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ml.chartshapes+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ttps://d.docs.live.net/965be6021a819911/Documents/Culham PC/Highways/Traffic/"/>
    </mc:Choice>
  </mc:AlternateContent>
  <xr:revisionPtr revIDLastSave="0" documentId="13_ncr:1_{8447186A-932B-4B82-A040-FBFF63066766}" xr6:coauthVersionLast="47" xr6:coauthVersionMax="47" xr10:uidLastSave="{00000000-0000-0000-0000-000000000000}"/>
  <bookViews>
    <workbookView xWindow="-108" yWindow="-108" windowWidth="23256" windowHeight="12456" tabRatio="899" firstSheet="2" activeTab="3" xr2:uid="{00000000-000D-0000-FFFF-FFFF00000000}"/>
  </bookViews>
  <sheets>
    <sheet name="Front Cover" sheetId="66" r:id="rId1"/>
    <sheet name="QA &amp; Issue" sheetId="67" r:id="rId2"/>
    <sheet name="Site Details" sheetId="68" r:id="rId3"/>
    <sheet name="General Summary" sheetId="69" r:id="rId4"/>
    <sheet name="Mean Speed Map" sheetId="77" r:id="rId5"/>
    <sheet name="Class Bin A-B" sheetId="59" r:id="rId6"/>
    <sheet name="Class Bin B-A" sheetId="65" r:id="rId7"/>
    <sheet name="Hourly Flow Summary A-B" sheetId="71" r:id="rId8"/>
    <sheet name="Hourly Flow Summary B-A" sheetId="73" r:id="rId9"/>
    <sheet name="Hourly Flow Summary Two-Way" sheetId="76" r:id="rId10"/>
    <sheet name="Speeds &amp; Visibility" sheetId="85" r:id="rId11"/>
    <sheet name="Vehicle Proportions &amp; Checks" sheetId="84" state="hidden" r:id="rId12"/>
    <sheet name="Speed Bin A-B" sheetId="78" r:id="rId13"/>
    <sheet name="Speed Bin B-A" sheetId="79" r:id="rId14"/>
    <sheet name="Calculation Sheet" sheetId="83" state="hidden" r:id="rId15"/>
    <sheet name="Speed Summary A-B" sheetId="80" r:id="rId16"/>
    <sheet name="Speed Summary B-A" sheetId="81" r:id="rId17"/>
    <sheet name="Speed Summary Two-Way" sheetId="86" r:id="rId18"/>
  </sheets>
  <definedNames>
    <definedName name="_xlnm.Print_Area" localSheetId="5">'Class Bin A-B'!$A$1:$O$2191</definedName>
    <definedName name="_xlnm.Print_Area" localSheetId="6">'Class Bin B-A'!$A$1:$O$2191</definedName>
    <definedName name="_xlnm.Print_Area" localSheetId="0">'Front Cover'!$A$1:$O$35</definedName>
    <definedName name="_xlnm.Print_Area" localSheetId="3">'General Summary'!$A$1:$N$124</definedName>
    <definedName name="_xlnm.Print_Area" localSheetId="7">'Hourly Flow Summary A-B'!$A$1:$Y$46</definedName>
    <definedName name="_xlnm.Print_Area" localSheetId="8">'Hourly Flow Summary B-A'!$A$1:$Y$46</definedName>
    <definedName name="_xlnm.Print_Area" localSheetId="9">'Hourly Flow Summary Two-Way'!$A$1:$Y$46</definedName>
    <definedName name="_xlnm.Print_Area" localSheetId="4">'Mean Speed Map'!$A$1:$AS$121</definedName>
    <definedName name="_xlnm.Print_Area" localSheetId="1">'QA &amp; Issue'!$A$1:$G$44</definedName>
    <definedName name="_xlnm.Print_Area" localSheetId="2">'Site Details'!$A$1:$O$64</definedName>
    <definedName name="_xlnm.Print_Area" localSheetId="12">'Speed Bin A-B'!$A$1:$W$2191</definedName>
    <definedName name="_xlnm.Print_Area" localSheetId="13">'Speed Bin B-A'!$A$1:$W$2191</definedName>
    <definedName name="_xlnm.Print_Area" localSheetId="15">'Speed Summary A-B'!$A$1:$W$71</definedName>
    <definedName name="_xlnm.Print_Area" localSheetId="16">'Speed Summary B-A'!$A$1:$W$71</definedName>
    <definedName name="_xlnm.Print_Area" localSheetId="17">'Speed Summary Two-Way'!$A$1:$W$71</definedName>
    <definedName name="_xlnm.Print_Area" localSheetId="10">'Speeds &amp; Visibility'!$A$1:$AK$41</definedName>
    <definedName name="_xlnm.Print_Area" localSheetId="11">'Vehicle Proportions &amp; Checks'!$A$1:$M$54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566" i="79" l="1"/>
  <c r="T1566" i="79"/>
  <c r="S1566" i="79"/>
  <c r="R1566" i="79"/>
  <c r="Q1566" i="79"/>
  <c r="P1566" i="79"/>
  <c r="O1566" i="79"/>
  <c r="N1566" i="79"/>
  <c r="M1566" i="79"/>
  <c r="L1566" i="79"/>
  <c r="K1566" i="79"/>
  <c r="J1566" i="79"/>
  <c r="I1566" i="79"/>
  <c r="H1566" i="79"/>
  <c r="G1566" i="79"/>
  <c r="F1566" i="79"/>
  <c r="E1566" i="79"/>
  <c r="D1566" i="79"/>
  <c r="C1566" i="79"/>
  <c r="B1566" i="79"/>
  <c r="U1565" i="79"/>
  <c r="T1565" i="79"/>
  <c r="S1565" i="79"/>
  <c r="R1565" i="79"/>
  <c r="Q1565" i="79"/>
  <c r="P1565" i="79"/>
  <c r="O1565" i="79"/>
  <c r="N1565" i="79"/>
  <c r="M1565" i="79"/>
  <c r="L1565" i="79"/>
  <c r="K1565" i="79"/>
  <c r="J1565" i="79"/>
  <c r="I1565" i="79"/>
  <c r="H1565" i="79"/>
  <c r="G1565" i="79"/>
  <c r="F1565" i="79"/>
  <c r="E1565" i="79"/>
  <c r="D1565" i="79"/>
  <c r="C1565" i="79"/>
  <c r="B1565" i="79"/>
  <c r="U1564" i="79"/>
  <c r="T1564" i="79"/>
  <c r="S1564" i="79"/>
  <c r="R1564" i="79"/>
  <c r="Q1564" i="79"/>
  <c r="P1564" i="79"/>
  <c r="O1564" i="79"/>
  <c r="N1564" i="79"/>
  <c r="M1564" i="79"/>
  <c r="L1564" i="79"/>
  <c r="K1564" i="79"/>
  <c r="J1564" i="79"/>
  <c r="I1564" i="79"/>
  <c r="H1564" i="79"/>
  <c r="G1564" i="79"/>
  <c r="F1564" i="79"/>
  <c r="E1564" i="79"/>
  <c r="D1564" i="79"/>
  <c r="C1564" i="79"/>
  <c r="B1564" i="79"/>
  <c r="U1563" i="79"/>
  <c r="T1563" i="79"/>
  <c r="S1563" i="79"/>
  <c r="R1563" i="79"/>
  <c r="Q1563" i="79"/>
  <c r="P1563" i="79"/>
  <c r="O1563" i="79"/>
  <c r="N1563" i="79"/>
  <c r="M1563" i="79"/>
  <c r="L1563" i="79"/>
  <c r="K1563" i="79"/>
  <c r="J1563" i="79"/>
  <c r="I1563" i="79"/>
  <c r="H1563" i="79"/>
  <c r="G1563" i="79"/>
  <c r="F1563" i="79"/>
  <c r="E1563" i="79"/>
  <c r="D1563" i="79"/>
  <c r="C1563" i="79"/>
  <c r="B1563" i="79"/>
  <c r="U1462" i="79"/>
  <c r="T1462" i="79"/>
  <c r="S1462" i="79"/>
  <c r="R1462" i="79"/>
  <c r="Q1462" i="79"/>
  <c r="P1462" i="79"/>
  <c r="O1462" i="79"/>
  <c r="N1462" i="79"/>
  <c r="M1462" i="79"/>
  <c r="L1462" i="79"/>
  <c r="K1462" i="79"/>
  <c r="J1462" i="79"/>
  <c r="I1462" i="79"/>
  <c r="H1462" i="79"/>
  <c r="G1462" i="79"/>
  <c r="F1462" i="79"/>
  <c r="E1462" i="79"/>
  <c r="D1462" i="79"/>
  <c r="C1462" i="79"/>
  <c r="B1462" i="79"/>
  <c r="U1461" i="79"/>
  <c r="T1461" i="79"/>
  <c r="S1461" i="79"/>
  <c r="R1461" i="79"/>
  <c r="Q1461" i="79"/>
  <c r="P1461" i="79"/>
  <c r="O1461" i="79"/>
  <c r="N1461" i="79"/>
  <c r="M1461" i="79"/>
  <c r="L1461" i="79"/>
  <c r="K1461" i="79"/>
  <c r="J1461" i="79"/>
  <c r="I1461" i="79"/>
  <c r="H1461" i="79"/>
  <c r="G1461" i="79"/>
  <c r="F1461" i="79"/>
  <c r="E1461" i="79"/>
  <c r="D1461" i="79"/>
  <c r="C1461" i="79"/>
  <c r="B1461" i="79"/>
  <c r="U1460" i="79"/>
  <c r="T1460" i="79"/>
  <c r="S1460" i="79"/>
  <c r="R1460" i="79"/>
  <c r="Q1460" i="79"/>
  <c r="P1460" i="79"/>
  <c r="O1460" i="79"/>
  <c r="N1460" i="79"/>
  <c r="M1460" i="79"/>
  <c r="L1460" i="79"/>
  <c r="K1460" i="79"/>
  <c r="J1460" i="79"/>
  <c r="I1460" i="79"/>
  <c r="H1460" i="79"/>
  <c r="G1460" i="79"/>
  <c r="F1460" i="79"/>
  <c r="E1460" i="79"/>
  <c r="D1460" i="79"/>
  <c r="C1460" i="79"/>
  <c r="B1460" i="79"/>
  <c r="U1459" i="79"/>
  <c r="T1459" i="79"/>
  <c r="S1459" i="79"/>
  <c r="R1459" i="79"/>
  <c r="Q1459" i="79"/>
  <c r="P1459" i="79"/>
  <c r="O1459" i="79"/>
  <c r="N1459" i="79"/>
  <c r="M1459" i="79"/>
  <c r="L1459" i="79"/>
  <c r="K1459" i="79"/>
  <c r="J1459" i="79"/>
  <c r="I1459" i="79"/>
  <c r="H1459" i="79"/>
  <c r="G1459" i="79"/>
  <c r="F1459" i="79"/>
  <c r="E1459" i="79"/>
  <c r="D1459" i="79"/>
  <c r="C1459" i="79"/>
  <c r="B1459" i="79"/>
  <c r="U1358" i="79"/>
  <c r="T1358" i="79"/>
  <c r="S1358" i="79"/>
  <c r="R1358" i="79"/>
  <c r="Q1358" i="79"/>
  <c r="P1358" i="79"/>
  <c r="O1358" i="79"/>
  <c r="N1358" i="79"/>
  <c r="M1358" i="79"/>
  <c r="L1358" i="79"/>
  <c r="K1358" i="79"/>
  <c r="J1358" i="79"/>
  <c r="I1358" i="79"/>
  <c r="H1358" i="79"/>
  <c r="G1358" i="79"/>
  <c r="F1358" i="79"/>
  <c r="E1358" i="79"/>
  <c r="D1358" i="79"/>
  <c r="C1358" i="79"/>
  <c r="B1358" i="79"/>
  <c r="U1357" i="79"/>
  <c r="T1357" i="79"/>
  <c r="S1357" i="79"/>
  <c r="R1357" i="79"/>
  <c r="Q1357" i="79"/>
  <c r="P1357" i="79"/>
  <c r="O1357" i="79"/>
  <c r="N1357" i="79"/>
  <c r="M1357" i="79"/>
  <c r="L1357" i="79"/>
  <c r="K1357" i="79"/>
  <c r="J1357" i="79"/>
  <c r="I1357" i="79"/>
  <c r="H1357" i="79"/>
  <c r="G1357" i="79"/>
  <c r="F1357" i="79"/>
  <c r="E1357" i="79"/>
  <c r="D1357" i="79"/>
  <c r="C1357" i="79"/>
  <c r="B1357" i="79"/>
  <c r="U1356" i="79"/>
  <c r="T1356" i="79"/>
  <c r="S1356" i="79"/>
  <c r="R1356" i="79"/>
  <c r="Q1356" i="79"/>
  <c r="P1356" i="79"/>
  <c r="O1356" i="79"/>
  <c r="N1356" i="79"/>
  <c r="M1356" i="79"/>
  <c r="L1356" i="79"/>
  <c r="K1356" i="79"/>
  <c r="J1356" i="79"/>
  <c r="I1356" i="79"/>
  <c r="H1356" i="79"/>
  <c r="G1356" i="79"/>
  <c r="F1356" i="79"/>
  <c r="E1356" i="79"/>
  <c r="D1356" i="79"/>
  <c r="C1356" i="79"/>
  <c r="B1356" i="79"/>
  <c r="U1355" i="79"/>
  <c r="T1355" i="79"/>
  <c r="S1355" i="79"/>
  <c r="R1355" i="79"/>
  <c r="Q1355" i="79"/>
  <c r="P1355" i="79"/>
  <c r="O1355" i="79"/>
  <c r="N1355" i="79"/>
  <c r="M1355" i="79"/>
  <c r="L1355" i="79"/>
  <c r="K1355" i="79"/>
  <c r="J1355" i="79"/>
  <c r="I1355" i="79"/>
  <c r="H1355" i="79"/>
  <c r="G1355" i="79"/>
  <c r="F1355" i="79"/>
  <c r="E1355" i="79"/>
  <c r="D1355" i="79"/>
  <c r="C1355" i="79"/>
  <c r="B1355" i="79"/>
  <c r="U1254" i="79"/>
  <c r="T1254" i="79"/>
  <c r="S1254" i="79"/>
  <c r="R1254" i="79"/>
  <c r="Q1254" i="79"/>
  <c r="P1254" i="79"/>
  <c r="O1254" i="79"/>
  <c r="N1254" i="79"/>
  <c r="M1254" i="79"/>
  <c r="L1254" i="79"/>
  <c r="K1254" i="79"/>
  <c r="J1254" i="79"/>
  <c r="I1254" i="79"/>
  <c r="H1254" i="79"/>
  <c r="G1254" i="79"/>
  <c r="F1254" i="79"/>
  <c r="E1254" i="79"/>
  <c r="D1254" i="79"/>
  <c r="C1254" i="79"/>
  <c r="B1254" i="79"/>
  <c r="U1253" i="79"/>
  <c r="T1253" i="79"/>
  <c r="S1253" i="79"/>
  <c r="R1253" i="79"/>
  <c r="Q1253" i="79"/>
  <c r="P1253" i="79"/>
  <c r="O1253" i="79"/>
  <c r="N1253" i="79"/>
  <c r="M1253" i="79"/>
  <c r="L1253" i="79"/>
  <c r="K1253" i="79"/>
  <c r="J1253" i="79"/>
  <c r="I1253" i="79"/>
  <c r="H1253" i="79"/>
  <c r="G1253" i="79"/>
  <c r="F1253" i="79"/>
  <c r="E1253" i="79"/>
  <c r="D1253" i="79"/>
  <c r="C1253" i="79"/>
  <c r="B1253" i="79"/>
  <c r="U1252" i="79"/>
  <c r="T1252" i="79"/>
  <c r="S1252" i="79"/>
  <c r="R1252" i="79"/>
  <c r="Q1252" i="79"/>
  <c r="P1252" i="79"/>
  <c r="O1252" i="79"/>
  <c r="N1252" i="79"/>
  <c r="M1252" i="79"/>
  <c r="L1252" i="79"/>
  <c r="K1252" i="79"/>
  <c r="J1252" i="79"/>
  <c r="I1252" i="79"/>
  <c r="H1252" i="79"/>
  <c r="G1252" i="79"/>
  <c r="F1252" i="79"/>
  <c r="E1252" i="79"/>
  <c r="D1252" i="79"/>
  <c r="C1252" i="79"/>
  <c r="B1252" i="79"/>
  <c r="U1251" i="79"/>
  <c r="T1251" i="79"/>
  <c r="S1251" i="79"/>
  <c r="R1251" i="79"/>
  <c r="Q1251" i="79"/>
  <c r="P1251" i="79"/>
  <c r="O1251" i="79"/>
  <c r="N1251" i="79"/>
  <c r="M1251" i="79"/>
  <c r="L1251" i="79"/>
  <c r="K1251" i="79"/>
  <c r="J1251" i="79"/>
  <c r="I1251" i="79"/>
  <c r="H1251" i="79"/>
  <c r="G1251" i="79"/>
  <c r="F1251" i="79"/>
  <c r="E1251" i="79"/>
  <c r="D1251" i="79"/>
  <c r="C1251" i="79"/>
  <c r="B1251" i="79"/>
  <c r="U1150" i="79"/>
  <c r="T1150" i="79"/>
  <c r="S1150" i="79"/>
  <c r="R1150" i="79"/>
  <c r="Q1150" i="79"/>
  <c r="P1150" i="79"/>
  <c r="O1150" i="79"/>
  <c r="N1150" i="79"/>
  <c r="M1150" i="79"/>
  <c r="L1150" i="79"/>
  <c r="K1150" i="79"/>
  <c r="J1150" i="79"/>
  <c r="I1150" i="79"/>
  <c r="H1150" i="79"/>
  <c r="G1150" i="79"/>
  <c r="F1150" i="79"/>
  <c r="E1150" i="79"/>
  <c r="D1150" i="79"/>
  <c r="C1150" i="79"/>
  <c r="B1150" i="79"/>
  <c r="U1149" i="79"/>
  <c r="T1149" i="79"/>
  <c r="S1149" i="79"/>
  <c r="R1149" i="79"/>
  <c r="Q1149" i="79"/>
  <c r="P1149" i="79"/>
  <c r="O1149" i="79"/>
  <c r="N1149" i="79"/>
  <c r="M1149" i="79"/>
  <c r="L1149" i="79"/>
  <c r="K1149" i="79"/>
  <c r="J1149" i="79"/>
  <c r="I1149" i="79"/>
  <c r="H1149" i="79"/>
  <c r="G1149" i="79"/>
  <c r="F1149" i="79"/>
  <c r="E1149" i="79"/>
  <c r="D1149" i="79"/>
  <c r="C1149" i="79"/>
  <c r="B1149" i="79"/>
  <c r="U1148" i="79"/>
  <c r="T1148" i="79"/>
  <c r="S1148" i="79"/>
  <c r="R1148" i="79"/>
  <c r="Q1148" i="79"/>
  <c r="P1148" i="79"/>
  <c r="O1148" i="79"/>
  <c r="N1148" i="79"/>
  <c r="M1148" i="79"/>
  <c r="L1148" i="79"/>
  <c r="K1148" i="79"/>
  <c r="J1148" i="79"/>
  <c r="I1148" i="79"/>
  <c r="H1148" i="79"/>
  <c r="G1148" i="79"/>
  <c r="F1148" i="79"/>
  <c r="E1148" i="79"/>
  <c r="D1148" i="79"/>
  <c r="C1148" i="79"/>
  <c r="B1148" i="79"/>
  <c r="U1147" i="79"/>
  <c r="T1147" i="79"/>
  <c r="S1147" i="79"/>
  <c r="R1147" i="79"/>
  <c r="Q1147" i="79"/>
  <c r="P1147" i="79"/>
  <c r="O1147" i="79"/>
  <c r="N1147" i="79"/>
  <c r="M1147" i="79"/>
  <c r="L1147" i="79"/>
  <c r="K1147" i="79"/>
  <c r="J1147" i="79"/>
  <c r="I1147" i="79"/>
  <c r="H1147" i="79"/>
  <c r="G1147" i="79"/>
  <c r="F1147" i="79"/>
  <c r="E1147" i="79"/>
  <c r="D1147" i="79"/>
  <c r="C1147" i="79"/>
  <c r="B1147" i="79"/>
  <c r="U1046" i="79"/>
  <c r="T1046" i="79"/>
  <c r="S1046" i="79"/>
  <c r="R1046" i="79"/>
  <c r="Q1046" i="79"/>
  <c r="P1046" i="79"/>
  <c r="O1046" i="79"/>
  <c r="N1046" i="79"/>
  <c r="M1046" i="79"/>
  <c r="L1046" i="79"/>
  <c r="K1046" i="79"/>
  <c r="J1046" i="79"/>
  <c r="I1046" i="79"/>
  <c r="H1046" i="79"/>
  <c r="G1046" i="79"/>
  <c r="F1046" i="79"/>
  <c r="E1046" i="79"/>
  <c r="D1046" i="79"/>
  <c r="C1046" i="79"/>
  <c r="B1046" i="79"/>
  <c r="U1045" i="79"/>
  <c r="T1045" i="79"/>
  <c r="S1045" i="79"/>
  <c r="R1045" i="79"/>
  <c r="Q1045" i="79"/>
  <c r="P1045" i="79"/>
  <c r="O1045" i="79"/>
  <c r="N1045" i="79"/>
  <c r="M1045" i="79"/>
  <c r="L1045" i="79"/>
  <c r="K1045" i="79"/>
  <c r="J1045" i="79"/>
  <c r="I1045" i="79"/>
  <c r="H1045" i="79"/>
  <c r="G1045" i="79"/>
  <c r="F1045" i="79"/>
  <c r="E1045" i="79"/>
  <c r="D1045" i="79"/>
  <c r="C1045" i="79"/>
  <c r="B1045" i="79"/>
  <c r="U1044" i="79"/>
  <c r="T1044" i="79"/>
  <c r="S1044" i="79"/>
  <c r="R1044" i="79"/>
  <c r="Q1044" i="79"/>
  <c r="P1044" i="79"/>
  <c r="O1044" i="79"/>
  <c r="N1044" i="79"/>
  <c r="M1044" i="79"/>
  <c r="L1044" i="79"/>
  <c r="K1044" i="79"/>
  <c r="J1044" i="79"/>
  <c r="I1044" i="79"/>
  <c r="H1044" i="79"/>
  <c r="G1044" i="79"/>
  <c r="F1044" i="79"/>
  <c r="E1044" i="79"/>
  <c r="D1044" i="79"/>
  <c r="C1044" i="79"/>
  <c r="B1044" i="79"/>
  <c r="U1043" i="79"/>
  <c r="T1043" i="79"/>
  <c r="S1043" i="79"/>
  <c r="R1043" i="79"/>
  <c r="Q1043" i="79"/>
  <c r="P1043" i="79"/>
  <c r="O1043" i="79"/>
  <c r="N1043" i="79"/>
  <c r="M1043" i="79"/>
  <c r="L1043" i="79"/>
  <c r="K1043" i="79"/>
  <c r="J1043" i="79"/>
  <c r="I1043" i="79"/>
  <c r="H1043" i="79"/>
  <c r="G1043" i="79"/>
  <c r="F1043" i="79"/>
  <c r="E1043" i="79"/>
  <c r="D1043" i="79"/>
  <c r="C1043" i="79"/>
  <c r="B1043" i="79"/>
  <c r="U942" i="79"/>
  <c r="T942" i="79"/>
  <c r="S942" i="79"/>
  <c r="R942" i="79"/>
  <c r="Q942" i="79"/>
  <c r="P942" i="79"/>
  <c r="O942" i="79"/>
  <c r="N942" i="79"/>
  <c r="M942" i="79"/>
  <c r="L942" i="79"/>
  <c r="K942" i="79"/>
  <c r="J942" i="79"/>
  <c r="I942" i="79"/>
  <c r="H942" i="79"/>
  <c r="G942" i="79"/>
  <c r="F942" i="79"/>
  <c r="E942" i="79"/>
  <c r="D942" i="79"/>
  <c r="C942" i="79"/>
  <c r="B942" i="79"/>
  <c r="U941" i="79"/>
  <c r="T941" i="79"/>
  <c r="S941" i="79"/>
  <c r="R941" i="79"/>
  <c r="Q941" i="79"/>
  <c r="P941" i="79"/>
  <c r="O941" i="79"/>
  <c r="N941" i="79"/>
  <c r="M941" i="79"/>
  <c r="L941" i="79"/>
  <c r="K941" i="79"/>
  <c r="J941" i="79"/>
  <c r="I941" i="79"/>
  <c r="H941" i="79"/>
  <c r="G941" i="79"/>
  <c r="F941" i="79"/>
  <c r="E941" i="79"/>
  <c r="D941" i="79"/>
  <c r="C941" i="79"/>
  <c r="B941" i="79"/>
  <c r="U940" i="79"/>
  <c r="T940" i="79"/>
  <c r="S940" i="79"/>
  <c r="R940" i="79"/>
  <c r="Q940" i="79"/>
  <c r="P940" i="79"/>
  <c r="O940" i="79"/>
  <c r="N940" i="79"/>
  <c r="M940" i="79"/>
  <c r="L940" i="79"/>
  <c r="K940" i="79"/>
  <c r="J940" i="79"/>
  <c r="I940" i="79"/>
  <c r="H940" i="79"/>
  <c r="G940" i="79"/>
  <c r="F940" i="79"/>
  <c r="E940" i="79"/>
  <c r="D940" i="79"/>
  <c r="C940" i="79"/>
  <c r="B940" i="79"/>
  <c r="U939" i="79"/>
  <c r="T939" i="79"/>
  <c r="S939" i="79"/>
  <c r="R939" i="79"/>
  <c r="Q939" i="79"/>
  <c r="P939" i="79"/>
  <c r="O939" i="79"/>
  <c r="N939" i="79"/>
  <c r="M939" i="79"/>
  <c r="L939" i="79"/>
  <c r="K939" i="79"/>
  <c r="J939" i="79"/>
  <c r="I939" i="79"/>
  <c r="H939" i="79"/>
  <c r="G939" i="79"/>
  <c r="F939" i="79"/>
  <c r="E939" i="79"/>
  <c r="D939" i="79"/>
  <c r="C939" i="79"/>
  <c r="B939" i="79"/>
  <c r="U838" i="79"/>
  <c r="T838" i="79"/>
  <c r="S838" i="79"/>
  <c r="R838" i="79"/>
  <c r="Q838" i="79"/>
  <c r="P838" i="79"/>
  <c r="O838" i="79"/>
  <c r="N838" i="79"/>
  <c r="M838" i="79"/>
  <c r="L838" i="79"/>
  <c r="K838" i="79"/>
  <c r="J838" i="79"/>
  <c r="I838" i="79"/>
  <c r="H838" i="79"/>
  <c r="G838" i="79"/>
  <c r="F838" i="79"/>
  <c r="E838" i="79"/>
  <c r="D838" i="79"/>
  <c r="C838" i="79"/>
  <c r="B838" i="79"/>
  <c r="U837" i="79"/>
  <c r="T837" i="79"/>
  <c r="S837" i="79"/>
  <c r="R837" i="79"/>
  <c r="Q837" i="79"/>
  <c r="P837" i="79"/>
  <c r="O837" i="79"/>
  <c r="N837" i="79"/>
  <c r="M837" i="79"/>
  <c r="L837" i="79"/>
  <c r="K837" i="79"/>
  <c r="J837" i="79"/>
  <c r="I837" i="79"/>
  <c r="H837" i="79"/>
  <c r="G837" i="79"/>
  <c r="F837" i="79"/>
  <c r="E837" i="79"/>
  <c r="D837" i="79"/>
  <c r="C837" i="79"/>
  <c r="B837" i="79"/>
  <c r="U836" i="79"/>
  <c r="T836" i="79"/>
  <c r="S836" i="79"/>
  <c r="R836" i="79"/>
  <c r="Q836" i="79"/>
  <c r="P836" i="79"/>
  <c r="O836" i="79"/>
  <c r="N836" i="79"/>
  <c r="M836" i="79"/>
  <c r="L836" i="79"/>
  <c r="K836" i="79"/>
  <c r="J836" i="79"/>
  <c r="I836" i="79"/>
  <c r="H836" i="79"/>
  <c r="G836" i="79"/>
  <c r="F836" i="79"/>
  <c r="E836" i="79"/>
  <c r="D836" i="79"/>
  <c r="C836" i="79"/>
  <c r="B836" i="79"/>
  <c r="U835" i="79"/>
  <c r="T835" i="79"/>
  <c r="S835" i="79"/>
  <c r="R835" i="79"/>
  <c r="Q835" i="79"/>
  <c r="P835" i="79"/>
  <c r="O835" i="79"/>
  <c r="N835" i="79"/>
  <c r="M835" i="79"/>
  <c r="L835" i="79"/>
  <c r="K835" i="79"/>
  <c r="J835" i="79"/>
  <c r="I835" i="79"/>
  <c r="H835" i="79"/>
  <c r="G835" i="79"/>
  <c r="F835" i="79"/>
  <c r="E835" i="79"/>
  <c r="D835" i="79"/>
  <c r="C835" i="79"/>
  <c r="B835" i="79"/>
  <c r="C736" i="79"/>
  <c r="C840" i="79" s="1"/>
  <c r="B736" i="79"/>
  <c r="U734" i="79"/>
  <c r="T734" i="79"/>
  <c r="S734" i="79"/>
  <c r="R734" i="79"/>
  <c r="Q734" i="79"/>
  <c r="P734" i="79"/>
  <c r="O734" i="79"/>
  <c r="N734" i="79"/>
  <c r="M734" i="79"/>
  <c r="L734" i="79"/>
  <c r="K734" i="79"/>
  <c r="J734" i="79"/>
  <c r="I734" i="79"/>
  <c r="H734" i="79"/>
  <c r="G734" i="79"/>
  <c r="F734" i="79"/>
  <c r="E734" i="79"/>
  <c r="D734" i="79"/>
  <c r="C734" i="79"/>
  <c r="B734" i="79"/>
  <c r="U733" i="79"/>
  <c r="T733" i="79"/>
  <c r="S733" i="79"/>
  <c r="R733" i="79"/>
  <c r="Q733" i="79"/>
  <c r="P733" i="79"/>
  <c r="O733" i="79"/>
  <c r="N733" i="79"/>
  <c r="M733" i="79"/>
  <c r="L733" i="79"/>
  <c r="K733" i="79"/>
  <c r="J733" i="79"/>
  <c r="I733" i="79"/>
  <c r="H733" i="79"/>
  <c r="G733" i="79"/>
  <c r="F733" i="79"/>
  <c r="E733" i="79"/>
  <c r="D733" i="79"/>
  <c r="C733" i="79"/>
  <c r="B733" i="79"/>
  <c r="U732" i="79"/>
  <c r="T732" i="79"/>
  <c r="S732" i="79"/>
  <c r="R732" i="79"/>
  <c r="Q732" i="79"/>
  <c r="P732" i="79"/>
  <c r="O732" i="79"/>
  <c r="N732" i="79"/>
  <c r="M732" i="79"/>
  <c r="L732" i="79"/>
  <c r="K732" i="79"/>
  <c r="J732" i="79"/>
  <c r="I732" i="79"/>
  <c r="H732" i="79"/>
  <c r="G732" i="79"/>
  <c r="F732" i="79"/>
  <c r="E732" i="79"/>
  <c r="D732" i="79"/>
  <c r="C732" i="79"/>
  <c r="B732" i="79"/>
  <c r="U731" i="79"/>
  <c r="T731" i="79"/>
  <c r="S731" i="79"/>
  <c r="R731" i="79"/>
  <c r="Q731" i="79"/>
  <c r="P731" i="79"/>
  <c r="O731" i="79"/>
  <c r="N731" i="79"/>
  <c r="M731" i="79"/>
  <c r="L731" i="79"/>
  <c r="K731" i="79"/>
  <c r="J731" i="79"/>
  <c r="I731" i="79"/>
  <c r="H731" i="79"/>
  <c r="G731" i="79"/>
  <c r="F731" i="79"/>
  <c r="E731" i="79"/>
  <c r="D731" i="79"/>
  <c r="C731" i="79"/>
  <c r="B731" i="79"/>
  <c r="U1566" i="78"/>
  <c r="T1566" i="78"/>
  <c r="S1566" i="78"/>
  <c r="R1566" i="78"/>
  <c r="Q1566" i="78"/>
  <c r="P1566" i="78"/>
  <c r="O1566" i="78"/>
  <c r="N1566" i="78"/>
  <c r="M1566" i="78"/>
  <c r="L1566" i="78"/>
  <c r="K1566" i="78"/>
  <c r="J1566" i="78"/>
  <c r="I1566" i="78"/>
  <c r="H1566" i="78"/>
  <c r="G1566" i="78"/>
  <c r="F1566" i="78"/>
  <c r="E1566" i="78"/>
  <c r="D1566" i="78"/>
  <c r="C1566" i="78"/>
  <c r="B1566" i="78"/>
  <c r="U1565" i="78"/>
  <c r="T1565" i="78"/>
  <c r="S1565" i="78"/>
  <c r="R1565" i="78"/>
  <c r="Q1565" i="78"/>
  <c r="P1565" i="78"/>
  <c r="O1565" i="78"/>
  <c r="N1565" i="78"/>
  <c r="M1565" i="78"/>
  <c r="L1565" i="78"/>
  <c r="K1565" i="78"/>
  <c r="J1565" i="78"/>
  <c r="I1565" i="78"/>
  <c r="H1565" i="78"/>
  <c r="G1565" i="78"/>
  <c r="F1565" i="78"/>
  <c r="E1565" i="78"/>
  <c r="D1565" i="78"/>
  <c r="C1565" i="78"/>
  <c r="B1565" i="78"/>
  <c r="U1564" i="78"/>
  <c r="T1564" i="78"/>
  <c r="S1564" i="78"/>
  <c r="R1564" i="78"/>
  <c r="Q1564" i="78"/>
  <c r="P1564" i="78"/>
  <c r="O1564" i="78"/>
  <c r="N1564" i="78"/>
  <c r="M1564" i="78"/>
  <c r="L1564" i="78"/>
  <c r="K1564" i="78"/>
  <c r="J1564" i="78"/>
  <c r="I1564" i="78"/>
  <c r="H1564" i="78"/>
  <c r="G1564" i="78"/>
  <c r="F1564" i="78"/>
  <c r="E1564" i="78"/>
  <c r="D1564" i="78"/>
  <c r="C1564" i="78"/>
  <c r="B1564" i="78"/>
  <c r="U1563" i="78"/>
  <c r="T1563" i="78"/>
  <c r="S1563" i="78"/>
  <c r="R1563" i="78"/>
  <c r="Q1563" i="78"/>
  <c r="P1563" i="78"/>
  <c r="O1563" i="78"/>
  <c r="N1563" i="78"/>
  <c r="M1563" i="78"/>
  <c r="L1563" i="78"/>
  <c r="K1563" i="78"/>
  <c r="J1563" i="78"/>
  <c r="I1563" i="78"/>
  <c r="H1563" i="78"/>
  <c r="G1563" i="78"/>
  <c r="F1563" i="78"/>
  <c r="E1563" i="78"/>
  <c r="D1563" i="78"/>
  <c r="C1563" i="78"/>
  <c r="B1563" i="78"/>
  <c r="U1462" i="78"/>
  <c r="T1462" i="78"/>
  <c r="S1462" i="78"/>
  <c r="R1462" i="78"/>
  <c r="Q1462" i="78"/>
  <c r="P1462" i="78"/>
  <c r="O1462" i="78"/>
  <c r="N1462" i="78"/>
  <c r="M1462" i="78"/>
  <c r="L1462" i="78"/>
  <c r="K1462" i="78"/>
  <c r="J1462" i="78"/>
  <c r="I1462" i="78"/>
  <c r="H1462" i="78"/>
  <c r="G1462" i="78"/>
  <c r="F1462" i="78"/>
  <c r="E1462" i="78"/>
  <c r="D1462" i="78"/>
  <c r="C1462" i="78"/>
  <c r="B1462" i="78"/>
  <c r="U1461" i="78"/>
  <c r="T1461" i="78"/>
  <c r="S1461" i="78"/>
  <c r="R1461" i="78"/>
  <c r="Q1461" i="78"/>
  <c r="P1461" i="78"/>
  <c r="O1461" i="78"/>
  <c r="N1461" i="78"/>
  <c r="M1461" i="78"/>
  <c r="L1461" i="78"/>
  <c r="K1461" i="78"/>
  <c r="J1461" i="78"/>
  <c r="I1461" i="78"/>
  <c r="H1461" i="78"/>
  <c r="G1461" i="78"/>
  <c r="F1461" i="78"/>
  <c r="E1461" i="78"/>
  <c r="D1461" i="78"/>
  <c r="C1461" i="78"/>
  <c r="B1461" i="78"/>
  <c r="U1460" i="78"/>
  <c r="T1460" i="78"/>
  <c r="S1460" i="78"/>
  <c r="R1460" i="78"/>
  <c r="Q1460" i="78"/>
  <c r="P1460" i="78"/>
  <c r="O1460" i="78"/>
  <c r="N1460" i="78"/>
  <c r="M1460" i="78"/>
  <c r="L1460" i="78"/>
  <c r="K1460" i="78"/>
  <c r="J1460" i="78"/>
  <c r="I1460" i="78"/>
  <c r="H1460" i="78"/>
  <c r="G1460" i="78"/>
  <c r="F1460" i="78"/>
  <c r="E1460" i="78"/>
  <c r="D1460" i="78"/>
  <c r="C1460" i="78"/>
  <c r="B1460" i="78"/>
  <c r="U1459" i="78"/>
  <c r="T1459" i="78"/>
  <c r="S1459" i="78"/>
  <c r="R1459" i="78"/>
  <c r="Q1459" i="78"/>
  <c r="P1459" i="78"/>
  <c r="O1459" i="78"/>
  <c r="N1459" i="78"/>
  <c r="M1459" i="78"/>
  <c r="L1459" i="78"/>
  <c r="K1459" i="78"/>
  <c r="J1459" i="78"/>
  <c r="I1459" i="78"/>
  <c r="H1459" i="78"/>
  <c r="G1459" i="78"/>
  <c r="F1459" i="78"/>
  <c r="E1459" i="78"/>
  <c r="D1459" i="78"/>
  <c r="C1459" i="78"/>
  <c r="B1459" i="78"/>
  <c r="U1358" i="78"/>
  <c r="T1358" i="78"/>
  <c r="S1358" i="78"/>
  <c r="R1358" i="78"/>
  <c r="Q1358" i="78"/>
  <c r="P1358" i="78"/>
  <c r="O1358" i="78"/>
  <c r="N1358" i="78"/>
  <c r="M1358" i="78"/>
  <c r="L1358" i="78"/>
  <c r="K1358" i="78"/>
  <c r="J1358" i="78"/>
  <c r="I1358" i="78"/>
  <c r="H1358" i="78"/>
  <c r="G1358" i="78"/>
  <c r="F1358" i="78"/>
  <c r="E1358" i="78"/>
  <c r="D1358" i="78"/>
  <c r="C1358" i="78"/>
  <c r="B1358" i="78"/>
  <c r="U1357" i="78"/>
  <c r="T1357" i="78"/>
  <c r="S1357" i="78"/>
  <c r="R1357" i="78"/>
  <c r="Q1357" i="78"/>
  <c r="P1357" i="78"/>
  <c r="O1357" i="78"/>
  <c r="N1357" i="78"/>
  <c r="M1357" i="78"/>
  <c r="L1357" i="78"/>
  <c r="K1357" i="78"/>
  <c r="J1357" i="78"/>
  <c r="I1357" i="78"/>
  <c r="H1357" i="78"/>
  <c r="G1357" i="78"/>
  <c r="F1357" i="78"/>
  <c r="E1357" i="78"/>
  <c r="D1357" i="78"/>
  <c r="C1357" i="78"/>
  <c r="B1357" i="78"/>
  <c r="U1356" i="78"/>
  <c r="T1356" i="78"/>
  <c r="S1356" i="78"/>
  <c r="R1356" i="78"/>
  <c r="Q1356" i="78"/>
  <c r="P1356" i="78"/>
  <c r="O1356" i="78"/>
  <c r="N1356" i="78"/>
  <c r="M1356" i="78"/>
  <c r="L1356" i="78"/>
  <c r="K1356" i="78"/>
  <c r="J1356" i="78"/>
  <c r="I1356" i="78"/>
  <c r="H1356" i="78"/>
  <c r="G1356" i="78"/>
  <c r="F1356" i="78"/>
  <c r="E1356" i="78"/>
  <c r="D1356" i="78"/>
  <c r="C1356" i="78"/>
  <c r="B1356" i="78"/>
  <c r="U1355" i="78"/>
  <c r="T1355" i="78"/>
  <c r="S1355" i="78"/>
  <c r="R1355" i="78"/>
  <c r="Q1355" i="78"/>
  <c r="P1355" i="78"/>
  <c r="O1355" i="78"/>
  <c r="N1355" i="78"/>
  <c r="M1355" i="78"/>
  <c r="L1355" i="78"/>
  <c r="K1355" i="78"/>
  <c r="J1355" i="78"/>
  <c r="I1355" i="78"/>
  <c r="H1355" i="78"/>
  <c r="G1355" i="78"/>
  <c r="F1355" i="78"/>
  <c r="E1355" i="78"/>
  <c r="D1355" i="78"/>
  <c r="C1355" i="78"/>
  <c r="B1355" i="78"/>
  <c r="U1254" i="78"/>
  <c r="T1254" i="78"/>
  <c r="S1254" i="78"/>
  <c r="R1254" i="78"/>
  <c r="Q1254" i="78"/>
  <c r="P1254" i="78"/>
  <c r="O1254" i="78"/>
  <c r="N1254" i="78"/>
  <c r="M1254" i="78"/>
  <c r="L1254" i="78"/>
  <c r="K1254" i="78"/>
  <c r="J1254" i="78"/>
  <c r="I1254" i="78"/>
  <c r="H1254" i="78"/>
  <c r="G1254" i="78"/>
  <c r="F1254" i="78"/>
  <c r="E1254" i="78"/>
  <c r="D1254" i="78"/>
  <c r="C1254" i="78"/>
  <c r="B1254" i="78"/>
  <c r="U1253" i="78"/>
  <c r="T1253" i="78"/>
  <c r="S1253" i="78"/>
  <c r="R1253" i="78"/>
  <c r="Q1253" i="78"/>
  <c r="P1253" i="78"/>
  <c r="O1253" i="78"/>
  <c r="N1253" i="78"/>
  <c r="M1253" i="78"/>
  <c r="L1253" i="78"/>
  <c r="K1253" i="78"/>
  <c r="J1253" i="78"/>
  <c r="I1253" i="78"/>
  <c r="H1253" i="78"/>
  <c r="G1253" i="78"/>
  <c r="F1253" i="78"/>
  <c r="E1253" i="78"/>
  <c r="D1253" i="78"/>
  <c r="C1253" i="78"/>
  <c r="B1253" i="78"/>
  <c r="U1252" i="78"/>
  <c r="T1252" i="78"/>
  <c r="S1252" i="78"/>
  <c r="R1252" i="78"/>
  <c r="Q1252" i="78"/>
  <c r="P1252" i="78"/>
  <c r="O1252" i="78"/>
  <c r="N1252" i="78"/>
  <c r="M1252" i="78"/>
  <c r="L1252" i="78"/>
  <c r="K1252" i="78"/>
  <c r="J1252" i="78"/>
  <c r="I1252" i="78"/>
  <c r="H1252" i="78"/>
  <c r="G1252" i="78"/>
  <c r="F1252" i="78"/>
  <c r="E1252" i="78"/>
  <c r="D1252" i="78"/>
  <c r="C1252" i="78"/>
  <c r="B1252" i="78"/>
  <c r="U1251" i="78"/>
  <c r="T1251" i="78"/>
  <c r="S1251" i="78"/>
  <c r="R1251" i="78"/>
  <c r="Q1251" i="78"/>
  <c r="P1251" i="78"/>
  <c r="O1251" i="78"/>
  <c r="N1251" i="78"/>
  <c r="M1251" i="78"/>
  <c r="L1251" i="78"/>
  <c r="K1251" i="78"/>
  <c r="J1251" i="78"/>
  <c r="I1251" i="78"/>
  <c r="H1251" i="78"/>
  <c r="G1251" i="78"/>
  <c r="F1251" i="78"/>
  <c r="E1251" i="78"/>
  <c r="D1251" i="78"/>
  <c r="C1251" i="78"/>
  <c r="B1251" i="78"/>
  <c r="U1150" i="78"/>
  <c r="T1150" i="78"/>
  <c r="S1150" i="78"/>
  <c r="R1150" i="78"/>
  <c r="Q1150" i="78"/>
  <c r="P1150" i="78"/>
  <c r="O1150" i="78"/>
  <c r="N1150" i="78"/>
  <c r="M1150" i="78"/>
  <c r="L1150" i="78"/>
  <c r="K1150" i="78"/>
  <c r="J1150" i="78"/>
  <c r="I1150" i="78"/>
  <c r="H1150" i="78"/>
  <c r="G1150" i="78"/>
  <c r="F1150" i="78"/>
  <c r="E1150" i="78"/>
  <c r="D1150" i="78"/>
  <c r="C1150" i="78"/>
  <c r="B1150" i="78"/>
  <c r="U1149" i="78"/>
  <c r="T1149" i="78"/>
  <c r="S1149" i="78"/>
  <c r="R1149" i="78"/>
  <c r="Q1149" i="78"/>
  <c r="P1149" i="78"/>
  <c r="O1149" i="78"/>
  <c r="N1149" i="78"/>
  <c r="M1149" i="78"/>
  <c r="L1149" i="78"/>
  <c r="K1149" i="78"/>
  <c r="J1149" i="78"/>
  <c r="I1149" i="78"/>
  <c r="H1149" i="78"/>
  <c r="G1149" i="78"/>
  <c r="F1149" i="78"/>
  <c r="E1149" i="78"/>
  <c r="D1149" i="78"/>
  <c r="C1149" i="78"/>
  <c r="B1149" i="78"/>
  <c r="U1148" i="78"/>
  <c r="T1148" i="78"/>
  <c r="S1148" i="78"/>
  <c r="R1148" i="78"/>
  <c r="Q1148" i="78"/>
  <c r="P1148" i="78"/>
  <c r="O1148" i="78"/>
  <c r="N1148" i="78"/>
  <c r="M1148" i="78"/>
  <c r="L1148" i="78"/>
  <c r="K1148" i="78"/>
  <c r="J1148" i="78"/>
  <c r="I1148" i="78"/>
  <c r="H1148" i="78"/>
  <c r="G1148" i="78"/>
  <c r="F1148" i="78"/>
  <c r="E1148" i="78"/>
  <c r="D1148" i="78"/>
  <c r="C1148" i="78"/>
  <c r="B1148" i="78"/>
  <c r="U1147" i="78"/>
  <c r="T1147" i="78"/>
  <c r="S1147" i="78"/>
  <c r="R1147" i="78"/>
  <c r="Q1147" i="78"/>
  <c r="P1147" i="78"/>
  <c r="O1147" i="78"/>
  <c r="N1147" i="78"/>
  <c r="M1147" i="78"/>
  <c r="L1147" i="78"/>
  <c r="K1147" i="78"/>
  <c r="J1147" i="78"/>
  <c r="I1147" i="78"/>
  <c r="H1147" i="78"/>
  <c r="G1147" i="78"/>
  <c r="F1147" i="78"/>
  <c r="E1147" i="78"/>
  <c r="D1147" i="78"/>
  <c r="C1147" i="78"/>
  <c r="B1147" i="78"/>
  <c r="U1046" i="78"/>
  <c r="T1046" i="78"/>
  <c r="S1046" i="78"/>
  <c r="R1046" i="78"/>
  <c r="Q1046" i="78"/>
  <c r="P1046" i="78"/>
  <c r="O1046" i="78"/>
  <c r="N1046" i="78"/>
  <c r="M1046" i="78"/>
  <c r="L1046" i="78"/>
  <c r="K1046" i="78"/>
  <c r="J1046" i="78"/>
  <c r="I1046" i="78"/>
  <c r="H1046" i="78"/>
  <c r="G1046" i="78"/>
  <c r="F1046" i="78"/>
  <c r="E1046" i="78"/>
  <c r="D1046" i="78"/>
  <c r="C1046" i="78"/>
  <c r="B1046" i="78"/>
  <c r="U1045" i="78"/>
  <c r="T1045" i="78"/>
  <c r="S1045" i="78"/>
  <c r="R1045" i="78"/>
  <c r="Q1045" i="78"/>
  <c r="P1045" i="78"/>
  <c r="O1045" i="78"/>
  <c r="N1045" i="78"/>
  <c r="M1045" i="78"/>
  <c r="L1045" i="78"/>
  <c r="K1045" i="78"/>
  <c r="J1045" i="78"/>
  <c r="I1045" i="78"/>
  <c r="H1045" i="78"/>
  <c r="G1045" i="78"/>
  <c r="F1045" i="78"/>
  <c r="E1045" i="78"/>
  <c r="D1045" i="78"/>
  <c r="C1045" i="78"/>
  <c r="B1045" i="78"/>
  <c r="U1044" i="78"/>
  <c r="T1044" i="78"/>
  <c r="S1044" i="78"/>
  <c r="R1044" i="78"/>
  <c r="Q1044" i="78"/>
  <c r="P1044" i="78"/>
  <c r="O1044" i="78"/>
  <c r="N1044" i="78"/>
  <c r="M1044" i="78"/>
  <c r="L1044" i="78"/>
  <c r="K1044" i="78"/>
  <c r="J1044" i="78"/>
  <c r="I1044" i="78"/>
  <c r="H1044" i="78"/>
  <c r="G1044" i="78"/>
  <c r="F1044" i="78"/>
  <c r="E1044" i="78"/>
  <c r="D1044" i="78"/>
  <c r="C1044" i="78"/>
  <c r="B1044" i="78"/>
  <c r="U1043" i="78"/>
  <c r="T1043" i="78"/>
  <c r="S1043" i="78"/>
  <c r="R1043" i="78"/>
  <c r="Q1043" i="78"/>
  <c r="P1043" i="78"/>
  <c r="O1043" i="78"/>
  <c r="N1043" i="78"/>
  <c r="M1043" i="78"/>
  <c r="L1043" i="78"/>
  <c r="K1043" i="78"/>
  <c r="J1043" i="78"/>
  <c r="I1043" i="78"/>
  <c r="H1043" i="78"/>
  <c r="G1043" i="78"/>
  <c r="F1043" i="78"/>
  <c r="E1043" i="78"/>
  <c r="D1043" i="78"/>
  <c r="C1043" i="78"/>
  <c r="B1043" i="78"/>
  <c r="U942" i="78"/>
  <c r="T942" i="78"/>
  <c r="S942" i="78"/>
  <c r="R942" i="78"/>
  <c r="Q942" i="78"/>
  <c r="P942" i="78"/>
  <c r="O942" i="78"/>
  <c r="N942" i="78"/>
  <c r="M942" i="78"/>
  <c r="L942" i="78"/>
  <c r="K942" i="78"/>
  <c r="J942" i="78"/>
  <c r="I942" i="78"/>
  <c r="H942" i="78"/>
  <c r="G942" i="78"/>
  <c r="F942" i="78"/>
  <c r="E942" i="78"/>
  <c r="D942" i="78"/>
  <c r="C942" i="78"/>
  <c r="B942" i="78"/>
  <c r="U941" i="78"/>
  <c r="T941" i="78"/>
  <c r="S941" i="78"/>
  <c r="R941" i="78"/>
  <c r="Q941" i="78"/>
  <c r="P941" i="78"/>
  <c r="O941" i="78"/>
  <c r="N941" i="78"/>
  <c r="M941" i="78"/>
  <c r="L941" i="78"/>
  <c r="K941" i="78"/>
  <c r="J941" i="78"/>
  <c r="I941" i="78"/>
  <c r="H941" i="78"/>
  <c r="G941" i="78"/>
  <c r="F941" i="78"/>
  <c r="E941" i="78"/>
  <c r="D941" i="78"/>
  <c r="C941" i="78"/>
  <c r="B941" i="78"/>
  <c r="U940" i="78"/>
  <c r="T940" i="78"/>
  <c r="S940" i="78"/>
  <c r="R940" i="78"/>
  <c r="Q940" i="78"/>
  <c r="P940" i="78"/>
  <c r="O940" i="78"/>
  <c r="N940" i="78"/>
  <c r="M940" i="78"/>
  <c r="L940" i="78"/>
  <c r="K940" i="78"/>
  <c r="J940" i="78"/>
  <c r="I940" i="78"/>
  <c r="H940" i="78"/>
  <c r="G940" i="78"/>
  <c r="F940" i="78"/>
  <c r="E940" i="78"/>
  <c r="D940" i="78"/>
  <c r="C940" i="78"/>
  <c r="B940" i="78"/>
  <c r="U939" i="78"/>
  <c r="T939" i="78"/>
  <c r="S939" i="78"/>
  <c r="R939" i="78"/>
  <c r="Q939" i="78"/>
  <c r="P939" i="78"/>
  <c r="O939" i="78"/>
  <c r="N939" i="78"/>
  <c r="M939" i="78"/>
  <c r="L939" i="78"/>
  <c r="K939" i="78"/>
  <c r="J939" i="78"/>
  <c r="I939" i="78"/>
  <c r="H939" i="78"/>
  <c r="G939" i="78"/>
  <c r="F939" i="78"/>
  <c r="E939" i="78"/>
  <c r="D939" i="78"/>
  <c r="C939" i="78"/>
  <c r="B939" i="78"/>
  <c r="U838" i="78"/>
  <c r="T838" i="78"/>
  <c r="S838" i="78"/>
  <c r="R838" i="78"/>
  <c r="Q838" i="78"/>
  <c r="P838" i="78"/>
  <c r="O838" i="78"/>
  <c r="N838" i="78"/>
  <c r="M838" i="78"/>
  <c r="L838" i="78"/>
  <c r="K838" i="78"/>
  <c r="J838" i="78"/>
  <c r="I838" i="78"/>
  <c r="H838" i="78"/>
  <c r="G838" i="78"/>
  <c r="F838" i="78"/>
  <c r="E838" i="78"/>
  <c r="D838" i="78"/>
  <c r="C838" i="78"/>
  <c r="B838" i="78"/>
  <c r="U837" i="78"/>
  <c r="T837" i="78"/>
  <c r="S837" i="78"/>
  <c r="R837" i="78"/>
  <c r="Q837" i="78"/>
  <c r="P837" i="78"/>
  <c r="O837" i="78"/>
  <c r="N837" i="78"/>
  <c r="M837" i="78"/>
  <c r="L837" i="78"/>
  <c r="K837" i="78"/>
  <c r="J837" i="78"/>
  <c r="I837" i="78"/>
  <c r="H837" i="78"/>
  <c r="G837" i="78"/>
  <c r="F837" i="78"/>
  <c r="E837" i="78"/>
  <c r="D837" i="78"/>
  <c r="C837" i="78"/>
  <c r="B837" i="78"/>
  <c r="U836" i="78"/>
  <c r="T836" i="78"/>
  <c r="S836" i="78"/>
  <c r="R836" i="78"/>
  <c r="Q836" i="78"/>
  <c r="P836" i="78"/>
  <c r="O836" i="78"/>
  <c r="N836" i="78"/>
  <c r="M836" i="78"/>
  <c r="L836" i="78"/>
  <c r="K836" i="78"/>
  <c r="J836" i="78"/>
  <c r="I836" i="78"/>
  <c r="H836" i="78"/>
  <c r="G836" i="78"/>
  <c r="F836" i="78"/>
  <c r="E836" i="78"/>
  <c r="D836" i="78"/>
  <c r="C836" i="78"/>
  <c r="B836" i="78"/>
  <c r="U835" i="78"/>
  <c r="T835" i="78"/>
  <c r="S835" i="78"/>
  <c r="R835" i="78"/>
  <c r="Q835" i="78"/>
  <c r="P835" i="78"/>
  <c r="O835" i="78"/>
  <c r="N835" i="78"/>
  <c r="M835" i="78"/>
  <c r="L835" i="78"/>
  <c r="K835" i="78"/>
  <c r="J835" i="78"/>
  <c r="I835" i="78"/>
  <c r="H835" i="78"/>
  <c r="G835" i="78"/>
  <c r="F835" i="78"/>
  <c r="E835" i="78"/>
  <c r="D835" i="78"/>
  <c r="C835" i="78"/>
  <c r="B835" i="78"/>
  <c r="C736" i="78"/>
  <c r="C840" i="78" s="1"/>
  <c r="B736" i="78"/>
  <c r="U734" i="78"/>
  <c r="T734" i="78"/>
  <c r="S734" i="78"/>
  <c r="R734" i="78"/>
  <c r="Q734" i="78"/>
  <c r="P734" i="78"/>
  <c r="O734" i="78"/>
  <c r="N734" i="78"/>
  <c r="M734" i="78"/>
  <c r="L734" i="78"/>
  <c r="K734" i="78"/>
  <c r="J734" i="78"/>
  <c r="I734" i="78"/>
  <c r="H734" i="78"/>
  <c r="G734" i="78"/>
  <c r="F734" i="78"/>
  <c r="E734" i="78"/>
  <c r="D734" i="78"/>
  <c r="C734" i="78"/>
  <c r="B734" i="78"/>
  <c r="U733" i="78"/>
  <c r="T733" i="78"/>
  <c r="S733" i="78"/>
  <c r="R733" i="78"/>
  <c r="Q733" i="78"/>
  <c r="P733" i="78"/>
  <c r="O733" i="78"/>
  <c r="N733" i="78"/>
  <c r="M733" i="78"/>
  <c r="L733" i="78"/>
  <c r="K733" i="78"/>
  <c r="J733" i="78"/>
  <c r="I733" i="78"/>
  <c r="H733" i="78"/>
  <c r="G733" i="78"/>
  <c r="F733" i="78"/>
  <c r="E733" i="78"/>
  <c r="D733" i="78"/>
  <c r="C733" i="78"/>
  <c r="B733" i="78"/>
  <c r="U732" i="78"/>
  <c r="T732" i="78"/>
  <c r="S732" i="78"/>
  <c r="R732" i="78"/>
  <c r="Q732" i="78"/>
  <c r="P732" i="78"/>
  <c r="O732" i="78"/>
  <c r="N732" i="78"/>
  <c r="M732" i="78"/>
  <c r="L732" i="78"/>
  <c r="K732" i="78"/>
  <c r="J732" i="78"/>
  <c r="I732" i="78"/>
  <c r="H732" i="78"/>
  <c r="G732" i="78"/>
  <c r="F732" i="78"/>
  <c r="E732" i="78"/>
  <c r="D732" i="78"/>
  <c r="C732" i="78"/>
  <c r="B732" i="78"/>
  <c r="U731" i="78"/>
  <c r="T731" i="78"/>
  <c r="S731" i="78"/>
  <c r="R731" i="78"/>
  <c r="Q731" i="78"/>
  <c r="P731" i="78"/>
  <c r="O731" i="78"/>
  <c r="N731" i="78"/>
  <c r="M731" i="78"/>
  <c r="L731" i="78"/>
  <c r="K731" i="78"/>
  <c r="J731" i="78"/>
  <c r="I731" i="78"/>
  <c r="H731" i="78"/>
  <c r="G731" i="78"/>
  <c r="F731" i="78"/>
  <c r="E731" i="78"/>
  <c r="D731" i="78"/>
  <c r="C731" i="78"/>
  <c r="B731" i="78"/>
  <c r="M1566" i="65"/>
  <c r="L1566" i="65"/>
  <c r="K1566" i="65"/>
  <c r="J1566" i="65"/>
  <c r="I1566" i="65"/>
  <c r="H1566" i="65"/>
  <c r="G1566" i="65"/>
  <c r="F1566" i="65"/>
  <c r="E1566" i="65"/>
  <c r="D1566" i="65"/>
  <c r="C1566" i="65"/>
  <c r="B1566" i="65"/>
  <c r="M1565" i="65"/>
  <c r="L1565" i="65"/>
  <c r="K1565" i="65"/>
  <c r="J1565" i="65"/>
  <c r="I1565" i="65"/>
  <c r="H1565" i="65"/>
  <c r="G1565" i="65"/>
  <c r="F1565" i="65"/>
  <c r="E1565" i="65"/>
  <c r="D1565" i="65"/>
  <c r="C1565" i="65"/>
  <c r="B1565" i="65"/>
  <c r="M1564" i="65"/>
  <c r="L1564" i="65"/>
  <c r="K1564" i="65"/>
  <c r="J1564" i="65"/>
  <c r="I1564" i="65"/>
  <c r="H1564" i="65"/>
  <c r="G1564" i="65"/>
  <c r="F1564" i="65"/>
  <c r="E1564" i="65"/>
  <c r="D1564" i="65"/>
  <c r="C1564" i="65"/>
  <c r="B1564" i="65"/>
  <c r="M1563" i="65"/>
  <c r="L1563" i="65"/>
  <c r="K1563" i="65"/>
  <c r="J1563" i="65"/>
  <c r="I1563" i="65"/>
  <c r="H1563" i="65"/>
  <c r="G1563" i="65"/>
  <c r="F1563" i="65"/>
  <c r="E1563" i="65"/>
  <c r="D1563" i="65"/>
  <c r="C1563" i="65"/>
  <c r="B1563" i="65"/>
  <c r="M1462" i="65"/>
  <c r="L1462" i="65"/>
  <c r="K1462" i="65"/>
  <c r="J1462" i="65"/>
  <c r="I1462" i="65"/>
  <c r="H1462" i="65"/>
  <c r="G1462" i="65"/>
  <c r="F1462" i="65"/>
  <c r="E1462" i="65"/>
  <c r="D1462" i="65"/>
  <c r="C1462" i="65"/>
  <c r="B1462" i="65"/>
  <c r="M1461" i="65"/>
  <c r="L1461" i="65"/>
  <c r="K1461" i="65"/>
  <c r="J1461" i="65"/>
  <c r="I1461" i="65"/>
  <c r="H1461" i="65"/>
  <c r="G1461" i="65"/>
  <c r="F1461" i="65"/>
  <c r="E1461" i="65"/>
  <c r="D1461" i="65"/>
  <c r="C1461" i="65"/>
  <c r="B1461" i="65"/>
  <c r="M1460" i="65"/>
  <c r="L1460" i="65"/>
  <c r="K1460" i="65"/>
  <c r="J1460" i="65"/>
  <c r="I1460" i="65"/>
  <c r="H1460" i="65"/>
  <c r="G1460" i="65"/>
  <c r="F1460" i="65"/>
  <c r="E1460" i="65"/>
  <c r="D1460" i="65"/>
  <c r="C1460" i="65"/>
  <c r="B1460" i="65"/>
  <c r="M1459" i="65"/>
  <c r="L1459" i="65"/>
  <c r="K1459" i="65"/>
  <c r="J1459" i="65"/>
  <c r="I1459" i="65"/>
  <c r="H1459" i="65"/>
  <c r="G1459" i="65"/>
  <c r="F1459" i="65"/>
  <c r="E1459" i="65"/>
  <c r="D1459" i="65"/>
  <c r="C1459" i="65"/>
  <c r="B1459" i="65"/>
  <c r="M1358" i="65"/>
  <c r="L1358" i="65"/>
  <c r="K1358" i="65"/>
  <c r="J1358" i="65"/>
  <c r="I1358" i="65"/>
  <c r="H1358" i="65"/>
  <c r="G1358" i="65"/>
  <c r="F1358" i="65"/>
  <c r="E1358" i="65"/>
  <c r="D1358" i="65"/>
  <c r="C1358" i="65"/>
  <c r="B1358" i="65"/>
  <c r="M1357" i="65"/>
  <c r="L1357" i="65"/>
  <c r="K1357" i="65"/>
  <c r="J1357" i="65"/>
  <c r="I1357" i="65"/>
  <c r="H1357" i="65"/>
  <c r="G1357" i="65"/>
  <c r="F1357" i="65"/>
  <c r="E1357" i="65"/>
  <c r="D1357" i="65"/>
  <c r="C1357" i="65"/>
  <c r="B1357" i="65"/>
  <c r="M1356" i="65"/>
  <c r="L1356" i="65"/>
  <c r="K1356" i="65"/>
  <c r="J1356" i="65"/>
  <c r="I1356" i="65"/>
  <c r="H1356" i="65"/>
  <c r="G1356" i="65"/>
  <c r="F1356" i="65"/>
  <c r="E1356" i="65"/>
  <c r="D1356" i="65"/>
  <c r="C1356" i="65"/>
  <c r="B1356" i="65"/>
  <c r="M1355" i="65"/>
  <c r="L1355" i="65"/>
  <c r="K1355" i="65"/>
  <c r="J1355" i="65"/>
  <c r="I1355" i="65"/>
  <c r="H1355" i="65"/>
  <c r="G1355" i="65"/>
  <c r="F1355" i="65"/>
  <c r="E1355" i="65"/>
  <c r="D1355" i="65"/>
  <c r="C1355" i="65"/>
  <c r="B1355" i="65"/>
  <c r="M1254" i="65"/>
  <c r="L1254" i="65"/>
  <c r="K1254" i="65"/>
  <c r="J1254" i="65"/>
  <c r="I1254" i="65"/>
  <c r="H1254" i="65"/>
  <c r="G1254" i="65"/>
  <c r="F1254" i="65"/>
  <c r="E1254" i="65"/>
  <c r="D1254" i="65"/>
  <c r="C1254" i="65"/>
  <c r="B1254" i="65"/>
  <c r="M1253" i="65"/>
  <c r="L1253" i="65"/>
  <c r="K1253" i="65"/>
  <c r="J1253" i="65"/>
  <c r="I1253" i="65"/>
  <c r="H1253" i="65"/>
  <c r="G1253" i="65"/>
  <c r="F1253" i="65"/>
  <c r="E1253" i="65"/>
  <c r="D1253" i="65"/>
  <c r="C1253" i="65"/>
  <c r="B1253" i="65"/>
  <c r="M1252" i="65"/>
  <c r="L1252" i="65"/>
  <c r="K1252" i="65"/>
  <c r="J1252" i="65"/>
  <c r="I1252" i="65"/>
  <c r="H1252" i="65"/>
  <c r="G1252" i="65"/>
  <c r="F1252" i="65"/>
  <c r="E1252" i="65"/>
  <c r="D1252" i="65"/>
  <c r="C1252" i="65"/>
  <c r="B1252" i="65"/>
  <c r="M1251" i="65"/>
  <c r="L1251" i="65"/>
  <c r="K1251" i="65"/>
  <c r="J1251" i="65"/>
  <c r="I1251" i="65"/>
  <c r="H1251" i="65"/>
  <c r="G1251" i="65"/>
  <c r="F1251" i="65"/>
  <c r="E1251" i="65"/>
  <c r="D1251" i="65"/>
  <c r="C1251" i="65"/>
  <c r="B1251" i="65"/>
  <c r="M1150" i="65"/>
  <c r="L1150" i="65"/>
  <c r="K1150" i="65"/>
  <c r="J1150" i="65"/>
  <c r="I1150" i="65"/>
  <c r="H1150" i="65"/>
  <c r="G1150" i="65"/>
  <c r="F1150" i="65"/>
  <c r="E1150" i="65"/>
  <c r="D1150" i="65"/>
  <c r="C1150" i="65"/>
  <c r="B1150" i="65"/>
  <c r="M1149" i="65"/>
  <c r="L1149" i="65"/>
  <c r="K1149" i="65"/>
  <c r="J1149" i="65"/>
  <c r="I1149" i="65"/>
  <c r="H1149" i="65"/>
  <c r="G1149" i="65"/>
  <c r="F1149" i="65"/>
  <c r="E1149" i="65"/>
  <c r="D1149" i="65"/>
  <c r="C1149" i="65"/>
  <c r="B1149" i="65"/>
  <c r="M1148" i="65"/>
  <c r="L1148" i="65"/>
  <c r="K1148" i="65"/>
  <c r="J1148" i="65"/>
  <c r="I1148" i="65"/>
  <c r="H1148" i="65"/>
  <c r="G1148" i="65"/>
  <c r="F1148" i="65"/>
  <c r="E1148" i="65"/>
  <c r="D1148" i="65"/>
  <c r="C1148" i="65"/>
  <c r="B1148" i="65"/>
  <c r="M1147" i="65"/>
  <c r="L1147" i="65"/>
  <c r="K1147" i="65"/>
  <c r="J1147" i="65"/>
  <c r="I1147" i="65"/>
  <c r="H1147" i="65"/>
  <c r="G1147" i="65"/>
  <c r="F1147" i="65"/>
  <c r="E1147" i="65"/>
  <c r="D1147" i="65"/>
  <c r="C1147" i="65"/>
  <c r="B1147" i="65"/>
  <c r="M1046" i="65"/>
  <c r="L1046" i="65"/>
  <c r="K1046" i="65"/>
  <c r="J1046" i="65"/>
  <c r="I1046" i="65"/>
  <c r="H1046" i="65"/>
  <c r="G1046" i="65"/>
  <c r="F1046" i="65"/>
  <c r="E1046" i="65"/>
  <c r="D1046" i="65"/>
  <c r="C1046" i="65"/>
  <c r="B1046" i="65"/>
  <c r="M1045" i="65"/>
  <c r="L1045" i="65"/>
  <c r="K1045" i="65"/>
  <c r="J1045" i="65"/>
  <c r="I1045" i="65"/>
  <c r="H1045" i="65"/>
  <c r="G1045" i="65"/>
  <c r="F1045" i="65"/>
  <c r="E1045" i="65"/>
  <c r="D1045" i="65"/>
  <c r="C1045" i="65"/>
  <c r="B1045" i="65"/>
  <c r="M1044" i="65"/>
  <c r="L1044" i="65"/>
  <c r="K1044" i="65"/>
  <c r="J1044" i="65"/>
  <c r="I1044" i="65"/>
  <c r="H1044" i="65"/>
  <c r="G1044" i="65"/>
  <c r="F1044" i="65"/>
  <c r="E1044" i="65"/>
  <c r="D1044" i="65"/>
  <c r="C1044" i="65"/>
  <c r="B1044" i="65"/>
  <c r="M1043" i="65"/>
  <c r="L1043" i="65"/>
  <c r="K1043" i="65"/>
  <c r="J1043" i="65"/>
  <c r="I1043" i="65"/>
  <c r="H1043" i="65"/>
  <c r="G1043" i="65"/>
  <c r="F1043" i="65"/>
  <c r="E1043" i="65"/>
  <c r="D1043" i="65"/>
  <c r="C1043" i="65"/>
  <c r="B1043" i="65"/>
  <c r="M942" i="65"/>
  <c r="L942" i="65"/>
  <c r="K942" i="65"/>
  <c r="J942" i="65"/>
  <c r="I942" i="65"/>
  <c r="H942" i="65"/>
  <c r="G942" i="65"/>
  <c r="F942" i="65"/>
  <c r="E942" i="65"/>
  <c r="D942" i="65"/>
  <c r="C942" i="65"/>
  <c r="B942" i="65"/>
  <c r="M941" i="65"/>
  <c r="L941" i="65"/>
  <c r="K941" i="65"/>
  <c r="J941" i="65"/>
  <c r="I941" i="65"/>
  <c r="H941" i="65"/>
  <c r="G941" i="65"/>
  <c r="F941" i="65"/>
  <c r="E941" i="65"/>
  <c r="D941" i="65"/>
  <c r="C941" i="65"/>
  <c r="B941" i="65"/>
  <c r="M940" i="65"/>
  <c r="L940" i="65"/>
  <c r="K940" i="65"/>
  <c r="J940" i="65"/>
  <c r="I940" i="65"/>
  <c r="H940" i="65"/>
  <c r="G940" i="65"/>
  <c r="F940" i="65"/>
  <c r="E940" i="65"/>
  <c r="D940" i="65"/>
  <c r="C940" i="65"/>
  <c r="B940" i="65"/>
  <c r="M939" i="65"/>
  <c r="L939" i="65"/>
  <c r="K939" i="65"/>
  <c r="J939" i="65"/>
  <c r="I939" i="65"/>
  <c r="H939" i="65"/>
  <c r="G939" i="65"/>
  <c r="F939" i="65"/>
  <c r="E939" i="65"/>
  <c r="D939" i="65"/>
  <c r="C939" i="65"/>
  <c r="B939" i="65"/>
  <c r="M838" i="65"/>
  <c r="L838" i="65"/>
  <c r="K838" i="65"/>
  <c r="J838" i="65"/>
  <c r="I838" i="65"/>
  <c r="H838" i="65"/>
  <c r="G838" i="65"/>
  <c r="F838" i="65"/>
  <c r="E838" i="65"/>
  <c r="D838" i="65"/>
  <c r="C838" i="65"/>
  <c r="B838" i="65"/>
  <c r="M837" i="65"/>
  <c r="L837" i="65"/>
  <c r="K837" i="65"/>
  <c r="J837" i="65"/>
  <c r="I837" i="65"/>
  <c r="H837" i="65"/>
  <c r="G837" i="65"/>
  <c r="F837" i="65"/>
  <c r="E837" i="65"/>
  <c r="D837" i="65"/>
  <c r="C837" i="65"/>
  <c r="B837" i="65"/>
  <c r="M836" i="65"/>
  <c r="L836" i="65"/>
  <c r="K836" i="65"/>
  <c r="J836" i="65"/>
  <c r="I836" i="65"/>
  <c r="H836" i="65"/>
  <c r="G836" i="65"/>
  <c r="F836" i="65"/>
  <c r="E836" i="65"/>
  <c r="D836" i="65"/>
  <c r="C836" i="65"/>
  <c r="B836" i="65"/>
  <c r="M835" i="65"/>
  <c r="L835" i="65"/>
  <c r="K835" i="65"/>
  <c r="J835" i="65"/>
  <c r="I835" i="65"/>
  <c r="H835" i="65"/>
  <c r="G835" i="65"/>
  <c r="F835" i="65"/>
  <c r="E835" i="65"/>
  <c r="D835" i="65"/>
  <c r="C835" i="65"/>
  <c r="B835" i="65"/>
  <c r="C736" i="65"/>
  <c r="C840" i="65" s="1"/>
  <c r="B736" i="65"/>
  <c r="M734" i="65"/>
  <c r="L734" i="65"/>
  <c r="K734" i="65"/>
  <c r="J734" i="65"/>
  <c r="I734" i="65"/>
  <c r="H734" i="65"/>
  <c r="G734" i="65"/>
  <c r="F734" i="65"/>
  <c r="E734" i="65"/>
  <c r="D734" i="65"/>
  <c r="C734" i="65"/>
  <c r="B734" i="65"/>
  <c r="M733" i="65"/>
  <c r="L733" i="65"/>
  <c r="K733" i="65"/>
  <c r="J733" i="65"/>
  <c r="I733" i="65"/>
  <c r="H733" i="65"/>
  <c r="G733" i="65"/>
  <c r="F733" i="65"/>
  <c r="E733" i="65"/>
  <c r="D733" i="65"/>
  <c r="C733" i="65"/>
  <c r="B733" i="65"/>
  <c r="M732" i="65"/>
  <c r="L732" i="65"/>
  <c r="K732" i="65"/>
  <c r="J732" i="65"/>
  <c r="I732" i="65"/>
  <c r="H732" i="65"/>
  <c r="G732" i="65"/>
  <c r="F732" i="65"/>
  <c r="E732" i="65"/>
  <c r="D732" i="65"/>
  <c r="C732" i="65"/>
  <c r="B732" i="65"/>
  <c r="M731" i="65"/>
  <c r="L731" i="65"/>
  <c r="K731" i="65"/>
  <c r="J731" i="65"/>
  <c r="I731" i="65"/>
  <c r="H731" i="65"/>
  <c r="G731" i="65"/>
  <c r="F731" i="65"/>
  <c r="E731" i="65"/>
  <c r="D731" i="65"/>
  <c r="C731" i="65"/>
  <c r="B731" i="65"/>
  <c r="M1566" i="59"/>
  <c r="L1566" i="59"/>
  <c r="K1566" i="59"/>
  <c r="J1566" i="59"/>
  <c r="I1566" i="59"/>
  <c r="H1566" i="59"/>
  <c r="G1566" i="59"/>
  <c r="F1566" i="59"/>
  <c r="E1566" i="59"/>
  <c r="D1566" i="59"/>
  <c r="C1566" i="59"/>
  <c r="B1566" i="59"/>
  <c r="M1565" i="59"/>
  <c r="L1565" i="59"/>
  <c r="K1565" i="59"/>
  <c r="J1565" i="59"/>
  <c r="I1565" i="59"/>
  <c r="H1565" i="59"/>
  <c r="G1565" i="59"/>
  <c r="F1565" i="59"/>
  <c r="E1565" i="59"/>
  <c r="D1565" i="59"/>
  <c r="C1565" i="59"/>
  <c r="B1565" i="59"/>
  <c r="M1564" i="59"/>
  <c r="L1564" i="59"/>
  <c r="K1564" i="59"/>
  <c r="J1564" i="59"/>
  <c r="I1564" i="59"/>
  <c r="H1564" i="59"/>
  <c r="G1564" i="59"/>
  <c r="F1564" i="59"/>
  <c r="E1564" i="59"/>
  <c r="D1564" i="59"/>
  <c r="C1564" i="59"/>
  <c r="B1564" i="59"/>
  <c r="M1563" i="59"/>
  <c r="L1563" i="59"/>
  <c r="K1563" i="59"/>
  <c r="J1563" i="59"/>
  <c r="I1563" i="59"/>
  <c r="H1563" i="59"/>
  <c r="G1563" i="59"/>
  <c r="F1563" i="59"/>
  <c r="E1563" i="59"/>
  <c r="D1563" i="59"/>
  <c r="C1563" i="59"/>
  <c r="B1563" i="59"/>
  <c r="M1462" i="59"/>
  <c r="L1462" i="59"/>
  <c r="K1462" i="59"/>
  <c r="J1462" i="59"/>
  <c r="I1462" i="59"/>
  <c r="H1462" i="59"/>
  <c r="G1462" i="59"/>
  <c r="F1462" i="59"/>
  <c r="E1462" i="59"/>
  <c r="D1462" i="59"/>
  <c r="C1462" i="59"/>
  <c r="B1462" i="59"/>
  <c r="M1461" i="59"/>
  <c r="L1461" i="59"/>
  <c r="K1461" i="59"/>
  <c r="J1461" i="59"/>
  <c r="I1461" i="59"/>
  <c r="H1461" i="59"/>
  <c r="G1461" i="59"/>
  <c r="F1461" i="59"/>
  <c r="E1461" i="59"/>
  <c r="D1461" i="59"/>
  <c r="C1461" i="59"/>
  <c r="B1461" i="59"/>
  <c r="M1460" i="59"/>
  <c r="L1460" i="59"/>
  <c r="K1460" i="59"/>
  <c r="J1460" i="59"/>
  <c r="I1460" i="59"/>
  <c r="H1460" i="59"/>
  <c r="G1460" i="59"/>
  <c r="F1460" i="59"/>
  <c r="E1460" i="59"/>
  <c r="D1460" i="59"/>
  <c r="C1460" i="59"/>
  <c r="B1460" i="59"/>
  <c r="M1459" i="59"/>
  <c r="L1459" i="59"/>
  <c r="K1459" i="59"/>
  <c r="J1459" i="59"/>
  <c r="I1459" i="59"/>
  <c r="H1459" i="59"/>
  <c r="G1459" i="59"/>
  <c r="F1459" i="59"/>
  <c r="E1459" i="59"/>
  <c r="D1459" i="59"/>
  <c r="C1459" i="59"/>
  <c r="B1459" i="59"/>
  <c r="M1358" i="59"/>
  <c r="L1358" i="59"/>
  <c r="K1358" i="59"/>
  <c r="J1358" i="59"/>
  <c r="I1358" i="59"/>
  <c r="H1358" i="59"/>
  <c r="G1358" i="59"/>
  <c r="F1358" i="59"/>
  <c r="E1358" i="59"/>
  <c r="D1358" i="59"/>
  <c r="C1358" i="59"/>
  <c r="B1358" i="59"/>
  <c r="M1357" i="59"/>
  <c r="L1357" i="59"/>
  <c r="K1357" i="59"/>
  <c r="J1357" i="59"/>
  <c r="I1357" i="59"/>
  <c r="H1357" i="59"/>
  <c r="G1357" i="59"/>
  <c r="F1357" i="59"/>
  <c r="E1357" i="59"/>
  <c r="D1357" i="59"/>
  <c r="C1357" i="59"/>
  <c r="B1357" i="59"/>
  <c r="M1356" i="59"/>
  <c r="L1356" i="59"/>
  <c r="K1356" i="59"/>
  <c r="J1356" i="59"/>
  <c r="I1356" i="59"/>
  <c r="H1356" i="59"/>
  <c r="G1356" i="59"/>
  <c r="F1356" i="59"/>
  <c r="E1356" i="59"/>
  <c r="D1356" i="59"/>
  <c r="C1356" i="59"/>
  <c r="B1356" i="59"/>
  <c r="M1355" i="59"/>
  <c r="L1355" i="59"/>
  <c r="K1355" i="59"/>
  <c r="J1355" i="59"/>
  <c r="I1355" i="59"/>
  <c r="H1355" i="59"/>
  <c r="G1355" i="59"/>
  <c r="F1355" i="59"/>
  <c r="E1355" i="59"/>
  <c r="D1355" i="59"/>
  <c r="C1355" i="59"/>
  <c r="B1355" i="59"/>
  <c r="M1254" i="59"/>
  <c r="L1254" i="59"/>
  <c r="K1254" i="59"/>
  <c r="J1254" i="59"/>
  <c r="I1254" i="59"/>
  <c r="H1254" i="59"/>
  <c r="G1254" i="59"/>
  <c r="F1254" i="59"/>
  <c r="E1254" i="59"/>
  <c r="D1254" i="59"/>
  <c r="C1254" i="59"/>
  <c r="B1254" i="59"/>
  <c r="M1253" i="59"/>
  <c r="L1253" i="59"/>
  <c r="K1253" i="59"/>
  <c r="J1253" i="59"/>
  <c r="I1253" i="59"/>
  <c r="H1253" i="59"/>
  <c r="G1253" i="59"/>
  <c r="F1253" i="59"/>
  <c r="E1253" i="59"/>
  <c r="D1253" i="59"/>
  <c r="C1253" i="59"/>
  <c r="B1253" i="59"/>
  <c r="M1252" i="59"/>
  <c r="L1252" i="59"/>
  <c r="K1252" i="59"/>
  <c r="J1252" i="59"/>
  <c r="I1252" i="59"/>
  <c r="H1252" i="59"/>
  <c r="G1252" i="59"/>
  <c r="F1252" i="59"/>
  <c r="E1252" i="59"/>
  <c r="D1252" i="59"/>
  <c r="C1252" i="59"/>
  <c r="B1252" i="59"/>
  <c r="M1251" i="59"/>
  <c r="L1251" i="59"/>
  <c r="K1251" i="59"/>
  <c r="J1251" i="59"/>
  <c r="I1251" i="59"/>
  <c r="H1251" i="59"/>
  <c r="G1251" i="59"/>
  <c r="F1251" i="59"/>
  <c r="E1251" i="59"/>
  <c r="D1251" i="59"/>
  <c r="C1251" i="59"/>
  <c r="B1251" i="59"/>
  <c r="M1150" i="59"/>
  <c r="L1150" i="59"/>
  <c r="K1150" i="59"/>
  <c r="J1150" i="59"/>
  <c r="I1150" i="59"/>
  <c r="H1150" i="59"/>
  <c r="G1150" i="59"/>
  <c r="F1150" i="59"/>
  <c r="E1150" i="59"/>
  <c r="D1150" i="59"/>
  <c r="C1150" i="59"/>
  <c r="B1150" i="59"/>
  <c r="M1149" i="59"/>
  <c r="L1149" i="59"/>
  <c r="K1149" i="59"/>
  <c r="J1149" i="59"/>
  <c r="I1149" i="59"/>
  <c r="H1149" i="59"/>
  <c r="G1149" i="59"/>
  <c r="F1149" i="59"/>
  <c r="E1149" i="59"/>
  <c r="D1149" i="59"/>
  <c r="C1149" i="59"/>
  <c r="B1149" i="59"/>
  <c r="M1148" i="59"/>
  <c r="L1148" i="59"/>
  <c r="K1148" i="59"/>
  <c r="J1148" i="59"/>
  <c r="I1148" i="59"/>
  <c r="H1148" i="59"/>
  <c r="G1148" i="59"/>
  <c r="F1148" i="59"/>
  <c r="E1148" i="59"/>
  <c r="D1148" i="59"/>
  <c r="C1148" i="59"/>
  <c r="B1148" i="59"/>
  <c r="M1147" i="59"/>
  <c r="L1147" i="59"/>
  <c r="K1147" i="59"/>
  <c r="J1147" i="59"/>
  <c r="I1147" i="59"/>
  <c r="H1147" i="59"/>
  <c r="G1147" i="59"/>
  <c r="F1147" i="59"/>
  <c r="E1147" i="59"/>
  <c r="D1147" i="59"/>
  <c r="C1147" i="59"/>
  <c r="B1147" i="59"/>
  <c r="M1046" i="59"/>
  <c r="L1046" i="59"/>
  <c r="K1046" i="59"/>
  <c r="J1046" i="59"/>
  <c r="I1046" i="59"/>
  <c r="H1046" i="59"/>
  <c r="G1046" i="59"/>
  <c r="F1046" i="59"/>
  <c r="E1046" i="59"/>
  <c r="D1046" i="59"/>
  <c r="C1046" i="59"/>
  <c r="B1046" i="59"/>
  <c r="M1045" i="59"/>
  <c r="L1045" i="59"/>
  <c r="K1045" i="59"/>
  <c r="J1045" i="59"/>
  <c r="I1045" i="59"/>
  <c r="H1045" i="59"/>
  <c r="G1045" i="59"/>
  <c r="F1045" i="59"/>
  <c r="E1045" i="59"/>
  <c r="D1045" i="59"/>
  <c r="C1045" i="59"/>
  <c r="B1045" i="59"/>
  <c r="M1044" i="59"/>
  <c r="L1044" i="59"/>
  <c r="K1044" i="59"/>
  <c r="J1044" i="59"/>
  <c r="I1044" i="59"/>
  <c r="H1044" i="59"/>
  <c r="G1044" i="59"/>
  <c r="F1044" i="59"/>
  <c r="E1044" i="59"/>
  <c r="D1044" i="59"/>
  <c r="C1044" i="59"/>
  <c r="B1044" i="59"/>
  <c r="M1043" i="59"/>
  <c r="L1043" i="59"/>
  <c r="K1043" i="59"/>
  <c r="J1043" i="59"/>
  <c r="I1043" i="59"/>
  <c r="H1043" i="59"/>
  <c r="G1043" i="59"/>
  <c r="F1043" i="59"/>
  <c r="E1043" i="59"/>
  <c r="D1043" i="59"/>
  <c r="C1043" i="59"/>
  <c r="B1043" i="59"/>
  <c r="M942" i="59"/>
  <c r="L942" i="59"/>
  <c r="K942" i="59"/>
  <c r="J942" i="59"/>
  <c r="I942" i="59"/>
  <c r="H942" i="59"/>
  <c r="G942" i="59"/>
  <c r="F942" i="59"/>
  <c r="E942" i="59"/>
  <c r="D942" i="59"/>
  <c r="C942" i="59"/>
  <c r="B942" i="59"/>
  <c r="M941" i="59"/>
  <c r="L941" i="59"/>
  <c r="K941" i="59"/>
  <c r="J941" i="59"/>
  <c r="I941" i="59"/>
  <c r="H941" i="59"/>
  <c r="G941" i="59"/>
  <c r="F941" i="59"/>
  <c r="E941" i="59"/>
  <c r="D941" i="59"/>
  <c r="C941" i="59"/>
  <c r="B941" i="59"/>
  <c r="M940" i="59"/>
  <c r="L940" i="59"/>
  <c r="K940" i="59"/>
  <c r="J940" i="59"/>
  <c r="I940" i="59"/>
  <c r="H940" i="59"/>
  <c r="G940" i="59"/>
  <c r="F940" i="59"/>
  <c r="E940" i="59"/>
  <c r="D940" i="59"/>
  <c r="C940" i="59"/>
  <c r="B940" i="59"/>
  <c r="M939" i="59"/>
  <c r="L939" i="59"/>
  <c r="K939" i="59"/>
  <c r="J939" i="59"/>
  <c r="I939" i="59"/>
  <c r="H939" i="59"/>
  <c r="G939" i="59"/>
  <c r="F939" i="59"/>
  <c r="E939" i="59"/>
  <c r="D939" i="59"/>
  <c r="C939" i="59"/>
  <c r="B939" i="59"/>
  <c r="M838" i="59"/>
  <c r="L838" i="59"/>
  <c r="K838" i="59"/>
  <c r="J838" i="59"/>
  <c r="I838" i="59"/>
  <c r="H838" i="59"/>
  <c r="G838" i="59"/>
  <c r="F838" i="59"/>
  <c r="E838" i="59"/>
  <c r="D838" i="59"/>
  <c r="C838" i="59"/>
  <c r="B838" i="59"/>
  <c r="M837" i="59"/>
  <c r="L837" i="59"/>
  <c r="K837" i="59"/>
  <c r="J837" i="59"/>
  <c r="I837" i="59"/>
  <c r="H837" i="59"/>
  <c r="G837" i="59"/>
  <c r="F837" i="59"/>
  <c r="E837" i="59"/>
  <c r="D837" i="59"/>
  <c r="C837" i="59"/>
  <c r="B837" i="59"/>
  <c r="M836" i="59"/>
  <c r="L836" i="59"/>
  <c r="K836" i="59"/>
  <c r="J836" i="59"/>
  <c r="I836" i="59"/>
  <c r="H836" i="59"/>
  <c r="G836" i="59"/>
  <c r="F836" i="59"/>
  <c r="E836" i="59"/>
  <c r="D836" i="59"/>
  <c r="C836" i="59"/>
  <c r="B836" i="59"/>
  <c r="M835" i="59"/>
  <c r="L835" i="59"/>
  <c r="K835" i="59"/>
  <c r="J835" i="59"/>
  <c r="I835" i="59"/>
  <c r="H835" i="59"/>
  <c r="G835" i="59"/>
  <c r="F835" i="59"/>
  <c r="E835" i="59"/>
  <c r="D835" i="59"/>
  <c r="C835" i="59"/>
  <c r="B835" i="59"/>
  <c r="C736" i="59"/>
  <c r="C840" i="59" s="1"/>
  <c r="B736" i="59"/>
  <c r="M734" i="59"/>
  <c r="L734" i="59"/>
  <c r="K734" i="59"/>
  <c r="J734" i="59"/>
  <c r="I734" i="59"/>
  <c r="H734" i="59"/>
  <c r="G734" i="59"/>
  <c r="F734" i="59"/>
  <c r="E734" i="59"/>
  <c r="D734" i="59"/>
  <c r="C734" i="59"/>
  <c r="B734" i="59"/>
  <c r="M733" i="59"/>
  <c r="L733" i="59"/>
  <c r="K733" i="59"/>
  <c r="J733" i="59"/>
  <c r="I733" i="59"/>
  <c r="H733" i="59"/>
  <c r="G733" i="59"/>
  <c r="F733" i="59"/>
  <c r="E733" i="59"/>
  <c r="D733" i="59"/>
  <c r="C733" i="59"/>
  <c r="B733" i="59"/>
  <c r="M732" i="59"/>
  <c r="L732" i="59"/>
  <c r="K732" i="59"/>
  <c r="J732" i="59"/>
  <c r="I732" i="59"/>
  <c r="H732" i="59"/>
  <c r="G732" i="59"/>
  <c r="F732" i="59"/>
  <c r="E732" i="59"/>
  <c r="D732" i="59"/>
  <c r="C732" i="59"/>
  <c r="B732" i="59"/>
  <c r="M731" i="59"/>
  <c r="L731" i="59"/>
  <c r="K731" i="59"/>
  <c r="J731" i="59"/>
  <c r="I731" i="59"/>
  <c r="H731" i="59"/>
  <c r="G731" i="59"/>
  <c r="F731" i="59"/>
  <c r="E731" i="59"/>
  <c r="D731" i="59"/>
  <c r="C731" i="59"/>
  <c r="B731" i="59"/>
  <c r="C944" i="78" l="1"/>
  <c r="B840" i="78"/>
  <c r="C944" i="79"/>
  <c r="B840" i="79"/>
  <c r="C944" i="59"/>
  <c r="B840" i="59"/>
  <c r="C944" i="65"/>
  <c r="B840" i="65"/>
  <c r="C1048" i="79" l="1"/>
  <c r="B944" i="79"/>
  <c r="C1048" i="78"/>
  <c r="B944" i="78"/>
  <c r="C1048" i="65"/>
  <c r="B944" i="65"/>
  <c r="C1048" i="59"/>
  <c r="B944" i="59"/>
  <c r="B1048" i="78" l="1"/>
  <c r="C1152" i="78"/>
  <c r="C1152" i="79"/>
  <c r="B1048" i="79"/>
  <c r="B1048" i="59"/>
  <c r="C1152" i="59"/>
  <c r="C1152" i="65"/>
  <c r="B1048" i="65"/>
  <c r="C1256" i="79" l="1"/>
  <c r="B1152" i="79"/>
  <c r="C1256" i="78"/>
  <c r="B1152" i="78"/>
  <c r="C1256" i="59"/>
  <c r="B1152" i="59"/>
  <c r="C1256" i="65"/>
  <c r="B1152" i="65"/>
  <c r="B1256" i="78" l="1"/>
  <c r="C1360" i="78"/>
  <c r="C1360" i="79"/>
  <c r="B1256" i="79"/>
  <c r="B1256" i="65"/>
  <c r="C1360" i="65"/>
  <c r="B1256" i="59"/>
  <c r="C1360" i="59"/>
  <c r="C1464" i="79" l="1"/>
  <c r="B1464" i="79" s="1"/>
  <c r="B1360" i="79"/>
  <c r="C1464" i="78"/>
  <c r="B1464" i="78" s="1"/>
  <c r="B1360" i="78"/>
  <c r="C1464" i="59"/>
  <c r="B1464" i="59" s="1"/>
  <c r="B1360" i="59"/>
  <c r="C1464" i="65"/>
  <c r="B1464" i="65" s="1"/>
  <c r="B1360" i="65"/>
  <c r="N12" i="69" l="1"/>
  <c r="N11" i="69"/>
  <c r="G12" i="69"/>
  <c r="G11" i="69"/>
  <c r="A11" i="69"/>
  <c r="AC107" i="77" l="1"/>
  <c r="AS107" i="77"/>
  <c r="AR107" i="77"/>
  <c r="AQ107" i="77"/>
  <c r="AP107" i="77"/>
  <c r="AO107" i="77"/>
  <c r="AN107" i="77"/>
  <c r="AD107" i="77"/>
  <c r="AB107" i="77"/>
  <c r="AA107" i="77"/>
  <c r="Z107" i="77"/>
  <c r="Y107" i="77"/>
  <c r="B107" i="77"/>
  <c r="V107" i="77"/>
  <c r="U107" i="77"/>
  <c r="T107" i="77"/>
  <c r="S107" i="77"/>
  <c r="R107" i="77"/>
  <c r="Q107" i="77"/>
  <c r="G107" i="77"/>
  <c r="F107" i="77"/>
  <c r="E107" i="77"/>
  <c r="D107" i="77"/>
  <c r="C107" i="77"/>
  <c r="L18" i="84" l="1"/>
  <c r="K18" i="84"/>
  <c r="J18" i="84"/>
  <c r="I18" i="84"/>
  <c r="H18" i="84"/>
  <c r="G18" i="84"/>
  <c r="F18" i="84"/>
  <c r="E18" i="84"/>
  <c r="D18" i="84"/>
  <c r="C18" i="84"/>
  <c r="B18" i="84"/>
  <c r="L11" i="84"/>
  <c r="K11" i="84"/>
  <c r="J11" i="84"/>
  <c r="I11" i="84"/>
  <c r="H11" i="84"/>
  <c r="G11" i="84"/>
  <c r="F11" i="84"/>
  <c r="E11" i="84"/>
  <c r="D11" i="84"/>
  <c r="E13" i="84" s="1"/>
  <c r="C11" i="84"/>
  <c r="B11" i="84"/>
  <c r="E20" i="84" l="1"/>
  <c r="W623" i="83" l="1"/>
  <c r="V623" i="83"/>
  <c r="W622" i="83"/>
  <c r="V622" i="83"/>
  <c r="W621" i="83"/>
  <c r="V621" i="83"/>
  <c r="W620" i="83"/>
  <c r="V620" i="83"/>
  <c r="W619" i="83"/>
  <c r="V619" i="83"/>
  <c r="W618" i="83"/>
  <c r="V618" i="83"/>
  <c r="W617" i="83"/>
  <c r="V617" i="83"/>
  <c r="W616" i="83"/>
  <c r="V616" i="83"/>
  <c r="W615" i="83"/>
  <c r="V615" i="83"/>
  <c r="W614" i="83"/>
  <c r="V614" i="83"/>
  <c r="W613" i="83"/>
  <c r="V613" i="83"/>
  <c r="W612" i="83"/>
  <c r="V612" i="83"/>
  <c r="W611" i="83"/>
  <c r="V611" i="83"/>
  <c r="W610" i="83"/>
  <c r="V610" i="83"/>
  <c r="W609" i="83"/>
  <c r="V609" i="83"/>
  <c r="W608" i="83"/>
  <c r="V608" i="83"/>
  <c r="W607" i="83"/>
  <c r="V607" i="83"/>
  <c r="W606" i="83"/>
  <c r="V606" i="83"/>
  <c r="W605" i="83"/>
  <c r="V605" i="83"/>
  <c r="W604" i="83"/>
  <c r="V604" i="83"/>
  <c r="W603" i="83"/>
  <c r="V603" i="83"/>
  <c r="W602" i="83"/>
  <c r="V602" i="83"/>
  <c r="W601" i="83"/>
  <c r="V601" i="83"/>
  <c r="W600" i="83"/>
  <c r="V600" i="83"/>
  <c r="W599" i="83"/>
  <c r="V599" i="83"/>
  <c r="W598" i="83"/>
  <c r="V598" i="83"/>
  <c r="W597" i="83"/>
  <c r="V597" i="83"/>
  <c r="W596" i="83"/>
  <c r="V596" i="83"/>
  <c r="W595" i="83"/>
  <c r="V595" i="83"/>
  <c r="W594" i="83"/>
  <c r="V594" i="83"/>
  <c r="W593" i="83"/>
  <c r="V593" i="83"/>
  <c r="W592" i="83"/>
  <c r="V592" i="83"/>
  <c r="W591" i="83"/>
  <c r="V591" i="83"/>
  <c r="W590" i="83"/>
  <c r="V590" i="83"/>
  <c r="W589" i="83"/>
  <c r="V589" i="83"/>
  <c r="W588" i="83"/>
  <c r="V588" i="83"/>
  <c r="W587" i="83"/>
  <c r="V587" i="83"/>
  <c r="W586" i="83"/>
  <c r="V586" i="83"/>
  <c r="W585" i="83"/>
  <c r="V585" i="83"/>
  <c r="W584" i="83"/>
  <c r="V584" i="83"/>
  <c r="W583" i="83"/>
  <c r="V583" i="83"/>
  <c r="W582" i="83"/>
  <c r="V582" i="83"/>
  <c r="W581" i="83"/>
  <c r="V581" i="83"/>
  <c r="W580" i="83"/>
  <c r="V580" i="83"/>
  <c r="W579" i="83"/>
  <c r="V579" i="83"/>
  <c r="W578" i="83"/>
  <c r="V578" i="83"/>
  <c r="W577" i="83"/>
  <c r="V577" i="83"/>
  <c r="W576" i="83"/>
  <c r="V576" i="83"/>
  <c r="W575" i="83"/>
  <c r="V575" i="83"/>
  <c r="W574" i="83"/>
  <c r="V574" i="83"/>
  <c r="W573" i="83"/>
  <c r="V573" i="83"/>
  <c r="W572" i="83"/>
  <c r="V572" i="83"/>
  <c r="W571" i="83"/>
  <c r="V571" i="83"/>
  <c r="W570" i="83"/>
  <c r="V570" i="83"/>
  <c r="W569" i="83"/>
  <c r="V569" i="83"/>
  <c r="W568" i="83"/>
  <c r="V568" i="83"/>
  <c r="W567" i="83"/>
  <c r="V567" i="83"/>
  <c r="W566" i="83"/>
  <c r="V566" i="83"/>
  <c r="W565" i="83"/>
  <c r="V565" i="83"/>
  <c r="W564" i="83"/>
  <c r="V564" i="83"/>
  <c r="W563" i="83"/>
  <c r="V563" i="83"/>
  <c r="W562" i="83"/>
  <c r="V562" i="83"/>
  <c r="W561" i="83"/>
  <c r="V561" i="83"/>
  <c r="W560" i="83"/>
  <c r="V560" i="83"/>
  <c r="W559" i="83"/>
  <c r="V559" i="83"/>
  <c r="W558" i="83"/>
  <c r="V558" i="83"/>
  <c r="W557" i="83"/>
  <c r="V557" i="83"/>
  <c r="W556" i="83"/>
  <c r="V556" i="83"/>
  <c r="W555" i="83"/>
  <c r="V555" i="83"/>
  <c r="W554" i="83"/>
  <c r="V554" i="83"/>
  <c r="W553" i="83"/>
  <c r="V553" i="83"/>
  <c r="W552" i="83"/>
  <c r="V552" i="83"/>
  <c r="W551" i="83"/>
  <c r="V551" i="83"/>
  <c r="W550" i="83"/>
  <c r="V550" i="83"/>
  <c r="W549" i="83"/>
  <c r="V549" i="83"/>
  <c r="W548" i="83"/>
  <c r="V548" i="83"/>
  <c r="W547" i="83"/>
  <c r="V547" i="83"/>
  <c r="W546" i="83"/>
  <c r="V546" i="83"/>
  <c r="W545" i="83"/>
  <c r="V545" i="83"/>
  <c r="W544" i="83"/>
  <c r="V544" i="83"/>
  <c r="W543" i="83"/>
  <c r="V543" i="83"/>
  <c r="W542" i="83"/>
  <c r="V542" i="83"/>
  <c r="W541" i="83"/>
  <c r="V541" i="83"/>
  <c r="W540" i="83"/>
  <c r="V540" i="83"/>
  <c r="W539" i="83"/>
  <c r="V539" i="83"/>
  <c r="W538" i="83"/>
  <c r="V538" i="83"/>
  <c r="W537" i="83"/>
  <c r="V537" i="83"/>
  <c r="W536" i="83"/>
  <c r="V536" i="83"/>
  <c r="W535" i="83"/>
  <c r="V535" i="83"/>
  <c r="W534" i="83"/>
  <c r="V534" i="83"/>
  <c r="W533" i="83"/>
  <c r="V533" i="83"/>
  <c r="W532" i="83"/>
  <c r="V532" i="83"/>
  <c r="W531" i="83"/>
  <c r="V531" i="83"/>
  <c r="W530" i="83"/>
  <c r="V530" i="83"/>
  <c r="W529" i="83"/>
  <c r="V529" i="83"/>
  <c r="W528" i="83"/>
  <c r="V528" i="83"/>
  <c r="W527" i="83"/>
  <c r="V527" i="83"/>
  <c r="W526" i="83"/>
  <c r="V526" i="83"/>
  <c r="W525" i="83"/>
  <c r="V525" i="83"/>
  <c r="W524" i="83"/>
  <c r="V524" i="83"/>
  <c r="W519" i="83"/>
  <c r="V519" i="83"/>
  <c r="W518" i="83"/>
  <c r="V518" i="83"/>
  <c r="W517" i="83"/>
  <c r="V517" i="83"/>
  <c r="W516" i="83"/>
  <c r="V516" i="83"/>
  <c r="W515" i="83"/>
  <c r="V515" i="83"/>
  <c r="W514" i="83"/>
  <c r="V514" i="83"/>
  <c r="W513" i="83"/>
  <c r="V513" i="83"/>
  <c r="W512" i="83"/>
  <c r="V512" i="83"/>
  <c r="W511" i="83"/>
  <c r="V511" i="83"/>
  <c r="W510" i="83"/>
  <c r="V510" i="83"/>
  <c r="W509" i="83"/>
  <c r="V509" i="83"/>
  <c r="W508" i="83"/>
  <c r="V508" i="83"/>
  <c r="W507" i="83"/>
  <c r="V507" i="83"/>
  <c r="W506" i="83"/>
  <c r="V506" i="83"/>
  <c r="W505" i="83"/>
  <c r="V505" i="83"/>
  <c r="W504" i="83"/>
  <c r="V504" i="83"/>
  <c r="W503" i="83"/>
  <c r="V503" i="83"/>
  <c r="W502" i="83"/>
  <c r="V502" i="83"/>
  <c r="W501" i="83"/>
  <c r="V501" i="83"/>
  <c r="W500" i="83"/>
  <c r="V500" i="83"/>
  <c r="W499" i="83"/>
  <c r="V499" i="83"/>
  <c r="W498" i="83"/>
  <c r="V498" i="83"/>
  <c r="W497" i="83"/>
  <c r="V497" i="83"/>
  <c r="W496" i="83"/>
  <c r="V496" i="83"/>
  <c r="W495" i="83"/>
  <c r="V495" i="83"/>
  <c r="W494" i="83"/>
  <c r="V494" i="83"/>
  <c r="W493" i="83"/>
  <c r="V493" i="83"/>
  <c r="W492" i="83"/>
  <c r="V492" i="83"/>
  <c r="W491" i="83"/>
  <c r="V491" i="83"/>
  <c r="W490" i="83"/>
  <c r="V490" i="83"/>
  <c r="W489" i="83"/>
  <c r="V489" i="83"/>
  <c r="W488" i="83"/>
  <c r="V488" i="83"/>
  <c r="W487" i="83"/>
  <c r="V487" i="83"/>
  <c r="W486" i="83"/>
  <c r="V486" i="83"/>
  <c r="W485" i="83"/>
  <c r="V485" i="83"/>
  <c r="W484" i="83"/>
  <c r="V484" i="83"/>
  <c r="W483" i="83"/>
  <c r="V483" i="83"/>
  <c r="W482" i="83"/>
  <c r="V482" i="83"/>
  <c r="W481" i="83"/>
  <c r="V481" i="83"/>
  <c r="W480" i="83"/>
  <c r="V480" i="83"/>
  <c r="W479" i="83"/>
  <c r="V479" i="83"/>
  <c r="W478" i="83"/>
  <c r="V478" i="83"/>
  <c r="W477" i="83"/>
  <c r="V477" i="83"/>
  <c r="W476" i="83"/>
  <c r="V476" i="83"/>
  <c r="W475" i="83"/>
  <c r="V475" i="83"/>
  <c r="W474" i="83"/>
  <c r="V474" i="83"/>
  <c r="W473" i="83"/>
  <c r="V473" i="83"/>
  <c r="W472" i="83"/>
  <c r="V472" i="83"/>
  <c r="W471" i="83"/>
  <c r="V471" i="83"/>
  <c r="W470" i="83"/>
  <c r="V470" i="83"/>
  <c r="W469" i="83"/>
  <c r="V469" i="83"/>
  <c r="W468" i="83"/>
  <c r="V468" i="83"/>
  <c r="W467" i="83"/>
  <c r="V467" i="83"/>
  <c r="W466" i="83"/>
  <c r="V466" i="83"/>
  <c r="W465" i="83"/>
  <c r="V465" i="83"/>
  <c r="W464" i="83"/>
  <c r="V464" i="83"/>
  <c r="W463" i="83"/>
  <c r="V463" i="83"/>
  <c r="W462" i="83"/>
  <c r="V462" i="83"/>
  <c r="W461" i="83"/>
  <c r="V461" i="83"/>
  <c r="W460" i="83"/>
  <c r="V460" i="83"/>
  <c r="W459" i="83"/>
  <c r="V459" i="83"/>
  <c r="W458" i="83"/>
  <c r="V458" i="83"/>
  <c r="W457" i="83"/>
  <c r="V457" i="83"/>
  <c r="W456" i="83"/>
  <c r="V456" i="83"/>
  <c r="W455" i="83"/>
  <c r="V455" i="83"/>
  <c r="W454" i="83"/>
  <c r="V454" i="83"/>
  <c r="W453" i="83"/>
  <c r="V453" i="83"/>
  <c r="W452" i="83"/>
  <c r="V452" i="83"/>
  <c r="W451" i="83"/>
  <c r="V451" i="83"/>
  <c r="W450" i="83"/>
  <c r="V450" i="83"/>
  <c r="W449" i="83"/>
  <c r="V449" i="83"/>
  <c r="W448" i="83"/>
  <c r="V448" i="83"/>
  <c r="W447" i="83"/>
  <c r="V447" i="83"/>
  <c r="W446" i="83"/>
  <c r="V446" i="83"/>
  <c r="W445" i="83"/>
  <c r="V445" i="83"/>
  <c r="W444" i="83"/>
  <c r="V444" i="83"/>
  <c r="W443" i="83"/>
  <c r="V443" i="83"/>
  <c r="W442" i="83"/>
  <c r="V442" i="83"/>
  <c r="W441" i="83"/>
  <c r="V441" i="83"/>
  <c r="W440" i="83"/>
  <c r="V440" i="83"/>
  <c r="W439" i="83"/>
  <c r="V439" i="83"/>
  <c r="W438" i="83"/>
  <c r="V438" i="83"/>
  <c r="W437" i="83"/>
  <c r="V437" i="83"/>
  <c r="W436" i="83"/>
  <c r="V436" i="83"/>
  <c r="W435" i="83"/>
  <c r="V435" i="83"/>
  <c r="W434" i="83"/>
  <c r="V434" i="83"/>
  <c r="W433" i="83"/>
  <c r="V433" i="83"/>
  <c r="W432" i="83"/>
  <c r="V432" i="83"/>
  <c r="W431" i="83"/>
  <c r="V431" i="83"/>
  <c r="W430" i="83"/>
  <c r="V430" i="83"/>
  <c r="W429" i="83"/>
  <c r="V429" i="83"/>
  <c r="W428" i="83"/>
  <c r="V428" i="83"/>
  <c r="W427" i="83"/>
  <c r="V427" i="83"/>
  <c r="W426" i="83"/>
  <c r="V426" i="83"/>
  <c r="W425" i="83"/>
  <c r="V425" i="83"/>
  <c r="W424" i="83"/>
  <c r="V424" i="83"/>
  <c r="W423" i="83"/>
  <c r="V423" i="83"/>
  <c r="W422" i="83"/>
  <c r="V422" i="83"/>
  <c r="W421" i="83"/>
  <c r="V421" i="83"/>
  <c r="W420" i="83"/>
  <c r="V420" i="83"/>
  <c r="W415" i="83"/>
  <c r="V415" i="83"/>
  <c r="W414" i="83"/>
  <c r="V414" i="83"/>
  <c r="W413" i="83"/>
  <c r="V413" i="83"/>
  <c r="W412" i="83"/>
  <c r="V412" i="83"/>
  <c r="W411" i="83"/>
  <c r="V411" i="83"/>
  <c r="W410" i="83"/>
  <c r="V410" i="83"/>
  <c r="W409" i="83"/>
  <c r="V409" i="83"/>
  <c r="W408" i="83"/>
  <c r="V408" i="83"/>
  <c r="W407" i="83"/>
  <c r="V407" i="83"/>
  <c r="W406" i="83"/>
  <c r="V406" i="83"/>
  <c r="W405" i="83"/>
  <c r="V405" i="83"/>
  <c r="W404" i="83"/>
  <c r="V404" i="83"/>
  <c r="W403" i="83"/>
  <c r="V403" i="83"/>
  <c r="W402" i="83"/>
  <c r="V402" i="83"/>
  <c r="W401" i="83"/>
  <c r="V401" i="83"/>
  <c r="W400" i="83"/>
  <c r="V400" i="83"/>
  <c r="W399" i="83"/>
  <c r="V399" i="83"/>
  <c r="W398" i="83"/>
  <c r="V398" i="83"/>
  <c r="W397" i="83"/>
  <c r="V397" i="83"/>
  <c r="W396" i="83"/>
  <c r="V396" i="83"/>
  <c r="W395" i="83"/>
  <c r="V395" i="83"/>
  <c r="W394" i="83"/>
  <c r="V394" i="83"/>
  <c r="W393" i="83"/>
  <c r="V393" i="83"/>
  <c r="W392" i="83"/>
  <c r="V392" i="83"/>
  <c r="W391" i="83"/>
  <c r="V391" i="83"/>
  <c r="W390" i="83"/>
  <c r="V390" i="83"/>
  <c r="W389" i="83"/>
  <c r="V389" i="83"/>
  <c r="W388" i="83"/>
  <c r="V388" i="83"/>
  <c r="W387" i="83"/>
  <c r="V387" i="83"/>
  <c r="W386" i="83"/>
  <c r="V386" i="83"/>
  <c r="W385" i="83"/>
  <c r="V385" i="83"/>
  <c r="W384" i="83"/>
  <c r="V384" i="83"/>
  <c r="W383" i="83"/>
  <c r="V383" i="83"/>
  <c r="W382" i="83"/>
  <c r="V382" i="83"/>
  <c r="W381" i="83"/>
  <c r="V381" i="83"/>
  <c r="W380" i="83"/>
  <c r="V380" i="83"/>
  <c r="W379" i="83"/>
  <c r="V379" i="83"/>
  <c r="W378" i="83"/>
  <c r="V378" i="83"/>
  <c r="W377" i="83"/>
  <c r="V377" i="83"/>
  <c r="W376" i="83"/>
  <c r="V376" i="83"/>
  <c r="W375" i="83"/>
  <c r="V375" i="83"/>
  <c r="W374" i="83"/>
  <c r="V374" i="83"/>
  <c r="W373" i="83"/>
  <c r="V373" i="83"/>
  <c r="W372" i="83"/>
  <c r="V372" i="83"/>
  <c r="W371" i="83"/>
  <c r="V371" i="83"/>
  <c r="W370" i="83"/>
  <c r="V370" i="83"/>
  <c r="W369" i="83"/>
  <c r="V369" i="83"/>
  <c r="W368" i="83"/>
  <c r="V368" i="83"/>
  <c r="W367" i="83"/>
  <c r="V367" i="83"/>
  <c r="W366" i="83"/>
  <c r="V366" i="83"/>
  <c r="W365" i="83"/>
  <c r="V365" i="83"/>
  <c r="W364" i="83"/>
  <c r="V364" i="83"/>
  <c r="W363" i="83"/>
  <c r="V363" i="83"/>
  <c r="W362" i="83"/>
  <c r="V362" i="83"/>
  <c r="W361" i="83"/>
  <c r="V361" i="83"/>
  <c r="W360" i="83"/>
  <c r="V360" i="83"/>
  <c r="W359" i="83"/>
  <c r="V359" i="83"/>
  <c r="W358" i="83"/>
  <c r="V358" i="83"/>
  <c r="W357" i="83"/>
  <c r="V357" i="83"/>
  <c r="W356" i="83"/>
  <c r="V356" i="83"/>
  <c r="W355" i="83"/>
  <c r="V355" i="83"/>
  <c r="W354" i="83"/>
  <c r="V354" i="83"/>
  <c r="W353" i="83"/>
  <c r="V353" i="83"/>
  <c r="W352" i="83"/>
  <c r="V352" i="83"/>
  <c r="W351" i="83"/>
  <c r="V351" i="83"/>
  <c r="W350" i="83"/>
  <c r="V350" i="83"/>
  <c r="W349" i="83"/>
  <c r="V349" i="83"/>
  <c r="W348" i="83"/>
  <c r="V348" i="83"/>
  <c r="W347" i="83"/>
  <c r="V347" i="83"/>
  <c r="W346" i="83"/>
  <c r="V346" i="83"/>
  <c r="W345" i="83"/>
  <c r="V345" i="83"/>
  <c r="W344" i="83"/>
  <c r="V344" i="83"/>
  <c r="W343" i="83"/>
  <c r="V343" i="83"/>
  <c r="W342" i="83"/>
  <c r="V342" i="83"/>
  <c r="W341" i="83"/>
  <c r="V341" i="83"/>
  <c r="W340" i="83"/>
  <c r="V340" i="83"/>
  <c r="W339" i="83"/>
  <c r="V339" i="83"/>
  <c r="W338" i="83"/>
  <c r="V338" i="83"/>
  <c r="W337" i="83"/>
  <c r="V337" i="83"/>
  <c r="W336" i="83"/>
  <c r="V336" i="83"/>
  <c r="W335" i="83"/>
  <c r="V335" i="83"/>
  <c r="W334" i="83"/>
  <c r="V334" i="83"/>
  <c r="W333" i="83"/>
  <c r="V333" i="83"/>
  <c r="W332" i="83"/>
  <c r="V332" i="83"/>
  <c r="W331" i="83"/>
  <c r="V331" i="83"/>
  <c r="W330" i="83"/>
  <c r="V330" i="83"/>
  <c r="W329" i="83"/>
  <c r="V329" i="83"/>
  <c r="W328" i="83"/>
  <c r="V328" i="83"/>
  <c r="W327" i="83"/>
  <c r="V327" i="83"/>
  <c r="W326" i="83"/>
  <c r="V326" i="83"/>
  <c r="W325" i="83"/>
  <c r="V325" i="83"/>
  <c r="W324" i="83"/>
  <c r="V324" i="83"/>
  <c r="W323" i="83"/>
  <c r="V323" i="83"/>
  <c r="W322" i="83"/>
  <c r="V322" i="83"/>
  <c r="W321" i="83"/>
  <c r="V321" i="83"/>
  <c r="W320" i="83"/>
  <c r="V320" i="83"/>
  <c r="W319" i="83"/>
  <c r="V319" i="83"/>
  <c r="W318" i="83"/>
  <c r="V318" i="83"/>
  <c r="W317" i="83"/>
  <c r="V317" i="83"/>
  <c r="W316" i="83"/>
  <c r="V316" i="83"/>
  <c r="U411" i="83"/>
  <c r="T411" i="83"/>
  <c r="S411" i="83"/>
  <c r="R411" i="83"/>
  <c r="Q411" i="83"/>
  <c r="P411" i="83"/>
  <c r="O411" i="83"/>
  <c r="N411" i="83"/>
  <c r="M411" i="83"/>
  <c r="L411" i="83"/>
  <c r="K411" i="83"/>
  <c r="J411" i="83"/>
  <c r="I411" i="83"/>
  <c r="H411" i="83"/>
  <c r="G411" i="83"/>
  <c r="F411" i="83"/>
  <c r="E411" i="83"/>
  <c r="D411" i="83"/>
  <c r="C411" i="83"/>
  <c r="B411" i="83"/>
  <c r="U410" i="83"/>
  <c r="T410" i="83"/>
  <c r="S410" i="83"/>
  <c r="R410" i="83"/>
  <c r="Q410" i="83"/>
  <c r="P410" i="83"/>
  <c r="O410" i="83"/>
  <c r="N410" i="83"/>
  <c r="M410" i="83"/>
  <c r="L410" i="83"/>
  <c r="K410" i="83"/>
  <c r="J410" i="83"/>
  <c r="I410" i="83"/>
  <c r="H410" i="83"/>
  <c r="G410" i="83"/>
  <c r="F410" i="83"/>
  <c r="E410" i="83"/>
  <c r="D410" i="83"/>
  <c r="C410" i="83"/>
  <c r="B410" i="83"/>
  <c r="U409" i="83"/>
  <c r="T409" i="83"/>
  <c r="S409" i="83"/>
  <c r="R409" i="83"/>
  <c r="Q409" i="83"/>
  <c r="P409" i="83"/>
  <c r="O409" i="83"/>
  <c r="N409" i="83"/>
  <c r="M409" i="83"/>
  <c r="L409" i="83"/>
  <c r="K409" i="83"/>
  <c r="J409" i="83"/>
  <c r="I409" i="83"/>
  <c r="H409" i="83"/>
  <c r="G409" i="83"/>
  <c r="F409" i="83"/>
  <c r="E409" i="83"/>
  <c r="D409" i="83"/>
  <c r="C409" i="83"/>
  <c r="B409" i="83"/>
  <c r="U408" i="83"/>
  <c r="T408" i="83"/>
  <c r="S408" i="83"/>
  <c r="R408" i="83"/>
  <c r="Q408" i="83"/>
  <c r="P408" i="83"/>
  <c r="O408" i="83"/>
  <c r="N408" i="83"/>
  <c r="M408" i="83"/>
  <c r="L408" i="83"/>
  <c r="K408" i="83"/>
  <c r="J408" i="83"/>
  <c r="I408" i="83"/>
  <c r="H408" i="83"/>
  <c r="G408" i="83"/>
  <c r="F408" i="83"/>
  <c r="E408" i="83"/>
  <c r="D408" i="83"/>
  <c r="C408" i="83"/>
  <c r="B408" i="83"/>
  <c r="U407" i="83"/>
  <c r="T407" i="83"/>
  <c r="S407" i="83"/>
  <c r="R407" i="83"/>
  <c r="Q407" i="83"/>
  <c r="P407" i="83"/>
  <c r="O407" i="83"/>
  <c r="N407" i="83"/>
  <c r="M407" i="83"/>
  <c r="L407" i="83"/>
  <c r="K407" i="83"/>
  <c r="J407" i="83"/>
  <c r="I407" i="83"/>
  <c r="H407" i="83"/>
  <c r="G407" i="83"/>
  <c r="F407" i="83"/>
  <c r="E407" i="83"/>
  <c r="D407" i="83"/>
  <c r="C407" i="83"/>
  <c r="B407" i="83"/>
  <c r="U406" i="83"/>
  <c r="T406" i="83"/>
  <c r="S406" i="83"/>
  <c r="R406" i="83"/>
  <c r="Q406" i="83"/>
  <c r="P406" i="83"/>
  <c r="O406" i="83"/>
  <c r="N406" i="83"/>
  <c r="M406" i="83"/>
  <c r="L406" i="83"/>
  <c r="K406" i="83"/>
  <c r="J406" i="83"/>
  <c r="I406" i="83"/>
  <c r="H406" i="83"/>
  <c r="G406" i="83"/>
  <c r="F406" i="83"/>
  <c r="E406" i="83"/>
  <c r="D406" i="83"/>
  <c r="C406" i="83"/>
  <c r="B406" i="83"/>
  <c r="U405" i="83"/>
  <c r="T405" i="83"/>
  <c r="S405" i="83"/>
  <c r="R405" i="83"/>
  <c r="Q405" i="83"/>
  <c r="P405" i="83"/>
  <c r="O405" i="83"/>
  <c r="N405" i="83"/>
  <c r="M405" i="83"/>
  <c r="L405" i="83"/>
  <c r="K405" i="83"/>
  <c r="J405" i="83"/>
  <c r="I405" i="83"/>
  <c r="H405" i="83"/>
  <c r="G405" i="83"/>
  <c r="F405" i="83"/>
  <c r="E405" i="83"/>
  <c r="D405" i="83"/>
  <c r="C405" i="83"/>
  <c r="B405" i="83"/>
  <c r="U404" i="83"/>
  <c r="T404" i="83"/>
  <c r="S404" i="83"/>
  <c r="R404" i="83"/>
  <c r="Q404" i="83"/>
  <c r="P404" i="83"/>
  <c r="O404" i="83"/>
  <c r="N404" i="83"/>
  <c r="M404" i="83"/>
  <c r="L404" i="83"/>
  <c r="K404" i="83"/>
  <c r="J404" i="83"/>
  <c r="I404" i="83"/>
  <c r="H404" i="83"/>
  <c r="G404" i="83"/>
  <c r="F404" i="83"/>
  <c r="E404" i="83"/>
  <c r="D404" i="83"/>
  <c r="C404" i="83"/>
  <c r="B404" i="83"/>
  <c r="U403" i="83"/>
  <c r="T403" i="83"/>
  <c r="S403" i="83"/>
  <c r="R403" i="83"/>
  <c r="Q403" i="83"/>
  <c r="P403" i="83"/>
  <c r="O403" i="83"/>
  <c r="N403" i="83"/>
  <c r="M403" i="83"/>
  <c r="L403" i="83"/>
  <c r="K403" i="83"/>
  <c r="J403" i="83"/>
  <c r="I403" i="83"/>
  <c r="H403" i="83"/>
  <c r="G403" i="83"/>
  <c r="F403" i="83"/>
  <c r="E403" i="83"/>
  <c r="D403" i="83"/>
  <c r="C403" i="83"/>
  <c r="B403" i="83"/>
  <c r="U402" i="83"/>
  <c r="T402" i="83"/>
  <c r="S402" i="83"/>
  <c r="R402" i="83"/>
  <c r="Q402" i="83"/>
  <c r="P402" i="83"/>
  <c r="O402" i="83"/>
  <c r="N402" i="83"/>
  <c r="M402" i="83"/>
  <c r="L402" i="83"/>
  <c r="K402" i="83"/>
  <c r="J402" i="83"/>
  <c r="I402" i="83"/>
  <c r="H402" i="83"/>
  <c r="G402" i="83"/>
  <c r="F402" i="83"/>
  <c r="E402" i="83"/>
  <c r="D402" i="83"/>
  <c r="C402" i="83"/>
  <c r="B402" i="83"/>
  <c r="U401" i="83"/>
  <c r="T401" i="83"/>
  <c r="S401" i="83"/>
  <c r="R401" i="83"/>
  <c r="Q401" i="83"/>
  <c r="P401" i="83"/>
  <c r="O401" i="83"/>
  <c r="N401" i="83"/>
  <c r="M401" i="83"/>
  <c r="L401" i="83"/>
  <c r="K401" i="83"/>
  <c r="J401" i="83"/>
  <c r="I401" i="83"/>
  <c r="H401" i="83"/>
  <c r="G401" i="83"/>
  <c r="F401" i="83"/>
  <c r="E401" i="83"/>
  <c r="D401" i="83"/>
  <c r="C401" i="83"/>
  <c r="B401" i="83"/>
  <c r="U400" i="83"/>
  <c r="T400" i="83"/>
  <c r="S400" i="83"/>
  <c r="R400" i="83"/>
  <c r="Q400" i="83"/>
  <c r="P400" i="83"/>
  <c r="O400" i="83"/>
  <c r="N400" i="83"/>
  <c r="M400" i="83"/>
  <c r="L400" i="83"/>
  <c r="K400" i="83"/>
  <c r="J400" i="83"/>
  <c r="I400" i="83"/>
  <c r="H400" i="83"/>
  <c r="G400" i="83"/>
  <c r="F400" i="83"/>
  <c r="E400" i="83"/>
  <c r="D400" i="83"/>
  <c r="C400" i="83"/>
  <c r="B400" i="83"/>
  <c r="U399" i="83"/>
  <c r="T399" i="83"/>
  <c r="S399" i="83"/>
  <c r="R399" i="83"/>
  <c r="Q399" i="83"/>
  <c r="P399" i="83"/>
  <c r="O399" i="83"/>
  <c r="N399" i="83"/>
  <c r="M399" i="83"/>
  <c r="L399" i="83"/>
  <c r="K399" i="83"/>
  <c r="J399" i="83"/>
  <c r="I399" i="83"/>
  <c r="H399" i="83"/>
  <c r="G399" i="83"/>
  <c r="F399" i="83"/>
  <c r="E399" i="83"/>
  <c r="D399" i="83"/>
  <c r="C399" i="83"/>
  <c r="B399" i="83"/>
  <c r="U398" i="83"/>
  <c r="T398" i="83"/>
  <c r="S398" i="83"/>
  <c r="R398" i="83"/>
  <c r="Q398" i="83"/>
  <c r="P398" i="83"/>
  <c r="O398" i="83"/>
  <c r="N398" i="83"/>
  <c r="M398" i="83"/>
  <c r="L398" i="83"/>
  <c r="K398" i="83"/>
  <c r="J398" i="83"/>
  <c r="I398" i="83"/>
  <c r="H398" i="83"/>
  <c r="G398" i="83"/>
  <c r="F398" i="83"/>
  <c r="E398" i="83"/>
  <c r="D398" i="83"/>
  <c r="C398" i="83"/>
  <c r="B398" i="83"/>
  <c r="U397" i="83"/>
  <c r="T397" i="83"/>
  <c r="S397" i="83"/>
  <c r="R397" i="83"/>
  <c r="Q397" i="83"/>
  <c r="P397" i="83"/>
  <c r="O397" i="83"/>
  <c r="N397" i="83"/>
  <c r="M397" i="83"/>
  <c r="L397" i="83"/>
  <c r="K397" i="83"/>
  <c r="J397" i="83"/>
  <c r="I397" i="83"/>
  <c r="H397" i="83"/>
  <c r="G397" i="83"/>
  <c r="F397" i="83"/>
  <c r="E397" i="83"/>
  <c r="D397" i="83"/>
  <c r="C397" i="83"/>
  <c r="B397" i="83"/>
  <c r="U396" i="83"/>
  <c r="T396" i="83"/>
  <c r="S396" i="83"/>
  <c r="R396" i="83"/>
  <c r="Q396" i="83"/>
  <c r="P396" i="83"/>
  <c r="O396" i="83"/>
  <c r="N396" i="83"/>
  <c r="M396" i="83"/>
  <c r="L396" i="83"/>
  <c r="K396" i="83"/>
  <c r="J396" i="83"/>
  <c r="I396" i="83"/>
  <c r="H396" i="83"/>
  <c r="G396" i="83"/>
  <c r="F396" i="83"/>
  <c r="E396" i="83"/>
  <c r="D396" i="83"/>
  <c r="C396" i="83"/>
  <c r="B396" i="83"/>
  <c r="U395" i="83"/>
  <c r="T395" i="83"/>
  <c r="S395" i="83"/>
  <c r="R395" i="83"/>
  <c r="Q395" i="83"/>
  <c r="P395" i="83"/>
  <c r="O395" i="83"/>
  <c r="N395" i="83"/>
  <c r="M395" i="83"/>
  <c r="L395" i="83"/>
  <c r="K395" i="83"/>
  <c r="J395" i="83"/>
  <c r="I395" i="83"/>
  <c r="H395" i="83"/>
  <c r="G395" i="83"/>
  <c r="F395" i="83"/>
  <c r="E395" i="83"/>
  <c r="D395" i="83"/>
  <c r="C395" i="83"/>
  <c r="B395" i="83"/>
  <c r="U394" i="83"/>
  <c r="T394" i="83"/>
  <c r="S394" i="83"/>
  <c r="R394" i="83"/>
  <c r="Q394" i="83"/>
  <c r="P394" i="83"/>
  <c r="O394" i="83"/>
  <c r="N394" i="83"/>
  <c r="M394" i="83"/>
  <c r="L394" i="83"/>
  <c r="K394" i="83"/>
  <c r="J394" i="83"/>
  <c r="I394" i="83"/>
  <c r="H394" i="83"/>
  <c r="G394" i="83"/>
  <c r="F394" i="83"/>
  <c r="E394" i="83"/>
  <c r="D394" i="83"/>
  <c r="C394" i="83"/>
  <c r="B394" i="83"/>
  <c r="U393" i="83"/>
  <c r="T393" i="83"/>
  <c r="S393" i="83"/>
  <c r="R393" i="83"/>
  <c r="Q393" i="83"/>
  <c r="P393" i="83"/>
  <c r="O393" i="83"/>
  <c r="N393" i="83"/>
  <c r="M393" i="83"/>
  <c r="L393" i="83"/>
  <c r="K393" i="83"/>
  <c r="J393" i="83"/>
  <c r="I393" i="83"/>
  <c r="H393" i="83"/>
  <c r="G393" i="83"/>
  <c r="F393" i="83"/>
  <c r="E393" i="83"/>
  <c r="D393" i="83"/>
  <c r="C393" i="83"/>
  <c r="B393" i="83"/>
  <c r="U392" i="83"/>
  <c r="T392" i="83"/>
  <c r="S392" i="83"/>
  <c r="R392" i="83"/>
  <c r="Q392" i="83"/>
  <c r="P392" i="83"/>
  <c r="O392" i="83"/>
  <c r="N392" i="83"/>
  <c r="M392" i="83"/>
  <c r="L392" i="83"/>
  <c r="K392" i="83"/>
  <c r="J392" i="83"/>
  <c r="I392" i="83"/>
  <c r="H392" i="83"/>
  <c r="G392" i="83"/>
  <c r="F392" i="83"/>
  <c r="E392" i="83"/>
  <c r="D392" i="83"/>
  <c r="C392" i="83"/>
  <c r="B392" i="83"/>
  <c r="U391" i="83"/>
  <c r="T391" i="83"/>
  <c r="S391" i="83"/>
  <c r="R391" i="83"/>
  <c r="Q391" i="83"/>
  <c r="P391" i="83"/>
  <c r="O391" i="83"/>
  <c r="N391" i="83"/>
  <c r="M391" i="83"/>
  <c r="L391" i="83"/>
  <c r="K391" i="83"/>
  <c r="J391" i="83"/>
  <c r="I391" i="83"/>
  <c r="H391" i="83"/>
  <c r="G391" i="83"/>
  <c r="F391" i="83"/>
  <c r="E391" i="83"/>
  <c r="D391" i="83"/>
  <c r="C391" i="83"/>
  <c r="B391" i="83"/>
  <c r="U390" i="83"/>
  <c r="T390" i="83"/>
  <c r="S390" i="83"/>
  <c r="R390" i="83"/>
  <c r="Q390" i="83"/>
  <c r="P390" i="83"/>
  <c r="O390" i="83"/>
  <c r="N390" i="83"/>
  <c r="M390" i="83"/>
  <c r="L390" i="83"/>
  <c r="K390" i="83"/>
  <c r="J390" i="83"/>
  <c r="I390" i="83"/>
  <c r="H390" i="83"/>
  <c r="G390" i="83"/>
  <c r="F390" i="83"/>
  <c r="E390" i="83"/>
  <c r="D390" i="83"/>
  <c r="C390" i="83"/>
  <c r="B390" i="83"/>
  <c r="U389" i="83"/>
  <c r="T389" i="83"/>
  <c r="S389" i="83"/>
  <c r="R389" i="83"/>
  <c r="Q389" i="83"/>
  <c r="P389" i="83"/>
  <c r="O389" i="83"/>
  <c r="N389" i="83"/>
  <c r="M389" i="83"/>
  <c r="L389" i="83"/>
  <c r="K389" i="83"/>
  <c r="J389" i="83"/>
  <c r="I389" i="83"/>
  <c r="H389" i="83"/>
  <c r="G389" i="83"/>
  <c r="F389" i="83"/>
  <c r="E389" i="83"/>
  <c r="D389" i="83"/>
  <c r="C389" i="83"/>
  <c r="B389" i="83"/>
  <c r="U388" i="83"/>
  <c r="T388" i="83"/>
  <c r="S388" i="83"/>
  <c r="R388" i="83"/>
  <c r="Q388" i="83"/>
  <c r="P388" i="83"/>
  <c r="O388" i="83"/>
  <c r="N388" i="83"/>
  <c r="M388" i="83"/>
  <c r="L388" i="83"/>
  <c r="K388" i="83"/>
  <c r="J388" i="83"/>
  <c r="I388" i="83"/>
  <c r="H388" i="83"/>
  <c r="G388" i="83"/>
  <c r="F388" i="83"/>
  <c r="E388" i="83"/>
  <c r="D388" i="83"/>
  <c r="C388" i="83"/>
  <c r="B388" i="83"/>
  <c r="U387" i="83"/>
  <c r="T387" i="83"/>
  <c r="S387" i="83"/>
  <c r="R387" i="83"/>
  <c r="Q387" i="83"/>
  <c r="P387" i="83"/>
  <c r="O387" i="83"/>
  <c r="N387" i="83"/>
  <c r="M387" i="83"/>
  <c r="L387" i="83"/>
  <c r="K387" i="83"/>
  <c r="J387" i="83"/>
  <c r="I387" i="83"/>
  <c r="H387" i="83"/>
  <c r="G387" i="83"/>
  <c r="F387" i="83"/>
  <c r="E387" i="83"/>
  <c r="D387" i="83"/>
  <c r="C387" i="83"/>
  <c r="B387" i="83"/>
  <c r="U386" i="83"/>
  <c r="T386" i="83"/>
  <c r="S386" i="83"/>
  <c r="R386" i="83"/>
  <c r="Q386" i="83"/>
  <c r="P386" i="83"/>
  <c r="O386" i="83"/>
  <c r="N386" i="83"/>
  <c r="M386" i="83"/>
  <c r="L386" i="83"/>
  <c r="K386" i="83"/>
  <c r="J386" i="83"/>
  <c r="I386" i="83"/>
  <c r="H386" i="83"/>
  <c r="G386" i="83"/>
  <c r="F386" i="83"/>
  <c r="E386" i="83"/>
  <c r="D386" i="83"/>
  <c r="C386" i="83"/>
  <c r="B386" i="83"/>
  <c r="U385" i="83"/>
  <c r="T385" i="83"/>
  <c r="S385" i="83"/>
  <c r="R385" i="83"/>
  <c r="Q385" i="83"/>
  <c r="P385" i="83"/>
  <c r="O385" i="83"/>
  <c r="N385" i="83"/>
  <c r="M385" i="83"/>
  <c r="L385" i="83"/>
  <c r="K385" i="83"/>
  <c r="J385" i="83"/>
  <c r="I385" i="83"/>
  <c r="H385" i="83"/>
  <c r="G385" i="83"/>
  <c r="F385" i="83"/>
  <c r="E385" i="83"/>
  <c r="D385" i="83"/>
  <c r="C385" i="83"/>
  <c r="B385" i="83"/>
  <c r="U384" i="83"/>
  <c r="T384" i="83"/>
  <c r="S384" i="83"/>
  <c r="R384" i="83"/>
  <c r="Q384" i="83"/>
  <c r="P384" i="83"/>
  <c r="O384" i="83"/>
  <c r="N384" i="83"/>
  <c r="M384" i="83"/>
  <c r="L384" i="83"/>
  <c r="K384" i="83"/>
  <c r="J384" i="83"/>
  <c r="I384" i="83"/>
  <c r="H384" i="83"/>
  <c r="G384" i="83"/>
  <c r="F384" i="83"/>
  <c r="E384" i="83"/>
  <c r="D384" i="83"/>
  <c r="C384" i="83"/>
  <c r="B384" i="83"/>
  <c r="U383" i="83"/>
  <c r="T383" i="83"/>
  <c r="S383" i="83"/>
  <c r="R383" i="83"/>
  <c r="Q383" i="83"/>
  <c r="P383" i="83"/>
  <c r="O383" i="83"/>
  <c r="N383" i="83"/>
  <c r="M383" i="83"/>
  <c r="L383" i="83"/>
  <c r="K383" i="83"/>
  <c r="J383" i="83"/>
  <c r="I383" i="83"/>
  <c r="H383" i="83"/>
  <c r="G383" i="83"/>
  <c r="F383" i="83"/>
  <c r="E383" i="83"/>
  <c r="D383" i="83"/>
  <c r="C383" i="83"/>
  <c r="B383" i="83"/>
  <c r="U382" i="83"/>
  <c r="T382" i="83"/>
  <c r="S382" i="83"/>
  <c r="R382" i="83"/>
  <c r="Q382" i="83"/>
  <c r="P382" i="83"/>
  <c r="O382" i="83"/>
  <c r="N382" i="83"/>
  <c r="M382" i="83"/>
  <c r="L382" i="83"/>
  <c r="K382" i="83"/>
  <c r="J382" i="83"/>
  <c r="I382" i="83"/>
  <c r="H382" i="83"/>
  <c r="G382" i="83"/>
  <c r="F382" i="83"/>
  <c r="E382" i="83"/>
  <c r="D382" i="83"/>
  <c r="C382" i="83"/>
  <c r="B382" i="83"/>
  <c r="U381" i="83"/>
  <c r="T381" i="83"/>
  <c r="S381" i="83"/>
  <c r="R381" i="83"/>
  <c r="Q381" i="83"/>
  <c r="P381" i="83"/>
  <c r="O381" i="83"/>
  <c r="N381" i="83"/>
  <c r="M381" i="83"/>
  <c r="L381" i="83"/>
  <c r="K381" i="83"/>
  <c r="J381" i="83"/>
  <c r="I381" i="83"/>
  <c r="H381" i="83"/>
  <c r="G381" i="83"/>
  <c r="F381" i="83"/>
  <c r="E381" i="83"/>
  <c r="D381" i="83"/>
  <c r="C381" i="83"/>
  <c r="B381" i="83"/>
  <c r="U380" i="83"/>
  <c r="T380" i="83"/>
  <c r="S380" i="83"/>
  <c r="R380" i="83"/>
  <c r="Q380" i="83"/>
  <c r="P380" i="83"/>
  <c r="O380" i="83"/>
  <c r="N380" i="83"/>
  <c r="M380" i="83"/>
  <c r="L380" i="83"/>
  <c r="K380" i="83"/>
  <c r="J380" i="83"/>
  <c r="I380" i="83"/>
  <c r="H380" i="83"/>
  <c r="G380" i="83"/>
  <c r="F380" i="83"/>
  <c r="E380" i="83"/>
  <c r="D380" i="83"/>
  <c r="C380" i="83"/>
  <c r="B380" i="83"/>
  <c r="U379" i="83"/>
  <c r="T379" i="83"/>
  <c r="S379" i="83"/>
  <c r="R379" i="83"/>
  <c r="Q379" i="83"/>
  <c r="P379" i="83"/>
  <c r="O379" i="83"/>
  <c r="N379" i="83"/>
  <c r="M379" i="83"/>
  <c r="L379" i="83"/>
  <c r="K379" i="83"/>
  <c r="J379" i="83"/>
  <c r="I379" i="83"/>
  <c r="H379" i="83"/>
  <c r="G379" i="83"/>
  <c r="F379" i="83"/>
  <c r="E379" i="83"/>
  <c r="D379" i="83"/>
  <c r="C379" i="83"/>
  <c r="B379" i="83"/>
  <c r="U378" i="83"/>
  <c r="T378" i="83"/>
  <c r="S378" i="83"/>
  <c r="R378" i="83"/>
  <c r="Q378" i="83"/>
  <c r="P378" i="83"/>
  <c r="O378" i="83"/>
  <c r="N378" i="83"/>
  <c r="M378" i="83"/>
  <c r="L378" i="83"/>
  <c r="K378" i="83"/>
  <c r="J378" i="83"/>
  <c r="I378" i="83"/>
  <c r="H378" i="83"/>
  <c r="G378" i="83"/>
  <c r="F378" i="83"/>
  <c r="E378" i="83"/>
  <c r="D378" i="83"/>
  <c r="C378" i="83"/>
  <c r="B378" i="83"/>
  <c r="U377" i="83"/>
  <c r="T377" i="83"/>
  <c r="S377" i="83"/>
  <c r="R377" i="83"/>
  <c r="Q377" i="83"/>
  <c r="P377" i="83"/>
  <c r="O377" i="83"/>
  <c r="N377" i="83"/>
  <c r="M377" i="83"/>
  <c r="L377" i="83"/>
  <c r="K377" i="83"/>
  <c r="J377" i="83"/>
  <c r="I377" i="83"/>
  <c r="H377" i="83"/>
  <c r="G377" i="83"/>
  <c r="F377" i="83"/>
  <c r="E377" i="83"/>
  <c r="D377" i="83"/>
  <c r="C377" i="83"/>
  <c r="B377" i="83"/>
  <c r="U376" i="83"/>
  <c r="T376" i="83"/>
  <c r="S376" i="83"/>
  <c r="R376" i="83"/>
  <c r="Q376" i="83"/>
  <c r="P376" i="83"/>
  <c r="O376" i="83"/>
  <c r="N376" i="83"/>
  <c r="M376" i="83"/>
  <c r="L376" i="83"/>
  <c r="K376" i="83"/>
  <c r="J376" i="83"/>
  <c r="I376" i="83"/>
  <c r="H376" i="83"/>
  <c r="G376" i="83"/>
  <c r="F376" i="83"/>
  <c r="E376" i="83"/>
  <c r="D376" i="83"/>
  <c r="C376" i="83"/>
  <c r="B376" i="83"/>
  <c r="U375" i="83"/>
  <c r="T375" i="83"/>
  <c r="S375" i="83"/>
  <c r="R375" i="83"/>
  <c r="Q375" i="83"/>
  <c r="P375" i="83"/>
  <c r="O375" i="83"/>
  <c r="N375" i="83"/>
  <c r="M375" i="83"/>
  <c r="L375" i="83"/>
  <c r="K375" i="83"/>
  <c r="J375" i="83"/>
  <c r="I375" i="83"/>
  <c r="H375" i="83"/>
  <c r="G375" i="83"/>
  <c r="F375" i="83"/>
  <c r="E375" i="83"/>
  <c r="D375" i="83"/>
  <c r="C375" i="83"/>
  <c r="B375" i="83"/>
  <c r="U374" i="83"/>
  <c r="T374" i="83"/>
  <c r="S374" i="83"/>
  <c r="R374" i="83"/>
  <c r="Q374" i="83"/>
  <c r="P374" i="83"/>
  <c r="O374" i="83"/>
  <c r="N374" i="83"/>
  <c r="M374" i="83"/>
  <c r="L374" i="83"/>
  <c r="K374" i="83"/>
  <c r="J374" i="83"/>
  <c r="I374" i="83"/>
  <c r="H374" i="83"/>
  <c r="G374" i="83"/>
  <c r="F374" i="83"/>
  <c r="E374" i="83"/>
  <c r="D374" i="83"/>
  <c r="C374" i="83"/>
  <c r="B374" i="83"/>
  <c r="U373" i="83"/>
  <c r="T373" i="83"/>
  <c r="S373" i="83"/>
  <c r="R373" i="83"/>
  <c r="Q373" i="83"/>
  <c r="P373" i="83"/>
  <c r="O373" i="83"/>
  <c r="N373" i="83"/>
  <c r="M373" i="83"/>
  <c r="L373" i="83"/>
  <c r="K373" i="83"/>
  <c r="J373" i="83"/>
  <c r="I373" i="83"/>
  <c r="H373" i="83"/>
  <c r="G373" i="83"/>
  <c r="F373" i="83"/>
  <c r="E373" i="83"/>
  <c r="D373" i="83"/>
  <c r="C373" i="83"/>
  <c r="B373" i="83"/>
  <c r="U372" i="83"/>
  <c r="T372" i="83"/>
  <c r="S372" i="83"/>
  <c r="R372" i="83"/>
  <c r="Q372" i="83"/>
  <c r="P372" i="83"/>
  <c r="O372" i="83"/>
  <c r="N372" i="83"/>
  <c r="M372" i="83"/>
  <c r="L372" i="83"/>
  <c r="K372" i="83"/>
  <c r="J372" i="83"/>
  <c r="I372" i="83"/>
  <c r="H372" i="83"/>
  <c r="G372" i="83"/>
  <c r="F372" i="83"/>
  <c r="E372" i="83"/>
  <c r="D372" i="83"/>
  <c r="C372" i="83"/>
  <c r="B372" i="83"/>
  <c r="U371" i="83"/>
  <c r="T371" i="83"/>
  <c r="S371" i="83"/>
  <c r="R371" i="83"/>
  <c r="Q371" i="83"/>
  <c r="P371" i="83"/>
  <c r="O371" i="83"/>
  <c r="N371" i="83"/>
  <c r="M371" i="83"/>
  <c r="L371" i="83"/>
  <c r="K371" i="83"/>
  <c r="J371" i="83"/>
  <c r="I371" i="83"/>
  <c r="H371" i="83"/>
  <c r="G371" i="83"/>
  <c r="F371" i="83"/>
  <c r="E371" i="83"/>
  <c r="D371" i="83"/>
  <c r="C371" i="83"/>
  <c r="B371" i="83"/>
  <c r="U370" i="83"/>
  <c r="T370" i="83"/>
  <c r="S370" i="83"/>
  <c r="R370" i="83"/>
  <c r="Q370" i="83"/>
  <c r="P370" i="83"/>
  <c r="O370" i="83"/>
  <c r="N370" i="83"/>
  <c r="M370" i="83"/>
  <c r="L370" i="83"/>
  <c r="K370" i="83"/>
  <c r="J370" i="83"/>
  <c r="I370" i="83"/>
  <c r="H370" i="83"/>
  <c r="G370" i="83"/>
  <c r="F370" i="83"/>
  <c r="E370" i="83"/>
  <c r="D370" i="83"/>
  <c r="C370" i="83"/>
  <c r="B370" i="83"/>
  <c r="U369" i="83"/>
  <c r="T369" i="83"/>
  <c r="S369" i="83"/>
  <c r="R369" i="83"/>
  <c r="Q369" i="83"/>
  <c r="P369" i="83"/>
  <c r="O369" i="83"/>
  <c r="N369" i="83"/>
  <c r="M369" i="83"/>
  <c r="L369" i="83"/>
  <c r="K369" i="83"/>
  <c r="J369" i="83"/>
  <c r="I369" i="83"/>
  <c r="H369" i="83"/>
  <c r="G369" i="83"/>
  <c r="F369" i="83"/>
  <c r="E369" i="83"/>
  <c r="D369" i="83"/>
  <c r="C369" i="83"/>
  <c r="B369" i="83"/>
  <c r="U368" i="83"/>
  <c r="T368" i="83"/>
  <c r="S368" i="83"/>
  <c r="R368" i="83"/>
  <c r="Q368" i="83"/>
  <c r="P368" i="83"/>
  <c r="O368" i="83"/>
  <c r="N368" i="83"/>
  <c r="M368" i="83"/>
  <c r="L368" i="83"/>
  <c r="K368" i="83"/>
  <c r="J368" i="83"/>
  <c r="I368" i="83"/>
  <c r="H368" i="83"/>
  <c r="G368" i="83"/>
  <c r="F368" i="83"/>
  <c r="E368" i="83"/>
  <c r="D368" i="83"/>
  <c r="C368" i="83"/>
  <c r="B368" i="83"/>
  <c r="U367" i="83"/>
  <c r="T367" i="83"/>
  <c r="S367" i="83"/>
  <c r="R367" i="83"/>
  <c r="Q367" i="83"/>
  <c r="P367" i="83"/>
  <c r="O367" i="83"/>
  <c r="N367" i="83"/>
  <c r="M367" i="83"/>
  <c r="L367" i="83"/>
  <c r="K367" i="83"/>
  <c r="J367" i="83"/>
  <c r="I367" i="83"/>
  <c r="H367" i="83"/>
  <c r="G367" i="83"/>
  <c r="F367" i="83"/>
  <c r="E367" i="83"/>
  <c r="D367" i="83"/>
  <c r="C367" i="83"/>
  <c r="B367" i="83"/>
  <c r="U366" i="83"/>
  <c r="T366" i="83"/>
  <c r="S366" i="83"/>
  <c r="R366" i="83"/>
  <c r="Q366" i="83"/>
  <c r="P366" i="83"/>
  <c r="O366" i="83"/>
  <c r="N366" i="83"/>
  <c r="M366" i="83"/>
  <c r="L366" i="83"/>
  <c r="K366" i="83"/>
  <c r="J366" i="83"/>
  <c r="I366" i="83"/>
  <c r="H366" i="83"/>
  <c r="G366" i="83"/>
  <c r="F366" i="83"/>
  <c r="E366" i="83"/>
  <c r="D366" i="83"/>
  <c r="C366" i="83"/>
  <c r="B366" i="83"/>
  <c r="U365" i="83"/>
  <c r="T365" i="83"/>
  <c r="S365" i="83"/>
  <c r="R365" i="83"/>
  <c r="Q365" i="83"/>
  <c r="P365" i="83"/>
  <c r="O365" i="83"/>
  <c r="N365" i="83"/>
  <c r="M365" i="83"/>
  <c r="L365" i="83"/>
  <c r="K365" i="83"/>
  <c r="J365" i="83"/>
  <c r="I365" i="83"/>
  <c r="H365" i="83"/>
  <c r="G365" i="83"/>
  <c r="F365" i="83"/>
  <c r="E365" i="83"/>
  <c r="D365" i="83"/>
  <c r="C365" i="83"/>
  <c r="B365" i="83"/>
  <c r="U364" i="83"/>
  <c r="T364" i="83"/>
  <c r="S364" i="83"/>
  <c r="R364" i="83"/>
  <c r="Q364" i="83"/>
  <c r="P364" i="83"/>
  <c r="O364" i="83"/>
  <c r="N364" i="83"/>
  <c r="M364" i="83"/>
  <c r="L364" i="83"/>
  <c r="K364" i="83"/>
  <c r="J364" i="83"/>
  <c r="I364" i="83"/>
  <c r="H364" i="83"/>
  <c r="G364" i="83"/>
  <c r="F364" i="83"/>
  <c r="E364" i="83"/>
  <c r="D364" i="83"/>
  <c r="C364" i="83"/>
  <c r="B364" i="83"/>
  <c r="U363" i="83"/>
  <c r="T363" i="83"/>
  <c r="S363" i="83"/>
  <c r="R363" i="83"/>
  <c r="Q363" i="83"/>
  <c r="P363" i="83"/>
  <c r="O363" i="83"/>
  <c r="N363" i="83"/>
  <c r="M363" i="83"/>
  <c r="L363" i="83"/>
  <c r="K363" i="83"/>
  <c r="J363" i="83"/>
  <c r="I363" i="83"/>
  <c r="H363" i="83"/>
  <c r="G363" i="83"/>
  <c r="F363" i="83"/>
  <c r="E363" i="83"/>
  <c r="D363" i="83"/>
  <c r="C363" i="83"/>
  <c r="B363" i="83"/>
  <c r="U362" i="83"/>
  <c r="T362" i="83"/>
  <c r="S362" i="83"/>
  <c r="R362" i="83"/>
  <c r="Q362" i="83"/>
  <c r="P362" i="83"/>
  <c r="O362" i="83"/>
  <c r="N362" i="83"/>
  <c r="M362" i="83"/>
  <c r="L362" i="83"/>
  <c r="K362" i="83"/>
  <c r="J362" i="83"/>
  <c r="I362" i="83"/>
  <c r="H362" i="83"/>
  <c r="G362" i="83"/>
  <c r="F362" i="83"/>
  <c r="E362" i="83"/>
  <c r="D362" i="83"/>
  <c r="C362" i="83"/>
  <c r="B362" i="83"/>
  <c r="U361" i="83"/>
  <c r="T361" i="83"/>
  <c r="S361" i="83"/>
  <c r="R361" i="83"/>
  <c r="Q361" i="83"/>
  <c r="P361" i="83"/>
  <c r="O361" i="83"/>
  <c r="N361" i="83"/>
  <c r="M361" i="83"/>
  <c r="L361" i="83"/>
  <c r="K361" i="83"/>
  <c r="J361" i="83"/>
  <c r="I361" i="83"/>
  <c r="H361" i="83"/>
  <c r="G361" i="83"/>
  <c r="F361" i="83"/>
  <c r="E361" i="83"/>
  <c r="D361" i="83"/>
  <c r="C361" i="83"/>
  <c r="B361" i="83"/>
  <c r="U360" i="83"/>
  <c r="T360" i="83"/>
  <c r="S360" i="83"/>
  <c r="R360" i="83"/>
  <c r="Q360" i="83"/>
  <c r="P360" i="83"/>
  <c r="O360" i="83"/>
  <c r="N360" i="83"/>
  <c r="M360" i="83"/>
  <c r="L360" i="83"/>
  <c r="K360" i="83"/>
  <c r="J360" i="83"/>
  <c r="I360" i="83"/>
  <c r="H360" i="83"/>
  <c r="G360" i="83"/>
  <c r="F360" i="83"/>
  <c r="E360" i="83"/>
  <c r="D360" i="83"/>
  <c r="C360" i="83"/>
  <c r="B360" i="83"/>
  <c r="U359" i="83"/>
  <c r="T359" i="83"/>
  <c r="S359" i="83"/>
  <c r="R359" i="83"/>
  <c r="Q359" i="83"/>
  <c r="P359" i="83"/>
  <c r="O359" i="83"/>
  <c r="N359" i="83"/>
  <c r="M359" i="83"/>
  <c r="L359" i="83"/>
  <c r="K359" i="83"/>
  <c r="J359" i="83"/>
  <c r="I359" i="83"/>
  <c r="H359" i="83"/>
  <c r="G359" i="83"/>
  <c r="F359" i="83"/>
  <c r="E359" i="83"/>
  <c r="D359" i="83"/>
  <c r="C359" i="83"/>
  <c r="B359" i="83"/>
  <c r="U358" i="83"/>
  <c r="T358" i="83"/>
  <c r="S358" i="83"/>
  <c r="R358" i="83"/>
  <c r="Q358" i="83"/>
  <c r="P358" i="83"/>
  <c r="O358" i="83"/>
  <c r="N358" i="83"/>
  <c r="M358" i="83"/>
  <c r="L358" i="83"/>
  <c r="K358" i="83"/>
  <c r="J358" i="83"/>
  <c r="I358" i="83"/>
  <c r="H358" i="83"/>
  <c r="G358" i="83"/>
  <c r="F358" i="83"/>
  <c r="E358" i="83"/>
  <c r="D358" i="83"/>
  <c r="C358" i="83"/>
  <c r="B358" i="83"/>
  <c r="U357" i="83"/>
  <c r="T357" i="83"/>
  <c r="S357" i="83"/>
  <c r="R357" i="83"/>
  <c r="Q357" i="83"/>
  <c r="P357" i="83"/>
  <c r="O357" i="83"/>
  <c r="N357" i="83"/>
  <c r="M357" i="83"/>
  <c r="L357" i="83"/>
  <c r="K357" i="83"/>
  <c r="J357" i="83"/>
  <c r="I357" i="83"/>
  <c r="H357" i="83"/>
  <c r="G357" i="83"/>
  <c r="F357" i="83"/>
  <c r="E357" i="83"/>
  <c r="D357" i="83"/>
  <c r="C357" i="83"/>
  <c r="B357" i="83"/>
  <c r="U356" i="83"/>
  <c r="T356" i="83"/>
  <c r="S356" i="83"/>
  <c r="R356" i="83"/>
  <c r="Q356" i="83"/>
  <c r="P356" i="83"/>
  <c r="O356" i="83"/>
  <c r="N356" i="83"/>
  <c r="M356" i="83"/>
  <c r="L356" i="83"/>
  <c r="K356" i="83"/>
  <c r="J356" i="83"/>
  <c r="I356" i="83"/>
  <c r="H356" i="83"/>
  <c r="G356" i="83"/>
  <c r="F356" i="83"/>
  <c r="E356" i="83"/>
  <c r="D356" i="83"/>
  <c r="C356" i="83"/>
  <c r="B356" i="83"/>
  <c r="U355" i="83"/>
  <c r="T355" i="83"/>
  <c r="S355" i="83"/>
  <c r="R355" i="83"/>
  <c r="Q355" i="83"/>
  <c r="P355" i="83"/>
  <c r="O355" i="83"/>
  <c r="N355" i="83"/>
  <c r="M355" i="83"/>
  <c r="L355" i="83"/>
  <c r="K355" i="83"/>
  <c r="J355" i="83"/>
  <c r="I355" i="83"/>
  <c r="H355" i="83"/>
  <c r="G355" i="83"/>
  <c r="F355" i="83"/>
  <c r="E355" i="83"/>
  <c r="D355" i="83"/>
  <c r="C355" i="83"/>
  <c r="B355" i="83"/>
  <c r="U354" i="83"/>
  <c r="T354" i="83"/>
  <c r="S354" i="83"/>
  <c r="R354" i="83"/>
  <c r="Q354" i="83"/>
  <c r="P354" i="83"/>
  <c r="O354" i="83"/>
  <c r="N354" i="83"/>
  <c r="M354" i="83"/>
  <c r="L354" i="83"/>
  <c r="K354" i="83"/>
  <c r="J354" i="83"/>
  <c r="I354" i="83"/>
  <c r="H354" i="83"/>
  <c r="G354" i="83"/>
  <c r="F354" i="83"/>
  <c r="E354" i="83"/>
  <c r="D354" i="83"/>
  <c r="C354" i="83"/>
  <c r="B354" i="83"/>
  <c r="U353" i="83"/>
  <c r="T353" i="83"/>
  <c r="S353" i="83"/>
  <c r="R353" i="83"/>
  <c r="Q353" i="83"/>
  <c r="P353" i="83"/>
  <c r="O353" i="83"/>
  <c r="N353" i="83"/>
  <c r="M353" i="83"/>
  <c r="L353" i="83"/>
  <c r="K353" i="83"/>
  <c r="J353" i="83"/>
  <c r="I353" i="83"/>
  <c r="H353" i="83"/>
  <c r="G353" i="83"/>
  <c r="F353" i="83"/>
  <c r="E353" i="83"/>
  <c r="D353" i="83"/>
  <c r="C353" i="83"/>
  <c r="B353" i="83"/>
  <c r="U352" i="83"/>
  <c r="T352" i="83"/>
  <c r="S352" i="83"/>
  <c r="R352" i="83"/>
  <c r="Q352" i="83"/>
  <c r="P352" i="83"/>
  <c r="O352" i="83"/>
  <c r="N352" i="83"/>
  <c r="M352" i="83"/>
  <c r="L352" i="83"/>
  <c r="K352" i="83"/>
  <c r="J352" i="83"/>
  <c r="I352" i="83"/>
  <c r="H352" i="83"/>
  <c r="G352" i="83"/>
  <c r="F352" i="83"/>
  <c r="E352" i="83"/>
  <c r="D352" i="83"/>
  <c r="C352" i="83"/>
  <c r="B352" i="83"/>
  <c r="U351" i="83"/>
  <c r="T351" i="83"/>
  <c r="S351" i="83"/>
  <c r="R351" i="83"/>
  <c r="Q351" i="83"/>
  <c r="P351" i="83"/>
  <c r="O351" i="83"/>
  <c r="N351" i="83"/>
  <c r="M351" i="83"/>
  <c r="L351" i="83"/>
  <c r="K351" i="83"/>
  <c r="J351" i="83"/>
  <c r="I351" i="83"/>
  <c r="H351" i="83"/>
  <c r="G351" i="83"/>
  <c r="F351" i="83"/>
  <c r="E351" i="83"/>
  <c r="D351" i="83"/>
  <c r="C351" i="83"/>
  <c r="B351" i="83"/>
  <c r="U350" i="83"/>
  <c r="T350" i="83"/>
  <c r="S350" i="83"/>
  <c r="R350" i="83"/>
  <c r="Q350" i="83"/>
  <c r="P350" i="83"/>
  <c r="O350" i="83"/>
  <c r="N350" i="83"/>
  <c r="M350" i="83"/>
  <c r="L350" i="83"/>
  <c r="K350" i="83"/>
  <c r="J350" i="83"/>
  <c r="I350" i="83"/>
  <c r="H350" i="83"/>
  <c r="G350" i="83"/>
  <c r="F350" i="83"/>
  <c r="E350" i="83"/>
  <c r="D350" i="83"/>
  <c r="C350" i="83"/>
  <c r="B350" i="83"/>
  <c r="U349" i="83"/>
  <c r="T349" i="83"/>
  <c r="S349" i="83"/>
  <c r="R349" i="83"/>
  <c r="Q349" i="83"/>
  <c r="P349" i="83"/>
  <c r="O349" i="83"/>
  <c r="N349" i="83"/>
  <c r="M349" i="83"/>
  <c r="L349" i="83"/>
  <c r="K349" i="83"/>
  <c r="J349" i="83"/>
  <c r="I349" i="83"/>
  <c r="H349" i="83"/>
  <c r="G349" i="83"/>
  <c r="F349" i="83"/>
  <c r="E349" i="83"/>
  <c r="D349" i="83"/>
  <c r="C349" i="83"/>
  <c r="B349" i="83"/>
  <c r="U348" i="83"/>
  <c r="T348" i="83"/>
  <c r="S348" i="83"/>
  <c r="R348" i="83"/>
  <c r="Q348" i="83"/>
  <c r="P348" i="83"/>
  <c r="O348" i="83"/>
  <c r="N348" i="83"/>
  <c r="M348" i="83"/>
  <c r="L348" i="83"/>
  <c r="K348" i="83"/>
  <c r="J348" i="83"/>
  <c r="I348" i="83"/>
  <c r="H348" i="83"/>
  <c r="G348" i="83"/>
  <c r="F348" i="83"/>
  <c r="E348" i="83"/>
  <c r="D348" i="83"/>
  <c r="C348" i="83"/>
  <c r="B348" i="83"/>
  <c r="U347" i="83"/>
  <c r="T347" i="83"/>
  <c r="S347" i="83"/>
  <c r="R347" i="83"/>
  <c r="Q347" i="83"/>
  <c r="P347" i="83"/>
  <c r="O347" i="83"/>
  <c r="N347" i="83"/>
  <c r="M347" i="83"/>
  <c r="L347" i="83"/>
  <c r="K347" i="83"/>
  <c r="J347" i="83"/>
  <c r="I347" i="83"/>
  <c r="H347" i="83"/>
  <c r="G347" i="83"/>
  <c r="F347" i="83"/>
  <c r="E347" i="83"/>
  <c r="D347" i="83"/>
  <c r="C347" i="83"/>
  <c r="B347" i="83"/>
  <c r="U346" i="83"/>
  <c r="T346" i="83"/>
  <c r="S346" i="83"/>
  <c r="R346" i="83"/>
  <c r="Q346" i="83"/>
  <c r="P346" i="83"/>
  <c r="O346" i="83"/>
  <c r="N346" i="83"/>
  <c r="M346" i="83"/>
  <c r="L346" i="83"/>
  <c r="K346" i="83"/>
  <c r="J346" i="83"/>
  <c r="I346" i="83"/>
  <c r="H346" i="83"/>
  <c r="G346" i="83"/>
  <c r="F346" i="83"/>
  <c r="E346" i="83"/>
  <c r="D346" i="83"/>
  <c r="C346" i="83"/>
  <c r="B346" i="83"/>
  <c r="U345" i="83"/>
  <c r="T345" i="83"/>
  <c r="S345" i="83"/>
  <c r="R345" i="83"/>
  <c r="Q345" i="83"/>
  <c r="P345" i="83"/>
  <c r="O345" i="83"/>
  <c r="N345" i="83"/>
  <c r="M345" i="83"/>
  <c r="L345" i="83"/>
  <c r="K345" i="83"/>
  <c r="J345" i="83"/>
  <c r="I345" i="83"/>
  <c r="H345" i="83"/>
  <c r="G345" i="83"/>
  <c r="F345" i="83"/>
  <c r="E345" i="83"/>
  <c r="D345" i="83"/>
  <c r="C345" i="83"/>
  <c r="B345" i="83"/>
  <c r="U344" i="83"/>
  <c r="T344" i="83"/>
  <c r="S344" i="83"/>
  <c r="R344" i="83"/>
  <c r="Q344" i="83"/>
  <c r="P344" i="83"/>
  <c r="O344" i="83"/>
  <c r="N344" i="83"/>
  <c r="M344" i="83"/>
  <c r="L344" i="83"/>
  <c r="K344" i="83"/>
  <c r="J344" i="83"/>
  <c r="I344" i="83"/>
  <c r="H344" i="83"/>
  <c r="G344" i="83"/>
  <c r="F344" i="83"/>
  <c r="E344" i="83"/>
  <c r="D344" i="83"/>
  <c r="C344" i="83"/>
  <c r="B344" i="83"/>
  <c r="U343" i="83"/>
  <c r="T343" i="83"/>
  <c r="S343" i="83"/>
  <c r="R343" i="83"/>
  <c r="Q343" i="83"/>
  <c r="P343" i="83"/>
  <c r="O343" i="83"/>
  <c r="N343" i="83"/>
  <c r="M343" i="83"/>
  <c r="L343" i="83"/>
  <c r="K343" i="83"/>
  <c r="J343" i="83"/>
  <c r="I343" i="83"/>
  <c r="H343" i="83"/>
  <c r="G343" i="83"/>
  <c r="F343" i="83"/>
  <c r="E343" i="83"/>
  <c r="D343" i="83"/>
  <c r="C343" i="83"/>
  <c r="B343" i="83"/>
  <c r="U342" i="83"/>
  <c r="T342" i="83"/>
  <c r="S342" i="83"/>
  <c r="R342" i="83"/>
  <c r="Q342" i="83"/>
  <c r="P342" i="83"/>
  <c r="O342" i="83"/>
  <c r="N342" i="83"/>
  <c r="M342" i="83"/>
  <c r="L342" i="83"/>
  <c r="K342" i="83"/>
  <c r="J342" i="83"/>
  <c r="I342" i="83"/>
  <c r="H342" i="83"/>
  <c r="G342" i="83"/>
  <c r="F342" i="83"/>
  <c r="E342" i="83"/>
  <c r="D342" i="83"/>
  <c r="C342" i="83"/>
  <c r="B342" i="83"/>
  <c r="U341" i="83"/>
  <c r="T341" i="83"/>
  <c r="S341" i="83"/>
  <c r="R341" i="83"/>
  <c r="Q341" i="83"/>
  <c r="P341" i="83"/>
  <c r="O341" i="83"/>
  <c r="N341" i="83"/>
  <c r="M341" i="83"/>
  <c r="L341" i="83"/>
  <c r="K341" i="83"/>
  <c r="J341" i="83"/>
  <c r="I341" i="83"/>
  <c r="H341" i="83"/>
  <c r="G341" i="83"/>
  <c r="F341" i="83"/>
  <c r="E341" i="83"/>
  <c r="D341" i="83"/>
  <c r="C341" i="83"/>
  <c r="B341" i="83"/>
  <c r="U340" i="83"/>
  <c r="T340" i="83"/>
  <c r="S340" i="83"/>
  <c r="R340" i="83"/>
  <c r="Q340" i="83"/>
  <c r="P340" i="83"/>
  <c r="O340" i="83"/>
  <c r="N340" i="83"/>
  <c r="M340" i="83"/>
  <c r="L340" i="83"/>
  <c r="K340" i="83"/>
  <c r="J340" i="83"/>
  <c r="I340" i="83"/>
  <c r="H340" i="83"/>
  <c r="G340" i="83"/>
  <c r="F340" i="83"/>
  <c r="E340" i="83"/>
  <c r="D340" i="83"/>
  <c r="C340" i="83"/>
  <c r="B340" i="83"/>
  <c r="U339" i="83"/>
  <c r="T339" i="83"/>
  <c r="S339" i="83"/>
  <c r="R339" i="83"/>
  <c r="Q339" i="83"/>
  <c r="P339" i="83"/>
  <c r="O339" i="83"/>
  <c r="N339" i="83"/>
  <c r="M339" i="83"/>
  <c r="L339" i="83"/>
  <c r="K339" i="83"/>
  <c r="J339" i="83"/>
  <c r="I339" i="83"/>
  <c r="H339" i="83"/>
  <c r="G339" i="83"/>
  <c r="F339" i="83"/>
  <c r="E339" i="83"/>
  <c r="D339" i="83"/>
  <c r="C339" i="83"/>
  <c r="B339" i="83"/>
  <c r="U338" i="83"/>
  <c r="T338" i="83"/>
  <c r="S338" i="83"/>
  <c r="R338" i="83"/>
  <c r="Q338" i="83"/>
  <c r="P338" i="83"/>
  <c r="O338" i="83"/>
  <c r="N338" i="83"/>
  <c r="M338" i="83"/>
  <c r="L338" i="83"/>
  <c r="K338" i="83"/>
  <c r="J338" i="83"/>
  <c r="I338" i="83"/>
  <c r="H338" i="83"/>
  <c r="G338" i="83"/>
  <c r="F338" i="83"/>
  <c r="E338" i="83"/>
  <c r="D338" i="83"/>
  <c r="C338" i="83"/>
  <c r="B338" i="83"/>
  <c r="U337" i="83"/>
  <c r="T337" i="83"/>
  <c r="S337" i="83"/>
  <c r="R337" i="83"/>
  <c r="Q337" i="83"/>
  <c r="P337" i="83"/>
  <c r="O337" i="83"/>
  <c r="N337" i="83"/>
  <c r="M337" i="83"/>
  <c r="L337" i="83"/>
  <c r="K337" i="83"/>
  <c r="J337" i="83"/>
  <c r="I337" i="83"/>
  <c r="H337" i="83"/>
  <c r="G337" i="83"/>
  <c r="F337" i="83"/>
  <c r="E337" i="83"/>
  <c r="D337" i="83"/>
  <c r="C337" i="83"/>
  <c r="B337" i="83"/>
  <c r="U336" i="83"/>
  <c r="T336" i="83"/>
  <c r="S336" i="83"/>
  <c r="R336" i="83"/>
  <c r="Q336" i="83"/>
  <c r="P336" i="83"/>
  <c r="O336" i="83"/>
  <c r="N336" i="83"/>
  <c r="M336" i="83"/>
  <c r="L336" i="83"/>
  <c r="K336" i="83"/>
  <c r="J336" i="83"/>
  <c r="I336" i="83"/>
  <c r="H336" i="83"/>
  <c r="G336" i="83"/>
  <c r="F336" i="83"/>
  <c r="E336" i="83"/>
  <c r="D336" i="83"/>
  <c r="C336" i="83"/>
  <c r="B336" i="83"/>
  <c r="U335" i="83"/>
  <c r="T335" i="83"/>
  <c r="S335" i="83"/>
  <c r="R335" i="83"/>
  <c r="Q335" i="83"/>
  <c r="P335" i="83"/>
  <c r="O335" i="83"/>
  <c r="N335" i="83"/>
  <c r="M335" i="83"/>
  <c r="L335" i="83"/>
  <c r="K335" i="83"/>
  <c r="J335" i="83"/>
  <c r="I335" i="83"/>
  <c r="H335" i="83"/>
  <c r="G335" i="83"/>
  <c r="F335" i="83"/>
  <c r="E335" i="83"/>
  <c r="D335" i="83"/>
  <c r="C335" i="83"/>
  <c r="B335" i="83"/>
  <c r="U334" i="83"/>
  <c r="T334" i="83"/>
  <c r="S334" i="83"/>
  <c r="R334" i="83"/>
  <c r="Q334" i="83"/>
  <c r="P334" i="83"/>
  <c r="O334" i="83"/>
  <c r="N334" i="83"/>
  <c r="M334" i="83"/>
  <c r="L334" i="83"/>
  <c r="K334" i="83"/>
  <c r="J334" i="83"/>
  <c r="I334" i="83"/>
  <c r="H334" i="83"/>
  <c r="G334" i="83"/>
  <c r="F334" i="83"/>
  <c r="E334" i="83"/>
  <c r="D334" i="83"/>
  <c r="C334" i="83"/>
  <c r="B334" i="83"/>
  <c r="U333" i="83"/>
  <c r="T333" i="83"/>
  <c r="S333" i="83"/>
  <c r="R333" i="83"/>
  <c r="Q333" i="83"/>
  <c r="P333" i="83"/>
  <c r="O333" i="83"/>
  <c r="N333" i="83"/>
  <c r="M333" i="83"/>
  <c r="L333" i="83"/>
  <c r="K333" i="83"/>
  <c r="J333" i="83"/>
  <c r="I333" i="83"/>
  <c r="H333" i="83"/>
  <c r="G333" i="83"/>
  <c r="F333" i="83"/>
  <c r="E333" i="83"/>
  <c r="D333" i="83"/>
  <c r="C333" i="83"/>
  <c r="B333" i="83"/>
  <c r="U332" i="83"/>
  <c r="T332" i="83"/>
  <c r="S332" i="83"/>
  <c r="R332" i="83"/>
  <c r="Q332" i="83"/>
  <c r="P332" i="83"/>
  <c r="O332" i="83"/>
  <c r="N332" i="83"/>
  <c r="M332" i="83"/>
  <c r="L332" i="83"/>
  <c r="K332" i="83"/>
  <c r="J332" i="83"/>
  <c r="I332" i="83"/>
  <c r="H332" i="83"/>
  <c r="G332" i="83"/>
  <c r="F332" i="83"/>
  <c r="E332" i="83"/>
  <c r="D332" i="83"/>
  <c r="C332" i="83"/>
  <c r="B332" i="83"/>
  <c r="U331" i="83"/>
  <c r="T331" i="83"/>
  <c r="S331" i="83"/>
  <c r="R331" i="83"/>
  <c r="Q331" i="83"/>
  <c r="P331" i="83"/>
  <c r="O331" i="83"/>
  <c r="N331" i="83"/>
  <c r="M331" i="83"/>
  <c r="L331" i="83"/>
  <c r="K331" i="83"/>
  <c r="J331" i="83"/>
  <c r="I331" i="83"/>
  <c r="H331" i="83"/>
  <c r="G331" i="83"/>
  <c r="F331" i="83"/>
  <c r="E331" i="83"/>
  <c r="D331" i="83"/>
  <c r="C331" i="83"/>
  <c r="B331" i="83"/>
  <c r="U330" i="83"/>
  <c r="T330" i="83"/>
  <c r="S330" i="83"/>
  <c r="R330" i="83"/>
  <c r="Q330" i="83"/>
  <c r="P330" i="83"/>
  <c r="O330" i="83"/>
  <c r="N330" i="83"/>
  <c r="M330" i="83"/>
  <c r="L330" i="83"/>
  <c r="K330" i="83"/>
  <c r="J330" i="83"/>
  <c r="I330" i="83"/>
  <c r="H330" i="83"/>
  <c r="G330" i="83"/>
  <c r="F330" i="83"/>
  <c r="E330" i="83"/>
  <c r="D330" i="83"/>
  <c r="C330" i="83"/>
  <c r="B330" i="83"/>
  <c r="U329" i="83"/>
  <c r="T329" i="83"/>
  <c r="S329" i="83"/>
  <c r="R329" i="83"/>
  <c r="Q329" i="83"/>
  <c r="P329" i="83"/>
  <c r="O329" i="83"/>
  <c r="N329" i="83"/>
  <c r="M329" i="83"/>
  <c r="L329" i="83"/>
  <c r="K329" i="83"/>
  <c r="J329" i="83"/>
  <c r="I329" i="83"/>
  <c r="H329" i="83"/>
  <c r="G329" i="83"/>
  <c r="F329" i="83"/>
  <c r="E329" i="83"/>
  <c r="D329" i="83"/>
  <c r="C329" i="83"/>
  <c r="B329" i="83"/>
  <c r="U328" i="83"/>
  <c r="T328" i="83"/>
  <c r="S328" i="83"/>
  <c r="R328" i="83"/>
  <c r="Q328" i="83"/>
  <c r="P328" i="83"/>
  <c r="O328" i="83"/>
  <c r="N328" i="83"/>
  <c r="M328" i="83"/>
  <c r="L328" i="83"/>
  <c r="K328" i="83"/>
  <c r="J328" i="83"/>
  <c r="I328" i="83"/>
  <c r="H328" i="83"/>
  <c r="G328" i="83"/>
  <c r="F328" i="83"/>
  <c r="E328" i="83"/>
  <c r="D328" i="83"/>
  <c r="C328" i="83"/>
  <c r="B328" i="83"/>
  <c r="U327" i="83"/>
  <c r="T327" i="83"/>
  <c r="S327" i="83"/>
  <c r="R327" i="83"/>
  <c r="Q327" i="83"/>
  <c r="P327" i="83"/>
  <c r="O327" i="83"/>
  <c r="N327" i="83"/>
  <c r="M327" i="83"/>
  <c r="L327" i="83"/>
  <c r="K327" i="83"/>
  <c r="J327" i="83"/>
  <c r="I327" i="83"/>
  <c r="H327" i="83"/>
  <c r="G327" i="83"/>
  <c r="F327" i="83"/>
  <c r="E327" i="83"/>
  <c r="D327" i="83"/>
  <c r="C327" i="83"/>
  <c r="B327" i="83"/>
  <c r="U326" i="83"/>
  <c r="T326" i="83"/>
  <c r="S326" i="83"/>
  <c r="R326" i="83"/>
  <c r="Q326" i="83"/>
  <c r="P326" i="83"/>
  <c r="O326" i="83"/>
  <c r="N326" i="83"/>
  <c r="M326" i="83"/>
  <c r="L326" i="83"/>
  <c r="K326" i="83"/>
  <c r="J326" i="83"/>
  <c r="I326" i="83"/>
  <c r="H326" i="83"/>
  <c r="G326" i="83"/>
  <c r="F326" i="83"/>
  <c r="E326" i="83"/>
  <c r="D326" i="83"/>
  <c r="C326" i="83"/>
  <c r="B326" i="83"/>
  <c r="U325" i="83"/>
  <c r="T325" i="83"/>
  <c r="S325" i="83"/>
  <c r="R325" i="83"/>
  <c r="Q325" i="83"/>
  <c r="P325" i="83"/>
  <c r="O325" i="83"/>
  <c r="N325" i="83"/>
  <c r="M325" i="83"/>
  <c r="L325" i="83"/>
  <c r="K325" i="83"/>
  <c r="J325" i="83"/>
  <c r="I325" i="83"/>
  <c r="H325" i="83"/>
  <c r="G325" i="83"/>
  <c r="F325" i="83"/>
  <c r="E325" i="83"/>
  <c r="D325" i="83"/>
  <c r="C325" i="83"/>
  <c r="B325" i="83"/>
  <c r="U324" i="83"/>
  <c r="T324" i="83"/>
  <c r="S324" i="83"/>
  <c r="R324" i="83"/>
  <c r="Q324" i="83"/>
  <c r="P324" i="83"/>
  <c r="O324" i="83"/>
  <c r="N324" i="83"/>
  <c r="M324" i="83"/>
  <c r="L324" i="83"/>
  <c r="K324" i="83"/>
  <c r="J324" i="83"/>
  <c r="I324" i="83"/>
  <c r="H324" i="83"/>
  <c r="G324" i="83"/>
  <c r="F324" i="83"/>
  <c r="E324" i="83"/>
  <c r="D324" i="83"/>
  <c r="C324" i="83"/>
  <c r="B324" i="83"/>
  <c r="U323" i="83"/>
  <c r="T323" i="83"/>
  <c r="S323" i="83"/>
  <c r="R323" i="83"/>
  <c r="Q323" i="83"/>
  <c r="P323" i="83"/>
  <c r="O323" i="83"/>
  <c r="N323" i="83"/>
  <c r="M323" i="83"/>
  <c r="L323" i="83"/>
  <c r="K323" i="83"/>
  <c r="J323" i="83"/>
  <c r="I323" i="83"/>
  <c r="H323" i="83"/>
  <c r="G323" i="83"/>
  <c r="F323" i="83"/>
  <c r="E323" i="83"/>
  <c r="D323" i="83"/>
  <c r="C323" i="83"/>
  <c r="B323" i="83"/>
  <c r="U322" i="83"/>
  <c r="T322" i="83"/>
  <c r="S322" i="83"/>
  <c r="R322" i="83"/>
  <c r="Q322" i="83"/>
  <c r="P322" i="83"/>
  <c r="O322" i="83"/>
  <c r="N322" i="83"/>
  <c r="M322" i="83"/>
  <c r="L322" i="83"/>
  <c r="K322" i="83"/>
  <c r="J322" i="83"/>
  <c r="I322" i="83"/>
  <c r="H322" i="83"/>
  <c r="G322" i="83"/>
  <c r="F322" i="83"/>
  <c r="E322" i="83"/>
  <c r="D322" i="83"/>
  <c r="C322" i="83"/>
  <c r="B322" i="83"/>
  <c r="U321" i="83"/>
  <c r="T321" i="83"/>
  <c r="S321" i="83"/>
  <c r="R321" i="83"/>
  <c r="Q321" i="83"/>
  <c r="P321" i="83"/>
  <c r="O321" i="83"/>
  <c r="N321" i="83"/>
  <c r="M321" i="83"/>
  <c r="L321" i="83"/>
  <c r="K321" i="83"/>
  <c r="J321" i="83"/>
  <c r="I321" i="83"/>
  <c r="H321" i="83"/>
  <c r="G321" i="83"/>
  <c r="F321" i="83"/>
  <c r="E321" i="83"/>
  <c r="D321" i="83"/>
  <c r="C321" i="83"/>
  <c r="B321" i="83"/>
  <c r="U320" i="83"/>
  <c r="T320" i="83"/>
  <c r="S320" i="83"/>
  <c r="R320" i="83"/>
  <c r="Q320" i="83"/>
  <c r="P320" i="83"/>
  <c r="O320" i="83"/>
  <c r="N320" i="83"/>
  <c r="M320" i="83"/>
  <c r="L320" i="83"/>
  <c r="K320" i="83"/>
  <c r="J320" i="83"/>
  <c r="I320" i="83"/>
  <c r="H320" i="83"/>
  <c r="G320" i="83"/>
  <c r="F320" i="83"/>
  <c r="E320" i="83"/>
  <c r="D320" i="83"/>
  <c r="C320" i="83"/>
  <c r="B320" i="83"/>
  <c r="U319" i="83"/>
  <c r="T319" i="83"/>
  <c r="S319" i="83"/>
  <c r="R319" i="83"/>
  <c r="Q319" i="83"/>
  <c r="P319" i="83"/>
  <c r="O319" i="83"/>
  <c r="N319" i="83"/>
  <c r="M319" i="83"/>
  <c r="L319" i="83"/>
  <c r="K319" i="83"/>
  <c r="J319" i="83"/>
  <c r="I319" i="83"/>
  <c r="H319" i="83"/>
  <c r="G319" i="83"/>
  <c r="F319" i="83"/>
  <c r="E319" i="83"/>
  <c r="D319" i="83"/>
  <c r="C319" i="83"/>
  <c r="B319" i="83"/>
  <c r="U318" i="83"/>
  <c r="T318" i="83"/>
  <c r="S318" i="83"/>
  <c r="R318" i="83"/>
  <c r="Q318" i="83"/>
  <c r="P318" i="83"/>
  <c r="O318" i="83"/>
  <c r="N318" i="83"/>
  <c r="M318" i="83"/>
  <c r="L318" i="83"/>
  <c r="K318" i="83"/>
  <c r="J318" i="83"/>
  <c r="I318" i="83"/>
  <c r="H318" i="83"/>
  <c r="G318" i="83"/>
  <c r="F318" i="83"/>
  <c r="E318" i="83"/>
  <c r="D318" i="83"/>
  <c r="C318" i="83"/>
  <c r="B318" i="83"/>
  <c r="U317" i="83"/>
  <c r="T317" i="83"/>
  <c r="S317" i="83"/>
  <c r="R317" i="83"/>
  <c r="Q317" i="83"/>
  <c r="P317" i="83"/>
  <c r="O317" i="83"/>
  <c r="N317" i="83"/>
  <c r="M317" i="83"/>
  <c r="L317" i="83"/>
  <c r="K317" i="83"/>
  <c r="J317" i="83"/>
  <c r="I317" i="83"/>
  <c r="H317" i="83"/>
  <c r="G317" i="83"/>
  <c r="F317" i="83"/>
  <c r="E317" i="83"/>
  <c r="D317" i="83"/>
  <c r="C317" i="83"/>
  <c r="B317" i="83"/>
  <c r="U316" i="83"/>
  <c r="T316" i="83"/>
  <c r="S316" i="83"/>
  <c r="R316" i="83"/>
  <c r="Q316" i="83"/>
  <c r="P316" i="83"/>
  <c r="O316" i="83"/>
  <c r="N316" i="83"/>
  <c r="M316" i="83"/>
  <c r="L316" i="83"/>
  <c r="K316" i="83"/>
  <c r="J316" i="83"/>
  <c r="I316" i="83"/>
  <c r="H316" i="83"/>
  <c r="G316" i="83"/>
  <c r="F316" i="83"/>
  <c r="E316" i="83"/>
  <c r="D316" i="83"/>
  <c r="C316" i="83"/>
  <c r="B316" i="83"/>
  <c r="W311" i="83"/>
  <c r="V311" i="83"/>
  <c r="W310" i="83"/>
  <c r="V310" i="83"/>
  <c r="W309" i="83"/>
  <c r="V309" i="83"/>
  <c r="W308" i="83"/>
  <c r="V308" i="83"/>
  <c r="W307" i="83"/>
  <c r="V307" i="83"/>
  <c r="W306" i="83"/>
  <c r="V306" i="83"/>
  <c r="W305" i="83"/>
  <c r="V305" i="83"/>
  <c r="W304" i="83"/>
  <c r="V304" i="83"/>
  <c r="W303" i="83"/>
  <c r="V303" i="83"/>
  <c r="W302" i="83"/>
  <c r="V302" i="83"/>
  <c r="W301" i="83"/>
  <c r="V301" i="83"/>
  <c r="W300" i="83"/>
  <c r="V300" i="83"/>
  <c r="W299" i="83"/>
  <c r="V299" i="83"/>
  <c r="W298" i="83"/>
  <c r="V298" i="83"/>
  <c r="W297" i="83"/>
  <c r="V297" i="83"/>
  <c r="W296" i="83"/>
  <c r="V296" i="83"/>
  <c r="W295" i="83"/>
  <c r="V295" i="83"/>
  <c r="W294" i="83"/>
  <c r="V294" i="83"/>
  <c r="W293" i="83"/>
  <c r="V293" i="83"/>
  <c r="W292" i="83"/>
  <c r="V292" i="83"/>
  <c r="W291" i="83"/>
  <c r="V291" i="83"/>
  <c r="W290" i="83"/>
  <c r="V290" i="83"/>
  <c r="W289" i="83"/>
  <c r="V289" i="83"/>
  <c r="W288" i="83"/>
  <c r="V288" i="83"/>
  <c r="W287" i="83"/>
  <c r="V287" i="83"/>
  <c r="W286" i="83"/>
  <c r="V286" i="83"/>
  <c r="W285" i="83"/>
  <c r="V285" i="83"/>
  <c r="W284" i="83"/>
  <c r="V284" i="83"/>
  <c r="W283" i="83"/>
  <c r="V283" i="83"/>
  <c r="W282" i="83"/>
  <c r="V282" i="83"/>
  <c r="W281" i="83"/>
  <c r="V281" i="83"/>
  <c r="W280" i="83"/>
  <c r="V280" i="83"/>
  <c r="W279" i="83"/>
  <c r="V279" i="83"/>
  <c r="W278" i="83"/>
  <c r="V278" i="83"/>
  <c r="W277" i="83"/>
  <c r="V277" i="83"/>
  <c r="W276" i="83"/>
  <c r="V276" i="83"/>
  <c r="W275" i="83"/>
  <c r="V275" i="83"/>
  <c r="W274" i="83"/>
  <c r="V274" i="83"/>
  <c r="W273" i="83"/>
  <c r="V273" i="83"/>
  <c r="W272" i="83"/>
  <c r="V272" i="83"/>
  <c r="W271" i="83"/>
  <c r="V271" i="83"/>
  <c r="W270" i="83"/>
  <c r="V270" i="83"/>
  <c r="W269" i="83"/>
  <c r="V269" i="83"/>
  <c r="W268" i="83"/>
  <c r="V268" i="83"/>
  <c r="W267" i="83"/>
  <c r="V267" i="83"/>
  <c r="W266" i="83"/>
  <c r="V266" i="83"/>
  <c r="W265" i="83"/>
  <c r="V265" i="83"/>
  <c r="W264" i="83"/>
  <c r="V264" i="83"/>
  <c r="W263" i="83"/>
  <c r="V263" i="83"/>
  <c r="W262" i="83"/>
  <c r="V262" i="83"/>
  <c r="W261" i="83"/>
  <c r="V261" i="83"/>
  <c r="W260" i="83"/>
  <c r="V260" i="83"/>
  <c r="W259" i="83"/>
  <c r="V259" i="83"/>
  <c r="W258" i="83"/>
  <c r="V258" i="83"/>
  <c r="W257" i="83"/>
  <c r="V257" i="83"/>
  <c r="W256" i="83"/>
  <c r="V256" i="83"/>
  <c r="W255" i="83"/>
  <c r="V255" i="83"/>
  <c r="W254" i="83"/>
  <c r="V254" i="83"/>
  <c r="W253" i="83"/>
  <c r="V253" i="83"/>
  <c r="W252" i="83"/>
  <c r="V252" i="83"/>
  <c r="W251" i="83"/>
  <c r="V251" i="83"/>
  <c r="W250" i="83"/>
  <c r="V250" i="83"/>
  <c r="W249" i="83"/>
  <c r="V249" i="83"/>
  <c r="W248" i="83"/>
  <c r="V248" i="83"/>
  <c r="W247" i="83"/>
  <c r="V247" i="83"/>
  <c r="W246" i="83"/>
  <c r="V246" i="83"/>
  <c r="W245" i="83"/>
  <c r="V245" i="83"/>
  <c r="W244" i="83"/>
  <c r="V244" i="83"/>
  <c r="W243" i="83"/>
  <c r="V243" i="83"/>
  <c r="W242" i="83"/>
  <c r="V242" i="83"/>
  <c r="W241" i="83"/>
  <c r="V241" i="83"/>
  <c r="W240" i="83"/>
  <c r="V240" i="83"/>
  <c r="W239" i="83"/>
  <c r="V239" i="83"/>
  <c r="W238" i="83"/>
  <c r="V238" i="83"/>
  <c r="W237" i="83"/>
  <c r="V237" i="83"/>
  <c r="W236" i="83"/>
  <c r="V236" i="83"/>
  <c r="W235" i="83"/>
  <c r="V235" i="83"/>
  <c r="W234" i="83"/>
  <c r="V234" i="83"/>
  <c r="W233" i="83"/>
  <c r="V233" i="83"/>
  <c r="W232" i="83"/>
  <c r="V232" i="83"/>
  <c r="W231" i="83"/>
  <c r="V231" i="83"/>
  <c r="W230" i="83"/>
  <c r="V230" i="83"/>
  <c r="W229" i="83"/>
  <c r="V229" i="83"/>
  <c r="W228" i="83"/>
  <c r="V228" i="83"/>
  <c r="W227" i="83"/>
  <c r="V227" i="83"/>
  <c r="W226" i="83"/>
  <c r="V226" i="83"/>
  <c r="W225" i="83"/>
  <c r="V225" i="83"/>
  <c r="W224" i="83"/>
  <c r="V224" i="83"/>
  <c r="W223" i="83"/>
  <c r="V223" i="83"/>
  <c r="W222" i="83"/>
  <c r="V222" i="83"/>
  <c r="W221" i="83"/>
  <c r="V221" i="83"/>
  <c r="W220" i="83"/>
  <c r="V220" i="83"/>
  <c r="W219" i="83"/>
  <c r="V219" i="83"/>
  <c r="W218" i="83"/>
  <c r="V218" i="83"/>
  <c r="W217" i="83"/>
  <c r="V217" i="83"/>
  <c r="W216" i="83"/>
  <c r="V216" i="83"/>
  <c r="W215" i="83"/>
  <c r="V215" i="83"/>
  <c r="W214" i="83"/>
  <c r="V214" i="83"/>
  <c r="W213" i="83"/>
  <c r="V213" i="83"/>
  <c r="W212" i="83"/>
  <c r="V212" i="83"/>
  <c r="U307" i="83"/>
  <c r="T307" i="83"/>
  <c r="S307" i="83"/>
  <c r="R307" i="83"/>
  <c r="Q307" i="83"/>
  <c r="P307" i="83"/>
  <c r="O307" i="83"/>
  <c r="N307" i="83"/>
  <c r="M307" i="83"/>
  <c r="L307" i="83"/>
  <c r="K307" i="83"/>
  <c r="J307" i="83"/>
  <c r="I307" i="83"/>
  <c r="H307" i="83"/>
  <c r="G307" i="83"/>
  <c r="F307" i="83"/>
  <c r="E307" i="83"/>
  <c r="D307" i="83"/>
  <c r="C307" i="83"/>
  <c r="B307" i="83"/>
  <c r="U306" i="83"/>
  <c r="T306" i="83"/>
  <c r="S306" i="83"/>
  <c r="R306" i="83"/>
  <c r="Q306" i="83"/>
  <c r="P306" i="83"/>
  <c r="O306" i="83"/>
  <c r="N306" i="83"/>
  <c r="M306" i="83"/>
  <c r="L306" i="83"/>
  <c r="K306" i="83"/>
  <c r="J306" i="83"/>
  <c r="I306" i="83"/>
  <c r="H306" i="83"/>
  <c r="G306" i="83"/>
  <c r="F306" i="83"/>
  <c r="E306" i="83"/>
  <c r="D306" i="83"/>
  <c r="C306" i="83"/>
  <c r="B306" i="83"/>
  <c r="U305" i="83"/>
  <c r="T305" i="83"/>
  <c r="S305" i="83"/>
  <c r="R305" i="83"/>
  <c r="Q305" i="83"/>
  <c r="P305" i="83"/>
  <c r="O305" i="83"/>
  <c r="N305" i="83"/>
  <c r="M305" i="83"/>
  <c r="L305" i="83"/>
  <c r="K305" i="83"/>
  <c r="J305" i="83"/>
  <c r="I305" i="83"/>
  <c r="H305" i="83"/>
  <c r="G305" i="83"/>
  <c r="F305" i="83"/>
  <c r="E305" i="83"/>
  <c r="D305" i="83"/>
  <c r="C305" i="83"/>
  <c r="B305" i="83"/>
  <c r="U304" i="83"/>
  <c r="T304" i="83"/>
  <c r="S304" i="83"/>
  <c r="R304" i="83"/>
  <c r="Q304" i="83"/>
  <c r="P304" i="83"/>
  <c r="O304" i="83"/>
  <c r="N304" i="83"/>
  <c r="M304" i="83"/>
  <c r="L304" i="83"/>
  <c r="K304" i="83"/>
  <c r="J304" i="83"/>
  <c r="I304" i="83"/>
  <c r="H304" i="83"/>
  <c r="G304" i="83"/>
  <c r="F304" i="83"/>
  <c r="E304" i="83"/>
  <c r="D304" i="83"/>
  <c r="C304" i="83"/>
  <c r="B304" i="83"/>
  <c r="U303" i="83"/>
  <c r="T303" i="83"/>
  <c r="S303" i="83"/>
  <c r="R303" i="83"/>
  <c r="Q303" i="83"/>
  <c r="P303" i="83"/>
  <c r="O303" i="83"/>
  <c r="N303" i="83"/>
  <c r="M303" i="83"/>
  <c r="L303" i="83"/>
  <c r="K303" i="83"/>
  <c r="J303" i="83"/>
  <c r="I303" i="83"/>
  <c r="H303" i="83"/>
  <c r="G303" i="83"/>
  <c r="F303" i="83"/>
  <c r="E303" i="83"/>
  <c r="D303" i="83"/>
  <c r="C303" i="83"/>
  <c r="B303" i="83"/>
  <c r="U302" i="83"/>
  <c r="T302" i="83"/>
  <c r="S302" i="83"/>
  <c r="R302" i="83"/>
  <c r="Q302" i="83"/>
  <c r="P302" i="83"/>
  <c r="O302" i="83"/>
  <c r="N302" i="83"/>
  <c r="M302" i="83"/>
  <c r="L302" i="83"/>
  <c r="K302" i="83"/>
  <c r="J302" i="83"/>
  <c r="I302" i="83"/>
  <c r="H302" i="83"/>
  <c r="G302" i="83"/>
  <c r="F302" i="83"/>
  <c r="E302" i="83"/>
  <c r="D302" i="83"/>
  <c r="C302" i="83"/>
  <c r="B302" i="83"/>
  <c r="U301" i="83"/>
  <c r="T301" i="83"/>
  <c r="S301" i="83"/>
  <c r="R301" i="83"/>
  <c r="Q301" i="83"/>
  <c r="P301" i="83"/>
  <c r="O301" i="83"/>
  <c r="N301" i="83"/>
  <c r="M301" i="83"/>
  <c r="L301" i="83"/>
  <c r="K301" i="83"/>
  <c r="J301" i="83"/>
  <c r="I301" i="83"/>
  <c r="H301" i="83"/>
  <c r="G301" i="83"/>
  <c r="F301" i="83"/>
  <c r="E301" i="83"/>
  <c r="D301" i="83"/>
  <c r="C301" i="83"/>
  <c r="B301" i="83"/>
  <c r="U300" i="83"/>
  <c r="T300" i="83"/>
  <c r="S300" i="83"/>
  <c r="R300" i="83"/>
  <c r="Q300" i="83"/>
  <c r="P300" i="83"/>
  <c r="O300" i="83"/>
  <c r="N300" i="83"/>
  <c r="M300" i="83"/>
  <c r="L300" i="83"/>
  <c r="K300" i="83"/>
  <c r="J300" i="83"/>
  <c r="I300" i="83"/>
  <c r="H300" i="83"/>
  <c r="G300" i="83"/>
  <c r="F300" i="83"/>
  <c r="E300" i="83"/>
  <c r="D300" i="83"/>
  <c r="C300" i="83"/>
  <c r="B300" i="83"/>
  <c r="U299" i="83"/>
  <c r="T299" i="83"/>
  <c r="S299" i="83"/>
  <c r="R299" i="83"/>
  <c r="Q299" i="83"/>
  <c r="P299" i="83"/>
  <c r="O299" i="83"/>
  <c r="N299" i="83"/>
  <c r="M299" i="83"/>
  <c r="L299" i="83"/>
  <c r="K299" i="83"/>
  <c r="J299" i="83"/>
  <c r="I299" i="83"/>
  <c r="H299" i="83"/>
  <c r="G299" i="83"/>
  <c r="F299" i="83"/>
  <c r="E299" i="83"/>
  <c r="D299" i="83"/>
  <c r="C299" i="83"/>
  <c r="B299" i="83"/>
  <c r="U298" i="83"/>
  <c r="T298" i="83"/>
  <c r="S298" i="83"/>
  <c r="R298" i="83"/>
  <c r="Q298" i="83"/>
  <c r="P298" i="83"/>
  <c r="O298" i="83"/>
  <c r="N298" i="83"/>
  <c r="M298" i="83"/>
  <c r="L298" i="83"/>
  <c r="K298" i="83"/>
  <c r="J298" i="83"/>
  <c r="I298" i="83"/>
  <c r="H298" i="83"/>
  <c r="G298" i="83"/>
  <c r="F298" i="83"/>
  <c r="E298" i="83"/>
  <c r="D298" i="83"/>
  <c r="C298" i="83"/>
  <c r="B298" i="83"/>
  <c r="U297" i="83"/>
  <c r="T297" i="83"/>
  <c r="S297" i="83"/>
  <c r="R297" i="83"/>
  <c r="Q297" i="83"/>
  <c r="P297" i="83"/>
  <c r="O297" i="83"/>
  <c r="N297" i="83"/>
  <c r="M297" i="83"/>
  <c r="L297" i="83"/>
  <c r="K297" i="83"/>
  <c r="J297" i="83"/>
  <c r="I297" i="83"/>
  <c r="H297" i="83"/>
  <c r="G297" i="83"/>
  <c r="F297" i="83"/>
  <c r="E297" i="83"/>
  <c r="D297" i="83"/>
  <c r="C297" i="83"/>
  <c r="B297" i="83"/>
  <c r="U296" i="83"/>
  <c r="T296" i="83"/>
  <c r="S296" i="83"/>
  <c r="R296" i="83"/>
  <c r="Q296" i="83"/>
  <c r="P296" i="83"/>
  <c r="O296" i="83"/>
  <c r="N296" i="83"/>
  <c r="M296" i="83"/>
  <c r="L296" i="83"/>
  <c r="K296" i="83"/>
  <c r="J296" i="83"/>
  <c r="I296" i="83"/>
  <c r="H296" i="83"/>
  <c r="G296" i="83"/>
  <c r="F296" i="83"/>
  <c r="E296" i="83"/>
  <c r="D296" i="83"/>
  <c r="C296" i="83"/>
  <c r="B296" i="83"/>
  <c r="U295" i="83"/>
  <c r="T295" i="83"/>
  <c r="S295" i="83"/>
  <c r="R295" i="83"/>
  <c r="Q295" i="83"/>
  <c r="P295" i="83"/>
  <c r="O295" i="83"/>
  <c r="N295" i="83"/>
  <c r="M295" i="83"/>
  <c r="L295" i="83"/>
  <c r="K295" i="83"/>
  <c r="J295" i="83"/>
  <c r="I295" i="83"/>
  <c r="H295" i="83"/>
  <c r="G295" i="83"/>
  <c r="F295" i="83"/>
  <c r="E295" i="83"/>
  <c r="D295" i="83"/>
  <c r="C295" i="83"/>
  <c r="B295" i="83"/>
  <c r="U294" i="83"/>
  <c r="T294" i="83"/>
  <c r="S294" i="83"/>
  <c r="R294" i="83"/>
  <c r="Q294" i="83"/>
  <c r="P294" i="83"/>
  <c r="O294" i="83"/>
  <c r="N294" i="83"/>
  <c r="M294" i="83"/>
  <c r="L294" i="83"/>
  <c r="K294" i="83"/>
  <c r="J294" i="83"/>
  <c r="I294" i="83"/>
  <c r="H294" i="83"/>
  <c r="G294" i="83"/>
  <c r="F294" i="83"/>
  <c r="E294" i="83"/>
  <c r="D294" i="83"/>
  <c r="C294" i="83"/>
  <c r="B294" i="83"/>
  <c r="U293" i="83"/>
  <c r="T293" i="83"/>
  <c r="S293" i="83"/>
  <c r="R293" i="83"/>
  <c r="Q293" i="83"/>
  <c r="P293" i="83"/>
  <c r="O293" i="83"/>
  <c r="N293" i="83"/>
  <c r="M293" i="83"/>
  <c r="L293" i="83"/>
  <c r="K293" i="83"/>
  <c r="J293" i="83"/>
  <c r="I293" i="83"/>
  <c r="H293" i="83"/>
  <c r="G293" i="83"/>
  <c r="F293" i="83"/>
  <c r="E293" i="83"/>
  <c r="D293" i="83"/>
  <c r="C293" i="83"/>
  <c r="B293" i="83"/>
  <c r="U292" i="83"/>
  <c r="T292" i="83"/>
  <c r="S292" i="83"/>
  <c r="R292" i="83"/>
  <c r="Q292" i="83"/>
  <c r="P292" i="83"/>
  <c r="O292" i="83"/>
  <c r="N292" i="83"/>
  <c r="M292" i="83"/>
  <c r="L292" i="83"/>
  <c r="K292" i="83"/>
  <c r="J292" i="83"/>
  <c r="I292" i="83"/>
  <c r="H292" i="83"/>
  <c r="G292" i="83"/>
  <c r="F292" i="83"/>
  <c r="E292" i="83"/>
  <c r="D292" i="83"/>
  <c r="C292" i="83"/>
  <c r="B292" i="83"/>
  <c r="U291" i="83"/>
  <c r="T291" i="83"/>
  <c r="S291" i="83"/>
  <c r="R291" i="83"/>
  <c r="Q291" i="83"/>
  <c r="P291" i="83"/>
  <c r="O291" i="83"/>
  <c r="N291" i="83"/>
  <c r="M291" i="83"/>
  <c r="L291" i="83"/>
  <c r="K291" i="83"/>
  <c r="J291" i="83"/>
  <c r="I291" i="83"/>
  <c r="H291" i="83"/>
  <c r="G291" i="83"/>
  <c r="F291" i="83"/>
  <c r="E291" i="83"/>
  <c r="D291" i="83"/>
  <c r="C291" i="83"/>
  <c r="B291" i="83"/>
  <c r="U290" i="83"/>
  <c r="T290" i="83"/>
  <c r="S290" i="83"/>
  <c r="R290" i="83"/>
  <c r="Q290" i="83"/>
  <c r="P290" i="83"/>
  <c r="O290" i="83"/>
  <c r="N290" i="83"/>
  <c r="M290" i="83"/>
  <c r="L290" i="83"/>
  <c r="K290" i="83"/>
  <c r="J290" i="83"/>
  <c r="I290" i="83"/>
  <c r="H290" i="83"/>
  <c r="G290" i="83"/>
  <c r="F290" i="83"/>
  <c r="E290" i="83"/>
  <c r="D290" i="83"/>
  <c r="C290" i="83"/>
  <c r="B290" i="83"/>
  <c r="U289" i="83"/>
  <c r="T289" i="83"/>
  <c r="S289" i="83"/>
  <c r="R289" i="83"/>
  <c r="Q289" i="83"/>
  <c r="P289" i="83"/>
  <c r="O289" i="83"/>
  <c r="N289" i="83"/>
  <c r="M289" i="83"/>
  <c r="L289" i="83"/>
  <c r="K289" i="83"/>
  <c r="J289" i="83"/>
  <c r="I289" i="83"/>
  <c r="H289" i="83"/>
  <c r="G289" i="83"/>
  <c r="F289" i="83"/>
  <c r="E289" i="83"/>
  <c r="D289" i="83"/>
  <c r="C289" i="83"/>
  <c r="B289" i="83"/>
  <c r="U288" i="83"/>
  <c r="T288" i="83"/>
  <c r="S288" i="83"/>
  <c r="R288" i="83"/>
  <c r="Q288" i="83"/>
  <c r="P288" i="83"/>
  <c r="O288" i="83"/>
  <c r="N288" i="83"/>
  <c r="M288" i="83"/>
  <c r="L288" i="83"/>
  <c r="K288" i="83"/>
  <c r="J288" i="83"/>
  <c r="I288" i="83"/>
  <c r="H288" i="83"/>
  <c r="G288" i="83"/>
  <c r="F288" i="83"/>
  <c r="E288" i="83"/>
  <c r="D288" i="83"/>
  <c r="C288" i="83"/>
  <c r="B288" i="83"/>
  <c r="U287" i="83"/>
  <c r="T287" i="83"/>
  <c r="S287" i="83"/>
  <c r="R287" i="83"/>
  <c r="Q287" i="83"/>
  <c r="P287" i="83"/>
  <c r="O287" i="83"/>
  <c r="N287" i="83"/>
  <c r="M287" i="83"/>
  <c r="L287" i="83"/>
  <c r="K287" i="83"/>
  <c r="J287" i="83"/>
  <c r="I287" i="83"/>
  <c r="H287" i="83"/>
  <c r="G287" i="83"/>
  <c r="F287" i="83"/>
  <c r="E287" i="83"/>
  <c r="D287" i="83"/>
  <c r="C287" i="83"/>
  <c r="B287" i="83"/>
  <c r="U286" i="83"/>
  <c r="T286" i="83"/>
  <c r="S286" i="83"/>
  <c r="R286" i="83"/>
  <c r="Q286" i="83"/>
  <c r="P286" i="83"/>
  <c r="O286" i="83"/>
  <c r="N286" i="83"/>
  <c r="M286" i="83"/>
  <c r="L286" i="83"/>
  <c r="K286" i="83"/>
  <c r="J286" i="83"/>
  <c r="I286" i="83"/>
  <c r="H286" i="83"/>
  <c r="G286" i="83"/>
  <c r="F286" i="83"/>
  <c r="E286" i="83"/>
  <c r="D286" i="83"/>
  <c r="C286" i="83"/>
  <c r="B286" i="83"/>
  <c r="U285" i="83"/>
  <c r="T285" i="83"/>
  <c r="S285" i="83"/>
  <c r="R285" i="83"/>
  <c r="Q285" i="83"/>
  <c r="P285" i="83"/>
  <c r="O285" i="83"/>
  <c r="N285" i="83"/>
  <c r="M285" i="83"/>
  <c r="L285" i="83"/>
  <c r="K285" i="83"/>
  <c r="J285" i="83"/>
  <c r="I285" i="83"/>
  <c r="H285" i="83"/>
  <c r="G285" i="83"/>
  <c r="F285" i="83"/>
  <c r="E285" i="83"/>
  <c r="D285" i="83"/>
  <c r="C285" i="83"/>
  <c r="B285" i="83"/>
  <c r="U284" i="83"/>
  <c r="T284" i="83"/>
  <c r="S284" i="83"/>
  <c r="R284" i="83"/>
  <c r="Q284" i="83"/>
  <c r="P284" i="83"/>
  <c r="O284" i="83"/>
  <c r="N284" i="83"/>
  <c r="M284" i="83"/>
  <c r="L284" i="83"/>
  <c r="K284" i="83"/>
  <c r="J284" i="83"/>
  <c r="I284" i="83"/>
  <c r="H284" i="83"/>
  <c r="G284" i="83"/>
  <c r="F284" i="83"/>
  <c r="E284" i="83"/>
  <c r="D284" i="83"/>
  <c r="C284" i="83"/>
  <c r="B284" i="83"/>
  <c r="U283" i="83"/>
  <c r="T283" i="83"/>
  <c r="S283" i="83"/>
  <c r="R283" i="83"/>
  <c r="Q283" i="83"/>
  <c r="P283" i="83"/>
  <c r="O283" i="83"/>
  <c r="N283" i="83"/>
  <c r="M283" i="83"/>
  <c r="L283" i="83"/>
  <c r="K283" i="83"/>
  <c r="J283" i="83"/>
  <c r="I283" i="83"/>
  <c r="H283" i="83"/>
  <c r="G283" i="83"/>
  <c r="F283" i="83"/>
  <c r="E283" i="83"/>
  <c r="D283" i="83"/>
  <c r="C283" i="83"/>
  <c r="B283" i="83"/>
  <c r="U282" i="83"/>
  <c r="T282" i="83"/>
  <c r="S282" i="83"/>
  <c r="R282" i="83"/>
  <c r="Q282" i="83"/>
  <c r="P282" i="83"/>
  <c r="O282" i="83"/>
  <c r="N282" i="83"/>
  <c r="M282" i="83"/>
  <c r="L282" i="83"/>
  <c r="K282" i="83"/>
  <c r="J282" i="83"/>
  <c r="I282" i="83"/>
  <c r="H282" i="83"/>
  <c r="G282" i="83"/>
  <c r="F282" i="83"/>
  <c r="E282" i="83"/>
  <c r="D282" i="83"/>
  <c r="C282" i="83"/>
  <c r="B282" i="83"/>
  <c r="U281" i="83"/>
  <c r="T281" i="83"/>
  <c r="S281" i="83"/>
  <c r="R281" i="83"/>
  <c r="Q281" i="83"/>
  <c r="P281" i="83"/>
  <c r="O281" i="83"/>
  <c r="N281" i="83"/>
  <c r="M281" i="83"/>
  <c r="L281" i="83"/>
  <c r="K281" i="83"/>
  <c r="J281" i="83"/>
  <c r="I281" i="83"/>
  <c r="H281" i="83"/>
  <c r="G281" i="83"/>
  <c r="F281" i="83"/>
  <c r="E281" i="83"/>
  <c r="D281" i="83"/>
  <c r="C281" i="83"/>
  <c r="B281" i="83"/>
  <c r="U280" i="83"/>
  <c r="T280" i="83"/>
  <c r="S280" i="83"/>
  <c r="R280" i="83"/>
  <c r="Q280" i="83"/>
  <c r="P280" i="83"/>
  <c r="O280" i="83"/>
  <c r="N280" i="83"/>
  <c r="M280" i="83"/>
  <c r="L280" i="83"/>
  <c r="K280" i="83"/>
  <c r="J280" i="83"/>
  <c r="I280" i="83"/>
  <c r="H280" i="83"/>
  <c r="G280" i="83"/>
  <c r="F280" i="83"/>
  <c r="E280" i="83"/>
  <c r="D280" i="83"/>
  <c r="C280" i="83"/>
  <c r="B280" i="83"/>
  <c r="U279" i="83"/>
  <c r="T279" i="83"/>
  <c r="S279" i="83"/>
  <c r="R279" i="83"/>
  <c r="Q279" i="83"/>
  <c r="P279" i="83"/>
  <c r="O279" i="83"/>
  <c r="N279" i="83"/>
  <c r="M279" i="83"/>
  <c r="L279" i="83"/>
  <c r="K279" i="83"/>
  <c r="J279" i="83"/>
  <c r="I279" i="83"/>
  <c r="H279" i="83"/>
  <c r="G279" i="83"/>
  <c r="F279" i="83"/>
  <c r="E279" i="83"/>
  <c r="D279" i="83"/>
  <c r="C279" i="83"/>
  <c r="B279" i="83"/>
  <c r="U278" i="83"/>
  <c r="T278" i="83"/>
  <c r="S278" i="83"/>
  <c r="R278" i="83"/>
  <c r="Q278" i="83"/>
  <c r="P278" i="83"/>
  <c r="O278" i="83"/>
  <c r="N278" i="83"/>
  <c r="M278" i="83"/>
  <c r="L278" i="83"/>
  <c r="K278" i="83"/>
  <c r="J278" i="83"/>
  <c r="I278" i="83"/>
  <c r="H278" i="83"/>
  <c r="G278" i="83"/>
  <c r="F278" i="83"/>
  <c r="E278" i="83"/>
  <c r="D278" i="83"/>
  <c r="C278" i="83"/>
  <c r="B278" i="83"/>
  <c r="U277" i="83"/>
  <c r="T277" i="83"/>
  <c r="S277" i="83"/>
  <c r="R277" i="83"/>
  <c r="Q277" i="83"/>
  <c r="P277" i="83"/>
  <c r="O277" i="83"/>
  <c r="N277" i="83"/>
  <c r="M277" i="83"/>
  <c r="L277" i="83"/>
  <c r="K277" i="83"/>
  <c r="J277" i="83"/>
  <c r="I277" i="83"/>
  <c r="H277" i="83"/>
  <c r="G277" i="83"/>
  <c r="F277" i="83"/>
  <c r="E277" i="83"/>
  <c r="D277" i="83"/>
  <c r="C277" i="83"/>
  <c r="B277" i="83"/>
  <c r="U276" i="83"/>
  <c r="T276" i="83"/>
  <c r="S276" i="83"/>
  <c r="R276" i="83"/>
  <c r="Q276" i="83"/>
  <c r="P276" i="83"/>
  <c r="O276" i="83"/>
  <c r="N276" i="83"/>
  <c r="M276" i="83"/>
  <c r="L276" i="83"/>
  <c r="K276" i="83"/>
  <c r="J276" i="83"/>
  <c r="I276" i="83"/>
  <c r="H276" i="83"/>
  <c r="G276" i="83"/>
  <c r="F276" i="83"/>
  <c r="E276" i="83"/>
  <c r="D276" i="83"/>
  <c r="C276" i="83"/>
  <c r="B276" i="83"/>
  <c r="U275" i="83"/>
  <c r="T275" i="83"/>
  <c r="S275" i="83"/>
  <c r="R275" i="83"/>
  <c r="Q275" i="83"/>
  <c r="P275" i="83"/>
  <c r="O275" i="83"/>
  <c r="N275" i="83"/>
  <c r="M275" i="83"/>
  <c r="L275" i="83"/>
  <c r="K275" i="83"/>
  <c r="J275" i="83"/>
  <c r="I275" i="83"/>
  <c r="H275" i="83"/>
  <c r="G275" i="83"/>
  <c r="F275" i="83"/>
  <c r="E275" i="83"/>
  <c r="D275" i="83"/>
  <c r="C275" i="83"/>
  <c r="B275" i="83"/>
  <c r="U274" i="83"/>
  <c r="T274" i="83"/>
  <c r="S274" i="83"/>
  <c r="R274" i="83"/>
  <c r="Q274" i="83"/>
  <c r="P274" i="83"/>
  <c r="O274" i="83"/>
  <c r="N274" i="83"/>
  <c r="M274" i="83"/>
  <c r="L274" i="83"/>
  <c r="K274" i="83"/>
  <c r="J274" i="83"/>
  <c r="I274" i="83"/>
  <c r="H274" i="83"/>
  <c r="G274" i="83"/>
  <c r="F274" i="83"/>
  <c r="E274" i="83"/>
  <c r="D274" i="83"/>
  <c r="C274" i="83"/>
  <c r="B274" i="83"/>
  <c r="U273" i="83"/>
  <c r="T273" i="83"/>
  <c r="S273" i="83"/>
  <c r="R273" i="83"/>
  <c r="Q273" i="83"/>
  <c r="P273" i="83"/>
  <c r="O273" i="83"/>
  <c r="N273" i="83"/>
  <c r="M273" i="83"/>
  <c r="L273" i="83"/>
  <c r="K273" i="83"/>
  <c r="J273" i="83"/>
  <c r="I273" i="83"/>
  <c r="H273" i="83"/>
  <c r="G273" i="83"/>
  <c r="F273" i="83"/>
  <c r="E273" i="83"/>
  <c r="D273" i="83"/>
  <c r="C273" i="83"/>
  <c r="B273" i="83"/>
  <c r="U272" i="83"/>
  <c r="T272" i="83"/>
  <c r="S272" i="83"/>
  <c r="R272" i="83"/>
  <c r="Q272" i="83"/>
  <c r="P272" i="83"/>
  <c r="O272" i="83"/>
  <c r="N272" i="83"/>
  <c r="M272" i="83"/>
  <c r="L272" i="83"/>
  <c r="K272" i="83"/>
  <c r="J272" i="83"/>
  <c r="I272" i="83"/>
  <c r="H272" i="83"/>
  <c r="G272" i="83"/>
  <c r="F272" i="83"/>
  <c r="E272" i="83"/>
  <c r="D272" i="83"/>
  <c r="C272" i="83"/>
  <c r="B272" i="83"/>
  <c r="U271" i="83"/>
  <c r="T271" i="83"/>
  <c r="S271" i="83"/>
  <c r="R271" i="83"/>
  <c r="Q271" i="83"/>
  <c r="P271" i="83"/>
  <c r="O271" i="83"/>
  <c r="N271" i="83"/>
  <c r="M271" i="83"/>
  <c r="L271" i="83"/>
  <c r="K271" i="83"/>
  <c r="J271" i="83"/>
  <c r="I271" i="83"/>
  <c r="H271" i="83"/>
  <c r="G271" i="83"/>
  <c r="F271" i="83"/>
  <c r="E271" i="83"/>
  <c r="D271" i="83"/>
  <c r="C271" i="83"/>
  <c r="B271" i="83"/>
  <c r="U270" i="83"/>
  <c r="T270" i="83"/>
  <c r="S270" i="83"/>
  <c r="R270" i="83"/>
  <c r="Q270" i="83"/>
  <c r="P270" i="83"/>
  <c r="O270" i="83"/>
  <c r="N270" i="83"/>
  <c r="M270" i="83"/>
  <c r="L270" i="83"/>
  <c r="K270" i="83"/>
  <c r="J270" i="83"/>
  <c r="I270" i="83"/>
  <c r="H270" i="83"/>
  <c r="G270" i="83"/>
  <c r="F270" i="83"/>
  <c r="E270" i="83"/>
  <c r="D270" i="83"/>
  <c r="C270" i="83"/>
  <c r="B270" i="83"/>
  <c r="U269" i="83"/>
  <c r="T269" i="83"/>
  <c r="S269" i="83"/>
  <c r="R269" i="83"/>
  <c r="Q269" i="83"/>
  <c r="P269" i="83"/>
  <c r="O269" i="83"/>
  <c r="N269" i="83"/>
  <c r="M269" i="83"/>
  <c r="L269" i="83"/>
  <c r="K269" i="83"/>
  <c r="J269" i="83"/>
  <c r="I269" i="83"/>
  <c r="H269" i="83"/>
  <c r="G269" i="83"/>
  <c r="F269" i="83"/>
  <c r="E269" i="83"/>
  <c r="D269" i="83"/>
  <c r="C269" i="83"/>
  <c r="B269" i="83"/>
  <c r="U268" i="83"/>
  <c r="T268" i="83"/>
  <c r="S268" i="83"/>
  <c r="R268" i="83"/>
  <c r="Q268" i="83"/>
  <c r="P268" i="83"/>
  <c r="O268" i="83"/>
  <c r="N268" i="83"/>
  <c r="M268" i="83"/>
  <c r="L268" i="83"/>
  <c r="K268" i="83"/>
  <c r="J268" i="83"/>
  <c r="I268" i="83"/>
  <c r="H268" i="83"/>
  <c r="G268" i="83"/>
  <c r="F268" i="83"/>
  <c r="E268" i="83"/>
  <c r="D268" i="83"/>
  <c r="C268" i="83"/>
  <c r="B268" i="83"/>
  <c r="U267" i="83"/>
  <c r="T267" i="83"/>
  <c r="S267" i="83"/>
  <c r="R267" i="83"/>
  <c r="Q267" i="83"/>
  <c r="P267" i="83"/>
  <c r="O267" i="83"/>
  <c r="N267" i="83"/>
  <c r="M267" i="83"/>
  <c r="L267" i="83"/>
  <c r="K267" i="83"/>
  <c r="J267" i="83"/>
  <c r="I267" i="83"/>
  <c r="H267" i="83"/>
  <c r="G267" i="83"/>
  <c r="F267" i="83"/>
  <c r="E267" i="83"/>
  <c r="D267" i="83"/>
  <c r="C267" i="83"/>
  <c r="B267" i="83"/>
  <c r="U266" i="83"/>
  <c r="T266" i="83"/>
  <c r="S266" i="83"/>
  <c r="R266" i="83"/>
  <c r="Q266" i="83"/>
  <c r="P266" i="83"/>
  <c r="O266" i="83"/>
  <c r="N266" i="83"/>
  <c r="M266" i="83"/>
  <c r="L266" i="83"/>
  <c r="K266" i="83"/>
  <c r="J266" i="83"/>
  <c r="I266" i="83"/>
  <c r="H266" i="83"/>
  <c r="G266" i="83"/>
  <c r="F266" i="83"/>
  <c r="E266" i="83"/>
  <c r="D266" i="83"/>
  <c r="C266" i="83"/>
  <c r="B266" i="83"/>
  <c r="U265" i="83"/>
  <c r="T265" i="83"/>
  <c r="S265" i="83"/>
  <c r="R265" i="83"/>
  <c r="Q265" i="83"/>
  <c r="P265" i="83"/>
  <c r="O265" i="83"/>
  <c r="N265" i="83"/>
  <c r="M265" i="83"/>
  <c r="L265" i="83"/>
  <c r="K265" i="83"/>
  <c r="J265" i="83"/>
  <c r="I265" i="83"/>
  <c r="H265" i="83"/>
  <c r="G265" i="83"/>
  <c r="F265" i="83"/>
  <c r="E265" i="83"/>
  <c r="D265" i="83"/>
  <c r="C265" i="83"/>
  <c r="B265" i="83"/>
  <c r="U264" i="83"/>
  <c r="T264" i="83"/>
  <c r="S264" i="83"/>
  <c r="R264" i="83"/>
  <c r="Q264" i="83"/>
  <c r="P264" i="83"/>
  <c r="O264" i="83"/>
  <c r="N264" i="83"/>
  <c r="M264" i="83"/>
  <c r="L264" i="83"/>
  <c r="K264" i="83"/>
  <c r="J264" i="83"/>
  <c r="I264" i="83"/>
  <c r="H264" i="83"/>
  <c r="G264" i="83"/>
  <c r="F264" i="83"/>
  <c r="E264" i="83"/>
  <c r="D264" i="83"/>
  <c r="C264" i="83"/>
  <c r="B264" i="83"/>
  <c r="U263" i="83"/>
  <c r="T263" i="83"/>
  <c r="S263" i="83"/>
  <c r="R263" i="83"/>
  <c r="Q263" i="83"/>
  <c r="P263" i="83"/>
  <c r="O263" i="83"/>
  <c r="N263" i="83"/>
  <c r="M263" i="83"/>
  <c r="L263" i="83"/>
  <c r="K263" i="83"/>
  <c r="J263" i="83"/>
  <c r="I263" i="83"/>
  <c r="H263" i="83"/>
  <c r="G263" i="83"/>
  <c r="F263" i="83"/>
  <c r="E263" i="83"/>
  <c r="D263" i="83"/>
  <c r="C263" i="83"/>
  <c r="B263" i="83"/>
  <c r="U262" i="83"/>
  <c r="T262" i="83"/>
  <c r="S262" i="83"/>
  <c r="R262" i="83"/>
  <c r="Q262" i="83"/>
  <c r="P262" i="83"/>
  <c r="O262" i="83"/>
  <c r="N262" i="83"/>
  <c r="M262" i="83"/>
  <c r="L262" i="83"/>
  <c r="K262" i="83"/>
  <c r="J262" i="83"/>
  <c r="I262" i="83"/>
  <c r="H262" i="83"/>
  <c r="G262" i="83"/>
  <c r="F262" i="83"/>
  <c r="E262" i="83"/>
  <c r="D262" i="83"/>
  <c r="C262" i="83"/>
  <c r="B262" i="83"/>
  <c r="U261" i="83"/>
  <c r="T261" i="83"/>
  <c r="S261" i="83"/>
  <c r="R261" i="83"/>
  <c r="Q261" i="83"/>
  <c r="P261" i="83"/>
  <c r="O261" i="83"/>
  <c r="N261" i="83"/>
  <c r="M261" i="83"/>
  <c r="L261" i="83"/>
  <c r="K261" i="83"/>
  <c r="J261" i="83"/>
  <c r="I261" i="83"/>
  <c r="H261" i="83"/>
  <c r="G261" i="83"/>
  <c r="F261" i="83"/>
  <c r="E261" i="83"/>
  <c r="D261" i="83"/>
  <c r="C261" i="83"/>
  <c r="B261" i="83"/>
  <c r="U260" i="83"/>
  <c r="T260" i="83"/>
  <c r="S260" i="83"/>
  <c r="R260" i="83"/>
  <c r="Q260" i="83"/>
  <c r="P260" i="83"/>
  <c r="O260" i="83"/>
  <c r="N260" i="83"/>
  <c r="M260" i="83"/>
  <c r="L260" i="83"/>
  <c r="K260" i="83"/>
  <c r="J260" i="83"/>
  <c r="I260" i="83"/>
  <c r="H260" i="83"/>
  <c r="G260" i="83"/>
  <c r="F260" i="83"/>
  <c r="E260" i="83"/>
  <c r="D260" i="83"/>
  <c r="C260" i="83"/>
  <c r="B260" i="83"/>
  <c r="U259" i="83"/>
  <c r="T259" i="83"/>
  <c r="S259" i="83"/>
  <c r="R259" i="83"/>
  <c r="Q259" i="83"/>
  <c r="P259" i="83"/>
  <c r="O259" i="83"/>
  <c r="N259" i="83"/>
  <c r="M259" i="83"/>
  <c r="L259" i="83"/>
  <c r="K259" i="83"/>
  <c r="J259" i="83"/>
  <c r="I259" i="83"/>
  <c r="H259" i="83"/>
  <c r="G259" i="83"/>
  <c r="F259" i="83"/>
  <c r="E259" i="83"/>
  <c r="D259" i="83"/>
  <c r="C259" i="83"/>
  <c r="B259" i="83"/>
  <c r="U258" i="83"/>
  <c r="T258" i="83"/>
  <c r="S258" i="83"/>
  <c r="R258" i="83"/>
  <c r="Q258" i="83"/>
  <c r="P258" i="83"/>
  <c r="O258" i="83"/>
  <c r="N258" i="83"/>
  <c r="M258" i="83"/>
  <c r="L258" i="83"/>
  <c r="K258" i="83"/>
  <c r="J258" i="83"/>
  <c r="I258" i="83"/>
  <c r="H258" i="83"/>
  <c r="G258" i="83"/>
  <c r="F258" i="83"/>
  <c r="E258" i="83"/>
  <c r="D258" i="83"/>
  <c r="C258" i="83"/>
  <c r="B258" i="83"/>
  <c r="U257" i="83"/>
  <c r="T257" i="83"/>
  <c r="S257" i="83"/>
  <c r="R257" i="83"/>
  <c r="Q257" i="83"/>
  <c r="P257" i="83"/>
  <c r="O257" i="83"/>
  <c r="N257" i="83"/>
  <c r="M257" i="83"/>
  <c r="L257" i="83"/>
  <c r="K257" i="83"/>
  <c r="J257" i="83"/>
  <c r="I257" i="83"/>
  <c r="H257" i="83"/>
  <c r="G257" i="83"/>
  <c r="F257" i="83"/>
  <c r="E257" i="83"/>
  <c r="D257" i="83"/>
  <c r="C257" i="83"/>
  <c r="B257" i="83"/>
  <c r="U256" i="83"/>
  <c r="T256" i="83"/>
  <c r="S256" i="83"/>
  <c r="R256" i="83"/>
  <c r="Q256" i="83"/>
  <c r="P256" i="83"/>
  <c r="O256" i="83"/>
  <c r="N256" i="83"/>
  <c r="M256" i="83"/>
  <c r="L256" i="83"/>
  <c r="K256" i="83"/>
  <c r="J256" i="83"/>
  <c r="I256" i="83"/>
  <c r="H256" i="83"/>
  <c r="G256" i="83"/>
  <c r="F256" i="83"/>
  <c r="E256" i="83"/>
  <c r="D256" i="83"/>
  <c r="C256" i="83"/>
  <c r="B256" i="83"/>
  <c r="U255" i="83"/>
  <c r="T255" i="83"/>
  <c r="S255" i="83"/>
  <c r="R255" i="83"/>
  <c r="Q255" i="83"/>
  <c r="P255" i="83"/>
  <c r="O255" i="83"/>
  <c r="N255" i="83"/>
  <c r="M255" i="83"/>
  <c r="L255" i="83"/>
  <c r="K255" i="83"/>
  <c r="J255" i="83"/>
  <c r="I255" i="83"/>
  <c r="H255" i="83"/>
  <c r="G255" i="83"/>
  <c r="F255" i="83"/>
  <c r="E255" i="83"/>
  <c r="D255" i="83"/>
  <c r="C255" i="83"/>
  <c r="B255" i="83"/>
  <c r="U254" i="83"/>
  <c r="T254" i="83"/>
  <c r="S254" i="83"/>
  <c r="R254" i="83"/>
  <c r="Q254" i="83"/>
  <c r="P254" i="83"/>
  <c r="O254" i="83"/>
  <c r="N254" i="83"/>
  <c r="M254" i="83"/>
  <c r="L254" i="83"/>
  <c r="K254" i="83"/>
  <c r="J254" i="83"/>
  <c r="I254" i="83"/>
  <c r="H254" i="83"/>
  <c r="G254" i="83"/>
  <c r="F254" i="83"/>
  <c r="E254" i="83"/>
  <c r="D254" i="83"/>
  <c r="C254" i="83"/>
  <c r="B254" i="83"/>
  <c r="U253" i="83"/>
  <c r="T253" i="83"/>
  <c r="S253" i="83"/>
  <c r="R253" i="83"/>
  <c r="Q253" i="83"/>
  <c r="P253" i="83"/>
  <c r="O253" i="83"/>
  <c r="N253" i="83"/>
  <c r="M253" i="83"/>
  <c r="L253" i="83"/>
  <c r="K253" i="83"/>
  <c r="J253" i="83"/>
  <c r="I253" i="83"/>
  <c r="H253" i="83"/>
  <c r="G253" i="83"/>
  <c r="F253" i="83"/>
  <c r="E253" i="83"/>
  <c r="D253" i="83"/>
  <c r="C253" i="83"/>
  <c r="B253" i="83"/>
  <c r="U252" i="83"/>
  <c r="T252" i="83"/>
  <c r="S252" i="83"/>
  <c r="R252" i="83"/>
  <c r="Q252" i="83"/>
  <c r="P252" i="83"/>
  <c r="O252" i="83"/>
  <c r="N252" i="83"/>
  <c r="M252" i="83"/>
  <c r="L252" i="83"/>
  <c r="K252" i="83"/>
  <c r="J252" i="83"/>
  <c r="I252" i="83"/>
  <c r="H252" i="83"/>
  <c r="G252" i="83"/>
  <c r="F252" i="83"/>
  <c r="E252" i="83"/>
  <c r="D252" i="83"/>
  <c r="C252" i="83"/>
  <c r="B252" i="83"/>
  <c r="U251" i="83"/>
  <c r="T251" i="83"/>
  <c r="S251" i="83"/>
  <c r="R251" i="83"/>
  <c r="Q251" i="83"/>
  <c r="P251" i="83"/>
  <c r="O251" i="83"/>
  <c r="N251" i="83"/>
  <c r="M251" i="83"/>
  <c r="L251" i="83"/>
  <c r="K251" i="83"/>
  <c r="J251" i="83"/>
  <c r="I251" i="83"/>
  <c r="H251" i="83"/>
  <c r="G251" i="83"/>
  <c r="F251" i="83"/>
  <c r="E251" i="83"/>
  <c r="D251" i="83"/>
  <c r="C251" i="83"/>
  <c r="B251" i="83"/>
  <c r="U250" i="83"/>
  <c r="T250" i="83"/>
  <c r="S250" i="83"/>
  <c r="R250" i="83"/>
  <c r="Q250" i="83"/>
  <c r="P250" i="83"/>
  <c r="O250" i="83"/>
  <c r="N250" i="83"/>
  <c r="M250" i="83"/>
  <c r="L250" i="83"/>
  <c r="K250" i="83"/>
  <c r="J250" i="83"/>
  <c r="I250" i="83"/>
  <c r="H250" i="83"/>
  <c r="G250" i="83"/>
  <c r="F250" i="83"/>
  <c r="E250" i="83"/>
  <c r="D250" i="83"/>
  <c r="C250" i="83"/>
  <c r="B250" i="83"/>
  <c r="U249" i="83"/>
  <c r="T249" i="83"/>
  <c r="S249" i="83"/>
  <c r="R249" i="83"/>
  <c r="Q249" i="83"/>
  <c r="P249" i="83"/>
  <c r="O249" i="83"/>
  <c r="N249" i="83"/>
  <c r="M249" i="83"/>
  <c r="L249" i="83"/>
  <c r="K249" i="83"/>
  <c r="J249" i="83"/>
  <c r="I249" i="83"/>
  <c r="H249" i="83"/>
  <c r="G249" i="83"/>
  <c r="F249" i="83"/>
  <c r="E249" i="83"/>
  <c r="D249" i="83"/>
  <c r="C249" i="83"/>
  <c r="B249" i="83"/>
  <c r="U248" i="83"/>
  <c r="T248" i="83"/>
  <c r="S248" i="83"/>
  <c r="R248" i="83"/>
  <c r="Q248" i="83"/>
  <c r="P248" i="83"/>
  <c r="O248" i="83"/>
  <c r="N248" i="83"/>
  <c r="M248" i="83"/>
  <c r="L248" i="83"/>
  <c r="K248" i="83"/>
  <c r="J248" i="83"/>
  <c r="I248" i="83"/>
  <c r="H248" i="83"/>
  <c r="G248" i="83"/>
  <c r="F248" i="83"/>
  <c r="E248" i="83"/>
  <c r="D248" i="83"/>
  <c r="C248" i="83"/>
  <c r="B248" i="83"/>
  <c r="U247" i="83"/>
  <c r="T247" i="83"/>
  <c r="S247" i="83"/>
  <c r="R247" i="83"/>
  <c r="Q247" i="83"/>
  <c r="P247" i="83"/>
  <c r="O247" i="83"/>
  <c r="N247" i="83"/>
  <c r="M247" i="83"/>
  <c r="L247" i="83"/>
  <c r="K247" i="83"/>
  <c r="J247" i="83"/>
  <c r="I247" i="83"/>
  <c r="H247" i="83"/>
  <c r="G247" i="83"/>
  <c r="F247" i="83"/>
  <c r="E247" i="83"/>
  <c r="D247" i="83"/>
  <c r="C247" i="83"/>
  <c r="B247" i="83"/>
  <c r="U246" i="83"/>
  <c r="T246" i="83"/>
  <c r="S246" i="83"/>
  <c r="R246" i="83"/>
  <c r="Q246" i="83"/>
  <c r="P246" i="83"/>
  <c r="O246" i="83"/>
  <c r="N246" i="83"/>
  <c r="M246" i="83"/>
  <c r="L246" i="83"/>
  <c r="K246" i="83"/>
  <c r="J246" i="83"/>
  <c r="I246" i="83"/>
  <c r="H246" i="83"/>
  <c r="G246" i="83"/>
  <c r="F246" i="83"/>
  <c r="E246" i="83"/>
  <c r="D246" i="83"/>
  <c r="C246" i="83"/>
  <c r="B246" i="83"/>
  <c r="U245" i="83"/>
  <c r="T245" i="83"/>
  <c r="S245" i="83"/>
  <c r="R245" i="83"/>
  <c r="Q245" i="83"/>
  <c r="P245" i="83"/>
  <c r="O245" i="83"/>
  <c r="N245" i="83"/>
  <c r="M245" i="83"/>
  <c r="L245" i="83"/>
  <c r="K245" i="83"/>
  <c r="J245" i="83"/>
  <c r="I245" i="83"/>
  <c r="H245" i="83"/>
  <c r="G245" i="83"/>
  <c r="F245" i="83"/>
  <c r="E245" i="83"/>
  <c r="D245" i="83"/>
  <c r="C245" i="83"/>
  <c r="B245" i="83"/>
  <c r="U244" i="83"/>
  <c r="T244" i="83"/>
  <c r="S244" i="83"/>
  <c r="R244" i="83"/>
  <c r="Q244" i="83"/>
  <c r="P244" i="83"/>
  <c r="O244" i="83"/>
  <c r="N244" i="83"/>
  <c r="M244" i="83"/>
  <c r="L244" i="83"/>
  <c r="K244" i="83"/>
  <c r="J244" i="83"/>
  <c r="I244" i="83"/>
  <c r="H244" i="83"/>
  <c r="G244" i="83"/>
  <c r="F244" i="83"/>
  <c r="E244" i="83"/>
  <c r="D244" i="83"/>
  <c r="C244" i="83"/>
  <c r="B244" i="83"/>
  <c r="U243" i="83"/>
  <c r="T243" i="83"/>
  <c r="S243" i="83"/>
  <c r="R243" i="83"/>
  <c r="Q243" i="83"/>
  <c r="P243" i="83"/>
  <c r="O243" i="83"/>
  <c r="N243" i="83"/>
  <c r="M243" i="83"/>
  <c r="L243" i="83"/>
  <c r="K243" i="83"/>
  <c r="J243" i="83"/>
  <c r="I243" i="83"/>
  <c r="H243" i="83"/>
  <c r="G243" i="83"/>
  <c r="F243" i="83"/>
  <c r="E243" i="83"/>
  <c r="D243" i="83"/>
  <c r="C243" i="83"/>
  <c r="B243" i="83"/>
  <c r="U242" i="83"/>
  <c r="T242" i="83"/>
  <c r="S242" i="83"/>
  <c r="R242" i="83"/>
  <c r="Q242" i="83"/>
  <c r="P242" i="83"/>
  <c r="O242" i="83"/>
  <c r="N242" i="83"/>
  <c r="M242" i="83"/>
  <c r="L242" i="83"/>
  <c r="K242" i="83"/>
  <c r="J242" i="83"/>
  <c r="I242" i="83"/>
  <c r="H242" i="83"/>
  <c r="G242" i="83"/>
  <c r="F242" i="83"/>
  <c r="E242" i="83"/>
  <c r="D242" i="83"/>
  <c r="C242" i="83"/>
  <c r="B242" i="83"/>
  <c r="U241" i="83"/>
  <c r="T241" i="83"/>
  <c r="S241" i="83"/>
  <c r="R241" i="83"/>
  <c r="Q241" i="83"/>
  <c r="P241" i="83"/>
  <c r="O241" i="83"/>
  <c r="N241" i="83"/>
  <c r="M241" i="83"/>
  <c r="L241" i="83"/>
  <c r="K241" i="83"/>
  <c r="J241" i="83"/>
  <c r="I241" i="83"/>
  <c r="H241" i="83"/>
  <c r="G241" i="83"/>
  <c r="F241" i="83"/>
  <c r="E241" i="83"/>
  <c r="D241" i="83"/>
  <c r="C241" i="83"/>
  <c r="B241" i="83"/>
  <c r="U240" i="83"/>
  <c r="T240" i="83"/>
  <c r="S240" i="83"/>
  <c r="R240" i="83"/>
  <c r="Q240" i="83"/>
  <c r="P240" i="83"/>
  <c r="O240" i="83"/>
  <c r="N240" i="83"/>
  <c r="M240" i="83"/>
  <c r="L240" i="83"/>
  <c r="K240" i="83"/>
  <c r="J240" i="83"/>
  <c r="I240" i="83"/>
  <c r="H240" i="83"/>
  <c r="G240" i="83"/>
  <c r="F240" i="83"/>
  <c r="E240" i="83"/>
  <c r="D240" i="83"/>
  <c r="C240" i="83"/>
  <c r="B240" i="83"/>
  <c r="U239" i="83"/>
  <c r="T239" i="83"/>
  <c r="S239" i="83"/>
  <c r="R239" i="83"/>
  <c r="Q239" i="83"/>
  <c r="P239" i="83"/>
  <c r="O239" i="83"/>
  <c r="N239" i="83"/>
  <c r="M239" i="83"/>
  <c r="L239" i="83"/>
  <c r="K239" i="83"/>
  <c r="J239" i="83"/>
  <c r="I239" i="83"/>
  <c r="H239" i="83"/>
  <c r="G239" i="83"/>
  <c r="F239" i="83"/>
  <c r="E239" i="83"/>
  <c r="D239" i="83"/>
  <c r="C239" i="83"/>
  <c r="B239" i="83"/>
  <c r="U238" i="83"/>
  <c r="T238" i="83"/>
  <c r="S238" i="83"/>
  <c r="R238" i="83"/>
  <c r="Q238" i="83"/>
  <c r="P238" i="83"/>
  <c r="O238" i="83"/>
  <c r="N238" i="83"/>
  <c r="M238" i="83"/>
  <c r="L238" i="83"/>
  <c r="K238" i="83"/>
  <c r="J238" i="83"/>
  <c r="I238" i="83"/>
  <c r="H238" i="83"/>
  <c r="G238" i="83"/>
  <c r="F238" i="83"/>
  <c r="E238" i="83"/>
  <c r="D238" i="83"/>
  <c r="C238" i="83"/>
  <c r="B238" i="83"/>
  <c r="U237" i="83"/>
  <c r="T237" i="83"/>
  <c r="S237" i="83"/>
  <c r="R237" i="83"/>
  <c r="Q237" i="83"/>
  <c r="P237" i="83"/>
  <c r="O237" i="83"/>
  <c r="N237" i="83"/>
  <c r="M237" i="83"/>
  <c r="L237" i="83"/>
  <c r="K237" i="83"/>
  <c r="J237" i="83"/>
  <c r="I237" i="83"/>
  <c r="H237" i="83"/>
  <c r="G237" i="83"/>
  <c r="F237" i="83"/>
  <c r="E237" i="83"/>
  <c r="D237" i="83"/>
  <c r="C237" i="83"/>
  <c r="B237" i="83"/>
  <c r="U236" i="83"/>
  <c r="T236" i="83"/>
  <c r="S236" i="83"/>
  <c r="R236" i="83"/>
  <c r="Q236" i="83"/>
  <c r="P236" i="83"/>
  <c r="O236" i="83"/>
  <c r="N236" i="83"/>
  <c r="M236" i="83"/>
  <c r="L236" i="83"/>
  <c r="K236" i="83"/>
  <c r="J236" i="83"/>
  <c r="I236" i="83"/>
  <c r="H236" i="83"/>
  <c r="G236" i="83"/>
  <c r="F236" i="83"/>
  <c r="E236" i="83"/>
  <c r="D236" i="83"/>
  <c r="C236" i="83"/>
  <c r="B236" i="83"/>
  <c r="U235" i="83"/>
  <c r="T235" i="83"/>
  <c r="S235" i="83"/>
  <c r="R235" i="83"/>
  <c r="Q235" i="83"/>
  <c r="P235" i="83"/>
  <c r="O235" i="83"/>
  <c r="N235" i="83"/>
  <c r="M235" i="83"/>
  <c r="L235" i="83"/>
  <c r="K235" i="83"/>
  <c r="J235" i="83"/>
  <c r="I235" i="83"/>
  <c r="H235" i="83"/>
  <c r="G235" i="83"/>
  <c r="F235" i="83"/>
  <c r="E235" i="83"/>
  <c r="D235" i="83"/>
  <c r="C235" i="83"/>
  <c r="B235" i="83"/>
  <c r="U234" i="83"/>
  <c r="T234" i="83"/>
  <c r="S234" i="83"/>
  <c r="R234" i="83"/>
  <c r="Q234" i="83"/>
  <c r="P234" i="83"/>
  <c r="O234" i="83"/>
  <c r="N234" i="83"/>
  <c r="M234" i="83"/>
  <c r="L234" i="83"/>
  <c r="K234" i="83"/>
  <c r="J234" i="83"/>
  <c r="I234" i="83"/>
  <c r="H234" i="83"/>
  <c r="G234" i="83"/>
  <c r="F234" i="83"/>
  <c r="E234" i="83"/>
  <c r="D234" i="83"/>
  <c r="C234" i="83"/>
  <c r="B234" i="83"/>
  <c r="U233" i="83"/>
  <c r="T233" i="83"/>
  <c r="S233" i="83"/>
  <c r="R233" i="83"/>
  <c r="Q233" i="83"/>
  <c r="P233" i="83"/>
  <c r="O233" i="83"/>
  <c r="N233" i="83"/>
  <c r="M233" i="83"/>
  <c r="L233" i="83"/>
  <c r="K233" i="83"/>
  <c r="J233" i="83"/>
  <c r="I233" i="83"/>
  <c r="H233" i="83"/>
  <c r="G233" i="83"/>
  <c r="F233" i="83"/>
  <c r="E233" i="83"/>
  <c r="D233" i="83"/>
  <c r="C233" i="83"/>
  <c r="B233" i="83"/>
  <c r="U232" i="83"/>
  <c r="T232" i="83"/>
  <c r="S232" i="83"/>
  <c r="R232" i="83"/>
  <c r="Q232" i="83"/>
  <c r="P232" i="83"/>
  <c r="O232" i="83"/>
  <c r="N232" i="83"/>
  <c r="M232" i="83"/>
  <c r="L232" i="83"/>
  <c r="K232" i="83"/>
  <c r="J232" i="83"/>
  <c r="I232" i="83"/>
  <c r="H232" i="83"/>
  <c r="G232" i="83"/>
  <c r="F232" i="83"/>
  <c r="E232" i="83"/>
  <c r="D232" i="83"/>
  <c r="C232" i="83"/>
  <c r="B232" i="83"/>
  <c r="U231" i="83"/>
  <c r="T231" i="83"/>
  <c r="S231" i="83"/>
  <c r="R231" i="83"/>
  <c r="Q231" i="83"/>
  <c r="P231" i="83"/>
  <c r="O231" i="83"/>
  <c r="N231" i="83"/>
  <c r="M231" i="83"/>
  <c r="L231" i="83"/>
  <c r="K231" i="83"/>
  <c r="J231" i="83"/>
  <c r="I231" i="83"/>
  <c r="H231" i="83"/>
  <c r="G231" i="83"/>
  <c r="F231" i="83"/>
  <c r="E231" i="83"/>
  <c r="D231" i="83"/>
  <c r="C231" i="83"/>
  <c r="B231" i="83"/>
  <c r="U230" i="83"/>
  <c r="T230" i="83"/>
  <c r="S230" i="83"/>
  <c r="R230" i="83"/>
  <c r="Q230" i="83"/>
  <c r="P230" i="83"/>
  <c r="O230" i="83"/>
  <c r="N230" i="83"/>
  <c r="M230" i="83"/>
  <c r="L230" i="83"/>
  <c r="K230" i="83"/>
  <c r="J230" i="83"/>
  <c r="I230" i="83"/>
  <c r="H230" i="83"/>
  <c r="G230" i="83"/>
  <c r="F230" i="83"/>
  <c r="E230" i="83"/>
  <c r="D230" i="83"/>
  <c r="C230" i="83"/>
  <c r="B230" i="83"/>
  <c r="U229" i="83"/>
  <c r="T229" i="83"/>
  <c r="S229" i="83"/>
  <c r="R229" i="83"/>
  <c r="Q229" i="83"/>
  <c r="P229" i="83"/>
  <c r="O229" i="83"/>
  <c r="N229" i="83"/>
  <c r="M229" i="83"/>
  <c r="L229" i="83"/>
  <c r="K229" i="83"/>
  <c r="J229" i="83"/>
  <c r="I229" i="83"/>
  <c r="H229" i="83"/>
  <c r="G229" i="83"/>
  <c r="F229" i="83"/>
  <c r="E229" i="83"/>
  <c r="D229" i="83"/>
  <c r="C229" i="83"/>
  <c r="B229" i="83"/>
  <c r="U228" i="83"/>
  <c r="T228" i="83"/>
  <c r="S228" i="83"/>
  <c r="R228" i="83"/>
  <c r="Q228" i="83"/>
  <c r="P228" i="83"/>
  <c r="O228" i="83"/>
  <c r="N228" i="83"/>
  <c r="M228" i="83"/>
  <c r="L228" i="83"/>
  <c r="K228" i="83"/>
  <c r="J228" i="83"/>
  <c r="I228" i="83"/>
  <c r="H228" i="83"/>
  <c r="G228" i="83"/>
  <c r="F228" i="83"/>
  <c r="E228" i="83"/>
  <c r="D228" i="83"/>
  <c r="C228" i="83"/>
  <c r="B228" i="83"/>
  <c r="U227" i="83"/>
  <c r="T227" i="83"/>
  <c r="S227" i="83"/>
  <c r="R227" i="83"/>
  <c r="Q227" i="83"/>
  <c r="P227" i="83"/>
  <c r="O227" i="83"/>
  <c r="N227" i="83"/>
  <c r="M227" i="83"/>
  <c r="L227" i="83"/>
  <c r="K227" i="83"/>
  <c r="J227" i="83"/>
  <c r="I227" i="83"/>
  <c r="H227" i="83"/>
  <c r="G227" i="83"/>
  <c r="F227" i="83"/>
  <c r="E227" i="83"/>
  <c r="D227" i="83"/>
  <c r="C227" i="83"/>
  <c r="B227" i="83"/>
  <c r="U226" i="83"/>
  <c r="T226" i="83"/>
  <c r="S226" i="83"/>
  <c r="R226" i="83"/>
  <c r="Q226" i="83"/>
  <c r="P226" i="83"/>
  <c r="O226" i="83"/>
  <c r="N226" i="83"/>
  <c r="M226" i="83"/>
  <c r="L226" i="83"/>
  <c r="K226" i="83"/>
  <c r="J226" i="83"/>
  <c r="I226" i="83"/>
  <c r="H226" i="83"/>
  <c r="G226" i="83"/>
  <c r="F226" i="83"/>
  <c r="E226" i="83"/>
  <c r="D226" i="83"/>
  <c r="C226" i="83"/>
  <c r="B226" i="83"/>
  <c r="U225" i="83"/>
  <c r="T225" i="83"/>
  <c r="S225" i="83"/>
  <c r="R225" i="83"/>
  <c r="Q225" i="83"/>
  <c r="P225" i="83"/>
  <c r="O225" i="83"/>
  <c r="N225" i="83"/>
  <c r="M225" i="83"/>
  <c r="L225" i="83"/>
  <c r="K225" i="83"/>
  <c r="J225" i="83"/>
  <c r="I225" i="83"/>
  <c r="H225" i="83"/>
  <c r="G225" i="83"/>
  <c r="F225" i="83"/>
  <c r="E225" i="83"/>
  <c r="D225" i="83"/>
  <c r="C225" i="83"/>
  <c r="B225" i="83"/>
  <c r="U224" i="83"/>
  <c r="T224" i="83"/>
  <c r="S224" i="83"/>
  <c r="R224" i="83"/>
  <c r="Q224" i="83"/>
  <c r="P224" i="83"/>
  <c r="O224" i="83"/>
  <c r="N224" i="83"/>
  <c r="M224" i="83"/>
  <c r="L224" i="83"/>
  <c r="K224" i="83"/>
  <c r="J224" i="83"/>
  <c r="I224" i="83"/>
  <c r="H224" i="83"/>
  <c r="G224" i="83"/>
  <c r="F224" i="83"/>
  <c r="E224" i="83"/>
  <c r="D224" i="83"/>
  <c r="C224" i="83"/>
  <c r="B224" i="83"/>
  <c r="U223" i="83"/>
  <c r="T223" i="83"/>
  <c r="S223" i="83"/>
  <c r="R223" i="83"/>
  <c r="Q223" i="83"/>
  <c r="P223" i="83"/>
  <c r="O223" i="83"/>
  <c r="N223" i="83"/>
  <c r="M223" i="83"/>
  <c r="L223" i="83"/>
  <c r="K223" i="83"/>
  <c r="J223" i="83"/>
  <c r="I223" i="83"/>
  <c r="H223" i="83"/>
  <c r="G223" i="83"/>
  <c r="F223" i="83"/>
  <c r="E223" i="83"/>
  <c r="D223" i="83"/>
  <c r="C223" i="83"/>
  <c r="B223" i="83"/>
  <c r="U222" i="83"/>
  <c r="T222" i="83"/>
  <c r="S222" i="83"/>
  <c r="R222" i="83"/>
  <c r="Q222" i="83"/>
  <c r="P222" i="83"/>
  <c r="O222" i="83"/>
  <c r="N222" i="83"/>
  <c r="M222" i="83"/>
  <c r="L222" i="83"/>
  <c r="K222" i="83"/>
  <c r="J222" i="83"/>
  <c r="I222" i="83"/>
  <c r="H222" i="83"/>
  <c r="G222" i="83"/>
  <c r="F222" i="83"/>
  <c r="E222" i="83"/>
  <c r="D222" i="83"/>
  <c r="C222" i="83"/>
  <c r="B222" i="83"/>
  <c r="U221" i="83"/>
  <c r="T221" i="83"/>
  <c r="S221" i="83"/>
  <c r="R221" i="83"/>
  <c r="Q221" i="83"/>
  <c r="P221" i="83"/>
  <c r="O221" i="83"/>
  <c r="N221" i="83"/>
  <c r="M221" i="83"/>
  <c r="L221" i="83"/>
  <c r="K221" i="83"/>
  <c r="J221" i="83"/>
  <c r="I221" i="83"/>
  <c r="H221" i="83"/>
  <c r="G221" i="83"/>
  <c r="F221" i="83"/>
  <c r="E221" i="83"/>
  <c r="D221" i="83"/>
  <c r="C221" i="83"/>
  <c r="B221" i="83"/>
  <c r="U220" i="83"/>
  <c r="T220" i="83"/>
  <c r="S220" i="83"/>
  <c r="R220" i="83"/>
  <c r="Q220" i="83"/>
  <c r="P220" i="83"/>
  <c r="O220" i="83"/>
  <c r="N220" i="83"/>
  <c r="M220" i="83"/>
  <c r="L220" i="83"/>
  <c r="K220" i="83"/>
  <c r="J220" i="83"/>
  <c r="I220" i="83"/>
  <c r="H220" i="83"/>
  <c r="G220" i="83"/>
  <c r="F220" i="83"/>
  <c r="E220" i="83"/>
  <c r="D220" i="83"/>
  <c r="C220" i="83"/>
  <c r="B220" i="83"/>
  <c r="U219" i="83"/>
  <c r="T219" i="83"/>
  <c r="S219" i="83"/>
  <c r="R219" i="83"/>
  <c r="Q219" i="83"/>
  <c r="P219" i="83"/>
  <c r="O219" i="83"/>
  <c r="N219" i="83"/>
  <c r="M219" i="83"/>
  <c r="L219" i="83"/>
  <c r="K219" i="83"/>
  <c r="J219" i="83"/>
  <c r="I219" i="83"/>
  <c r="H219" i="83"/>
  <c r="G219" i="83"/>
  <c r="F219" i="83"/>
  <c r="E219" i="83"/>
  <c r="D219" i="83"/>
  <c r="C219" i="83"/>
  <c r="B219" i="83"/>
  <c r="U218" i="83"/>
  <c r="T218" i="83"/>
  <c r="S218" i="83"/>
  <c r="R218" i="83"/>
  <c r="Q218" i="83"/>
  <c r="P218" i="83"/>
  <c r="O218" i="83"/>
  <c r="N218" i="83"/>
  <c r="M218" i="83"/>
  <c r="L218" i="83"/>
  <c r="K218" i="83"/>
  <c r="J218" i="83"/>
  <c r="I218" i="83"/>
  <c r="H218" i="83"/>
  <c r="G218" i="83"/>
  <c r="F218" i="83"/>
  <c r="E218" i="83"/>
  <c r="D218" i="83"/>
  <c r="C218" i="83"/>
  <c r="B218" i="83"/>
  <c r="U217" i="83"/>
  <c r="T217" i="83"/>
  <c r="S217" i="83"/>
  <c r="R217" i="83"/>
  <c r="Q217" i="83"/>
  <c r="P217" i="83"/>
  <c r="O217" i="83"/>
  <c r="N217" i="83"/>
  <c r="M217" i="83"/>
  <c r="L217" i="83"/>
  <c r="K217" i="83"/>
  <c r="J217" i="83"/>
  <c r="I217" i="83"/>
  <c r="H217" i="83"/>
  <c r="G217" i="83"/>
  <c r="F217" i="83"/>
  <c r="E217" i="83"/>
  <c r="D217" i="83"/>
  <c r="C217" i="83"/>
  <c r="B217" i="83"/>
  <c r="U216" i="83"/>
  <c r="T216" i="83"/>
  <c r="S216" i="83"/>
  <c r="R216" i="83"/>
  <c r="Q216" i="83"/>
  <c r="P216" i="83"/>
  <c r="O216" i="83"/>
  <c r="N216" i="83"/>
  <c r="M216" i="83"/>
  <c r="L216" i="83"/>
  <c r="K216" i="83"/>
  <c r="J216" i="83"/>
  <c r="I216" i="83"/>
  <c r="H216" i="83"/>
  <c r="G216" i="83"/>
  <c r="F216" i="83"/>
  <c r="E216" i="83"/>
  <c r="D216" i="83"/>
  <c r="C216" i="83"/>
  <c r="B216" i="83"/>
  <c r="U215" i="83"/>
  <c r="T215" i="83"/>
  <c r="S215" i="83"/>
  <c r="R215" i="83"/>
  <c r="Q215" i="83"/>
  <c r="P215" i="83"/>
  <c r="O215" i="83"/>
  <c r="N215" i="83"/>
  <c r="M215" i="83"/>
  <c r="L215" i="83"/>
  <c r="K215" i="83"/>
  <c r="J215" i="83"/>
  <c r="I215" i="83"/>
  <c r="H215" i="83"/>
  <c r="G215" i="83"/>
  <c r="F215" i="83"/>
  <c r="E215" i="83"/>
  <c r="D215" i="83"/>
  <c r="C215" i="83"/>
  <c r="B215" i="83"/>
  <c r="U214" i="83"/>
  <c r="T214" i="83"/>
  <c r="S214" i="83"/>
  <c r="R214" i="83"/>
  <c r="Q214" i="83"/>
  <c r="P214" i="83"/>
  <c r="O214" i="83"/>
  <c r="N214" i="83"/>
  <c r="M214" i="83"/>
  <c r="L214" i="83"/>
  <c r="K214" i="83"/>
  <c r="J214" i="83"/>
  <c r="I214" i="83"/>
  <c r="H214" i="83"/>
  <c r="G214" i="83"/>
  <c r="F214" i="83"/>
  <c r="E214" i="83"/>
  <c r="D214" i="83"/>
  <c r="C214" i="83"/>
  <c r="B214" i="83"/>
  <c r="U213" i="83"/>
  <c r="T213" i="83"/>
  <c r="S213" i="83"/>
  <c r="R213" i="83"/>
  <c r="Q213" i="83"/>
  <c r="P213" i="83"/>
  <c r="O213" i="83"/>
  <c r="N213" i="83"/>
  <c r="M213" i="83"/>
  <c r="L213" i="83"/>
  <c r="K213" i="83"/>
  <c r="J213" i="83"/>
  <c r="I213" i="83"/>
  <c r="H213" i="83"/>
  <c r="G213" i="83"/>
  <c r="F213" i="83"/>
  <c r="E213" i="83"/>
  <c r="D213" i="83"/>
  <c r="C213" i="83"/>
  <c r="B213" i="83"/>
  <c r="U212" i="83"/>
  <c r="T212" i="83"/>
  <c r="S212" i="83"/>
  <c r="R212" i="83"/>
  <c r="Q212" i="83"/>
  <c r="P212" i="83"/>
  <c r="O212" i="83"/>
  <c r="N212" i="83"/>
  <c r="M212" i="83"/>
  <c r="L212" i="83"/>
  <c r="K212" i="83"/>
  <c r="J212" i="83"/>
  <c r="I212" i="83"/>
  <c r="H212" i="83"/>
  <c r="G212" i="83"/>
  <c r="F212" i="83"/>
  <c r="E212" i="83"/>
  <c r="D212" i="83"/>
  <c r="C212" i="83"/>
  <c r="B212" i="83"/>
  <c r="W207" i="83"/>
  <c r="V207" i="83"/>
  <c r="W206" i="83"/>
  <c r="V206" i="83"/>
  <c r="W205" i="83"/>
  <c r="V205" i="83"/>
  <c r="W204" i="83"/>
  <c r="V204" i="83"/>
  <c r="W203" i="83"/>
  <c r="V203" i="83"/>
  <c r="W202" i="83"/>
  <c r="V202" i="83"/>
  <c r="W201" i="83"/>
  <c r="V201" i="83"/>
  <c r="W200" i="83"/>
  <c r="V200" i="83"/>
  <c r="W199" i="83"/>
  <c r="V199" i="83"/>
  <c r="W198" i="83"/>
  <c r="V198" i="83"/>
  <c r="W197" i="83"/>
  <c r="V197" i="83"/>
  <c r="W196" i="83"/>
  <c r="V196" i="83"/>
  <c r="W195" i="83"/>
  <c r="V195" i="83"/>
  <c r="W194" i="83"/>
  <c r="V194" i="83"/>
  <c r="W193" i="83"/>
  <c r="V193" i="83"/>
  <c r="W192" i="83"/>
  <c r="V192" i="83"/>
  <c r="W191" i="83"/>
  <c r="V191" i="83"/>
  <c r="W190" i="83"/>
  <c r="V190" i="83"/>
  <c r="W189" i="83"/>
  <c r="V189" i="83"/>
  <c r="W188" i="83"/>
  <c r="V188" i="83"/>
  <c r="W187" i="83"/>
  <c r="V187" i="83"/>
  <c r="W186" i="83"/>
  <c r="V186" i="83"/>
  <c r="W185" i="83"/>
  <c r="V185" i="83"/>
  <c r="W184" i="83"/>
  <c r="V184" i="83"/>
  <c r="W183" i="83"/>
  <c r="V183" i="83"/>
  <c r="W182" i="83"/>
  <c r="V182" i="83"/>
  <c r="W181" i="83"/>
  <c r="V181" i="83"/>
  <c r="W180" i="83"/>
  <c r="V180" i="83"/>
  <c r="W179" i="83"/>
  <c r="V179" i="83"/>
  <c r="W178" i="83"/>
  <c r="V178" i="83"/>
  <c r="W177" i="83"/>
  <c r="V177" i="83"/>
  <c r="W176" i="83"/>
  <c r="V176" i="83"/>
  <c r="W175" i="83"/>
  <c r="V175" i="83"/>
  <c r="W174" i="83"/>
  <c r="V174" i="83"/>
  <c r="W173" i="83"/>
  <c r="V173" i="83"/>
  <c r="W172" i="83"/>
  <c r="V172" i="83"/>
  <c r="W171" i="83"/>
  <c r="V171" i="83"/>
  <c r="W170" i="83"/>
  <c r="V170" i="83"/>
  <c r="W169" i="83"/>
  <c r="V169" i="83"/>
  <c r="W168" i="83"/>
  <c r="V168" i="83"/>
  <c r="W167" i="83"/>
  <c r="V167" i="83"/>
  <c r="W166" i="83"/>
  <c r="V166" i="83"/>
  <c r="W165" i="83"/>
  <c r="V165" i="83"/>
  <c r="W164" i="83"/>
  <c r="V164" i="83"/>
  <c r="W163" i="83"/>
  <c r="V163" i="83"/>
  <c r="W162" i="83"/>
  <c r="V162" i="83"/>
  <c r="W161" i="83"/>
  <c r="V161" i="83"/>
  <c r="W160" i="83"/>
  <c r="V160" i="83"/>
  <c r="W159" i="83"/>
  <c r="V159" i="83"/>
  <c r="W158" i="83"/>
  <c r="V158" i="83"/>
  <c r="W157" i="83"/>
  <c r="V157" i="83"/>
  <c r="W156" i="83"/>
  <c r="V156" i="83"/>
  <c r="W155" i="83"/>
  <c r="V155" i="83"/>
  <c r="W154" i="83"/>
  <c r="V154" i="83"/>
  <c r="W153" i="83"/>
  <c r="V153" i="83"/>
  <c r="W152" i="83"/>
  <c r="V152" i="83"/>
  <c r="W151" i="83"/>
  <c r="V151" i="83"/>
  <c r="W150" i="83"/>
  <c r="V150" i="83"/>
  <c r="W149" i="83"/>
  <c r="V149" i="83"/>
  <c r="W148" i="83"/>
  <c r="V148" i="83"/>
  <c r="W147" i="83"/>
  <c r="V147" i="83"/>
  <c r="W146" i="83"/>
  <c r="V146" i="83"/>
  <c r="W145" i="83"/>
  <c r="V145" i="83"/>
  <c r="W144" i="83"/>
  <c r="V144" i="83"/>
  <c r="W143" i="83"/>
  <c r="V143" i="83"/>
  <c r="W142" i="83"/>
  <c r="V142" i="83"/>
  <c r="W141" i="83"/>
  <c r="V141" i="83"/>
  <c r="W140" i="83"/>
  <c r="V140" i="83"/>
  <c r="W139" i="83"/>
  <c r="V139" i="83"/>
  <c r="W138" i="83"/>
  <c r="V138" i="83"/>
  <c r="W137" i="83"/>
  <c r="V137" i="83"/>
  <c r="W136" i="83"/>
  <c r="V136" i="83"/>
  <c r="W135" i="83"/>
  <c r="V135" i="83"/>
  <c r="W134" i="83"/>
  <c r="V134" i="83"/>
  <c r="W133" i="83"/>
  <c r="V133" i="83"/>
  <c r="W132" i="83"/>
  <c r="V132" i="83"/>
  <c r="W131" i="83"/>
  <c r="V131" i="83"/>
  <c r="W130" i="83"/>
  <c r="V130" i="83"/>
  <c r="W129" i="83"/>
  <c r="V129" i="83"/>
  <c r="W128" i="83"/>
  <c r="V128" i="83"/>
  <c r="W127" i="83"/>
  <c r="V127" i="83"/>
  <c r="W126" i="83"/>
  <c r="V126" i="83"/>
  <c r="W125" i="83"/>
  <c r="V125" i="83"/>
  <c r="W124" i="83"/>
  <c r="V124" i="83"/>
  <c r="W123" i="83"/>
  <c r="V123" i="83"/>
  <c r="W122" i="83"/>
  <c r="V122" i="83"/>
  <c r="W121" i="83"/>
  <c r="V121" i="83"/>
  <c r="W120" i="83"/>
  <c r="V120" i="83"/>
  <c r="W119" i="83"/>
  <c r="V119" i="83"/>
  <c r="W118" i="83"/>
  <c r="V118" i="83"/>
  <c r="W117" i="83"/>
  <c r="V117" i="83"/>
  <c r="W116" i="83"/>
  <c r="V116" i="83"/>
  <c r="W115" i="83"/>
  <c r="V115" i="83"/>
  <c r="W114" i="83"/>
  <c r="V114" i="83"/>
  <c r="W113" i="83"/>
  <c r="V113" i="83"/>
  <c r="W112" i="83"/>
  <c r="V112" i="83"/>
  <c r="W111" i="83"/>
  <c r="V111" i="83"/>
  <c r="W110" i="83"/>
  <c r="V110" i="83"/>
  <c r="W109" i="83"/>
  <c r="V109" i="83"/>
  <c r="W108" i="83"/>
  <c r="V108" i="83"/>
  <c r="U203" i="83"/>
  <c r="T203" i="83"/>
  <c r="S203" i="83"/>
  <c r="R203" i="83"/>
  <c r="Q203" i="83"/>
  <c r="P203" i="83"/>
  <c r="O203" i="83"/>
  <c r="N203" i="83"/>
  <c r="M203" i="83"/>
  <c r="L203" i="83"/>
  <c r="K203" i="83"/>
  <c r="J203" i="83"/>
  <c r="I203" i="83"/>
  <c r="H203" i="83"/>
  <c r="G203" i="83"/>
  <c r="F203" i="83"/>
  <c r="E203" i="83"/>
  <c r="D203" i="83"/>
  <c r="C203" i="83"/>
  <c r="B203" i="83"/>
  <c r="U202" i="83"/>
  <c r="T202" i="83"/>
  <c r="S202" i="83"/>
  <c r="R202" i="83"/>
  <c r="Q202" i="83"/>
  <c r="P202" i="83"/>
  <c r="O202" i="83"/>
  <c r="N202" i="83"/>
  <c r="M202" i="83"/>
  <c r="L202" i="83"/>
  <c r="K202" i="83"/>
  <c r="J202" i="83"/>
  <c r="I202" i="83"/>
  <c r="H202" i="83"/>
  <c r="G202" i="83"/>
  <c r="F202" i="83"/>
  <c r="E202" i="83"/>
  <c r="D202" i="83"/>
  <c r="C202" i="83"/>
  <c r="B202" i="83"/>
  <c r="U201" i="83"/>
  <c r="T201" i="83"/>
  <c r="S201" i="83"/>
  <c r="R201" i="83"/>
  <c r="Q201" i="83"/>
  <c r="P201" i="83"/>
  <c r="O201" i="83"/>
  <c r="N201" i="83"/>
  <c r="M201" i="83"/>
  <c r="L201" i="83"/>
  <c r="K201" i="83"/>
  <c r="J201" i="83"/>
  <c r="I201" i="83"/>
  <c r="H201" i="83"/>
  <c r="G201" i="83"/>
  <c r="F201" i="83"/>
  <c r="E201" i="83"/>
  <c r="D201" i="83"/>
  <c r="C201" i="83"/>
  <c r="B201" i="83"/>
  <c r="U200" i="83"/>
  <c r="T200" i="83"/>
  <c r="S200" i="83"/>
  <c r="R200" i="83"/>
  <c r="Q200" i="83"/>
  <c r="P200" i="83"/>
  <c r="O200" i="83"/>
  <c r="N200" i="83"/>
  <c r="M200" i="83"/>
  <c r="L200" i="83"/>
  <c r="K200" i="83"/>
  <c r="J200" i="83"/>
  <c r="I200" i="83"/>
  <c r="H200" i="83"/>
  <c r="G200" i="83"/>
  <c r="F200" i="83"/>
  <c r="E200" i="83"/>
  <c r="D200" i="83"/>
  <c r="C200" i="83"/>
  <c r="B200" i="83"/>
  <c r="U199" i="83"/>
  <c r="T199" i="83"/>
  <c r="S199" i="83"/>
  <c r="R199" i="83"/>
  <c r="Q199" i="83"/>
  <c r="P199" i="83"/>
  <c r="O199" i="83"/>
  <c r="N199" i="83"/>
  <c r="M199" i="83"/>
  <c r="L199" i="83"/>
  <c r="K199" i="83"/>
  <c r="J199" i="83"/>
  <c r="I199" i="83"/>
  <c r="H199" i="83"/>
  <c r="G199" i="83"/>
  <c r="F199" i="83"/>
  <c r="E199" i="83"/>
  <c r="D199" i="83"/>
  <c r="C199" i="83"/>
  <c r="B199" i="83"/>
  <c r="U198" i="83"/>
  <c r="T198" i="83"/>
  <c r="S198" i="83"/>
  <c r="R198" i="83"/>
  <c r="Q198" i="83"/>
  <c r="P198" i="83"/>
  <c r="O198" i="83"/>
  <c r="N198" i="83"/>
  <c r="M198" i="83"/>
  <c r="L198" i="83"/>
  <c r="K198" i="83"/>
  <c r="J198" i="83"/>
  <c r="I198" i="83"/>
  <c r="H198" i="83"/>
  <c r="G198" i="83"/>
  <c r="F198" i="83"/>
  <c r="E198" i="83"/>
  <c r="D198" i="83"/>
  <c r="C198" i="83"/>
  <c r="B198" i="83"/>
  <c r="U197" i="83"/>
  <c r="T197" i="83"/>
  <c r="S197" i="83"/>
  <c r="R197" i="83"/>
  <c r="Q197" i="83"/>
  <c r="P197" i="83"/>
  <c r="O197" i="83"/>
  <c r="N197" i="83"/>
  <c r="M197" i="83"/>
  <c r="L197" i="83"/>
  <c r="K197" i="83"/>
  <c r="J197" i="83"/>
  <c r="I197" i="83"/>
  <c r="H197" i="83"/>
  <c r="G197" i="83"/>
  <c r="F197" i="83"/>
  <c r="E197" i="83"/>
  <c r="D197" i="83"/>
  <c r="C197" i="83"/>
  <c r="B197" i="83"/>
  <c r="U196" i="83"/>
  <c r="T196" i="83"/>
  <c r="S196" i="83"/>
  <c r="R196" i="83"/>
  <c r="Q196" i="83"/>
  <c r="P196" i="83"/>
  <c r="O196" i="83"/>
  <c r="N196" i="83"/>
  <c r="M196" i="83"/>
  <c r="L196" i="83"/>
  <c r="K196" i="83"/>
  <c r="J196" i="83"/>
  <c r="I196" i="83"/>
  <c r="H196" i="83"/>
  <c r="G196" i="83"/>
  <c r="F196" i="83"/>
  <c r="E196" i="83"/>
  <c r="D196" i="83"/>
  <c r="C196" i="83"/>
  <c r="B196" i="83"/>
  <c r="U195" i="83"/>
  <c r="T195" i="83"/>
  <c r="S195" i="83"/>
  <c r="R195" i="83"/>
  <c r="Q195" i="83"/>
  <c r="P195" i="83"/>
  <c r="O195" i="83"/>
  <c r="N195" i="83"/>
  <c r="M195" i="83"/>
  <c r="L195" i="83"/>
  <c r="K195" i="83"/>
  <c r="J195" i="83"/>
  <c r="I195" i="83"/>
  <c r="H195" i="83"/>
  <c r="G195" i="83"/>
  <c r="F195" i="83"/>
  <c r="E195" i="83"/>
  <c r="D195" i="83"/>
  <c r="C195" i="83"/>
  <c r="B195" i="83"/>
  <c r="U194" i="83"/>
  <c r="T194" i="83"/>
  <c r="S194" i="83"/>
  <c r="R194" i="83"/>
  <c r="Q194" i="83"/>
  <c r="P194" i="83"/>
  <c r="O194" i="83"/>
  <c r="N194" i="83"/>
  <c r="M194" i="83"/>
  <c r="L194" i="83"/>
  <c r="K194" i="83"/>
  <c r="J194" i="83"/>
  <c r="I194" i="83"/>
  <c r="H194" i="83"/>
  <c r="G194" i="83"/>
  <c r="F194" i="83"/>
  <c r="E194" i="83"/>
  <c r="D194" i="83"/>
  <c r="C194" i="83"/>
  <c r="B194" i="83"/>
  <c r="U193" i="83"/>
  <c r="T193" i="83"/>
  <c r="S193" i="83"/>
  <c r="R193" i="83"/>
  <c r="Q193" i="83"/>
  <c r="P193" i="83"/>
  <c r="O193" i="83"/>
  <c r="N193" i="83"/>
  <c r="M193" i="83"/>
  <c r="L193" i="83"/>
  <c r="K193" i="83"/>
  <c r="J193" i="83"/>
  <c r="I193" i="83"/>
  <c r="H193" i="83"/>
  <c r="G193" i="83"/>
  <c r="F193" i="83"/>
  <c r="E193" i="83"/>
  <c r="D193" i="83"/>
  <c r="C193" i="83"/>
  <c r="B193" i="83"/>
  <c r="U192" i="83"/>
  <c r="T192" i="83"/>
  <c r="S192" i="83"/>
  <c r="R192" i="83"/>
  <c r="Q192" i="83"/>
  <c r="P192" i="83"/>
  <c r="O192" i="83"/>
  <c r="N192" i="83"/>
  <c r="M192" i="83"/>
  <c r="L192" i="83"/>
  <c r="K192" i="83"/>
  <c r="J192" i="83"/>
  <c r="I192" i="83"/>
  <c r="H192" i="83"/>
  <c r="G192" i="83"/>
  <c r="F192" i="83"/>
  <c r="E192" i="83"/>
  <c r="D192" i="83"/>
  <c r="C192" i="83"/>
  <c r="B192" i="83"/>
  <c r="U191" i="83"/>
  <c r="T191" i="83"/>
  <c r="S191" i="83"/>
  <c r="R191" i="83"/>
  <c r="Q191" i="83"/>
  <c r="P191" i="83"/>
  <c r="O191" i="83"/>
  <c r="N191" i="83"/>
  <c r="M191" i="83"/>
  <c r="L191" i="83"/>
  <c r="K191" i="83"/>
  <c r="J191" i="83"/>
  <c r="I191" i="83"/>
  <c r="H191" i="83"/>
  <c r="G191" i="83"/>
  <c r="F191" i="83"/>
  <c r="E191" i="83"/>
  <c r="D191" i="83"/>
  <c r="C191" i="83"/>
  <c r="B191" i="83"/>
  <c r="U190" i="83"/>
  <c r="T190" i="83"/>
  <c r="S190" i="83"/>
  <c r="R190" i="83"/>
  <c r="Q190" i="83"/>
  <c r="P190" i="83"/>
  <c r="O190" i="83"/>
  <c r="N190" i="83"/>
  <c r="M190" i="83"/>
  <c r="L190" i="83"/>
  <c r="K190" i="83"/>
  <c r="J190" i="83"/>
  <c r="I190" i="83"/>
  <c r="H190" i="83"/>
  <c r="G190" i="83"/>
  <c r="F190" i="83"/>
  <c r="E190" i="83"/>
  <c r="D190" i="83"/>
  <c r="C190" i="83"/>
  <c r="B190" i="83"/>
  <c r="U189" i="83"/>
  <c r="T189" i="83"/>
  <c r="S189" i="83"/>
  <c r="R189" i="83"/>
  <c r="Q189" i="83"/>
  <c r="P189" i="83"/>
  <c r="O189" i="83"/>
  <c r="N189" i="83"/>
  <c r="M189" i="83"/>
  <c r="L189" i="83"/>
  <c r="K189" i="83"/>
  <c r="J189" i="83"/>
  <c r="I189" i="83"/>
  <c r="H189" i="83"/>
  <c r="G189" i="83"/>
  <c r="F189" i="83"/>
  <c r="E189" i="83"/>
  <c r="D189" i="83"/>
  <c r="C189" i="83"/>
  <c r="B189" i="83"/>
  <c r="U188" i="83"/>
  <c r="T188" i="83"/>
  <c r="S188" i="83"/>
  <c r="R188" i="83"/>
  <c r="Q188" i="83"/>
  <c r="P188" i="83"/>
  <c r="O188" i="83"/>
  <c r="N188" i="83"/>
  <c r="M188" i="83"/>
  <c r="L188" i="83"/>
  <c r="K188" i="83"/>
  <c r="J188" i="83"/>
  <c r="I188" i="83"/>
  <c r="H188" i="83"/>
  <c r="G188" i="83"/>
  <c r="F188" i="83"/>
  <c r="E188" i="83"/>
  <c r="D188" i="83"/>
  <c r="C188" i="83"/>
  <c r="B188" i="83"/>
  <c r="U187" i="83"/>
  <c r="T187" i="83"/>
  <c r="S187" i="83"/>
  <c r="R187" i="83"/>
  <c r="Q187" i="83"/>
  <c r="P187" i="83"/>
  <c r="O187" i="83"/>
  <c r="N187" i="83"/>
  <c r="M187" i="83"/>
  <c r="L187" i="83"/>
  <c r="K187" i="83"/>
  <c r="J187" i="83"/>
  <c r="I187" i="83"/>
  <c r="H187" i="83"/>
  <c r="G187" i="83"/>
  <c r="F187" i="83"/>
  <c r="E187" i="83"/>
  <c r="D187" i="83"/>
  <c r="C187" i="83"/>
  <c r="B187" i="83"/>
  <c r="U186" i="83"/>
  <c r="T186" i="83"/>
  <c r="S186" i="83"/>
  <c r="R186" i="83"/>
  <c r="Q186" i="83"/>
  <c r="P186" i="83"/>
  <c r="O186" i="83"/>
  <c r="N186" i="83"/>
  <c r="M186" i="83"/>
  <c r="L186" i="83"/>
  <c r="K186" i="83"/>
  <c r="J186" i="83"/>
  <c r="I186" i="83"/>
  <c r="H186" i="83"/>
  <c r="G186" i="83"/>
  <c r="F186" i="83"/>
  <c r="E186" i="83"/>
  <c r="D186" i="83"/>
  <c r="C186" i="83"/>
  <c r="B186" i="83"/>
  <c r="U185" i="83"/>
  <c r="T185" i="83"/>
  <c r="S185" i="83"/>
  <c r="R185" i="83"/>
  <c r="Q185" i="83"/>
  <c r="P185" i="83"/>
  <c r="O185" i="83"/>
  <c r="N185" i="83"/>
  <c r="M185" i="83"/>
  <c r="L185" i="83"/>
  <c r="K185" i="83"/>
  <c r="J185" i="83"/>
  <c r="I185" i="83"/>
  <c r="H185" i="83"/>
  <c r="G185" i="83"/>
  <c r="F185" i="83"/>
  <c r="E185" i="83"/>
  <c r="D185" i="83"/>
  <c r="C185" i="83"/>
  <c r="B185" i="83"/>
  <c r="U184" i="83"/>
  <c r="T184" i="83"/>
  <c r="S184" i="83"/>
  <c r="R184" i="83"/>
  <c r="Q184" i="83"/>
  <c r="P184" i="83"/>
  <c r="O184" i="83"/>
  <c r="N184" i="83"/>
  <c r="M184" i="83"/>
  <c r="L184" i="83"/>
  <c r="K184" i="83"/>
  <c r="J184" i="83"/>
  <c r="I184" i="83"/>
  <c r="H184" i="83"/>
  <c r="G184" i="83"/>
  <c r="F184" i="83"/>
  <c r="E184" i="83"/>
  <c r="D184" i="83"/>
  <c r="C184" i="83"/>
  <c r="B184" i="83"/>
  <c r="U183" i="83"/>
  <c r="T183" i="83"/>
  <c r="S183" i="83"/>
  <c r="R183" i="83"/>
  <c r="Q183" i="83"/>
  <c r="P183" i="83"/>
  <c r="O183" i="83"/>
  <c r="N183" i="83"/>
  <c r="M183" i="83"/>
  <c r="L183" i="83"/>
  <c r="K183" i="83"/>
  <c r="J183" i="83"/>
  <c r="I183" i="83"/>
  <c r="H183" i="83"/>
  <c r="G183" i="83"/>
  <c r="F183" i="83"/>
  <c r="E183" i="83"/>
  <c r="D183" i="83"/>
  <c r="C183" i="83"/>
  <c r="B183" i="83"/>
  <c r="U182" i="83"/>
  <c r="T182" i="83"/>
  <c r="S182" i="83"/>
  <c r="R182" i="83"/>
  <c r="Q182" i="83"/>
  <c r="P182" i="83"/>
  <c r="O182" i="83"/>
  <c r="N182" i="83"/>
  <c r="M182" i="83"/>
  <c r="L182" i="83"/>
  <c r="K182" i="83"/>
  <c r="J182" i="83"/>
  <c r="I182" i="83"/>
  <c r="H182" i="83"/>
  <c r="G182" i="83"/>
  <c r="F182" i="83"/>
  <c r="E182" i="83"/>
  <c r="D182" i="83"/>
  <c r="C182" i="83"/>
  <c r="B182" i="83"/>
  <c r="U181" i="83"/>
  <c r="T181" i="83"/>
  <c r="S181" i="83"/>
  <c r="R181" i="83"/>
  <c r="Q181" i="83"/>
  <c r="P181" i="83"/>
  <c r="O181" i="83"/>
  <c r="N181" i="83"/>
  <c r="M181" i="83"/>
  <c r="L181" i="83"/>
  <c r="K181" i="83"/>
  <c r="J181" i="83"/>
  <c r="I181" i="83"/>
  <c r="H181" i="83"/>
  <c r="G181" i="83"/>
  <c r="F181" i="83"/>
  <c r="E181" i="83"/>
  <c r="D181" i="83"/>
  <c r="C181" i="83"/>
  <c r="B181" i="83"/>
  <c r="U180" i="83"/>
  <c r="T180" i="83"/>
  <c r="S180" i="83"/>
  <c r="R180" i="83"/>
  <c r="Q180" i="83"/>
  <c r="P180" i="83"/>
  <c r="O180" i="83"/>
  <c r="N180" i="83"/>
  <c r="M180" i="83"/>
  <c r="L180" i="83"/>
  <c r="K180" i="83"/>
  <c r="J180" i="83"/>
  <c r="I180" i="83"/>
  <c r="H180" i="83"/>
  <c r="G180" i="83"/>
  <c r="F180" i="83"/>
  <c r="E180" i="83"/>
  <c r="D180" i="83"/>
  <c r="C180" i="83"/>
  <c r="B180" i="83"/>
  <c r="U179" i="83"/>
  <c r="T179" i="83"/>
  <c r="S179" i="83"/>
  <c r="R179" i="83"/>
  <c r="Q179" i="83"/>
  <c r="P179" i="83"/>
  <c r="O179" i="83"/>
  <c r="N179" i="83"/>
  <c r="M179" i="83"/>
  <c r="L179" i="83"/>
  <c r="K179" i="83"/>
  <c r="J179" i="83"/>
  <c r="I179" i="83"/>
  <c r="H179" i="83"/>
  <c r="G179" i="83"/>
  <c r="F179" i="83"/>
  <c r="E179" i="83"/>
  <c r="D179" i="83"/>
  <c r="C179" i="83"/>
  <c r="B179" i="83"/>
  <c r="U178" i="83"/>
  <c r="T178" i="83"/>
  <c r="S178" i="83"/>
  <c r="R178" i="83"/>
  <c r="Q178" i="83"/>
  <c r="P178" i="83"/>
  <c r="O178" i="83"/>
  <c r="N178" i="83"/>
  <c r="M178" i="83"/>
  <c r="L178" i="83"/>
  <c r="K178" i="83"/>
  <c r="J178" i="83"/>
  <c r="I178" i="83"/>
  <c r="H178" i="83"/>
  <c r="G178" i="83"/>
  <c r="F178" i="83"/>
  <c r="E178" i="83"/>
  <c r="D178" i="83"/>
  <c r="C178" i="83"/>
  <c r="B178" i="83"/>
  <c r="U177" i="83"/>
  <c r="T177" i="83"/>
  <c r="S177" i="83"/>
  <c r="R177" i="83"/>
  <c r="Q177" i="83"/>
  <c r="P177" i="83"/>
  <c r="O177" i="83"/>
  <c r="N177" i="83"/>
  <c r="M177" i="83"/>
  <c r="L177" i="83"/>
  <c r="K177" i="83"/>
  <c r="J177" i="83"/>
  <c r="I177" i="83"/>
  <c r="H177" i="83"/>
  <c r="G177" i="83"/>
  <c r="F177" i="83"/>
  <c r="E177" i="83"/>
  <c r="D177" i="83"/>
  <c r="C177" i="83"/>
  <c r="B177" i="83"/>
  <c r="U176" i="83"/>
  <c r="T176" i="83"/>
  <c r="S176" i="83"/>
  <c r="R176" i="83"/>
  <c r="Q176" i="83"/>
  <c r="P176" i="83"/>
  <c r="O176" i="83"/>
  <c r="N176" i="83"/>
  <c r="M176" i="83"/>
  <c r="L176" i="83"/>
  <c r="K176" i="83"/>
  <c r="J176" i="83"/>
  <c r="I176" i="83"/>
  <c r="H176" i="83"/>
  <c r="G176" i="83"/>
  <c r="F176" i="83"/>
  <c r="E176" i="83"/>
  <c r="D176" i="83"/>
  <c r="C176" i="83"/>
  <c r="B176" i="83"/>
  <c r="U175" i="83"/>
  <c r="T175" i="83"/>
  <c r="S175" i="83"/>
  <c r="R175" i="83"/>
  <c r="Q175" i="83"/>
  <c r="P175" i="83"/>
  <c r="O175" i="83"/>
  <c r="N175" i="83"/>
  <c r="M175" i="83"/>
  <c r="L175" i="83"/>
  <c r="K175" i="83"/>
  <c r="J175" i="83"/>
  <c r="I175" i="83"/>
  <c r="H175" i="83"/>
  <c r="G175" i="83"/>
  <c r="F175" i="83"/>
  <c r="E175" i="83"/>
  <c r="D175" i="83"/>
  <c r="C175" i="83"/>
  <c r="B175" i="83"/>
  <c r="U174" i="83"/>
  <c r="T174" i="83"/>
  <c r="S174" i="83"/>
  <c r="R174" i="83"/>
  <c r="Q174" i="83"/>
  <c r="P174" i="83"/>
  <c r="O174" i="83"/>
  <c r="N174" i="83"/>
  <c r="M174" i="83"/>
  <c r="L174" i="83"/>
  <c r="K174" i="83"/>
  <c r="J174" i="83"/>
  <c r="I174" i="83"/>
  <c r="H174" i="83"/>
  <c r="G174" i="83"/>
  <c r="F174" i="83"/>
  <c r="E174" i="83"/>
  <c r="D174" i="83"/>
  <c r="C174" i="83"/>
  <c r="B174" i="83"/>
  <c r="U173" i="83"/>
  <c r="T173" i="83"/>
  <c r="S173" i="83"/>
  <c r="R173" i="83"/>
  <c r="Q173" i="83"/>
  <c r="P173" i="83"/>
  <c r="O173" i="83"/>
  <c r="N173" i="83"/>
  <c r="M173" i="83"/>
  <c r="L173" i="83"/>
  <c r="K173" i="83"/>
  <c r="J173" i="83"/>
  <c r="I173" i="83"/>
  <c r="H173" i="83"/>
  <c r="G173" i="83"/>
  <c r="F173" i="83"/>
  <c r="E173" i="83"/>
  <c r="D173" i="83"/>
  <c r="C173" i="83"/>
  <c r="B173" i="83"/>
  <c r="U172" i="83"/>
  <c r="T172" i="83"/>
  <c r="S172" i="83"/>
  <c r="R172" i="83"/>
  <c r="Q172" i="83"/>
  <c r="P172" i="83"/>
  <c r="O172" i="83"/>
  <c r="N172" i="83"/>
  <c r="M172" i="83"/>
  <c r="L172" i="83"/>
  <c r="K172" i="83"/>
  <c r="J172" i="83"/>
  <c r="I172" i="83"/>
  <c r="H172" i="83"/>
  <c r="G172" i="83"/>
  <c r="F172" i="83"/>
  <c r="E172" i="83"/>
  <c r="D172" i="83"/>
  <c r="C172" i="83"/>
  <c r="B172" i="83"/>
  <c r="U171" i="83"/>
  <c r="T171" i="83"/>
  <c r="S171" i="83"/>
  <c r="R171" i="83"/>
  <c r="Q171" i="83"/>
  <c r="P171" i="83"/>
  <c r="O171" i="83"/>
  <c r="N171" i="83"/>
  <c r="M171" i="83"/>
  <c r="L171" i="83"/>
  <c r="K171" i="83"/>
  <c r="J171" i="83"/>
  <c r="I171" i="83"/>
  <c r="H171" i="83"/>
  <c r="G171" i="83"/>
  <c r="F171" i="83"/>
  <c r="E171" i="83"/>
  <c r="D171" i="83"/>
  <c r="C171" i="83"/>
  <c r="B171" i="83"/>
  <c r="U170" i="83"/>
  <c r="T170" i="83"/>
  <c r="S170" i="83"/>
  <c r="R170" i="83"/>
  <c r="Q170" i="83"/>
  <c r="P170" i="83"/>
  <c r="O170" i="83"/>
  <c r="N170" i="83"/>
  <c r="M170" i="83"/>
  <c r="L170" i="83"/>
  <c r="K170" i="83"/>
  <c r="J170" i="83"/>
  <c r="I170" i="83"/>
  <c r="H170" i="83"/>
  <c r="G170" i="83"/>
  <c r="F170" i="83"/>
  <c r="E170" i="83"/>
  <c r="D170" i="83"/>
  <c r="C170" i="83"/>
  <c r="B170" i="83"/>
  <c r="U169" i="83"/>
  <c r="T169" i="83"/>
  <c r="S169" i="83"/>
  <c r="R169" i="83"/>
  <c r="Q169" i="83"/>
  <c r="P169" i="83"/>
  <c r="O169" i="83"/>
  <c r="N169" i="83"/>
  <c r="M169" i="83"/>
  <c r="L169" i="83"/>
  <c r="K169" i="83"/>
  <c r="J169" i="83"/>
  <c r="I169" i="83"/>
  <c r="H169" i="83"/>
  <c r="G169" i="83"/>
  <c r="F169" i="83"/>
  <c r="E169" i="83"/>
  <c r="D169" i="83"/>
  <c r="C169" i="83"/>
  <c r="B169" i="83"/>
  <c r="U168" i="83"/>
  <c r="T168" i="83"/>
  <c r="S168" i="83"/>
  <c r="R168" i="83"/>
  <c r="Q168" i="83"/>
  <c r="P168" i="83"/>
  <c r="O168" i="83"/>
  <c r="N168" i="83"/>
  <c r="M168" i="83"/>
  <c r="L168" i="83"/>
  <c r="K168" i="83"/>
  <c r="J168" i="83"/>
  <c r="I168" i="83"/>
  <c r="H168" i="83"/>
  <c r="G168" i="83"/>
  <c r="F168" i="83"/>
  <c r="E168" i="83"/>
  <c r="D168" i="83"/>
  <c r="C168" i="83"/>
  <c r="B168" i="83"/>
  <c r="U167" i="83"/>
  <c r="T167" i="83"/>
  <c r="S167" i="83"/>
  <c r="R167" i="83"/>
  <c r="Q167" i="83"/>
  <c r="P167" i="83"/>
  <c r="O167" i="83"/>
  <c r="N167" i="83"/>
  <c r="M167" i="83"/>
  <c r="L167" i="83"/>
  <c r="K167" i="83"/>
  <c r="J167" i="83"/>
  <c r="I167" i="83"/>
  <c r="H167" i="83"/>
  <c r="G167" i="83"/>
  <c r="F167" i="83"/>
  <c r="E167" i="83"/>
  <c r="D167" i="83"/>
  <c r="C167" i="83"/>
  <c r="B167" i="83"/>
  <c r="U166" i="83"/>
  <c r="T166" i="83"/>
  <c r="S166" i="83"/>
  <c r="R166" i="83"/>
  <c r="Q166" i="83"/>
  <c r="P166" i="83"/>
  <c r="O166" i="83"/>
  <c r="N166" i="83"/>
  <c r="M166" i="83"/>
  <c r="L166" i="83"/>
  <c r="K166" i="83"/>
  <c r="J166" i="83"/>
  <c r="I166" i="83"/>
  <c r="H166" i="83"/>
  <c r="G166" i="83"/>
  <c r="F166" i="83"/>
  <c r="E166" i="83"/>
  <c r="D166" i="83"/>
  <c r="C166" i="83"/>
  <c r="B166" i="83"/>
  <c r="U165" i="83"/>
  <c r="T165" i="83"/>
  <c r="S165" i="83"/>
  <c r="R165" i="83"/>
  <c r="Q165" i="83"/>
  <c r="P165" i="83"/>
  <c r="O165" i="83"/>
  <c r="N165" i="83"/>
  <c r="M165" i="83"/>
  <c r="L165" i="83"/>
  <c r="K165" i="83"/>
  <c r="J165" i="83"/>
  <c r="I165" i="83"/>
  <c r="H165" i="83"/>
  <c r="G165" i="83"/>
  <c r="F165" i="83"/>
  <c r="E165" i="83"/>
  <c r="D165" i="83"/>
  <c r="C165" i="83"/>
  <c r="B165" i="83"/>
  <c r="U164" i="83"/>
  <c r="T164" i="83"/>
  <c r="S164" i="83"/>
  <c r="R164" i="83"/>
  <c r="Q164" i="83"/>
  <c r="P164" i="83"/>
  <c r="O164" i="83"/>
  <c r="N164" i="83"/>
  <c r="M164" i="83"/>
  <c r="L164" i="83"/>
  <c r="K164" i="83"/>
  <c r="J164" i="83"/>
  <c r="I164" i="83"/>
  <c r="H164" i="83"/>
  <c r="G164" i="83"/>
  <c r="F164" i="83"/>
  <c r="E164" i="83"/>
  <c r="D164" i="83"/>
  <c r="C164" i="83"/>
  <c r="B164" i="83"/>
  <c r="U163" i="83"/>
  <c r="T163" i="83"/>
  <c r="S163" i="83"/>
  <c r="R163" i="83"/>
  <c r="Q163" i="83"/>
  <c r="P163" i="83"/>
  <c r="O163" i="83"/>
  <c r="N163" i="83"/>
  <c r="M163" i="83"/>
  <c r="L163" i="83"/>
  <c r="K163" i="83"/>
  <c r="J163" i="83"/>
  <c r="I163" i="83"/>
  <c r="H163" i="83"/>
  <c r="G163" i="83"/>
  <c r="F163" i="83"/>
  <c r="E163" i="83"/>
  <c r="D163" i="83"/>
  <c r="C163" i="83"/>
  <c r="B163" i="83"/>
  <c r="U162" i="83"/>
  <c r="T162" i="83"/>
  <c r="S162" i="83"/>
  <c r="R162" i="83"/>
  <c r="Q162" i="83"/>
  <c r="P162" i="83"/>
  <c r="O162" i="83"/>
  <c r="N162" i="83"/>
  <c r="M162" i="83"/>
  <c r="L162" i="83"/>
  <c r="K162" i="83"/>
  <c r="J162" i="83"/>
  <c r="I162" i="83"/>
  <c r="H162" i="83"/>
  <c r="G162" i="83"/>
  <c r="F162" i="83"/>
  <c r="E162" i="83"/>
  <c r="D162" i="83"/>
  <c r="C162" i="83"/>
  <c r="B162" i="83"/>
  <c r="U161" i="83"/>
  <c r="T161" i="83"/>
  <c r="S161" i="83"/>
  <c r="R161" i="83"/>
  <c r="Q161" i="83"/>
  <c r="P161" i="83"/>
  <c r="O161" i="83"/>
  <c r="N161" i="83"/>
  <c r="M161" i="83"/>
  <c r="L161" i="83"/>
  <c r="K161" i="83"/>
  <c r="J161" i="83"/>
  <c r="I161" i="83"/>
  <c r="H161" i="83"/>
  <c r="G161" i="83"/>
  <c r="F161" i="83"/>
  <c r="E161" i="83"/>
  <c r="D161" i="83"/>
  <c r="C161" i="83"/>
  <c r="B161" i="83"/>
  <c r="U160" i="83"/>
  <c r="T160" i="83"/>
  <c r="S160" i="83"/>
  <c r="R160" i="83"/>
  <c r="Q160" i="83"/>
  <c r="P160" i="83"/>
  <c r="O160" i="83"/>
  <c r="N160" i="83"/>
  <c r="M160" i="83"/>
  <c r="L160" i="83"/>
  <c r="K160" i="83"/>
  <c r="J160" i="83"/>
  <c r="I160" i="83"/>
  <c r="H160" i="83"/>
  <c r="G160" i="83"/>
  <c r="F160" i="83"/>
  <c r="E160" i="83"/>
  <c r="D160" i="83"/>
  <c r="C160" i="83"/>
  <c r="B160" i="83"/>
  <c r="U159" i="83"/>
  <c r="T159" i="83"/>
  <c r="S159" i="83"/>
  <c r="R159" i="83"/>
  <c r="Q159" i="83"/>
  <c r="P159" i="83"/>
  <c r="O159" i="83"/>
  <c r="N159" i="83"/>
  <c r="M159" i="83"/>
  <c r="L159" i="83"/>
  <c r="K159" i="83"/>
  <c r="J159" i="83"/>
  <c r="I159" i="83"/>
  <c r="H159" i="83"/>
  <c r="G159" i="83"/>
  <c r="F159" i="83"/>
  <c r="E159" i="83"/>
  <c r="D159" i="83"/>
  <c r="C159" i="83"/>
  <c r="B159" i="83"/>
  <c r="U158" i="83"/>
  <c r="T158" i="83"/>
  <c r="S158" i="83"/>
  <c r="R158" i="83"/>
  <c r="Q158" i="83"/>
  <c r="P158" i="83"/>
  <c r="O158" i="83"/>
  <c r="N158" i="83"/>
  <c r="M158" i="83"/>
  <c r="L158" i="83"/>
  <c r="K158" i="83"/>
  <c r="J158" i="83"/>
  <c r="I158" i="83"/>
  <c r="H158" i="83"/>
  <c r="G158" i="83"/>
  <c r="F158" i="83"/>
  <c r="E158" i="83"/>
  <c r="D158" i="83"/>
  <c r="C158" i="83"/>
  <c r="B158" i="83"/>
  <c r="U157" i="83"/>
  <c r="T157" i="83"/>
  <c r="S157" i="83"/>
  <c r="R157" i="83"/>
  <c r="Q157" i="83"/>
  <c r="P157" i="83"/>
  <c r="O157" i="83"/>
  <c r="N157" i="83"/>
  <c r="M157" i="83"/>
  <c r="L157" i="83"/>
  <c r="K157" i="83"/>
  <c r="J157" i="83"/>
  <c r="I157" i="83"/>
  <c r="H157" i="83"/>
  <c r="G157" i="83"/>
  <c r="F157" i="83"/>
  <c r="E157" i="83"/>
  <c r="D157" i="83"/>
  <c r="C157" i="83"/>
  <c r="B157" i="83"/>
  <c r="U156" i="83"/>
  <c r="T156" i="83"/>
  <c r="S156" i="83"/>
  <c r="R156" i="83"/>
  <c r="Q156" i="83"/>
  <c r="P156" i="83"/>
  <c r="O156" i="83"/>
  <c r="N156" i="83"/>
  <c r="M156" i="83"/>
  <c r="L156" i="83"/>
  <c r="K156" i="83"/>
  <c r="J156" i="83"/>
  <c r="I156" i="83"/>
  <c r="H156" i="83"/>
  <c r="G156" i="83"/>
  <c r="F156" i="83"/>
  <c r="E156" i="83"/>
  <c r="D156" i="83"/>
  <c r="C156" i="83"/>
  <c r="B156" i="83"/>
  <c r="U155" i="83"/>
  <c r="T155" i="83"/>
  <c r="S155" i="83"/>
  <c r="R155" i="83"/>
  <c r="Q155" i="83"/>
  <c r="P155" i="83"/>
  <c r="O155" i="83"/>
  <c r="N155" i="83"/>
  <c r="M155" i="83"/>
  <c r="L155" i="83"/>
  <c r="K155" i="83"/>
  <c r="J155" i="83"/>
  <c r="I155" i="83"/>
  <c r="H155" i="83"/>
  <c r="G155" i="83"/>
  <c r="F155" i="83"/>
  <c r="E155" i="83"/>
  <c r="D155" i="83"/>
  <c r="C155" i="83"/>
  <c r="B155" i="83"/>
  <c r="U154" i="83"/>
  <c r="T154" i="83"/>
  <c r="S154" i="83"/>
  <c r="R154" i="83"/>
  <c r="Q154" i="83"/>
  <c r="P154" i="83"/>
  <c r="O154" i="83"/>
  <c r="N154" i="83"/>
  <c r="M154" i="83"/>
  <c r="L154" i="83"/>
  <c r="K154" i="83"/>
  <c r="J154" i="83"/>
  <c r="I154" i="83"/>
  <c r="H154" i="83"/>
  <c r="G154" i="83"/>
  <c r="F154" i="83"/>
  <c r="E154" i="83"/>
  <c r="D154" i="83"/>
  <c r="C154" i="83"/>
  <c r="B154" i="83"/>
  <c r="U153" i="83"/>
  <c r="T153" i="83"/>
  <c r="S153" i="83"/>
  <c r="R153" i="83"/>
  <c r="Q153" i="83"/>
  <c r="P153" i="83"/>
  <c r="O153" i="83"/>
  <c r="N153" i="83"/>
  <c r="M153" i="83"/>
  <c r="L153" i="83"/>
  <c r="K153" i="83"/>
  <c r="J153" i="83"/>
  <c r="I153" i="83"/>
  <c r="H153" i="83"/>
  <c r="G153" i="83"/>
  <c r="F153" i="83"/>
  <c r="E153" i="83"/>
  <c r="D153" i="83"/>
  <c r="C153" i="83"/>
  <c r="B153" i="83"/>
  <c r="U152" i="83"/>
  <c r="T152" i="83"/>
  <c r="S152" i="83"/>
  <c r="R152" i="83"/>
  <c r="Q152" i="83"/>
  <c r="P152" i="83"/>
  <c r="O152" i="83"/>
  <c r="N152" i="83"/>
  <c r="M152" i="83"/>
  <c r="L152" i="83"/>
  <c r="K152" i="83"/>
  <c r="J152" i="83"/>
  <c r="I152" i="83"/>
  <c r="H152" i="83"/>
  <c r="G152" i="83"/>
  <c r="F152" i="83"/>
  <c r="E152" i="83"/>
  <c r="D152" i="83"/>
  <c r="C152" i="83"/>
  <c r="B152" i="83"/>
  <c r="U151" i="83"/>
  <c r="T151" i="83"/>
  <c r="S151" i="83"/>
  <c r="R151" i="83"/>
  <c r="Q151" i="83"/>
  <c r="P151" i="83"/>
  <c r="O151" i="83"/>
  <c r="N151" i="83"/>
  <c r="M151" i="83"/>
  <c r="L151" i="83"/>
  <c r="K151" i="83"/>
  <c r="J151" i="83"/>
  <c r="I151" i="83"/>
  <c r="H151" i="83"/>
  <c r="G151" i="83"/>
  <c r="F151" i="83"/>
  <c r="E151" i="83"/>
  <c r="D151" i="83"/>
  <c r="C151" i="83"/>
  <c r="B151" i="83"/>
  <c r="U150" i="83"/>
  <c r="T150" i="83"/>
  <c r="S150" i="83"/>
  <c r="R150" i="83"/>
  <c r="Q150" i="83"/>
  <c r="P150" i="83"/>
  <c r="O150" i="83"/>
  <c r="N150" i="83"/>
  <c r="M150" i="83"/>
  <c r="L150" i="83"/>
  <c r="K150" i="83"/>
  <c r="J150" i="83"/>
  <c r="I150" i="83"/>
  <c r="H150" i="83"/>
  <c r="G150" i="83"/>
  <c r="F150" i="83"/>
  <c r="E150" i="83"/>
  <c r="D150" i="83"/>
  <c r="C150" i="83"/>
  <c r="B150" i="83"/>
  <c r="U149" i="83"/>
  <c r="T149" i="83"/>
  <c r="S149" i="83"/>
  <c r="R149" i="83"/>
  <c r="Q149" i="83"/>
  <c r="P149" i="83"/>
  <c r="O149" i="83"/>
  <c r="N149" i="83"/>
  <c r="M149" i="83"/>
  <c r="L149" i="83"/>
  <c r="K149" i="83"/>
  <c r="J149" i="83"/>
  <c r="I149" i="83"/>
  <c r="H149" i="83"/>
  <c r="G149" i="83"/>
  <c r="F149" i="83"/>
  <c r="E149" i="83"/>
  <c r="D149" i="83"/>
  <c r="C149" i="83"/>
  <c r="B149" i="83"/>
  <c r="U148" i="83"/>
  <c r="T148" i="83"/>
  <c r="S148" i="83"/>
  <c r="R148" i="83"/>
  <c r="Q148" i="83"/>
  <c r="P148" i="83"/>
  <c r="O148" i="83"/>
  <c r="N148" i="83"/>
  <c r="M148" i="83"/>
  <c r="L148" i="83"/>
  <c r="K148" i="83"/>
  <c r="J148" i="83"/>
  <c r="I148" i="83"/>
  <c r="H148" i="83"/>
  <c r="G148" i="83"/>
  <c r="F148" i="83"/>
  <c r="E148" i="83"/>
  <c r="D148" i="83"/>
  <c r="C148" i="83"/>
  <c r="B148" i="83"/>
  <c r="U147" i="83"/>
  <c r="T147" i="83"/>
  <c r="S147" i="83"/>
  <c r="R147" i="83"/>
  <c r="Q147" i="83"/>
  <c r="P147" i="83"/>
  <c r="O147" i="83"/>
  <c r="N147" i="83"/>
  <c r="M147" i="83"/>
  <c r="L147" i="83"/>
  <c r="K147" i="83"/>
  <c r="J147" i="83"/>
  <c r="I147" i="83"/>
  <c r="H147" i="83"/>
  <c r="G147" i="83"/>
  <c r="F147" i="83"/>
  <c r="E147" i="83"/>
  <c r="D147" i="83"/>
  <c r="C147" i="83"/>
  <c r="B147" i="83"/>
  <c r="U146" i="83"/>
  <c r="T146" i="83"/>
  <c r="S146" i="83"/>
  <c r="R146" i="83"/>
  <c r="Q146" i="83"/>
  <c r="P146" i="83"/>
  <c r="O146" i="83"/>
  <c r="N146" i="83"/>
  <c r="M146" i="83"/>
  <c r="L146" i="83"/>
  <c r="K146" i="83"/>
  <c r="J146" i="83"/>
  <c r="I146" i="83"/>
  <c r="H146" i="83"/>
  <c r="G146" i="83"/>
  <c r="F146" i="83"/>
  <c r="E146" i="83"/>
  <c r="D146" i="83"/>
  <c r="C146" i="83"/>
  <c r="B146" i="83"/>
  <c r="U145" i="83"/>
  <c r="T145" i="83"/>
  <c r="S145" i="83"/>
  <c r="R145" i="83"/>
  <c r="Q145" i="83"/>
  <c r="P145" i="83"/>
  <c r="O145" i="83"/>
  <c r="N145" i="83"/>
  <c r="M145" i="83"/>
  <c r="L145" i="83"/>
  <c r="K145" i="83"/>
  <c r="J145" i="83"/>
  <c r="I145" i="83"/>
  <c r="H145" i="83"/>
  <c r="G145" i="83"/>
  <c r="F145" i="83"/>
  <c r="E145" i="83"/>
  <c r="D145" i="83"/>
  <c r="C145" i="83"/>
  <c r="B145" i="83"/>
  <c r="U144" i="83"/>
  <c r="T144" i="83"/>
  <c r="S144" i="83"/>
  <c r="R144" i="83"/>
  <c r="Q144" i="83"/>
  <c r="P144" i="83"/>
  <c r="O144" i="83"/>
  <c r="N144" i="83"/>
  <c r="M144" i="83"/>
  <c r="L144" i="83"/>
  <c r="K144" i="83"/>
  <c r="J144" i="83"/>
  <c r="I144" i="83"/>
  <c r="H144" i="83"/>
  <c r="G144" i="83"/>
  <c r="F144" i="83"/>
  <c r="E144" i="83"/>
  <c r="D144" i="83"/>
  <c r="C144" i="83"/>
  <c r="B144" i="83"/>
  <c r="U143" i="83"/>
  <c r="T143" i="83"/>
  <c r="S143" i="83"/>
  <c r="R143" i="83"/>
  <c r="Q143" i="83"/>
  <c r="P143" i="83"/>
  <c r="O143" i="83"/>
  <c r="N143" i="83"/>
  <c r="M143" i="83"/>
  <c r="L143" i="83"/>
  <c r="K143" i="83"/>
  <c r="J143" i="83"/>
  <c r="I143" i="83"/>
  <c r="H143" i="83"/>
  <c r="G143" i="83"/>
  <c r="F143" i="83"/>
  <c r="E143" i="83"/>
  <c r="D143" i="83"/>
  <c r="C143" i="83"/>
  <c r="B143" i="83"/>
  <c r="U142" i="83"/>
  <c r="T142" i="83"/>
  <c r="S142" i="83"/>
  <c r="R142" i="83"/>
  <c r="Q142" i="83"/>
  <c r="P142" i="83"/>
  <c r="O142" i="83"/>
  <c r="N142" i="83"/>
  <c r="M142" i="83"/>
  <c r="L142" i="83"/>
  <c r="K142" i="83"/>
  <c r="J142" i="83"/>
  <c r="I142" i="83"/>
  <c r="H142" i="83"/>
  <c r="G142" i="83"/>
  <c r="F142" i="83"/>
  <c r="E142" i="83"/>
  <c r="D142" i="83"/>
  <c r="C142" i="83"/>
  <c r="B142" i="83"/>
  <c r="U141" i="83"/>
  <c r="T141" i="83"/>
  <c r="S141" i="83"/>
  <c r="R141" i="83"/>
  <c r="Q141" i="83"/>
  <c r="P141" i="83"/>
  <c r="O141" i="83"/>
  <c r="N141" i="83"/>
  <c r="M141" i="83"/>
  <c r="L141" i="83"/>
  <c r="K141" i="83"/>
  <c r="J141" i="83"/>
  <c r="I141" i="83"/>
  <c r="H141" i="83"/>
  <c r="G141" i="83"/>
  <c r="F141" i="83"/>
  <c r="E141" i="83"/>
  <c r="D141" i="83"/>
  <c r="C141" i="83"/>
  <c r="B141" i="83"/>
  <c r="U140" i="83"/>
  <c r="T140" i="83"/>
  <c r="S140" i="83"/>
  <c r="R140" i="83"/>
  <c r="Q140" i="83"/>
  <c r="P140" i="83"/>
  <c r="O140" i="83"/>
  <c r="N140" i="83"/>
  <c r="M140" i="83"/>
  <c r="L140" i="83"/>
  <c r="K140" i="83"/>
  <c r="J140" i="83"/>
  <c r="I140" i="83"/>
  <c r="H140" i="83"/>
  <c r="G140" i="83"/>
  <c r="F140" i="83"/>
  <c r="E140" i="83"/>
  <c r="D140" i="83"/>
  <c r="C140" i="83"/>
  <c r="B140" i="83"/>
  <c r="U139" i="83"/>
  <c r="T139" i="83"/>
  <c r="S139" i="83"/>
  <c r="R139" i="83"/>
  <c r="Q139" i="83"/>
  <c r="P139" i="83"/>
  <c r="O139" i="83"/>
  <c r="N139" i="83"/>
  <c r="M139" i="83"/>
  <c r="L139" i="83"/>
  <c r="K139" i="83"/>
  <c r="J139" i="83"/>
  <c r="I139" i="83"/>
  <c r="H139" i="83"/>
  <c r="G139" i="83"/>
  <c r="F139" i="83"/>
  <c r="E139" i="83"/>
  <c r="D139" i="83"/>
  <c r="C139" i="83"/>
  <c r="B139" i="83"/>
  <c r="U138" i="83"/>
  <c r="T138" i="83"/>
  <c r="S138" i="83"/>
  <c r="R138" i="83"/>
  <c r="Q138" i="83"/>
  <c r="P138" i="83"/>
  <c r="O138" i="83"/>
  <c r="N138" i="83"/>
  <c r="M138" i="83"/>
  <c r="L138" i="83"/>
  <c r="K138" i="83"/>
  <c r="J138" i="83"/>
  <c r="I138" i="83"/>
  <c r="H138" i="83"/>
  <c r="G138" i="83"/>
  <c r="F138" i="83"/>
  <c r="E138" i="83"/>
  <c r="D138" i="83"/>
  <c r="C138" i="83"/>
  <c r="B138" i="83"/>
  <c r="U137" i="83"/>
  <c r="T137" i="83"/>
  <c r="S137" i="83"/>
  <c r="R137" i="83"/>
  <c r="Q137" i="83"/>
  <c r="P137" i="83"/>
  <c r="O137" i="83"/>
  <c r="N137" i="83"/>
  <c r="M137" i="83"/>
  <c r="L137" i="83"/>
  <c r="K137" i="83"/>
  <c r="J137" i="83"/>
  <c r="I137" i="83"/>
  <c r="H137" i="83"/>
  <c r="G137" i="83"/>
  <c r="F137" i="83"/>
  <c r="E137" i="83"/>
  <c r="D137" i="83"/>
  <c r="C137" i="83"/>
  <c r="B137" i="83"/>
  <c r="U136" i="83"/>
  <c r="T136" i="83"/>
  <c r="S136" i="83"/>
  <c r="R136" i="83"/>
  <c r="Q136" i="83"/>
  <c r="P136" i="83"/>
  <c r="O136" i="83"/>
  <c r="N136" i="83"/>
  <c r="M136" i="83"/>
  <c r="L136" i="83"/>
  <c r="K136" i="83"/>
  <c r="J136" i="83"/>
  <c r="I136" i="83"/>
  <c r="H136" i="83"/>
  <c r="G136" i="83"/>
  <c r="F136" i="83"/>
  <c r="E136" i="83"/>
  <c r="D136" i="83"/>
  <c r="C136" i="83"/>
  <c r="B136" i="83"/>
  <c r="U135" i="83"/>
  <c r="T135" i="83"/>
  <c r="S135" i="83"/>
  <c r="R135" i="83"/>
  <c r="Q135" i="83"/>
  <c r="P135" i="83"/>
  <c r="O135" i="83"/>
  <c r="N135" i="83"/>
  <c r="M135" i="83"/>
  <c r="L135" i="83"/>
  <c r="K135" i="83"/>
  <c r="J135" i="83"/>
  <c r="I135" i="83"/>
  <c r="H135" i="83"/>
  <c r="G135" i="83"/>
  <c r="F135" i="83"/>
  <c r="E135" i="83"/>
  <c r="D135" i="83"/>
  <c r="C135" i="83"/>
  <c r="B135" i="83"/>
  <c r="U134" i="83"/>
  <c r="T134" i="83"/>
  <c r="S134" i="83"/>
  <c r="R134" i="83"/>
  <c r="Q134" i="83"/>
  <c r="P134" i="83"/>
  <c r="O134" i="83"/>
  <c r="N134" i="83"/>
  <c r="M134" i="83"/>
  <c r="L134" i="83"/>
  <c r="K134" i="83"/>
  <c r="J134" i="83"/>
  <c r="I134" i="83"/>
  <c r="H134" i="83"/>
  <c r="G134" i="83"/>
  <c r="F134" i="83"/>
  <c r="E134" i="83"/>
  <c r="D134" i="83"/>
  <c r="C134" i="83"/>
  <c r="B134" i="83"/>
  <c r="U133" i="83"/>
  <c r="T133" i="83"/>
  <c r="S133" i="83"/>
  <c r="R133" i="83"/>
  <c r="Q133" i="83"/>
  <c r="P133" i="83"/>
  <c r="O133" i="83"/>
  <c r="N133" i="83"/>
  <c r="M133" i="83"/>
  <c r="L133" i="83"/>
  <c r="K133" i="83"/>
  <c r="J133" i="83"/>
  <c r="I133" i="83"/>
  <c r="H133" i="83"/>
  <c r="G133" i="83"/>
  <c r="F133" i="83"/>
  <c r="E133" i="83"/>
  <c r="D133" i="83"/>
  <c r="C133" i="83"/>
  <c r="B133" i="83"/>
  <c r="U132" i="83"/>
  <c r="T132" i="83"/>
  <c r="S132" i="83"/>
  <c r="R132" i="83"/>
  <c r="Q132" i="83"/>
  <c r="P132" i="83"/>
  <c r="O132" i="83"/>
  <c r="N132" i="83"/>
  <c r="M132" i="83"/>
  <c r="L132" i="83"/>
  <c r="K132" i="83"/>
  <c r="J132" i="83"/>
  <c r="I132" i="83"/>
  <c r="H132" i="83"/>
  <c r="G132" i="83"/>
  <c r="F132" i="83"/>
  <c r="E132" i="83"/>
  <c r="D132" i="83"/>
  <c r="C132" i="83"/>
  <c r="B132" i="83"/>
  <c r="U131" i="83"/>
  <c r="T131" i="83"/>
  <c r="S131" i="83"/>
  <c r="R131" i="83"/>
  <c r="Q131" i="83"/>
  <c r="P131" i="83"/>
  <c r="O131" i="83"/>
  <c r="N131" i="83"/>
  <c r="M131" i="83"/>
  <c r="L131" i="83"/>
  <c r="K131" i="83"/>
  <c r="J131" i="83"/>
  <c r="I131" i="83"/>
  <c r="H131" i="83"/>
  <c r="G131" i="83"/>
  <c r="F131" i="83"/>
  <c r="E131" i="83"/>
  <c r="D131" i="83"/>
  <c r="C131" i="83"/>
  <c r="B131" i="83"/>
  <c r="U130" i="83"/>
  <c r="T130" i="83"/>
  <c r="S130" i="83"/>
  <c r="R130" i="83"/>
  <c r="Q130" i="83"/>
  <c r="P130" i="83"/>
  <c r="O130" i="83"/>
  <c r="N130" i="83"/>
  <c r="M130" i="83"/>
  <c r="L130" i="83"/>
  <c r="K130" i="83"/>
  <c r="J130" i="83"/>
  <c r="I130" i="83"/>
  <c r="H130" i="83"/>
  <c r="G130" i="83"/>
  <c r="F130" i="83"/>
  <c r="E130" i="83"/>
  <c r="D130" i="83"/>
  <c r="C130" i="83"/>
  <c r="B130" i="83"/>
  <c r="U129" i="83"/>
  <c r="T129" i="83"/>
  <c r="S129" i="83"/>
  <c r="R129" i="83"/>
  <c r="Q129" i="83"/>
  <c r="P129" i="83"/>
  <c r="O129" i="83"/>
  <c r="N129" i="83"/>
  <c r="M129" i="83"/>
  <c r="L129" i="83"/>
  <c r="K129" i="83"/>
  <c r="J129" i="83"/>
  <c r="I129" i="83"/>
  <c r="H129" i="83"/>
  <c r="G129" i="83"/>
  <c r="F129" i="83"/>
  <c r="E129" i="83"/>
  <c r="D129" i="83"/>
  <c r="C129" i="83"/>
  <c r="B129" i="83"/>
  <c r="U128" i="83"/>
  <c r="T128" i="83"/>
  <c r="S128" i="83"/>
  <c r="R128" i="83"/>
  <c r="Q128" i="83"/>
  <c r="P128" i="83"/>
  <c r="O128" i="83"/>
  <c r="N128" i="83"/>
  <c r="M128" i="83"/>
  <c r="L128" i="83"/>
  <c r="K128" i="83"/>
  <c r="J128" i="83"/>
  <c r="I128" i="83"/>
  <c r="H128" i="83"/>
  <c r="G128" i="83"/>
  <c r="F128" i="83"/>
  <c r="E128" i="83"/>
  <c r="D128" i="83"/>
  <c r="C128" i="83"/>
  <c r="B128" i="83"/>
  <c r="U127" i="83"/>
  <c r="T127" i="83"/>
  <c r="S127" i="83"/>
  <c r="R127" i="83"/>
  <c r="Q127" i="83"/>
  <c r="P127" i="83"/>
  <c r="O127" i="83"/>
  <c r="N127" i="83"/>
  <c r="M127" i="83"/>
  <c r="L127" i="83"/>
  <c r="K127" i="83"/>
  <c r="J127" i="83"/>
  <c r="I127" i="83"/>
  <c r="H127" i="83"/>
  <c r="G127" i="83"/>
  <c r="F127" i="83"/>
  <c r="E127" i="83"/>
  <c r="D127" i="83"/>
  <c r="C127" i="83"/>
  <c r="B127" i="83"/>
  <c r="U126" i="83"/>
  <c r="T126" i="83"/>
  <c r="S126" i="83"/>
  <c r="R126" i="83"/>
  <c r="Q126" i="83"/>
  <c r="P126" i="83"/>
  <c r="O126" i="83"/>
  <c r="N126" i="83"/>
  <c r="M126" i="83"/>
  <c r="L126" i="83"/>
  <c r="K126" i="83"/>
  <c r="J126" i="83"/>
  <c r="I126" i="83"/>
  <c r="H126" i="83"/>
  <c r="G126" i="83"/>
  <c r="F126" i="83"/>
  <c r="E126" i="83"/>
  <c r="D126" i="83"/>
  <c r="C126" i="83"/>
  <c r="B126" i="83"/>
  <c r="U125" i="83"/>
  <c r="T125" i="83"/>
  <c r="S125" i="83"/>
  <c r="R125" i="83"/>
  <c r="Q125" i="83"/>
  <c r="P125" i="83"/>
  <c r="O125" i="83"/>
  <c r="N125" i="83"/>
  <c r="M125" i="83"/>
  <c r="L125" i="83"/>
  <c r="K125" i="83"/>
  <c r="J125" i="83"/>
  <c r="I125" i="83"/>
  <c r="H125" i="83"/>
  <c r="G125" i="83"/>
  <c r="F125" i="83"/>
  <c r="E125" i="83"/>
  <c r="D125" i="83"/>
  <c r="C125" i="83"/>
  <c r="B125" i="83"/>
  <c r="U124" i="83"/>
  <c r="T124" i="83"/>
  <c r="S124" i="83"/>
  <c r="R124" i="83"/>
  <c r="Q124" i="83"/>
  <c r="P124" i="83"/>
  <c r="O124" i="83"/>
  <c r="N124" i="83"/>
  <c r="M124" i="83"/>
  <c r="L124" i="83"/>
  <c r="K124" i="83"/>
  <c r="J124" i="83"/>
  <c r="I124" i="83"/>
  <c r="H124" i="83"/>
  <c r="G124" i="83"/>
  <c r="F124" i="83"/>
  <c r="E124" i="83"/>
  <c r="D124" i="83"/>
  <c r="C124" i="83"/>
  <c r="B124" i="83"/>
  <c r="U123" i="83"/>
  <c r="T123" i="83"/>
  <c r="S123" i="83"/>
  <c r="R123" i="83"/>
  <c r="Q123" i="83"/>
  <c r="P123" i="83"/>
  <c r="O123" i="83"/>
  <c r="N123" i="83"/>
  <c r="M123" i="83"/>
  <c r="L123" i="83"/>
  <c r="K123" i="83"/>
  <c r="J123" i="83"/>
  <c r="I123" i="83"/>
  <c r="H123" i="83"/>
  <c r="G123" i="83"/>
  <c r="F123" i="83"/>
  <c r="E123" i="83"/>
  <c r="D123" i="83"/>
  <c r="C123" i="83"/>
  <c r="B123" i="83"/>
  <c r="U122" i="83"/>
  <c r="T122" i="83"/>
  <c r="S122" i="83"/>
  <c r="R122" i="83"/>
  <c r="Q122" i="83"/>
  <c r="P122" i="83"/>
  <c r="O122" i="83"/>
  <c r="N122" i="83"/>
  <c r="M122" i="83"/>
  <c r="L122" i="83"/>
  <c r="K122" i="83"/>
  <c r="J122" i="83"/>
  <c r="I122" i="83"/>
  <c r="H122" i="83"/>
  <c r="G122" i="83"/>
  <c r="F122" i="83"/>
  <c r="E122" i="83"/>
  <c r="D122" i="83"/>
  <c r="C122" i="83"/>
  <c r="B122" i="83"/>
  <c r="U121" i="83"/>
  <c r="T121" i="83"/>
  <c r="S121" i="83"/>
  <c r="R121" i="83"/>
  <c r="Q121" i="83"/>
  <c r="P121" i="83"/>
  <c r="O121" i="83"/>
  <c r="N121" i="83"/>
  <c r="M121" i="83"/>
  <c r="L121" i="83"/>
  <c r="K121" i="83"/>
  <c r="J121" i="83"/>
  <c r="I121" i="83"/>
  <c r="H121" i="83"/>
  <c r="G121" i="83"/>
  <c r="F121" i="83"/>
  <c r="E121" i="83"/>
  <c r="D121" i="83"/>
  <c r="C121" i="83"/>
  <c r="B121" i="83"/>
  <c r="U120" i="83"/>
  <c r="T120" i="83"/>
  <c r="S120" i="83"/>
  <c r="R120" i="83"/>
  <c r="Q120" i="83"/>
  <c r="P120" i="83"/>
  <c r="O120" i="83"/>
  <c r="N120" i="83"/>
  <c r="M120" i="83"/>
  <c r="L120" i="83"/>
  <c r="K120" i="83"/>
  <c r="J120" i="83"/>
  <c r="I120" i="83"/>
  <c r="H120" i="83"/>
  <c r="G120" i="83"/>
  <c r="F120" i="83"/>
  <c r="E120" i="83"/>
  <c r="D120" i="83"/>
  <c r="C120" i="83"/>
  <c r="B120" i="83"/>
  <c r="U119" i="83"/>
  <c r="T119" i="83"/>
  <c r="S119" i="83"/>
  <c r="R119" i="83"/>
  <c r="Q119" i="83"/>
  <c r="P119" i="83"/>
  <c r="O119" i="83"/>
  <c r="N119" i="83"/>
  <c r="M119" i="83"/>
  <c r="L119" i="83"/>
  <c r="K119" i="83"/>
  <c r="J119" i="83"/>
  <c r="I119" i="83"/>
  <c r="H119" i="83"/>
  <c r="G119" i="83"/>
  <c r="F119" i="83"/>
  <c r="E119" i="83"/>
  <c r="D119" i="83"/>
  <c r="C119" i="83"/>
  <c r="B119" i="83"/>
  <c r="U118" i="83"/>
  <c r="T118" i="83"/>
  <c r="S118" i="83"/>
  <c r="R118" i="83"/>
  <c r="Q118" i="83"/>
  <c r="P118" i="83"/>
  <c r="O118" i="83"/>
  <c r="N118" i="83"/>
  <c r="M118" i="83"/>
  <c r="L118" i="83"/>
  <c r="K118" i="83"/>
  <c r="J118" i="83"/>
  <c r="I118" i="83"/>
  <c r="H118" i="83"/>
  <c r="G118" i="83"/>
  <c r="F118" i="83"/>
  <c r="E118" i="83"/>
  <c r="D118" i="83"/>
  <c r="C118" i="83"/>
  <c r="B118" i="83"/>
  <c r="U117" i="83"/>
  <c r="T117" i="83"/>
  <c r="S117" i="83"/>
  <c r="R117" i="83"/>
  <c r="Q117" i="83"/>
  <c r="P117" i="83"/>
  <c r="O117" i="83"/>
  <c r="N117" i="83"/>
  <c r="M117" i="83"/>
  <c r="L117" i="83"/>
  <c r="K117" i="83"/>
  <c r="J117" i="83"/>
  <c r="I117" i="83"/>
  <c r="H117" i="83"/>
  <c r="G117" i="83"/>
  <c r="F117" i="83"/>
  <c r="E117" i="83"/>
  <c r="D117" i="83"/>
  <c r="C117" i="83"/>
  <c r="B117" i="83"/>
  <c r="U116" i="83"/>
  <c r="T116" i="83"/>
  <c r="S116" i="83"/>
  <c r="R116" i="83"/>
  <c r="Q116" i="83"/>
  <c r="P116" i="83"/>
  <c r="O116" i="83"/>
  <c r="N116" i="83"/>
  <c r="M116" i="83"/>
  <c r="L116" i="83"/>
  <c r="K116" i="83"/>
  <c r="J116" i="83"/>
  <c r="I116" i="83"/>
  <c r="H116" i="83"/>
  <c r="G116" i="83"/>
  <c r="F116" i="83"/>
  <c r="E116" i="83"/>
  <c r="D116" i="83"/>
  <c r="C116" i="83"/>
  <c r="B116" i="83"/>
  <c r="U115" i="83"/>
  <c r="T115" i="83"/>
  <c r="S115" i="83"/>
  <c r="R115" i="83"/>
  <c r="Q115" i="83"/>
  <c r="P115" i="83"/>
  <c r="O115" i="83"/>
  <c r="N115" i="83"/>
  <c r="M115" i="83"/>
  <c r="L115" i="83"/>
  <c r="K115" i="83"/>
  <c r="J115" i="83"/>
  <c r="I115" i="83"/>
  <c r="H115" i="83"/>
  <c r="G115" i="83"/>
  <c r="F115" i="83"/>
  <c r="E115" i="83"/>
  <c r="D115" i="83"/>
  <c r="C115" i="83"/>
  <c r="B115" i="83"/>
  <c r="U114" i="83"/>
  <c r="T114" i="83"/>
  <c r="S114" i="83"/>
  <c r="R114" i="83"/>
  <c r="Q114" i="83"/>
  <c r="P114" i="83"/>
  <c r="O114" i="83"/>
  <c r="N114" i="83"/>
  <c r="M114" i="83"/>
  <c r="L114" i="83"/>
  <c r="K114" i="83"/>
  <c r="J114" i="83"/>
  <c r="I114" i="83"/>
  <c r="H114" i="83"/>
  <c r="G114" i="83"/>
  <c r="F114" i="83"/>
  <c r="E114" i="83"/>
  <c r="D114" i="83"/>
  <c r="C114" i="83"/>
  <c r="B114" i="83"/>
  <c r="U113" i="83"/>
  <c r="T113" i="83"/>
  <c r="S113" i="83"/>
  <c r="R113" i="83"/>
  <c r="Q113" i="83"/>
  <c r="P113" i="83"/>
  <c r="O113" i="83"/>
  <c r="N113" i="83"/>
  <c r="M113" i="83"/>
  <c r="L113" i="83"/>
  <c r="K113" i="83"/>
  <c r="J113" i="83"/>
  <c r="I113" i="83"/>
  <c r="H113" i="83"/>
  <c r="G113" i="83"/>
  <c r="F113" i="83"/>
  <c r="E113" i="83"/>
  <c r="D113" i="83"/>
  <c r="C113" i="83"/>
  <c r="B113" i="83"/>
  <c r="U112" i="83"/>
  <c r="T112" i="83"/>
  <c r="S112" i="83"/>
  <c r="R112" i="83"/>
  <c r="Q112" i="83"/>
  <c r="P112" i="83"/>
  <c r="O112" i="83"/>
  <c r="N112" i="83"/>
  <c r="M112" i="83"/>
  <c r="L112" i="83"/>
  <c r="K112" i="83"/>
  <c r="J112" i="83"/>
  <c r="I112" i="83"/>
  <c r="H112" i="83"/>
  <c r="G112" i="83"/>
  <c r="F112" i="83"/>
  <c r="E112" i="83"/>
  <c r="D112" i="83"/>
  <c r="C112" i="83"/>
  <c r="B112" i="83"/>
  <c r="U111" i="83"/>
  <c r="T111" i="83"/>
  <c r="S111" i="83"/>
  <c r="R111" i="83"/>
  <c r="Q111" i="83"/>
  <c r="P111" i="83"/>
  <c r="O111" i="83"/>
  <c r="N111" i="83"/>
  <c r="M111" i="83"/>
  <c r="L111" i="83"/>
  <c r="K111" i="83"/>
  <c r="J111" i="83"/>
  <c r="I111" i="83"/>
  <c r="H111" i="83"/>
  <c r="G111" i="83"/>
  <c r="F111" i="83"/>
  <c r="E111" i="83"/>
  <c r="D111" i="83"/>
  <c r="C111" i="83"/>
  <c r="B111" i="83"/>
  <c r="U110" i="83"/>
  <c r="T110" i="83"/>
  <c r="S110" i="83"/>
  <c r="R110" i="83"/>
  <c r="Q110" i="83"/>
  <c r="P110" i="83"/>
  <c r="O110" i="83"/>
  <c r="N110" i="83"/>
  <c r="M110" i="83"/>
  <c r="L110" i="83"/>
  <c r="K110" i="83"/>
  <c r="J110" i="83"/>
  <c r="I110" i="83"/>
  <c r="H110" i="83"/>
  <c r="G110" i="83"/>
  <c r="F110" i="83"/>
  <c r="E110" i="83"/>
  <c r="D110" i="83"/>
  <c r="C110" i="83"/>
  <c r="B110" i="83"/>
  <c r="U109" i="83"/>
  <c r="T109" i="83"/>
  <c r="S109" i="83"/>
  <c r="R109" i="83"/>
  <c r="Q109" i="83"/>
  <c r="P109" i="83"/>
  <c r="O109" i="83"/>
  <c r="N109" i="83"/>
  <c r="M109" i="83"/>
  <c r="L109" i="83"/>
  <c r="K109" i="83"/>
  <c r="J109" i="83"/>
  <c r="I109" i="83"/>
  <c r="H109" i="83"/>
  <c r="G109" i="83"/>
  <c r="F109" i="83"/>
  <c r="E109" i="83"/>
  <c r="D109" i="83"/>
  <c r="C109" i="83"/>
  <c r="B109" i="83"/>
  <c r="U108" i="83"/>
  <c r="T108" i="83"/>
  <c r="S108" i="83"/>
  <c r="R108" i="83"/>
  <c r="Q108" i="83"/>
  <c r="P108" i="83"/>
  <c r="O108" i="83"/>
  <c r="N108" i="83"/>
  <c r="M108" i="83"/>
  <c r="L108" i="83"/>
  <c r="K108" i="83"/>
  <c r="J108" i="83"/>
  <c r="I108" i="83"/>
  <c r="H108" i="83"/>
  <c r="G108" i="83"/>
  <c r="F108" i="83"/>
  <c r="E108" i="83"/>
  <c r="D108" i="83"/>
  <c r="C108" i="83"/>
  <c r="B108" i="83" l="1"/>
  <c r="W103" i="83"/>
  <c r="V103" i="83"/>
  <c r="W102" i="83"/>
  <c r="V102" i="83"/>
  <c r="W101" i="83"/>
  <c r="V101" i="83"/>
  <c r="W100" i="83"/>
  <c r="V100" i="83"/>
  <c r="W99" i="83"/>
  <c r="V99" i="83"/>
  <c r="W98" i="83"/>
  <c r="V98" i="83"/>
  <c r="W97" i="83"/>
  <c r="V97" i="83"/>
  <c r="W96" i="83"/>
  <c r="V96" i="83"/>
  <c r="W95" i="83"/>
  <c r="V95" i="83"/>
  <c r="W94" i="83"/>
  <c r="V94" i="83"/>
  <c r="W93" i="83"/>
  <c r="V93" i="83"/>
  <c r="W92" i="83"/>
  <c r="V92" i="83"/>
  <c r="W91" i="83"/>
  <c r="V91" i="83"/>
  <c r="W90" i="83"/>
  <c r="V90" i="83"/>
  <c r="W89" i="83"/>
  <c r="V89" i="83"/>
  <c r="W88" i="83"/>
  <c r="V88" i="83"/>
  <c r="W87" i="83"/>
  <c r="V87" i="83"/>
  <c r="W86" i="83"/>
  <c r="V86" i="83"/>
  <c r="W85" i="83"/>
  <c r="V85" i="83"/>
  <c r="W84" i="83"/>
  <c r="V84" i="83"/>
  <c r="W83" i="83"/>
  <c r="V83" i="83"/>
  <c r="W82" i="83"/>
  <c r="V82" i="83"/>
  <c r="W81" i="83"/>
  <c r="V81" i="83"/>
  <c r="W80" i="83"/>
  <c r="V80" i="83"/>
  <c r="W79" i="83"/>
  <c r="V79" i="83"/>
  <c r="W78" i="83"/>
  <c r="V78" i="83"/>
  <c r="W77" i="83"/>
  <c r="V77" i="83"/>
  <c r="W76" i="83"/>
  <c r="V76" i="83"/>
  <c r="W75" i="83"/>
  <c r="V75" i="83"/>
  <c r="W74" i="83"/>
  <c r="V74" i="83"/>
  <c r="W73" i="83"/>
  <c r="V73" i="83"/>
  <c r="W72" i="83"/>
  <c r="V72" i="83"/>
  <c r="W71" i="83"/>
  <c r="V71" i="83"/>
  <c r="W70" i="83"/>
  <c r="V70" i="83"/>
  <c r="W69" i="83"/>
  <c r="V69" i="83"/>
  <c r="W68" i="83"/>
  <c r="V68" i="83"/>
  <c r="W67" i="83"/>
  <c r="V67" i="83"/>
  <c r="W66" i="83"/>
  <c r="V66" i="83"/>
  <c r="W65" i="83"/>
  <c r="V65" i="83"/>
  <c r="W64" i="83"/>
  <c r="V64" i="83"/>
  <c r="W63" i="83"/>
  <c r="V63" i="83"/>
  <c r="W62" i="83"/>
  <c r="V62" i="83"/>
  <c r="W61" i="83"/>
  <c r="V61" i="83"/>
  <c r="W60" i="83"/>
  <c r="V60" i="83"/>
  <c r="W59" i="83"/>
  <c r="V59" i="83"/>
  <c r="W58" i="83"/>
  <c r="V58" i="83"/>
  <c r="W57" i="83"/>
  <c r="V57" i="83"/>
  <c r="W56" i="83"/>
  <c r="V56" i="83"/>
  <c r="W55" i="83"/>
  <c r="V55" i="83"/>
  <c r="W54" i="83"/>
  <c r="V54" i="83"/>
  <c r="W53" i="83"/>
  <c r="V53" i="83"/>
  <c r="W52" i="83"/>
  <c r="V52" i="83"/>
  <c r="W51" i="83"/>
  <c r="V51" i="83"/>
  <c r="W50" i="83"/>
  <c r="V50" i="83"/>
  <c r="W49" i="83"/>
  <c r="V49" i="83"/>
  <c r="W48" i="83"/>
  <c r="V48" i="83"/>
  <c r="W47" i="83"/>
  <c r="V47" i="83"/>
  <c r="W46" i="83"/>
  <c r="V46" i="83"/>
  <c r="W45" i="83"/>
  <c r="V45" i="83"/>
  <c r="W44" i="83"/>
  <c r="V44" i="83"/>
  <c r="W43" i="83"/>
  <c r="V43" i="83"/>
  <c r="W42" i="83"/>
  <c r="V42" i="83"/>
  <c r="W41" i="83"/>
  <c r="V41" i="83"/>
  <c r="W40" i="83"/>
  <c r="V40" i="83"/>
  <c r="W39" i="83"/>
  <c r="V39" i="83"/>
  <c r="W38" i="83"/>
  <c r="V38" i="83"/>
  <c r="W37" i="83"/>
  <c r="V37" i="83"/>
  <c r="W36" i="83"/>
  <c r="V36" i="83"/>
  <c r="W35" i="83"/>
  <c r="V35" i="83"/>
  <c r="W34" i="83"/>
  <c r="V34" i="83"/>
  <c r="W33" i="83"/>
  <c r="V33" i="83"/>
  <c r="W32" i="83"/>
  <c r="V32" i="83"/>
  <c r="W31" i="83"/>
  <c r="V31" i="83"/>
  <c r="W30" i="83"/>
  <c r="V30" i="83"/>
  <c r="W29" i="83"/>
  <c r="V29" i="83"/>
  <c r="W28" i="83"/>
  <c r="V28" i="83"/>
  <c r="W27" i="83"/>
  <c r="V27" i="83"/>
  <c r="W26" i="83"/>
  <c r="V26" i="83"/>
  <c r="W25" i="83"/>
  <c r="V25" i="83"/>
  <c r="W24" i="83"/>
  <c r="V24" i="83"/>
  <c r="W23" i="83"/>
  <c r="V23" i="83"/>
  <c r="W22" i="83"/>
  <c r="V22" i="83"/>
  <c r="W21" i="83"/>
  <c r="V21" i="83"/>
  <c r="W20" i="83"/>
  <c r="V20" i="83"/>
  <c r="W19" i="83"/>
  <c r="V19" i="83"/>
  <c r="W18" i="83"/>
  <c r="V18" i="83"/>
  <c r="W17" i="83"/>
  <c r="V17" i="83"/>
  <c r="W16" i="83"/>
  <c r="V16" i="83"/>
  <c r="W15" i="83"/>
  <c r="V15" i="83"/>
  <c r="W14" i="83"/>
  <c r="V14" i="83"/>
  <c r="W13" i="83"/>
  <c r="V13" i="83"/>
  <c r="W12" i="83"/>
  <c r="V12" i="83"/>
  <c r="W11" i="83"/>
  <c r="V11" i="83"/>
  <c r="W10" i="83"/>
  <c r="V10" i="83"/>
  <c r="W9" i="83"/>
  <c r="V9" i="83"/>
  <c r="W8" i="83"/>
  <c r="V8" i="83"/>
  <c r="W7" i="83"/>
  <c r="V7" i="83"/>
  <c r="W6" i="83"/>
  <c r="V6" i="83"/>
  <c r="W5" i="83"/>
  <c r="V5" i="83"/>
  <c r="W4" i="83"/>
  <c r="V4" i="83"/>
  <c r="U99" i="83"/>
  <c r="T99" i="83"/>
  <c r="S99" i="83"/>
  <c r="R99" i="83"/>
  <c r="Q99" i="83"/>
  <c r="P99" i="83"/>
  <c r="O99" i="83"/>
  <c r="N99" i="83"/>
  <c r="M99" i="83"/>
  <c r="L99" i="83"/>
  <c r="K99" i="83"/>
  <c r="J99" i="83"/>
  <c r="I99" i="83"/>
  <c r="H99" i="83"/>
  <c r="G99" i="83"/>
  <c r="F99" i="83"/>
  <c r="E99" i="83"/>
  <c r="D99" i="83"/>
  <c r="C99" i="83"/>
  <c r="B99" i="83"/>
  <c r="U98" i="83"/>
  <c r="T98" i="83"/>
  <c r="S98" i="83"/>
  <c r="R98" i="83"/>
  <c r="Q98" i="83"/>
  <c r="P98" i="83"/>
  <c r="O98" i="83"/>
  <c r="N98" i="83"/>
  <c r="M98" i="83"/>
  <c r="L98" i="83"/>
  <c r="K98" i="83"/>
  <c r="J98" i="83"/>
  <c r="I98" i="83"/>
  <c r="H98" i="83"/>
  <c r="G98" i="83"/>
  <c r="F98" i="83"/>
  <c r="E98" i="83"/>
  <c r="D98" i="83"/>
  <c r="C98" i="83"/>
  <c r="B98" i="83"/>
  <c r="U97" i="83"/>
  <c r="T97" i="83"/>
  <c r="S97" i="83"/>
  <c r="R97" i="83"/>
  <c r="Q97" i="83"/>
  <c r="P97" i="83"/>
  <c r="O97" i="83"/>
  <c r="N97" i="83"/>
  <c r="M97" i="83"/>
  <c r="L97" i="83"/>
  <c r="K97" i="83"/>
  <c r="J97" i="83"/>
  <c r="I97" i="83"/>
  <c r="H97" i="83"/>
  <c r="G97" i="83"/>
  <c r="F97" i="83"/>
  <c r="E97" i="83"/>
  <c r="D97" i="83"/>
  <c r="C97" i="83"/>
  <c r="B97" i="83"/>
  <c r="U96" i="83"/>
  <c r="T96" i="83"/>
  <c r="S96" i="83"/>
  <c r="R96" i="83"/>
  <c r="Q96" i="83"/>
  <c r="P96" i="83"/>
  <c r="O96" i="83"/>
  <c r="N96" i="83"/>
  <c r="M96" i="83"/>
  <c r="L96" i="83"/>
  <c r="K96" i="83"/>
  <c r="J96" i="83"/>
  <c r="I96" i="83"/>
  <c r="H96" i="83"/>
  <c r="G96" i="83"/>
  <c r="F96" i="83"/>
  <c r="E96" i="83"/>
  <c r="D96" i="83"/>
  <c r="C96" i="83"/>
  <c r="B96" i="83"/>
  <c r="U95" i="83"/>
  <c r="T95" i="83"/>
  <c r="S95" i="83"/>
  <c r="R95" i="83"/>
  <c r="Q95" i="83"/>
  <c r="P95" i="83"/>
  <c r="O95" i="83"/>
  <c r="N95" i="83"/>
  <c r="M95" i="83"/>
  <c r="L95" i="83"/>
  <c r="K95" i="83"/>
  <c r="J95" i="83"/>
  <c r="I95" i="83"/>
  <c r="H95" i="83"/>
  <c r="G95" i="83"/>
  <c r="F95" i="83"/>
  <c r="E95" i="83"/>
  <c r="D95" i="83"/>
  <c r="C95" i="83"/>
  <c r="B95" i="83"/>
  <c r="U94" i="83"/>
  <c r="T94" i="83"/>
  <c r="S94" i="83"/>
  <c r="R94" i="83"/>
  <c r="Q94" i="83"/>
  <c r="P94" i="83"/>
  <c r="O94" i="83"/>
  <c r="N94" i="83"/>
  <c r="M94" i="83"/>
  <c r="L94" i="83"/>
  <c r="K94" i="83"/>
  <c r="J94" i="83"/>
  <c r="I94" i="83"/>
  <c r="H94" i="83"/>
  <c r="G94" i="83"/>
  <c r="F94" i="83"/>
  <c r="E94" i="83"/>
  <c r="D94" i="83"/>
  <c r="C94" i="83"/>
  <c r="B94" i="83"/>
  <c r="U93" i="83"/>
  <c r="T93" i="83"/>
  <c r="S93" i="83"/>
  <c r="R93" i="83"/>
  <c r="Q93" i="83"/>
  <c r="P93" i="83"/>
  <c r="O93" i="83"/>
  <c r="N93" i="83"/>
  <c r="M93" i="83"/>
  <c r="L93" i="83"/>
  <c r="K93" i="83"/>
  <c r="J93" i="83"/>
  <c r="I93" i="83"/>
  <c r="H93" i="83"/>
  <c r="G93" i="83"/>
  <c r="F93" i="83"/>
  <c r="E93" i="83"/>
  <c r="D93" i="83"/>
  <c r="C93" i="83"/>
  <c r="B93" i="83"/>
  <c r="U92" i="83"/>
  <c r="T92" i="83"/>
  <c r="S92" i="83"/>
  <c r="R92" i="83"/>
  <c r="Q92" i="83"/>
  <c r="P92" i="83"/>
  <c r="O92" i="83"/>
  <c r="N92" i="83"/>
  <c r="M92" i="83"/>
  <c r="L92" i="83"/>
  <c r="K92" i="83"/>
  <c r="J92" i="83"/>
  <c r="I92" i="83"/>
  <c r="H92" i="83"/>
  <c r="G92" i="83"/>
  <c r="F92" i="83"/>
  <c r="E92" i="83"/>
  <c r="D92" i="83"/>
  <c r="C92" i="83"/>
  <c r="B92" i="83"/>
  <c r="U91" i="83"/>
  <c r="T91" i="83"/>
  <c r="S91" i="83"/>
  <c r="R91" i="83"/>
  <c r="Q91" i="83"/>
  <c r="P91" i="83"/>
  <c r="O91" i="83"/>
  <c r="N91" i="83"/>
  <c r="M91" i="83"/>
  <c r="L91" i="83"/>
  <c r="K91" i="83"/>
  <c r="J91" i="83"/>
  <c r="I91" i="83"/>
  <c r="H91" i="83"/>
  <c r="G91" i="83"/>
  <c r="F91" i="83"/>
  <c r="E91" i="83"/>
  <c r="D91" i="83"/>
  <c r="C91" i="83"/>
  <c r="B91" i="83"/>
  <c r="U90" i="83"/>
  <c r="T90" i="83"/>
  <c r="S90" i="83"/>
  <c r="R90" i="83"/>
  <c r="Q90" i="83"/>
  <c r="P90" i="83"/>
  <c r="O90" i="83"/>
  <c r="N90" i="83"/>
  <c r="M90" i="83"/>
  <c r="L90" i="83"/>
  <c r="K90" i="83"/>
  <c r="J90" i="83"/>
  <c r="I90" i="83"/>
  <c r="H90" i="83"/>
  <c r="G90" i="83"/>
  <c r="F90" i="83"/>
  <c r="E90" i="83"/>
  <c r="D90" i="83"/>
  <c r="C90" i="83"/>
  <c r="B90" i="83"/>
  <c r="U89" i="83"/>
  <c r="T89" i="83"/>
  <c r="S89" i="83"/>
  <c r="R89" i="83"/>
  <c r="Q89" i="83"/>
  <c r="P89" i="83"/>
  <c r="O89" i="83"/>
  <c r="N89" i="83"/>
  <c r="M89" i="83"/>
  <c r="L89" i="83"/>
  <c r="K89" i="83"/>
  <c r="J89" i="83"/>
  <c r="I89" i="83"/>
  <c r="H89" i="83"/>
  <c r="G89" i="83"/>
  <c r="F89" i="83"/>
  <c r="E89" i="83"/>
  <c r="D89" i="83"/>
  <c r="C89" i="83"/>
  <c r="B89" i="83"/>
  <c r="U88" i="83"/>
  <c r="T88" i="83"/>
  <c r="S88" i="83"/>
  <c r="R88" i="83"/>
  <c r="Q88" i="83"/>
  <c r="P88" i="83"/>
  <c r="O88" i="83"/>
  <c r="N88" i="83"/>
  <c r="M88" i="83"/>
  <c r="L88" i="83"/>
  <c r="K88" i="83"/>
  <c r="J88" i="83"/>
  <c r="I88" i="83"/>
  <c r="H88" i="83"/>
  <c r="G88" i="83"/>
  <c r="F88" i="83"/>
  <c r="E88" i="83"/>
  <c r="D88" i="83"/>
  <c r="C88" i="83"/>
  <c r="B88" i="83"/>
  <c r="U87" i="83"/>
  <c r="T87" i="83"/>
  <c r="S87" i="83"/>
  <c r="R87" i="83"/>
  <c r="Q87" i="83"/>
  <c r="P87" i="83"/>
  <c r="O87" i="83"/>
  <c r="N87" i="83"/>
  <c r="M87" i="83"/>
  <c r="L87" i="83"/>
  <c r="K87" i="83"/>
  <c r="J87" i="83"/>
  <c r="I87" i="83"/>
  <c r="H87" i="83"/>
  <c r="G87" i="83"/>
  <c r="F87" i="83"/>
  <c r="E87" i="83"/>
  <c r="D87" i="83"/>
  <c r="C87" i="83"/>
  <c r="B87" i="83"/>
  <c r="U86" i="83"/>
  <c r="T86" i="83"/>
  <c r="S86" i="83"/>
  <c r="R86" i="83"/>
  <c r="Q86" i="83"/>
  <c r="P86" i="83"/>
  <c r="O86" i="83"/>
  <c r="N86" i="83"/>
  <c r="M86" i="83"/>
  <c r="L86" i="83"/>
  <c r="K86" i="83"/>
  <c r="J86" i="83"/>
  <c r="I86" i="83"/>
  <c r="H86" i="83"/>
  <c r="G86" i="83"/>
  <c r="F86" i="83"/>
  <c r="E86" i="83"/>
  <c r="D86" i="83"/>
  <c r="C86" i="83"/>
  <c r="B86" i="83"/>
  <c r="U85" i="83"/>
  <c r="T85" i="83"/>
  <c r="S85" i="83"/>
  <c r="R85" i="83"/>
  <c r="Q85" i="83"/>
  <c r="P85" i="83"/>
  <c r="O85" i="83"/>
  <c r="N85" i="83"/>
  <c r="M85" i="83"/>
  <c r="L85" i="83"/>
  <c r="K85" i="83"/>
  <c r="J85" i="83"/>
  <c r="I85" i="83"/>
  <c r="H85" i="83"/>
  <c r="G85" i="83"/>
  <c r="F85" i="83"/>
  <c r="E85" i="83"/>
  <c r="D85" i="83"/>
  <c r="C85" i="83"/>
  <c r="B85" i="83"/>
  <c r="U84" i="83"/>
  <c r="T84" i="83"/>
  <c r="S84" i="83"/>
  <c r="R84" i="83"/>
  <c r="Q84" i="83"/>
  <c r="P84" i="83"/>
  <c r="O84" i="83"/>
  <c r="N84" i="83"/>
  <c r="M84" i="83"/>
  <c r="L84" i="83"/>
  <c r="K84" i="83"/>
  <c r="J84" i="83"/>
  <c r="I84" i="83"/>
  <c r="H84" i="83"/>
  <c r="G84" i="83"/>
  <c r="F84" i="83"/>
  <c r="E84" i="83"/>
  <c r="D84" i="83"/>
  <c r="C84" i="83"/>
  <c r="B84" i="83"/>
  <c r="U83" i="83"/>
  <c r="T83" i="83"/>
  <c r="S83" i="83"/>
  <c r="R83" i="83"/>
  <c r="Q83" i="83"/>
  <c r="P83" i="83"/>
  <c r="O83" i="83"/>
  <c r="N83" i="83"/>
  <c r="M83" i="83"/>
  <c r="L83" i="83"/>
  <c r="K83" i="83"/>
  <c r="J83" i="83"/>
  <c r="I83" i="83"/>
  <c r="H83" i="83"/>
  <c r="G83" i="83"/>
  <c r="F83" i="83"/>
  <c r="E83" i="83"/>
  <c r="D83" i="83"/>
  <c r="C83" i="83"/>
  <c r="B83" i="83"/>
  <c r="U82" i="83"/>
  <c r="T82" i="83"/>
  <c r="S82" i="83"/>
  <c r="R82" i="83"/>
  <c r="Q82" i="83"/>
  <c r="P82" i="83"/>
  <c r="O82" i="83"/>
  <c r="N82" i="83"/>
  <c r="M82" i="83"/>
  <c r="L82" i="83"/>
  <c r="K82" i="83"/>
  <c r="J82" i="83"/>
  <c r="I82" i="83"/>
  <c r="H82" i="83"/>
  <c r="G82" i="83"/>
  <c r="F82" i="83"/>
  <c r="E82" i="83"/>
  <c r="D82" i="83"/>
  <c r="C82" i="83"/>
  <c r="B82" i="83"/>
  <c r="U81" i="83"/>
  <c r="T81" i="83"/>
  <c r="S81" i="83"/>
  <c r="R81" i="83"/>
  <c r="Q81" i="83"/>
  <c r="P81" i="83"/>
  <c r="O81" i="83"/>
  <c r="N81" i="83"/>
  <c r="M81" i="83"/>
  <c r="L81" i="83"/>
  <c r="K81" i="83"/>
  <c r="J81" i="83"/>
  <c r="I81" i="83"/>
  <c r="H81" i="83"/>
  <c r="G81" i="83"/>
  <c r="F81" i="83"/>
  <c r="E81" i="83"/>
  <c r="D81" i="83"/>
  <c r="C81" i="83"/>
  <c r="B81" i="83"/>
  <c r="U80" i="83"/>
  <c r="T80" i="83"/>
  <c r="S80" i="83"/>
  <c r="R80" i="83"/>
  <c r="Q80" i="83"/>
  <c r="P80" i="83"/>
  <c r="O80" i="83"/>
  <c r="N80" i="83"/>
  <c r="M80" i="83"/>
  <c r="L80" i="83"/>
  <c r="K80" i="83"/>
  <c r="J80" i="83"/>
  <c r="I80" i="83"/>
  <c r="H80" i="83"/>
  <c r="G80" i="83"/>
  <c r="F80" i="83"/>
  <c r="E80" i="83"/>
  <c r="D80" i="83"/>
  <c r="C80" i="83"/>
  <c r="B80" i="83"/>
  <c r="U79" i="83"/>
  <c r="T79" i="83"/>
  <c r="S79" i="83"/>
  <c r="R79" i="83"/>
  <c r="Q79" i="83"/>
  <c r="P79" i="83"/>
  <c r="O79" i="83"/>
  <c r="N79" i="83"/>
  <c r="M79" i="83"/>
  <c r="L79" i="83"/>
  <c r="K79" i="83"/>
  <c r="J79" i="83"/>
  <c r="I79" i="83"/>
  <c r="H79" i="83"/>
  <c r="G79" i="83"/>
  <c r="F79" i="83"/>
  <c r="E79" i="83"/>
  <c r="D79" i="83"/>
  <c r="C79" i="83"/>
  <c r="B79" i="83"/>
  <c r="U78" i="83"/>
  <c r="T78" i="83"/>
  <c r="S78" i="83"/>
  <c r="R78" i="83"/>
  <c r="Q78" i="83"/>
  <c r="P78" i="83"/>
  <c r="O78" i="83"/>
  <c r="N78" i="83"/>
  <c r="M78" i="83"/>
  <c r="L78" i="83"/>
  <c r="K78" i="83"/>
  <c r="J78" i="83"/>
  <c r="I78" i="83"/>
  <c r="H78" i="83"/>
  <c r="G78" i="83"/>
  <c r="F78" i="83"/>
  <c r="E78" i="83"/>
  <c r="D78" i="83"/>
  <c r="C78" i="83"/>
  <c r="B78" i="83"/>
  <c r="U77" i="83"/>
  <c r="T77" i="83"/>
  <c r="S77" i="83"/>
  <c r="R77" i="83"/>
  <c r="Q77" i="83"/>
  <c r="P77" i="83"/>
  <c r="O77" i="83"/>
  <c r="N77" i="83"/>
  <c r="M77" i="83"/>
  <c r="L77" i="83"/>
  <c r="K77" i="83"/>
  <c r="J77" i="83"/>
  <c r="I77" i="83"/>
  <c r="H77" i="83"/>
  <c r="G77" i="83"/>
  <c r="F77" i="83"/>
  <c r="E77" i="83"/>
  <c r="D77" i="83"/>
  <c r="C77" i="83"/>
  <c r="B77" i="83"/>
  <c r="U76" i="83"/>
  <c r="T76" i="83"/>
  <c r="S76" i="83"/>
  <c r="R76" i="83"/>
  <c r="Q76" i="83"/>
  <c r="P76" i="83"/>
  <c r="O76" i="83"/>
  <c r="N76" i="83"/>
  <c r="M76" i="83"/>
  <c r="L76" i="83"/>
  <c r="K76" i="83"/>
  <c r="J76" i="83"/>
  <c r="I76" i="83"/>
  <c r="H76" i="83"/>
  <c r="G76" i="83"/>
  <c r="F76" i="83"/>
  <c r="E76" i="83"/>
  <c r="D76" i="83"/>
  <c r="C76" i="83"/>
  <c r="B76" i="83"/>
  <c r="U75" i="83"/>
  <c r="T75" i="83"/>
  <c r="S75" i="83"/>
  <c r="R75" i="83"/>
  <c r="Q75" i="83"/>
  <c r="P75" i="83"/>
  <c r="O75" i="83"/>
  <c r="N75" i="83"/>
  <c r="M75" i="83"/>
  <c r="L75" i="83"/>
  <c r="K75" i="83"/>
  <c r="J75" i="83"/>
  <c r="I75" i="83"/>
  <c r="H75" i="83"/>
  <c r="G75" i="83"/>
  <c r="F75" i="83"/>
  <c r="E75" i="83"/>
  <c r="D75" i="83"/>
  <c r="C75" i="83"/>
  <c r="B75" i="83"/>
  <c r="U74" i="83"/>
  <c r="T74" i="83"/>
  <c r="S74" i="83"/>
  <c r="R74" i="83"/>
  <c r="Q74" i="83"/>
  <c r="P74" i="83"/>
  <c r="O74" i="83"/>
  <c r="N74" i="83"/>
  <c r="M74" i="83"/>
  <c r="L74" i="83"/>
  <c r="K74" i="83"/>
  <c r="J74" i="83"/>
  <c r="I74" i="83"/>
  <c r="H74" i="83"/>
  <c r="G74" i="83"/>
  <c r="F74" i="83"/>
  <c r="E74" i="83"/>
  <c r="D74" i="83"/>
  <c r="C74" i="83"/>
  <c r="B74" i="83"/>
  <c r="U73" i="83"/>
  <c r="T73" i="83"/>
  <c r="S73" i="83"/>
  <c r="R73" i="83"/>
  <c r="Q73" i="83"/>
  <c r="P73" i="83"/>
  <c r="O73" i="83"/>
  <c r="N73" i="83"/>
  <c r="M73" i="83"/>
  <c r="L73" i="83"/>
  <c r="K73" i="83"/>
  <c r="J73" i="83"/>
  <c r="I73" i="83"/>
  <c r="H73" i="83"/>
  <c r="G73" i="83"/>
  <c r="F73" i="83"/>
  <c r="E73" i="83"/>
  <c r="D73" i="83"/>
  <c r="C73" i="83"/>
  <c r="B73" i="83"/>
  <c r="U72" i="83"/>
  <c r="T72" i="83"/>
  <c r="S72" i="83"/>
  <c r="R72" i="83"/>
  <c r="Q72" i="83"/>
  <c r="P72" i="83"/>
  <c r="O72" i="83"/>
  <c r="N72" i="83"/>
  <c r="M72" i="83"/>
  <c r="L72" i="83"/>
  <c r="K72" i="83"/>
  <c r="J72" i="83"/>
  <c r="I72" i="83"/>
  <c r="H72" i="83"/>
  <c r="G72" i="83"/>
  <c r="F72" i="83"/>
  <c r="E72" i="83"/>
  <c r="D72" i="83"/>
  <c r="C72" i="83"/>
  <c r="B72" i="83"/>
  <c r="U71" i="83"/>
  <c r="T71" i="83"/>
  <c r="S71" i="83"/>
  <c r="R71" i="83"/>
  <c r="Q71" i="83"/>
  <c r="P71" i="83"/>
  <c r="O71" i="83"/>
  <c r="N71" i="83"/>
  <c r="M71" i="83"/>
  <c r="L71" i="83"/>
  <c r="K71" i="83"/>
  <c r="J71" i="83"/>
  <c r="I71" i="83"/>
  <c r="H71" i="83"/>
  <c r="G71" i="83"/>
  <c r="F71" i="83"/>
  <c r="E71" i="83"/>
  <c r="D71" i="83"/>
  <c r="C71" i="83"/>
  <c r="B71" i="83"/>
  <c r="U70" i="83"/>
  <c r="T70" i="83"/>
  <c r="S70" i="83"/>
  <c r="R70" i="83"/>
  <c r="Q70" i="83"/>
  <c r="P70" i="83"/>
  <c r="O70" i="83"/>
  <c r="N70" i="83"/>
  <c r="M70" i="83"/>
  <c r="L70" i="83"/>
  <c r="K70" i="83"/>
  <c r="J70" i="83"/>
  <c r="I70" i="83"/>
  <c r="H70" i="83"/>
  <c r="G70" i="83"/>
  <c r="F70" i="83"/>
  <c r="E70" i="83"/>
  <c r="D70" i="83"/>
  <c r="C70" i="83"/>
  <c r="B70" i="83"/>
  <c r="U69" i="83"/>
  <c r="T69" i="83"/>
  <c r="S69" i="83"/>
  <c r="R69" i="83"/>
  <c r="Q69" i="83"/>
  <c r="P69" i="83"/>
  <c r="O69" i="83"/>
  <c r="N69" i="83"/>
  <c r="M69" i="83"/>
  <c r="L69" i="83"/>
  <c r="K69" i="83"/>
  <c r="J69" i="83"/>
  <c r="I69" i="83"/>
  <c r="H69" i="83"/>
  <c r="G69" i="83"/>
  <c r="F69" i="83"/>
  <c r="E69" i="83"/>
  <c r="D69" i="83"/>
  <c r="C69" i="83"/>
  <c r="B69" i="83"/>
  <c r="U68" i="83"/>
  <c r="T68" i="83"/>
  <c r="S68" i="83"/>
  <c r="R68" i="83"/>
  <c r="Q68" i="83"/>
  <c r="P68" i="83"/>
  <c r="O68" i="83"/>
  <c r="N68" i="83"/>
  <c r="M68" i="83"/>
  <c r="L68" i="83"/>
  <c r="K68" i="83"/>
  <c r="J68" i="83"/>
  <c r="I68" i="83"/>
  <c r="H68" i="83"/>
  <c r="G68" i="83"/>
  <c r="F68" i="83"/>
  <c r="E68" i="83"/>
  <c r="D68" i="83"/>
  <c r="C68" i="83"/>
  <c r="B68" i="83"/>
  <c r="U67" i="83"/>
  <c r="T67" i="83"/>
  <c r="S67" i="83"/>
  <c r="R67" i="83"/>
  <c r="Q67" i="83"/>
  <c r="P67" i="83"/>
  <c r="O67" i="83"/>
  <c r="N67" i="83"/>
  <c r="M67" i="83"/>
  <c r="L67" i="83"/>
  <c r="K67" i="83"/>
  <c r="J67" i="83"/>
  <c r="I67" i="83"/>
  <c r="H67" i="83"/>
  <c r="G67" i="83"/>
  <c r="F67" i="83"/>
  <c r="E67" i="83"/>
  <c r="D67" i="83"/>
  <c r="C67" i="83"/>
  <c r="B67" i="83"/>
  <c r="U66" i="83"/>
  <c r="T66" i="83"/>
  <c r="S66" i="83"/>
  <c r="R66" i="83"/>
  <c r="Q66" i="83"/>
  <c r="P66" i="83"/>
  <c r="O66" i="83"/>
  <c r="N66" i="83"/>
  <c r="M66" i="83"/>
  <c r="L66" i="83"/>
  <c r="K66" i="83"/>
  <c r="J66" i="83"/>
  <c r="I66" i="83"/>
  <c r="H66" i="83"/>
  <c r="G66" i="83"/>
  <c r="F66" i="83"/>
  <c r="E66" i="83"/>
  <c r="D66" i="83"/>
  <c r="C66" i="83"/>
  <c r="B66" i="83"/>
  <c r="U65" i="83"/>
  <c r="T65" i="83"/>
  <c r="S65" i="83"/>
  <c r="R65" i="83"/>
  <c r="Q65" i="83"/>
  <c r="P65" i="83"/>
  <c r="O65" i="83"/>
  <c r="N65" i="83"/>
  <c r="M65" i="83"/>
  <c r="L65" i="83"/>
  <c r="K65" i="83"/>
  <c r="J65" i="83"/>
  <c r="I65" i="83"/>
  <c r="H65" i="83"/>
  <c r="G65" i="83"/>
  <c r="F65" i="83"/>
  <c r="E65" i="83"/>
  <c r="D65" i="83"/>
  <c r="C65" i="83"/>
  <c r="B65" i="83"/>
  <c r="U64" i="83"/>
  <c r="T64" i="83"/>
  <c r="S64" i="83"/>
  <c r="R64" i="83"/>
  <c r="Q64" i="83"/>
  <c r="P64" i="83"/>
  <c r="O64" i="83"/>
  <c r="N64" i="83"/>
  <c r="M64" i="83"/>
  <c r="L64" i="83"/>
  <c r="K64" i="83"/>
  <c r="J64" i="83"/>
  <c r="I64" i="83"/>
  <c r="H64" i="83"/>
  <c r="G64" i="83"/>
  <c r="F64" i="83"/>
  <c r="E64" i="83"/>
  <c r="D64" i="83"/>
  <c r="C64" i="83"/>
  <c r="B64" i="83"/>
  <c r="U63" i="83"/>
  <c r="T63" i="83"/>
  <c r="S63" i="83"/>
  <c r="R63" i="83"/>
  <c r="Q63" i="83"/>
  <c r="P63" i="83"/>
  <c r="O63" i="83"/>
  <c r="N63" i="83"/>
  <c r="M63" i="83"/>
  <c r="L63" i="83"/>
  <c r="K63" i="83"/>
  <c r="J63" i="83"/>
  <c r="I63" i="83"/>
  <c r="H63" i="83"/>
  <c r="G63" i="83"/>
  <c r="F63" i="83"/>
  <c r="E63" i="83"/>
  <c r="D63" i="83"/>
  <c r="C63" i="83"/>
  <c r="B63" i="83"/>
  <c r="U62" i="83"/>
  <c r="T62" i="83"/>
  <c r="S62" i="83"/>
  <c r="R62" i="83"/>
  <c r="Q62" i="83"/>
  <c r="P62" i="83"/>
  <c r="O62" i="83"/>
  <c r="N62" i="83"/>
  <c r="M62" i="83"/>
  <c r="L62" i="83"/>
  <c r="K62" i="83"/>
  <c r="J62" i="83"/>
  <c r="I62" i="83"/>
  <c r="H62" i="83"/>
  <c r="G62" i="83"/>
  <c r="F62" i="83"/>
  <c r="E62" i="83"/>
  <c r="D62" i="83"/>
  <c r="C62" i="83"/>
  <c r="B62" i="83"/>
  <c r="U61" i="83"/>
  <c r="T61" i="83"/>
  <c r="S61" i="83"/>
  <c r="R61" i="83"/>
  <c r="Q61" i="83"/>
  <c r="P61" i="83"/>
  <c r="O61" i="83"/>
  <c r="N61" i="83"/>
  <c r="M61" i="83"/>
  <c r="L61" i="83"/>
  <c r="K61" i="83"/>
  <c r="J61" i="83"/>
  <c r="I61" i="83"/>
  <c r="H61" i="83"/>
  <c r="G61" i="83"/>
  <c r="F61" i="83"/>
  <c r="E61" i="83"/>
  <c r="D61" i="83"/>
  <c r="C61" i="83"/>
  <c r="B61" i="83"/>
  <c r="U60" i="83"/>
  <c r="T60" i="83"/>
  <c r="S60" i="83"/>
  <c r="R60" i="83"/>
  <c r="Q60" i="83"/>
  <c r="P60" i="83"/>
  <c r="O60" i="83"/>
  <c r="N60" i="83"/>
  <c r="M60" i="83"/>
  <c r="L60" i="83"/>
  <c r="K60" i="83"/>
  <c r="J60" i="83"/>
  <c r="I60" i="83"/>
  <c r="H60" i="83"/>
  <c r="G60" i="83"/>
  <c r="F60" i="83"/>
  <c r="E60" i="83"/>
  <c r="D60" i="83"/>
  <c r="C60" i="83"/>
  <c r="B60" i="83"/>
  <c r="U59" i="83"/>
  <c r="T59" i="83"/>
  <c r="S59" i="83"/>
  <c r="R59" i="83"/>
  <c r="Q59" i="83"/>
  <c r="P59" i="83"/>
  <c r="O59" i="83"/>
  <c r="N59" i="83"/>
  <c r="M59" i="83"/>
  <c r="L59" i="83"/>
  <c r="K59" i="83"/>
  <c r="J59" i="83"/>
  <c r="I59" i="83"/>
  <c r="H59" i="83"/>
  <c r="G59" i="83"/>
  <c r="F59" i="83"/>
  <c r="E59" i="83"/>
  <c r="D59" i="83"/>
  <c r="C59" i="83"/>
  <c r="B59" i="83"/>
  <c r="U58" i="83"/>
  <c r="T58" i="83"/>
  <c r="S58" i="83"/>
  <c r="R58" i="83"/>
  <c r="Q58" i="83"/>
  <c r="P58" i="83"/>
  <c r="O58" i="83"/>
  <c r="N58" i="83"/>
  <c r="M58" i="83"/>
  <c r="L58" i="83"/>
  <c r="K58" i="83"/>
  <c r="J58" i="83"/>
  <c r="I58" i="83"/>
  <c r="H58" i="83"/>
  <c r="G58" i="83"/>
  <c r="F58" i="83"/>
  <c r="E58" i="83"/>
  <c r="D58" i="83"/>
  <c r="C58" i="83"/>
  <c r="B58" i="83"/>
  <c r="U57" i="83"/>
  <c r="T57" i="83"/>
  <c r="S57" i="83"/>
  <c r="R57" i="83"/>
  <c r="Q57" i="83"/>
  <c r="P57" i="83"/>
  <c r="O57" i="83"/>
  <c r="N57" i="83"/>
  <c r="M57" i="83"/>
  <c r="L57" i="83"/>
  <c r="K57" i="83"/>
  <c r="J57" i="83"/>
  <c r="I57" i="83"/>
  <c r="H57" i="83"/>
  <c r="G57" i="83"/>
  <c r="F57" i="83"/>
  <c r="E57" i="83"/>
  <c r="D57" i="83"/>
  <c r="C57" i="83"/>
  <c r="B57" i="83"/>
  <c r="U56" i="83"/>
  <c r="T56" i="83"/>
  <c r="S56" i="83"/>
  <c r="R56" i="83"/>
  <c r="Q56" i="83"/>
  <c r="P56" i="83"/>
  <c r="O56" i="83"/>
  <c r="N56" i="83"/>
  <c r="M56" i="83"/>
  <c r="L56" i="83"/>
  <c r="K56" i="83"/>
  <c r="J56" i="83"/>
  <c r="I56" i="83"/>
  <c r="H56" i="83"/>
  <c r="G56" i="83"/>
  <c r="F56" i="83"/>
  <c r="E56" i="83"/>
  <c r="D56" i="83"/>
  <c r="C56" i="83"/>
  <c r="B56" i="83"/>
  <c r="U55" i="83"/>
  <c r="T55" i="83"/>
  <c r="S55" i="83"/>
  <c r="R55" i="83"/>
  <c r="Q55" i="83"/>
  <c r="P55" i="83"/>
  <c r="O55" i="83"/>
  <c r="N55" i="83"/>
  <c r="M55" i="83"/>
  <c r="L55" i="83"/>
  <c r="K55" i="83"/>
  <c r="J55" i="83"/>
  <c r="I55" i="83"/>
  <c r="H55" i="83"/>
  <c r="G55" i="83"/>
  <c r="F55" i="83"/>
  <c r="E55" i="83"/>
  <c r="D55" i="83"/>
  <c r="C55" i="83"/>
  <c r="B55" i="83"/>
  <c r="U54" i="83"/>
  <c r="T54" i="83"/>
  <c r="S54" i="83"/>
  <c r="R54" i="83"/>
  <c r="Q54" i="83"/>
  <c r="P54" i="83"/>
  <c r="O54" i="83"/>
  <c r="N54" i="83"/>
  <c r="M54" i="83"/>
  <c r="L54" i="83"/>
  <c r="K54" i="83"/>
  <c r="J54" i="83"/>
  <c r="I54" i="83"/>
  <c r="H54" i="83"/>
  <c r="G54" i="83"/>
  <c r="F54" i="83"/>
  <c r="E54" i="83"/>
  <c r="D54" i="83"/>
  <c r="C54" i="83"/>
  <c r="B54" i="83"/>
  <c r="U53" i="83"/>
  <c r="T53" i="83"/>
  <c r="S53" i="83"/>
  <c r="R53" i="83"/>
  <c r="Q53" i="83"/>
  <c r="P53" i="83"/>
  <c r="O53" i="83"/>
  <c r="N53" i="83"/>
  <c r="M53" i="83"/>
  <c r="L53" i="83"/>
  <c r="K53" i="83"/>
  <c r="J53" i="83"/>
  <c r="I53" i="83"/>
  <c r="H53" i="83"/>
  <c r="G53" i="83"/>
  <c r="F53" i="83"/>
  <c r="E53" i="83"/>
  <c r="D53" i="83"/>
  <c r="C53" i="83"/>
  <c r="B53" i="83"/>
  <c r="U52" i="83"/>
  <c r="T52" i="83"/>
  <c r="S52" i="83"/>
  <c r="R52" i="83"/>
  <c r="Q52" i="83"/>
  <c r="P52" i="83"/>
  <c r="O52" i="83"/>
  <c r="N52" i="83"/>
  <c r="M52" i="83"/>
  <c r="L52" i="83"/>
  <c r="K52" i="83"/>
  <c r="J52" i="83"/>
  <c r="I52" i="83"/>
  <c r="H52" i="83"/>
  <c r="G52" i="83"/>
  <c r="F52" i="83"/>
  <c r="E52" i="83"/>
  <c r="D52" i="83"/>
  <c r="C52" i="83"/>
  <c r="B52" i="83"/>
  <c r="U51" i="83"/>
  <c r="T51" i="83"/>
  <c r="S51" i="83"/>
  <c r="R51" i="83"/>
  <c r="Q51" i="83"/>
  <c r="P51" i="83"/>
  <c r="O51" i="83"/>
  <c r="N51" i="83"/>
  <c r="M51" i="83"/>
  <c r="L51" i="83"/>
  <c r="K51" i="83"/>
  <c r="J51" i="83"/>
  <c r="I51" i="83"/>
  <c r="H51" i="83"/>
  <c r="G51" i="83"/>
  <c r="F51" i="83"/>
  <c r="E51" i="83"/>
  <c r="D51" i="83"/>
  <c r="C51" i="83"/>
  <c r="B51" i="83"/>
  <c r="U50" i="83"/>
  <c r="T50" i="83"/>
  <c r="S50" i="83"/>
  <c r="R50" i="83"/>
  <c r="Q50" i="83"/>
  <c r="P50" i="83"/>
  <c r="O50" i="83"/>
  <c r="N50" i="83"/>
  <c r="M50" i="83"/>
  <c r="L50" i="83"/>
  <c r="K50" i="83"/>
  <c r="J50" i="83"/>
  <c r="I50" i="83"/>
  <c r="H50" i="83"/>
  <c r="G50" i="83"/>
  <c r="F50" i="83"/>
  <c r="E50" i="83"/>
  <c r="D50" i="83"/>
  <c r="C50" i="83"/>
  <c r="B50" i="83"/>
  <c r="U49" i="83"/>
  <c r="T49" i="83"/>
  <c r="S49" i="83"/>
  <c r="R49" i="83"/>
  <c r="Q49" i="83"/>
  <c r="P49" i="83"/>
  <c r="O49" i="83"/>
  <c r="N49" i="83"/>
  <c r="M49" i="83"/>
  <c r="L49" i="83"/>
  <c r="K49" i="83"/>
  <c r="J49" i="83"/>
  <c r="I49" i="83"/>
  <c r="H49" i="83"/>
  <c r="G49" i="83"/>
  <c r="F49" i="83"/>
  <c r="E49" i="83"/>
  <c r="D49" i="83"/>
  <c r="C49" i="83"/>
  <c r="B49" i="83"/>
  <c r="U48" i="83"/>
  <c r="T48" i="83"/>
  <c r="S48" i="83"/>
  <c r="R48" i="83"/>
  <c r="Q48" i="83"/>
  <c r="P48" i="83"/>
  <c r="O48" i="83"/>
  <c r="N48" i="83"/>
  <c r="M48" i="83"/>
  <c r="L48" i="83"/>
  <c r="K48" i="83"/>
  <c r="J48" i="83"/>
  <c r="I48" i="83"/>
  <c r="H48" i="83"/>
  <c r="G48" i="83"/>
  <c r="F48" i="83"/>
  <c r="E48" i="83"/>
  <c r="D48" i="83"/>
  <c r="C48" i="83"/>
  <c r="B48" i="83"/>
  <c r="U47" i="83"/>
  <c r="T47" i="83"/>
  <c r="S47" i="83"/>
  <c r="R47" i="83"/>
  <c r="Q47" i="83"/>
  <c r="P47" i="83"/>
  <c r="O47" i="83"/>
  <c r="N47" i="83"/>
  <c r="M47" i="83"/>
  <c r="L47" i="83"/>
  <c r="K47" i="83"/>
  <c r="J47" i="83"/>
  <c r="I47" i="83"/>
  <c r="H47" i="83"/>
  <c r="G47" i="83"/>
  <c r="F47" i="83"/>
  <c r="E47" i="83"/>
  <c r="D47" i="83"/>
  <c r="C47" i="83"/>
  <c r="B47" i="83"/>
  <c r="U46" i="83"/>
  <c r="T46" i="83"/>
  <c r="S46" i="83"/>
  <c r="R46" i="83"/>
  <c r="Q46" i="83"/>
  <c r="P46" i="83"/>
  <c r="O46" i="83"/>
  <c r="N46" i="83"/>
  <c r="M46" i="83"/>
  <c r="L46" i="83"/>
  <c r="K46" i="83"/>
  <c r="J46" i="83"/>
  <c r="I46" i="83"/>
  <c r="H46" i="83"/>
  <c r="G46" i="83"/>
  <c r="F46" i="83"/>
  <c r="E46" i="83"/>
  <c r="D46" i="83"/>
  <c r="C46" i="83"/>
  <c r="B46" i="83"/>
  <c r="U45" i="83"/>
  <c r="T45" i="83"/>
  <c r="S45" i="83"/>
  <c r="R45" i="83"/>
  <c r="Q45" i="83"/>
  <c r="P45" i="83"/>
  <c r="O45" i="83"/>
  <c r="N45" i="83"/>
  <c r="M45" i="83"/>
  <c r="L45" i="83"/>
  <c r="K45" i="83"/>
  <c r="J45" i="83"/>
  <c r="I45" i="83"/>
  <c r="H45" i="83"/>
  <c r="G45" i="83"/>
  <c r="F45" i="83"/>
  <c r="E45" i="83"/>
  <c r="D45" i="83"/>
  <c r="C45" i="83"/>
  <c r="B45" i="83"/>
  <c r="U44" i="83"/>
  <c r="T44" i="83"/>
  <c r="S44" i="83"/>
  <c r="R44" i="83"/>
  <c r="Q44" i="83"/>
  <c r="P44" i="83"/>
  <c r="O44" i="83"/>
  <c r="N44" i="83"/>
  <c r="M44" i="83"/>
  <c r="L44" i="83"/>
  <c r="K44" i="83"/>
  <c r="J44" i="83"/>
  <c r="I44" i="83"/>
  <c r="H44" i="83"/>
  <c r="G44" i="83"/>
  <c r="F44" i="83"/>
  <c r="E44" i="83"/>
  <c r="D44" i="83"/>
  <c r="C44" i="83"/>
  <c r="B44" i="83"/>
  <c r="U43" i="83"/>
  <c r="T43" i="83"/>
  <c r="S43" i="83"/>
  <c r="R43" i="83"/>
  <c r="Q43" i="83"/>
  <c r="P43" i="83"/>
  <c r="O43" i="83"/>
  <c r="N43" i="83"/>
  <c r="M43" i="83"/>
  <c r="L43" i="83"/>
  <c r="K43" i="83"/>
  <c r="J43" i="83"/>
  <c r="I43" i="83"/>
  <c r="H43" i="83"/>
  <c r="G43" i="83"/>
  <c r="F43" i="83"/>
  <c r="E43" i="83"/>
  <c r="D43" i="83"/>
  <c r="C43" i="83"/>
  <c r="B43" i="83"/>
  <c r="U42" i="83"/>
  <c r="T42" i="83"/>
  <c r="S42" i="83"/>
  <c r="R42" i="83"/>
  <c r="Q42" i="83"/>
  <c r="P42" i="83"/>
  <c r="O42" i="83"/>
  <c r="N42" i="83"/>
  <c r="M42" i="83"/>
  <c r="L42" i="83"/>
  <c r="K42" i="83"/>
  <c r="J42" i="83"/>
  <c r="I42" i="83"/>
  <c r="H42" i="83"/>
  <c r="G42" i="83"/>
  <c r="F42" i="83"/>
  <c r="E42" i="83"/>
  <c r="D42" i="83"/>
  <c r="C42" i="83"/>
  <c r="B42" i="83"/>
  <c r="U41" i="83"/>
  <c r="T41" i="83"/>
  <c r="S41" i="83"/>
  <c r="R41" i="83"/>
  <c r="Q41" i="83"/>
  <c r="P41" i="83"/>
  <c r="O41" i="83"/>
  <c r="N41" i="83"/>
  <c r="M41" i="83"/>
  <c r="L41" i="83"/>
  <c r="K41" i="83"/>
  <c r="J41" i="83"/>
  <c r="I41" i="83"/>
  <c r="H41" i="83"/>
  <c r="G41" i="83"/>
  <c r="F41" i="83"/>
  <c r="E41" i="83"/>
  <c r="D41" i="83"/>
  <c r="C41" i="83"/>
  <c r="B41" i="83"/>
  <c r="U40" i="83"/>
  <c r="T40" i="83"/>
  <c r="S40" i="83"/>
  <c r="R40" i="83"/>
  <c r="Q40" i="83"/>
  <c r="P40" i="83"/>
  <c r="O40" i="83"/>
  <c r="N40" i="83"/>
  <c r="M40" i="83"/>
  <c r="L40" i="83"/>
  <c r="K40" i="83"/>
  <c r="J40" i="83"/>
  <c r="I40" i="83"/>
  <c r="H40" i="83"/>
  <c r="G40" i="83"/>
  <c r="F40" i="83"/>
  <c r="E40" i="83"/>
  <c r="D40" i="83"/>
  <c r="C40" i="83"/>
  <c r="B40" i="83"/>
  <c r="U39" i="83"/>
  <c r="T39" i="83"/>
  <c r="S39" i="83"/>
  <c r="R39" i="83"/>
  <c r="Q39" i="83"/>
  <c r="P39" i="83"/>
  <c r="O39" i="83"/>
  <c r="N39" i="83"/>
  <c r="M39" i="83"/>
  <c r="L39" i="83"/>
  <c r="K39" i="83"/>
  <c r="J39" i="83"/>
  <c r="I39" i="83"/>
  <c r="H39" i="83"/>
  <c r="G39" i="83"/>
  <c r="F39" i="83"/>
  <c r="E39" i="83"/>
  <c r="D39" i="83"/>
  <c r="C39" i="83"/>
  <c r="B39" i="83"/>
  <c r="U38" i="83"/>
  <c r="T38" i="83"/>
  <c r="S38" i="83"/>
  <c r="R38" i="83"/>
  <c r="Q38" i="83"/>
  <c r="P38" i="83"/>
  <c r="O38" i="83"/>
  <c r="N38" i="83"/>
  <c r="M38" i="83"/>
  <c r="L38" i="83"/>
  <c r="K38" i="83"/>
  <c r="J38" i="83"/>
  <c r="I38" i="83"/>
  <c r="H38" i="83"/>
  <c r="G38" i="83"/>
  <c r="F38" i="83"/>
  <c r="E38" i="83"/>
  <c r="D38" i="83"/>
  <c r="C38" i="83"/>
  <c r="B38" i="83"/>
  <c r="U37" i="83"/>
  <c r="T37" i="83"/>
  <c r="S37" i="83"/>
  <c r="R37" i="83"/>
  <c r="Q37" i="83"/>
  <c r="P37" i="83"/>
  <c r="O37" i="83"/>
  <c r="N37" i="83"/>
  <c r="M37" i="83"/>
  <c r="L37" i="83"/>
  <c r="K37" i="83"/>
  <c r="J37" i="83"/>
  <c r="I37" i="83"/>
  <c r="H37" i="83"/>
  <c r="G37" i="83"/>
  <c r="F37" i="83"/>
  <c r="E37" i="83"/>
  <c r="D37" i="83"/>
  <c r="C37" i="83"/>
  <c r="B37" i="83"/>
  <c r="U36" i="83"/>
  <c r="T36" i="83"/>
  <c r="S36" i="83"/>
  <c r="R36" i="83"/>
  <c r="Q36" i="83"/>
  <c r="P36" i="83"/>
  <c r="O36" i="83"/>
  <c r="N36" i="83"/>
  <c r="M36" i="83"/>
  <c r="L36" i="83"/>
  <c r="K36" i="83"/>
  <c r="J36" i="83"/>
  <c r="I36" i="83"/>
  <c r="H36" i="83"/>
  <c r="G36" i="83"/>
  <c r="F36" i="83"/>
  <c r="E36" i="83"/>
  <c r="D36" i="83"/>
  <c r="C36" i="83"/>
  <c r="B36" i="83"/>
  <c r="U35" i="83"/>
  <c r="T35" i="83"/>
  <c r="S35" i="83"/>
  <c r="R35" i="83"/>
  <c r="Q35" i="83"/>
  <c r="P35" i="83"/>
  <c r="O35" i="83"/>
  <c r="N35" i="83"/>
  <c r="M35" i="83"/>
  <c r="L35" i="83"/>
  <c r="K35" i="83"/>
  <c r="J35" i="83"/>
  <c r="I35" i="83"/>
  <c r="H35" i="83"/>
  <c r="G35" i="83"/>
  <c r="F35" i="83"/>
  <c r="E35" i="83"/>
  <c r="D35" i="83"/>
  <c r="C35" i="83"/>
  <c r="B35" i="83"/>
  <c r="U34" i="83"/>
  <c r="T34" i="83"/>
  <c r="S34" i="83"/>
  <c r="R34" i="83"/>
  <c r="Q34" i="83"/>
  <c r="P34" i="83"/>
  <c r="O34" i="83"/>
  <c r="N34" i="83"/>
  <c r="M34" i="83"/>
  <c r="L34" i="83"/>
  <c r="K34" i="83"/>
  <c r="J34" i="83"/>
  <c r="I34" i="83"/>
  <c r="H34" i="83"/>
  <c r="G34" i="83"/>
  <c r="F34" i="83"/>
  <c r="E34" i="83"/>
  <c r="D34" i="83"/>
  <c r="C34" i="83"/>
  <c r="B34" i="83"/>
  <c r="U33" i="83"/>
  <c r="T33" i="83"/>
  <c r="S33" i="83"/>
  <c r="R33" i="83"/>
  <c r="Q33" i="83"/>
  <c r="P33" i="83"/>
  <c r="O33" i="83"/>
  <c r="N33" i="83"/>
  <c r="M33" i="83"/>
  <c r="L33" i="83"/>
  <c r="K33" i="83"/>
  <c r="J33" i="83"/>
  <c r="I33" i="83"/>
  <c r="H33" i="83"/>
  <c r="G33" i="83"/>
  <c r="F33" i="83"/>
  <c r="E33" i="83"/>
  <c r="D33" i="83"/>
  <c r="C33" i="83"/>
  <c r="B33" i="83"/>
  <c r="U32" i="83"/>
  <c r="T32" i="83"/>
  <c r="S32" i="83"/>
  <c r="R32" i="83"/>
  <c r="Q32" i="83"/>
  <c r="P32" i="83"/>
  <c r="O32" i="83"/>
  <c r="N32" i="83"/>
  <c r="M32" i="83"/>
  <c r="L32" i="83"/>
  <c r="K32" i="83"/>
  <c r="J32" i="83"/>
  <c r="I32" i="83"/>
  <c r="H32" i="83"/>
  <c r="G32" i="83"/>
  <c r="F32" i="83"/>
  <c r="E32" i="83"/>
  <c r="D32" i="83"/>
  <c r="C32" i="83"/>
  <c r="B32" i="83"/>
  <c r="U31" i="83"/>
  <c r="T31" i="83"/>
  <c r="S31" i="83"/>
  <c r="R31" i="83"/>
  <c r="Q31" i="83"/>
  <c r="P31" i="83"/>
  <c r="O31" i="83"/>
  <c r="N31" i="83"/>
  <c r="M31" i="83"/>
  <c r="L31" i="83"/>
  <c r="K31" i="83"/>
  <c r="J31" i="83"/>
  <c r="I31" i="83"/>
  <c r="H31" i="83"/>
  <c r="G31" i="83"/>
  <c r="F31" i="83"/>
  <c r="E31" i="83"/>
  <c r="D31" i="83"/>
  <c r="C31" i="83"/>
  <c r="B31" i="83"/>
  <c r="U30" i="83"/>
  <c r="T30" i="83"/>
  <c r="S30" i="83"/>
  <c r="R30" i="83"/>
  <c r="Q30" i="83"/>
  <c r="P30" i="83"/>
  <c r="O30" i="83"/>
  <c r="N30" i="83"/>
  <c r="M30" i="83"/>
  <c r="L30" i="83"/>
  <c r="K30" i="83"/>
  <c r="J30" i="83"/>
  <c r="I30" i="83"/>
  <c r="H30" i="83"/>
  <c r="G30" i="83"/>
  <c r="F30" i="83"/>
  <c r="E30" i="83"/>
  <c r="D30" i="83"/>
  <c r="C30" i="83"/>
  <c r="B30" i="83"/>
  <c r="U29" i="83"/>
  <c r="T29" i="83"/>
  <c r="S29" i="83"/>
  <c r="R29" i="83"/>
  <c r="Q29" i="83"/>
  <c r="P29" i="83"/>
  <c r="O29" i="83"/>
  <c r="N29" i="83"/>
  <c r="M29" i="83"/>
  <c r="L29" i="83"/>
  <c r="K29" i="83"/>
  <c r="J29" i="83"/>
  <c r="I29" i="83"/>
  <c r="H29" i="83"/>
  <c r="G29" i="83"/>
  <c r="F29" i="83"/>
  <c r="E29" i="83"/>
  <c r="D29" i="83"/>
  <c r="C29" i="83"/>
  <c r="B29" i="83"/>
  <c r="U28" i="83"/>
  <c r="T28" i="83"/>
  <c r="S28" i="83"/>
  <c r="R28" i="83"/>
  <c r="Q28" i="83"/>
  <c r="P28" i="83"/>
  <c r="O28" i="83"/>
  <c r="N28" i="83"/>
  <c r="M28" i="83"/>
  <c r="L28" i="83"/>
  <c r="K28" i="83"/>
  <c r="J28" i="83"/>
  <c r="I28" i="83"/>
  <c r="H28" i="83"/>
  <c r="G28" i="83"/>
  <c r="F28" i="83"/>
  <c r="E28" i="83"/>
  <c r="D28" i="83"/>
  <c r="C28" i="83"/>
  <c r="B28" i="83"/>
  <c r="U27" i="83"/>
  <c r="T27" i="83"/>
  <c r="S27" i="83"/>
  <c r="R27" i="83"/>
  <c r="Q27" i="83"/>
  <c r="P27" i="83"/>
  <c r="O27" i="83"/>
  <c r="N27" i="83"/>
  <c r="M27" i="83"/>
  <c r="L27" i="83"/>
  <c r="K27" i="83"/>
  <c r="J27" i="83"/>
  <c r="I27" i="83"/>
  <c r="H27" i="83"/>
  <c r="G27" i="83"/>
  <c r="F27" i="83"/>
  <c r="E27" i="83"/>
  <c r="D27" i="83"/>
  <c r="C27" i="83"/>
  <c r="B27" i="83"/>
  <c r="U26" i="83"/>
  <c r="T26" i="83"/>
  <c r="S26" i="83"/>
  <c r="R26" i="83"/>
  <c r="Q26" i="83"/>
  <c r="P26" i="83"/>
  <c r="O26" i="83"/>
  <c r="N26" i="83"/>
  <c r="M26" i="83"/>
  <c r="L26" i="83"/>
  <c r="K26" i="83"/>
  <c r="J26" i="83"/>
  <c r="I26" i="83"/>
  <c r="H26" i="83"/>
  <c r="G26" i="83"/>
  <c r="F26" i="83"/>
  <c r="E26" i="83"/>
  <c r="D26" i="83"/>
  <c r="C26" i="83"/>
  <c r="B26" i="83"/>
  <c r="U25" i="83"/>
  <c r="T25" i="83"/>
  <c r="S25" i="83"/>
  <c r="R25" i="83"/>
  <c r="Q25" i="83"/>
  <c r="P25" i="83"/>
  <c r="O25" i="83"/>
  <c r="N25" i="83"/>
  <c r="M25" i="83"/>
  <c r="L25" i="83"/>
  <c r="K25" i="83"/>
  <c r="J25" i="83"/>
  <c r="I25" i="83"/>
  <c r="H25" i="83"/>
  <c r="G25" i="83"/>
  <c r="F25" i="83"/>
  <c r="E25" i="83"/>
  <c r="D25" i="83"/>
  <c r="C25" i="83"/>
  <c r="B25" i="83"/>
  <c r="U24" i="83"/>
  <c r="T24" i="83"/>
  <c r="S24" i="83"/>
  <c r="R24" i="83"/>
  <c r="Q24" i="83"/>
  <c r="P24" i="83"/>
  <c r="O24" i="83"/>
  <c r="N24" i="83"/>
  <c r="M24" i="83"/>
  <c r="L24" i="83"/>
  <c r="K24" i="83"/>
  <c r="J24" i="83"/>
  <c r="I24" i="83"/>
  <c r="H24" i="83"/>
  <c r="G24" i="83"/>
  <c r="F24" i="83"/>
  <c r="E24" i="83"/>
  <c r="D24" i="83"/>
  <c r="C24" i="83"/>
  <c r="B24" i="83"/>
  <c r="U23" i="83"/>
  <c r="T23" i="83"/>
  <c r="S23" i="83"/>
  <c r="R23" i="83"/>
  <c r="Q23" i="83"/>
  <c r="P23" i="83"/>
  <c r="O23" i="83"/>
  <c r="N23" i="83"/>
  <c r="M23" i="83"/>
  <c r="L23" i="83"/>
  <c r="K23" i="83"/>
  <c r="J23" i="83"/>
  <c r="I23" i="83"/>
  <c r="H23" i="83"/>
  <c r="G23" i="83"/>
  <c r="F23" i="83"/>
  <c r="E23" i="83"/>
  <c r="D23" i="83"/>
  <c r="C23" i="83"/>
  <c r="B23" i="83"/>
  <c r="U22" i="83"/>
  <c r="T22" i="83"/>
  <c r="S22" i="83"/>
  <c r="R22" i="83"/>
  <c r="Q22" i="83"/>
  <c r="P22" i="83"/>
  <c r="O22" i="83"/>
  <c r="N22" i="83"/>
  <c r="M22" i="83"/>
  <c r="L22" i="83"/>
  <c r="K22" i="83"/>
  <c r="J22" i="83"/>
  <c r="I22" i="83"/>
  <c r="H22" i="83"/>
  <c r="G22" i="83"/>
  <c r="F22" i="83"/>
  <c r="E22" i="83"/>
  <c r="D22" i="83"/>
  <c r="C22" i="83"/>
  <c r="B22" i="83"/>
  <c r="U21" i="83"/>
  <c r="T21" i="83"/>
  <c r="S21" i="83"/>
  <c r="R21" i="83"/>
  <c r="Q21" i="83"/>
  <c r="P21" i="83"/>
  <c r="O21" i="83"/>
  <c r="N21" i="83"/>
  <c r="M21" i="83"/>
  <c r="L21" i="83"/>
  <c r="K21" i="83"/>
  <c r="J21" i="83"/>
  <c r="I21" i="83"/>
  <c r="H21" i="83"/>
  <c r="G21" i="83"/>
  <c r="F21" i="83"/>
  <c r="E21" i="83"/>
  <c r="D21" i="83"/>
  <c r="C21" i="83"/>
  <c r="B21" i="83"/>
  <c r="U20" i="83"/>
  <c r="T20" i="83"/>
  <c r="S20" i="83"/>
  <c r="R20" i="83"/>
  <c r="Q20" i="83"/>
  <c r="P20" i="83"/>
  <c r="O20" i="83"/>
  <c r="N20" i="83"/>
  <c r="M20" i="83"/>
  <c r="L20" i="83"/>
  <c r="K20" i="83"/>
  <c r="J20" i="83"/>
  <c r="I20" i="83"/>
  <c r="H20" i="83"/>
  <c r="G20" i="83"/>
  <c r="F20" i="83"/>
  <c r="E20" i="83"/>
  <c r="D20" i="83"/>
  <c r="C20" i="83"/>
  <c r="B20" i="83"/>
  <c r="U19" i="83"/>
  <c r="T19" i="83"/>
  <c r="S19" i="83"/>
  <c r="R19" i="83"/>
  <c r="Q19" i="83"/>
  <c r="P19" i="83"/>
  <c r="O19" i="83"/>
  <c r="N19" i="83"/>
  <c r="M19" i="83"/>
  <c r="L19" i="83"/>
  <c r="K19" i="83"/>
  <c r="J19" i="83"/>
  <c r="I19" i="83"/>
  <c r="H19" i="83"/>
  <c r="G19" i="83"/>
  <c r="F19" i="83"/>
  <c r="E19" i="83"/>
  <c r="D19" i="83"/>
  <c r="C19" i="83"/>
  <c r="B19" i="83"/>
  <c r="U18" i="83"/>
  <c r="T18" i="83"/>
  <c r="S18" i="83"/>
  <c r="R18" i="83"/>
  <c r="Q18" i="83"/>
  <c r="P18" i="83"/>
  <c r="O18" i="83"/>
  <c r="N18" i="83"/>
  <c r="M18" i="83"/>
  <c r="L18" i="83"/>
  <c r="K18" i="83"/>
  <c r="J18" i="83"/>
  <c r="I18" i="83"/>
  <c r="H18" i="83"/>
  <c r="G18" i="83"/>
  <c r="F18" i="83"/>
  <c r="E18" i="83"/>
  <c r="D18" i="83"/>
  <c r="C18" i="83"/>
  <c r="B18" i="83"/>
  <c r="U17" i="83"/>
  <c r="T17" i="83"/>
  <c r="S17" i="83"/>
  <c r="R17" i="83"/>
  <c r="Q17" i="83"/>
  <c r="P17" i="83"/>
  <c r="O17" i="83"/>
  <c r="N17" i="83"/>
  <c r="M17" i="83"/>
  <c r="L17" i="83"/>
  <c r="K17" i="83"/>
  <c r="J17" i="83"/>
  <c r="I17" i="83"/>
  <c r="H17" i="83"/>
  <c r="G17" i="83"/>
  <c r="F17" i="83"/>
  <c r="E17" i="83"/>
  <c r="D17" i="83"/>
  <c r="C17" i="83"/>
  <c r="B17" i="83"/>
  <c r="U16" i="83"/>
  <c r="T16" i="83"/>
  <c r="S16" i="83"/>
  <c r="R16" i="83"/>
  <c r="Q16" i="83"/>
  <c r="P16" i="83"/>
  <c r="O16" i="83"/>
  <c r="N16" i="83"/>
  <c r="M16" i="83"/>
  <c r="L16" i="83"/>
  <c r="K16" i="83"/>
  <c r="J16" i="83"/>
  <c r="I16" i="83"/>
  <c r="H16" i="83"/>
  <c r="G16" i="83"/>
  <c r="F16" i="83"/>
  <c r="E16" i="83"/>
  <c r="D16" i="83"/>
  <c r="C16" i="83"/>
  <c r="B16" i="83"/>
  <c r="U15" i="83"/>
  <c r="T15" i="83"/>
  <c r="S15" i="83"/>
  <c r="R15" i="83"/>
  <c r="Q15" i="83"/>
  <c r="P15" i="83"/>
  <c r="O15" i="83"/>
  <c r="N15" i="83"/>
  <c r="M15" i="83"/>
  <c r="L15" i="83"/>
  <c r="K15" i="83"/>
  <c r="J15" i="83"/>
  <c r="I15" i="83"/>
  <c r="H15" i="83"/>
  <c r="G15" i="83"/>
  <c r="F15" i="83"/>
  <c r="E15" i="83"/>
  <c r="D15" i="83"/>
  <c r="C15" i="83"/>
  <c r="B15" i="83"/>
  <c r="U14" i="83"/>
  <c r="T14" i="83"/>
  <c r="S14" i="83"/>
  <c r="R14" i="83"/>
  <c r="Q14" i="83"/>
  <c r="P14" i="83"/>
  <c r="O14" i="83"/>
  <c r="N14" i="83"/>
  <c r="M14" i="83"/>
  <c r="L14" i="83"/>
  <c r="K14" i="83"/>
  <c r="J14" i="83"/>
  <c r="I14" i="83"/>
  <c r="H14" i="83"/>
  <c r="G14" i="83"/>
  <c r="F14" i="83"/>
  <c r="E14" i="83"/>
  <c r="D14" i="83"/>
  <c r="C14" i="83"/>
  <c r="B14" i="83"/>
  <c r="U13" i="83"/>
  <c r="T13" i="83"/>
  <c r="S13" i="83"/>
  <c r="R13" i="83"/>
  <c r="Q13" i="83"/>
  <c r="P13" i="83"/>
  <c r="O13" i="83"/>
  <c r="N13" i="83"/>
  <c r="M13" i="83"/>
  <c r="L13" i="83"/>
  <c r="K13" i="83"/>
  <c r="J13" i="83"/>
  <c r="I13" i="83"/>
  <c r="H13" i="83"/>
  <c r="G13" i="83"/>
  <c r="F13" i="83"/>
  <c r="E13" i="83"/>
  <c r="D13" i="83"/>
  <c r="C13" i="83"/>
  <c r="B13" i="83"/>
  <c r="U12" i="83"/>
  <c r="T12" i="83"/>
  <c r="S12" i="83"/>
  <c r="R12" i="83"/>
  <c r="Q12" i="83"/>
  <c r="P12" i="83"/>
  <c r="O12" i="83"/>
  <c r="N12" i="83"/>
  <c r="M12" i="83"/>
  <c r="L12" i="83"/>
  <c r="K12" i="83"/>
  <c r="J12" i="83"/>
  <c r="I12" i="83"/>
  <c r="H12" i="83"/>
  <c r="G12" i="83"/>
  <c r="F12" i="83"/>
  <c r="E12" i="83"/>
  <c r="D12" i="83"/>
  <c r="C12" i="83"/>
  <c r="B12" i="83"/>
  <c r="U11" i="83"/>
  <c r="T11" i="83"/>
  <c r="S11" i="83"/>
  <c r="R11" i="83"/>
  <c r="Q11" i="83"/>
  <c r="P11" i="83"/>
  <c r="O11" i="83"/>
  <c r="N11" i="83"/>
  <c r="M11" i="83"/>
  <c r="L11" i="83"/>
  <c r="K11" i="83"/>
  <c r="J11" i="83"/>
  <c r="I11" i="83"/>
  <c r="H11" i="83"/>
  <c r="G11" i="83"/>
  <c r="F11" i="83"/>
  <c r="E11" i="83"/>
  <c r="D11" i="83"/>
  <c r="C11" i="83"/>
  <c r="B11" i="83"/>
  <c r="U10" i="83"/>
  <c r="T10" i="83"/>
  <c r="S10" i="83"/>
  <c r="R10" i="83"/>
  <c r="Q10" i="83"/>
  <c r="P10" i="83"/>
  <c r="O10" i="83"/>
  <c r="N10" i="83"/>
  <c r="M10" i="83"/>
  <c r="L10" i="83"/>
  <c r="K10" i="83"/>
  <c r="J10" i="83"/>
  <c r="I10" i="83"/>
  <c r="H10" i="83"/>
  <c r="G10" i="83"/>
  <c r="F10" i="83"/>
  <c r="E10" i="83"/>
  <c r="D10" i="83"/>
  <c r="C10" i="83"/>
  <c r="B10" i="83"/>
  <c r="U9" i="83"/>
  <c r="T9" i="83"/>
  <c r="S9" i="83"/>
  <c r="R9" i="83"/>
  <c r="Q9" i="83"/>
  <c r="P9" i="83"/>
  <c r="O9" i="83"/>
  <c r="N9" i="83"/>
  <c r="M9" i="83"/>
  <c r="L9" i="83"/>
  <c r="K9" i="83"/>
  <c r="J9" i="83"/>
  <c r="I9" i="83"/>
  <c r="H9" i="83"/>
  <c r="G9" i="83"/>
  <c r="F9" i="83"/>
  <c r="E9" i="83"/>
  <c r="D9" i="83"/>
  <c r="C9" i="83"/>
  <c r="B9" i="83"/>
  <c r="U8" i="83"/>
  <c r="T8" i="83"/>
  <c r="S8" i="83"/>
  <c r="R8" i="83"/>
  <c r="Q8" i="83"/>
  <c r="P8" i="83"/>
  <c r="O8" i="83"/>
  <c r="N8" i="83"/>
  <c r="M8" i="83"/>
  <c r="L8" i="83"/>
  <c r="K8" i="83"/>
  <c r="J8" i="83"/>
  <c r="I8" i="83"/>
  <c r="H8" i="83"/>
  <c r="G8" i="83"/>
  <c r="F8" i="83"/>
  <c r="E8" i="83"/>
  <c r="D8" i="83"/>
  <c r="C8" i="83"/>
  <c r="B8" i="83"/>
  <c r="U7" i="83"/>
  <c r="T7" i="83"/>
  <c r="S7" i="83"/>
  <c r="R7" i="83"/>
  <c r="Q7" i="83"/>
  <c r="P7" i="83"/>
  <c r="O7" i="83"/>
  <c r="N7" i="83"/>
  <c r="M7" i="83"/>
  <c r="L7" i="83"/>
  <c r="K7" i="83"/>
  <c r="J7" i="83"/>
  <c r="I7" i="83"/>
  <c r="H7" i="83"/>
  <c r="G7" i="83"/>
  <c r="F7" i="83"/>
  <c r="E7" i="83"/>
  <c r="D7" i="83"/>
  <c r="C7" i="83"/>
  <c r="B7" i="83"/>
  <c r="U6" i="83"/>
  <c r="T6" i="83"/>
  <c r="S6" i="83"/>
  <c r="R6" i="83"/>
  <c r="Q6" i="83"/>
  <c r="P6" i="83"/>
  <c r="O6" i="83"/>
  <c r="N6" i="83"/>
  <c r="M6" i="83"/>
  <c r="L6" i="83"/>
  <c r="K6" i="83"/>
  <c r="J6" i="83"/>
  <c r="I6" i="83"/>
  <c r="H6" i="83"/>
  <c r="G6" i="83"/>
  <c r="F6" i="83"/>
  <c r="E6" i="83"/>
  <c r="D6" i="83"/>
  <c r="C6" i="83"/>
  <c r="B6" i="83"/>
  <c r="U5" i="83"/>
  <c r="T5" i="83"/>
  <c r="S5" i="83"/>
  <c r="R5" i="83"/>
  <c r="Q5" i="83"/>
  <c r="P5" i="83"/>
  <c r="O5" i="83"/>
  <c r="N5" i="83"/>
  <c r="M5" i="83"/>
  <c r="L5" i="83"/>
  <c r="K5" i="83"/>
  <c r="J5" i="83"/>
  <c r="I5" i="83"/>
  <c r="H5" i="83"/>
  <c r="G5" i="83"/>
  <c r="F5" i="83"/>
  <c r="E5" i="83"/>
  <c r="D5" i="83"/>
  <c r="C5" i="83"/>
  <c r="B5" i="83"/>
  <c r="U4" i="83"/>
  <c r="T4" i="83"/>
  <c r="S4" i="83"/>
  <c r="R4" i="83"/>
  <c r="Q4" i="83"/>
  <c r="P4" i="83"/>
  <c r="O4" i="83"/>
  <c r="N4" i="83"/>
  <c r="M4" i="83"/>
  <c r="L4" i="83"/>
  <c r="K4" i="83"/>
  <c r="J4" i="83"/>
  <c r="I4" i="83"/>
  <c r="H4" i="83"/>
  <c r="G4" i="83"/>
  <c r="F4" i="83"/>
  <c r="E4" i="83"/>
  <c r="D4" i="83"/>
  <c r="C4" i="83"/>
  <c r="B4" i="83"/>
  <c r="U2190" i="79" l="1"/>
  <c r="T2190" i="79"/>
  <c r="S2190" i="79"/>
  <c r="R2190" i="79"/>
  <c r="Q2190" i="79"/>
  <c r="P2190" i="79"/>
  <c r="O2190" i="79"/>
  <c r="N2190" i="79"/>
  <c r="M2190" i="79"/>
  <c r="L2190" i="79"/>
  <c r="K2190" i="79"/>
  <c r="J2190" i="79"/>
  <c r="I2190" i="79"/>
  <c r="H2190" i="79"/>
  <c r="G2190" i="79"/>
  <c r="F2190" i="79"/>
  <c r="E2190" i="79"/>
  <c r="D2190" i="79"/>
  <c r="C2190" i="79"/>
  <c r="B2190" i="79"/>
  <c r="U2189" i="79"/>
  <c r="T2189" i="79"/>
  <c r="S2189" i="79"/>
  <c r="R2189" i="79"/>
  <c r="Q2189" i="79"/>
  <c r="P2189" i="79"/>
  <c r="O2189" i="79"/>
  <c r="N2189" i="79"/>
  <c r="M2189" i="79"/>
  <c r="L2189" i="79"/>
  <c r="K2189" i="79"/>
  <c r="J2189" i="79"/>
  <c r="I2189" i="79"/>
  <c r="H2189" i="79"/>
  <c r="G2189" i="79"/>
  <c r="F2189" i="79"/>
  <c r="E2189" i="79"/>
  <c r="D2189" i="79"/>
  <c r="C2189" i="79"/>
  <c r="B2189" i="79"/>
  <c r="U2188" i="79"/>
  <c r="T2188" i="79"/>
  <c r="S2188" i="79"/>
  <c r="R2188" i="79"/>
  <c r="Q2188" i="79"/>
  <c r="P2188" i="79"/>
  <c r="O2188" i="79"/>
  <c r="N2188" i="79"/>
  <c r="M2188" i="79"/>
  <c r="L2188" i="79"/>
  <c r="K2188" i="79"/>
  <c r="J2188" i="79"/>
  <c r="I2188" i="79"/>
  <c r="H2188" i="79"/>
  <c r="G2188" i="79"/>
  <c r="F2188" i="79"/>
  <c r="E2188" i="79"/>
  <c r="D2188" i="79"/>
  <c r="C2188" i="79"/>
  <c r="B2188" i="79"/>
  <c r="U2187" i="79"/>
  <c r="T2187" i="79"/>
  <c r="S2187" i="79"/>
  <c r="R2187" i="79"/>
  <c r="Q2187" i="79"/>
  <c r="P2187" i="79"/>
  <c r="O2187" i="79"/>
  <c r="N2187" i="79"/>
  <c r="M2187" i="79"/>
  <c r="L2187" i="79"/>
  <c r="K2187" i="79"/>
  <c r="J2187" i="79"/>
  <c r="I2187" i="79"/>
  <c r="H2187" i="79"/>
  <c r="G2187" i="79"/>
  <c r="F2187" i="79"/>
  <c r="E2187" i="79"/>
  <c r="D2187" i="79"/>
  <c r="C2187" i="79"/>
  <c r="B2187" i="79"/>
  <c r="U2190" i="78"/>
  <c r="T2190" i="78"/>
  <c r="S2190" i="78"/>
  <c r="R2190" i="78"/>
  <c r="Q2190" i="78"/>
  <c r="P2190" i="78"/>
  <c r="O2190" i="78"/>
  <c r="N2190" i="78"/>
  <c r="M2190" i="78"/>
  <c r="L2190" i="78"/>
  <c r="K2190" i="78"/>
  <c r="J2190" i="78"/>
  <c r="I2190" i="78"/>
  <c r="H2190" i="78"/>
  <c r="G2190" i="78"/>
  <c r="F2190" i="78"/>
  <c r="E2190" i="78"/>
  <c r="D2190" i="78"/>
  <c r="C2190" i="78"/>
  <c r="B2190" i="78"/>
  <c r="U2189" i="78"/>
  <c r="T2189" i="78"/>
  <c r="S2189" i="78"/>
  <c r="R2189" i="78"/>
  <c r="Q2189" i="78"/>
  <c r="P2189" i="78"/>
  <c r="O2189" i="78"/>
  <c r="N2189" i="78"/>
  <c r="M2189" i="78"/>
  <c r="L2189" i="78"/>
  <c r="K2189" i="78"/>
  <c r="J2189" i="78"/>
  <c r="I2189" i="78"/>
  <c r="H2189" i="78"/>
  <c r="G2189" i="78"/>
  <c r="F2189" i="78"/>
  <c r="E2189" i="78"/>
  <c r="D2189" i="78"/>
  <c r="C2189" i="78"/>
  <c r="B2189" i="78"/>
  <c r="U2188" i="78"/>
  <c r="T2188" i="78"/>
  <c r="S2188" i="78"/>
  <c r="R2188" i="78"/>
  <c r="Q2188" i="78"/>
  <c r="P2188" i="78"/>
  <c r="O2188" i="78"/>
  <c r="N2188" i="78"/>
  <c r="M2188" i="78"/>
  <c r="L2188" i="78"/>
  <c r="K2188" i="78"/>
  <c r="J2188" i="78"/>
  <c r="I2188" i="78"/>
  <c r="H2188" i="78"/>
  <c r="G2188" i="78"/>
  <c r="F2188" i="78"/>
  <c r="E2188" i="78"/>
  <c r="D2188" i="78"/>
  <c r="C2188" i="78"/>
  <c r="B2188" i="78"/>
  <c r="U2187" i="78"/>
  <c r="T2187" i="78"/>
  <c r="S2187" i="78"/>
  <c r="R2187" i="78"/>
  <c r="Q2187" i="78"/>
  <c r="P2187" i="78"/>
  <c r="O2187" i="78"/>
  <c r="N2187" i="78"/>
  <c r="M2187" i="78"/>
  <c r="L2187" i="78"/>
  <c r="K2187" i="78"/>
  <c r="J2187" i="78"/>
  <c r="I2187" i="78"/>
  <c r="H2187" i="78"/>
  <c r="G2187" i="78"/>
  <c r="F2187" i="78"/>
  <c r="E2187" i="78"/>
  <c r="D2187" i="78"/>
  <c r="C2187" i="78"/>
  <c r="B2187" i="78"/>
  <c r="U2086" i="79"/>
  <c r="T2086" i="79"/>
  <c r="S2086" i="79"/>
  <c r="R2086" i="79"/>
  <c r="Q2086" i="79"/>
  <c r="P2086" i="79"/>
  <c r="O2086" i="79"/>
  <c r="N2086" i="79"/>
  <c r="M2086" i="79"/>
  <c r="L2086" i="79"/>
  <c r="K2086" i="79"/>
  <c r="J2086" i="79"/>
  <c r="I2086" i="79"/>
  <c r="H2086" i="79"/>
  <c r="G2086" i="79"/>
  <c r="F2086" i="79"/>
  <c r="E2086" i="79"/>
  <c r="D2086" i="79"/>
  <c r="C2086" i="79"/>
  <c r="B2086" i="79"/>
  <c r="U2085" i="79"/>
  <c r="T2085" i="79"/>
  <c r="S2085" i="79"/>
  <c r="R2085" i="79"/>
  <c r="Q2085" i="79"/>
  <c r="P2085" i="79"/>
  <c r="O2085" i="79"/>
  <c r="N2085" i="79"/>
  <c r="M2085" i="79"/>
  <c r="L2085" i="79"/>
  <c r="K2085" i="79"/>
  <c r="J2085" i="79"/>
  <c r="I2085" i="79"/>
  <c r="H2085" i="79"/>
  <c r="G2085" i="79"/>
  <c r="F2085" i="79"/>
  <c r="E2085" i="79"/>
  <c r="D2085" i="79"/>
  <c r="C2085" i="79"/>
  <c r="B2085" i="79"/>
  <c r="U2084" i="79"/>
  <c r="T2084" i="79"/>
  <c r="S2084" i="79"/>
  <c r="R2084" i="79"/>
  <c r="Q2084" i="79"/>
  <c r="P2084" i="79"/>
  <c r="O2084" i="79"/>
  <c r="N2084" i="79"/>
  <c r="M2084" i="79"/>
  <c r="L2084" i="79"/>
  <c r="K2084" i="79"/>
  <c r="J2084" i="79"/>
  <c r="I2084" i="79"/>
  <c r="H2084" i="79"/>
  <c r="G2084" i="79"/>
  <c r="F2084" i="79"/>
  <c r="E2084" i="79"/>
  <c r="D2084" i="79"/>
  <c r="C2084" i="79"/>
  <c r="B2084" i="79"/>
  <c r="U2083" i="79"/>
  <c r="T2083" i="79"/>
  <c r="S2083" i="79"/>
  <c r="R2083" i="79"/>
  <c r="Q2083" i="79"/>
  <c r="P2083" i="79"/>
  <c r="O2083" i="79"/>
  <c r="N2083" i="79"/>
  <c r="M2083" i="79"/>
  <c r="L2083" i="79"/>
  <c r="K2083" i="79"/>
  <c r="J2083" i="79"/>
  <c r="I2083" i="79"/>
  <c r="H2083" i="79"/>
  <c r="G2083" i="79"/>
  <c r="F2083" i="79"/>
  <c r="E2083" i="79"/>
  <c r="D2083" i="79"/>
  <c r="C2083" i="79"/>
  <c r="B2083" i="79"/>
  <c r="U2086" i="78"/>
  <c r="T2086" i="78"/>
  <c r="S2086" i="78"/>
  <c r="R2086" i="78"/>
  <c r="Q2086" i="78"/>
  <c r="P2086" i="78"/>
  <c r="O2086" i="78"/>
  <c r="N2086" i="78"/>
  <c r="M2086" i="78"/>
  <c r="L2086" i="78"/>
  <c r="K2086" i="78"/>
  <c r="J2086" i="78"/>
  <c r="I2086" i="78"/>
  <c r="H2086" i="78"/>
  <c r="G2086" i="78"/>
  <c r="F2086" i="78"/>
  <c r="E2086" i="78"/>
  <c r="D2086" i="78"/>
  <c r="C2086" i="78"/>
  <c r="B2086" i="78"/>
  <c r="U2085" i="78"/>
  <c r="T2085" i="78"/>
  <c r="S2085" i="78"/>
  <c r="R2085" i="78"/>
  <c r="Q2085" i="78"/>
  <c r="P2085" i="78"/>
  <c r="O2085" i="78"/>
  <c r="N2085" i="78"/>
  <c r="M2085" i="78"/>
  <c r="L2085" i="78"/>
  <c r="K2085" i="78"/>
  <c r="J2085" i="78"/>
  <c r="I2085" i="78"/>
  <c r="H2085" i="78"/>
  <c r="G2085" i="78"/>
  <c r="F2085" i="78"/>
  <c r="E2085" i="78"/>
  <c r="D2085" i="78"/>
  <c r="C2085" i="78"/>
  <c r="B2085" i="78"/>
  <c r="U2084" i="78"/>
  <c r="T2084" i="78"/>
  <c r="S2084" i="78"/>
  <c r="R2084" i="78"/>
  <c r="Q2084" i="78"/>
  <c r="P2084" i="78"/>
  <c r="O2084" i="78"/>
  <c r="N2084" i="78"/>
  <c r="M2084" i="78"/>
  <c r="L2084" i="78"/>
  <c r="K2084" i="78"/>
  <c r="J2084" i="78"/>
  <c r="I2084" i="78"/>
  <c r="H2084" i="78"/>
  <c r="G2084" i="78"/>
  <c r="F2084" i="78"/>
  <c r="E2084" i="78"/>
  <c r="D2084" i="78"/>
  <c r="C2084" i="78"/>
  <c r="B2084" i="78"/>
  <c r="U2083" i="78"/>
  <c r="T2083" i="78"/>
  <c r="S2083" i="78"/>
  <c r="R2083" i="78"/>
  <c r="Q2083" i="78"/>
  <c r="P2083" i="78"/>
  <c r="O2083" i="78"/>
  <c r="N2083" i="78"/>
  <c r="M2083" i="78"/>
  <c r="L2083" i="78"/>
  <c r="K2083" i="78"/>
  <c r="J2083" i="78"/>
  <c r="I2083" i="78"/>
  <c r="H2083" i="78"/>
  <c r="G2083" i="78"/>
  <c r="F2083" i="78"/>
  <c r="E2083" i="78"/>
  <c r="D2083" i="78"/>
  <c r="C2083" i="78"/>
  <c r="B2083" i="78"/>
  <c r="U1982" i="79"/>
  <c r="T1982" i="79"/>
  <c r="S1982" i="79"/>
  <c r="R1982" i="79"/>
  <c r="Q1982" i="79"/>
  <c r="P1982" i="79"/>
  <c r="O1982" i="79"/>
  <c r="N1982" i="79"/>
  <c r="M1982" i="79"/>
  <c r="L1982" i="79"/>
  <c r="K1982" i="79"/>
  <c r="J1982" i="79"/>
  <c r="I1982" i="79"/>
  <c r="H1982" i="79"/>
  <c r="G1982" i="79"/>
  <c r="F1982" i="79"/>
  <c r="E1982" i="79"/>
  <c r="D1982" i="79"/>
  <c r="C1982" i="79"/>
  <c r="B1982" i="79"/>
  <c r="U1981" i="79"/>
  <c r="T1981" i="79"/>
  <c r="S1981" i="79"/>
  <c r="R1981" i="79"/>
  <c r="Q1981" i="79"/>
  <c r="P1981" i="79"/>
  <c r="O1981" i="79"/>
  <c r="N1981" i="79"/>
  <c r="M1981" i="79"/>
  <c r="L1981" i="79"/>
  <c r="K1981" i="79"/>
  <c r="J1981" i="79"/>
  <c r="I1981" i="79"/>
  <c r="H1981" i="79"/>
  <c r="G1981" i="79"/>
  <c r="F1981" i="79"/>
  <c r="E1981" i="79"/>
  <c r="D1981" i="79"/>
  <c r="C1981" i="79"/>
  <c r="B1981" i="79"/>
  <c r="U1980" i="79"/>
  <c r="T1980" i="79"/>
  <c r="S1980" i="79"/>
  <c r="R1980" i="79"/>
  <c r="Q1980" i="79"/>
  <c r="P1980" i="79"/>
  <c r="O1980" i="79"/>
  <c r="N1980" i="79"/>
  <c r="M1980" i="79"/>
  <c r="L1980" i="79"/>
  <c r="K1980" i="79"/>
  <c r="J1980" i="79"/>
  <c r="I1980" i="79"/>
  <c r="H1980" i="79"/>
  <c r="G1980" i="79"/>
  <c r="F1980" i="79"/>
  <c r="E1980" i="79"/>
  <c r="D1980" i="79"/>
  <c r="C1980" i="79"/>
  <c r="B1980" i="79"/>
  <c r="U1979" i="79"/>
  <c r="T1979" i="79"/>
  <c r="S1979" i="79"/>
  <c r="R1979" i="79"/>
  <c r="Q1979" i="79"/>
  <c r="P1979" i="79"/>
  <c r="O1979" i="79"/>
  <c r="N1979" i="79"/>
  <c r="M1979" i="79"/>
  <c r="L1979" i="79"/>
  <c r="K1979" i="79"/>
  <c r="J1979" i="79"/>
  <c r="I1979" i="79"/>
  <c r="H1979" i="79"/>
  <c r="G1979" i="79"/>
  <c r="F1979" i="79"/>
  <c r="E1979" i="79"/>
  <c r="D1979" i="79"/>
  <c r="C1979" i="79"/>
  <c r="B1979" i="79"/>
  <c r="U1982" i="78"/>
  <c r="T1982" i="78"/>
  <c r="S1982" i="78"/>
  <c r="R1982" i="78"/>
  <c r="Q1982" i="78"/>
  <c r="P1982" i="78"/>
  <c r="O1982" i="78"/>
  <c r="N1982" i="78"/>
  <c r="M1982" i="78"/>
  <c r="L1982" i="78"/>
  <c r="K1982" i="78"/>
  <c r="J1982" i="78"/>
  <c r="I1982" i="78"/>
  <c r="H1982" i="78"/>
  <c r="G1982" i="78"/>
  <c r="F1982" i="78"/>
  <c r="E1982" i="78"/>
  <c r="D1982" i="78"/>
  <c r="C1982" i="78"/>
  <c r="B1982" i="78"/>
  <c r="U1981" i="78"/>
  <c r="T1981" i="78"/>
  <c r="S1981" i="78"/>
  <c r="R1981" i="78"/>
  <c r="Q1981" i="78"/>
  <c r="P1981" i="78"/>
  <c r="O1981" i="78"/>
  <c r="N1981" i="78"/>
  <c r="M1981" i="78"/>
  <c r="L1981" i="78"/>
  <c r="K1981" i="78"/>
  <c r="J1981" i="78"/>
  <c r="I1981" i="78"/>
  <c r="H1981" i="78"/>
  <c r="G1981" i="78"/>
  <c r="F1981" i="78"/>
  <c r="E1981" i="78"/>
  <c r="D1981" i="78"/>
  <c r="C1981" i="78"/>
  <c r="B1981" i="78"/>
  <c r="U1980" i="78"/>
  <c r="T1980" i="78"/>
  <c r="S1980" i="78"/>
  <c r="R1980" i="78"/>
  <c r="Q1980" i="78"/>
  <c r="P1980" i="78"/>
  <c r="O1980" i="78"/>
  <c r="N1980" i="78"/>
  <c r="M1980" i="78"/>
  <c r="L1980" i="78"/>
  <c r="K1980" i="78"/>
  <c r="J1980" i="78"/>
  <c r="I1980" i="78"/>
  <c r="H1980" i="78"/>
  <c r="G1980" i="78"/>
  <c r="F1980" i="78"/>
  <c r="E1980" i="78"/>
  <c r="D1980" i="78"/>
  <c r="C1980" i="78"/>
  <c r="B1980" i="78"/>
  <c r="U1979" i="78"/>
  <c r="T1979" i="78"/>
  <c r="S1979" i="78"/>
  <c r="R1979" i="78"/>
  <c r="Q1979" i="78"/>
  <c r="P1979" i="78"/>
  <c r="O1979" i="78"/>
  <c r="N1979" i="78"/>
  <c r="M1979" i="78"/>
  <c r="L1979" i="78"/>
  <c r="K1979" i="78"/>
  <c r="J1979" i="78"/>
  <c r="I1979" i="78"/>
  <c r="H1979" i="78"/>
  <c r="G1979" i="78"/>
  <c r="F1979" i="78"/>
  <c r="E1979" i="78"/>
  <c r="D1979" i="78"/>
  <c r="C1979" i="78"/>
  <c r="B1979" i="78"/>
  <c r="U1878" i="79"/>
  <c r="T1878" i="79"/>
  <c r="S1878" i="79"/>
  <c r="R1878" i="79"/>
  <c r="Q1878" i="79"/>
  <c r="P1878" i="79"/>
  <c r="O1878" i="79"/>
  <c r="N1878" i="79"/>
  <c r="M1878" i="79"/>
  <c r="L1878" i="79"/>
  <c r="K1878" i="79"/>
  <c r="J1878" i="79"/>
  <c r="I1878" i="79"/>
  <c r="H1878" i="79"/>
  <c r="G1878" i="79"/>
  <c r="F1878" i="79"/>
  <c r="E1878" i="79"/>
  <c r="D1878" i="79"/>
  <c r="C1878" i="79"/>
  <c r="B1878" i="79"/>
  <c r="U1877" i="79"/>
  <c r="T1877" i="79"/>
  <c r="S1877" i="79"/>
  <c r="R1877" i="79"/>
  <c r="Q1877" i="79"/>
  <c r="P1877" i="79"/>
  <c r="O1877" i="79"/>
  <c r="N1877" i="79"/>
  <c r="M1877" i="79"/>
  <c r="L1877" i="79"/>
  <c r="K1877" i="79"/>
  <c r="J1877" i="79"/>
  <c r="I1877" i="79"/>
  <c r="H1877" i="79"/>
  <c r="G1877" i="79"/>
  <c r="F1877" i="79"/>
  <c r="E1877" i="79"/>
  <c r="D1877" i="79"/>
  <c r="C1877" i="79"/>
  <c r="B1877" i="79"/>
  <c r="U1876" i="79"/>
  <c r="T1876" i="79"/>
  <c r="S1876" i="79"/>
  <c r="R1876" i="79"/>
  <c r="Q1876" i="79"/>
  <c r="P1876" i="79"/>
  <c r="O1876" i="79"/>
  <c r="N1876" i="79"/>
  <c r="M1876" i="79"/>
  <c r="L1876" i="79"/>
  <c r="K1876" i="79"/>
  <c r="J1876" i="79"/>
  <c r="I1876" i="79"/>
  <c r="H1876" i="79"/>
  <c r="G1876" i="79"/>
  <c r="F1876" i="79"/>
  <c r="E1876" i="79"/>
  <c r="D1876" i="79"/>
  <c r="C1876" i="79"/>
  <c r="B1876" i="79"/>
  <c r="U1875" i="79"/>
  <c r="T1875" i="79"/>
  <c r="S1875" i="79"/>
  <c r="R1875" i="79"/>
  <c r="Q1875" i="79"/>
  <c r="P1875" i="79"/>
  <c r="O1875" i="79"/>
  <c r="N1875" i="79"/>
  <c r="M1875" i="79"/>
  <c r="L1875" i="79"/>
  <c r="K1875" i="79"/>
  <c r="J1875" i="79"/>
  <c r="I1875" i="79"/>
  <c r="H1875" i="79"/>
  <c r="G1875" i="79"/>
  <c r="F1875" i="79"/>
  <c r="E1875" i="79"/>
  <c r="D1875" i="79"/>
  <c r="C1875" i="79"/>
  <c r="B1875" i="79"/>
  <c r="U1878" i="78"/>
  <c r="T1878" i="78"/>
  <c r="S1878" i="78"/>
  <c r="R1878" i="78"/>
  <c r="Q1878" i="78"/>
  <c r="P1878" i="78"/>
  <c r="O1878" i="78"/>
  <c r="N1878" i="78"/>
  <c r="M1878" i="78"/>
  <c r="L1878" i="78"/>
  <c r="K1878" i="78"/>
  <c r="J1878" i="78"/>
  <c r="I1878" i="78"/>
  <c r="H1878" i="78"/>
  <c r="G1878" i="78"/>
  <c r="F1878" i="78"/>
  <c r="E1878" i="78"/>
  <c r="D1878" i="78"/>
  <c r="C1878" i="78"/>
  <c r="B1878" i="78"/>
  <c r="U1877" i="78"/>
  <c r="T1877" i="78"/>
  <c r="S1877" i="78"/>
  <c r="R1877" i="78"/>
  <c r="Q1877" i="78"/>
  <c r="P1877" i="78"/>
  <c r="O1877" i="78"/>
  <c r="N1877" i="78"/>
  <c r="M1877" i="78"/>
  <c r="L1877" i="78"/>
  <c r="K1877" i="78"/>
  <c r="J1877" i="78"/>
  <c r="I1877" i="78"/>
  <c r="H1877" i="78"/>
  <c r="G1877" i="78"/>
  <c r="F1877" i="78"/>
  <c r="E1877" i="78"/>
  <c r="D1877" i="78"/>
  <c r="C1877" i="78"/>
  <c r="B1877" i="78"/>
  <c r="U1876" i="78"/>
  <c r="T1876" i="78"/>
  <c r="S1876" i="78"/>
  <c r="R1876" i="78"/>
  <c r="Q1876" i="78"/>
  <c r="P1876" i="78"/>
  <c r="O1876" i="78"/>
  <c r="N1876" i="78"/>
  <c r="M1876" i="78"/>
  <c r="L1876" i="78"/>
  <c r="K1876" i="78"/>
  <c r="J1876" i="78"/>
  <c r="I1876" i="78"/>
  <c r="H1876" i="78"/>
  <c r="G1876" i="78"/>
  <c r="F1876" i="78"/>
  <c r="E1876" i="78"/>
  <c r="D1876" i="78"/>
  <c r="C1876" i="78"/>
  <c r="B1876" i="78"/>
  <c r="U1875" i="78"/>
  <c r="T1875" i="78"/>
  <c r="S1875" i="78"/>
  <c r="R1875" i="78"/>
  <c r="Q1875" i="78"/>
  <c r="P1875" i="78"/>
  <c r="O1875" i="78"/>
  <c r="N1875" i="78"/>
  <c r="M1875" i="78"/>
  <c r="L1875" i="78"/>
  <c r="K1875" i="78"/>
  <c r="J1875" i="78"/>
  <c r="I1875" i="78"/>
  <c r="H1875" i="78"/>
  <c r="G1875" i="78"/>
  <c r="F1875" i="78"/>
  <c r="E1875" i="78"/>
  <c r="D1875" i="78"/>
  <c r="C1875" i="78"/>
  <c r="B1875" i="78"/>
  <c r="U1774" i="79"/>
  <c r="T1774" i="79"/>
  <c r="S1774" i="79"/>
  <c r="R1774" i="79"/>
  <c r="Q1774" i="79"/>
  <c r="P1774" i="79"/>
  <c r="O1774" i="79"/>
  <c r="N1774" i="79"/>
  <c r="M1774" i="79"/>
  <c r="L1774" i="79"/>
  <c r="K1774" i="79"/>
  <c r="J1774" i="79"/>
  <c r="I1774" i="79"/>
  <c r="H1774" i="79"/>
  <c r="G1774" i="79"/>
  <c r="F1774" i="79"/>
  <c r="E1774" i="79"/>
  <c r="D1774" i="79"/>
  <c r="C1774" i="79"/>
  <c r="B1774" i="79"/>
  <c r="U1773" i="79"/>
  <c r="T1773" i="79"/>
  <c r="S1773" i="79"/>
  <c r="R1773" i="79"/>
  <c r="Q1773" i="79"/>
  <c r="P1773" i="79"/>
  <c r="O1773" i="79"/>
  <c r="N1773" i="79"/>
  <c r="M1773" i="79"/>
  <c r="L1773" i="79"/>
  <c r="K1773" i="79"/>
  <c r="J1773" i="79"/>
  <c r="I1773" i="79"/>
  <c r="H1773" i="79"/>
  <c r="G1773" i="79"/>
  <c r="F1773" i="79"/>
  <c r="E1773" i="79"/>
  <c r="D1773" i="79"/>
  <c r="C1773" i="79"/>
  <c r="B1773" i="79"/>
  <c r="U1772" i="79"/>
  <c r="T1772" i="79"/>
  <c r="S1772" i="79"/>
  <c r="R1772" i="79"/>
  <c r="Q1772" i="79"/>
  <c r="P1772" i="79"/>
  <c r="O1772" i="79"/>
  <c r="N1772" i="79"/>
  <c r="M1772" i="79"/>
  <c r="L1772" i="79"/>
  <c r="K1772" i="79"/>
  <c r="J1772" i="79"/>
  <c r="I1772" i="79"/>
  <c r="H1772" i="79"/>
  <c r="G1772" i="79"/>
  <c r="F1772" i="79"/>
  <c r="E1772" i="79"/>
  <c r="D1772" i="79"/>
  <c r="C1772" i="79"/>
  <c r="B1772" i="79"/>
  <c r="U1771" i="79"/>
  <c r="T1771" i="79"/>
  <c r="S1771" i="79"/>
  <c r="R1771" i="79"/>
  <c r="Q1771" i="79"/>
  <c r="P1771" i="79"/>
  <c r="O1771" i="79"/>
  <c r="N1771" i="79"/>
  <c r="M1771" i="79"/>
  <c r="L1771" i="79"/>
  <c r="K1771" i="79"/>
  <c r="J1771" i="79"/>
  <c r="I1771" i="79"/>
  <c r="H1771" i="79"/>
  <c r="G1771" i="79"/>
  <c r="F1771" i="79"/>
  <c r="E1771" i="79"/>
  <c r="D1771" i="79"/>
  <c r="C1771" i="79"/>
  <c r="B1771" i="79"/>
  <c r="U1774" i="78"/>
  <c r="T1774" i="78"/>
  <c r="S1774" i="78"/>
  <c r="R1774" i="78"/>
  <c r="Q1774" i="78"/>
  <c r="P1774" i="78"/>
  <c r="O1774" i="78"/>
  <c r="N1774" i="78"/>
  <c r="M1774" i="78"/>
  <c r="L1774" i="78"/>
  <c r="K1774" i="78"/>
  <c r="J1774" i="78"/>
  <c r="I1774" i="78"/>
  <c r="H1774" i="78"/>
  <c r="G1774" i="78"/>
  <c r="F1774" i="78"/>
  <c r="E1774" i="78"/>
  <c r="D1774" i="78"/>
  <c r="C1774" i="78"/>
  <c r="B1774" i="78"/>
  <c r="U1773" i="78"/>
  <c r="T1773" i="78"/>
  <c r="S1773" i="78"/>
  <c r="R1773" i="78"/>
  <c r="Q1773" i="78"/>
  <c r="P1773" i="78"/>
  <c r="O1773" i="78"/>
  <c r="N1773" i="78"/>
  <c r="M1773" i="78"/>
  <c r="L1773" i="78"/>
  <c r="K1773" i="78"/>
  <c r="J1773" i="78"/>
  <c r="I1773" i="78"/>
  <c r="H1773" i="78"/>
  <c r="G1773" i="78"/>
  <c r="F1773" i="78"/>
  <c r="E1773" i="78"/>
  <c r="D1773" i="78"/>
  <c r="C1773" i="78"/>
  <c r="B1773" i="78"/>
  <c r="U1772" i="78"/>
  <c r="T1772" i="78"/>
  <c r="S1772" i="78"/>
  <c r="R1772" i="78"/>
  <c r="Q1772" i="78"/>
  <c r="P1772" i="78"/>
  <c r="O1772" i="78"/>
  <c r="N1772" i="78"/>
  <c r="M1772" i="78"/>
  <c r="L1772" i="78"/>
  <c r="K1772" i="78"/>
  <c r="J1772" i="78"/>
  <c r="I1772" i="78"/>
  <c r="H1772" i="78"/>
  <c r="G1772" i="78"/>
  <c r="F1772" i="78"/>
  <c r="E1772" i="78"/>
  <c r="D1772" i="78"/>
  <c r="C1772" i="78"/>
  <c r="B1772" i="78"/>
  <c r="U1771" i="78"/>
  <c r="T1771" i="78"/>
  <c r="S1771" i="78"/>
  <c r="R1771" i="78"/>
  <c r="Q1771" i="78"/>
  <c r="P1771" i="78"/>
  <c r="O1771" i="78"/>
  <c r="N1771" i="78"/>
  <c r="M1771" i="78"/>
  <c r="L1771" i="78"/>
  <c r="K1771" i="78"/>
  <c r="J1771" i="78"/>
  <c r="I1771" i="78"/>
  <c r="H1771" i="78"/>
  <c r="G1771" i="78"/>
  <c r="F1771" i="78"/>
  <c r="E1771" i="78"/>
  <c r="D1771" i="78"/>
  <c r="C1771" i="78"/>
  <c r="B1771" i="78"/>
  <c r="U1670" i="79"/>
  <c r="T1670" i="79"/>
  <c r="S1670" i="79"/>
  <c r="R1670" i="79"/>
  <c r="Q1670" i="79"/>
  <c r="P1670" i="79"/>
  <c r="O1670" i="79"/>
  <c r="N1670" i="79"/>
  <c r="M1670" i="79"/>
  <c r="L1670" i="79"/>
  <c r="K1670" i="79"/>
  <c r="J1670" i="79"/>
  <c r="I1670" i="79"/>
  <c r="H1670" i="79"/>
  <c r="G1670" i="79"/>
  <c r="F1670" i="79"/>
  <c r="E1670" i="79"/>
  <c r="D1670" i="79"/>
  <c r="C1670" i="79"/>
  <c r="B1670" i="79"/>
  <c r="U1669" i="79"/>
  <c r="T1669" i="79"/>
  <c r="S1669" i="79"/>
  <c r="R1669" i="79"/>
  <c r="Q1669" i="79"/>
  <c r="P1669" i="79"/>
  <c r="O1669" i="79"/>
  <c r="N1669" i="79"/>
  <c r="M1669" i="79"/>
  <c r="L1669" i="79"/>
  <c r="K1669" i="79"/>
  <c r="J1669" i="79"/>
  <c r="I1669" i="79"/>
  <c r="H1669" i="79"/>
  <c r="G1669" i="79"/>
  <c r="F1669" i="79"/>
  <c r="E1669" i="79"/>
  <c r="D1669" i="79"/>
  <c r="C1669" i="79"/>
  <c r="B1669" i="79"/>
  <c r="U1668" i="79"/>
  <c r="T1668" i="79"/>
  <c r="S1668" i="79"/>
  <c r="R1668" i="79"/>
  <c r="Q1668" i="79"/>
  <c r="P1668" i="79"/>
  <c r="O1668" i="79"/>
  <c r="N1668" i="79"/>
  <c r="M1668" i="79"/>
  <c r="L1668" i="79"/>
  <c r="K1668" i="79"/>
  <c r="J1668" i="79"/>
  <c r="I1668" i="79"/>
  <c r="H1668" i="79"/>
  <c r="G1668" i="79"/>
  <c r="F1668" i="79"/>
  <c r="E1668" i="79"/>
  <c r="D1668" i="79"/>
  <c r="C1668" i="79"/>
  <c r="B1668" i="79"/>
  <c r="U1667" i="79"/>
  <c r="T1667" i="79"/>
  <c r="S1667" i="79"/>
  <c r="R1667" i="79"/>
  <c r="Q1667" i="79"/>
  <c r="P1667" i="79"/>
  <c r="O1667" i="79"/>
  <c r="N1667" i="79"/>
  <c r="M1667" i="79"/>
  <c r="L1667" i="79"/>
  <c r="K1667" i="79"/>
  <c r="J1667" i="79"/>
  <c r="I1667" i="79"/>
  <c r="H1667" i="79"/>
  <c r="G1667" i="79"/>
  <c r="F1667" i="79"/>
  <c r="E1667" i="79"/>
  <c r="D1667" i="79"/>
  <c r="C1667" i="79"/>
  <c r="B1667" i="79"/>
  <c r="U1670" i="78"/>
  <c r="T1670" i="78"/>
  <c r="S1670" i="78"/>
  <c r="R1670" i="78"/>
  <c r="Q1670" i="78"/>
  <c r="P1670" i="78"/>
  <c r="O1670" i="78"/>
  <c r="N1670" i="78"/>
  <c r="M1670" i="78"/>
  <c r="L1670" i="78"/>
  <c r="K1670" i="78"/>
  <c r="J1670" i="78"/>
  <c r="I1670" i="78"/>
  <c r="H1670" i="78"/>
  <c r="G1670" i="78"/>
  <c r="F1670" i="78"/>
  <c r="E1670" i="78"/>
  <c r="D1670" i="78"/>
  <c r="C1670" i="78"/>
  <c r="B1670" i="78"/>
  <c r="U1669" i="78"/>
  <c r="T1669" i="78"/>
  <c r="S1669" i="78"/>
  <c r="R1669" i="78"/>
  <c r="Q1669" i="78"/>
  <c r="P1669" i="78"/>
  <c r="O1669" i="78"/>
  <c r="N1669" i="78"/>
  <c r="M1669" i="78"/>
  <c r="L1669" i="78"/>
  <c r="K1669" i="78"/>
  <c r="J1669" i="78"/>
  <c r="I1669" i="78"/>
  <c r="H1669" i="78"/>
  <c r="G1669" i="78"/>
  <c r="F1669" i="78"/>
  <c r="E1669" i="78"/>
  <c r="D1669" i="78"/>
  <c r="C1669" i="78"/>
  <c r="B1669" i="78"/>
  <c r="U1668" i="78"/>
  <c r="T1668" i="78"/>
  <c r="S1668" i="78"/>
  <c r="R1668" i="78"/>
  <c r="Q1668" i="78"/>
  <c r="P1668" i="78"/>
  <c r="O1668" i="78"/>
  <c r="N1668" i="78"/>
  <c r="M1668" i="78"/>
  <c r="L1668" i="78"/>
  <c r="K1668" i="78"/>
  <c r="J1668" i="78"/>
  <c r="I1668" i="78"/>
  <c r="H1668" i="78"/>
  <c r="G1668" i="78"/>
  <c r="F1668" i="78"/>
  <c r="E1668" i="78"/>
  <c r="D1668" i="78"/>
  <c r="C1668" i="78"/>
  <c r="B1668" i="78"/>
  <c r="U1667" i="78"/>
  <c r="T1667" i="78"/>
  <c r="S1667" i="78"/>
  <c r="R1667" i="78"/>
  <c r="Q1667" i="78"/>
  <c r="P1667" i="78"/>
  <c r="O1667" i="78"/>
  <c r="N1667" i="78"/>
  <c r="M1667" i="78"/>
  <c r="L1667" i="78"/>
  <c r="K1667" i="78"/>
  <c r="J1667" i="78"/>
  <c r="I1667" i="78"/>
  <c r="H1667" i="78"/>
  <c r="G1667" i="78"/>
  <c r="F1667" i="78"/>
  <c r="E1667" i="78"/>
  <c r="D1667" i="78"/>
  <c r="C1667" i="78"/>
  <c r="B1667" i="78"/>
  <c r="U630" i="79"/>
  <c r="T630" i="79"/>
  <c r="S630" i="79"/>
  <c r="R630" i="79"/>
  <c r="Q630" i="79"/>
  <c r="P630" i="79"/>
  <c r="O630" i="79"/>
  <c r="N630" i="79"/>
  <c r="M630" i="79"/>
  <c r="L630" i="79"/>
  <c r="K630" i="79"/>
  <c r="J630" i="79"/>
  <c r="I630" i="79"/>
  <c r="H630" i="79"/>
  <c r="G630" i="79"/>
  <c r="F630" i="79"/>
  <c r="E630" i="79"/>
  <c r="D630" i="79"/>
  <c r="C630" i="79"/>
  <c r="B630" i="79"/>
  <c r="U629" i="79"/>
  <c r="T629" i="79"/>
  <c r="S629" i="79"/>
  <c r="R629" i="79"/>
  <c r="Q629" i="79"/>
  <c r="P629" i="79"/>
  <c r="O629" i="79"/>
  <c r="N629" i="79"/>
  <c r="M629" i="79"/>
  <c r="L629" i="79"/>
  <c r="K629" i="79"/>
  <c r="J629" i="79"/>
  <c r="I629" i="79"/>
  <c r="H629" i="79"/>
  <c r="G629" i="79"/>
  <c r="F629" i="79"/>
  <c r="E629" i="79"/>
  <c r="D629" i="79"/>
  <c r="C629" i="79"/>
  <c r="B629" i="79"/>
  <c r="U628" i="79"/>
  <c r="T628" i="79"/>
  <c r="S628" i="79"/>
  <c r="R628" i="79"/>
  <c r="Q628" i="79"/>
  <c r="P628" i="79"/>
  <c r="O628" i="79"/>
  <c r="N628" i="79"/>
  <c r="M628" i="79"/>
  <c r="L628" i="79"/>
  <c r="K628" i="79"/>
  <c r="J628" i="79"/>
  <c r="I628" i="79"/>
  <c r="H628" i="79"/>
  <c r="G628" i="79"/>
  <c r="F628" i="79"/>
  <c r="E628" i="79"/>
  <c r="D628" i="79"/>
  <c r="C628" i="79"/>
  <c r="B628" i="79"/>
  <c r="U627" i="79"/>
  <c r="T627" i="79"/>
  <c r="S627" i="79"/>
  <c r="R627" i="79"/>
  <c r="Q627" i="79"/>
  <c r="P627" i="79"/>
  <c r="O627" i="79"/>
  <c r="N627" i="79"/>
  <c r="M627" i="79"/>
  <c r="L627" i="79"/>
  <c r="K627" i="79"/>
  <c r="J627" i="79"/>
  <c r="I627" i="79"/>
  <c r="H627" i="79"/>
  <c r="G627" i="79"/>
  <c r="F627" i="79"/>
  <c r="E627" i="79"/>
  <c r="D627" i="79"/>
  <c r="C627" i="79"/>
  <c r="B627" i="79"/>
  <c r="U630" i="78"/>
  <c r="T630" i="78"/>
  <c r="S630" i="78"/>
  <c r="R630" i="78"/>
  <c r="Q630" i="78"/>
  <c r="P630" i="78"/>
  <c r="O630" i="78"/>
  <c r="N630" i="78"/>
  <c r="M630" i="78"/>
  <c r="L630" i="78"/>
  <c r="K630" i="78"/>
  <c r="J630" i="78"/>
  <c r="I630" i="78"/>
  <c r="H630" i="78"/>
  <c r="G630" i="78"/>
  <c r="F630" i="78"/>
  <c r="E630" i="78"/>
  <c r="D630" i="78"/>
  <c r="C630" i="78"/>
  <c r="B630" i="78"/>
  <c r="U629" i="78"/>
  <c r="T629" i="78"/>
  <c r="S629" i="78"/>
  <c r="R629" i="78"/>
  <c r="Q629" i="78"/>
  <c r="P629" i="78"/>
  <c r="O629" i="78"/>
  <c r="N629" i="78"/>
  <c r="M629" i="78"/>
  <c r="L629" i="78"/>
  <c r="K629" i="78"/>
  <c r="J629" i="78"/>
  <c r="I629" i="78"/>
  <c r="H629" i="78"/>
  <c r="G629" i="78"/>
  <c r="F629" i="78"/>
  <c r="E629" i="78"/>
  <c r="D629" i="78"/>
  <c r="C629" i="78"/>
  <c r="B629" i="78"/>
  <c r="U628" i="78"/>
  <c r="T628" i="78"/>
  <c r="S628" i="78"/>
  <c r="R628" i="78"/>
  <c r="Q628" i="78"/>
  <c r="P628" i="78"/>
  <c r="O628" i="78"/>
  <c r="N628" i="78"/>
  <c r="M628" i="78"/>
  <c r="L628" i="78"/>
  <c r="K628" i="78"/>
  <c r="J628" i="78"/>
  <c r="I628" i="78"/>
  <c r="H628" i="78"/>
  <c r="G628" i="78"/>
  <c r="F628" i="78"/>
  <c r="E628" i="78"/>
  <c r="D628" i="78"/>
  <c r="C628" i="78"/>
  <c r="B628" i="78"/>
  <c r="U627" i="78"/>
  <c r="T627" i="78"/>
  <c r="S627" i="78"/>
  <c r="R627" i="78"/>
  <c r="Q627" i="78"/>
  <c r="P627" i="78"/>
  <c r="O627" i="78"/>
  <c r="N627" i="78"/>
  <c r="M627" i="78"/>
  <c r="L627" i="78"/>
  <c r="K627" i="78"/>
  <c r="J627" i="78"/>
  <c r="I627" i="78"/>
  <c r="H627" i="78"/>
  <c r="G627" i="78"/>
  <c r="F627" i="78"/>
  <c r="E627" i="78"/>
  <c r="D627" i="78"/>
  <c r="C627" i="78"/>
  <c r="B627" i="78"/>
  <c r="U526" i="79"/>
  <c r="T526" i="79"/>
  <c r="S526" i="79"/>
  <c r="R526" i="79"/>
  <c r="Q526" i="79"/>
  <c r="P526" i="79"/>
  <c r="O526" i="79"/>
  <c r="N526" i="79"/>
  <c r="M526" i="79"/>
  <c r="L526" i="79"/>
  <c r="K526" i="79"/>
  <c r="J526" i="79"/>
  <c r="I526" i="79"/>
  <c r="H526" i="79"/>
  <c r="G526" i="79"/>
  <c r="F526" i="79"/>
  <c r="E526" i="79"/>
  <c r="D526" i="79"/>
  <c r="C526" i="79"/>
  <c r="B526" i="79"/>
  <c r="U525" i="79"/>
  <c r="T525" i="79"/>
  <c r="S525" i="79"/>
  <c r="R525" i="79"/>
  <c r="Q525" i="79"/>
  <c r="P525" i="79"/>
  <c r="O525" i="79"/>
  <c r="N525" i="79"/>
  <c r="M525" i="79"/>
  <c r="L525" i="79"/>
  <c r="K525" i="79"/>
  <c r="J525" i="79"/>
  <c r="I525" i="79"/>
  <c r="H525" i="79"/>
  <c r="G525" i="79"/>
  <c r="F525" i="79"/>
  <c r="E525" i="79"/>
  <c r="D525" i="79"/>
  <c r="C525" i="79"/>
  <c r="B525" i="79"/>
  <c r="U524" i="79"/>
  <c r="T524" i="79"/>
  <c r="S524" i="79"/>
  <c r="R524" i="79"/>
  <c r="Q524" i="79"/>
  <c r="P524" i="79"/>
  <c r="O524" i="79"/>
  <c r="N524" i="79"/>
  <c r="M524" i="79"/>
  <c r="L524" i="79"/>
  <c r="K524" i="79"/>
  <c r="J524" i="79"/>
  <c r="I524" i="79"/>
  <c r="H524" i="79"/>
  <c r="G524" i="79"/>
  <c r="F524" i="79"/>
  <c r="E524" i="79"/>
  <c r="D524" i="79"/>
  <c r="C524" i="79"/>
  <c r="B524" i="79"/>
  <c r="U523" i="79"/>
  <c r="T523" i="79"/>
  <c r="S523" i="79"/>
  <c r="R523" i="79"/>
  <c r="Q523" i="79"/>
  <c r="P523" i="79"/>
  <c r="O523" i="79"/>
  <c r="N523" i="79"/>
  <c r="M523" i="79"/>
  <c r="L523" i="79"/>
  <c r="K523" i="79"/>
  <c r="J523" i="79"/>
  <c r="I523" i="79"/>
  <c r="H523" i="79"/>
  <c r="G523" i="79"/>
  <c r="F523" i="79"/>
  <c r="E523" i="79"/>
  <c r="D523" i="79"/>
  <c r="C523" i="79"/>
  <c r="B523" i="79"/>
  <c r="U526" i="78"/>
  <c r="T526" i="78"/>
  <c r="S526" i="78"/>
  <c r="R526" i="78"/>
  <c r="Q526" i="78"/>
  <c r="P526" i="78"/>
  <c r="O526" i="78"/>
  <c r="N526" i="78"/>
  <c r="M526" i="78"/>
  <c r="L526" i="78"/>
  <c r="K526" i="78"/>
  <c r="J526" i="78"/>
  <c r="I526" i="78"/>
  <c r="H526" i="78"/>
  <c r="G526" i="78"/>
  <c r="F526" i="78"/>
  <c r="E526" i="78"/>
  <c r="D526" i="78"/>
  <c r="C526" i="78"/>
  <c r="B526" i="78"/>
  <c r="U525" i="78"/>
  <c r="T525" i="78"/>
  <c r="S525" i="78"/>
  <c r="R525" i="78"/>
  <c r="Q525" i="78"/>
  <c r="P525" i="78"/>
  <c r="O525" i="78"/>
  <c r="N525" i="78"/>
  <c r="M525" i="78"/>
  <c r="L525" i="78"/>
  <c r="K525" i="78"/>
  <c r="J525" i="78"/>
  <c r="I525" i="78"/>
  <c r="H525" i="78"/>
  <c r="G525" i="78"/>
  <c r="F525" i="78"/>
  <c r="E525" i="78"/>
  <c r="D525" i="78"/>
  <c r="C525" i="78"/>
  <c r="B525" i="78"/>
  <c r="U524" i="78"/>
  <c r="T524" i="78"/>
  <c r="S524" i="78"/>
  <c r="R524" i="78"/>
  <c r="Q524" i="78"/>
  <c r="P524" i="78"/>
  <c r="O524" i="78"/>
  <c r="N524" i="78"/>
  <c r="M524" i="78"/>
  <c r="L524" i="78"/>
  <c r="K524" i="78"/>
  <c r="J524" i="78"/>
  <c r="I524" i="78"/>
  <c r="H524" i="78"/>
  <c r="G524" i="78"/>
  <c r="F524" i="78"/>
  <c r="E524" i="78"/>
  <c r="D524" i="78"/>
  <c r="C524" i="78"/>
  <c r="B524" i="78"/>
  <c r="U523" i="78"/>
  <c r="T523" i="78"/>
  <c r="S523" i="78"/>
  <c r="R523" i="78"/>
  <c r="Q523" i="78"/>
  <c r="P523" i="78"/>
  <c r="O523" i="78"/>
  <c r="N523" i="78"/>
  <c r="M523" i="78"/>
  <c r="L523" i="78"/>
  <c r="K523" i="78"/>
  <c r="J523" i="78"/>
  <c r="I523" i="78"/>
  <c r="H523" i="78"/>
  <c r="G523" i="78"/>
  <c r="F523" i="78"/>
  <c r="E523" i="78"/>
  <c r="D523" i="78"/>
  <c r="C523" i="78"/>
  <c r="B523" i="78"/>
  <c r="U422" i="79"/>
  <c r="T422" i="79"/>
  <c r="S422" i="79"/>
  <c r="R422" i="79"/>
  <c r="Q422" i="79"/>
  <c r="P422" i="79"/>
  <c r="O422" i="79"/>
  <c r="N422" i="79"/>
  <c r="M422" i="79"/>
  <c r="L422" i="79"/>
  <c r="K422" i="79"/>
  <c r="J422" i="79"/>
  <c r="I422" i="79"/>
  <c r="H422" i="79"/>
  <c r="G422" i="79"/>
  <c r="F422" i="79"/>
  <c r="E422" i="79"/>
  <c r="D422" i="79"/>
  <c r="C422" i="79"/>
  <c r="B422" i="79"/>
  <c r="U421" i="79"/>
  <c r="T421" i="79"/>
  <c r="S421" i="79"/>
  <c r="R421" i="79"/>
  <c r="Q421" i="79"/>
  <c r="P421" i="79"/>
  <c r="O421" i="79"/>
  <c r="N421" i="79"/>
  <c r="M421" i="79"/>
  <c r="L421" i="79"/>
  <c r="K421" i="79"/>
  <c r="J421" i="79"/>
  <c r="I421" i="79"/>
  <c r="H421" i="79"/>
  <c r="G421" i="79"/>
  <c r="F421" i="79"/>
  <c r="E421" i="79"/>
  <c r="D421" i="79"/>
  <c r="C421" i="79"/>
  <c r="B421" i="79"/>
  <c r="U420" i="79"/>
  <c r="T420" i="79"/>
  <c r="S420" i="79"/>
  <c r="R420" i="79"/>
  <c r="Q420" i="79"/>
  <c r="P420" i="79"/>
  <c r="O420" i="79"/>
  <c r="N420" i="79"/>
  <c r="M420" i="79"/>
  <c r="L420" i="79"/>
  <c r="K420" i="79"/>
  <c r="J420" i="79"/>
  <c r="I420" i="79"/>
  <c r="H420" i="79"/>
  <c r="G420" i="79"/>
  <c r="F420" i="79"/>
  <c r="E420" i="79"/>
  <c r="D420" i="79"/>
  <c r="C420" i="79"/>
  <c r="B420" i="79"/>
  <c r="U419" i="79"/>
  <c r="T419" i="79"/>
  <c r="S419" i="79"/>
  <c r="R419" i="79"/>
  <c r="Q419" i="79"/>
  <c r="P419" i="79"/>
  <c r="O419" i="79"/>
  <c r="N419" i="79"/>
  <c r="M419" i="79"/>
  <c r="L419" i="79"/>
  <c r="K419" i="79"/>
  <c r="J419" i="79"/>
  <c r="I419" i="79"/>
  <c r="H419" i="79"/>
  <c r="G419" i="79"/>
  <c r="F419" i="79"/>
  <c r="E419" i="79"/>
  <c r="D419" i="79"/>
  <c r="C419" i="79"/>
  <c r="B419" i="79"/>
  <c r="U422" i="78"/>
  <c r="T422" i="78"/>
  <c r="S422" i="78"/>
  <c r="R422" i="78"/>
  <c r="Q422" i="78"/>
  <c r="P422" i="78"/>
  <c r="O422" i="78"/>
  <c r="N422" i="78"/>
  <c r="M422" i="78"/>
  <c r="L422" i="78"/>
  <c r="K422" i="78"/>
  <c r="J422" i="78"/>
  <c r="I422" i="78"/>
  <c r="H422" i="78"/>
  <c r="G422" i="78"/>
  <c r="F422" i="78"/>
  <c r="E422" i="78"/>
  <c r="D422" i="78"/>
  <c r="C422" i="78"/>
  <c r="B422" i="78"/>
  <c r="U421" i="78"/>
  <c r="T421" i="78"/>
  <c r="S421" i="78"/>
  <c r="R421" i="78"/>
  <c r="Q421" i="78"/>
  <c r="P421" i="78"/>
  <c r="O421" i="78"/>
  <c r="N421" i="78"/>
  <c r="M421" i="78"/>
  <c r="L421" i="78"/>
  <c r="K421" i="78"/>
  <c r="J421" i="78"/>
  <c r="I421" i="78"/>
  <c r="H421" i="78"/>
  <c r="G421" i="78"/>
  <c r="F421" i="78"/>
  <c r="E421" i="78"/>
  <c r="D421" i="78"/>
  <c r="C421" i="78"/>
  <c r="B421" i="78"/>
  <c r="U420" i="78"/>
  <c r="T420" i="78"/>
  <c r="S420" i="78"/>
  <c r="R420" i="78"/>
  <c r="Q420" i="78"/>
  <c r="P420" i="78"/>
  <c r="O420" i="78"/>
  <c r="N420" i="78"/>
  <c r="M420" i="78"/>
  <c r="L420" i="78"/>
  <c r="K420" i="78"/>
  <c r="J420" i="78"/>
  <c r="I420" i="78"/>
  <c r="H420" i="78"/>
  <c r="G420" i="78"/>
  <c r="F420" i="78"/>
  <c r="E420" i="78"/>
  <c r="D420" i="78"/>
  <c r="C420" i="78"/>
  <c r="B420" i="78"/>
  <c r="U419" i="78"/>
  <c r="T419" i="78"/>
  <c r="S419" i="78"/>
  <c r="R419" i="78"/>
  <c r="Q419" i="78"/>
  <c r="P419" i="78"/>
  <c r="O419" i="78"/>
  <c r="N419" i="78"/>
  <c r="M419" i="78"/>
  <c r="L419" i="78"/>
  <c r="K419" i="78"/>
  <c r="J419" i="78"/>
  <c r="I419" i="78"/>
  <c r="H419" i="78"/>
  <c r="G419" i="78"/>
  <c r="F419" i="78"/>
  <c r="E419" i="78"/>
  <c r="D419" i="78"/>
  <c r="C419" i="78"/>
  <c r="B419" i="78"/>
  <c r="M2190" i="65"/>
  <c r="L2190" i="65"/>
  <c r="K2190" i="65"/>
  <c r="J2190" i="65"/>
  <c r="I2190" i="65"/>
  <c r="H2190" i="65"/>
  <c r="G2190" i="65"/>
  <c r="F2190" i="65"/>
  <c r="E2190" i="65"/>
  <c r="D2190" i="65"/>
  <c r="C2190" i="65"/>
  <c r="B2190" i="65"/>
  <c r="M2189" i="65"/>
  <c r="L2189" i="65"/>
  <c r="K2189" i="65"/>
  <c r="J2189" i="65"/>
  <c r="I2189" i="65"/>
  <c r="H2189" i="65"/>
  <c r="G2189" i="65"/>
  <c r="F2189" i="65"/>
  <c r="E2189" i="65"/>
  <c r="D2189" i="65"/>
  <c r="C2189" i="65"/>
  <c r="B2189" i="65"/>
  <c r="M2188" i="65"/>
  <c r="L2188" i="65"/>
  <c r="K2188" i="65"/>
  <c r="J2188" i="65"/>
  <c r="I2188" i="65"/>
  <c r="H2188" i="65"/>
  <c r="G2188" i="65"/>
  <c r="F2188" i="65"/>
  <c r="E2188" i="65"/>
  <c r="D2188" i="65"/>
  <c r="C2188" i="65"/>
  <c r="B2188" i="65"/>
  <c r="M2187" i="65"/>
  <c r="L2187" i="65"/>
  <c r="K2187" i="65"/>
  <c r="J2187" i="65"/>
  <c r="I2187" i="65"/>
  <c r="H2187" i="65"/>
  <c r="G2187" i="65"/>
  <c r="F2187" i="65"/>
  <c r="E2187" i="65"/>
  <c r="D2187" i="65"/>
  <c r="C2187" i="65"/>
  <c r="B2187" i="65"/>
  <c r="M2190" i="59"/>
  <c r="L2190" i="59"/>
  <c r="K2190" i="59"/>
  <c r="J2190" i="59"/>
  <c r="I2190" i="59"/>
  <c r="H2190" i="59"/>
  <c r="G2190" i="59"/>
  <c r="F2190" i="59"/>
  <c r="E2190" i="59"/>
  <c r="D2190" i="59"/>
  <c r="C2190" i="59"/>
  <c r="B2190" i="59"/>
  <c r="M2189" i="59"/>
  <c r="L2189" i="59"/>
  <c r="K2189" i="59"/>
  <c r="J2189" i="59"/>
  <c r="I2189" i="59"/>
  <c r="H2189" i="59"/>
  <c r="G2189" i="59"/>
  <c r="F2189" i="59"/>
  <c r="E2189" i="59"/>
  <c r="D2189" i="59"/>
  <c r="C2189" i="59"/>
  <c r="B2189" i="59"/>
  <c r="M2188" i="59"/>
  <c r="L2188" i="59"/>
  <c r="K2188" i="59"/>
  <c r="J2188" i="59"/>
  <c r="I2188" i="59"/>
  <c r="H2188" i="59"/>
  <c r="G2188" i="59"/>
  <c r="F2188" i="59"/>
  <c r="E2188" i="59"/>
  <c r="D2188" i="59"/>
  <c r="C2188" i="59"/>
  <c r="B2188" i="59"/>
  <c r="M2187" i="59"/>
  <c r="L2187" i="59"/>
  <c r="K2187" i="59"/>
  <c r="J2187" i="59"/>
  <c r="I2187" i="59"/>
  <c r="H2187" i="59"/>
  <c r="G2187" i="59"/>
  <c r="F2187" i="59"/>
  <c r="E2187" i="59"/>
  <c r="D2187" i="59"/>
  <c r="C2187" i="59"/>
  <c r="B2187" i="59"/>
  <c r="M2086" i="65"/>
  <c r="L2086" i="65"/>
  <c r="K2086" i="65"/>
  <c r="J2086" i="65"/>
  <c r="I2086" i="65"/>
  <c r="H2086" i="65"/>
  <c r="G2086" i="65"/>
  <c r="F2086" i="65"/>
  <c r="E2086" i="65"/>
  <c r="D2086" i="65"/>
  <c r="C2086" i="65"/>
  <c r="B2086" i="65"/>
  <c r="M2085" i="65"/>
  <c r="L2085" i="65"/>
  <c r="K2085" i="65"/>
  <c r="J2085" i="65"/>
  <c r="I2085" i="65"/>
  <c r="H2085" i="65"/>
  <c r="G2085" i="65"/>
  <c r="F2085" i="65"/>
  <c r="E2085" i="65"/>
  <c r="D2085" i="65"/>
  <c r="C2085" i="65"/>
  <c r="B2085" i="65"/>
  <c r="M2084" i="65"/>
  <c r="L2084" i="65"/>
  <c r="K2084" i="65"/>
  <c r="J2084" i="65"/>
  <c r="I2084" i="65"/>
  <c r="H2084" i="65"/>
  <c r="G2084" i="65"/>
  <c r="F2084" i="65"/>
  <c r="E2084" i="65"/>
  <c r="D2084" i="65"/>
  <c r="C2084" i="65"/>
  <c r="B2084" i="65"/>
  <c r="M2083" i="65"/>
  <c r="L2083" i="65"/>
  <c r="K2083" i="65"/>
  <c r="J2083" i="65"/>
  <c r="I2083" i="65"/>
  <c r="H2083" i="65"/>
  <c r="G2083" i="65"/>
  <c r="F2083" i="65"/>
  <c r="E2083" i="65"/>
  <c r="D2083" i="65"/>
  <c r="C2083" i="65"/>
  <c r="B2083" i="65"/>
  <c r="M2086" i="59"/>
  <c r="L2086" i="59"/>
  <c r="K2086" i="59"/>
  <c r="J2086" i="59"/>
  <c r="I2086" i="59"/>
  <c r="H2086" i="59"/>
  <c r="G2086" i="59"/>
  <c r="F2086" i="59"/>
  <c r="E2086" i="59"/>
  <c r="D2086" i="59"/>
  <c r="C2086" i="59"/>
  <c r="B2086" i="59"/>
  <c r="M2085" i="59"/>
  <c r="L2085" i="59"/>
  <c r="K2085" i="59"/>
  <c r="J2085" i="59"/>
  <c r="I2085" i="59"/>
  <c r="H2085" i="59"/>
  <c r="G2085" i="59"/>
  <c r="F2085" i="59"/>
  <c r="E2085" i="59"/>
  <c r="D2085" i="59"/>
  <c r="C2085" i="59"/>
  <c r="B2085" i="59"/>
  <c r="M2084" i="59"/>
  <c r="L2084" i="59"/>
  <c r="K2084" i="59"/>
  <c r="J2084" i="59"/>
  <c r="I2084" i="59"/>
  <c r="H2084" i="59"/>
  <c r="G2084" i="59"/>
  <c r="F2084" i="59"/>
  <c r="E2084" i="59"/>
  <c r="D2084" i="59"/>
  <c r="C2084" i="59"/>
  <c r="B2084" i="59"/>
  <c r="M2083" i="59"/>
  <c r="L2083" i="59"/>
  <c r="K2083" i="59"/>
  <c r="J2083" i="59"/>
  <c r="I2083" i="59"/>
  <c r="H2083" i="59"/>
  <c r="G2083" i="59"/>
  <c r="F2083" i="59"/>
  <c r="E2083" i="59"/>
  <c r="D2083" i="59"/>
  <c r="C2083" i="59"/>
  <c r="B2083" i="59"/>
  <c r="M1982" i="65"/>
  <c r="L1982" i="65"/>
  <c r="K1982" i="65"/>
  <c r="J1982" i="65"/>
  <c r="I1982" i="65"/>
  <c r="H1982" i="65"/>
  <c r="G1982" i="65"/>
  <c r="F1982" i="65"/>
  <c r="E1982" i="65"/>
  <c r="D1982" i="65"/>
  <c r="C1982" i="65"/>
  <c r="B1982" i="65"/>
  <c r="M1981" i="65"/>
  <c r="L1981" i="65"/>
  <c r="K1981" i="65"/>
  <c r="J1981" i="65"/>
  <c r="I1981" i="65"/>
  <c r="H1981" i="65"/>
  <c r="G1981" i="65"/>
  <c r="F1981" i="65"/>
  <c r="E1981" i="65"/>
  <c r="D1981" i="65"/>
  <c r="C1981" i="65"/>
  <c r="B1981" i="65"/>
  <c r="M1980" i="65"/>
  <c r="L1980" i="65"/>
  <c r="K1980" i="65"/>
  <c r="J1980" i="65"/>
  <c r="I1980" i="65"/>
  <c r="H1980" i="65"/>
  <c r="G1980" i="65"/>
  <c r="F1980" i="65"/>
  <c r="E1980" i="65"/>
  <c r="D1980" i="65"/>
  <c r="C1980" i="65"/>
  <c r="B1980" i="65"/>
  <c r="M1979" i="65"/>
  <c r="L1979" i="65"/>
  <c r="K1979" i="65"/>
  <c r="J1979" i="65"/>
  <c r="I1979" i="65"/>
  <c r="H1979" i="65"/>
  <c r="G1979" i="65"/>
  <c r="F1979" i="65"/>
  <c r="E1979" i="65"/>
  <c r="D1979" i="65"/>
  <c r="C1979" i="65"/>
  <c r="B1979" i="65"/>
  <c r="M1982" i="59"/>
  <c r="L1982" i="59"/>
  <c r="K1982" i="59"/>
  <c r="J1982" i="59"/>
  <c r="I1982" i="59"/>
  <c r="H1982" i="59"/>
  <c r="G1982" i="59"/>
  <c r="F1982" i="59"/>
  <c r="E1982" i="59"/>
  <c r="D1982" i="59"/>
  <c r="C1982" i="59"/>
  <c r="B1982" i="59"/>
  <c r="M1981" i="59"/>
  <c r="L1981" i="59"/>
  <c r="K1981" i="59"/>
  <c r="J1981" i="59"/>
  <c r="I1981" i="59"/>
  <c r="H1981" i="59"/>
  <c r="G1981" i="59"/>
  <c r="F1981" i="59"/>
  <c r="E1981" i="59"/>
  <c r="D1981" i="59"/>
  <c r="C1981" i="59"/>
  <c r="B1981" i="59"/>
  <c r="M1980" i="59"/>
  <c r="L1980" i="59"/>
  <c r="K1980" i="59"/>
  <c r="J1980" i="59"/>
  <c r="I1980" i="59"/>
  <c r="H1980" i="59"/>
  <c r="G1980" i="59"/>
  <c r="F1980" i="59"/>
  <c r="E1980" i="59"/>
  <c r="D1980" i="59"/>
  <c r="C1980" i="59"/>
  <c r="B1980" i="59"/>
  <c r="M1979" i="59"/>
  <c r="L1979" i="59"/>
  <c r="K1979" i="59"/>
  <c r="J1979" i="59"/>
  <c r="I1979" i="59"/>
  <c r="H1979" i="59"/>
  <c r="G1979" i="59"/>
  <c r="F1979" i="59"/>
  <c r="E1979" i="59"/>
  <c r="D1979" i="59"/>
  <c r="C1979" i="59"/>
  <c r="B1979" i="59"/>
  <c r="M1878" i="65"/>
  <c r="L1878" i="65"/>
  <c r="K1878" i="65"/>
  <c r="J1878" i="65"/>
  <c r="I1878" i="65"/>
  <c r="H1878" i="65"/>
  <c r="G1878" i="65"/>
  <c r="F1878" i="65"/>
  <c r="E1878" i="65"/>
  <c r="D1878" i="65"/>
  <c r="C1878" i="65"/>
  <c r="B1878" i="65"/>
  <c r="M1877" i="65"/>
  <c r="L1877" i="65"/>
  <c r="K1877" i="65"/>
  <c r="J1877" i="65"/>
  <c r="I1877" i="65"/>
  <c r="H1877" i="65"/>
  <c r="G1877" i="65"/>
  <c r="F1877" i="65"/>
  <c r="E1877" i="65"/>
  <c r="D1877" i="65"/>
  <c r="C1877" i="65"/>
  <c r="B1877" i="65"/>
  <c r="M1876" i="65"/>
  <c r="L1876" i="65"/>
  <c r="K1876" i="65"/>
  <c r="J1876" i="65"/>
  <c r="I1876" i="65"/>
  <c r="H1876" i="65"/>
  <c r="G1876" i="65"/>
  <c r="F1876" i="65"/>
  <c r="E1876" i="65"/>
  <c r="D1876" i="65"/>
  <c r="C1876" i="65"/>
  <c r="B1876" i="65"/>
  <c r="M1875" i="65"/>
  <c r="L1875" i="65"/>
  <c r="K1875" i="65"/>
  <c r="J1875" i="65"/>
  <c r="I1875" i="65"/>
  <c r="H1875" i="65"/>
  <c r="G1875" i="65"/>
  <c r="F1875" i="65"/>
  <c r="E1875" i="65"/>
  <c r="D1875" i="65"/>
  <c r="C1875" i="65"/>
  <c r="B1875" i="65"/>
  <c r="M1878" i="59"/>
  <c r="L1878" i="59"/>
  <c r="K1878" i="59"/>
  <c r="J1878" i="59"/>
  <c r="I1878" i="59"/>
  <c r="H1878" i="59"/>
  <c r="G1878" i="59"/>
  <c r="F1878" i="59"/>
  <c r="E1878" i="59"/>
  <c r="D1878" i="59"/>
  <c r="C1878" i="59"/>
  <c r="B1878" i="59"/>
  <c r="M1877" i="59"/>
  <c r="L1877" i="59"/>
  <c r="K1877" i="59"/>
  <c r="J1877" i="59"/>
  <c r="I1877" i="59"/>
  <c r="H1877" i="59"/>
  <c r="G1877" i="59"/>
  <c r="F1877" i="59"/>
  <c r="E1877" i="59"/>
  <c r="D1877" i="59"/>
  <c r="C1877" i="59"/>
  <c r="B1877" i="59"/>
  <c r="M1876" i="59"/>
  <c r="L1876" i="59"/>
  <c r="K1876" i="59"/>
  <c r="J1876" i="59"/>
  <c r="I1876" i="59"/>
  <c r="H1876" i="59"/>
  <c r="G1876" i="59"/>
  <c r="F1876" i="59"/>
  <c r="E1876" i="59"/>
  <c r="D1876" i="59"/>
  <c r="C1876" i="59"/>
  <c r="B1876" i="59"/>
  <c r="M1875" i="59"/>
  <c r="L1875" i="59"/>
  <c r="K1875" i="59"/>
  <c r="J1875" i="59"/>
  <c r="I1875" i="59"/>
  <c r="H1875" i="59"/>
  <c r="G1875" i="59"/>
  <c r="F1875" i="59"/>
  <c r="E1875" i="59"/>
  <c r="D1875" i="59"/>
  <c r="C1875" i="59"/>
  <c r="B1875" i="59"/>
  <c r="M1774" i="65"/>
  <c r="L1774" i="65"/>
  <c r="K1774" i="65"/>
  <c r="J1774" i="65"/>
  <c r="I1774" i="65"/>
  <c r="H1774" i="65"/>
  <c r="G1774" i="65"/>
  <c r="F1774" i="65"/>
  <c r="E1774" i="65"/>
  <c r="D1774" i="65"/>
  <c r="C1774" i="65"/>
  <c r="B1774" i="65"/>
  <c r="M1773" i="65"/>
  <c r="L1773" i="65"/>
  <c r="K1773" i="65"/>
  <c r="J1773" i="65"/>
  <c r="I1773" i="65"/>
  <c r="H1773" i="65"/>
  <c r="G1773" i="65"/>
  <c r="F1773" i="65"/>
  <c r="E1773" i="65"/>
  <c r="D1773" i="65"/>
  <c r="C1773" i="65"/>
  <c r="B1773" i="65"/>
  <c r="M1772" i="65"/>
  <c r="L1772" i="65"/>
  <c r="K1772" i="65"/>
  <c r="J1772" i="65"/>
  <c r="I1772" i="65"/>
  <c r="H1772" i="65"/>
  <c r="G1772" i="65"/>
  <c r="F1772" i="65"/>
  <c r="E1772" i="65"/>
  <c r="D1772" i="65"/>
  <c r="C1772" i="65"/>
  <c r="B1772" i="65"/>
  <c r="M1771" i="65"/>
  <c r="L1771" i="65"/>
  <c r="K1771" i="65"/>
  <c r="J1771" i="65"/>
  <c r="I1771" i="65"/>
  <c r="H1771" i="65"/>
  <c r="G1771" i="65"/>
  <c r="F1771" i="65"/>
  <c r="E1771" i="65"/>
  <c r="D1771" i="65"/>
  <c r="C1771" i="65"/>
  <c r="B1771" i="65"/>
  <c r="M1774" i="59"/>
  <c r="L1774" i="59"/>
  <c r="K1774" i="59"/>
  <c r="J1774" i="59"/>
  <c r="I1774" i="59"/>
  <c r="H1774" i="59"/>
  <c r="G1774" i="59"/>
  <c r="F1774" i="59"/>
  <c r="E1774" i="59"/>
  <c r="D1774" i="59"/>
  <c r="C1774" i="59"/>
  <c r="B1774" i="59"/>
  <c r="M1773" i="59"/>
  <c r="L1773" i="59"/>
  <c r="K1773" i="59"/>
  <c r="J1773" i="59"/>
  <c r="I1773" i="59"/>
  <c r="H1773" i="59"/>
  <c r="G1773" i="59"/>
  <c r="F1773" i="59"/>
  <c r="E1773" i="59"/>
  <c r="D1773" i="59"/>
  <c r="C1773" i="59"/>
  <c r="B1773" i="59"/>
  <c r="M1772" i="59"/>
  <c r="L1772" i="59"/>
  <c r="K1772" i="59"/>
  <c r="J1772" i="59"/>
  <c r="I1772" i="59"/>
  <c r="H1772" i="59"/>
  <c r="G1772" i="59"/>
  <c r="F1772" i="59"/>
  <c r="E1772" i="59"/>
  <c r="D1772" i="59"/>
  <c r="C1772" i="59"/>
  <c r="B1772" i="59"/>
  <c r="M1771" i="59"/>
  <c r="L1771" i="59"/>
  <c r="K1771" i="59"/>
  <c r="J1771" i="59"/>
  <c r="I1771" i="59"/>
  <c r="H1771" i="59"/>
  <c r="G1771" i="59"/>
  <c r="F1771" i="59"/>
  <c r="E1771" i="59"/>
  <c r="D1771" i="59"/>
  <c r="C1771" i="59"/>
  <c r="B1771" i="59"/>
  <c r="M1670" i="65"/>
  <c r="L1670" i="65"/>
  <c r="K1670" i="65"/>
  <c r="J1670" i="65"/>
  <c r="I1670" i="65"/>
  <c r="H1670" i="65"/>
  <c r="G1670" i="65"/>
  <c r="F1670" i="65"/>
  <c r="E1670" i="65"/>
  <c r="D1670" i="65"/>
  <c r="C1670" i="65"/>
  <c r="B1670" i="65"/>
  <c r="M1669" i="65"/>
  <c r="L1669" i="65"/>
  <c r="K1669" i="65"/>
  <c r="J1669" i="65"/>
  <c r="I1669" i="65"/>
  <c r="H1669" i="65"/>
  <c r="G1669" i="65"/>
  <c r="F1669" i="65"/>
  <c r="E1669" i="65"/>
  <c r="D1669" i="65"/>
  <c r="C1669" i="65"/>
  <c r="B1669" i="65"/>
  <c r="M1668" i="65"/>
  <c r="L1668" i="65"/>
  <c r="K1668" i="65"/>
  <c r="J1668" i="65"/>
  <c r="I1668" i="65"/>
  <c r="H1668" i="65"/>
  <c r="G1668" i="65"/>
  <c r="F1668" i="65"/>
  <c r="E1668" i="65"/>
  <c r="D1668" i="65"/>
  <c r="C1668" i="65"/>
  <c r="B1668" i="65"/>
  <c r="M1667" i="65"/>
  <c r="L1667" i="65"/>
  <c r="K1667" i="65"/>
  <c r="J1667" i="65"/>
  <c r="I1667" i="65"/>
  <c r="H1667" i="65"/>
  <c r="G1667" i="65"/>
  <c r="F1667" i="65"/>
  <c r="E1667" i="65"/>
  <c r="D1667" i="65"/>
  <c r="C1667" i="65"/>
  <c r="B1667" i="65"/>
  <c r="M1670" i="59"/>
  <c r="L1670" i="59"/>
  <c r="K1670" i="59"/>
  <c r="J1670" i="59"/>
  <c r="I1670" i="59"/>
  <c r="H1670" i="59"/>
  <c r="G1670" i="59"/>
  <c r="F1670" i="59"/>
  <c r="E1670" i="59"/>
  <c r="D1670" i="59"/>
  <c r="C1670" i="59"/>
  <c r="B1670" i="59"/>
  <c r="M1669" i="59"/>
  <c r="L1669" i="59"/>
  <c r="K1669" i="59"/>
  <c r="J1669" i="59"/>
  <c r="I1669" i="59"/>
  <c r="H1669" i="59"/>
  <c r="G1669" i="59"/>
  <c r="F1669" i="59"/>
  <c r="E1669" i="59"/>
  <c r="D1669" i="59"/>
  <c r="C1669" i="59"/>
  <c r="B1669" i="59"/>
  <c r="M1668" i="59"/>
  <c r="L1668" i="59"/>
  <c r="K1668" i="59"/>
  <c r="J1668" i="59"/>
  <c r="I1668" i="59"/>
  <c r="H1668" i="59"/>
  <c r="G1668" i="59"/>
  <c r="F1668" i="59"/>
  <c r="E1668" i="59"/>
  <c r="D1668" i="59"/>
  <c r="C1668" i="59"/>
  <c r="B1668" i="59"/>
  <c r="M1667" i="59"/>
  <c r="L1667" i="59"/>
  <c r="K1667" i="59"/>
  <c r="J1667" i="59"/>
  <c r="I1667" i="59"/>
  <c r="H1667" i="59"/>
  <c r="G1667" i="59"/>
  <c r="F1667" i="59"/>
  <c r="E1667" i="59"/>
  <c r="D1667" i="59"/>
  <c r="C1667" i="59"/>
  <c r="B1667" i="59"/>
  <c r="M630" i="65"/>
  <c r="L630" i="65"/>
  <c r="K630" i="65"/>
  <c r="J630" i="65"/>
  <c r="I630" i="65"/>
  <c r="H630" i="65"/>
  <c r="G630" i="65"/>
  <c r="F630" i="65"/>
  <c r="E630" i="65"/>
  <c r="D630" i="65"/>
  <c r="C630" i="65"/>
  <c r="B630" i="65"/>
  <c r="M629" i="65"/>
  <c r="L629" i="65"/>
  <c r="K629" i="65"/>
  <c r="J629" i="65"/>
  <c r="I629" i="65"/>
  <c r="H629" i="65"/>
  <c r="G629" i="65"/>
  <c r="F629" i="65"/>
  <c r="E629" i="65"/>
  <c r="D629" i="65"/>
  <c r="C629" i="65"/>
  <c r="B629" i="65"/>
  <c r="M628" i="65"/>
  <c r="L628" i="65"/>
  <c r="K628" i="65"/>
  <c r="J628" i="65"/>
  <c r="I628" i="65"/>
  <c r="H628" i="65"/>
  <c r="G628" i="65"/>
  <c r="F628" i="65"/>
  <c r="E628" i="65"/>
  <c r="D628" i="65"/>
  <c r="C628" i="65"/>
  <c r="B628" i="65"/>
  <c r="M627" i="65"/>
  <c r="L627" i="65"/>
  <c r="K627" i="65"/>
  <c r="J627" i="65"/>
  <c r="I627" i="65"/>
  <c r="H627" i="65"/>
  <c r="G627" i="65"/>
  <c r="F627" i="65"/>
  <c r="E627" i="65"/>
  <c r="D627" i="65"/>
  <c r="C627" i="65"/>
  <c r="B627" i="65"/>
  <c r="M630" i="59"/>
  <c r="L630" i="59"/>
  <c r="K630" i="59"/>
  <c r="J630" i="59"/>
  <c r="I630" i="59"/>
  <c r="H630" i="59"/>
  <c r="G630" i="59"/>
  <c r="F630" i="59"/>
  <c r="E630" i="59"/>
  <c r="D630" i="59"/>
  <c r="C630" i="59"/>
  <c r="B630" i="59"/>
  <c r="M629" i="59"/>
  <c r="L629" i="59"/>
  <c r="K629" i="59"/>
  <c r="J629" i="59"/>
  <c r="I629" i="59"/>
  <c r="H629" i="59"/>
  <c r="G629" i="59"/>
  <c r="F629" i="59"/>
  <c r="E629" i="59"/>
  <c r="D629" i="59"/>
  <c r="C629" i="59"/>
  <c r="B629" i="59"/>
  <c r="M628" i="59"/>
  <c r="L628" i="59"/>
  <c r="K628" i="59"/>
  <c r="J628" i="59"/>
  <c r="I628" i="59"/>
  <c r="H628" i="59"/>
  <c r="G628" i="59"/>
  <c r="F628" i="59"/>
  <c r="E628" i="59"/>
  <c r="D628" i="59"/>
  <c r="C628" i="59"/>
  <c r="B628" i="59"/>
  <c r="M627" i="59"/>
  <c r="L627" i="59"/>
  <c r="K627" i="59"/>
  <c r="J627" i="59"/>
  <c r="I627" i="59"/>
  <c r="H627" i="59"/>
  <c r="G627" i="59"/>
  <c r="F627" i="59"/>
  <c r="E627" i="59"/>
  <c r="D627" i="59"/>
  <c r="C627" i="59"/>
  <c r="B627" i="59"/>
  <c r="M526" i="65"/>
  <c r="L526" i="65"/>
  <c r="K526" i="65"/>
  <c r="J526" i="65"/>
  <c r="I526" i="65"/>
  <c r="H526" i="65"/>
  <c r="G526" i="65"/>
  <c r="F526" i="65"/>
  <c r="E526" i="65"/>
  <c r="D526" i="65"/>
  <c r="C526" i="65"/>
  <c r="B526" i="65"/>
  <c r="M525" i="65"/>
  <c r="L525" i="65"/>
  <c r="K525" i="65"/>
  <c r="J525" i="65"/>
  <c r="I525" i="65"/>
  <c r="H525" i="65"/>
  <c r="G525" i="65"/>
  <c r="F525" i="65"/>
  <c r="E525" i="65"/>
  <c r="D525" i="65"/>
  <c r="C525" i="65"/>
  <c r="B525" i="65"/>
  <c r="M524" i="65"/>
  <c r="L524" i="65"/>
  <c r="K524" i="65"/>
  <c r="J524" i="65"/>
  <c r="I524" i="65"/>
  <c r="H524" i="65"/>
  <c r="G524" i="65"/>
  <c r="F524" i="65"/>
  <c r="E524" i="65"/>
  <c r="D524" i="65"/>
  <c r="C524" i="65"/>
  <c r="B524" i="65"/>
  <c r="M523" i="65"/>
  <c r="L523" i="65"/>
  <c r="K523" i="65"/>
  <c r="J523" i="65"/>
  <c r="I523" i="65"/>
  <c r="H523" i="65"/>
  <c r="G523" i="65"/>
  <c r="F523" i="65"/>
  <c r="E523" i="65"/>
  <c r="D523" i="65"/>
  <c r="C523" i="65"/>
  <c r="B523" i="65"/>
  <c r="M526" i="59"/>
  <c r="L526" i="59"/>
  <c r="K526" i="59"/>
  <c r="J526" i="59"/>
  <c r="I526" i="59"/>
  <c r="H526" i="59"/>
  <c r="G526" i="59"/>
  <c r="F526" i="59"/>
  <c r="E526" i="59"/>
  <c r="D526" i="59"/>
  <c r="C526" i="59"/>
  <c r="B526" i="59"/>
  <c r="M525" i="59"/>
  <c r="L525" i="59"/>
  <c r="K525" i="59"/>
  <c r="J525" i="59"/>
  <c r="I525" i="59"/>
  <c r="H525" i="59"/>
  <c r="G525" i="59"/>
  <c r="F525" i="59"/>
  <c r="E525" i="59"/>
  <c r="D525" i="59"/>
  <c r="C525" i="59"/>
  <c r="B525" i="59"/>
  <c r="M524" i="59"/>
  <c r="L524" i="59"/>
  <c r="K524" i="59"/>
  <c r="J524" i="59"/>
  <c r="I524" i="59"/>
  <c r="H524" i="59"/>
  <c r="G524" i="59"/>
  <c r="F524" i="59"/>
  <c r="E524" i="59"/>
  <c r="D524" i="59"/>
  <c r="C524" i="59"/>
  <c r="B524" i="59"/>
  <c r="M523" i="59"/>
  <c r="L523" i="59"/>
  <c r="K523" i="59"/>
  <c r="J523" i="59"/>
  <c r="I523" i="59"/>
  <c r="H523" i="59"/>
  <c r="G523" i="59"/>
  <c r="F523" i="59"/>
  <c r="E523" i="59"/>
  <c r="D523" i="59"/>
  <c r="C523" i="59"/>
  <c r="B523" i="59"/>
  <c r="M422" i="65"/>
  <c r="L422" i="65"/>
  <c r="K422" i="65"/>
  <c r="J422" i="65"/>
  <c r="I422" i="65"/>
  <c r="H422" i="65"/>
  <c r="G422" i="65"/>
  <c r="F422" i="65"/>
  <c r="E422" i="65"/>
  <c r="D422" i="65"/>
  <c r="C422" i="65"/>
  <c r="B422" i="65"/>
  <c r="M421" i="65"/>
  <c r="L421" i="65"/>
  <c r="K421" i="65"/>
  <c r="J421" i="65"/>
  <c r="I421" i="65"/>
  <c r="H421" i="65"/>
  <c r="G421" i="65"/>
  <c r="F421" i="65"/>
  <c r="E421" i="65"/>
  <c r="D421" i="65"/>
  <c r="C421" i="65"/>
  <c r="B421" i="65"/>
  <c r="M420" i="65"/>
  <c r="L420" i="65"/>
  <c r="K420" i="65"/>
  <c r="J420" i="65"/>
  <c r="I420" i="65"/>
  <c r="H420" i="65"/>
  <c r="G420" i="65"/>
  <c r="F420" i="65"/>
  <c r="E420" i="65"/>
  <c r="D420" i="65"/>
  <c r="C420" i="65"/>
  <c r="B420" i="65"/>
  <c r="M419" i="65"/>
  <c r="L419" i="65"/>
  <c r="K419" i="65"/>
  <c r="J419" i="65"/>
  <c r="I419" i="65"/>
  <c r="H419" i="65"/>
  <c r="G419" i="65"/>
  <c r="F419" i="65"/>
  <c r="E419" i="65"/>
  <c r="D419" i="65"/>
  <c r="C419" i="65"/>
  <c r="B419" i="65"/>
  <c r="M422" i="59"/>
  <c r="L422" i="59"/>
  <c r="K422" i="59"/>
  <c r="J422" i="59"/>
  <c r="I422" i="59"/>
  <c r="H422" i="59"/>
  <c r="G422" i="59"/>
  <c r="F422" i="59"/>
  <c r="E422" i="59"/>
  <c r="D422" i="59"/>
  <c r="C422" i="59"/>
  <c r="B422" i="59"/>
  <c r="M421" i="59"/>
  <c r="L421" i="59"/>
  <c r="K421" i="59"/>
  <c r="J421" i="59"/>
  <c r="I421" i="59"/>
  <c r="H421" i="59"/>
  <c r="G421" i="59"/>
  <c r="F421" i="59"/>
  <c r="E421" i="59"/>
  <c r="D421" i="59"/>
  <c r="C421" i="59"/>
  <c r="B421" i="59"/>
  <c r="M420" i="59"/>
  <c r="L420" i="59"/>
  <c r="K420" i="59"/>
  <c r="J420" i="59"/>
  <c r="I420" i="59"/>
  <c r="H420" i="59"/>
  <c r="G420" i="59"/>
  <c r="F420" i="59"/>
  <c r="E420" i="59"/>
  <c r="D420" i="59"/>
  <c r="C420" i="59"/>
  <c r="B420" i="59"/>
  <c r="M419" i="59"/>
  <c r="L419" i="59"/>
  <c r="K419" i="59"/>
  <c r="J419" i="59"/>
  <c r="I419" i="59"/>
  <c r="H419" i="59"/>
  <c r="G419" i="59"/>
  <c r="F419" i="59"/>
  <c r="E419" i="59"/>
  <c r="D419" i="59"/>
  <c r="C419" i="59"/>
  <c r="B419" i="59"/>
  <c r="AL117" i="65" l="1"/>
  <c r="V22" i="85" s="1"/>
  <c r="AK117" i="65"/>
  <c r="U22" i="85" s="1"/>
  <c r="AJ117" i="65"/>
  <c r="T22" i="85" s="1"/>
  <c r="AI117" i="65"/>
  <c r="S22" i="85" s="1"/>
  <c r="AH117" i="65"/>
  <c r="R22" i="85" s="1"/>
  <c r="AG117" i="65"/>
  <c r="Q22" i="85" s="1"/>
  <c r="AF117" i="65"/>
  <c r="P22" i="85" s="1"/>
  <c r="AE117" i="65"/>
  <c r="O22" i="85" s="1"/>
  <c r="AD117" i="65"/>
  <c r="N22" i="85" s="1"/>
  <c r="AC117" i="65"/>
  <c r="M22" i="85" s="1"/>
  <c r="AB117" i="65"/>
  <c r="L22" i="85" s="1"/>
  <c r="AA117" i="65"/>
  <c r="K22" i="85" s="1"/>
  <c r="Z117" i="65"/>
  <c r="J22" i="85" s="1"/>
  <c r="Y117" i="65"/>
  <c r="I22" i="85" s="1"/>
  <c r="X117" i="65"/>
  <c r="H22" i="85" s="1"/>
  <c r="W117" i="65"/>
  <c r="G22" i="85" s="1"/>
  <c r="V117" i="65"/>
  <c r="F22" i="85" s="1"/>
  <c r="U117" i="65"/>
  <c r="E22" i="85" s="1"/>
  <c r="T117" i="65"/>
  <c r="D22" i="85" s="1"/>
  <c r="S117" i="65"/>
  <c r="C22" i="85" s="1"/>
  <c r="R117" i="65"/>
  <c r="B22" i="85" s="1"/>
  <c r="AL117" i="59"/>
  <c r="V14" i="85" s="1"/>
  <c r="AK117" i="59"/>
  <c r="U14" i="85" s="1"/>
  <c r="AJ117" i="59"/>
  <c r="T14" i="85" s="1"/>
  <c r="AI117" i="59"/>
  <c r="S14" i="85" s="1"/>
  <c r="AH117" i="59"/>
  <c r="R14" i="85" s="1"/>
  <c r="AG117" i="59"/>
  <c r="Q14" i="85" s="1"/>
  <c r="AF117" i="59"/>
  <c r="P14" i="85" s="1"/>
  <c r="AE117" i="59"/>
  <c r="O14" i="85" s="1"/>
  <c r="AD117" i="59"/>
  <c r="N14" i="85" s="1"/>
  <c r="AC117" i="59"/>
  <c r="M14" i="85" s="1"/>
  <c r="AB117" i="59"/>
  <c r="L14" i="85" s="1"/>
  <c r="AA117" i="59"/>
  <c r="K14" i="85" s="1"/>
  <c r="K15" i="85" s="1"/>
  <c r="K16" i="85" s="1"/>
  <c r="Z117" i="59"/>
  <c r="J14" i="85" s="1"/>
  <c r="Y117" i="59"/>
  <c r="I14" i="85" s="1"/>
  <c r="X117" i="59"/>
  <c r="H14" i="85" s="1"/>
  <c r="W117" i="59"/>
  <c r="G14" i="85" s="1"/>
  <c r="V117" i="59"/>
  <c r="F14" i="85" s="1"/>
  <c r="U117" i="59"/>
  <c r="E14" i="85" s="1"/>
  <c r="T117" i="59"/>
  <c r="D14" i="85" s="1"/>
  <c r="S117" i="59"/>
  <c r="C14" i="85" s="1"/>
  <c r="R117" i="59"/>
  <c r="B14" i="85" s="1"/>
  <c r="AL116" i="65"/>
  <c r="V21" i="85" s="1"/>
  <c r="AL116" i="59"/>
  <c r="V13" i="85" s="1"/>
  <c r="AK116" i="65"/>
  <c r="U21" i="85" s="1"/>
  <c r="AK116" i="59"/>
  <c r="U13" i="85" s="1"/>
  <c r="AJ116" i="65"/>
  <c r="T21" i="85" s="1"/>
  <c r="AJ116" i="59"/>
  <c r="T13" i="85" s="1"/>
  <c r="AI116" i="65"/>
  <c r="S21" i="85" s="1"/>
  <c r="AI116" i="59"/>
  <c r="S13" i="85" s="1"/>
  <c r="AH116" i="65"/>
  <c r="R21" i="85" s="1"/>
  <c r="AH116" i="59"/>
  <c r="R13" i="85" s="1"/>
  <c r="AG116" i="65"/>
  <c r="Q21" i="85" s="1"/>
  <c r="AG116" i="59"/>
  <c r="Q13" i="85" s="1"/>
  <c r="AF116" i="65"/>
  <c r="P21" i="85" s="1"/>
  <c r="AF116" i="59"/>
  <c r="P13" i="85" s="1"/>
  <c r="AE116" i="65"/>
  <c r="O21" i="85" s="1"/>
  <c r="AE116" i="59"/>
  <c r="O13" i="85" s="1"/>
  <c r="AD116" i="65"/>
  <c r="N21" i="85" s="1"/>
  <c r="AD116" i="59"/>
  <c r="N13" i="85" s="1"/>
  <c r="AC116" i="65"/>
  <c r="M21" i="85" s="1"/>
  <c r="AC116" i="59"/>
  <c r="M13" i="85" s="1"/>
  <c r="AB116" i="65"/>
  <c r="L21" i="85" s="1"/>
  <c r="AB116" i="59"/>
  <c r="L13" i="85" s="1"/>
  <c r="AA116" i="65"/>
  <c r="K21" i="85" s="1"/>
  <c r="AA116" i="59"/>
  <c r="K13" i="85" s="1"/>
  <c r="Z116" i="65"/>
  <c r="J21" i="85" s="1"/>
  <c r="Z116" i="59"/>
  <c r="J13" i="85" s="1"/>
  <c r="Y116" i="65"/>
  <c r="I21" i="85" s="1"/>
  <c r="Y116" i="59"/>
  <c r="I13" i="85" s="1"/>
  <c r="X116" i="65"/>
  <c r="H21" i="85" s="1"/>
  <c r="X116" i="59"/>
  <c r="H13" i="85" s="1"/>
  <c r="W116" i="65"/>
  <c r="G21" i="85" s="1"/>
  <c r="W116" i="59"/>
  <c r="G13" i="85" s="1"/>
  <c r="V116" i="65"/>
  <c r="F21" i="85" s="1"/>
  <c r="V116" i="59"/>
  <c r="F13" i="85" s="1"/>
  <c r="U116" i="65"/>
  <c r="E21" i="85" s="1"/>
  <c r="U116" i="59"/>
  <c r="E13" i="85" s="1"/>
  <c r="T116" i="65"/>
  <c r="D21" i="85" s="1"/>
  <c r="T116" i="59"/>
  <c r="D13" i="85" s="1"/>
  <c r="S116" i="65"/>
  <c r="C21" i="85" s="1"/>
  <c r="S116" i="59"/>
  <c r="C13" i="85" s="1"/>
  <c r="R116" i="65"/>
  <c r="B21" i="85" s="1"/>
  <c r="R116" i="59"/>
  <c r="B13" i="85" s="1"/>
  <c r="M318" i="65" l="1"/>
  <c r="L318" i="65"/>
  <c r="K318" i="65"/>
  <c r="J318" i="65"/>
  <c r="I318" i="65"/>
  <c r="H318" i="65"/>
  <c r="G318" i="65"/>
  <c r="F318" i="65"/>
  <c r="E318" i="65"/>
  <c r="D318" i="65"/>
  <c r="C318" i="65"/>
  <c r="B318" i="65"/>
  <c r="M317" i="65"/>
  <c r="L317" i="65"/>
  <c r="K317" i="65"/>
  <c r="J317" i="65"/>
  <c r="I317" i="65"/>
  <c r="H317" i="65"/>
  <c r="G317" i="65"/>
  <c r="F317" i="65"/>
  <c r="E317" i="65"/>
  <c r="D317" i="65"/>
  <c r="C317" i="65"/>
  <c r="B317" i="65"/>
  <c r="M316" i="65"/>
  <c r="L316" i="65"/>
  <c r="K316" i="65"/>
  <c r="J316" i="65"/>
  <c r="I316" i="65"/>
  <c r="H316" i="65"/>
  <c r="G316" i="65"/>
  <c r="F316" i="65"/>
  <c r="E316" i="65"/>
  <c r="D316" i="65"/>
  <c r="C316" i="65"/>
  <c r="B316" i="65"/>
  <c r="M315" i="65"/>
  <c r="L315" i="65"/>
  <c r="K315" i="65"/>
  <c r="J315" i="65"/>
  <c r="I315" i="65"/>
  <c r="H315" i="65"/>
  <c r="G315" i="65"/>
  <c r="F315" i="65"/>
  <c r="E315" i="65"/>
  <c r="D315" i="65"/>
  <c r="C315" i="65"/>
  <c r="B315" i="65"/>
  <c r="M214" i="65"/>
  <c r="L214" i="65"/>
  <c r="K214" i="65"/>
  <c r="J214" i="65"/>
  <c r="I214" i="65"/>
  <c r="H214" i="65"/>
  <c r="G214" i="65"/>
  <c r="F214" i="65"/>
  <c r="E214" i="65"/>
  <c r="D214" i="65"/>
  <c r="C214" i="65"/>
  <c r="B214" i="65"/>
  <c r="M213" i="65"/>
  <c r="L213" i="65"/>
  <c r="K213" i="65"/>
  <c r="J213" i="65"/>
  <c r="I213" i="65"/>
  <c r="H213" i="65"/>
  <c r="G213" i="65"/>
  <c r="F213" i="65"/>
  <c r="E213" i="65"/>
  <c r="D213" i="65"/>
  <c r="C213" i="65"/>
  <c r="B213" i="65"/>
  <c r="M212" i="65"/>
  <c r="L212" i="65"/>
  <c r="K212" i="65"/>
  <c r="J212" i="65"/>
  <c r="I212" i="65"/>
  <c r="H212" i="65"/>
  <c r="G212" i="65"/>
  <c r="F212" i="65"/>
  <c r="E212" i="65"/>
  <c r="D212" i="65"/>
  <c r="C212" i="65"/>
  <c r="B212" i="65"/>
  <c r="M211" i="65"/>
  <c r="L211" i="65"/>
  <c r="K211" i="65"/>
  <c r="J211" i="65"/>
  <c r="I211" i="65"/>
  <c r="H211" i="65"/>
  <c r="G211" i="65"/>
  <c r="F211" i="65"/>
  <c r="E211" i="65"/>
  <c r="D211" i="65"/>
  <c r="C211" i="65"/>
  <c r="B211" i="65"/>
  <c r="M110" i="65"/>
  <c r="L110" i="65"/>
  <c r="K110" i="65"/>
  <c r="J110" i="65"/>
  <c r="I110" i="65"/>
  <c r="H110" i="65"/>
  <c r="G110" i="65"/>
  <c r="F110" i="65"/>
  <c r="E110" i="65"/>
  <c r="D110" i="65"/>
  <c r="C110" i="65"/>
  <c r="B110" i="65"/>
  <c r="M109" i="65"/>
  <c r="L109" i="65"/>
  <c r="K109" i="65"/>
  <c r="J109" i="65"/>
  <c r="I109" i="65"/>
  <c r="H109" i="65"/>
  <c r="G109" i="65"/>
  <c r="F109" i="65"/>
  <c r="E109" i="65"/>
  <c r="D109" i="65"/>
  <c r="C109" i="65"/>
  <c r="B109" i="65"/>
  <c r="M108" i="65"/>
  <c r="L108" i="65"/>
  <c r="K108" i="65"/>
  <c r="J108" i="65"/>
  <c r="I108" i="65"/>
  <c r="H108" i="65"/>
  <c r="G108" i="65"/>
  <c r="F108" i="65"/>
  <c r="E108" i="65"/>
  <c r="D108" i="65"/>
  <c r="C108" i="65"/>
  <c r="B108" i="65"/>
  <c r="M107" i="65"/>
  <c r="L107" i="65"/>
  <c r="K107" i="65"/>
  <c r="J107" i="65"/>
  <c r="I107" i="65"/>
  <c r="H107" i="65"/>
  <c r="G107" i="65"/>
  <c r="F107" i="65"/>
  <c r="E107" i="65"/>
  <c r="D107" i="65"/>
  <c r="C107" i="65"/>
  <c r="B107" i="65"/>
  <c r="M318" i="59"/>
  <c r="L318" i="59"/>
  <c r="K318" i="59"/>
  <c r="J318" i="59"/>
  <c r="I318" i="59"/>
  <c r="H318" i="59"/>
  <c r="G318" i="59"/>
  <c r="F318" i="59"/>
  <c r="E318" i="59"/>
  <c r="D318" i="59"/>
  <c r="C318" i="59"/>
  <c r="B318" i="59"/>
  <c r="M317" i="59"/>
  <c r="L317" i="59"/>
  <c r="K317" i="59"/>
  <c r="J317" i="59"/>
  <c r="I317" i="59"/>
  <c r="H317" i="59"/>
  <c r="G317" i="59"/>
  <c r="F317" i="59"/>
  <c r="E317" i="59"/>
  <c r="D317" i="59"/>
  <c r="C317" i="59"/>
  <c r="B317" i="59"/>
  <c r="M316" i="59"/>
  <c r="L316" i="59"/>
  <c r="K316" i="59"/>
  <c r="J316" i="59"/>
  <c r="I316" i="59"/>
  <c r="H316" i="59"/>
  <c r="G316" i="59"/>
  <c r="F316" i="59"/>
  <c r="E316" i="59"/>
  <c r="D316" i="59"/>
  <c r="C316" i="59"/>
  <c r="B316" i="59"/>
  <c r="M315" i="59"/>
  <c r="L315" i="59"/>
  <c r="K315" i="59"/>
  <c r="J315" i="59"/>
  <c r="I315" i="59"/>
  <c r="H315" i="59"/>
  <c r="G315" i="59"/>
  <c r="F315" i="59"/>
  <c r="E315" i="59"/>
  <c r="D315" i="59"/>
  <c r="C315" i="59"/>
  <c r="B315" i="59"/>
  <c r="M214" i="59"/>
  <c r="L214" i="59"/>
  <c r="K214" i="59"/>
  <c r="J214" i="59"/>
  <c r="I214" i="59"/>
  <c r="H214" i="59"/>
  <c r="G214" i="59"/>
  <c r="F214" i="59"/>
  <c r="E214" i="59"/>
  <c r="D214" i="59"/>
  <c r="C214" i="59"/>
  <c r="B214" i="59"/>
  <c r="M213" i="59"/>
  <c r="L213" i="59"/>
  <c r="K213" i="59"/>
  <c r="J213" i="59"/>
  <c r="I213" i="59"/>
  <c r="H213" i="59"/>
  <c r="G213" i="59"/>
  <c r="F213" i="59"/>
  <c r="E213" i="59"/>
  <c r="D213" i="59"/>
  <c r="C213" i="59"/>
  <c r="B213" i="59"/>
  <c r="M212" i="59"/>
  <c r="L212" i="59"/>
  <c r="K212" i="59"/>
  <c r="J212" i="59"/>
  <c r="I212" i="59"/>
  <c r="H212" i="59"/>
  <c r="G212" i="59"/>
  <c r="F212" i="59"/>
  <c r="E212" i="59"/>
  <c r="D212" i="59"/>
  <c r="C212" i="59"/>
  <c r="B212" i="59"/>
  <c r="M211" i="59"/>
  <c r="L211" i="59"/>
  <c r="K211" i="59"/>
  <c r="J211" i="59"/>
  <c r="I211" i="59"/>
  <c r="H211" i="59"/>
  <c r="G211" i="59"/>
  <c r="F211" i="59"/>
  <c r="E211" i="59"/>
  <c r="D211" i="59"/>
  <c r="C211" i="59"/>
  <c r="B211" i="59"/>
  <c r="M110" i="59"/>
  <c r="L110" i="59"/>
  <c r="K110" i="59"/>
  <c r="J110" i="59"/>
  <c r="I110" i="59"/>
  <c r="H110" i="59"/>
  <c r="G110" i="59"/>
  <c r="F110" i="59"/>
  <c r="E110" i="59"/>
  <c r="D110" i="59"/>
  <c r="C110" i="59"/>
  <c r="B110" i="59"/>
  <c r="M109" i="59"/>
  <c r="L109" i="59"/>
  <c r="K109" i="59"/>
  <c r="J109" i="59"/>
  <c r="I109" i="59"/>
  <c r="H109" i="59"/>
  <c r="G109" i="59"/>
  <c r="F109" i="59"/>
  <c r="E109" i="59"/>
  <c r="D109" i="59"/>
  <c r="C109" i="59"/>
  <c r="B109" i="59"/>
  <c r="M108" i="59"/>
  <c r="L108" i="59"/>
  <c r="K108" i="59"/>
  <c r="J108" i="59"/>
  <c r="I108" i="59"/>
  <c r="H108" i="59"/>
  <c r="G108" i="59"/>
  <c r="F108" i="59"/>
  <c r="E108" i="59"/>
  <c r="D108" i="59"/>
  <c r="C108" i="59"/>
  <c r="B108" i="59"/>
  <c r="M107" i="59"/>
  <c r="L107" i="59"/>
  <c r="K107" i="59"/>
  <c r="J107" i="59"/>
  <c r="I107" i="59"/>
  <c r="H107" i="59"/>
  <c r="G107" i="59"/>
  <c r="F107" i="59"/>
  <c r="E107" i="59"/>
  <c r="D107" i="59"/>
  <c r="C107" i="59"/>
  <c r="B107" i="59"/>
  <c r="R110" i="59" l="1"/>
  <c r="R111" i="59"/>
  <c r="R112" i="59"/>
  <c r="S110" i="59"/>
  <c r="S111" i="59"/>
  <c r="T110" i="59"/>
  <c r="T113" i="59"/>
  <c r="U110" i="59"/>
  <c r="U111" i="59"/>
  <c r="U113" i="59"/>
  <c r="Y110" i="59"/>
  <c r="Y111" i="59"/>
  <c r="Y112" i="59"/>
  <c r="Y113" i="59"/>
  <c r="Z110" i="59"/>
  <c r="Z111" i="59"/>
  <c r="Z112" i="59"/>
  <c r="Z113" i="59"/>
  <c r="AA110" i="59"/>
  <c r="AA111" i="59"/>
  <c r="AA112" i="59"/>
  <c r="AA113" i="59"/>
  <c r="AB110" i="59"/>
  <c r="AB111" i="59"/>
  <c r="AB112" i="59"/>
  <c r="AB113" i="59"/>
  <c r="AC110" i="59"/>
  <c r="AC111" i="59"/>
  <c r="AC112" i="59"/>
  <c r="AC113" i="59"/>
  <c r="AD110" i="59"/>
  <c r="AD111" i="59"/>
  <c r="AD112" i="59"/>
  <c r="AD113" i="59"/>
  <c r="AE110" i="59"/>
  <c r="AE111" i="59"/>
  <c r="AE112" i="59"/>
  <c r="AE113" i="59"/>
  <c r="AF110" i="59"/>
  <c r="AF111" i="59"/>
  <c r="AF112" i="59"/>
  <c r="AF113" i="59"/>
  <c r="AG110" i="59"/>
  <c r="AG111" i="59"/>
  <c r="AG112" i="59"/>
  <c r="AG113" i="59"/>
  <c r="AH110" i="59"/>
  <c r="AH111" i="59"/>
  <c r="AH112" i="59"/>
  <c r="AH113" i="59"/>
  <c r="AI110" i="59"/>
  <c r="AI111" i="59"/>
  <c r="AI112" i="59"/>
  <c r="AI113" i="59"/>
  <c r="AJ110" i="59"/>
  <c r="AJ111" i="59"/>
  <c r="AJ112" i="59"/>
  <c r="AJ113" i="59"/>
  <c r="AK110" i="59"/>
  <c r="AK111" i="59"/>
  <c r="AK112" i="59"/>
  <c r="AK113" i="59"/>
  <c r="AL110" i="59"/>
  <c r="AL111" i="59"/>
  <c r="AL112" i="59"/>
  <c r="AL113" i="59"/>
  <c r="R110" i="65"/>
  <c r="R111" i="65"/>
  <c r="R112" i="65"/>
  <c r="R113" i="65"/>
  <c r="S110" i="65"/>
  <c r="S111" i="65"/>
  <c r="S112" i="65"/>
  <c r="S113" i="65"/>
  <c r="T110" i="65"/>
  <c r="T111" i="65"/>
  <c r="T112" i="65"/>
  <c r="T113" i="65"/>
  <c r="U110" i="65"/>
  <c r="U111" i="65"/>
  <c r="U112" i="65"/>
  <c r="U113" i="65"/>
  <c r="V110" i="65"/>
  <c r="V111" i="65"/>
  <c r="V112" i="65"/>
  <c r="V113" i="65"/>
  <c r="W110" i="65"/>
  <c r="W111" i="65"/>
  <c r="W112" i="65"/>
  <c r="W113" i="65"/>
  <c r="X110" i="65"/>
  <c r="X111" i="65"/>
  <c r="X112" i="65"/>
  <c r="R113" i="59"/>
  <c r="S112" i="59"/>
  <c r="S113" i="59"/>
  <c r="T111" i="59"/>
  <c r="T112" i="59"/>
  <c r="U112" i="59"/>
  <c r="V110" i="59"/>
  <c r="V111" i="59"/>
  <c r="V112" i="59"/>
  <c r="V113" i="59"/>
  <c r="W110" i="59"/>
  <c r="W111" i="59"/>
  <c r="W112" i="59"/>
  <c r="W113" i="59"/>
  <c r="X110" i="59"/>
  <c r="X111" i="59"/>
  <c r="X112" i="59"/>
  <c r="X113" i="59"/>
  <c r="X113" i="65"/>
  <c r="Y110" i="65"/>
  <c r="Y111" i="65"/>
  <c r="Y112" i="65"/>
  <c r="Y113" i="65"/>
  <c r="Z110" i="65"/>
  <c r="Z111" i="65"/>
  <c r="Z112" i="65"/>
  <c r="Z113" i="65"/>
  <c r="AA110" i="65"/>
  <c r="AA111" i="65"/>
  <c r="AA112" i="65"/>
  <c r="AA113" i="65"/>
  <c r="AB110" i="65"/>
  <c r="AB111" i="65"/>
  <c r="AB112" i="65"/>
  <c r="AB113" i="65"/>
  <c r="AC110" i="65"/>
  <c r="AC111" i="65"/>
  <c r="AC112" i="65"/>
  <c r="AC113" i="65"/>
  <c r="AD110" i="65"/>
  <c r="AD111" i="65"/>
  <c r="AD112" i="65"/>
  <c r="AD113" i="65"/>
  <c r="AE110" i="65"/>
  <c r="AE111" i="65"/>
  <c r="AE112" i="65"/>
  <c r="AE113" i="65"/>
  <c r="AF110" i="65"/>
  <c r="AF111" i="65"/>
  <c r="AF112" i="65"/>
  <c r="AF113" i="65"/>
  <c r="AG110" i="65"/>
  <c r="AG111" i="65"/>
  <c r="AG112" i="65"/>
  <c r="AG113" i="65"/>
  <c r="AH110" i="65"/>
  <c r="AH111" i="65"/>
  <c r="AH112" i="65"/>
  <c r="AH113" i="65"/>
  <c r="AI110" i="65"/>
  <c r="AI111" i="65"/>
  <c r="AI112" i="65"/>
  <c r="AI113" i="65"/>
  <c r="AJ110" i="65"/>
  <c r="AJ111" i="65"/>
  <c r="AJ112" i="65"/>
  <c r="AJ113" i="65"/>
  <c r="AK110" i="65"/>
  <c r="AK111" i="65"/>
  <c r="AK112" i="65"/>
  <c r="AK113" i="65"/>
  <c r="AL110" i="65"/>
  <c r="AL111" i="65"/>
  <c r="AL112" i="65"/>
  <c r="AL113" i="65"/>
  <c r="V23" i="85"/>
  <c r="V24" i="85" s="1"/>
  <c r="U15" i="85"/>
  <c r="U16" i="85" s="1"/>
  <c r="AL106" i="65"/>
  <c r="AK106" i="65"/>
  <c r="AJ106" i="65"/>
  <c r="AL105" i="65"/>
  <c r="AK105" i="65"/>
  <c r="AJ105" i="65"/>
  <c r="AL104" i="65"/>
  <c r="AK104" i="65"/>
  <c r="AJ104" i="65"/>
  <c r="AL103" i="65"/>
  <c r="AK103" i="65"/>
  <c r="AJ103" i="65"/>
  <c r="AL102" i="65"/>
  <c r="AK102" i="65"/>
  <c r="AJ102" i="65"/>
  <c r="AL101" i="65"/>
  <c r="AK101" i="65"/>
  <c r="AJ101" i="65"/>
  <c r="AL100" i="65"/>
  <c r="AK100" i="65"/>
  <c r="AJ100" i="65"/>
  <c r="AL99" i="65"/>
  <c r="AK99" i="65"/>
  <c r="AJ99" i="65"/>
  <c r="AL98" i="65"/>
  <c r="AK98" i="65"/>
  <c r="AJ98" i="65"/>
  <c r="AL97" i="65"/>
  <c r="AK97" i="65"/>
  <c r="AJ97" i="65"/>
  <c r="AL96" i="65"/>
  <c r="AK96" i="65"/>
  <c r="AJ96" i="65"/>
  <c r="AL95" i="65"/>
  <c r="AK95" i="65"/>
  <c r="AJ95" i="65"/>
  <c r="AL94" i="65"/>
  <c r="AK94" i="65"/>
  <c r="AJ94" i="65"/>
  <c r="AL93" i="65"/>
  <c r="AK93" i="65"/>
  <c r="AJ93" i="65"/>
  <c r="AL92" i="65"/>
  <c r="AK92" i="65"/>
  <c r="AJ92" i="65"/>
  <c r="AL91" i="65"/>
  <c r="AK91" i="65"/>
  <c r="AJ91" i="65"/>
  <c r="AL90" i="65"/>
  <c r="AK90" i="65"/>
  <c r="AJ90" i="65"/>
  <c r="AL89" i="65"/>
  <c r="AK89" i="65"/>
  <c r="AJ89" i="65"/>
  <c r="AL88" i="65"/>
  <c r="AK88" i="65"/>
  <c r="AJ88" i="65"/>
  <c r="AL87" i="65"/>
  <c r="AK87" i="65"/>
  <c r="AJ87" i="65"/>
  <c r="AL86" i="65"/>
  <c r="AK86" i="65"/>
  <c r="AJ86" i="65"/>
  <c r="AL85" i="65"/>
  <c r="AK85" i="65"/>
  <c r="AJ85" i="65"/>
  <c r="AL84" i="65"/>
  <c r="AK84" i="65"/>
  <c r="AJ84" i="65"/>
  <c r="AL83" i="65"/>
  <c r="AK83" i="65"/>
  <c r="AJ83" i="65"/>
  <c r="AL82" i="65"/>
  <c r="AK82" i="65"/>
  <c r="AJ82" i="65"/>
  <c r="AL81" i="65"/>
  <c r="AK81" i="65"/>
  <c r="AJ81" i="65"/>
  <c r="AL80" i="65"/>
  <c r="AK80" i="65"/>
  <c r="AJ80" i="65"/>
  <c r="AL79" i="65"/>
  <c r="AK79" i="65"/>
  <c r="AJ79" i="65"/>
  <c r="AL78" i="65"/>
  <c r="AK78" i="65"/>
  <c r="AJ78" i="65"/>
  <c r="AL77" i="65"/>
  <c r="AK77" i="65"/>
  <c r="AJ77" i="65"/>
  <c r="AL76" i="65"/>
  <c r="AK76" i="65"/>
  <c r="AJ76" i="65"/>
  <c r="AL75" i="65"/>
  <c r="AK75" i="65"/>
  <c r="AJ75" i="65"/>
  <c r="AL74" i="65"/>
  <c r="AK74" i="65"/>
  <c r="AJ74" i="65"/>
  <c r="AL73" i="65"/>
  <c r="AK73" i="65"/>
  <c r="AJ73" i="65"/>
  <c r="AL72" i="65"/>
  <c r="AK72" i="65"/>
  <c r="AJ72" i="65"/>
  <c r="AL71" i="65"/>
  <c r="AK71" i="65"/>
  <c r="AJ71" i="65"/>
  <c r="AL70" i="65"/>
  <c r="AK70" i="65"/>
  <c r="AJ70" i="65"/>
  <c r="AL69" i="65"/>
  <c r="AK69" i="65"/>
  <c r="AJ69" i="65"/>
  <c r="AL68" i="65"/>
  <c r="AK68" i="65"/>
  <c r="AJ68" i="65"/>
  <c r="AL67" i="65"/>
  <c r="AK67" i="65"/>
  <c r="AJ67" i="65"/>
  <c r="AL66" i="65"/>
  <c r="AK66" i="65"/>
  <c r="AJ66" i="65"/>
  <c r="AL65" i="65"/>
  <c r="AK65" i="65"/>
  <c r="AJ65" i="65"/>
  <c r="AL64" i="65"/>
  <c r="AK64" i="65"/>
  <c r="AJ64" i="65"/>
  <c r="AL63" i="65"/>
  <c r="AK63" i="65"/>
  <c r="AJ63" i="65"/>
  <c r="AL62" i="65"/>
  <c r="AK62" i="65"/>
  <c r="AJ62" i="65"/>
  <c r="AL61" i="65"/>
  <c r="AK61" i="65"/>
  <c r="AJ61" i="65"/>
  <c r="AL60" i="65"/>
  <c r="AK60" i="65"/>
  <c r="AJ60" i="65"/>
  <c r="AL59" i="65"/>
  <c r="AK59" i="65"/>
  <c r="AJ59" i="65"/>
  <c r="AL58" i="65"/>
  <c r="AK58" i="65"/>
  <c r="AJ58" i="65"/>
  <c r="AL57" i="65"/>
  <c r="AK57" i="65"/>
  <c r="AJ57" i="65"/>
  <c r="AL56" i="65"/>
  <c r="AK56" i="65"/>
  <c r="AJ56" i="65"/>
  <c r="AL55" i="65"/>
  <c r="AK55" i="65"/>
  <c r="AJ55" i="65"/>
  <c r="AL54" i="65"/>
  <c r="AK54" i="65"/>
  <c r="AJ54" i="65"/>
  <c r="AL53" i="65"/>
  <c r="AK53" i="65"/>
  <c r="AJ53" i="65"/>
  <c r="AL52" i="65"/>
  <c r="AK52" i="65"/>
  <c r="AJ52" i="65"/>
  <c r="AL51" i="65"/>
  <c r="AK51" i="65"/>
  <c r="AJ51" i="65"/>
  <c r="AL50" i="65"/>
  <c r="AK50" i="65"/>
  <c r="AJ50" i="65"/>
  <c r="AL49" i="65"/>
  <c r="AK49" i="65"/>
  <c r="AJ49" i="65"/>
  <c r="AL48" i="65"/>
  <c r="AK48" i="65"/>
  <c r="AJ48" i="65"/>
  <c r="AL47" i="65"/>
  <c r="AK47" i="65"/>
  <c r="AJ47" i="65"/>
  <c r="AL46" i="65"/>
  <c r="AK46" i="65"/>
  <c r="AJ46" i="65"/>
  <c r="AL45" i="65"/>
  <c r="AK45" i="65"/>
  <c r="AJ45" i="65"/>
  <c r="AL44" i="65"/>
  <c r="AK44" i="65"/>
  <c r="AJ44" i="65"/>
  <c r="AL43" i="65"/>
  <c r="AK43" i="65"/>
  <c r="AJ43" i="65"/>
  <c r="AL42" i="65"/>
  <c r="AK42" i="65"/>
  <c r="AJ42" i="65"/>
  <c r="AL41" i="65"/>
  <c r="AK41" i="65"/>
  <c r="AJ41" i="65"/>
  <c r="AL40" i="65"/>
  <c r="AK40" i="65"/>
  <c r="AJ40" i="65"/>
  <c r="AL39" i="65"/>
  <c r="AK39" i="65"/>
  <c r="AJ39" i="65"/>
  <c r="AL38" i="65"/>
  <c r="AK38" i="65"/>
  <c r="AJ38" i="65"/>
  <c r="AL37" i="65"/>
  <c r="AK37" i="65"/>
  <c r="AJ37" i="65"/>
  <c r="AL36" i="65"/>
  <c r="AK36" i="65"/>
  <c r="AJ36" i="65"/>
  <c r="AL35" i="65"/>
  <c r="AK35" i="65"/>
  <c r="AJ35" i="65"/>
  <c r="AL34" i="65"/>
  <c r="AK34" i="65"/>
  <c r="AJ34" i="65"/>
  <c r="AL33" i="65"/>
  <c r="AK33" i="65"/>
  <c r="AJ33" i="65"/>
  <c r="AL32" i="65"/>
  <c r="AK32" i="65"/>
  <c r="AJ32" i="65"/>
  <c r="AL31" i="65"/>
  <c r="AK31" i="65"/>
  <c r="AJ31" i="65"/>
  <c r="AL30" i="65"/>
  <c r="AK30" i="65"/>
  <c r="AJ30" i="65"/>
  <c r="AL29" i="65"/>
  <c r="AK29" i="65"/>
  <c r="AJ29" i="65"/>
  <c r="AL28" i="65"/>
  <c r="AK28" i="65"/>
  <c r="AJ28" i="65"/>
  <c r="AL27" i="65"/>
  <c r="AK27" i="65"/>
  <c r="AJ27" i="65"/>
  <c r="AL26" i="65"/>
  <c r="AK26" i="65"/>
  <c r="AJ26" i="65"/>
  <c r="AL25" i="65"/>
  <c r="AK25" i="65"/>
  <c r="AJ25" i="65"/>
  <c r="AL24" i="65"/>
  <c r="AK24" i="65"/>
  <c r="AJ24" i="65"/>
  <c r="AL23" i="65"/>
  <c r="AK23" i="65"/>
  <c r="AJ23" i="65"/>
  <c r="AL22" i="65"/>
  <c r="AK22" i="65"/>
  <c r="AJ22" i="65"/>
  <c r="AL21" i="65"/>
  <c r="AK21" i="65"/>
  <c r="AJ21" i="65"/>
  <c r="AL20" i="65"/>
  <c r="AK20" i="65"/>
  <c r="AJ20" i="65"/>
  <c r="AL19" i="65"/>
  <c r="AK19" i="65"/>
  <c r="AJ19" i="65"/>
  <c r="AL18" i="65"/>
  <c r="AK18" i="65"/>
  <c r="AJ18" i="65"/>
  <c r="AL17" i="65"/>
  <c r="AK17" i="65"/>
  <c r="AJ17" i="65"/>
  <c r="AL16" i="65"/>
  <c r="AK16" i="65"/>
  <c r="AJ16" i="65"/>
  <c r="AL15" i="65"/>
  <c r="AK15" i="65"/>
  <c r="AJ15" i="65"/>
  <c r="AL14" i="65"/>
  <c r="AK14" i="65"/>
  <c r="AJ14" i="65"/>
  <c r="AL13" i="65"/>
  <c r="AK13" i="65"/>
  <c r="AJ13" i="65"/>
  <c r="AL12" i="65"/>
  <c r="AK12" i="65"/>
  <c r="AJ12" i="65"/>
  <c r="AL106" i="59"/>
  <c r="AK106" i="59"/>
  <c r="AJ106" i="59"/>
  <c r="AL105" i="59"/>
  <c r="AK105" i="59"/>
  <c r="AJ105" i="59"/>
  <c r="AL104" i="59"/>
  <c r="AK104" i="59"/>
  <c r="AJ104" i="59"/>
  <c r="AL103" i="59"/>
  <c r="AK103" i="59"/>
  <c r="AJ103" i="59"/>
  <c r="AL102" i="59"/>
  <c r="AK102" i="59"/>
  <c r="AJ102" i="59"/>
  <c r="AL101" i="59"/>
  <c r="AK101" i="59"/>
  <c r="AJ101" i="59"/>
  <c r="AL100" i="59"/>
  <c r="AK100" i="59"/>
  <c r="AJ100" i="59"/>
  <c r="AL99" i="59"/>
  <c r="AK99" i="59"/>
  <c r="AJ99" i="59"/>
  <c r="AL98" i="59"/>
  <c r="AK98" i="59"/>
  <c r="AJ98" i="59"/>
  <c r="AL97" i="59"/>
  <c r="AK97" i="59"/>
  <c r="AJ97" i="59"/>
  <c r="AL96" i="59"/>
  <c r="AK96" i="59"/>
  <c r="AJ96" i="59"/>
  <c r="AL95" i="59"/>
  <c r="AK95" i="59"/>
  <c r="AJ95" i="59"/>
  <c r="AL94" i="59"/>
  <c r="AK94" i="59"/>
  <c r="AJ94" i="59"/>
  <c r="AL93" i="59"/>
  <c r="AK93" i="59"/>
  <c r="AJ93" i="59"/>
  <c r="AL92" i="59"/>
  <c r="AK92" i="59"/>
  <c r="AJ92" i="59"/>
  <c r="AL91" i="59"/>
  <c r="AK91" i="59"/>
  <c r="AJ91" i="59"/>
  <c r="AL90" i="59"/>
  <c r="AK90" i="59"/>
  <c r="AJ90" i="59"/>
  <c r="AL89" i="59"/>
  <c r="AK89" i="59"/>
  <c r="AJ89" i="59"/>
  <c r="AL88" i="59"/>
  <c r="AK88" i="59"/>
  <c r="AJ88" i="59"/>
  <c r="AL87" i="59"/>
  <c r="AK87" i="59"/>
  <c r="AJ87" i="59"/>
  <c r="AL86" i="59"/>
  <c r="AK86" i="59"/>
  <c r="AJ86" i="59"/>
  <c r="AL85" i="59"/>
  <c r="AK85" i="59"/>
  <c r="AJ85" i="59"/>
  <c r="AL84" i="59"/>
  <c r="AK84" i="59"/>
  <c r="AJ84" i="59"/>
  <c r="AL83" i="59"/>
  <c r="AK83" i="59"/>
  <c r="AJ83" i="59"/>
  <c r="AL82" i="59"/>
  <c r="AK82" i="59"/>
  <c r="AJ82" i="59"/>
  <c r="AL81" i="59"/>
  <c r="AK81" i="59"/>
  <c r="AJ81" i="59"/>
  <c r="AL80" i="59"/>
  <c r="AK80" i="59"/>
  <c r="AJ80" i="59"/>
  <c r="AL79" i="59"/>
  <c r="AK79" i="59"/>
  <c r="AJ79" i="59"/>
  <c r="AL78" i="59"/>
  <c r="AK78" i="59"/>
  <c r="AJ78" i="59"/>
  <c r="AL77" i="59"/>
  <c r="AK77" i="59"/>
  <c r="AJ77" i="59"/>
  <c r="AL76" i="59"/>
  <c r="AK76" i="59"/>
  <c r="AJ76" i="59"/>
  <c r="AL75" i="59"/>
  <c r="AK75" i="59"/>
  <c r="AJ75" i="59"/>
  <c r="AL74" i="59"/>
  <c r="AK74" i="59"/>
  <c r="AJ74" i="59"/>
  <c r="AL73" i="59"/>
  <c r="AK73" i="59"/>
  <c r="AJ73" i="59"/>
  <c r="AL72" i="59"/>
  <c r="AK72" i="59"/>
  <c r="AJ72" i="59"/>
  <c r="AL71" i="59"/>
  <c r="AK71" i="59"/>
  <c r="AJ71" i="59"/>
  <c r="AL70" i="59"/>
  <c r="AK70" i="59"/>
  <c r="AJ70" i="59"/>
  <c r="AL69" i="59"/>
  <c r="AK69" i="59"/>
  <c r="AJ69" i="59"/>
  <c r="AL68" i="59"/>
  <c r="AK68" i="59"/>
  <c r="AJ68" i="59"/>
  <c r="AL67" i="59"/>
  <c r="AK67" i="59"/>
  <c r="AJ67" i="59"/>
  <c r="AL66" i="59"/>
  <c r="AK66" i="59"/>
  <c r="AJ66" i="59"/>
  <c r="AL65" i="59"/>
  <c r="AK65" i="59"/>
  <c r="AJ65" i="59"/>
  <c r="AL64" i="59"/>
  <c r="AK64" i="59"/>
  <c r="AJ64" i="59"/>
  <c r="AL63" i="59"/>
  <c r="AK63" i="59"/>
  <c r="AJ63" i="59"/>
  <c r="AL62" i="59"/>
  <c r="AK62" i="59"/>
  <c r="AJ62" i="59"/>
  <c r="AL61" i="59"/>
  <c r="AK61" i="59"/>
  <c r="AJ61" i="59"/>
  <c r="AL60" i="59"/>
  <c r="AK60" i="59"/>
  <c r="AJ60" i="59"/>
  <c r="AL59" i="59"/>
  <c r="AK59" i="59"/>
  <c r="AJ59" i="59"/>
  <c r="AL58" i="59"/>
  <c r="AK58" i="59"/>
  <c r="AJ58" i="59"/>
  <c r="AL57" i="59"/>
  <c r="AK57" i="59"/>
  <c r="AJ57" i="59"/>
  <c r="AL56" i="59"/>
  <c r="AK56" i="59"/>
  <c r="AJ56" i="59"/>
  <c r="AL55" i="59"/>
  <c r="AK55" i="59"/>
  <c r="AJ55" i="59"/>
  <c r="AL54" i="59"/>
  <c r="AK54" i="59"/>
  <c r="AJ54" i="59"/>
  <c r="AL53" i="59"/>
  <c r="AK53" i="59"/>
  <c r="AJ53" i="59"/>
  <c r="AL52" i="59"/>
  <c r="AK52" i="59"/>
  <c r="AJ52" i="59"/>
  <c r="AL51" i="59"/>
  <c r="AK51" i="59"/>
  <c r="AJ51" i="59"/>
  <c r="AL50" i="59"/>
  <c r="AK50" i="59"/>
  <c r="AJ50" i="59"/>
  <c r="AL49" i="59"/>
  <c r="AK49" i="59"/>
  <c r="AJ49" i="59"/>
  <c r="AL48" i="59"/>
  <c r="AK48" i="59"/>
  <c r="AJ48" i="59"/>
  <c r="AL47" i="59"/>
  <c r="AK47" i="59"/>
  <c r="AJ47" i="59"/>
  <c r="AL46" i="59"/>
  <c r="AK46" i="59"/>
  <c r="AJ46" i="59"/>
  <c r="AL45" i="59"/>
  <c r="AK45" i="59"/>
  <c r="AJ45" i="59"/>
  <c r="AL44" i="59"/>
  <c r="AK44" i="59"/>
  <c r="AJ44" i="59"/>
  <c r="AL43" i="59"/>
  <c r="AK43" i="59"/>
  <c r="AJ43" i="59"/>
  <c r="AL42" i="59"/>
  <c r="AK42" i="59"/>
  <c r="AJ42" i="59"/>
  <c r="AL41" i="59"/>
  <c r="AK41" i="59"/>
  <c r="AJ41" i="59"/>
  <c r="AL40" i="59"/>
  <c r="AK40" i="59"/>
  <c r="AJ40" i="59"/>
  <c r="AL39" i="59"/>
  <c r="AK39" i="59"/>
  <c r="AJ39" i="59"/>
  <c r="AL38" i="59"/>
  <c r="AK38" i="59"/>
  <c r="AJ38" i="59"/>
  <c r="AL37" i="59"/>
  <c r="AK37" i="59"/>
  <c r="AJ37" i="59"/>
  <c r="AL36" i="59"/>
  <c r="AK36" i="59"/>
  <c r="AJ36" i="59"/>
  <c r="AL35" i="59"/>
  <c r="AK35" i="59"/>
  <c r="AJ35" i="59"/>
  <c r="AL34" i="59"/>
  <c r="AK34" i="59"/>
  <c r="AJ34" i="59"/>
  <c r="AL33" i="59"/>
  <c r="AK33" i="59"/>
  <c r="AJ33" i="59"/>
  <c r="AL32" i="59"/>
  <c r="AK32" i="59"/>
  <c r="AJ32" i="59"/>
  <c r="AL31" i="59"/>
  <c r="AK31" i="59"/>
  <c r="AJ31" i="59"/>
  <c r="AL30" i="59"/>
  <c r="AK30" i="59"/>
  <c r="AJ30" i="59"/>
  <c r="AL29" i="59"/>
  <c r="AK29" i="59"/>
  <c r="AJ29" i="59"/>
  <c r="AL28" i="59"/>
  <c r="AK28" i="59"/>
  <c r="AJ28" i="59"/>
  <c r="AL27" i="59"/>
  <c r="AK27" i="59"/>
  <c r="AJ27" i="59"/>
  <c r="AL26" i="59"/>
  <c r="AK26" i="59"/>
  <c r="AJ26" i="59"/>
  <c r="AL25" i="59"/>
  <c r="AK25" i="59"/>
  <c r="AJ25" i="59"/>
  <c r="AL24" i="59"/>
  <c r="AK24" i="59"/>
  <c r="AJ24" i="59"/>
  <c r="AL23" i="59"/>
  <c r="AK23" i="59"/>
  <c r="AJ23" i="59"/>
  <c r="AL22" i="59"/>
  <c r="AK22" i="59"/>
  <c r="AJ22" i="59"/>
  <c r="AL21" i="59"/>
  <c r="AK21" i="59"/>
  <c r="AJ21" i="59"/>
  <c r="AL20" i="59"/>
  <c r="AK20" i="59"/>
  <c r="AJ20" i="59"/>
  <c r="AL19" i="59"/>
  <c r="AK19" i="59"/>
  <c r="AJ19" i="59"/>
  <c r="AL18" i="59"/>
  <c r="AK18" i="59"/>
  <c r="AJ18" i="59"/>
  <c r="AL17" i="59"/>
  <c r="AK17" i="59"/>
  <c r="AJ17" i="59"/>
  <c r="AL16" i="59"/>
  <c r="AK16" i="59"/>
  <c r="AJ16" i="59"/>
  <c r="AL15" i="59"/>
  <c r="AK15" i="59"/>
  <c r="AJ15" i="59"/>
  <c r="AL14" i="59"/>
  <c r="AK14" i="59"/>
  <c r="AJ14" i="59"/>
  <c r="AL13" i="59"/>
  <c r="AK13" i="59"/>
  <c r="AJ13" i="59"/>
  <c r="AL12" i="59"/>
  <c r="AK12" i="59"/>
  <c r="AJ12" i="59"/>
  <c r="AL11" i="65"/>
  <c r="AL11" i="59"/>
  <c r="AK11" i="65"/>
  <c r="AK11" i="59"/>
  <c r="AJ11" i="65"/>
  <c r="AJ11" i="59"/>
  <c r="AI11" i="65"/>
  <c r="AI11" i="59"/>
  <c r="B10" i="77"/>
  <c r="Y10" i="77" s="1"/>
  <c r="C6" i="77"/>
  <c r="C5" i="77"/>
  <c r="C4" i="77"/>
  <c r="C3" i="77"/>
  <c r="H6" i="77"/>
  <c r="B5" i="85"/>
  <c r="B4" i="85"/>
  <c r="B3" i="85"/>
  <c r="B5" i="86"/>
  <c r="B4" i="86"/>
  <c r="B3" i="86"/>
  <c r="AU551" i="83"/>
  <c r="V70" i="86" s="1"/>
  <c r="AU550" i="83"/>
  <c r="V69" i="86" s="1"/>
  <c r="AU548" i="83"/>
  <c r="V67" i="86" s="1"/>
  <c r="AU447" i="83"/>
  <c r="V38" i="86" s="1"/>
  <c r="AU445" i="83"/>
  <c r="V36" i="86" s="1"/>
  <c r="AU444" i="83"/>
  <c r="V35" i="86" s="1"/>
  <c r="AT551" i="83"/>
  <c r="U70" i="86" s="1"/>
  <c r="AT549" i="83"/>
  <c r="U68" i="86" s="1"/>
  <c r="AT548" i="83"/>
  <c r="U67" i="86" s="1"/>
  <c r="AT447" i="83"/>
  <c r="U38" i="86" s="1"/>
  <c r="AT446" i="83"/>
  <c r="U37" i="86" s="1"/>
  <c r="AT445" i="83"/>
  <c r="U36" i="86" s="1"/>
  <c r="AT444" i="83"/>
  <c r="U35" i="86" s="1"/>
  <c r="AT550" i="83"/>
  <c r="U69" i="86" s="1"/>
  <c r="AU549" i="83"/>
  <c r="V68" i="86" s="1"/>
  <c r="AU446" i="83"/>
  <c r="V37" i="86" s="1"/>
  <c r="U619" i="83"/>
  <c r="T619" i="83"/>
  <c r="S619" i="83"/>
  <c r="R619" i="83"/>
  <c r="Q619" i="83"/>
  <c r="P619" i="83"/>
  <c r="O619" i="83"/>
  <c r="N619" i="83"/>
  <c r="M619" i="83"/>
  <c r="L619" i="83"/>
  <c r="K619" i="83"/>
  <c r="J619" i="83"/>
  <c r="I619" i="83"/>
  <c r="H619" i="83"/>
  <c r="G619" i="83"/>
  <c r="F619" i="83"/>
  <c r="E619" i="83"/>
  <c r="D619" i="83"/>
  <c r="C619" i="83"/>
  <c r="B619" i="83"/>
  <c r="U618" i="83"/>
  <c r="T618" i="83"/>
  <c r="S618" i="83"/>
  <c r="R618" i="83"/>
  <c r="Q618" i="83"/>
  <c r="P618" i="83"/>
  <c r="O618" i="83"/>
  <c r="N618" i="83"/>
  <c r="M618" i="83"/>
  <c r="L618" i="83"/>
  <c r="K618" i="83"/>
  <c r="J618" i="83"/>
  <c r="I618" i="83"/>
  <c r="H618" i="83"/>
  <c r="G618" i="83"/>
  <c r="F618" i="83"/>
  <c r="E618" i="83"/>
  <c r="D618" i="83"/>
  <c r="C618" i="83"/>
  <c r="B618" i="83"/>
  <c r="U617" i="83"/>
  <c r="T617" i="83"/>
  <c r="S617" i="83"/>
  <c r="R617" i="83"/>
  <c r="Q617" i="83"/>
  <c r="P617" i="83"/>
  <c r="O617" i="83"/>
  <c r="N617" i="83"/>
  <c r="M617" i="83"/>
  <c r="L617" i="83"/>
  <c r="K617" i="83"/>
  <c r="J617" i="83"/>
  <c r="I617" i="83"/>
  <c r="H617" i="83"/>
  <c r="G617" i="83"/>
  <c r="F617" i="83"/>
  <c r="E617" i="83"/>
  <c r="D617" i="83"/>
  <c r="C617" i="83"/>
  <c r="B617" i="83"/>
  <c r="U616" i="83"/>
  <c r="T616" i="83"/>
  <c r="S616" i="83"/>
  <c r="R616" i="83"/>
  <c r="Q616" i="83"/>
  <c r="P616" i="83"/>
  <c r="O616" i="83"/>
  <c r="N616" i="83"/>
  <c r="M616" i="83"/>
  <c r="L616" i="83"/>
  <c r="K616" i="83"/>
  <c r="J616" i="83"/>
  <c r="I616" i="83"/>
  <c r="H616" i="83"/>
  <c r="G616" i="83"/>
  <c r="F616" i="83"/>
  <c r="E616" i="83"/>
  <c r="D616" i="83"/>
  <c r="C616" i="83"/>
  <c r="B616" i="83"/>
  <c r="U615" i="83"/>
  <c r="T615" i="83"/>
  <c r="S615" i="83"/>
  <c r="R615" i="83"/>
  <c r="Q615" i="83"/>
  <c r="P615" i="83"/>
  <c r="O615" i="83"/>
  <c r="N615" i="83"/>
  <c r="M615" i="83"/>
  <c r="L615" i="83"/>
  <c r="K615" i="83"/>
  <c r="J615" i="83"/>
  <c r="I615" i="83"/>
  <c r="H615" i="83"/>
  <c r="G615" i="83"/>
  <c r="F615" i="83"/>
  <c r="E615" i="83"/>
  <c r="D615" i="83"/>
  <c r="C615" i="83"/>
  <c r="B615" i="83"/>
  <c r="U614" i="83"/>
  <c r="T614" i="83"/>
  <c r="S614" i="83"/>
  <c r="R614" i="83"/>
  <c r="Q614" i="83"/>
  <c r="P614" i="83"/>
  <c r="O614" i="83"/>
  <c r="N614" i="83"/>
  <c r="M614" i="83"/>
  <c r="L614" i="83"/>
  <c r="K614" i="83"/>
  <c r="J614" i="83"/>
  <c r="I614" i="83"/>
  <c r="H614" i="83"/>
  <c r="G614" i="83"/>
  <c r="F614" i="83"/>
  <c r="E614" i="83"/>
  <c r="D614" i="83"/>
  <c r="C614" i="83"/>
  <c r="B614" i="83"/>
  <c r="U613" i="83"/>
  <c r="T613" i="83"/>
  <c r="S613" i="83"/>
  <c r="R613" i="83"/>
  <c r="Q613" i="83"/>
  <c r="P613" i="83"/>
  <c r="O613" i="83"/>
  <c r="N613" i="83"/>
  <c r="M613" i="83"/>
  <c r="L613" i="83"/>
  <c r="K613" i="83"/>
  <c r="J613" i="83"/>
  <c r="I613" i="83"/>
  <c r="H613" i="83"/>
  <c r="G613" i="83"/>
  <c r="F613" i="83"/>
  <c r="E613" i="83"/>
  <c r="D613" i="83"/>
  <c r="C613" i="83"/>
  <c r="B613" i="83"/>
  <c r="U612" i="83"/>
  <c r="T612" i="83"/>
  <c r="S612" i="83"/>
  <c r="R612" i="83"/>
  <c r="Q612" i="83"/>
  <c r="P612" i="83"/>
  <c r="O612" i="83"/>
  <c r="N612" i="83"/>
  <c r="M612" i="83"/>
  <c r="L612" i="83"/>
  <c r="K612" i="83"/>
  <c r="J612" i="83"/>
  <c r="I612" i="83"/>
  <c r="H612" i="83"/>
  <c r="G612" i="83"/>
  <c r="F612" i="83"/>
  <c r="E612" i="83"/>
  <c r="D612" i="83"/>
  <c r="C612" i="83"/>
  <c r="B612" i="83"/>
  <c r="U611" i="83"/>
  <c r="T611" i="83"/>
  <c r="S611" i="83"/>
  <c r="R611" i="83"/>
  <c r="Q611" i="83"/>
  <c r="P611" i="83"/>
  <c r="O611" i="83"/>
  <c r="N611" i="83"/>
  <c r="M611" i="83"/>
  <c r="L611" i="83"/>
  <c r="K611" i="83"/>
  <c r="J611" i="83"/>
  <c r="I611" i="83"/>
  <c r="H611" i="83"/>
  <c r="G611" i="83"/>
  <c r="F611" i="83"/>
  <c r="E611" i="83"/>
  <c r="D611" i="83"/>
  <c r="C611" i="83"/>
  <c r="B611" i="83"/>
  <c r="U610" i="83"/>
  <c r="T610" i="83"/>
  <c r="S610" i="83"/>
  <c r="R610" i="83"/>
  <c r="Q610" i="83"/>
  <c r="P610" i="83"/>
  <c r="O610" i="83"/>
  <c r="N610" i="83"/>
  <c r="M610" i="83"/>
  <c r="L610" i="83"/>
  <c r="K610" i="83"/>
  <c r="J610" i="83"/>
  <c r="I610" i="83"/>
  <c r="H610" i="83"/>
  <c r="G610" i="83"/>
  <c r="F610" i="83"/>
  <c r="E610" i="83"/>
  <c r="D610" i="83"/>
  <c r="C610" i="83"/>
  <c r="B610" i="83"/>
  <c r="U609" i="83"/>
  <c r="T609" i="83"/>
  <c r="S609" i="83"/>
  <c r="R609" i="83"/>
  <c r="Q609" i="83"/>
  <c r="P609" i="83"/>
  <c r="O609" i="83"/>
  <c r="N609" i="83"/>
  <c r="M609" i="83"/>
  <c r="L609" i="83"/>
  <c r="K609" i="83"/>
  <c r="J609" i="83"/>
  <c r="I609" i="83"/>
  <c r="H609" i="83"/>
  <c r="G609" i="83"/>
  <c r="F609" i="83"/>
  <c r="E609" i="83"/>
  <c r="D609" i="83"/>
  <c r="C609" i="83"/>
  <c r="B609" i="83"/>
  <c r="U608" i="83"/>
  <c r="T608" i="83"/>
  <c r="S608" i="83"/>
  <c r="R608" i="83"/>
  <c r="Q608" i="83"/>
  <c r="P608" i="83"/>
  <c r="O608" i="83"/>
  <c r="N608" i="83"/>
  <c r="M608" i="83"/>
  <c r="L608" i="83"/>
  <c r="K608" i="83"/>
  <c r="J608" i="83"/>
  <c r="I608" i="83"/>
  <c r="H608" i="83"/>
  <c r="G608" i="83"/>
  <c r="F608" i="83"/>
  <c r="E608" i="83"/>
  <c r="D608" i="83"/>
  <c r="C608" i="83"/>
  <c r="B608" i="83"/>
  <c r="U607" i="83"/>
  <c r="T607" i="83"/>
  <c r="S607" i="83"/>
  <c r="R607" i="83"/>
  <c r="Q607" i="83"/>
  <c r="P607" i="83"/>
  <c r="O607" i="83"/>
  <c r="N607" i="83"/>
  <c r="M607" i="83"/>
  <c r="L607" i="83"/>
  <c r="K607" i="83"/>
  <c r="J607" i="83"/>
  <c r="I607" i="83"/>
  <c r="H607" i="83"/>
  <c r="G607" i="83"/>
  <c r="F607" i="83"/>
  <c r="E607" i="83"/>
  <c r="D607" i="83"/>
  <c r="C607" i="83"/>
  <c r="B607" i="83"/>
  <c r="U606" i="83"/>
  <c r="T606" i="83"/>
  <c r="S606" i="83"/>
  <c r="R606" i="83"/>
  <c r="Q606" i="83"/>
  <c r="P606" i="83"/>
  <c r="O606" i="83"/>
  <c r="N606" i="83"/>
  <c r="M606" i="83"/>
  <c r="L606" i="83"/>
  <c r="K606" i="83"/>
  <c r="J606" i="83"/>
  <c r="I606" i="83"/>
  <c r="H606" i="83"/>
  <c r="G606" i="83"/>
  <c r="F606" i="83"/>
  <c r="E606" i="83"/>
  <c r="D606" i="83"/>
  <c r="C606" i="83"/>
  <c r="B606" i="83"/>
  <c r="U605" i="83"/>
  <c r="T605" i="83"/>
  <c r="S605" i="83"/>
  <c r="R605" i="83"/>
  <c r="Q605" i="83"/>
  <c r="P605" i="83"/>
  <c r="O605" i="83"/>
  <c r="N605" i="83"/>
  <c r="M605" i="83"/>
  <c r="L605" i="83"/>
  <c r="K605" i="83"/>
  <c r="J605" i="83"/>
  <c r="I605" i="83"/>
  <c r="H605" i="83"/>
  <c r="G605" i="83"/>
  <c r="F605" i="83"/>
  <c r="E605" i="83"/>
  <c r="D605" i="83"/>
  <c r="C605" i="83"/>
  <c r="B605" i="83"/>
  <c r="U604" i="83"/>
  <c r="T604" i="83"/>
  <c r="S604" i="83"/>
  <c r="R604" i="83"/>
  <c r="Q604" i="83"/>
  <c r="P604" i="83"/>
  <c r="O604" i="83"/>
  <c r="N604" i="83"/>
  <c r="M604" i="83"/>
  <c r="L604" i="83"/>
  <c r="K604" i="83"/>
  <c r="J604" i="83"/>
  <c r="I604" i="83"/>
  <c r="H604" i="83"/>
  <c r="G604" i="83"/>
  <c r="F604" i="83"/>
  <c r="E604" i="83"/>
  <c r="D604" i="83"/>
  <c r="C604" i="83"/>
  <c r="B604" i="83"/>
  <c r="U603" i="83"/>
  <c r="T603" i="83"/>
  <c r="S603" i="83"/>
  <c r="R603" i="83"/>
  <c r="Q603" i="83"/>
  <c r="P603" i="83"/>
  <c r="O603" i="83"/>
  <c r="N603" i="83"/>
  <c r="M603" i="83"/>
  <c r="L603" i="83"/>
  <c r="K603" i="83"/>
  <c r="J603" i="83"/>
  <c r="I603" i="83"/>
  <c r="H603" i="83"/>
  <c r="G603" i="83"/>
  <c r="F603" i="83"/>
  <c r="E603" i="83"/>
  <c r="D603" i="83"/>
  <c r="C603" i="83"/>
  <c r="B603" i="83"/>
  <c r="U602" i="83"/>
  <c r="T602" i="83"/>
  <c r="S602" i="83"/>
  <c r="R602" i="83"/>
  <c r="Q602" i="83"/>
  <c r="P602" i="83"/>
  <c r="O602" i="83"/>
  <c r="N602" i="83"/>
  <c r="M602" i="83"/>
  <c r="L602" i="83"/>
  <c r="K602" i="83"/>
  <c r="J602" i="83"/>
  <c r="I602" i="83"/>
  <c r="H602" i="83"/>
  <c r="G602" i="83"/>
  <c r="F602" i="83"/>
  <c r="E602" i="83"/>
  <c r="D602" i="83"/>
  <c r="C602" i="83"/>
  <c r="B602" i="83"/>
  <c r="U601" i="83"/>
  <c r="T601" i="83"/>
  <c r="S601" i="83"/>
  <c r="R601" i="83"/>
  <c r="Q601" i="83"/>
  <c r="P601" i="83"/>
  <c r="O601" i="83"/>
  <c r="N601" i="83"/>
  <c r="M601" i="83"/>
  <c r="L601" i="83"/>
  <c r="K601" i="83"/>
  <c r="J601" i="83"/>
  <c r="I601" i="83"/>
  <c r="H601" i="83"/>
  <c r="G601" i="83"/>
  <c r="F601" i="83"/>
  <c r="E601" i="83"/>
  <c r="D601" i="83"/>
  <c r="C601" i="83"/>
  <c r="B601" i="83"/>
  <c r="U600" i="83"/>
  <c r="T600" i="83"/>
  <c r="S600" i="83"/>
  <c r="R600" i="83"/>
  <c r="Q600" i="83"/>
  <c r="P600" i="83"/>
  <c r="O600" i="83"/>
  <c r="N600" i="83"/>
  <c r="M600" i="83"/>
  <c r="L600" i="83"/>
  <c r="K600" i="83"/>
  <c r="J600" i="83"/>
  <c r="I600" i="83"/>
  <c r="H600" i="83"/>
  <c r="G600" i="83"/>
  <c r="F600" i="83"/>
  <c r="E600" i="83"/>
  <c r="D600" i="83"/>
  <c r="C600" i="83"/>
  <c r="B600" i="83"/>
  <c r="U599" i="83"/>
  <c r="T599" i="83"/>
  <c r="S599" i="83"/>
  <c r="R599" i="83"/>
  <c r="Q599" i="83"/>
  <c r="P599" i="83"/>
  <c r="O599" i="83"/>
  <c r="N599" i="83"/>
  <c r="M599" i="83"/>
  <c r="L599" i="83"/>
  <c r="K599" i="83"/>
  <c r="J599" i="83"/>
  <c r="I599" i="83"/>
  <c r="H599" i="83"/>
  <c r="G599" i="83"/>
  <c r="F599" i="83"/>
  <c r="E599" i="83"/>
  <c r="D599" i="83"/>
  <c r="C599" i="83"/>
  <c r="B599" i="83"/>
  <c r="U598" i="83"/>
  <c r="T598" i="83"/>
  <c r="S598" i="83"/>
  <c r="R598" i="83"/>
  <c r="Q598" i="83"/>
  <c r="P598" i="83"/>
  <c r="O598" i="83"/>
  <c r="N598" i="83"/>
  <c r="M598" i="83"/>
  <c r="L598" i="83"/>
  <c r="K598" i="83"/>
  <c r="J598" i="83"/>
  <c r="I598" i="83"/>
  <c r="H598" i="83"/>
  <c r="G598" i="83"/>
  <c r="F598" i="83"/>
  <c r="E598" i="83"/>
  <c r="D598" i="83"/>
  <c r="C598" i="83"/>
  <c r="B598" i="83"/>
  <c r="U597" i="83"/>
  <c r="T597" i="83"/>
  <c r="S597" i="83"/>
  <c r="R597" i="83"/>
  <c r="Q597" i="83"/>
  <c r="P597" i="83"/>
  <c r="O597" i="83"/>
  <c r="N597" i="83"/>
  <c r="M597" i="83"/>
  <c r="L597" i="83"/>
  <c r="K597" i="83"/>
  <c r="J597" i="83"/>
  <c r="I597" i="83"/>
  <c r="H597" i="83"/>
  <c r="G597" i="83"/>
  <c r="F597" i="83"/>
  <c r="E597" i="83"/>
  <c r="D597" i="83"/>
  <c r="C597" i="83"/>
  <c r="B597" i="83"/>
  <c r="U596" i="83"/>
  <c r="T596" i="83"/>
  <c r="S596" i="83"/>
  <c r="R596" i="83"/>
  <c r="Q596" i="83"/>
  <c r="P596" i="83"/>
  <c r="O596" i="83"/>
  <c r="N596" i="83"/>
  <c r="M596" i="83"/>
  <c r="L596" i="83"/>
  <c r="K596" i="83"/>
  <c r="J596" i="83"/>
  <c r="I596" i="83"/>
  <c r="H596" i="83"/>
  <c r="G596" i="83"/>
  <c r="F596" i="83"/>
  <c r="E596" i="83"/>
  <c r="D596" i="83"/>
  <c r="C596" i="83"/>
  <c r="B596" i="83"/>
  <c r="U595" i="83"/>
  <c r="T595" i="83"/>
  <c r="S595" i="83"/>
  <c r="R595" i="83"/>
  <c r="Q595" i="83"/>
  <c r="P595" i="83"/>
  <c r="O595" i="83"/>
  <c r="N595" i="83"/>
  <c r="M595" i="83"/>
  <c r="L595" i="83"/>
  <c r="K595" i="83"/>
  <c r="J595" i="83"/>
  <c r="I595" i="83"/>
  <c r="H595" i="83"/>
  <c r="G595" i="83"/>
  <c r="F595" i="83"/>
  <c r="E595" i="83"/>
  <c r="D595" i="83"/>
  <c r="C595" i="83"/>
  <c r="B595" i="83"/>
  <c r="U594" i="83"/>
  <c r="T594" i="83"/>
  <c r="S594" i="83"/>
  <c r="R594" i="83"/>
  <c r="Q594" i="83"/>
  <c r="P594" i="83"/>
  <c r="O594" i="83"/>
  <c r="N594" i="83"/>
  <c r="M594" i="83"/>
  <c r="L594" i="83"/>
  <c r="K594" i="83"/>
  <c r="J594" i="83"/>
  <c r="I594" i="83"/>
  <c r="H594" i="83"/>
  <c r="G594" i="83"/>
  <c r="F594" i="83"/>
  <c r="E594" i="83"/>
  <c r="D594" i="83"/>
  <c r="C594" i="83"/>
  <c r="B594" i="83"/>
  <c r="U593" i="83"/>
  <c r="T593" i="83"/>
  <c r="S593" i="83"/>
  <c r="R593" i="83"/>
  <c r="Q593" i="83"/>
  <c r="P593" i="83"/>
  <c r="O593" i="83"/>
  <c r="N593" i="83"/>
  <c r="M593" i="83"/>
  <c r="L593" i="83"/>
  <c r="K593" i="83"/>
  <c r="J593" i="83"/>
  <c r="I593" i="83"/>
  <c r="H593" i="83"/>
  <c r="G593" i="83"/>
  <c r="F593" i="83"/>
  <c r="E593" i="83"/>
  <c r="D593" i="83"/>
  <c r="C593" i="83"/>
  <c r="B593" i="83"/>
  <c r="U592" i="83"/>
  <c r="T592" i="83"/>
  <c r="S592" i="83"/>
  <c r="R592" i="83"/>
  <c r="Q592" i="83"/>
  <c r="P592" i="83"/>
  <c r="O592" i="83"/>
  <c r="N592" i="83"/>
  <c r="M592" i="83"/>
  <c r="L592" i="83"/>
  <c r="K592" i="83"/>
  <c r="J592" i="83"/>
  <c r="I592" i="83"/>
  <c r="H592" i="83"/>
  <c r="G592" i="83"/>
  <c r="F592" i="83"/>
  <c r="E592" i="83"/>
  <c r="D592" i="83"/>
  <c r="C592" i="83"/>
  <c r="B592" i="83"/>
  <c r="U591" i="83"/>
  <c r="T591" i="83"/>
  <c r="S591" i="83"/>
  <c r="R591" i="83"/>
  <c r="Q591" i="83"/>
  <c r="P591" i="83"/>
  <c r="O591" i="83"/>
  <c r="N591" i="83"/>
  <c r="M591" i="83"/>
  <c r="L591" i="83"/>
  <c r="K591" i="83"/>
  <c r="J591" i="83"/>
  <c r="I591" i="83"/>
  <c r="H591" i="83"/>
  <c r="G591" i="83"/>
  <c r="F591" i="83"/>
  <c r="E591" i="83"/>
  <c r="D591" i="83"/>
  <c r="C591" i="83"/>
  <c r="B591" i="83"/>
  <c r="U590" i="83"/>
  <c r="T590" i="83"/>
  <c r="S590" i="83"/>
  <c r="R590" i="83"/>
  <c r="Q590" i="83"/>
  <c r="P590" i="83"/>
  <c r="O590" i="83"/>
  <c r="N590" i="83"/>
  <c r="M590" i="83"/>
  <c r="L590" i="83"/>
  <c r="K590" i="83"/>
  <c r="J590" i="83"/>
  <c r="I590" i="83"/>
  <c r="H590" i="83"/>
  <c r="G590" i="83"/>
  <c r="F590" i="83"/>
  <c r="E590" i="83"/>
  <c r="D590" i="83"/>
  <c r="C590" i="83"/>
  <c r="B590" i="83"/>
  <c r="U589" i="83"/>
  <c r="T589" i="83"/>
  <c r="S589" i="83"/>
  <c r="R589" i="83"/>
  <c r="Q589" i="83"/>
  <c r="P589" i="83"/>
  <c r="O589" i="83"/>
  <c r="N589" i="83"/>
  <c r="M589" i="83"/>
  <c r="L589" i="83"/>
  <c r="K589" i="83"/>
  <c r="J589" i="83"/>
  <c r="I589" i="83"/>
  <c r="H589" i="83"/>
  <c r="G589" i="83"/>
  <c r="F589" i="83"/>
  <c r="E589" i="83"/>
  <c r="D589" i="83"/>
  <c r="C589" i="83"/>
  <c r="B589" i="83"/>
  <c r="U588" i="83"/>
  <c r="T588" i="83"/>
  <c r="S588" i="83"/>
  <c r="R588" i="83"/>
  <c r="Q588" i="83"/>
  <c r="P588" i="83"/>
  <c r="O588" i="83"/>
  <c r="N588" i="83"/>
  <c r="M588" i="83"/>
  <c r="K588" i="83"/>
  <c r="J588" i="83"/>
  <c r="I588" i="83"/>
  <c r="H588" i="83"/>
  <c r="G588" i="83"/>
  <c r="F588" i="83"/>
  <c r="E588" i="83"/>
  <c r="D588" i="83"/>
  <c r="C588" i="83"/>
  <c r="B588" i="83"/>
  <c r="U587" i="83"/>
  <c r="T587" i="83"/>
  <c r="S587" i="83"/>
  <c r="R587" i="83"/>
  <c r="Q587" i="83"/>
  <c r="P587" i="83"/>
  <c r="O587" i="83"/>
  <c r="N587" i="83"/>
  <c r="M587" i="83"/>
  <c r="L587" i="83"/>
  <c r="K587" i="83"/>
  <c r="J587" i="83"/>
  <c r="I587" i="83"/>
  <c r="H587" i="83"/>
  <c r="G587" i="83"/>
  <c r="F587" i="83"/>
  <c r="E587" i="83"/>
  <c r="D587" i="83"/>
  <c r="C587" i="83"/>
  <c r="B587" i="83"/>
  <c r="U586" i="83"/>
  <c r="T586" i="83"/>
  <c r="S586" i="83"/>
  <c r="R586" i="83"/>
  <c r="Q586" i="83"/>
  <c r="P586" i="83"/>
  <c r="O586" i="83"/>
  <c r="N586" i="83"/>
  <c r="M586" i="83"/>
  <c r="L586" i="83"/>
  <c r="K586" i="83"/>
  <c r="J586" i="83"/>
  <c r="I586" i="83"/>
  <c r="H586" i="83"/>
  <c r="G586" i="83"/>
  <c r="F586" i="83"/>
  <c r="E586" i="83"/>
  <c r="D586" i="83"/>
  <c r="C586" i="83"/>
  <c r="B586" i="83"/>
  <c r="U585" i="83"/>
  <c r="T585" i="83"/>
  <c r="S585" i="83"/>
  <c r="R585" i="83"/>
  <c r="Q585" i="83"/>
  <c r="P585" i="83"/>
  <c r="O585" i="83"/>
  <c r="N585" i="83"/>
  <c r="M585" i="83"/>
  <c r="L585" i="83"/>
  <c r="K585" i="83"/>
  <c r="J585" i="83"/>
  <c r="I585" i="83"/>
  <c r="H585" i="83"/>
  <c r="G585" i="83"/>
  <c r="F585" i="83"/>
  <c r="E585" i="83"/>
  <c r="D585" i="83"/>
  <c r="C585" i="83"/>
  <c r="B585" i="83"/>
  <c r="U584" i="83"/>
  <c r="T584" i="83"/>
  <c r="S584" i="83"/>
  <c r="R584" i="83"/>
  <c r="Q584" i="83"/>
  <c r="P584" i="83"/>
  <c r="O584" i="83"/>
  <c r="N584" i="83"/>
  <c r="M584" i="83"/>
  <c r="L584" i="83"/>
  <c r="K584" i="83"/>
  <c r="J584" i="83"/>
  <c r="I584" i="83"/>
  <c r="H584" i="83"/>
  <c r="G584" i="83"/>
  <c r="F584" i="83"/>
  <c r="E584" i="83"/>
  <c r="D584" i="83"/>
  <c r="C584" i="83"/>
  <c r="B584" i="83"/>
  <c r="U583" i="83"/>
  <c r="T583" i="83"/>
  <c r="S583" i="83"/>
  <c r="R583" i="83"/>
  <c r="Q583" i="83"/>
  <c r="P583" i="83"/>
  <c r="O583" i="83"/>
  <c r="N583" i="83"/>
  <c r="M583" i="83"/>
  <c r="L583" i="83"/>
  <c r="K583" i="83"/>
  <c r="J583" i="83"/>
  <c r="I583" i="83"/>
  <c r="H583" i="83"/>
  <c r="G583" i="83"/>
  <c r="F583" i="83"/>
  <c r="E583" i="83"/>
  <c r="D583" i="83"/>
  <c r="C583" i="83"/>
  <c r="B583" i="83"/>
  <c r="U582" i="83"/>
  <c r="T582" i="83"/>
  <c r="S582" i="83"/>
  <c r="R582" i="83"/>
  <c r="Q582" i="83"/>
  <c r="P582" i="83"/>
  <c r="O582" i="83"/>
  <c r="N582" i="83"/>
  <c r="M582" i="83"/>
  <c r="L582" i="83"/>
  <c r="K582" i="83"/>
  <c r="J582" i="83"/>
  <c r="I582" i="83"/>
  <c r="H582" i="83"/>
  <c r="G582" i="83"/>
  <c r="F582" i="83"/>
  <c r="E582" i="83"/>
  <c r="D582" i="83"/>
  <c r="C582" i="83"/>
  <c r="B582" i="83"/>
  <c r="U581" i="83"/>
  <c r="T581" i="83"/>
  <c r="S581" i="83"/>
  <c r="R581" i="83"/>
  <c r="Q581" i="83"/>
  <c r="P581" i="83"/>
  <c r="O581" i="83"/>
  <c r="N581" i="83"/>
  <c r="M581" i="83"/>
  <c r="L581" i="83"/>
  <c r="K581" i="83"/>
  <c r="J581" i="83"/>
  <c r="I581" i="83"/>
  <c r="H581" i="83"/>
  <c r="G581" i="83"/>
  <c r="F581" i="83"/>
  <c r="E581" i="83"/>
  <c r="D581" i="83"/>
  <c r="C581" i="83"/>
  <c r="B581" i="83"/>
  <c r="U580" i="83"/>
  <c r="T580" i="83"/>
  <c r="S580" i="83"/>
  <c r="R580" i="83"/>
  <c r="Q580" i="83"/>
  <c r="P580" i="83"/>
  <c r="O580" i="83"/>
  <c r="N580" i="83"/>
  <c r="M580" i="83"/>
  <c r="L580" i="83"/>
  <c r="K580" i="83"/>
  <c r="J580" i="83"/>
  <c r="I580" i="83"/>
  <c r="H580" i="83"/>
  <c r="G580" i="83"/>
  <c r="F580" i="83"/>
  <c r="E580" i="83"/>
  <c r="D580" i="83"/>
  <c r="C580" i="83"/>
  <c r="B580" i="83"/>
  <c r="U579" i="83"/>
  <c r="T579" i="83"/>
  <c r="S579" i="83"/>
  <c r="R579" i="83"/>
  <c r="Q579" i="83"/>
  <c r="P579" i="83"/>
  <c r="O579" i="83"/>
  <c r="N579" i="83"/>
  <c r="M579" i="83"/>
  <c r="L579" i="83"/>
  <c r="K579" i="83"/>
  <c r="J579" i="83"/>
  <c r="I579" i="83"/>
  <c r="H579" i="83"/>
  <c r="G579" i="83"/>
  <c r="F579" i="83"/>
  <c r="E579" i="83"/>
  <c r="D579" i="83"/>
  <c r="C579" i="83"/>
  <c r="B579" i="83"/>
  <c r="U578" i="83"/>
  <c r="T578" i="83"/>
  <c r="S578" i="83"/>
  <c r="R578" i="83"/>
  <c r="Q578" i="83"/>
  <c r="P578" i="83"/>
  <c r="O578" i="83"/>
  <c r="N578" i="83"/>
  <c r="M578" i="83"/>
  <c r="L578" i="83"/>
  <c r="K578" i="83"/>
  <c r="J578" i="83"/>
  <c r="I578" i="83"/>
  <c r="H578" i="83"/>
  <c r="G578" i="83"/>
  <c r="F578" i="83"/>
  <c r="E578" i="83"/>
  <c r="D578" i="83"/>
  <c r="C578" i="83"/>
  <c r="B578" i="83"/>
  <c r="U577" i="83"/>
  <c r="T577" i="83"/>
  <c r="S577" i="83"/>
  <c r="R577" i="83"/>
  <c r="Q577" i="83"/>
  <c r="P577" i="83"/>
  <c r="O577" i="83"/>
  <c r="N577" i="83"/>
  <c r="M577" i="83"/>
  <c r="L577" i="83"/>
  <c r="K577" i="83"/>
  <c r="J577" i="83"/>
  <c r="I577" i="83"/>
  <c r="H577" i="83"/>
  <c r="G577" i="83"/>
  <c r="F577" i="83"/>
  <c r="E577" i="83"/>
  <c r="D577" i="83"/>
  <c r="C577" i="83"/>
  <c r="B577" i="83"/>
  <c r="U576" i="83"/>
  <c r="T576" i="83"/>
  <c r="S576" i="83"/>
  <c r="R576" i="83"/>
  <c r="Q576" i="83"/>
  <c r="P576" i="83"/>
  <c r="O576" i="83"/>
  <c r="N576" i="83"/>
  <c r="M576" i="83"/>
  <c r="L576" i="83"/>
  <c r="K576" i="83"/>
  <c r="J576" i="83"/>
  <c r="I576" i="83"/>
  <c r="H576" i="83"/>
  <c r="G576" i="83"/>
  <c r="F576" i="83"/>
  <c r="E576" i="83"/>
  <c r="D576" i="83"/>
  <c r="C576" i="83"/>
  <c r="B576" i="83"/>
  <c r="U575" i="83"/>
  <c r="T575" i="83"/>
  <c r="S575" i="83"/>
  <c r="R575" i="83"/>
  <c r="Q575" i="83"/>
  <c r="P575" i="83"/>
  <c r="O575" i="83"/>
  <c r="N575" i="83"/>
  <c r="M575" i="83"/>
  <c r="L575" i="83"/>
  <c r="K575" i="83"/>
  <c r="J575" i="83"/>
  <c r="I575" i="83"/>
  <c r="H575" i="83"/>
  <c r="G575" i="83"/>
  <c r="F575" i="83"/>
  <c r="E575" i="83"/>
  <c r="D575" i="83"/>
  <c r="C575" i="83"/>
  <c r="B575" i="83"/>
  <c r="U574" i="83"/>
  <c r="T574" i="83"/>
  <c r="S574" i="83"/>
  <c r="R574" i="83"/>
  <c r="Q574" i="83"/>
  <c r="P574" i="83"/>
  <c r="O574" i="83"/>
  <c r="N574" i="83"/>
  <c r="M574" i="83"/>
  <c r="L574" i="83"/>
  <c r="K574" i="83"/>
  <c r="J574" i="83"/>
  <c r="I574" i="83"/>
  <c r="H574" i="83"/>
  <c r="G574" i="83"/>
  <c r="F574" i="83"/>
  <c r="E574" i="83"/>
  <c r="D574" i="83"/>
  <c r="C574" i="83"/>
  <c r="B574" i="83"/>
  <c r="U573" i="83"/>
  <c r="T573" i="83"/>
  <c r="S573" i="83"/>
  <c r="R573" i="83"/>
  <c r="Q573" i="83"/>
  <c r="P573" i="83"/>
  <c r="O573" i="83"/>
  <c r="N573" i="83"/>
  <c r="M573" i="83"/>
  <c r="L573" i="83"/>
  <c r="K573" i="83"/>
  <c r="J573" i="83"/>
  <c r="I573" i="83"/>
  <c r="H573" i="83"/>
  <c r="G573" i="83"/>
  <c r="F573" i="83"/>
  <c r="E573" i="83"/>
  <c r="D573" i="83"/>
  <c r="C573" i="83"/>
  <c r="B573" i="83"/>
  <c r="U572" i="83"/>
  <c r="T572" i="83"/>
  <c r="S572" i="83"/>
  <c r="R572" i="83"/>
  <c r="Q572" i="83"/>
  <c r="P572" i="83"/>
  <c r="O572" i="83"/>
  <c r="N572" i="83"/>
  <c r="M572" i="83"/>
  <c r="L572" i="83"/>
  <c r="K572" i="83"/>
  <c r="J572" i="83"/>
  <c r="I572" i="83"/>
  <c r="H572" i="83"/>
  <c r="G572" i="83"/>
  <c r="F572" i="83"/>
  <c r="E572" i="83"/>
  <c r="D572" i="83"/>
  <c r="C572" i="83"/>
  <c r="B572" i="83"/>
  <c r="U571" i="83"/>
  <c r="T571" i="83"/>
  <c r="S571" i="83"/>
  <c r="R571" i="83"/>
  <c r="Q571" i="83"/>
  <c r="P571" i="83"/>
  <c r="O571" i="83"/>
  <c r="N571" i="83"/>
  <c r="M571" i="83"/>
  <c r="L571" i="83"/>
  <c r="K571" i="83"/>
  <c r="J571" i="83"/>
  <c r="I571" i="83"/>
  <c r="H571" i="83"/>
  <c r="G571" i="83"/>
  <c r="F571" i="83"/>
  <c r="E571" i="83"/>
  <c r="D571" i="83"/>
  <c r="C571" i="83"/>
  <c r="B571" i="83"/>
  <c r="U570" i="83"/>
  <c r="T570" i="83"/>
  <c r="S570" i="83"/>
  <c r="R570" i="83"/>
  <c r="Q570" i="83"/>
  <c r="P570" i="83"/>
  <c r="O570" i="83"/>
  <c r="N570" i="83"/>
  <c r="M570" i="83"/>
  <c r="L570" i="83"/>
  <c r="K570" i="83"/>
  <c r="J570" i="83"/>
  <c r="I570" i="83"/>
  <c r="H570" i="83"/>
  <c r="G570" i="83"/>
  <c r="F570" i="83"/>
  <c r="E570" i="83"/>
  <c r="D570" i="83"/>
  <c r="C570" i="83"/>
  <c r="B570" i="83"/>
  <c r="U569" i="83"/>
  <c r="T569" i="83"/>
  <c r="S569" i="83"/>
  <c r="R569" i="83"/>
  <c r="Q569" i="83"/>
  <c r="P569" i="83"/>
  <c r="O569" i="83"/>
  <c r="N569" i="83"/>
  <c r="M569" i="83"/>
  <c r="L569" i="83"/>
  <c r="K569" i="83"/>
  <c r="J569" i="83"/>
  <c r="I569" i="83"/>
  <c r="H569" i="83"/>
  <c r="G569" i="83"/>
  <c r="F569" i="83"/>
  <c r="E569" i="83"/>
  <c r="D569" i="83"/>
  <c r="C569" i="83"/>
  <c r="B569" i="83"/>
  <c r="U568" i="83"/>
  <c r="T568" i="83"/>
  <c r="S568" i="83"/>
  <c r="R568" i="83"/>
  <c r="Q568" i="83"/>
  <c r="P568" i="83"/>
  <c r="O568" i="83"/>
  <c r="N568" i="83"/>
  <c r="M568" i="83"/>
  <c r="L568" i="83"/>
  <c r="K568" i="83"/>
  <c r="J568" i="83"/>
  <c r="I568" i="83"/>
  <c r="H568" i="83"/>
  <c r="G568" i="83"/>
  <c r="F568" i="83"/>
  <c r="E568" i="83"/>
  <c r="D568" i="83"/>
  <c r="C568" i="83"/>
  <c r="B568" i="83"/>
  <c r="U567" i="83"/>
  <c r="T567" i="83"/>
  <c r="S567" i="83"/>
  <c r="R567" i="83"/>
  <c r="Q567" i="83"/>
  <c r="P567" i="83"/>
  <c r="O567" i="83"/>
  <c r="N567" i="83"/>
  <c r="M567" i="83"/>
  <c r="L567" i="83"/>
  <c r="K567" i="83"/>
  <c r="J567" i="83"/>
  <c r="I567" i="83"/>
  <c r="H567" i="83"/>
  <c r="G567" i="83"/>
  <c r="F567" i="83"/>
  <c r="E567" i="83"/>
  <c r="D567" i="83"/>
  <c r="C567" i="83"/>
  <c r="B567" i="83"/>
  <c r="U566" i="83"/>
  <c r="T566" i="83"/>
  <c r="S566" i="83"/>
  <c r="R566" i="83"/>
  <c r="Q566" i="83"/>
  <c r="P566" i="83"/>
  <c r="O566" i="83"/>
  <c r="N566" i="83"/>
  <c r="M566" i="83"/>
  <c r="L566" i="83"/>
  <c r="K566" i="83"/>
  <c r="J566" i="83"/>
  <c r="I566" i="83"/>
  <c r="H566" i="83"/>
  <c r="G566" i="83"/>
  <c r="F566" i="83"/>
  <c r="E566" i="83"/>
  <c r="D566" i="83"/>
  <c r="C566" i="83"/>
  <c r="B566" i="83"/>
  <c r="U565" i="83"/>
  <c r="T565" i="83"/>
  <c r="S565" i="83"/>
  <c r="R565" i="83"/>
  <c r="Q565" i="83"/>
  <c r="P565" i="83"/>
  <c r="O565" i="83"/>
  <c r="N565" i="83"/>
  <c r="M565" i="83"/>
  <c r="L565" i="83"/>
  <c r="K565" i="83"/>
  <c r="J565" i="83"/>
  <c r="I565" i="83"/>
  <c r="H565" i="83"/>
  <c r="G565" i="83"/>
  <c r="F565" i="83"/>
  <c r="E565" i="83"/>
  <c r="D565" i="83"/>
  <c r="C565" i="83"/>
  <c r="B565" i="83"/>
  <c r="U564" i="83"/>
  <c r="T564" i="83"/>
  <c r="S564" i="83"/>
  <c r="R564" i="83"/>
  <c r="Q564" i="83"/>
  <c r="P564" i="83"/>
  <c r="O564" i="83"/>
  <c r="N564" i="83"/>
  <c r="M564" i="83"/>
  <c r="L564" i="83"/>
  <c r="K564" i="83"/>
  <c r="J564" i="83"/>
  <c r="I564" i="83"/>
  <c r="H564" i="83"/>
  <c r="G564" i="83"/>
  <c r="F564" i="83"/>
  <c r="E564" i="83"/>
  <c r="D564" i="83"/>
  <c r="C564" i="83"/>
  <c r="B564" i="83"/>
  <c r="U563" i="83"/>
  <c r="T563" i="83"/>
  <c r="S563" i="83"/>
  <c r="R563" i="83"/>
  <c r="Q563" i="83"/>
  <c r="P563" i="83"/>
  <c r="O563" i="83"/>
  <c r="N563" i="83"/>
  <c r="M563" i="83"/>
  <c r="L563" i="83"/>
  <c r="K563" i="83"/>
  <c r="J563" i="83"/>
  <c r="I563" i="83"/>
  <c r="H563" i="83"/>
  <c r="G563" i="83"/>
  <c r="F563" i="83"/>
  <c r="E563" i="83"/>
  <c r="D563" i="83"/>
  <c r="C563" i="83"/>
  <c r="B563" i="83"/>
  <c r="U562" i="83"/>
  <c r="T562" i="83"/>
  <c r="S562" i="83"/>
  <c r="R562" i="83"/>
  <c r="Q562" i="83"/>
  <c r="P562" i="83"/>
  <c r="O562" i="83"/>
  <c r="N562" i="83"/>
  <c r="M562" i="83"/>
  <c r="L562" i="83"/>
  <c r="K562" i="83"/>
  <c r="J562" i="83"/>
  <c r="I562" i="83"/>
  <c r="H562" i="83"/>
  <c r="G562" i="83"/>
  <c r="F562" i="83"/>
  <c r="E562" i="83"/>
  <c r="D562" i="83"/>
  <c r="C562" i="83"/>
  <c r="B562" i="83"/>
  <c r="U561" i="83"/>
  <c r="T561" i="83"/>
  <c r="S561" i="83"/>
  <c r="R561" i="83"/>
  <c r="Q561" i="83"/>
  <c r="P561" i="83"/>
  <c r="O561" i="83"/>
  <c r="N561" i="83"/>
  <c r="M561" i="83"/>
  <c r="L561" i="83"/>
  <c r="K561" i="83"/>
  <c r="J561" i="83"/>
  <c r="I561" i="83"/>
  <c r="H561" i="83"/>
  <c r="G561" i="83"/>
  <c r="F561" i="83"/>
  <c r="E561" i="83"/>
  <c r="D561" i="83"/>
  <c r="C561" i="83"/>
  <c r="B561" i="83"/>
  <c r="U560" i="83"/>
  <c r="T560" i="83"/>
  <c r="S560" i="83"/>
  <c r="R560" i="83"/>
  <c r="Q560" i="83"/>
  <c r="P560" i="83"/>
  <c r="O560" i="83"/>
  <c r="N560" i="83"/>
  <c r="M560" i="83"/>
  <c r="L560" i="83"/>
  <c r="K560" i="83"/>
  <c r="J560" i="83"/>
  <c r="I560" i="83"/>
  <c r="H560" i="83"/>
  <c r="G560" i="83"/>
  <c r="F560" i="83"/>
  <c r="E560" i="83"/>
  <c r="D560" i="83"/>
  <c r="C560" i="83"/>
  <c r="B560" i="83"/>
  <c r="U559" i="83"/>
  <c r="T559" i="83"/>
  <c r="S559" i="83"/>
  <c r="R559" i="83"/>
  <c r="Q559" i="83"/>
  <c r="P559" i="83"/>
  <c r="O559" i="83"/>
  <c r="N559" i="83"/>
  <c r="M559" i="83"/>
  <c r="L559" i="83"/>
  <c r="K559" i="83"/>
  <c r="J559" i="83"/>
  <c r="I559" i="83"/>
  <c r="H559" i="83"/>
  <c r="G559" i="83"/>
  <c r="F559" i="83"/>
  <c r="E559" i="83"/>
  <c r="D559" i="83"/>
  <c r="C559" i="83"/>
  <c r="B559" i="83"/>
  <c r="U558" i="83"/>
  <c r="T558" i="83"/>
  <c r="S558" i="83"/>
  <c r="R558" i="83"/>
  <c r="Q558" i="83"/>
  <c r="P558" i="83"/>
  <c r="O558" i="83"/>
  <c r="N558" i="83"/>
  <c r="M558" i="83"/>
  <c r="L558" i="83"/>
  <c r="K558" i="83"/>
  <c r="J558" i="83"/>
  <c r="I558" i="83"/>
  <c r="H558" i="83"/>
  <c r="G558" i="83"/>
  <c r="F558" i="83"/>
  <c r="E558" i="83"/>
  <c r="D558" i="83"/>
  <c r="C558" i="83"/>
  <c r="B558" i="83"/>
  <c r="U557" i="83"/>
  <c r="T557" i="83"/>
  <c r="S557" i="83"/>
  <c r="R557" i="83"/>
  <c r="Q557" i="83"/>
  <c r="P557" i="83"/>
  <c r="O557" i="83"/>
  <c r="N557" i="83"/>
  <c r="M557" i="83"/>
  <c r="L557" i="83"/>
  <c r="K557" i="83"/>
  <c r="J557" i="83"/>
  <c r="I557" i="83"/>
  <c r="H557" i="83"/>
  <c r="G557" i="83"/>
  <c r="F557" i="83"/>
  <c r="E557" i="83"/>
  <c r="D557" i="83"/>
  <c r="C557" i="83"/>
  <c r="B557" i="83"/>
  <c r="U556" i="83"/>
  <c r="T556" i="83"/>
  <c r="S556" i="83"/>
  <c r="R556" i="83"/>
  <c r="Q556" i="83"/>
  <c r="P556" i="83"/>
  <c r="O556" i="83"/>
  <c r="N556" i="83"/>
  <c r="M556" i="83"/>
  <c r="L556" i="83"/>
  <c r="K556" i="83"/>
  <c r="J556" i="83"/>
  <c r="I556" i="83"/>
  <c r="H556" i="83"/>
  <c r="G556" i="83"/>
  <c r="F556" i="83"/>
  <c r="E556" i="83"/>
  <c r="D556" i="83"/>
  <c r="C556" i="83"/>
  <c r="B556" i="83"/>
  <c r="U555" i="83"/>
  <c r="T555" i="83"/>
  <c r="S555" i="83"/>
  <c r="R555" i="83"/>
  <c r="Q555" i="83"/>
  <c r="P555" i="83"/>
  <c r="O555" i="83"/>
  <c r="N555" i="83"/>
  <c r="M555" i="83"/>
  <c r="L555" i="83"/>
  <c r="K555" i="83"/>
  <c r="J555" i="83"/>
  <c r="H555" i="83"/>
  <c r="G555" i="83"/>
  <c r="F555" i="83"/>
  <c r="E555" i="83"/>
  <c r="D555" i="83"/>
  <c r="C555" i="83"/>
  <c r="B555" i="83"/>
  <c r="U554" i="83"/>
  <c r="T554" i="83"/>
  <c r="S554" i="83"/>
  <c r="R554" i="83"/>
  <c r="Q554" i="83"/>
  <c r="P554" i="83"/>
  <c r="O554" i="83"/>
  <c r="N554" i="83"/>
  <c r="M554" i="83"/>
  <c r="L554" i="83"/>
  <c r="K554" i="83"/>
  <c r="J554" i="83"/>
  <c r="I554" i="83"/>
  <c r="H554" i="83"/>
  <c r="G554" i="83"/>
  <c r="F554" i="83"/>
  <c r="E554" i="83"/>
  <c r="D554" i="83"/>
  <c r="C554" i="83"/>
  <c r="B554" i="83"/>
  <c r="U553" i="83"/>
  <c r="S553" i="83"/>
  <c r="R553" i="83"/>
  <c r="Q553" i="83"/>
  <c r="O553" i="83"/>
  <c r="N553" i="83"/>
  <c r="M553" i="83"/>
  <c r="K553" i="83"/>
  <c r="J553" i="83"/>
  <c r="I553" i="83"/>
  <c r="G553" i="83"/>
  <c r="F553" i="83"/>
  <c r="E553" i="83"/>
  <c r="C553" i="83"/>
  <c r="B553" i="83"/>
  <c r="U552" i="83"/>
  <c r="T552" i="83"/>
  <c r="S552" i="83"/>
  <c r="P552" i="83"/>
  <c r="O552" i="83"/>
  <c r="M552" i="83"/>
  <c r="L552" i="83"/>
  <c r="K552" i="83"/>
  <c r="I552" i="83"/>
  <c r="H552" i="83"/>
  <c r="G552" i="83"/>
  <c r="E552" i="83"/>
  <c r="D552" i="83"/>
  <c r="C552" i="83"/>
  <c r="B552" i="83"/>
  <c r="U551" i="83"/>
  <c r="T551" i="83"/>
  <c r="S551" i="83"/>
  <c r="R551" i="83"/>
  <c r="Q551" i="83"/>
  <c r="P551" i="83"/>
  <c r="O551" i="83"/>
  <c r="N551" i="83"/>
  <c r="M551" i="83"/>
  <c r="L551" i="83"/>
  <c r="K551" i="83"/>
  <c r="J551" i="83"/>
  <c r="I551" i="83"/>
  <c r="H551" i="83"/>
  <c r="G551" i="83"/>
  <c r="F551" i="83"/>
  <c r="E551" i="83"/>
  <c r="D551" i="83"/>
  <c r="C551" i="83"/>
  <c r="B551" i="83"/>
  <c r="U550" i="83"/>
  <c r="T550" i="83"/>
  <c r="S550" i="83"/>
  <c r="R550" i="83"/>
  <c r="Q550" i="83"/>
  <c r="P550" i="83"/>
  <c r="O550" i="83"/>
  <c r="N550" i="83"/>
  <c r="M550" i="83"/>
  <c r="L550" i="83"/>
  <c r="K550" i="83"/>
  <c r="J550" i="83"/>
  <c r="I550" i="83"/>
  <c r="H550" i="83"/>
  <c r="G550" i="83"/>
  <c r="F550" i="83"/>
  <c r="E550" i="83"/>
  <c r="D550" i="83"/>
  <c r="C550" i="83"/>
  <c r="B550" i="83"/>
  <c r="U549" i="83"/>
  <c r="S549" i="83"/>
  <c r="R549" i="83"/>
  <c r="Q549" i="83"/>
  <c r="O549" i="83"/>
  <c r="N549" i="83"/>
  <c r="M549" i="83"/>
  <c r="K549" i="83"/>
  <c r="J549" i="83"/>
  <c r="I549" i="83"/>
  <c r="G549" i="83"/>
  <c r="F549" i="83"/>
  <c r="E549" i="83"/>
  <c r="C549" i="83"/>
  <c r="B549" i="83"/>
  <c r="U548" i="83"/>
  <c r="T548" i="83"/>
  <c r="S548" i="83"/>
  <c r="Q548" i="83"/>
  <c r="P548" i="83"/>
  <c r="O548" i="83"/>
  <c r="M548" i="83"/>
  <c r="L548" i="83"/>
  <c r="K548" i="83"/>
  <c r="I548" i="83"/>
  <c r="H548" i="83"/>
  <c r="G548" i="83"/>
  <c r="D548" i="83"/>
  <c r="C548" i="83"/>
  <c r="U547" i="83"/>
  <c r="T547" i="83"/>
  <c r="S547" i="83"/>
  <c r="R547" i="83"/>
  <c r="Q547" i="83"/>
  <c r="P547" i="83"/>
  <c r="O547" i="83"/>
  <c r="N547" i="83"/>
  <c r="M547" i="83"/>
  <c r="L547" i="83"/>
  <c r="K547" i="83"/>
  <c r="J547" i="83"/>
  <c r="I547" i="83"/>
  <c r="H547" i="83"/>
  <c r="G547" i="83"/>
  <c r="F547" i="83"/>
  <c r="E547" i="83"/>
  <c r="D547" i="83"/>
  <c r="C547" i="83"/>
  <c r="B547" i="83"/>
  <c r="U546" i="83"/>
  <c r="T546" i="83"/>
  <c r="S546" i="83"/>
  <c r="R546" i="83"/>
  <c r="Q546" i="83"/>
  <c r="P546" i="83"/>
  <c r="O546" i="83"/>
  <c r="N546" i="83"/>
  <c r="M546" i="83"/>
  <c r="L546" i="83"/>
  <c r="K546" i="83"/>
  <c r="J546" i="83"/>
  <c r="I546" i="83"/>
  <c r="H546" i="83"/>
  <c r="G546" i="83"/>
  <c r="F546" i="83"/>
  <c r="E546" i="83"/>
  <c r="D546" i="83"/>
  <c r="C546" i="83"/>
  <c r="B546" i="83"/>
  <c r="U545" i="83"/>
  <c r="T545" i="83"/>
  <c r="S545" i="83"/>
  <c r="R545" i="83"/>
  <c r="Q545" i="83"/>
  <c r="O545" i="83"/>
  <c r="N545" i="83"/>
  <c r="M545" i="83"/>
  <c r="L545" i="83"/>
  <c r="K545" i="83"/>
  <c r="J545" i="83"/>
  <c r="I545" i="83"/>
  <c r="H545" i="83"/>
  <c r="G545" i="83"/>
  <c r="F545" i="83"/>
  <c r="E545" i="83"/>
  <c r="D545" i="83"/>
  <c r="C545" i="83"/>
  <c r="B545" i="83"/>
  <c r="U544" i="83"/>
  <c r="T544" i="83"/>
  <c r="S544" i="83"/>
  <c r="R544" i="83"/>
  <c r="Q544" i="83"/>
  <c r="P544" i="83"/>
  <c r="O544" i="83"/>
  <c r="N544" i="83"/>
  <c r="M544" i="83"/>
  <c r="L544" i="83"/>
  <c r="K544" i="83"/>
  <c r="J544" i="83"/>
  <c r="I544" i="83"/>
  <c r="H544" i="83"/>
  <c r="G544" i="83"/>
  <c r="F544" i="83"/>
  <c r="E544" i="83"/>
  <c r="D544" i="83"/>
  <c r="C544" i="83"/>
  <c r="B544" i="83"/>
  <c r="U543" i="83"/>
  <c r="T543" i="83"/>
  <c r="S543" i="83"/>
  <c r="R543" i="83"/>
  <c r="Q543" i="83"/>
  <c r="P543" i="83"/>
  <c r="O543" i="83"/>
  <c r="N543" i="83"/>
  <c r="M543" i="83"/>
  <c r="L543" i="83"/>
  <c r="K543" i="83"/>
  <c r="J543" i="83"/>
  <c r="I543" i="83"/>
  <c r="H543" i="83"/>
  <c r="G543" i="83"/>
  <c r="F543" i="83"/>
  <c r="E543" i="83"/>
  <c r="D543" i="83"/>
  <c r="C543" i="83"/>
  <c r="B543" i="83"/>
  <c r="U542" i="83"/>
  <c r="T542" i="83"/>
  <c r="S542" i="83"/>
  <c r="R542" i="83"/>
  <c r="Q542" i="83"/>
  <c r="P542" i="83"/>
  <c r="O542" i="83"/>
  <c r="N542" i="83"/>
  <c r="M542" i="83"/>
  <c r="L542" i="83"/>
  <c r="K542" i="83"/>
  <c r="J542" i="83"/>
  <c r="I542" i="83"/>
  <c r="H542" i="83"/>
  <c r="G542" i="83"/>
  <c r="F542" i="83"/>
  <c r="E542" i="83"/>
  <c r="D542" i="83"/>
  <c r="C542" i="83"/>
  <c r="B542" i="83"/>
  <c r="U541" i="83"/>
  <c r="T541" i="83"/>
  <c r="S541" i="83"/>
  <c r="R541" i="83"/>
  <c r="Q541" i="83"/>
  <c r="P541" i="83"/>
  <c r="O541" i="83"/>
  <c r="N541" i="83"/>
  <c r="M541" i="83"/>
  <c r="L541" i="83"/>
  <c r="K541" i="83"/>
  <c r="J541" i="83"/>
  <c r="I541" i="83"/>
  <c r="H541" i="83"/>
  <c r="G541" i="83"/>
  <c r="F541" i="83"/>
  <c r="E541" i="83"/>
  <c r="D541" i="83"/>
  <c r="C541" i="83"/>
  <c r="B541" i="83"/>
  <c r="U540" i="83"/>
  <c r="T540" i="83"/>
  <c r="S540" i="83"/>
  <c r="R540" i="83"/>
  <c r="Q540" i="83"/>
  <c r="P540" i="83"/>
  <c r="O540" i="83"/>
  <c r="N540" i="83"/>
  <c r="M540" i="83"/>
  <c r="L540" i="83"/>
  <c r="K540" i="83"/>
  <c r="J540" i="83"/>
  <c r="I540" i="83"/>
  <c r="H540" i="83"/>
  <c r="G540" i="83"/>
  <c r="F540" i="83"/>
  <c r="E540" i="83"/>
  <c r="D540" i="83"/>
  <c r="C540" i="83"/>
  <c r="B540" i="83"/>
  <c r="U539" i="83"/>
  <c r="T539" i="83"/>
  <c r="S539" i="83"/>
  <c r="R539" i="83"/>
  <c r="Q539" i="83"/>
  <c r="P539" i="83"/>
  <c r="O539" i="83"/>
  <c r="N539" i="83"/>
  <c r="M539" i="83"/>
  <c r="L539" i="83"/>
  <c r="K539" i="83"/>
  <c r="J539" i="83"/>
  <c r="I539" i="83"/>
  <c r="H539" i="83"/>
  <c r="G539" i="83"/>
  <c r="F539" i="83"/>
  <c r="E539" i="83"/>
  <c r="D539" i="83"/>
  <c r="C539" i="83"/>
  <c r="B539" i="83"/>
  <c r="U538" i="83"/>
  <c r="T538" i="83"/>
  <c r="S538" i="83"/>
  <c r="R538" i="83"/>
  <c r="Q538" i="83"/>
  <c r="P538" i="83"/>
  <c r="O538" i="83"/>
  <c r="N538" i="83"/>
  <c r="M538" i="83"/>
  <c r="L538" i="83"/>
  <c r="K538" i="83"/>
  <c r="J538" i="83"/>
  <c r="I538" i="83"/>
  <c r="H538" i="83"/>
  <c r="G538" i="83"/>
  <c r="F538" i="83"/>
  <c r="E538" i="83"/>
  <c r="D538" i="83"/>
  <c r="C538" i="83"/>
  <c r="B538" i="83"/>
  <c r="U537" i="83"/>
  <c r="T537" i="83"/>
  <c r="S537" i="83"/>
  <c r="R537" i="83"/>
  <c r="Q537" i="83"/>
  <c r="P537" i="83"/>
  <c r="O537" i="83"/>
  <c r="N537" i="83"/>
  <c r="M537" i="83"/>
  <c r="L537" i="83"/>
  <c r="K537" i="83"/>
  <c r="J537" i="83"/>
  <c r="I537" i="83"/>
  <c r="H537" i="83"/>
  <c r="G537" i="83"/>
  <c r="F537" i="83"/>
  <c r="E537" i="83"/>
  <c r="D537" i="83"/>
  <c r="C537" i="83"/>
  <c r="B537" i="83"/>
  <c r="U536" i="83"/>
  <c r="T536" i="83"/>
  <c r="S536" i="83"/>
  <c r="R536" i="83"/>
  <c r="Q536" i="83"/>
  <c r="P536" i="83"/>
  <c r="O536" i="83"/>
  <c r="N536" i="83"/>
  <c r="M536" i="83"/>
  <c r="L536" i="83"/>
  <c r="K536" i="83"/>
  <c r="J536" i="83"/>
  <c r="I536" i="83"/>
  <c r="H536" i="83"/>
  <c r="G536" i="83"/>
  <c r="F536" i="83"/>
  <c r="E536" i="83"/>
  <c r="D536" i="83"/>
  <c r="C536" i="83"/>
  <c r="B536" i="83"/>
  <c r="U535" i="83"/>
  <c r="T535" i="83"/>
  <c r="S535" i="83"/>
  <c r="R535" i="83"/>
  <c r="Q535" i="83"/>
  <c r="P535" i="83"/>
  <c r="O535" i="83"/>
  <c r="N535" i="83"/>
  <c r="M535" i="83"/>
  <c r="L535" i="83"/>
  <c r="K535" i="83"/>
  <c r="J535" i="83"/>
  <c r="I535" i="83"/>
  <c r="H535" i="83"/>
  <c r="G535" i="83"/>
  <c r="F535" i="83"/>
  <c r="E535" i="83"/>
  <c r="D535" i="83"/>
  <c r="C535" i="83"/>
  <c r="B535" i="83"/>
  <c r="U534" i="83"/>
  <c r="T534" i="83"/>
  <c r="S534" i="83"/>
  <c r="R534" i="83"/>
  <c r="Q534" i="83"/>
  <c r="P534" i="83"/>
  <c r="O534" i="83"/>
  <c r="N534" i="83"/>
  <c r="M534" i="83"/>
  <c r="L534" i="83"/>
  <c r="K534" i="83"/>
  <c r="J534" i="83"/>
  <c r="I534" i="83"/>
  <c r="H534" i="83"/>
  <c r="G534" i="83"/>
  <c r="F534" i="83"/>
  <c r="E534" i="83"/>
  <c r="D534" i="83"/>
  <c r="C534" i="83"/>
  <c r="B534" i="83"/>
  <c r="U533" i="83"/>
  <c r="T533" i="83"/>
  <c r="S533" i="83"/>
  <c r="R533" i="83"/>
  <c r="Q533" i="83"/>
  <c r="P533" i="83"/>
  <c r="O533" i="83"/>
  <c r="N533" i="83"/>
  <c r="M533" i="83"/>
  <c r="L533" i="83"/>
  <c r="K533" i="83"/>
  <c r="J533" i="83"/>
  <c r="I533" i="83"/>
  <c r="H533" i="83"/>
  <c r="G533" i="83"/>
  <c r="F533" i="83"/>
  <c r="E533" i="83"/>
  <c r="D533" i="83"/>
  <c r="C533" i="83"/>
  <c r="B533" i="83"/>
  <c r="U532" i="83"/>
  <c r="T532" i="83"/>
  <c r="S532" i="83"/>
  <c r="R532" i="83"/>
  <c r="Q532" i="83"/>
  <c r="P532" i="83"/>
  <c r="O532" i="83"/>
  <c r="N532" i="83"/>
  <c r="M532" i="83"/>
  <c r="L532" i="83"/>
  <c r="K532" i="83"/>
  <c r="J532" i="83"/>
  <c r="I532" i="83"/>
  <c r="H532" i="83"/>
  <c r="G532" i="83"/>
  <c r="F532" i="83"/>
  <c r="E532" i="83"/>
  <c r="D532" i="83"/>
  <c r="C532" i="83"/>
  <c r="B532" i="83"/>
  <c r="U531" i="83"/>
  <c r="T531" i="83"/>
  <c r="S531" i="83"/>
  <c r="R531" i="83"/>
  <c r="Q531" i="83"/>
  <c r="P531" i="83"/>
  <c r="O531" i="83"/>
  <c r="N531" i="83"/>
  <c r="M531" i="83"/>
  <c r="L531" i="83"/>
  <c r="K531" i="83"/>
  <c r="J531" i="83"/>
  <c r="I531" i="83"/>
  <c r="H531" i="83"/>
  <c r="G531" i="83"/>
  <c r="F531" i="83"/>
  <c r="E531" i="83"/>
  <c r="D531" i="83"/>
  <c r="C531" i="83"/>
  <c r="B531" i="83"/>
  <c r="U530" i="83"/>
  <c r="T530" i="83"/>
  <c r="S530" i="83"/>
  <c r="R530" i="83"/>
  <c r="Q530" i="83"/>
  <c r="P530" i="83"/>
  <c r="O530" i="83"/>
  <c r="N530" i="83"/>
  <c r="M530" i="83"/>
  <c r="L530" i="83"/>
  <c r="K530" i="83"/>
  <c r="J530" i="83"/>
  <c r="I530" i="83"/>
  <c r="H530" i="83"/>
  <c r="G530" i="83"/>
  <c r="F530" i="83"/>
  <c r="E530" i="83"/>
  <c r="D530" i="83"/>
  <c r="C530" i="83"/>
  <c r="B530" i="83"/>
  <c r="U529" i="83"/>
  <c r="T529" i="83"/>
  <c r="S529" i="83"/>
  <c r="R529" i="83"/>
  <c r="Q529" i="83"/>
  <c r="P529" i="83"/>
  <c r="O529" i="83"/>
  <c r="N529" i="83"/>
  <c r="M529" i="83"/>
  <c r="L529" i="83"/>
  <c r="K529" i="83"/>
  <c r="J529" i="83"/>
  <c r="I529" i="83"/>
  <c r="H529" i="83"/>
  <c r="G529" i="83"/>
  <c r="F529" i="83"/>
  <c r="E529" i="83"/>
  <c r="D529" i="83"/>
  <c r="C529" i="83"/>
  <c r="B529" i="83"/>
  <c r="U528" i="83"/>
  <c r="T528" i="83"/>
  <c r="S528" i="83"/>
  <c r="R528" i="83"/>
  <c r="Q528" i="83"/>
  <c r="P528" i="83"/>
  <c r="O528" i="83"/>
  <c r="N528" i="83"/>
  <c r="M528" i="83"/>
  <c r="L528" i="83"/>
  <c r="K528" i="83"/>
  <c r="J528" i="83"/>
  <c r="I528" i="83"/>
  <c r="H528" i="83"/>
  <c r="G528" i="83"/>
  <c r="F528" i="83"/>
  <c r="E528" i="83"/>
  <c r="D528" i="83"/>
  <c r="C528" i="83"/>
  <c r="B528" i="83"/>
  <c r="U527" i="83"/>
  <c r="T527" i="83"/>
  <c r="S527" i="83"/>
  <c r="R527" i="83"/>
  <c r="Q527" i="83"/>
  <c r="P527" i="83"/>
  <c r="O527" i="83"/>
  <c r="N527" i="83"/>
  <c r="M527" i="83"/>
  <c r="L527" i="83"/>
  <c r="K527" i="83"/>
  <c r="J527" i="83"/>
  <c r="I527" i="83"/>
  <c r="H527" i="83"/>
  <c r="G527" i="83"/>
  <c r="F527" i="83"/>
  <c r="E527" i="83"/>
  <c r="D527" i="83"/>
  <c r="C527" i="83"/>
  <c r="B527" i="83"/>
  <c r="U526" i="83"/>
  <c r="T526" i="83"/>
  <c r="S526" i="83"/>
  <c r="R526" i="83"/>
  <c r="Q526" i="83"/>
  <c r="P526" i="83"/>
  <c r="O526" i="83"/>
  <c r="N526" i="83"/>
  <c r="M526" i="83"/>
  <c r="L526" i="83"/>
  <c r="K526" i="83"/>
  <c r="J526" i="83"/>
  <c r="I526" i="83"/>
  <c r="H526" i="83"/>
  <c r="G526" i="83"/>
  <c r="F526" i="83"/>
  <c r="E526" i="83"/>
  <c r="D526" i="83"/>
  <c r="C526" i="83"/>
  <c r="B526" i="83"/>
  <c r="U525" i="83"/>
  <c r="S525" i="83"/>
  <c r="R525" i="83"/>
  <c r="Q525" i="83"/>
  <c r="O525" i="83"/>
  <c r="N525" i="83"/>
  <c r="M525" i="83"/>
  <c r="K525" i="83"/>
  <c r="J525" i="83"/>
  <c r="I525" i="83"/>
  <c r="G525" i="83"/>
  <c r="F525" i="83"/>
  <c r="E525" i="83"/>
  <c r="C525" i="83"/>
  <c r="B525" i="83"/>
  <c r="I438" i="83"/>
  <c r="E438" i="83"/>
  <c r="U436" i="83"/>
  <c r="Q436" i="83"/>
  <c r="M436" i="83"/>
  <c r="I436" i="83"/>
  <c r="E436" i="83"/>
  <c r="U434" i="83"/>
  <c r="Q434" i="83"/>
  <c r="M434" i="83"/>
  <c r="I434" i="83"/>
  <c r="E434" i="83"/>
  <c r="U432" i="83"/>
  <c r="Q432" i="83"/>
  <c r="M432" i="83"/>
  <c r="I432" i="83"/>
  <c r="E432" i="83"/>
  <c r="U430" i="83"/>
  <c r="Q430" i="83"/>
  <c r="M430" i="83"/>
  <c r="I430" i="83"/>
  <c r="E430" i="83"/>
  <c r="U428" i="83"/>
  <c r="Q428" i="83"/>
  <c r="M428" i="83"/>
  <c r="I428" i="83"/>
  <c r="E428" i="83"/>
  <c r="U426" i="83"/>
  <c r="Q426" i="83"/>
  <c r="M426" i="83"/>
  <c r="I426" i="83"/>
  <c r="E426" i="83"/>
  <c r="U424" i="83"/>
  <c r="Q424" i="83"/>
  <c r="M424" i="83"/>
  <c r="I424" i="83"/>
  <c r="E424" i="83"/>
  <c r="U422" i="83"/>
  <c r="Q422" i="83"/>
  <c r="M422" i="83"/>
  <c r="I422" i="83"/>
  <c r="E422" i="83"/>
  <c r="J412" i="83"/>
  <c r="C37" i="68" l="1"/>
  <c r="K37" i="68"/>
  <c r="M37" i="68" s="1"/>
  <c r="G309" i="83"/>
  <c r="E37" i="68"/>
  <c r="V15" i="85"/>
  <c r="V16" i="85" s="1"/>
  <c r="S15" i="85"/>
  <c r="S16" i="85" s="1"/>
  <c r="T15" i="85"/>
  <c r="T16" i="85" s="1"/>
  <c r="U23" i="85"/>
  <c r="U24" i="85" s="1"/>
  <c r="S23" i="85"/>
  <c r="S24" i="85" s="1"/>
  <c r="T23" i="85"/>
  <c r="T24" i="85" s="1"/>
  <c r="I311" i="83"/>
  <c r="K309" i="83"/>
  <c r="I308" i="83"/>
  <c r="H413" i="83"/>
  <c r="I415" i="83"/>
  <c r="S413" i="83"/>
  <c r="Q413" i="83"/>
  <c r="H414" i="83"/>
  <c r="L588" i="83"/>
  <c r="I555" i="83"/>
  <c r="I622" i="83" s="1"/>
  <c r="H420" i="83"/>
  <c r="P420" i="83"/>
  <c r="D420" i="83"/>
  <c r="L420" i="83"/>
  <c r="T420" i="83"/>
  <c r="F311" i="83"/>
  <c r="H308" i="83"/>
  <c r="P308" i="83"/>
  <c r="S311" i="83"/>
  <c r="S309" i="83"/>
  <c r="S308" i="83"/>
  <c r="D414" i="83"/>
  <c r="L414" i="83"/>
  <c r="P413" i="83"/>
  <c r="T414" i="83"/>
  <c r="F412" i="83"/>
  <c r="N412" i="83"/>
  <c r="K412" i="83"/>
  <c r="T311" i="83"/>
  <c r="D467" i="83"/>
  <c r="H467" i="83"/>
  <c r="L467" i="83"/>
  <c r="P467" i="83"/>
  <c r="T467" i="83"/>
  <c r="D469" i="83"/>
  <c r="H469" i="83"/>
  <c r="L469" i="83"/>
  <c r="P469" i="83"/>
  <c r="T469" i="83"/>
  <c r="D471" i="83"/>
  <c r="H471" i="83"/>
  <c r="L471" i="83"/>
  <c r="P471" i="83"/>
  <c r="T471" i="83"/>
  <c r="B472" i="83"/>
  <c r="F472" i="83"/>
  <c r="J472" i="83"/>
  <c r="N472" i="83"/>
  <c r="R472" i="83"/>
  <c r="D473" i="83"/>
  <c r="H473" i="83"/>
  <c r="L473" i="83"/>
  <c r="P473" i="83"/>
  <c r="T473" i="83"/>
  <c r="B474" i="83"/>
  <c r="F474" i="83"/>
  <c r="J474" i="83"/>
  <c r="N474" i="83"/>
  <c r="R474" i="83"/>
  <c r="D475" i="83"/>
  <c r="H475" i="83"/>
  <c r="L475" i="83"/>
  <c r="P475" i="83"/>
  <c r="T475" i="83"/>
  <c r="B476" i="83"/>
  <c r="F476" i="83"/>
  <c r="J476" i="83"/>
  <c r="N476" i="83"/>
  <c r="R476" i="83"/>
  <c r="D477" i="83"/>
  <c r="H477" i="83"/>
  <c r="L477" i="83"/>
  <c r="P477" i="83"/>
  <c r="T477" i="83"/>
  <c r="B478" i="83"/>
  <c r="F478" i="83"/>
  <c r="J478" i="83"/>
  <c r="N478" i="83"/>
  <c r="R478" i="83"/>
  <c r="D479" i="83"/>
  <c r="H479" i="83"/>
  <c r="L479" i="83"/>
  <c r="P479" i="83"/>
  <c r="T479" i="83"/>
  <c r="B480" i="83"/>
  <c r="F480" i="83"/>
  <c r="J480" i="83"/>
  <c r="N480" i="83"/>
  <c r="R480" i="83"/>
  <c r="D481" i="83"/>
  <c r="H481" i="83"/>
  <c r="L481" i="83"/>
  <c r="P481" i="83"/>
  <c r="T481" i="83"/>
  <c r="B482" i="83"/>
  <c r="F482" i="83"/>
  <c r="J482" i="83"/>
  <c r="N482" i="83"/>
  <c r="R482" i="83"/>
  <c r="D483" i="83"/>
  <c r="H483" i="83"/>
  <c r="L483" i="83"/>
  <c r="P483" i="83"/>
  <c r="T483" i="83"/>
  <c r="B484" i="83"/>
  <c r="F484" i="83"/>
  <c r="J484" i="83"/>
  <c r="N484" i="83"/>
  <c r="R484" i="83"/>
  <c r="D485" i="83"/>
  <c r="H485" i="83"/>
  <c r="L485" i="83"/>
  <c r="P485" i="83"/>
  <c r="T485" i="83"/>
  <c r="B486" i="83"/>
  <c r="F486" i="83"/>
  <c r="J486" i="83"/>
  <c r="N486" i="83"/>
  <c r="R486" i="83"/>
  <c r="D487" i="83"/>
  <c r="H487" i="83"/>
  <c r="L487" i="83"/>
  <c r="P487" i="83"/>
  <c r="T487" i="83"/>
  <c r="B488" i="83"/>
  <c r="F488" i="83"/>
  <c r="J488" i="83"/>
  <c r="N488" i="83"/>
  <c r="R488" i="83"/>
  <c r="D489" i="83"/>
  <c r="H489" i="83"/>
  <c r="L489" i="83"/>
  <c r="P489" i="83"/>
  <c r="T489" i="83"/>
  <c r="B490" i="83"/>
  <c r="F490" i="83"/>
  <c r="J490" i="83"/>
  <c r="N490" i="83"/>
  <c r="R490" i="83"/>
  <c r="D491" i="83"/>
  <c r="H491" i="83"/>
  <c r="L491" i="83"/>
  <c r="P491" i="83"/>
  <c r="T491" i="83"/>
  <c r="B492" i="83"/>
  <c r="F492" i="83"/>
  <c r="J492" i="83"/>
  <c r="N492" i="83"/>
  <c r="R492" i="83"/>
  <c r="D493" i="83"/>
  <c r="H493" i="83"/>
  <c r="L493" i="83"/>
  <c r="P493" i="83"/>
  <c r="T493" i="83"/>
  <c r="B494" i="83"/>
  <c r="F494" i="83"/>
  <c r="J494" i="83"/>
  <c r="N494" i="83"/>
  <c r="R494" i="83"/>
  <c r="D495" i="83"/>
  <c r="H495" i="83"/>
  <c r="L495" i="83"/>
  <c r="P495" i="83"/>
  <c r="T495" i="83"/>
  <c r="B496" i="83"/>
  <c r="F496" i="83"/>
  <c r="J496" i="83"/>
  <c r="N496" i="83"/>
  <c r="R496" i="83"/>
  <c r="D497" i="83"/>
  <c r="H497" i="83"/>
  <c r="L497" i="83"/>
  <c r="P497" i="83"/>
  <c r="T497" i="83"/>
  <c r="B498" i="83"/>
  <c r="F498" i="83"/>
  <c r="J498" i="83"/>
  <c r="N498" i="83"/>
  <c r="R498" i="83"/>
  <c r="D499" i="83"/>
  <c r="H499" i="83"/>
  <c r="L499" i="83"/>
  <c r="P499" i="83"/>
  <c r="T499" i="83"/>
  <c r="B500" i="83"/>
  <c r="F500" i="83"/>
  <c r="J500" i="83"/>
  <c r="N500" i="83"/>
  <c r="R500" i="83"/>
  <c r="D501" i="83"/>
  <c r="H501" i="83"/>
  <c r="L501" i="83"/>
  <c r="P501" i="83"/>
  <c r="T501" i="83"/>
  <c r="B502" i="83"/>
  <c r="F502" i="83"/>
  <c r="J502" i="83"/>
  <c r="N502" i="83"/>
  <c r="R502" i="83"/>
  <c r="D503" i="83"/>
  <c r="H503" i="83"/>
  <c r="L503" i="83"/>
  <c r="P503" i="83"/>
  <c r="T503" i="83"/>
  <c r="B504" i="83"/>
  <c r="F504" i="83"/>
  <c r="J504" i="83"/>
  <c r="N504" i="83"/>
  <c r="R504" i="83"/>
  <c r="D505" i="83"/>
  <c r="H505" i="83"/>
  <c r="L505" i="83"/>
  <c r="P505" i="83"/>
  <c r="T505" i="83"/>
  <c r="B506" i="83"/>
  <c r="F506" i="83"/>
  <c r="J506" i="83"/>
  <c r="N506" i="83"/>
  <c r="R506" i="83"/>
  <c r="D507" i="83"/>
  <c r="H507" i="83"/>
  <c r="L507" i="83"/>
  <c r="P507" i="83"/>
  <c r="T507" i="83"/>
  <c r="B508" i="83"/>
  <c r="F508" i="83"/>
  <c r="J508" i="83"/>
  <c r="N508" i="83"/>
  <c r="R508" i="83"/>
  <c r="D509" i="83"/>
  <c r="H509" i="83"/>
  <c r="L509" i="83"/>
  <c r="P509" i="83"/>
  <c r="T509" i="83"/>
  <c r="B510" i="83"/>
  <c r="F510" i="83"/>
  <c r="J510" i="83"/>
  <c r="N510" i="83"/>
  <c r="R510" i="83"/>
  <c r="D511" i="83"/>
  <c r="H511" i="83"/>
  <c r="L511" i="83"/>
  <c r="P511" i="83"/>
  <c r="T511" i="83"/>
  <c r="B512" i="83"/>
  <c r="F512" i="83"/>
  <c r="J512" i="83"/>
  <c r="N512" i="83"/>
  <c r="R512" i="83"/>
  <c r="D513" i="83"/>
  <c r="H513" i="83"/>
  <c r="L513" i="83"/>
  <c r="P513" i="83"/>
  <c r="T513" i="83"/>
  <c r="B514" i="83"/>
  <c r="F514" i="83"/>
  <c r="J514" i="83"/>
  <c r="N514" i="83"/>
  <c r="R514" i="83"/>
  <c r="D515" i="83"/>
  <c r="H515" i="83"/>
  <c r="L515" i="83"/>
  <c r="P515" i="83"/>
  <c r="T515" i="83"/>
  <c r="P423" i="83"/>
  <c r="L425" i="83"/>
  <c r="P427" i="83"/>
  <c r="D429" i="83"/>
  <c r="T429" i="83"/>
  <c r="L431" i="83"/>
  <c r="L433" i="83"/>
  <c r="P435" i="83"/>
  <c r="D437" i="83"/>
  <c r="L439" i="83"/>
  <c r="D441" i="83"/>
  <c r="P441" i="83"/>
  <c r="H443" i="83"/>
  <c r="T443" i="83"/>
  <c r="D447" i="83"/>
  <c r="T447" i="83"/>
  <c r="L451" i="83"/>
  <c r="P453" i="83"/>
  <c r="H455" i="83"/>
  <c r="T455" i="83"/>
  <c r="L457" i="83"/>
  <c r="L459" i="83"/>
  <c r="P461" i="83"/>
  <c r="H463" i="83"/>
  <c r="T463" i="83"/>
  <c r="L465" i="83"/>
  <c r="D423" i="83"/>
  <c r="L423" i="83"/>
  <c r="H425" i="83"/>
  <c r="P425" i="83"/>
  <c r="H427" i="83"/>
  <c r="T427" i="83"/>
  <c r="L429" i="83"/>
  <c r="D431" i="83"/>
  <c r="P431" i="83"/>
  <c r="H433" i="83"/>
  <c r="T433" i="83"/>
  <c r="D435" i="83"/>
  <c r="L435" i="83"/>
  <c r="H437" i="83"/>
  <c r="P437" i="83"/>
  <c r="H439" i="83"/>
  <c r="T439" i="83"/>
  <c r="L441" i="83"/>
  <c r="L443" i="83"/>
  <c r="H447" i="83"/>
  <c r="P447" i="83"/>
  <c r="D451" i="83"/>
  <c r="P451" i="83"/>
  <c r="H453" i="83"/>
  <c r="T453" i="83"/>
  <c r="D455" i="83"/>
  <c r="L455" i="83"/>
  <c r="H457" i="83"/>
  <c r="T457" i="83"/>
  <c r="D459" i="83"/>
  <c r="P459" i="83"/>
  <c r="H461" i="83"/>
  <c r="T461" i="83"/>
  <c r="D463" i="83"/>
  <c r="L463" i="83"/>
  <c r="H465" i="83"/>
  <c r="T465" i="83"/>
  <c r="H423" i="83"/>
  <c r="T423" i="83"/>
  <c r="D425" i="83"/>
  <c r="T425" i="83"/>
  <c r="D427" i="83"/>
  <c r="L427" i="83"/>
  <c r="H429" i="83"/>
  <c r="P429" i="83"/>
  <c r="H431" i="83"/>
  <c r="T431" i="83"/>
  <c r="D433" i="83"/>
  <c r="P433" i="83"/>
  <c r="H435" i="83"/>
  <c r="T435" i="83"/>
  <c r="L437" i="83"/>
  <c r="T437" i="83"/>
  <c r="D439" i="83"/>
  <c r="P439" i="83"/>
  <c r="H441" i="83"/>
  <c r="T441" i="83"/>
  <c r="D443" i="83"/>
  <c r="P443" i="83"/>
  <c r="L447" i="83"/>
  <c r="H451" i="83"/>
  <c r="T451" i="83"/>
  <c r="D453" i="83"/>
  <c r="L453" i="83"/>
  <c r="P455" i="83"/>
  <c r="D457" i="83"/>
  <c r="P457" i="83"/>
  <c r="H459" i="83"/>
  <c r="T459" i="83"/>
  <c r="D461" i="83"/>
  <c r="L461" i="83"/>
  <c r="P463" i="83"/>
  <c r="D465" i="83"/>
  <c r="P465" i="83"/>
  <c r="B422" i="83"/>
  <c r="F422" i="83"/>
  <c r="J422" i="83"/>
  <c r="N422" i="83"/>
  <c r="R422" i="83"/>
  <c r="B424" i="83"/>
  <c r="F424" i="83"/>
  <c r="J424" i="83"/>
  <c r="N424" i="83"/>
  <c r="R424" i="83"/>
  <c r="B426" i="83"/>
  <c r="F426" i="83"/>
  <c r="J426" i="83"/>
  <c r="N426" i="83"/>
  <c r="R426" i="83"/>
  <c r="B428" i="83"/>
  <c r="F428" i="83"/>
  <c r="J428" i="83"/>
  <c r="N428" i="83"/>
  <c r="R428" i="83"/>
  <c r="B430" i="83"/>
  <c r="F430" i="83"/>
  <c r="J430" i="83"/>
  <c r="N430" i="83"/>
  <c r="R430" i="83"/>
  <c r="B432" i="83"/>
  <c r="F432" i="83"/>
  <c r="J432" i="83"/>
  <c r="N432" i="83"/>
  <c r="R432" i="83"/>
  <c r="U310" i="83"/>
  <c r="B434" i="83"/>
  <c r="F434" i="83"/>
  <c r="J434" i="83"/>
  <c r="N434" i="83"/>
  <c r="R434" i="83"/>
  <c r="B436" i="83"/>
  <c r="F436" i="83"/>
  <c r="J436" i="83"/>
  <c r="N436" i="83"/>
  <c r="R436" i="83"/>
  <c r="B438" i="83"/>
  <c r="F438" i="83"/>
  <c r="J438" i="83"/>
  <c r="N438" i="83"/>
  <c r="R438" i="83"/>
  <c r="B440" i="83"/>
  <c r="F440" i="83"/>
  <c r="J440" i="83"/>
  <c r="N440" i="83"/>
  <c r="R440" i="83"/>
  <c r="B442" i="83"/>
  <c r="F442" i="83"/>
  <c r="J442" i="83"/>
  <c r="N442" i="83"/>
  <c r="R442" i="83"/>
  <c r="B446" i="83"/>
  <c r="F446" i="83"/>
  <c r="J446" i="83"/>
  <c r="N446" i="83"/>
  <c r="R446" i="83"/>
  <c r="B450" i="83"/>
  <c r="F450" i="83"/>
  <c r="J450" i="83"/>
  <c r="N450" i="83"/>
  <c r="R450" i="83"/>
  <c r="B452" i="83"/>
  <c r="F452" i="83"/>
  <c r="J452" i="83"/>
  <c r="N452" i="83"/>
  <c r="R452" i="83"/>
  <c r="B454" i="83"/>
  <c r="F454" i="83"/>
  <c r="J454" i="83"/>
  <c r="N454" i="83"/>
  <c r="R454" i="83"/>
  <c r="B456" i="83"/>
  <c r="F456" i="83"/>
  <c r="J456" i="83"/>
  <c r="N456" i="83"/>
  <c r="R456" i="83"/>
  <c r="B458" i="83"/>
  <c r="F458" i="83"/>
  <c r="J458" i="83"/>
  <c r="N458" i="83"/>
  <c r="R458" i="83"/>
  <c r="B460" i="83"/>
  <c r="F460" i="83"/>
  <c r="J460" i="83"/>
  <c r="N460" i="83"/>
  <c r="R460" i="83"/>
  <c r="B462" i="83"/>
  <c r="F462" i="83"/>
  <c r="J462" i="83"/>
  <c r="N462" i="83"/>
  <c r="R462" i="83"/>
  <c r="B464" i="83"/>
  <c r="F464" i="83"/>
  <c r="J464" i="83"/>
  <c r="N464" i="83"/>
  <c r="R464" i="83"/>
  <c r="B466" i="83"/>
  <c r="F466" i="83"/>
  <c r="J466" i="83"/>
  <c r="N466" i="83"/>
  <c r="R466" i="83"/>
  <c r="B468" i="83"/>
  <c r="F468" i="83"/>
  <c r="J468" i="83"/>
  <c r="N468" i="83"/>
  <c r="R468" i="83"/>
  <c r="B470" i="83"/>
  <c r="F470" i="83"/>
  <c r="J470" i="83"/>
  <c r="N470" i="83"/>
  <c r="R470" i="83"/>
  <c r="I421" i="83"/>
  <c r="Q421" i="83"/>
  <c r="E423" i="83"/>
  <c r="M423" i="83"/>
  <c r="U423" i="83"/>
  <c r="E425" i="83"/>
  <c r="M425" i="83"/>
  <c r="U425" i="83"/>
  <c r="E427" i="83"/>
  <c r="I427" i="83"/>
  <c r="Q427" i="83"/>
  <c r="E429" i="83"/>
  <c r="M429" i="83"/>
  <c r="Q429" i="83"/>
  <c r="I431" i="83"/>
  <c r="Q431" i="83"/>
  <c r="U433" i="83"/>
  <c r="E435" i="83"/>
  <c r="M435" i="83"/>
  <c r="U435" i="83"/>
  <c r="E437" i="83"/>
  <c r="M437" i="83"/>
  <c r="U437" i="83"/>
  <c r="I439" i="83"/>
  <c r="U439" i="83"/>
  <c r="I441" i="83"/>
  <c r="M455" i="83"/>
  <c r="U455" i="83"/>
  <c r="I457" i="83"/>
  <c r="U457" i="83"/>
  <c r="I459" i="83"/>
  <c r="Q459" i="83"/>
  <c r="M461" i="83"/>
  <c r="U461" i="83"/>
  <c r="I463" i="83"/>
  <c r="Q463" i="83"/>
  <c r="M465" i="83"/>
  <c r="U465" i="83"/>
  <c r="E467" i="83"/>
  <c r="M467" i="83"/>
  <c r="U467" i="83"/>
  <c r="I469" i="83"/>
  <c r="Q469" i="83"/>
  <c r="I471" i="83"/>
  <c r="Q471" i="83"/>
  <c r="C472" i="83"/>
  <c r="O472" i="83"/>
  <c r="I473" i="83"/>
  <c r="U473" i="83"/>
  <c r="G474" i="83"/>
  <c r="S474" i="83"/>
  <c r="E475" i="83"/>
  <c r="M475" i="83"/>
  <c r="C476" i="83"/>
  <c r="K476" i="83"/>
  <c r="S476" i="83"/>
  <c r="I477" i="83"/>
  <c r="Q477" i="83"/>
  <c r="C478" i="83"/>
  <c r="K478" i="83"/>
  <c r="S478" i="83"/>
  <c r="I479" i="83"/>
  <c r="Q479" i="83"/>
  <c r="C480" i="83"/>
  <c r="O480" i="83"/>
  <c r="I481" i="83"/>
  <c r="U481" i="83"/>
  <c r="G482" i="83"/>
  <c r="S482" i="83"/>
  <c r="E483" i="83"/>
  <c r="M483" i="83"/>
  <c r="U483" i="83"/>
  <c r="K484" i="83"/>
  <c r="S484" i="83"/>
  <c r="E485" i="83"/>
  <c r="Q485" i="83"/>
  <c r="C486" i="83"/>
  <c r="K486" i="83"/>
  <c r="S486" i="83"/>
  <c r="E487" i="83"/>
  <c r="M487" i="83"/>
  <c r="C488" i="83"/>
  <c r="K488" i="83"/>
  <c r="S488" i="83"/>
  <c r="I489" i="83"/>
  <c r="Q489" i="83"/>
  <c r="C490" i="83"/>
  <c r="O490" i="83"/>
  <c r="I491" i="83"/>
  <c r="Q491" i="83"/>
  <c r="C492" i="83"/>
  <c r="O492" i="83"/>
  <c r="I493" i="83"/>
  <c r="Q493" i="83"/>
  <c r="C494" i="83"/>
  <c r="O494" i="83"/>
  <c r="I495" i="83"/>
  <c r="Q495" i="83"/>
  <c r="U495" i="83"/>
  <c r="C496" i="83"/>
  <c r="K496" i="83"/>
  <c r="O496" i="83"/>
  <c r="S496" i="83"/>
  <c r="E497" i="83"/>
  <c r="I497" i="83"/>
  <c r="M497" i="83"/>
  <c r="Q497" i="83"/>
  <c r="U497" i="83"/>
  <c r="C498" i="83"/>
  <c r="G498" i="83"/>
  <c r="K498" i="83"/>
  <c r="O498" i="83"/>
  <c r="S498" i="83"/>
  <c r="E499" i="83"/>
  <c r="I499" i="83"/>
  <c r="M499" i="83"/>
  <c r="Q499" i="83"/>
  <c r="U499" i="83"/>
  <c r="E421" i="83"/>
  <c r="M421" i="83"/>
  <c r="U421" i="83"/>
  <c r="I423" i="83"/>
  <c r="Q423" i="83"/>
  <c r="I425" i="83"/>
  <c r="Q425" i="83"/>
  <c r="M427" i="83"/>
  <c r="U427" i="83"/>
  <c r="I429" i="83"/>
  <c r="U429" i="83"/>
  <c r="E431" i="83"/>
  <c r="M431" i="83"/>
  <c r="U431" i="83"/>
  <c r="E433" i="83"/>
  <c r="I433" i="83"/>
  <c r="M433" i="83"/>
  <c r="Q433" i="83"/>
  <c r="I435" i="83"/>
  <c r="Q435" i="83"/>
  <c r="I437" i="83"/>
  <c r="Q437" i="83"/>
  <c r="E439" i="83"/>
  <c r="M439" i="83"/>
  <c r="Q439" i="83"/>
  <c r="E441" i="83"/>
  <c r="M441" i="83"/>
  <c r="Q441" i="83"/>
  <c r="U441" i="83"/>
  <c r="E443" i="83"/>
  <c r="I443" i="83"/>
  <c r="M443" i="83"/>
  <c r="Q443" i="83"/>
  <c r="U443" i="83"/>
  <c r="E445" i="83"/>
  <c r="I445" i="83"/>
  <c r="M445" i="83"/>
  <c r="Q445" i="83"/>
  <c r="U445" i="83"/>
  <c r="E447" i="83"/>
  <c r="I447" i="83"/>
  <c r="M447" i="83"/>
  <c r="Q447" i="83"/>
  <c r="U447" i="83"/>
  <c r="E449" i="83"/>
  <c r="I449" i="83"/>
  <c r="M449" i="83"/>
  <c r="Q449" i="83"/>
  <c r="U449" i="83"/>
  <c r="E451" i="83"/>
  <c r="I451" i="83"/>
  <c r="M451" i="83"/>
  <c r="Q451" i="83"/>
  <c r="U451" i="83"/>
  <c r="E453" i="83"/>
  <c r="I453" i="83"/>
  <c r="M453" i="83"/>
  <c r="Q453" i="83"/>
  <c r="U453" i="83"/>
  <c r="E455" i="83"/>
  <c r="I455" i="83"/>
  <c r="Q455" i="83"/>
  <c r="E457" i="83"/>
  <c r="M457" i="83"/>
  <c r="Q457" i="83"/>
  <c r="E459" i="83"/>
  <c r="M459" i="83"/>
  <c r="U459" i="83"/>
  <c r="E461" i="83"/>
  <c r="I461" i="83"/>
  <c r="Q461" i="83"/>
  <c r="E463" i="83"/>
  <c r="M463" i="83"/>
  <c r="U463" i="83"/>
  <c r="E465" i="83"/>
  <c r="I465" i="83"/>
  <c r="Q465" i="83"/>
  <c r="I467" i="83"/>
  <c r="Q467" i="83"/>
  <c r="E469" i="83"/>
  <c r="M469" i="83"/>
  <c r="U469" i="83"/>
  <c r="E471" i="83"/>
  <c r="M471" i="83"/>
  <c r="U471" i="83"/>
  <c r="G472" i="83"/>
  <c r="K472" i="83"/>
  <c r="S472" i="83"/>
  <c r="E473" i="83"/>
  <c r="M473" i="83"/>
  <c r="Q473" i="83"/>
  <c r="C474" i="83"/>
  <c r="K474" i="83"/>
  <c r="O474" i="83"/>
  <c r="I475" i="83"/>
  <c r="Q475" i="83"/>
  <c r="U475" i="83"/>
  <c r="G476" i="83"/>
  <c r="O476" i="83"/>
  <c r="E477" i="83"/>
  <c r="M477" i="83"/>
  <c r="U477" i="83"/>
  <c r="G478" i="83"/>
  <c r="O478" i="83"/>
  <c r="E479" i="83"/>
  <c r="M479" i="83"/>
  <c r="U479" i="83"/>
  <c r="G480" i="83"/>
  <c r="K480" i="83"/>
  <c r="S480" i="83"/>
  <c r="E481" i="83"/>
  <c r="M481" i="83"/>
  <c r="Q481" i="83"/>
  <c r="C482" i="83"/>
  <c r="K482" i="83"/>
  <c r="O482" i="83"/>
  <c r="I483" i="83"/>
  <c r="Q483" i="83"/>
  <c r="C484" i="83"/>
  <c r="G484" i="83"/>
  <c r="O484" i="83"/>
  <c r="I485" i="83"/>
  <c r="M485" i="83"/>
  <c r="U485" i="83"/>
  <c r="G486" i="83"/>
  <c r="O486" i="83"/>
  <c r="I487" i="83"/>
  <c r="Q487" i="83"/>
  <c r="U487" i="83"/>
  <c r="G488" i="83"/>
  <c r="O488" i="83"/>
  <c r="E489" i="83"/>
  <c r="M489" i="83"/>
  <c r="U489" i="83"/>
  <c r="G490" i="83"/>
  <c r="K490" i="83"/>
  <c r="S490" i="83"/>
  <c r="E491" i="83"/>
  <c r="M491" i="83"/>
  <c r="U491" i="83"/>
  <c r="G492" i="83"/>
  <c r="K492" i="83"/>
  <c r="S492" i="83"/>
  <c r="E493" i="83"/>
  <c r="M493" i="83"/>
  <c r="U493" i="83"/>
  <c r="G494" i="83"/>
  <c r="K494" i="83"/>
  <c r="S494" i="83"/>
  <c r="E495" i="83"/>
  <c r="M495" i="83"/>
  <c r="G496" i="83"/>
  <c r="C420" i="83"/>
  <c r="G420" i="83"/>
  <c r="K420" i="83"/>
  <c r="O420" i="83"/>
  <c r="S420" i="83"/>
  <c r="C422" i="83"/>
  <c r="G422" i="83"/>
  <c r="K422" i="83"/>
  <c r="O422" i="83"/>
  <c r="S422" i="83"/>
  <c r="C424" i="83"/>
  <c r="G424" i="83"/>
  <c r="K424" i="83"/>
  <c r="O424" i="83"/>
  <c r="S424" i="83"/>
  <c r="C426" i="83"/>
  <c r="G426" i="83"/>
  <c r="K426" i="83"/>
  <c r="O426" i="83"/>
  <c r="S426" i="83"/>
  <c r="C428" i="83"/>
  <c r="G428" i="83"/>
  <c r="K428" i="83"/>
  <c r="O428" i="83"/>
  <c r="S428" i="83"/>
  <c r="C430" i="83"/>
  <c r="G430" i="83"/>
  <c r="K430" i="83"/>
  <c r="O430" i="83"/>
  <c r="S430" i="83"/>
  <c r="C432" i="83"/>
  <c r="G432" i="83"/>
  <c r="K432" i="83"/>
  <c r="O432" i="83"/>
  <c r="S432" i="83"/>
  <c r="C434" i="83"/>
  <c r="G434" i="83"/>
  <c r="K434" i="83"/>
  <c r="O434" i="83"/>
  <c r="S434" i="83"/>
  <c r="C436" i="83"/>
  <c r="G436" i="83"/>
  <c r="K436" i="83"/>
  <c r="O436" i="83"/>
  <c r="S436" i="83"/>
  <c r="C438" i="83"/>
  <c r="C500" i="83"/>
  <c r="G500" i="83"/>
  <c r="K500" i="83"/>
  <c r="O500" i="83"/>
  <c r="S500" i="83"/>
  <c r="E501" i="83"/>
  <c r="I501" i="83"/>
  <c r="M501" i="83"/>
  <c r="Q501" i="83"/>
  <c r="U501" i="83"/>
  <c r="C502" i="83"/>
  <c r="G502" i="83"/>
  <c r="K502" i="83"/>
  <c r="O502" i="83"/>
  <c r="S502" i="83"/>
  <c r="E503" i="83"/>
  <c r="I503" i="83"/>
  <c r="M503" i="83"/>
  <c r="Q503" i="83"/>
  <c r="U503" i="83"/>
  <c r="C504" i="83"/>
  <c r="G504" i="83"/>
  <c r="K504" i="83"/>
  <c r="O504" i="83"/>
  <c r="S504" i="83"/>
  <c r="E505" i="83"/>
  <c r="I505" i="83"/>
  <c r="M505" i="83"/>
  <c r="Q505" i="83"/>
  <c r="U505" i="83"/>
  <c r="C506" i="83"/>
  <c r="G506" i="83"/>
  <c r="K506" i="83"/>
  <c r="O506" i="83"/>
  <c r="S506" i="83"/>
  <c r="E507" i="83"/>
  <c r="I507" i="83"/>
  <c r="M507" i="83"/>
  <c r="Q507" i="83"/>
  <c r="U507" i="83"/>
  <c r="C508" i="83"/>
  <c r="G508" i="83"/>
  <c r="K508" i="83"/>
  <c r="O508" i="83"/>
  <c r="S508" i="83"/>
  <c r="E509" i="83"/>
  <c r="I509" i="83"/>
  <c r="M509" i="83"/>
  <c r="Q509" i="83"/>
  <c r="U509" i="83"/>
  <c r="C510" i="83"/>
  <c r="G510" i="83"/>
  <c r="K510" i="83"/>
  <c r="O510" i="83"/>
  <c r="S510" i="83"/>
  <c r="E511" i="83"/>
  <c r="I511" i="83"/>
  <c r="M511" i="83"/>
  <c r="Q511" i="83"/>
  <c r="U511" i="83"/>
  <c r="C512" i="83"/>
  <c r="G512" i="83"/>
  <c r="K512" i="83"/>
  <c r="O512" i="83"/>
  <c r="S512" i="83"/>
  <c r="E513" i="83"/>
  <c r="I513" i="83"/>
  <c r="M513" i="83"/>
  <c r="Q513" i="83"/>
  <c r="U513" i="83"/>
  <c r="C514" i="83"/>
  <c r="G514" i="83"/>
  <c r="K514" i="83"/>
  <c r="O514" i="83"/>
  <c r="S514" i="83"/>
  <c r="E515" i="83"/>
  <c r="I515" i="83"/>
  <c r="M515" i="83"/>
  <c r="Q515" i="83"/>
  <c r="U515" i="83"/>
  <c r="C524" i="83"/>
  <c r="G524" i="83"/>
  <c r="AE524" i="83" s="1"/>
  <c r="K524" i="83"/>
  <c r="K623" i="83" s="1"/>
  <c r="O524" i="83"/>
  <c r="O623" i="83" s="1"/>
  <c r="S524" i="83"/>
  <c r="G438" i="83"/>
  <c r="K438" i="83"/>
  <c r="O438" i="83"/>
  <c r="S438" i="83"/>
  <c r="C440" i="83"/>
  <c r="G440" i="83"/>
  <c r="K440" i="83"/>
  <c r="O440" i="83"/>
  <c r="S440" i="83"/>
  <c r="C442" i="83"/>
  <c r="G442" i="83"/>
  <c r="K442" i="83"/>
  <c r="O442" i="83"/>
  <c r="S442" i="83"/>
  <c r="C444" i="83"/>
  <c r="G444" i="83"/>
  <c r="K444" i="83"/>
  <c r="O444" i="83"/>
  <c r="S444" i="83"/>
  <c r="C446" i="83"/>
  <c r="G446" i="83"/>
  <c r="K446" i="83"/>
  <c r="O446" i="83"/>
  <c r="S446" i="83"/>
  <c r="G448" i="83"/>
  <c r="K448" i="83"/>
  <c r="O448" i="83"/>
  <c r="S448" i="83"/>
  <c r="C450" i="83"/>
  <c r="G450" i="83"/>
  <c r="K450" i="83"/>
  <c r="O450" i="83"/>
  <c r="S450" i="83"/>
  <c r="C452" i="83"/>
  <c r="G452" i="83"/>
  <c r="K452" i="83"/>
  <c r="O452" i="83"/>
  <c r="S452" i="83"/>
  <c r="C454" i="83"/>
  <c r="G454" i="83"/>
  <c r="K454" i="83"/>
  <c r="O454" i="83"/>
  <c r="S454" i="83"/>
  <c r="C456" i="83"/>
  <c r="G456" i="83"/>
  <c r="K456" i="83"/>
  <c r="O456" i="83"/>
  <c r="S456" i="83"/>
  <c r="C458" i="83"/>
  <c r="G458" i="83"/>
  <c r="K458" i="83"/>
  <c r="O458" i="83"/>
  <c r="S458" i="83"/>
  <c r="C460" i="83"/>
  <c r="G460" i="83"/>
  <c r="K460" i="83"/>
  <c r="O460" i="83"/>
  <c r="S460" i="83"/>
  <c r="C462" i="83"/>
  <c r="G462" i="83"/>
  <c r="K462" i="83"/>
  <c r="O462" i="83"/>
  <c r="S462" i="83"/>
  <c r="C464" i="83"/>
  <c r="G464" i="83"/>
  <c r="K464" i="83"/>
  <c r="O464" i="83"/>
  <c r="S464" i="83"/>
  <c r="C466" i="83"/>
  <c r="G466" i="83"/>
  <c r="K466" i="83"/>
  <c r="O466" i="83"/>
  <c r="S466" i="83"/>
  <c r="C468" i="83"/>
  <c r="G468" i="83"/>
  <c r="K468" i="83"/>
  <c r="O468" i="83"/>
  <c r="S468" i="83"/>
  <c r="C470" i="83"/>
  <c r="G470" i="83"/>
  <c r="K470" i="83"/>
  <c r="O470" i="83"/>
  <c r="S470" i="83"/>
  <c r="J415" i="83"/>
  <c r="AC525" i="83"/>
  <c r="D44" i="86" s="1"/>
  <c r="AK525" i="83"/>
  <c r="L44" i="86" s="1"/>
  <c r="AS525" i="83"/>
  <c r="T44" i="86" s="1"/>
  <c r="AG526" i="83"/>
  <c r="H45" i="86" s="1"/>
  <c r="AS526" i="83"/>
  <c r="T45" i="86" s="1"/>
  <c r="AG527" i="83"/>
  <c r="H46" i="86" s="1"/>
  <c r="AK527" i="83"/>
  <c r="L46" i="86" s="1"/>
  <c r="AK528" i="83"/>
  <c r="L47" i="86" s="1"/>
  <c r="AO528" i="83"/>
  <c r="P47" i="86" s="1"/>
  <c r="AK529" i="83"/>
  <c r="L48" i="86" s="1"/>
  <c r="AO529" i="83"/>
  <c r="P48" i="86" s="1"/>
  <c r="AS529" i="83"/>
  <c r="T48" i="86" s="1"/>
  <c r="U620" i="83"/>
  <c r="AC532" i="83"/>
  <c r="D51" i="86" s="1"/>
  <c r="AK532" i="83"/>
  <c r="L51" i="86" s="1"/>
  <c r="AS532" i="83"/>
  <c r="T51" i="86" s="1"/>
  <c r="AG533" i="83"/>
  <c r="H52" i="86" s="1"/>
  <c r="AK533" i="83"/>
  <c r="L52" i="86" s="1"/>
  <c r="AO533" i="83"/>
  <c r="P52" i="86" s="1"/>
  <c r="AC534" i="83"/>
  <c r="D53" i="86" s="1"/>
  <c r="AK534" i="83"/>
  <c r="L53" i="86" s="1"/>
  <c r="AG535" i="83"/>
  <c r="H54" i="86" s="1"/>
  <c r="AO535" i="83"/>
  <c r="P54" i="86" s="1"/>
  <c r="AC536" i="83"/>
  <c r="D55" i="86" s="1"/>
  <c r="AK536" i="83"/>
  <c r="L55" i="86" s="1"/>
  <c r="AS536" i="83"/>
  <c r="T55" i="86" s="1"/>
  <c r="S100" i="83"/>
  <c r="AU434" i="83"/>
  <c r="V25" i="86" s="1"/>
  <c r="AC537" i="83"/>
  <c r="D56" i="86" s="1"/>
  <c r="AK537" i="83"/>
  <c r="L56" i="86" s="1"/>
  <c r="AS537" i="83"/>
  <c r="T56" i="86" s="1"/>
  <c r="AG538" i="83"/>
  <c r="H57" i="86" s="1"/>
  <c r="AO538" i="83"/>
  <c r="P57" i="86" s="1"/>
  <c r="AC539" i="83"/>
  <c r="D58" i="86" s="1"/>
  <c r="AK539" i="83"/>
  <c r="L58" i="86" s="1"/>
  <c r="AS539" i="83"/>
  <c r="T58" i="86" s="1"/>
  <c r="AG540" i="83"/>
  <c r="H59" i="86" s="1"/>
  <c r="AO540" i="83"/>
  <c r="P59" i="86" s="1"/>
  <c r="AC541" i="83"/>
  <c r="D60" i="86" s="1"/>
  <c r="AK541" i="83"/>
  <c r="L60" i="86" s="1"/>
  <c r="AS541" i="83"/>
  <c r="T60" i="86" s="1"/>
  <c r="AC542" i="83"/>
  <c r="D61" i="86" s="1"/>
  <c r="AK542" i="83"/>
  <c r="L61" i="86" s="1"/>
  <c r="AS542" i="83"/>
  <c r="T61" i="86" s="1"/>
  <c r="AG543" i="83"/>
  <c r="H62" i="86" s="1"/>
  <c r="AK543" i="83"/>
  <c r="L62" i="86" s="1"/>
  <c r="AO543" i="83"/>
  <c r="P62" i="86" s="1"/>
  <c r="AC544" i="83"/>
  <c r="D63" i="86" s="1"/>
  <c r="AG544" i="83"/>
  <c r="H63" i="86" s="1"/>
  <c r="AK544" i="83"/>
  <c r="L63" i="86" s="1"/>
  <c r="AS544" i="83"/>
  <c r="T63" i="86" s="1"/>
  <c r="AC545" i="83"/>
  <c r="D64" i="86" s="1"/>
  <c r="AG545" i="83"/>
  <c r="H64" i="86" s="1"/>
  <c r="AK545" i="83"/>
  <c r="L64" i="86" s="1"/>
  <c r="AO545" i="83"/>
  <c r="P64" i="86" s="1"/>
  <c r="AC546" i="83"/>
  <c r="D65" i="86" s="1"/>
  <c r="AG546" i="83"/>
  <c r="H65" i="86" s="1"/>
  <c r="AK546" i="83"/>
  <c r="L65" i="86" s="1"/>
  <c r="AS546" i="83"/>
  <c r="T65" i="86" s="1"/>
  <c r="AC547" i="83"/>
  <c r="D66" i="86" s="1"/>
  <c r="AG547" i="83"/>
  <c r="H66" i="86" s="1"/>
  <c r="AK547" i="83"/>
  <c r="L66" i="86" s="1"/>
  <c r="AO547" i="83"/>
  <c r="P66" i="86" s="1"/>
  <c r="AS547" i="83"/>
  <c r="T66" i="86" s="1"/>
  <c r="E311" i="83"/>
  <c r="M311" i="83"/>
  <c r="Q311" i="83"/>
  <c r="U311" i="83"/>
  <c r="C311" i="83"/>
  <c r="G311" i="83"/>
  <c r="K311" i="83"/>
  <c r="O311" i="83"/>
  <c r="E310" i="83"/>
  <c r="I310" i="83"/>
  <c r="M310" i="83"/>
  <c r="Q310" i="83"/>
  <c r="C309" i="83"/>
  <c r="O309" i="83"/>
  <c r="E308" i="83"/>
  <c r="M308" i="83"/>
  <c r="Q308" i="83"/>
  <c r="U308" i="83"/>
  <c r="C308" i="83"/>
  <c r="G308" i="83"/>
  <c r="K308" i="83"/>
  <c r="O308" i="83"/>
  <c r="E415" i="83"/>
  <c r="M415" i="83"/>
  <c r="Q415" i="83"/>
  <c r="U415" i="83"/>
  <c r="C415" i="83"/>
  <c r="G415" i="83"/>
  <c r="K415" i="83"/>
  <c r="O415" i="83"/>
  <c r="S415" i="83"/>
  <c r="E413" i="83"/>
  <c r="I414" i="83"/>
  <c r="M413" i="83"/>
  <c r="Q414" i="83"/>
  <c r="U414" i="83"/>
  <c r="C413" i="83"/>
  <c r="G413" i="83"/>
  <c r="K413" i="83"/>
  <c r="O413" i="83"/>
  <c r="E412" i="83"/>
  <c r="I412" i="83"/>
  <c r="M412" i="83"/>
  <c r="Q412" i="83"/>
  <c r="U412" i="83"/>
  <c r="C412" i="83"/>
  <c r="G412" i="83"/>
  <c r="O412" i="83"/>
  <c r="S412" i="83"/>
  <c r="U206" i="83"/>
  <c r="C421" i="83"/>
  <c r="G421" i="83"/>
  <c r="K421" i="83"/>
  <c r="O421" i="83"/>
  <c r="S421" i="83"/>
  <c r="C423" i="83"/>
  <c r="G423" i="83"/>
  <c r="K423" i="83"/>
  <c r="O423" i="83"/>
  <c r="S423" i="83"/>
  <c r="C425" i="83"/>
  <c r="G425" i="83"/>
  <c r="K425" i="83"/>
  <c r="O425" i="83"/>
  <c r="S425" i="83"/>
  <c r="C427" i="83"/>
  <c r="G427" i="83"/>
  <c r="K427" i="83"/>
  <c r="O427" i="83"/>
  <c r="S427" i="83"/>
  <c r="C429" i="83"/>
  <c r="G429" i="83"/>
  <c r="K429" i="83"/>
  <c r="O429" i="83"/>
  <c r="S429" i="83"/>
  <c r="C431" i="83"/>
  <c r="G431" i="83"/>
  <c r="K431" i="83"/>
  <c r="O431" i="83"/>
  <c r="S431" i="83"/>
  <c r="C433" i="83"/>
  <c r="G433" i="83"/>
  <c r="K433" i="83"/>
  <c r="O433" i="83"/>
  <c r="S433" i="83"/>
  <c r="C435" i="83"/>
  <c r="G435" i="83"/>
  <c r="K435" i="83"/>
  <c r="O435" i="83"/>
  <c r="S435" i="83"/>
  <c r="C437" i="83"/>
  <c r="G437" i="83"/>
  <c r="K437" i="83"/>
  <c r="O437" i="83"/>
  <c r="S437" i="83"/>
  <c r="C439" i="83"/>
  <c r="G439" i="83"/>
  <c r="K439" i="83"/>
  <c r="O439" i="83"/>
  <c r="S439" i="83"/>
  <c r="C441" i="83"/>
  <c r="G441" i="83"/>
  <c r="K441" i="83"/>
  <c r="O441" i="83"/>
  <c r="S441" i="83"/>
  <c r="C443" i="83"/>
  <c r="G443" i="83"/>
  <c r="K443" i="83"/>
  <c r="O443" i="83"/>
  <c r="S443" i="83"/>
  <c r="C445" i="83"/>
  <c r="G445" i="83"/>
  <c r="K445" i="83"/>
  <c r="O445" i="83"/>
  <c r="S445" i="83"/>
  <c r="C447" i="83"/>
  <c r="G447" i="83"/>
  <c r="K447" i="83"/>
  <c r="O447" i="83"/>
  <c r="S447" i="83"/>
  <c r="C449" i="83"/>
  <c r="G449" i="83"/>
  <c r="K449" i="83"/>
  <c r="O449" i="83"/>
  <c r="S449" i="83"/>
  <c r="C451" i="83"/>
  <c r="G451" i="83"/>
  <c r="K451" i="83"/>
  <c r="O451" i="83"/>
  <c r="S451" i="83"/>
  <c r="C453" i="83"/>
  <c r="G453" i="83"/>
  <c r="K453" i="83"/>
  <c r="O453" i="83"/>
  <c r="S453" i="83"/>
  <c r="C455" i="83"/>
  <c r="G455" i="83"/>
  <c r="K455" i="83"/>
  <c r="O455" i="83"/>
  <c r="S455" i="83"/>
  <c r="C457" i="83"/>
  <c r="G457" i="83"/>
  <c r="K457" i="83"/>
  <c r="O457" i="83"/>
  <c r="S457" i="83"/>
  <c r="C459" i="83"/>
  <c r="G459" i="83"/>
  <c r="K459" i="83"/>
  <c r="O459" i="83"/>
  <c r="S459" i="83"/>
  <c r="C461" i="83"/>
  <c r="G461" i="83"/>
  <c r="K461" i="83"/>
  <c r="O461" i="83"/>
  <c r="S461" i="83"/>
  <c r="C463" i="83"/>
  <c r="G463" i="83"/>
  <c r="K463" i="83"/>
  <c r="O463" i="83"/>
  <c r="S463" i="83"/>
  <c r="C465" i="83"/>
  <c r="G465" i="83"/>
  <c r="K465" i="83"/>
  <c r="O465" i="83"/>
  <c r="S465" i="83"/>
  <c r="C467" i="83"/>
  <c r="G467" i="83"/>
  <c r="K467" i="83"/>
  <c r="O467" i="83"/>
  <c r="S467" i="83"/>
  <c r="C469" i="83"/>
  <c r="G469" i="83"/>
  <c r="K469" i="83"/>
  <c r="O469" i="83"/>
  <c r="S469" i="83"/>
  <c r="C471" i="83"/>
  <c r="G471" i="83"/>
  <c r="K471" i="83"/>
  <c r="O471" i="83"/>
  <c r="S471" i="83"/>
  <c r="E472" i="83"/>
  <c r="I472" i="83"/>
  <c r="M472" i="83"/>
  <c r="Q472" i="83"/>
  <c r="U472" i="83"/>
  <c r="C473" i="83"/>
  <c r="G473" i="83"/>
  <c r="K473" i="83"/>
  <c r="O473" i="83"/>
  <c r="S473" i="83"/>
  <c r="E474" i="83"/>
  <c r="I474" i="83"/>
  <c r="M474" i="83"/>
  <c r="Q474" i="83"/>
  <c r="U474" i="83"/>
  <c r="C475" i="83"/>
  <c r="G475" i="83"/>
  <c r="K475" i="83"/>
  <c r="O475" i="83"/>
  <c r="S475" i="83"/>
  <c r="E476" i="83"/>
  <c r="I476" i="83"/>
  <c r="M476" i="83"/>
  <c r="Q476" i="83"/>
  <c r="U476" i="83"/>
  <c r="C477" i="83"/>
  <c r="G477" i="83"/>
  <c r="K477" i="83"/>
  <c r="O477" i="83"/>
  <c r="S477" i="83"/>
  <c r="E478" i="83"/>
  <c r="I478" i="83"/>
  <c r="M478" i="83"/>
  <c r="Q478" i="83"/>
  <c r="U478" i="83"/>
  <c r="C479" i="83"/>
  <c r="G479" i="83"/>
  <c r="K479" i="83"/>
  <c r="O479" i="83"/>
  <c r="S479" i="83"/>
  <c r="E480" i="83"/>
  <c r="I480" i="83"/>
  <c r="M480" i="83"/>
  <c r="Q480" i="83"/>
  <c r="U480" i="83"/>
  <c r="C481" i="83"/>
  <c r="G481" i="83"/>
  <c r="K481" i="83"/>
  <c r="O481" i="83"/>
  <c r="S481" i="83"/>
  <c r="E482" i="83"/>
  <c r="I482" i="83"/>
  <c r="M482" i="83"/>
  <c r="Q482" i="83"/>
  <c r="U482" i="83"/>
  <c r="C483" i="83"/>
  <c r="G483" i="83"/>
  <c r="K483" i="83"/>
  <c r="O483" i="83"/>
  <c r="S483" i="83"/>
  <c r="E484" i="83"/>
  <c r="I484" i="83"/>
  <c r="M484" i="83"/>
  <c r="Q484" i="83"/>
  <c r="U484" i="83"/>
  <c r="C485" i="83"/>
  <c r="G485" i="83"/>
  <c r="K485" i="83"/>
  <c r="O485" i="83"/>
  <c r="S485" i="83"/>
  <c r="E486" i="83"/>
  <c r="I486" i="83"/>
  <c r="M486" i="83"/>
  <c r="Q486" i="83"/>
  <c r="U486" i="83"/>
  <c r="C487" i="83"/>
  <c r="G487" i="83"/>
  <c r="K487" i="83"/>
  <c r="O487" i="83"/>
  <c r="S487" i="83"/>
  <c r="E488" i="83"/>
  <c r="I488" i="83"/>
  <c r="M488" i="83"/>
  <c r="Q488" i="83"/>
  <c r="U488" i="83"/>
  <c r="C489" i="83"/>
  <c r="G489" i="83"/>
  <c r="K489" i="83"/>
  <c r="O489" i="83"/>
  <c r="S489" i="83"/>
  <c r="E490" i="83"/>
  <c r="I490" i="83"/>
  <c r="M490" i="83"/>
  <c r="Q490" i="83"/>
  <c r="U490" i="83"/>
  <c r="C491" i="83"/>
  <c r="G491" i="83"/>
  <c r="K491" i="83"/>
  <c r="O491" i="83"/>
  <c r="S491" i="83"/>
  <c r="E492" i="83"/>
  <c r="I492" i="83"/>
  <c r="M492" i="83"/>
  <c r="Q492" i="83"/>
  <c r="U492" i="83"/>
  <c r="C493" i="83"/>
  <c r="G493" i="83"/>
  <c r="K493" i="83"/>
  <c r="O493" i="83"/>
  <c r="S493" i="83"/>
  <c r="E494" i="83"/>
  <c r="I494" i="83"/>
  <c r="M494" i="83"/>
  <c r="Q494" i="83"/>
  <c r="U494" i="83"/>
  <c r="C495" i="83"/>
  <c r="G495" i="83"/>
  <c r="K495" i="83"/>
  <c r="O495" i="83"/>
  <c r="S495" i="83"/>
  <c r="E496" i="83"/>
  <c r="I496" i="83"/>
  <c r="M496" i="83"/>
  <c r="Q496" i="83"/>
  <c r="U496" i="83"/>
  <c r="C497" i="83"/>
  <c r="G497" i="83"/>
  <c r="K497" i="83"/>
  <c r="O497" i="83"/>
  <c r="S497" i="83"/>
  <c r="E498" i="83"/>
  <c r="I498" i="83"/>
  <c r="M498" i="83"/>
  <c r="Q498" i="83"/>
  <c r="U498" i="83"/>
  <c r="C499" i="83"/>
  <c r="G499" i="83"/>
  <c r="K499" i="83"/>
  <c r="O499" i="83"/>
  <c r="S499" i="83"/>
  <c r="E500" i="83"/>
  <c r="I500" i="83"/>
  <c r="M500" i="83"/>
  <c r="Q500" i="83"/>
  <c r="U500" i="83"/>
  <c r="C501" i="83"/>
  <c r="G501" i="83"/>
  <c r="K501" i="83"/>
  <c r="O501" i="83"/>
  <c r="S501" i="83"/>
  <c r="E502" i="83"/>
  <c r="I502" i="83"/>
  <c r="M502" i="83"/>
  <c r="Q502" i="83"/>
  <c r="U502" i="83"/>
  <c r="C503" i="83"/>
  <c r="G503" i="83"/>
  <c r="K503" i="83"/>
  <c r="O503" i="83"/>
  <c r="S503" i="83"/>
  <c r="E504" i="83"/>
  <c r="I504" i="83"/>
  <c r="M504" i="83"/>
  <c r="Q504" i="83"/>
  <c r="U504" i="83"/>
  <c r="C505" i="83"/>
  <c r="G505" i="83"/>
  <c r="K505" i="83"/>
  <c r="O505" i="83"/>
  <c r="S505" i="83"/>
  <c r="E506" i="83"/>
  <c r="I506" i="83"/>
  <c r="M506" i="83"/>
  <c r="Q506" i="83"/>
  <c r="U506" i="83"/>
  <c r="C507" i="83"/>
  <c r="G507" i="83"/>
  <c r="K507" i="83"/>
  <c r="O507" i="83"/>
  <c r="S507" i="83"/>
  <c r="E508" i="83"/>
  <c r="I508" i="83"/>
  <c r="M508" i="83"/>
  <c r="Q508" i="83"/>
  <c r="U508" i="83"/>
  <c r="C509" i="83"/>
  <c r="G509" i="83"/>
  <c r="K509" i="83"/>
  <c r="O509" i="83"/>
  <c r="S509" i="83"/>
  <c r="E510" i="83"/>
  <c r="I510" i="83"/>
  <c r="M510" i="83"/>
  <c r="Q510" i="83"/>
  <c r="U510" i="83"/>
  <c r="C511" i="83"/>
  <c r="G511" i="83"/>
  <c r="K511" i="83"/>
  <c r="O511" i="83"/>
  <c r="S511" i="83"/>
  <c r="E512" i="83"/>
  <c r="I512" i="83"/>
  <c r="M512" i="83"/>
  <c r="Q512" i="83"/>
  <c r="U512" i="83"/>
  <c r="C513" i="83"/>
  <c r="G513" i="83"/>
  <c r="K513" i="83"/>
  <c r="O513" i="83"/>
  <c r="S513" i="83"/>
  <c r="E514" i="83"/>
  <c r="I514" i="83"/>
  <c r="M514" i="83"/>
  <c r="Q514" i="83"/>
  <c r="U514" i="83"/>
  <c r="C515" i="83"/>
  <c r="G515" i="83"/>
  <c r="K515" i="83"/>
  <c r="O515" i="83"/>
  <c r="S515" i="83"/>
  <c r="AP534" i="83"/>
  <c r="Q53" i="86" s="1"/>
  <c r="P415" i="83"/>
  <c r="P545" i="83"/>
  <c r="AN529" i="83" s="1"/>
  <c r="O48" i="86" s="1"/>
  <c r="M414" i="83"/>
  <c r="I413" i="83"/>
  <c r="U413" i="83"/>
  <c r="E524" i="83"/>
  <c r="I524" i="83"/>
  <c r="M524" i="83"/>
  <c r="M623" i="83" s="1"/>
  <c r="Q524" i="83"/>
  <c r="U524" i="83"/>
  <c r="U623" i="83" s="1"/>
  <c r="E414" i="83"/>
  <c r="E548" i="83"/>
  <c r="E622" i="83" s="1"/>
  <c r="E206" i="83"/>
  <c r="E207" i="83"/>
  <c r="Q552" i="83"/>
  <c r="Q204" i="83"/>
  <c r="O207" i="83"/>
  <c r="I204" i="83"/>
  <c r="C448" i="83"/>
  <c r="C100" i="83"/>
  <c r="G101" i="83"/>
  <c r="M206" i="83"/>
  <c r="E420" i="83"/>
  <c r="I420" i="83"/>
  <c r="AG420" i="83" s="1"/>
  <c r="H11" i="86" s="1"/>
  <c r="M420" i="83"/>
  <c r="Q420" i="83"/>
  <c r="U420" i="83"/>
  <c r="AT427" i="83"/>
  <c r="U18" i="86" s="1"/>
  <c r="AT429" i="83"/>
  <c r="U20" i="86" s="1"/>
  <c r="AT438" i="83"/>
  <c r="U29" i="86" s="1"/>
  <c r="AT527" i="83"/>
  <c r="U46" i="86" s="1"/>
  <c r="AT540" i="83"/>
  <c r="U59" i="86" s="1"/>
  <c r="AT547" i="83"/>
  <c r="U66" i="86" s="1"/>
  <c r="AU420" i="83"/>
  <c r="V11" i="86" s="1"/>
  <c r="AU425" i="83"/>
  <c r="V16" i="86" s="1"/>
  <c r="AU426" i="83"/>
  <c r="V17" i="86" s="1"/>
  <c r="AU429" i="83"/>
  <c r="V20" i="86" s="1"/>
  <c r="AU433" i="83"/>
  <c r="V24" i="86" s="1"/>
  <c r="AU435" i="83"/>
  <c r="V26" i="86" s="1"/>
  <c r="AU437" i="83"/>
  <c r="V28" i="86" s="1"/>
  <c r="AU438" i="83"/>
  <c r="V29" i="86" s="1"/>
  <c r="AU439" i="83"/>
  <c r="V30" i="86" s="1"/>
  <c r="AU441" i="83"/>
  <c r="V32" i="86" s="1"/>
  <c r="AU442" i="83"/>
  <c r="V33" i="86" s="1"/>
  <c r="AU443" i="83"/>
  <c r="V34" i="86" s="1"/>
  <c r="AU531" i="83"/>
  <c r="V50" i="86" s="1"/>
  <c r="AU536" i="83"/>
  <c r="V55" i="86" s="1"/>
  <c r="AU541" i="83"/>
  <c r="V60" i="86" s="1"/>
  <c r="AU546" i="83"/>
  <c r="V65" i="86" s="1"/>
  <c r="AU547" i="83"/>
  <c r="V66" i="86" s="1"/>
  <c r="M438" i="83"/>
  <c r="Q438" i="83"/>
  <c r="U438" i="83"/>
  <c r="E440" i="83"/>
  <c r="I440" i="83"/>
  <c r="M440" i="83"/>
  <c r="Q440" i="83"/>
  <c r="U440" i="83"/>
  <c r="E442" i="83"/>
  <c r="I442" i="83"/>
  <c r="M442" i="83"/>
  <c r="Q442" i="83"/>
  <c r="U442" i="83"/>
  <c r="E444" i="83"/>
  <c r="I444" i="83"/>
  <c r="M444" i="83"/>
  <c r="Q444" i="83"/>
  <c r="U444" i="83"/>
  <c r="E446" i="83"/>
  <c r="I446" i="83"/>
  <c r="M446" i="83"/>
  <c r="Q446" i="83"/>
  <c r="U446" i="83"/>
  <c r="E448" i="83"/>
  <c r="I448" i="83"/>
  <c r="M448" i="83"/>
  <c r="Q448" i="83"/>
  <c r="U448" i="83"/>
  <c r="E450" i="83"/>
  <c r="I450" i="83"/>
  <c r="M450" i="83"/>
  <c r="Q450" i="83"/>
  <c r="U450" i="83"/>
  <c r="E452" i="83"/>
  <c r="I452" i="83"/>
  <c r="M452" i="83"/>
  <c r="Q452" i="83"/>
  <c r="U452" i="83"/>
  <c r="E454" i="83"/>
  <c r="I454" i="83"/>
  <c r="M454" i="83"/>
  <c r="Q454" i="83"/>
  <c r="U454" i="83"/>
  <c r="E456" i="83"/>
  <c r="I456" i="83"/>
  <c r="M456" i="83"/>
  <c r="Q456" i="83"/>
  <c r="U456" i="83"/>
  <c r="E458" i="83"/>
  <c r="I458" i="83"/>
  <c r="M458" i="83"/>
  <c r="Q458" i="83"/>
  <c r="U458" i="83"/>
  <c r="E460" i="83"/>
  <c r="I460" i="83"/>
  <c r="M460" i="83"/>
  <c r="Q460" i="83"/>
  <c r="U460" i="83"/>
  <c r="E462" i="83"/>
  <c r="I462" i="83"/>
  <c r="M462" i="83"/>
  <c r="Q462" i="83"/>
  <c r="U462" i="83"/>
  <c r="E464" i="83"/>
  <c r="I464" i="83"/>
  <c r="M464" i="83"/>
  <c r="Q464" i="83"/>
  <c r="U464" i="83"/>
  <c r="E466" i="83"/>
  <c r="I466" i="83"/>
  <c r="M466" i="83"/>
  <c r="Q466" i="83"/>
  <c r="U466" i="83"/>
  <c r="E468" i="83"/>
  <c r="I468" i="83"/>
  <c r="M468" i="83"/>
  <c r="Q468" i="83"/>
  <c r="U468" i="83"/>
  <c r="E470" i="83"/>
  <c r="I470" i="83"/>
  <c r="M470" i="83"/>
  <c r="Q470" i="83"/>
  <c r="U470" i="83"/>
  <c r="O101" i="83"/>
  <c r="K100" i="83"/>
  <c r="G207" i="83"/>
  <c r="Q207" i="83"/>
  <c r="G205" i="83"/>
  <c r="O205" i="83"/>
  <c r="C204" i="83"/>
  <c r="K204" i="83"/>
  <c r="S204" i="83"/>
  <c r="AP525" i="83"/>
  <c r="Q44" i="86" s="1"/>
  <c r="AL526" i="83"/>
  <c r="M45" i="86" s="1"/>
  <c r="AT423" i="83"/>
  <c r="U14" i="86" s="1"/>
  <c r="AT433" i="83"/>
  <c r="U24" i="86" s="1"/>
  <c r="AT434" i="83"/>
  <c r="U25" i="86" s="1"/>
  <c r="C103" i="83"/>
  <c r="U207" i="83"/>
  <c r="I206" i="83"/>
  <c r="E204" i="83"/>
  <c r="M204" i="83"/>
  <c r="U204" i="83"/>
  <c r="AT536" i="83"/>
  <c r="U55" i="86" s="1"/>
  <c r="I207" i="83"/>
  <c r="Q206" i="83"/>
  <c r="M207" i="83"/>
  <c r="C205" i="83"/>
  <c r="K205" i="83"/>
  <c r="S205" i="83"/>
  <c r="G204" i="83"/>
  <c r="O204" i="83"/>
  <c r="AS534" i="83"/>
  <c r="T53" i="86" s="1"/>
  <c r="AM540" i="83"/>
  <c r="N59" i="86" s="1"/>
  <c r="AI541" i="83"/>
  <c r="J60" i="86" s="1"/>
  <c r="K103" i="83"/>
  <c r="AA525" i="83"/>
  <c r="B44" i="86" s="1"/>
  <c r="AE525" i="83"/>
  <c r="F44" i="86" s="1"/>
  <c r="AM525" i="83"/>
  <c r="N44" i="86" s="1"/>
  <c r="AQ525" i="83"/>
  <c r="R44" i="86" s="1"/>
  <c r="AA526" i="83"/>
  <c r="B45" i="86" s="1"/>
  <c r="AE526" i="83"/>
  <c r="F45" i="86" s="1"/>
  <c r="AI526" i="83"/>
  <c r="J45" i="86" s="1"/>
  <c r="AM526" i="83"/>
  <c r="N45" i="86" s="1"/>
  <c r="AA527" i="83"/>
  <c r="B46" i="86" s="1"/>
  <c r="S103" i="83"/>
  <c r="AQ441" i="83"/>
  <c r="R32" i="86" s="1"/>
  <c r="AE527" i="83"/>
  <c r="F46" i="86" s="1"/>
  <c r="AI527" i="83"/>
  <c r="J46" i="86" s="1"/>
  <c r="AM527" i="83"/>
  <c r="N46" i="86" s="1"/>
  <c r="AQ527" i="83"/>
  <c r="R46" i="86" s="1"/>
  <c r="AA528" i="83"/>
  <c r="B47" i="86" s="1"/>
  <c r="AE528" i="83"/>
  <c r="F47" i="86" s="1"/>
  <c r="AM528" i="83"/>
  <c r="N47" i="86" s="1"/>
  <c r="AQ528" i="83"/>
  <c r="R47" i="86" s="1"/>
  <c r="AA529" i="83"/>
  <c r="B48" i="86" s="1"/>
  <c r="AE529" i="83"/>
  <c r="F48" i="86" s="1"/>
  <c r="AI529" i="83"/>
  <c r="J48" i="86" s="1"/>
  <c r="AM529" i="83"/>
  <c r="N48" i="86" s="1"/>
  <c r="AQ529" i="83"/>
  <c r="R48" i="86" s="1"/>
  <c r="AA530" i="83"/>
  <c r="B49" i="86" s="1"/>
  <c r="AE530" i="83"/>
  <c r="F49" i="86" s="1"/>
  <c r="AM530" i="83"/>
  <c r="N49" i="86" s="1"/>
  <c r="AA531" i="83"/>
  <c r="B50" i="86" s="1"/>
  <c r="AE531" i="83"/>
  <c r="F50" i="86" s="1"/>
  <c r="AI531" i="83"/>
  <c r="J50" i="86" s="1"/>
  <c r="AM531" i="83"/>
  <c r="N50" i="86" s="1"/>
  <c r="AQ531" i="83"/>
  <c r="R50" i="86" s="1"/>
  <c r="AA532" i="83"/>
  <c r="B51" i="86" s="1"/>
  <c r="AE532" i="83"/>
  <c r="F51" i="86" s="1"/>
  <c r="AI532" i="83"/>
  <c r="J51" i="86" s="1"/>
  <c r="AM532" i="83"/>
  <c r="N51" i="86" s="1"/>
  <c r="AA533" i="83"/>
  <c r="B52" i="86" s="1"/>
  <c r="AI533" i="83"/>
  <c r="J52" i="86" s="1"/>
  <c r="AQ533" i="83"/>
  <c r="R52" i="86" s="1"/>
  <c r="AA534" i="83"/>
  <c r="B53" i="86" s="1"/>
  <c r="AI534" i="83"/>
  <c r="J53" i="86" s="1"/>
  <c r="AQ534" i="83"/>
  <c r="R53" i="86" s="1"/>
  <c r="AE535" i="83"/>
  <c r="F54" i="86" s="1"/>
  <c r="AI535" i="83"/>
  <c r="J54" i="86" s="1"/>
  <c r="AM535" i="83"/>
  <c r="N54" i="86" s="1"/>
  <c r="AQ535" i="83"/>
  <c r="R54" i="86" s="1"/>
  <c r="AA536" i="83"/>
  <c r="B55" i="86" s="1"/>
  <c r="AE536" i="83"/>
  <c r="F55" i="86" s="1"/>
  <c r="AI536" i="83"/>
  <c r="J55" i="86" s="1"/>
  <c r="AM536" i="83"/>
  <c r="N55" i="86" s="1"/>
  <c r="AQ536" i="83"/>
  <c r="R55" i="86" s="1"/>
  <c r="AE537" i="83"/>
  <c r="F56" i="86" s="1"/>
  <c r="AI537" i="83"/>
  <c r="J56" i="86" s="1"/>
  <c r="AM537" i="83"/>
  <c r="N56" i="86" s="1"/>
  <c r="AQ537" i="83"/>
  <c r="R56" i="86" s="1"/>
  <c r="AA538" i="83"/>
  <c r="B57" i="86" s="1"/>
  <c r="AE538" i="83"/>
  <c r="F57" i="86" s="1"/>
  <c r="AI538" i="83"/>
  <c r="J57" i="86" s="1"/>
  <c r="AQ538" i="83"/>
  <c r="R57" i="86" s="1"/>
  <c r="AA539" i="83"/>
  <c r="B58" i="86" s="1"/>
  <c r="AE539" i="83"/>
  <c r="F58" i="86" s="1"/>
  <c r="AI539" i="83"/>
  <c r="J58" i="86" s="1"/>
  <c r="AM539" i="83"/>
  <c r="N58" i="86" s="1"/>
  <c r="AQ539" i="83"/>
  <c r="R58" i="86" s="1"/>
  <c r="AA540" i="83"/>
  <c r="B59" i="86" s="1"/>
  <c r="AE540" i="83"/>
  <c r="F59" i="86" s="1"/>
  <c r="AQ540" i="83"/>
  <c r="R59" i="86" s="1"/>
  <c r="AA541" i="83"/>
  <c r="B60" i="86" s="1"/>
  <c r="AE541" i="83"/>
  <c r="F60" i="86" s="1"/>
  <c r="AM541" i="83"/>
  <c r="N60" i="86" s="1"/>
  <c r="AQ541" i="83"/>
  <c r="R60" i="86" s="1"/>
  <c r="AI542" i="83"/>
  <c r="J61" i="86" s="1"/>
  <c r="AM542" i="83"/>
  <c r="N61" i="86" s="1"/>
  <c r="AQ542" i="83"/>
  <c r="R61" i="86" s="1"/>
  <c r="AA543" i="83"/>
  <c r="B62" i="86" s="1"/>
  <c r="AE543" i="83"/>
  <c r="F62" i="86" s="1"/>
  <c r="AI543" i="83"/>
  <c r="J62" i="86" s="1"/>
  <c r="AM543" i="83"/>
  <c r="N62" i="86" s="1"/>
  <c r="AA544" i="83"/>
  <c r="B63" i="86" s="1"/>
  <c r="AE544" i="83"/>
  <c r="F63" i="86" s="1"/>
  <c r="AI544" i="83"/>
  <c r="J63" i="86" s="1"/>
  <c r="AQ544" i="83"/>
  <c r="R63" i="86" s="1"/>
  <c r="AA545" i="83"/>
  <c r="B64" i="86" s="1"/>
  <c r="AE545" i="83"/>
  <c r="F64" i="86" s="1"/>
  <c r="AI545" i="83"/>
  <c r="J64" i="86" s="1"/>
  <c r="AM545" i="83"/>
  <c r="N64" i="86" s="1"/>
  <c r="AQ545" i="83"/>
  <c r="R64" i="86" s="1"/>
  <c r="AA546" i="83"/>
  <c r="B65" i="86" s="1"/>
  <c r="AI546" i="83"/>
  <c r="J65" i="86" s="1"/>
  <c r="AM546" i="83"/>
  <c r="N65" i="86" s="1"/>
  <c r="AQ546" i="83"/>
  <c r="R65" i="86" s="1"/>
  <c r="AE547" i="83"/>
  <c r="F66" i="86" s="1"/>
  <c r="AI547" i="83"/>
  <c r="J66" i="86" s="1"/>
  <c r="AM547" i="83"/>
  <c r="N66" i="86" s="1"/>
  <c r="AQ547" i="83"/>
  <c r="R66" i="86" s="1"/>
  <c r="AB525" i="83"/>
  <c r="C44" i="86" s="1"/>
  <c r="AF525" i="83"/>
  <c r="G44" i="86" s="1"/>
  <c r="AJ525" i="83"/>
  <c r="K44" i="86" s="1"/>
  <c r="AN525" i="83"/>
  <c r="O44" i="86" s="1"/>
  <c r="AR525" i="83"/>
  <c r="S44" i="86" s="1"/>
  <c r="AB526" i="83"/>
  <c r="C45" i="86" s="1"/>
  <c r="AF526" i="83"/>
  <c r="G45" i="86" s="1"/>
  <c r="AJ526" i="83"/>
  <c r="K45" i="86" s="1"/>
  <c r="AN526" i="83"/>
  <c r="O45" i="86" s="1"/>
  <c r="AR526" i="83"/>
  <c r="S45" i="86" s="1"/>
  <c r="AB527" i="83"/>
  <c r="C46" i="86" s="1"/>
  <c r="AF527" i="83"/>
  <c r="G46" i="86" s="1"/>
  <c r="AJ527" i="83"/>
  <c r="K46" i="86" s="1"/>
  <c r="AN527" i="83"/>
  <c r="O46" i="86" s="1"/>
  <c r="AR527" i="83"/>
  <c r="S46" i="86" s="1"/>
  <c r="AB528" i="83"/>
  <c r="C47" i="86" s="1"/>
  <c r="AF528" i="83"/>
  <c r="G47" i="86" s="1"/>
  <c r="AJ528" i="83"/>
  <c r="K47" i="86" s="1"/>
  <c r="AN528" i="83"/>
  <c r="O47" i="86" s="1"/>
  <c r="AR528" i="83"/>
  <c r="S47" i="86" s="1"/>
  <c r="AB529" i="83"/>
  <c r="C48" i="86" s="1"/>
  <c r="AF529" i="83"/>
  <c r="G48" i="86" s="1"/>
  <c r="AJ529" i="83"/>
  <c r="K48" i="86" s="1"/>
  <c r="AR529" i="83"/>
  <c r="S48" i="86" s="1"/>
  <c r="AB532" i="83"/>
  <c r="C51" i="86" s="1"/>
  <c r="AF532" i="83"/>
  <c r="G51" i="86" s="1"/>
  <c r="AJ532" i="83"/>
  <c r="K51" i="86" s="1"/>
  <c r="AN532" i="83"/>
  <c r="O51" i="86" s="1"/>
  <c r="AR532" i="83"/>
  <c r="S51" i="86" s="1"/>
  <c r="AB533" i="83"/>
  <c r="C52" i="86" s="1"/>
  <c r="AF533" i="83"/>
  <c r="G52" i="86" s="1"/>
  <c r="AJ533" i="83"/>
  <c r="K52" i="86" s="1"/>
  <c r="AN533" i="83"/>
  <c r="O52" i="86" s="1"/>
  <c r="AR533" i="83"/>
  <c r="S52" i="86" s="1"/>
  <c r="AB534" i="83"/>
  <c r="C53" i="86" s="1"/>
  <c r="AF534" i="83"/>
  <c r="G53" i="86" s="1"/>
  <c r="AJ534" i="83"/>
  <c r="K53" i="86" s="1"/>
  <c r="AN534" i="83"/>
  <c r="O53" i="86" s="1"/>
  <c r="AR534" i="83"/>
  <c r="S53" i="86" s="1"/>
  <c r="AB535" i="83"/>
  <c r="C54" i="86" s="1"/>
  <c r="AF535" i="83"/>
  <c r="G54" i="86" s="1"/>
  <c r="AJ535" i="83"/>
  <c r="K54" i="86" s="1"/>
  <c r="AN535" i="83"/>
  <c r="O54" i="86" s="1"/>
  <c r="AR535" i="83"/>
  <c r="S54" i="86" s="1"/>
  <c r="AB536" i="83"/>
  <c r="C55" i="86" s="1"/>
  <c r="AF536" i="83"/>
  <c r="G55" i="86" s="1"/>
  <c r="AJ536" i="83"/>
  <c r="K55" i="86" s="1"/>
  <c r="AN536" i="83"/>
  <c r="O55" i="86" s="1"/>
  <c r="AR536" i="83"/>
  <c r="S55" i="86" s="1"/>
  <c r="AB537" i="83"/>
  <c r="C56" i="86" s="1"/>
  <c r="AF537" i="83"/>
  <c r="G56" i="86" s="1"/>
  <c r="AJ537" i="83"/>
  <c r="K56" i="86" s="1"/>
  <c r="AN537" i="83"/>
  <c r="O56" i="86" s="1"/>
  <c r="AR537" i="83"/>
  <c r="S56" i="86" s="1"/>
  <c r="AB538" i="83"/>
  <c r="C57" i="86" s="1"/>
  <c r="AF538" i="83"/>
  <c r="G57" i="86" s="1"/>
  <c r="AJ538" i="83"/>
  <c r="K57" i="86" s="1"/>
  <c r="AN538" i="83"/>
  <c r="O57" i="86" s="1"/>
  <c r="AR538" i="83"/>
  <c r="S57" i="86" s="1"/>
  <c r="AB539" i="83"/>
  <c r="C58" i="86" s="1"/>
  <c r="AF539" i="83"/>
  <c r="G58" i="86" s="1"/>
  <c r="AJ539" i="83"/>
  <c r="K58" i="86" s="1"/>
  <c r="AN539" i="83"/>
  <c r="O58" i="86" s="1"/>
  <c r="AR539" i="83"/>
  <c r="S58" i="86" s="1"/>
  <c r="AL539" i="83"/>
  <c r="M58" i="86" s="1"/>
  <c r="AB540" i="83"/>
  <c r="C59" i="86" s="1"/>
  <c r="AF540" i="83"/>
  <c r="G59" i="86" s="1"/>
  <c r="AJ540" i="83"/>
  <c r="K59" i="86" s="1"/>
  <c r="AN540" i="83"/>
  <c r="O59" i="86" s="1"/>
  <c r="AR540" i="83"/>
  <c r="S59" i="86" s="1"/>
  <c r="AB541" i="83"/>
  <c r="C60" i="86" s="1"/>
  <c r="AF541" i="83"/>
  <c r="G60" i="86" s="1"/>
  <c r="AJ541" i="83"/>
  <c r="K60" i="86" s="1"/>
  <c r="AN541" i="83"/>
  <c r="O60" i="86" s="1"/>
  <c r="AR541" i="83"/>
  <c r="S60" i="86" s="1"/>
  <c r="AD541" i="83"/>
  <c r="E60" i="86" s="1"/>
  <c r="AB542" i="83"/>
  <c r="C61" i="86" s="1"/>
  <c r="AF542" i="83"/>
  <c r="G61" i="86" s="1"/>
  <c r="AJ542" i="83"/>
  <c r="K61" i="86" s="1"/>
  <c r="AN542" i="83"/>
  <c r="O61" i="86" s="1"/>
  <c r="AR542" i="83"/>
  <c r="S61" i="86" s="1"/>
  <c r="AB543" i="83"/>
  <c r="C62" i="86" s="1"/>
  <c r="AT420" i="83"/>
  <c r="U11" i="86" s="1"/>
  <c r="AT525" i="83"/>
  <c r="U44" i="86" s="1"/>
  <c r="AT526" i="83"/>
  <c r="U45" i="86" s="1"/>
  <c r="AT528" i="83"/>
  <c r="U47" i="86" s="1"/>
  <c r="AT529" i="83"/>
  <c r="U48" i="86" s="1"/>
  <c r="AT530" i="83"/>
  <c r="U49" i="86" s="1"/>
  <c r="AT531" i="83"/>
  <c r="U50" i="86" s="1"/>
  <c r="AT532" i="83"/>
  <c r="U51" i="86" s="1"/>
  <c r="AT533" i="83"/>
  <c r="U52" i="86" s="1"/>
  <c r="AT534" i="83"/>
  <c r="U53" i="86" s="1"/>
  <c r="AT535" i="83"/>
  <c r="U54" i="86" s="1"/>
  <c r="AT537" i="83"/>
  <c r="U56" i="86" s="1"/>
  <c r="AT538" i="83"/>
  <c r="U57" i="86" s="1"/>
  <c r="AT539" i="83"/>
  <c r="U58" i="86" s="1"/>
  <c r="AT541" i="83"/>
  <c r="U60" i="86" s="1"/>
  <c r="AT542" i="83"/>
  <c r="U61" i="86" s="1"/>
  <c r="AT543" i="83"/>
  <c r="U62" i="86" s="1"/>
  <c r="AT544" i="83"/>
  <c r="U63" i="86" s="1"/>
  <c r="AT545" i="83"/>
  <c r="U64" i="86" s="1"/>
  <c r="AT546" i="83"/>
  <c r="U65" i="86" s="1"/>
  <c r="AU422" i="83"/>
  <c r="V13" i="86" s="1"/>
  <c r="AU424" i="83"/>
  <c r="V15" i="86" s="1"/>
  <c r="AU427" i="83"/>
  <c r="V18" i="86" s="1"/>
  <c r="AU428" i="83"/>
  <c r="V19" i="86" s="1"/>
  <c r="AU430" i="83"/>
  <c r="V21" i="86" s="1"/>
  <c r="AU431" i="83"/>
  <c r="V22" i="86" s="1"/>
  <c r="AU432" i="83"/>
  <c r="V23" i="86" s="1"/>
  <c r="AU436" i="83"/>
  <c r="V27" i="86" s="1"/>
  <c r="AU440" i="83"/>
  <c r="V31" i="86" s="1"/>
  <c r="AF543" i="83"/>
  <c r="G62" i="86" s="1"/>
  <c r="AJ543" i="83"/>
  <c r="K62" i="86" s="1"/>
  <c r="AN543" i="83"/>
  <c r="O62" i="86" s="1"/>
  <c r="AR543" i="83"/>
  <c r="S62" i="86" s="1"/>
  <c r="AB544" i="83"/>
  <c r="C63" i="86" s="1"/>
  <c r="AF544" i="83"/>
  <c r="G63" i="86" s="1"/>
  <c r="AJ544" i="83"/>
  <c r="K63" i="86" s="1"/>
  <c r="AN544" i="83"/>
  <c r="O63" i="86" s="1"/>
  <c r="AR544" i="83"/>
  <c r="S63" i="86" s="1"/>
  <c r="AB545" i="83"/>
  <c r="C64" i="86" s="1"/>
  <c r="AF545" i="83"/>
  <c r="G64" i="86" s="1"/>
  <c r="AJ545" i="83"/>
  <c r="K64" i="86" s="1"/>
  <c r="AN545" i="83"/>
  <c r="O64" i="86" s="1"/>
  <c r="AR545" i="83"/>
  <c r="S64" i="86" s="1"/>
  <c r="AB546" i="83"/>
  <c r="C65" i="86" s="1"/>
  <c r="AF546" i="83"/>
  <c r="G65" i="86" s="1"/>
  <c r="AJ546" i="83"/>
  <c r="K65" i="86" s="1"/>
  <c r="AN546" i="83"/>
  <c r="O65" i="86" s="1"/>
  <c r="AR546" i="83"/>
  <c r="S65" i="86" s="1"/>
  <c r="AB547" i="83"/>
  <c r="C66" i="86" s="1"/>
  <c r="AF547" i="83"/>
  <c r="G66" i="86" s="1"/>
  <c r="AN547" i="83"/>
  <c r="O66" i="86" s="1"/>
  <c r="AR547" i="83"/>
  <c r="S66" i="86" s="1"/>
  <c r="D311" i="83"/>
  <c r="P309" i="83"/>
  <c r="D308" i="83"/>
  <c r="L308" i="83"/>
  <c r="T308" i="83"/>
  <c r="R453" i="83"/>
  <c r="J455" i="83"/>
  <c r="B457" i="83"/>
  <c r="R461" i="83"/>
  <c r="J463" i="83"/>
  <c r="B465" i="83"/>
  <c r="R469" i="83"/>
  <c r="J471" i="83"/>
  <c r="L472" i="83"/>
  <c r="B473" i="83"/>
  <c r="D474" i="83"/>
  <c r="R477" i="83"/>
  <c r="T478" i="83"/>
  <c r="J479" i="83"/>
  <c r="L480" i="83"/>
  <c r="B481" i="83"/>
  <c r="D482" i="83"/>
  <c r="R485" i="83"/>
  <c r="T486" i="83"/>
  <c r="J487" i="83"/>
  <c r="L488" i="83"/>
  <c r="B489" i="83"/>
  <c r="D490" i="83"/>
  <c r="R493" i="83"/>
  <c r="T494" i="83"/>
  <c r="J495" i="83"/>
  <c r="L496" i="83"/>
  <c r="B497" i="83"/>
  <c r="D498" i="83"/>
  <c r="F499" i="83"/>
  <c r="H500" i="83"/>
  <c r="N505" i="83"/>
  <c r="P506" i="83"/>
  <c r="T508" i="83"/>
  <c r="L510" i="83"/>
  <c r="L514" i="83"/>
  <c r="P414" i="83"/>
  <c r="B412" i="83"/>
  <c r="R412" i="83"/>
  <c r="B103" i="83"/>
  <c r="B420" i="83"/>
  <c r="R103" i="83"/>
  <c r="R420" i="83"/>
  <c r="AG441" i="83"/>
  <c r="H32" i="86" s="1"/>
  <c r="D207" i="83"/>
  <c r="D525" i="83"/>
  <c r="H207" i="83"/>
  <c r="H525" i="83"/>
  <c r="L207" i="83"/>
  <c r="L525" i="83"/>
  <c r="P207" i="83"/>
  <c r="P525" i="83"/>
  <c r="T207" i="83"/>
  <c r="T525" i="83"/>
  <c r="AD525" i="83"/>
  <c r="E44" i="86" s="1"/>
  <c r="AH525" i="83"/>
  <c r="I44" i="86" s="1"/>
  <c r="AL525" i="83"/>
  <c r="M44" i="86" s="1"/>
  <c r="AD526" i="83"/>
  <c r="E45" i="86" s="1"/>
  <c r="AH526" i="83"/>
  <c r="I45" i="86" s="1"/>
  <c r="AP526" i="83"/>
  <c r="Q45" i="86" s="1"/>
  <c r="AH527" i="83"/>
  <c r="I46" i="86" s="1"/>
  <c r="AD529" i="83"/>
  <c r="E48" i="86" s="1"/>
  <c r="AH532" i="83"/>
  <c r="I51" i="86" s="1"/>
  <c r="AH535" i="83"/>
  <c r="I54" i="86" s="1"/>
  <c r="AH536" i="83"/>
  <c r="I55" i="86" s="1"/>
  <c r="AD537" i="83"/>
  <c r="E56" i="86" s="1"/>
  <c r="AP542" i="83"/>
  <c r="Q61" i="86" s="1"/>
  <c r="AL543" i="83"/>
  <c r="M62" i="86" s="1"/>
  <c r="AH545" i="83"/>
  <c r="I64" i="86" s="1"/>
  <c r="AD547" i="83"/>
  <c r="E66" i="86" s="1"/>
  <c r="G621" i="83"/>
  <c r="N103" i="83"/>
  <c r="N420" i="83"/>
  <c r="G103" i="83"/>
  <c r="O103" i="83"/>
  <c r="C101" i="83"/>
  <c r="K101" i="83"/>
  <c r="S101" i="83"/>
  <c r="G100" i="83"/>
  <c r="O100" i="83"/>
  <c r="C207" i="83"/>
  <c r="K207" i="83"/>
  <c r="S207" i="83"/>
  <c r="I103" i="83"/>
  <c r="Q103" i="83"/>
  <c r="E102" i="83"/>
  <c r="M102" i="83"/>
  <c r="U102" i="83"/>
  <c r="I100" i="83"/>
  <c r="Q100" i="83"/>
  <c r="AS420" i="83"/>
  <c r="T11" i="86" s="1"/>
  <c r="D103" i="83"/>
  <c r="D421" i="83"/>
  <c r="H103" i="83"/>
  <c r="H421" i="83"/>
  <c r="L103" i="83"/>
  <c r="L421" i="83"/>
  <c r="P103" i="83"/>
  <c r="P421" i="83"/>
  <c r="T103" i="83"/>
  <c r="T421" i="83"/>
  <c r="D422" i="83"/>
  <c r="H422" i="83"/>
  <c r="L422" i="83"/>
  <c r="P422" i="83"/>
  <c r="T422" i="83"/>
  <c r="D424" i="83"/>
  <c r="H424" i="83"/>
  <c r="L424" i="83"/>
  <c r="P424" i="83"/>
  <c r="T424" i="83"/>
  <c r="D426" i="83"/>
  <c r="H426" i="83"/>
  <c r="L426" i="83"/>
  <c r="P426" i="83"/>
  <c r="T426" i="83"/>
  <c r="D428" i="83"/>
  <c r="H428" i="83"/>
  <c r="L428" i="83"/>
  <c r="P428" i="83"/>
  <c r="T428" i="83"/>
  <c r="D430" i="83"/>
  <c r="H430" i="83"/>
  <c r="L430" i="83"/>
  <c r="P430" i="83"/>
  <c r="T430" i="83"/>
  <c r="D432" i="83"/>
  <c r="H432" i="83"/>
  <c r="L432" i="83"/>
  <c r="P432" i="83"/>
  <c r="T432" i="83"/>
  <c r="D434" i="83"/>
  <c r="H434" i="83"/>
  <c r="L434" i="83"/>
  <c r="P434" i="83"/>
  <c r="T434" i="83"/>
  <c r="D436" i="83"/>
  <c r="H436" i="83"/>
  <c r="L436" i="83"/>
  <c r="P436" i="83"/>
  <c r="T436" i="83"/>
  <c r="D438" i="83"/>
  <c r="H438" i="83"/>
  <c r="L438" i="83"/>
  <c r="P438" i="83"/>
  <c r="T438" i="83"/>
  <c r="D440" i="83"/>
  <c r="H440" i="83"/>
  <c r="L440" i="83"/>
  <c r="P440" i="83"/>
  <c r="T440" i="83"/>
  <c r="D442" i="83"/>
  <c r="H442" i="83"/>
  <c r="L442" i="83"/>
  <c r="P442" i="83"/>
  <c r="T442" i="83"/>
  <c r="D444" i="83"/>
  <c r="H444" i="83"/>
  <c r="L444" i="83"/>
  <c r="P444" i="83"/>
  <c r="T444" i="83"/>
  <c r="D102" i="83"/>
  <c r="D445" i="83"/>
  <c r="H102" i="83"/>
  <c r="H445" i="83"/>
  <c r="L102" i="83"/>
  <c r="L445" i="83"/>
  <c r="P102" i="83"/>
  <c r="P445" i="83"/>
  <c r="T102" i="83"/>
  <c r="T445" i="83"/>
  <c r="D446" i="83"/>
  <c r="H446" i="83"/>
  <c r="L446" i="83"/>
  <c r="P446" i="83"/>
  <c r="T446" i="83"/>
  <c r="D448" i="83"/>
  <c r="H448" i="83"/>
  <c r="L448" i="83"/>
  <c r="P448" i="83"/>
  <c r="T448" i="83"/>
  <c r="D100" i="83"/>
  <c r="D449" i="83"/>
  <c r="H100" i="83"/>
  <c r="H449" i="83"/>
  <c r="L100" i="83"/>
  <c r="L449" i="83"/>
  <c r="P100" i="83"/>
  <c r="P449" i="83"/>
  <c r="T100" i="83"/>
  <c r="T449" i="83"/>
  <c r="D450" i="83"/>
  <c r="H450" i="83"/>
  <c r="L450" i="83"/>
  <c r="P450" i="83"/>
  <c r="T450" i="83"/>
  <c r="D452" i="83"/>
  <c r="H452" i="83"/>
  <c r="L452" i="83"/>
  <c r="P452" i="83"/>
  <c r="T452" i="83"/>
  <c r="D454" i="83"/>
  <c r="H454" i="83"/>
  <c r="L454" i="83"/>
  <c r="P454" i="83"/>
  <c r="T454" i="83"/>
  <c r="D456" i="83"/>
  <c r="H456" i="83"/>
  <c r="L456" i="83"/>
  <c r="P456" i="83"/>
  <c r="T456" i="83"/>
  <c r="D458" i="83"/>
  <c r="H458" i="83"/>
  <c r="L458" i="83"/>
  <c r="P458" i="83"/>
  <c r="T458" i="83"/>
  <c r="D460" i="83"/>
  <c r="H460" i="83"/>
  <c r="L460" i="83"/>
  <c r="P460" i="83"/>
  <c r="T460" i="83"/>
  <c r="D462" i="83"/>
  <c r="H462" i="83"/>
  <c r="L462" i="83"/>
  <c r="P462" i="83"/>
  <c r="T462" i="83"/>
  <c r="D464" i="83"/>
  <c r="H464" i="83"/>
  <c r="L464" i="83"/>
  <c r="P464" i="83"/>
  <c r="T464" i="83"/>
  <c r="D466" i="83"/>
  <c r="H466" i="83"/>
  <c r="L466" i="83"/>
  <c r="P466" i="83"/>
  <c r="T466" i="83"/>
  <c r="D468" i="83"/>
  <c r="H468" i="83"/>
  <c r="L468" i="83"/>
  <c r="P468" i="83"/>
  <c r="T468" i="83"/>
  <c r="D470" i="83"/>
  <c r="H470" i="83"/>
  <c r="L470" i="83"/>
  <c r="P470" i="83"/>
  <c r="T470" i="83"/>
  <c r="K621" i="83"/>
  <c r="AI530" i="83"/>
  <c r="J49" i="86" s="1"/>
  <c r="AQ530" i="83"/>
  <c r="R49" i="86" s="1"/>
  <c r="AE542" i="83"/>
  <c r="F61" i="86" s="1"/>
  <c r="F103" i="83"/>
  <c r="F420" i="83"/>
  <c r="J103" i="83"/>
  <c r="J420" i="83"/>
  <c r="AJ547" i="83"/>
  <c r="K66" i="86" s="1"/>
  <c r="E103" i="83"/>
  <c r="M103" i="83"/>
  <c r="U103" i="83"/>
  <c r="I102" i="83"/>
  <c r="Q102" i="83"/>
  <c r="E100" i="83"/>
  <c r="M100" i="83"/>
  <c r="U100" i="83"/>
  <c r="B421" i="83"/>
  <c r="F421" i="83"/>
  <c r="J421" i="83"/>
  <c r="N421" i="83"/>
  <c r="R421" i="83"/>
  <c r="B423" i="83"/>
  <c r="F423" i="83"/>
  <c r="J423" i="83"/>
  <c r="N423" i="83"/>
  <c r="R423" i="83"/>
  <c r="B425" i="83"/>
  <c r="F425" i="83"/>
  <c r="J425" i="83"/>
  <c r="N425" i="83"/>
  <c r="R425" i="83"/>
  <c r="B427" i="83"/>
  <c r="F427" i="83"/>
  <c r="J427" i="83"/>
  <c r="N427" i="83"/>
  <c r="R427" i="83"/>
  <c r="B429" i="83"/>
  <c r="F429" i="83"/>
  <c r="J429" i="83"/>
  <c r="N429" i="83"/>
  <c r="R429" i="83"/>
  <c r="B431" i="83"/>
  <c r="F431" i="83"/>
  <c r="J431" i="83"/>
  <c r="N431" i="83"/>
  <c r="R431" i="83"/>
  <c r="B433" i="83"/>
  <c r="F433" i="83"/>
  <c r="J433" i="83"/>
  <c r="N433" i="83"/>
  <c r="R433" i="83"/>
  <c r="B435" i="83"/>
  <c r="F435" i="83"/>
  <c r="J435" i="83"/>
  <c r="N435" i="83"/>
  <c r="R435" i="83"/>
  <c r="B437" i="83"/>
  <c r="F437" i="83"/>
  <c r="J437" i="83"/>
  <c r="N437" i="83"/>
  <c r="R437" i="83"/>
  <c r="B439" i="83"/>
  <c r="F439" i="83"/>
  <c r="J439" i="83"/>
  <c r="N439" i="83"/>
  <c r="R439" i="83"/>
  <c r="B441" i="83"/>
  <c r="F441" i="83"/>
  <c r="J441" i="83"/>
  <c r="N441" i="83"/>
  <c r="R441" i="83"/>
  <c r="B443" i="83"/>
  <c r="F443" i="83"/>
  <c r="J443" i="83"/>
  <c r="N443" i="83"/>
  <c r="R443" i="83"/>
  <c r="B101" i="83"/>
  <c r="B444" i="83"/>
  <c r="F101" i="83"/>
  <c r="F444" i="83"/>
  <c r="J101" i="83"/>
  <c r="J444" i="83"/>
  <c r="N101" i="83"/>
  <c r="N444" i="83"/>
  <c r="R101" i="83"/>
  <c r="R444" i="83"/>
  <c r="B445" i="83"/>
  <c r="F445" i="83"/>
  <c r="J445" i="83"/>
  <c r="N445" i="83"/>
  <c r="R445" i="83"/>
  <c r="B447" i="83"/>
  <c r="F447" i="83"/>
  <c r="J447" i="83"/>
  <c r="N447" i="83"/>
  <c r="R447" i="83"/>
  <c r="B100" i="83"/>
  <c r="B448" i="83"/>
  <c r="F100" i="83"/>
  <c r="F448" i="83"/>
  <c r="J100" i="83"/>
  <c r="J448" i="83"/>
  <c r="N100" i="83"/>
  <c r="N448" i="83"/>
  <c r="R100" i="83"/>
  <c r="R448" i="83"/>
  <c r="B449" i="83"/>
  <c r="F449" i="83"/>
  <c r="J449" i="83"/>
  <c r="N449" i="83"/>
  <c r="R449" i="83"/>
  <c r="F451" i="83"/>
  <c r="J451" i="83"/>
  <c r="B453" i="83"/>
  <c r="N453" i="83"/>
  <c r="F455" i="83"/>
  <c r="N457" i="83"/>
  <c r="R457" i="83"/>
  <c r="F459" i="83"/>
  <c r="J459" i="83"/>
  <c r="B461" i="83"/>
  <c r="N461" i="83"/>
  <c r="F463" i="83"/>
  <c r="N465" i="83"/>
  <c r="R465" i="83"/>
  <c r="F467" i="83"/>
  <c r="J467" i="83"/>
  <c r="B469" i="83"/>
  <c r="N469" i="83"/>
  <c r="F471" i="83"/>
  <c r="H472" i="83"/>
  <c r="N473" i="83"/>
  <c r="R473" i="83"/>
  <c r="P474" i="83"/>
  <c r="T474" i="83"/>
  <c r="F475" i="83"/>
  <c r="J475" i="83"/>
  <c r="H476" i="83"/>
  <c r="L476" i="83"/>
  <c r="B477" i="83"/>
  <c r="N477" i="83"/>
  <c r="D478" i="83"/>
  <c r="P478" i="83"/>
  <c r="F479" i="83"/>
  <c r="H480" i="83"/>
  <c r="N481" i="83"/>
  <c r="R481" i="83"/>
  <c r="P482" i="83"/>
  <c r="T482" i="83"/>
  <c r="F483" i="83"/>
  <c r="J483" i="83"/>
  <c r="H484" i="83"/>
  <c r="L484" i="83"/>
  <c r="B485" i="83"/>
  <c r="N485" i="83"/>
  <c r="D486" i="83"/>
  <c r="P486" i="83"/>
  <c r="F487" i="83"/>
  <c r="H488" i="83"/>
  <c r="N489" i="83"/>
  <c r="R489" i="83"/>
  <c r="P490" i="83"/>
  <c r="T490" i="83"/>
  <c r="F491" i="83"/>
  <c r="J491" i="83"/>
  <c r="H492" i="83"/>
  <c r="L492" i="83"/>
  <c r="B493" i="83"/>
  <c r="N493" i="83"/>
  <c r="D494" i="83"/>
  <c r="P494" i="83"/>
  <c r="F495" i="83"/>
  <c r="H496" i="83"/>
  <c r="N497" i="83"/>
  <c r="R497" i="83"/>
  <c r="P498" i="83"/>
  <c r="T498" i="83"/>
  <c r="N501" i="83"/>
  <c r="P502" i="83"/>
  <c r="F503" i="83"/>
  <c r="H504" i="83"/>
  <c r="F507" i="83"/>
  <c r="H508" i="83"/>
  <c r="D510" i="83"/>
  <c r="T510" i="83"/>
  <c r="T512" i="83"/>
  <c r="N515" i="83"/>
  <c r="D524" i="83"/>
  <c r="AO531" i="83"/>
  <c r="Q620" i="83"/>
  <c r="AM538" i="83"/>
  <c r="N57" i="86" s="1"/>
  <c r="AD545" i="83"/>
  <c r="E64" i="86" s="1"/>
  <c r="B451" i="83"/>
  <c r="N451" i="83"/>
  <c r="R451" i="83"/>
  <c r="F453" i="83"/>
  <c r="J453" i="83"/>
  <c r="B455" i="83"/>
  <c r="N455" i="83"/>
  <c r="R455" i="83"/>
  <c r="F457" i="83"/>
  <c r="J457" i="83"/>
  <c r="B459" i="83"/>
  <c r="N459" i="83"/>
  <c r="R459" i="83"/>
  <c r="F461" i="83"/>
  <c r="J461" i="83"/>
  <c r="B463" i="83"/>
  <c r="N463" i="83"/>
  <c r="R463" i="83"/>
  <c r="F465" i="83"/>
  <c r="J465" i="83"/>
  <c r="B467" i="83"/>
  <c r="N467" i="83"/>
  <c r="R467" i="83"/>
  <c r="F469" i="83"/>
  <c r="J469" i="83"/>
  <c r="B471" i="83"/>
  <c r="N471" i="83"/>
  <c r="R471" i="83"/>
  <c r="D472" i="83"/>
  <c r="P472" i="83"/>
  <c r="T472" i="83"/>
  <c r="F473" i="83"/>
  <c r="J473" i="83"/>
  <c r="H474" i="83"/>
  <c r="L474" i="83"/>
  <c r="B475" i="83"/>
  <c r="N475" i="83"/>
  <c r="R475" i="83"/>
  <c r="D476" i="83"/>
  <c r="P476" i="83"/>
  <c r="T476" i="83"/>
  <c r="F477" i="83"/>
  <c r="J477" i="83"/>
  <c r="H478" i="83"/>
  <c r="L478" i="83"/>
  <c r="B479" i="83"/>
  <c r="N479" i="83"/>
  <c r="R479" i="83"/>
  <c r="D480" i="83"/>
  <c r="P480" i="83"/>
  <c r="T480" i="83"/>
  <c r="F481" i="83"/>
  <c r="J481" i="83"/>
  <c r="H482" i="83"/>
  <c r="L482" i="83"/>
  <c r="B483" i="83"/>
  <c r="N483" i="83"/>
  <c r="R483" i="83"/>
  <c r="D484" i="83"/>
  <c r="P484" i="83"/>
  <c r="T484" i="83"/>
  <c r="F485" i="83"/>
  <c r="J485" i="83"/>
  <c r="H486" i="83"/>
  <c r="L486" i="83"/>
  <c r="B487" i="83"/>
  <c r="N487" i="83"/>
  <c r="R487" i="83"/>
  <c r="D488" i="83"/>
  <c r="P488" i="83"/>
  <c r="T488" i="83"/>
  <c r="F489" i="83"/>
  <c r="J489" i="83"/>
  <c r="H490" i="83"/>
  <c r="L490" i="83"/>
  <c r="B491" i="83"/>
  <c r="N491" i="83"/>
  <c r="R491" i="83"/>
  <c r="D492" i="83"/>
  <c r="P492" i="83"/>
  <c r="T492" i="83"/>
  <c r="F493" i="83"/>
  <c r="J493" i="83"/>
  <c r="H494" i="83"/>
  <c r="L494" i="83"/>
  <c r="B495" i="83"/>
  <c r="N495" i="83"/>
  <c r="R495" i="83"/>
  <c r="D496" i="83"/>
  <c r="P496" i="83"/>
  <c r="T496" i="83"/>
  <c r="F497" i="83"/>
  <c r="J497" i="83"/>
  <c r="H498" i="83"/>
  <c r="L498" i="83"/>
  <c r="B499" i="83"/>
  <c r="J499" i="83"/>
  <c r="N499" i="83"/>
  <c r="R499" i="83"/>
  <c r="D500" i="83"/>
  <c r="L500" i="83"/>
  <c r="P500" i="83"/>
  <c r="T500" i="83"/>
  <c r="B501" i="83"/>
  <c r="F501" i="83"/>
  <c r="J501" i="83"/>
  <c r="R501" i="83"/>
  <c r="D502" i="83"/>
  <c r="H502" i="83"/>
  <c r="L502" i="83"/>
  <c r="T502" i="83"/>
  <c r="B503" i="83"/>
  <c r="J503" i="83"/>
  <c r="N503" i="83"/>
  <c r="R503" i="83"/>
  <c r="D504" i="83"/>
  <c r="L504" i="83"/>
  <c r="P504" i="83"/>
  <c r="T504" i="83"/>
  <c r="B505" i="83"/>
  <c r="F505" i="83"/>
  <c r="J505" i="83"/>
  <c r="R505" i="83"/>
  <c r="D506" i="83"/>
  <c r="H506" i="83"/>
  <c r="L506" i="83"/>
  <c r="T506" i="83"/>
  <c r="B507" i="83"/>
  <c r="J507" i="83"/>
  <c r="N507" i="83"/>
  <c r="R507" i="83"/>
  <c r="D508" i="83"/>
  <c r="L508" i="83"/>
  <c r="P508" i="83"/>
  <c r="B509" i="83"/>
  <c r="F509" i="83"/>
  <c r="J509" i="83"/>
  <c r="N509" i="83"/>
  <c r="R509" i="83"/>
  <c r="H510" i="83"/>
  <c r="P510" i="83"/>
  <c r="B511" i="83"/>
  <c r="F511" i="83"/>
  <c r="J511" i="83"/>
  <c r="N511" i="83"/>
  <c r="R511" i="83"/>
  <c r="D512" i="83"/>
  <c r="H512" i="83"/>
  <c r="L512" i="83"/>
  <c r="P512" i="83"/>
  <c r="B513" i="83"/>
  <c r="F513" i="83"/>
  <c r="J513" i="83"/>
  <c r="N513" i="83"/>
  <c r="R513" i="83"/>
  <c r="D514" i="83"/>
  <c r="H514" i="83"/>
  <c r="P514" i="83"/>
  <c r="T514" i="83"/>
  <c r="B515" i="83"/>
  <c r="F515" i="83"/>
  <c r="J515" i="83"/>
  <c r="R515" i="83"/>
  <c r="H524" i="83"/>
  <c r="L524" i="83"/>
  <c r="P524" i="83"/>
  <c r="T524" i="83"/>
  <c r="AG525" i="83"/>
  <c r="H44" i="86" s="1"/>
  <c r="AO525" i="83"/>
  <c r="P44" i="86" s="1"/>
  <c r="AC526" i="83"/>
  <c r="D45" i="86" s="1"/>
  <c r="AK526" i="83"/>
  <c r="L45" i="86" s="1"/>
  <c r="AO526" i="83"/>
  <c r="P45" i="86" s="1"/>
  <c r="AC527" i="83"/>
  <c r="D46" i="86" s="1"/>
  <c r="AO527" i="83"/>
  <c r="P46" i="86" s="1"/>
  <c r="AS527" i="83"/>
  <c r="T46" i="86" s="1"/>
  <c r="AC528" i="83"/>
  <c r="D47" i="86" s="1"/>
  <c r="AG528" i="83"/>
  <c r="H47" i="86" s="1"/>
  <c r="AS528" i="83"/>
  <c r="T47" i="86" s="1"/>
  <c r="AC529" i="83"/>
  <c r="D48" i="86" s="1"/>
  <c r="AG529" i="83"/>
  <c r="H48" i="86" s="1"/>
  <c r="AK530" i="83"/>
  <c r="L49" i="86" s="1"/>
  <c r="Q622" i="83"/>
  <c r="AS530" i="83"/>
  <c r="T49" i="86" s="1"/>
  <c r="E620" i="83"/>
  <c r="M620" i="83"/>
  <c r="AG532" i="83"/>
  <c r="H51" i="86" s="1"/>
  <c r="AO532" i="83"/>
  <c r="P51" i="86" s="1"/>
  <c r="AC533" i="83"/>
  <c r="D52" i="86" s="1"/>
  <c r="AS533" i="83"/>
  <c r="T52" i="86" s="1"/>
  <c r="AG534" i="83"/>
  <c r="H53" i="86" s="1"/>
  <c r="AO534" i="83"/>
  <c r="P53" i="86" s="1"/>
  <c r="AC535" i="83"/>
  <c r="D54" i="86" s="1"/>
  <c r="AK535" i="83"/>
  <c r="L54" i="86" s="1"/>
  <c r="AS535" i="83"/>
  <c r="T54" i="86" s="1"/>
  <c r="AG536" i="83"/>
  <c r="H55" i="86" s="1"/>
  <c r="AO536" i="83"/>
  <c r="P55" i="86" s="1"/>
  <c r="AG537" i="83"/>
  <c r="H56" i="86" s="1"/>
  <c r="AO537" i="83"/>
  <c r="P56" i="86" s="1"/>
  <c r="AC538" i="83"/>
  <c r="D57" i="86" s="1"/>
  <c r="AK538" i="83"/>
  <c r="L57" i="86" s="1"/>
  <c r="AS538" i="83"/>
  <c r="T57" i="86" s="1"/>
  <c r="AG539" i="83"/>
  <c r="H58" i="86" s="1"/>
  <c r="AO539" i="83"/>
  <c r="P58" i="86" s="1"/>
  <c r="AC540" i="83"/>
  <c r="D59" i="86" s="1"/>
  <c r="AK540" i="83"/>
  <c r="L59" i="86" s="1"/>
  <c r="AS540" i="83"/>
  <c r="T59" i="86" s="1"/>
  <c r="AG541" i="83"/>
  <c r="H60" i="86" s="1"/>
  <c r="AO541" i="83"/>
  <c r="P60" i="86" s="1"/>
  <c r="AG542" i="83"/>
  <c r="H61" i="86" s="1"/>
  <c r="AO542" i="83"/>
  <c r="P61" i="86" s="1"/>
  <c r="AC543" i="83"/>
  <c r="D62" i="86" s="1"/>
  <c r="AS543" i="83"/>
  <c r="T62" i="86" s="1"/>
  <c r="AO544" i="83"/>
  <c r="P63" i="86" s="1"/>
  <c r="AS545" i="83"/>
  <c r="T64" i="86" s="1"/>
  <c r="AO546" i="83"/>
  <c r="P65" i="86" s="1"/>
  <c r="AG530" i="83"/>
  <c r="H49" i="86" s="1"/>
  <c r="AC531" i="83"/>
  <c r="D50" i="86" s="1"/>
  <c r="AS531" i="83"/>
  <c r="T50" i="86" s="1"/>
  <c r="M622" i="83"/>
  <c r="O620" i="83"/>
  <c r="AD527" i="83"/>
  <c r="E46" i="86" s="1"/>
  <c r="AL527" i="83"/>
  <c r="M46" i="86" s="1"/>
  <c r="AP527" i="83"/>
  <c r="Q46" i="86" s="1"/>
  <c r="AD528" i="83"/>
  <c r="E47" i="86" s="1"/>
  <c r="AH528" i="83"/>
  <c r="I47" i="86" s="1"/>
  <c r="AL528" i="83"/>
  <c r="M47" i="86" s="1"/>
  <c r="AP528" i="83"/>
  <c r="Q47" i="86" s="1"/>
  <c r="AH529" i="83"/>
  <c r="I48" i="86" s="1"/>
  <c r="AL529" i="83"/>
  <c r="M48" i="86" s="1"/>
  <c r="AP529" i="83"/>
  <c r="Q48" i="86" s="1"/>
  <c r="B205" i="83"/>
  <c r="B548" i="83"/>
  <c r="B622" i="83" s="1"/>
  <c r="F205" i="83"/>
  <c r="F548" i="83"/>
  <c r="AD530" i="83" s="1"/>
  <c r="E49" i="86" s="1"/>
  <c r="J205" i="83"/>
  <c r="J548" i="83"/>
  <c r="N205" i="83"/>
  <c r="N548" i="83"/>
  <c r="AL530" i="83" s="1"/>
  <c r="M49" i="86" s="1"/>
  <c r="R205" i="83"/>
  <c r="R548" i="83"/>
  <c r="AP530" i="83" s="1"/>
  <c r="Q49" i="86" s="1"/>
  <c r="D206" i="83"/>
  <c r="D549" i="83"/>
  <c r="AB530" i="83" s="1"/>
  <c r="H206" i="83"/>
  <c r="H549" i="83"/>
  <c r="AF530" i="83" s="1"/>
  <c r="L206" i="83"/>
  <c r="L549" i="83"/>
  <c r="AJ530" i="83" s="1"/>
  <c r="K49" i="86" s="1"/>
  <c r="P206" i="83"/>
  <c r="P549" i="83"/>
  <c r="AN530" i="83" s="1"/>
  <c r="T206" i="83"/>
  <c r="T549" i="83"/>
  <c r="AR530" i="83" s="1"/>
  <c r="S49" i="86" s="1"/>
  <c r="B204" i="83"/>
  <c r="F204" i="83"/>
  <c r="F552" i="83"/>
  <c r="J204" i="83"/>
  <c r="J552" i="83"/>
  <c r="J620" i="83" s="1"/>
  <c r="N204" i="83"/>
  <c r="N552" i="83"/>
  <c r="AL531" i="83" s="1"/>
  <c r="R204" i="83"/>
  <c r="R552" i="83"/>
  <c r="AP531" i="83" s="1"/>
  <c r="Q50" i="86" s="1"/>
  <c r="D204" i="83"/>
  <c r="D553" i="83"/>
  <c r="AB531" i="83" s="1"/>
  <c r="H204" i="83"/>
  <c r="H553" i="83"/>
  <c r="L204" i="83"/>
  <c r="L553" i="83"/>
  <c r="AJ531" i="83" s="1"/>
  <c r="P204" i="83"/>
  <c r="P553" i="83"/>
  <c r="P620" i="83" s="1"/>
  <c r="T204" i="83"/>
  <c r="T553" i="83"/>
  <c r="AR531" i="83" s="1"/>
  <c r="AD532" i="83"/>
  <c r="E51" i="86" s="1"/>
  <c r="AL532" i="83"/>
  <c r="M51" i="86" s="1"/>
  <c r="AP532" i="83"/>
  <c r="Q51" i="86" s="1"/>
  <c r="AD533" i="83"/>
  <c r="E52" i="86" s="1"/>
  <c r="AH533" i="83"/>
  <c r="I52" i="86" s="1"/>
  <c r="AL533" i="83"/>
  <c r="M52" i="86" s="1"/>
  <c r="AP533" i="83"/>
  <c r="Q52" i="86" s="1"/>
  <c r="AD534" i="83"/>
  <c r="E53" i="86" s="1"/>
  <c r="AH534" i="83"/>
  <c r="I53" i="86" s="1"/>
  <c r="AL534" i="83"/>
  <c r="M53" i="86" s="1"/>
  <c r="AD535" i="83"/>
  <c r="E54" i="86" s="1"/>
  <c r="AL535" i="83"/>
  <c r="M54" i="86" s="1"/>
  <c r="AP535" i="83"/>
  <c r="Q54" i="86" s="1"/>
  <c r="AD536" i="83"/>
  <c r="E55" i="86" s="1"/>
  <c r="AL536" i="83"/>
  <c r="M55" i="86" s="1"/>
  <c r="AP536" i="83"/>
  <c r="Q55" i="86" s="1"/>
  <c r="AH537" i="83"/>
  <c r="I56" i="86" s="1"/>
  <c r="AL537" i="83"/>
  <c r="M56" i="86" s="1"/>
  <c r="AP537" i="83"/>
  <c r="Q56" i="86" s="1"/>
  <c r="AD538" i="83"/>
  <c r="E57" i="86" s="1"/>
  <c r="AH538" i="83"/>
  <c r="I57" i="86" s="1"/>
  <c r="AL538" i="83"/>
  <c r="M57" i="86" s="1"/>
  <c r="AP538" i="83"/>
  <c r="Q57" i="86" s="1"/>
  <c r="AD539" i="83"/>
  <c r="E58" i="86" s="1"/>
  <c r="AH539" i="83"/>
  <c r="I58" i="86" s="1"/>
  <c r="AP539" i="83"/>
  <c r="Q58" i="86" s="1"/>
  <c r="AD540" i="83"/>
  <c r="E59" i="86" s="1"/>
  <c r="AH540" i="83"/>
  <c r="I59" i="86" s="1"/>
  <c r="AL540" i="83"/>
  <c r="M59" i="86" s="1"/>
  <c r="AP540" i="83"/>
  <c r="Q59" i="86" s="1"/>
  <c r="AH541" i="83"/>
  <c r="I60" i="86" s="1"/>
  <c r="AL541" i="83"/>
  <c r="M60" i="86" s="1"/>
  <c r="AP541" i="83"/>
  <c r="Q60" i="86" s="1"/>
  <c r="AD542" i="83"/>
  <c r="E61" i="86" s="1"/>
  <c r="AH542" i="83"/>
  <c r="I61" i="86" s="1"/>
  <c r="AL542" i="83"/>
  <c r="M61" i="86" s="1"/>
  <c r="AD543" i="83"/>
  <c r="E62" i="86" s="1"/>
  <c r="AH543" i="83"/>
  <c r="I62" i="86" s="1"/>
  <c r="AP543" i="83"/>
  <c r="Q62" i="86" s="1"/>
  <c r="AD544" i="83"/>
  <c r="E63" i="86" s="1"/>
  <c r="AH544" i="83"/>
  <c r="I63" i="86" s="1"/>
  <c r="AL544" i="83"/>
  <c r="M63" i="86" s="1"/>
  <c r="AP544" i="83"/>
  <c r="Q63" i="86" s="1"/>
  <c r="AL545" i="83"/>
  <c r="M64" i="86" s="1"/>
  <c r="AP545" i="83"/>
  <c r="Q64" i="86" s="1"/>
  <c r="AD546" i="83"/>
  <c r="E65" i="86" s="1"/>
  <c r="AH546" i="83"/>
  <c r="I65" i="86" s="1"/>
  <c r="AL546" i="83"/>
  <c r="M65" i="86" s="1"/>
  <c r="AP546" i="83"/>
  <c r="Q65" i="86" s="1"/>
  <c r="AH547" i="83"/>
  <c r="I66" i="86" s="1"/>
  <c r="AL547" i="83"/>
  <c r="M66" i="86" s="1"/>
  <c r="AP547" i="83"/>
  <c r="Q66" i="86" s="1"/>
  <c r="B311" i="83"/>
  <c r="J311" i="83"/>
  <c r="N311" i="83"/>
  <c r="R311" i="83"/>
  <c r="H311" i="83"/>
  <c r="L311" i="83"/>
  <c r="P311" i="83"/>
  <c r="B309" i="83"/>
  <c r="F309" i="83"/>
  <c r="J309" i="83"/>
  <c r="N309" i="83"/>
  <c r="R309" i="83"/>
  <c r="D310" i="83"/>
  <c r="H310" i="83"/>
  <c r="L309" i="83"/>
  <c r="P310" i="83"/>
  <c r="T310" i="83"/>
  <c r="B308" i="83"/>
  <c r="F308" i="83"/>
  <c r="J308" i="83"/>
  <c r="N308" i="83"/>
  <c r="R308" i="83"/>
  <c r="B415" i="83"/>
  <c r="F415" i="83"/>
  <c r="N415" i="83"/>
  <c r="R415" i="83"/>
  <c r="D415" i="83"/>
  <c r="H415" i="83"/>
  <c r="L415" i="83"/>
  <c r="T415" i="83"/>
  <c r="B414" i="83"/>
  <c r="F414" i="83"/>
  <c r="J413" i="83"/>
  <c r="N414" i="83"/>
  <c r="R414" i="83"/>
  <c r="D413" i="83"/>
  <c r="L413" i="83"/>
  <c r="T413" i="83"/>
  <c r="D412" i="83"/>
  <c r="H412" i="83"/>
  <c r="L412" i="83"/>
  <c r="P412" i="83"/>
  <c r="T412" i="83"/>
  <c r="O621" i="83"/>
  <c r="B207" i="83"/>
  <c r="B524" i="83"/>
  <c r="F207" i="83"/>
  <c r="F524" i="83"/>
  <c r="AD524" i="83" s="1"/>
  <c r="E43" i="86" s="1"/>
  <c r="J207" i="83"/>
  <c r="J524" i="83"/>
  <c r="AH524" i="83" s="1"/>
  <c r="I43" i="86" s="1"/>
  <c r="N207" i="83"/>
  <c r="N524" i="83"/>
  <c r="AL524" i="83" s="1"/>
  <c r="M43" i="86" s="1"/>
  <c r="R207" i="83"/>
  <c r="R524" i="83"/>
  <c r="AP524" i="83" s="1"/>
  <c r="Q43" i="86" s="1"/>
  <c r="AI525" i="83"/>
  <c r="J44" i="86" s="1"/>
  <c r="AQ526" i="83"/>
  <c r="R45" i="86" s="1"/>
  <c r="AI528" i="83"/>
  <c r="J47" i="86" s="1"/>
  <c r="C621" i="83"/>
  <c r="S621" i="83"/>
  <c r="C620" i="83"/>
  <c r="K620" i="83"/>
  <c r="S620" i="83"/>
  <c r="AQ532" i="83"/>
  <c r="R51" i="86" s="1"/>
  <c r="AE533" i="83"/>
  <c r="F52" i="86" s="1"/>
  <c r="AM533" i="83"/>
  <c r="N52" i="86" s="1"/>
  <c r="AE534" i="83"/>
  <c r="F53" i="86" s="1"/>
  <c r="AM534" i="83"/>
  <c r="N53" i="86" s="1"/>
  <c r="AA535" i="83"/>
  <c r="B54" i="86" s="1"/>
  <c r="AA537" i="83"/>
  <c r="B56" i="86" s="1"/>
  <c r="AI540" i="83"/>
  <c r="J59" i="86" s="1"/>
  <c r="AA542" i="83"/>
  <c r="B61" i="86" s="1"/>
  <c r="AQ543" i="83"/>
  <c r="R62" i="86" s="1"/>
  <c r="AM544" i="83"/>
  <c r="N63" i="86" s="1"/>
  <c r="AE546" i="83"/>
  <c r="F65" i="86" s="1"/>
  <c r="AA547" i="83"/>
  <c r="B66" i="86" s="1"/>
  <c r="AO530" i="83"/>
  <c r="P49" i="86" s="1"/>
  <c r="AK531" i="83"/>
  <c r="L50" i="86" s="1"/>
  <c r="U622" i="83"/>
  <c r="G620" i="83"/>
  <c r="AT421" i="83"/>
  <c r="U12" i="86" s="1"/>
  <c r="AT422" i="83"/>
  <c r="U13" i="86" s="1"/>
  <c r="AT424" i="83"/>
  <c r="U15" i="86" s="1"/>
  <c r="AT425" i="83"/>
  <c r="U16" i="86" s="1"/>
  <c r="AT426" i="83"/>
  <c r="U17" i="86" s="1"/>
  <c r="AT428" i="83"/>
  <c r="U19" i="86" s="1"/>
  <c r="AT430" i="83"/>
  <c r="U21" i="86" s="1"/>
  <c r="AT431" i="83"/>
  <c r="U22" i="86" s="1"/>
  <c r="AT432" i="83"/>
  <c r="U23" i="86" s="1"/>
  <c r="AT435" i="83"/>
  <c r="U26" i="86" s="1"/>
  <c r="AT436" i="83"/>
  <c r="U27" i="86" s="1"/>
  <c r="AT437" i="83"/>
  <c r="U28" i="86" s="1"/>
  <c r="AT439" i="83"/>
  <c r="U30" i="86" s="1"/>
  <c r="AT440" i="83"/>
  <c r="U31" i="86" s="1"/>
  <c r="AT441" i="83"/>
  <c r="U32" i="86" s="1"/>
  <c r="AT442" i="83"/>
  <c r="U33" i="86" s="1"/>
  <c r="AT443" i="83"/>
  <c r="U34" i="86" s="1"/>
  <c r="AT524" i="83"/>
  <c r="U43" i="86" s="1"/>
  <c r="AU421" i="83"/>
  <c r="V12" i="86" s="1"/>
  <c r="AU423" i="83"/>
  <c r="V14" i="86" s="1"/>
  <c r="AU524" i="83"/>
  <c r="V43" i="86" s="1"/>
  <c r="AU525" i="83"/>
  <c r="V44" i="86" s="1"/>
  <c r="AU526" i="83"/>
  <c r="V45" i="86" s="1"/>
  <c r="AU527" i="83"/>
  <c r="V46" i="86" s="1"/>
  <c r="AU528" i="83"/>
  <c r="V47" i="86" s="1"/>
  <c r="AU529" i="83"/>
  <c r="V48" i="86" s="1"/>
  <c r="AU530" i="83"/>
  <c r="V49" i="86" s="1"/>
  <c r="AU532" i="83"/>
  <c r="V51" i="86" s="1"/>
  <c r="AU533" i="83"/>
  <c r="V52" i="86" s="1"/>
  <c r="AU534" i="83"/>
  <c r="V53" i="86" s="1"/>
  <c r="AU535" i="83"/>
  <c r="V54" i="86" s="1"/>
  <c r="AU537" i="83"/>
  <c r="V56" i="86" s="1"/>
  <c r="AU538" i="83"/>
  <c r="V57" i="86" s="1"/>
  <c r="AU539" i="83"/>
  <c r="V58" i="86" s="1"/>
  <c r="AU540" i="83"/>
  <c r="V59" i="86" s="1"/>
  <c r="AU542" i="83"/>
  <c r="V61" i="86" s="1"/>
  <c r="AU543" i="83"/>
  <c r="V62" i="86" s="1"/>
  <c r="AU544" i="83"/>
  <c r="V63" i="86" s="1"/>
  <c r="AU545" i="83"/>
  <c r="V64" i="86" s="1"/>
  <c r="AJ107" i="65"/>
  <c r="AQ17" i="77" s="1"/>
  <c r="AK107" i="65"/>
  <c r="AR89" i="77" s="1"/>
  <c r="AL107" i="65"/>
  <c r="AS12" i="77" s="1"/>
  <c r="AQ78" i="77"/>
  <c r="AJ107" i="59"/>
  <c r="T49" i="77" s="1"/>
  <c r="T75" i="77"/>
  <c r="AK107" i="59"/>
  <c r="U12" i="77" s="1"/>
  <c r="T62" i="77"/>
  <c r="T70" i="77"/>
  <c r="T82" i="77"/>
  <c r="AL107" i="59"/>
  <c r="V11" i="77" s="1"/>
  <c r="B620" i="83"/>
  <c r="R620" i="83"/>
  <c r="AG524" i="83"/>
  <c r="C623" i="83"/>
  <c r="S623" i="83"/>
  <c r="AA524" i="83"/>
  <c r="AM524" i="83"/>
  <c r="AQ524" i="83"/>
  <c r="M621" i="83"/>
  <c r="Q621" i="83"/>
  <c r="U621" i="83"/>
  <c r="C622" i="83"/>
  <c r="G622" i="83"/>
  <c r="K622" i="83"/>
  <c r="O622" i="83"/>
  <c r="S622" i="83"/>
  <c r="D309" i="83"/>
  <c r="T309" i="83"/>
  <c r="H309" i="83"/>
  <c r="L310" i="83"/>
  <c r="C414" i="83"/>
  <c r="G414" i="83"/>
  <c r="K414" i="83"/>
  <c r="O414" i="83"/>
  <c r="S414" i="83"/>
  <c r="J414" i="83"/>
  <c r="B413" i="83"/>
  <c r="F413" i="83"/>
  <c r="N413" i="83"/>
  <c r="R413" i="83"/>
  <c r="B310" i="83"/>
  <c r="J310" i="83"/>
  <c r="N310" i="83"/>
  <c r="R310" i="83"/>
  <c r="E309" i="83"/>
  <c r="I309" i="83"/>
  <c r="M309" i="83"/>
  <c r="Q309" i="83"/>
  <c r="U309" i="83"/>
  <c r="C310" i="83"/>
  <c r="G310" i="83"/>
  <c r="K310" i="83"/>
  <c r="O310" i="83"/>
  <c r="S310" i="83"/>
  <c r="F310" i="83"/>
  <c r="D205" i="83"/>
  <c r="H205" i="83"/>
  <c r="L205" i="83"/>
  <c r="P205" i="83"/>
  <c r="T205" i="83"/>
  <c r="B206" i="83"/>
  <c r="F206" i="83"/>
  <c r="J206" i="83"/>
  <c r="N206" i="83"/>
  <c r="R206" i="83"/>
  <c r="E205" i="83"/>
  <c r="I205" i="83"/>
  <c r="M205" i="83"/>
  <c r="Q205" i="83"/>
  <c r="U205" i="83"/>
  <c r="C206" i="83"/>
  <c r="G206" i="83"/>
  <c r="K206" i="83"/>
  <c r="O206" i="83"/>
  <c r="S206" i="83"/>
  <c r="D101" i="83"/>
  <c r="H101" i="83"/>
  <c r="L101" i="83"/>
  <c r="P101" i="83"/>
  <c r="T101" i="83"/>
  <c r="B102" i="83"/>
  <c r="F102" i="83"/>
  <c r="J102" i="83"/>
  <c r="N102" i="83"/>
  <c r="R102" i="83"/>
  <c r="E101" i="83"/>
  <c r="I101" i="83"/>
  <c r="M101" i="83"/>
  <c r="Q101" i="83"/>
  <c r="U101" i="83"/>
  <c r="C102" i="83"/>
  <c r="G102" i="83"/>
  <c r="K102" i="83"/>
  <c r="O102" i="83"/>
  <c r="S102" i="83"/>
  <c r="I623" i="83" l="1"/>
  <c r="I621" i="83"/>
  <c r="AG531" i="83"/>
  <c r="H50" i="86" s="1"/>
  <c r="I620" i="83"/>
  <c r="AO443" i="83"/>
  <c r="P34" i="86" s="1"/>
  <c r="T60" i="77"/>
  <c r="AQ50" i="77"/>
  <c r="AQ86" i="77"/>
  <c r="T89" i="77"/>
  <c r="T78" i="77"/>
  <c r="T66" i="77"/>
  <c r="T58" i="77"/>
  <c r="T59" i="77"/>
  <c r="T86" i="77"/>
  <c r="T74" i="77"/>
  <c r="T64" i="77"/>
  <c r="T50" i="77"/>
  <c r="T81" i="77"/>
  <c r="AQ443" i="83"/>
  <c r="R34" i="86" s="1"/>
  <c r="AA443" i="83"/>
  <c r="B34" i="86" s="1"/>
  <c r="AG443" i="83"/>
  <c r="H34" i="86" s="1"/>
  <c r="AO442" i="83"/>
  <c r="P33" i="86" s="1"/>
  <c r="AQ442" i="83"/>
  <c r="R33" i="86" s="1"/>
  <c r="AA442" i="83"/>
  <c r="B33" i="86" s="1"/>
  <c r="AG442" i="83"/>
  <c r="H33" i="86" s="1"/>
  <c r="AO441" i="83"/>
  <c r="P32" i="86" s="1"/>
  <c r="AO440" i="83"/>
  <c r="P31" i="86" s="1"/>
  <c r="AM434" i="83"/>
  <c r="N25" i="86" s="1"/>
  <c r="AQ433" i="83"/>
  <c r="R24" i="86" s="1"/>
  <c r="AA441" i="83"/>
  <c r="B32" i="86" s="1"/>
  <c r="AQ440" i="83"/>
  <c r="R31" i="86" s="1"/>
  <c r="AA440" i="83"/>
  <c r="B31" i="86" s="1"/>
  <c r="AG440" i="83"/>
  <c r="H31" i="86" s="1"/>
  <c r="AO438" i="83"/>
  <c r="P29" i="86" s="1"/>
  <c r="AQ438" i="83"/>
  <c r="R29" i="86" s="1"/>
  <c r="AG438" i="83"/>
  <c r="H29" i="86" s="1"/>
  <c r="AO437" i="83"/>
  <c r="P28" i="86" s="1"/>
  <c r="AA437" i="83"/>
  <c r="B28" i="86" s="1"/>
  <c r="AG437" i="83"/>
  <c r="H28" i="86" s="1"/>
  <c r="AI436" i="83"/>
  <c r="J27" i="86" s="1"/>
  <c r="AA436" i="83"/>
  <c r="B27" i="86" s="1"/>
  <c r="AG435" i="83"/>
  <c r="H26" i="86" s="1"/>
  <c r="AO434" i="83"/>
  <c r="P25" i="86" s="1"/>
  <c r="AG434" i="83"/>
  <c r="H25" i="86" s="1"/>
  <c r="AA433" i="83"/>
  <c r="B24" i="86" s="1"/>
  <c r="AK524" i="83"/>
  <c r="L43" i="86" s="1"/>
  <c r="AM443" i="83"/>
  <c r="N34" i="86" s="1"/>
  <c r="AC443" i="83"/>
  <c r="D34" i="86" s="1"/>
  <c r="AC442" i="83"/>
  <c r="D33" i="86" s="1"/>
  <c r="AE441" i="83"/>
  <c r="F32" i="86" s="1"/>
  <c r="AK439" i="83"/>
  <c r="L30" i="86" s="1"/>
  <c r="AL443" i="83"/>
  <c r="M34" i="86" s="1"/>
  <c r="K519" i="83"/>
  <c r="AO435" i="83"/>
  <c r="P26" i="86" s="1"/>
  <c r="AM439" i="83"/>
  <c r="N30" i="86" s="1"/>
  <c r="AA439" i="83"/>
  <c r="B30" i="86" s="1"/>
  <c r="V89" i="77"/>
  <c r="AS81" i="77"/>
  <c r="AS67" i="77"/>
  <c r="AS101" i="77"/>
  <c r="AS93" i="77"/>
  <c r="AS29" i="77"/>
  <c r="AS21" i="77"/>
  <c r="AS13" i="77"/>
  <c r="V100" i="77"/>
  <c r="V92" i="77"/>
  <c r="V30" i="77"/>
  <c r="V22" i="77"/>
  <c r="V14" i="77"/>
  <c r="AS104" i="77"/>
  <c r="AS96" i="77"/>
  <c r="AS34" i="77"/>
  <c r="AS26" i="77"/>
  <c r="AS18" i="77"/>
  <c r="V105" i="77"/>
  <c r="V97" i="77"/>
  <c r="V33" i="77"/>
  <c r="V25" i="77"/>
  <c r="V17" i="77"/>
  <c r="AS73" i="77"/>
  <c r="AS99" i="77"/>
  <c r="AS91" i="77"/>
  <c r="AS27" i="77"/>
  <c r="AS19" i="77"/>
  <c r="V106" i="77"/>
  <c r="V98" i="77"/>
  <c r="V90" i="77"/>
  <c r="V28" i="77"/>
  <c r="V20" i="77"/>
  <c r="V12" i="77"/>
  <c r="AS102" i="77"/>
  <c r="AS94" i="77"/>
  <c r="AS32" i="77"/>
  <c r="AS24" i="77"/>
  <c r="AS16" i="77"/>
  <c r="V103" i="77"/>
  <c r="V95" i="77"/>
  <c r="V31" i="77"/>
  <c r="V23" i="77"/>
  <c r="V15" i="77"/>
  <c r="AS105" i="77"/>
  <c r="AS97" i="77"/>
  <c r="AS33" i="77"/>
  <c r="AS25" i="77"/>
  <c r="AS17" i="77"/>
  <c r="V104" i="77"/>
  <c r="V96" i="77"/>
  <c r="V34" i="77"/>
  <c r="V26" i="77"/>
  <c r="V18" i="77"/>
  <c r="AS11" i="77"/>
  <c r="AS100" i="77"/>
  <c r="AS92" i="77"/>
  <c r="AS30" i="77"/>
  <c r="AS22" i="77"/>
  <c r="AS14" i="77"/>
  <c r="V101" i="77"/>
  <c r="V93" i="77"/>
  <c r="V29" i="77"/>
  <c r="V21" i="77"/>
  <c r="V13" i="77"/>
  <c r="AS103" i="77"/>
  <c r="AS95" i="77"/>
  <c r="AS31" i="77"/>
  <c r="AS23" i="77"/>
  <c r="AS15" i="77"/>
  <c r="V102" i="77"/>
  <c r="V94" i="77"/>
  <c r="V32" i="77"/>
  <c r="V24" i="77"/>
  <c r="V16" i="77"/>
  <c r="AS106" i="77"/>
  <c r="AS98" i="77"/>
  <c r="AS90" i="77"/>
  <c r="AS28" i="77"/>
  <c r="AS20" i="77"/>
  <c r="V99" i="77"/>
  <c r="V91" i="77"/>
  <c r="V27" i="77"/>
  <c r="V19" i="77"/>
  <c r="U82" i="77"/>
  <c r="U40" i="77"/>
  <c r="U78" i="77"/>
  <c r="U72" i="77"/>
  <c r="U66" i="77"/>
  <c r="U60" i="77"/>
  <c r="U54" i="77"/>
  <c r="U46" i="77"/>
  <c r="U38" i="77"/>
  <c r="AR102" i="77"/>
  <c r="AR94" i="77"/>
  <c r="AR32" i="77"/>
  <c r="AR24" i="77"/>
  <c r="AR16" i="77"/>
  <c r="U103" i="77"/>
  <c r="U95" i="77"/>
  <c r="U31" i="77"/>
  <c r="U23" i="77"/>
  <c r="U15" i="77"/>
  <c r="AR105" i="77"/>
  <c r="AR97" i="77"/>
  <c r="AR33" i="77"/>
  <c r="AR25" i="77"/>
  <c r="AR17" i="77"/>
  <c r="U104" i="77"/>
  <c r="U96" i="77"/>
  <c r="U34" i="77"/>
  <c r="U26" i="77"/>
  <c r="U18" i="77"/>
  <c r="U64" i="77"/>
  <c r="U56" i="77"/>
  <c r="U42" i="77"/>
  <c r="U88" i="77"/>
  <c r="U62" i="77"/>
  <c r="U65" i="77"/>
  <c r="U86" i="77"/>
  <c r="U76" i="77"/>
  <c r="U58" i="77"/>
  <c r="U44" i="77"/>
  <c r="AR100" i="77"/>
  <c r="AR92" i="77"/>
  <c r="AR30" i="77"/>
  <c r="AR22" i="77"/>
  <c r="AR14" i="77"/>
  <c r="U101" i="77"/>
  <c r="U93" i="77"/>
  <c r="U29" i="77"/>
  <c r="U21" i="77"/>
  <c r="U13" i="77"/>
  <c r="AR103" i="77"/>
  <c r="AR95" i="77"/>
  <c r="AR31" i="77"/>
  <c r="AR23" i="77"/>
  <c r="AR15" i="77"/>
  <c r="U102" i="77"/>
  <c r="U94" i="77"/>
  <c r="U32" i="77"/>
  <c r="U24" i="77"/>
  <c r="U16" i="77"/>
  <c r="AR106" i="77"/>
  <c r="AR98" i="77"/>
  <c r="AR90" i="77"/>
  <c r="AR28" i="77"/>
  <c r="AR20" i="77"/>
  <c r="AR12" i="77"/>
  <c r="U99" i="77"/>
  <c r="U91" i="77"/>
  <c r="U27" i="77"/>
  <c r="U19" i="77"/>
  <c r="AR11" i="77"/>
  <c r="AR101" i="77"/>
  <c r="AR93" i="77"/>
  <c r="AR29" i="77"/>
  <c r="AR21" i="77"/>
  <c r="AR13" i="77"/>
  <c r="U100" i="77"/>
  <c r="U92" i="77"/>
  <c r="U30" i="77"/>
  <c r="U22" i="77"/>
  <c r="U14" i="77"/>
  <c r="U70" i="77"/>
  <c r="U50" i="77"/>
  <c r="AR104" i="77"/>
  <c r="AR96" i="77"/>
  <c r="AR34" i="77"/>
  <c r="AR26" i="77"/>
  <c r="AR18" i="77"/>
  <c r="U105" i="77"/>
  <c r="U97" i="77"/>
  <c r="U33" i="77"/>
  <c r="U25" i="77"/>
  <c r="U17" i="77"/>
  <c r="U11" i="77"/>
  <c r="AR99" i="77"/>
  <c r="AR91" i="77"/>
  <c r="AR27" i="77"/>
  <c r="AR19" i="77"/>
  <c r="U106" i="77"/>
  <c r="U98" i="77"/>
  <c r="U90" i="77"/>
  <c r="U28" i="77"/>
  <c r="U20" i="77"/>
  <c r="T56" i="77"/>
  <c r="T48" i="77"/>
  <c r="T87" i="77"/>
  <c r="T69" i="77"/>
  <c r="AQ102" i="77"/>
  <c r="AQ94" i="77"/>
  <c r="AQ32" i="77"/>
  <c r="AQ24" i="77"/>
  <c r="AQ16" i="77"/>
  <c r="T103" i="77"/>
  <c r="T95" i="77"/>
  <c r="T31" i="77"/>
  <c r="T23" i="77"/>
  <c r="T15" i="77"/>
  <c r="AQ103" i="77"/>
  <c r="AQ95" i="77"/>
  <c r="AQ31" i="77"/>
  <c r="AQ23" i="77"/>
  <c r="AQ15" i="77"/>
  <c r="T102" i="77"/>
  <c r="T94" i="77"/>
  <c r="T32" i="77"/>
  <c r="T24" i="77"/>
  <c r="T16" i="77"/>
  <c r="T54" i="77"/>
  <c r="T40" i="77"/>
  <c r="T63" i="77"/>
  <c r="AQ100" i="77"/>
  <c r="AQ92" i="77"/>
  <c r="AQ30" i="77"/>
  <c r="AQ22" i="77"/>
  <c r="AQ14" i="77"/>
  <c r="T101" i="77"/>
  <c r="T93" i="77"/>
  <c r="T29" i="77"/>
  <c r="T21" i="77"/>
  <c r="T13" i="77"/>
  <c r="AQ101" i="77"/>
  <c r="AQ93" i="77"/>
  <c r="AQ29" i="77"/>
  <c r="AQ21" i="77"/>
  <c r="AQ13" i="77"/>
  <c r="T100" i="77"/>
  <c r="T92" i="77"/>
  <c r="T30" i="77"/>
  <c r="T22" i="77"/>
  <c r="T14" i="77"/>
  <c r="AQ106" i="77"/>
  <c r="AQ98" i="77"/>
  <c r="AQ90" i="77"/>
  <c r="AQ28" i="77"/>
  <c r="AQ20" i="77"/>
  <c r="AQ12" i="77"/>
  <c r="T99" i="77"/>
  <c r="T91" i="77"/>
  <c r="T27" i="77"/>
  <c r="T19" i="77"/>
  <c r="AQ11" i="77"/>
  <c r="AQ99" i="77"/>
  <c r="AQ91" i="77"/>
  <c r="AQ27" i="77"/>
  <c r="AQ19" i="77"/>
  <c r="T106" i="77"/>
  <c r="T98" i="77"/>
  <c r="T90" i="77"/>
  <c r="T28" i="77"/>
  <c r="T20" i="77"/>
  <c r="T12" i="77"/>
  <c r="AQ104" i="77"/>
  <c r="AQ96" i="77"/>
  <c r="AQ34" i="77"/>
  <c r="AQ26" i="77"/>
  <c r="AQ18" i="77"/>
  <c r="T105" i="77"/>
  <c r="T97" i="77"/>
  <c r="T33" i="77"/>
  <c r="T25" i="77"/>
  <c r="T17" i="77"/>
  <c r="AQ105" i="77"/>
  <c r="AQ97" i="77"/>
  <c r="AQ33" i="77"/>
  <c r="AQ25" i="77"/>
  <c r="T104" i="77"/>
  <c r="T96" i="77"/>
  <c r="T34" i="77"/>
  <c r="T26" i="77"/>
  <c r="T18" i="77"/>
  <c r="T11" i="77"/>
  <c r="T67" i="77"/>
  <c r="AR68" i="77"/>
  <c r="T84" i="77"/>
  <c r="T76" i="77"/>
  <c r="T68" i="77"/>
  <c r="T44" i="77"/>
  <c r="T38" i="77"/>
  <c r="T83" i="77"/>
  <c r="T77" i="77"/>
  <c r="AQ437" i="83"/>
  <c r="R28" i="86" s="1"/>
  <c r="AO436" i="83"/>
  <c r="P27" i="86" s="1"/>
  <c r="AG436" i="83"/>
  <c r="H27" i="86" s="1"/>
  <c r="AQ435" i="83"/>
  <c r="R26" i="86" s="1"/>
  <c r="AA435" i="83"/>
  <c r="B26" i="86" s="1"/>
  <c r="AQ434" i="83"/>
  <c r="R25" i="86" s="1"/>
  <c r="AG433" i="83"/>
  <c r="H24" i="86" s="1"/>
  <c r="AG424" i="83"/>
  <c r="H15" i="86" s="1"/>
  <c r="AS421" i="83"/>
  <c r="T12" i="86" s="1"/>
  <c r="T61" i="77"/>
  <c r="T55" i="77"/>
  <c r="U84" i="77"/>
  <c r="U80" i="77"/>
  <c r="U74" i="77"/>
  <c r="U68" i="77"/>
  <c r="U52" i="77"/>
  <c r="U48" i="77"/>
  <c r="U36" i="77"/>
  <c r="T88" i="77"/>
  <c r="T80" i="77"/>
  <c r="T72" i="77"/>
  <c r="T52" i="77"/>
  <c r="T46" i="77"/>
  <c r="T42" i="77"/>
  <c r="T36" i="77"/>
  <c r="U83" i="77"/>
  <c r="T85" i="77"/>
  <c r="T79" i="77"/>
  <c r="T71" i="77"/>
  <c r="T53" i="77"/>
  <c r="T51" i="77"/>
  <c r="AR40" i="77"/>
  <c r="U71" i="77"/>
  <c r="U67" i="77"/>
  <c r="AR78" i="77"/>
  <c r="AQ64" i="77"/>
  <c r="AQ56" i="77"/>
  <c r="AR70" i="77"/>
  <c r="U87" i="77"/>
  <c r="U81" i="77"/>
  <c r="U55" i="77"/>
  <c r="U47" i="77"/>
  <c r="AR80" i="77"/>
  <c r="AR76" i="77"/>
  <c r="AR46" i="77"/>
  <c r="AR63" i="77"/>
  <c r="AR41" i="77"/>
  <c r="U89" i="77"/>
  <c r="U79" i="77"/>
  <c r="U75" i="77"/>
  <c r="U57" i="77"/>
  <c r="U39" i="77"/>
  <c r="AS89" i="77"/>
  <c r="AR87" i="77"/>
  <c r="AR85" i="77"/>
  <c r="AR83" i="77"/>
  <c r="AR81" i="77"/>
  <c r="AR79" i="77"/>
  <c r="AR52" i="77"/>
  <c r="AR48" i="77"/>
  <c r="AR59" i="77"/>
  <c r="AR55" i="77"/>
  <c r="AR51" i="77"/>
  <c r="AR77" i="77"/>
  <c r="AR75" i="77"/>
  <c r="AR73" i="77"/>
  <c r="AR71" i="77"/>
  <c r="AR60" i="77"/>
  <c r="AR58" i="77"/>
  <c r="AR56" i="77"/>
  <c r="AR54" i="77"/>
  <c r="AR42" i="77"/>
  <c r="AR36" i="77"/>
  <c r="AR65" i="77"/>
  <c r="AR61" i="77"/>
  <c r="AR43" i="77"/>
  <c r="V46" i="77"/>
  <c r="U73" i="77"/>
  <c r="U63" i="77"/>
  <c r="U59" i="77"/>
  <c r="U49" i="77"/>
  <c r="T35" i="77"/>
  <c r="AR88" i="77"/>
  <c r="AR86" i="77"/>
  <c r="AR84" i="77"/>
  <c r="AR82" i="77"/>
  <c r="AR74" i="77"/>
  <c r="AR72" i="77"/>
  <c r="AR69" i="77"/>
  <c r="AR66" i="77"/>
  <c r="AR64" i="77"/>
  <c r="AR62" i="77"/>
  <c r="AR50" i="77"/>
  <c r="AR44" i="77"/>
  <c r="AR38" i="77"/>
  <c r="AS59" i="77"/>
  <c r="AR67" i="77"/>
  <c r="AR53" i="77"/>
  <c r="AR49" i="77"/>
  <c r="Q517" i="83"/>
  <c r="S517" i="83"/>
  <c r="AQ420" i="83"/>
  <c r="R11" i="86" s="1"/>
  <c r="AI435" i="83"/>
  <c r="J26" i="86" s="1"/>
  <c r="AN524" i="83"/>
  <c r="O43" i="86" s="1"/>
  <c r="AC422" i="83"/>
  <c r="D13" i="86" s="1"/>
  <c r="S519" i="83"/>
  <c r="AC423" i="83"/>
  <c r="D14" i="86" s="1"/>
  <c r="AC421" i="83"/>
  <c r="D12" i="86" s="1"/>
  <c r="AG421" i="83"/>
  <c r="H12" i="86" s="1"/>
  <c r="I516" i="83"/>
  <c r="E518" i="83"/>
  <c r="G516" i="83"/>
  <c r="O519" i="83"/>
  <c r="K517" i="83"/>
  <c r="O518" i="83"/>
  <c r="AI443" i="83"/>
  <c r="J34" i="86" s="1"/>
  <c r="AI442" i="83"/>
  <c r="J33" i="86" s="1"/>
  <c r="AI441" i="83"/>
  <c r="J32" i="86" s="1"/>
  <c r="AI440" i="83"/>
  <c r="J31" i="86" s="1"/>
  <c r="AA420" i="83"/>
  <c r="B11" i="86" s="1"/>
  <c r="AK438" i="83"/>
  <c r="L29" i="86" s="1"/>
  <c r="AE436" i="83"/>
  <c r="F27" i="86" s="1"/>
  <c r="AS433" i="83"/>
  <c r="T24" i="86" s="1"/>
  <c r="AI433" i="83"/>
  <c r="J24" i="86" s="1"/>
  <c r="E519" i="83"/>
  <c r="I519" i="83"/>
  <c r="AH438" i="83"/>
  <c r="I29" i="86" s="1"/>
  <c r="AJ437" i="83"/>
  <c r="K28" i="86" s="1"/>
  <c r="AB436" i="83"/>
  <c r="C27" i="86" s="1"/>
  <c r="AH434" i="83"/>
  <c r="I25" i="86" s="1"/>
  <c r="AJ433" i="83"/>
  <c r="K24" i="86" s="1"/>
  <c r="AH430" i="83"/>
  <c r="I21" i="86" s="1"/>
  <c r="AJ420" i="83"/>
  <c r="K11" i="86" s="1"/>
  <c r="AO424" i="83"/>
  <c r="P15" i="86" s="1"/>
  <c r="AK421" i="83"/>
  <c r="L12" i="86" s="1"/>
  <c r="AI524" i="83"/>
  <c r="AI551" i="83" s="1"/>
  <c r="J70" i="86" s="1"/>
  <c r="AC420" i="83"/>
  <c r="D11" i="86" s="1"/>
  <c r="AN441" i="83"/>
  <c r="O32" i="86" s="1"/>
  <c r="B623" i="83"/>
  <c r="AB439" i="83"/>
  <c r="C30" i="86" s="1"/>
  <c r="AR438" i="83"/>
  <c r="S29" i="86" s="1"/>
  <c r="AB435" i="83"/>
  <c r="C26" i="86" s="1"/>
  <c r="AR434" i="83"/>
  <c r="S25" i="86" s="1"/>
  <c r="AK443" i="83"/>
  <c r="L34" i="86" s="1"/>
  <c r="AK442" i="83"/>
  <c r="L33" i="86" s="1"/>
  <c r="AM442" i="83"/>
  <c r="N33" i="86" s="1"/>
  <c r="AK441" i="83"/>
  <c r="L32" i="86" s="1"/>
  <c r="AM441" i="83"/>
  <c r="N32" i="86" s="1"/>
  <c r="AS441" i="83"/>
  <c r="T32" i="86" s="1"/>
  <c r="AK440" i="83"/>
  <c r="L31" i="86" s="1"/>
  <c r="AM440" i="83"/>
  <c r="N31" i="86" s="1"/>
  <c r="AS440" i="83"/>
  <c r="T31" i="86" s="1"/>
  <c r="AC440" i="83"/>
  <c r="D31" i="86" s="1"/>
  <c r="AS439" i="83"/>
  <c r="T30" i="86" s="1"/>
  <c r="AC439" i="83"/>
  <c r="D30" i="86" s="1"/>
  <c r="AE438" i="83"/>
  <c r="F29" i="86" s="1"/>
  <c r="AM438" i="83"/>
  <c r="N29" i="86" s="1"/>
  <c r="AS438" i="83"/>
  <c r="T29" i="86" s="1"/>
  <c r="AC438" i="83"/>
  <c r="D29" i="86" s="1"/>
  <c r="AE437" i="83"/>
  <c r="F28" i="86" s="1"/>
  <c r="AK437" i="83"/>
  <c r="L28" i="86" s="1"/>
  <c r="AM437" i="83"/>
  <c r="N28" i="86" s="1"/>
  <c r="AS437" i="83"/>
  <c r="T28" i="86" s="1"/>
  <c r="AK436" i="83"/>
  <c r="L27" i="86" s="1"/>
  <c r="AM436" i="83"/>
  <c r="N27" i="86" s="1"/>
  <c r="AS436" i="83"/>
  <c r="T27" i="86" s="1"/>
  <c r="AC436" i="83"/>
  <c r="D27" i="86" s="1"/>
  <c r="AM435" i="83"/>
  <c r="N26" i="86" s="1"/>
  <c r="AS435" i="83"/>
  <c r="T26" i="86" s="1"/>
  <c r="AC435" i="83"/>
  <c r="D26" i="86" s="1"/>
  <c r="AE434" i="83"/>
  <c r="F25" i="86" s="1"/>
  <c r="AK434" i="83"/>
  <c r="L25" i="86" s="1"/>
  <c r="AS434" i="83"/>
  <c r="T25" i="86" s="1"/>
  <c r="AC434" i="83"/>
  <c r="D25" i="86" s="1"/>
  <c r="AE433" i="83"/>
  <c r="F24" i="86" s="1"/>
  <c r="AK433" i="83"/>
  <c r="L24" i="86" s="1"/>
  <c r="AC433" i="83"/>
  <c r="D24" i="86" s="1"/>
  <c r="AQ423" i="83"/>
  <c r="R14" i="86" s="1"/>
  <c r="AE420" i="83"/>
  <c r="F11" i="86" s="1"/>
  <c r="AG423" i="83"/>
  <c r="H14" i="86" s="1"/>
  <c r="AN436" i="83"/>
  <c r="O27" i="86" s="1"/>
  <c r="AE425" i="83"/>
  <c r="F16" i="86" s="1"/>
  <c r="J621" i="83"/>
  <c r="AB438" i="83"/>
  <c r="C29" i="86" s="1"/>
  <c r="AB434" i="83"/>
  <c r="C25" i="86" s="1"/>
  <c r="M519" i="83"/>
  <c r="U516" i="83"/>
  <c r="E516" i="83"/>
  <c r="M518" i="83"/>
  <c r="Q518" i="83"/>
  <c r="U517" i="83"/>
  <c r="E517" i="83"/>
  <c r="K516" i="83"/>
  <c r="O516" i="83"/>
  <c r="S518" i="83"/>
  <c r="C518" i="83"/>
  <c r="C519" i="83"/>
  <c r="AI420" i="83"/>
  <c r="J11" i="86" s="1"/>
  <c r="G518" i="83"/>
  <c r="AI426" i="83"/>
  <c r="J17" i="86" s="1"/>
  <c r="AE443" i="83"/>
  <c r="F34" i="86" s="1"/>
  <c r="AE442" i="83"/>
  <c r="F33" i="86" s="1"/>
  <c r="AE440" i="83"/>
  <c r="F31" i="86" s="1"/>
  <c r="AM420" i="83"/>
  <c r="N11" i="86" s="1"/>
  <c r="AE439" i="83"/>
  <c r="F30" i="86" s="1"/>
  <c r="AI438" i="83"/>
  <c r="J29" i="86" s="1"/>
  <c r="AK435" i="83"/>
  <c r="L26" i="86" s="1"/>
  <c r="AE435" i="83"/>
  <c r="F26" i="86" s="1"/>
  <c r="AO433" i="83"/>
  <c r="P24" i="86" s="1"/>
  <c r="Q516" i="83"/>
  <c r="I517" i="83"/>
  <c r="Q519" i="83"/>
  <c r="AG439" i="83"/>
  <c r="H30" i="86" s="1"/>
  <c r="AI439" i="83"/>
  <c r="J30" i="86" s="1"/>
  <c r="AO439" i="83"/>
  <c r="P30" i="86" s="1"/>
  <c r="AQ439" i="83"/>
  <c r="R30" i="86" s="1"/>
  <c r="AA438" i="83"/>
  <c r="B29" i="86" s="1"/>
  <c r="AI437" i="83"/>
  <c r="J28" i="86" s="1"/>
  <c r="AQ436" i="83"/>
  <c r="R27" i="86" s="1"/>
  <c r="AA434" i="83"/>
  <c r="B25" i="86" s="1"/>
  <c r="AI434" i="83"/>
  <c r="J25" i="86" s="1"/>
  <c r="AM433" i="83"/>
  <c r="N24" i="86" s="1"/>
  <c r="U519" i="83"/>
  <c r="AK423" i="83"/>
  <c r="L14" i="86" s="1"/>
  <c r="AD441" i="83"/>
  <c r="E32" i="86" s="1"/>
  <c r="AL430" i="83"/>
  <c r="M21" i="86" s="1"/>
  <c r="AI421" i="83"/>
  <c r="J12" i="86" s="1"/>
  <c r="AO422" i="83"/>
  <c r="P13" i="86" s="1"/>
  <c r="AF524" i="83"/>
  <c r="G43" i="86" s="1"/>
  <c r="AP438" i="83"/>
  <c r="Q29" i="86" s="1"/>
  <c r="AP434" i="83"/>
  <c r="Q25" i="86" s="1"/>
  <c r="AD427" i="83"/>
  <c r="E18" i="86" s="1"/>
  <c r="AH424" i="83"/>
  <c r="I15" i="86" s="1"/>
  <c r="AP423" i="83"/>
  <c r="Q14" i="86" s="1"/>
  <c r="AP421" i="83"/>
  <c r="Q12" i="86" s="1"/>
  <c r="AH530" i="83"/>
  <c r="I49" i="86" s="1"/>
  <c r="G623" i="83"/>
  <c r="C517" i="83"/>
  <c r="K518" i="83"/>
  <c r="G519" i="83"/>
  <c r="AO427" i="83"/>
  <c r="P18" i="86" s="1"/>
  <c r="S516" i="83"/>
  <c r="C516" i="83"/>
  <c r="M517" i="83"/>
  <c r="AK427" i="83"/>
  <c r="L18" i="86" s="1"/>
  <c r="AD430" i="83"/>
  <c r="E21" i="86" s="1"/>
  <c r="G517" i="83"/>
  <c r="AK424" i="83"/>
  <c r="L15" i="86" s="1"/>
  <c r="AM431" i="83"/>
  <c r="N22" i="86" s="1"/>
  <c r="AM427" i="83"/>
  <c r="N18" i="86" s="1"/>
  <c r="AM425" i="83"/>
  <c r="N16" i="86" s="1"/>
  <c r="AM421" i="83"/>
  <c r="AO421" i="83"/>
  <c r="P12" i="86" s="1"/>
  <c r="E621" i="83"/>
  <c r="O517" i="83"/>
  <c r="U518" i="83"/>
  <c r="I518" i="83"/>
  <c r="AO420" i="83"/>
  <c r="P11" i="86" s="1"/>
  <c r="M516" i="83"/>
  <c r="AC530" i="83"/>
  <c r="D49" i="86" s="1"/>
  <c r="AH435" i="83"/>
  <c r="I26" i="86" s="1"/>
  <c r="AH428" i="83"/>
  <c r="I19" i="86" s="1"/>
  <c r="AQ432" i="83"/>
  <c r="R23" i="86" s="1"/>
  <c r="AI431" i="83"/>
  <c r="J22" i="86" s="1"/>
  <c r="AQ428" i="83"/>
  <c r="R19" i="86" s="1"/>
  <c r="AA428" i="83"/>
  <c r="B19" i="86" s="1"/>
  <c r="AQ426" i="83"/>
  <c r="R17" i="86" s="1"/>
  <c r="AQ424" i="83"/>
  <c r="R15" i="86" s="1"/>
  <c r="AA424" i="83"/>
  <c r="B15" i="86" s="1"/>
  <c r="AQ422" i="83"/>
  <c r="R13" i="86" s="1"/>
  <c r="AE421" i="83"/>
  <c r="F12" i="86" s="1"/>
  <c r="AO423" i="83"/>
  <c r="P14" i="86" s="1"/>
  <c r="AS422" i="83"/>
  <c r="T13" i="86" s="1"/>
  <c r="AG422" i="83"/>
  <c r="H13" i="86" s="1"/>
  <c r="AC424" i="83"/>
  <c r="D15" i="86" s="1"/>
  <c r="AK422" i="83"/>
  <c r="L13" i="86" s="1"/>
  <c r="R621" i="83"/>
  <c r="P622" i="83"/>
  <c r="AK420" i="83"/>
  <c r="L11" i="86" s="1"/>
  <c r="AD439" i="83"/>
  <c r="E30" i="86" s="1"/>
  <c r="AP436" i="83"/>
  <c r="Q27" i="86" s="1"/>
  <c r="AP432" i="83"/>
  <c r="Q23" i="86" s="1"/>
  <c r="AH431" i="83"/>
  <c r="I22" i="86" s="1"/>
  <c r="AP428" i="83"/>
  <c r="Q19" i="86" s="1"/>
  <c r="AR442" i="83"/>
  <c r="S33" i="86" s="1"/>
  <c r="AS424" i="83"/>
  <c r="T15" i="86" s="1"/>
  <c r="Q623" i="83"/>
  <c r="AS423" i="83"/>
  <c r="T14" i="86" s="1"/>
  <c r="AA427" i="83"/>
  <c r="B18" i="86" s="1"/>
  <c r="AS443" i="83"/>
  <c r="T34" i="86" s="1"/>
  <c r="AS442" i="83"/>
  <c r="T33" i="86" s="1"/>
  <c r="AC441" i="83"/>
  <c r="D32" i="86" s="1"/>
  <c r="AC437" i="83"/>
  <c r="D28" i="86" s="1"/>
  <c r="AI432" i="83"/>
  <c r="J23" i="86" s="1"/>
  <c r="AI430" i="83"/>
  <c r="J21" i="86" s="1"/>
  <c r="AQ427" i="83"/>
  <c r="R18" i="86" s="1"/>
  <c r="AA423" i="83"/>
  <c r="B14" i="86" s="1"/>
  <c r="AM422" i="83"/>
  <c r="N13" i="86" s="1"/>
  <c r="AA432" i="83"/>
  <c r="B23" i="86" s="1"/>
  <c r="AE430" i="83"/>
  <c r="F21" i="86" s="1"/>
  <c r="AE424" i="83"/>
  <c r="F15" i="86" s="1"/>
  <c r="AM423" i="83"/>
  <c r="N14" i="86" s="1"/>
  <c r="AI422" i="83"/>
  <c r="J13" i="86" s="1"/>
  <c r="AQ421" i="83"/>
  <c r="R12" i="86" s="1"/>
  <c r="AA421" i="83"/>
  <c r="B12" i="86" s="1"/>
  <c r="AE429" i="83"/>
  <c r="F20" i="86" s="1"/>
  <c r="AM426" i="83"/>
  <c r="N17" i="86" s="1"/>
  <c r="AA422" i="83"/>
  <c r="B13" i="86" s="1"/>
  <c r="AE432" i="83"/>
  <c r="F23" i="86" s="1"/>
  <c r="AE431" i="83"/>
  <c r="F22" i="86" s="1"/>
  <c r="AQ430" i="83"/>
  <c r="R21" i="86" s="1"/>
  <c r="AA430" i="83"/>
  <c r="B21" i="86" s="1"/>
  <c r="AM429" i="83"/>
  <c r="N20" i="86" s="1"/>
  <c r="AI428" i="83"/>
  <c r="J19" i="86" s="1"/>
  <c r="AI427" i="83"/>
  <c r="J18" i="86" s="1"/>
  <c r="AE426" i="83"/>
  <c r="F17" i="86" s="1"/>
  <c r="AI424" i="83"/>
  <c r="J15" i="86" s="1"/>
  <c r="AE423" i="83"/>
  <c r="F14" i="86" s="1"/>
  <c r="AE422" i="83"/>
  <c r="F13" i="86" s="1"/>
  <c r="AB442" i="83"/>
  <c r="C33" i="86" s="1"/>
  <c r="AD437" i="83"/>
  <c r="E28" i="86" s="1"/>
  <c r="AD435" i="83"/>
  <c r="E26" i="86" s="1"/>
  <c r="AD433" i="83"/>
  <c r="E24" i="86" s="1"/>
  <c r="AQ431" i="83"/>
  <c r="R22" i="86" s="1"/>
  <c r="AA431" i="83"/>
  <c r="B22" i="86" s="1"/>
  <c r="AM430" i="83"/>
  <c r="N21" i="86" s="1"/>
  <c r="AI429" i="83"/>
  <c r="J20" i="86" s="1"/>
  <c r="AE428" i="83"/>
  <c r="F19" i="86" s="1"/>
  <c r="AE427" i="83"/>
  <c r="F18" i="86" s="1"/>
  <c r="AA426" i="83"/>
  <c r="B17" i="86" s="1"/>
  <c r="AI425" i="83"/>
  <c r="J16" i="86" s="1"/>
  <c r="AM432" i="83"/>
  <c r="N23" i="86" s="1"/>
  <c r="AQ429" i="83"/>
  <c r="R20" i="86" s="1"/>
  <c r="AA429" i="83"/>
  <c r="B20" i="86" s="1"/>
  <c r="AM428" i="83"/>
  <c r="N19" i="86" s="1"/>
  <c r="AQ425" i="83"/>
  <c r="R16" i="86" s="1"/>
  <c r="AA425" i="83"/>
  <c r="B16" i="86" s="1"/>
  <c r="AM424" i="83"/>
  <c r="N15" i="86" s="1"/>
  <c r="AI423" i="83"/>
  <c r="J14" i="86" s="1"/>
  <c r="N12" i="86"/>
  <c r="AK432" i="83"/>
  <c r="L23" i="86" s="1"/>
  <c r="AS431" i="83"/>
  <c r="T22" i="86" s="1"/>
  <c r="AC431" i="83"/>
  <c r="D22" i="86" s="1"/>
  <c r="AK430" i="83"/>
  <c r="L21" i="86" s="1"/>
  <c r="AS429" i="83"/>
  <c r="T20" i="86" s="1"/>
  <c r="AC429" i="83"/>
  <c r="D20" i="86" s="1"/>
  <c r="AK428" i="83"/>
  <c r="L19" i="86" s="1"/>
  <c r="AS427" i="83"/>
  <c r="T18" i="86" s="1"/>
  <c r="AC427" i="83"/>
  <c r="D18" i="86" s="1"/>
  <c r="AK426" i="83"/>
  <c r="L17" i="86" s="1"/>
  <c r="AS425" i="83"/>
  <c r="T16" i="86" s="1"/>
  <c r="AC425" i="83"/>
  <c r="D16" i="86" s="1"/>
  <c r="AD432" i="83"/>
  <c r="E23" i="86" s="1"/>
  <c r="AN437" i="83"/>
  <c r="O28" i="86" s="1"/>
  <c r="AD436" i="83"/>
  <c r="E27" i="86" s="1"/>
  <c r="AN433" i="83"/>
  <c r="O24" i="86" s="1"/>
  <c r="H622" i="83"/>
  <c r="B621" i="83"/>
  <c r="AO524" i="83"/>
  <c r="P43" i="86" s="1"/>
  <c r="J622" i="83"/>
  <c r="P621" i="83"/>
  <c r="E623" i="83"/>
  <c r="AS524" i="83"/>
  <c r="T43" i="86" s="1"/>
  <c r="AC524" i="83"/>
  <c r="D43" i="86" s="1"/>
  <c r="AF531" i="83"/>
  <c r="G50" i="86" s="1"/>
  <c r="AH531" i="83"/>
  <c r="AH548" i="83" s="1"/>
  <c r="I67" i="86" s="1"/>
  <c r="AO432" i="83"/>
  <c r="P23" i="86" s="1"/>
  <c r="AG431" i="83"/>
  <c r="H22" i="86" s="1"/>
  <c r="AO430" i="83"/>
  <c r="P21" i="86" s="1"/>
  <c r="AG429" i="83"/>
  <c r="H20" i="86" s="1"/>
  <c r="AO428" i="83"/>
  <c r="P19" i="86" s="1"/>
  <c r="AG427" i="83"/>
  <c r="H18" i="86" s="1"/>
  <c r="AO426" i="83"/>
  <c r="P17" i="86" s="1"/>
  <c r="AG425" i="83"/>
  <c r="H16" i="86" s="1"/>
  <c r="F623" i="83"/>
  <c r="AD428" i="83"/>
  <c r="E19" i="86" s="1"/>
  <c r="J517" i="83"/>
  <c r="AN426" i="83"/>
  <c r="O17" i="86" s="1"/>
  <c r="AR426" i="83"/>
  <c r="S17" i="86" s="1"/>
  <c r="AB426" i="83"/>
  <c r="C17" i="86" s="1"/>
  <c r="AG432" i="83"/>
  <c r="H23" i="86" s="1"/>
  <c r="AO431" i="83"/>
  <c r="P22" i="86" s="1"/>
  <c r="AG430" i="83"/>
  <c r="H21" i="86" s="1"/>
  <c r="AO429" i="83"/>
  <c r="P20" i="86" s="1"/>
  <c r="AG428" i="83"/>
  <c r="H19" i="86" s="1"/>
  <c r="AG426" i="83"/>
  <c r="H17" i="86" s="1"/>
  <c r="AO425" i="83"/>
  <c r="P16" i="86" s="1"/>
  <c r="AL433" i="83"/>
  <c r="M24" i="86" s="1"/>
  <c r="AS432" i="83"/>
  <c r="T23" i="86" s="1"/>
  <c r="AC432" i="83"/>
  <c r="D23" i="86" s="1"/>
  <c r="AK431" i="83"/>
  <c r="L22" i="86" s="1"/>
  <c r="AS430" i="83"/>
  <c r="T21" i="86" s="1"/>
  <c r="AC430" i="83"/>
  <c r="D21" i="86" s="1"/>
  <c r="AK429" i="83"/>
  <c r="L20" i="86" s="1"/>
  <c r="AS428" i="83"/>
  <c r="T19" i="86" s="1"/>
  <c r="AC428" i="83"/>
  <c r="D19" i="86" s="1"/>
  <c r="AS426" i="83"/>
  <c r="T17" i="86" s="1"/>
  <c r="AC426" i="83"/>
  <c r="AK425" i="83"/>
  <c r="L16" i="86" s="1"/>
  <c r="AR524" i="83"/>
  <c r="S43" i="86" s="1"/>
  <c r="AP443" i="83"/>
  <c r="Q34" i="86" s="1"/>
  <c r="AJ439" i="83"/>
  <c r="K30" i="86" s="1"/>
  <c r="AJ435" i="83"/>
  <c r="K26" i="86" s="1"/>
  <c r="AB524" i="83"/>
  <c r="C43" i="86" s="1"/>
  <c r="AH429" i="83"/>
  <c r="I20" i="86" s="1"/>
  <c r="AE548" i="83"/>
  <c r="F67" i="86" s="1"/>
  <c r="AI549" i="83"/>
  <c r="J68" i="86" s="1"/>
  <c r="AJ524" i="83"/>
  <c r="K43" i="86" s="1"/>
  <c r="AH443" i="83"/>
  <c r="I34" i="86" s="1"/>
  <c r="AJ442" i="83"/>
  <c r="K33" i="86" s="1"/>
  <c r="AF440" i="83"/>
  <c r="G31" i="86" s="1"/>
  <c r="AB437" i="83"/>
  <c r="C28" i="86" s="1"/>
  <c r="AR436" i="83"/>
  <c r="S27" i="86" s="1"/>
  <c r="AB433" i="83"/>
  <c r="C24" i="86" s="1"/>
  <c r="AL427" i="83"/>
  <c r="M18" i="86" s="1"/>
  <c r="AP427" i="83"/>
  <c r="Q18" i="86" s="1"/>
  <c r="N517" i="83"/>
  <c r="R517" i="83"/>
  <c r="B517" i="83"/>
  <c r="AH423" i="83"/>
  <c r="I14" i="86" s="1"/>
  <c r="AL423" i="83"/>
  <c r="M14" i="86" s="1"/>
  <c r="AH421" i="83"/>
  <c r="I12" i="86" s="1"/>
  <c r="N519" i="83"/>
  <c r="F519" i="83"/>
  <c r="P518" i="83"/>
  <c r="T518" i="83"/>
  <c r="D518" i="83"/>
  <c r="L517" i="83"/>
  <c r="H517" i="83"/>
  <c r="AR420" i="83"/>
  <c r="S11" i="86" s="1"/>
  <c r="AB420" i="83"/>
  <c r="C11" i="86" s="1"/>
  <c r="AP441" i="83"/>
  <c r="Q32" i="86" s="1"/>
  <c r="AP440" i="83"/>
  <c r="Q31" i="86" s="1"/>
  <c r="AH436" i="83"/>
  <c r="I27" i="86" s="1"/>
  <c r="AH425" i="83"/>
  <c r="I16" i="86" s="1"/>
  <c r="AP424" i="83"/>
  <c r="Q15" i="86" s="1"/>
  <c r="AP422" i="83"/>
  <c r="Q13" i="86" s="1"/>
  <c r="AQ550" i="83"/>
  <c r="R69" i="86" s="1"/>
  <c r="AS549" i="83"/>
  <c r="T68" i="86" s="1"/>
  <c r="L620" i="83"/>
  <c r="N623" i="83"/>
  <c r="AM549" i="83"/>
  <c r="N68" i="86" s="1"/>
  <c r="AO550" i="83"/>
  <c r="P69" i="86" s="1"/>
  <c r="H623" i="83"/>
  <c r="AD531" i="83"/>
  <c r="E50" i="86" s="1"/>
  <c r="D621" i="83"/>
  <c r="AF426" i="83"/>
  <c r="G17" i="86" s="1"/>
  <c r="AE550" i="83"/>
  <c r="F69" i="86" s="1"/>
  <c r="AS548" i="83"/>
  <c r="T67" i="86" s="1"/>
  <c r="H621" i="83"/>
  <c r="AL441" i="83"/>
  <c r="M32" i="86" s="1"/>
  <c r="AN439" i="83"/>
  <c r="O30" i="86" s="1"/>
  <c r="AD438" i="83"/>
  <c r="E29" i="86" s="1"/>
  <c r="AN435" i="83"/>
  <c r="O26" i="86" s="1"/>
  <c r="AD434" i="83"/>
  <c r="E25" i="86" s="1"/>
  <c r="AP430" i="83"/>
  <c r="Q21" i="86" s="1"/>
  <c r="AP435" i="83"/>
  <c r="Q26" i="86" s="1"/>
  <c r="AD421" i="83"/>
  <c r="E12" i="86" s="1"/>
  <c r="T620" i="83"/>
  <c r="AG550" i="83"/>
  <c r="H69" i="86" s="1"/>
  <c r="AI548" i="83"/>
  <c r="J67" i="86" s="1"/>
  <c r="AA549" i="83"/>
  <c r="B68" i="86" s="1"/>
  <c r="T623" i="83"/>
  <c r="F517" i="83"/>
  <c r="N621" i="83"/>
  <c r="F621" i="83"/>
  <c r="D620" i="83"/>
  <c r="AI550" i="83"/>
  <c r="J69" i="86" s="1"/>
  <c r="N622" i="83"/>
  <c r="N620" i="83"/>
  <c r="AE549" i="83"/>
  <c r="F68" i="86" s="1"/>
  <c r="AC548" i="83"/>
  <c r="D67" i="86" s="1"/>
  <c r="AJ443" i="83"/>
  <c r="K34" i="86" s="1"/>
  <c r="AH442" i="83"/>
  <c r="I33" i="86" s="1"/>
  <c r="AD440" i="83"/>
  <c r="E31" i="86" s="1"/>
  <c r="AH439" i="83"/>
  <c r="I30" i="86" s="1"/>
  <c r="AH437" i="83"/>
  <c r="I28" i="86" s="1"/>
  <c r="AH433" i="83"/>
  <c r="I24" i="86" s="1"/>
  <c r="AH432" i="83"/>
  <c r="I23" i="86" s="1"/>
  <c r="AP442" i="83"/>
  <c r="Q33" i="86" s="1"/>
  <c r="AL442" i="83"/>
  <c r="M33" i="86" s="1"/>
  <c r="AN442" i="83"/>
  <c r="O33" i="86" s="1"/>
  <c r="AH441" i="83"/>
  <c r="I32" i="86" s="1"/>
  <c r="AH440" i="83"/>
  <c r="I31" i="86" s="1"/>
  <c r="AN440" i="83"/>
  <c r="O31" i="86" s="1"/>
  <c r="AL437" i="83"/>
  <c r="M28" i="86" s="1"/>
  <c r="AP431" i="83"/>
  <c r="Q22" i="86" s="1"/>
  <c r="AP429" i="83"/>
  <c r="Q20" i="86" s="1"/>
  <c r="AL425" i="83"/>
  <c r="M16" i="86" s="1"/>
  <c r="AD424" i="83"/>
  <c r="E15" i="86" s="1"/>
  <c r="AH422" i="83"/>
  <c r="I13" i="86" s="1"/>
  <c r="AL422" i="83"/>
  <c r="M13" i="86" s="1"/>
  <c r="R519" i="83"/>
  <c r="B519" i="83"/>
  <c r="AR432" i="83"/>
  <c r="S23" i="86" s="1"/>
  <c r="AB432" i="83"/>
  <c r="C23" i="86" s="1"/>
  <c r="AJ431" i="83"/>
  <c r="K22" i="86" s="1"/>
  <c r="AR430" i="83"/>
  <c r="S21" i="86" s="1"/>
  <c r="AB430" i="83"/>
  <c r="C21" i="86" s="1"/>
  <c r="AJ429" i="83"/>
  <c r="K20" i="86" s="1"/>
  <c r="AR428" i="83"/>
  <c r="S19" i="86" s="1"/>
  <c r="AB428" i="83"/>
  <c r="C19" i="86" s="1"/>
  <c r="AJ425" i="83"/>
  <c r="K16" i="86" s="1"/>
  <c r="AR424" i="83"/>
  <c r="S15" i="86" s="1"/>
  <c r="AB424" i="83"/>
  <c r="C15" i="86" s="1"/>
  <c r="AJ423" i="83"/>
  <c r="K14" i="86" s="1"/>
  <c r="AR422" i="83"/>
  <c r="S13" i="86" s="1"/>
  <c r="AB422" i="83"/>
  <c r="C13" i="86" s="1"/>
  <c r="AJ421" i="83"/>
  <c r="K12" i="86" s="1"/>
  <c r="T519" i="83"/>
  <c r="L519" i="83"/>
  <c r="D519" i="83"/>
  <c r="AF442" i="83"/>
  <c r="G33" i="86" s="1"/>
  <c r="AP439" i="83"/>
  <c r="Q30" i="86" s="1"/>
  <c r="AJ438" i="83"/>
  <c r="K29" i="86" s="1"/>
  <c r="AL436" i="83"/>
  <c r="M27" i="86" s="1"/>
  <c r="AJ434" i="83"/>
  <c r="K25" i="86" s="1"/>
  <c r="AL431" i="83"/>
  <c r="M22" i="86" s="1"/>
  <c r="AL429" i="83"/>
  <c r="M20" i="86" s="1"/>
  <c r="F518" i="83"/>
  <c r="J518" i="83"/>
  <c r="F622" i="83"/>
  <c r="AD443" i="83"/>
  <c r="E34" i="86" s="1"/>
  <c r="AF443" i="83"/>
  <c r="G34" i="86" s="1"/>
  <c r="AD442" i="83"/>
  <c r="E33" i="86" s="1"/>
  <c r="AL440" i="83"/>
  <c r="M31" i="86" s="1"/>
  <c r="AL439" i="83"/>
  <c r="M30" i="86" s="1"/>
  <c r="AL435" i="83"/>
  <c r="M26" i="86" s="1"/>
  <c r="AD425" i="83"/>
  <c r="E16" i="86" s="1"/>
  <c r="AL424" i="83"/>
  <c r="M15" i="86" s="1"/>
  <c r="AD422" i="83"/>
  <c r="E13" i="86" s="1"/>
  <c r="J519" i="83"/>
  <c r="AJ432" i="83"/>
  <c r="K23" i="86" s="1"/>
  <c r="AR431" i="83"/>
  <c r="S22" i="86" s="1"/>
  <c r="AB431" i="83"/>
  <c r="C22" i="86" s="1"/>
  <c r="AJ430" i="83"/>
  <c r="K21" i="86" s="1"/>
  <c r="AR429" i="83"/>
  <c r="S20" i="86" s="1"/>
  <c r="AB429" i="83"/>
  <c r="C20" i="86" s="1"/>
  <c r="H518" i="83"/>
  <c r="AJ428" i="83"/>
  <c r="K19" i="86" s="1"/>
  <c r="P517" i="83"/>
  <c r="T517" i="83"/>
  <c r="D517" i="83"/>
  <c r="AJ426" i="83"/>
  <c r="K17" i="86" s="1"/>
  <c r="AR425" i="83"/>
  <c r="S16" i="86" s="1"/>
  <c r="AB425" i="83"/>
  <c r="C16" i="86" s="1"/>
  <c r="AJ424" i="83"/>
  <c r="K15" i="86" s="1"/>
  <c r="AR423" i="83"/>
  <c r="S14" i="86" s="1"/>
  <c r="AB423" i="83"/>
  <c r="C14" i="86" s="1"/>
  <c r="AJ422" i="83"/>
  <c r="K13" i="86" s="1"/>
  <c r="AR421" i="83"/>
  <c r="S12" i="86" s="1"/>
  <c r="AB421" i="83"/>
  <c r="C12" i="86" s="1"/>
  <c r="P519" i="83"/>
  <c r="AF420" i="83"/>
  <c r="G11" i="86" s="1"/>
  <c r="AF441" i="83"/>
  <c r="G32" i="86" s="1"/>
  <c r="AL438" i="83"/>
  <c r="M29" i="86" s="1"/>
  <c r="AP437" i="83"/>
  <c r="Q28" i="86" s="1"/>
  <c r="AJ436" i="83"/>
  <c r="K27" i="86" s="1"/>
  <c r="AL434" i="83"/>
  <c r="M25" i="86" s="1"/>
  <c r="AP433" i="83"/>
  <c r="Q24" i="86" s="1"/>
  <c r="AL432" i="83"/>
  <c r="M23" i="86" s="1"/>
  <c r="AD431" i="83"/>
  <c r="E22" i="86" s="1"/>
  <c r="AD429" i="83"/>
  <c r="E20" i="86" s="1"/>
  <c r="AL428" i="83"/>
  <c r="M19" i="86" s="1"/>
  <c r="N518" i="83"/>
  <c r="R518" i="83"/>
  <c r="B518" i="83"/>
  <c r="AP425" i="83"/>
  <c r="Q16" i="86" s="1"/>
  <c r="AD423" i="83"/>
  <c r="E14" i="86" s="1"/>
  <c r="AL421" i="83"/>
  <c r="M12" i="86" s="1"/>
  <c r="C49" i="86"/>
  <c r="AB549" i="83"/>
  <c r="C68" i="86" s="1"/>
  <c r="AB550" i="83"/>
  <c r="C69" i="86" s="1"/>
  <c r="S50" i="86"/>
  <c r="AR548" i="83"/>
  <c r="S67" i="86" s="1"/>
  <c r="AR550" i="83"/>
  <c r="S69" i="86" s="1"/>
  <c r="K50" i="86"/>
  <c r="AJ548" i="83"/>
  <c r="K67" i="86" s="1"/>
  <c r="AJ550" i="83"/>
  <c r="K69" i="86" s="1"/>
  <c r="C50" i="86"/>
  <c r="AB548" i="83"/>
  <c r="C67" i="86" s="1"/>
  <c r="AL548" i="83"/>
  <c r="M67" i="86" s="1"/>
  <c r="M50" i="86"/>
  <c r="O49" i="86"/>
  <c r="G49" i="86"/>
  <c r="AE551" i="83"/>
  <c r="F70" i="86" s="1"/>
  <c r="F43" i="86"/>
  <c r="AM550" i="83"/>
  <c r="N69" i="86" s="1"/>
  <c r="AN443" i="83"/>
  <c r="O34" i="86" s="1"/>
  <c r="AF437" i="83"/>
  <c r="G28" i="86" s="1"/>
  <c r="AF433" i="83"/>
  <c r="G24" i="86" s="1"/>
  <c r="L516" i="83"/>
  <c r="AJ427" i="83"/>
  <c r="H519" i="83"/>
  <c r="AN531" i="83"/>
  <c r="AN549" i="83" s="1"/>
  <c r="O68" i="86" s="1"/>
  <c r="AQ548" i="83"/>
  <c r="R67" i="86" s="1"/>
  <c r="AQ551" i="83"/>
  <c r="R70" i="86" s="1"/>
  <c r="R43" i="86"/>
  <c r="AA551" i="83"/>
  <c r="B70" i="86" s="1"/>
  <c r="B43" i="86"/>
  <c r="H620" i="83"/>
  <c r="AR549" i="83"/>
  <c r="S68" i="86" s="1"/>
  <c r="L622" i="83"/>
  <c r="AK550" i="83"/>
  <c r="L69" i="86" s="1"/>
  <c r="R623" i="83"/>
  <c r="AG548" i="83"/>
  <c r="H67" i="86" s="1"/>
  <c r="R622" i="83"/>
  <c r="D623" i="83"/>
  <c r="F620" i="83"/>
  <c r="AJ549" i="83"/>
  <c r="K68" i="86" s="1"/>
  <c r="L518" i="83"/>
  <c r="AN420" i="83"/>
  <c r="O11" i="86" s="1"/>
  <c r="AM548" i="83"/>
  <c r="N67" i="86" s="1"/>
  <c r="AJ441" i="83"/>
  <c r="K32" i="86" s="1"/>
  <c r="AJ440" i="83"/>
  <c r="K31" i="86" s="1"/>
  <c r="AR443" i="83"/>
  <c r="S34" i="86" s="1"/>
  <c r="AF438" i="83"/>
  <c r="G29" i="86" s="1"/>
  <c r="AF434" i="83"/>
  <c r="G25" i="86" s="1"/>
  <c r="N516" i="83"/>
  <c r="F516" i="83"/>
  <c r="AL426" i="83"/>
  <c r="M17" i="86" s="1"/>
  <c r="AD426" i="83"/>
  <c r="E17" i="86" s="1"/>
  <c r="AH420" i="83"/>
  <c r="AF432" i="83"/>
  <c r="G23" i="86" s="1"/>
  <c r="AN431" i="83"/>
  <c r="O22" i="86" s="1"/>
  <c r="AF430" i="83"/>
  <c r="G21" i="86" s="1"/>
  <c r="AN429" i="83"/>
  <c r="O20" i="86" s="1"/>
  <c r="AF428" i="83"/>
  <c r="G19" i="86" s="1"/>
  <c r="H516" i="83"/>
  <c r="AF427" i="83"/>
  <c r="AN425" i="83"/>
  <c r="O16" i="86" s="1"/>
  <c r="AF424" i="83"/>
  <c r="G15" i="86" s="1"/>
  <c r="AN423" i="83"/>
  <c r="O14" i="86" s="1"/>
  <c r="AF422" i="83"/>
  <c r="G13" i="86" s="1"/>
  <c r="AN421" i="83"/>
  <c r="O12" i="86" s="1"/>
  <c r="AP420" i="83"/>
  <c r="Q11" i="86" s="1"/>
  <c r="T516" i="83"/>
  <c r="AR427" i="83"/>
  <c r="D516" i="83"/>
  <c r="AB427" i="83"/>
  <c r="AL420" i="83"/>
  <c r="M11" i="86" s="1"/>
  <c r="AA548" i="83"/>
  <c r="B67" i="86" s="1"/>
  <c r="AM551" i="83"/>
  <c r="N70" i="86" s="1"/>
  <c r="N43" i="86"/>
  <c r="AK549" i="83"/>
  <c r="L68" i="86" s="1"/>
  <c r="AB441" i="83"/>
  <c r="C32" i="86" s="1"/>
  <c r="AB440" i="83"/>
  <c r="C31" i="86" s="1"/>
  <c r="AN438" i="83"/>
  <c r="O29" i="86" s="1"/>
  <c r="AN434" i="83"/>
  <c r="O25" i="86" s="1"/>
  <c r="AO548" i="83"/>
  <c r="P67" i="86" s="1"/>
  <c r="P50" i="86"/>
  <c r="AF439" i="83"/>
  <c r="G30" i="86" s="1"/>
  <c r="AF435" i="83"/>
  <c r="G26" i="86" s="1"/>
  <c r="AS550" i="83"/>
  <c r="T69" i="86" s="1"/>
  <c r="AG549" i="83"/>
  <c r="H68" i="86" s="1"/>
  <c r="T622" i="83"/>
  <c r="D622" i="83"/>
  <c r="J623" i="83"/>
  <c r="AQ549" i="83"/>
  <c r="R68" i="86" s="1"/>
  <c r="AA550" i="83"/>
  <c r="B69" i="86" s="1"/>
  <c r="AO549" i="83"/>
  <c r="P68" i="86" s="1"/>
  <c r="AO551" i="83"/>
  <c r="P70" i="86" s="1"/>
  <c r="AG551" i="83"/>
  <c r="H70" i="86" s="1"/>
  <c r="H43" i="86"/>
  <c r="L623" i="83"/>
  <c r="T621" i="83"/>
  <c r="P623" i="83"/>
  <c r="L621" i="83"/>
  <c r="AK548" i="83"/>
  <c r="L67" i="86" s="1"/>
  <c r="AP548" i="83"/>
  <c r="Q67" i="86" s="1"/>
  <c r="AB443" i="83"/>
  <c r="C34" i="86" s="1"/>
  <c r="AR441" i="83"/>
  <c r="S32" i="86" s="1"/>
  <c r="AR440" i="83"/>
  <c r="S31" i="86" s="1"/>
  <c r="AR439" i="83"/>
  <c r="S30" i="86" s="1"/>
  <c r="AR437" i="83"/>
  <c r="S28" i="86" s="1"/>
  <c r="AR435" i="83"/>
  <c r="S26" i="86" s="1"/>
  <c r="AR433" i="83"/>
  <c r="S24" i="86" s="1"/>
  <c r="AF436" i="83"/>
  <c r="G27" i="86" s="1"/>
  <c r="R516" i="83"/>
  <c r="J516" i="83"/>
  <c r="AH427" i="83"/>
  <c r="B516" i="83"/>
  <c r="AP426" i="83"/>
  <c r="Q17" i="86" s="1"/>
  <c r="AH426" i="83"/>
  <c r="AD420" i="83"/>
  <c r="E11" i="86" s="1"/>
  <c r="AN432" i="83"/>
  <c r="O23" i="86" s="1"/>
  <c r="AF431" i="83"/>
  <c r="G22" i="86" s="1"/>
  <c r="AN430" i="83"/>
  <c r="O21" i="86" s="1"/>
  <c r="AF429" i="83"/>
  <c r="G20" i="86" s="1"/>
  <c r="AN428" i="83"/>
  <c r="O19" i="86" s="1"/>
  <c r="P516" i="83"/>
  <c r="AN427" i="83"/>
  <c r="AF425" i="83"/>
  <c r="G16" i="86" s="1"/>
  <c r="AN424" i="83"/>
  <c r="O15" i="86" s="1"/>
  <c r="AF423" i="83"/>
  <c r="G14" i="86" s="1"/>
  <c r="AN422" i="83"/>
  <c r="O13" i="86" s="1"/>
  <c r="AF421" i="83"/>
  <c r="G12" i="86" s="1"/>
  <c r="AS45" i="77"/>
  <c r="AS43" i="77"/>
  <c r="AQ38" i="77"/>
  <c r="AS74" i="77"/>
  <c r="AQ71" i="77"/>
  <c r="AS64" i="77"/>
  <c r="AQ61" i="77"/>
  <c r="AQ51" i="77"/>
  <c r="AQ43" i="77"/>
  <c r="AQ37" i="77"/>
  <c r="AS87" i="77"/>
  <c r="AQ84" i="77"/>
  <c r="AS79" i="77"/>
  <c r="AQ76" i="77"/>
  <c r="AQ49" i="77"/>
  <c r="AQ41" i="77"/>
  <c r="AQ70" i="77"/>
  <c r="AS65" i="77"/>
  <c r="AQ62" i="77"/>
  <c r="AS57" i="77"/>
  <c r="AQ54" i="77"/>
  <c r="AS51" i="77"/>
  <c r="AQ48" i="77"/>
  <c r="AS37" i="77"/>
  <c r="AR57" i="77"/>
  <c r="AR47" i="77"/>
  <c r="AR39" i="77"/>
  <c r="AQ85" i="77"/>
  <c r="AS80" i="77"/>
  <c r="AQ77" i="77"/>
  <c r="AS72" i="77"/>
  <c r="AQ67" i="77"/>
  <c r="AS62" i="77"/>
  <c r="AQ59" i="77"/>
  <c r="AS52" i="77"/>
  <c r="AQ47" i="77"/>
  <c r="AS42" i="77"/>
  <c r="AQ69" i="77"/>
  <c r="AQ39" i="77"/>
  <c r="AS85" i="77"/>
  <c r="AQ82" i="77"/>
  <c r="AS77" i="77"/>
  <c r="AQ74" i="77"/>
  <c r="AS48" i="77"/>
  <c r="AS71" i="77"/>
  <c r="AQ68" i="77"/>
  <c r="AS63" i="77"/>
  <c r="AQ60" i="77"/>
  <c r="AS55" i="77"/>
  <c r="AQ52" i="77"/>
  <c r="AS49" i="77"/>
  <c r="AQ46" i="77"/>
  <c r="AS46" i="77"/>
  <c r="AS40" i="77"/>
  <c r="AR45" i="77"/>
  <c r="AR37" i="77"/>
  <c r="AS88" i="77"/>
  <c r="AS86" i="77"/>
  <c r="AQ83" i="77"/>
  <c r="AS78" i="77"/>
  <c r="AQ75" i="77"/>
  <c r="AS70" i="77"/>
  <c r="AS68" i="77"/>
  <c r="AQ65" i="77"/>
  <c r="AS60" i="77"/>
  <c r="AQ57" i="77"/>
  <c r="AQ55" i="77"/>
  <c r="AS41" i="77"/>
  <c r="AS36" i="77"/>
  <c r="AQ89" i="77"/>
  <c r="AQ87" i="77"/>
  <c r="AS82" i="77"/>
  <c r="AQ79" i="77"/>
  <c r="AS56" i="77"/>
  <c r="AS54" i="77"/>
  <c r="AQ88" i="77"/>
  <c r="AS83" i="77"/>
  <c r="AQ80" i="77"/>
  <c r="AS75" i="77"/>
  <c r="AQ72" i="77"/>
  <c r="AS69" i="77"/>
  <c r="AQ66" i="77"/>
  <c r="AS61" i="77"/>
  <c r="AQ58" i="77"/>
  <c r="AS53" i="77"/>
  <c r="AS47" i="77"/>
  <c r="AQ44" i="77"/>
  <c r="AQ42" i="77"/>
  <c r="AS39" i="77"/>
  <c r="AS35" i="77"/>
  <c r="AQ45" i="77"/>
  <c r="AS38" i="77"/>
  <c r="AR35" i="77"/>
  <c r="AS84" i="77"/>
  <c r="AQ81" i="77"/>
  <c r="AS76" i="77"/>
  <c r="AQ73" i="77"/>
  <c r="AS66" i="77"/>
  <c r="AQ63" i="77"/>
  <c r="AS58" i="77"/>
  <c r="AQ53" i="77"/>
  <c r="AS44" i="77"/>
  <c r="AQ40" i="77"/>
  <c r="AQ36" i="77"/>
  <c r="AS50" i="77"/>
  <c r="AQ35" i="77"/>
  <c r="V87" i="77"/>
  <c r="V79" i="77"/>
  <c r="V71" i="77"/>
  <c r="V61" i="77"/>
  <c r="V53" i="77"/>
  <c r="V51" i="77"/>
  <c r="V41" i="77"/>
  <c r="V37" i="77"/>
  <c r="U45" i="77"/>
  <c r="U37" i="77"/>
  <c r="V86" i="77"/>
  <c r="V78" i="77"/>
  <c r="V70" i="77"/>
  <c r="V62" i="77"/>
  <c r="V54" i="77"/>
  <c r="T47" i="77"/>
  <c r="V85" i="77"/>
  <c r="V77" i="77"/>
  <c r="V67" i="77"/>
  <c r="V59" i="77"/>
  <c r="V49" i="77"/>
  <c r="V47" i="77"/>
  <c r="U85" i="77"/>
  <c r="U77" i="77"/>
  <c r="U69" i="77"/>
  <c r="U61" i="77"/>
  <c r="U53" i="77"/>
  <c r="U51" i="77"/>
  <c r="U43" i="77"/>
  <c r="U35" i="77"/>
  <c r="V84" i="77"/>
  <c r="V76" i="77"/>
  <c r="T73" i="77"/>
  <c r="V68" i="77"/>
  <c r="T65" i="77"/>
  <c r="V60" i="77"/>
  <c r="T57" i="77"/>
  <c r="V52" i="77"/>
  <c r="V48" i="77"/>
  <c r="T45" i="77"/>
  <c r="T43" i="77"/>
  <c r="T39" i="77"/>
  <c r="V83" i="77"/>
  <c r="V75" i="77"/>
  <c r="V65" i="77"/>
  <c r="V57" i="77"/>
  <c r="V45" i="77"/>
  <c r="V43" i="77"/>
  <c r="V39" i="77"/>
  <c r="V35" i="77"/>
  <c r="U41" i="77"/>
  <c r="V82" i="77"/>
  <c r="V74" i="77"/>
  <c r="V66" i="77"/>
  <c r="V58" i="77"/>
  <c r="T41" i="77"/>
  <c r="T37" i="77"/>
  <c r="V69" i="77"/>
  <c r="V50" i="77"/>
  <c r="V81" i="77"/>
  <c r="V73" i="77"/>
  <c r="V63" i="77"/>
  <c r="V55" i="77"/>
  <c r="V88" i="77"/>
  <c r="V80" i="77"/>
  <c r="V72" i="77"/>
  <c r="V64" i="77"/>
  <c r="V56" i="77"/>
  <c r="V44" i="77"/>
  <c r="V42" i="77"/>
  <c r="V40" i="77"/>
  <c r="V38" i="77"/>
  <c r="V36" i="77"/>
  <c r="AL551" i="83"/>
  <c r="M70" i="86" s="1"/>
  <c r="AP550" i="83"/>
  <c r="Q69" i="86" s="1"/>
  <c r="AP549" i="83"/>
  <c r="Q68" i="86" s="1"/>
  <c r="AL550" i="83"/>
  <c r="M69" i="86" s="1"/>
  <c r="AL549" i="83"/>
  <c r="M68" i="86" s="1"/>
  <c r="AP551" i="83"/>
  <c r="Q70" i="86" s="1"/>
  <c r="C8" i="79"/>
  <c r="C112" i="79" s="1"/>
  <c r="C216" i="79" s="1"/>
  <c r="C320" i="79" s="1"/>
  <c r="C424" i="79" s="1"/>
  <c r="C528" i="79" s="1"/>
  <c r="C632" i="79" s="1"/>
  <c r="C1568" i="79" s="1"/>
  <c r="C1672" i="79" s="1"/>
  <c r="C1776" i="79" s="1"/>
  <c r="C1880" i="79" s="1"/>
  <c r="C1984" i="79" s="1"/>
  <c r="C2088" i="79" s="1"/>
  <c r="C8" i="78"/>
  <c r="C112" i="78" s="1"/>
  <c r="C216" i="78" s="1"/>
  <c r="C320" i="78" s="1"/>
  <c r="C424" i="78" s="1"/>
  <c r="C528" i="78" s="1"/>
  <c r="C632" i="78" s="1"/>
  <c r="C1568" i="78" s="1"/>
  <c r="C1672" i="78" s="1"/>
  <c r="C1776" i="78" s="1"/>
  <c r="C1880" i="78" s="1"/>
  <c r="C1984" i="78" s="1"/>
  <c r="C2088" i="78" s="1"/>
  <c r="C8" i="59"/>
  <c r="C112" i="59" s="1"/>
  <c r="C216" i="59" s="1"/>
  <c r="C320" i="59" s="1"/>
  <c r="C424" i="59" s="1"/>
  <c r="C528" i="59" s="1"/>
  <c r="C632" i="59" s="1"/>
  <c r="C1568" i="59" s="1"/>
  <c r="C1672" i="59" s="1"/>
  <c r="C1776" i="59" s="1"/>
  <c r="C1880" i="59" s="1"/>
  <c r="C1984" i="59" s="1"/>
  <c r="C2088" i="59" s="1"/>
  <c r="AF548" i="83" l="1"/>
  <c r="G67" i="86" s="1"/>
  <c r="AF549" i="83"/>
  <c r="G68" i="86" s="1"/>
  <c r="AF550" i="83"/>
  <c r="G69" i="86" s="1"/>
  <c r="AF551" i="83"/>
  <c r="G70" i="86" s="1"/>
  <c r="AC551" i="83"/>
  <c r="D70" i="86" s="1"/>
  <c r="AK551" i="83"/>
  <c r="L70" i="86" s="1"/>
  <c r="J43" i="86"/>
  <c r="AC549" i="83"/>
  <c r="D68" i="86" s="1"/>
  <c r="AC550" i="83"/>
  <c r="D69" i="86" s="1"/>
  <c r="AB551" i="83"/>
  <c r="C70" i="86" s="1"/>
  <c r="AS113" i="77"/>
  <c r="AS111" i="77"/>
  <c r="AS109" i="77"/>
  <c r="AS108" i="77"/>
  <c r="AS112" i="77"/>
  <c r="AS110" i="77"/>
  <c r="T110" i="77"/>
  <c r="T112" i="77"/>
  <c r="T111" i="77"/>
  <c r="T109" i="77"/>
  <c r="T113" i="77"/>
  <c r="T108" i="77"/>
  <c r="U112" i="77"/>
  <c r="U113" i="77"/>
  <c r="U108" i="77"/>
  <c r="U109" i="77"/>
  <c r="U110" i="77"/>
  <c r="U111" i="77"/>
  <c r="V113" i="77"/>
  <c r="V111" i="77"/>
  <c r="V110" i="77"/>
  <c r="V109" i="77"/>
  <c r="V112" i="77"/>
  <c r="V108" i="77"/>
  <c r="AQ108" i="77"/>
  <c r="AQ112" i="77"/>
  <c r="AQ113" i="77"/>
  <c r="AQ110" i="77"/>
  <c r="AQ111" i="77"/>
  <c r="AQ109" i="77"/>
  <c r="AR109" i="77"/>
  <c r="AR113" i="77"/>
  <c r="AR108" i="77"/>
  <c r="AR111" i="77"/>
  <c r="AR112" i="77"/>
  <c r="AR110" i="77"/>
  <c r="AI444" i="83"/>
  <c r="J35" i="86" s="1"/>
  <c r="AQ445" i="83"/>
  <c r="R36" i="86" s="1"/>
  <c r="AS551" i="83"/>
  <c r="T70" i="86" s="1"/>
  <c r="AM446" i="83"/>
  <c r="N37" i="86" s="1"/>
  <c r="AA447" i="83"/>
  <c r="B38" i="86" s="1"/>
  <c r="AD445" i="83"/>
  <c r="E36" i="86" s="1"/>
  <c r="AE444" i="83"/>
  <c r="F35" i="86" s="1"/>
  <c r="AE446" i="83"/>
  <c r="F37" i="86" s="1"/>
  <c r="AA445" i="83"/>
  <c r="B36" i="86" s="1"/>
  <c r="AE445" i="83"/>
  <c r="F36" i="86" s="1"/>
  <c r="AF445" i="83"/>
  <c r="G36" i="86" s="1"/>
  <c r="AH550" i="83"/>
  <c r="I69" i="86" s="1"/>
  <c r="AH551" i="83"/>
  <c r="I70" i="86" s="1"/>
  <c r="AD548" i="83"/>
  <c r="E67" i="86" s="1"/>
  <c r="AQ447" i="83"/>
  <c r="R38" i="86" s="1"/>
  <c r="AA444" i="83"/>
  <c r="B35" i="86" s="1"/>
  <c r="AI445" i="83"/>
  <c r="J36" i="86" s="1"/>
  <c r="AQ444" i="83"/>
  <c r="R35" i="86" s="1"/>
  <c r="AD446" i="83"/>
  <c r="E37" i="86" s="1"/>
  <c r="AJ445" i="83"/>
  <c r="K36" i="86" s="1"/>
  <c r="AI446" i="83"/>
  <c r="J37" i="86" s="1"/>
  <c r="AC445" i="83"/>
  <c r="D36" i="86" s="1"/>
  <c r="AC444" i="83"/>
  <c r="D35" i="86" s="1"/>
  <c r="AS446" i="83"/>
  <c r="T37" i="86" s="1"/>
  <c r="AE447" i="83"/>
  <c r="F38" i="86" s="1"/>
  <c r="AM444" i="83"/>
  <c r="N35" i="86" s="1"/>
  <c r="AQ446" i="83"/>
  <c r="R37" i="86" s="1"/>
  <c r="AC447" i="83"/>
  <c r="D38" i="86" s="1"/>
  <c r="AS445" i="83"/>
  <c r="T36" i="86" s="1"/>
  <c r="AG446" i="83"/>
  <c r="H37" i="86" s="1"/>
  <c r="AJ551" i="83"/>
  <c r="K70" i="86" s="1"/>
  <c r="AM445" i="83"/>
  <c r="N36" i="86" s="1"/>
  <c r="AI447" i="83"/>
  <c r="J38" i="86" s="1"/>
  <c r="AA446" i="83"/>
  <c r="B37" i="86" s="1"/>
  <c r="AM447" i="83"/>
  <c r="N38" i="86" s="1"/>
  <c r="AR551" i="83"/>
  <c r="S70" i="86" s="1"/>
  <c r="I50" i="86"/>
  <c r="AH549" i="83"/>
  <c r="I68" i="86" s="1"/>
  <c r="AO444" i="83"/>
  <c r="P35" i="86" s="1"/>
  <c r="D17" i="86"/>
  <c r="AC446" i="83"/>
  <c r="D37" i="86" s="1"/>
  <c r="AK446" i="83"/>
  <c r="L37" i="86" s="1"/>
  <c r="AN445" i="83"/>
  <c r="O36" i="86" s="1"/>
  <c r="AK447" i="83"/>
  <c r="L38" i="86" s="1"/>
  <c r="AD444" i="83"/>
  <c r="E35" i="86" s="1"/>
  <c r="AO445" i="83"/>
  <c r="P36" i="86" s="1"/>
  <c r="AO446" i="83"/>
  <c r="P37" i="86" s="1"/>
  <c r="AO447" i="83"/>
  <c r="P38" i="86" s="1"/>
  <c r="AK445" i="83"/>
  <c r="L36" i="86" s="1"/>
  <c r="AJ446" i="83"/>
  <c r="K37" i="86" s="1"/>
  <c r="AG445" i="83"/>
  <c r="H36" i="86" s="1"/>
  <c r="AK444" i="83"/>
  <c r="L35" i="86" s="1"/>
  <c r="AG447" i="83"/>
  <c r="H38" i="86" s="1"/>
  <c r="AS447" i="83"/>
  <c r="T38" i="86" s="1"/>
  <c r="AG444" i="83"/>
  <c r="H35" i="86" s="1"/>
  <c r="AS444" i="83"/>
  <c r="T35" i="86" s="1"/>
  <c r="AJ447" i="83"/>
  <c r="K38" i="86" s="1"/>
  <c r="AD447" i="83"/>
  <c r="E38" i="86" s="1"/>
  <c r="AL444" i="83"/>
  <c r="M35" i="86" s="1"/>
  <c r="AD550" i="83"/>
  <c r="E69" i="86" s="1"/>
  <c r="AR445" i="83"/>
  <c r="S36" i="86" s="1"/>
  <c r="AF447" i="83"/>
  <c r="G38" i="86" s="1"/>
  <c r="AR446" i="83"/>
  <c r="S37" i="86" s="1"/>
  <c r="AB445" i="83"/>
  <c r="C36" i="86" s="1"/>
  <c r="AD551" i="83"/>
  <c r="E70" i="86" s="1"/>
  <c r="AR447" i="83"/>
  <c r="S38" i="86" s="1"/>
  <c r="AL445" i="83"/>
  <c r="M36" i="86" s="1"/>
  <c r="AP445" i="83"/>
  <c r="Q36" i="86" s="1"/>
  <c r="AB446" i="83"/>
  <c r="C37" i="86" s="1"/>
  <c r="AN447" i="83"/>
  <c r="O38" i="86" s="1"/>
  <c r="AL446" i="83"/>
  <c r="M37" i="86" s="1"/>
  <c r="AF446" i="83"/>
  <c r="G37" i="86" s="1"/>
  <c r="AN446" i="83"/>
  <c r="O37" i="86" s="1"/>
  <c r="AD549" i="83"/>
  <c r="E68" i="86" s="1"/>
  <c r="AB447" i="83"/>
  <c r="C38" i="86" s="1"/>
  <c r="AP446" i="83"/>
  <c r="Q37" i="86" s="1"/>
  <c r="AP444" i="83"/>
  <c r="Q35" i="86" s="1"/>
  <c r="AL447" i="83"/>
  <c r="M38" i="86" s="1"/>
  <c r="C18" i="86"/>
  <c r="AB444" i="83"/>
  <c r="C35" i="86" s="1"/>
  <c r="G18" i="86"/>
  <c r="AF444" i="83"/>
  <c r="G35" i="86" s="1"/>
  <c r="AJ444" i="83"/>
  <c r="K35" i="86" s="1"/>
  <c r="K18" i="86"/>
  <c r="AN550" i="83"/>
  <c r="O69" i="86" s="1"/>
  <c r="I18" i="86"/>
  <c r="AH444" i="83"/>
  <c r="I35" i="86" s="1"/>
  <c r="S18" i="86"/>
  <c r="AR444" i="83"/>
  <c r="S35" i="86" s="1"/>
  <c r="AP447" i="83"/>
  <c r="Q38" i="86" s="1"/>
  <c r="AN444" i="83"/>
  <c r="O35" i="86" s="1"/>
  <c r="O18" i="86"/>
  <c r="I17" i="86"/>
  <c r="AH445" i="83"/>
  <c r="I36" i="86" s="1"/>
  <c r="AH446" i="83"/>
  <c r="I37" i="86" s="1"/>
  <c r="AH447" i="83"/>
  <c r="I38" i="86" s="1"/>
  <c r="I11" i="86"/>
  <c r="O50" i="86"/>
  <c r="AN548" i="83"/>
  <c r="O67" i="86" s="1"/>
  <c r="AN551" i="83"/>
  <c r="O70" i="86" s="1"/>
  <c r="Q38" i="84"/>
  <c r="R38" i="84" s="1"/>
  <c r="P38" i="84"/>
  <c r="S38" i="84" s="1"/>
  <c r="G4" i="84"/>
  <c r="B4" i="84"/>
  <c r="G3" i="84"/>
  <c r="C3" i="84"/>
  <c r="D32" i="84"/>
  <c r="AI106" i="65" l="1"/>
  <c r="AI105" i="65"/>
  <c r="AI104" i="65"/>
  <c r="AI103" i="65"/>
  <c r="AI102" i="65"/>
  <c r="AI101" i="65"/>
  <c r="AI100" i="65"/>
  <c r="AI99" i="65"/>
  <c r="AI98" i="65"/>
  <c r="AI97" i="65"/>
  <c r="AI96" i="65"/>
  <c r="AI95" i="65"/>
  <c r="AI94" i="65"/>
  <c r="AI93" i="65"/>
  <c r="AI92" i="65"/>
  <c r="AI91" i="65"/>
  <c r="AI90" i="65"/>
  <c r="AI89" i="65"/>
  <c r="AI88" i="65"/>
  <c r="AI87" i="65"/>
  <c r="AI86" i="65"/>
  <c r="AI85" i="65"/>
  <c r="AI84" i="65"/>
  <c r="AI83" i="65"/>
  <c r="AI82" i="65"/>
  <c r="AI81" i="65"/>
  <c r="AI80" i="65"/>
  <c r="AI79" i="65"/>
  <c r="AI78" i="65"/>
  <c r="AI77" i="65"/>
  <c r="AI76" i="65"/>
  <c r="AI75" i="65"/>
  <c r="AI74" i="65"/>
  <c r="AI73" i="65"/>
  <c r="AI72" i="65"/>
  <c r="AI71" i="65"/>
  <c r="AI70" i="65"/>
  <c r="AI69" i="65"/>
  <c r="AI68" i="65"/>
  <c r="AI67" i="65"/>
  <c r="AI66" i="65"/>
  <c r="AI65" i="65"/>
  <c r="AI64" i="65"/>
  <c r="AI63" i="65"/>
  <c r="AI62" i="65"/>
  <c r="AI61" i="65"/>
  <c r="AI60" i="65"/>
  <c r="AI59" i="65"/>
  <c r="AI58" i="65"/>
  <c r="AI57" i="65"/>
  <c r="AI56" i="65"/>
  <c r="AI55" i="65"/>
  <c r="AI54" i="65"/>
  <c r="AI53" i="65"/>
  <c r="AI52" i="65"/>
  <c r="AI51" i="65"/>
  <c r="AI50" i="65"/>
  <c r="AI49" i="65"/>
  <c r="AI48" i="65"/>
  <c r="AI47" i="65"/>
  <c r="AI46" i="65"/>
  <c r="AI45" i="65"/>
  <c r="AI44" i="65"/>
  <c r="AI43" i="65"/>
  <c r="AI42" i="65"/>
  <c r="AI41" i="65"/>
  <c r="AI40" i="65"/>
  <c r="AI39" i="65"/>
  <c r="AI38" i="65"/>
  <c r="AI37" i="65"/>
  <c r="AI36" i="65"/>
  <c r="AI35" i="65"/>
  <c r="AI34" i="65"/>
  <c r="AI33" i="65"/>
  <c r="AI32" i="65"/>
  <c r="AI31" i="65"/>
  <c r="AI30" i="65"/>
  <c r="AI29" i="65"/>
  <c r="AI28" i="65"/>
  <c r="AI27" i="65"/>
  <c r="AI26" i="65"/>
  <c r="AI25" i="65"/>
  <c r="AI24" i="65"/>
  <c r="AI23" i="65"/>
  <c r="AI22" i="65"/>
  <c r="AI21" i="65"/>
  <c r="AI20" i="65"/>
  <c r="AI19" i="65"/>
  <c r="AI18" i="65"/>
  <c r="AI17" i="65"/>
  <c r="AI16" i="65"/>
  <c r="AI15" i="65"/>
  <c r="AI14" i="65"/>
  <c r="AI13" i="65"/>
  <c r="AI12" i="65"/>
  <c r="AI12" i="59"/>
  <c r="AI13" i="59"/>
  <c r="AI14" i="59"/>
  <c r="AI15" i="59"/>
  <c r="AI16" i="59"/>
  <c r="AI17" i="59"/>
  <c r="AI18" i="59"/>
  <c r="AI19" i="59"/>
  <c r="AI20" i="59"/>
  <c r="AI21" i="59"/>
  <c r="AI22" i="59"/>
  <c r="AI23" i="59"/>
  <c r="AI24" i="59"/>
  <c r="AI25" i="59"/>
  <c r="AI26" i="59"/>
  <c r="AI27" i="59"/>
  <c r="AI28" i="59"/>
  <c r="AI29" i="59"/>
  <c r="AI30" i="59"/>
  <c r="AI31" i="59"/>
  <c r="AI32" i="59"/>
  <c r="AI33" i="59"/>
  <c r="AI34" i="59"/>
  <c r="AI35" i="59"/>
  <c r="AI36" i="59"/>
  <c r="AI37" i="59"/>
  <c r="AI38" i="59"/>
  <c r="AI39" i="59"/>
  <c r="AI40" i="59"/>
  <c r="AI41" i="59"/>
  <c r="AI42" i="59"/>
  <c r="AI43" i="59"/>
  <c r="AI44" i="59"/>
  <c r="AI45" i="59"/>
  <c r="AI46" i="59"/>
  <c r="AI47" i="59"/>
  <c r="AI48" i="59"/>
  <c r="AI49" i="59"/>
  <c r="AI50" i="59"/>
  <c r="AI51" i="59"/>
  <c r="AI52" i="59"/>
  <c r="AI53" i="59"/>
  <c r="AI54" i="59"/>
  <c r="AI55" i="59"/>
  <c r="AI56" i="59"/>
  <c r="AI57" i="59"/>
  <c r="AI58" i="59"/>
  <c r="AI59" i="59"/>
  <c r="AI60" i="59"/>
  <c r="AI61" i="59"/>
  <c r="AI62" i="59"/>
  <c r="AI63" i="59"/>
  <c r="AI64" i="59"/>
  <c r="AI65" i="59"/>
  <c r="AI66" i="59"/>
  <c r="AI67" i="59"/>
  <c r="AI68" i="59"/>
  <c r="AI69" i="59"/>
  <c r="AI70" i="59"/>
  <c r="AI71" i="59"/>
  <c r="AI72" i="59"/>
  <c r="AI73" i="59"/>
  <c r="AI74" i="59"/>
  <c r="AI75" i="59"/>
  <c r="AI76" i="59"/>
  <c r="AI77" i="59"/>
  <c r="AI78" i="59"/>
  <c r="AI79" i="59"/>
  <c r="AI80" i="59"/>
  <c r="AI81" i="59"/>
  <c r="AI82" i="59"/>
  <c r="AI83" i="59"/>
  <c r="AI84" i="59"/>
  <c r="AI85" i="59"/>
  <c r="AI86" i="59"/>
  <c r="AI87" i="59"/>
  <c r="AI88" i="59"/>
  <c r="AI89" i="59"/>
  <c r="AI90" i="59"/>
  <c r="AI91" i="59"/>
  <c r="AI92" i="59"/>
  <c r="AI93" i="59"/>
  <c r="AI94" i="59"/>
  <c r="AI95" i="59"/>
  <c r="AI96" i="59"/>
  <c r="AI97" i="59"/>
  <c r="AI98" i="59"/>
  <c r="AI99" i="59"/>
  <c r="AI100" i="59"/>
  <c r="AI101" i="59"/>
  <c r="AI102" i="59"/>
  <c r="AI103" i="59"/>
  <c r="AI104" i="59"/>
  <c r="AI105" i="59"/>
  <c r="AI106" i="59"/>
  <c r="AI107" i="65" l="1"/>
  <c r="AP23" i="77" s="1"/>
  <c r="AI107" i="59"/>
  <c r="S11" i="77" s="1"/>
  <c r="U318" i="79"/>
  <c r="T318" i="79"/>
  <c r="S318" i="79"/>
  <c r="R318" i="79"/>
  <c r="Q318" i="79"/>
  <c r="P318" i="79"/>
  <c r="O318" i="79"/>
  <c r="N318" i="79"/>
  <c r="M318" i="79"/>
  <c r="L318" i="79"/>
  <c r="K318" i="79"/>
  <c r="J318" i="79"/>
  <c r="I318" i="79"/>
  <c r="H318" i="79"/>
  <c r="G318" i="79"/>
  <c r="F318" i="79"/>
  <c r="E318" i="79"/>
  <c r="D318" i="79"/>
  <c r="C318" i="79"/>
  <c r="B318" i="79"/>
  <c r="U317" i="79"/>
  <c r="T317" i="79"/>
  <c r="S317" i="79"/>
  <c r="R317" i="79"/>
  <c r="Q317" i="79"/>
  <c r="P317" i="79"/>
  <c r="O317" i="79"/>
  <c r="N317" i="79"/>
  <c r="M317" i="79"/>
  <c r="L317" i="79"/>
  <c r="K317" i="79"/>
  <c r="J317" i="79"/>
  <c r="I317" i="79"/>
  <c r="H317" i="79"/>
  <c r="G317" i="79"/>
  <c r="F317" i="79"/>
  <c r="E317" i="79"/>
  <c r="D317" i="79"/>
  <c r="C317" i="79"/>
  <c r="B317" i="79"/>
  <c r="U316" i="79"/>
  <c r="T316" i="79"/>
  <c r="S316" i="79"/>
  <c r="R316" i="79"/>
  <c r="Q316" i="79"/>
  <c r="P316" i="79"/>
  <c r="O316" i="79"/>
  <c r="N316" i="79"/>
  <c r="M316" i="79"/>
  <c r="L316" i="79"/>
  <c r="K316" i="79"/>
  <c r="J316" i="79"/>
  <c r="I316" i="79"/>
  <c r="H316" i="79"/>
  <c r="G316" i="79"/>
  <c r="F316" i="79"/>
  <c r="E316" i="79"/>
  <c r="D316" i="79"/>
  <c r="C316" i="79"/>
  <c r="B316" i="79"/>
  <c r="U315" i="79"/>
  <c r="T315" i="79"/>
  <c r="S315" i="79"/>
  <c r="R315" i="79"/>
  <c r="Q315" i="79"/>
  <c r="P315" i="79"/>
  <c r="O315" i="79"/>
  <c r="N315" i="79"/>
  <c r="M315" i="79"/>
  <c r="L315" i="79"/>
  <c r="K315" i="79"/>
  <c r="J315" i="79"/>
  <c r="I315" i="79"/>
  <c r="H315" i="79"/>
  <c r="G315" i="79"/>
  <c r="F315" i="79"/>
  <c r="E315" i="79"/>
  <c r="D315" i="79"/>
  <c r="C315" i="79"/>
  <c r="B315" i="79"/>
  <c r="U214" i="79"/>
  <c r="T214" i="79"/>
  <c r="S214" i="79"/>
  <c r="R214" i="79"/>
  <c r="Q214" i="79"/>
  <c r="P214" i="79"/>
  <c r="O214" i="79"/>
  <c r="N214" i="79"/>
  <c r="M214" i="79"/>
  <c r="L214" i="79"/>
  <c r="K214" i="79"/>
  <c r="J214" i="79"/>
  <c r="I214" i="79"/>
  <c r="H214" i="79"/>
  <c r="G214" i="79"/>
  <c r="F214" i="79"/>
  <c r="E214" i="79"/>
  <c r="D214" i="79"/>
  <c r="C214" i="79"/>
  <c r="B214" i="79"/>
  <c r="U213" i="79"/>
  <c r="T213" i="79"/>
  <c r="S213" i="79"/>
  <c r="R213" i="79"/>
  <c r="Q213" i="79"/>
  <c r="P213" i="79"/>
  <c r="O213" i="79"/>
  <c r="N213" i="79"/>
  <c r="M213" i="79"/>
  <c r="L213" i="79"/>
  <c r="K213" i="79"/>
  <c r="J213" i="79"/>
  <c r="I213" i="79"/>
  <c r="H213" i="79"/>
  <c r="G213" i="79"/>
  <c r="F213" i="79"/>
  <c r="E213" i="79"/>
  <c r="D213" i="79"/>
  <c r="C213" i="79"/>
  <c r="B213" i="79"/>
  <c r="U212" i="79"/>
  <c r="T212" i="79"/>
  <c r="S212" i="79"/>
  <c r="R212" i="79"/>
  <c r="Q212" i="79"/>
  <c r="P212" i="79"/>
  <c r="O212" i="79"/>
  <c r="N212" i="79"/>
  <c r="M212" i="79"/>
  <c r="L212" i="79"/>
  <c r="K212" i="79"/>
  <c r="J212" i="79"/>
  <c r="I212" i="79"/>
  <c r="H212" i="79"/>
  <c r="G212" i="79"/>
  <c r="F212" i="79"/>
  <c r="E212" i="79"/>
  <c r="D212" i="79"/>
  <c r="C212" i="79"/>
  <c r="B212" i="79"/>
  <c r="U211" i="79"/>
  <c r="T211" i="79"/>
  <c r="S211" i="79"/>
  <c r="R211" i="79"/>
  <c r="Q211" i="79"/>
  <c r="P211" i="79"/>
  <c r="O211" i="79"/>
  <c r="N211" i="79"/>
  <c r="M211" i="79"/>
  <c r="L211" i="79"/>
  <c r="K211" i="79"/>
  <c r="J211" i="79"/>
  <c r="I211" i="79"/>
  <c r="H211" i="79"/>
  <c r="G211" i="79"/>
  <c r="F211" i="79"/>
  <c r="E211" i="79"/>
  <c r="D211" i="79"/>
  <c r="C211" i="79"/>
  <c r="B211" i="79"/>
  <c r="U110" i="79"/>
  <c r="T110" i="79"/>
  <c r="S110" i="79"/>
  <c r="R110" i="79"/>
  <c r="Q110" i="79"/>
  <c r="P110" i="79"/>
  <c r="O110" i="79"/>
  <c r="N110" i="79"/>
  <c r="M110" i="79"/>
  <c r="L110" i="79"/>
  <c r="K110" i="79"/>
  <c r="J110" i="79"/>
  <c r="I110" i="79"/>
  <c r="H110" i="79"/>
  <c r="G110" i="79"/>
  <c r="F110" i="79"/>
  <c r="E110" i="79"/>
  <c r="D110" i="79"/>
  <c r="C110" i="79"/>
  <c r="B110" i="79"/>
  <c r="U109" i="79"/>
  <c r="T109" i="79"/>
  <c r="S109" i="79"/>
  <c r="R109" i="79"/>
  <c r="Q109" i="79"/>
  <c r="P109" i="79"/>
  <c r="O109" i="79"/>
  <c r="N109" i="79"/>
  <c r="M109" i="79"/>
  <c r="L109" i="79"/>
  <c r="K109" i="79"/>
  <c r="J109" i="79"/>
  <c r="I109" i="79"/>
  <c r="H109" i="79"/>
  <c r="G109" i="79"/>
  <c r="F109" i="79"/>
  <c r="E109" i="79"/>
  <c r="D109" i="79"/>
  <c r="C109" i="79"/>
  <c r="B109" i="79"/>
  <c r="U108" i="79"/>
  <c r="T108" i="79"/>
  <c r="S108" i="79"/>
  <c r="R108" i="79"/>
  <c r="Q108" i="79"/>
  <c r="P108" i="79"/>
  <c r="O108" i="79"/>
  <c r="N108" i="79"/>
  <c r="M108" i="79"/>
  <c r="L108" i="79"/>
  <c r="K108" i="79"/>
  <c r="J108" i="79"/>
  <c r="I108" i="79"/>
  <c r="H108" i="79"/>
  <c r="G108" i="79"/>
  <c r="F108" i="79"/>
  <c r="E108" i="79"/>
  <c r="D108" i="79"/>
  <c r="C108" i="79"/>
  <c r="B108" i="79"/>
  <c r="U107" i="79"/>
  <c r="T107" i="79"/>
  <c r="S107" i="79"/>
  <c r="R107" i="79"/>
  <c r="Q107" i="79"/>
  <c r="P107" i="79"/>
  <c r="O107" i="79"/>
  <c r="N107" i="79"/>
  <c r="M107" i="79"/>
  <c r="L107" i="79"/>
  <c r="K107" i="79"/>
  <c r="J107" i="79"/>
  <c r="I107" i="79"/>
  <c r="H107" i="79"/>
  <c r="G107" i="79"/>
  <c r="F107" i="79"/>
  <c r="E107" i="79"/>
  <c r="D107" i="79"/>
  <c r="C107" i="79"/>
  <c r="B107" i="79"/>
  <c r="U318" i="78"/>
  <c r="T318" i="78"/>
  <c r="S318" i="78"/>
  <c r="R318" i="78"/>
  <c r="Q318" i="78"/>
  <c r="P318" i="78"/>
  <c r="O318" i="78"/>
  <c r="N318" i="78"/>
  <c r="M318" i="78"/>
  <c r="L318" i="78"/>
  <c r="K318" i="78"/>
  <c r="J318" i="78"/>
  <c r="I318" i="78"/>
  <c r="H318" i="78"/>
  <c r="G318" i="78"/>
  <c r="F318" i="78"/>
  <c r="E318" i="78"/>
  <c r="D318" i="78"/>
  <c r="C318" i="78"/>
  <c r="B318" i="78"/>
  <c r="U317" i="78"/>
  <c r="T317" i="78"/>
  <c r="S317" i="78"/>
  <c r="R317" i="78"/>
  <c r="Q317" i="78"/>
  <c r="P317" i="78"/>
  <c r="O317" i="78"/>
  <c r="N317" i="78"/>
  <c r="M317" i="78"/>
  <c r="L317" i="78"/>
  <c r="K317" i="78"/>
  <c r="J317" i="78"/>
  <c r="I317" i="78"/>
  <c r="H317" i="78"/>
  <c r="G317" i="78"/>
  <c r="F317" i="78"/>
  <c r="E317" i="78"/>
  <c r="D317" i="78"/>
  <c r="C317" i="78"/>
  <c r="B317" i="78"/>
  <c r="U316" i="78"/>
  <c r="T316" i="78"/>
  <c r="S316" i="78"/>
  <c r="R316" i="78"/>
  <c r="Q316" i="78"/>
  <c r="P316" i="78"/>
  <c r="O316" i="78"/>
  <c r="N316" i="78"/>
  <c r="M316" i="78"/>
  <c r="L316" i="78"/>
  <c r="K316" i="78"/>
  <c r="J316" i="78"/>
  <c r="I316" i="78"/>
  <c r="H316" i="78"/>
  <c r="G316" i="78"/>
  <c r="F316" i="78"/>
  <c r="E316" i="78"/>
  <c r="D316" i="78"/>
  <c r="C316" i="78"/>
  <c r="B316" i="78"/>
  <c r="U315" i="78"/>
  <c r="T315" i="78"/>
  <c r="S315" i="78"/>
  <c r="R315" i="78"/>
  <c r="Q315" i="78"/>
  <c r="P315" i="78"/>
  <c r="O315" i="78"/>
  <c r="N315" i="78"/>
  <c r="M315" i="78"/>
  <c r="L315" i="78"/>
  <c r="K315" i="78"/>
  <c r="J315" i="78"/>
  <c r="I315" i="78"/>
  <c r="H315" i="78"/>
  <c r="G315" i="78"/>
  <c r="F315" i="78"/>
  <c r="E315" i="78"/>
  <c r="D315" i="78"/>
  <c r="C315" i="78"/>
  <c r="B315" i="78"/>
  <c r="U214" i="78"/>
  <c r="T214" i="78"/>
  <c r="S214" i="78"/>
  <c r="R214" i="78"/>
  <c r="Q214" i="78"/>
  <c r="P214" i="78"/>
  <c r="O214" i="78"/>
  <c r="N214" i="78"/>
  <c r="M214" i="78"/>
  <c r="L214" i="78"/>
  <c r="K214" i="78"/>
  <c r="J214" i="78"/>
  <c r="I214" i="78"/>
  <c r="H214" i="78"/>
  <c r="G214" i="78"/>
  <c r="F214" i="78"/>
  <c r="E214" i="78"/>
  <c r="D214" i="78"/>
  <c r="C214" i="78"/>
  <c r="B214" i="78"/>
  <c r="U213" i="78"/>
  <c r="T213" i="78"/>
  <c r="S213" i="78"/>
  <c r="R213" i="78"/>
  <c r="Q213" i="78"/>
  <c r="P213" i="78"/>
  <c r="O213" i="78"/>
  <c r="N213" i="78"/>
  <c r="M213" i="78"/>
  <c r="L213" i="78"/>
  <c r="K213" i="78"/>
  <c r="J213" i="78"/>
  <c r="I213" i="78"/>
  <c r="H213" i="78"/>
  <c r="G213" i="78"/>
  <c r="F213" i="78"/>
  <c r="E213" i="78"/>
  <c r="D213" i="78"/>
  <c r="C213" i="78"/>
  <c r="B213" i="78"/>
  <c r="U212" i="78"/>
  <c r="T212" i="78"/>
  <c r="S212" i="78"/>
  <c r="R212" i="78"/>
  <c r="Q212" i="78"/>
  <c r="P212" i="78"/>
  <c r="O212" i="78"/>
  <c r="N212" i="78"/>
  <c r="M212" i="78"/>
  <c r="L212" i="78"/>
  <c r="K212" i="78"/>
  <c r="J212" i="78"/>
  <c r="I212" i="78"/>
  <c r="H212" i="78"/>
  <c r="G212" i="78"/>
  <c r="F212" i="78"/>
  <c r="E212" i="78"/>
  <c r="D212" i="78"/>
  <c r="C212" i="78"/>
  <c r="B212" i="78"/>
  <c r="U211" i="78"/>
  <c r="T211" i="78"/>
  <c r="S211" i="78"/>
  <c r="R211" i="78"/>
  <c r="Q211" i="78"/>
  <c r="P211" i="78"/>
  <c r="O211" i="78"/>
  <c r="N211" i="78"/>
  <c r="M211" i="78"/>
  <c r="L211" i="78"/>
  <c r="K211" i="78"/>
  <c r="J211" i="78"/>
  <c r="I211" i="78"/>
  <c r="H211" i="78"/>
  <c r="G211" i="78"/>
  <c r="F211" i="78"/>
  <c r="E211" i="78"/>
  <c r="D211" i="78"/>
  <c r="C211" i="78"/>
  <c r="B211" i="78"/>
  <c r="U110" i="78"/>
  <c r="T110" i="78"/>
  <c r="S110" i="78"/>
  <c r="R110" i="78"/>
  <c r="Q110" i="78"/>
  <c r="P110" i="78"/>
  <c r="O110" i="78"/>
  <c r="N110" i="78"/>
  <c r="M110" i="78"/>
  <c r="L110" i="78"/>
  <c r="K110" i="78"/>
  <c r="J110" i="78"/>
  <c r="I110" i="78"/>
  <c r="H110" i="78"/>
  <c r="G110" i="78"/>
  <c r="F110" i="78"/>
  <c r="E110" i="78"/>
  <c r="D110" i="78"/>
  <c r="C110" i="78"/>
  <c r="B110" i="78"/>
  <c r="U109" i="78"/>
  <c r="T109" i="78"/>
  <c r="S109" i="78"/>
  <c r="R109" i="78"/>
  <c r="Q109" i="78"/>
  <c r="P109" i="78"/>
  <c r="O109" i="78"/>
  <c r="N109" i="78"/>
  <c r="M109" i="78"/>
  <c r="L109" i="78"/>
  <c r="K109" i="78"/>
  <c r="J109" i="78"/>
  <c r="I109" i="78"/>
  <c r="H109" i="78"/>
  <c r="G109" i="78"/>
  <c r="F109" i="78"/>
  <c r="E109" i="78"/>
  <c r="D109" i="78"/>
  <c r="C109" i="78"/>
  <c r="B109" i="78"/>
  <c r="U108" i="78"/>
  <c r="T108" i="78"/>
  <c r="S108" i="78"/>
  <c r="R108" i="78"/>
  <c r="Q108" i="78"/>
  <c r="P108" i="78"/>
  <c r="O108" i="78"/>
  <c r="N108" i="78"/>
  <c r="M108" i="78"/>
  <c r="L108" i="78"/>
  <c r="K108" i="78"/>
  <c r="J108" i="78"/>
  <c r="I108" i="78"/>
  <c r="H108" i="78"/>
  <c r="G108" i="78"/>
  <c r="F108" i="78"/>
  <c r="E108" i="78"/>
  <c r="D108" i="78"/>
  <c r="C108" i="78"/>
  <c r="B108" i="78"/>
  <c r="U107" i="78"/>
  <c r="T107" i="78"/>
  <c r="S107" i="78"/>
  <c r="R107" i="78"/>
  <c r="Q107" i="78"/>
  <c r="P107" i="78"/>
  <c r="O107" i="78"/>
  <c r="N107" i="78"/>
  <c r="M107" i="78"/>
  <c r="L107" i="78"/>
  <c r="K107" i="78"/>
  <c r="J107" i="78"/>
  <c r="I107" i="78"/>
  <c r="H107" i="78"/>
  <c r="G107" i="78"/>
  <c r="F107" i="78"/>
  <c r="E107" i="78"/>
  <c r="D107" i="78"/>
  <c r="C107" i="78"/>
  <c r="B107" i="78"/>
  <c r="AP30" i="77" l="1"/>
  <c r="AP96" i="77"/>
  <c r="AP79" i="77"/>
  <c r="AP14" i="77"/>
  <c r="AP24" i="77"/>
  <c r="AP97" i="77"/>
  <c r="AP95" i="77"/>
  <c r="AP98" i="77"/>
  <c r="AP25" i="77"/>
  <c r="S97" i="77"/>
  <c r="S30" i="77"/>
  <c r="S15" i="77"/>
  <c r="S16" i="77"/>
  <c r="AP65" i="77"/>
  <c r="AP11" i="77"/>
  <c r="AP26" i="77"/>
  <c r="S29" i="77"/>
  <c r="AP93" i="77"/>
  <c r="AP21" i="77"/>
  <c r="S34" i="77"/>
  <c r="AP92" i="77"/>
  <c r="S19" i="77"/>
  <c r="S106" i="77"/>
  <c r="AP19" i="77"/>
  <c r="S105" i="77"/>
  <c r="AP62" i="77"/>
  <c r="AP106" i="77"/>
  <c r="AP90" i="77"/>
  <c r="AP22" i="77"/>
  <c r="S17" i="77"/>
  <c r="S33" i="77"/>
  <c r="AP105" i="77"/>
  <c r="AP33" i="77"/>
  <c r="AP17" i="77"/>
  <c r="S22" i="77"/>
  <c r="S90" i="77"/>
  <c r="AP104" i="77"/>
  <c r="AP32" i="77"/>
  <c r="AP16" i="77"/>
  <c r="S23" i="77"/>
  <c r="S95" i="77"/>
  <c r="AP103" i="77"/>
  <c r="AP31" i="77"/>
  <c r="AP15" i="77"/>
  <c r="S24" i="77"/>
  <c r="S96" i="77"/>
  <c r="S25" i="77"/>
  <c r="S14" i="77"/>
  <c r="S98" i="77"/>
  <c r="S31" i="77"/>
  <c r="S103" i="77"/>
  <c r="S32" i="77"/>
  <c r="S104" i="77"/>
  <c r="AP78" i="77"/>
  <c r="AP94" i="77"/>
  <c r="S13" i="77"/>
  <c r="S101" i="77"/>
  <c r="S18" i="77"/>
  <c r="S102" i="77"/>
  <c r="AP20" i="77"/>
  <c r="S91" i="77"/>
  <c r="AP91" i="77"/>
  <c r="S20" i="77"/>
  <c r="S92" i="77"/>
  <c r="AP68" i="77"/>
  <c r="AP102" i="77"/>
  <c r="AP34" i="77"/>
  <c r="AP18" i="77"/>
  <c r="S21" i="77"/>
  <c r="S93" i="77"/>
  <c r="AP101" i="77"/>
  <c r="AP29" i="77"/>
  <c r="AP13" i="77"/>
  <c r="S26" i="77"/>
  <c r="S94" i="77"/>
  <c r="AP100" i="77"/>
  <c r="AP28" i="77"/>
  <c r="AP12" i="77"/>
  <c r="S27" i="77"/>
  <c r="S99" i="77"/>
  <c r="AP99" i="77"/>
  <c r="AP27" i="77"/>
  <c r="S12" i="77"/>
  <c r="S28" i="77"/>
  <c r="S100" i="77"/>
  <c r="AP81" i="77"/>
  <c r="AP46" i="77"/>
  <c r="AP49" i="77"/>
  <c r="AP43" i="77"/>
  <c r="AP88" i="77"/>
  <c r="AP64" i="77"/>
  <c r="AP40" i="77"/>
  <c r="AP74" i="77"/>
  <c r="AP58" i="77"/>
  <c r="AP42" i="77"/>
  <c r="AP56" i="77"/>
  <c r="AP71" i="77"/>
  <c r="AP35" i="77"/>
  <c r="AP77" i="77"/>
  <c r="AP61" i="77"/>
  <c r="AP45" i="77"/>
  <c r="AP84" i="77"/>
  <c r="AP60" i="77"/>
  <c r="AP36" i="77"/>
  <c r="AP51" i="77"/>
  <c r="AP86" i="77"/>
  <c r="AP70" i="77"/>
  <c r="AP54" i="77"/>
  <c r="AP38" i="77"/>
  <c r="AP44" i="77"/>
  <c r="AP63" i="77"/>
  <c r="AP89" i="77"/>
  <c r="AP73" i="77"/>
  <c r="AP57" i="77"/>
  <c r="AP41" i="77"/>
  <c r="AP76" i="77"/>
  <c r="AP52" i="77"/>
  <c r="AP67" i="77"/>
  <c r="AP47" i="77"/>
  <c r="AP83" i="77"/>
  <c r="AP75" i="77"/>
  <c r="AP82" i="77"/>
  <c r="AP66" i="77"/>
  <c r="AP50" i="77"/>
  <c r="AP80" i="77"/>
  <c r="AP87" i="77"/>
  <c r="AP55" i="77"/>
  <c r="AP85" i="77"/>
  <c r="AP69" i="77"/>
  <c r="AP53" i="77"/>
  <c r="AP37" i="77"/>
  <c r="AP72" i="77"/>
  <c r="AP48" i="77"/>
  <c r="AP59" i="77"/>
  <c r="AP39" i="77"/>
  <c r="S49" i="77"/>
  <c r="S65" i="77"/>
  <c r="S81" i="77"/>
  <c r="S42" i="77"/>
  <c r="S58" i="77"/>
  <c r="S74" i="77"/>
  <c r="S47" i="77"/>
  <c r="S59" i="77"/>
  <c r="S75" i="77"/>
  <c r="S44" i="77"/>
  <c r="S60" i="77"/>
  <c r="S76" i="77"/>
  <c r="S37" i="77"/>
  <c r="S53" i="77"/>
  <c r="S69" i="77"/>
  <c r="S85" i="77"/>
  <c r="S46" i="77"/>
  <c r="S62" i="77"/>
  <c r="S35" i="77"/>
  <c r="S63" i="77"/>
  <c r="S79" i="77"/>
  <c r="S48" i="77"/>
  <c r="S64" i="77"/>
  <c r="S80" i="77"/>
  <c r="S41" i="77"/>
  <c r="S57" i="77"/>
  <c r="S73" i="77"/>
  <c r="S89" i="77"/>
  <c r="S50" i="77"/>
  <c r="S66" i="77"/>
  <c r="S82" i="77"/>
  <c r="S39" i="77"/>
  <c r="S51" i="77"/>
  <c r="S67" i="77"/>
  <c r="S83" i="77"/>
  <c r="S36" i="77"/>
  <c r="S52" i="77"/>
  <c r="S68" i="77"/>
  <c r="S84" i="77"/>
  <c r="S78" i="77"/>
  <c r="S45" i="77"/>
  <c r="S61" i="77"/>
  <c r="S77" i="77"/>
  <c r="S38" i="77"/>
  <c r="S54" i="77"/>
  <c r="S70" i="77"/>
  <c r="S86" i="77"/>
  <c r="S43" i="77"/>
  <c r="S55" i="77"/>
  <c r="S71" i="77"/>
  <c r="S87" i="77"/>
  <c r="S40" i="77"/>
  <c r="S56" i="77"/>
  <c r="S72" i="77"/>
  <c r="S88" i="77"/>
  <c r="S111" i="77" l="1"/>
  <c r="S113" i="77"/>
  <c r="S112" i="77"/>
  <c r="S109" i="77"/>
  <c r="S110" i="77"/>
  <c r="S108" i="77"/>
  <c r="AP111" i="77"/>
  <c r="AP113" i="77"/>
  <c r="AP109" i="77"/>
  <c r="AP110" i="77"/>
  <c r="AP112" i="77"/>
  <c r="AP108" i="77"/>
  <c r="AT342" i="83"/>
  <c r="U69" i="81" s="1"/>
  <c r="AT340" i="83"/>
  <c r="U67" i="81" s="1"/>
  <c r="AT339" i="83"/>
  <c r="U66" i="81" s="1"/>
  <c r="AQ339" i="83"/>
  <c r="R66" i="81" s="1"/>
  <c r="AP339" i="83"/>
  <c r="Q66" i="81" s="1"/>
  <c r="AH339" i="83"/>
  <c r="I66" i="81" s="1"/>
  <c r="AD339" i="83"/>
  <c r="E66" i="81" s="1"/>
  <c r="AT323" i="83"/>
  <c r="U50" i="81" s="1"/>
  <c r="AT322" i="83"/>
  <c r="U49" i="81" s="1"/>
  <c r="AL322" i="83"/>
  <c r="M49" i="81" s="1"/>
  <c r="AD320" i="83"/>
  <c r="E47" i="81" s="1"/>
  <c r="AD319" i="83"/>
  <c r="E46" i="81" s="1"/>
  <c r="AT317" i="83"/>
  <c r="U44" i="81" s="1"/>
  <c r="AT238" i="83"/>
  <c r="U37" i="81" s="1"/>
  <c r="AT237" i="83"/>
  <c r="U36" i="81" s="1"/>
  <c r="AU236" i="83"/>
  <c r="V35" i="81" s="1"/>
  <c r="AT236" i="83"/>
  <c r="U35" i="81" s="1"/>
  <c r="AR225" i="83"/>
  <c r="S24" i="81" s="1"/>
  <c r="AB212" i="83"/>
  <c r="C11" i="81" s="1"/>
  <c r="AT134" i="83"/>
  <c r="U69" i="80" s="1"/>
  <c r="AU132" i="83"/>
  <c r="V67" i="80" s="1"/>
  <c r="AT132" i="83"/>
  <c r="U67" i="80" s="1"/>
  <c r="AD129" i="83"/>
  <c r="E64" i="80" s="1"/>
  <c r="AT31" i="83"/>
  <c r="U38" i="80" s="1"/>
  <c r="S39" i="80" s="1"/>
  <c r="AU30" i="83"/>
  <c r="V37" i="80" s="1"/>
  <c r="AT30" i="83"/>
  <c r="U37" i="80" s="1"/>
  <c r="AT29" i="83"/>
  <c r="U36" i="80" s="1"/>
  <c r="AU28" i="83"/>
  <c r="V35" i="80" s="1"/>
  <c r="AT28" i="83"/>
  <c r="U35" i="80" s="1"/>
  <c r="AL339" i="83"/>
  <c r="M66" i="81" s="1"/>
  <c r="AF338" i="83"/>
  <c r="G65" i="81" s="1"/>
  <c r="AH337" i="83"/>
  <c r="I64" i="81" s="1"/>
  <c r="AP336" i="83"/>
  <c r="Q63" i="81" s="1"/>
  <c r="AB335" i="83"/>
  <c r="C62" i="81" s="1"/>
  <c r="AP334" i="83"/>
  <c r="Q61" i="81" s="1"/>
  <c r="AT333" i="83"/>
  <c r="U60" i="81" s="1"/>
  <c r="AR331" i="83"/>
  <c r="S58" i="81" s="1"/>
  <c r="AB330" i="83"/>
  <c r="C57" i="81" s="1"/>
  <c r="AF329" i="83"/>
  <c r="G56" i="81" s="1"/>
  <c r="AT327" i="83"/>
  <c r="U54" i="81" s="1"/>
  <c r="AF324" i="83"/>
  <c r="G51" i="81" s="1"/>
  <c r="AU343" i="83"/>
  <c r="V70" i="81" s="1"/>
  <c r="J12" i="69" s="1"/>
  <c r="AT343" i="83"/>
  <c r="U70" i="81" s="1"/>
  <c r="I12" i="69" s="1"/>
  <c r="AU342" i="83"/>
  <c r="V69" i="81" s="1"/>
  <c r="AU341" i="83"/>
  <c r="V68" i="81" s="1"/>
  <c r="AT341" i="83"/>
  <c r="U68" i="81" s="1"/>
  <c r="AU340" i="83"/>
  <c r="V67" i="81" s="1"/>
  <c r="AK339" i="83"/>
  <c r="L66" i="81" s="1"/>
  <c r="AM338" i="83"/>
  <c r="N65" i="81" s="1"/>
  <c r="AI338" i="83"/>
  <c r="J65" i="81" s="1"/>
  <c r="AM337" i="83"/>
  <c r="N64" i="81" s="1"/>
  <c r="AO336" i="83"/>
  <c r="P63" i="81" s="1"/>
  <c r="AM336" i="83"/>
  <c r="N63" i="81" s="1"/>
  <c r="AK335" i="83"/>
  <c r="L62" i="81" s="1"/>
  <c r="AI335" i="83"/>
  <c r="J62" i="81" s="1"/>
  <c r="AC334" i="83"/>
  <c r="D61" i="81" s="1"/>
  <c r="AA334" i="83"/>
  <c r="B61" i="81" s="1"/>
  <c r="AU331" i="83"/>
  <c r="V58" i="81" s="1"/>
  <c r="AI331" i="83"/>
  <c r="J58" i="81" s="1"/>
  <c r="AE329" i="83"/>
  <c r="F56" i="81" s="1"/>
  <c r="AQ328" i="83"/>
  <c r="R55" i="81" s="1"/>
  <c r="AJ321" i="83"/>
  <c r="K48" i="81" s="1"/>
  <c r="AO317" i="83"/>
  <c r="P44" i="81" s="1"/>
  <c r="AU239" i="83"/>
  <c r="V38" i="81" s="1"/>
  <c r="AT239" i="83"/>
  <c r="U38" i="81" s="1"/>
  <c r="S39" i="81" s="1"/>
  <c r="AU238" i="83"/>
  <c r="V37" i="81" s="1"/>
  <c r="AU237" i="83"/>
  <c r="V36" i="81" s="1"/>
  <c r="AI234" i="83"/>
  <c r="J33" i="81" s="1"/>
  <c r="AA226" i="83"/>
  <c r="B25" i="81" s="1"/>
  <c r="AM213" i="83"/>
  <c r="N12" i="81" s="1"/>
  <c r="AI127" i="83"/>
  <c r="J62" i="80" s="1"/>
  <c r="AM123" i="83"/>
  <c r="N58" i="80" s="1"/>
  <c r="AU135" i="83"/>
  <c r="V70" i="80" s="1"/>
  <c r="J11" i="69" s="1"/>
  <c r="AT135" i="83"/>
  <c r="U70" i="80" s="1"/>
  <c r="I11" i="69" s="1"/>
  <c r="AU134" i="83"/>
  <c r="V69" i="80" s="1"/>
  <c r="AU133" i="83"/>
  <c r="V68" i="80" s="1"/>
  <c r="AT133" i="83"/>
  <c r="U68" i="80" s="1"/>
  <c r="AE131" i="83"/>
  <c r="F66" i="80" s="1"/>
  <c r="AI130" i="83"/>
  <c r="J65" i="80" s="1"/>
  <c r="AU129" i="83"/>
  <c r="V64" i="80" s="1"/>
  <c r="AE127" i="83"/>
  <c r="F62" i="80" s="1"/>
  <c r="AQ125" i="83"/>
  <c r="R60" i="80" s="1"/>
  <c r="AK112" i="83"/>
  <c r="L47" i="80" s="1"/>
  <c r="AS122" i="83"/>
  <c r="T57" i="80" s="1"/>
  <c r="AC122" i="83"/>
  <c r="D57" i="80" s="1"/>
  <c r="AQ117" i="83"/>
  <c r="R52" i="80" s="1"/>
  <c r="AI109" i="83"/>
  <c r="J44" i="80" s="1"/>
  <c r="AU108" i="83"/>
  <c r="V43" i="80" s="1"/>
  <c r="AU31" i="83"/>
  <c r="V38" i="80" s="1"/>
  <c r="AU29" i="83"/>
  <c r="V36" i="80" s="1"/>
  <c r="AS24" i="83"/>
  <c r="T31" i="80" s="1"/>
  <c r="AS20" i="83"/>
  <c r="T27" i="80" s="1"/>
  <c r="AS19" i="83"/>
  <c r="T26" i="80" s="1"/>
  <c r="AO16" i="83"/>
  <c r="P23" i="80" s="1"/>
  <c r="AU15" i="83"/>
  <c r="V22" i="80" s="1"/>
  <c r="AO7" i="83"/>
  <c r="P14" i="80" s="1"/>
  <c r="AQ4" i="83" l="1"/>
  <c r="R11" i="80" s="1"/>
  <c r="AI8" i="83"/>
  <c r="J15" i="80" s="1"/>
  <c r="AE15" i="83"/>
  <c r="F22" i="80" s="1"/>
  <c r="AQ17" i="83"/>
  <c r="R24" i="80" s="1"/>
  <c r="AQ18" i="83"/>
  <c r="R25" i="80" s="1"/>
  <c r="AA127" i="83"/>
  <c r="B62" i="80" s="1"/>
  <c r="AQ127" i="83"/>
  <c r="R62" i="80" s="1"/>
  <c r="AA128" i="83"/>
  <c r="B63" i="80" s="1"/>
  <c r="AI128" i="83"/>
  <c r="J63" i="80" s="1"/>
  <c r="AQ128" i="83"/>
  <c r="R63" i="80" s="1"/>
  <c r="AC128" i="83"/>
  <c r="D63" i="80" s="1"/>
  <c r="AK128" i="83"/>
  <c r="L63" i="80" s="1"/>
  <c r="AA129" i="83"/>
  <c r="B64" i="80" s="1"/>
  <c r="AI129" i="83"/>
  <c r="J64" i="80" s="1"/>
  <c r="AQ129" i="83"/>
  <c r="R64" i="80" s="1"/>
  <c r="AC129" i="83"/>
  <c r="D64" i="80" s="1"/>
  <c r="AK129" i="83"/>
  <c r="L64" i="80" s="1"/>
  <c r="AS129" i="83"/>
  <c r="T64" i="80" s="1"/>
  <c r="AA130" i="83"/>
  <c r="B65" i="80" s="1"/>
  <c r="AQ130" i="83"/>
  <c r="R65" i="80" s="1"/>
  <c r="AC130" i="83"/>
  <c r="D65" i="80" s="1"/>
  <c r="AK130" i="83"/>
  <c r="L65" i="80" s="1"/>
  <c r="AS130" i="83"/>
  <c r="T65" i="80" s="1"/>
  <c r="AA131" i="83"/>
  <c r="B66" i="80" s="1"/>
  <c r="AI131" i="83"/>
  <c r="J66" i="80" s="1"/>
  <c r="AQ131" i="83"/>
  <c r="R66" i="80" s="1"/>
  <c r="AA212" i="83"/>
  <c r="B11" i="81" s="1"/>
  <c r="AI212" i="83"/>
  <c r="J11" i="81" s="1"/>
  <c r="AQ212" i="83"/>
  <c r="R11" i="81" s="1"/>
  <c r="AC212" i="83"/>
  <c r="D11" i="81" s="1"/>
  <c r="AK212" i="83"/>
  <c r="L11" i="81" s="1"/>
  <c r="AS212" i="83"/>
  <c r="T11" i="81" s="1"/>
  <c r="AA213" i="83"/>
  <c r="B12" i="81" s="1"/>
  <c r="AI213" i="83"/>
  <c r="J12" i="81" s="1"/>
  <c r="AQ213" i="83"/>
  <c r="R12" i="81" s="1"/>
  <c r="AA214" i="83"/>
  <c r="B13" i="81" s="1"/>
  <c r="AI214" i="83"/>
  <c r="J13" i="81" s="1"/>
  <c r="AQ214" i="83"/>
  <c r="R13" i="81" s="1"/>
  <c r="AC214" i="83"/>
  <c r="D13" i="81" s="1"/>
  <c r="AK214" i="83"/>
  <c r="L13" i="81" s="1"/>
  <c r="AS214" i="83"/>
  <c r="T13" i="81" s="1"/>
  <c r="AA215" i="83"/>
  <c r="B14" i="81" s="1"/>
  <c r="AI215" i="83"/>
  <c r="J14" i="81" s="1"/>
  <c r="AQ215" i="83"/>
  <c r="R14" i="81" s="1"/>
  <c r="AC215" i="83"/>
  <c r="D14" i="81" s="1"/>
  <c r="AK215" i="83"/>
  <c r="L14" i="81" s="1"/>
  <c r="AS215" i="83"/>
  <c r="T14" i="81" s="1"/>
  <c r="AA216" i="83"/>
  <c r="B15" i="81" s="1"/>
  <c r="AI216" i="83"/>
  <c r="J15" i="81" s="1"/>
  <c r="AQ216" i="83"/>
  <c r="R15" i="81" s="1"/>
  <c r="AC216" i="83"/>
  <c r="D15" i="81" s="1"/>
  <c r="AK216" i="83"/>
  <c r="L15" i="81" s="1"/>
  <c r="AS216" i="83"/>
  <c r="T15" i="81" s="1"/>
  <c r="AA217" i="83"/>
  <c r="B16" i="81" s="1"/>
  <c r="AI217" i="83"/>
  <c r="J16" i="81" s="1"/>
  <c r="AQ217" i="83"/>
  <c r="R16" i="81" s="1"/>
  <c r="AC217" i="83"/>
  <c r="D16" i="81" s="1"/>
  <c r="AK217" i="83"/>
  <c r="L16" i="81" s="1"/>
  <c r="AS217" i="83"/>
  <c r="T16" i="81" s="1"/>
  <c r="AA218" i="83"/>
  <c r="B17" i="81" s="1"/>
  <c r="AI218" i="83"/>
  <c r="J17" i="81" s="1"/>
  <c r="AQ218" i="83"/>
  <c r="R17" i="81" s="1"/>
  <c r="AA220" i="83"/>
  <c r="B19" i="81" s="1"/>
  <c r="AI220" i="83"/>
  <c r="J19" i="81" s="1"/>
  <c r="AQ220" i="83"/>
  <c r="R19" i="81" s="1"/>
  <c r="AC220" i="83"/>
  <c r="D19" i="81" s="1"/>
  <c r="AK220" i="83"/>
  <c r="L19" i="81" s="1"/>
  <c r="AS220" i="83"/>
  <c r="T19" i="81" s="1"/>
  <c r="AA221" i="83"/>
  <c r="B20" i="81" s="1"/>
  <c r="AI221" i="83"/>
  <c r="J20" i="81" s="1"/>
  <c r="AQ221" i="83"/>
  <c r="R20" i="81" s="1"/>
  <c r="AC221" i="83"/>
  <c r="D20" i="81" s="1"/>
  <c r="AK221" i="83"/>
  <c r="L20" i="81" s="1"/>
  <c r="AS221" i="83"/>
  <c r="T20" i="81" s="1"/>
  <c r="AA222" i="83"/>
  <c r="B21" i="81" s="1"/>
  <c r="AI222" i="83"/>
  <c r="J21" i="81" s="1"/>
  <c r="AQ222" i="83"/>
  <c r="R21" i="81" s="1"/>
  <c r="AC222" i="83"/>
  <c r="D21" i="81" s="1"/>
  <c r="AK222" i="83"/>
  <c r="L21" i="81" s="1"/>
  <c r="AS222" i="83"/>
  <c r="T21" i="81" s="1"/>
  <c r="AA223" i="83"/>
  <c r="B22" i="81" s="1"/>
  <c r="AI223" i="83"/>
  <c r="J22" i="81" s="1"/>
  <c r="AQ223" i="83"/>
  <c r="R22" i="81" s="1"/>
  <c r="AC223" i="83"/>
  <c r="D22" i="81" s="1"/>
  <c r="AK223" i="83"/>
  <c r="L22" i="81" s="1"/>
  <c r="AS223" i="83"/>
  <c r="T22" i="81" s="1"/>
  <c r="AA224" i="83"/>
  <c r="B23" i="81" s="1"/>
  <c r="AI224" i="83"/>
  <c r="J23" i="81" s="1"/>
  <c r="AQ224" i="83"/>
  <c r="R23" i="81" s="1"/>
  <c r="AC224" i="83"/>
  <c r="D23" i="81" s="1"/>
  <c r="AK224" i="83"/>
  <c r="L23" i="81" s="1"/>
  <c r="AS224" i="83"/>
  <c r="T23" i="81" s="1"/>
  <c r="AA225" i="83"/>
  <c r="B24" i="81" s="1"/>
  <c r="AI225" i="83"/>
  <c r="J24" i="81" s="1"/>
  <c r="AQ225" i="83"/>
  <c r="R24" i="81" s="1"/>
  <c r="AC225" i="83"/>
  <c r="D24" i="81" s="1"/>
  <c r="AK225" i="83"/>
  <c r="L24" i="81" s="1"/>
  <c r="AS225" i="83"/>
  <c r="T24" i="81" s="1"/>
  <c r="AI226" i="83"/>
  <c r="J25" i="81" s="1"/>
  <c r="AQ226" i="83"/>
  <c r="R25" i="81" s="1"/>
  <c r="AC226" i="83"/>
  <c r="D25" i="81" s="1"/>
  <c r="AK226" i="83"/>
  <c r="L25" i="81" s="1"/>
  <c r="AS226" i="83"/>
  <c r="T25" i="81" s="1"/>
  <c r="AA227" i="83"/>
  <c r="B26" i="81" s="1"/>
  <c r="AI227" i="83"/>
  <c r="J26" i="81" s="1"/>
  <c r="AQ227" i="83"/>
  <c r="R26" i="81" s="1"/>
  <c r="AC227" i="83"/>
  <c r="D26" i="81" s="1"/>
  <c r="AK227" i="83"/>
  <c r="L26" i="81" s="1"/>
  <c r="AS227" i="83"/>
  <c r="T26" i="81" s="1"/>
  <c r="AA228" i="83"/>
  <c r="B27" i="81" s="1"/>
  <c r="AI228" i="83"/>
  <c r="J27" i="81" s="1"/>
  <c r="AQ228" i="83"/>
  <c r="R27" i="81" s="1"/>
  <c r="AC228" i="83"/>
  <c r="D27" i="81" s="1"/>
  <c r="AK228" i="83"/>
  <c r="L27" i="81" s="1"/>
  <c r="AS228" i="83"/>
  <c r="T27" i="81" s="1"/>
  <c r="AA229" i="83"/>
  <c r="B28" i="81" s="1"/>
  <c r="AI229" i="83"/>
  <c r="J28" i="81" s="1"/>
  <c r="AQ229" i="83"/>
  <c r="R28" i="81" s="1"/>
  <c r="AC229" i="83"/>
  <c r="D28" i="81" s="1"/>
  <c r="AK229" i="83"/>
  <c r="L28" i="81" s="1"/>
  <c r="AS229" i="83"/>
  <c r="T28" i="81" s="1"/>
  <c r="AA230" i="83"/>
  <c r="B29" i="81" s="1"/>
  <c r="AI230" i="83"/>
  <c r="J29" i="81" s="1"/>
  <c r="AQ230" i="83"/>
  <c r="R29" i="81" s="1"/>
  <c r="AC230" i="83"/>
  <c r="D29" i="81" s="1"/>
  <c r="AK230" i="83"/>
  <c r="L29" i="81" s="1"/>
  <c r="AS230" i="83"/>
  <c r="T29" i="81" s="1"/>
  <c r="AA231" i="83"/>
  <c r="B30" i="81" s="1"/>
  <c r="AI231" i="83"/>
  <c r="J30" i="81" s="1"/>
  <c r="AQ231" i="83"/>
  <c r="R30" i="81" s="1"/>
  <c r="AC231" i="83"/>
  <c r="D30" i="81" s="1"/>
  <c r="AK231" i="83"/>
  <c r="L30" i="81" s="1"/>
  <c r="AA232" i="83"/>
  <c r="B31" i="81" s="1"/>
  <c r="AI232" i="83"/>
  <c r="J31" i="81" s="1"/>
  <c r="AQ232" i="83"/>
  <c r="R31" i="81" s="1"/>
  <c r="AA233" i="83"/>
  <c r="B32" i="81" s="1"/>
  <c r="AI233" i="83"/>
  <c r="J32" i="81" s="1"/>
  <c r="AQ233" i="83"/>
  <c r="R32" i="81" s="1"/>
  <c r="AA234" i="83"/>
  <c r="B33" i="81" s="1"/>
  <c r="AQ234" i="83"/>
  <c r="R33" i="81" s="1"/>
  <c r="AA235" i="83"/>
  <c r="B34" i="81" s="1"/>
  <c r="AI235" i="83"/>
  <c r="J34" i="81" s="1"/>
  <c r="AQ235" i="83"/>
  <c r="R34" i="81" s="1"/>
  <c r="AA316" i="83"/>
  <c r="B43" i="81" s="1"/>
  <c r="AI316" i="83"/>
  <c r="J43" i="81" s="1"/>
  <c r="AQ316" i="83"/>
  <c r="R43" i="81" s="1"/>
  <c r="AA317" i="83"/>
  <c r="B44" i="81" s="1"/>
  <c r="AI317" i="83"/>
  <c r="J44" i="81" s="1"/>
  <c r="AQ317" i="83"/>
  <c r="R44" i="81" s="1"/>
  <c r="AA318" i="83"/>
  <c r="B45" i="81" s="1"/>
  <c r="AI318" i="83"/>
  <c r="J45" i="81" s="1"/>
  <c r="AQ318" i="83"/>
  <c r="R45" i="81" s="1"/>
  <c r="AA319" i="83"/>
  <c r="B46" i="81" s="1"/>
  <c r="AI319" i="83"/>
  <c r="J46" i="81" s="1"/>
  <c r="AQ319" i="83"/>
  <c r="R46" i="81" s="1"/>
  <c r="AA320" i="83"/>
  <c r="B47" i="81" s="1"/>
  <c r="AI320" i="83"/>
  <c r="J47" i="81" s="1"/>
  <c r="AQ320" i="83"/>
  <c r="R47" i="81" s="1"/>
  <c r="AA321" i="83"/>
  <c r="B48" i="81" s="1"/>
  <c r="AI321" i="83"/>
  <c r="J48" i="81" s="1"/>
  <c r="AQ321" i="83"/>
  <c r="R48" i="81" s="1"/>
  <c r="AA324" i="83"/>
  <c r="B51" i="81" s="1"/>
  <c r="AH324" i="83"/>
  <c r="I51" i="81" s="1"/>
  <c r="AJ324" i="83"/>
  <c r="K51" i="81" s="1"/>
  <c r="AL325" i="83"/>
  <c r="M52" i="81" s="1"/>
  <c r="AB325" i="83"/>
  <c r="C52" i="81" s="1"/>
  <c r="AH326" i="83"/>
  <c r="I53" i="81" s="1"/>
  <c r="AB326" i="83"/>
  <c r="C53" i="81" s="1"/>
  <c r="AR326" i="83"/>
  <c r="S53" i="81" s="1"/>
  <c r="AB327" i="83"/>
  <c r="C54" i="81" s="1"/>
  <c r="AF327" i="83"/>
  <c r="G54" i="81" s="1"/>
  <c r="AJ327" i="83"/>
  <c r="K54" i="81" s="1"/>
  <c r="AP328" i="83"/>
  <c r="Q55" i="81" s="1"/>
  <c r="AT328" i="83"/>
  <c r="U55" i="81" s="1"/>
  <c r="AF328" i="83"/>
  <c r="G55" i="81" s="1"/>
  <c r="AN328" i="83"/>
  <c r="O55" i="81" s="1"/>
  <c r="AH329" i="83"/>
  <c r="I56" i="81" s="1"/>
  <c r="AL329" i="83"/>
  <c r="M56" i="81" s="1"/>
  <c r="AT329" i="83"/>
  <c r="U56" i="81" s="1"/>
  <c r="AJ329" i="83"/>
  <c r="K56" i="81" s="1"/>
  <c r="AR329" i="83"/>
  <c r="S56" i="81" s="1"/>
  <c r="AD330" i="83"/>
  <c r="E57" i="81" s="1"/>
  <c r="AL330" i="83"/>
  <c r="M57" i="81" s="1"/>
  <c r="AP330" i="83"/>
  <c r="Q57" i="81" s="1"/>
  <c r="AF330" i="83"/>
  <c r="G57" i="81" s="1"/>
  <c r="AJ330" i="83"/>
  <c r="K57" i="81" s="1"/>
  <c r="AR330" i="83"/>
  <c r="S57" i="81" s="1"/>
  <c r="AH331" i="83"/>
  <c r="I58" i="81" s="1"/>
  <c r="AL331" i="83"/>
  <c r="M58" i="81" s="1"/>
  <c r="AP331" i="83"/>
  <c r="Q58" i="81" s="1"/>
  <c r="AB331" i="83"/>
  <c r="C58" i="81" s="1"/>
  <c r="AN331" i="83"/>
  <c r="O58" i="81" s="1"/>
  <c r="AH332" i="83"/>
  <c r="I59" i="81" s="1"/>
  <c r="AT332" i="83"/>
  <c r="U59" i="81" s="1"/>
  <c r="AB332" i="83"/>
  <c r="C59" i="81" s="1"/>
  <c r="AF332" i="83"/>
  <c r="G59" i="81" s="1"/>
  <c r="AN332" i="83"/>
  <c r="O59" i="81" s="1"/>
  <c r="AD333" i="83"/>
  <c r="E60" i="81" s="1"/>
  <c r="AH333" i="83"/>
  <c r="I60" i="81" s="1"/>
  <c r="AL333" i="83"/>
  <c r="M60" i="81" s="1"/>
  <c r="AF333" i="83"/>
  <c r="G60" i="81" s="1"/>
  <c r="AJ333" i="83"/>
  <c r="K60" i="81" s="1"/>
  <c r="AR333" i="83"/>
  <c r="S60" i="81" s="1"/>
  <c r="AD334" i="83"/>
  <c r="E61" i="81" s="1"/>
  <c r="AL334" i="83"/>
  <c r="M61" i="81" s="1"/>
  <c r="AB334" i="83"/>
  <c r="C61" i="81" s="1"/>
  <c r="AF334" i="83"/>
  <c r="G61" i="81" s="1"/>
  <c r="AJ334" i="83"/>
  <c r="K61" i="81" s="1"/>
  <c r="AR334" i="83"/>
  <c r="S61" i="81" s="1"/>
  <c r="AH335" i="83"/>
  <c r="I62" i="81" s="1"/>
  <c r="AL335" i="83"/>
  <c r="M62" i="81" s="1"/>
  <c r="AP335" i="83"/>
  <c r="Q62" i="81" s="1"/>
  <c r="AJ335" i="83"/>
  <c r="K62" i="81" s="1"/>
  <c r="AN335" i="83"/>
  <c r="O62" i="81" s="1"/>
  <c r="AR335" i="83"/>
  <c r="S62" i="81" s="1"/>
  <c r="AD336" i="83"/>
  <c r="E63" i="81" s="1"/>
  <c r="AH336" i="83"/>
  <c r="I63" i="81" s="1"/>
  <c r="AL336" i="83"/>
  <c r="M63" i="81" s="1"/>
  <c r="AT336" i="83"/>
  <c r="U63" i="81" s="1"/>
  <c r="AB336" i="83"/>
  <c r="C63" i="81" s="1"/>
  <c r="AF336" i="83"/>
  <c r="G63" i="81" s="1"/>
  <c r="AJ336" i="83"/>
  <c r="K63" i="81" s="1"/>
  <c r="AN336" i="83"/>
  <c r="O63" i="81" s="1"/>
  <c r="AR336" i="83"/>
  <c r="S63" i="81" s="1"/>
  <c r="AD337" i="83"/>
  <c r="E64" i="81" s="1"/>
  <c r="AL337" i="83"/>
  <c r="M64" i="81" s="1"/>
  <c r="AP337" i="83"/>
  <c r="Q64" i="81" s="1"/>
  <c r="AT337" i="83"/>
  <c r="U64" i="81" s="1"/>
  <c r="AB337" i="83"/>
  <c r="C64" i="81" s="1"/>
  <c r="AF337" i="83"/>
  <c r="G64" i="81" s="1"/>
  <c r="AJ337" i="83"/>
  <c r="K64" i="81" s="1"/>
  <c r="AN337" i="83"/>
  <c r="O64" i="81" s="1"/>
  <c r="AR337" i="83"/>
  <c r="S64" i="81" s="1"/>
  <c r="AD338" i="83"/>
  <c r="E65" i="81" s="1"/>
  <c r="AH338" i="83"/>
  <c r="I65" i="81" s="1"/>
  <c r="AL338" i="83"/>
  <c r="M65" i="81" s="1"/>
  <c r="AP338" i="83"/>
  <c r="Q65" i="81" s="1"/>
  <c r="AT338" i="83"/>
  <c r="U65" i="81" s="1"/>
  <c r="AB338" i="83"/>
  <c r="C65" i="81" s="1"/>
  <c r="AJ338" i="83"/>
  <c r="K65" i="81" s="1"/>
  <c r="AN338" i="83"/>
  <c r="O65" i="81" s="1"/>
  <c r="AR338" i="83"/>
  <c r="S65" i="81" s="1"/>
  <c r="AB339" i="83"/>
  <c r="C66" i="81" s="1"/>
  <c r="AF339" i="83"/>
  <c r="G66" i="81" s="1"/>
  <c r="AJ339" i="83"/>
  <c r="K66" i="81" s="1"/>
  <c r="AN339" i="83"/>
  <c r="O66" i="81" s="1"/>
  <c r="AR339" i="83"/>
  <c r="S66" i="81" s="1"/>
  <c r="AI324" i="83"/>
  <c r="J51" i="81" s="1"/>
  <c r="AQ324" i="83"/>
  <c r="R51" i="81" s="1"/>
  <c r="AA325" i="83"/>
  <c r="B52" i="81" s="1"/>
  <c r="AI325" i="83"/>
  <c r="J52" i="81" s="1"/>
  <c r="AQ325" i="83"/>
  <c r="R52" i="81" s="1"/>
  <c r="AA326" i="83"/>
  <c r="B53" i="81" s="1"/>
  <c r="AI326" i="83"/>
  <c r="J53" i="81" s="1"/>
  <c r="AQ326" i="83"/>
  <c r="R53" i="81" s="1"/>
  <c r="AA327" i="83"/>
  <c r="B54" i="81" s="1"/>
  <c r="AI327" i="83"/>
  <c r="J54" i="81" s="1"/>
  <c r="AQ327" i="83"/>
  <c r="R54" i="81" s="1"/>
  <c r="AA328" i="83"/>
  <c r="B55" i="81" s="1"/>
  <c r="AI328" i="83"/>
  <c r="J55" i="81" s="1"/>
  <c r="AA329" i="83"/>
  <c r="B56" i="81" s="1"/>
  <c r="AI329" i="83"/>
  <c r="J56" i="81" s="1"/>
  <c r="AQ329" i="83"/>
  <c r="R56" i="81" s="1"/>
  <c r="AA330" i="83"/>
  <c r="B57" i="81" s="1"/>
  <c r="AI330" i="83"/>
  <c r="J57" i="81" s="1"/>
  <c r="AQ330" i="83"/>
  <c r="R57" i="81" s="1"/>
  <c r="AA331" i="83"/>
  <c r="B58" i="81" s="1"/>
  <c r="AQ331" i="83"/>
  <c r="R58" i="81" s="1"/>
  <c r="AA332" i="83"/>
  <c r="B59" i="81" s="1"/>
  <c r="AI332" i="83"/>
  <c r="J59" i="81" s="1"/>
  <c r="AQ332" i="83"/>
  <c r="R59" i="81" s="1"/>
  <c r="AA333" i="83"/>
  <c r="B60" i="81" s="1"/>
  <c r="AI333" i="83"/>
  <c r="J60" i="81" s="1"/>
  <c r="AQ333" i="83"/>
  <c r="R60" i="81" s="1"/>
  <c r="AI334" i="83"/>
  <c r="J61" i="81" s="1"/>
  <c r="AQ334" i="83"/>
  <c r="R61" i="81" s="1"/>
  <c r="AA335" i="83"/>
  <c r="B62" i="81" s="1"/>
  <c r="AQ335" i="83"/>
  <c r="R62" i="81" s="1"/>
  <c r="AA336" i="83"/>
  <c r="B63" i="81" s="1"/>
  <c r="AI336" i="83"/>
  <c r="J63" i="81" s="1"/>
  <c r="AQ336" i="83"/>
  <c r="R63" i="81" s="1"/>
  <c r="AA337" i="83"/>
  <c r="B64" i="81" s="1"/>
  <c r="AI337" i="83"/>
  <c r="J64" i="81" s="1"/>
  <c r="AQ337" i="83"/>
  <c r="R64" i="81" s="1"/>
  <c r="AA338" i="83"/>
  <c r="B65" i="81" s="1"/>
  <c r="AQ338" i="83"/>
  <c r="R65" i="81" s="1"/>
  <c r="AA339" i="83"/>
  <c r="B66" i="81" s="1"/>
  <c r="AI339" i="83"/>
  <c r="J66" i="81" s="1"/>
  <c r="AK127" i="83"/>
  <c r="L62" i="80" s="1"/>
  <c r="AS127" i="83"/>
  <c r="T62" i="80" s="1"/>
  <c r="AS128" i="83"/>
  <c r="T63" i="80" s="1"/>
  <c r="AJ6" i="83"/>
  <c r="K13" i="80" s="1"/>
  <c r="AB25" i="83"/>
  <c r="C32" i="80" s="1"/>
  <c r="AS231" i="83"/>
  <c r="T30" i="81" s="1"/>
  <c r="AC5" i="83"/>
  <c r="D12" i="80" s="1"/>
  <c r="AK6" i="83"/>
  <c r="L13" i="80" s="1"/>
  <c r="AK14" i="83"/>
  <c r="L21" i="80" s="1"/>
  <c r="AS23" i="83"/>
  <c r="T30" i="80" s="1"/>
  <c r="AG26" i="83"/>
  <c r="H33" i="80" s="1"/>
  <c r="AG27" i="83"/>
  <c r="H34" i="80" s="1"/>
  <c r="AC232" i="83"/>
  <c r="D31" i="81" s="1"/>
  <c r="AK232" i="83"/>
  <c r="L31" i="81" s="1"/>
  <c r="AS232" i="83"/>
  <c r="T31" i="81" s="1"/>
  <c r="AC233" i="83"/>
  <c r="D32" i="81" s="1"/>
  <c r="AK233" i="83"/>
  <c r="L32" i="81" s="1"/>
  <c r="AS233" i="83"/>
  <c r="T32" i="81" s="1"/>
  <c r="AC234" i="83"/>
  <c r="D33" i="81" s="1"/>
  <c r="AK234" i="83"/>
  <c r="L33" i="81" s="1"/>
  <c r="AS234" i="83"/>
  <c r="T33" i="81" s="1"/>
  <c r="AC235" i="83"/>
  <c r="D34" i="81" s="1"/>
  <c r="AK235" i="83"/>
  <c r="L34" i="81" s="1"/>
  <c r="AS235" i="83"/>
  <c r="T34" i="81" s="1"/>
  <c r="AC316" i="83"/>
  <c r="D43" i="81" s="1"/>
  <c r="AK316" i="83"/>
  <c r="L43" i="81" s="1"/>
  <c r="AS316" i="83"/>
  <c r="T43" i="81" s="1"/>
  <c r="AC317" i="83"/>
  <c r="D44" i="81" s="1"/>
  <c r="AK317" i="83"/>
  <c r="L44" i="81" s="1"/>
  <c r="AS317" i="83"/>
  <c r="T44" i="81" s="1"/>
  <c r="AC318" i="83"/>
  <c r="D45" i="81" s="1"/>
  <c r="AK318" i="83"/>
  <c r="L45" i="81" s="1"/>
  <c r="AS318" i="83"/>
  <c r="T45" i="81" s="1"/>
  <c r="AC319" i="83"/>
  <c r="D46" i="81" s="1"/>
  <c r="AK319" i="83"/>
  <c r="L46" i="81" s="1"/>
  <c r="AS319" i="83"/>
  <c r="T46" i="81" s="1"/>
  <c r="AC320" i="83"/>
  <c r="D47" i="81" s="1"/>
  <c r="AK320" i="83"/>
  <c r="L47" i="81" s="1"/>
  <c r="AS320" i="83"/>
  <c r="T47" i="81" s="1"/>
  <c r="AC321" i="83"/>
  <c r="D48" i="81" s="1"/>
  <c r="AK321" i="83"/>
  <c r="L48" i="81" s="1"/>
  <c r="AS321" i="83"/>
  <c r="T48" i="81" s="1"/>
  <c r="AC324" i="83"/>
  <c r="D51" i="81" s="1"/>
  <c r="AK324" i="83"/>
  <c r="AS324" i="83"/>
  <c r="AC325" i="83"/>
  <c r="D52" i="81" s="1"/>
  <c r="AK325" i="83"/>
  <c r="L52" i="81" s="1"/>
  <c r="AS325" i="83"/>
  <c r="T52" i="81" s="1"/>
  <c r="AC326" i="83"/>
  <c r="D53" i="81" s="1"/>
  <c r="AK326" i="83"/>
  <c r="L53" i="81" s="1"/>
  <c r="AS326" i="83"/>
  <c r="T53" i="81" s="1"/>
  <c r="AC327" i="83"/>
  <c r="D54" i="81" s="1"/>
  <c r="AK327" i="83"/>
  <c r="L54" i="81" s="1"/>
  <c r="AS327" i="83"/>
  <c r="T54" i="81" s="1"/>
  <c r="AC328" i="83"/>
  <c r="D55" i="81" s="1"/>
  <c r="AK328" i="83"/>
  <c r="L55" i="81" s="1"/>
  <c r="AS328" i="83"/>
  <c r="T55" i="81" s="1"/>
  <c r="AC329" i="83"/>
  <c r="D56" i="81" s="1"/>
  <c r="AK329" i="83"/>
  <c r="L56" i="81" s="1"/>
  <c r="AS329" i="83"/>
  <c r="T56" i="81" s="1"/>
  <c r="AC330" i="83"/>
  <c r="D57" i="81" s="1"/>
  <c r="AK330" i="83"/>
  <c r="L57" i="81" s="1"/>
  <c r="AS330" i="83"/>
  <c r="T57" i="81" s="1"/>
  <c r="AC331" i="83"/>
  <c r="D58" i="81" s="1"/>
  <c r="AK331" i="83"/>
  <c r="L58" i="81" s="1"/>
  <c r="AS331" i="83"/>
  <c r="T58" i="81" s="1"/>
  <c r="AC332" i="83"/>
  <c r="D59" i="81" s="1"/>
  <c r="AK332" i="83"/>
  <c r="L59" i="81" s="1"/>
  <c r="AS332" i="83"/>
  <c r="T59" i="81" s="1"/>
  <c r="AC333" i="83"/>
  <c r="D60" i="81" s="1"/>
  <c r="AK333" i="83"/>
  <c r="L60" i="81" s="1"/>
  <c r="AS333" i="83"/>
  <c r="T60" i="81" s="1"/>
  <c r="AK334" i="83"/>
  <c r="L61" i="81" s="1"/>
  <c r="AS334" i="83"/>
  <c r="T61" i="81" s="1"/>
  <c r="AD224" i="83"/>
  <c r="E23" i="81" s="1"/>
  <c r="AL233" i="83"/>
  <c r="M32" i="81" s="1"/>
  <c r="AT234" i="83"/>
  <c r="U33" i="81" s="1"/>
  <c r="AD14" i="83"/>
  <c r="E21" i="80" s="1"/>
  <c r="AN22" i="83"/>
  <c r="O29" i="80" s="1"/>
  <c r="AD109" i="83"/>
  <c r="E44" i="80" s="1"/>
  <c r="AM127" i="83"/>
  <c r="N62" i="80" s="1"/>
  <c r="AU127" i="83"/>
  <c r="V62" i="80" s="1"/>
  <c r="AG127" i="83"/>
  <c r="H62" i="80" s="1"/>
  <c r="AO127" i="83"/>
  <c r="P62" i="80" s="1"/>
  <c r="AE128" i="83"/>
  <c r="F63" i="80" s="1"/>
  <c r="AM128" i="83"/>
  <c r="N63" i="80" s="1"/>
  <c r="AU128" i="83"/>
  <c r="V63" i="80" s="1"/>
  <c r="AU212" i="83"/>
  <c r="V11" i="81" s="1"/>
  <c r="AE213" i="83"/>
  <c r="F12" i="81" s="1"/>
  <c r="AU213" i="83"/>
  <c r="V12" i="81" s="1"/>
  <c r="AG213" i="83"/>
  <c r="H12" i="81" s="1"/>
  <c r="AO213" i="83"/>
  <c r="P12" i="81" s="1"/>
  <c r="AE214" i="83"/>
  <c r="F13" i="81" s="1"/>
  <c r="AM214" i="83"/>
  <c r="N13" i="81" s="1"/>
  <c r="AU214" i="83"/>
  <c r="V13" i="81" s="1"/>
  <c r="AE215" i="83"/>
  <c r="F14" i="81" s="1"/>
  <c r="AM215" i="83"/>
  <c r="N14" i="81" s="1"/>
  <c r="AU215" i="83"/>
  <c r="V14" i="81" s="1"/>
  <c r="AG215" i="83"/>
  <c r="H14" i="81" s="1"/>
  <c r="AO215" i="83"/>
  <c r="P14" i="81" s="1"/>
  <c r="AE216" i="83"/>
  <c r="F15" i="81" s="1"/>
  <c r="AM216" i="83"/>
  <c r="N15" i="81" s="1"/>
  <c r="AU216" i="83"/>
  <c r="V15" i="81" s="1"/>
  <c r="AG216" i="83"/>
  <c r="H15" i="81" s="1"/>
  <c r="AO216" i="83"/>
  <c r="P15" i="81" s="1"/>
  <c r="AE217" i="83"/>
  <c r="F16" i="81" s="1"/>
  <c r="AM217" i="83"/>
  <c r="N16" i="81" s="1"/>
  <c r="AU217" i="83"/>
  <c r="V16" i="81" s="1"/>
  <c r="AG217" i="83"/>
  <c r="H16" i="81" s="1"/>
  <c r="AO217" i="83"/>
  <c r="P16" i="81" s="1"/>
  <c r="AE218" i="83"/>
  <c r="F17" i="81" s="1"/>
  <c r="AU218" i="83"/>
  <c r="V17" i="81" s="1"/>
  <c r="AG218" i="83"/>
  <c r="H17" i="81" s="1"/>
  <c r="AO218" i="83"/>
  <c r="P17" i="81" s="1"/>
  <c r="AE219" i="83"/>
  <c r="AU219" i="83"/>
  <c r="V18" i="81" s="1"/>
  <c r="AE220" i="83"/>
  <c r="F19" i="81" s="1"/>
  <c r="AM220" i="83"/>
  <c r="N19" i="81" s="1"/>
  <c r="AU220" i="83"/>
  <c r="V19" i="81" s="1"/>
  <c r="AG220" i="83"/>
  <c r="H19" i="81" s="1"/>
  <c r="AO220" i="83"/>
  <c r="P19" i="81" s="1"/>
  <c r="AE221" i="83"/>
  <c r="F20" i="81" s="1"/>
  <c r="AM221" i="83"/>
  <c r="N20" i="81" s="1"/>
  <c r="AU221" i="83"/>
  <c r="V20" i="81" s="1"/>
  <c r="AG221" i="83"/>
  <c r="H20" i="81" s="1"/>
  <c r="AO221" i="83"/>
  <c r="AE222" i="83"/>
  <c r="F21" i="81" s="1"/>
  <c r="AM222" i="83"/>
  <c r="N21" i="81" s="1"/>
  <c r="AU222" i="83"/>
  <c r="V21" i="81" s="1"/>
  <c r="AG222" i="83"/>
  <c r="H21" i="81" s="1"/>
  <c r="AO222" i="83"/>
  <c r="P21" i="81" s="1"/>
  <c r="AE223" i="83"/>
  <c r="F22" i="81" s="1"/>
  <c r="AM223" i="83"/>
  <c r="N22" i="81" s="1"/>
  <c r="AU223" i="83"/>
  <c r="V22" i="81" s="1"/>
  <c r="AG223" i="83"/>
  <c r="AO223" i="83"/>
  <c r="P22" i="81" s="1"/>
  <c r="AE224" i="83"/>
  <c r="F23" i="81" s="1"/>
  <c r="AM224" i="83"/>
  <c r="N23" i="81" s="1"/>
  <c r="AU224" i="83"/>
  <c r="V23" i="81" s="1"/>
  <c r="AG224" i="83"/>
  <c r="H23" i="81" s="1"/>
  <c r="AO224" i="83"/>
  <c r="P23" i="81" s="1"/>
  <c r="AE225" i="83"/>
  <c r="F24" i="81" s="1"/>
  <c r="AM225" i="83"/>
  <c r="N24" i="81" s="1"/>
  <c r="AU225" i="83"/>
  <c r="V24" i="81" s="1"/>
  <c r="AG225" i="83"/>
  <c r="H24" i="81" s="1"/>
  <c r="AO225" i="83"/>
  <c r="P24" i="81" s="1"/>
  <c r="AE226" i="83"/>
  <c r="F25" i="81" s="1"/>
  <c r="AM226" i="83"/>
  <c r="N25" i="81" s="1"/>
  <c r="AU226" i="83"/>
  <c r="V25" i="81" s="1"/>
  <c r="AG226" i="83"/>
  <c r="H25" i="81" s="1"/>
  <c r="AE5" i="83"/>
  <c r="F12" i="80" s="1"/>
  <c r="AO9" i="83"/>
  <c r="P16" i="80" s="1"/>
  <c r="AE6" i="83"/>
  <c r="F13" i="80" s="1"/>
  <c r="AB5" i="83"/>
  <c r="C12" i="80" s="1"/>
  <c r="AL5" i="83"/>
  <c r="M12" i="80" s="1"/>
  <c r="AN5" i="83"/>
  <c r="O12" i="80" s="1"/>
  <c r="AT6" i="83"/>
  <c r="U13" i="80" s="1"/>
  <c r="AT7" i="83"/>
  <c r="U14" i="80" s="1"/>
  <c r="AJ8" i="83"/>
  <c r="K15" i="80" s="1"/>
  <c r="AF8" i="83"/>
  <c r="G15" i="80" s="1"/>
  <c r="AP10" i="83"/>
  <c r="Q17" i="80" s="1"/>
  <c r="AP11" i="83"/>
  <c r="Q18" i="80" s="1"/>
  <c r="AR12" i="83"/>
  <c r="S19" i="80" s="1"/>
  <c r="AR13" i="83"/>
  <c r="S20" i="80" s="1"/>
  <c r="AF15" i="83"/>
  <c r="G22" i="80" s="1"/>
  <c r="AP16" i="83"/>
  <c r="Q23" i="80" s="1"/>
  <c r="AH17" i="83"/>
  <c r="I24" i="80" s="1"/>
  <c r="AJ18" i="83"/>
  <c r="K25" i="80" s="1"/>
  <c r="AF19" i="83"/>
  <c r="G26" i="80" s="1"/>
  <c r="AB20" i="83"/>
  <c r="C27" i="80" s="1"/>
  <c r="AL20" i="83"/>
  <c r="M27" i="80" s="1"/>
  <c r="AT22" i="83"/>
  <c r="U29" i="80" s="1"/>
  <c r="AD23" i="83"/>
  <c r="E30" i="80" s="1"/>
  <c r="AH24" i="83"/>
  <c r="I31" i="80" s="1"/>
  <c r="AD24" i="83"/>
  <c r="E31" i="80" s="1"/>
  <c r="AN25" i="83"/>
  <c r="O32" i="80" s="1"/>
  <c r="AH26" i="83"/>
  <c r="I33" i="80" s="1"/>
  <c r="AL27" i="83"/>
  <c r="M34" i="80" s="1"/>
  <c r="AN27" i="83"/>
  <c r="O34" i="80" s="1"/>
  <c r="AR110" i="83"/>
  <c r="S45" i="80" s="1"/>
  <c r="AR111" i="83"/>
  <c r="S46" i="80" s="1"/>
  <c r="AT112" i="83"/>
  <c r="U47" i="80" s="1"/>
  <c r="AD114" i="83"/>
  <c r="E49" i="80" s="1"/>
  <c r="AT116" i="83"/>
  <c r="U51" i="80" s="1"/>
  <c r="AN117" i="83"/>
  <c r="O52" i="80" s="1"/>
  <c r="AR118" i="83"/>
  <c r="S53" i="80" s="1"/>
  <c r="AH120" i="83"/>
  <c r="I55" i="80" s="1"/>
  <c r="AL121" i="83"/>
  <c r="M56" i="80" s="1"/>
  <c r="AN124" i="83"/>
  <c r="O59" i="80" s="1"/>
  <c r="AP125" i="83"/>
  <c r="Q60" i="80" s="1"/>
  <c r="AR128" i="83"/>
  <c r="S63" i="80" s="1"/>
  <c r="AR218" i="83"/>
  <c r="S17" i="81" s="1"/>
  <c r="AP220" i="83"/>
  <c r="Q19" i="81" s="1"/>
  <c r="AH222" i="83"/>
  <c r="I21" i="81" s="1"/>
  <c r="AJ226" i="83"/>
  <c r="K25" i="81" s="1"/>
  <c r="AR229" i="83"/>
  <c r="S28" i="81" s="1"/>
  <c r="AH231" i="83"/>
  <c r="I30" i="81" s="1"/>
  <c r="AT233" i="83"/>
  <c r="U32" i="81" s="1"/>
  <c r="AO226" i="83"/>
  <c r="P25" i="81" s="1"/>
  <c r="AE227" i="83"/>
  <c r="F26" i="81" s="1"/>
  <c r="AM227" i="83"/>
  <c r="N26" i="81" s="1"/>
  <c r="AU227" i="83"/>
  <c r="V26" i="81" s="1"/>
  <c r="AG227" i="83"/>
  <c r="H26" i="81" s="1"/>
  <c r="AO227" i="83"/>
  <c r="P26" i="81" s="1"/>
  <c r="AE228" i="83"/>
  <c r="F27" i="81" s="1"/>
  <c r="AM228" i="83"/>
  <c r="N27" i="81" s="1"/>
  <c r="AU228" i="83"/>
  <c r="V27" i="81" s="1"/>
  <c r="AG228" i="83"/>
  <c r="H27" i="81" s="1"/>
  <c r="AO228" i="83"/>
  <c r="P27" i="81" s="1"/>
  <c r="AE229" i="83"/>
  <c r="F28" i="81" s="1"/>
  <c r="AM229" i="83"/>
  <c r="N28" i="81" s="1"/>
  <c r="AU229" i="83"/>
  <c r="V28" i="81" s="1"/>
  <c r="AG229" i="83"/>
  <c r="H28" i="81" s="1"/>
  <c r="AO229" i="83"/>
  <c r="P28" i="81" s="1"/>
  <c r="AE230" i="83"/>
  <c r="F29" i="81" s="1"/>
  <c r="AM230" i="83"/>
  <c r="N29" i="81" s="1"/>
  <c r="AU230" i="83"/>
  <c r="V29" i="81" s="1"/>
  <c r="AG230" i="83"/>
  <c r="H29" i="81" s="1"/>
  <c r="AO230" i="83"/>
  <c r="P29" i="81" s="1"/>
  <c r="AE231" i="83"/>
  <c r="F30" i="81" s="1"/>
  <c r="AM231" i="83"/>
  <c r="N30" i="81" s="1"/>
  <c r="AU231" i="83"/>
  <c r="V30" i="81" s="1"/>
  <c r="AG231" i="83"/>
  <c r="H30" i="81" s="1"/>
  <c r="AO231" i="83"/>
  <c r="P30" i="81" s="1"/>
  <c r="AE232" i="83"/>
  <c r="F31" i="81" s="1"/>
  <c r="AM232" i="83"/>
  <c r="N31" i="81" s="1"/>
  <c r="AU232" i="83"/>
  <c r="V31" i="81" s="1"/>
  <c r="AG232" i="83"/>
  <c r="H31" i="81" s="1"/>
  <c r="AO232" i="83"/>
  <c r="P31" i="81" s="1"/>
  <c r="AE233" i="83"/>
  <c r="F32" i="81" s="1"/>
  <c r="AM233" i="83"/>
  <c r="N32" i="81" s="1"/>
  <c r="AU233" i="83"/>
  <c r="V32" i="81" s="1"/>
  <c r="AG233" i="83"/>
  <c r="H32" i="81" s="1"/>
  <c r="AO233" i="83"/>
  <c r="P32" i="81" s="1"/>
  <c r="AE234" i="83"/>
  <c r="F33" i="81" s="1"/>
  <c r="AM234" i="83"/>
  <c r="N33" i="81" s="1"/>
  <c r="AU234" i="83"/>
  <c r="V33" i="81" s="1"/>
  <c r="AG234" i="83"/>
  <c r="H33" i="81" s="1"/>
  <c r="AO234" i="83"/>
  <c r="P33" i="81" s="1"/>
  <c r="AE235" i="83"/>
  <c r="F34" i="81" s="1"/>
  <c r="AM235" i="83"/>
  <c r="N34" i="81" s="1"/>
  <c r="AU235" i="83"/>
  <c r="V34" i="81" s="1"/>
  <c r="AG235" i="83"/>
  <c r="H34" i="81" s="1"/>
  <c r="AO235" i="83"/>
  <c r="P34" i="81" s="1"/>
  <c r="AU316" i="83"/>
  <c r="V43" i="81" s="1"/>
  <c r="AE317" i="83"/>
  <c r="F44" i="81" s="1"/>
  <c r="AM317" i="83"/>
  <c r="N44" i="81" s="1"/>
  <c r="AU317" i="83"/>
  <c r="V44" i="81" s="1"/>
  <c r="AG317" i="83"/>
  <c r="H44" i="81" s="1"/>
  <c r="AE318" i="83"/>
  <c r="F45" i="81" s="1"/>
  <c r="AM318" i="83"/>
  <c r="N45" i="81" s="1"/>
  <c r="AU318" i="83"/>
  <c r="V45" i="81" s="1"/>
  <c r="AG318" i="83"/>
  <c r="H45" i="81" s="1"/>
  <c r="AO318" i="83"/>
  <c r="P45" i="81" s="1"/>
  <c r="AE319" i="83"/>
  <c r="F46" i="81" s="1"/>
  <c r="AM319" i="83"/>
  <c r="N46" i="81" s="1"/>
  <c r="AU319" i="83"/>
  <c r="V46" i="81" s="1"/>
  <c r="AG319" i="83"/>
  <c r="H46" i="81" s="1"/>
  <c r="AO319" i="83"/>
  <c r="P46" i="81" s="1"/>
  <c r="AE320" i="83"/>
  <c r="F47" i="81" s="1"/>
  <c r="AM320" i="83"/>
  <c r="N47" i="81" s="1"/>
  <c r="AU320" i="83"/>
  <c r="V47" i="81" s="1"/>
  <c r="AG320" i="83"/>
  <c r="H47" i="81" s="1"/>
  <c r="AO320" i="83"/>
  <c r="P47" i="81" s="1"/>
  <c r="AE321" i="83"/>
  <c r="F48" i="81" s="1"/>
  <c r="AM321" i="83"/>
  <c r="N48" i="81" s="1"/>
  <c r="AU321" i="83"/>
  <c r="V48" i="81" s="1"/>
  <c r="AG321" i="83"/>
  <c r="H48" i="81" s="1"/>
  <c r="AO321" i="83"/>
  <c r="P48" i="81" s="1"/>
  <c r="AU322" i="83"/>
  <c r="V49" i="81" s="1"/>
  <c r="AG322" i="83"/>
  <c r="H49" i="81" s="1"/>
  <c r="AO322" i="83"/>
  <c r="P49" i="81" s="1"/>
  <c r="AU323" i="83"/>
  <c r="V50" i="81" s="1"/>
  <c r="AE324" i="83"/>
  <c r="F51" i="81" s="1"/>
  <c r="AM324" i="83"/>
  <c r="N51" i="81" s="1"/>
  <c r="AU324" i="83"/>
  <c r="V51" i="81" s="1"/>
  <c r="AG324" i="83"/>
  <c r="H51" i="81" s="1"/>
  <c r="AO324" i="83"/>
  <c r="P51" i="81" s="1"/>
  <c r="AE325" i="83"/>
  <c r="F52" i="81" s="1"/>
  <c r="AM325" i="83"/>
  <c r="N52" i="81" s="1"/>
  <c r="AU325" i="83"/>
  <c r="V52" i="81" s="1"/>
  <c r="AG325" i="83"/>
  <c r="H52" i="81" s="1"/>
  <c r="AO325" i="83"/>
  <c r="P52" i="81" s="1"/>
  <c r="AE326" i="83"/>
  <c r="F53" i="81" s="1"/>
  <c r="AM326" i="83"/>
  <c r="N53" i="81" s="1"/>
  <c r="AU326" i="83"/>
  <c r="V53" i="81" s="1"/>
  <c r="AG326" i="83"/>
  <c r="H53" i="81" s="1"/>
  <c r="AO326" i="83"/>
  <c r="P53" i="81" s="1"/>
  <c r="AE327" i="83"/>
  <c r="F54" i="81" s="1"/>
  <c r="AM327" i="83"/>
  <c r="N54" i="81" s="1"/>
  <c r="AU327" i="83"/>
  <c r="V54" i="81" s="1"/>
  <c r="AG327" i="83"/>
  <c r="H54" i="81" s="1"/>
  <c r="AO327" i="83"/>
  <c r="P54" i="81" s="1"/>
  <c r="AE328" i="83"/>
  <c r="F55" i="81" s="1"/>
  <c r="AM328" i="83"/>
  <c r="N55" i="81" s="1"/>
  <c r="AU328" i="83"/>
  <c r="V55" i="81" s="1"/>
  <c r="AG328" i="83"/>
  <c r="H55" i="81" s="1"/>
  <c r="AO328" i="83"/>
  <c r="P55" i="81" s="1"/>
  <c r="AM329" i="83"/>
  <c r="N56" i="81" s="1"/>
  <c r="AU329" i="83"/>
  <c r="V56" i="81" s="1"/>
  <c r="AG329" i="83"/>
  <c r="H56" i="81" s="1"/>
  <c r="AO329" i="83"/>
  <c r="P56" i="81" s="1"/>
  <c r="AE330" i="83"/>
  <c r="F57" i="81" s="1"/>
  <c r="AM330" i="83"/>
  <c r="N57" i="81" s="1"/>
  <c r="AU330" i="83"/>
  <c r="V57" i="81" s="1"/>
  <c r="AG330" i="83"/>
  <c r="H57" i="81" s="1"/>
  <c r="AO330" i="83"/>
  <c r="P57" i="81" s="1"/>
  <c r="AE331" i="83"/>
  <c r="F58" i="81" s="1"/>
  <c r="AM331" i="83"/>
  <c r="N58" i="81" s="1"/>
  <c r="AG331" i="83"/>
  <c r="H58" i="81" s="1"/>
  <c r="AO331" i="83"/>
  <c r="P58" i="81" s="1"/>
  <c r="AE332" i="83"/>
  <c r="F59" i="81" s="1"/>
  <c r="AM332" i="83"/>
  <c r="N59" i="81" s="1"/>
  <c r="AU332" i="83"/>
  <c r="V59" i="81" s="1"/>
  <c r="AG332" i="83"/>
  <c r="H59" i="81" s="1"/>
  <c r="AO332" i="83"/>
  <c r="P59" i="81" s="1"/>
  <c r="AE333" i="83"/>
  <c r="F60" i="81" s="1"/>
  <c r="AM333" i="83"/>
  <c r="N60" i="81" s="1"/>
  <c r="AU333" i="83"/>
  <c r="V60" i="81" s="1"/>
  <c r="AG333" i="83"/>
  <c r="H60" i="81" s="1"/>
  <c r="AO333" i="83"/>
  <c r="P60" i="81" s="1"/>
  <c r="AE334" i="83"/>
  <c r="F61" i="81" s="1"/>
  <c r="AM334" i="83"/>
  <c r="N61" i="81" s="1"/>
  <c r="AU334" i="83"/>
  <c r="V61" i="81" s="1"/>
  <c r="AG334" i="83"/>
  <c r="H61" i="81" s="1"/>
  <c r="AO334" i="83"/>
  <c r="P61" i="81" s="1"/>
  <c r="AC335" i="83"/>
  <c r="D62" i="81" s="1"/>
  <c r="AS335" i="83"/>
  <c r="T62" i="81" s="1"/>
  <c r="AE335" i="83"/>
  <c r="F62" i="81" s="1"/>
  <c r="AM335" i="83"/>
  <c r="N62" i="81" s="1"/>
  <c r="AU335" i="83"/>
  <c r="V62" i="81" s="1"/>
  <c r="AG335" i="83"/>
  <c r="H62" i="81" s="1"/>
  <c r="AO335" i="83"/>
  <c r="P62" i="81" s="1"/>
  <c r="AC336" i="83"/>
  <c r="D63" i="81" s="1"/>
  <c r="AK336" i="83"/>
  <c r="L63" i="81" s="1"/>
  <c r="AS336" i="83"/>
  <c r="T63" i="81" s="1"/>
  <c r="AE336" i="83"/>
  <c r="F63" i="81" s="1"/>
  <c r="AU336" i="83"/>
  <c r="V63" i="81" s="1"/>
  <c r="AG336" i="83"/>
  <c r="H63" i="81" s="1"/>
  <c r="AC337" i="83"/>
  <c r="D64" i="81" s="1"/>
  <c r="AK337" i="83"/>
  <c r="L64" i="81" s="1"/>
  <c r="AS337" i="83"/>
  <c r="T64" i="81" s="1"/>
  <c r="AE337" i="83"/>
  <c r="F64" i="81" s="1"/>
  <c r="AU337" i="83"/>
  <c r="V64" i="81" s="1"/>
  <c r="AG337" i="83"/>
  <c r="H64" i="81" s="1"/>
  <c r="AO337" i="83"/>
  <c r="P64" i="81" s="1"/>
  <c r="AC338" i="83"/>
  <c r="D65" i="81" s="1"/>
  <c r="AK338" i="83"/>
  <c r="L65" i="81" s="1"/>
  <c r="AS338" i="83"/>
  <c r="T65" i="81" s="1"/>
  <c r="AE338" i="83"/>
  <c r="F65" i="81" s="1"/>
  <c r="AU338" i="83"/>
  <c r="V65" i="81" s="1"/>
  <c r="AG338" i="83"/>
  <c r="H65" i="81" s="1"/>
  <c r="AO338" i="83"/>
  <c r="P65" i="81" s="1"/>
  <c r="AC339" i="83"/>
  <c r="D66" i="81" s="1"/>
  <c r="AS339" i="83"/>
  <c r="T66" i="81" s="1"/>
  <c r="AE339" i="83"/>
  <c r="F66" i="81" s="1"/>
  <c r="AM339" i="83"/>
  <c r="N66" i="81" s="1"/>
  <c r="AU339" i="83"/>
  <c r="V66" i="81" s="1"/>
  <c r="AG339" i="83"/>
  <c r="H66" i="81" s="1"/>
  <c r="AO339" i="83"/>
  <c r="P66" i="81" s="1"/>
  <c r="AN212" i="83"/>
  <c r="O11" i="81" s="1"/>
  <c r="AH212" i="83"/>
  <c r="I11" i="81" s="1"/>
  <c r="AP212" i="83"/>
  <c r="Q11" i="81" s="1"/>
  <c r="AR212" i="83"/>
  <c r="S11" i="81" s="1"/>
  <c r="AT213" i="83"/>
  <c r="U12" i="81" s="1"/>
  <c r="AN213" i="83"/>
  <c r="O12" i="81" s="1"/>
  <c r="AP213" i="83"/>
  <c r="Q12" i="81" s="1"/>
  <c r="AB213" i="83"/>
  <c r="C12" i="81" s="1"/>
  <c r="AJ213" i="83"/>
  <c r="K12" i="81" s="1"/>
  <c r="AR213" i="83"/>
  <c r="S12" i="81" s="1"/>
  <c r="AD214" i="83"/>
  <c r="E13" i="81" s="1"/>
  <c r="AL214" i="83"/>
  <c r="M13" i="81" s="1"/>
  <c r="AT214" i="83"/>
  <c r="U13" i="81" s="1"/>
  <c r="AF214" i="83"/>
  <c r="G13" i="81" s="1"/>
  <c r="AN214" i="83"/>
  <c r="O13" i="81" s="1"/>
  <c r="AH214" i="83"/>
  <c r="I13" i="81" s="1"/>
  <c r="AP214" i="83"/>
  <c r="Q13" i="81" s="1"/>
  <c r="AB214" i="83"/>
  <c r="C13" i="81" s="1"/>
  <c r="AJ214" i="83"/>
  <c r="K13" i="81" s="1"/>
  <c r="AR214" i="83"/>
  <c r="S13" i="81" s="1"/>
  <c r="AD215" i="83"/>
  <c r="E14" i="81" s="1"/>
  <c r="AL215" i="83"/>
  <c r="M14" i="81" s="1"/>
  <c r="AT215" i="83"/>
  <c r="U14" i="81" s="1"/>
  <c r="AF215" i="83"/>
  <c r="G14" i="81" s="1"/>
  <c r="AN215" i="83"/>
  <c r="O14" i="81" s="1"/>
  <c r="AH215" i="83"/>
  <c r="I14" i="81" s="1"/>
  <c r="AP215" i="83"/>
  <c r="Q14" i="81" s="1"/>
  <c r="AB215" i="83"/>
  <c r="C14" i="81" s="1"/>
  <c r="AJ215" i="83"/>
  <c r="K14" i="81" s="1"/>
  <c r="AR215" i="83"/>
  <c r="S14" i="81" s="1"/>
  <c r="AL216" i="83"/>
  <c r="M15" i="81" s="1"/>
  <c r="AT216" i="83"/>
  <c r="U15" i="81" s="1"/>
  <c r="AF216" i="83"/>
  <c r="G15" i="81" s="1"/>
  <c r="AN216" i="83"/>
  <c r="O15" i="81" s="1"/>
  <c r="AH216" i="83"/>
  <c r="I15" i="81" s="1"/>
  <c r="AP216" i="83"/>
  <c r="Q15" i="81" s="1"/>
  <c r="AB216" i="83"/>
  <c r="C15" i="81" s="1"/>
  <c r="AJ216" i="83"/>
  <c r="K15" i="81" s="1"/>
  <c r="AR216" i="83"/>
  <c r="S15" i="81" s="1"/>
  <c r="AD217" i="83"/>
  <c r="E16" i="81" s="1"/>
  <c r="AL217" i="83"/>
  <c r="M16" i="81" s="1"/>
  <c r="AT217" i="83"/>
  <c r="U16" i="81" s="1"/>
  <c r="AF217" i="83"/>
  <c r="G16" i="81" s="1"/>
  <c r="AN217" i="83"/>
  <c r="O16" i="81" s="1"/>
  <c r="AH217" i="83"/>
  <c r="I16" i="81" s="1"/>
  <c r="AP217" i="83"/>
  <c r="Q16" i="81" s="1"/>
  <c r="AB217" i="83"/>
  <c r="C16" i="81" s="1"/>
  <c r="AJ217" i="83"/>
  <c r="K16" i="81" s="1"/>
  <c r="AR217" i="83"/>
  <c r="S16" i="81" s="1"/>
  <c r="AT218" i="83"/>
  <c r="U17" i="81" s="1"/>
  <c r="AF218" i="83"/>
  <c r="G17" i="81" s="1"/>
  <c r="AN218" i="83"/>
  <c r="O17" i="81" s="1"/>
  <c r="AH218" i="83"/>
  <c r="I17" i="81" s="1"/>
  <c r="AP218" i="83"/>
  <c r="Q17" i="81" s="1"/>
  <c r="AJ218" i="83"/>
  <c r="K17" i="81" s="1"/>
  <c r="AD219" i="83"/>
  <c r="E18" i="81" s="1"/>
  <c r="AL219" i="83"/>
  <c r="M18" i="81" s="1"/>
  <c r="AT219" i="83"/>
  <c r="U18" i="81" s="1"/>
  <c r="AF219" i="83"/>
  <c r="G18" i="81" s="1"/>
  <c r="AN219" i="83"/>
  <c r="O18" i="81" s="1"/>
  <c r="AH219" i="83"/>
  <c r="I18" i="81" s="1"/>
  <c r="AP219" i="83"/>
  <c r="Q18" i="81" s="1"/>
  <c r="AB219" i="83"/>
  <c r="AJ219" i="83"/>
  <c r="AR219" i="83"/>
  <c r="S18" i="81" s="1"/>
  <c r="AD220" i="83"/>
  <c r="E19" i="81" s="1"/>
  <c r="AL220" i="83"/>
  <c r="M19" i="81" s="1"/>
  <c r="AT220" i="83"/>
  <c r="U19" i="81" s="1"/>
  <c r="AF220" i="83"/>
  <c r="G19" i="81" s="1"/>
  <c r="AN220" i="83"/>
  <c r="O19" i="81" s="1"/>
  <c r="AH220" i="83"/>
  <c r="I19" i="81" s="1"/>
  <c r="AB220" i="83"/>
  <c r="C19" i="81" s="1"/>
  <c r="AJ220" i="83"/>
  <c r="K19" i="81" s="1"/>
  <c r="AR220" i="83"/>
  <c r="S19" i="81" s="1"/>
  <c r="AD221" i="83"/>
  <c r="E20" i="81" s="1"/>
  <c r="AL221" i="83"/>
  <c r="M20" i="81" s="1"/>
  <c r="AT221" i="83"/>
  <c r="U20" i="81" s="1"/>
  <c r="AF221" i="83"/>
  <c r="G20" i="81" s="1"/>
  <c r="AN221" i="83"/>
  <c r="O20" i="81" s="1"/>
  <c r="AH221" i="83"/>
  <c r="I20" i="81" s="1"/>
  <c r="AP221" i="83"/>
  <c r="Q20" i="81" s="1"/>
  <c r="AB221" i="83"/>
  <c r="C20" i="81" s="1"/>
  <c r="AJ221" i="83"/>
  <c r="K20" i="81" s="1"/>
  <c r="AR221" i="83"/>
  <c r="S20" i="81" s="1"/>
  <c r="AJ212" i="83"/>
  <c r="K11" i="81" s="1"/>
  <c r="AD213" i="83"/>
  <c r="E12" i="81" s="1"/>
  <c r="AL213" i="83"/>
  <c r="M12" i="81" s="1"/>
  <c r="AF213" i="83"/>
  <c r="G12" i="81" s="1"/>
  <c r="AH213" i="83"/>
  <c r="I12" i="81" s="1"/>
  <c r="AD216" i="83"/>
  <c r="E15" i="81" s="1"/>
  <c r="AD222" i="83"/>
  <c r="E21" i="81" s="1"/>
  <c r="AL222" i="83"/>
  <c r="M21" i="81" s="1"/>
  <c r="AT222" i="83"/>
  <c r="U21" i="81" s="1"/>
  <c r="AF222" i="83"/>
  <c r="G21" i="81" s="1"/>
  <c r="AN222" i="83"/>
  <c r="O21" i="81" s="1"/>
  <c r="AP222" i="83"/>
  <c r="Q21" i="81" s="1"/>
  <c r="AB222" i="83"/>
  <c r="C21" i="81" s="1"/>
  <c r="AJ222" i="83"/>
  <c r="K21" i="81" s="1"/>
  <c r="AR222" i="83"/>
  <c r="S21" i="81" s="1"/>
  <c r="AD223" i="83"/>
  <c r="E22" i="81" s="1"/>
  <c r="AL223" i="83"/>
  <c r="M22" i="81" s="1"/>
  <c r="AT223" i="83"/>
  <c r="U22" i="81" s="1"/>
  <c r="AF223" i="83"/>
  <c r="G22" i="81" s="1"/>
  <c r="AN223" i="83"/>
  <c r="O22" i="81" s="1"/>
  <c r="AH223" i="83"/>
  <c r="I22" i="81" s="1"/>
  <c r="AP223" i="83"/>
  <c r="Q22" i="81" s="1"/>
  <c r="AB223" i="83"/>
  <c r="C22" i="81" s="1"/>
  <c r="AJ223" i="83"/>
  <c r="K22" i="81" s="1"/>
  <c r="AR223" i="83"/>
  <c r="S22" i="81" s="1"/>
  <c r="AL224" i="83"/>
  <c r="M23" i="81" s="1"/>
  <c r="AT224" i="83"/>
  <c r="U23" i="81" s="1"/>
  <c r="AF224" i="83"/>
  <c r="G23" i="81" s="1"/>
  <c r="AN224" i="83"/>
  <c r="O23" i="81" s="1"/>
  <c r="AH224" i="83"/>
  <c r="I23" i="81" s="1"/>
  <c r="AP224" i="83"/>
  <c r="Q23" i="81" s="1"/>
  <c r="AB224" i="83"/>
  <c r="C23" i="81" s="1"/>
  <c r="AJ224" i="83"/>
  <c r="K23" i="81" s="1"/>
  <c r="AR224" i="83"/>
  <c r="S23" i="81" s="1"/>
  <c r="AD225" i="83"/>
  <c r="E24" i="81" s="1"/>
  <c r="AL225" i="83"/>
  <c r="M24" i="81" s="1"/>
  <c r="AT225" i="83"/>
  <c r="U24" i="81" s="1"/>
  <c r="AF225" i="83"/>
  <c r="G24" i="81" s="1"/>
  <c r="AN225" i="83"/>
  <c r="O24" i="81" s="1"/>
  <c r="AH225" i="83"/>
  <c r="I24" i="81" s="1"/>
  <c r="AP225" i="83"/>
  <c r="Q24" i="81" s="1"/>
  <c r="AB225" i="83"/>
  <c r="C24" i="81" s="1"/>
  <c r="AJ225" i="83"/>
  <c r="K24" i="81" s="1"/>
  <c r="AD226" i="83"/>
  <c r="E25" i="81" s="1"/>
  <c r="AL226" i="83"/>
  <c r="M25" i="81" s="1"/>
  <c r="AT226" i="83"/>
  <c r="U25" i="81" s="1"/>
  <c r="AF226" i="83"/>
  <c r="G25" i="81" s="1"/>
  <c r="AN226" i="83"/>
  <c r="O25" i="81" s="1"/>
  <c r="AH226" i="83"/>
  <c r="I25" i="81" s="1"/>
  <c r="AP226" i="83"/>
  <c r="Q25" i="81" s="1"/>
  <c r="AB226" i="83"/>
  <c r="C25" i="81" s="1"/>
  <c r="AR226" i="83"/>
  <c r="S25" i="81" s="1"/>
  <c r="AD227" i="83"/>
  <c r="E26" i="81" s="1"/>
  <c r="AL227" i="83"/>
  <c r="M26" i="81" s="1"/>
  <c r="AT227" i="83"/>
  <c r="U26" i="81" s="1"/>
  <c r="AF227" i="83"/>
  <c r="G26" i="81" s="1"/>
  <c r="AN227" i="83"/>
  <c r="O26" i="81" s="1"/>
  <c r="AH227" i="83"/>
  <c r="I26" i="81" s="1"/>
  <c r="AP227" i="83"/>
  <c r="Q26" i="81" s="1"/>
  <c r="AB227" i="83"/>
  <c r="C26" i="81" s="1"/>
  <c r="AJ227" i="83"/>
  <c r="K26" i="81" s="1"/>
  <c r="AR227" i="83"/>
  <c r="S26" i="81" s="1"/>
  <c r="AD228" i="83"/>
  <c r="E27" i="81" s="1"/>
  <c r="AL228" i="83"/>
  <c r="M27" i="81" s="1"/>
  <c r="AT228" i="83"/>
  <c r="U27" i="81" s="1"/>
  <c r="AF228" i="83"/>
  <c r="G27" i="81" s="1"/>
  <c r="AN228" i="83"/>
  <c r="O27" i="81" s="1"/>
  <c r="AH228" i="83"/>
  <c r="I27" i="81" s="1"/>
  <c r="AP228" i="83"/>
  <c r="Q27" i="81" s="1"/>
  <c r="AB228" i="83"/>
  <c r="C27" i="81" s="1"/>
  <c r="AJ228" i="83"/>
  <c r="K27" i="81" s="1"/>
  <c r="AR228" i="83"/>
  <c r="S27" i="81" s="1"/>
  <c r="AD229" i="83"/>
  <c r="E28" i="81" s="1"/>
  <c r="AL229" i="83"/>
  <c r="M28" i="81" s="1"/>
  <c r="AT229" i="83"/>
  <c r="U28" i="81" s="1"/>
  <c r="AF229" i="83"/>
  <c r="G28" i="81" s="1"/>
  <c r="AN229" i="83"/>
  <c r="O28" i="81" s="1"/>
  <c r="AH229" i="83"/>
  <c r="I28" i="81" s="1"/>
  <c r="AP229" i="83"/>
  <c r="Q28" i="81" s="1"/>
  <c r="AB229" i="83"/>
  <c r="C28" i="81" s="1"/>
  <c r="AJ229" i="83"/>
  <c r="K28" i="81" s="1"/>
  <c r="AD230" i="83"/>
  <c r="E29" i="81" s="1"/>
  <c r="AL230" i="83"/>
  <c r="M29" i="81" s="1"/>
  <c r="AT230" i="83"/>
  <c r="U29" i="81" s="1"/>
  <c r="AF230" i="83"/>
  <c r="G29" i="81" s="1"/>
  <c r="AN230" i="83"/>
  <c r="O29" i="81" s="1"/>
  <c r="AH230" i="83"/>
  <c r="I29" i="81" s="1"/>
  <c r="AP230" i="83"/>
  <c r="Q29" i="81" s="1"/>
  <c r="AB230" i="83"/>
  <c r="C29" i="81" s="1"/>
  <c r="AJ230" i="83"/>
  <c r="K29" i="81" s="1"/>
  <c r="AR230" i="83"/>
  <c r="S29" i="81" s="1"/>
  <c r="AD231" i="83"/>
  <c r="E30" i="81" s="1"/>
  <c r="AL231" i="83"/>
  <c r="M30" i="81" s="1"/>
  <c r="AT231" i="83"/>
  <c r="U30" i="81" s="1"/>
  <c r="AF231" i="83"/>
  <c r="G30" i="81" s="1"/>
  <c r="AN231" i="83"/>
  <c r="O30" i="81" s="1"/>
  <c r="AP231" i="83"/>
  <c r="Q30" i="81" s="1"/>
  <c r="AB231" i="83"/>
  <c r="C30" i="81" s="1"/>
  <c r="AJ231" i="83"/>
  <c r="K30" i="81" s="1"/>
  <c r="AR231" i="83"/>
  <c r="S30" i="81" s="1"/>
  <c r="AD232" i="83"/>
  <c r="E31" i="81" s="1"/>
  <c r="AL232" i="83"/>
  <c r="M31" i="81" s="1"/>
  <c r="AT232" i="83"/>
  <c r="U31" i="81" s="1"/>
  <c r="AF232" i="83"/>
  <c r="G31" i="81" s="1"/>
  <c r="AN232" i="83"/>
  <c r="O31" i="81" s="1"/>
  <c r="AH232" i="83"/>
  <c r="I31" i="81" s="1"/>
  <c r="AP232" i="83"/>
  <c r="Q31" i="81" s="1"/>
  <c r="AB232" i="83"/>
  <c r="C31" i="81" s="1"/>
  <c r="AJ232" i="83"/>
  <c r="K31" i="81" s="1"/>
  <c r="AR232" i="83"/>
  <c r="S31" i="81" s="1"/>
  <c r="AD233" i="83"/>
  <c r="E32" i="81" s="1"/>
  <c r="AF233" i="83"/>
  <c r="G32" i="81" s="1"/>
  <c r="AN233" i="83"/>
  <c r="O32" i="81" s="1"/>
  <c r="AH233" i="83"/>
  <c r="I32" i="81" s="1"/>
  <c r="AP233" i="83"/>
  <c r="Q32" i="81" s="1"/>
  <c r="AB233" i="83"/>
  <c r="C32" i="81" s="1"/>
  <c r="AJ233" i="83"/>
  <c r="K32" i="81" s="1"/>
  <c r="AR233" i="83"/>
  <c r="S32" i="81" s="1"/>
  <c r="AD234" i="83"/>
  <c r="E33" i="81" s="1"/>
  <c r="AL234" i="83"/>
  <c r="M33" i="81" s="1"/>
  <c r="AF234" i="83"/>
  <c r="G33" i="81" s="1"/>
  <c r="AN234" i="83"/>
  <c r="O33" i="81" s="1"/>
  <c r="AH234" i="83"/>
  <c r="I33" i="81" s="1"/>
  <c r="AP234" i="83"/>
  <c r="Q33" i="81" s="1"/>
  <c r="AB234" i="83"/>
  <c r="C33" i="81" s="1"/>
  <c r="AJ234" i="83"/>
  <c r="K33" i="81" s="1"/>
  <c r="AR234" i="83"/>
  <c r="S33" i="81" s="1"/>
  <c r="AD235" i="83"/>
  <c r="E34" i="81" s="1"/>
  <c r="AL235" i="83"/>
  <c r="M34" i="81" s="1"/>
  <c r="AT235" i="83"/>
  <c r="U34" i="81" s="1"/>
  <c r="AF235" i="83"/>
  <c r="G34" i="81" s="1"/>
  <c r="AN235" i="83"/>
  <c r="O34" i="81" s="1"/>
  <c r="AH235" i="83"/>
  <c r="I34" i="81" s="1"/>
  <c r="AP235" i="83"/>
  <c r="Q34" i="81" s="1"/>
  <c r="AB235" i="83"/>
  <c r="C34" i="81" s="1"/>
  <c r="AJ235" i="83"/>
  <c r="K34" i="81" s="1"/>
  <c r="AR235" i="83"/>
  <c r="S34" i="81" s="1"/>
  <c r="AT316" i="83"/>
  <c r="U43" i="81" s="1"/>
  <c r="AF316" i="83"/>
  <c r="G43" i="81" s="1"/>
  <c r="AN316" i="83"/>
  <c r="O43" i="81" s="1"/>
  <c r="AB316" i="83"/>
  <c r="C43" i="81" s="1"/>
  <c r="AJ316" i="83"/>
  <c r="K43" i="81" s="1"/>
  <c r="AR316" i="83"/>
  <c r="S43" i="81" s="1"/>
  <c r="AD317" i="83"/>
  <c r="E44" i="81" s="1"/>
  <c r="AL317" i="83"/>
  <c r="M44" i="81" s="1"/>
  <c r="AF317" i="83"/>
  <c r="G44" i="81" s="1"/>
  <c r="AN317" i="83"/>
  <c r="O44" i="81" s="1"/>
  <c r="AH317" i="83"/>
  <c r="I44" i="81" s="1"/>
  <c r="AP317" i="83"/>
  <c r="Q44" i="81" s="1"/>
  <c r="AB317" i="83"/>
  <c r="C44" i="81" s="1"/>
  <c r="AJ317" i="83"/>
  <c r="K44" i="81" s="1"/>
  <c r="AR317" i="83"/>
  <c r="S44" i="81" s="1"/>
  <c r="AD318" i="83"/>
  <c r="E45" i="81" s="1"/>
  <c r="AL318" i="83"/>
  <c r="M45" i="81" s="1"/>
  <c r="AT318" i="83"/>
  <c r="U45" i="81" s="1"/>
  <c r="AF318" i="83"/>
  <c r="G45" i="81" s="1"/>
  <c r="AN318" i="83"/>
  <c r="O45" i="81" s="1"/>
  <c r="AH318" i="83"/>
  <c r="I45" i="81" s="1"/>
  <c r="AP318" i="83"/>
  <c r="Q45" i="81" s="1"/>
  <c r="AB318" i="83"/>
  <c r="C45" i="81" s="1"/>
  <c r="AJ318" i="83"/>
  <c r="K45" i="81" s="1"/>
  <c r="AR318" i="83"/>
  <c r="S45" i="81" s="1"/>
  <c r="AL319" i="83"/>
  <c r="M46" i="81" s="1"/>
  <c r="AT319" i="83"/>
  <c r="U46" i="81" s="1"/>
  <c r="AF319" i="83"/>
  <c r="G46" i="81" s="1"/>
  <c r="AN319" i="83"/>
  <c r="O46" i="81" s="1"/>
  <c r="AH319" i="83"/>
  <c r="I46" i="81" s="1"/>
  <c r="AP319" i="83"/>
  <c r="Q46" i="81" s="1"/>
  <c r="AB319" i="83"/>
  <c r="C46" i="81" s="1"/>
  <c r="AJ319" i="83"/>
  <c r="AR319" i="83"/>
  <c r="S46" i="81" s="1"/>
  <c r="AL320" i="83"/>
  <c r="M47" i="81" s="1"/>
  <c r="AT320" i="83"/>
  <c r="U47" i="81" s="1"/>
  <c r="AF320" i="83"/>
  <c r="G47" i="81" s="1"/>
  <c r="AN320" i="83"/>
  <c r="O47" i="81" s="1"/>
  <c r="AH320" i="83"/>
  <c r="I47" i="81" s="1"/>
  <c r="AP320" i="83"/>
  <c r="Q47" i="81" s="1"/>
  <c r="AB320" i="83"/>
  <c r="C47" i="81" s="1"/>
  <c r="AJ320" i="83"/>
  <c r="K47" i="81" s="1"/>
  <c r="AR320" i="83"/>
  <c r="S47" i="81" s="1"/>
  <c r="AD321" i="83"/>
  <c r="E48" i="81" s="1"/>
  <c r="AL321" i="83"/>
  <c r="M48" i="81" s="1"/>
  <c r="AT321" i="83"/>
  <c r="U48" i="81" s="1"/>
  <c r="AF321" i="83"/>
  <c r="G48" i="81" s="1"/>
  <c r="AN321" i="83"/>
  <c r="O48" i="81" s="1"/>
  <c r="AH321" i="83"/>
  <c r="I48" i="81" s="1"/>
  <c r="AP321" i="83"/>
  <c r="Q48" i="81" s="1"/>
  <c r="AB321" i="83"/>
  <c r="C48" i="81" s="1"/>
  <c r="AR321" i="83"/>
  <c r="S48" i="81" s="1"/>
  <c r="AD322" i="83"/>
  <c r="E49" i="81" s="1"/>
  <c r="AF322" i="83"/>
  <c r="G49" i="81" s="1"/>
  <c r="AN322" i="83"/>
  <c r="O49" i="81" s="1"/>
  <c r="AB322" i="83"/>
  <c r="C49" i="81" s="1"/>
  <c r="AJ322" i="83"/>
  <c r="K49" i="81" s="1"/>
  <c r="AR322" i="83"/>
  <c r="S49" i="81" s="1"/>
  <c r="AD323" i="83"/>
  <c r="E50" i="81" s="1"/>
  <c r="AL323" i="83"/>
  <c r="M50" i="81" s="1"/>
  <c r="AF323" i="83"/>
  <c r="G50" i="81" s="1"/>
  <c r="AN323" i="83"/>
  <c r="AH323" i="83"/>
  <c r="I50" i="81" s="1"/>
  <c r="AP323" i="83"/>
  <c r="Q50" i="81" s="1"/>
  <c r="AD324" i="83"/>
  <c r="E51" i="81" s="1"/>
  <c r="AL324" i="83"/>
  <c r="M51" i="81" s="1"/>
  <c r="AT324" i="83"/>
  <c r="U51" i="81" s="1"/>
  <c r="AN324" i="83"/>
  <c r="O51" i="81" s="1"/>
  <c r="AP324" i="83"/>
  <c r="Q51" i="81" s="1"/>
  <c r="AB324" i="83"/>
  <c r="C51" i="81" s="1"/>
  <c r="AR324" i="83"/>
  <c r="S51" i="81" s="1"/>
  <c r="AD325" i="83"/>
  <c r="E52" i="81" s="1"/>
  <c r="AT325" i="83"/>
  <c r="U52" i="81" s="1"/>
  <c r="AF325" i="83"/>
  <c r="G52" i="81" s="1"/>
  <c r="AN325" i="83"/>
  <c r="O52" i="81" s="1"/>
  <c r="AH325" i="83"/>
  <c r="I52" i="81" s="1"/>
  <c r="AP325" i="83"/>
  <c r="Q52" i="81" s="1"/>
  <c r="AJ325" i="83"/>
  <c r="K52" i="81" s="1"/>
  <c r="AR325" i="83"/>
  <c r="S52" i="81" s="1"/>
  <c r="AD326" i="83"/>
  <c r="E53" i="81" s="1"/>
  <c r="AL326" i="83"/>
  <c r="M53" i="81" s="1"/>
  <c r="AT326" i="83"/>
  <c r="U53" i="81" s="1"/>
  <c r="AF326" i="83"/>
  <c r="G53" i="81" s="1"/>
  <c r="AN326" i="83"/>
  <c r="O53" i="81" s="1"/>
  <c r="AP326" i="83"/>
  <c r="Q53" i="81" s="1"/>
  <c r="AJ326" i="83"/>
  <c r="K53" i="81" s="1"/>
  <c r="AD327" i="83"/>
  <c r="E54" i="81" s="1"/>
  <c r="AL327" i="83"/>
  <c r="M54" i="81" s="1"/>
  <c r="AN327" i="83"/>
  <c r="O54" i="81" s="1"/>
  <c r="AH327" i="83"/>
  <c r="I54" i="81" s="1"/>
  <c r="AP327" i="83"/>
  <c r="Q54" i="81" s="1"/>
  <c r="AR327" i="83"/>
  <c r="S54" i="81" s="1"/>
  <c r="AD328" i="83"/>
  <c r="E55" i="81" s="1"/>
  <c r="AL328" i="83"/>
  <c r="M55" i="81" s="1"/>
  <c r="AH328" i="83"/>
  <c r="I55" i="81" s="1"/>
  <c r="AB328" i="83"/>
  <c r="C55" i="81" s="1"/>
  <c r="AJ328" i="83"/>
  <c r="K55" i="81" s="1"/>
  <c r="AR328" i="83"/>
  <c r="S55" i="81" s="1"/>
  <c r="AD329" i="83"/>
  <c r="E56" i="81" s="1"/>
  <c r="AN329" i="83"/>
  <c r="O56" i="81" s="1"/>
  <c r="AP329" i="83"/>
  <c r="Q56" i="81" s="1"/>
  <c r="AB329" i="83"/>
  <c r="C56" i="81" s="1"/>
  <c r="AT330" i="83"/>
  <c r="U57" i="81" s="1"/>
  <c r="AN330" i="83"/>
  <c r="O57" i="81" s="1"/>
  <c r="AH330" i="83"/>
  <c r="I57" i="81" s="1"/>
  <c r="AD331" i="83"/>
  <c r="E58" i="81" s="1"/>
  <c r="AT331" i="83"/>
  <c r="U58" i="81" s="1"/>
  <c r="AF331" i="83"/>
  <c r="G58" i="81" s="1"/>
  <c r="AJ331" i="83"/>
  <c r="K58" i="81" s="1"/>
  <c r="AD332" i="83"/>
  <c r="E59" i="81" s="1"/>
  <c r="AL332" i="83"/>
  <c r="M59" i="81" s="1"/>
  <c r="AP332" i="83"/>
  <c r="Q59" i="81" s="1"/>
  <c r="AJ332" i="83"/>
  <c r="K59" i="81" s="1"/>
  <c r="AR332" i="83"/>
  <c r="S59" i="81" s="1"/>
  <c r="AN333" i="83"/>
  <c r="O60" i="81" s="1"/>
  <c r="AP333" i="83"/>
  <c r="Q60" i="81" s="1"/>
  <c r="AB333" i="83"/>
  <c r="C60" i="81" s="1"/>
  <c r="AT334" i="83"/>
  <c r="U61" i="81" s="1"/>
  <c r="AN334" i="83"/>
  <c r="O61" i="81" s="1"/>
  <c r="AH334" i="83"/>
  <c r="I61" i="81" s="1"/>
  <c r="AD335" i="83"/>
  <c r="E62" i="81" s="1"/>
  <c r="AT335" i="83"/>
  <c r="U62" i="81" s="1"/>
  <c r="AF335" i="83"/>
  <c r="G62" i="81" s="1"/>
  <c r="AJ4" i="83"/>
  <c r="K11" i="80" s="1"/>
  <c r="AD5" i="83"/>
  <c r="E12" i="80" s="1"/>
  <c r="AT5" i="83"/>
  <c r="U12" i="80" s="1"/>
  <c r="AH5" i="83"/>
  <c r="I12" i="80" s="1"/>
  <c r="AR5" i="83"/>
  <c r="S12" i="80" s="1"/>
  <c r="AL6" i="83"/>
  <c r="M13" i="80" s="1"/>
  <c r="AH6" i="83"/>
  <c r="I13" i="80" s="1"/>
  <c r="AB6" i="83"/>
  <c r="C13" i="80" s="1"/>
  <c r="AN7" i="83"/>
  <c r="O14" i="80" s="1"/>
  <c r="AH7" i="83"/>
  <c r="I14" i="80" s="1"/>
  <c r="AB7" i="83"/>
  <c r="C14" i="80" s="1"/>
  <c r="AR7" i="83"/>
  <c r="S14" i="80" s="1"/>
  <c r="AL8" i="83"/>
  <c r="M15" i="80" s="1"/>
  <c r="AN8" i="83"/>
  <c r="O15" i="80" s="1"/>
  <c r="AH10" i="83"/>
  <c r="I17" i="80" s="1"/>
  <c r="AL11" i="83"/>
  <c r="M18" i="80" s="1"/>
  <c r="AF12" i="83"/>
  <c r="G19" i="80" s="1"/>
  <c r="AN12" i="83"/>
  <c r="O19" i="80" s="1"/>
  <c r="AH12" i="83"/>
  <c r="I19" i="80" s="1"/>
  <c r="AP12" i="83"/>
  <c r="Q19" i="80" s="1"/>
  <c r="AB12" i="83"/>
  <c r="C19" i="80" s="1"/>
  <c r="AJ12" i="83"/>
  <c r="K19" i="80" s="1"/>
  <c r="AF13" i="83"/>
  <c r="G20" i="80" s="1"/>
  <c r="AN13" i="83"/>
  <c r="O20" i="80" s="1"/>
  <c r="AH13" i="83"/>
  <c r="I20" i="80" s="1"/>
  <c r="AP13" i="83"/>
  <c r="Q20" i="80" s="1"/>
  <c r="AB13" i="83"/>
  <c r="C20" i="80" s="1"/>
  <c r="AJ13" i="83"/>
  <c r="K20" i="80" s="1"/>
  <c r="AL14" i="83"/>
  <c r="M21" i="80" s="1"/>
  <c r="AT14" i="83"/>
  <c r="U21" i="80" s="1"/>
  <c r="AF14" i="83"/>
  <c r="G21" i="80" s="1"/>
  <c r="AN14" i="83"/>
  <c r="O21" i="80" s="1"/>
  <c r="AH14" i="83"/>
  <c r="I21" i="80" s="1"/>
  <c r="AP14" i="83"/>
  <c r="Q21" i="80" s="1"/>
  <c r="AB14" i="83"/>
  <c r="C21" i="80" s="1"/>
  <c r="AJ14" i="83"/>
  <c r="K21" i="80" s="1"/>
  <c r="AR14" i="83"/>
  <c r="S21" i="80" s="1"/>
  <c r="AD15" i="83"/>
  <c r="E22" i="80" s="1"/>
  <c r="AL15" i="83"/>
  <c r="M22" i="80" s="1"/>
  <c r="AT15" i="83"/>
  <c r="U22" i="80" s="1"/>
  <c r="AN15" i="83"/>
  <c r="O22" i="80" s="1"/>
  <c r="AH15" i="83"/>
  <c r="I22" i="80" s="1"/>
  <c r="AP15" i="83"/>
  <c r="Q22" i="80" s="1"/>
  <c r="AB15" i="83"/>
  <c r="C22" i="80" s="1"/>
  <c r="AJ15" i="83"/>
  <c r="K22" i="80" s="1"/>
  <c r="AR15" i="83"/>
  <c r="S22" i="80" s="1"/>
  <c r="AD16" i="83"/>
  <c r="E23" i="80" s="1"/>
  <c r="AL16" i="83"/>
  <c r="M23" i="80" s="1"/>
  <c r="AT16" i="83"/>
  <c r="U23" i="80" s="1"/>
  <c r="AF16" i="83"/>
  <c r="G23" i="80" s="1"/>
  <c r="AN16" i="83"/>
  <c r="O23" i="80" s="1"/>
  <c r="AH16" i="83"/>
  <c r="I23" i="80" s="1"/>
  <c r="AB16" i="83"/>
  <c r="C23" i="80" s="1"/>
  <c r="AJ16" i="83"/>
  <c r="K23" i="80" s="1"/>
  <c r="AR16" i="83"/>
  <c r="S23" i="80" s="1"/>
  <c r="AD17" i="83"/>
  <c r="E24" i="80" s="1"/>
  <c r="AL17" i="83"/>
  <c r="M24" i="80" s="1"/>
  <c r="AT17" i="83"/>
  <c r="U24" i="80" s="1"/>
  <c r="AF17" i="83"/>
  <c r="G24" i="80" s="1"/>
  <c r="AN17" i="83"/>
  <c r="O24" i="80" s="1"/>
  <c r="AP17" i="83"/>
  <c r="Q24" i="80" s="1"/>
  <c r="AB17" i="83"/>
  <c r="C24" i="80" s="1"/>
  <c r="AJ17" i="83"/>
  <c r="K24" i="80" s="1"/>
  <c r="AR17" i="83"/>
  <c r="S24" i="80" s="1"/>
  <c r="AD18" i="83"/>
  <c r="E25" i="80" s="1"/>
  <c r="AL18" i="83"/>
  <c r="M25" i="80" s="1"/>
  <c r="AT18" i="83"/>
  <c r="U25" i="80" s="1"/>
  <c r="AF18" i="83"/>
  <c r="G25" i="80" s="1"/>
  <c r="AN18" i="83"/>
  <c r="O25" i="80" s="1"/>
  <c r="AH18" i="83"/>
  <c r="I25" i="80" s="1"/>
  <c r="AP18" i="83"/>
  <c r="Q25" i="80" s="1"/>
  <c r="AB18" i="83"/>
  <c r="C25" i="80" s="1"/>
  <c r="AR18" i="83"/>
  <c r="S25" i="80" s="1"/>
  <c r="AD19" i="83"/>
  <c r="E26" i="80" s="1"/>
  <c r="AL19" i="83"/>
  <c r="M26" i="80" s="1"/>
  <c r="AT19" i="83"/>
  <c r="U26" i="80" s="1"/>
  <c r="AR4" i="83"/>
  <c r="S11" i="80" s="1"/>
  <c r="AF5" i="83"/>
  <c r="G12" i="80" s="1"/>
  <c r="AP5" i="83"/>
  <c r="Q12" i="80" s="1"/>
  <c r="AJ5" i="83"/>
  <c r="K12" i="80" s="1"/>
  <c r="AD6" i="83"/>
  <c r="E13" i="80" s="1"/>
  <c r="AP6" i="83"/>
  <c r="Q13" i="80" s="1"/>
  <c r="AR6" i="83"/>
  <c r="S13" i="80" s="1"/>
  <c r="AD7" i="83"/>
  <c r="E14" i="80" s="1"/>
  <c r="AL7" i="83"/>
  <c r="M14" i="80" s="1"/>
  <c r="AF7" i="83"/>
  <c r="G14" i="80" s="1"/>
  <c r="AP7" i="83"/>
  <c r="Q14" i="80" s="1"/>
  <c r="AJ7" i="83"/>
  <c r="K14" i="80" s="1"/>
  <c r="AD8" i="83"/>
  <c r="E15" i="80" s="1"/>
  <c r="AT8" i="83"/>
  <c r="U15" i="80" s="1"/>
  <c r="AB8" i="83"/>
  <c r="C15" i="80" s="1"/>
  <c r="AR8" i="83"/>
  <c r="S15" i="80" s="1"/>
  <c r="AD9" i="83"/>
  <c r="E16" i="80" s="1"/>
  <c r="AL9" i="83"/>
  <c r="M16" i="80" s="1"/>
  <c r="AT9" i="83"/>
  <c r="U16" i="80" s="1"/>
  <c r="AF9" i="83"/>
  <c r="G16" i="80" s="1"/>
  <c r="AN9" i="83"/>
  <c r="O16" i="80" s="1"/>
  <c r="AH9" i="83"/>
  <c r="I16" i="80" s="1"/>
  <c r="AP9" i="83"/>
  <c r="Q16" i="80" s="1"/>
  <c r="AB9" i="83"/>
  <c r="C16" i="80" s="1"/>
  <c r="AJ9" i="83"/>
  <c r="K16" i="80" s="1"/>
  <c r="AR9" i="83"/>
  <c r="S16" i="80" s="1"/>
  <c r="AD10" i="83"/>
  <c r="E17" i="80" s="1"/>
  <c r="AL10" i="83"/>
  <c r="M17" i="80" s="1"/>
  <c r="AT10" i="83"/>
  <c r="U17" i="80" s="1"/>
  <c r="AD11" i="83"/>
  <c r="E18" i="80" s="1"/>
  <c r="AT11" i="83"/>
  <c r="U18" i="80" s="1"/>
  <c r="AN11" i="83"/>
  <c r="O18" i="80" s="1"/>
  <c r="AH11" i="83"/>
  <c r="I18" i="80" s="1"/>
  <c r="AU6" i="83"/>
  <c r="V13" i="80" s="1"/>
  <c r="AM7" i="83"/>
  <c r="N14" i="80" s="1"/>
  <c r="AE8" i="83"/>
  <c r="F15" i="80" s="1"/>
  <c r="AQ9" i="83"/>
  <c r="R16" i="80" s="1"/>
  <c r="AC10" i="83"/>
  <c r="D17" i="80" s="1"/>
  <c r="AK10" i="83"/>
  <c r="L17" i="80" s="1"/>
  <c r="AS10" i="83"/>
  <c r="T17" i="80" s="1"/>
  <c r="AU10" i="83"/>
  <c r="V17" i="80" s="1"/>
  <c r="AM11" i="83"/>
  <c r="N18" i="80" s="1"/>
  <c r="AI12" i="83"/>
  <c r="J19" i="80" s="1"/>
  <c r="AQ12" i="83"/>
  <c r="R19" i="80" s="1"/>
  <c r="AC12" i="83"/>
  <c r="D19" i="80" s="1"/>
  <c r="AK12" i="83"/>
  <c r="L19" i="80" s="1"/>
  <c r="AA13" i="83"/>
  <c r="B20" i="80" s="1"/>
  <c r="AI13" i="83"/>
  <c r="J20" i="80" s="1"/>
  <c r="AK13" i="83"/>
  <c r="L20" i="80" s="1"/>
  <c r="AS13" i="83"/>
  <c r="T20" i="80" s="1"/>
  <c r="AE13" i="83"/>
  <c r="F20" i="80" s="1"/>
  <c r="AI14" i="83"/>
  <c r="J21" i="80" s="1"/>
  <c r="AC14" i="83"/>
  <c r="D21" i="80" s="1"/>
  <c r="AS14" i="83"/>
  <c r="T21" i="80" s="1"/>
  <c r="AE14" i="83"/>
  <c r="F21" i="80" s="1"/>
  <c r="AM14" i="83"/>
  <c r="N21" i="80" s="1"/>
  <c r="AU14" i="83"/>
  <c r="V21" i="80" s="1"/>
  <c r="AA15" i="83"/>
  <c r="B22" i="80" s="1"/>
  <c r="AI15" i="83"/>
  <c r="J22" i="80" s="1"/>
  <c r="AQ15" i="83"/>
  <c r="R22" i="80" s="1"/>
  <c r="AC15" i="83"/>
  <c r="D22" i="80" s="1"/>
  <c r="AK15" i="83"/>
  <c r="L22" i="80" s="1"/>
  <c r="AS15" i="83"/>
  <c r="T22" i="80" s="1"/>
  <c r="AM15" i="83"/>
  <c r="N22" i="80" s="1"/>
  <c r="AG15" i="83"/>
  <c r="H22" i="80" s="1"/>
  <c r="AA16" i="83"/>
  <c r="B23" i="80" s="1"/>
  <c r="AI16" i="83"/>
  <c r="J23" i="80" s="1"/>
  <c r="AQ16" i="83"/>
  <c r="R23" i="80" s="1"/>
  <c r="AC16" i="83"/>
  <c r="D23" i="80" s="1"/>
  <c r="AK16" i="83"/>
  <c r="L23" i="80" s="1"/>
  <c r="AS16" i="83"/>
  <c r="T23" i="80" s="1"/>
  <c r="AE16" i="83"/>
  <c r="F23" i="80" s="1"/>
  <c r="AM16" i="83"/>
  <c r="N23" i="80" s="1"/>
  <c r="AU16" i="83"/>
  <c r="V23" i="80" s="1"/>
  <c r="AA17" i="83"/>
  <c r="B24" i="80" s="1"/>
  <c r="AI17" i="83"/>
  <c r="J24" i="80" s="1"/>
  <c r="AC17" i="83"/>
  <c r="D24" i="80" s="1"/>
  <c r="AK17" i="83"/>
  <c r="L24" i="80" s="1"/>
  <c r="AS17" i="83"/>
  <c r="T24" i="80" s="1"/>
  <c r="AE17" i="83"/>
  <c r="F24" i="80" s="1"/>
  <c r="AM17" i="83"/>
  <c r="N24" i="80" s="1"/>
  <c r="AU17" i="83"/>
  <c r="V24" i="80" s="1"/>
  <c r="AA18" i="83"/>
  <c r="B25" i="80" s="1"/>
  <c r="AI18" i="83"/>
  <c r="J25" i="80" s="1"/>
  <c r="AC18" i="83"/>
  <c r="D25" i="80" s="1"/>
  <c r="AK18" i="83"/>
  <c r="L25" i="80" s="1"/>
  <c r="AS18" i="83"/>
  <c r="T25" i="80" s="1"/>
  <c r="AE18" i="83"/>
  <c r="F25" i="80" s="1"/>
  <c r="AM18" i="83"/>
  <c r="N25" i="80" s="1"/>
  <c r="AU18" i="83"/>
  <c r="V25" i="80" s="1"/>
  <c r="AA19" i="83"/>
  <c r="B26" i="80" s="1"/>
  <c r="AI19" i="83"/>
  <c r="J26" i="80" s="1"/>
  <c r="AQ19" i="83"/>
  <c r="R26" i="80" s="1"/>
  <c r="AC19" i="83"/>
  <c r="D26" i="80" s="1"/>
  <c r="AK19" i="83"/>
  <c r="L26" i="80" s="1"/>
  <c r="AE19" i="83"/>
  <c r="F26" i="80" s="1"/>
  <c r="AM19" i="83"/>
  <c r="N26" i="80" s="1"/>
  <c r="AU19" i="83"/>
  <c r="V26" i="80" s="1"/>
  <c r="AG19" i="83"/>
  <c r="H26" i="80" s="1"/>
  <c r="AA20" i="83"/>
  <c r="B27" i="80" s="1"/>
  <c r="AI20" i="83"/>
  <c r="J27" i="80" s="1"/>
  <c r="AQ20" i="83"/>
  <c r="R27" i="80" s="1"/>
  <c r="AC20" i="83"/>
  <c r="D27" i="80" s="1"/>
  <c r="AK20" i="83"/>
  <c r="L27" i="80" s="1"/>
  <c r="AE20" i="83"/>
  <c r="F27" i="80" s="1"/>
  <c r="AM20" i="83"/>
  <c r="N27" i="80" s="1"/>
  <c r="AU20" i="83"/>
  <c r="V27" i="80" s="1"/>
  <c r="AO20" i="83"/>
  <c r="P27" i="80" s="1"/>
  <c r="AA21" i="83"/>
  <c r="B28" i="80" s="1"/>
  <c r="AI21" i="83"/>
  <c r="J28" i="80" s="1"/>
  <c r="AQ21" i="83"/>
  <c r="R28" i="80" s="1"/>
  <c r="AC21" i="83"/>
  <c r="D28" i="80" s="1"/>
  <c r="AK21" i="83"/>
  <c r="L28" i="80" s="1"/>
  <c r="AS21" i="83"/>
  <c r="T28" i="80" s="1"/>
  <c r="AE21" i="83"/>
  <c r="F28" i="80" s="1"/>
  <c r="AM21" i="83"/>
  <c r="N28" i="80" s="1"/>
  <c r="AU21" i="83"/>
  <c r="V28" i="80" s="1"/>
  <c r="AG21" i="83"/>
  <c r="H28" i="80" s="1"/>
  <c r="AA22" i="83"/>
  <c r="B29" i="80" s="1"/>
  <c r="AI22" i="83"/>
  <c r="J29" i="80" s="1"/>
  <c r="AQ22" i="83"/>
  <c r="R29" i="80" s="1"/>
  <c r="AC22" i="83"/>
  <c r="D29" i="80" s="1"/>
  <c r="AK22" i="83"/>
  <c r="L29" i="80" s="1"/>
  <c r="AS22" i="83"/>
  <c r="T29" i="80" s="1"/>
  <c r="AE22" i="83"/>
  <c r="F29" i="80" s="1"/>
  <c r="AM22" i="83"/>
  <c r="N29" i="80" s="1"/>
  <c r="AU22" i="83"/>
  <c r="V29" i="80" s="1"/>
  <c r="AG22" i="83"/>
  <c r="H29" i="80" s="1"/>
  <c r="AO22" i="83"/>
  <c r="P29" i="80" s="1"/>
  <c r="AA23" i="83"/>
  <c r="B30" i="80" s="1"/>
  <c r="AI23" i="83"/>
  <c r="J30" i="80" s="1"/>
  <c r="AQ23" i="83"/>
  <c r="R30" i="80" s="1"/>
  <c r="AC23" i="83"/>
  <c r="D30" i="80" s="1"/>
  <c r="AK23" i="83"/>
  <c r="L30" i="80" s="1"/>
  <c r="AE23" i="83"/>
  <c r="F30" i="80" s="1"/>
  <c r="AM23" i="83"/>
  <c r="N30" i="80" s="1"/>
  <c r="AU23" i="83"/>
  <c r="V30" i="80" s="1"/>
  <c r="AO23" i="83"/>
  <c r="P30" i="80" s="1"/>
  <c r="AA24" i="83"/>
  <c r="B31" i="80" s="1"/>
  <c r="AI24" i="83"/>
  <c r="J31" i="80" s="1"/>
  <c r="AQ24" i="83"/>
  <c r="R31" i="80" s="1"/>
  <c r="AC24" i="83"/>
  <c r="D31" i="80" s="1"/>
  <c r="AK24" i="83"/>
  <c r="L31" i="80" s="1"/>
  <c r="AE24" i="83"/>
  <c r="F31" i="80" s="1"/>
  <c r="AM24" i="83"/>
  <c r="N31" i="80" s="1"/>
  <c r="AU24" i="83"/>
  <c r="V31" i="80" s="1"/>
  <c r="AG24" i="83"/>
  <c r="H31" i="80" s="1"/>
  <c r="AO24" i="83"/>
  <c r="P31" i="80" s="1"/>
  <c r="AA25" i="83"/>
  <c r="B32" i="80" s="1"/>
  <c r="AI25" i="83"/>
  <c r="J32" i="80" s="1"/>
  <c r="AQ25" i="83"/>
  <c r="R32" i="80" s="1"/>
  <c r="AC25" i="83"/>
  <c r="D32" i="80" s="1"/>
  <c r="AK25" i="83"/>
  <c r="L32" i="80" s="1"/>
  <c r="AS25" i="83"/>
  <c r="T32" i="80" s="1"/>
  <c r="AE25" i="83"/>
  <c r="F32" i="80" s="1"/>
  <c r="AM25" i="83"/>
  <c r="N32" i="80" s="1"/>
  <c r="AU25" i="83"/>
  <c r="V32" i="80" s="1"/>
  <c r="AG25" i="83"/>
  <c r="H32" i="80" s="1"/>
  <c r="AO25" i="83"/>
  <c r="P32" i="80" s="1"/>
  <c r="AA26" i="83"/>
  <c r="B33" i="80" s="1"/>
  <c r="AI26" i="83"/>
  <c r="J33" i="80" s="1"/>
  <c r="AQ26" i="83"/>
  <c r="R33" i="80" s="1"/>
  <c r="AC26" i="83"/>
  <c r="D33" i="80" s="1"/>
  <c r="AK26" i="83"/>
  <c r="L33" i="80" s="1"/>
  <c r="AS26" i="83"/>
  <c r="T33" i="80" s="1"/>
  <c r="AE26" i="83"/>
  <c r="F33" i="80" s="1"/>
  <c r="AM26" i="83"/>
  <c r="N33" i="80" s="1"/>
  <c r="AU26" i="83"/>
  <c r="V33" i="80" s="1"/>
  <c r="AO26" i="83"/>
  <c r="P33" i="80" s="1"/>
  <c r="AA27" i="83"/>
  <c r="B34" i="80" s="1"/>
  <c r="AI27" i="83"/>
  <c r="J34" i="80" s="1"/>
  <c r="AQ27" i="83"/>
  <c r="R34" i="80" s="1"/>
  <c r="AC27" i="83"/>
  <c r="D34" i="80" s="1"/>
  <c r="AK27" i="83"/>
  <c r="L34" i="80" s="1"/>
  <c r="AS27" i="83"/>
  <c r="T34" i="80" s="1"/>
  <c r="AE27" i="83"/>
  <c r="F34" i="80" s="1"/>
  <c r="AM27" i="83"/>
  <c r="N34" i="80" s="1"/>
  <c r="AU27" i="83"/>
  <c r="V34" i="80" s="1"/>
  <c r="AO27" i="83"/>
  <c r="P34" i="80" s="1"/>
  <c r="AE108" i="83"/>
  <c r="F43" i="80" s="1"/>
  <c r="AM108" i="83"/>
  <c r="N43" i="80" s="1"/>
  <c r="AA109" i="83"/>
  <c r="B44" i="80" s="1"/>
  <c r="AQ109" i="83"/>
  <c r="R44" i="80" s="1"/>
  <c r="AC109" i="83"/>
  <c r="D44" i="80" s="1"/>
  <c r="AK109" i="83"/>
  <c r="L44" i="80" s="1"/>
  <c r="AS109" i="83"/>
  <c r="T44" i="80" s="1"/>
  <c r="AE109" i="83"/>
  <c r="F44" i="80" s="1"/>
  <c r="AM109" i="83"/>
  <c r="N44" i="80" s="1"/>
  <c r="AU109" i="83"/>
  <c r="V44" i="80" s="1"/>
  <c r="AG109" i="83"/>
  <c r="H44" i="80" s="1"/>
  <c r="AO109" i="83"/>
  <c r="P44" i="80" s="1"/>
  <c r="AC110" i="83"/>
  <c r="D45" i="80" s="1"/>
  <c r="AK110" i="83"/>
  <c r="L45" i="80" s="1"/>
  <c r="AS110" i="83"/>
  <c r="T45" i="80" s="1"/>
  <c r="AG110" i="83"/>
  <c r="H45" i="80" s="1"/>
  <c r="AO110" i="83"/>
  <c r="P45" i="80" s="1"/>
  <c r="AA111" i="83"/>
  <c r="B46" i="80" s="1"/>
  <c r="AI111" i="83"/>
  <c r="J46" i="80" s="1"/>
  <c r="AQ111" i="83"/>
  <c r="R46" i="80" s="1"/>
  <c r="AC111" i="83"/>
  <c r="D46" i="80" s="1"/>
  <c r="AK111" i="83"/>
  <c r="L46" i="80" s="1"/>
  <c r="AS111" i="83"/>
  <c r="T46" i="80" s="1"/>
  <c r="AN19" i="83"/>
  <c r="O26" i="80" s="1"/>
  <c r="AH19" i="83"/>
  <c r="I26" i="80" s="1"/>
  <c r="AP19" i="83"/>
  <c r="Q26" i="80" s="1"/>
  <c r="AB19" i="83"/>
  <c r="C26" i="80" s="1"/>
  <c r="AJ19" i="83"/>
  <c r="K26" i="80" s="1"/>
  <c r="AR19" i="83"/>
  <c r="S26" i="80" s="1"/>
  <c r="AD20" i="83"/>
  <c r="E27" i="80" s="1"/>
  <c r="AT20" i="83"/>
  <c r="U27" i="80" s="1"/>
  <c r="AF20" i="83"/>
  <c r="G27" i="80" s="1"/>
  <c r="AN20" i="83"/>
  <c r="O27" i="80" s="1"/>
  <c r="AH20" i="83"/>
  <c r="I27" i="80" s="1"/>
  <c r="AP20" i="83"/>
  <c r="Q27" i="80" s="1"/>
  <c r="AJ20" i="83"/>
  <c r="K27" i="80" s="1"/>
  <c r="AR20" i="83"/>
  <c r="S27" i="80" s="1"/>
  <c r="AD21" i="83"/>
  <c r="E28" i="80" s="1"/>
  <c r="AL21" i="83"/>
  <c r="M28" i="80" s="1"/>
  <c r="AT21" i="83"/>
  <c r="U28" i="80" s="1"/>
  <c r="AF21" i="83"/>
  <c r="G28" i="80" s="1"/>
  <c r="AN21" i="83"/>
  <c r="O28" i="80" s="1"/>
  <c r="AH21" i="83"/>
  <c r="I28" i="80" s="1"/>
  <c r="AP21" i="83"/>
  <c r="Q28" i="80" s="1"/>
  <c r="AB21" i="83"/>
  <c r="C28" i="80" s="1"/>
  <c r="AJ21" i="83"/>
  <c r="K28" i="80" s="1"/>
  <c r="AR21" i="83"/>
  <c r="S28" i="80" s="1"/>
  <c r="AD22" i="83"/>
  <c r="E29" i="80" s="1"/>
  <c r="AL22" i="83"/>
  <c r="M29" i="80" s="1"/>
  <c r="AF22" i="83"/>
  <c r="G29" i="80" s="1"/>
  <c r="AH22" i="83"/>
  <c r="I29" i="80" s="1"/>
  <c r="AP22" i="83"/>
  <c r="Q29" i="80" s="1"/>
  <c r="AB22" i="83"/>
  <c r="C29" i="80" s="1"/>
  <c r="AJ22" i="83"/>
  <c r="K29" i="80" s="1"/>
  <c r="AR22" i="83"/>
  <c r="S29" i="80" s="1"/>
  <c r="AL23" i="83"/>
  <c r="M30" i="80" s="1"/>
  <c r="AT23" i="83"/>
  <c r="U30" i="80" s="1"/>
  <c r="AF23" i="83"/>
  <c r="G30" i="80" s="1"/>
  <c r="AN23" i="83"/>
  <c r="O30" i="80" s="1"/>
  <c r="AH23" i="83"/>
  <c r="I30" i="80" s="1"/>
  <c r="AP23" i="83"/>
  <c r="Q30" i="80" s="1"/>
  <c r="AB23" i="83"/>
  <c r="C30" i="80" s="1"/>
  <c r="AJ23" i="83"/>
  <c r="K30" i="80" s="1"/>
  <c r="AR23" i="83"/>
  <c r="S30" i="80" s="1"/>
  <c r="AL24" i="83"/>
  <c r="M31" i="80" s="1"/>
  <c r="AT24" i="83"/>
  <c r="U31" i="80" s="1"/>
  <c r="AF24" i="83"/>
  <c r="G31" i="80" s="1"/>
  <c r="AN24" i="83"/>
  <c r="O31" i="80" s="1"/>
  <c r="AP24" i="83"/>
  <c r="Q31" i="80" s="1"/>
  <c r="AB24" i="83"/>
  <c r="C31" i="80" s="1"/>
  <c r="AJ24" i="83"/>
  <c r="K31" i="80" s="1"/>
  <c r="AR24" i="83"/>
  <c r="S31" i="80" s="1"/>
  <c r="AD25" i="83"/>
  <c r="E32" i="80" s="1"/>
  <c r="AL25" i="83"/>
  <c r="M32" i="80" s="1"/>
  <c r="AT25" i="83"/>
  <c r="U32" i="80" s="1"/>
  <c r="AF25" i="83"/>
  <c r="G32" i="80" s="1"/>
  <c r="AH25" i="83"/>
  <c r="I32" i="80" s="1"/>
  <c r="AP25" i="83"/>
  <c r="Q32" i="80" s="1"/>
  <c r="AJ25" i="83"/>
  <c r="K32" i="80" s="1"/>
  <c r="AR25" i="83"/>
  <c r="S32" i="80" s="1"/>
  <c r="AD26" i="83"/>
  <c r="E33" i="80" s="1"/>
  <c r="AL26" i="83"/>
  <c r="M33" i="80" s="1"/>
  <c r="AT26" i="83"/>
  <c r="U33" i="80" s="1"/>
  <c r="AF26" i="83"/>
  <c r="G33" i="80" s="1"/>
  <c r="AN26" i="83"/>
  <c r="O33" i="80" s="1"/>
  <c r="AP26" i="83"/>
  <c r="Q33" i="80" s="1"/>
  <c r="AB26" i="83"/>
  <c r="C33" i="80" s="1"/>
  <c r="AJ26" i="83"/>
  <c r="K33" i="80" s="1"/>
  <c r="AR26" i="83"/>
  <c r="S33" i="80" s="1"/>
  <c r="AD27" i="83"/>
  <c r="E34" i="80" s="1"/>
  <c r="AT27" i="83"/>
  <c r="U34" i="80" s="1"/>
  <c r="AF27" i="83"/>
  <c r="G34" i="80" s="1"/>
  <c r="AH27" i="83"/>
  <c r="I34" i="80" s="1"/>
  <c r="AP27" i="83"/>
  <c r="Q34" i="80" s="1"/>
  <c r="AB27" i="83"/>
  <c r="C34" i="80" s="1"/>
  <c r="AJ27" i="83"/>
  <c r="K34" i="80" s="1"/>
  <c r="AR27" i="83"/>
  <c r="S34" i="80" s="1"/>
  <c r="AD108" i="83"/>
  <c r="E43" i="80" s="1"/>
  <c r="AL108" i="83"/>
  <c r="M43" i="80" s="1"/>
  <c r="AT108" i="83"/>
  <c r="U43" i="80" s="1"/>
  <c r="AF108" i="83"/>
  <c r="G43" i="80" s="1"/>
  <c r="AN108" i="83"/>
  <c r="O43" i="80" s="1"/>
  <c r="AH108" i="83"/>
  <c r="I43" i="80" s="1"/>
  <c r="AP108" i="83"/>
  <c r="Q43" i="80" s="1"/>
  <c r="AL109" i="83"/>
  <c r="M44" i="80" s="1"/>
  <c r="AT109" i="83"/>
  <c r="U44" i="80" s="1"/>
  <c r="AH109" i="83"/>
  <c r="I44" i="80" s="1"/>
  <c r="AP109" i="83"/>
  <c r="Q44" i="80" s="1"/>
  <c r="AB109" i="83"/>
  <c r="C44" i="80" s="1"/>
  <c r="AJ109" i="83"/>
  <c r="K44" i="80" s="1"/>
  <c r="AR109" i="83"/>
  <c r="S44" i="80" s="1"/>
  <c r="AD110" i="83"/>
  <c r="E45" i="80" s="1"/>
  <c r="AL110" i="83"/>
  <c r="M45" i="80" s="1"/>
  <c r="AT110" i="83"/>
  <c r="U45" i="80" s="1"/>
  <c r="AF110" i="83"/>
  <c r="G45" i="80" s="1"/>
  <c r="AN110" i="83"/>
  <c r="O45" i="80" s="1"/>
  <c r="AH110" i="83"/>
  <c r="I45" i="80" s="1"/>
  <c r="AP110" i="83"/>
  <c r="Q45" i="80" s="1"/>
  <c r="AB110" i="83"/>
  <c r="C45" i="80" s="1"/>
  <c r="AJ110" i="83"/>
  <c r="K45" i="80" s="1"/>
  <c r="AD111" i="83"/>
  <c r="E46" i="80" s="1"/>
  <c r="AL111" i="83"/>
  <c r="M46" i="80" s="1"/>
  <c r="AT111" i="83"/>
  <c r="U46" i="80" s="1"/>
  <c r="AH111" i="83"/>
  <c r="I46" i="80" s="1"/>
  <c r="AP111" i="83"/>
  <c r="Q46" i="80" s="1"/>
  <c r="AB111" i="83"/>
  <c r="C46" i="80" s="1"/>
  <c r="AJ111" i="83"/>
  <c r="K46" i="80" s="1"/>
  <c r="AD112" i="83"/>
  <c r="E47" i="80" s="1"/>
  <c r="AL112" i="83"/>
  <c r="M47" i="80" s="1"/>
  <c r="AF112" i="83"/>
  <c r="G47" i="80" s="1"/>
  <c r="AN112" i="83"/>
  <c r="O47" i="80" s="1"/>
  <c r="AH112" i="83"/>
  <c r="I47" i="80" s="1"/>
  <c r="AP112" i="83"/>
  <c r="Q47" i="80" s="1"/>
  <c r="AB112" i="83"/>
  <c r="C47" i="80" s="1"/>
  <c r="AJ112" i="83"/>
  <c r="K47" i="80" s="1"/>
  <c r="AR112" i="83"/>
  <c r="S47" i="80" s="1"/>
  <c r="AF113" i="83"/>
  <c r="G48" i="80" s="1"/>
  <c r="AN113" i="83"/>
  <c r="O48" i="80" s="1"/>
  <c r="AG9" i="83"/>
  <c r="H16" i="80" s="1"/>
  <c r="AG10" i="83"/>
  <c r="H17" i="80" s="1"/>
  <c r="AO13" i="83"/>
  <c r="P20" i="80" s="1"/>
  <c r="AG14" i="83"/>
  <c r="H21" i="80" s="1"/>
  <c r="AO14" i="83"/>
  <c r="P21" i="80" s="1"/>
  <c r="AG17" i="83"/>
  <c r="H24" i="80" s="1"/>
  <c r="AO18" i="83"/>
  <c r="P25" i="80" s="1"/>
  <c r="AE111" i="83"/>
  <c r="F46" i="80" s="1"/>
  <c r="AM111" i="83"/>
  <c r="N46" i="80" s="1"/>
  <c r="AU111" i="83"/>
  <c r="V46" i="80" s="1"/>
  <c r="AG111" i="83"/>
  <c r="H46" i="80" s="1"/>
  <c r="AO111" i="83"/>
  <c r="P46" i="80" s="1"/>
  <c r="AA112" i="83"/>
  <c r="B47" i="80" s="1"/>
  <c r="AI112" i="83"/>
  <c r="J47" i="80" s="1"/>
  <c r="AQ112" i="83"/>
  <c r="R47" i="80" s="1"/>
  <c r="AC112" i="83"/>
  <c r="D47" i="80" s="1"/>
  <c r="AS112" i="83"/>
  <c r="T47" i="80" s="1"/>
  <c r="AE112" i="83"/>
  <c r="F47" i="80" s="1"/>
  <c r="AM112" i="83"/>
  <c r="N47" i="80" s="1"/>
  <c r="AU112" i="83"/>
  <c r="V47" i="80" s="1"/>
  <c r="AG112" i="83"/>
  <c r="H47" i="80" s="1"/>
  <c r="AO112" i="83"/>
  <c r="P47" i="80" s="1"/>
  <c r="AA113" i="83"/>
  <c r="B48" i="80" s="1"/>
  <c r="AI113" i="83"/>
  <c r="J48" i="80" s="1"/>
  <c r="AQ113" i="83"/>
  <c r="R48" i="80" s="1"/>
  <c r="AC113" i="83"/>
  <c r="D48" i="80" s="1"/>
  <c r="AK113" i="83"/>
  <c r="L48" i="80" s="1"/>
  <c r="AS113" i="83"/>
  <c r="T48" i="80" s="1"/>
  <c r="AE113" i="83"/>
  <c r="F48" i="80" s="1"/>
  <c r="AM113" i="83"/>
  <c r="N48" i="80" s="1"/>
  <c r="AU113" i="83"/>
  <c r="V48" i="80" s="1"/>
  <c r="AG113" i="83"/>
  <c r="H48" i="80" s="1"/>
  <c r="AO113" i="83"/>
  <c r="P48" i="80" s="1"/>
  <c r="AC114" i="83"/>
  <c r="D49" i="80" s="1"/>
  <c r="AK114" i="83"/>
  <c r="L49" i="80" s="1"/>
  <c r="AS114" i="83"/>
  <c r="T49" i="80" s="1"/>
  <c r="AU114" i="83"/>
  <c r="V49" i="80" s="1"/>
  <c r="AG114" i="83"/>
  <c r="H49" i="80" s="1"/>
  <c r="AQ115" i="83"/>
  <c r="R50" i="80" s="1"/>
  <c r="AC115" i="83"/>
  <c r="D50" i="80" s="1"/>
  <c r="AK115" i="83"/>
  <c r="L50" i="80" s="1"/>
  <c r="AS115" i="83"/>
  <c r="T50" i="80" s="1"/>
  <c r="AU115" i="83"/>
  <c r="V50" i="80" s="1"/>
  <c r="AG115" i="83"/>
  <c r="H50" i="80" s="1"/>
  <c r="AO115" i="83"/>
  <c r="P50" i="80" s="1"/>
  <c r="AE116" i="83"/>
  <c r="F51" i="80" s="1"/>
  <c r="AM116" i="83"/>
  <c r="N51" i="80" s="1"/>
  <c r="AU116" i="83"/>
  <c r="V51" i="80" s="1"/>
  <c r="AA117" i="83"/>
  <c r="B52" i="80" s="1"/>
  <c r="AI117" i="83"/>
  <c r="J52" i="80" s="1"/>
  <c r="AC117" i="83"/>
  <c r="D52" i="80" s="1"/>
  <c r="AK117" i="83"/>
  <c r="L52" i="80" s="1"/>
  <c r="AS117" i="83"/>
  <c r="T52" i="80" s="1"/>
  <c r="AE117" i="83"/>
  <c r="F52" i="80" s="1"/>
  <c r="AM117" i="83"/>
  <c r="N52" i="80" s="1"/>
  <c r="AU117" i="83"/>
  <c r="V52" i="80" s="1"/>
  <c r="AE118" i="83"/>
  <c r="F53" i="80" s="1"/>
  <c r="AM118" i="83"/>
  <c r="N53" i="80" s="1"/>
  <c r="AU118" i="83"/>
  <c r="V53" i="80" s="1"/>
  <c r="AG118" i="83"/>
  <c r="H53" i="80" s="1"/>
  <c r="AO118" i="83"/>
  <c r="P53" i="80" s="1"/>
  <c r="AC119" i="83"/>
  <c r="D54" i="80" s="1"/>
  <c r="AK119" i="83"/>
  <c r="L54" i="80" s="1"/>
  <c r="AS119" i="83"/>
  <c r="T54" i="80" s="1"/>
  <c r="AE119" i="83"/>
  <c r="F54" i="80" s="1"/>
  <c r="AM119" i="83"/>
  <c r="N54" i="80" s="1"/>
  <c r="AU119" i="83"/>
  <c r="V54" i="80" s="1"/>
  <c r="AG119" i="83"/>
  <c r="H54" i="80" s="1"/>
  <c r="AO119" i="83"/>
  <c r="P54" i="80" s="1"/>
  <c r="AA120" i="83"/>
  <c r="B55" i="80" s="1"/>
  <c r="AI120" i="83"/>
  <c r="J55" i="80" s="1"/>
  <c r="AQ120" i="83"/>
  <c r="R55" i="80" s="1"/>
  <c r="AE120" i="83"/>
  <c r="F55" i="80" s="1"/>
  <c r="AM120" i="83"/>
  <c r="N55" i="80" s="1"/>
  <c r="AU120" i="83"/>
  <c r="V55" i="80" s="1"/>
  <c r="AA121" i="83"/>
  <c r="B56" i="80" s="1"/>
  <c r="AI121" i="83"/>
  <c r="J56" i="80" s="1"/>
  <c r="AQ121" i="83"/>
  <c r="R56" i="80" s="1"/>
  <c r="AC121" i="83"/>
  <c r="D56" i="80" s="1"/>
  <c r="AK121" i="83"/>
  <c r="L56" i="80" s="1"/>
  <c r="AS121" i="83"/>
  <c r="T56" i="80" s="1"/>
  <c r="AE121" i="83"/>
  <c r="F56" i="80" s="1"/>
  <c r="AM121" i="83"/>
  <c r="N56" i="80" s="1"/>
  <c r="AU121" i="83"/>
  <c r="V56" i="80" s="1"/>
  <c r="AG121" i="83"/>
  <c r="H56" i="80" s="1"/>
  <c r="AO121" i="83"/>
  <c r="P56" i="80" s="1"/>
  <c r="AA122" i="83"/>
  <c r="B57" i="80" s="1"/>
  <c r="AI122" i="83"/>
  <c r="J57" i="80" s="1"/>
  <c r="AQ122" i="83"/>
  <c r="R57" i="80" s="1"/>
  <c r="AB113" i="83"/>
  <c r="C48" i="80" s="1"/>
  <c r="AJ113" i="83"/>
  <c r="K48" i="80" s="1"/>
  <c r="AR113" i="83"/>
  <c r="S48" i="80" s="1"/>
  <c r="AL114" i="83"/>
  <c r="M49" i="80" s="1"/>
  <c r="AT114" i="83"/>
  <c r="U49" i="80" s="1"/>
  <c r="AF114" i="83"/>
  <c r="G49" i="80" s="1"/>
  <c r="AN114" i="83"/>
  <c r="O49" i="80" s="1"/>
  <c r="AH114" i="83"/>
  <c r="I49" i="80" s="1"/>
  <c r="AP114" i="83"/>
  <c r="Q49" i="80" s="1"/>
  <c r="AB114" i="83"/>
  <c r="C49" i="80" s="1"/>
  <c r="AJ114" i="83"/>
  <c r="K49" i="80" s="1"/>
  <c r="AD115" i="83"/>
  <c r="E50" i="80" s="1"/>
  <c r="AL115" i="83"/>
  <c r="M50" i="80" s="1"/>
  <c r="AT115" i="83"/>
  <c r="U50" i="80" s="1"/>
  <c r="AF115" i="83"/>
  <c r="G50" i="80" s="1"/>
  <c r="AH115" i="83"/>
  <c r="I50" i="80" s="1"/>
  <c r="AP115" i="83"/>
  <c r="Q50" i="80" s="1"/>
  <c r="AB115" i="83"/>
  <c r="C50" i="80" s="1"/>
  <c r="AJ115" i="83"/>
  <c r="K50" i="80" s="1"/>
  <c r="AR115" i="83"/>
  <c r="S50" i="80" s="1"/>
  <c r="AD116" i="83"/>
  <c r="E51" i="80" s="1"/>
  <c r="AL116" i="83"/>
  <c r="M51" i="80" s="1"/>
  <c r="AF116" i="83"/>
  <c r="G51" i="80" s="1"/>
  <c r="AN116" i="83"/>
  <c r="O51" i="80" s="1"/>
  <c r="AH116" i="83"/>
  <c r="I51" i="80" s="1"/>
  <c r="AP116" i="83"/>
  <c r="Q51" i="80" s="1"/>
  <c r="AB116" i="83"/>
  <c r="C51" i="80" s="1"/>
  <c r="AJ116" i="83"/>
  <c r="K51" i="80" s="1"/>
  <c r="AR116" i="83"/>
  <c r="S51" i="80" s="1"/>
  <c r="AD117" i="83"/>
  <c r="E52" i="80" s="1"/>
  <c r="AL117" i="83"/>
  <c r="M52" i="80" s="1"/>
  <c r="AT117" i="83"/>
  <c r="U52" i="80" s="1"/>
  <c r="AF117" i="83"/>
  <c r="G52" i="80" s="1"/>
  <c r="AH117" i="83"/>
  <c r="I52" i="80" s="1"/>
  <c r="AP117" i="83"/>
  <c r="Q52" i="80" s="1"/>
  <c r="AB117" i="83"/>
  <c r="C52" i="80" s="1"/>
  <c r="AJ117" i="83"/>
  <c r="K52" i="80" s="1"/>
  <c r="AR117" i="83"/>
  <c r="S52" i="80" s="1"/>
  <c r="AD118" i="83"/>
  <c r="E53" i="80" s="1"/>
  <c r="AL118" i="83"/>
  <c r="M53" i="80" s="1"/>
  <c r="AT118" i="83"/>
  <c r="U53" i="80" s="1"/>
  <c r="AF118" i="83"/>
  <c r="G53" i="80" s="1"/>
  <c r="AN118" i="83"/>
  <c r="O53" i="80" s="1"/>
  <c r="AH118" i="83"/>
  <c r="I53" i="80" s="1"/>
  <c r="AP118" i="83"/>
  <c r="Q53" i="80" s="1"/>
  <c r="AB118" i="83"/>
  <c r="C53" i="80" s="1"/>
  <c r="AJ118" i="83"/>
  <c r="K53" i="80" s="1"/>
  <c r="AD119" i="83"/>
  <c r="E54" i="80" s="1"/>
  <c r="AL119" i="83"/>
  <c r="M54" i="80" s="1"/>
  <c r="AT119" i="83"/>
  <c r="U54" i="80" s="1"/>
  <c r="AF119" i="83"/>
  <c r="G54" i="80" s="1"/>
  <c r="AN119" i="83"/>
  <c r="O54" i="80" s="1"/>
  <c r="AH119" i="83"/>
  <c r="I54" i="80" s="1"/>
  <c r="AP119" i="83"/>
  <c r="Q54" i="80" s="1"/>
  <c r="AB119" i="83"/>
  <c r="C54" i="80" s="1"/>
  <c r="AJ119" i="83"/>
  <c r="K54" i="80" s="1"/>
  <c r="AR119" i="83"/>
  <c r="S54" i="80" s="1"/>
  <c r="AD120" i="83"/>
  <c r="E55" i="80" s="1"/>
  <c r="AL120" i="83"/>
  <c r="M55" i="80" s="1"/>
  <c r="AT120" i="83"/>
  <c r="U55" i="80" s="1"/>
  <c r="AF120" i="83"/>
  <c r="G55" i="80" s="1"/>
  <c r="AN120" i="83"/>
  <c r="O55" i="80" s="1"/>
  <c r="AP120" i="83"/>
  <c r="Q55" i="80" s="1"/>
  <c r="AB120" i="83"/>
  <c r="C55" i="80" s="1"/>
  <c r="AJ120" i="83"/>
  <c r="K55" i="80" s="1"/>
  <c r="AR120" i="83"/>
  <c r="S55" i="80" s="1"/>
  <c r="AD121" i="83"/>
  <c r="E56" i="80" s="1"/>
  <c r="AT121" i="83"/>
  <c r="U56" i="80" s="1"/>
  <c r="AF121" i="83"/>
  <c r="G56" i="80" s="1"/>
  <c r="AN121" i="83"/>
  <c r="O56" i="80" s="1"/>
  <c r="AH121" i="83"/>
  <c r="I56" i="80" s="1"/>
  <c r="AP121" i="83"/>
  <c r="Q56" i="80" s="1"/>
  <c r="AB121" i="83"/>
  <c r="C56" i="80" s="1"/>
  <c r="AJ121" i="83"/>
  <c r="K56" i="80" s="1"/>
  <c r="AR121" i="83"/>
  <c r="S56" i="80" s="1"/>
  <c r="AD122" i="83"/>
  <c r="E57" i="80" s="1"/>
  <c r="AL122" i="83"/>
  <c r="M57" i="80" s="1"/>
  <c r="AT122" i="83"/>
  <c r="U57" i="80" s="1"/>
  <c r="AF122" i="83"/>
  <c r="G57" i="80" s="1"/>
  <c r="AN122" i="83"/>
  <c r="O57" i="80" s="1"/>
  <c r="AH122" i="83"/>
  <c r="I57" i="80" s="1"/>
  <c r="AP122" i="83"/>
  <c r="Q57" i="80" s="1"/>
  <c r="AB122" i="83"/>
  <c r="C57" i="80" s="1"/>
  <c r="AJ122" i="83"/>
  <c r="K57" i="80" s="1"/>
  <c r="AR122" i="83"/>
  <c r="S57" i="80" s="1"/>
  <c r="AD123" i="83"/>
  <c r="E58" i="80" s="1"/>
  <c r="AK122" i="83"/>
  <c r="L57" i="80" s="1"/>
  <c r="AE122" i="83"/>
  <c r="F57" i="80" s="1"/>
  <c r="AM122" i="83"/>
  <c r="N57" i="80" s="1"/>
  <c r="AU122" i="83"/>
  <c r="V57" i="80" s="1"/>
  <c r="AG122" i="83"/>
  <c r="H57" i="80" s="1"/>
  <c r="AO122" i="83"/>
  <c r="P57" i="80" s="1"/>
  <c r="AA123" i="83"/>
  <c r="B58" i="80" s="1"/>
  <c r="AI123" i="83"/>
  <c r="J58" i="80" s="1"/>
  <c r="AQ123" i="83"/>
  <c r="R58" i="80" s="1"/>
  <c r="AC123" i="83"/>
  <c r="D58" i="80" s="1"/>
  <c r="AK123" i="83"/>
  <c r="L58" i="80" s="1"/>
  <c r="AS123" i="83"/>
  <c r="T58" i="80" s="1"/>
  <c r="AE123" i="83"/>
  <c r="F58" i="80" s="1"/>
  <c r="AU123" i="83"/>
  <c r="V58" i="80" s="1"/>
  <c r="AG123" i="83"/>
  <c r="H58" i="80" s="1"/>
  <c r="AO123" i="83"/>
  <c r="P58" i="80" s="1"/>
  <c r="AA124" i="83"/>
  <c r="B59" i="80" s="1"/>
  <c r="AI124" i="83"/>
  <c r="J59" i="80" s="1"/>
  <c r="AQ124" i="83"/>
  <c r="R59" i="80" s="1"/>
  <c r="AC124" i="83"/>
  <c r="D59" i="80" s="1"/>
  <c r="AK124" i="83"/>
  <c r="L59" i="80" s="1"/>
  <c r="AS124" i="83"/>
  <c r="T59" i="80" s="1"/>
  <c r="AE124" i="83"/>
  <c r="F59" i="80" s="1"/>
  <c r="AM124" i="83"/>
  <c r="N59" i="80" s="1"/>
  <c r="AU124" i="83"/>
  <c r="V59" i="80" s="1"/>
  <c r="AG124" i="83"/>
  <c r="H59" i="80" s="1"/>
  <c r="AO124" i="83"/>
  <c r="P59" i="80" s="1"/>
  <c r="AA125" i="83"/>
  <c r="B60" i="80" s="1"/>
  <c r="AI125" i="83"/>
  <c r="J60" i="80" s="1"/>
  <c r="AC125" i="83"/>
  <c r="D60" i="80" s="1"/>
  <c r="AK125" i="83"/>
  <c r="L60" i="80" s="1"/>
  <c r="AS125" i="83"/>
  <c r="T60" i="80" s="1"/>
  <c r="AE125" i="83"/>
  <c r="F60" i="80" s="1"/>
  <c r="AM125" i="83"/>
  <c r="N60" i="80" s="1"/>
  <c r="AU125" i="83"/>
  <c r="V60" i="80" s="1"/>
  <c r="AG125" i="83"/>
  <c r="H60" i="80" s="1"/>
  <c r="AO125" i="83"/>
  <c r="P60" i="80" s="1"/>
  <c r="AA126" i="83"/>
  <c r="B61" i="80" s="1"/>
  <c r="AI126" i="83"/>
  <c r="J61" i="80" s="1"/>
  <c r="AQ126" i="83"/>
  <c r="R61" i="80" s="1"/>
  <c r="AC126" i="83"/>
  <c r="D61" i="80" s="1"/>
  <c r="AK126" i="83"/>
  <c r="L61" i="80" s="1"/>
  <c r="AS126" i="83"/>
  <c r="T61" i="80" s="1"/>
  <c r="AE126" i="83"/>
  <c r="F61" i="80" s="1"/>
  <c r="AM126" i="83"/>
  <c r="N61" i="80" s="1"/>
  <c r="AU126" i="83"/>
  <c r="V61" i="80" s="1"/>
  <c r="AG126" i="83"/>
  <c r="H61" i="80" s="1"/>
  <c r="AO126" i="83"/>
  <c r="P61" i="80" s="1"/>
  <c r="AC127" i="83"/>
  <c r="D62" i="80" s="1"/>
  <c r="AG128" i="83"/>
  <c r="H63" i="80" s="1"/>
  <c r="AO128" i="83"/>
  <c r="P63" i="80" s="1"/>
  <c r="AE129" i="83"/>
  <c r="F64" i="80" s="1"/>
  <c r="AM129" i="83"/>
  <c r="N64" i="80" s="1"/>
  <c r="AG129" i="83"/>
  <c r="H64" i="80" s="1"/>
  <c r="AO129" i="83"/>
  <c r="P64" i="80" s="1"/>
  <c r="AE130" i="83"/>
  <c r="F65" i="80" s="1"/>
  <c r="AM130" i="83"/>
  <c r="N65" i="80" s="1"/>
  <c r="AU130" i="83"/>
  <c r="V65" i="80" s="1"/>
  <c r="AG130" i="83"/>
  <c r="H65" i="80" s="1"/>
  <c r="AO130" i="83"/>
  <c r="P65" i="80" s="1"/>
  <c r="AC131" i="83"/>
  <c r="D66" i="80" s="1"/>
  <c r="AK131" i="83"/>
  <c r="L66" i="80" s="1"/>
  <c r="AS131" i="83"/>
  <c r="T66" i="80" s="1"/>
  <c r="AM131" i="83"/>
  <c r="N66" i="80" s="1"/>
  <c r="AU131" i="83"/>
  <c r="V66" i="80" s="1"/>
  <c r="AG131" i="83"/>
  <c r="H66" i="80" s="1"/>
  <c r="AO131" i="83"/>
  <c r="P66" i="80" s="1"/>
  <c r="AL123" i="83"/>
  <c r="M58" i="80" s="1"/>
  <c r="AT123" i="83"/>
  <c r="U58" i="80" s="1"/>
  <c r="AF123" i="83"/>
  <c r="G58" i="80" s="1"/>
  <c r="AN123" i="83"/>
  <c r="O58" i="80" s="1"/>
  <c r="AH123" i="83"/>
  <c r="I58" i="80" s="1"/>
  <c r="AP123" i="83"/>
  <c r="Q58" i="80" s="1"/>
  <c r="AB123" i="83"/>
  <c r="C58" i="80" s="1"/>
  <c r="AJ123" i="83"/>
  <c r="K58" i="80" s="1"/>
  <c r="AR123" i="83"/>
  <c r="S58" i="80" s="1"/>
  <c r="AD124" i="83"/>
  <c r="E59" i="80" s="1"/>
  <c r="AL124" i="83"/>
  <c r="M59" i="80" s="1"/>
  <c r="AT124" i="83"/>
  <c r="U59" i="80" s="1"/>
  <c r="AF124" i="83"/>
  <c r="G59" i="80" s="1"/>
  <c r="AH124" i="83"/>
  <c r="I59" i="80" s="1"/>
  <c r="AP124" i="83"/>
  <c r="Q59" i="80" s="1"/>
  <c r="AB124" i="83"/>
  <c r="C59" i="80" s="1"/>
  <c r="AJ124" i="83"/>
  <c r="K59" i="80" s="1"/>
  <c r="AR124" i="83"/>
  <c r="S59" i="80" s="1"/>
  <c r="AD125" i="83"/>
  <c r="E60" i="80" s="1"/>
  <c r="AL125" i="83"/>
  <c r="M60" i="80" s="1"/>
  <c r="AT125" i="83"/>
  <c r="U60" i="80" s="1"/>
  <c r="AF125" i="83"/>
  <c r="G60" i="80" s="1"/>
  <c r="AN125" i="83"/>
  <c r="O60" i="80" s="1"/>
  <c r="AH125" i="83"/>
  <c r="I60" i="80" s="1"/>
  <c r="AB125" i="83"/>
  <c r="C60" i="80" s="1"/>
  <c r="AJ125" i="83"/>
  <c r="K60" i="80" s="1"/>
  <c r="AR125" i="83"/>
  <c r="S60" i="80" s="1"/>
  <c r="AD126" i="83"/>
  <c r="E61" i="80" s="1"/>
  <c r="AL126" i="83"/>
  <c r="M61" i="80" s="1"/>
  <c r="AT126" i="83"/>
  <c r="U61" i="80" s="1"/>
  <c r="AF126" i="83"/>
  <c r="G61" i="80" s="1"/>
  <c r="AN126" i="83"/>
  <c r="O61" i="80" s="1"/>
  <c r="AH126" i="83"/>
  <c r="I61" i="80" s="1"/>
  <c r="AP126" i="83"/>
  <c r="Q61" i="80" s="1"/>
  <c r="AB126" i="83"/>
  <c r="C61" i="80" s="1"/>
  <c r="AJ126" i="83"/>
  <c r="K61" i="80" s="1"/>
  <c r="AR126" i="83"/>
  <c r="S61" i="80" s="1"/>
  <c r="AD127" i="83"/>
  <c r="E62" i="80" s="1"/>
  <c r="AL127" i="83"/>
  <c r="M62" i="80" s="1"/>
  <c r="AT127" i="83"/>
  <c r="U62" i="80" s="1"/>
  <c r="AF127" i="83"/>
  <c r="G62" i="80" s="1"/>
  <c r="AN127" i="83"/>
  <c r="O62" i="80" s="1"/>
  <c r="AH127" i="83"/>
  <c r="I62" i="80" s="1"/>
  <c r="AP127" i="83"/>
  <c r="Q62" i="80" s="1"/>
  <c r="AB127" i="83"/>
  <c r="C62" i="80" s="1"/>
  <c r="AJ127" i="83"/>
  <c r="K62" i="80" s="1"/>
  <c r="AR127" i="83"/>
  <c r="S62" i="80" s="1"/>
  <c r="AD128" i="83"/>
  <c r="E63" i="80" s="1"/>
  <c r="AL128" i="83"/>
  <c r="M63" i="80" s="1"/>
  <c r="AT128" i="83"/>
  <c r="U63" i="80" s="1"/>
  <c r="AF128" i="83"/>
  <c r="G63" i="80" s="1"/>
  <c r="AN128" i="83"/>
  <c r="O63" i="80" s="1"/>
  <c r="AH128" i="83"/>
  <c r="I63" i="80" s="1"/>
  <c r="AP128" i="83"/>
  <c r="Q63" i="80" s="1"/>
  <c r="AB128" i="83"/>
  <c r="C63" i="80" s="1"/>
  <c r="AJ128" i="83"/>
  <c r="K63" i="80" s="1"/>
  <c r="AL129" i="83"/>
  <c r="M64" i="80" s="1"/>
  <c r="AT129" i="83"/>
  <c r="U64" i="80" s="1"/>
  <c r="AF129" i="83"/>
  <c r="G64" i="80" s="1"/>
  <c r="AN129" i="83"/>
  <c r="O64" i="80" s="1"/>
  <c r="AH129" i="83"/>
  <c r="I64" i="80" s="1"/>
  <c r="AP129" i="83"/>
  <c r="Q64" i="80" s="1"/>
  <c r="AB129" i="83"/>
  <c r="C64" i="80" s="1"/>
  <c r="AJ129" i="83"/>
  <c r="K64" i="80" s="1"/>
  <c r="AR129" i="83"/>
  <c r="S64" i="80" s="1"/>
  <c r="AD130" i="83"/>
  <c r="E65" i="80" s="1"/>
  <c r="AL130" i="83"/>
  <c r="M65" i="80" s="1"/>
  <c r="AT130" i="83"/>
  <c r="U65" i="80" s="1"/>
  <c r="AF130" i="83"/>
  <c r="G65" i="80" s="1"/>
  <c r="AN130" i="83"/>
  <c r="O65" i="80" s="1"/>
  <c r="AH130" i="83"/>
  <c r="I65" i="80" s="1"/>
  <c r="AP130" i="83"/>
  <c r="Q65" i="80" s="1"/>
  <c r="AB130" i="83"/>
  <c r="C65" i="80" s="1"/>
  <c r="AJ130" i="83"/>
  <c r="K65" i="80" s="1"/>
  <c r="AR130" i="83"/>
  <c r="S65" i="80" s="1"/>
  <c r="AD131" i="83"/>
  <c r="E66" i="80" s="1"/>
  <c r="AL131" i="83"/>
  <c r="M66" i="80" s="1"/>
  <c r="AT131" i="83"/>
  <c r="U66" i="80" s="1"/>
  <c r="AF131" i="83"/>
  <c r="G66" i="80" s="1"/>
  <c r="AN131" i="83"/>
  <c r="O66" i="80" s="1"/>
  <c r="AH131" i="83"/>
  <c r="I66" i="80" s="1"/>
  <c r="AP131" i="83"/>
  <c r="Q66" i="80" s="1"/>
  <c r="AB131" i="83"/>
  <c r="C66" i="80" s="1"/>
  <c r="AJ131" i="83"/>
  <c r="K66" i="80" s="1"/>
  <c r="AR131" i="83"/>
  <c r="S66" i="80" s="1"/>
  <c r="AE114" i="83"/>
  <c r="F49" i="80" s="1"/>
  <c r="AI4" i="83"/>
  <c r="J11" i="80" s="1"/>
  <c r="AU4" i="83"/>
  <c r="V11" i="80" s="1"/>
  <c r="AO5" i="83"/>
  <c r="P12" i="80" s="1"/>
  <c r="AK5" i="83"/>
  <c r="L12" i="80" s="1"/>
  <c r="AU5" i="83"/>
  <c r="V12" i="80" s="1"/>
  <c r="AO6" i="83"/>
  <c r="P13" i="80" s="1"/>
  <c r="AI6" i="83"/>
  <c r="J13" i="80" s="1"/>
  <c r="AC6" i="83"/>
  <c r="D13" i="80" s="1"/>
  <c r="AA7" i="83"/>
  <c r="B14" i="80" s="1"/>
  <c r="AQ7" i="83"/>
  <c r="R14" i="80" s="1"/>
  <c r="AE7" i="83"/>
  <c r="F14" i="80" s="1"/>
  <c r="AU7" i="83"/>
  <c r="V14" i="80" s="1"/>
  <c r="AO8" i="83"/>
  <c r="P15" i="80" s="1"/>
  <c r="AQ8" i="83"/>
  <c r="R15" i="80" s="1"/>
  <c r="AK8" i="83"/>
  <c r="L15" i="80" s="1"/>
  <c r="AU8" i="83"/>
  <c r="V15" i="80" s="1"/>
  <c r="AI9" i="83"/>
  <c r="J16" i="80" s="1"/>
  <c r="AC9" i="83"/>
  <c r="D16" i="80" s="1"/>
  <c r="AS9" i="83"/>
  <c r="T16" i="80" s="1"/>
  <c r="AA10" i="83"/>
  <c r="B17" i="80" s="1"/>
  <c r="AQ10" i="83"/>
  <c r="R17" i="80" s="1"/>
  <c r="AM10" i="83"/>
  <c r="N17" i="80" s="1"/>
  <c r="AO11" i="83"/>
  <c r="P18" i="80" s="1"/>
  <c r="AU11" i="83"/>
  <c r="V18" i="80" s="1"/>
  <c r="AA12" i="83"/>
  <c r="B19" i="80" s="1"/>
  <c r="AE12" i="83"/>
  <c r="F19" i="80" s="1"/>
  <c r="AU12" i="83"/>
  <c r="V19" i="80" s="1"/>
  <c r="AC13" i="83"/>
  <c r="D20" i="80" s="1"/>
  <c r="AU13" i="83"/>
  <c r="V20" i="80" s="1"/>
  <c r="AA14" i="83"/>
  <c r="B21" i="80" s="1"/>
  <c r="AQ14" i="83"/>
  <c r="R21" i="80" s="1"/>
  <c r="AO19" i="83"/>
  <c r="P26" i="80" s="1"/>
  <c r="AA219" i="83"/>
  <c r="B18" i="81" s="1"/>
  <c r="AC219" i="83"/>
  <c r="D18" i="81" s="1"/>
  <c r="AA322" i="83"/>
  <c r="B49" i="81" s="1"/>
  <c r="AI322" i="83"/>
  <c r="J49" i="81" s="1"/>
  <c r="AQ322" i="83"/>
  <c r="R49" i="81" s="1"/>
  <c r="AC322" i="83"/>
  <c r="D49" i="81" s="1"/>
  <c r="AK322" i="83"/>
  <c r="L49" i="81" s="1"/>
  <c r="AS322" i="83"/>
  <c r="T49" i="81" s="1"/>
  <c r="AE322" i="83"/>
  <c r="F49" i="81" s="1"/>
  <c r="AM322" i="83"/>
  <c r="N49" i="81" s="1"/>
  <c r="AA323" i="83"/>
  <c r="AA340" i="83" s="1"/>
  <c r="B67" i="81" s="1"/>
  <c r="AI323" i="83"/>
  <c r="J50" i="81" s="1"/>
  <c r="AQ323" i="83"/>
  <c r="R50" i="81" s="1"/>
  <c r="AC323" i="83"/>
  <c r="D50" i="81" s="1"/>
  <c r="AK323" i="83"/>
  <c r="L50" i="81" s="1"/>
  <c r="AS323" i="83"/>
  <c r="T50" i="81" s="1"/>
  <c r="AE323" i="83"/>
  <c r="F50" i="81" s="1"/>
  <c r="AM323" i="83"/>
  <c r="N50" i="81" s="1"/>
  <c r="AG323" i="83"/>
  <c r="AO323" i="83"/>
  <c r="P50" i="81" s="1"/>
  <c r="AI115" i="83"/>
  <c r="J50" i="80" s="1"/>
  <c r="AI219" i="83"/>
  <c r="J18" i="81" s="1"/>
  <c r="AK219" i="83"/>
  <c r="AM219" i="83"/>
  <c r="N18" i="81" s="1"/>
  <c r="AO219" i="83"/>
  <c r="P18" i="81" s="1"/>
  <c r="AQ219" i="83"/>
  <c r="R18" i="81" s="1"/>
  <c r="AS219" i="83"/>
  <c r="T18" i="81" s="1"/>
  <c r="AM114" i="83"/>
  <c r="N49" i="80" s="1"/>
  <c r="AM218" i="83"/>
  <c r="N17" i="81" s="1"/>
  <c r="AA115" i="83"/>
  <c r="B50" i="80" s="1"/>
  <c r="AG219" i="83"/>
  <c r="H18" i="81" s="1"/>
  <c r="AC11" i="83"/>
  <c r="D18" i="80" s="1"/>
  <c r="AO114" i="83"/>
  <c r="P49" i="80" s="1"/>
  <c r="AA4" i="83"/>
  <c r="B11" i="80" s="1"/>
  <c r="AK4" i="83"/>
  <c r="L11" i="80" s="1"/>
  <c r="AE4" i="83"/>
  <c r="F11" i="80" s="1"/>
  <c r="AG5" i="83"/>
  <c r="H12" i="80" s="1"/>
  <c r="AS5" i="83"/>
  <c r="T12" i="80" s="1"/>
  <c r="AM5" i="83"/>
  <c r="N12" i="80" s="1"/>
  <c r="AG6" i="83"/>
  <c r="H13" i="80" s="1"/>
  <c r="AA6" i="83"/>
  <c r="B13" i="80" s="1"/>
  <c r="AQ6" i="83"/>
  <c r="R13" i="80" s="1"/>
  <c r="AS6" i="83"/>
  <c r="T13" i="80" s="1"/>
  <c r="AM6" i="83"/>
  <c r="N13" i="80" s="1"/>
  <c r="AG7" i="83"/>
  <c r="H14" i="80" s="1"/>
  <c r="AI7" i="83"/>
  <c r="J14" i="80" s="1"/>
  <c r="AG8" i="83"/>
  <c r="H15" i="80" s="1"/>
  <c r="AA8" i="83"/>
  <c r="B15" i="80" s="1"/>
  <c r="AC8" i="83"/>
  <c r="D15" i="80" s="1"/>
  <c r="AS8" i="83"/>
  <c r="T15" i="80" s="1"/>
  <c r="AM8" i="83"/>
  <c r="N15" i="80" s="1"/>
  <c r="AA9" i="83"/>
  <c r="B16" i="80" s="1"/>
  <c r="AK9" i="83"/>
  <c r="L16" i="80" s="1"/>
  <c r="AO10" i="83"/>
  <c r="P17" i="80" s="1"/>
  <c r="AG11" i="83"/>
  <c r="H18" i="80" s="1"/>
  <c r="AG12" i="83"/>
  <c r="H19" i="80" s="1"/>
  <c r="AO12" i="83"/>
  <c r="P19" i="80" s="1"/>
  <c r="AS12" i="83"/>
  <c r="T19" i="80" s="1"/>
  <c r="AM12" i="83"/>
  <c r="N19" i="80" s="1"/>
  <c r="AG13" i="83"/>
  <c r="H20" i="80" s="1"/>
  <c r="AQ13" i="83"/>
  <c r="R20" i="80" s="1"/>
  <c r="AM13" i="83"/>
  <c r="N20" i="80" s="1"/>
  <c r="AO15" i="83"/>
  <c r="P22" i="80" s="1"/>
  <c r="AG16" i="83"/>
  <c r="H23" i="80" s="1"/>
  <c r="AO17" i="83"/>
  <c r="P24" i="80" s="1"/>
  <c r="AG18" i="83"/>
  <c r="H25" i="80" s="1"/>
  <c r="AG20" i="83"/>
  <c r="H27" i="80" s="1"/>
  <c r="AO21" i="83"/>
  <c r="P28" i="80" s="1"/>
  <c r="AG23" i="83"/>
  <c r="H30" i="80" s="1"/>
  <c r="AB323" i="83"/>
  <c r="C50" i="81" s="1"/>
  <c r="AJ323" i="83"/>
  <c r="K50" i="81" s="1"/>
  <c r="AR323" i="83"/>
  <c r="S50" i="81" s="1"/>
  <c r="AQ11" i="83"/>
  <c r="O50" i="81"/>
  <c r="H22" i="81"/>
  <c r="AC4" i="83"/>
  <c r="D11" i="80" s="1"/>
  <c r="K46" i="81"/>
  <c r="P20" i="81"/>
  <c r="AI11" i="83"/>
  <c r="AI10" i="83"/>
  <c r="J17" i="80" s="1"/>
  <c r="AE10" i="83"/>
  <c r="F17" i="80" s="1"/>
  <c r="AA11" i="83"/>
  <c r="AK11" i="83"/>
  <c r="L18" i="80" s="1"/>
  <c r="AS11" i="83"/>
  <c r="T18" i="80" s="1"/>
  <c r="AE11" i="83"/>
  <c r="C18" i="81"/>
  <c r="F18" i="81"/>
  <c r="T51" i="81"/>
  <c r="AN4" i="83"/>
  <c r="O11" i="80" s="1"/>
  <c r="AA5" i="83"/>
  <c r="B12" i="80" s="1"/>
  <c r="AF11" i="83"/>
  <c r="AP4" i="83"/>
  <c r="AF10" i="83"/>
  <c r="G17" i="80" s="1"/>
  <c r="AN10" i="83"/>
  <c r="O17" i="80" s="1"/>
  <c r="AF4" i="83"/>
  <c r="G11" i="80" s="1"/>
  <c r="AB11" i="83"/>
  <c r="AJ11" i="83"/>
  <c r="AR11" i="83"/>
  <c r="AI5" i="83"/>
  <c r="AH4" i="83"/>
  <c r="AT4" i="83"/>
  <c r="U11" i="80" s="1"/>
  <c r="AS4" i="83"/>
  <c r="T11" i="80" s="1"/>
  <c r="AF6" i="83"/>
  <c r="G13" i="80" s="1"/>
  <c r="AN6" i="83"/>
  <c r="O13" i="80" s="1"/>
  <c r="AD12" i="83"/>
  <c r="AL12" i="83"/>
  <c r="AT12" i="83"/>
  <c r="U19" i="80" s="1"/>
  <c r="AD13" i="83"/>
  <c r="E20" i="80" s="1"/>
  <c r="AL13" i="83"/>
  <c r="M20" i="80" s="1"/>
  <c r="AT13" i="83"/>
  <c r="U20" i="80" s="1"/>
  <c r="AC108" i="83"/>
  <c r="D43" i="80" s="1"/>
  <c r="AK108" i="83"/>
  <c r="L43" i="80" s="1"/>
  <c r="AS108" i="83"/>
  <c r="AQ5" i="83"/>
  <c r="AC7" i="83"/>
  <c r="D14" i="80" s="1"/>
  <c r="AK7" i="83"/>
  <c r="AS7" i="83"/>
  <c r="T14" i="80" s="1"/>
  <c r="AH8" i="83"/>
  <c r="I15" i="80" s="1"/>
  <c r="AP8" i="83"/>
  <c r="Q15" i="80" s="1"/>
  <c r="AB10" i="83"/>
  <c r="C17" i="80" s="1"/>
  <c r="AJ10" i="83"/>
  <c r="AR10" i="83"/>
  <c r="S17" i="80" s="1"/>
  <c r="AG4" i="83"/>
  <c r="AO4" i="83"/>
  <c r="AB4" i="83"/>
  <c r="C11" i="80" s="1"/>
  <c r="AM4" i="83"/>
  <c r="AE9" i="83"/>
  <c r="AM9" i="83"/>
  <c r="N16" i="80" s="1"/>
  <c r="AU9" i="83"/>
  <c r="V16" i="80" s="1"/>
  <c r="AR114" i="83"/>
  <c r="S49" i="80" s="1"/>
  <c r="AE110" i="83"/>
  <c r="AM110" i="83"/>
  <c r="AU110" i="83"/>
  <c r="V45" i="80" s="1"/>
  <c r="AH113" i="83"/>
  <c r="I48" i="80" s="1"/>
  <c r="AP113" i="83"/>
  <c r="AA114" i="83"/>
  <c r="B49" i="80" s="1"/>
  <c r="AI114" i="83"/>
  <c r="J49" i="80" s="1"/>
  <c r="AQ114" i="83"/>
  <c r="R49" i="80" s="1"/>
  <c r="AE115" i="83"/>
  <c r="AM115" i="83"/>
  <c r="AC218" i="83"/>
  <c r="D17" i="81" s="1"/>
  <c r="AK218" i="83"/>
  <c r="AS218" i="83"/>
  <c r="AF109" i="83"/>
  <c r="G44" i="80" s="1"/>
  <c r="AN109" i="83"/>
  <c r="AN115" i="83"/>
  <c r="AA108" i="83"/>
  <c r="B43" i="80" s="1"/>
  <c r="AI108" i="83"/>
  <c r="J43" i="80" s="1"/>
  <c r="AQ108" i="83"/>
  <c r="R43" i="80" s="1"/>
  <c r="AF111" i="83"/>
  <c r="G46" i="80" s="1"/>
  <c r="AN111" i="83"/>
  <c r="O46" i="80" s="1"/>
  <c r="AG116" i="83"/>
  <c r="AO116" i="83"/>
  <c r="AA116" i="83"/>
  <c r="AI116" i="83"/>
  <c r="J51" i="80" s="1"/>
  <c r="AQ116" i="83"/>
  <c r="AC116" i="83"/>
  <c r="AK116" i="83"/>
  <c r="AS116" i="83"/>
  <c r="T51" i="80" s="1"/>
  <c r="AG117" i="83"/>
  <c r="H52" i="80" s="1"/>
  <c r="AO117" i="83"/>
  <c r="P52" i="80" s="1"/>
  <c r="AA118" i="83"/>
  <c r="B53" i="80" s="1"/>
  <c r="AI118" i="83"/>
  <c r="J53" i="80" s="1"/>
  <c r="AQ118" i="83"/>
  <c r="R53" i="80" s="1"/>
  <c r="AC118" i="83"/>
  <c r="D53" i="80" s="1"/>
  <c r="AK118" i="83"/>
  <c r="L53" i="80" s="1"/>
  <c r="AS118" i="83"/>
  <c r="T53" i="80" s="1"/>
  <c r="AA119" i="83"/>
  <c r="B54" i="80" s="1"/>
  <c r="AI119" i="83"/>
  <c r="J54" i="80" s="1"/>
  <c r="AQ119" i="83"/>
  <c r="R54" i="80" s="1"/>
  <c r="AG120" i="83"/>
  <c r="H55" i="80" s="1"/>
  <c r="AO120" i="83"/>
  <c r="AC120" i="83"/>
  <c r="D55" i="80" s="1"/>
  <c r="AK120" i="83"/>
  <c r="L55" i="80" s="1"/>
  <c r="AS120" i="83"/>
  <c r="T55" i="80" s="1"/>
  <c r="AD4" i="83"/>
  <c r="AL4" i="83"/>
  <c r="AB108" i="83"/>
  <c r="AJ108" i="83"/>
  <c r="AR108" i="83"/>
  <c r="AA110" i="83"/>
  <c r="B45" i="80" s="1"/>
  <c r="AI110" i="83"/>
  <c r="J45" i="80" s="1"/>
  <c r="AQ110" i="83"/>
  <c r="R45" i="80" s="1"/>
  <c r="AD113" i="83"/>
  <c r="AL113" i="83"/>
  <c r="M48" i="80" s="1"/>
  <c r="AT113" i="83"/>
  <c r="U48" i="80" s="1"/>
  <c r="AD212" i="83"/>
  <c r="AL212" i="83"/>
  <c r="M11" i="81" s="1"/>
  <c r="AT212" i="83"/>
  <c r="U11" i="81" s="1"/>
  <c r="AE212" i="83"/>
  <c r="AM212" i="83"/>
  <c r="AC213" i="83"/>
  <c r="D12" i="81" s="1"/>
  <c r="AK213" i="83"/>
  <c r="L12" i="81" s="1"/>
  <c r="AS213" i="83"/>
  <c r="T12" i="81" s="1"/>
  <c r="AF212" i="83"/>
  <c r="AG212" i="83"/>
  <c r="AG214" i="83"/>
  <c r="H13" i="81" s="1"/>
  <c r="AO214" i="83"/>
  <c r="P13" i="81" s="1"/>
  <c r="AG108" i="83"/>
  <c r="H43" i="80" s="1"/>
  <c r="AO108" i="83"/>
  <c r="P43" i="80" s="1"/>
  <c r="AH316" i="83"/>
  <c r="I43" i="81" s="1"/>
  <c r="AP316" i="83"/>
  <c r="AB218" i="83"/>
  <c r="C17" i="81" s="1"/>
  <c r="AH322" i="83"/>
  <c r="I49" i="81" s="1"/>
  <c r="AP322" i="83"/>
  <c r="Q49" i="81" s="1"/>
  <c r="AD218" i="83"/>
  <c r="E17" i="81" s="1"/>
  <c r="AL218" i="83"/>
  <c r="M17" i="81" s="1"/>
  <c r="AO212" i="83"/>
  <c r="P11" i="81" s="1"/>
  <c r="AG316" i="83"/>
  <c r="AO316" i="83"/>
  <c r="AD316" i="83"/>
  <c r="AL316" i="83"/>
  <c r="AE316" i="83"/>
  <c r="AM316" i="83"/>
  <c r="AJ340" i="83" l="1"/>
  <c r="K67" i="81" s="1"/>
  <c r="AQ341" i="83"/>
  <c r="R68" i="81" s="1"/>
  <c r="AB340" i="83"/>
  <c r="C67" i="81" s="1"/>
  <c r="AI340" i="83"/>
  <c r="J67" i="81" s="1"/>
  <c r="AQ236" i="83"/>
  <c r="R35" i="81" s="1"/>
  <c r="AI239" i="83"/>
  <c r="J38" i="81" s="1"/>
  <c r="AI238" i="83"/>
  <c r="J37" i="81" s="1"/>
  <c r="AA236" i="83"/>
  <c r="B35" i="81" s="1"/>
  <c r="AH237" i="83"/>
  <c r="I36" i="81" s="1"/>
  <c r="AI237" i="83"/>
  <c r="J36" i="81" s="1"/>
  <c r="AK236" i="83"/>
  <c r="L35" i="81" s="1"/>
  <c r="L18" i="81"/>
  <c r="AQ340" i="83"/>
  <c r="R67" i="81" s="1"/>
  <c r="AC236" i="83"/>
  <c r="D35" i="81" s="1"/>
  <c r="AN28" i="83"/>
  <c r="O35" i="80" s="1"/>
  <c r="AK343" i="83"/>
  <c r="L70" i="81" s="1"/>
  <c r="AP237" i="83"/>
  <c r="Q36" i="81" s="1"/>
  <c r="AP132" i="83"/>
  <c r="Q67" i="80" s="1"/>
  <c r="AE237" i="83"/>
  <c r="F36" i="81" s="1"/>
  <c r="AE341" i="83"/>
  <c r="F68" i="81" s="1"/>
  <c r="AG342" i="83"/>
  <c r="H69" i="81" s="1"/>
  <c r="AJ132" i="83"/>
  <c r="K67" i="80" s="1"/>
  <c r="AS340" i="83"/>
  <c r="T67" i="81" s="1"/>
  <c r="AO236" i="83"/>
  <c r="P35" i="81" s="1"/>
  <c r="AE238" i="83"/>
  <c r="F37" i="81" s="1"/>
  <c r="AK341" i="83"/>
  <c r="L68" i="81" s="1"/>
  <c r="AE340" i="83"/>
  <c r="F67" i="81" s="1"/>
  <c r="AO340" i="83"/>
  <c r="P67" i="81" s="1"/>
  <c r="AA341" i="83"/>
  <c r="B68" i="81" s="1"/>
  <c r="AO341" i="83"/>
  <c r="P68" i="81" s="1"/>
  <c r="AN237" i="83"/>
  <c r="O36" i="81" s="1"/>
  <c r="AB133" i="83"/>
  <c r="C68" i="80" s="1"/>
  <c r="AS28" i="83"/>
  <c r="T35" i="80" s="1"/>
  <c r="AO29" i="83"/>
  <c r="P36" i="80" s="1"/>
  <c r="AE236" i="83"/>
  <c r="F35" i="81" s="1"/>
  <c r="B50" i="81"/>
  <c r="L51" i="81"/>
  <c r="AK342" i="83"/>
  <c r="L69" i="81" s="1"/>
  <c r="AQ343" i="83"/>
  <c r="R70" i="81" s="1"/>
  <c r="AM340" i="83"/>
  <c r="N67" i="81" s="1"/>
  <c r="AO342" i="83"/>
  <c r="P69" i="81" s="1"/>
  <c r="AG237" i="83"/>
  <c r="H36" i="81" s="1"/>
  <c r="AM238" i="83"/>
  <c r="N37" i="81" s="1"/>
  <c r="AM236" i="83"/>
  <c r="N35" i="81" s="1"/>
  <c r="L36" i="68"/>
  <c r="AC342" i="83"/>
  <c r="D69" i="81" s="1"/>
  <c r="AM237" i="83"/>
  <c r="N36" i="81" s="1"/>
  <c r="AM341" i="83"/>
  <c r="N68" i="81" s="1"/>
  <c r="AC341" i="83"/>
  <c r="D68" i="81" s="1"/>
  <c r="AB342" i="83"/>
  <c r="C69" i="81" s="1"/>
  <c r="AQ342" i="83"/>
  <c r="R69" i="81" s="1"/>
  <c r="AG341" i="83"/>
  <c r="H68" i="81" s="1"/>
  <c r="AG236" i="83"/>
  <c r="H35" i="81" s="1"/>
  <c r="AG238" i="83"/>
  <c r="H37" i="81" s="1"/>
  <c r="AG340" i="83"/>
  <c r="H67" i="81" s="1"/>
  <c r="AJ343" i="83"/>
  <c r="K70" i="81" s="1"/>
  <c r="AM342" i="83"/>
  <c r="N69" i="81" s="1"/>
  <c r="AI236" i="83"/>
  <c r="J35" i="81" s="1"/>
  <c r="AP28" i="83"/>
  <c r="Q35" i="80" s="1"/>
  <c r="AS236" i="83"/>
  <c r="T35" i="81" s="1"/>
  <c r="AC343" i="83"/>
  <c r="D70" i="81" s="1"/>
  <c r="AQ239" i="83"/>
  <c r="R38" i="81" s="1"/>
  <c r="AE133" i="83"/>
  <c r="F68" i="80" s="1"/>
  <c r="AG134" i="83"/>
  <c r="H69" i="80" s="1"/>
  <c r="K36" i="68"/>
  <c r="M36" i="68" s="1"/>
  <c r="K34" i="68"/>
  <c r="D36" i="68"/>
  <c r="AN340" i="83"/>
  <c r="O67" i="81" s="1"/>
  <c r="AJ237" i="83"/>
  <c r="K36" i="81" s="1"/>
  <c r="D34" i="68"/>
  <c r="C36" i="68"/>
  <c r="E36" i="68" s="1"/>
  <c r="C34" i="68"/>
  <c r="E34" i="68" s="1"/>
  <c r="L34" i="68"/>
  <c r="AD341" i="83"/>
  <c r="E68" i="81" s="1"/>
  <c r="AO238" i="83"/>
  <c r="P37" i="81" s="1"/>
  <c r="AB341" i="83"/>
  <c r="C68" i="81" s="1"/>
  <c r="AD236" i="83"/>
  <c r="E35" i="81" s="1"/>
  <c r="AA239" i="83"/>
  <c r="B38" i="81" s="1"/>
  <c r="AR239" i="83"/>
  <c r="S38" i="81" s="1"/>
  <c r="AQ238" i="83"/>
  <c r="R37" i="81" s="1"/>
  <c r="H50" i="81"/>
  <c r="AE342" i="83"/>
  <c r="F69" i="81" s="1"/>
  <c r="AL341" i="83"/>
  <c r="M68" i="81" s="1"/>
  <c r="AD340" i="83"/>
  <c r="E67" i="81" s="1"/>
  <c r="AL236" i="83"/>
  <c r="M35" i="81" s="1"/>
  <c r="AC239" i="83"/>
  <c r="D38" i="81" s="1"/>
  <c r="AP238" i="83"/>
  <c r="Q37" i="81" s="1"/>
  <c r="AN236" i="83"/>
  <c r="O35" i="81" s="1"/>
  <c r="AR340" i="83"/>
  <c r="S67" i="81" s="1"/>
  <c r="AO237" i="83"/>
  <c r="P36" i="81" s="1"/>
  <c r="AN238" i="83"/>
  <c r="O37" i="81" s="1"/>
  <c r="AN239" i="83"/>
  <c r="O38" i="81" s="1"/>
  <c r="AJ239" i="83"/>
  <c r="K38" i="81" s="1"/>
  <c r="AQ237" i="83"/>
  <c r="R36" i="81" s="1"/>
  <c r="AC340" i="83"/>
  <c r="D67" i="81" s="1"/>
  <c r="AK340" i="83"/>
  <c r="L67" i="81" s="1"/>
  <c r="AR342" i="83"/>
  <c r="S69" i="81" s="1"/>
  <c r="AH239" i="83"/>
  <c r="I38" i="81" s="1"/>
  <c r="AF340" i="83"/>
  <c r="G67" i="81" s="1"/>
  <c r="AF236" i="83"/>
  <c r="G35" i="81" s="1"/>
  <c r="K18" i="81"/>
  <c r="AB343" i="83"/>
  <c r="C70" i="81" s="1"/>
  <c r="AP236" i="83"/>
  <c r="Q35" i="81" s="1"/>
  <c r="AN341" i="83"/>
  <c r="O68" i="81" s="1"/>
  <c r="AD342" i="83"/>
  <c r="E69" i="81" s="1"/>
  <c r="AR341" i="83"/>
  <c r="S68" i="81" s="1"/>
  <c r="AP340" i="83"/>
  <c r="Q67" i="81" s="1"/>
  <c r="AN342" i="83"/>
  <c r="O69" i="81" s="1"/>
  <c r="AN343" i="83"/>
  <c r="O70" i="81" s="1"/>
  <c r="AR237" i="83"/>
  <c r="S36" i="81" s="1"/>
  <c r="AF237" i="83"/>
  <c r="G36" i="81" s="1"/>
  <c r="AA238" i="83"/>
  <c r="B37" i="81" s="1"/>
  <c r="AJ236" i="83"/>
  <c r="K35" i="81" s="1"/>
  <c r="AL342" i="83"/>
  <c r="M69" i="81" s="1"/>
  <c r="AP239" i="83"/>
  <c r="Q38" i="81" s="1"/>
  <c r="AF238" i="83"/>
  <c r="G37" i="81" s="1"/>
  <c r="AF341" i="83"/>
  <c r="G68" i="81" s="1"/>
  <c r="AJ342" i="83"/>
  <c r="K69" i="81" s="1"/>
  <c r="AH340" i="83"/>
  <c r="I67" i="81" s="1"/>
  <c r="AF343" i="83"/>
  <c r="G70" i="81" s="1"/>
  <c r="AR238" i="83"/>
  <c r="S37" i="81" s="1"/>
  <c r="AA237" i="83"/>
  <c r="B36" i="81" s="1"/>
  <c r="AR236" i="83"/>
  <c r="S35" i="81" s="1"/>
  <c r="AH236" i="83"/>
  <c r="I35" i="81" s="1"/>
  <c r="AA343" i="83"/>
  <c r="B70" i="81" s="1"/>
  <c r="AB236" i="83"/>
  <c r="C35" i="81" s="1"/>
  <c r="AF342" i="83"/>
  <c r="G69" i="81" s="1"/>
  <c r="AJ341" i="83"/>
  <c r="K68" i="81" s="1"/>
  <c r="AA342" i="83"/>
  <c r="B69" i="81" s="1"/>
  <c r="AL340" i="83"/>
  <c r="M67" i="81" s="1"/>
  <c r="AH238" i="83"/>
  <c r="I37" i="81" s="1"/>
  <c r="AJ238" i="83"/>
  <c r="K37" i="81" s="1"/>
  <c r="AD133" i="83"/>
  <c r="E68" i="80" s="1"/>
  <c r="AF134" i="83"/>
  <c r="G69" i="80" s="1"/>
  <c r="AC28" i="83"/>
  <c r="D35" i="80" s="1"/>
  <c r="AM28" i="83"/>
  <c r="N35" i="80" s="1"/>
  <c r="AB134" i="83"/>
  <c r="C69" i="80" s="1"/>
  <c r="AL132" i="83"/>
  <c r="M67" i="80" s="1"/>
  <c r="AH135" i="83"/>
  <c r="I70" i="80" s="1"/>
  <c r="AR132" i="83"/>
  <c r="S67" i="80" s="1"/>
  <c r="AJ134" i="83"/>
  <c r="K69" i="80" s="1"/>
  <c r="AD134" i="83"/>
  <c r="E69" i="80" s="1"/>
  <c r="AQ30" i="83"/>
  <c r="R37" i="80" s="1"/>
  <c r="AP30" i="83"/>
  <c r="Q37" i="80" s="1"/>
  <c r="AF132" i="83"/>
  <c r="G67" i="80" s="1"/>
  <c r="AF133" i="83"/>
  <c r="G68" i="80" s="1"/>
  <c r="AK30" i="83"/>
  <c r="L37" i="80" s="1"/>
  <c r="AH30" i="83"/>
  <c r="I37" i="80" s="1"/>
  <c r="AP29" i="83"/>
  <c r="Q36" i="80" s="1"/>
  <c r="AH28" i="83"/>
  <c r="I35" i="80" s="1"/>
  <c r="AB132" i="83"/>
  <c r="C67" i="80" s="1"/>
  <c r="AM29" i="83"/>
  <c r="N36" i="80" s="1"/>
  <c r="AH29" i="83"/>
  <c r="I36" i="80" s="1"/>
  <c r="AL28" i="83"/>
  <c r="M35" i="80" s="1"/>
  <c r="AJ133" i="83"/>
  <c r="K68" i="80" s="1"/>
  <c r="AC29" i="83"/>
  <c r="D36" i="80" s="1"/>
  <c r="AQ29" i="83"/>
  <c r="R36" i="80" s="1"/>
  <c r="AP134" i="83"/>
  <c r="Q69" i="80" s="1"/>
  <c r="AM30" i="83"/>
  <c r="N37" i="80" s="1"/>
  <c r="AK29" i="83"/>
  <c r="L36" i="80" s="1"/>
  <c r="AC30" i="83"/>
  <c r="D37" i="80" s="1"/>
  <c r="AS29" i="83"/>
  <c r="T36" i="80" s="1"/>
  <c r="AH134" i="83"/>
  <c r="I69" i="80" s="1"/>
  <c r="AE29" i="83"/>
  <c r="F36" i="80" s="1"/>
  <c r="AK28" i="83"/>
  <c r="L35" i="80" s="1"/>
  <c r="AL133" i="83"/>
  <c r="M68" i="80" s="1"/>
  <c r="AM133" i="83"/>
  <c r="N68" i="80" s="1"/>
  <c r="AP133" i="83"/>
  <c r="Q68" i="80" s="1"/>
  <c r="AH132" i="83"/>
  <c r="I67" i="80" s="1"/>
  <c r="AO133" i="83"/>
  <c r="P68" i="80" s="1"/>
  <c r="AL134" i="83"/>
  <c r="M69" i="80" s="1"/>
  <c r="AH133" i="83"/>
  <c r="I68" i="80" s="1"/>
  <c r="AE30" i="83"/>
  <c r="F37" i="80" s="1"/>
  <c r="AD132" i="83"/>
  <c r="E67" i="80" s="1"/>
  <c r="AG28" i="83"/>
  <c r="H35" i="80" s="1"/>
  <c r="AA30" i="83"/>
  <c r="B37" i="80" s="1"/>
  <c r="AS342" i="83"/>
  <c r="T69" i="81" s="1"/>
  <c r="AS343" i="83"/>
  <c r="T70" i="81" s="1"/>
  <c r="AF135" i="83"/>
  <c r="G70" i="80" s="1"/>
  <c r="AO28" i="83"/>
  <c r="P35" i="80" s="1"/>
  <c r="AA31" i="83"/>
  <c r="B38" i="80" s="1"/>
  <c r="AA29" i="83"/>
  <c r="B36" i="80" s="1"/>
  <c r="AI342" i="83"/>
  <c r="J69" i="81" s="1"/>
  <c r="AG29" i="83"/>
  <c r="H36" i="80" s="1"/>
  <c r="AR31" i="83"/>
  <c r="S38" i="80" s="1"/>
  <c r="AS30" i="83"/>
  <c r="T37" i="80" s="1"/>
  <c r="AI341" i="83"/>
  <c r="J68" i="81" s="1"/>
  <c r="AC134" i="83"/>
  <c r="D69" i="80" s="1"/>
  <c r="AI30" i="83"/>
  <c r="J37" i="80" s="1"/>
  <c r="AO30" i="83"/>
  <c r="P37" i="80" s="1"/>
  <c r="AI343" i="83"/>
  <c r="J70" i="81" s="1"/>
  <c r="AM134" i="83"/>
  <c r="N69" i="80" s="1"/>
  <c r="AG30" i="83"/>
  <c r="H37" i="80" s="1"/>
  <c r="AS341" i="83"/>
  <c r="T68" i="81" s="1"/>
  <c r="AR343" i="83"/>
  <c r="S70" i="81" s="1"/>
  <c r="AM343" i="83"/>
  <c r="N70" i="81" s="1"/>
  <c r="N43" i="81"/>
  <c r="AK133" i="83"/>
  <c r="L68" i="80" s="1"/>
  <c r="L51" i="80"/>
  <c r="AK239" i="83"/>
  <c r="L38" i="81" s="1"/>
  <c r="L17" i="81"/>
  <c r="AI132" i="83"/>
  <c r="J67" i="80" s="1"/>
  <c r="AI29" i="83"/>
  <c r="J36" i="80" s="1"/>
  <c r="AB28" i="83"/>
  <c r="C35" i="80" s="1"/>
  <c r="C18" i="80"/>
  <c r="AP31" i="83"/>
  <c r="Q38" i="80" s="1"/>
  <c r="Q11" i="80"/>
  <c r="AD135" i="83"/>
  <c r="E70" i="80" s="1"/>
  <c r="E48" i="80"/>
  <c r="AO134" i="83"/>
  <c r="P69" i="80" s="1"/>
  <c r="P55" i="80"/>
  <c r="AQ132" i="83"/>
  <c r="R67" i="80" s="1"/>
  <c r="R51" i="80"/>
  <c r="AH31" i="83"/>
  <c r="I38" i="80" s="1"/>
  <c r="I11" i="80"/>
  <c r="AA28" i="83"/>
  <c r="B35" i="80" s="1"/>
  <c r="B18" i="80"/>
  <c r="AE132" i="83"/>
  <c r="F67" i="80" s="1"/>
  <c r="F50" i="80"/>
  <c r="AO343" i="83"/>
  <c r="P70" i="81" s="1"/>
  <c r="P43" i="81"/>
  <c r="AB135" i="83"/>
  <c r="C70" i="80" s="1"/>
  <c r="C43" i="80"/>
  <c r="AN132" i="83"/>
  <c r="O67" i="80" s="1"/>
  <c r="O50" i="80"/>
  <c r="AO31" i="83"/>
  <c r="P38" i="80" s="1"/>
  <c r="P11" i="80"/>
  <c r="AS135" i="83"/>
  <c r="T70" i="80" s="1"/>
  <c r="T43" i="80"/>
  <c r="AI31" i="83"/>
  <c r="J38" i="80" s="1"/>
  <c r="J12" i="80"/>
  <c r="AI28" i="83"/>
  <c r="J35" i="80" s="1"/>
  <c r="J18" i="80"/>
  <c r="AE343" i="83"/>
  <c r="F70" i="81" s="1"/>
  <c r="F43" i="81"/>
  <c r="AJ135" i="83"/>
  <c r="K70" i="80" s="1"/>
  <c r="K43" i="80"/>
  <c r="AG343" i="83"/>
  <c r="H70" i="81" s="1"/>
  <c r="H43" i="81"/>
  <c r="AF239" i="83"/>
  <c r="G38" i="81" s="1"/>
  <c r="G11" i="81"/>
  <c r="AB239" i="83"/>
  <c r="C38" i="81" s="1"/>
  <c r="AA132" i="83"/>
  <c r="B67" i="80" s="1"/>
  <c r="B51" i="80"/>
  <c r="AM135" i="83"/>
  <c r="N70" i="80" s="1"/>
  <c r="N45" i="80"/>
  <c r="AP135" i="83"/>
  <c r="Q70" i="80" s="1"/>
  <c r="Q48" i="80"/>
  <c r="AL343" i="83"/>
  <c r="M70" i="81" s="1"/>
  <c r="M43" i="81"/>
  <c r="AM239" i="83"/>
  <c r="N38" i="81" s="1"/>
  <c r="N11" i="81"/>
  <c r="AD239" i="83"/>
  <c r="E38" i="81" s="1"/>
  <c r="E11" i="81"/>
  <c r="AL31" i="83"/>
  <c r="M38" i="80" s="1"/>
  <c r="M11" i="80"/>
  <c r="AO132" i="83"/>
  <c r="P67" i="80" s="1"/>
  <c r="P51" i="80"/>
  <c r="AS132" i="83"/>
  <c r="T67" i="80" s="1"/>
  <c r="AS239" i="83"/>
  <c r="T38" i="81" s="1"/>
  <c r="T17" i="81"/>
  <c r="AE135" i="83"/>
  <c r="F70" i="80" s="1"/>
  <c r="F45" i="80"/>
  <c r="AG31" i="83"/>
  <c r="H38" i="80" s="1"/>
  <c r="H11" i="80"/>
  <c r="AL30" i="83"/>
  <c r="M37" i="80" s="1"/>
  <c r="M19" i="80"/>
  <c r="AC31" i="83"/>
  <c r="D38" i="80" s="1"/>
  <c r="AR28" i="83"/>
  <c r="S35" i="80" s="1"/>
  <c r="S18" i="80"/>
  <c r="AF28" i="83"/>
  <c r="G35" i="80" s="1"/>
  <c r="G18" i="80"/>
  <c r="AE28" i="83"/>
  <c r="F35" i="80" s="1"/>
  <c r="F18" i="80"/>
  <c r="AQ28" i="83"/>
  <c r="R35" i="80" s="1"/>
  <c r="R18" i="80"/>
  <c r="AM31" i="83"/>
  <c r="N38" i="80" s="1"/>
  <c r="N11" i="80"/>
  <c r="AD343" i="83"/>
  <c r="E70" i="81" s="1"/>
  <c r="E43" i="81"/>
  <c r="AD31" i="83"/>
  <c r="E38" i="80" s="1"/>
  <c r="E11" i="80"/>
  <c r="AG132" i="83"/>
  <c r="H67" i="80" s="1"/>
  <c r="H51" i="80"/>
  <c r="AK134" i="83"/>
  <c r="L69" i="80" s="1"/>
  <c r="AS133" i="83"/>
  <c r="T68" i="80" s="1"/>
  <c r="AK31" i="83"/>
  <c r="L38" i="80" s="1"/>
  <c r="L14" i="80"/>
  <c r="AQ31" i="83"/>
  <c r="R38" i="80" s="1"/>
  <c r="R12" i="80"/>
  <c r="AD30" i="83"/>
  <c r="E37" i="80" s="1"/>
  <c r="E19" i="80"/>
  <c r="AK132" i="83"/>
  <c r="L67" i="80" s="1"/>
  <c r="AC132" i="83"/>
  <c r="D67" i="80" s="1"/>
  <c r="D51" i="80"/>
  <c r="AL135" i="83"/>
  <c r="M70" i="80" s="1"/>
  <c r="AP343" i="83"/>
  <c r="Q70" i="81" s="1"/>
  <c r="Q43" i="81"/>
  <c r="AG239" i="83"/>
  <c r="H38" i="81" s="1"/>
  <c r="H11" i="81"/>
  <c r="AE239" i="83"/>
  <c r="F38" i="81" s="1"/>
  <c r="F11" i="81"/>
  <c r="AR135" i="83"/>
  <c r="S70" i="80" s="1"/>
  <c r="S43" i="80"/>
  <c r="AN135" i="83"/>
  <c r="O70" i="80" s="1"/>
  <c r="O44" i="80"/>
  <c r="AM132" i="83"/>
  <c r="N67" i="80" s="1"/>
  <c r="N50" i="80"/>
  <c r="AS134" i="83"/>
  <c r="T69" i="80" s="1"/>
  <c r="AE31" i="83"/>
  <c r="F38" i="80" s="1"/>
  <c r="F16" i="80"/>
  <c r="AJ31" i="83"/>
  <c r="K38" i="80" s="1"/>
  <c r="K17" i="80"/>
  <c r="AJ28" i="83"/>
  <c r="K35" i="80" s="1"/>
  <c r="K18" i="80"/>
  <c r="AO239" i="83"/>
  <c r="P38" i="81" s="1"/>
  <c r="AB238" i="83"/>
  <c r="C37" i="81" s="1"/>
  <c r="AB237" i="83"/>
  <c r="C36" i="81" s="1"/>
  <c r="AH343" i="83"/>
  <c r="I70" i="81" s="1"/>
  <c r="AE134" i="83"/>
  <c r="F69" i="80" s="1"/>
  <c r="AG133" i="83"/>
  <c r="H68" i="80" s="1"/>
  <c r="AA134" i="83"/>
  <c r="B69" i="80" s="1"/>
  <c r="AA133" i="83"/>
  <c r="B68" i="80" s="1"/>
  <c r="AB30" i="83"/>
  <c r="C37" i="80" s="1"/>
  <c r="AB29" i="83"/>
  <c r="C36" i="80" s="1"/>
  <c r="AS31" i="83"/>
  <c r="T38" i="80" s="1"/>
  <c r="AO135" i="83"/>
  <c r="P70" i="80" s="1"/>
  <c r="AI135" i="83"/>
  <c r="J70" i="80" s="1"/>
  <c r="AC238" i="83"/>
  <c r="D37" i="81" s="1"/>
  <c r="AC237" i="83"/>
  <c r="D36" i="81" s="1"/>
  <c r="AQ134" i="83"/>
  <c r="R69" i="80" s="1"/>
  <c r="AQ133" i="83"/>
  <c r="R68" i="80" s="1"/>
  <c r="AR30" i="83"/>
  <c r="S37" i="80" s="1"/>
  <c r="AR29" i="83"/>
  <c r="S36" i="80" s="1"/>
  <c r="AL29" i="83"/>
  <c r="M36" i="80" s="1"/>
  <c r="AN31" i="83"/>
  <c r="O38" i="80" s="1"/>
  <c r="AQ135" i="83"/>
  <c r="R70" i="80" s="1"/>
  <c r="AP342" i="83"/>
  <c r="Q69" i="81" s="1"/>
  <c r="AP341" i="83"/>
  <c r="Q68" i="81" s="1"/>
  <c r="AG135" i="83"/>
  <c r="H70" i="80" s="1"/>
  <c r="AC133" i="83"/>
  <c r="D68" i="80" s="1"/>
  <c r="AF31" i="83"/>
  <c r="G38" i="80" s="1"/>
  <c r="AN30" i="83"/>
  <c r="O37" i="80" s="1"/>
  <c r="AN29" i="83"/>
  <c r="O36" i="80" s="1"/>
  <c r="AA135" i="83"/>
  <c r="B70" i="80" s="1"/>
  <c r="AS238" i="83"/>
  <c r="T37" i="81" s="1"/>
  <c r="AS237" i="83"/>
  <c r="T36" i="81" s="1"/>
  <c r="AL238" i="83"/>
  <c r="M37" i="81" s="1"/>
  <c r="AL237" i="83"/>
  <c r="M36" i="81" s="1"/>
  <c r="AH342" i="83"/>
  <c r="I69" i="81" s="1"/>
  <c r="AH341" i="83"/>
  <c r="I68" i="81" s="1"/>
  <c r="AI134" i="83"/>
  <c r="J69" i="80" s="1"/>
  <c r="AI133" i="83"/>
  <c r="J68" i="80" s="1"/>
  <c r="AN134" i="83"/>
  <c r="O69" i="80" s="1"/>
  <c r="AD28" i="83"/>
  <c r="E35" i="80" s="1"/>
  <c r="AK135" i="83"/>
  <c r="L70" i="80" s="1"/>
  <c r="AD29" i="83"/>
  <c r="E36" i="80" s="1"/>
  <c r="AD238" i="83"/>
  <c r="E37" i="81" s="1"/>
  <c r="AD237" i="83"/>
  <c r="E36" i="81" s="1"/>
  <c r="AR134" i="83"/>
  <c r="S69" i="80" s="1"/>
  <c r="AR133" i="83"/>
  <c r="S68" i="80" s="1"/>
  <c r="AN133" i="83"/>
  <c r="O68" i="80" s="1"/>
  <c r="AB31" i="83"/>
  <c r="C38" i="80" s="1"/>
  <c r="AJ30" i="83"/>
  <c r="K37" i="80" s="1"/>
  <c r="AJ29" i="83"/>
  <c r="K36" i="80" s="1"/>
  <c r="AF30" i="83"/>
  <c r="G37" i="80" s="1"/>
  <c r="AF29" i="83"/>
  <c r="G36" i="80" s="1"/>
  <c r="AL239" i="83"/>
  <c r="M38" i="81" s="1"/>
  <c r="AK238" i="83"/>
  <c r="L37" i="81" s="1"/>
  <c r="AK237" i="83"/>
  <c r="L36" i="81" s="1"/>
  <c r="AC135" i="83"/>
  <c r="D70" i="80" s="1"/>
  <c r="M34" i="68" l="1"/>
  <c r="H11" i="69"/>
  <c r="H12" i="69"/>
  <c r="B5" i="81"/>
  <c r="B4" i="81"/>
  <c r="B3" i="81"/>
  <c r="E6" i="80"/>
  <c r="B6" i="80"/>
  <c r="B5" i="80"/>
  <c r="B4" i="80"/>
  <c r="B3" i="80"/>
  <c r="B5" i="79"/>
  <c r="B4" i="79"/>
  <c r="B3" i="79"/>
  <c r="E6" i="78"/>
  <c r="B6" i="78"/>
  <c r="B5" i="78"/>
  <c r="B4" i="78"/>
  <c r="B3" i="78"/>
  <c r="F43" i="69" l="1"/>
  <c r="K43" i="69" s="1"/>
  <c r="F42" i="69"/>
  <c r="K42" i="69" s="1"/>
  <c r="F19" i="69"/>
  <c r="K19" i="69" s="1"/>
  <c r="F20" i="69"/>
  <c r="K20" i="69" s="1"/>
  <c r="F21" i="69"/>
  <c r="K21" i="69" s="1"/>
  <c r="F22" i="69"/>
  <c r="K22" i="69" s="1"/>
  <c r="F23" i="69"/>
  <c r="K23" i="69" s="1"/>
  <c r="F24" i="69"/>
  <c r="K24" i="69" s="1"/>
  <c r="F25" i="69"/>
  <c r="K25" i="69" s="1"/>
  <c r="F26" i="69"/>
  <c r="K26" i="69" s="1"/>
  <c r="F27" i="69"/>
  <c r="K27" i="69" s="1"/>
  <c r="F28" i="69"/>
  <c r="K28" i="69" s="1"/>
  <c r="F29" i="69"/>
  <c r="K29" i="69" s="1"/>
  <c r="F30" i="69"/>
  <c r="K30" i="69" s="1"/>
  <c r="F31" i="69"/>
  <c r="K31" i="69" s="1"/>
  <c r="F32" i="69"/>
  <c r="K32" i="69" s="1"/>
  <c r="F33" i="69"/>
  <c r="K33" i="69" s="1"/>
  <c r="F34" i="69"/>
  <c r="K34" i="69" s="1"/>
  <c r="F35" i="69"/>
  <c r="K35" i="69" s="1"/>
  <c r="F36" i="69"/>
  <c r="K36" i="69" s="1"/>
  <c r="F37" i="69"/>
  <c r="K37" i="69" s="1"/>
  <c r="F38" i="69"/>
  <c r="K38" i="69" s="1"/>
  <c r="F39" i="69"/>
  <c r="K39" i="69" s="1"/>
  <c r="F40" i="69"/>
  <c r="K40" i="69" s="1"/>
  <c r="F41" i="69"/>
  <c r="K41" i="69" s="1"/>
  <c r="F18" i="69"/>
  <c r="K18" i="69" s="1"/>
  <c r="I17" i="69"/>
  <c r="N17" i="69" s="1"/>
  <c r="H17" i="69"/>
  <c r="M17" i="69" s="1"/>
  <c r="G17" i="69"/>
  <c r="L17" i="69" s="1"/>
  <c r="A43" i="69"/>
  <c r="A42" i="69"/>
  <c r="D17" i="69"/>
  <c r="C17" i="69"/>
  <c r="B17" i="69"/>
  <c r="A41" i="69"/>
  <c r="A40" i="69"/>
  <c r="A39" i="69"/>
  <c r="A38" i="69"/>
  <c r="A37" i="69"/>
  <c r="A36" i="69"/>
  <c r="A35" i="69"/>
  <c r="A34" i="69"/>
  <c r="A33" i="69"/>
  <c r="A32" i="69"/>
  <c r="A31" i="69"/>
  <c r="A30" i="69"/>
  <c r="A29" i="69"/>
  <c r="A28" i="69"/>
  <c r="A27" i="69"/>
  <c r="A26" i="69"/>
  <c r="A25" i="69"/>
  <c r="A24" i="69"/>
  <c r="A23" i="69"/>
  <c r="A22" i="69"/>
  <c r="A21" i="69"/>
  <c r="A20" i="69"/>
  <c r="A19" i="69"/>
  <c r="A18" i="69"/>
  <c r="B9" i="76"/>
  <c r="C9" i="76" s="1"/>
  <c r="D9" i="76" s="1"/>
  <c r="E9" i="76" s="1"/>
  <c r="F9" i="76" s="1"/>
  <c r="G9" i="76" s="1"/>
  <c r="H9" i="76" s="1"/>
  <c r="I9" i="76" s="1"/>
  <c r="J9" i="76" s="1"/>
  <c r="K9" i="76" s="1"/>
  <c r="L9" i="76" s="1"/>
  <c r="M9" i="76" s="1"/>
  <c r="N9" i="76" s="1"/>
  <c r="O9" i="76" s="1"/>
  <c r="P9" i="76" s="1"/>
  <c r="Q9" i="76" s="1"/>
  <c r="R9" i="76" s="1"/>
  <c r="S9" i="76" s="1"/>
  <c r="T9" i="76" s="1"/>
  <c r="U9" i="76" s="1"/>
  <c r="V9" i="76" s="1"/>
  <c r="I6" i="76"/>
  <c r="I5" i="76"/>
  <c r="B4" i="76"/>
  <c r="C3" i="76"/>
  <c r="AH106" i="65" l="1"/>
  <c r="AG106" i="65"/>
  <c r="AF106" i="65"/>
  <c r="AE106" i="65"/>
  <c r="AD106" i="65"/>
  <c r="AC106" i="65"/>
  <c r="AB106" i="65"/>
  <c r="AA106" i="65"/>
  <c r="Z106" i="65"/>
  <c r="Y106" i="65"/>
  <c r="X106" i="65"/>
  <c r="W106" i="65"/>
  <c r="V106" i="65"/>
  <c r="U106" i="65"/>
  <c r="T106" i="65"/>
  <c r="S106" i="65"/>
  <c r="R106" i="65"/>
  <c r="AH105" i="65"/>
  <c r="AG105" i="65"/>
  <c r="AF105" i="65"/>
  <c r="AE105" i="65"/>
  <c r="AD105" i="65"/>
  <c r="AC105" i="65"/>
  <c r="AB105" i="65"/>
  <c r="AA105" i="65"/>
  <c r="Z105" i="65"/>
  <c r="Y105" i="65"/>
  <c r="X105" i="65"/>
  <c r="W105" i="65"/>
  <c r="V105" i="65"/>
  <c r="U105" i="65"/>
  <c r="T105" i="65"/>
  <c r="S105" i="65"/>
  <c r="R105" i="65"/>
  <c r="AH104" i="65"/>
  <c r="AG104" i="65"/>
  <c r="AF104" i="65"/>
  <c r="AE104" i="65"/>
  <c r="AD104" i="65"/>
  <c r="AC104" i="65"/>
  <c r="AB104" i="65"/>
  <c r="AA104" i="65"/>
  <c r="Z104" i="65"/>
  <c r="Y104" i="65"/>
  <c r="X104" i="65"/>
  <c r="W104" i="65"/>
  <c r="V104" i="65"/>
  <c r="U104" i="65"/>
  <c r="T104" i="65"/>
  <c r="S104" i="65"/>
  <c r="R104" i="65"/>
  <c r="AH103" i="65"/>
  <c r="AG103" i="65"/>
  <c r="AF103" i="65"/>
  <c r="AE103" i="65"/>
  <c r="AD103" i="65"/>
  <c r="AC103" i="65"/>
  <c r="AB103" i="65"/>
  <c r="AA103" i="65"/>
  <c r="Z103" i="65"/>
  <c r="Y103" i="65"/>
  <c r="X103" i="65"/>
  <c r="W103" i="65"/>
  <c r="V103" i="65"/>
  <c r="U103" i="65"/>
  <c r="T103" i="65"/>
  <c r="S103" i="65"/>
  <c r="R103" i="65"/>
  <c r="AH102" i="65"/>
  <c r="AG102" i="65"/>
  <c r="AF102" i="65"/>
  <c r="AE102" i="65"/>
  <c r="AD102" i="65"/>
  <c r="AC102" i="65"/>
  <c r="AB102" i="65"/>
  <c r="AA102" i="65"/>
  <c r="Z102" i="65"/>
  <c r="Y102" i="65"/>
  <c r="X102" i="65"/>
  <c r="W102" i="65"/>
  <c r="V102" i="65"/>
  <c r="U102" i="65"/>
  <c r="T102" i="65"/>
  <c r="S102" i="65"/>
  <c r="R102" i="65"/>
  <c r="AH101" i="65"/>
  <c r="AG101" i="65"/>
  <c r="AF101" i="65"/>
  <c r="AE101" i="65"/>
  <c r="AD101" i="65"/>
  <c r="AC101" i="65"/>
  <c r="AB101" i="65"/>
  <c r="AA101" i="65"/>
  <c r="Z101" i="65"/>
  <c r="Y101" i="65"/>
  <c r="X101" i="65"/>
  <c r="W101" i="65"/>
  <c r="V101" i="65"/>
  <c r="U101" i="65"/>
  <c r="T101" i="65"/>
  <c r="S101" i="65"/>
  <c r="R101" i="65"/>
  <c r="AH100" i="65"/>
  <c r="AG100" i="65"/>
  <c r="AF100" i="65"/>
  <c r="AE100" i="65"/>
  <c r="AD100" i="65"/>
  <c r="AC100" i="65"/>
  <c r="AB100" i="65"/>
  <c r="AA100" i="65"/>
  <c r="Z100" i="65"/>
  <c r="Y100" i="65"/>
  <c r="X100" i="65"/>
  <c r="W100" i="65"/>
  <c r="V100" i="65"/>
  <c r="U100" i="65"/>
  <c r="T100" i="65"/>
  <c r="S100" i="65"/>
  <c r="R100" i="65"/>
  <c r="AH99" i="65"/>
  <c r="AG99" i="65"/>
  <c r="AF99" i="65"/>
  <c r="AE99" i="65"/>
  <c r="AD99" i="65"/>
  <c r="AC99" i="65"/>
  <c r="AB99" i="65"/>
  <c r="AA99" i="65"/>
  <c r="Z99" i="65"/>
  <c r="Y99" i="65"/>
  <c r="X99" i="65"/>
  <c r="W99" i="65"/>
  <c r="V99" i="65"/>
  <c r="U99" i="65"/>
  <c r="T99" i="65"/>
  <c r="S99" i="65"/>
  <c r="R99" i="65"/>
  <c r="AH98" i="65"/>
  <c r="AG98" i="65"/>
  <c r="AF98" i="65"/>
  <c r="AE98" i="65"/>
  <c r="AD98" i="65"/>
  <c r="AC98" i="65"/>
  <c r="AB98" i="65"/>
  <c r="AA98" i="65"/>
  <c r="Z98" i="65"/>
  <c r="Y98" i="65"/>
  <c r="X98" i="65"/>
  <c r="W98" i="65"/>
  <c r="V98" i="65"/>
  <c r="U98" i="65"/>
  <c r="T98" i="65"/>
  <c r="S98" i="65"/>
  <c r="R98" i="65"/>
  <c r="AH97" i="65"/>
  <c r="AG97" i="65"/>
  <c r="AF97" i="65"/>
  <c r="AE97" i="65"/>
  <c r="AD97" i="65"/>
  <c r="AC97" i="65"/>
  <c r="AB97" i="65"/>
  <c r="AA97" i="65"/>
  <c r="Z97" i="65"/>
  <c r="Y97" i="65"/>
  <c r="X97" i="65"/>
  <c r="W97" i="65"/>
  <c r="V97" i="65"/>
  <c r="U97" i="65"/>
  <c r="T97" i="65"/>
  <c r="S97" i="65"/>
  <c r="R97" i="65"/>
  <c r="AH96" i="65"/>
  <c r="AG96" i="65"/>
  <c r="AF96" i="65"/>
  <c r="AE96" i="65"/>
  <c r="AD96" i="65"/>
  <c r="AC96" i="65"/>
  <c r="AB96" i="65"/>
  <c r="AA96" i="65"/>
  <c r="Z96" i="65"/>
  <c r="Y96" i="65"/>
  <c r="X96" i="65"/>
  <c r="W96" i="65"/>
  <c r="V96" i="65"/>
  <c r="U96" i="65"/>
  <c r="T96" i="65"/>
  <c r="S96" i="65"/>
  <c r="R96" i="65"/>
  <c r="AH95" i="65"/>
  <c r="AG95" i="65"/>
  <c r="AF95" i="65"/>
  <c r="AE95" i="65"/>
  <c r="AD95" i="65"/>
  <c r="AC95" i="65"/>
  <c r="AB95" i="65"/>
  <c r="AA95" i="65"/>
  <c r="Z95" i="65"/>
  <c r="Y95" i="65"/>
  <c r="X95" i="65"/>
  <c r="W95" i="65"/>
  <c r="V95" i="65"/>
  <c r="U95" i="65"/>
  <c r="T95" i="65"/>
  <c r="S95" i="65"/>
  <c r="R95" i="65"/>
  <c r="AH94" i="65"/>
  <c r="AG94" i="65"/>
  <c r="AF94" i="65"/>
  <c r="AE94" i="65"/>
  <c r="AD94" i="65"/>
  <c r="AC94" i="65"/>
  <c r="AB94" i="65"/>
  <c r="AA94" i="65"/>
  <c r="Z94" i="65"/>
  <c r="Y94" i="65"/>
  <c r="X94" i="65"/>
  <c r="W94" i="65"/>
  <c r="V94" i="65"/>
  <c r="U94" i="65"/>
  <c r="T94" i="65"/>
  <c r="S94" i="65"/>
  <c r="R94" i="65"/>
  <c r="AH93" i="65"/>
  <c r="AG93" i="65"/>
  <c r="AF93" i="65"/>
  <c r="AE93" i="65"/>
  <c r="AD93" i="65"/>
  <c r="AC93" i="65"/>
  <c r="AB93" i="65"/>
  <c r="AA93" i="65"/>
  <c r="Z93" i="65"/>
  <c r="Y93" i="65"/>
  <c r="X93" i="65"/>
  <c r="W93" i="65"/>
  <c r="V93" i="65"/>
  <c r="U93" i="65"/>
  <c r="T93" i="65"/>
  <c r="S93" i="65"/>
  <c r="R93" i="65"/>
  <c r="AH92" i="65"/>
  <c r="AG92" i="65"/>
  <c r="AF92" i="65"/>
  <c r="AE92" i="65"/>
  <c r="AD92" i="65"/>
  <c r="AC92" i="65"/>
  <c r="AB92" i="65"/>
  <c r="AA92" i="65"/>
  <c r="Z92" i="65"/>
  <c r="Y92" i="65"/>
  <c r="X92" i="65"/>
  <c r="W92" i="65"/>
  <c r="V92" i="65"/>
  <c r="U92" i="65"/>
  <c r="T92" i="65"/>
  <c r="S92" i="65"/>
  <c r="R92" i="65"/>
  <c r="AH91" i="65"/>
  <c r="AG91" i="65"/>
  <c r="AF91" i="65"/>
  <c r="AE91" i="65"/>
  <c r="AD91" i="65"/>
  <c r="AC91" i="65"/>
  <c r="AB91" i="65"/>
  <c r="AA91" i="65"/>
  <c r="Z91" i="65"/>
  <c r="Y91" i="65"/>
  <c r="X91" i="65"/>
  <c r="W91" i="65"/>
  <c r="V91" i="65"/>
  <c r="U91" i="65"/>
  <c r="T91" i="65"/>
  <c r="S91" i="65"/>
  <c r="R91" i="65"/>
  <c r="AH90" i="65"/>
  <c r="AG90" i="65"/>
  <c r="AF90" i="65"/>
  <c r="AE90" i="65"/>
  <c r="AD90" i="65"/>
  <c r="AC90" i="65"/>
  <c r="AB90" i="65"/>
  <c r="AA90" i="65"/>
  <c r="Z90" i="65"/>
  <c r="Y90" i="65"/>
  <c r="X90" i="65"/>
  <c r="W90" i="65"/>
  <c r="V90" i="65"/>
  <c r="U90" i="65"/>
  <c r="T90" i="65"/>
  <c r="S90" i="65"/>
  <c r="R90" i="65"/>
  <c r="AH89" i="65"/>
  <c r="AG89" i="65"/>
  <c r="AF89" i="65"/>
  <c r="AE89" i="65"/>
  <c r="AD89" i="65"/>
  <c r="AC89" i="65"/>
  <c r="AB89" i="65"/>
  <c r="AA89" i="65"/>
  <c r="Z89" i="65"/>
  <c r="Y89" i="65"/>
  <c r="X89" i="65"/>
  <c r="W89" i="65"/>
  <c r="V89" i="65"/>
  <c r="U89" i="65"/>
  <c r="T89" i="65"/>
  <c r="S89" i="65"/>
  <c r="R89" i="65"/>
  <c r="AH88" i="65"/>
  <c r="AG88" i="65"/>
  <c r="AF88" i="65"/>
  <c r="AE88" i="65"/>
  <c r="AD88" i="65"/>
  <c r="AC88" i="65"/>
  <c r="AB88" i="65"/>
  <c r="AA88" i="65"/>
  <c r="Z88" i="65"/>
  <c r="Y88" i="65"/>
  <c r="X88" i="65"/>
  <c r="W88" i="65"/>
  <c r="V88" i="65"/>
  <c r="U88" i="65"/>
  <c r="T88" i="65"/>
  <c r="S88" i="65"/>
  <c r="R88" i="65"/>
  <c r="AH87" i="65"/>
  <c r="AG87" i="65"/>
  <c r="AF87" i="65"/>
  <c r="AE87" i="65"/>
  <c r="AD87" i="65"/>
  <c r="AC87" i="65"/>
  <c r="AB87" i="65"/>
  <c r="AA87" i="65"/>
  <c r="Z87" i="65"/>
  <c r="Y87" i="65"/>
  <c r="X87" i="65"/>
  <c r="W87" i="65"/>
  <c r="V87" i="65"/>
  <c r="U87" i="65"/>
  <c r="T87" i="65"/>
  <c r="S87" i="65"/>
  <c r="R87" i="65"/>
  <c r="AH86" i="65"/>
  <c r="AG86" i="65"/>
  <c r="AF86" i="65"/>
  <c r="AE86" i="65"/>
  <c r="AD86" i="65"/>
  <c r="AC86" i="65"/>
  <c r="AB86" i="65"/>
  <c r="AA86" i="65"/>
  <c r="Z86" i="65"/>
  <c r="Y86" i="65"/>
  <c r="X86" i="65"/>
  <c r="W86" i="65"/>
  <c r="V86" i="65"/>
  <c r="U86" i="65"/>
  <c r="T86" i="65"/>
  <c r="S86" i="65"/>
  <c r="R86" i="65"/>
  <c r="AH85" i="65"/>
  <c r="AG85" i="65"/>
  <c r="AF85" i="65"/>
  <c r="AE85" i="65"/>
  <c r="AD85" i="65"/>
  <c r="AC85" i="65"/>
  <c r="AB85" i="65"/>
  <c r="AA85" i="65"/>
  <c r="Z85" i="65"/>
  <c r="Y85" i="65"/>
  <c r="X85" i="65"/>
  <c r="W85" i="65"/>
  <c r="V85" i="65"/>
  <c r="U85" i="65"/>
  <c r="T85" i="65"/>
  <c r="S85" i="65"/>
  <c r="R85" i="65"/>
  <c r="AH84" i="65"/>
  <c r="AG84" i="65"/>
  <c r="AF84" i="65"/>
  <c r="AE84" i="65"/>
  <c r="AD84" i="65"/>
  <c r="AC84" i="65"/>
  <c r="AB84" i="65"/>
  <c r="AA84" i="65"/>
  <c r="Z84" i="65"/>
  <c r="Y84" i="65"/>
  <c r="X84" i="65"/>
  <c r="W84" i="65"/>
  <c r="V84" i="65"/>
  <c r="U84" i="65"/>
  <c r="T84" i="65"/>
  <c r="S84" i="65"/>
  <c r="R84" i="65"/>
  <c r="AH83" i="65"/>
  <c r="AG83" i="65"/>
  <c r="AF83" i="65"/>
  <c r="AE83" i="65"/>
  <c r="AD83" i="65"/>
  <c r="AC83" i="65"/>
  <c r="AB83" i="65"/>
  <c r="AA83" i="65"/>
  <c r="Z83" i="65"/>
  <c r="Y83" i="65"/>
  <c r="X83" i="65"/>
  <c r="W83" i="65"/>
  <c r="V83" i="65"/>
  <c r="U83" i="65"/>
  <c r="T83" i="65"/>
  <c r="S83" i="65"/>
  <c r="R83" i="65"/>
  <c r="AH82" i="65"/>
  <c r="AG82" i="65"/>
  <c r="AF82" i="65"/>
  <c r="AE82" i="65"/>
  <c r="AD82" i="65"/>
  <c r="AC82" i="65"/>
  <c r="AB82" i="65"/>
  <c r="AA82" i="65"/>
  <c r="Z82" i="65"/>
  <c r="Y82" i="65"/>
  <c r="X82" i="65"/>
  <c r="W82" i="65"/>
  <c r="V82" i="65"/>
  <c r="U82" i="65"/>
  <c r="T82" i="65"/>
  <c r="S82" i="65"/>
  <c r="R82" i="65"/>
  <c r="AH81" i="65"/>
  <c r="AG81" i="65"/>
  <c r="AF81" i="65"/>
  <c r="AE81" i="65"/>
  <c r="AD81" i="65"/>
  <c r="AC81" i="65"/>
  <c r="AB81" i="65"/>
  <c r="AA81" i="65"/>
  <c r="Z81" i="65"/>
  <c r="Y81" i="65"/>
  <c r="X81" i="65"/>
  <c r="W81" i="65"/>
  <c r="V81" i="65"/>
  <c r="U81" i="65"/>
  <c r="T81" i="65"/>
  <c r="S81" i="65"/>
  <c r="R81" i="65"/>
  <c r="AH80" i="65"/>
  <c r="AG80" i="65"/>
  <c r="AF80" i="65"/>
  <c r="AE80" i="65"/>
  <c r="AD80" i="65"/>
  <c r="AC80" i="65"/>
  <c r="AB80" i="65"/>
  <c r="AA80" i="65"/>
  <c r="Z80" i="65"/>
  <c r="Y80" i="65"/>
  <c r="X80" i="65"/>
  <c r="W80" i="65"/>
  <c r="V80" i="65"/>
  <c r="U80" i="65"/>
  <c r="T80" i="65"/>
  <c r="S80" i="65"/>
  <c r="R80" i="65"/>
  <c r="AH79" i="65"/>
  <c r="AG79" i="65"/>
  <c r="AF79" i="65"/>
  <c r="AE79" i="65"/>
  <c r="AD79" i="65"/>
  <c r="AC79" i="65"/>
  <c r="AB79" i="65"/>
  <c r="AA79" i="65"/>
  <c r="Z79" i="65"/>
  <c r="Y79" i="65"/>
  <c r="X79" i="65"/>
  <c r="W79" i="65"/>
  <c r="V79" i="65"/>
  <c r="U79" i="65"/>
  <c r="T79" i="65"/>
  <c r="S79" i="65"/>
  <c r="R79" i="65"/>
  <c r="AH78" i="65"/>
  <c r="AG78" i="65"/>
  <c r="AF78" i="65"/>
  <c r="AE78" i="65"/>
  <c r="AD78" i="65"/>
  <c r="AC78" i="65"/>
  <c r="AB78" i="65"/>
  <c r="AA78" i="65"/>
  <c r="Z78" i="65"/>
  <c r="Y78" i="65"/>
  <c r="X78" i="65"/>
  <c r="W78" i="65"/>
  <c r="V78" i="65"/>
  <c r="U78" i="65"/>
  <c r="T78" i="65"/>
  <c r="S78" i="65"/>
  <c r="R78" i="65"/>
  <c r="AH77" i="65"/>
  <c r="AG77" i="65"/>
  <c r="AF77" i="65"/>
  <c r="AE77" i="65"/>
  <c r="AD77" i="65"/>
  <c r="AC77" i="65"/>
  <c r="AB77" i="65"/>
  <c r="AA77" i="65"/>
  <c r="Z77" i="65"/>
  <c r="Y77" i="65"/>
  <c r="X77" i="65"/>
  <c r="W77" i="65"/>
  <c r="V77" i="65"/>
  <c r="U77" i="65"/>
  <c r="T77" i="65"/>
  <c r="S77" i="65"/>
  <c r="R77" i="65"/>
  <c r="AH76" i="65"/>
  <c r="AG76" i="65"/>
  <c r="AF76" i="65"/>
  <c r="AE76" i="65"/>
  <c r="AD76" i="65"/>
  <c r="AC76" i="65"/>
  <c r="AB76" i="65"/>
  <c r="AA76" i="65"/>
  <c r="Z76" i="65"/>
  <c r="Y76" i="65"/>
  <c r="X76" i="65"/>
  <c r="W76" i="65"/>
  <c r="V76" i="65"/>
  <c r="U76" i="65"/>
  <c r="T76" i="65"/>
  <c r="S76" i="65"/>
  <c r="R76" i="65"/>
  <c r="AH75" i="65"/>
  <c r="AG75" i="65"/>
  <c r="AF75" i="65"/>
  <c r="AE75" i="65"/>
  <c r="AD75" i="65"/>
  <c r="AC75" i="65"/>
  <c r="AB75" i="65"/>
  <c r="AA75" i="65"/>
  <c r="Z75" i="65"/>
  <c r="Y75" i="65"/>
  <c r="X75" i="65"/>
  <c r="W75" i="65"/>
  <c r="V75" i="65"/>
  <c r="U75" i="65"/>
  <c r="T75" i="65"/>
  <c r="S75" i="65"/>
  <c r="R75" i="65"/>
  <c r="AH74" i="65"/>
  <c r="AG74" i="65"/>
  <c r="AF74" i="65"/>
  <c r="AE74" i="65"/>
  <c r="AD74" i="65"/>
  <c r="AC74" i="65"/>
  <c r="AB74" i="65"/>
  <c r="AA74" i="65"/>
  <c r="Z74" i="65"/>
  <c r="Y74" i="65"/>
  <c r="X74" i="65"/>
  <c r="W74" i="65"/>
  <c r="V74" i="65"/>
  <c r="U74" i="65"/>
  <c r="T74" i="65"/>
  <c r="S74" i="65"/>
  <c r="R74" i="65"/>
  <c r="AH73" i="65"/>
  <c r="AG73" i="65"/>
  <c r="AF73" i="65"/>
  <c r="AE73" i="65"/>
  <c r="AD73" i="65"/>
  <c r="AC73" i="65"/>
  <c r="AB73" i="65"/>
  <c r="AA73" i="65"/>
  <c r="Z73" i="65"/>
  <c r="Y73" i="65"/>
  <c r="X73" i="65"/>
  <c r="W73" i="65"/>
  <c r="V73" i="65"/>
  <c r="U73" i="65"/>
  <c r="T73" i="65"/>
  <c r="S73" i="65"/>
  <c r="R73" i="65"/>
  <c r="AH72" i="65"/>
  <c r="AG72" i="65"/>
  <c r="AF72" i="65"/>
  <c r="AE72" i="65"/>
  <c r="AD72" i="65"/>
  <c r="AC72" i="65"/>
  <c r="AB72" i="65"/>
  <c r="AA72" i="65"/>
  <c r="Z72" i="65"/>
  <c r="Y72" i="65"/>
  <c r="X72" i="65"/>
  <c r="W72" i="65"/>
  <c r="V72" i="65"/>
  <c r="U72" i="65"/>
  <c r="T72" i="65"/>
  <c r="S72" i="65"/>
  <c r="R72" i="65"/>
  <c r="AH71" i="65"/>
  <c r="AG71" i="65"/>
  <c r="AF71" i="65"/>
  <c r="AE71" i="65"/>
  <c r="AD71" i="65"/>
  <c r="AC71" i="65"/>
  <c r="AB71" i="65"/>
  <c r="AA71" i="65"/>
  <c r="Z71" i="65"/>
  <c r="Y71" i="65"/>
  <c r="X71" i="65"/>
  <c r="W71" i="65"/>
  <c r="V71" i="65"/>
  <c r="U71" i="65"/>
  <c r="T71" i="65"/>
  <c r="S71" i="65"/>
  <c r="R71" i="65"/>
  <c r="AH70" i="65"/>
  <c r="AG70" i="65"/>
  <c r="AF70" i="65"/>
  <c r="AE70" i="65"/>
  <c r="AD70" i="65"/>
  <c r="AC70" i="65"/>
  <c r="AB70" i="65"/>
  <c r="AA70" i="65"/>
  <c r="Z70" i="65"/>
  <c r="Y70" i="65"/>
  <c r="X70" i="65"/>
  <c r="W70" i="65"/>
  <c r="V70" i="65"/>
  <c r="U70" i="65"/>
  <c r="T70" i="65"/>
  <c r="S70" i="65"/>
  <c r="R70" i="65"/>
  <c r="AH69" i="65"/>
  <c r="AG69" i="65"/>
  <c r="AF69" i="65"/>
  <c r="AE69" i="65"/>
  <c r="AD69" i="65"/>
  <c r="AC69" i="65"/>
  <c r="AB69" i="65"/>
  <c r="AA69" i="65"/>
  <c r="Z69" i="65"/>
  <c r="Y69" i="65"/>
  <c r="X69" i="65"/>
  <c r="W69" i="65"/>
  <c r="V69" i="65"/>
  <c r="U69" i="65"/>
  <c r="T69" i="65"/>
  <c r="S69" i="65"/>
  <c r="R69" i="65"/>
  <c r="AH68" i="65"/>
  <c r="AG68" i="65"/>
  <c r="AF68" i="65"/>
  <c r="AE68" i="65"/>
  <c r="AD68" i="65"/>
  <c r="AC68" i="65"/>
  <c r="AB68" i="65"/>
  <c r="AA68" i="65"/>
  <c r="Z68" i="65"/>
  <c r="Y68" i="65"/>
  <c r="X68" i="65"/>
  <c r="W68" i="65"/>
  <c r="V68" i="65"/>
  <c r="U68" i="65"/>
  <c r="T68" i="65"/>
  <c r="S68" i="65"/>
  <c r="R68" i="65"/>
  <c r="AH67" i="65"/>
  <c r="AG67" i="65"/>
  <c r="AF67" i="65"/>
  <c r="AE67" i="65"/>
  <c r="AD67" i="65"/>
  <c r="AC67" i="65"/>
  <c r="AB67" i="65"/>
  <c r="AA67" i="65"/>
  <c r="Z67" i="65"/>
  <c r="Y67" i="65"/>
  <c r="X67" i="65"/>
  <c r="W67" i="65"/>
  <c r="V67" i="65"/>
  <c r="U67" i="65"/>
  <c r="T67" i="65"/>
  <c r="S67" i="65"/>
  <c r="R67" i="65"/>
  <c r="AH66" i="65"/>
  <c r="AG66" i="65"/>
  <c r="AF66" i="65"/>
  <c r="AE66" i="65"/>
  <c r="AD66" i="65"/>
  <c r="AC66" i="65"/>
  <c r="AB66" i="65"/>
  <c r="AA66" i="65"/>
  <c r="Z66" i="65"/>
  <c r="Y66" i="65"/>
  <c r="X66" i="65"/>
  <c r="W66" i="65"/>
  <c r="V66" i="65"/>
  <c r="U66" i="65"/>
  <c r="T66" i="65"/>
  <c r="S66" i="65"/>
  <c r="R66" i="65"/>
  <c r="AH65" i="65"/>
  <c r="AG65" i="65"/>
  <c r="AF65" i="65"/>
  <c r="AE65" i="65"/>
  <c r="AD65" i="65"/>
  <c r="AC65" i="65"/>
  <c r="AB65" i="65"/>
  <c r="AA65" i="65"/>
  <c r="Z65" i="65"/>
  <c r="Y65" i="65"/>
  <c r="X65" i="65"/>
  <c r="W65" i="65"/>
  <c r="V65" i="65"/>
  <c r="U65" i="65"/>
  <c r="T65" i="65"/>
  <c r="S65" i="65"/>
  <c r="R65" i="65"/>
  <c r="AH64" i="65"/>
  <c r="AG64" i="65"/>
  <c r="AF64" i="65"/>
  <c r="AE64" i="65"/>
  <c r="AD64" i="65"/>
  <c r="AC64" i="65"/>
  <c r="AB64" i="65"/>
  <c r="AA64" i="65"/>
  <c r="Z64" i="65"/>
  <c r="Y64" i="65"/>
  <c r="X64" i="65"/>
  <c r="W64" i="65"/>
  <c r="V64" i="65"/>
  <c r="U64" i="65"/>
  <c r="T64" i="65"/>
  <c r="S64" i="65"/>
  <c r="R64" i="65"/>
  <c r="AH63" i="65"/>
  <c r="AG63" i="65"/>
  <c r="AF63" i="65"/>
  <c r="AE63" i="65"/>
  <c r="AD63" i="65"/>
  <c r="AC63" i="65"/>
  <c r="AB63" i="65"/>
  <c r="AA63" i="65"/>
  <c r="Z63" i="65"/>
  <c r="Y63" i="65"/>
  <c r="X63" i="65"/>
  <c r="W63" i="65"/>
  <c r="V63" i="65"/>
  <c r="U63" i="65"/>
  <c r="T63" i="65"/>
  <c r="S63" i="65"/>
  <c r="R63" i="65"/>
  <c r="AH62" i="65"/>
  <c r="AG62" i="65"/>
  <c r="AF62" i="65"/>
  <c r="AE62" i="65"/>
  <c r="AD62" i="65"/>
  <c r="AC62" i="65"/>
  <c r="AB62" i="65"/>
  <c r="AA62" i="65"/>
  <c r="Z62" i="65"/>
  <c r="Y62" i="65"/>
  <c r="X62" i="65"/>
  <c r="W62" i="65"/>
  <c r="V62" i="65"/>
  <c r="U62" i="65"/>
  <c r="T62" i="65"/>
  <c r="S62" i="65"/>
  <c r="R62" i="65"/>
  <c r="AH61" i="65"/>
  <c r="AG61" i="65"/>
  <c r="AF61" i="65"/>
  <c r="AE61" i="65"/>
  <c r="AD61" i="65"/>
  <c r="AC61" i="65"/>
  <c r="AB61" i="65"/>
  <c r="AA61" i="65"/>
  <c r="Z61" i="65"/>
  <c r="Y61" i="65"/>
  <c r="X61" i="65"/>
  <c r="W61" i="65"/>
  <c r="V61" i="65"/>
  <c r="U61" i="65"/>
  <c r="T61" i="65"/>
  <c r="S61" i="65"/>
  <c r="R61" i="65"/>
  <c r="AH60" i="65"/>
  <c r="AG60" i="65"/>
  <c r="AF60" i="65"/>
  <c r="AE60" i="65"/>
  <c r="AD60" i="65"/>
  <c r="AC60" i="65"/>
  <c r="AB60" i="65"/>
  <c r="AA60" i="65"/>
  <c r="Z60" i="65"/>
  <c r="Y60" i="65"/>
  <c r="X60" i="65"/>
  <c r="W60" i="65"/>
  <c r="V60" i="65"/>
  <c r="U60" i="65"/>
  <c r="T60" i="65"/>
  <c r="S60" i="65"/>
  <c r="R60" i="65"/>
  <c r="AH59" i="65"/>
  <c r="AG59" i="65"/>
  <c r="AF59" i="65"/>
  <c r="AE59" i="65"/>
  <c r="AD59" i="65"/>
  <c r="AC59" i="65"/>
  <c r="AB59" i="65"/>
  <c r="AA59" i="65"/>
  <c r="Z59" i="65"/>
  <c r="Y59" i="65"/>
  <c r="X59" i="65"/>
  <c r="W59" i="65"/>
  <c r="V59" i="65"/>
  <c r="U59" i="65"/>
  <c r="T59" i="65"/>
  <c r="S59" i="65"/>
  <c r="R59" i="65"/>
  <c r="AH58" i="65"/>
  <c r="AG58" i="65"/>
  <c r="AF58" i="65"/>
  <c r="AE58" i="65"/>
  <c r="AD58" i="65"/>
  <c r="AC58" i="65"/>
  <c r="AB58" i="65"/>
  <c r="AA58" i="65"/>
  <c r="Z58" i="65"/>
  <c r="Y58" i="65"/>
  <c r="X58" i="65"/>
  <c r="W58" i="65"/>
  <c r="V58" i="65"/>
  <c r="U58" i="65"/>
  <c r="T58" i="65"/>
  <c r="S58" i="65"/>
  <c r="R58" i="65"/>
  <c r="AH57" i="65"/>
  <c r="AG57" i="65"/>
  <c r="AF57" i="65"/>
  <c r="AE57" i="65"/>
  <c r="AD57" i="65"/>
  <c r="AC57" i="65"/>
  <c r="AB57" i="65"/>
  <c r="AA57" i="65"/>
  <c r="Z57" i="65"/>
  <c r="Y57" i="65"/>
  <c r="X57" i="65"/>
  <c r="W57" i="65"/>
  <c r="V57" i="65"/>
  <c r="U57" i="65"/>
  <c r="T57" i="65"/>
  <c r="S57" i="65"/>
  <c r="R57" i="65"/>
  <c r="AH56" i="65"/>
  <c r="AG56" i="65"/>
  <c r="AF56" i="65"/>
  <c r="AE56" i="65"/>
  <c r="AD56" i="65"/>
  <c r="AC56" i="65"/>
  <c r="AB56" i="65"/>
  <c r="AA56" i="65"/>
  <c r="Z56" i="65"/>
  <c r="Y56" i="65"/>
  <c r="X56" i="65"/>
  <c r="W56" i="65"/>
  <c r="V56" i="65"/>
  <c r="U56" i="65"/>
  <c r="T56" i="65"/>
  <c r="S56" i="65"/>
  <c r="R56" i="65"/>
  <c r="AH55" i="65"/>
  <c r="AG55" i="65"/>
  <c r="AF55" i="65"/>
  <c r="AE55" i="65"/>
  <c r="AD55" i="65"/>
  <c r="AC55" i="65"/>
  <c r="AB55" i="65"/>
  <c r="AA55" i="65"/>
  <c r="Z55" i="65"/>
  <c r="Y55" i="65"/>
  <c r="X55" i="65"/>
  <c r="W55" i="65"/>
  <c r="V55" i="65"/>
  <c r="U55" i="65"/>
  <c r="T55" i="65"/>
  <c r="S55" i="65"/>
  <c r="R55" i="65"/>
  <c r="AH54" i="65"/>
  <c r="AG54" i="65"/>
  <c r="AF54" i="65"/>
  <c r="AE54" i="65"/>
  <c r="AD54" i="65"/>
  <c r="AC54" i="65"/>
  <c r="AB54" i="65"/>
  <c r="AA54" i="65"/>
  <c r="Z54" i="65"/>
  <c r="Y54" i="65"/>
  <c r="X54" i="65"/>
  <c r="W54" i="65"/>
  <c r="V54" i="65"/>
  <c r="U54" i="65"/>
  <c r="T54" i="65"/>
  <c r="S54" i="65"/>
  <c r="R54" i="65"/>
  <c r="AH53" i="65"/>
  <c r="AG53" i="65"/>
  <c r="AF53" i="65"/>
  <c r="AE53" i="65"/>
  <c r="AD53" i="65"/>
  <c r="AC53" i="65"/>
  <c r="AB53" i="65"/>
  <c r="AA53" i="65"/>
  <c r="Z53" i="65"/>
  <c r="Y53" i="65"/>
  <c r="X53" i="65"/>
  <c r="W53" i="65"/>
  <c r="V53" i="65"/>
  <c r="U53" i="65"/>
  <c r="T53" i="65"/>
  <c r="S53" i="65"/>
  <c r="R53" i="65"/>
  <c r="AH52" i="65"/>
  <c r="AG52" i="65"/>
  <c r="AF52" i="65"/>
  <c r="AE52" i="65"/>
  <c r="AD52" i="65"/>
  <c r="AC52" i="65"/>
  <c r="AB52" i="65"/>
  <c r="AA52" i="65"/>
  <c r="Z52" i="65"/>
  <c r="Y52" i="65"/>
  <c r="X52" i="65"/>
  <c r="W52" i="65"/>
  <c r="V52" i="65"/>
  <c r="U52" i="65"/>
  <c r="T52" i="65"/>
  <c r="S52" i="65"/>
  <c r="R52" i="65"/>
  <c r="R23" i="85"/>
  <c r="R24" i="85" s="1"/>
  <c r="Q23" i="85"/>
  <c r="Q24" i="85" s="1"/>
  <c r="N23" i="85"/>
  <c r="N24" i="85" s="1"/>
  <c r="M23" i="85"/>
  <c r="M24" i="85" s="1"/>
  <c r="J23" i="85"/>
  <c r="J24" i="85" s="1"/>
  <c r="I23" i="85"/>
  <c r="I24" i="85" s="1"/>
  <c r="F23" i="85"/>
  <c r="F24" i="85" s="1"/>
  <c r="E23" i="85"/>
  <c r="E24" i="85" s="1"/>
  <c r="AH51" i="65"/>
  <c r="AG51" i="65"/>
  <c r="AF51" i="65"/>
  <c r="AE51" i="65"/>
  <c r="AD51" i="65"/>
  <c r="AC51" i="65"/>
  <c r="AB51" i="65"/>
  <c r="AA51" i="65"/>
  <c r="Z51" i="65"/>
  <c r="Y51" i="65"/>
  <c r="X51" i="65"/>
  <c r="W51" i="65"/>
  <c r="V51" i="65"/>
  <c r="U51" i="65"/>
  <c r="T51" i="65"/>
  <c r="S51" i="65"/>
  <c r="R51" i="65"/>
  <c r="AH50" i="65"/>
  <c r="AG50" i="65"/>
  <c r="AF50" i="65"/>
  <c r="AE50" i="65"/>
  <c r="AD50" i="65"/>
  <c r="AC50" i="65"/>
  <c r="AB50" i="65"/>
  <c r="AA50" i="65"/>
  <c r="Z50" i="65"/>
  <c r="Y50" i="65"/>
  <c r="X50" i="65"/>
  <c r="W50" i="65"/>
  <c r="V50" i="65"/>
  <c r="U50" i="65"/>
  <c r="T50" i="65"/>
  <c r="S50" i="65"/>
  <c r="R50" i="65"/>
  <c r="AH49" i="65"/>
  <c r="AG49" i="65"/>
  <c r="AF49" i="65"/>
  <c r="AE49" i="65"/>
  <c r="AD49" i="65"/>
  <c r="AC49" i="65"/>
  <c r="AB49" i="65"/>
  <c r="AA49" i="65"/>
  <c r="Z49" i="65"/>
  <c r="Y49" i="65"/>
  <c r="X49" i="65"/>
  <c r="W49" i="65"/>
  <c r="V49" i="65"/>
  <c r="U49" i="65"/>
  <c r="T49" i="65"/>
  <c r="S49" i="65"/>
  <c r="R49" i="65"/>
  <c r="AH48" i="65"/>
  <c r="AG48" i="65"/>
  <c r="AF48" i="65"/>
  <c r="AE48" i="65"/>
  <c r="AD48" i="65"/>
  <c r="AC48" i="65"/>
  <c r="AB48" i="65"/>
  <c r="AA48" i="65"/>
  <c r="Z48" i="65"/>
  <c r="Y48" i="65"/>
  <c r="X48" i="65"/>
  <c r="W48" i="65"/>
  <c r="V48" i="65"/>
  <c r="U48" i="65"/>
  <c r="T48" i="65"/>
  <c r="S48" i="65"/>
  <c r="R48" i="65"/>
  <c r="AH47" i="65"/>
  <c r="AG47" i="65"/>
  <c r="AF47" i="65"/>
  <c r="AE47" i="65"/>
  <c r="AD47" i="65"/>
  <c r="AC47" i="65"/>
  <c r="AB47" i="65"/>
  <c r="AA47" i="65"/>
  <c r="Z47" i="65"/>
  <c r="Y47" i="65"/>
  <c r="X47" i="65"/>
  <c r="W47" i="65"/>
  <c r="V47" i="65"/>
  <c r="U47" i="65"/>
  <c r="T47" i="65"/>
  <c r="S47" i="65"/>
  <c r="R47" i="65"/>
  <c r="AH46" i="65"/>
  <c r="AG46" i="65"/>
  <c r="AF46" i="65"/>
  <c r="AE46" i="65"/>
  <c r="AD46" i="65"/>
  <c r="AC46" i="65"/>
  <c r="AB46" i="65"/>
  <c r="AA46" i="65"/>
  <c r="Z46" i="65"/>
  <c r="Y46" i="65"/>
  <c r="X46" i="65"/>
  <c r="W46" i="65"/>
  <c r="V46" i="65"/>
  <c r="U46" i="65"/>
  <c r="T46" i="65"/>
  <c r="S46" i="65"/>
  <c r="R46" i="65"/>
  <c r="AH45" i="65"/>
  <c r="AG45" i="65"/>
  <c r="AF45" i="65"/>
  <c r="AE45" i="65"/>
  <c r="AD45" i="65"/>
  <c r="AC45" i="65"/>
  <c r="AB45" i="65"/>
  <c r="AA45" i="65"/>
  <c r="Z45" i="65"/>
  <c r="Y45" i="65"/>
  <c r="X45" i="65"/>
  <c r="W45" i="65"/>
  <c r="V45" i="65"/>
  <c r="U45" i="65"/>
  <c r="T45" i="65"/>
  <c r="S45" i="65"/>
  <c r="R45" i="65"/>
  <c r="AH44" i="65"/>
  <c r="AG44" i="65"/>
  <c r="AF44" i="65"/>
  <c r="AE44" i="65"/>
  <c r="AD44" i="65"/>
  <c r="AC44" i="65"/>
  <c r="AB44" i="65"/>
  <c r="AA44" i="65"/>
  <c r="Z44" i="65"/>
  <c r="Y44" i="65"/>
  <c r="X44" i="65"/>
  <c r="W44" i="65"/>
  <c r="V44" i="65"/>
  <c r="U44" i="65"/>
  <c r="T44" i="65"/>
  <c r="S44" i="65"/>
  <c r="R44" i="65"/>
  <c r="AH43" i="65"/>
  <c r="AG43" i="65"/>
  <c r="AF43" i="65"/>
  <c r="AE43" i="65"/>
  <c r="AD43" i="65"/>
  <c r="AC43" i="65"/>
  <c r="AB43" i="65"/>
  <c r="AA43" i="65"/>
  <c r="Z43" i="65"/>
  <c r="Y43" i="65"/>
  <c r="X43" i="65"/>
  <c r="W43" i="65"/>
  <c r="V43" i="65"/>
  <c r="U43" i="65"/>
  <c r="T43" i="65"/>
  <c r="S43" i="65"/>
  <c r="R43" i="65"/>
  <c r="AH42" i="65"/>
  <c r="AG42" i="65"/>
  <c r="AF42" i="65"/>
  <c r="AE42" i="65"/>
  <c r="AD42" i="65"/>
  <c r="AC42" i="65"/>
  <c r="AB42" i="65"/>
  <c r="AA42" i="65"/>
  <c r="Z42" i="65"/>
  <c r="Y42" i="65"/>
  <c r="X42" i="65"/>
  <c r="W42" i="65"/>
  <c r="V42" i="65"/>
  <c r="U42" i="65"/>
  <c r="T42" i="65"/>
  <c r="S42" i="65"/>
  <c r="R42" i="65"/>
  <c r="AH41" i="65"/>
  <c r="AG41" i="65"/>
  <c r="AF41" i="65"/>
  <c r="AE41" i="65"/>
  <c r="AD41" i="65"/>
  <c r="AC41" i="65"/>
  <c r="AB41" i="65"/>
  <c r="AA41" i="65"/>
  <c r="Z41" i="65"/>
  <c r="Y41" i="65"/>
  <c r="X41" i="65"/>
  <c r="W41" i="65"/>
  <c r="V41" i="65"/>
  <c r="U41" i="65"/>
  <c r="T41" i="65"/>
  <c r="S41" i="65"/>
  <c r="R41" i="65"/>
  <c r="AH40" i="65"/>
  <c r="AG40" i="65"/>
  <c r="AF40" i="65"/>
  <c r="AE40" i="65"/>
  <c r="AD40" i="65"/>
  <c r="AC40" i="65"/>
  <c r="AB40" i="65"/>
  <c r="AA40" i="65"/>
  <c r="Z40" i="65"/>
  <c r="Y40" i="65"/>
  <c r="X40" i="65"/>
  <c r="W40" i="65"/>
  <c r="V40" i="65"/>
  <c r="U40" i="65"/>
  <c r="T40" i="65"/>
  <c r="S40" i="65"/>
  <c r="R40" i="65"/>
  <c r="AH39" i="65"/>
  <c r="AG39" i="65"/>
  <c r="AF39" i="65"/>
  <c r="AE39" i="65"/>
  <c r="AD39" i="65"/>
  <c r="AC39" i="65"/>
  <c r="AB39" i="65"/>
  <c r="AA39" i="65"/>
  <c r="Z39" i="65"/>
  <c r="Y39" i="65"/>
  <c r="X39" i="65"/>
  <c r="W39" i="65"/>
  <c r="V39" i="65"/>
  <c r="U39" i="65"/>
  <c r="T39" i="65"/>
  <c r="S39" i="65"/>
  <c r="R39" i="65"/>
  <c r="AH38" i="65"/>
  <c r="AG38" i="65"/>
  <c r="AF38" i="65"/>
  <c r="AE38" i="65"/>
  <c r="AD38" i="65"/>
  <c r="AC38" i="65"/>
  <c r="AB38" i="65"/>
  <c r="AA38" i="65"/>
  <c r="Z38" i="65"/>
  <c r="Y38" i="65"/>
  <c r="X38" i="65"/>
  <c r="W38" i="65"/>
  <c r="V38" i="65"/>
  <c r="U38" i="65"/>
  <c r="T38" i="65"/>
  <c r="S38" i="65"/>
  <c r="R38" i="65"/>
  <c r="AH37" i="65"/>
  <c r="AG37" i="65"/>
  <c r="AF37" i="65"/>
  <c r="AE37" i="65"/>
  <c r="AD37" i="65"/>
  <c r="AC37" i="65"/>
  <c r="AB37" i="65"/>
  <c r="AA37" i="65"/>
  <c r="Z37" i="65"/>
  <c r="Y37" i="65"/>
  <c r="X37" i="65"/>
  <c r="W37" i="65"/>
  <c r="V37" i="65"/>
  <c r="U37" i="65"/>
  <c r="T37" i="65"/>
  <c r="S37" i="65"/>
  <c r="R37" i="65"/>
  <c r="AH36" i="65"/>
  <c r="AG36" i="65"/>
  <c r="AF36" i="65"/>
  <c r="AE36" i="65"/>
  <c r="AD36" i="65"/>
  <c r="AC36" i="65"/>
  <c r="AB36" i="65"/>
  <c r="AA36" i="65"/>
  <c r="Z36" i="65"/>
  <c r="Y36" i="65"/>
  <c r="X36" i="65"/>
  <c r="W36" i="65"/>
  <c r="V36" i="65"/>
  <c r="U36" i="65"/>
  <c r="T36" i="65"/>
  <c r="S36" i="65"/>
  <c r="R36" i="65"/>
  <c r="AH35" i="65"/>
  <c r="AG35" i="65"/>
  <c r="AF35" i="65"/>
  <c r="AE35" i="65"/>
  <c r="AD35" i="65"/>
  <c r="AC35" i="65"/>
  <c r="AB35" i="65"/>
  <c r="AA35" i="65"/>
  <c r="Z35" i="65"/>
  <c r="Y35" i="65"/>
  <c r="X35" i="65"/>
  <c r="W35" i="65"/>
  <c r="V35" i="65"/>
  <c r="U35" i="65"/>
  <c r="T35" i="65"/>
  <c r="S35" i="65"/>
  <c r="R35" i="65"/>
  <c r="AH34" i="65"/>
  <c r="AG34" i="65"/>
  <c r="AF34" i="65"/>
  <c r="AE34" i="65"/>
  <c r="AD34" i="65"/>
  <c r="AC34" i="65"/>
  <c r="AB34" i="65"/>
  <c r="AA34" i="65"/>
  <c r="Z34" i="65"/>
  <c r="Y34" i="65"/>
  <c r="X34" i="65"/>
  <c r="W34" i="65"/>
  <c r="V34" i="65"/>
  <c r="U34" i="65"/>
  <c r="T34" i="65"/>
  <c r="S34" i="65"/>
  <c r="R34" i="65"/>
  <c r="AH33" i="65"/>
  <c r="AG33" i="65"/>
  <c r="AF33" i="65"/>
  <c r="AE33" i="65"/>
  <c r="AD33" i="65"/>
  <c r="AC33" i="65"/>
  <c r="AB33" i="65"/>
  <c r="AA33" i="65"/>
  <c r="Z33" i="65"/>
  <c r="Y33" i="65"/>
  <c r="X33" i="65"/>
  <c r="W33" i="65"/>
  <c r="V33" i="65"/>
  <c r="U33" i="65"/>
  <c r="T33" i="65"/>
  <c r="S33" i="65"/>
  <c r="R33" i="65"/>
  <c r="AH32" i="65"/>
  <c r="AG32" i="65"/>
  <c r="AF32" i="65"/>
  <c r="AE32" i="65"/>
  <c r="AD32" i="65"/>
  <c r="AC32" i="65"/>
  <c r="AB32" i="65"/>
  <c r="AA32" i="65"/>
  <c r="Z32" i="65"/>
  <c r="Y32" i="65"/>
  <c r="X32" i="65"/>
  <c r="W32" i="65"/>
  <c r="V32" i="65"/>
  <c r="U32" i="65"/>
  <c r="T32" i="65"/>
  <c r="S32" i="65"/>
  <c r="R32" i="65"/>
  <c r="AH31" i="65"/>
  <c r="AG31" i="65"/>
  <c r="AF31" i="65"/>
  <c r="AE31" i="65"/>
  <c r="AD31" i="65"/>
  <c r="AC31" i="65"/>
  <c r="AB31" i="65"/>
  <c r="AA31" i="65"/>
  <c r="Z31" i="65"/>
  <c r="Y31" i="65"/>
  <c r="X31" i="65"/>
  <c r="W31" i="65"/>
  <c r="V31" i="65"/>
  <c r="U31" i="65"/>
  <c r="T31" i="65"/>
  <c r="S31" i="65"/>
  <c r="R31" i="65"/>
  <c r="AH30" i="65"/>
  <c r="AG30" i="65"/>
  <c r="AF30" i="65"/>
  <c r="AE30" i="65"/>
  <c r="AD30" i="65"/>
  <c r="AC30" i="65"/>
  <c r="AB30" i="65"/>
  <c r="AA30" i="65"/>
  <c r="Z30" i="65"/>
  <c r="Y30" i="65"/>
  <c r="X30" i="65"/>
  <c r="W30" i="65"/>
  <c r="V30" i="65"/>
  <c r="U30" i="65"/>
  <c r="T30" i="65"/>
  <c r="S30" i="65"/>
  <c r="R30" i="65"/>
  <c r="AH29" i="65"/>
  <c r="AG29" i="65"/>
  <c r="AF29" i="65"/>
  <c r="AE29" i="65"/>
  <c r="AD29" i="65"/>
  <c r="AC29" i="65"/>
  <c r="AB29" i="65"/>
  <c r="AA29" i="65"/>
  <c r="Z29" i="65"/>
  <c r="Y29" i="65"/>
  <c r="X29" i="65"/>
  <c r="W29" i="65"/>
  <c r="V29" i="65"/>
  <c r="U29" i="65"/>
  <c r="T29" i="65"/>
  <c r="S29" i="65"/>
  <c r="R29" i="65"/>
  <c r="AH28" i="65"/>
  <c r="AG28" i="65"/>
  <c r="AF28" i="65"/>
  <c r="AE28" i="65"/>
  <c r="AD28" i="65"/>
  <c r="AC28" i="65"/>
  <c r="AB28" i="65"/>
  <c r="AA28" i="65"/>
  <c r="Z28" i="65"/>
  <c r="Y28" i="65"/>
  <c r="X28" i="65"/>
  <c r="W28" i="65"/>
  <c r="V28" i="65"/>
  <c r="U28" i="65"/>
  <c r="T28" i="65"/>
  <c r="S28" i="65"/>
  <c r="R28" i="65"/>
  <c r="AH27" i="65"/>
  <c r="AG27" i="65"/>
  <c r="AF27" i="65"/>
  <c r="AE27" i="65"/>
  <c r="AD27" i="65"/>
  <c r="AC27" i="65"/>
  <c r="AB27" i="65"/>
  <c r="AA27" i="65"/>
  <c r="Z27" i="65"/>
  <c r="Y27" i="65"/>
  <c r="X27" i="65"/>
  <c r="W27" i="65"/>
  <c r="V27" i="65"/>
  <c r="U27" i="65"/>
  <c r="T27" i="65"/>
  <c r="S27" i="65"/>
  <c r="R27" i="65"/>
  <c r="AH26" i="65"/>
  <c r="AG26" i="65"/>
  <c r="AF26" i="65"/>
  <c r="AE26" i="65"/>
  <c r="AD26" i="65"/>
  <c r="AC26" i="65"/>
  <c r="AB26" i="65"/>
  <c r="AA26" i="65"/>
  <c r="Z26" i="65"/>
  <c r="Y26" i="65"/>
  <c r="X26" i="65"/>
  <c r="W26" i="65"/>
  <c r="V26" i="65"/>
  <c r="U26" i="65"/>
  <c r="T26" i="65"/>
  <c r="S26" i="65"/>
  <c r="R26" i="65"/>
  <c r="AH25" i="65"/>
  <c r="AG25" i="65"/>
  <c r="AF25" i="65"/>
  <c r="AE25" i="65"/>
  <c r="AD25" i="65"/>
  <c r="AC25" i="65"/>
  <c r="AB25" i="65"/>
  <c r="AA25" i="65"/>
  <c r="Z25" i="65"/>
  <c r="Y25" i="65"/>
  <c r="X25" i="65"/>
  <c r="W25" i="65"/>
  <c r="V25" i="65"/>
  <c r="U25" i="65"/>
  <c r="T25" i="65"/>
  <c r="S25" i="65"/>
  <c r="R25" i="65"/>
  <c r="AH24" i="65"/>
  <c r="AG24" i="65"/>
  <c r="AF24" i="65"/>
  <c r="AE24" i="65"/>
  <c r="AD24" i="65"/>
  <c r="AC24" i="65"/>
  <c r="AB24" i="65"/>
  <c r="AA24" i="65"/>
  <c r="Z24" i="65"/>
  <c r="Y24" i="65"/>
  <c r="X24" i="65"/>
  <c r="W24" i="65"/>
  <c r="V24" i="65"/>
  <c r="U24" i="65"/>
  <c r="T24" i="65"/>
  <c r="S24" i="65"/>
  <c r="R24" i="65"/>
  <c r="AH23" i="65"/>
  <c r="AG23" i="65"/>
  <c r="AF23" i="65"/>
  <c r="AE23" i="65"/>
  <c r="AD23" i="65"/>
  <c r="AC23" i="65"/>
  <c r="AB23" i="65"/>
  <c r="AA23" i="65"/>
  <c r="Z23" i="65"/>
  <c r="Y23" i="65"/>
  <c r="X23" i="65"/>
  <c r="W23" i="65"/>
  <c r="V23" i="65"/>
  <c r="U23" i="65"/>
  <c r="T23" i="65"/>
  <c r="S23" i="65"/>
  <c r="R23" i="65"/>
  <c r="AH22" i="65"/>
  <c r="AG22" i="65"/>
  <c r="AF22" i="65"/>
  <c r="AE22" i="65"/>
  <c r="AD22" i="65"/>
  <c r="AC22" i="65"/>
  <c r="AB22" i="65"/>
  <c r="AA22" i="65"/>
  <c r="Z22" i="65"/>
  <c r="Y22" i="65"/>
  <c r="X22" i="65"/>
  <c r="W22" i="65"/>
  <c r="V22" i="65"/>
  <c r="U22" i="65"/>
  <c r="T22" i="65"/>
  <c r="S22" i="65"/>
  <c r="R22" i="65"/>
  <c r="AH21" i="65"/>
  <c r="AG21" i="65"/>
  <c r="AF21" i="65"/>
  <c r="AE21" i="65"/>
  <c r="AD21" i="65"/>
  <c r="AC21" i="65"/>
  <c r="AB21" i="65"/>
  <c r="AA21" i="65"/>
  <c r="Z21" i="65"/>
  <c r="Y21" i="65"/>
  <c r="X21" i="65"/>
  <c r="W21" i="65"/>
  <c r="V21" i="65"/>
  <c r="U21" i="65"/>
  <c r="T21" i="65"/>
  <c r="S21" i="65"/>
  <c r="R21" i="65"/>
  <c r="AH20" i="65"/>
  <c r="AG20" i="65"/>
  <c r="AF20" i="65"/>
  <c r="AE20" i="65"/>
  <c r="AD20" i="65"/>
  <c r="AC20" i="65"/>
  <c r="AB20" i="65"/>
  <c r="AA20" i="65"/>
  <c r="Z20" i="65"/>
  <c r="Y20" i="65"/>
  <c r="X20" i="65"/>
  <c r="W20" i="65"/>
  <c r="V20" i="65"/>
  <c r="U20" i="65"/>
  <c r="T20" i="65"/>
  <c r="S20" i="65"/>
  <c r="R20" i="65"/>
  <c r="AH19" i="65"/>
  <c r="AG19" i="65"/>
  <c r="AF19" i="65"/>
  <c r="AE19" i="65"/>
  <c r="AD19" i="65"/>
  <c r="AC19" i="65"/>
  <c r="AB19" i="65"/>
  <c r="AA19" i="65"/>
  <c r="Z19" i="65"/>
  <c r="Y19" i="65"/>
  <c r="X19" i="65"/>
  <c r="W19" i="65"/>
  <c r="V19" i="65"/>
  <c r="U19" i="65"/>
  <c r="T19" i="65"/>
  <c r="S19" i="65"/>
  <c r="R19" i="65"/>
  <c r="AH18" i="65"/>
  <c r="AG18" i="65"/>
  <c r="AF18" i="65"/>
  <c r="AE18" i="65"/>
  <c r="AD18" i="65"/>
  <c r="AC18" i="65"/>
  <c r="AB18" i="65"/>
  <c r="AA18" i="65"/>
  <c r="Z18" i="65"/>
  <c r="Y18" i="65"/>
  <c r="X18" i="65"/>
  <c r="W18" i="65"/>
  <c r="V18" i="65"/>
  <c r="U18" i="65"/>
  <c r="T18" i="65"/>
  <c r="S18" i="65"/>
  <c r="R18" i="65"/>
  <c r="AH17" i="65"/>
  <c r="AG17" i="65"/>
  <c r="AF17" i="65"/>
  <c r="AE17" i="65"/>
  <c r="AD17" i="65"/>
  <c r="AC17" i="65"/>
  <c r="AB17" i="65"/>
  <c r="AA17" i="65"/>
  <c r="Z17" i="65"/>
  <c r="Y17" i="65"/>
  <c r="X17" i="65"/>
  <c r="W17" i="65"/>
  <c r="V17" i="65"/>
  <c r="U17" i="65"/>
  <c r="T17" i="65"/>
  <c r="S17" i="65"/>
  <c r="R17" i="65"/>
  <c r="AH16" i="65"/>
  <c r="AG16" i="65"/>
  <c r="AF16" i="65"/>
  <c r="AE16" i="65"/>
  <c r="AD16" i="65"/>
  <c r="AC16" i="65"/>
  <c r="AB16" i="65"/>
  <c r="AA16" i="65"/>
  <c r="Z16" i="65"/>
  <c r="Y16" i="65"/>
  <c r="X16" i="65"/>
  <c r="W16" i="65"/>
  <c r="V16" i="65"/>
  <c r="U16" i="65"/>
  <c r="T16" i="65"/>
  <c r="S16" i="65"/>
  <c r="R16" i="65"/>
  <c r="AH15" i="65"/>
  <c r="AG15" i="65"/>
  <c r="AF15" i="65"/>
  <c r="AE15" i="65"/>
  <c r="AD15" i="65"/>
  <c r="AC15" i="65"/>
  <c r="AB15" i="65"/>
  <c r="AA15" i="65"/>
  <c r="Z15" i="65"/>
  <c r="Y15" i="65"/>
  <c r="X15" i="65"/>
  <c r="W15" i="65"/>
  <c r="V15" i="65"/>
  <c r="U15" i="65"/>
  <c r="T15" i="65"/>
  <c r="S15" i="65"/>
  <c r="R15" i="65"/>
  <c r="AH14" i="65"/>
  <c r="AG14" i="65"/>
  <c r="AF14" i="65"/>
  <c r="AE14" i="65"/>
  <c r="AD14" i="65"/>
  <c r="AC14" i="65"/>
  <c r="AB14" i="65"/>
  <c r="AA14" i="65"/>
  <c r="Z14" i="65"/>
  <c r="Y14" i="65"/>
  <c r="X14" i="65"/>
  <c r="W14" i="65"/>
  <c r="V14" i="65"/>
  <c r="U14" i="65"/>
  <c r="T14" i="65"/>
  <c r="S14" i="65"/>
  <c r="R14" i="65"/>
  <c r="AH13" i="65"/>
  <c r="AG13" i="65"/>
  <c r="AF13" i="65"/>
  <c r="AE13" i="65"/>
  <c r="AD13" i="65"/>
  <c r="AC13" i="65"/>
  <c r="AB13" i="65"/>
  <c r="AA13" i="65"/>
  <c r="Z13" i="65"/>
  <c r="Y13" i="65"/>
  <c r="X13" i="65"/>
  <c r="W13" i="65"/>
  <c r="V13" i="65"/>
  <c r="U13" i="65"/>
  <c r="T13" i="65"/>
  <c r="S13" i="65"/>
  <c r="R13" i="65"/>
  <c r="AH12" i="65"/>
  <c r="AG12" i="65"/>
  <c r="AF12" i="65"/>
  <c r="AE12" i="65"/>
  <c r="AD12" i="65"/>
  <c r="AC12" i="65"/>
  <c r="AB12" i="65"/>
  <c r="AA12" i="65"/>
  <c r="Z12" i="65"/>
  <c r="Y12" i="65"/>
  <c r="X12" i="65"/>
  <c r="W12" i="65"/>
  <c r="V12" i="65"/>
  <c r="U12" i="65"/>
  <c r="T12" i="65"/>
  <c r="S12" i="65"/>
  <c r="R12" i="65"/>
  <c r="AH11" i="65"/>
  <c r="AG11" i="65"/>
  <c r="AF11" i="65"/>
  <c r="AE11" i="65"/>
  <c r="AD11" i="65"/>
  <c r="AC11" i="65"/>
  <c r="AB11" i="65"/>
  <c r="AA11" i="65"/>
  <c r="Z11" i="65"/>
  <c r="Y11" i="65"/>
  <c r="X11" i="65"/>
  <c r="W11" i="65"/>
  <c r="V11" i="65"/>
  <c r="U11" i="65"/>
  <c r="T11" i="65"/>
  <c r="S11" i="65"/>
  <c r="R11" i="65"/>
  <c r="Z22" i="77" l="1"/>
  <c r="Y95" i="77"/>
  <c r="Y12" i="77"/>
  <c r="Y28" i="77"/>
  <c r="Z99" i="77"/>
  <c r="Y21" i="77"/>
  <c r="Y93" i="77"/>
  <c r="Y14" i="77"/>
  <c r="Y30" i="77"/>
  <c r="Y98" i="77"/>
  <c r="AH102" i="77"/>
  <c r="B23" i="85"/>
  <c r="B24" i="85" s="1"/>
  <c r="D23" i="85"/>
  <c r="D24" i="85" s="1"/>
  <c r="H23" i="85"/>
  <c r="H24" i="85" s="1"/>
  <c r="L23" i="85"/>
  <c r="L24" i="85" s="1"/>
  <c r="P23" i="85"/>
  <c r="P24" i="85" s="1"/>
  <c r="V107" i="65"/>
  <c r="AC83" i="77" s="1"/>
  <c r="AH107" i="65"/>
  <c r="AO15" i="77" s="1"/>
  <c r="S107" i="65"/>
  <c r="Z18" i="77" s="1"/>
  <c r="W107" i="65"/>
  <c r="AD87" i="77" s="1"/>
  <c r="AA107" i="65"/>
  <c r="AH28" i="77" s="1"/>
  <c r="AE107" i="65"/>
  <c r="AC45" i="77"/>
  <c r="R107" i="65"/>
  <c r="Y38" i="77" s="1"/>
  <c r="Z107" i="65"/>
  <c r="AD107" i="65"/>
  <c r="Y55" i="77"/>
  <c r="Y79" i="77"/>
  <c r="AC85" i="77"/>
  <c r="AC36" i="77"/>
  <c r="Y40" i="77"/>
  <c r="AC40" i="77"/>
  <c r="Y46" i="77"/>
  <c r="AC46" i="77"/>
  <c r="T107" i="65"/>
  <c r="AA71" i="77" s="1"/>
  <c r="X107" i="65"/>
  <c r="AE87" i="77" s="1"/>
  <c r="AB107" i="65"/>
  <c r="AF107" i="65"/>
  <c r="C23" i="85"/>
  <c r="C24" i="85" s="1"/>
  <c r="G23" i="85"/>
  <c r="G24" i="85" s="1"/>
  <c r="K23" i="85"/>
  <c r="K24" i="85" s="1"/>
  <c r="O23" i="85"/>
  <c r="O24" i="85" s="1"/>
  <c r="Y52" i="77"/>
  <c r="AO52" i="77"/>
  <c r="Y54" i="77"/>
  <c r="Y56" i="77"/>
  <c r="Y58" i="77"/>
  <c r="Y60" i="77"/>
  <c r="Y62" i="77"/>
  <c r="AC62" i="77"/>
  <c r="Y64" i="77"/>
  <c r="Y66" i="77"/>
  <c r="AC66" i="77"/>
  <c r="Y68" i="77"/>
  <c r="AC70" i="77"/>
  <c r="Y72" i="77"/>
  <c r="Y74" i="77"/>
  <c r="AC74" i="77"/>
  <c r="Y76" i="77"/>
  <c r="Y78" i="77"/>
  <c r="AO78" i="77"/>
  <c r="Y80" i="77"/>
  <c r="Y82" i="77"/>
  <c r="AC82" i="77"/>
  <c r="Y84" i="77"/>
  <c r="Y86" i="77"/>
  <c r="AG86" i="77"/>
  <c r="Y88" i="77"/>
  <c r="Y47" i="77"/>
  <c r="Y49" i="77"/>
  <c r="AC55" i="77"/>
  <c r="AC59" i="77"/>
  <c r="Y69" i="77"/>
  <c r="Y75" i="77"/>
  <c r="AA82" i="77"/>
  <c r="AO87" i="77"/>
  <c r="AD36" i="77"/>
  <c r="AH36" i="77"/>
  <c r="AH40" i="77"/>
  <c r="AH44" i="77"/>
  <c r="AH46" i="77"/>
  <c r="AH48" i="77"/>
  <c r="AL50" i="77"/>
  <c r="U107" i="65"/>
  <c r="AB67" i="77" s="1"/>
  <c r="Y107" i="65"/>
  <c r="AC107" i="65"/>
  <c r="AG107" i="65"/>
  <c r="AN69" i="77" s="1"/>
  <c r="AL52" i="77"/>
  <c r="AH54" i="77"/>
  <c r="AH56" i="77"/>
  <c r="AH58" i="77"/>
  <c r="AH60" i="77"/>
  <c r="AH62" i="77"/>
  <c r="AD64" i="77"/>
  <c r="AH64" i="77"/>
  <c r="AH66" i="77"/>
  <c r="AH68" i="77"/>
  <c r="AD70" i="77"/>
  <c r="AH70" i="77"/>
  <c r="AL70" i="77"/>
  <c r="AH72" i="77"/>
  <c r="AH74" i="77"/>
  <c r="AB75" i="77"/>
  <c r="AH76" i="77"/>
  <c r="AD78" i="77"/>
  <c r="AH80" i="77"/>
  <c r="AH82" i="77"/>
  <c r="AH84" i="77"/>
  <c r="AD86" i="77"/>
  <c r="AH86" i="77"/>
  <c r="AH88" i="77"/>
  <c r="AJ71" i="77" l="1"/>
  <c r="AJ107" i="77"/>
  <c r="AH93" i="77"/>
  <c r="AH34" i="77"/>
  <c r="AE79" i="77"/>
  <c r="AE107" i="77"/>
  <c r="AF12" i="77"/>
  <c r="AF107" i="77"/>
  <c r="AM75" i="77"/>
  <c r="AM107" i="77"/>
  <c r="AK44" i="77"/>
  <c r="AK107" i="77"/>
  <c r="AL14" i="77"/>
  <c r="AL107" i="77"/>
  <c r="AI13" i="77"/>
  <c r="AI107" i="77"/>
  <c r="AG38" i="77"/>
  <c r="AG107" i="77"/>
  <c r="AH38" i="77"/>
  <c r="AH107" i="77"/>
  <c r="AH12" i="77"/>
  <c r="AL72" i="77"/>
  <c r="AL48" i="77"/>
  <c r="AL44" i="77"/>
  <c r="AL36" i="77"/>
  <c r="AO39" i="77"/>
  <c r="AO60" i="77"/>
  <c r="AE55" i="77"/>
  <c r="AB30" i="77"/>
  <c r="AH21" i="77"/>
  <c r="AH91" i="77"/>
  <c r="AH18" i="77"/>
  <c r="Z93" i="77"/>
  <c r="Z25" i="77"/>
  <c r="Z104" i="77"/>
  <c r="Z32" i="77"/>
  <c r="Z16" i="77"/>
  <c r="Y96" i="77"/>
  <c r="Z23" i="77"/>
  <c r="Z106" i="77"/>
  <c r="Z90" i="77"/>
  <c r="Y19" i="77"/>
  <c r="AB11" i="77"/>
  <c r="AB83" i="77"/>
  <c r="AE76" i="77"/>
  <c r="AK88" i="77"/>
  <c r="AO80" i="77"/>
  <c r="AO72" i="77"/>
  <c r="AO66" i="77"/>
  <c r="AE63" i="77"/>
  <c r="AO54" i="77"/>
  <c r="AO48" i="77"/>
  <c r="AO69" i="77"/>
  <c r="AB97" i="77"/>
  <c r="AH100" i="77"/>
  <c r="AH19" i="77"/>
  <c r="Y106" i="77"/>
  <c r="Y90" i="77"/>
  <c r="Y22" i="77"/>
  <c r="Y101" i="77"/>
  <c r="Y29" i="77"/>
  <c r="Y13" i="77"/>
  <c r="Z91" i="77"/>
  <c r="Y20" i="77"/>
  <c r="Y103" i="77"/>
  <c r="Z30" i="77"/>
  <c r="Z14" i="77"/>
  <c r="AL46" i="77"/>
  <c r="AL42" i="77"/>
  <c r="AK74" i="77"/>
  <c r="AB99" i="77"/>
  <c r="AB20" i="77"/>
  <c r="Z101" i="77"/>
  <c r="Z33" i="77"/>
  <c r="Z17" i="77"/>
  <c r="Z96" i="77"/>
  <c r="Z24" i="77"/>
  <c r="Y104" i="77"/>
  <c r="Z31" i="77"/>
  <c r="Z15" i="77"/>
  <c r="Z98" i="77"/>
  <c r="Y27" i="77"/>
  <c r="Y11" i="77"/>
  <c r="AC77" i="77"/>
  <c r="AA104" i="77"/>
  <c r="AL76" i="77"/>
  <c r="AD74" i="77"/>
  <c r="AL60" i="77"/>
  <c r="AL56" i="77"/>
  <c r="AD54" i="77"/>
  <c r="AD50" i="77"/>
  <c r="AG73" i="77"/>
  <c r="AG57" i="77"/>
  <c r="AC43" i="77"/>
  <c r="AC86" i="77"/>
  <c r="AA79" i="77"/>
  <c r="AC76" i="77"/>
  <c r="AG70" i="77"/>
  <c r="AC60" i="77"/>
  <c r="AA53" i="77"/>
  <c r="AC81" i="77"/>
  <c r="AC57" i="77"/>
  <c r="AB27" i="77"/>
  <c r="AB14" i="77"/>
  <c r="AH105" i="77"/>
  <c r="AH17" i="77"/>
  <c r="AH24" i="77"/>
  <c r="AH31" i="77"/>
  <c r="AH98" i="77"/>
  <c r="AH14" i="77"/>
  <c r="Y102" i="77"/>
  <c r="Z97" i="77"/>
  <c r="AA92" i="77"/>
  <c r="AA32" i="77"/>
  <c r="Y26" i="77"/>
  <c r="Z21" i="77"/>
  <c r="AA16" i="77"/>
  <c r="Y105" i="77"/>
  <c r="Z100" i="77"/>
  <c r="AA95" i="77"/>
  <c r="Y33" i="77"/>
  <c r="Z28" i="77"/>
  <c r="AA23" i="77"/>
  <c r="Y17" i="77"/>
  <c r="Z12" i="77"/>
  <c r="Z103" i="77"/>
  <c r="AA98" i="77"/>
  <c r="Y92" i="77"/>
  <c r="Y32" i="77"/>
  <c r="Z27" i="77"/>
  <c r="AA22" i="77"/>
  <c r="Y16" i="77"/>
  <c r="Z11" i="77"/>
  <c r="Z102" i="77"/>
  <c r="AA97" i="77"/>
  <c r="Y91" i="77"/>
  <c r="Y31" i="77"/>
  <c r="Z26" i="77"/>
  <c r="AA21" i="77"/>
  <c r="Y15" i="77"/>
  <c r="AA96" i="77"/>
  <c r="AA20" i="77"/>
  <c r="AA99" i="77"/>
  <c r="AA27" i="77"/>
  <c r="AA11" i="77"/>
  <c r="AA102" i="77"/>
  <c r="AA26" i="77"/>
  <c r="AA101" i="77"/>
  <c r="AA25" i="77"/>
  <c r="AL84" i="77"/>
  <c r="AL62" i="77"/>
  <c r="AL58" i="77"/>
  <c r="AD56" i="77"/>
  <c r="AD52" i="77"/>
  <c r="AC65" i="77"/>
  <c r="AC39" i="77"/>
  <c r="AA87" i="77"/>
  <c r="AC80" i="77"/>
  <c r="AG78" i="77"/>
  <c r="AC72" i="77"/>
  <c r="AC68" i="77"/>
  <c r="AC54" i="77"/>
  <c r="AC52" i="77"/>
  <c r="AC89" i="77"/>
  <c r="AC71" i="77"/>
  <c r="AL87" i="77"/>
  <c r="AB98" i="77"/>
  <c r="AB17" i="77"/>
  <c r="AH33" i="77"/>
  <c r="AH96" i="77"/>
  <c r="AH103" i="77"/>
  <c r="AH15" i="77"/>
  <c r="AH30" i="77"/>
  <c r="Z105" i="77"/>
  <c r="AA100" i="77"/>
  <c r="Y94" i="77"/>
  <c r="Y34" i="77"/>
  <c r="Z29" i="77"/>
  <c r="AA24" i="77"/>
  <c r="Y18" i="77"/>
  <c r="Z13" i="77"/>
  <c r="AA103" i="77"/>
  <c r="Y97" i="77"/>
  <c r="Z92" i="77"/>
  <c r="AA31" i="77"/>
  <c r="Y25" i="77"/>
  <c r="Z20" i="77"/>
  <c r="AA15" i="77"/>
  <c r="AA106" i="77"/>
  <c r="Y100" i="77"/>
  <c r="Z95" i="77"/>
  <c r="AA90" i="77"/>
  <c r="AA30" i="77"/>
  <c r="Y24" i="77"/>
  <c r="Z19" i="77"/>
  <c r="AA14" i="77"/>
  <c r="AA105" i="77"/>
  <c r="Y99" i="77"/>
  <c r="Z94" i="77"/>
  <c r="Z34" i="77"/>
  <c r="AA29" i="77"/>
  <c r="Y23" i="77"/>
  <c r="AA13" i="77"/>
  <c r="AA28" i="77"/>
  <c r="AA12" i="77"/>
  <c r="AA91" i="77"/>
  <c r="AA19" i="77"/>
  <c r="AA94" i="77"/>
  <c r="AA34" i="77"/>
  <c r="AA18" i="77"/>
  <c r="AA93" i="77"/>
  <c r="AA33" i="77"/>
  <c r="AA17" i="77"/>
  <c r="AO89" i="77"/>
  <c r="AO75" i="77"/>
  <c r="AO102" i="77"/>
  <c r="AO34" i="77"/>
  <c r="AO18" i="77"/>
  <c r="AO101" i="77"/>
  <c r="AO29" i="77"/>
  <c r="AO13" i="77"/>
  <c r="AO96" i="77"/>
  <c r="AO24" i="77"/>
  <c r="AO19" i="77"/>
  <c r="AO91" i="77"/>
  <c r="AO70" i="77"/>
  <c r="AO64" i="77"/>
  <c r="AO58" i="77"/>
  <c r="AO50" i="77"/>
  <c r="AO53" i="77"/>
  <c r="AO57" i="77"/>
  <c r="AO98" i="77"/>
  <c r="AO30" i="77"/>
  <c r="AO14" i="77"/>
  <c r="AO97" i="77"/>
  <c r="AO25" i="77"/>
  <c r="AO11" i="77"/>
  <c r="AO92" i="77"/>
  <c r="AO20" i="77"/>
  <c r="AO103" i="77"/>
  <c r="AO31" i="77"/>
  <c r="AO94" i="77"/>
  <c r="AO26" i="77"/>
  <c r="AO23" i="77"/>
  <c r="AO93" i="77"/>
  <c r="AO21" i="77"/>
  <c r="AO104" i="77"/>
  <c r="AO32" i="77"/>
  <c r="AO16" i="77"/>
  <c r="AO99" i="77"/>
  <c r="AO27" i="77"/>
  <c r="AO86" i="77"/>
  <c r="AO56" i="77"/>
  <c r="AO106" i="77"/>
  <c r="AO90" i="77"/>
  <c r="AO22" i="77"/>
  <c r="AO105" i="77"/>
  <c r="AO33" i="77"/>
  <c r="AO17" i="77"/>
  <c r="AO100" i="77"/>
  <c r="AO28" i="77"/>
  <c r="AO12" i="77"/>
  <c r="AO95" i="77"/>
  <c r="AN99" i="77"/>
  <c r="AN11" i="77"/>
  <c r="AN94" i="77"/>
  <c r="AN26" i="77"/>
  <c r="AN27" i="77"/>
  <c r="AN97" i="77"/>
  <c r="AN25" i="77"/>
  <c r="AN23" i="77"/>
  <c r="AN92" i="77"/>
  <c r="AN20" i="77"/>
  <c r="AN77" i="77"/>
  <c r="AN95" i="77"/>
  <c r="AN106" i="77"/>
  <c r="AN90" i="77"/>
  <c r="AN22" i="77"/>
  <c r="AN15" i="77"/>
  <c r="AN93" i="77"/>
  <c r="AN21" i="77"/>
  <c r="AN104" i="77"/>
  <c r="AN32" i="77"/>
  <c r="AN16" i="77"/>
  <c r="AN91" i="77"/>
  <c r="AN102" i="77"/>
  <c r="AN34" i="77"/>
  <c r="AN18" i="77"/>
  <c r="AN105" i="77"/>
  <c r="AN33" i="77"/>
  <c r="AN17" i="77"/>
  <c r="AN100" i="77"/>
  <c r="AN28" i="77"/>
  <c r="AN12" i="77"/>
  <c r="AN103" i="77"/>
  <c r="AN31" i="77"/>
  <c r="AN98" i="77"/>
  <c r="AN30" i="77"/>
  <c r="AN14" i="77"/>
  <c r="AN101" i="77"/>
  <c r="AN29" i="77"/>
  <c r="AN13" i="77"/>
  <c r="AN96" i="77"/>
  <c r="AN24" i="77"/>
  <c r="AN19" i="77"/>
  <c r="AM100" i="77"/>
  <c r="AM20" i="77"/>
  <c r="AM95" i="77"/>
  <c r="AM23" i="77"/>
  <c r="AM90" i="77"/>
  <c r="AM106" i="77"/>
  <c r="AM34" i="77"/>
  <c r="AM101" i="77"/>
  <c r="AM29" i="77"/>
  <c r="AM13" i="77"/>
  <c r="AM96" i="77"/>
  <c r="AM12" i="77"/>
  <c r="AM91" i="77"/>
  <c r="AM19" i="77"/>
  <c r="AM30" i="77"/>
  <c r="AM102" i="77"/>
  <c r="AM26" i="77"/>
  <c r="AM97" i="77"/>
  <c r="AM25" i="77"/>
  <c r="AM28" i="77"/>
  <c r="AM92" i="77"/>
  <c r="AM103" i="77"/>
  <c r="AM31" i="77"/>
  <c r="AM15" i="77"/>
  <c r="AM22" i="77"/>
  <c r="AM98" i="77"/>
  <c r="AM14" i="77"/>
  <c r="AM93" i="77"/>
  <c r="AM21" i="77"/>
  <c r="AM24" i="77"/>
  <c r="AM104" i="77"/>
  <c r="AM32" i="77"/>
  <c r="AM99" i="77"/>
  <c r="AM27" i="77"/>
  <c r="AM11" i="77"/>
  <c r="AM18" i="77"/>
  <c r="AM94" i="77"/>
  <c r="AM105" i="77"/>
  <c r="AM33" i="77"/>
  <c r="AM17" i="77"/>
  <c r="AM16" i="77"/>
  <c r="AL105" i="77"/>
  <c r="AL33" i="77"/>
  <c r="AL17" i="77"/>
  <c r="AL96" i="77"/>
  <c r="AL24" i="77"/>
  <c r="AL99" i="77"/>
  <c r="AL27" i="77"/>
  <c r="AL11" i="77"/>
  <c r="AL94" i="77"/>
  <c r="AL26" i="77"/>
  <c r="AL12" i="77"/>
  <c r="AL86" i="77"/>
  <c r="AL80" i="77"/>
  <c r="AL74" i="77"/>
  <c r="AL68" i="77"/>
  <c r="AL64" i="77"/>
  <c r="AL54" i="77"/>
  <c r="AL38" i="77"/>
  <c r="AL83" i="77"/>
  <c r="AL101" i="77"/>
  <c r="AL29" i="77"/>
  <c r="AL13" i="77"/>
  <c r="AL92" i="77"/>
  <c r="AL20" i="77"/>
  <c r="AL95" i="77"/>
  <c r="AL23" i="77"/>
  <c r="AL106" i="77"/>
  <c r="AL90" i="77"/>
  <c r="AL22" i="77"/>
  <c r="AL77" i="77"/>
  <c r="AL97" i="77"/>
  <c r="AL25" i="77"/>
  <c r="AL104" i="77"/>
  <c r="AL32" i="77"/>
  <c r="AL16" i="77"/>
  <c r="AL91" i="77"/>
  <c r="AL19" i="77"/>
  <c r="AL102" i="77"/>
  <c r="AL34" i="77"/>
  <c r="AL18" i="77"/>
  <c r="AL88" i="77"/>
  <c r="AL82" i="77"/>
  <c r="AL78" i="77"/>
  <c r="AL66" i="77"/>
  <c r="AL40" i="77"/>
  <c r="AL89" i="77"/>
  <c r="AL73" i="77"/>
  <c r="AL93" i="77"/>
  <c r="AL21" i="77"/>
  <c r="AL100" i="77"/>
  <c r="AL28" i="77"/>
  <c r="AL103" i="77"/>
  <c r="AL31" i="77"/>
  <c r="AL15" i="77"/>
  <c r="AL98" i="77"/>
  <c r="AL30" i="77"/>
  <c r="AK42" i="77"/>
  <c r="AK102" i="77"/>
  <c r="AK34" i="77"/>
  <c r="AK18" i="77"/>
  <c r="AK101" i="77"/>
  <c r="AK29" i="77"/>
  <c r="AK96" i="77"/>
  <c r="AK24" i="77"/>
  <c r="AK17" i="77"/>
  <c r="AK91" i="77"/>
  <c r="AK19" i="77"/>
  <c r="AK47" i="77"/>
  <c r="AK98" i="77"/>
  <c r="AK30" i="77"/>
  <c r="AK14" i="77"/>
  <c r="AK97" i="77"/>
  <c r="AK13" i="77"/>
  <c r="AK92" i="77"/>
  <c r="AK20" i="77"/>
  <c r="AK103" i="77"/>
  <c r="AK31" i="77"/>
  <c r="AK15" i="77"/>
  <c r="AK94" i="77"/>
  <c r="AK26" i="77"/>
  <c r="AK25" i="77"/>
  <c r="AK93" i="77"/>
  <c r="AK104" i="77"/>
  <c r="AK32" i="77"/>
  <c r="AK16" i="77"/>
  <c r="AK99" i="77"/>
  <c r="AK27" i="77"/>
  <c r="AK11" i="77"/>
  <c r="AK81" i="77"/>
  <c r="AK106" i="77"/>
  <c r="AK90" i="77"/>
  <c r="AK22" i="77"/>
  <c r="AK105" i="77"/>
  <c r="AK33" i="77"/>
  <c r="AK100" i="77"/>
  <c r="AK28" i="77"/>
  <c r="AK12" i="77"/>
  <c r="AK95" i="77"/>
  <c r="AK23" i="77"/>
  <c r="AK21" i="77"/>
  <c r="AJ63" i="77"/>
  <c r="AJ73" i="77"/>
  <c r="AJ67" i="77"/>
  <c r="AJ102" i="77"/>
  <c r="AJ34" i="77"/>
  <c r="AJ18" i="77"/>
  <c r="AJ97" i="77"/>
  <c r="AJ25" i="77"/>
  <c r="AJ27" i="77"/>
  <c r="AJ100" i="77"/>
  <c r="AJ28" i="77"/>
  <c r="AJ12" i="77"/>
  <c r="AJ91" i="77"/>
  <c r="AJ89" i="77"/>
  <c r="AJ77" i="77"/>
  <c r="AJ98" i="77"/>
  <c r="AJ30" i="77"/>
  <c r="AJ14" i="77"/>
  <c r="AJ93" i="77"/>
  <c r="AJ21" i="77"/>
  <c r="AJ19" i="77"/>
  <c r="AJ96" i="77"/>
  <c r="AJ24" i="77"/>
  <c r="AJ103" i="77"/>
  <c r="AJ31" i="77"/>
  <c r="AJ65" i="77"/>
  <c r="AJ94" i="77"/>
  <c r="AJ26" i="77"/>
  <c r="AJ105" i="77"/>
  <c r="AJ33" i="77"/>
  <c r="AJ17" i="77"/>
  <c r="AJ11" i="77"/>
  <c r="AJ92" i="77"/>
  <c r="AJ20" i="77"/>
  <c r="AJ99" i="77"/>
  <c r="AJ23" i="77"/>
  <c r="AJ106" i="77"/>
  <c r="AJ90" i="77"/>
  <c r="AJ22" i="77"/>
  <c r="AJ101" i="77"/>
  <c r="AJ29" i="77"/>
  <c r="AJ13" i="77"/>
  <c r="AJ104" i="77"/>
  <c r="AJ32" i="77"/>
  <c r="AJ16" i="77"/>
  <c r="AJ95" i="77"/>
  <c r="AJ15" i="77"/>
  <c r="AI67" i="77"/>
  <c r="AI44" i="77"/>
  <c r="AI38" i="77"/>
  <c r="AI81" i="77"/>
  <c r="AI100" i="77"/>
  <c r="AI28" i="77"/>
  <c r="AI12" i="77"/>
  <c r="AI91" i="77"/>
  <c r="AI19" i="77"/>
  <c r="AI102" i="77"/>
  <c r="AI34" i="77"/>
  <c r="AI18" i="77"/>
  <c r="AI97" i="77"/>
  <c r="AI25" i="77"/>
  <c r="AI96" i="77"/>
  <c r="AI24" i="77"/>
  <c r="AI103" i="77"/>
  <c r="AI31" i="77"/>
  <c r="AI15" i="77"/>
  <c r="AI98" i="77"/>
  <c r="AI30" i="77"/>
  <c r="AI14" i="77"/>
  <c r="AI93" i="77"/>
  <c r="AI21" i="77"/>
  <c r="AI84" i="77"/>
  <c r="AI92" i="77"/>
  <c r="AI20" i="77"/>
  <c r="AI99" i="77"/>
  <c r="AI27" i="77"/>
  <c r="AI11" i="77"/>
  <c r="AI94" i="77"/>
  <c r="AI26" i="77"/>
  <c r="AI105" i="77"/>
  <c r="AI33" i="77"/>
  <c r="AI17" i="77"/>
  <c r="AI57" i="77"/>
  <c r="AI63" i="77"/>
  <c r="AI61" i="77"/>
  <c r="AI104" i="77"/>
  <c r="AI32" i="77"/>
  <c r="AI16" i="77"/>
  <c r="AI95" i="77"/>
  <c r="AI23" i="77"/>
  <c r="AI106" i="77"/>
  <c r="AI90" i="77"/>
  <c r="AI22" i="77"/>
  <c r="AI101" i="77"/>
  <c r="AI29" i="77"/>
  <c r="AH101" i="77"/>
  <c r="AH29" i="77"/>
  <c r="AH13" i="77"/>
  <c r="AH92" i="77"/>
  <c r="AH20" i="77"/>
  <c r="AH99" i="77"/>
  <c r="AH27" i="77"/>
  <c r="AH11" i="77"/>
  <c r="AH94" i="77"/>
  <c r="AH26" i="77"/>
  <c r="AH97" i="77"/>
  <c r="AH25" i="77"/>
  <c r="AH104" i="77"/>
  <c r="AH32" i="77"/>
  <c r="AH16" i="77"/>
  <c r="AH95" i="77"/>
  <c r="AH23" i="77"/>
  <c r="AH106" i="77"/>
  <c r="AH90" i="77"/>
  <c r="AH22" i="77"/>
  <c r="AG102" i="77"/>
  <c r="AG34" i="77"/>
  <c r="AG18" i="77"/>
  <c r="AG101" i="77"/>
  <c r="AG29" i="77"/>
  <c r="AG13" i="77"/>
  <c r="AG100" i="77"/>
  <c r="AG28" i="77"/>
  <c r="AG12" i="77"/>
  <c r="AG95" i="77"/>
  <c r="AG46" i="77"/>
  <c r="AG98" i="77"/>
  <c r="AG30" i="77"/>
  <c r="AG14" i="77"/>
  <c r="AG97" i="77"/>
  <c r="AG25" i="77"/>
  <c r="AG27" i="77"/>
  <c r="AG96" i="77"/>
  <c r="AG24" i="77"/>
  <c r="AG15" i="77"/>
  <c r="AG91" i="77"/>
  <c r="AG87" i="77"/>
  <c r="AG94" i="77"/>
  <c r="AG26" i="77"/>
  <c r="AG19" i="77"/>
  <c r="AG93" i="77"/>
  <c r="AG21" i="77"/>
  <c r="AG11" i="77"/>
  <c r="AG92" i="77"/>
  <c r="AG20" i="77"/>
  <c r="AG103" i="77"/>
  <c r="AG31" i="77"/>
  <c r="AG106" i="77"/>
  <c r="AG90" i="77"/>
  <c r="AG22" i="77"/>
  <c r="AG105" i="77"/>
  <c r="AG33" i="77"/>
  <c r="AG17" i="77"/>
  <c r="AG104" i="77"/>
  <c r="AG32" i="77"/>
  <c r="AG16" i="77"/>
  <c r="AG99" i="77"/>
  <c r="AG23" i="77"/>
  <c r="AF103" i="77"/>
  <c r="AF94" i="77"/>
  <c r="AF19" i="77"/>
  <c r="AF21" i="77"/>
  <c r="AF92" i="77"/>
  <c r="AF20" i="77"/>
  <c r="AF87" i="77"/>
  <c r="AF99" i="77"/>
  <c r="AF106" i="77"/>
  <c r="AF90" i="77"/>
  <c r="AF22" i="77"/>
  <c r="AF105" i="77"/>
  <c r="AF33" i="77"/>
  <c r="AF17" i="77"/>
  <c r="AF104" i="77"/>
  <c r="AF32" i="77"/>
  <c r="AF16" i="77"/>
  <c r="AF91" i="77"/>
  <c r="AF98" i="77"/>
  <c r="AF30" i="77"/>
  <c r="AF14" i="77"/>
  <c r="AF97" i="77"/>
  <c r="AF25" i="77"/>
  <c r="AF31" i="77"/>
  <c r="AF96" i="77"/>
  <c r="AF24" i="77"/>
  <c r="AF23" i="77"/>
  <c r="AF79" i="77"/>
  <c r="AF27" i="77"/>
  <c r="AF26" i="77"/>
  <c r="AF93" i="77"/>
  <c r="AF15" i="77"/>
  <c r="AF11" i="77"/>
  <c r="AF71" i="77"/>
  <c r="AF95" i="77"/>
  <c r="AF102" i="77"/>
  <c r="AF34" i="77"/>
  <c r="AF18" i="77"/>
  <c r="AF101" i="77"/>
  <c r="AF29" i="77"/>
  <c r="AF13" i="77"/>
  <c r="AF100" i="77"/>
  <c r="AF28" i="77"/>
  <c r="AE100" i="77"/>
  <c r="AE28" i="77"/>
  <c r="AE12" i="77"/>
  <c r="AE91" i="77"/>
  <c r="AE19" i="77"/>
  <c r="AE102" i="77"/>
  <c r="AE34" i="77"/>
  <c r="AE18" i="77"/>
  <c r="AE97" i="77"/>
  <c r="AE25" i="77"/>
  <c r="AE96" i="77"/>
  <c r="AE24" i="77"/>
  <c r="AE103" i="77"/>
  <c r="AE31" i="77"/>
  <c r="AE15" i="77"/>
  <c r="AE98" i="77"/>
  <c r="AE30" i="77"/>
  <c r="AE14" i="77"/>
  <c r="AE93" i="77"/>
  <c r="AE21" i="77"/>
  <c r="AE68" i="77"/>
  <c r="AE71" i="77"/>
  <c r="AE92" i="77"/>
  <c r="AE20" i="77"/>
  <c r="AE99" i="77"/>
  <c r="AE27" i="77"/>
  <c r="AE11" i="77"/>
  <c r="AE94" i="77"/>
  <c r="AE26" i="77"/>
  <c r="AE105" i="77"/>
  <c r="AE33" i="77"/>
  <c r="AE17" i="77"/>
  <c r="AE104" i="77"/>
  <c r="AE32" i="77"/>
  <c r="AE16" i="77"/>
  <c r="AE95" i="77"/>
  <c r="AE23" i="77"/>
  <c r="AE106" i="77"/>
  <c r="AE90" i="77"/>
  <c r="AE22" i="77"/>
  <c r="AE101" i="77"/>
  <c r="AE29" i="77"/>
  <c r="AE13" i="77"/>
  <c r="AD101" i="77"/>
  <c r="AD21" i="77"/>
  <c r="AD92" i="77"/>
  <c r="AD20" i="77"/>
  <c r="AD19" i="77"/>
  <c r="AD95" i="77"/>
  <c r="AD11" i="77"/>
  <c r="AD94" i="77"/>
  <c r="AD26" i="77"/>
  <c r="AD33" i="77"/>
  <c r="AD97" i="77"/>
  <c r="AD104" i="77"/>
  <c r="AD32" i="77"/>
  <c r="AD16" i="77"/>
  <c r="AD15" i="77"/>
  <c r="AD91" i="77"/>
  <c r="AD106" i="77"/>
  <c r="AD90" i="77"/>
  <c r="AD22" i="77"/>
  <c r="AD25" i="77"/>
  <c r="AD93" i="77"/>
  <c r="AD100" i="77"/>
  <c r="AD28" i="77"/>
  <c r="AD12" i="77"/>
  <c r="AD103" i="77"/>
  <c r="AD27" i="77"/>
  <c r="AD102" i="77"/>
  <c r="AD34" i="77"/>
  <c r="AD18" i="77"/>
  <c r="AD17" i="77"/>
  <c r="AD105" i="77"/>
  <c r="AD29" i="77"/>
  <c r="AD96" i="77"/>
  <c r="AD24" i="77"/>
  <c r="AD31" i="77"/>
  <c r="AD99" i="77"/>
  <c r="AD23" i="77"/>
  <c r="AD98" i="77"/>
  <c r="AD30" i="77"/>
  <c r="AD14" i="77"/>
  <c r="AD13" i="77"/>
  <c r="AC102" i="77"/>
  <c r="AC34" i="77"/>
  <c r="AC18" i="77"/>
  <c r="AC101" i="77"/>
  <c r="AC29" i="77"/>
  <c r="AC96" i="77"/>
  <c r="AC24" i="77"/>
  <c r="AC17" i="77"/>
  <c r="AC91" i="77"/>
  <c r="AC19" i="77"/>
  <c r="AC48" i="77"/>
  <c r="AC44" i="77"/>
  <c r="AC38" i="77"/>
  <c r="AC73" i="77"/>
  <c r="AC98" i="77"/>
  <c r="AC30" i="77"/>
  <c r="AC14" i="77"/>
  <c r="AC97" i="77"/>
  <c r="AC13" i="77"/>
  <c r="AC92" i="77"/>
  <c r="AC20" i="77"/>
  <c r="AC103" i="77"/>
  <c r="AC31" i="77"/>
  <c r="AC15" i="77"/>
  <c r="AC94" i="77"/>
  <c r="AC26" i="77"/>
  <c r="AC21" i="77"/>
  <c r="AC93" i="77"/>
  <c r="AC104" i="77"/>
  <c r="AC32" i="77"/>
  <c r="AC16" i="77"/>
  <c r="AC99" i="77"/>
  <c r="AC27" i="77"/>
  <c r="AC11" i="77"/>
  <c r="AC106" i="77"/>
  <c r="AC90" i="77"/>
  <c r="AC22" i="77"/>
  <c r="AC105" i="77"/>
  <c r="AC33" i="77"/>
  <c r="AC100" i="77"/>
  <c r="AC28" i="77"/>
  <c r="AC12" i="77"/>
  <c r="AC95" i="77"/>
  <c r="AC23" i="77"/>
  <c r="AC25" i="77"/>
  <c r="AB92" i="77"/>
  <c r="AB79" i="77"/>
  <c r="AB59" i="77"/>
  <c r="AB95" i="77"/>
  <c r="AB23" i="77"/>
  <c r="AB25" i="77"/>
  <c r="AB94" i="77"/>
  <c r="AB26" i="77"/>
  <c r="AB21" i="77"/>
  <c r="AB93" i="77"/>
  <c r="AB104" i="77"/>
  <c r="AB32" i="77"/>
  <c r="AB16" i="77"/>
  <c r="AB91" i="77"/>
  <c r="AB19" i="77"/>
  <c r="AB106" i="77"/>
  <c r="AB90" i="77"/>
  <c r="AB22" i="77"/>
  <c r="AB105" i="77"/>
  <c r="AB33" i="77"/>
  <c r="AB100" i="77"/>
  <c r="AB28" i="77"/>
  <c r="AB12" i="77"/>
  <c r="AB103" i="77"/>
  <c r="AB31" i="77"/>
  <c r="AB15" i="77"/>
  <c r="AB102" i="77"/>
  <c r="AB34" i="77"/>
  <c r="AB18" i="77"/>
  <c r="AB101" i="77"/>
  <c r="AB29" i="77"/>
  <c r="AB96" i="77"/>
  <c r="AB24" i="77"/>
  <c r="AB13" i="77"/>
  <c r="AB87" i="77"/>
  <c r="AN85" i="77"/>
  <c r="AJ83" i="77"/>
  <c r="AD82" i="77"/>
  <c r="AJ79" i="77"/>
  <c r="AH78" i="77"/>
  <c r="AB71" i="77"/>
  <c r="AJ59" i="77"/>
  <c r="AJ57" i="77"/>
  <c r="AH52" i="77"/>
  <c r="AJ51" i="77"/>
  <c r="AH50" i="77"/>
  <c r="AD48" i="77"/>
  <c r="AD46" i="77"/>
  <c r="AH42" i="77"/>
  <c r="Y77" i="77"/>
  <c r="Y71" i="77"/>
  <c r="Y63" i="77"/>
  <c r="AE54" i="77"/>
  <c r="AC88" i="77"/>
  <c r="AC84" i="77"/>
  <c r="AC78" i="77"/>
  <c r="Y70" i="77"/>
  <c r="AC64" i="77"/>
  <c r="AG62" i="77"/>
  <c r="AC58" i="77"/>
  <c r="AC56" i="77"/>
  <c r="AG54" i="77"/>
  <c r="AC50" i="77"/>
  <c r="Y48" i="77"/>
  <c r="AC42" i="77"/>
  <c r="Y36" i="77"/>
  <c r="AC87" i="77"/>
  <c r="AC75" i="77"/>
  <c r="AC69" i="77"/>
  <c r="AC49" i="77"/>
  <c r="AJ85" i="77"/>
  <c r="AJ81" i="77"/>
  <c r="AJ47" i="77"/>
  <c r="Y50" i="77"/>
  <c r="Y42" i="77"/>
  <c r="Y61" i="77"/>
  <c r="AJ87" i="77"/>
  <c r="AJ75" i="77"/>
  <c r="Y44" i="77"/>
  <c r="AD68" i="77"/>
  <c r="AD63" i="77"/>
  <c r="AF65" i="77"/>
  <c r="AA86" i="77"/>
  <c r="AA64" i="77"/>
  <c r="AA77" i="77"/>
  <c r="AA69" i="77"/>
  <c r="AA63" i="77"/>
  <c r="AD85" i="77"/>
  <c r="AD77" i="77"/>
  <c r="AD53" i="77"/>
  <c r="AD51" i="77"/>
  <c r="AF89" i="77"/>
  <c r="AD88" i="77"/>
  <c r="AD84" i="77"/>
  <c r="AF81" i="77"/>
  <c r="AD80" i="77"/>
  <c r="AD76" i="77"/>
  <c r="AF73" i="77"/>
  <c r="AD72" i="77"/>
  <c r="AB69" i="77"/>
  <c r="AN67" i="77"/>
  <c r="AF63" i="77"/>
  <c r="AD62" i="77"/>
  <c r="AD60" i="77"/>
  <c r="AD42" i="77"/>
  <c r="AD40" i="77"/>
  <c r="AM88" i="77"/>
  <c r="AO85" i="77"/>
  <c r="AA72" i="77"/>
  <c r="AO63" i="77"/>
  <c r="AO49" i="77"/>
  <c r="AA46" i="77"/>
  <c r="AA42" i="77"/>
  <c r="AA89" i="77"/>
  <c r="AK86" i="77"/>
  <c r="AA85" i="77"/>
  <c r="AA83" i="77"/>
  <c r="AO76" i="77"/>
  <c r="AA75" i="77"/>
  <c r="AO68" i="77"/>
  <c r="AM67" i="77"/>
  <c r="AO62" i="77"/>
  <c r="AK52" i="77"/>
  <c r="AO38" i="77"/>
  <c r="AO36" i="77"/>
  <c r="AO81" i="77"/>
  <c r="AO55" i="77"/>
  <c r="AD61" i="77"/>
  <c r="AO73" i="77"/>
  <c r="AD69" i="77"/>
  <c r="AD55" i="77"/>
  <c r="AB57" i="77"/>
  <c r="AN55" i="77"/>
  <c r="AB53" i="77"/>
  <c r="AB49" i="77"/>
  <c r="AD38" i="77"/>
  <c r="AA58" i="77"/>
  <c r="AB89" i="77"/>
  <c r="AB85" i="77"/>
  <c r="AN83" i="77"/>
  <c r="AB81" i="77"/>
  <c r="AB77" i="77"/>
  <c r="AN75" i="77"/>
  <c r="AB73" i="77"/>
  <c r="AD66" i="77"/>
  <c r="AB63" i="77"/>
  <c r="AN61" i="77"/>
  <c r="AD58" i="77"/>
  <c r="AD44" i="77"/>
  <c r="AB41" i="77"/>
  <c r="AA88" i="77"/>
  <c r="AO71" i="77"/>
  <c r="AK67" i="77"/>
  <c r="AK55" i="77"/>
  <c r="AO45" i="77"/>
  <c r="AO41" i="77"/>
  <c r="AO88" i="77"/>
  <c r="AO84" i="77"/>
  <c r="AO82" i="77"/>
  <c r="AA81" i="77"/>
  <c r="AO74" i="77"/>
  <c r="AA73" i="77"/>
  <c r="AK68" i="77"/>
  <c r="AA65" i="77"/>
  <c r="AK62" i="77"/>
  <c r="AA59" i="77"/>
  <c r="AO46" i="77"/>
  <c r="AO44" i="77"/>
  <c r="AO42" i="77"/>
  <c r="AO40" i="77"/>
  <c r="AK71" i="77"/>
  <c r="AO65" i="77"/>
  <c r="AD79" i="77"/>
  <c r="AD71" i="77"/>
  <c r="AL57" i="77"/>
  <c r="AO59" i="77"/>
  <c r="AJ39" i="77"/>
  <c r="AB61" i="77"/>
  <c r="AN59" i="77"/>
  <c r="AB55" i="77"/>
  <c r="AJ53" i="77"/>
  <c r="W21" i="85"/>
  <c r="AL71" i="77"/>
  <c r="AL67" i="77"/>
  <c r="AL61" i="77"/>
  <c r="AL55" i="77"/>
  <c r="AC51" i="77"/>
  <c r="Y53" i="77"/>
  <c r="AL81" i="77"/>
  <c r="AL65" i="77"/>
  <c r="AO79" i="77"/>
  <c r="AC67" i="77"/>
  <c r="AC53" i="77"/>
  <c r="W22" i="85"/>
  <c r="AB51" i="77"/>
  <c r="AJ49" i="77"/>
  <c r="AB43" i="77"/>
  <c r="AJ41" i="77"/>
  <c r="AA51" i="77"/>
  <c r="AA49" i="77"/>
  <c r="AA41" i="77"/>
  <c r="AL85" i="77"/>
  <c r="AL79" i="77"/>
  <c r="AL75" i="77"/>
  <c r="AL69" i="77"/>
  <c r="AL63" i="77"/>
  <c r="AL59" i="77"/>
  <c r="AC61" i="77"/>
  <c r="W23" i="85"/>
  <c r="W24" i="85"/>
  <c r="AC15" i="85" s="1"/>
  <c r="AF84" i="77"/>
  <c r="AF60" i="77"/>
  <c r="AF36" i="77"/>
  <c r="AN87" i="77"/>
  <c r="AF83" i="77"/>
  <c r="AN79" i="77"/>
  <c r="AF75" i="77"/>
  <c r="AN71" i="77"/>
  <c r="AJ69" i="77"/>
  <c r="AF67" i="77"/>
  <c r="AB65" i="77"/>
  <c r="AN63" i="77"/>
  <c r="AJ61" i="77"/>
  <c r="AF59" i="77"/>
  <c r="AJ55" i="77"/>
  <c r="AN51" i="77"/>
  <c r="AF51" i="77"/>
  <c r="AB47" i="77"/>
  <c r="AJ45" i="77"/>
  <c r="AB39" i="77"/>
  <c r="AJ37" i="77"/>
  <c r="AK83" i="77"/>
  <c r="AI80" i="77"/>
  <c r="AI72" i="77"/>
  <c r="AK69" i="77"/>
  <c r="AK65" i="77"/>
  <c r="AK43" i="77"/>
  <c r="AI40" i="77"/>
  <c r="AI89" i="77"/>
  <c r="AM83" i="77"/>
  <c r="AK82" i="77"/>
  <c r="AK76" i="77"/>
  <c r="AI75" i="77"/>
  <c r="AI71" i="77"/>
  <c r="AK70" i="77"/>
  <c r="AI69" i="77"/>
  <c r="AA67" i="77"/>
  <c r="AK64" i="77"/>
  <c r="AA61" i="77"/>
  <c r="AK58" i="77"/>
  <c r="AA57" i="77"/>
  <c r="AK54" i="77"/>
  <c r="AI53" i="77"/>
  <c r="AK50" i="77"/>
  <c r="AK40" i="77"/>
  <c r="AK38" i="77"/>
  <c r="AI37" i="77"/>
  <c r="Y83" i="77"/>
  <c r="AA68" i="77"/>
  <c r="AK57" i="77"/>
  <c r="AI54" i="77"/>
  <c r="AK51" i="77"/>
  <c r="AD89" i="77"/>
  <c r="AF86" i="77"/>
  <c r="AD81" i="77"/>
  <c r="AF78" i="77"/>
  <c r="AD73" i="77"/>
  <c r="AF70" i="77"/>
  <c r="AD65" i="77"/>
  <c r="AF62" i="77"/>
  <c r="AD57" i="77"/>
  <c r="AF54" i="77"/>
  <c r="AD47" i="77"/>
  <c r="AD43" i="77"/>
  <c r="AD39" i="77"/>
  <c r="AD35" i="77"/>
  <c r="Y85" i="77"/>
  <c r="AC79" i="77"/>
  <c r="AC63" i="77"/>
  <c r="AA50" i="77"/>
  <c r="AC41" i="77"/>
  <c r="AN89" i="77"/>
  <c r="AF85" i="77"/>
  <c r="AN81" i="77"/>
  <c r="AF77" i="77"/>
  <c r="AN73" i="77"/>
  <c r="AF69" i="77"/>
  <c r="AN65" i="77"/>
  <c r="AF61" i="77"/>
  <c r="AN57" i="77"/>
  <c r="AN53" i="77"/>
  <c r="AB45" i="77"/>
  <c r="AJ43" i="77"/>
  <c r="AB37" i="77"/>
  <c r="AJ35" i="77"/>
  <c r="AK89" i="77"/>
  <c r="AI82" i="77"/>
  <c r="AK79" i="77"/>
  <c r="AK75" i="77"/>
  <c r="AK59" i="77"/>
  <c r="AI56" i="77"/>
  <c r="AK84" i="77"/>
  <c r="AI83" i="77"/>
  <c r="AI79" i="77"/>
  <c r="AK78" i="77"/>
  <c r="AI77" i="77"/>
  <c r="AK72" i="77"/>
  <c r="AI65" i="77"/>
  <c r="AM59" i="77"/>
  <c r="AI55" i="77"/>
  <c r="AK48" i="77"/>
  <c r="AK46" i="77"/>
  <c r="AI45" i="77"/>
  <c r="AK73" i="77"/>
  <c r="AI70" i="77"/>
  <c r="Y67" i="77"/>
  <c r="Y41" i="77"/>
  <c r="AF88" i="77"/>
  <c r="AD83" i="77"/>
  <c r="AF80" i="77"/>
  <c r="AD75" i="77"/>
  <c r="AF72" i="77"/>
  <c r="AD67" i="77"/>
  <c r="AF64" i="77"/>
  <c r="AD59" i="77"/>
  <c r="AF56" i="77"/>
  <c r="AL53" i="77"/>
  <c r="AF50" i="77"/>
  <c r="AF46" i="77"/>
  <c r="AF42" i="77"/>
  <c r="AF38" i="77"/>
  <c r="AO83" i="77"/>
  <c r="AO77" i="77"/>
  <c r="AO67" i="77"/>
  <c r="AO61" i="77"/>
  <c r="Y57" i="77"/>
  <c r="AO51" i="77"/>
  <c r="AO47" i="77"/>
  <c r="AO37" i="77"/>
  <c r="AK35" i="77"/>
  <c r="AI78" i="77"/>
  <c r="AI87" i="77"/>
  <c r="AI85" i="77"/>
  <c r="AK80" i="77"/>
  <c r="AI73" i="77"/>
  <c r="AK66" i="77"/>
  <c r="AK60" i="77"/>
  <c r="AK56" i="77"/>
  <c r="AK36" i="77"/>
  <c r="AK85" i="77"/>
  <c r="AF82" i="77"/>
  <c r="AF74" i="77"/>
  <c r="AF66" i="77"/>
  <c r="AF58" i="77"/>
  <c r="AD49" i="77"/>
  <c r="AD45" i="77"/>
  <c r="AD41" i="77"/>
  <c r="AD37" i="77"/>
  <c r="AK53" i="77"/>
  <c r="Y45" i="77"/>
  <c r="Y35" i="77"/>
  <c r="AF76" i="77"/>
  <c r="AF68" i="77"/>
  <c r="AF52" i="77"/>
  <c r="AF48" i="77"/>
  <c r="AF44" i="77"/>
  <c r="AF40" i="77"/>
  <c r="AK87" i="77"/>
  <c r="AK63" i="77"/>
  <c r="Y43" i="77"/>
  <c r="AM43" i="77"/>
  <c r="AE44" i="77"/>
  <c r="AE82" i="77"/>
  <c r="AM72" i="77"/>
  <c r="AG69" i="77"/>
  <c r="AM66" i="77"/>
  <c r="AM40" i="77"/>
  <c r="AF57" i="77"/>
  <c r="AF55" i="77"/>
  <c r="AF53" i="77"/>
  <c r="AF49" i="77"/>
  <c r="AF47" i="77"/>
  <c r="AF45" i="77"/>
  <c r="AF43" i="77"/>
  <c r="AF41" i="77"/>
  <c r="AF39" i="77"/>
  <c r="AF37" i="77"/>
  <c r="AF35" i="77"/>
  <c r="AE70" i="77"/>
  <c r="AM64" i="77"/>
  <c r="AE62" i="77"/>
  <c r="AG53" i="77"/>
  <c r="AM46" i="77"/>
  <c r="AM89" i="77"/>
  <c r="AE85" i="77"/>
  <c r="AG84" i="77"/>
  <c r="AM81" i="77"/>
  <c r="AE77" i="77"/>
  <c r="AG76" i="77"/>
  <c r="AM73" i="77"/>
  <c r="AE69" i="77"/>
  <c r="AG68" i="77"/>
  <c r="AM65" i="77"/>
  <c r="AE61" i="77"/>
  <c r="AG60" i="77"/>
  <c r="AI59" i="77"/>
  <c r="AM57" i="77"/>
  <c r="AA55" i="77"/>
  <c r="AE53" i="77"/>
  <c r="AG52" i="77"/>
  <c r="AM51" i="77"/>
  <c r="AE51" i="77"/>
  <c r="AM49" i="77"/>
  <c r="AA47" i="77"/>
  <c r="AE45" i="77"/>
  <c r="AG44" i="77"/>
  <c r="AI43" i="77"/>
  <c r="AM41" i="77"/>
  <c r="AA39" i="77"/>
  <c r="AE37" i="77"/>
  <c r="AG36" i="77"/>
  <c r="AI35" i="77"/>
  <c r="AM84" i="77"/>
  <c r="AM82" i="77"/>
  <c r="AA80" i="77"/>
  <c r="AK77" i="77"/>
  <c r="AI74" i="77"/>
  <c r="AE72" i="77"/>
  <c r="AG67" i="77"/>
  <c r="Y65" i="77"/>
  <c r="AK61" i="77"/>
  <c r="AE58" i="77"/>
  <c r="AA56" i="77"/>
  <c r="AA54" i="77"/>
  <c r="AA52" i="77"/>
  <c r="AG51" i="77"/>
  <c r="AK49" i="77"/>
  <c r="AI46" i="77"/>
  <c r="AG43" i="77"/>
  <c r="AE40" i="77"/>
  <c r="AA38" i="77"/>
  <c r="AA36" i="77"/>
  <c r="Z89" i="77"/>
  <c r="AB88" i="77"/>
  <c r="Z87" i="77"/>
  <c r="AB86" i="77"/>
  <c r="Z85" i="77"/>
  <c r="AB84" i="77"/>
  <c r="Z83" i="77"/>
  <c r="AB82" i="77"/>
  <c r="Z81" i="77"/>
  <c r="AB80" i="77"/>
  <c r="Z79" i="77"/>
  <c r="AB78" i="77"/>
  <c r="Z77" i="77"/>
  <c r="AB76" i="77"/>
  <c r="Z75" i="77"/>
  <c r="AB74" i="77"/>
  <c r="Z73" i="77"/>
  <c r="AB72" i="77"/>
  <c r="Z71" i="77"/>
  <c r="AB70" i="77"/>
  <c r="Z69" i="77"/>
  <c r="AB68" i="77"/>
  <c r="Z67" i="77"/>
  <c r="AB66" i="77"/>
  <c r="Z65" i="77"/>
  <c r="AB64" i="77"/>
  <c r="Z63" i="77"/>
  <c r="AB62" i="77"/>
  <c r="Z61" i="77"/>
  <c r="AB60" i="77"/>
  <c r="Z59" i="77"/>
  <c r="AB58" i="77"/>
  <c r="Z57" i="77"/>
  <c r="AB56" i="77"/>
  <c r="Z55" i="77"/>
  <c r="AB54" i="77"/>
  <c r="Z53" i="77"/>
  <c r="AB52" i="77"/>
  <c r="AH51" i="77"/>
  <c r="Z51" i="77"/>
  <c r="AB50" i="77"/>
  <c r="Z49" i="77"/>
  <c r="AB48" i="77"/>
  <c r="Z47" i="77"/>
  <c r="AB46" i="77"/>
  <c r="Z45" i="77"/>
  <c r="AB44" i="77"/>
  <c r="Z43" i="77"/>
  <c r="AB42" i="77"/>
  <c r="Z41" i="77"/>
  <c r="AB40" i="77"/>
  <c r="Z39" i="77"/>
  <c r="AB38" i="77"/>
  <c r="Z37" i="77"/>
  <c r="AB36" i="77"/>
  <c r="Z35" i="77"/>
  <c r="AG89" i="77"/>
  <c r="Y87" i="77"/>
  <c r="AE84" i="77"/>
  <c r="AG81" i="77"/>
  <c r="AE74" i="77"/>
  <c r="AG71" i="77"/>
  <c r="AI68" i="77"/>
  <c r="AA66" i="77"/>
  <c r="Y59" i="77"/>
  <c r="AE56" i="77"/>
  <c r="AG49" i="77"/>
  <c r="AC47" i="77"/>
  <c r="AM44" i="77"/>
  <c r="AE42" i="77"/>
  <c r="AA40" i="77"/>
  <c r="AC37" i="77"/>
  <c r="AO35" i="77"/>
  <c r="AM35" i="77"/>
  <c r="AE78" i="77"/>
  <c r="AG59" i="77"/>
  <c r="AM36" i="77"/>
  <c r="Z86" i="77"/>
  <c r="Z84" i="77"/>
  <c r="Z82" i="77"/>
  <c r="Z80" i="77"/>
  <c r="Z78" i="77"/>
  <c r="Z76" i="77"/>
  <c r="Z74" i="77"/>
  <c r="Z72" i="77"/>
  <c r="Z70" i="77"/>
  <c r="Z68" i="77"/>
  <c r="Z66" i="77"/>
  <c r="Z64" i="77"/>
  <c r="Z62" i="77"/>
  <c r="Z60" i="77"/>
  <c r="Z58" i="77"/>
  <c r="Z56" i="77"/>
  <c r="Z54" i="77"/>
  <c r="Z52" i="77"/>
  <c r="Z50" i="77"/>
  <c r="Z48" i="77"/>
  <c r="Z46" i="77"/>
  <c r="Z44" i="77"/>
  <c r="Z42" i="77"/>
  <c r="Z40" i="77"/>
  <c r="Z38" i="77"/>
  <c r="Z36" i="77"/>
  <c r="AB35" i="77"/>
  <c r="AG77" i="77"/>
  <c r="AE66" i="77"/>
  <c r="AG61" i="77"/>
  <c r="AM58" i="77"/>
  <c r="AE52" i="77"/>
  <c r="AM48" i="77"/>
  <c r="AG37" i="77"/>
  <c r="AM87" i="77"/>
  <c r="AE83" i="77"/>
  <c r="AG82" i="77"/>
  <c r="AM79" i="77"/>
  <c r="AE75" i="77"/>
  <c r="AG74" i="77"/>
  <c r="AM71" i="77"/>
  <c r="AE67" i="77"/>
  <c r="AG66" i="77"/>
  <c r="AM63" i="77"/>
  <c r="AE59" i="77"/>
  <c r="AG58" i="77"/>
  <c r="AM55" i="77"/>
  <c r="AG50" i="77"/>
  <c r="AI49" i="77"/>
  <c r="AM47" i="77"/>
  <c r="AA45" i="77"/>
  <c r="AE43" i="77"/>
  <c r="AG42" i="77"/>
  <c r="AI41" i="77"/>
  <c r="AM39" i="77"/>
  <c r="AA37" i="77"/>
  <c r="AE35" i="77"/>
  <c r="AI86" i="77"/>
  <c r="AA84" i="77"/>
  <c r="AG79" i="77"/>
  <c r="AI76" i="77"/>
  <c r="AA74" i="77"/>
  <c r="AE64" i="77"/>
  <c r="Y51" i="77"/>
  <c r="AK45" i="77"/>
  <c r="AI42" i="77"/>
  <c r="AK39" i="77"/>
  <c r="AK37" i="77"/>
  <c r="AN88" i="77"/>
  <c r="AN86" i="77"/>
  <c r="AN84" i="77"/>
  <c r="AN82" i="77"/>
  <c r="AN80" i="77"/>
  <c r="AN78" i="77"/>
  <c r="AN76" i="77"/>
  <c r="AN74" i="77"/>
  <c r="AN72" i="77"/>
  <c r="AN70" i="77"/>
  <c r="AN68" i="77"/>
  <c r="AN66" i="77"/>
  <c r="AN64" i="77"/>
  <c r="AN62" i="77"/>
  <c r="AN60" i="77"/>
  <c r="AN58" i="77"/>
  <c r="AN56" i="77"/>
  <c r="AN54" i="77"/>
  <c r="AN52" i="77"/>
  <c r="AN50" i="77"/>
  <c r="AL49" i="77"/>
  <c r="AN48" i="77"/>
  <c r="AL47" i="77"/>
  <c r="AN46" i="77"/>
  <c r="AL45" i="77"/>
  <c r="AN44" i="77"/>
  <c r="AL43" i="77"/>
  <c r="AN42" i="77"/>
  <c r="AL41" i="77"/>
  <c r="AN40" i="77"/>
  <c r="AL39" i="77"/>
  <c r="AN38" i="77"/>
  <c r="AL37" i="77"/>
  <c r="AN36" i="77"/>
  <c r="AL35" i="77"/>
  <c r="Y89" i="77"/>
  <c r="AE86" i="77"/>
  <c r="Y81" i="77"/>
  <c r="AM78" i="77"/>
  <c r="AM76" i="77"/>
  <c r="AM70" i="77"/>
  <c r="AG65" i="77"/>
  <c r="AI62" i="77"/>
  <c r="AI60" i="77"/>
  <c r="AI58" i="77"/>
  <c r="AG55" i="77"/>
  <c r="AI52" i="77"/>
  <c r="AI48" i="77"/>
  <c r="AE46" i="77"/>
  <c r="AA44" i="77"/>
  <c r="AK41" i="77"/>
  <c r="AG39" i="77"/>
  <c r="AI36" i="77"/>
  <c r="AE47" i="77"/>
  <c r="AE39" i="77"/>
  <c r="AM80" i="77"/>
  <c r="AM62" i="77"/>
  <c r="AM56" i="77"/>
  <c r="AM52" i="77"/>
  <c r="AM50" i="77"/>
  <c r="AG47" i="77"/>
  <c r="AM38" i="77"/>
  <c r="Z88" i="77"/>
  <c r="AN49" i="77"/>
  <c r="AN47" i="77"/>
  <c r="AN45" i="77"/>
  <c r="AN43" i="77"/>
  <c r="AN41" i="77"/>
  <c r="AN39" i="77"/>
  <c r="AN37" i="77"/>
  <c r="AN35" i="77"/>
  <c r="AM86" i="77"/>
  <c r="AM74" i="77"/>
  <c r="AE60" i="77"/>
  <c r="AE50" i="77"/>
  <c r="AM42" i="77"/>
  <c r="AE36" i="77"/>
  <c r="AE89" i="77"/>
  <c r="AG88" i="77"/>
  <c r="AM85" i="77"/>
  <c r="AE81" i="77"/>
  <c r="AG80" i="77"/>
  <c r="AM77" i="77"/>
  <c r="AE73" i="77"/>
  <c r="AG72" i="77"/>
  <c r="AM69" i="77"/>
  <c r="AE65" i="77"/>
  <c r="AG64" i="77"/>
  <c r="AM61" i="77"/>
  <c r="AE57" i="77"/>
  <c r="AG56" i="77"/>
  <c r="AM53" i="77"/>
  <c r="AI51" i="77"/>
  <c r="AE49" i="77"/>
  <c r="AG48" i="77"/>
  <c r="AI47" i="77"/>
  <c r="AM45" i="77"/>
  <c r="AA43" i="77"/>
  <c r="AE41" i="77"/>
  <c r="AG40" i="77"/>
  <c r="AI39" i="77"/>
  <c r="AM37" i="77"/>
  <c r="AA35" i="77"/>
  <c r="AI88" i="77"/>
  <c r="AG83" i="77"/>
  <c r="AG75" i="77"/>
  <c r="AM68" i="77"/>
  <c r="AI66" i="77"/>
  <c r="AG63" i="77"/>
  <c r="AM60" i="77"/>
  <c r="AE48" i="77"/>
  <c r="AG41" i="77"/>
  <c r="Y39" i="77"/>
  <c r="Y37" i="77"/>
  <c r="AH89" i="77"/>
  <c r="AJ88" i="77"/>
  <c r="AH87" i="77"/>
  <c r="AJ86" i="77"/>
  <c r="AH85" i="77"/>
  <c r="AJ84" i="77"/>
  <c r="AH83" i="77"/>
  <c r="AJ82" i="77"/>
  <c r="AH81" i="77"/>
  <c r="AJ80" i="77"/>
  <c r="AH79" i="77"/>
  <c r="AJ78" i="77"/>
  <c r="AH77" i="77"/>
  <c r="AJ76" i="77"/>
  <c r="AH75" i="77"/>
  <c r="AJ74" i="77"/>
  <c r="AH73" i="77"/>
  <c r="AJ72" i="77"/>
  <c r="AH71" i="77"/>
  <c r="AJ70" i="77"/>
  <c r="AH69" i="77"/>
  <c r="AJ68" i="77"/>
  <c r="AH67" i="77"/>
  <c r="AJ66" i="77"/>
  <c r="AH65" i="77"/>
  <c r="AJ64" i="77"/>
  <c r="AH63" i="77"/>
  <c r="AJ62" i="77"/>
  <c r="AH61" i="77"/>
  <c r="AJ60" i="77"/>
  <c r="AH59" i="77"/>
  <c r="AJ58" i="77"/>
  <c r="AH57" i="77"/>
  <c r="AJ56" i="77"/>
  <c r="AH55" i="77"/>
  <c r="AJ54" i="77"/>
  <c r="AH53" i="77"/>
  <c r="AJ52" i="77"/>
  <c r="AL51" i="77"/>
  <c r="AJ50" i="77"/>
  <c r="AH49" i="77"/>
  <c r="AJ48" i="77"/>
  <c r="AH47" i="77"/>
  <c r="AJ46" i="77"/>
  <c r="AH45" i="77"/>
  <c r="AJ44" i="77"/>
  <c r="AH43" i="77"/>
  <c r="AJ42" i="77"/>
  <c r="AH41" i="77"/>
  <c r="AJ40" i="77"/>
  <c r="AH39" i="77"/>
  <c r="AJ38" i="77"/>
  <c r="AH37" i="77"/>
  <c r="AJ36" i="77"/>
  <c r="AH35" i="77"/>
  <c r="AE88" i="77"/>
  <c r="AG85" i="77"/>
  <c r="AE80" i="77"/>
  <c r="AA78" i="77"/>
  <c r="AA76" i="77"/>
  <c r="Y73" i="77"/>
  <c r="AA70" i="77"/>
  <c r="AI64" i="77"/>
  <c r="AA62" i="77"/>
  <c r="AA60" i="77"/>
  <c r="AM54" i="77"/>
  <c r="AI50" i="77"/>
  <c r="AA48" i="77"/>
  <c r="AG45" i="77"/>
  <c r="AO43" i="77"/>
  <c r="AE38" i="77"/>
  <c r="AG35" i="77"/>
  <c r="AC35" i="77"/>
  <c r="AH106" i="59"/>
  <c r="AG106" i="59"/>
  <c r="AF106" i="59"/>
  <c r="AE106" i="59"/>
  <c r="AD106" i="59"/>
  <c r="AC106" i="59"/>
  <c r="AB106" i="59"/>
  <c r="AA106" i="59"/>
  <c r="Z106" i="59"/>
  <c r="Y106" i="59"/>
  <c r="X106" i="59"/>
  <c r="W106" i="59"/>
  <c r="V106" i="59"/>
  <c r="U106" i="59"/>
  <c r="T106" i="59"/>
  <c r="S106" i="59"/>
  <c r="R106" i="59"/>
  <c r="AH105" i="59"/>
  <c r="AG105" i="59"/>
  <c r="AF105" i="59"/>
  <c r="AE105" i="59"/>
  <c r="AD105" i="59"/>
  <c r="AC105" i="59"/>
  <c r="AB105" i="59"/>
  <c r="AA105" i="59"/>
  <c r="Z105" i="59"/>
  <c r="Y105" i="59"/>
  <c r="X105" i="59"/>
  <c r="W105" i="59"/>
  <c r="V105" i="59"/>
  <c r="U105" i="59"/>
  <c r="T105" i="59"/>
  <c r="S105" i="59"/>
  <c r="R105" i="59"/>
  <c r="AH104" i="59"/>
  <c r="AG104" i="59"/>
  <c r="AF104" i="59"/>
  <c r="AE104" i="59"/>
  <c r="AD104" i="59"/>
  <c r="AC104" i="59"/>
  <c r="AB104" i="59"/>
  <c r="AA104" i="59"/>
  <c r="Z104" i="59"/>
  <c r="Y104" i="59"/>
  <c r="X104" i="59"/>
  <c r="W104" i="59"/>
  <c r="V104" i="59"/>
  <c r="U104" i="59"/>
  <c r="T104" i="59"/>
  <c r="S104" i="59"/>
  <c r="R104" i="59"/>
  <c r="AH103" i="59"/>
  <c r="AG103" i="59"/>
  <c r="AF103" i="59"/>
  <c r="AE103" i="59"/>
  <c r="AD103" i="59"/>
  <c r="AC103" i="59"/>
  <c r="AB103" i="59"/>
  <c r="AA103" i="59"/>
  <c r="Z103" i="59"/>
  <c r="Y103" i="59"/>
  <c r="X103" i="59"/>
  <c r="W103" i="59"/>
  <c r="V103" i="59"/>
  <c r="U103" i="59"/>
  <c r="T103" i="59"/>
  <c r="S103" i="59"/>
  <c r="R103" i="59"/>
  <c r="AH102" i="59"/>
  <c r="AG102" i="59"/>
  <c r="AF102" i="59"/>
  <c r="AE102" i="59"/>
  <c r="AD102" i="59"/>
  <c r="AC102" i="59"/>
  <c r="AB102" i="59"/>
  <c r="AA102" i="59"/>
  <c r="Z102" i="59"/>
  <c r="Y102" i="59"/>
  <c r="X102" i="59"/>
  <c r="W102" i="59"/>
  <c r="V102" i="59"/>
  <c r="U102" i="59"/>
  <c r="T102" i="59"/>
  <c r="S102" i="59"/>
  <c r="R102" i="59"/>
  <c r="AH101" i="59"/>
  <c r="AG101" i="59"/>
  <c r="AF101" i="59"/>
  <c r="AE101" i="59"/>
  <c r="AD101" i="59"/>
  <c r="AC101" i="59"/>
  <c r="AB101" i="59"/>
  <c r="AA101" i="59"/>
  <c r="Z101" i="59"/>
  <c r="Y101" i="59"/>
  <c r="X101" i="59"/>
  <c r="W101" i="59"/>
  <c r="V101" i="59"/>
  <c r="U101" i="59"/>
  <c r="T101" i="59"/>
  <c r="S101" i="59"/>
  <c r="R101" i="59"/>
  <c r="AH100" i="59"/>
  <c r="AG100" i="59"/>
  <c r="AF100" i="59"/>
  <c r="AE100" i="59"/>
  <c r="AD100" i="59"/>
  <c r="AC100" i="59"/>
  <c r="AB100" i="59"/>
  <c r="AA100" i="59"/>
  <c r="Z100" i="59"/>
  <c r="Y100" i="59"/>
  <c r="X100" i="59"/>
  <c r="W100" i="59"/>
  <c r="V100" i="59"/>
  <c r="U100" i="59"/>
  <c r="T100" i="59"/>
  <c r="S100" i="59"/>
  <c r="R100" i="59"/>
  <c r="AH99" i="59"/>
  <c r="AG99" i="59"/>
  <c r="AF99" i="59"/>
  <c r="AE99" i="59"/>
  <c r="AD99" i="59"/>
  <c r="AC99" i="59"/>
  <c r="AB99" i="59"/>
  <c r="AA99" i="59"/>
  <c r="Z99" i="59"/>
  <c r="Y99" i="59"/>
  <c r="X99" i="59"/>
  <c r="W99" i="59"/>
  <c r="V99" i="59"/>
  <c r="U99" i="59"/>
  <c r="T99" i="59"/>
  <c r="S99" i="59"/>
  <c r="R99" i="59"/>
  <c r="AH98" i="59"/>
  <c r="AG98" i="59"/>
  <c r="AF98" i="59"/>
  <c r="AE98" i="59"/>
  <c r="AD98" i="59"/>
  <c r="AC98" i="59"/>
  <c r="AB98" i="59"/>
  <c r="AA98" i="59"/>
  <c r="Z98" i="59"/>
  <c r="Y98" i="59"/>
  <c r="X98" i="59"/>
  <c r="W98" i="59"/>
  <c r="V98" i="59"/>
  <c r="U98" i="59"/>
  <c r="T98" i="59"/>
  <c r="S98" i="59"/>
  <c r="R98" i="59"/>
  <c r="AH97" i="59"/>
  <c r="AG97" i="59"/>
  <c r="AF97" i="59"/>
  <c r="AE97" i="59"/>
  <c r="AD97" i="59"/>
  <c r="AC97" i="59"/>
  <c r="AB97" i="59"/>
  <c r="AA97" i="59"/>
  <c r="Z97" i="59"/>
  <c r="Y97" i="59"/>
  <c r="X97" i="59"/>
  <c r="W97" i="59"/>
  <c r="V97" i="59"/>
  <c r="U97" i="59"/>
  <c r="T97" i="59"/>
  <c r="S97" i="59"/>
  <c r="R97" i="59"/>
  <c r="AH96" i="59"/>
  <c r="AG96" i="59"/>
  <c r="AF96" i="59"/>
  <c r="AE96" i="59"/>
  <c r="AD96" i="59"/>
  <c r="AC96" i="59"/>
  <c r="AB96" i="59"/>
  <c r="AA96" i="59"/>
  <c r="Z96" i="59"/>
  <c r="Y96" i="59"/>
  <c r="X96" i="59"/>
  <c r="W96" i="59"/>
  <c r="V96" i="59"/>
  <c r="U96" i="59"/>
  <c r="T96" i="59"/>
  <c r="S96" i="59"/>
  <c r="R96" i="59"/>
  <c r="AH95" i="59"/>
  <c r="AG95" i="59"/>
  <c r="AF95" i="59"/>
  <c r="AE95" i="59"/>
  <c r="AD95" i="59"/>
  <c r="AC95" i="59"/>
  <c r="AB95" i="59"/>
  <c r="AA95" i="59"/>
  <c r="Z95" i="59"/>
  <c r="Y95" i="59"/>
  <c r="X95" i="59"/>
  <c r="W95" i="59"/>
  <c r="V95" i="59"/>
  <c r="U95" i="59"/>
  <c r="T95" i="59"/>
  <c r="S95" i="59"/>
  <c r="R95" i="59"/>
  <c r="AH94" i="59"/>
  <c r="AG94" i="59"/>
  <c r="AF94" i="59"/>
  <c r="AE94" i="59"/>
  <c r="AD94" i="59"/>
  <c r="AC94" i="59"/>
  <c r="AB94" i="59"/>
  <c r="AA94" i="59"/>
  <c r="Z94" i="59"/>
  <c r="Y94" i="59"/>
  <c r="X94" i="59"/>
  <c r="W94" i="59"/>
  <c r="V94" i="59"/>
  <c r="U94" i="59"/>
  <c r="T94" i="59"/>
  <c r="S94" i="59"/>
  <c r="R94" i="59"/>
  <c r="AH93" i="59"/>
  <c r="AG93" i="59"/>
  <c r="AF93" i="59"/>
  <c r="AE93" i="59"/>
  <c r="AD93" i="59"/>
  <c r="AC93" i="59"/>
  <c r="AB93" i="59"/>
  <c r="AA93" i="59"/>
  <c r="Z93" i="59"/>
  <c r="Y93" i="59"/>
  <c r="X93" i="59"/>
  <c r="W93" i="59"/>
  <c r="V93" i="59"/>
  <c r="U93" i="59"/>
  <c r="T93" i="59"/>
  <c r="S93" i="59"/>
  <c r="R93" i="59"/>
  <c r="AH92" i="59"/>
  <c r="AG92" i="59"/>
  <c r="AF92" i="59"/>
  <c r="AE92" i="59"/>
  <c r="AD92" i="59"/>
  <c r="AC92" i="59"/>
  <c r="AB92" i="59"/>
  <c r="AA92" i="59"/>
  <c r="Z92" i="59"/>
  <c r="Y92" i="59"/>
  <c r="X92" i="59"/>
  <c r="W92" i="59"/>
  <c r="V92" i="59"/>
  <c r="U92" i="59"/>
  <c r="T92" i="59"/>
  <c r="S92" i="59"/>
  <c r="R92" i="59"/>
  <c r="AH91" i="59"/>
  <c r="AG91" i="59"/>
  <c r="AF91" i="59"/>
  <c r="AE91" i="59"/>
  <c r="AD91" i="59"/>
  <c r="AC91" i="59"/>
  <c r="AB91" i="59"/>
  <c r="AA91" i="59"/>
  <c r="Z91" i="59"/>
  <c r="Y91" i="59"/>
  <c r="X91" i="59"/>
  <c r="W91" i="59"/>
  <c r="V91" i="59"/>
  <c r="U91" i="59"/>
  <c r="T91" i="59"/>
  <c r="S91" i="59"/>
  <c r="R91" i="59"/>
  <c r="AH90" i="59"/>
  <c r="AG90" i="59"/>
  <c r="AF90" i="59"/>
  <c r="AE90" i="59"/>
  <c r="AD90" i="59"/>
  <c r="AC90" i="59"/>
  <c r="AB90" i="59"/>
  <c r="AA90" i="59"/>
  <c r="Z90" i="59"/>
  <c r="Y90" i="59"/>
  <c r="X90" i="59"/>
  <c r="W90" i="59"/>
  <c r="V90" i="59"/>
  <c r="U90" i="59"/>
  <c r="T90" i="59"/>
  <c r="S90" i="59"/>
  <c r="R90" i="59"/>
  <c r="AH89" i="59"/>
  <c r="AG89" i="59"/>
  <c r="AF89" i="59"/>
  <c r="AE89" i="59"/>
  <c r="AD89" i="59"/>
  <c r="AC89" i="59"/>
  <c r="AB89" i="59"/>
  <c r="AA89" i="59"/>
  <c r="Z89" i="59"/>
  <c r="Y89" i="59"/>
  <c r="X89" i="59"/>
  <c r="W89" i="59"/>
  <c r="V89" i="59"/>
  <c r="U89" i="59"/>
  <c r="T89" i="59"/>
  <c r="S89" i="59"/>
  <c r="R89" i="59"/>
  <c r="AH88" i="59"/>
  <c r="AG88" i="59"/>
  <c r="AF88" i="59"/>
  <c r="AE88" i="59"/>
  <c r="AD88" i="59"/>
  <c r="AC88" i="59"/>
  <c r="AB88" i="59"/>
  <c r="AA88" i="59"/>
  <c r="Z88" i="59"/>
  <c r="Y88" i="59"/>
  <c r="X88" i="59"/>
  <c r="W88" i="59"/>
  <c r="V88" i="59"/>
  <c r="U88" i="59"/>
  <c r="T88" i="59"/>
  <c r="S88" i="59"/>
  <c r="R88" i="59"/>
  <c r="AH87" i="59"/>
  <c r="AG87" i="59"/>
  <c r="AF87" i="59"/>
  <c r="AE87" i="59"/>
  <c r="AD87" i="59"/>
  <c r="AC87" i="59"/>
  <c r="AB87" i="59"/>
  <c r="AA87" i="59"/>
  <c r="Z87" i="59"/>
  <c r="Y87" i="59"/>
  <c r="X87" i="59"/>
  <c r="W87" i="59"/>
  <c r="V87" i="59"/>
  <c r="U87" i="59"/>
  <c r="T87" i="59"/>
  <c r="S87" i="59"/>
  <c r="R87" i="59"/>
  <c r="AH86" i="59"/>
  <c r="AG86" i="59"/>
  <c r="AF86" i="59"/>
  <c r="AE86" i="59"/>
  <c r="AD86" i="59"/>
  <c r="AC86" i="59"/>
  <c r="AB86" i="59"/>
  <c r="AA86" i="59"/>
  <c r="Z86" i="59"/>
  <c r="Y86" i="59"/>
  <c r="X86" i="59"/>
  <c r="W86" i="59"/>
  <c r="V86" i="59"/>
  <c r="U86" i="59"/>
  <c r="T86" i="59"/>
  <c r="S86" i="59"/>
  <c r="R86" i="59"/>
  <c r="AH85" i="59"/>
  <c r="AG85" i="59"/>
  <c r="AF85" i="59"/>
  <c r="AE85" i="59"/>
  <c r="AD85" i="59"/>
  <c r="AC85" i="59"/>
  <c r="AB85" i="59"/>
  <c r="AA85" i="59"/>
  <c r="Z85" i="59"/>
  <c r="Y85" i="59"/>
  <c r="X85" i="59"/>
  <c r="W85" i="59"/>
  <c r="V85" i="59"/>
  <c r="U85" i="59"/>
  <c r="T85" i="59"/>
  <c r="S85" i="59"/>
  <c r="R85" i="59"/>
  <c r="AH84" i="59"/>
  <c r="AG84" i="59"/>
  <c r="AF84" i="59"/>
  <c r="AE84" i="59"/>
  <c r="AD84" i="59"/>
  <c r="AC84" i="59"/>
  <c r="AB84" i="59"/>
  <c r="AA84" i="59"/>
  <c r="Z84" i="59"/>
  <c r="Y84" i="59"/>
  <c r="X84" i="59"/>
  <c r="W84" i="59"/>
  <c r="V84" i="59"/>
  <c r="U84" i="59"/>
  <c r="T84" i="59"/>
  <c r="S84" i="59"/>
  <c r="R84" i="59"/>
  <c r="AH83" i="59"/>
  <c r="AG83" i="59"/>
  <c r="AF83" i="59"/>
  <c r="AE83" i="59"/>
  <c r="AD83" i="59"/>
  <c r="AC83" i="59"/>
  <c r="AB83" i="59"/>
  <c r="AA83" i="59"/>
  <c r="Z83" i="59"/>
  <c r="Y83" i="59"/>
  <c r="X83" i="59"/>
  <c r="W83" i="59"/>
  <c r="V83" i="59"/>
  <c r="U83" i="59"/>
  <c r="T83" i="59"/>
  <c r="S83" i="59"/>
  <c r="R83" i="59"/>
  <c r="AH82" i="59"/>
  <c r="AG82" i="59"/>
  <c r="AF82" i="59"/>
  <c r="AE82" i="59"/>
  <c r="AD82" i="59"/>
  <c r="AC82" i="59"/>
  <c r="AB82" i="59"/>
  <c r="AA82" i="59"/>
  <c r="Z82" i="59"/>
  <c r="Y82" i="59"/>
  <c r="X82" i="59"/>
  <c r="W82" i="59"/>
  <c r="V82" i="59"/>
  <c r="U82" i="59"/>
  <c r="T82" i="59"/>
  <c r="S82" i="59"/>
  <c r="R82" i="59"/>
  <c r="AH81" i="59"/>
  <c r="AG81" i="59"/>
  <c r="AF81" i="59"/>
  <c r="AE81" i="59"/>
  <c r="AD81" i="59"/>
  <c r="AC81" i="59"/>
  <c r="AB81" i="59"/>
  <c r="AA81" i="59"/>
  <c r="Z81" i="59"/>
  <c r="Y81" i="59"/>
  <c r="X81" i="59"/>
  <c r="W81" i="59"/>
  <c r="V81" i="59"/>
  <c r="U81" i="59"/>
  <c r="T81" i="59"/>
  <c r="S81" i="59"/>
  <c r="R81" i="59"/>
  <c r="AH80" i="59"/>
  <c r="AG80" i="59"/>
  <c r="AF80" i="59"/>
  <c r="AE80" i="59"/>
  <c r="AD80" i="59"/>
  <c r="AC80" i="59"/>
  <c r="AB80" i="59"/>
  <c r="AA80" i="59"/>
  <c r="Z80" i="59"/>
  <c r="Y80" i="59"/>
  <c r="X80" i="59"/>
  <c r="W80" i="59"/>
  <c r="V80" i="59"/>
  <c r="U80" i="59"/>
  <c r="T80" i="59"/>
  <c r="S80" i="59"/>
  <c r="R80" i="59"/>
  <c r="AH79" i="59"/>
  <c r="AG79" i="59"/>
  <c r="AF79" i="59"/>
  <c r="AE79" i="59"/>
  <c r="AD79" i="59"/>
  <c r="AC79" i="59"/>
  <c r="AB79" i="59"/>
  <c r="AA79" i="59"/>
  <c r="Z79" i="59"/>
  <c r="Y79" i="59"/>
  <c r="X79" i="59"/>
  <c r="W79" i="59"/>
  <c r="V79" i="59"/>
  <c r="U79" i="59"/>
  <c r="T79" i="59"/>
  <c r="S79" i="59"/>
  <c r="R79" i="59"/>
  <c r="AH78" i="59"/>
  <c r="AG78" i="59"/>
  <c r="AF78" i="59"/>
  <c r="AE78" i="59"/>
  <c r="AD78" i="59"/>
  <c r="AC78" i="59"/>
  <c r="AB78" i="59"/>
  <c r="AA78" i="59"/>
  <c r="Z78" i="59"/>
  <c r="Y78" i="59"/>
  <c r="X78" i="59"/>
  <c r="W78" i="59"/>
  <c r="V78" i="59"/>
  <c r="U78" i="59"/>
  <c r="T78" i="59"/>
  <c r="S78" i="59"/>
  <c r="R78" i="59"/>
  <c r="AH77" i="59"/>
  <c r="AG77" i="59"/>
  <c r="AF77" i="59"/>
  <c r="AE77" i="59"/>
  <c r="AD77" i="59"/>
  <c r="AC77" i="59"/>
  <c r="AB77" i="59"/>
  <c r="AA77" i="59"/>
  <c r="Z77" i="59"/>
  <c r="Y77" i="59"/>
  <c r="X77" i="59"/>
  <c r="W77" i="59"/>
  <c r="V77" i="59"/>
  <c r="U77" i="59"/>
  <c r="T77" i="59"/>
  <c r="S77" i="59"/>
  <c r="R77" i="59"/>
  <c r="AH76" i="59"/>
  <c r="AG76" i="59"/>
  <c r="AF76" i="59"/>
  <c r="AE76" i="59"/>
  <c r="AD76" i="59"/>
  <c r="AC76" i="59"/>
  <c r="AB76" i="59"/>
  <c r="AA76" i="59"/>
  <c r="Z76" i="59"/>
  <c r="Y76" i="59"/>
  <c r="X76" i="59"/>
  <c r="W76" i="59"/>
  <c r="V76" i="59"/>
  <c r="U76" i="59"/>
  <c r="T76" i="59"/>
  <c r="S76" i="59"/>
  <c r="R76" i="59"/>
  <c r="AH75" i="59"/>
  <c r="AG75" i="59"/>
  <c r="AF75" i="59"/>
  <c r="AE75" i="59"/>
  <c r="AD75" i="59"/>
  <c r="AC75" i="59"/>
  <c r="AB75" i="59"/>
  <c r="AA75" i="59"/>
  <c r="Z75" i="59"/>
  <c r="Y75" i="59"/>
  <c r="X75" i="59"/>
  <c r="W75" i="59"/>
  <c r="V75" i="59"/>
  <c r="U75" i="59"/>
  <c r="T75" i="59"/>
  <c r="S75" i="59"/>
  <c r="R75" i="59"/>
  <c r="AH74" i="59"/>
  <c r="AG74" i="59"/>
  <c r="AF74" i="59"/>
  <c r="AE74" i="59"/>
  <c r="AD74" i="59"/>
  <c r="AC74" i="59"/>
  <c r="AB74" i="59"/>
  <c r="AA74" i="59"/>
  <c r="Z74" i="59"/>
  <c r="Y74" i="59"/>
  <c r="X74" i="59"/>
  <c r="W74" i="59"/>
  <c r="V74" i="59"/>
  <c r="U74" i="59"/>
  <c r="T74" i="59"/>
  <c r="S74" i="59"/>
  <c r="R74" i="59"/>
  <c r="AH73" i="59"/>
  <c r="AG73" i="59"/>
  <c r="AF73" i="59"/>
  <c r="AE73" i="59"/>
  <c r="AD73" i="59"/>
  <c r="AC73" i="59"/>
  <c r="AB73" i="59"/>
  <c r="AA73" i="59"/>
  <c r="Z73" i="59"/>
  <c r="Y73" i="59"/>
  <c r="X73" i="59"/>
  <c r="W73" i="59"/>
  <c r="V73" i="59"/>
  <c r="U73" i="59"/>
  <c r="T73" i="59"/>
  <c r="S73" i="59"/>
  <c r="R73" i="59"/>
  <c r="AH72" i="59"/>
  <c r="AG72" i="59"/>
  <c r="AF72" i="59"/>
  <c r="AE72" i="59"/>
  <c r="AD72" i="59"/>
  <c r="AC72" i="59"/>
  <c r="AB72" i="59"/>
  <c r="AA72" i="59"/>
  <c r="Z72" i="59"/>
  <c r="Y72" i="59"/>
  <c r="X72" i="59"/>
  <c r="W72" i="59"/>
  <c r="V72" i="59"/>
  <c r="U72" i="59"/>
  <c r="T72" i="59"/>
  <c r="S72" i="59"/>
  <c r="R72" i="59"/>
  <c r="AH71" i="59"/>
  <c r="AG71" i="59"/>
  <c r="AF71" i="59"/>
  <c r="AE71" i="59"/>
  <c r="AD71" i="59"/>
  <c r="AC71" i="59"/>
  <c r="AB71" i="59"/>
  <c r="AA71" i="59"/>
  <c r="Z71" i="59"/>
  <c r="Y71" i="59"/>
  <c r="X71" i="59"/>
  <c r="W71" i="59"/>
  <c r="V71" i="59"/>
  <c r="U71" i="59"/>
  <c r="T71" i="59"/>
  <c r="S71" i="59"/>
  <c r="R71" i="59"/>
  <c r="AH70" i="59"/>
  <c r="AG70" i="59"/>
  <c r="AF70" i="59"/>
  <c r="AE70" i="59"/>
  <c r="AD70" i="59"/>
  <c r="AC70" i="59"/>
  <c r="AB70" i="59"/>
  <c r="AA70" i="59"/>
  <c r="Z70" i="59"/>
  <c r="Y70" i="59"/>
  <c r="X70" i="59"/>
  <c r="W70" i="59"/>
  <c r="V70" i="59"/>
  <c r="U70" i="59"/>
  <c r="T70" i="59"/>
  <c r="S70" i="59"/>
  <c r="R70" i="59"/>
  <c r="AH69" i="59"/>
  <c r="AG69" i="59"/>
  <c r="AF69" i="59"/>
  <c r="AE69" i="59"/>
  <c r="AD69" i="59"/>
  <c r="AC69" i="59"/>
  <c r="AB69" i="59"/>
  <c r="AA69" i="59"/>
  <c r="Z69" i="59"/>
  <c r="Y69" i="59"/>
  <c r="X69" i="59"/>
  <c r="W69" i="59"/>
  <c r="V69" i="59"/>
  <c r="U69" i="59"/>
  <c r="T69" i="59"/>
  <c r="S69" i="59"/>
  <c r="R69" i="59"/>
  <c r="AH68" i="59"/>
  <c r="AG68" i="59"/>
  <c r="AF68" i="59"/>
  <c r="AE68" i="59"/>
  <c r="AD68" i="59"/>
  <c r="AC68" i="59"/>
  <c r="AB68" i="59"/>
  <c r="AA68" i="59"/>
  <c r="Z68" i="59"/>
  <c r="Y68" i="59"/>
  <c r="X68" i="59"/>
  <c r="W68" i="59"/>
  <c r="V68" i="59"/>
  <c r="U68" i="59"/>
  <c r="T68" i="59"/>
  <c r="S68" i="59"/>
  <c r="R68" i="59"/>
  <c r="AH67" i="59"/>
  <c r="AG67" i="59"/>
  <c r="AF67" i="59"/>
  <c r="AE67" i="59"/>
  <c r="AD67" i="59"/>
  <c r="AC67" i="59"/>
  <c r="AB67" i="59"/>
  <c r="AA67" i="59"/>
  <c r="Z67" i="59"/>
  <c r="Y67" i="59"/>
  <c r="X67" i="59"/>
  <c r="W67" i="59"/>
  <c r="V67" i="59"/>
  <c r="U67" i="59"/>
  <c r="T67" i="59"/>
  <c r="S67" i="59"/>
  <c r="R67" i="59"/>
  <c r="AH66" i="59"/>
  <c r="AG66" i="59"/>
  <c r="AF66" i="59"/>
  <c r="AE66" i="59"/>
  <c r="AD66" i="59"/>
  <c r="AC66" i="59"/>
  <c r="AB66" i="59"/>
  <c r="AA66" i="59"/>
  <c r="Z66" i="59"/>
  <c r="Y66" i="59"/>
  <c r="X66" i="59"/>
  <c r="W66" i="59"/>
  <c r="V66" i="59"/>
  <c r="U66" i="59"/>
  <c r="T66" i="59"/>
  <c r="S66" i="59"/>
  <c r="R66" i="59"/>
  <c r="AH65" i="59"/>
  <c r="AG65" i="59"/>
  <c r="AF65" i="59"/>
  <c r="AE65" i="59"/>
  <c r="AD65" i="59"/>
  <c r="AC65" i="59"/>
  <c r="AB65" i="59"/>
  <c r="AA65" i="59"/>
  <c r="Z65" i="59"/>
  <c r="Y65" i="59"/>
  <c r="X65" i="59"/>
  <c r="W65" i="59"/>
  <c r="V65" i="59"/>
  <c r="U65" i="59"/>
  <c r="T65" i="59"/>
  <c r="S65" i="59"/>
  <c r="R65" i="59"/>
  <c r="AH64" i="59"/>
  <c r="AG64" i="59"/>
  <c r="AF64" i="59"/>
  <c r="AE64" i="59"/>
  <c r="AD64" i="59"/>
  <c r="AC64" i="59"/>
  <c r="AB64" i="59"/>
  <c r="AA64" i="59"/>
  <c r="Z64" i="59"/>
  <c r="Y64" i="59"/>
  <c r="X64" i="59"/>
  <c r="W64" i="59"/>
  <c r="V64" i="59"/>
  <c r="U64" i="59"/>
  <c r="T64" i="59"/>
  <c r="S64" i="59"/>
  <c r="R64" i="59"/>
  <c r="AH63" i="59"/>
  <c r="AG63" i="59"/>
  <c r="AF63" i="59"/>
  <c r="AE63" i="59"/>
  <c r="AD63" i="59"/>
  <c r="AC63" i="59"/>
  <c r="AB63" i="59"/>
  <c r="AA63" i="59"/>
  <c r="Z63" i="59"/>
  <c r="Y63" i="59"/>
  <c r="X63" i="59"/>
  <c r="W63" i="59"/>
  <c r="V63" i="59"/>
  <c r="U63" i="59"/>
  <c r="T63" i="59"/>
  <c r="S63" i="59"/>
  <c r="R63" i="59"/>
  <c r="AH62" i="59"/>
  <c r="AG62" i="59"/>
  <c r="AF62" i="59"/>
  <c r="AE62" i="59"/>
  <c r="AD62" i="59"/>
  <c r="AC62" i="59"/>
  <c r="AB62" i="59"/>
  <c r="AA62" i="59"/>
  <c r="Z62" i="59"/>
  <c r="Y62" i="59"/>
  <c r="X62" i="59"/>
  <c r="W62" i="59"/>
  <c r="V62" i="59"/>
  <c r="U62" i="59"/>
  <c r="T62" i="59"/>
  <c r="S62" i="59"/>
  <c r="R62" i="59"/>
  <c r="AH61" i="59"/>
  <c r="AG61" i="59"/>
  <c r="AF61" i="59"/>
  <c r="AE61" i="59"/>
  <c r="AD61" i="59"/>
  <c r="AC61" i="59"/>
  <c r="AB61" i="59"/>
  <c r="AA61" i="59"/>
  <c r="Z61" i="59"/>
  <c r="Y61" i="59"/>
  <c r="X61" i="59"/>
  <c r="W61" i="59"/>
  <c r="V61" i="59"/>
  <c r="U61" i="59"/>
  <c r="T61" i="59"/>
  <c r="S61" i="59"/>
  <c r="R61" i="59"/>
  <c r="AH60" i="59"/>
  <c r="AG60" i="59"/>
  <c r="AF60" i="59"/>
  <c r="AE60" i="59"/>
  <c r="AD60" i="59"/>
  <c r="AC60" i="59"/>
  <c r="AB60" i="59"/>
  <c r="AA60" i="59"/>
  <c r="Z60" i="59"/>
  <c r="Y60" i="59"/>
  <c r="X60" i="59"/>
  <c r="W60" i="59"/>
  <c r="V60" i="59"/>
  <c r="U60" i="59"/>
  <c r="T60" i="59"/>
  <c r="S60" i="59"/>
  <c r="R60" i="59"/>
  <c r="AH59" i="59"/>
  <c r="AG59" i="59"/>
  <c r="AF59" i="59"/>
  <c r="AE59" i="59"/>
  <c r="AD59" i="59"/>
  <c r="AC59" i="59"/>
  <c r="AB59" i="59"/>
  <c r="AA59" i="59"/>
  <c r="Z59" i="59"/>
  <c r="Y59" i="59"/>
  <c r="X59" i="59"/>
  <c r="W59" i="59"/>
  <c r="V59" i="59"/>
  <c r="U59" i="59"/>
  <c r="T59" i="59"/>
  <c r="S59" i="59"/>
  <c r="R59" i="59"/>
  <c r="AH58" i="59"/>
  <c r="AG58" i="59"/>
  <c r="AF58" i="59"/>
  <c r="AE58" i="59"/>
  <c r="AD58" i="59"/>
  <c r="AC58" i="59"/>
  <c r="AB58" i="59"/>
  <c r="AA58" i="59"/>
  <c r="Z58" i="59"/>
  <c r="Y58" i="59"/>
  <c r="X58" i="59"/>
  <c r="W58" i="59"/>
  <c r="V58" i="59"/>
  <c r="U58" i="59"/>
  <c r="T58" i="59"/>
  <c r="S58" i="59"/>
  <c r="R58" i="59"/>
  <c r="AH57" i="59"/>
  <c r="AG57" i="59"/>
  <c r="AF57" i="59"/>
  <c r="AE57" i="59"/>
  <c r="AD57" i="59"/>
  <c r="AC57" i="59"/>
  <c r="AB57" i="59"/>
  <c r="AA57" i="59"/>
  <c r="Z57" i="59"/>
  <c r="Y57" i="59"/>
  <c r="X57" i="59"/>
  <c r="W57" i="59"/>
  <c r="V57" i="59"/>
  <c r="U57" i="59"/>
  <c r="T57" i="59"/>
  <c r="S57" i="59"/>
  <c r="R57" i="59"/>
  <c r="AH56" i="59"/>
  <c r="AG56" i="59"/>
  <c r="AF56" i="59"/>
  <c r="AE56" i="59"/>
  <c r="AD56" i="59"/>
  <c r="AC56" i="59"/>
  <c r="AB56" i="59"/>
  <c r="AA56" i="59"/>
  <c r="Z56" i="59"/>
  <c r="Y56" i="59"/>
  <c r="X56" i="59"/>
  <c r="W56" i="59"/>
  <c r="V56" i="59"/>
  <c r="U56" i="59"/>
  <c r="T56" i="59"/>
  <c r="S56" i="59"/>
  <c r="R56" i="59"/>
  <c r="AH55" i="59"/>
  <c r="AG55" i="59"/>
  <c r="AF55" i="59"/>
  <c r="AE55" i="59"/>
  <c r="AD55" i="59"/>
  <c r="AC55" i="59"/>
  <c r="AB55" i="59"/>
  <c r="AA55" i="59"/>
  <c r="Z55" i="59"/>
  <c r="Y55" i="59"/>
  <c r="X55" i="59"/>
  <c r="W55" i="59"/>
  <c r="V55" i="59"/>
  <c r="U55" i="59"/>
  <c r="T55" i="59"/>
  <c r="S55" i="59"/>
  <c r="R55" i="59"/>
  <c r="AH54" i="59"/>
  <c r="AG54" i="59"/>
  <c r="AF54" i="59"/>
  <c r="AE54" i="59"/>
  <c r="AD54" i="59"/>
  <c r="AC54" i="59"/>
  <c r="AB54" i="59"/>
  <c r="AA54" i="59"/>
  <c r="Z54" i="59"/>
  <c r="Y54" i="59"/>
  <c r="X54" i="59"/>
  <c r="W54" i="59"/>
  <c r="V54" i="59"/>
  <c r="U54" i="59"/>
  <c r="T54" i="59"/>
  <c r="S54" i="59"/>
  <c r="R54" i="59"/>
  <c r="AH53" i="59"/>
  <c r="AG53" i="59"/>
  <c r="AF53" i="59"/>
  <c r="AE53" i="59"/>
  <c r="AD53" i="59"/>
  <c r="AC53" i="59"/>
  <c r="AB53" i="59"/>
  <c r="AA53" i="59"/>
  <c r="Z53" i="59"/>
  <c r="Y53" i="59"/>
  <c r="X53" i="59"/>
  <c r="W53" i="59"/>
  <c r="V53" i="59"/>
  <c r="U53" i="59"/>
  <c r="T53" i="59"/>
  <c r="S53" i="59"/>
  <c r="R53" i="59"/>
  <c r="AH52" i="59"/>
  <c r="AG52" i="59"/>
  <c r="AF52" i="59"/>
  <c r="AE52" i="59"/>
  <c r="AD52" i="59"/>
  <c r="AC52" i="59"/>
  <c r="AB52" i="59"/>
  <c r="AA52" i="59"/>
  <c r="Z52" i="59"/>
  <c r="Y52" i="59"/>
  <c r="X52" i="59"/>
  <c r="W52" i="59"/>
  <c r="V52" i="59"/>
  <c r="U52" i="59"/>
  <c r="T52" i="59"/>
  <c r="S52" i="59"/>
  <c r="R52" i="59"/>
  <c r="AH51" i="59"/>
  <c r="AG51" i="59"/>
  <c r="AF51" i="59"/>
  <c r="AE51" i="59"/>
  <c r="AD51" i="59"/>
  <c r="AC51" i="59"/>
  <c r="AB51" i="59"/>
  <c r="AA51" i="59"/>
  <c r="Z51" i="59"/>
  <c r="Y51" i="59"/>
  <c r="X51" i="59"/>
  <c r="W51" i="59"/>
  <c r="V51" i="59"/>
  <c r="U51" i="59"/>
  <c r="T51" i="59"/>
  <c r="S51" i="59"/>
  <c r="R51" i="59"/>
  <c r="AH50" i="59"/>
  <c r="AG50" i="59"/>
  <c r="AF50" i="59"/>
  <c r="AE50" i="59"/>
  <c r="AD50" i="59"/>
  <c r="AC50" i="59"/>
  <c r="AB50" i="59"/>
  <c r="AA50" i="59"/>
  <c r="Z50" i="59"/>
  <c r="Y50" i="59"/>
  <c r="X50" i="59"/>
  <c r="W50" i="59"/>
  <c r="V50" i="59"/>
  <c r="U50" i="59"/>
  <c r="T50" i="59"/>
  <c r="S50" i="59"/>
  <c r="R50" i="59"/>
  <c r="AH49" i="59"/>
  <c r="AG49" i="59"/>
  <c r="AF49" i="59"/>
  <c r="AE49" i="59"/>
  <c r="AD49" i="59"/>
  <c r="AC49" i="59"/>
  <c r="AB49" i="59"/>
  <c r="AA49" i="59"/>
  <c r="Z49" i="59"/>
  <c r="Y49" i="59"/>
  <c r="X49" i="59"/>
  <c r="W49" i="59"/>
  <c r="V49" i="59"/>
  <c r="U49" i="59"/>
  <c r="T49" i="59"/>
  <c r="S49" i="59"/>
  <c r="R49" i="59"/>
  <c r="AH48" i="59"/>
  <c r="AG48" i="59"/>
  <c r="AF48" i="59"/>
  <c r="AE48" i="59"/>
  <c r="AD48" i="59"/>
  <c r="AC48" i="59"/>
  <c r="AB48" i="59"/>
  <c r="AA48" i="59"/>
  <c r="Z48" i="59"/>
  <c r="Y48" i="59"/>
  <c r="X48" i="59"/>
  <c r="W48" i="59"/>
  <c r="V48" i="59"/>
  <c r="U48" i="59"/>
  <c r="T48" i="59"/>
  <c r="S48" i="59"/>
  <c r="R48" i="59"/>
  <c r="AH47" i="59"/>
  <c r="AG47" i="59"/>
  <c r="AF47" i="59"/>
  <c r="AE47" i="59"/>
  <c r="AD47" i="59"/>
  <c r="AC47" i="59"/>
  <c r="AB47" i="59"/>
  <c r="AA47" i="59"/>
  <c r="Z47" i="59"/>
  <c r="Y47" i="59"/>
  <c r="X47" i="59"/>
  <c r="W47" i="59"/>
  <c r="V47" i="59"/>
  <c r="U47" i="59"/>
  <c r="T47" i="59"/>
  <c r="S47" i="59"/>
  <c r="R47" i="59"/>
  <c r="AH46" i="59"/>
  <c r="AG46" i="59"/>
  <c r="AF46" i="59"/>
  <c r="AE46" i="59"/>
  <c r="AD46" i="59"/>
  <c r="AC46" i="59"/>
  <c r="AB46" i="59"/>
  <c r="AA46" i="59"/>
  <c r="Z46" i="59"/>
  <c r="Y46" i="59"/>
  <c r="X46" i="59"/>
  <c r="W46" i="59"/>
  <c r="V46" i="59"/>
  <c r="U46" i="59"/>
  <c r="T46" i="59"/>
  <c r="S46" i="59"/>
  <c r="R46" i="59"/>
  <c r="AH45" i="59"/>
  <c r="AG45" i="59"/>
  <c r="AF45" i="59"/>
  <c r="AE45" i="59"/>
  <c r="AD45" i="59"/>
  <c r="AC45" i="59"/>
  <c r="AB45" i="59"/>
  <c r="AA45" i="59"/>
  <c r="Z45" i="59"/>
  <c r="Y45" i="59"/>
  <c r="X45" i="59"/>
  <c r="W45" i="59"/>
  <c r="V45" i="59"/>
  <c r="U45" i="59"/>
  <c r="T45" i="59"/>
  <c r="S45" i="59"/>
  <c r="R45" i="59"/>
  <c r="AH44" i="59"/>
  <c r="AG44" i="59"/>
  <c r="AF44" i="59"/>
  <c r="AE44" i="59"/>
  <c r="AD44" i="59"/>
  <c r="AC44" i="59"/>
  <c r="AB44" i="59"/>
  <c r="AA44" i="59"/>
  <c r="Z44" i="59"/>
  <c r="Y44" i="59"/>
  <c r="X44" i="59"/>
  <c r="W44" i="59"/>
  <c r="V44" i="59"/>
  <c r="U44" i="59"/>
  <c r="T44" i="59"/>
  <c r="S44" i="59"/>
  <c r="R44" i="59"/>
  <c r="AH43" i="59"/>
  <c r="AG43" i="59"/>
  <c r="AF43" i="59"/>
  <c r="AE43" i="59"/>
  <c r="AD43" i="59"/>
  <c r="AC43" i="59"/>
  <c r="AB43" i="59"/>
  <c r="AA43" i="59"/>
  <c r="Z43" i="59"/>
  <c r="Y43" i="59"/>
  <c r="X43" i="59"/>
  <c r="W43" i="59"/>
  <c r="V43" i="59"/>
  <c r="U43" i="59"/>
  <c r="T43" i="59"/>
  <c r="S43" i="59"/>
  <c r="R43" i="59"/>
  <c r="AH42" i="59"/>
  <c r="AG42" i="59"/>
  <c r="AF42" i="59"/>
  <c r="AE42" i="59"/>
  <c r="AD42" i="59"/>
  <c r="AC42" i="59"/>
  <c r="AB42" i="59"/>
  <c r="AA42" i="59"/>
  <c r="Z42" i="59"/>
  <c r="Y42" i="59"/>
  <c r="X42" i="59"/>
  <c r="W42" i="59"/>
  <c r="V42" i="59"/>
  <c r="U42" i="59"/>
  <c r="T42" i="59"/>
  <c r="S42" i="59"/>
  <c r="R42" i="59"/>
  <c r="AH41" i="59"/>
  <c r="AG41" i="59"/>
  <c r="AF41" i="59"/>
  <c r="AE41" i="59"/>
  <c r="AD41" i="59"/>
  <c r="AC41" i="59"/>
  <c r="AB41" i="59"/>
  <c r="AA41" i="59"/>
  <c r="Z41" i="59"/>
  <c r="Y41" i="59"/>
  <c r="X41" i="59"/>
  <c r="W41" i="59"/>
  <c r="V41" i="59"/>
  <c r="U41" i="59"/>
  <c r="T41" i="59"/>
  <c r="S41" i="59"/>
  <c r="R41" i="59"/>
  <c r="AH40" i="59"/>
  <c r="AG40" i="59"/>
  <c r="AF40" i="59"/>
  <c r="AE40" i="59"/>
  <c r="AD40" i="59"/>
  <c r="AC40" i="59"/>
  <c r="AB40" i="59"/>
  <c r="AA40" i="59"/>
  <c r="Z40" i="59"/>
  <c r="Y40" i="59"/>
  <c r="X40" i="59"/>
  <c r="W40" i="59"/>
  <c r="V40" i="59"/>
  <c r="U40" i="59"/>
  <c r="T40" i="59"/>
  <c r="S40" i="59"/>
  <c r="R40" i="59"/>
  <c r="AH39" i="59"/>
  <c r="AG39" i="59"/>
  <c r="AF39" i="59"/>
  <c r="AE39" i="59"/>
  <c r="AD39" i="59"/>
  <c r="AC39" i="59"/>
  <c r="AB39" i="59"/>
  <c r="AA39" i="59"/>
  <c r="Z39" i="59"/>
  <c r="Y39" i="59"/>
  <c r="X39" i="59"/>
  <c r="W39" i="59"/>
  <c r="V39" i="59"/>
  <c r="U39" i="59"/>
  <c r="T39" i="59"/>
  <c r="S39" i="59"/>
  <c r="R39" i="59"/>
  <c r="AH38" i="59"/>
  <c r="AG38" i="59"/>
  <c r="AF38" i="59"/>
  <c r="AE38" i="59"/>
  <c r="AD38" i="59"/>
  <c r="AC38" i="59"/>
  <c r="AB38" i="59"/>
  <c r="AA38" i="59"/>
  <c r="Z38" i="59"/>
  <c r="Y38" i="59"/>
  <c r="X38" i="59"/>
  <c r="W38" i="59"/>
  <c r="V38" i="59"/>
  <c r="U38" i="59"/>
  <c r="T38" i="59"/>
  <c r="S38" i="59"/>
  <c r="R38" i="59"/>
  <c r="AH37" i="59"/>
  <c r="AG37" i="59"/>
  <c r="AF37" i="59"/>
  <c r="AE37" i="59"/>
  <c r="AD37" i="59"/>
  <c r="AC37" i="59"/>
  <c r="AB37" i="59"/>
  <c r="AA37" i="59"/>
  <c r="Z37" i="59"/>
  <c r="Y37" i="59"/>
  <c r="X37" i="59"/>
  <c r="W37" i="59"/>
  <c r="V37" i="59"/>
  <c r="U37" i="59"/>
  <c r="T37" i="59"/>
  <c r="S37" i="59"/>
  <c r="R37" i="59"/>
  <c r="AH36" i="59"/>
  <c r="AG36" i="59"/>
  <c r="AF36" i="59"/>
  <c r="AE36" i="59"/>
  <c r="AD36" i="59"/>
  <c r="AC36" i="59"/>
  <c r="AB36" i="59"/>
  <c r="AA36" i="59"/>
  <c r="Z36" i="59"/>
  <c r="Y36" i="59"/>
  <c r="X36" i="59"/>
  <c r="W36" i="59"/>
  <c r="V36" i="59"/>
  <c r="U36" i="59"/>
  <c r="T36" i="59"/>
  <c r="S36" i="59"/>
  <c r="R36" i="59"/>
  <c r="AH35" i="59"/>
  <c r="AG35" i="59"/>
  <c r="AF35" i="59"/>
  <c r="AE35" i="59"/>
  <c r="AD35" i="59"/>
  <c r="AC35" i="59"/>
  <c r="AB35" i="59"/>
  <c r="AA35" i="59"/>
  <c r="Z35" i="59"/>
  <c r="Y35" i="59"/>
  <c r="X35" i="59"/>
  <c r="W35" i="59"/>
  <c r="V35" i="59"/>
  <c r="U35" i="59"/>
  <c r="T35" i="59"/>
  <c r="S35" i="59"/>
  <c r="R35" i="59"/>
  <c r="AH34" i="59"/>
  <c r="AG34" i="59"/>
  <c r="AF34" i="59"/>
  <c r="AE34" i="59"/>
  <c r="AD34" i="59"/>
  <c r="AC34" i="59"/>
  <c r="AB34" i="59"/>
  <c r="AA34" i="59"/>
  <c r="Z34" i="59"/>
  <c r="Y34" i="59"/>
  <c r="X34" i="59"/>
  <c r="W34" i="59"/>
  <c r="V34" i="59"/>
  <c r="U34" i="59"/>
  <c r="T34" i="59"/>
  <c r="S34" i="59"/>
  <c r="R34" i="59"/>
  <c r="AH33" i="59"/>
  <c r="AG33" i="59"/>
  <c r="AF33" i="59"/>
  <c r="AE33" i="59"/>
  <c r="AD33" i="59"/>
  <c r="AC33" i="59"/>
  <c r="AB33" i="59"/>
  <c r="AA33" i="59"/>
  <c r="Z33" i="59"/>
  <c r="Y33" i="59"/>
  <c r="X33" i="59"/>
  <c r="W33" i="59"/>
  <c r="V33" i="59"/>
  <c r="U33" i="59"/>
  <c r="T33" i="59"/>
  <c r="S33" i="59"/>
  <c r="R33" i="59"/>
  <c r="AH32" i="59"/>
  <c r="AG32" i="59"/>
  <c r="AF32" i="59"/>
  <c r="AE32" i="59"/>
  <c r="AD32" i="59"/>
  <c r="AC32" i="59"/>
  <c r="AB32" i="59"/>
  <c r="AA32" i="59"/>
  <c r="Z32" i="59"/>
  <c r="Y32" i="59"/>
  <c r="X32" i="59"/>
  <c r="W32" i="59"/>
  <c r="V32" i="59"/>
  <c r="U32" i="59"/>
  <c r="T32" i="59"/>
  <c r="S32" i="59"/>
  <c r="R32" i="59"/>
  <c r="AH31" i="59"/>
  <c r="AG31" i="59"/>
  <c r="AF31" i="59"/>
  <c r="AE31" i="59"/>
  <c r="AD31" i="59"/>
  <c r="AC31" i="59"/>
  <c r="AB31" i="59"/>
  <c r="AA31" i="59"/>
  <c r="Z31" i="59"/>
  <c r="Y31" i="59"/>
  <c r="X31" i="59"/>
  <c r="W31" i="59"/>
  <c r="V31" i="59"/>
  <c r="U31" i="59"/>
  <c r="T31" i="59"/>
  <c r="S31" i="59"/>
  <c r="R31" i="59"/>
  <c r="AH30" i="59"/>
  <c r="AG30" i="59"/>
  <c r="AF30" i="59"/>
  <c r="AE30" i="59"/>
  <c r="AD30" i="59"/>
  <c r="AC30" i="59"/>
  <c r="AB30" i="59"/>
  <c r="AA30" i="59"/>
  <c r="Z30" i="59"/>
  <c r="Y30" i="59"/>
  <c r="X30" i="59"/>
  <c r="W30" i="59"/>
  <c r="V30" i="59"/>
  <c r="U30" i="59"/>
  <c r="T30" i="59"/>
  <c r="S30" i="59"/>
  <c r="R30" i="59"/>
  <c r="AH29" i="59"/>
  <c r="AG29" i="59"/>
  <c r="AF29" i="59"/>
  <c r="AE29" i="59"/>
  <c r="AD29" i="59"/>
  <c r="AC29" i="59"/>
  <c r="AB29" i="59"/>
  <c r="AA29" i="59"/>
  <c r="Z29" i="59"/>
  <c r="Y29" i="59"/>
  <c r="X29" i="59"/>
  <c r="W29" i="59"/>
  <c r="V29" i="59"/>
  <c r="U29" i="59"/>
  <c r="T29" i="59"/>
  <c r="S29" i="59"/>
  <c r="R29" i="59"/>
  <c r="AH28" i="59"/>
  <c r="AG28" i="59"/>
  <c r="AF28" i="59"/>
  <c r="AE28" i="59"/>
  <c r="AD28" i="59"/>
  <c r="AC28" i="59"/>
  <c r="AB28" i="59"/>
  <c r="AA28" i="59"/>
  <c r="Z28" i="59"/>
  <c r="Y28" i="59"/>
  <c r="X28" i="59"/>
  <c r="W28" i="59"/>
  <c r="V28" i="59"/>
  <c r="U28" i="59"/>
  <c r="T28" i="59"/>
  <c r="S28" i="59"/>
  <c r="R28" i="59"/>
  <c r="AH27" i="59"/>
  <c r="AG27" i="59"/>
  <c r="AF27" i="59"/>
  <c r="AE27" i="59"/>
  <c r="AD27" i="59"/>
  <c r="AC27" i="59"/>
  <c r="AB27" i="59"/>
  <c r="AA27" i="59"/>
  <c r="Z27" i="59"/>
  <c r="Y27" i="59"/>
  <c r="X27" i="59"/>
  <c r="W27" i="59"/>
  <c r="V27" i="59"/>
  <c r="U27" i="59"/>
  <c r="T27" i="59"/>
  <c r="S27" i="59"/>
  <c r="R27" i="59"/>
  <c r="AH26" i="59"/>
  <c r="AG26" i="59"/>
  <c r="AF26" i="59"/>
  <c r="AE26" i="59"/>
  <c r="AD26" i="59"/>
  <c r="AC26" i="59"/>
  <c r="AB26" i="59"/>
  <c r="AA26" i="59"/>
  <c r="Z26" i="59"/>
  <c r="Y26" i="59"/>
  <c r="X26" i="59"/>
  <c r="W26" i="59"/>
  <c r="V26" i="59"/>
  <c r="U26" i="59"/>
  <c r="T26" i="59"/>
  <c r="S26" i="59"/>
  <c r="R26" i="59"/>
  <c r="AH25" i="59"/>
  <c r="AG25" i="59"/>
  <c r="AF25" i="59"/>
  <c r="AE25" i="59"/>
  <c r="AD25" i="59"/>
  <c r="AC25" i="59"/>
  <c r="AB25" i="59"/>
  <c r="AA25" i="59"/>
  <c r="Z25" i="59"/>
  <c r="Y25" i="59"/>
  <c r="X25" i="59"/>
  <c r="W25" i="59"/>
  <c r="V25" i="59"/>
  <c r="U25" i="59"/>
  <c r="T25" i="59"/>
  <c r="S25" i="59"/>
  <c r="R25" i="59"/>
  <c r="AH24" i="59"/>
  <c r="AG24" i="59"/>
  <c r="AF24" i="59"/>
  <c r="AE24" i="59"/>
  <c r="AD24" i="59"/>
  <c r="AC24" i="59"/>
  <c r="AB24" i="59"/>
  <c r="AA24" i="59"/>
  <c r="Z24" i="59"/>
  <c r="Y24" i="59"/>
  <c r="X24" i="59"/>
  <c r="W24" i="59"/>
  <c r="V24" i="59"/>
  <c r="U24" i="59"/>
  <c r="T24" i="59"/>
  <c r="S24" i="59"/>
  <c r="R24" i="59"/>
  <c r="AH23" i="59"/>
  <c r="AG23" i="59"/>
  <c r="AF23" i="59"/>
  <c r="AE23" i="59"/>
  <c r="AD23" i="59"/>
  <c r="AC23" i="59"/>
  <c r="AB23" i="59"/>
  <c r="AA23" i="59"/>
  <c r="Z23" i="59"/>
  <c r="Y23" i="59"/>
  <c r="X23" i="59"/>
  <c r="W23" i="59"/>
  <c r="V23" i="59"/>
  <c r="U23" i="59"/>
  <c r="T23" i="59"/>
  <c r="S23" i="59"/>
  <c r="R23" i="59"/>
  <c r="AH22" i="59"/>
  <c r="AG22" i="59"/>
  <c r="AF22" i="59"/>
  <c r="AE22" i="59"/>
  <c r="AD22" i="59"/>
  <c r="AC22" i="59"/>
  <c r="AB22" i="59"/>
  <c r="AA22" i="59"/>
  <c r="Z22" i="59"/>
  <c r="Y22" i="59"/>
  <c r="X22" i="59"/>
  <c r="W22" i="59"/>
  <c r="V22" i="59"/>
  <c r="U22" i="59"/>
  <c r="T22" i="59"/>
  <c r="S22" i="59"/>
  <c r="R22" i="59"/>
  <c r="AH21" i="59"/>
  <c r="AG21" i="59"/>
  <c r="AF21" i="59"/>
  <c r="AE21" i="59"/>
  <c r="AD21" i="59"/>
  <c r="AC21" i="59"/>
  <c r="AB21" i="59"/>
  <c r="AA21" i="59"/>
  <c r="Z21" i="59"/>
  <c r="Y21" i="59"/>
  <c r="X21" i="59"/>
  <c r="W21" i="59"/>
  <c r="V21" i="59"/>
  <c r="U21" i="59"/>
  <c r="T21" i="59"/>
  <c r="S21" i="59"/>
  <c r="R21" i="59"/>
  <c r="AH20" i="59"/>
  <c r="AG20" i="59"/>
  <c r="AF20" i="59"/>
  <c r="AE20" i="59"/>
  <c r="AD20" i="59"/>
  <c r="AC20" i="59"/>
  <c r="AB20" i="59"/>
  <c r="AA20" i="59"/>
  <c r="Z20" i="59"/>
  <c r="Y20" i="59"/>
  <c r="X20" i="59"/>
  <c r="W20" i="59"/>
  <c r="V20" i="59"/>
  <c r="U20" i="59"/>
  <c r="T20" i="59"/>
  <c r="S20" i="59"/>
  <c r="R20" i="59"/>
  <c r="AH19" i="59"/>
  <c r="AG19" i="59"/>
  <c r="AF19" i="59"/>
  <c r="AE19" i="59"/>
  <c r="AD19" i="59"/>
  <c r="AC19" i="59"/>
  <c r="AB19" i="59"/>
  <c r="AA19" i="59"/>
  <c r="Z19" i="59"/>
  <c r="Y19" i="59"/>
  <c r="X19" i="59"/>
  <c r="W19" i="59"/>
  <c r="V19" i="59"/>
  <c r="U19" i="59"/>
  <c r="T19" i="59"/>
  <c r="S19" i="59"/>
  <c r="R19" i="59"/>
  <c r="AH18" i="59"/>
  <c r="AG18" i="59"/>
  <c r="AF18" i="59"/>
  <c r="AE18" i="59"/>
  <c r="AD18" i="59"/>
  <c r="AC18" i="59"/>
  <c r="AB18" i="59"/>
  <c r="AA18" i="59"/>
  <c r="Z18" i="59"/>
  <c r="Y18" i="59"/>
  <c r="X18" i="59"/>
  <c r="W18" i="59"/>
  <c r="V18" i="59"/>
  <c r="U18" i="59"/>
  <c r="T18" i="59"/>
  <c r="S18" i="59"/>
  <c r="R18" i="59"/>
  <c r="AH17" i="59"/>
  <c r="AG17" i="59"/>
  <c r="AF17" i="59"/>
  <c r="AE17" i="59"/>
  <c r="AD17" i="59"/>
  <c r="AC17" i="59"/>
  <c r="AB17" i="59"/>
  <c r="AA17" i="59"/>
  <c r="Z17" i="59"/>
  <c r="Y17" i="59"/>
  <c r="X17" i="59"/>
  <c r="W17" i="59"/>
  <c r="V17" i="59"/>
  <c r="U17" i="59"/>
  <c r="T17" i="59"/>
  <c r="S17" i="59"/>
  <c r="R17" i="59"/>
  <c r="AH16" i="59"/>
  <c r="AG16" i="59"/>
  <c r="AF16" i="59"/>
  <c r="AE16" i="59"/>
  <c r="AD16" i="59"/>
  <c r="AC16" i="59"/>
  <c r="AB16" i="59"/>
  <c r="AA16" i="59"/>
  <c r="Z16" i="59"/>
  <c r="Y16" i="59"/>
  <c r="X16" i="59"/>
  <c r="W16" i="59"/>
  <c r="V16" i="59"/>
  <c r="U16" i="59"/>
  <c r="T16" i="59"/>
  <c r="S16" i="59"/>
  <c r="R16" i="59"/>
  <c r="AH15" i="59"/>
  <c r="AG15" i="59"/>
  <c r="AF15" i="59"/>
  <c r="AE15" i="59"/>
  <c r="AD15" i="59"/>
  <c r="AC15" i="59"/>
  <c r="AB15" i="59"/>
  <c r="AA15" i="59"/>
  <c r="Z15" i="59"/>
  <c r="Y15" i="59"/>
  <c r="X15" i="59"/>
  <c r="W15" i="59"/>
  <c r="V15" i="59"/>
  <c r="U15" i="59"/>
  <c r="T15" i="59"/>
  <c r="S15" i="59"/>
  <c r="R15" i="59"/>
  <c r="AH14" i="59"/>
  <c r="AG14" i="59"/>
  <c r="AF14" i="59"/>
  <c r="AE14" i="59"/>
  <c r="AD14" i="59"/>
  <c r="AC14" i="59"/>
  <c r="AB14" i="59"/>
  <c r="AA14" i="59"/>
  <c r="Z14" i="59"/>
  <c r="Y14" i="59"/>
  <c r="X14" i="59"/>
  <c r="W14" i="59"/>
  <c r="V14" i="59"/>
  <c r="U14" i="59"/>
  <c r="T14" i="59"/>
  <c r="S14" i="59"/>
  <c r="R14" i="59"/>
  <c r="AH13" i="59"/>
  <c r="AG13" i="59"/>
  <c r="AF13" i="59"/>
  <c r="AE13" i="59"/>
  <c r="AD13" i="59"/>
  <c r="AC13" i="59"/>
  <c r="AB13" i="59"/>
  <c r="AA13" i="59"/>
  <c r="Z13" i="59"/>
  <c r="Y13" i="59"/>
  <c r="X13" i="59"/>
  <c r="W13" i="59"/>
  <c r="V13" i="59"/>
  <c r="U13" i="59"/>
  <c r="T13" i="59"/>
  <c r="S13" i="59"/>
  <c r="R13" i="59"/>
  <c r="AH12" i="59"/>
  <c r="AG12" i="59"/>
  <c r="AF12" i="59"/>
  <c r="AE12" i="59"/>
  <c r="AD12" i="59"/>
  <c r="AC12" i="59"/>
  <c r="AB12" i="59"/>
  <c r="AA12" i="59"/>
  <c r="Z12" i="59"/>
  <c r="Y12" i="59"/>
  <c r="X12" i="59"/>
  <c r="W12" i="59"/>
  <c r="V12" i="59"/>
  <c r="U12" i="59"/>
  <c r="T12" i="59"/>
  <c r="S12" i="59"/>
  <c r="R12" i="59"/>
  <c r="AH11" i="59"/>
  <c r="AG11" i="59"/>
  <c r="AF11" i="59"/>
  <c r="AE11" i="59"/>
  <c r="AD11" i="59"/>
  <c r="AC11" i="59"/>
  <c r="AB11" i="59"/>
  <c r="AA11" i="59"/>
  <c r="Z11" i="59"/>
  <c r="Y11" i="59"/>
  <c r="X11" i="59"/>
  <c r="W11" i="59"/>
  <c r="V11" i="59"/>
  <c r="U11" i="59"/>
  <c r="T11" i="59"/>
  <c r="S11" i="59"/>
  <c r="R11" i="59"/>
  <c r="E34" i="77" l="1"/>
  <c r="E31" i="77"/>
  <c r="U107" i="59"/>
  <c r="E94" i="77" s="1"/>
  <c r="E28" i="77"/>
  <c r="E92" i="77"/>
  <c r="E22" i="77"/>
  <c r="E13" i="77"/>
  <c r="E33" i="77"/>
  <c r="E93" i="77"/>
  <c r="AC111" i="77"/>
  <c r="AC113" i="77"/>
  <c r="AC109" i="77"/>
  <c r="AC108" i="77"/>
  <c r="AC110" i="77"/>
  <c r="AC112" i="77"/>
  <c r="Z111" i="77"/>
  <c r="Z113" i="77"/>
  <c r="Z109" i="77"/>
  <c r="Z108" i="77"/>
  <c r="Z112" i="77"/>
  <c r="Z110" i="77"/>
  <c r="AF110" i="77"/>
  <c r="AF113" i="77"/>
  <c r="AF108" i="77"/>
  <c r="AF109" i="77"/>
  <c r="AF111" i="77"/>
  <c r="AF112" i="77"/>
  <c r="AA113" i="77"/>
  <c r="AA108" i="77"/>
  <c r="AA112" i="77"/>
  <c r="AA110" i="77"/>
  <c r="AA111" i="77"/>
  <c r="AA109" i="77"/>
  <c r="AN113" i="77"/>
  <c r="AN108" i="77"/>
  <c r="AN112" i="77"/>
  <c r="AN110" i="77"/>
  <c r="AN111" i="77"/>
  <c r="AN109" i="77"/>
  <c r="AI110" i="77"/>
  <c r="AI113" i="77"/>
  <c r="AI108" i="77"/>
  <c r="AI112" i="77"/>
  <c r="AI111" i="77"/>
  <c r="AI109" i="77"/>
  <c r="AJ111" i="77"/>
  <c r="AJ109" i="77"/>
  <c r="AJ113" i="77"/>
  <c r="AJ112" i="77"/>
  <c r="AJ108" i="77"/>
  <c r="AJ110" i="77"/>
  <c r="AB109" i="77"/>
  <c r="AB113" i="77"/>
  <c r="AB111" i="77"/>
  <c r="AB110" i="77"/>
  <c r="AB108" i="77"/>
  <c r="AB112" i="77"/>
  <c r="Y110" i="77"/>
  <c r="Y109" i="77"/>
  <c r="Y113" i="77"/>
  <c r="Y108" i="77"/>
  <c r="Y112" i="77"/>
  <c r="Y111" i="77"/>
  <c r="AD108" i="77"/>
  <c r="AD112" i="77"/>
  <c r="AD113" i="77"/>
  <c r="AD110" i="77"/>
  <c r="AD109" i="77"/>
  <c r="AD111" i="77"/>
  <c r="AG108" i="77"/>
  <c r="AG112" i="77"/>
  <c r="AG110" i="77"/>
  <c r="AG111" i="77"/>
  <c r="AG109" i="77"/>
  <c r="AG113" i="77"/>
  <c r="AE109" i="77"/>
  <c r="AE111" i="77"/>
  <c r="AE112" i="77"/>
  <c r="AE113" i="77"/>
  <c r="AE110" i="77"/>
  <c r="AE108" i="77"/>
  <c r="AH109" i="77"/>
  <c r="AH111" i="77"/>
  <c r="AH108" i="77"/>
  <c r="AH113" i="77"/>
  <c r="AH112" i="77"/>
  <c r="AH110" i="77"/>
  <c r="AL113" i="77"/>
  <c r="AL110" i="77"/>
  <c r="AL108" i="77"/>
  <c r="AL112" i="77"/>
  <c r="AL109" i="77"/>
  <c r="AL111" i="77"/>
  <c r="AM113" i="77"/>
  <c r="AM111" i="77"/>
  <c r="AM109" i="77"/>
  <c r="AM112" i="77"/>
  <c r="AM108" i="77"/>
  <c r="AM110" i="77"/>
  <c r="AK109" i="77"/>
  <c r="AK108" i="77"/>
  <c r="AK111" i="77"/>
  <c r="AK112" i="77"/>
  <c r="AK110" i="77"/>
  <c r="AK113" i="77"/>
  <c r="AO113" i="77"/>
  <c r="AO110" i="77"/>
  <c r="AO109" i="77"/>
  <c r="AO108" i="77"/>
  <c r="AO112" i="77"/>
  <c r="AO111" i="77"/>
  <c r="C15" i="85"/>
  <c r="C16" i="85" s="1"/>
  <c r="D15" i="85"/>
  <c r="D16" i="85" s="1"/>
  <c r="R107" i="59"/>
  <c r="B52" i="77" s="1"/>
  <c r="V107" i="59"/>
  <c r="F55" i="77" s="1"/>
  <c r="Z107" i="59"/>
  <c r="AD107" i="59"/>
  <c r="AH107" i="59"/>
  <c r="R12" i="77" s="1"/>
  <c r="E15" i="85"/>
  <c r="E16" i="85" s="1"/>
  <c r="Q15" i="85"/>
  <c r="Q16" i="85" s="1"/>
  <c r="E44" i="77"/>
  <c r="S107" i="59"/>
  <c r="C45" i="77" s="1"/>
  <c r="W107" i="59"/>
  <c r="G35" i="77" s="1"/>
  <c r="AA107" i="59"/>
  <c r="AE107" i="59"/>
  <c r="B15" i="85"/>
  <c r="B16" i="85" s="1"/>
  <c r="R15" i="85"/>
  <c r="R16" i="85" s="1"/>
  <c r="J36" i="77"/>
  <c r="T107" i="59"/>
  <c r="D65" i="77" s="1"/>
  <c r="X107" i="59"/>
  <c r="AB107" i="59"/>
  <c r="AF107" i="59"/>
  <c r="D55" i="77"/>
  <c r="O44" i="77"/>
  <c r="E54" i="77"/>
  <c r="Y107" i="59"/>
  <c r="AC107" i="59"/>
  <c r="AG107" i="59"/>
  <c r="Q59" i="77" s="1"/>
  <c r="E53" i="77"/>
  <c r="E55" i="77"/>
  <c r="C56" i="77"/>
  <c r="E59" i="77"/>
  <c r="C60" i="77"/>
  <c r="M63" i="77"/>
  <c r="E65" i="77"/>
  <c r="E67" i="77"/>
  <c r="M71" i="77"/>
  <c r="E73" i="77"/>
  <c r="O74" i="77"/>
  <c r="E75" i="77"/>
  <c r="M75" i="77"/>
  <c r="Q75" i="77"/>
  <c r="D80" i="77"/>
  <c r="D88" i="77"/>
  <c r="J89" i="77"/>
  <c r="M72" i="77"/>
  <c r="O73" i="77"/>
  <c r="E74" i="77"/>
  <c r="O77" i="77"/>
  <c r="M78" i="77"/>
  <c r="E80" i="77"/>
  <c r="M82" i="77"/>
  <c r="E84" i="77"/>
  <c r="M84" i="77"/>
  <c r="C85" i="77"/>
  <c r="O87" i="77"/>
  <c r="M88" i="77"/>
  <c r="D77" i="77"/>
  <c r="D85" i="77"/>
  <c r="E79" i="77"/>
  <c r="E81" i="77"/>
  <c r="M81" i="77"/>
  <c r="C84" i="77"/>
  <c r="E85" i="77"/>
  <c r="M85" i="77"/>
  <c r="E87" i="77"/>
  <c r="M87" i="77"/>
  <c r="Q87" i="77"/>
  <c r="O88" i="77"/>
  <c r="P15" i="85"/>
  <c r="P16" i="85" s="1"/>
  <c r="F15" i="85"/>
  <c r="F16" i="85" s="1"/>
  <c r="G15" i="85"/>
  <c r="G16" i="85" s="1"/>
  <c r="N15" i="85"/>
  <c r="N16" i="85" s="1"/>
  <c r="L37" i="77" l="1"/>
  <c r="L107" i="77"/>
  <c r="K42" i="77"/>
  <c r="K107" i="77"/>
  <c r="J63" i="77"/>
  <c r="J107" i="77"/>
  <c r="I72" i="77"/>
  <c r="I107" i="77"/>
  <c r="P61" i="77"/>
  <c r="P107" i="77"/>
  <c r="H74" i="77"/>
  <c r="H107" i="77"/>
  <c r="K74" i="77"/>
  <c r="M57" i="77"/>
  <c r="M107" i="77"/>
  <c r="O63" i="77"/>
  <c r="O107" i="77"/>
  <c r="N48" i="77"/>
  <c r="N107" i="77"/>
  <c r="J82" i="77"/>
  <c r="Q89" i="77"/>
  <c r="Q81" i="77"/>
  <c r="G78" i="77"/>
  <c r="J80" i="77"/>
  <c r="J85" i="77"/>
  <c r="E21" i="77"/>
  <c r="E14" i="77"/>
  <c r="E24" i="77"/>
  <c r="E90" i="77"/>
  <c r="J88" i="77"/>
  <c r="G70" i="77"/>
  <c r="M53" i="77"/>
  <c r="M51" i="77"/>
  <c r="E101" i="77"/>
  <c r="E17" i="77"/>
  <c r="E100" i="77"/>
  <c r="E12" i="77"/>
  <c r="E95" i="77"/>
  <c r="E98" i="77"/>
  <c r="C57" i="77"/>
  <c r="Q85" i="77"/>
  <c r="C82" i="77"/>
  <c r="J81" i="77"/>
  <c r="K66" i="77"/>
  <c r="E103" i="77"/>
  <c r="E18" i="77"/>
  <c r="G33" i="77"/>
  <c r="G96" i="77"/>
  <c r="G103" i="77"/>
  <c r="G15" i="77"/>
  <c r="G30" i="77"/>
  <c r="H19" i="77"/>
  <c r="H97" i="77"/>
  <c r="M106" i="77"/>
  <c r="M93" i="77"/>
  <c r="M19" i="77"/>
  <c r="D23" i="77"/>
  <c r="D18" i="77"/>
  <c r="C103" i="77"/>
  <c r="D98" i="77"/>
  <c r="B92" i="77"/>
  <c r="B32" i="77"/>
  <c r="C27" i="77"/>
  <c r="D22" i="77"/>
  <c r="C106" i="77"/>
  <c r="D101" i="77"/>
  <c r="B95" i="77"/>
  <c r="C90" i="77"/>
  <c r="C30" i="77"/>
  <c r="D25" i="77"/>
  <c r="B19" i="77"/>
  <c r="C14" i="77"/>
  <c r="B101" i="77"/>
  <c r="D91" i="77"/>
  <c r="C20" i="77"/>
  <c r="C11" i="77"/>
  <c r="B102" i="77"/>
  <c r="C97" i="77"/>
  <c r="D92" i="77"/>
  <c r="D32" i="77"/>
  <c r="B26" i="77"/>
  <c r="C21" i="77"/>
  <c r="D16" i="77"/>
  <c r="C104" i="77"/>
  <c r="C96" i="77"/>
  <c r="C28" i="77"/>
  <c r="G21" i="77"/>
  <c r="G28" i="77"/>
  <c r="G91" i="77"/>
  <c r="G102" i="77"/>
  <c r="G18" i="77"/>
  <c r="H102" i="77"/>
  <c r="H25" i="77"/>
  <c r="M90" i="77"/>
  <c r="M13" i="77"/>
  <c r="D31" i="77"/>
  <c r="B17" i="77"/>
  <c r="B16" i="77"/>
  <c r="D102" i="77"/>
  <c r="B96" i="77"/>
  <c r="C91" i="77"/>
  <c r="C31" i="77"/>
  <c r="D26" i="77"/>
  <c r="B20" i="77"/>
  <c r="D105" i="77"/>
  <c r="B99" i="77"/>
  <c r="C94" i="77"/>
  <c r="C34" i="77"/>
  <c r="D29" i="77"/>
  <c r="B23" i="77"/>
  <c r="C18" i="77"/>
  <c r="D13" i="77"/>
  <c r="B97" i="77"/>
  <c r="B29" i="77"/>
  <c r="D19" i="77"/>
  <c r="B106" i="77"/>
  <c r="C101" i="77"/>
  <c r="D96" i="77"/>
  <c r="B90" i="77"/>
  <c r="B30" i="77"/>
  <c r="C25" i="77"/>
  <c r="D20" i="77"/>
  <c r="B14" i="77"/>
  <c r="D103" i="77"/>
  <c r="C92" i="77"/>
  <c r="D15" i="77"/>
  <c r="C78" i="77"/>
  <c r="H81" i="77"/>
  <c r="J77" i="77"/>
  <c r="C50" i="77"/>
  <c r="C71" i="77"/>
  <c r="E105" i="77"/>
  <c r="E29" i="77"/>
  <c r="E106" i="77"/>
  <c r="E96" i="77"/>
  <c r="E20" i="77"/>
  <c r="E11" i="77"/>
  <c r="E27" i="77"/>
  <c r="G105" i="77"/>
  <c r="G17" i="77"/>
  <c r="G24" i="77"/>
  <c r="G31" i="77"/>
  <c r="G98" i="77"/>
  <c r="G14" i="77"/>
  <c r="H34" i="77"/>
  <c r="H32" i="77"/>
  <c r="M22" i="77"/>
  <c r="M92" i="77"/>
  <c r="D27" i="77"/>
  <c r="C16" i="77"/>
  <c r="D106" i="77"/>
  <c r="B100" i="77"/>
  <c r="C95" i="77"/>
  <c r="D90" i="77"/>
  <c r="D30" i="77"/>
  <c r="B24" i="77"/>
  <c r="C19" i="77"/>
  <c r="B103" i="77"/>
  <c r="C98" i="77"/>
  <c r="D93" i="77"/>
  <c r="D33" i="77"/>
  <c r="B27" i="77"/>
  <c r="C22" i="77"/>
  <c r="D17" i="77"/>
  <c r="B11" i="77"/>
  <c r="D95" i="77"/>
  <c r="C24" i="77"/>
  <c r="C15" i="77"/>
  <c r="C105" i="77"/>
  <c r="D100" i="77"/>
  <c r="B94" i="77"/>
  <c r="B34" i="77"/>
  <c r="C29" i="77"/>
  <c r="D24" i="77"/>
  <c r="B18" i="77"/>
  <c r="C13" i="77"/>
  <c r="C100" i="77"/>
  <c r="B33" i="77"/>
  <c r="B13" i="77"/>
  <c r="G93" i="77"/>
  <c r="G100" i="77"/>
  <c r="G12" i="77"/>
  <c r="G19" i="77"/>
  <c r="G34" i="77"/>
  <c r="H91" i="77"/>
  <c r="H18" i="77"/>
  <c r="M91" i="77"/>
  <c r="M17" i="77"/>
  <c r="M20" i="77"/>
  <c r="B25" i="77"/>
  <c r="D11" i="77"/>
  <c r="B104" i="77"/>
  <c r="C99" i="77"/>
  <c r="D94" i="77"/>
  <c r="D34" i="77"/>
  <c r="B28" i="77"/>
  <c r="C23" i="77"/>
  <c r="D14" i="77"/>
  <c r="C102" i="77"/>
  <c r="D97" i="77"/>
  <c r="B91" i="77"/>
  <c r="B31" i="77"/>
  <c r="C26" i="77"/>
  <c r="D21" i="77"/>
  <c r="B15" i="77"/>
  <c r="B105" i="77"/>
  <c r="B93" i="77"/>
  <c r="B21" i="77"/>
  <c r="B12" i="77"/>
  <c r="D104" i="77"/>
  <c r="B98" i="77"/>
  <c r="C93" i="77"/>
  <c r="C33" i="77"/>
  <c r="D28" i="77"/>
  <c r="B22" i="77"/>
  <c r="C17" i="77"/>
  <c r="D12" i="77"/>
  <c r="D99" i="77"/>
  <c r="C32" i="77"/>
  <c r="C12" i="77"/>
  <c r="R50" i="77"/>
  <c r="R66" i="77"/>
  <c r="R81" i="77"/>
  <c r="R56" i="77"/>
  <c r="R99" i="77"/>
  <c r="R27" i="77"/>
  <c r="R11" i="77"/>
  <c r="R94" i="77"/>
  <c r="R26" i="77"/>
  <c r="R105" i="77"/>
  <c r="R33" i="77"/>
  <c r="R17" i="77"/>
  <c r="R96" i="77"/>
  <c r="R24" i="77"/>
  <c r="R72" i="77"/>
  <c r="R95" i="77"/>
  <c r="R23" i="77"/>
  <c r="R106" i="77"/>
  <c r="R90" i="77"/>
  <c r="R22" i="77"/>
  <c r="R101" i="77"/>
  <c r="R29" i="77"/>
  <c r="R13" i="77"/>
  <c r="R92" i="77"/>
  <c r="R20" i="77"/>
  <c r="R91" i="77"/>
  <c r="R19" i="77"/>
  <c r="R102" i="77"/>
  <c r="R34" i="77"/>
  <c r="R18" i="77"/>
  <c r="R97" i="77"/>
  <c r="R25" i="77"/>
  <c r="R104" i="77"/>
  <c r="R32" i="77"/>
  <c r="R16" i="77"/>
  <c r="R68" i="77"/>
  <c r="R103" i="77"/>
  <c r="R31" i="77"/>
  <c r="R15" i="77"/>
  <c r="R98" i="77"/>
  <c r="R30" i="77"/>
  <c r="R14" i="77"/>
  <c r="R93" i="77"/>
  <c r="R21" i="77"/>
  <c r="R100" i="77"/>
  <c r="R28" i="77"/>
  <c r="Q57" i="77"/>
  <c r="Q102" i="77"/>
  <c r="Q34" i="77"/>
  <c r="Q18" i="77"/>
  <c r="Q97" i="77"/>
  <c r="Q25" i="77"/>
  <c r="Q104" i="77"/>
  <c r="Q32" i="77"/>
  <c r="Q16" i="77"/>
  <c r="Q95" i="77"/>
  <c r="Q23" i="77"/>
  <c r="Q69" i="77"/>
  <c r="Q98" i="77"/>
  <c r="Q30" i="77"/>
  <c r="Q14" i="77"/>
  <c r="Q93" i="77"/>
  <c r="Q21" i="77"/>
  <c r="Q100" i="77"/>
  <c r="Q28" i="77"/>
  <c r="Q12" i="77"/>
  <c r="Q91" i="77"/>
  <c r="Q19" i="77"/>
  <c r="Q94" i="77"/>
  <c r="Q26" i="77"/>
  <c r="Q105" i="77"/>
  <c r="Q33" i="77"/>
  <c r="Q17" i="77"/>
  <c r="Q96" i="77"/>
  <c r="Q24" i="77"/>
  <c r="Q103" i="77"/>
  <c r="Q31" i="77"/>
  <c r="Q15" i="77"/>
  <c r="Q83" i="77"/>
  <c r="Q77" i="77"/>
  <c r="Q53" i="77"/>
  <c r="Q106" i="77"/>
  <c r="Q90" i="77"/>
  <c r="Q22" i="77"/>
  <c r="Q101" i="77"/>
  <c r="Q29" i="77"/>
  <c r="Q13" i="77"/>
  <c r="Q92" i="77"/>
  <c r="Q20" i="77"/>
  <c r="Q99" i="77"/>
  <c r="Q27" i="77"/>
  <c r="Q11" i="77"/>
  <c r="P101" i="77"/>
  <c r="P29" i="77"/>
  <c r="P13" i="77"/>
  <c r="P92" i="77"/>
  <c r="P20" i="77"/>
  <c r="P99" i="77"/>
  <c r="P27" i="77"/>
  <c r="P11" i="77"/>
  <c r="P94" i="77"/>
  <c r="P26" i="77"/>
  <c r="P105" i="77"/>
  <c r="P33" i="77"/>
  <c r="P17" i="77"/>
  <c r="P96" i="77"/>
  <c r="P24" i="77"/>
  <c r="P103" i="77"/>
  <c r="P31" i="77"/>
  <c r="P15" i="77"/>
  <c r="P98" i="77"/>
  <c r="P30" i="77"/>
  <c r="P14" i="77"/>
  <c r="P83" i="77"/>
  <c r="P97" i="77"/>
  <c r="P25" i="77"/>
  <c r="P104" i="77"/>
  <c r="P32" i="77"/>
  <c r="P16" i="77"/>
  <c r="P95" i="77"/>
  <c r="P23" i="77"/>
  <c r="P106" i="77"/>
  <c r="P90" i="77"/>
  <c r="P22" i="77"/>
  <c r="P93" i="77"/>
  <c r="P21" i="77"/>
  <c r="P100" i="77"/>
  <c r="P28" i="77"/>
  <c r="P12" i="77"/>
  <c r="P91" i="77"/>
  <c r="P19" i="77"/>
  <c r="P102" i="77"/>
  <c r="P34" i="77"/>
  <c r="P18" i="77"/>
  <c r="O101" i="77"/>
  <c r="O29" i="77"/>
  <c r="O13" i="77"/>
  <c r="O96" i="77"/>
  <c r="O24" i="77"/>
  <c r="O18" i="77"/>
  <c r="O91" i="77"/>
  <c r="O19" i="77"/>
  <c r="O106" i="77"/>
  <c r="O90" i="77"/>
  <c r="O66" i="77"/>
  <c r="O65" i="77"/>
  <c r="O53" i="77"/>
  <c r="O97" i="77"/>
  <c r="O25" i="77"/>
  <c r="O22" i="77"/>
  <c r="O92" i="77"/>
  <c r="O20" i="77"/>
  <c r="O103" i="77"/>
  <c r="O31" i="77"/>
  <c r="O15" i="77"/>
  <c r="O102" i="77"/>
  <c r="O34" i="77"/>
  <c r="O80" i="77"/>
  <c r="O85" i="77"/>
  <c r="O75" i="77"/>
  <c r="O50" i="77"/>
  <c r="O40" i="77"/>
  <c r="O59" i="77"/>
  <c r="O93" i="77"/>
  <c r="O21" i="77"/>
  <c r="O104" i="77"/>
  <c r="O32" i="77"/>
  <c r="O16" i="77"/>
  <c r="O99" i="77"/>
  <c r="O27" i="77"/>
  <c r="O11" i="77"/>
  <c r="O98" i="77"/>
  <c r="O30" i="77"/>
  <c r="O42" i="77"/>
  <c r="O76" i="77"/>
  <c r="O89" i="77"/>
  <c r="O72" i="77"/>
  <c r="O68" i="77"/>
  <c r="O36" i="77"/>
  <c r="O71" i="77"/>
  <c r="O57" i="77"/>
  <c r="O105" i="77"/>
  <c r="O33" i="77"/>
  <c r="O17" i="77"/>
  <c r="O100" i="77"/>
  <c r="O28" i="77"/>
  <c r="O12" i="77"/>
  <c r="O95" i="77"/>
  <c r="O23" i="77"/>
  <c r="O14" i="77"/>
  <c r="O94" i="77"/>
  <c r="O26" i="77"/>
  <c r="N102" i="77"/>
  <c r="N34" i="77"/>
  <c r="N18" i="77"/>
  <c r="N97" i="77"/>
  <c r="N25" i="77"/>
  <c r="N104" i="77"/>
  <c r="N32" i="77"/>
  <c r="N16" i="77"/>
  <c r="N95" i="77"/>
  <c r="N23" i="77"/>
  <c r="N98" i="77"/>
  <c r="N30" i="77"/>
  <c r="N14" i="77"/>
  <c r="N93" i="77"/>
  <c r="N21" i="77"/>
  <c r="N100" i="77"/>
  <c r="N28" i="77"/>
  <c r="N12" i="77"/>
  <c r="N91" i="77"/>
  <c r="N19" i="77"/>
  <c r="N86" i="77"/>
  <c r="N94" i="77"/>
  <c r="N26" i="77"/>
  <c r="N105" i="77"/>
  <c r="N33" i="77"/>
  <c r="N17" i="77"/>
  <c r="N96" i="77"/>
  <c r="N24" i="77"/>
  <c r="N103" i="77"/>
  <c r="N31" i="77"/>
  <c r="N15" i="77"/>
  <c r="N36" i="77"/>
  <c r="N80" i="77"/>
  <c r="N106" i="77"/>
  <c r="N90" i="77"/>
  <c r="N22" i="77"/>
  <c r="N101" i="77"/>
  <c r="N29" i="77"/>
  <c r="N13" i="77"/>
  <c r="N92" i="77"/>
  <c r="N20" i="77"/>
  <c r="N99" i="77"/>
  <c r="N27" i="77"/>
  <c r="N11" i="77"/>
  <c r="M99" i="77"/>
  <c r="M27" i="77"/>
  <c r="M98" i="77"/>
  <c r="M30" i="77"/>
  <c r="M14" i="77"/>
  <c r="M101" i="77"/>
  <c r="M29" i="77"/>
  <c r="M100" i="77"/>
  <c r="M28" i="77"/>
  <c r="M12" i="77"/>
  <c r="M61" i="77"/>
  <c r="M95" i="77"/>
  <c r="M15" i="77"/>
  <c r="M94" i="77"/>
  <c r="M26" i="77"/>
  <c r="M25" i="77"/>
  <c r="M97" i="77"/>
  <c r="M21" i="77"/>
  <c r="M96" i="77"/>
  <c r="M24" i="77"/>
  <c r="M23" i="77"/>
  <c r="M103" i="77"/>
  <c r="M31" i="77"/>
  <c r="M102" i="77"/>
  <c r="M34" i="77"/>
  <c r="M18" i="77"/>
  <c r="M105" i="77"/>
  <c r="M33" i="77"/>
  <c r="M104" i="77"/>
  <c r="M32" i="77"/>
  <c r="M16" i="77"/>
  <c r="M11" i="77"/>
  <c r="L101" i="77"/>
  <c r="L29" i="77"/>
  <c r="L13" i="77"/>
  <c r="L92" i="77"/>
  <c r="L20" i="77"/>
  <c r="L99" i="77"/>
  <c r="L27" i="77"/>
  <c r="L11" i="77"/>
  <c r="L94" i="77"/>
  <c r="L26" i="77"/>
  <c r="L78" i="77"/>
  <c r="L87" i="77"/>
  <c r="L97" i="77"/>
  <c r="L25" i="77"/>
  <c r="L104" i="77"/>
  <c r="L32" i="77"/>
  <c r="L16" i="77"/>
  <c r="L95" i="77"/>
  <c r="L23" i="77"/>
  <c r="L106" i="77"/>
  <c r="L90" i="77"/>
  <c r="L22" i="77"/>
  <c r="L93" i="77"/>
  <c r="L21" i="77"/>
  <c r="L100" i="77"/>
  <c r="L28" i="77"/>
  <c r="L12" i="77"/>
  <c r="L91" i="77"/>
  <c r="L19" i="77"/>
  <c r="L102" i="77"/>
  <c r="L34" i="77"/>
  <c r="L18" i="77"/>
  <c r="L105" i="77"/>
  <c r="L33" i="77"/>
  <c r="L17" i="77"/>
  <c r="L96" i="77"/>
  <c r="L24" i="77"/>
  <c r="L103" i="77"/>
  <c r="L31" i="77"/>
  <c r="L15" i="77"/>
  <c r="L98" i="77"/>
  <c r="L30" i="77"/>
  <c r="L14" i="77"/>
  <c r="K106" i="77"/>
  <c r="K90" i="77"/>
  <c r="K18" i="77"/>
  <c r="K93" i="77"/>
  <c r="K21" i="77"/>
  <c r="K104" i="77"/>
  <c r="K32" i="77"/>
  <c r="K16" i="77"/>
  <c r="K95" i="77"/>
  <c r="K23" i="77"/>
  <c r="K14" i="77"/>
  <c r="K80" i="77"/>
  <c r="K36" i="77"/>
  <c r="K102" i="77"/>
  <c r="K34" i="77"/>
  <c r="K105" i="77"/>
  <c r="K33" i="77"/>
  <c r="K17" i="77"/>
  <c r="K100" i="77"/>
  <c r="K28" i="77"/>
  <c r="K12" i="77"/>
  <c r="K91" i="77"/>
  <c r="K19" i="77"/>
  <c r="K98" i="77"/>
  <c r="K30" i="77"/>
  <c r="K101" i="77"/>
  <c r="K29" i="77"/>
  <c r="K13" i="77"/>
  <c r="K96" i="77"/>
  <c r="K24" i="77"/>
  <c r="K103" i="77"/>
  <c r="K31" i="77"/>
  <c r="K15" i="77"/>
  <c r="K72" i="77"/>
  <c r="K94" i="77"/>
  <c r="K26" i="77"/>
  <c r="K97" i="77"/>
  <c r="K25" i="77"/>
  <c r="K22" i="77"/>
  <c r="K92" i="77"/>
  <c r="K20" i="77"/>
  <c r="K99" i="77"/>
  <c r="K27" i="77"/>
  <c r="K11" i="77"/>
  <c r="J99" i="77"/>
  <c r="J27" i="77"/>
  <c r="J11" i="77"/>
  <c r="J94" i="77"/>
  <c r="J26" i="77"/>
  <c r="J105" i="77"/>
  <c r="J33" i="77"/>
  <c r="J17" i="77"/>
  <c r="J96" i="77"/>
  <c r="J24" i="77"/>
  <c r="J95" i="77"/>
  <c r="J23" i="77"/>
  <c r="J106" i="77"/>
  <c r="J90" i="77"/>
  <c r="J22" i="77"/>
  <c r="J101" i="77"/>
  <c r="J29" i="77"/>
  <c r="J13" i="77"/>
  <c r="J92" i="77"/>
  <c r="J20" i="77"/>
  <c r="J69" i="77"/>
  <c r="J91" i="77"/>
  <c r="J19" i="77"/>
  <c r="J102" i="77"/>
  <c r="J34" i="77"/>
  <c r="J18" i="77"/>
  <c r="J97" i="77"/>
  <c r="J25" i="77"/>
  <c r="J104" i="77"/>
  <c r="J32" i="77"/>
  <c r="J16" i="77"/>
  <c r="J103" i="77"/>
  <c r="J31" i="77"/>
  <c r="J15" i="77"/>
  <c r="J98" i="77"/>
  <c r="J30" i="77"/>
  <c r="J14" i="77"/>
  <c r="J93" i="77"/>
  <c r="J21" i="77"/>
  <c r="J100" i="77"/>
  <c r="J28" i="77"/>
  <c r="J12" i="77"/>
  <c r="I101" i="77"/>
  <c r="I21" i="77"/>
  <c r="I92" i="77"/>
  <c r="I20" i="77"/>
  <c r="I91" i="77"/>
  <c r="I19" i="77"/>
  <c r="I13" i="77"/>
  <c r="I98" i="77"/>
  <c r="I30" i="77"/>
  <c r="I14" i="77"/>
  <c r="I97" i="77"/>
  <c r="I104" i="77"/>
  <c r="I32" i="77"/>
  <c r="I103" i="77"/>
  <c r="I31" i="77"/>
  <c r="I15" i="77"/>
  <c r="I12" i="77"/>
  <c r="I94" i="77"/>
  <c r="I26" i="77"/>
  <c r="I29" i="77"/>
  <c r="I93" i="77"/>
  <c r="I100" i="77"/>
  <c r="I28" i="77"/>
  <c r="I99" i="77"/>
  <c r="I27" i="77"/>
  <c r="I11" i="77"/>
  <c r="I106" i="77"/>
  <c r="I90" i="77"/>
  <c r="I22" i="77"/>
  <c r="I17" i="77"/>
  <c r="I105" i="77"/>
  <c r="I33" i="77"/>
  <c r="I96" i="77"/>
  <c r="I24" i="77"/>
  <c r="I95" i="77"/>
  <c r="I23" i="77"/>
  <c r="I25" i="77"/>
  <c r="I102" i="77"/>
  <c r="I34" i="77"/>
  <c r="I18" i="77"/>
  <c r="I16" i="77"/>
  <c r="H31" i="77"/>
  <c r="H98" i="77"/>
  <c r="H14" i="77"/>
  <c r="H21" i="77"/>
  <c r="H12" i="77"/>
  <c r="H84" i="77"/>
  <c r="H99" i="77"/>
  <c r="H27" i="77"/>
  <c r="H11" i="77"/>
  <c r="H94" i="77"/>
  <c r="H26" i="77"/>
  <c r="H105" i="77"/>
  <c r="H33" i="77"/>
  <c r="H17" i="77"/>
  <c r="H96" i="77"/>
  <c r="H24" i="77"/>
  <c r="H104" i="77"/>
  <c r="H16" i="77"/>
  <c r="H89" i="77"/>
  <c r="H103" i="77"/>
  <c r="H15" i="77"/>
  <c r="H30" i="77"/>
  <c r="H93" i="77"/>
  <c r="H100" i="77"/>
  <c r="H28" i="77"/>
  <c r="H95" i="77"/>
  <c r="H23" i="77"/>
  <c r="H106" i="77"/>
  <c r="H90" i="77"/>
  <c r="H22" i="77"/>
  <c r="H101" i="77"/>
  <c r="H29" i="77"/>
  <c r="H13" i="77"/>
  <c r="H92" i="77"/>
  <c r="H20" i="77"/>
  <c r="G101" i="77"/>
  <c r="G29" i="77"/>
  <c r="G13" i="77"/>
  <c r="G92" i="77"/>
  <c r="G20" i="77"/>
  <c r="G99" i="77"/>
  <c r="G27" i="77"/>
  <c r="G11" i="77"/>
  <c r="G94" i="77"/>
  <c r="G26" i="77"/>
  <c r="G52" i="77"/>
  <c r="G97" i="77"/>
  <c r="G25" i="77"/>
  <c r="G104" i="77"/>
  <c r="G32" i="77"/>
  <c r="G16" i="77"/>
  <c r="G95" i="77"/>
  <c r="G23" i="77"/>
  <c r="G106" i="77"/>
  <c r="G90" i="77"/>
  <c r="G22" i="77"/>
  <c r="F75" i="77"/>
  <c r="F64" i="77"/>
  <c r="F50" i="77"/>
  <c r="F101" i="77"/>
  <c r="F29" i="77"/>
  <c r="F13" i="77"/>
  <c r="F92" i="77"/>
  <c r="F20" i="77"/>
  <c r="F99" i="77"/>
  <c r="F27" i="77"/>
  <c r="F11" i="77"/>
  <c r="F94" i="77"/>
  <c r="F26" i="77"/>
  <c r="F97" i="77"/>
  <c r="F25" i="77"/>
  <c r="F104" i="77"/>
  <c r="F32" i="77"/>
  <c r="F16" i="77"/>
  <c r="F95" i="77"/>
  <c r="F23" i="77"/>
  <c r="F106" i="77"/>
  <c r="F90" i="77"/>
  <c r="F22" i="77"/>
  <c r="F78" i="77"/>
  <c r="F68" i="77"/>
  <c r="F93" i="77"/>
  <c r="F21" i="77"/>
  <c r="F100" i="77"/>
  <c r="F28" i="77"/>
  <c r="F12" i="77"/>
  <c r="F91" i="77"/>
  <c r="F19" i="77"/>
  <c r="F102" i="77"/>
  <c r="F34" i="77"/>
  <c r="F18" i="77"/>
  <c r="F42" i="77"/>
  <c r="F65" i="77"/>
  <c r="F105" i="77"/>
  <c r="F33" i="77"/>
  <c r="F17" i="77"/>
  <c r="F96" i="77"/>
  <c r="F24" i="77"/>
  <c r="F103" i="77"/>
  <c r="F31" i="77"/>
  <c r="F15" i="77"/>
  <c r="F98" i="77"/>
  <c r="F30" i="77"/>
  <c r="F14" i="77"/>
  <c r="E97" i="77"/>
  <c r="E25" i="77"/>
  <c r="E23" i="77"/>
  <c r="E104" i="77"/>
  <c r="E32" i="77"/>
  <c r="E16" i="77"/>
  <c r="E19" i="77"/>
  <c r="E26" i="77"/>
  <c r="E91" i="77"/>
  <c r="E30" i="77"/>
  <c r="E102" i="77"/>
  <c r="E99" i="77"/>
  <c r="E15" i="77"/>
  <c r="L59" i="77"/>
  <c r="E89" i="77"/>
  <c r="E83" i="77"/>
  <c r="Q79" i="77"/>
  <c r="K76" i="77"/>
  <c r="D87" i="77"/>
  <c r="F84" i="77"/>
  <c r="F82" i="77"/>
  <c r="L77" i="77"/>
  <c r="E86" i="77"/>
  <c r="E82" i="77"/>
  <c r="K79" i="77"/>
  <c r="E76" i="77"/>
  <c r="F87" i="77"/>
  <c r="D84" i="77"/>
  <c r="F81" i="77"/>
  <c r="D74" i="77"/>
  <c r="Q73" i="77"/>
  <c r="Q71" i="77"/>
  <c r="C70" i="77"/>
  <c r="Q67" i="77"/>
  <c r="Q65" i="77"/>
  <c r="E63" i="77"/>
  <c r="E61" i="77"/>
  <c r="C58" i="77"/>
  <c r="Q55" i="77"/>
  <c r="C52" i="77"/>
  <c r="K46" i="77"/>
  <c r="L75" i="77"/>
  <c r="F72" i="77"/>
  <c r="F62" i="77"/>
  <c r="F58" i="77"/>
  <c r="F54" i="77"/>
  <c r="F48" i="77"/>
  <c r="N40" i="77"/>
  <c r="C69" i="77"/>
  <c r="C63" i="77"/>
  <c r="F61" i="77"/>
  <c r="K38" i="77"/>
  <c r="D75" i="77"/>
  <c r="F70" i="77"/>
  <c r="F66" i="77"/>
  <c r="D61" i="77"/>
  <c r="F52" i="77"/>
  <c r="F46" i="77"/>
  <c r="F40" i="77"/>
  <c r="F36" i="77"/>
  <c r="E68" i="77"/>
  <c r="E62" i="77"/>
  <c r="F69" i="77"/>
  <c r="F53" i="77"/>
  <c r="F49" i="77"/>
  <c r="K82" i="77"/>
  <c r="L81" i="77"/>
  <c r="F80" i="77"/>
  <c r="K81" i="77"/>
  <c r="F89" i="77"/>
  <c r="F83" i="77"/>
  <c r="F77" i="77"/>
  <c r="F73" i="77"/>
  <c r="K62" i="77"/>
  <c r="K88" i="77"/>
  <c r="K86" i="77"/>
  <c r="K78" i="77"/>
  <c r="E77" i="77"/>
  <c r="F88" i="77"/>
  <c r="F86" i="77"/>
  <c r="L83" i="77"/>
  <c r="D79" i="77"/>
  <c r="F76" i="77"/>
  <c r="E88" i="77"/>
  <c r="K85" i="77"/>
  <c r="C83" i="77"/>
  <c r="C81" i="77"/>
  <c r="E78" i="77"/>
  <c r="K75" i="77"/>
  <c r="E72" i="77"/>
  <c r="L88" i="77"/>
  <c r="F85" i="77"/>
  <c r="F79" i="77"/>
  <c r="L76" i="77"/>
  <c r="L72" i="77"/>
  <c r="E71" i="77"/>
  <c r="E69" i="77"/>
  <c r="Q63" i="77"/>
  <c r="Q61" i="77"/>
  <c r="E57" i="77"/>
  <c r="K54" i="77"/>
  <c r="K52" i="77"/>
  <c r="K44" i="77"/>
  <c r="F74" i="77"/>
  <c r="F60" i="77"/>
  <c r="F56" i="77"/>
  <c r="F44" i="77"/>
  <c r="F38" i="77"/>
  <c r="E66" i="77"/>
  <c r="E60" i="77"/>
  <c r="F67" i="77"/>
  <c r="F43" i="77"/>
  <c r="R83" i="77"/>
  <c r="R60" i="77"/>
  <c r="R46" i="77"/>
  <c r="P59" i="77"/>
  <c r="G86" i="77"/>
  <c r="R88" i="77"/>
  <c r="R84" i="77"/>
  <c r="R78" i="77"/>
  <c r="P86" i="77"/>
  <c r="R77" i="77"/>
  <c r="R73" i="77"/>
  <c r="R62" i="77"/>
  <c r="L53" i="77"/>
  <c r="R42" i="77"/>
  <c r="R59" i="77"/>
  <c r="C86" i="77"/>
  <c r="O84" i="77"/>
  <c r="O78" i="77"/>
  <c r="G76" i="77"/>
  <c r="N88" i="77"/>
  <c r="B86" i="77"/>
  <c r="R82" i="77"/>
  <c r="R76" i="77"/>
  <c r="C89" i="77"/>
  <c r="G87" i="77"/>
  <c r="C79" i="77"/>
  <c r="G77" i="77"/>
  <c r="C73" i="77"/>
  <c r="R89" i="77"/>
  <c r="L86" i="77"/>
  <c r="L84" i="77"/>
  <c r="C74" i="77"/>
  <c r="C68" i="77"/>
  <c r="O64" i="77"/>
  <c r="C62" i="77"/>
  <c r="O60" i="77"/>
  <c r="C54" i="77"/>
  <c r="O52" i="77"/>
  <c r="O48" i="77"/>
  <c r="O38" i="77"/>
  <c r="M35" i="77"/>
  <c r="R74" i="77"/>
  <c r="R70" i="77"/>
  <c r="B68" i="77"/>
  <c r="R58" i="77"/>
  <c r="R52" i="77"/>
  <c r="B50" i="77"/>
  <c r="L39" i="77"/>
  <c r="E70" i="77"/>
  <c r="O67" i="77"/>
  <c r="C65" i="77"/>
  <c r="O61" i="77"/>
  <c r="C59" i="77"/>
  <c r="O55" i="77"/>
  <c r="C53" i="77"/>
  <c r="C51" i="77"/>
  <c r="C43" i="77"/>
  <c r="R65" i="77"/>
  <c r="R57" i="77"/>
  <c r="G79" i="77"/>
  <c r="R79" i="77"/>
  <c r="R75" i="77"/>
  <c r="G68" i="77"/>
  <c r="G62" i="77"/>
  <c r="G54" i="77"/>
  <c r="C88" i="77"/>
  <c r="O86" i="77"/>
  <c r="G84" i="77"/>
  <c r="O82" i="77"/>
  <c r="C80" i="77"/>
  <c r="C76" i="77"/>
  <c r="L89" i="77"/>
  <c r="R86" i="77"/>
  <c r="L85" i="77"/>
  <c r="B84" i="77"/>
  <c r="R80" i="77"/>
  <c r="L79" i="77"/>
  <c r="B78" i="77"/>
  <c r="C87" i="77"/>
  <c r="G85" i="77"/>
  <c r="O83" i="77"/>
  <c r="O81" i="77"/>
  <c r="O79" i="77"/>
  <c r="C77" i="77"/>
  <c r="C75" i="77"/>
  <c r="R87" i="77"/>
  <c r="R85" i="77"/>
  <c r="L82" i="77"/>
  <c r="L80" i="77"/>
  <c r="P78" i="77"/>
  <c r="L74" i="77"/>
  <c r="P72" i="77"/>
  <c r="C72" i="77"/>
  <c r="O70" i="77"/>
  <c r="C66" i="77"/>
  <c r="C64" i="77"/>
  <c r="O62" i="77"/>
  <c r="G60" i="77"/>
  <c r="O58" i="77"/>
  <c r="O56" i="77"/>
  <c r="O54" i="77"/>
  <c r="E51" i="77"/>
  <c r="O46" i="77"/>
  <c r="M43" i="77"/>
  <c r="B76" i="77"/>
  <c r="L67" i="77"/>
  <c r="R64" i="77"/>
  <c r="L61" i="77"/>
  <c r="B60" i="77"/>
  <c r="R54" i="77"/>
  <c r="R48" i="77"/>
  <c r="R44" i="77"/>
  <c r="R40" i="77"/>
  <c r="R38" i="77"/>
  <c r="O69" i="77"/>
  <c r="C67" i="77"/>
  <c r="C61" i="77"/>
  <c r="E58" i="77"/>
  <c r="C55" i="77"/>
  <c r="E52" i="77"/>
  <c r="K51" i="77"/>
  <c r="E50" i="77"/>
  <c r="D76" i="77"/>
  <c r="M49" i="77"/>
  <c r="M41" i="77"/>
  <c r="D73" i="77"/>
  <c r="D69" i="77"/>
  <c r="P67" i="77"/>
  <c r="D63" i="77"/>
  <c r="P53" i="77"/>
  <c r="J48" i="77"/>
  <c r="J71" i="77"/>
  <c r="J53" i="77"/>
  <c r="D43" i="77"/>
  <c r="M77" i="77"/>
  <c r="D89" i="77"/>
  <c r="P85" i="77"/>
  <c r="H83" i="77"/>
  <c r="D81" i="77"/>
  <c r="P77" i="77"/>
  <c r="K89" i="77"/>
  <c r="M86" i="77"/>
  <c r="M80" i="77"/>
  <c r="M76" i="77"/>
  <c r="K73" i="77"/>
  <c r="D82" i="77"/>
  <c r="P80" i="77"/>
  <c r="J79" i="77"/>
  <c r="D78" i="77"/>
  <c r="J75" i="77"/>
  <c r="K68" i="77"/>
  <c r="M67" i="77"/>
  <c r="K64" i="77"/>
  <c r="K58" i="77"/>
  <c r="M55" i="77"/>
  <c r="K50" i="77"/>
  <c r="K48" i="77"/>
  <c r="M45" i="77"/>
  <c r="K40" i="77"/>
  <c r="M37" i="77"/>
  <c r="P69" i="77"/>
  <c r="D67" i="77"/>
  <c r="D57" i="77"/>
  <c r="D53" i="77"/>
  <c r="D51" i="77"/>
  <c r="L47" i="77"/>
  <c r="N44" i="77"/>
  <c r="J40" i="77"/>
  <c r="G47" i="77"/>
  <c r="F41" i="77"/>
  <c r="M89" i="77"/>
  <c r="K84" i="77"/>
  <c r="M83" i="77"/>
  <c r="M79" i="77"/>
  <c r="P89" i="77"/>
  <c r="P87" i="77"/>
  <c r="D83" i="77"/>
  <c r="P81" i="77"/>
  <c r="P79" i="77"/>
  <c r="N78" i="77"/>
  <c r="K87" i="77"/>
  <c r="K83" i="77"/>
  <c r="K77" i="77"/>
  <c r="M74" i="77"/>
  <c r="P88" i="77"/>
  <c r="J87" i="77"/>
  <c r="D86" i="77"/>
  <c r="J83" i="77"/>
  <c r="H76" i="77"/>
  <c r="J73" i="77"/>
  <c r="D72" i="77"/>
  <c r="K70" i="77"/>
  <c r="M69" i="77"/>
  <c r="K60" i="77"/>
  <c r="M59" i="77"/>
  <c r="K56" i="77"/>
  <c r="M47" i="77"/>
  <c r="M39" i="77"/>
  <c r="P75" i="77"/>
  <c r="D71" i="77"/>
  <c r="L69" i="77"/>
  <c r="D59" i="77"/>
  <c r="L51" i="77"/>
  <c r="J44" i="77"/>
  <c r="R36" i="77"/>
  <c r="D35" i="77"/>
  <c r="E64" i="77"/>
  <c r="E56" i="77"/>
  <c r="C47" i="77"/>
  <c r="G41" i="77"/>
  <c r="R67" i="77"/>
  <c r="F63" i="77"/>
  <c r="J55" i="77"/>
  <c r="R51" i="77"/>
  <c r="F35" i="77"/>
  <c r="I86" i="77"/>
  <c r="I78" i="77"/>
  <c r="H82" i="77"/>
  <c r="B74" i="77"/>
  <c r="B72" i="77"/>
  <c r="B70" i="77"/>
  <c r="B66" i="77"/>
  <c r="B64" i="77"/>
  <c r="B62" i="77"/>
  <c r="B58" i="77"/>
  <c r="B56" i="77"/>
  <c r="B54" i="77"/>
  <c r="N37" i="77"/>
  <c r="N45" i="77"/>
  <c r="N53" i="77"/>
  <c r="N65" i="77"/>
  <c r="N67" i="77"/>
  <c r="N69" i="77"/>
  <c r="N73" i="77"/>
  <c r="N75" i="77"/>
  <c r="N77" i="77"/>
  <c r="N79" i="77"/>
  <c r="N81" i="77"/>
  <c r="N83" i="77"/>
  <c r="N85" i="77"/>
  <c r="N87" i="77"/>
  <c r="N89" i="77"/>
  <c r="N82" i="77"/>
  <c r="N61" i="77"/>
  <c r="N50" i="77"/>
  <c r="N39" i="77"/>
  <c r="N47" i="77"/>
  <c r="N63" i="77"/>
  <c r="N38" i="77"/>
  <c r="N42" i="77"/>
  <c r="N46" i="77"/>
  <c r="N52" i="77"/>
  <c r="N54" i="77"/>
  <c r="N56" i="77"/>
  <c r="N58" i="77"/>
  <c r="N60" i="77"/>
  <c r="N62" i="77"/>
  <c r="N64" i="77"/>
  <c r="N66" i="77"/>
  <c r="N68" i="77"/>
  <c r="N70" i="77"/>
  <c r="N72" i="77"/>
  <c r="N74" i="77"/>
  <c r="N76" i="77"/>
  <c r="N84" i="77"/>
  <c r="N57" i="77"/>
  <c r="N59" i="77"/>
  <c r="I88" i="77"/>
  <c r="I80" i="77"/>
  <c r="I76" i="77"/>
  <c r="I84" i="77"/>
  <c r="I74" i="77"/>
  <c r="I82" i="77"/>
  <c r="H55" i="77"/>
  <c r="H57" i="77"/>
  <c r="H63" i="77"/>
  <c r="H65" i="77"/>
  <c r="H71" i="77"/>
  <c r="H73" i="77"/>
  <c r="H77" i="77"/>
  <c r="H85" i="77"/>
  <c r="H79" i="77"/>
  <c r="H87" i="77"/>
  <c r="H49" i="77"/>
  <c r="N71" i="77"/>
  <c r="N55" i="77"/>
  <c r="B57" i="77"/>
  <c r="B59" i="77"/>
  <c r="B36" i="77"/>
  <c r="B40" i="77"/>
  <c r="B44" i="77"/>
  <c r="B48" i="77"/>
  <c r="B80" i="77"/>
  <c r="B88" i="77"/>
  <c r="B67" i="77"/>
  <c r="B42" i="77"/>
  <c r="B73" i="77"/>
  <c r="B75" i="77"/>
  <c r="B77" i="77"/>
  <c r="B79" i="77"/>
  <c r="B81" i="77"/>
  <c r="B83" i="77"/>
  <c r="B85" i="77"/>
  <c r="B87" i="77"/>
  <c r="B89" i="77"/>
  <c r="B82" i="77"/>
  <c r="B38" i="77"/>
  <c r="B46" i="77"/>
  <c r="B65" i="77"/>
  <c r="G39" i="77"/>
  <c r="G88" i="77"/>
  <c r="G80" i="77"/>
  <c r="J86" i="77"/>
  <c r="J78" i="77"/>
  <c r="G89" i="77"/>
  <c r="G81" i="77"/>
  <c r="G73" i="77"/>
  <c r="M73" i="77"/>
  <c r="G72" i="77"/>
  <c r="M65" i="77"/>
  <c r="G64" i="77"/>
  <c r="G56" i="77"/>
  <c r="G50" i="77"/>
  <c r="L73" i="77"/>
  <c r="L71" i="77"/>
  <c r="L65" i="77"/>
  <c r="L63" i="77"/>
  <c r="L57" i="77"/>
  <c r="L55" i="77"/>
  <c r="J50" i="77"/>
  <c r="D49" i="77"/>
  <c r="L45" i="77"/>
  <c r="D41" i="77"/>
  <c r="G71" i="77"/>
  <c r="G69" i="77"/>
  <c r="G67" i="77"/>
  <c r="G65" i="77"/>
  <c r="G63" i="77"/>
  <c r="G61" i="77"/>
  <c r="G59" i="77"/>
  <c r="G57" i="77"/>
  <c r="G55" i="77"/>
  <c r="G53" i="77"/>
  <c r="C49" i="77"/>
  <c r="E46" i="77"/>
  <c r="G43" i="77"/>
  <c r="G37" i="77"/>
  <c r="F71" i="77"/>
  <c r="J61" i="77"/>
  <c r="F59" i="77"/>
  <c r="F57" i="77"/>
  <c r="J51" i="77"/>
  <c r="G49" i="77"/>
  <c r="G82" i="77"/>
  <c r="J84" i="77"/>
  <c r="J76" i="77"/>
  <c r="G83" i="77"/>
  <c r="G75" i="77"/>
  <c r="G74" i="77"/>
  <c r="G66" i="77"/>
  <c r="G58" i="77"/>
  <c r="G48" i="77"/>
  <c r="G46" i="77"/>
  <c r="G44" i="77"/>
  <c r="G42" i="77"/>
  <c r="G40" i="77"/>
  <c r="G38" i="77"/>
  <c r="G36" i="77"/>
  <c r="J74" i="77"/>
  <c r="J72" i="77"/>
  <c r="J70" i="77"/>
  <c r="J68" i="77"/>
  <c r="J66" i="77"/>
  <c r="J64" i="77"/>
  <c r="J62" i="77"/>
  <c r="J60" i="77"/>
  <c r="J58" i="77"/>
  <c r="J56" i="77"/>
  <c r="J54" i="77"/>
  <c r="J52" i="77"/>
  <c r="J46" i="77"/>
  <c r="J42" i="77"/>
  <c r="J38" i="77"/>
  <c r="E48" i="77"/>
  <c r="G45" i="77"/>
  <c r="I89" i="77"/>
  <c r="I87" i="77"/>
  <c r="I85" i="77"/>
  <c r="I83" i="77"/>
  <c r="I81" i="77"/>
  <c r="I79" i="77"/>
  <c r="I77" i="77"/>
  <c r="H88" i="77"/>
  <c r="P84" i="77"/>
  <c r="H80" i="77"/>
  <c r="P76" i="77"/>
  <c r="H72" i="77"/>
  <c r="I75" i="77"/>
  <c r="I73" i="77"/>
  <c r="I71" i="77"/>
  <c r="I69" i="77"/>
  <c r="I67" i="77"/>
  <c r="I65" i="77"/>
  <c r="I63" i="77"/>
  <c r="I61" i="77"/>
  <c r="I59" i="77"/>
  <c r="I57" i="77"/>
  <c r="I55" i="77"/>
  <c r="I53" i="77"/>
  <c r="I49" i="77"/>
  <c r="I47" i="77"/>
  <c r="I45" i="77"/>
  <c r="I43" i="77"/>
  <c r="I41" i="77"/>
  <c r="I39" i="77"/>
  <c r="I37" i="77"/>
  <c r="I35" i="77"/>
  <c r="P73" i="77"/>
  <c r="H69" i="77"/>
  <c r="P65" i="77"/>
  <c r="H61" i="77"/>
  <c r="P57" i="77"/>
  <c r="H53" i="77"/>
  <c r="P51" i="77"/>
  <c r="H51" i="77"/>
  <c r="P49" i="77"/>
  <c r="D47" i="77"/>
  <c r="H45" i="77"/>
  <c r="L43" i="77"/>
  <c r="P41" i="77"/>
  <c r="D39" i="77"/>
  <c r="H37" i="77"/>
  <c r="L35" i="77"/>
  <c r="K71" i="77"/>
  <c r="M70" i="77"/>
  <c r="K69" i="77"/>
  <c r="M68" i="77"/>
  <c r="K67" i="77"/>
  <c r="M66" i="77"/>
  <c r="K65" i="77"/>
  <c r="M64" i="77"/>
  <c r="K63" i="77"/>
  <c r="M62" i="77"/>
  <c r="K61" i="77"/>
  <c r="M60" i="77"/>
  <c r="K59" i="77"/>
  <c r="M58" i="77"/>
  <c r="K57" i="77"/>
  <c r="M56" i="77"/>
  <c r="K55" i="77"/>
  <c r="M54" i="77"/>
  <c r="K53" i="77"/>
  <c r="M52" i="77"/>
  <c r="Q50" i="77"/>
  <c r="O49" i="77"/>
  <c r="Q48" i="77"/>
  <c r="O47" i="77"/>
  <c r="Q46" i="77"/>
  <c r="O45" i="77"/>
  <c r="Q44" i="77"/>
  <c r="O43" i="77"/>
  <c r="Q42" i="77"/>
  <c r="O41" i="77"/>
  <c r="Q40" i="77"/>
  <c r="O39" i="77"/>
  <c r="Q38" i="77"/>
  <c r="O37" i="77"/>
  <c r="Q36" i="77"/>
  <c r="O35" i="77"/>
  <c r="R71" i="77"/>
  <c r="B71" i="77"/>
  <c r="D70" i="77"/>
  <c r="H68" i="77"/>
  <c r="J67" i="77"/>
  <c r="L66" i="77"/>
  <c r="P64" i="77"/>
  <c r="R63" i="77"/>
  <c r="B63" i="77"/>
  <c r="D62" i="77"/>
  <c r="H60" i="77"/>
  <c r="J59" i="77"/>
  <c r="L58" i="77"/>
  <c r="P56" i="77"/>
  <c r="R55" i="77"/>
  <c r="B55" i="77"/>
  <c r="D54" i="77"/>
  <c r="H52" i="77"/>
  <c r="P50" i="77"/>
  <c r="R49" i="77"/>
  <c r="B49" i="77"/>
  <c r="D48" i="77"/>
  <c r="F47" i="77"/>
  <c r="H46" i="77"/>
  <c r="J45" i="77"/>
  <c r="L44" i="77"/>
  <c r="N43" i="77"/>
  <c r="P42" i="77"/>
  <c r="R41" i="77"/>
  <c r="B41" i="77"/>
  <c r="D40" i="77"/>
  <c r="F39" i="77"/>
  <c r="H38" i="77"/>
  <c r="J37" i="77"/>
  <c r="L36" i="77"/>
  <c r="N35" i="77"/>
  <c r="Q88" i="77"/>
  <c r="Q86" i="77"/>
  <c r="Q84" i="77"/>
  <c r="Q82" i="77"/>
  <c r="Q80" i="77"/>
  <c r="Q78" i="77"/>
  <c r="Q76" i="77"/>
  <c r="Q74" i="77"/>
  <c r="Q72" i="77"/>
  <c r="H86" i="77"/>
  <c r="P82" i="77"/>
  <c r="H78" i="77"/>
  <c r="P74" i="77"/>
  <c r="E49" i="77"/>
  <c r="C48" i="77"/>
  <c r="E47" i="77"/>
  <c r="C46" i="77"/>
  <c r="E45" i="77"/>
  <c r="C44" i="77"/>
  <c r="E43" i="77"/>
  <c r="C42" i="77"/>
  <c r="E41" i="77"/>
  <c r="C40" i="77"/>
  <c r="E39" i="77"/>
  <c r="C38" i="77"/>
  <c r="E37" i="77"/>
  <c r="C36" i="77"/>
  <c r="E35" i="77"/>
  <c r="H75" i="77"/>
  <c r="P71" i="77"/>
  <c r="H67" i="77"/>
  <c r="P63" i="77"/>
  <c r="H59" i="77"/>
  <c r="P55" i="77"/>
  <c r="L49" i="77"/>
  <c r="P47" i="77"/>
  <c r="D45" i="77"/>
  <c r="H43" i="77"/>
  <c r="L41" i="77"/>
  <c r="P39" i="77"/>
  <c r="D37" i="77"/>
  <c r="H35" i="77"/>
  <c r="I70" i="77"/>
  <c r="I68" i="77"/>
  <c r="I66" i="77"/>
  <c r="I64" i="77"/>
  <c r="I62" i="77"/>
  <c r="I60" i="77"/>
  <c r="I58" i="77"/>
  <c r="I56" i="77"/>
  <c r="I54" i="77"/>
  <c r="I52" i="77"/>
  <c r="O51" i="77"/>
  <c r="G51" i="77"/>
  <c r="M50" i="77"/>
  <c r="K49" i="77"/>
  <c r="M48" i="77"/>
  <c r="K47" i="77"/>
  <c r="M46" i="77"/>
  <c r="K45" i="77"/>
  <c r="M44" i="77"/>
  <c r="K43" i="77"/>
  <c r="M42" i="77"/>
  <c r="K41" i="77"/>
  <c r="M40" i="77"/>
  <c r="K39" i="77"/>
  <c r="M38" i="77"/>
  <c r="K37" i="77"/>
  <c r="M36" i="77"/>
  <c r="K35" i="77"/>
  <c r="P70" i="77"/>
  <c r="R69" i="77"/>
  <c r="B69" i="77"/>
  <c r="D68" i="77"/>
  <c r="H66" i="77"/>
  <c r="J65" i="77"/>
  <c r="L64" i="77"/>
  <c r="P62" i="77"/>
  <c r="R61" i="77"/>
  <c r="B61" i="77"/>
  <c r="D60" i="77"/>
  <c r="H58" i="77"/>
  <c r="J57" i="77"/>
  <c r="L56" i="77"/>
  <c r="P54" i="77"/>
  <c r="R53" i="77"/>
  <c r="B53" i="77"/>
  <c r="D52" i="77"/>
  <c r="N51" i="77"/>
  <c r="F51" i="77"/>
  <c r="L50" i="77"/>
  <c r="N49" i="77"/>
  <c r="P48" i="77"/>
  <c r="R47" i="77"/>
  <c r="B47" i="77"/>
  <c r="D46" i="77"/>
  <c r="F45" i="77"/>
  <c r="H44" i="77"/>
  <c r="J43" i="77"/>
  <c r="L42" i="77"/>
  <c r="N41" i="77"/>
  <c r="P40" i="77"/>
  <c r="R39" i="77"/>
  <c r="B39" i="77"/>
  <c r="D38" i="77"/>
  <c r="F37" i="77"/>
  <c r="H36" i="77"/>
  <c r="J35" i="77"/>
  <c r="Q49" i="77"/>
  <c r="Q47" i="77"/>
  <c r="Q45" i="77"/>
  <c r="Q43" i="77"/>
  <c r="Q41" i="77"/>
  <c r="Q39" i="77"/>
  <c r="Q37" i="77"/>
  <c r="Q35" i="77"/>
  <c r="P45" i="77"/>
  <c r="H41" i="77"/>
  <c r="P37" i="77"/>
  <c r="I50" i="77"/>
  <c r="I48" i="77"/>
  <c r="I46" i="77"/>
  <c r="I44" i="77"/>
  <c r="I42" i="77"/>
  <c r="I40" i="77"/>
  <c r="I38" i="77"/>
  <c r="I36" i="77"/>
  <c r="L70" i="77"/>
  <c r="P68" i="77"/>
  <c r="D66" i="77"/>
  <c r="H64" i="77"/>
  <c r="L62" i="77"/>
  <c r="P60" i="77"/>
  <c r="D58" i="77"/>
  <c r="H56" i="77"/>
  <c r="L54" i="77"/>
  <c r="P52" i="77"/>
  <c r="B51" i="77"/>
  <c r="H50" i="77"/>
  <c r="J49" i="77"/>
  <c r="L48" i="77"/>
  <c r="P46" i="77"/>
  <c r="R45" i="77"/>
  <c r="B45" i="77"/>
  <c r="D44" i="77"/>
  <c r="H42" i="77"/>
  <c r="J41" i="77"/>
  <c r="L40" i="77"/>
  <c r="P38" i="77"/>
  <c r="R37" i="77"/>
  <c r="B37" i="77"/>
  <c r="D36" i="77"/>
  <c r="Q51" i="77"/>
  <c r="I51" i="77"/>
  <c r="H47" i="77"/>
  <c r="P43" i="77"/>
  <c r="H39" i="77"/>
  <c r="P35" i="77"/>
  <c r="Q70" i="77"/>
  <c r="Q68" i="77"/>
  <c r="Q66" i="77"/>
  <c r="Q64" i="77"/>
  <c r="Q62" i="77"/>
  <c r="Q60" i="77"/>
  <c r="Q58" i="77"/>
  <c r="Q56" i="77"/>
  <c r="Q54" i="77"/>
  <c r="Q52" i="77"/>
  <c r="E42" i="77"/>
  <c r="C41" i="77"/>
  <c r="E40" i="77"/>
  <c r="C39" i="77"/>
  <c r="E38" i="77"/>
  <c r="C37" i="77"/>
  <c r="E36" i="77"/>
  <c r="C35" i="77"/>
  <c r="H70" i="77"/>
  <c r="L68" i="77"/>
  <c r="P66" i="77"/>
  <c r="D64" i="77"/>
  <c r="H62" i="77"/>
  <c r="L60" i="77"/>
  <c r="P58" i="77"/>
  <c r="D56" i="77"/>
  <c r="H54" i="77"/>
  <c r="L52" i="77"/>
  <c r="D50" i="77"/>
  <c r="H48" i="77"/>
  <c r="J47" i="77"/>
  <c r="L46" i="77"/>
  <c r="P44" i="77"/>
  <c r="R43" i="77"/>
  <c r="B43" i="77"/>
  <c r="D42" i="77"/>
  <c r="H40" i="77"/>
  <c r="J39" i="77"/>
  <c r="L38" i="77"/>
  <c r="P36" i="77"/>
  <c r="R35" i="77"/>
  <c r="B35" i="77"/>
  <c r="H15" i="85"/>
  <c r="H16" i="85" s="1"/>
  <c r="O15" i="85"/>
  <c r="O16" i="85" s="1"/>
  <c r="I15" i="85"/>
  <c r="I16" i="85" s="1"/>
  <c r="M15" i="85"/>
  <c r="M16" i="85" s="1"/>
  <c r="J15" i="85"/>
  <c r="J16" i="85" s="1"/>
  <c r="G110" i="77" l="1"/>
  <c r="G111" i="77"/>
  <c r="F110" i="77"/>
  <c r="F113" i="77"/>
  <c r="F111" i="77"/>
  <c r="F109" i="77"/>
  <c r="F112" i="77"/>
  <c r="F108" i="77"/>
  <c r="G109" i="77"/>
  <c r="P113" i="77"/>
  <c r="P112" i="77"/>
  <c r="P111" i="77"/>
  <c r="P108" i="77"/>
  <c r="P110" i="77"/>
  <c r="P109" i="77"/>
  <c r="K112" i="77"/>
  <c r="K110" i="77"/>
  <c r="K111" i="77"/>
  <c r="K113" i="77"/>
  <c r="K108" i="77"/>
  <c r="K109" i="77"/>
  <c r="L111" i="77"/>
  <c r="L109" i="77"/>
  <c r="L112" i="77"/>
  <c r="L110" i="77"/>
  <c r="L108" i="77"/>
  <c r="L113" i="77"/>
  <c r="D112" i="77"/>
  <c r="D110" i="77"/>
  <c r="D111" i="77"/>
  <c r="D109" i="77"/>
  <c r="D113" i="77"/>
  <c r="D108" i="77"/>
  <c r="R109" i="77"/>
  <c r="R110" i="77"/>
  <c r="R108" i="77"/>
  <c r="R111" i="77"/>
  <c r="R112" i="77"/>
  <c r="R113" i="77"/>
  <c r="N112" i="77"/>
  <c r="N110" i="77"/>
  <c r="N113" i="77"/>
  <c r="N111" i="77"/>
  <c r="N109" i="77"/>
  <c r="N108" i="77"/>
  <c r="O109" i="77"/>
  <c r="O111" i="77"/>
  <c r="O110" i="77"/>
  <c r="O108" i="77"/>
  <c r="O112" i="77"/>
  <c r="O113" i="77"/>
  <c r="I111" i="77"/>
  <c r="I112" i="77"/>
  <c r="I110" i="77"/>
  <c r="I113" i="77"/>
  <c r="I108" i="77"/>
  <c r="I109" i="77"/>
  <c r="G112" i="77"/>
  <c r="G108" i="77"/>
  <c r="M113" i="77"/>
  <c r="M108" i="77"/>
  <c r="M109" i="77"/>
  <c r="M112" i="77"/>
  <c r="M110" i="77"/>
  <c r="M111" i="77"/>
  <c r="H112" i="77"/>
  <c r="H108" i="77"/>
  <c r="H113" i="77"/>
  <c r="H109" i="77"/>
  <c r="H110" i="77"/>
  <c r="H111" i="77"/>
  <c r="B111" i="77"/>
  <c r="B108" i="77"/>
  <c r="B112" i="77"/>
  <c r="B113" i="77"/>
  <c r="B110" i="77"/>
  <c r="B109" i="77"/>
  <c r="C113" i="77"/>
  <c r="C111" i="77"/>
  <c r="C112" i="77"/>
  <c r="C110" i="77"/>
  <c r="C108" i="77"/>
  <c r="C109" i="77"/>
  <c r="Q112" i="77"/>
  <c r="Q110" i="77"/>
  <c r="Q113" i="77"/>
  <c r="Q108" i="77"/>
  <c r="Q111" i="77"/>
  <c r="Q109" i="77"/>
  <c r="J110" i="77"/>
  <c r="J108" i="77"/>
  <c r="J113" i="77"/>
  <c r="J109" i="77"/>
  <c r="J111" i="77"/>
  <c r="J112" i="77"/>
  <c r="E112" i="77"/>
  <c r="E113" i="77"/>
  <c r="E108" i="77"/>
  <c r="E109" i="77"/>
  <c r="E110" i="77"/>
  <c r="E111" i="77"/>
  <c r="G113" i="77"/>
  <c r="L15" i="85"/>
  <c r="L16" i="85" s="1"/>
  <c r="W13" i="85"/>
  <c r="W14" i="85"/>
  <c r="W15" i="85" l="1"/>
  <c r="W16" i="85"/>
  <c r="AC14" i="85" s="1"/>
  <c r="R13" i="68" l="1"/>
  <c r="R15" i="68" s="1"/>
  <c r="A10" i="68" s="1"/>
  <c r="A11" i="84" l="1"/>
  <c r="A18" i="84"/>
  <c r="H34" i="66"/>
  <c r="AE6" i="77" s="1"/>
  <c r="D34" i="66"/>
  <c r="A12" i="69" s="1"/>
  <c r="Z6" i="77" l="1"/>
  <c r="B6" i="79"/>
  <c r="B6" i="81"/>
  <c r="E6" i="79"/>
  <c r="E6" i="81"/>
  <c r="C8" i="65"/>
  <c r="C112" i="65" s="1"/>
  <c r="C216" i="65" s="1"/>
  <c r="C320" i="65" s="1"/>
  <c r="C424" i="65" s="1"/>
  <c r="C528" i="65" s="1"/>
  <c r="C632" i="65" s="1"/>
  <c r="C1568" i="65" s="1"/>
  <c r="C1672" i="65" s="1"/>
  <c r="C1776" i="65" s="1"/>
  <c r="C1880" i="65" s="1"/>
  <c r="C1984" i="65" s="1"/>
  <c r="C2088" i="65" s="1"/>
  <c r="R10" i="65" l="1"/>
  <c r="R115" i="65" s="1"/>
  <c r="V33" i="73"/>
  <c r="U33" i="73"/>
  <c r="T33" i="73"/>
  <c r="S33" i="73"/>
  <c r="R33" i="73"/>
  <c r="Q33" i="73"/>
  <c r="P33" i="73"/>
  <c r="O33" i="73"/>
  <c r="N33" i="73"/>
  <c r="M33" i="73"/>
  <c r="L33" i="73"/>
  <c r="K33" i="73"/>
  <c r="J33" i="73"/>
  <c r="I33" i="73"/>
  <c r="H33" i="73"/>
  <c r="G33" i="73"/>
  <c r="F33" i="73"/>
  <c r="E33" i="73"/>
  <c r="D33" i="73"/>
  <c r="C33" i="73"/>
  <c r="B33" i="73"/>
  <c r="V32" i="73"/>
  <c r="U32" i="73"/>
  <c r="T32" i="73"/>
  <c r="S32" i="73"/>
  <c r="R32" i="73"/>
  <c r="Q32" i="73"/>
  <c r="P32" i="73"/>
  <c r="O32" i="73"/>
  <c r="N32" i="73"/>
  <c r="M32" i="73"/>
  <c r="L32" i="73"/>
  <c r="K32" i="73"/>
  <c r="J32" i="73"/>
  <c r="I32" i="73"/>
  <c r="X32" i="73" s="1"/>
  <c r="H32" i="73"/>
  <c r="G32" i="73"/>
  <c r="F32" i="73"/>
  <c r="E32" i="73"/>
  <c r="D32" i="73"/>
  <c r="C32" i="73"/>
  <c r="B32" i="73"/>
  <c r="V31" i="73"/>
  <c r="U31" i="73"/>
  <c r="T31" i="73"/>
  <c r="S31" i="73"/>
  <c r="R31" i="73"/>
  <c r="Q31" i="73"/>
  <c r="P31" i="73"/>
  <c r="O31" i="73"/>
  <c r="N31" i="73"/>
  <c r="M31" i="73"/>
  <c r="L31" i="73"/>
  <c r="K31" i="73"/>
  <c r="J31" i="73"/>
  <c r="W31" i="73" s="1"/>
  <c r="I31" i="73"/>
  <c r="H31" i="73"/>
  <c r="G31" i="73"/>
  <c r="F31" i="73"/>
  <c r="E31" i="73"/>
  <c r="D31" i="73"/>
  <c r="C31" i="73"/>
  <c r="B31" i="73"/>
  <c r="V30" i="73"/>
  <c r="U30" i="73"/>
  <c r="T30" i="73"/>
  <c r="S30" i="73"/>
  <c r="R30" i="73"/>
  <c r="Q30" i="73"/>
  <c r="P30" i="73"/>
  <c r="O30" i="73"/>
  <c r="N30" i="73"/>
  <c r="M30" i="73"/>
  <c r="L30" i="73"/>
  <c r="K30" i="73"/>
  <c r="J30" i="73"/>
  <c r="I30" i="73"/>
  <c r="H30" i="73"/>
  <c r="G30" i="73"/>
  <c r="F30" i="73"/>
  <c r="E30" i="73"/>
  <c r="D30" i="73"/>
  <c r="C30" i="73"/>
  <c r="B30" i="73"/>
  <c r="V29" i="73"/>
  <c r="U29" i="73"/>
  <c r="T29" i="73"/>
  <c r="S29" i="73"/>
  <c r="R29" i="73"/>
  <c r="Q29" i="73"/>
  <c r="P29" i="73"/>
  <c r="O29" i="73"/>
  <c r="N29" i="73"/>
  <c r="M29" i="73"/>
  <c r="L29" i="73"/>
  <c r="K29" i="73"/>
  <c r="J29" i="73"/>
  <c r="I29" i="73"/>
  <c r="H29" i="73"/>
  <c r="G29" i="73"/>
  <c r="F29" i="73"/>
  <c r="E29" i="73"/>
  <c r="D29" i="73"/>
  <c r="C29" i="73"/>
  <c r="B29" i="73"/>
  <c r="V28" i="73"/>
  <c r="U28" i="73"/>
  <c r="T28" i="73"/>
  <c r="S28" i="73"/>
  <c r="R28" i="73"/>
  <c r="Q28" i="73"/>
  <c r="P28" i="73"/>
  <c r="O28" i="73"/>
  <c r="N28" i="73"/>
  <c r="M28" i="73"/>
  <c r="L28" i="73"/>
  <c r="K28" i="73"/>
  <c r="J28" i="73"/>
  <c r="I28" i="73"/>
  <c r="X28" i="73" s="1"/>
  <c r="H28" i="73"/>
  <c r="G28" i="73"/>
  <c r="F28" i="73"/>
  <c r="E28" i="73"/>
  <c r="D28" i="73"/>
  <c r="C28" i="73"/>
  <c r="B28" i="73"/>
  <c r="V27" i="73"/>
  <c r="U27" i="73"/>
  <c r="T27" i="73"/>
  <c r="S27" i="73"/>
  <c r="R27" i="73"/>
  <c r="Q27" i="73"/>
  <c r="P27" i="73"/>
  <c r="O27" i="73"/>
  <c r="N27" i="73"/>
  <c r="M27" i="73"/>
  <c r="L27" i="73"/>
  <c r="K27" i="73"/>
  <c r="J27" i="73"/>
  <c r="W27" i="73" s="1"/>
  <c r="I27" i="73"/>
  <c r="H27" i="73"/>
  <c r="G27" i="73"/>
  <c r="F27" i="73"/>
  <c r="E27" i="73"/>
  <c r="D27" i="73"/>
  <c r="C27" i="73"/>
  <c r="B27" i="73"/>
  <c r="V26" i="73"/>
  <c r="U26" i="73"/>
  <c r="T26" i="73"/>
  <c r="S26" i="73"/>
  <c r="R26" i="73"/>
  <c r="Q26" i="73"/>
  <c r="P26" i="73"/>
  <c r="O26" i="73"/>
  <c r="N26" i="73"/>
  <c r="M26" i="73"/>
  <c r="L26" i="73"/>
  <c r="K26" i="73"/>
  <c r="J26" i="73"/>
  <c r="I26" i="73"/>
  <c r="H26" i="73"/>
  <c r="G26" i="73"/>
  <c r="F26" i="73"/>
  <c r="E26" i="73"/>
  <c r="D26" i="73"/>
  <c r="D44" i="73" s="1"/>
  <c r="C26" i="73"/>
  <c r="B26" i="73"/>
  <c r="V25" i="73"/>
  <c r="U25" i="73"/>
  <c r="T25" i="73"/>
  <c r="S25" i="73"/>
  <c r="R25" i="73"/>
  <c r="Q25" i="73"/>
  <c r="P25" i="73"/>
  <c r="O25" i="73"/>
  <c r="N25" i="73"/>
  <c r="M25" i="73"/>
  <c r="L25" i="73"/>
  <c r="K25" i="73"/>
  <c r="J25" i="73"/>
  <c r="I25" i="73"/>
  <c r="H25" i="73"/>
  <c r="G25" i="73"/>
  <c r="F25" i="73"/>
  <c r="E25" i="73"/>
  <c r="D25" i="73"/>
  <c r="C25" i="73"/>
  <c r="B25" i="73"/>
  <c r="V24" i="73"/>
  <c r="U24" i="73"/>
  <c r="T24" i="73"/>
  <c r="S24" i="73"/>
  <c r="R24" i="73"/>
  <c r="Q24" i="73"/>
  <c r="P24" i="73"/>
  <c r="O24" i="73"/>
  <c r="N24" i="73"/>
  <c r="M24" i="73"/>
  <c r="L24" i="73"/>
  <c r="K24" i="73"/>
  <c r="J24" i="73"/>
  <c r="I24" i="73"/>
  <c r="X24" i="73" s="1"/>
  <c r="H24" i="73"/>
  <c r="G24" i="73"/>
  <c r="F24" i="73"/>
  <c r="E24" i="73"/>
  <c r="D24" i="73"/>
  <c r="C24" i="73"/>
  <c r="B24" i="73"/>
  <c r="V23" i="73"/>
  <c r="U23" i="73"/>
  <c r="T23" i="73"/>
  <c r="S23" i="73"/>
  <c r="R23" i="73"/>
  <c r="Q23" i="73"/>
  <c r="P23" i="73"/>
  <c r="O23" i="73"/>
  <c r="N23" i="73"/>
  <c r="M23" i="73"/>
  <c r="L23" i="73"/>
  <c r="K23" i="73"/>
  <c r="J23" i="73"/>
  <c r="W23" i="73" s="1"/>
  <c r="I23" i="73"/>
  <c r="H23" i="73"/>
  <c r="G23" i="73"/>
  <c r="F23" i="73"/>
  <c r="E23" i="73"/>
  <c r="D23" i="73"/>
  <c r="C23" i="73"/>
  <c r="B23" i="73"/>
  <c r="V22" i="73"/>
  <c r="U22" i="73"/>
  <c r="T22" i="73"/>
  <c r="S22" i="73"/>
  <c r="R22" i="73"/>
  <c r="Q22" i="73"/>
  <c r="P22" i="73"/>
  <c r="O22" i="73"/>
  <c r="N22" i="73"/>
  <c r="M22" i="73"/>
  <c r="L22" i="73"/>
  <c r="K22" i="73"/>
  <c r="J22" i="73"/>
  <c r="I22" i="73"/>
  <c r="H22" i="73"/>
  <c r="G22" i="73"/>
  <c r="F22" i="73"/>
  <c r="E22" i="73"/>
  <c r="D22" i="73"/>
  <c r="C22" i="73"/>
  <c r="B22" i="73"/>
  <c r="V21" i="73"/>
  <c r="U21" i="73"/>
  <c r="T21" i="73"/>
  <c r="S21" i="73"/>
  <c r="R21" i="73"/>
  <c r="Q21" i="73"/>
  <c r="P21" i="73"/>
  <c r="O21" i="73"/>
  <c r="N21" i="73"/>
  <c r="M21" i="73"/>
  <c r="L21" i="73"/>
  <c r="K21" i="73"/>
  <c r="J21" i="73"/>
  <c r="I21" i="73"/>
  <c r="H21" i="73"/>
  <c r="G21" i="73"/>
  <c r="F21" i="73"/>
  <c r="E21" i="73"/>
  <c r="D21" i="73"/>
  <c r="C21" i="73"/>
  <c r="B21" i="73"/>
  <c r="V20" i="73"/>
  <c r="U20" i="73"/>
  <c r="T20" i="73"/>
  <c r="S20" i="73"/>
  <c r="R20" i="73"/>
  <c r="Q20" i="73"/>
  <c r="Q43" i="73" s="1"/>
  <c r="P20" i="73"/>
  <c r="O20" i="73"/>
  <c r="N20" i="73"/>
  <c r="M20" i="73"/>
  <c r="L20" i="73"/>
  <c r="K20" i="73"/>
  <c r="J20" i="73"/>
  <c r="I20" i="73"/>
  <c r="X20" i="73" s="1"/>
  <c r="H20" i="73"/>
  <c r="G20" i="73"/>
  <c r="F20" i="73"/>
  <c r="E20" i="73"/>
  <c r="D20" i="73"/>
  <c r="C20" i="73"/>
  <c r="B20" i="73"/>
  <c r="V19" i="73"/>
  <c r="U19" i="73"/>
  <c r="T19" i="73"/>
  <c r="S19" i="73"/>
  <c r="R19" i="73"/>
  <c r="Q19" i="73"/>
  <c r="P19" i="73"/>
  <c r="O19" i="73"/>
  <c r="N19" i="73"/>
  <c r="M19" i="73"/>
  <c r="L19" i="73"/>
  <c r="K19" i="73"/>
  <c r="J19" i="73"/>
  <c r="W19" i="73" s="1"/>
  <c r="I19" i="73"/>
  <c r="H19" i="73"/>
  <c r="G19" i="73"/>
  <c r="F19" i="73"/>
  <c r="E19" i="73"/>
  <c r="D19" i="73"/>
  <c r="C19" i="73"/>
  <c r="B19" i="73"/>
  <c r="V18" i="73"/>
  <c r="U18" i="73"/>
  <c r="T18" i="73"/>
  <c r="S18" i="73"/>
  <c r="R18" i="73"/>
  <c r="Q18" i="73"/>
  <c r="P18" i="73"/>
  <c r="O18" i="73"/>
  <c r="N18" i="73"/>
  <c r="M18" i="73"/>
  <c r="L18" i="73"/>
  <c r="K18" i="73"/>
  <c r="J18" i="73"/>
  <c r="I18" i="73"/>
  <c r="H18" i="73"/>
  <c r="G18" i="73"/>
  <c r="F18" i="73"/>
  <c r="E18" i="73"/>
  <c r="D18" i="73"/>
  <c r="C18" i="73"/>
  <c r="B18" i="73"/>
  <c r="V17" i="73"/>
  <c r="U17" i="73"/>
  <c r="T17" i="73"/>
  <c r="S17" i="73"/>
  <c r="R17" i="73"/>
  <c r="Q17" i="73"/>
  <c r="P17" i="73"/>
  <c r="O17" i="73"/>
  <c r="N17" i="73"/>
  <c r="M17" i="73"/>
  <c r="L17" i="73"/>
  <c r="K17" i="73"/>
  <c r="J17" i="73"/>
  <c r="I17" i="73"/>
  <c r="H17" i="73"/>
  <c r="G17" i="73"/>
  <c r="F17" i="73"/>
  <c r="E17" i="73"/>
  <c r="D17" i="73"/>
  <c r="C17" i="73"/>
  <c r="B17" i="73"/>
  <c r="V16" i="73"/>
  <c r="U16" i="73"/>
  <c r="T16" i="73"/>
  <c r="S16" i="73"/>
  <c r="R16" i="73"/>
  <c r="Q16" i="73"/>
  <c r="Q36" i="73" s="1"/>
  <c r="P16" i="73"/>
  <c r="O16" i="73"/>
  <c r="N16" i="73"/>
  <c r="M16" i="73"/>
  <c r="L16" i="73"/>
  <c r="K16" i="73"/>
  <c r="J16" i="73"/>
  <c r="I16" i="73"/>
  <c r="X16" i="73" s="1"/>
  <c r="H16" i="73"/>
  <c r="G16" i="73"/>
  <c r="F16" i="73"/>
  <c r="E16" i="73"/>
  <c r="D16" i="73"/>
  <c r="C16" i="73"/>
  <c r="B16" i="73"/>
  <c r="V15" i="73"/>
  <c r="U15" i="73"/>
  <c r="T15" i="73"/>
  <c r="S15" i="73"/>
  <c r="R15" i="73"/>
  <c r="Q15" i="73"/>
  <c r="P15" i="73"/>
  <c r="O15" i="73"/>
  <c r="N15" i="73"/>
  <c r="M15" i="73"/>
  <c r="L15" i="73"/>
  <c r="K15" i="73"/>
  <c r="J15" i="73"/>
  <c r="W15" i="73" s="1"/>
  <c r="I15" i="73"/>
  <c r="H15" i="73"/>
  <c r="G15" i="73"/>
  <c r="F15" i="73"/>
  <c r="E15" i="73"/>
  <c r="D15" i="73"/>
  <c r="C15" i="73"/>
  <c r="B15" i="73"/>
  <c r="V14" i="73"/>
  <c r="U14" i="73"/>
  <c r="T14" i="73"/>
  <c r="S14" i="73"/>
  <c r="R14" i="73"/>
  <c r="Q14" i="73"/>
  <c r="P14" i="73"/>
  <c r="O14" i="73"/>
  <c r="N14" i="73"/>
  <c r="M14" i="73"/>
  <c r="L14" i="73"/>
  <c r="K14" i="73"/>
  <c r="J14" i="73"/>
  <c r="I14" i="73"/>
  <c r="H14" i="73"/>
  <c r="G14" i="73"/>
  <c r="F14" i="73"/>
  <c r="E14" i="73"/>
  <c r="D14" i="73"/>
  <c r="C14" i="73"/>
  <c r="B14" i="73"/>
  <c r="V13" i="73"/>
  <c r="U13" i="73"/>
  <c r="T13" i="73"/>
  <c r="S13" i="73"/>
  <c r="R13" i="73"/>
  <c r="Q13" i="73"/>
  <c r="P13" i="73"/>
  <c r="O13" i="73"/>
  <c r="N13" i="73"/>
  <c r="M13" i="73"/>
  <c r="L13" i="73"/>
  <c r="K13" i="73"/>
  <c r="J13" i="73"/>
  <c r="I13" i="73"/>
  <c r="H13" i="73"/>
  <c r="G13" i="73"/>
  <c r="F13" i="73"/>
  <c r="E13" i="73"/>
  <c r="D13" i="73"/>
  <c r="C13" i="73"/>
  <c r="B13" i="73"/>
  <c r="V12" i="73"/>
  <c r="U12" i="73"/>
  <c r="T12" i="73"/>
  <c r="S12" i="73"/>
  <c r="R12" i="73"/>
  <c r="Q12" i="73"/>
  <c r="P12" i="73"/>
  <c r="O12" i="73"/>
  <c r="N12" i="73"/>
  <c r="M12" i="73"/>
  <c r="L12" i="73"/>
  <c r="K12" i="73"/>
  <c r="J12" i="73"/>
  <c r="I12" i="73"/>
  <c r="X12" i="73" s="1"/>
  <c r="H12" i="73"/>
  <c r="G12" i="73"/>
  <c r="F12" i="73"/>
  <c r="E12" i="73"/>
  <c r="D12" i="73"/>
  <c r="C12" i="73"/>
  <c r="B12" i="73"/>
  <c r="V11" i="73"/>
  <c r="U11" i="73"/>
  <c r="T11" i="73"/>
  <c r="S11" i="73"/>
  <c r="R11" i="73"/>
  <c r="Q11" i="73"/>
  <c r="P11" i="73"/>
  <c r="O11" i="73"/>
  <c r="N11" i="73"/>
  <c r="M11" i="73"/>
  <c r="L11" i="73"/>
  <c r="K11" i="73"/>
  <c r="J11" i="73"/>
  <c r="W11" i="73" s="1"/>
  <c r="I11" i="73"/>
  <c r="H11" i="73"/>
  <c r="G11" i="73"/>
  <c r="F11" i="73"/>
  <c r="E11" i="73"/>
  <c r="D11" i="73"/>
  <c r="C11" i="73"/>
  <c r="B11" i="73"/>
  <c r="V10" i="73"/>
  <c r="U10" i="73"/>
  <c r="T10" i="73"/>
  <c r="S10" i="73"/>
  <c r="R10" i="73"/>
  <c r="Q10" i="73"/>
  <c r="P10" i="73"/>
  <c r="O10" i="73"/>
  <c r="N10" i="73"/>
  <c r="M10" i="73"/>
  <c r="L10" i="73"/>
  <c r="K10" i="73"/>
  <c r="J10" i="73"/>
  <c r="I10" i="73"/>
  <c r="H10" i="73"/>
  <c r="G10" i="73"/>
  <c r="F10" i="73"/>
  <c r="E10" i="73"/>
  <c r="D10" i="73"/>
  <c r="C10" i="73"/>
  <c r="B10" i="73"/>
  <c r="E5" i="73"/>
  <c r="B5" i="73"/>
  <c r="B9" i="73"/>
  <c r="C9" i="73" s="1"/>
  <c r="D9" i="73" s="1"/>
  <c r="E9" i="73" s="1"/>
  <c r="F9" i="73" s="1"/>
  <c r="G9" i="73" s="1"/>
  <c r="H9" i="73" s="1"/>
  <c r="I9" i="73" s="1"/>
  <c r="J9" i="73" s="1"/>
  <c r="K9" i="73" s="1"/>
  <c r="L9" i="73" s="1"/>
  <c r="M9" i="73" s="1"/>
  <c r="N9" i="73" s="1"/>
  <c r="O9" i="73" s="1"/>
  <c r="P9" i="73" s="1"/>
  <c r="Q9" i="73" s="1"/>
  <c r="R9" i="73" s="1"/>
  <c r="S9" i="73" s="1"/>
  <c r="T9" i="73" s="1"/>
  <c r="U9" i="73" s="1"/>
  <c r="V9" i="73" s="1"/>
  <c r="I6" i="73"/>
  <c r="I5" i="73"/>
  <c r="B4" i="73"/>
  <c r="C3" i="73"/>
  <c r="B3" i="65"/>
  <c r="B4" i="65"/>
  <c r="B5" i="65"/>
  <c r="B6" i="65"/>
  <c r="E6" i="65"/>
  <c r="W12" i="73" l="1"/>
  <c r="X13" i="73"/>
  <c r="W16" i="73"/>
  <c r="X17" i="73"/>
  <c r="H25" i="69" s="1"/>
  <c r="W20" i="73"/>
  <c r="X21" i="73"/>
  <c r="W24" i="73"/>
  <c r="X25" i="73"/>
  <c r="H33" i="69" s="1"/>
  <c r="L44" i="73"/>
  <c r="W28" i="73"/>
  <c r="X29" i="73"/>
  <c r="W32" i="73"/>
  <c r="G40" i="69" s="1"/>
  <c r="X33" i="73"/>
  <c r="X10" i="73"/>
  <c r="W17" i="73"/>
  <c r="X18" i="73"/>
  <c r="H26" i="69" s="1"/>
  <c r="W21" i="73"/>
  <c r="X22" i="73"/>
  <c r="W25" i="73"/>
  <c r="X26" i="73"/>
  <c r="H34" i="69" s="1"/>
  <c r="W29" i="73"/>
  <c r="X30" i="73"/>
  <c r="W33" i="73"/>
  <c r="W13" i="73"/>
  <c r="X14" i="73"/>
  <c r="W10" i="73"/>
  <c r="X11" i="73"/>
  <c r="W14" i="73"/>
  <c r="G22" i="69" s="1"/>
  <c r="X15" i="73"/>
  <c r="W18" i="73"/>
  <c r="X19" i="73"/>
  <c r="W22" i="73"/>
  <c r="G30" i="69" s="1"/>
  <c r="X23" i="73"/>
  <c r="W26" i="73"/>
  <c r="X27" i="73"/>
  <c r="W30" i="73"/>
  <c r="G38" i="69" s="1"/>
  <c r="X31" i="73"/>
  <c r="C43" i="73"/>
  <c r="D43" i="73"/>
  <c r="L43" i="73"/>
  <c r="T43" i="73"/>
  <c r="R109" i="65"/>
  <c r="H44" i="73"/>
  <c r="P38" i="73"/>
  <c r="S37" i="73"/>
  <c r="C42" i="73"/>
  <c r="S43" i="73"/>
  <c r="O43" i="73"/>
  <c r="M38" i="73"/>
  <c r="M36" i="73"/>
  <c r="I42" i="73"/>
  <c r="E42" i="73"/>
  <c r="U42" i="73"/>
  <c r="M43" i="73"/>
  <c r="S10" i="65"/>
  <c r="E44" i="73"/>
  <c r="J36" i="73"/>
  <c r="K37" i="73"/>
  <c r="K43" i="73"/>
  <c r="K44" i="73"/>
  <c r="M44" i="73"/>
  <c r="O44" i="73"/>
  <c r="S44" i="73"/>
  <c r="E38" i="73"/>
  <c r="D38" i="73"/>
  <c r="Y10" i="73"/>
  <c r="I18" i="69" s="1"/>
  <c r="H18" i="69"/>
  <c r="Y24" i="73"/>
  <c r="I32" i="69" s="1"/>
  <c r="H32" i="69"/>
  <c r="G18" i="69"/>
  <c r="G26" i="69"/>
  <c r="G28" i="69"/>
  <c r="G32" i="69"/>
  <c r="C44" i="73"/>
  <c r="G34" i="69"/>
  <c r="G36" i="69"/>
  <c r="H36" i="69"/>
  <c r="Y28" i="73"/>
  <c r="I36" i="69" s="1"/>
  <c r="Y30" i="73"/>
  <c r="I38" i="69" s="1"/>
  <c r="H38" i="69"/>
  <c r="Y32" i="73"/>
  <c r="I40" i="69" s="1"/>
  <c r="H40" i="69"/>
  <c r="G20" i="69"/>
  <c r="C37" i="73"/>
  <c r="G24" i="69"/>
  <c r="Y18" i="73"/>
  <c r="I26" i="69" s="1"/>
  <c r="H28" i="69"/>
  <c r="Y20" i="73"/>
  <c r="I28" i="69" s="1"/>
  <c r="Y22" i="73"/>
  <c r="I30" i="69" s="1"/>
  <c r="H30" i="69"/>
  <c r="Y11" i="73"/>
  <c r="I19" i="69" s="1"/>
  <c r="H19" i="69"/>
  <c r="H21" i="69"/>
  <c r="Y13" i="73"/>
  <c r="I21" i="69" s="1"/>
  <c r="Y15" i="73"/>
  <c r="I23" i="69" s="1"/>
  <c r="H23" i="69"/>
  <c r="Y17" i="73"/>
  <c r="I25" i="69" s="1"/>
  <c r="Y19" i="73"/>
  <c r="I27" i="69" s="1"/>
  <c r="H27" i="69"/>
  <c r="Y21" i="73"/>
  <c r="I29" i="69" s="1"/>
  <c r="H29" i="69"/>
  <c r="Y23" i="73"/>
  <c r="I31" i="69" s="1"/>
  <c r="H31" i="69"/>
  <c r="Y25" i="73"/>
  <c r="I33" i="69" s="1"/>
  <c r="Y27" i="73"/>
  <c r="I35" i="69" s="1"/>
  <c r="H35" i="69"/>
  <c r="H37" i="69"/>
  <c r="Y29" i="73"/>
  <c r="I37" i="69" s="1"/>
  <c r="Y31" i="73"/>
  <c r="I39" i="69" s="1"/>
  <c r="H39" i="69"/>
  <c r="Y33" i="73"/>
  <c r="I41" i="69" s="1"/>
  <c r="H41" i="69"/>
  <c r="H20" i="69"/>
  <c r="Y12" i="73"/>
  <c r="I20" i="69" s="1"/>
  <c r="B36" i="73"/>
  <c r="Y16" i="73"/>
  <c r="I24" i="69" s="1"/>
  <c r="H24" i="69"/>
  <c r="G37" i="73"/>
  <c r="O37" i="73"/>
  <c r="G25" i="69"/>
  <c r="S42" i="73"/>
  <c r="G27" i="69"/>
  <c r="G43" i="73"/>
  <c r="G29" i="69"/>
  <c r="G31" i="69"/>
  <c r="G33" i="69"/>
  <c r="G35" i="69"/>
  <c r="G37" i="69"/>
  <c r="G39" i="69"/>
  <c r="G41" i="69"/>
  <c r="G19" i="69"/>
  <c r="G23" i="69"/>
  <c r="Y14" i="73"/>
  <c r="I22" i="69" s="1"/>
  <c r="H22" i="69"/>
  <c r="Y26" i="73"/>
  <c r="I34" i="69" s="1"/>
  <c r="G21" i="69"/>
  <c r="M42" i="73"/>
  <c r="I44" i="73"/>
  <c r="Q44" i="73"/>
  <c r="H38" i="73"/>
  <c r="B38" i="73"/>
  <c r="J38" i="73"/>
  <c r="R38" i="73"/>
  <c r="V38" i="73"/>
  <c r="Q39" i="73"/>
  <c r="C38" i="73"/>
  <c r="K38" i="73"/>
  <c r="O38" i="73"/>
  <c r="S38" i="73"/>
  <c r="G44" i="73"/>
  <c r="N36" i="73"/>
  <c r="R36" i="73"/>
  <c r="V36" i="73"/>
  <c r="B43" i="73"/>
  <c r="J43" i="73"/>
  <c r="R43" i="73"/>
  <c r="V43" i="73"/>
  <c r="H43" i="73"/>
  <c r="I36" i="73"/>
  <c r="U37" i="73"/>
  <c r="U43" i="73"/>
  <c r="L38" i="73"/>
  <c r="G42" i="73"/>
  <c r="U38" i="73"/>
  <c r="U44" i="73"/>
  <c r="I38" i="73"/>
  <c r="Q38" i="73"/>
  <c r="E37" i="73"/>
  <c r="K42" i="73"/>
  <c r="O42" i="73"/>
  <c r="E43" i="73"/>
  <c r="I43" i="73"/>
  <c r="T38" i="73"/>
  <c r="F36" i="73"/>
  <c r="J42" i="73"/>
  <c r="P43" i="73"/>
  <c r="T44" i="73"/>
  <c r="N38" i="73"/>
  <c r="N43" i="73"/>
  <c r="G38" i="73"/>
  <c r="F38" i="73"/>
  <c r="F43" i="73"/>
  <c r="D37" i="73"/>
  <c r="H37" i="73"/>
  <c r="L37" i="73"/>
  <c r="P37" i="73"/>
  <c r="T37" i="73"/>
  <c r="B42" i="73"/>
  <c r="F39" i="73"/>
  <c r="N39" i="73"/>
  <c r="R42" i="73"/>
  <c r="V39" i="73"/>
  <c r="P44" i="73"/>
  <c r="E35" i="73"/>
  <c r="I35" i="73"/>
  <c r="M35" i="73"/>
  <c r="Q35" i="73"/>
  <c r="U35" i="73"/>
  <c r="E36" i="73"/>
  <c r="K36" i="73"/>
  <c r="P36" i="73"/>
  <c r="U36" i="73"/>
  <c r="F37" i="73"/>
  <c r="Q37" i="73"/>
  <c r="V37" i="73"/>
  <c r="B39" i="73"/>
  <c r="G39" i="73"/>
  <c r="M39" i="73"/>
  <c r="R39" i="73"/>
  <c r="C40" i="73"/>
  <c r="H40" i="73"/>
  <c r="M40" i="73"/>
  <c r="S40" i="73"/>
  <c r="F42" i="73"/>
  <c r="N42" i="73"/>
  <c r="V42" i="73"/>
  <c r="D42" i="73"/>
  <c r="D39" i="73"/>
  <c r="H42" i="73"/>
  <c r="H39" i="73"/>
  <c r="L42" i="73"/>
  <c r="L39" i="73"/>
  <c r="P42" i="73"/>
  <c r="P39" i="73"/>
  <c r="T42" i="73"/>
  <c r="T39" i="73"/>
  <c r="B44" i="73"/>
  <c r="B40" i="73"/>
  <c r="F44" i="73"/>
  <c r="F40" i="73"/>
  <c r="J44" i="73"/>
  <c r="J40" i="73"/>
  <c r="N44" i="73"/>
  <c r="N40" i="73"/>
  <c r="R44" i="73"/>
  <c r="R40" i="73"/>
  <c r="V44" i="73"/>
  <c r="V40" i="73"/>
  <c r="B35" i="73"/>
  <c r="F35" i="73"/>
  <c r="J35" i="73"/>
  <c r="N35" i="73"/>
  <c r="R35" i="73"/>
  <c r="V35" i="73"/>
  <c r="G36" i="73"/>
  <c r="L36" i="73"/>
  <c r="B37" i="73"/>
  <c r="M37" i="73"/>
  <c r="R37" i="73"/>
  <c r="C39" i="73"/>
  <c r="P28" i="84" s="1"/>
  <c r="I39" i="73"/>
  <c r="S39" i="73"/>
  <c r="D40" i="73"/>
  <c r="I40" i="73"/>
  <c r="O40" i="73"/>
  <c r="T40" i="73"/>
  <c r="Q42" i="73"/>
  <c r="C35" i="73"/>
  <c r="G35" i="73"/>
  <c r="K35" i="73"/>
  <c r="O35" i="73"/>
  <c r="S35" i="73"/>
  <c r="C36" i="73"/>
  <c r="H36" i="73"/>
  <c r="S36" i="73"/>
  <c r="I37" i="73"/>
  <c r="N37" i="73"/>
  <c r="E39" i="73"/>
  <c r="J39" i="73"/>
  <c r="O39" i="73"/>
  <c r="U39" i="73"/>
  <c r="E40" i="73"/>
  <c r="K40" i="73"/>
  <c r="P40" i="73"/>
  <c r="U40" i="73"/>
  <c r="D35" i="73"/>
  <c r="H35" i="73"/>
  <c r="L35" i="73"/>
  <c r="P35" i="73"/>
  <c r="T35" i="73"/>
  <c r="D36" i="73"/>
  <c r="O36" i="73"/>
  <c r="T36" i="73"/>
  <c r="J37" i="73"/>
  <c r="K39" i="73"/>
  <c r="V28" i="84" s="1"/>
  <c r="G40" i="73"/>
  <c r="L40" i="73"/>
  <c r="Q40" i="73"/>
  <c r="AB28" i="84" l="1"/>
  <c r="S109" i="65"/>
  <c r="S115" i="65"/>
  <c r="AC28" i="84"/>
  <c r="W28" i="84"/>
  <c r="Q28" i="84"/>
  <c r="O28" i="84"/>
  <c r="T10" i="65"/>
  <c r="R28" i="84"/>
  <c r="U28" i="84"/>
  <c r="T28" i="84"/>
  <c r="AA28" i="84"/>
  <c r="Y28" i="84"/>
  <c r="X28" i="84"/>
  <c r="S28" i="84"/>
  <c r="Z28" i="84"/>
  <c r="X42" i="73"/>
  <c r="Y44" i="73"/>
  <c r="X44" i="73"/>
  <c r="X40" i="73"/>
  <c r="W42" i="73"/>
  <c r="W39" i="73"/>
  <c r="W35" i="73"/>
  <c r="W43" i="73"/>
  <c r="X38" i="73"/>
  <c r="K12" i="69" s="1"/>
  <c r="W37" i="73"/>
  <c r="Y40" i="73"/>
  <c r="I43" i="69" s="1"/>
  <c r="X35" i="73"/>
  <c r="X39" i="73"/>
  <c r="W36" i="73"/>
  <c r="Y39" i="73"/>
  <c r="I42" i="69" s="1"/>
  <c r="Y42" i="73"/>
  <c r="Y35" i="73"/>
  <c r="L12" i="69" s="1"/>
  <c r="W38" i="73"/>
  <c r="X43" i="73"/>
  <c r="Y43" i="73"/>
  <c r="X37" i="73"/>
  <c r="X36" i="73"/>
  <c r="W44" i="73"/>
  <c r="W40" i="73"/>
  <c r="Y36" i="73"/>
  <c r="Y37" i="73"/>
  <c r="Y38" i="73"/>
  <c r="M12" i="69" s="1"/>
  <c r="B18" i="71"/>
  <c r="B18" i="76" s="1"/>
  <c r="C18" i="71"/>
  <c r="C18" i="76" s="1"/>
  <c r="D18" i="71"/>
  <c r="D18" i="76" s="1"/>
  <c r="E18" i="71"/>
  <c r="E18" i="76" s="1"/>
  <c r="F18" i="71"/>
  <c r="F18" i="76" s="1"/>
  <c r="G18" i="71"/>
  <c r="G18" i="76" s="1"/>
  <c r="H18" i="71"/>
  <c r="H18" i="76" s="1"/>
  <c r="I18" i="71"/>
  <c r="J18" i="71"/>
  <c r="K18" i="71"/>
  <c r="K18" i="76" s="1"/>
  <c r="L18" i="71"/>
  <c r="L18" i="76" s="1"/>
  <c r="M18" i="71"/>
  <c r="M18" i="76" s="1"/>
  <c r="N18" i="71"/>
  <c r="N18" i="76" s="1"/>
  <c r="O18" i="71"/>
  <c r="O18" i="76" s="1"/>
  <c r="P18" i="71"/>
  <c r="P18" i="76" s="1"/>
  <c r="Q18" i="71"/>
  <c r="Q18" i="76" s="1"/>
  <c r="R18" i="71"/>
  <c r="R18" i="76" s="1"/>
  <c r="S18" i="71"/>
  <c r="S18" i="76" s="1"/>
  <c r="T18" i="71"/>
  <c r="T18" i="76" s="1"/>
  <c r="U18" i="71"/>
  <c r="U18" i="76" s="1"/>
  <c r="V18" i="71"/>
  <c r="V18" i="76" s="1"/>
  <c r="B17" i="71"/>
  <c r="B17" i="76" s="1"/>
  <c r="C17" i="71"/>
  <c r="C17" i="76" s="1"/>
  <c r="D17" i="71"/>
  <c r="D17" i="76" s="1"/>
  <c r="E17" i="71"/>
  <c r="E17" i="76" s="1"/>
  <c r="F17" i="71"/>
  <c r="F17" i="76" s="1"/>
  <c r="G17" i="71"/>
  <c r="G17" i="76" s="1"/>
  <c r="H17" i="71"/>
  <c r="H17" i="76" s="1"/>
  <c r="I17" i="71"/>
  <c r="J17" i="71"/>
  <c r="K17" i="71"/>
  <c r="K17" i="76" s="1"/>
  <c r="L17" i="71"/>
  <c r="L17" i="76" s="1"/>
  <c r="M17" i="71"/>
  <c r="M17" i="76" s="1"/>
  <c r="N17" i="71"/>
  <c r="N17" i="76" s="1"/>
  <c r="O17" i="71"/>
  <c r="O17" i="76" s="1"/>
  <c r="P17" i="71"/>
  <c r="P17" i="76" s="1"/>
  <c r="Q17" i="71"/>
  <c r="Q17" i="76" s="1"/>
  <c r="R17" i="71"/>
  <c r="R17" i="76" s="1"/>
  <c r="S17" i="71"/>
  <c r="S17" i="76" s="1"/>
  <c r="T17" i="71"/>
  <c r="T17" i="76" s="1"/>
  <c r="U17" i="71"/>
  <c r="U17" i="76" s="1"/>
  <c r="V17" i="71"/>
  <c r="V17" i="76" s="1"/>
  <c r="B19" i="71"/>
  <c r="B19" i="76" s="1"/>
  <c r="B20" i="71"/>
  <c r="B20" i="76" s="1"/>
  <c r="B21" i="71"/>
  <c r="B21" i="76" s="1"/>
  <c r="B22" i="71"/>
  <c r="B22" i="76" s="1"/>
  <c r="B23" i="71"/>
  <c r="B23" i="76" s="1"/>
  <c r="B24" i="71"/>
  <c r="B24" i="76" s="1"/>
  <c r="B25" i="71"/>
  <c r="B25" i="76" s="1"/>
  <c r="B26" i="71"/>
  <c r="B26" i="76" s="1"/>
  <c r="B27" i="71"/>
  <c r="B27" i="76" s="1"/>
  <c r="B28" i="71"/>
  <c r="B28" i="76" s="1"/>
  <c r="C19" i="71"/>
  <c r="C19" i="76" s="1"/>
  <c r="D19" i="71"/>
  <c r="D19" i="76" s="1"/>
  <c r="E19" i="71"/>
  <c r="E19" i="76" s="1"/>
  <c r="F19" i="71"/>
  <c r="F19" i="76" s="1"/>
  <c r="G19" i="71"/>
  <c r="G19" i="76" s="1"/>
  <c r="H19" i="71"/>
  <c r="H19" i="76" s="1"/>
  <c r="I19" i="71"/>
  <c r="J19" i="71"/>
  <c r="K19" i="71"/>
  <c r="K19" i="76" s="1"/>
  <c r="L19" i="71"/>
  <c r="L19" i="76" s="1"/>
  <c r="M19" i="71"/>
  <c r="M19" i="76" s="1"/>
  <c r="N19" i="71"/>
  <c r="N19" i="76" s="1"/>
  <c r="O19" i="71"/>
  <c r="O19" i="76" s="1"/>
  <c r="P19" i="71"/>
  <c r="P19" i="76" s="1"/>
  <c r="Q19" i="71"/>
  <c r="Q19" i="76" s="1"/>
  <c r="R19" i="71"/>
  <c r="R19" i="76" s="1"/>
  <c r="S19" i="71"/>
  <c r="S19" i="76" s="1"/>
  <c r="T19" i="71"/>
  <c r="T19" i="76" s="1"/>
  <c r="U19" i="71"/>
  <c r="U19" i="76" s="1"/>
  <c r="V19" i="71"/>
  <c r="V19" i="76" s="1"/>
  <c r="C20" i="71"/>
  <c r="C20" i="76" s="1"/>
  <c r="D20" i="71"/>
  <c r="D20" i="76" s="1"/>
  <c r="E20" i="71"/>
  <c r="E20" i="76" s="1"/>
  <c r="F20" i="71"/>
  <c r="F20" i="76" s="1"/>
  <c r="G20" i="71"/>
  <c r="G20" i="76" s="1"/>
  <c r="H20" i="71"/>
  <c r="H20" i="76" s="1"/>
  <c r="I20" i="71"/>
  <c r="J20" i="71"/>
  <c r="K20" i="71"/>
  <c r="K20" i="76" s="1"/>
  <c r="L20" i="71"/>
  <c r="L20" i="76" s="1"/>
  <c r="M20" i="71"/>
  <c r="M20" i="76" s="1"/>
  <c r="N20" i="71"/>
  <c r="N20" i="76" s="1"/>
  <c r="O20" i="71"/>
  <c r="O20" i="76" s="1"/>
  <c r="P20" i="71"/>
  <c r="P20" i="76" s="1"/>
  <c r="Q20" i="71"/>
  <c r="Q20" i="76" s="1"/>
  <c r="R20" i="71"/>
  <c r="R20" i="76" s="1"/>
  <c r="S20" i="71"/>
  <c r="S20" i="76" s="1"/>
  <c r="T20" i="71"/>
  <c r="T20" i="76" s="1"/>
  <c r="U20" i="71"/>
  <c r="U20" i="76" s="1"/>
  <c r="V20" i="71"/>
  <c r="V20" i="76" s="1"/>
  <c r="C21" i="71"/>
  <c r="C21" i="76" s="1"/>
  <c r="D21" i="71"/>
  <c r="D21" i="76" s="1"/>
  <c r="E21" i="71"/>
  <c r="E21" i="76" s="1"/>
  <c r="F21" i="71"/>
  <c r="F21" i="76" s="1"/>
  <c r="G21" i="71"/>
  <c r="G21" i="76" s="1"/>
  <c r="H21" i="71"/>
  <c r="H21" i="76" s="1"/>
  <c r="I21" i="71"/>
  <c r="J21" i="71"/>
  <c r="K21" i="71"/>
  <c r="K21" i="76" s="1"/>
  <c r="L21" i="71"/>
  <c r="L21" i="76" s="1"/>
  <c r="M21" i="71"/>
  <c r="M21" i="76" s="1"/>
  <c r="N21" i="71"/>
  <c r="N21" i="76" s="1"/>
  <c r="O21" i="71"/>
  <c r="O21" i="76" s="1"/>
  <c r="P21" i="71"/>
  <c r="P21" i="76" s="1"/>
  <c r="Q21" i="71"/>
  <c r="Q21" i="76" s="1"/>
  <c r="R21" i="71"/>
  <c r="R21" i="76" s="1"/>
  <c r="S21" i="71"/>
  <c r="S21" i="76" s="1"/>
  <c r="T21" i="71"/>
  <c r="T21" i="76" s="1"/>
  <c r="U21" i="71"/>
  <c r="U21" i="76" s="1"/>
  <c r="V21" i="71"/>
  <c r="V21" i="76" s="1"/>
  <c r="C22" i="71"/>
  <c r="C22" i="76" s="1"/>
  <c r="D22" i="71"/>
  <c r="D22" i="76" s="1"/>
  <c r="E22" i="71"/>
  <c r="E22" i="76" s="1"/>
  <c r="F22" i="71"/>
  <c r="F22" i="76" s="1"/>
  <c r="G22" i="71"/>
  <c r="G22" i="76" s="1"/>
  <c r="H22" i="71"/>
  <c r="H22" i="76" s="1"/>
  <c r="I22" i="71"/>
  <c r="J22" i="71"/>
  <c r="K22" i="71"/>
  <c r="K22" i="76" s="1"/>
  <c r="L22" i="71"/>
  <c r="L22" i="76" s="1"/>
  <c r="M22" i="71"/>
  <c r="M22" i="76" s="1"/>
  <c r="N22" i="71"/>
  <c r="N22" i="76" s="1"/>
  <c r="O22" i="71"/>
  <c r="O22" i="76" s="1"/>
  <c r="P22" i="71"/>
  <c r="P22" i="76" s="1"/>
  <c r="Q22" i="71"/>
  <c r="Q22" i="76" s="1"/>
  <c r="R22" i="71"/>
  <c r="R22" i="76" s="1"/>
  <c r="S22" i="71"/>
  <c r="S22" i="76" s="1"/>
  <c r="T22" i="71"/>
  <c r="T22" i="76" s="1"/>
  <c r="U22" i="71"/>
  <c r="U22" i="76" s="1"/>
  <c r="V22" i="71"/>
  <c r="V22" i="76" s="1"/>
  <c r="C23" i="71"/>
  <c r="C23" i="76" s="1"/>
  <c r="D23" i="71"/>
  <c r="D23" i="76" s="1"/>
  <c r="E23" i="71"/>
  <c r="E23" i="76" s="1"/>
  <c r="F23" i="71"/>
  <c r="F23" i="76" s="1"/>
  <c r="G23" i="71"/>
  <c r="G23" i="76" s="1"/>
  <c r="H23" i="71"/>
  <c r="H23" i="76" s="1"/>
  <c r="I23" i="71"/>
  <c r="J23" i="71"/>
  <c r="K23" i="71"/>
  <c r="K23" i="76" s="1"/>
  <c r="L23" i="71"/>
  <c r="L23" i="76" s="1"/>
  <c r="M23" i="71"/>
  <c r="M23" i="76" s="1"/>
  <c r="N23" i="71"/>
  <c r="N23" i="76" s="1"/>
  <c r="O23" i="71"/>
  <c r="O23" i="76" s="1"/>
  <c r="P23" i="71"/>
  <c r="P23" i="76" s="1"/>
  <c r="Q23" i="71"/>
  <c r="Q23" i="76" s="1"/>
  <c r="R23" i="71"/>
  <c r="R23" i="76" s="1"/>
  <c r="S23" i="71"/>
  <c r="S23" i="76" s="1"/>
  <c r="T23" i="71"/>
  <c r="T23" i="76" s="1"/>
  <c r="U23" i="71"/>
  <c r="U23" i="76" s="1"/>
  <c r="V23" i="71"/>
  <c r="V23" i="76" s="1"/>
  <c r="C24" i="71"/>
  <c r="C24" i="76" s="1"/>
  <c r="D24" i="71"/>
  <c r="D24" i="76" s="1"/>
  <c r="E24" i="71"/>
  <c r="E24" i="76" s="1"/>
  <c r="F24" i="71"/>
  <c r="F24" i="76" s="1"/>
  <c r="G24" i="71"/>
  <c r="G24" i="76" s="1"/>
  <c r="H24" i="71"/>
  <c r="H24" i="76" s="1"/>
  <c r="I24" i="71"/>
  <c r="J24" i="71"/>
  <c r="K24" i="71"/>
  <c r="K24" i="76" s="1"/>
  <c r="L24" i="71"/>
  <c r="L24" i="76" s="1"/>
  <c r="M24" i="71"/>
  <c r="M24" i="76" s="1"/>
  <c r="N24" i="71"/>
  <c r="N24" i="76" s="1"/>
  <c r="O24" i="71"/>
  <c r="O24" i="76" s="1"/>
  <c r="P24" i="71"/>
  <c r="P24" i="76" s="1"/>
  <c r="Q24" i="71"/>
  <c r="Q24" i="76" s="1"/>
  <c r="R24" i="71"/>
  <c r="R24" i="76" s="1"/>
  <c r="S24" i="71"/>
  <c r="S24" i="76" s="1"/>
  <c r="T24" i="71"/>
  <c r="T24" i="76" s="1"/>
  <c r="U24" i="71"/>
  <c r="U24" i="76" s="1"/>
  <c r="V24" i="71"/>
  <c r="V24" i="76" s="1"/>
  <c r="C25" i="71"/>
  <c r="D25" i="71"/>
  <c r="D25" i="76" s="1"/>
  <c r="E25" i="71"/>
  <c r="E25" i="76" s="1"/>
  <c r="F25" i="71"/>
  <c r="F25" i="76" s="1"/>
  <c r="G25" i="71"/>
  <c r="G25" i="76" s="1"/>
  <c r="H25" i="71"/>
  <c r="H25" i="76" s="1"/>
  <c r="I25" i="71"/>
  <c r="J25" i="71"/>
  <c r="K25" i="71"/>
  <c r="K25" i="76" s="1"/>
  <c r="L25" i="71"/>
  <c r="L25" i="76" s="1"/>
  <c r="M25" i="71"/>
  <c r="M25" i="76" s="1"/>
  <c r="N25" i="71"/>
  <c r="N25" i="76" s="1"/>
  <c r="O25" i="71"/>
  <c r="O25" i="76" s="1"/>
  <c r="P25" i="71"/>
  <c r="P25" i="76" s="1"/>
  <c r="Q25" i="71"/>
  <c r="Q25" i="76" s="1"/>
  <c r="R25" i="71"/>
  <c r="R25" i="76" s="1"/>
  <c r="S25" i="71"/>
  <c r="S25" i="76" s="1"/>
  <c r="T25" i="71"/>
  <c r="T25" i="76" s="1"/>
  <c r="U25" i="71"/>
  <c r="U25" i="76" s="1"/>
  <c r="V25" i="71"/>
  <c r="V25" i="76" s="1"/>
  <c r="C26" i="71"/>
  <c r="C26" i="76" s="1"/>
  <c r="D26" i="71"/>
  <c r="D26" i="76" s="1"/>
  <c r="E26" i="71"/>
  <c r="E26" i="76" s="1"/>
  <c r="F26" i="71"/>
  <c r="F26" i="76" s="1"/>
  <c r="G26" i="71"/>
  <c r="G26" i="76" s="1"/>
  <c r="H26" i="71"/>
  <c r="H26" i="76" s="1"/>
  <c r="I26" i="71"/>
  <c r="J26" i="71"/>
  <c r="K26" i="71"/>
  <c r="K26" i="76" s="1"/>
  <c r="L26" i="71"/>
  <c r="L26" i="76" s="1"/>
  <c r="M26" i="71"/>
  <c r="M26" i="76" s="1"/>
  <c r="N26" i="71"/>
  <c r="N26" i="76" s="1"/>
  <c r="O26" i="71"/>
  <c r="O26" i="76" s="1"/>
  <c r="P26" i="71"/>
  <c r="P26" i="76" s="1"/>
  <c r="Q26" i="71"/>
  <c r="Q26" i="76" s="1"/>
  <c r="R26" i="71"/>
  <c r="R26" i="76" s="1"/>
  <c r="S26" i="71"/>
  <c r="S26" i="76" s="1"/>
  <c r="T26" i="71"/>
  <c r="T26" i="76" s="1"/>
  <c r="U26" i="71"/>
  <c r="U26" i="76" s="1"/>
  <c r="V26" i="71"/>
  <c r="V26" i="76" s="1"/>
  <c r="C27" i="71"/>
  <c r="C27" i="76" s="1"/>
  <c r="D27" i="71"/>
  <c r="D27" i="76" s="1"/>
  <c r="E27" i="71"/>
  <c r="E27" i="76" s="1"/>
  <c r="F27" i="71"/>
  <c r="F27" i="76" s="1"/>
  <c r="G27" i="71"/>
  <c r="G27" i="76" s="1"/>
  <c r="H27" i="71"/>
  <c r="H27" i="76" s="1"/>
  <c r="I27" i="71"/>
  <c r="J27" i="71"/>
  <c r="K27" i="71"/>
  <c r="K27" i="76" s="1"/>
  <c r="L27" i="71"/>
  <c r="L27" i="76" s="1"/>
  <c r="M27" i="71"/>
  <c r="M27" i="76" s="1"/>
  <c r="N27" i="71"/>
  <c r="N27" i="76" s="1"/>
  <c r="O27" i="71"/>
  <c r="O27" i="76" s="1"/>
  <c r="P27" i="71"/>
  <c r="P27" i="76" s="1"/>
  <c r="Q27" i="71"/>
  <c r="Q27" i="76" s="1"/>
  <c r="R27" i="71"/>
  <c r="R27" i="76" s="1"/>
  <c r="S27" i="71"/>
  <c r="S27" i="76" s="1"/>
  <c r="T27" i="71"/>
  <c r="T27" i="76" s="1"/>
  <c r="U27" i="71"/>
  <c r="U27" i="76" s="1"/>
  <c r="V27" i="71"/>
  <c r="V27" i="76" s="1"/>
  <c r="C28" i="71"/>
  <c r="C28" i="76" s="1"/>
  <c r="D28" i="71"/>
  <c r="D28" i="76" s="1"/>
  <c r="E28" i="71"/>
  <c r="E28" i="76" s="1"/>
  <c r="F28" i="71"/>
  <c r="F28" i="76" s="1"/>
  <c r="G28" i="71"/>
  <c r="G28" i="76" s="1"/>
  <c r="H28" i="71"/>
  <c r="H28" i="76" s="1"/>
  <c r="I28" i="71"/>
  <c r="J28" i="71"/>
  <c r="K28" i="71"/>
  <c r="K28" i="76" s="1"/>
  <c r="L28" i="71"/>
  <c r="L28" i="76" s="1"/>
  <c r="M28" i="71"/>
  <c r="M28" i="76" s="1"/>
  <c r="N28" i="71"/>
  <c r="N28" i="76" s="1"/>
  <c r="O28" i="71"/>
  <c r="O28" i="76" s="1"/>
  <c r="P28" i="71"/>
  <c r="P28" i="76" s="1"/>
  <c r="Q28" i="71"/>
  <c r="Q28" i="76" s="1"/>
  <c r="R28" i="71"/>
  <c r="R28" i="76" s="1"/>
  <c r="S28" i="71"/>
  <c r="S28" i="76" s="1"/>
  <c r="T28" i="71"/>
  <c r="T28" i="76" s="1"/>
  <c r="U28" i="71"/>
  <c r="U28" i="76" s="1"/>
  <c r="V28" i="71"/>
  <c r="V28" i="76" s="1"/>
  <c r="E6" i="59"/>
  <c r="B6" i="59"/>
  <c r="B5" i="59"/>
  <c r="B4" i="59"/>
  <c r="B3" i="59"/>
  <c r="I6" i="71"/>
  <c r="I5" i="71"/>
  <c r="I17" i="76" l="1"/>
  <c r="X17" i="71"/>
  <c r="J18" i="76"/>
  <c r="W18" i="76" s="1"/>
  <c r="W18" i="71"/>
  <c r="J28" i="76"/>
  <c r="W28" i="76" s="1"/>
  <c r="W28" i="71"/>
  <c r="J27" i="76"/>
  <c r="W27" i="76" s="1"/>
  <c r="W27" i="71"/>
  <c r="B35" i="69" s="1"/>
  <c r="J26" i="76"/>
  <c r="W26" i="76" s="1"/>
  <c r="W26" i="71"/>
  <c r="J25" i="76"/>
  <c r="W25" i="76" s="1"/>
  <c r="W25" i="71"/>
  <c r="J24" i="76"/>
  <c r="W24" i="76" s="1"/>
  <c r="W24" i="71"/>
  <c r="J23" i="76"/>
  <c r="W23" i="76" s="1"/>
  <c r="W23" i="71"/>
  <c r="B31" i="69" s="1"/>
  <c r="J22" i="76"/>
  <c r="W22" i="76" s="1"/>
  <c r="W22" i="71"/>
  <c r="J21" i="76"/>
  <c r="W21" i="76" s="1"/>
  <c r="W21" i="71"/>
  <c r="B29" i="69" s="1"/>
  <c r="J20" i="76"/>
  <c r="W20" i="76" s="1"/>
  <c r="W20" i="71"/>
  <c r="J19" i="76"/>
  <c r="W19" i="76" s="1"/>
  <c r="W19" i="71"/>
  <c r="I18" i="76"/>
  <c r="X18" i="76" s="1"/>
  <c r="X18" i="71"/>
  <c r="I28" i="76"/>
  <c r="X28" i="76" s="1"/>
  <c r="X28" i="71"/>
  <c r="C36" i="69" s="1"/>
  <c r="I27" i="76"/>
  <c r="X27" i="76" s="1"/>
  <c r="X27" i="71"/>
  <c r="I26" i="76"/>
  <c r="X26" i="76" s="1"/>
  <c r="X26" i="71"/>
  <c r="C34" i="69" s="1"/>
  <c r="I25" i="76"/>
  <c r="X25" i="76" s="1"/>
  <c r="X25" i="71"/>
  <c r="I24" i="76"/>
  <c r="X24" i="76" s="1"/>
  <c r="X24" i="71"/>
  <c r="I23" i="76"/>
  <c r="X23" i="76" s="1"/>
  <c r="X23" i="71"/>
  <c r="I22" i="76"/>
  <c r="X22" i="76" s="1"/>
  <c r="X22" i="71"/>
  <c r="C30" i="69" s="1"/>
  <c r="I21" i="76"/>
  <c r="X21" i="76" s="1"/>
  <c r="X21" i="71"/>
  <c r="I20" i="76"/>
  <c r="X20" i="76" s="1"/>
  <c r="X20" i="71"/>
  <c r="C28" i="69" s="1"/>
  <c r="I19" i="76"/>
  <c r="X19" i="76" s="1"/>
  <c r="X19" i="71"/>
  <c r="J17" i="76"/>
  <c r="W17" i="76" s="1"/>
  <c r="W17" i="71"/>
  <c r="B25" i="69" s="1"/>
  <c r="H43" i="69"/>
  <c r="K35" i="68"/>
  <c r="M35" i="68" s="1"/>
  <c r="H42" i="69"/>
  <c r="K33" i="68"/>
  <c r="M33" i="68" s="1"/>
  <c r="T109" i="65"/>
  <c r="T115" i="65"/>
  <c r="U10" i="65"/>
  <c r="B28" i="84"/>
  <c r="R10" i="59"/>
  <c r="R115" i="59" s="1"/>
  <c r="C28" i="84"/>
  <c r="G43" i="69"/>
  <c r="G42" i="69"/>
  <c r="R43" i="76"/>
  <c r="J43" i="76"/>
  <c r="V44" i="76"/>
  <c r="N44" i="76"/>
  <c r="L36" i="69"/>
  <c r="M31" i="69"/>
  <c r="R39" i="76"/>
  <c r="R35" i="76"/>
  <c r="R42" i="76"/>
  <c r="O44" i="76"/>
  <c r="O40" i="76"/>
  <c r="G44" i="76"/>
  <c r="G40" i="76"/>
  <c r="L30" i="69"/>
  <c r="V43" i="76"/>
  <c r="Y21" i="76"/>
  <c r="N29" i="69" s="1"/>
  <c r="Q43" i="76"/>
  <c r="I43" i="76"/>
  <c r="Y22" i="76"/>
  <c r="N30" i="69" s="1"/>
  <c r="M30" i="69"/>
  <c r="Q35" i="76"/>
  <c r="Q39" i="76"/>
  <c r="Q42" i="76"/>
  <c r="I35" i="76"/>
  <c r="I39" i="76"/>
  <c r="I42" i="76"/>
  <c r="H44" i="76"/>
  <c r="H40" i="76"/>
  <c r="J39" i="76"/>
  <c r="J42" i="76"/>
  <c r="J35" i="76"/>
  <c r="L35" i="69"/>
  <c r="V40" i="76"/>
  <c r="N40" i="76"/>
  <c r="F44" i="76"/>
  <c r="F40" i="76"/>
  <c r="P43" i="76"/>
  <c r="H43" i="76"/>
  <c r="L27" i="69"/>
  <c r="M29" i="69"/>
  <c r="P35" i="76"/>
  <c r="P42" i="76"/>
  <c r="P39" i="76"/>
  <c r="H35" i="76"/>
  <c r="H42" i="76"/>
  <c r="H39" i="76"/>
  <c r="B39" i="76"/>
  <c r="Y17" i="76"/>
  <c r="B42" i="76"/>
  <c r="B35" i="76"/>
  <c r="U40" i="76"/>
  <c r="U44" i="76"/>
  <c r="M40" i="76"/>
  <c r="M44" i="76"/>
  <c r="E40" i="76"/>
  <c r="E44" i="76"/>
  <c r="Y23" i="76"/>
  <c r="N31" i="69" s="1"/>
  <c r="O43" i="76"/>
  <c r="G43" i="76"/>
  <c r="Y28" i="76"/>
  <c r="N36" i="69" s="1"/>
  <c r="M36" i="69"/>
  <c r="Y20" i="76"/>
  <c r="N28" i="69" s="1"/>
  <c r="B43" i="76"/>
  <c r="O42" i="76"/>
  <c r="O35" i="76"/>
  <c r="O39" i="76"/>
  <c r="G35" i="76"/>
  <c r="G42" i="76"/>
  <c r="G39" i="76"/>
  <c r="L26" i="69"/>
  <c r="L40" i="76"/>
  <c r="L44" i="76"/>
  <c r="L32" i="69"/>
  <c r="L29" i="69"/>
  <c r="N43" i="76"/>
  <c r="F43" i="76"/>
  <c r="M35" i="69"/>
  <c r="Y19" i="76"/>
  <c r="N27" i="69" s="1"/>
  <c r="M27" i="69"/>
  <c r="V42" i="76"/>
  <c r="V39" i="76"/>
  <c r="V35" i="76"/>
  <c r="N42" i="76"/>
  <c r="N39" i="76"/>
  <c r="N35" i="76"/>
  <c r="F42" i="76"/>
  <c r="F35" i="76"/>
  <c r="F39" i="76"/>
  <c r="Y18" i="76"/>
  <c r="N26" i="69" s="1"/>
  <c r="M26" i="69"/>
  <c r="P44" i="76"/>
  <c r="P40" i="76"/>
  <c r="T40" i="76"/>
  <c r="T44" i="76"/>
  <c r="S40" i="76"/>
  <c r="S44" i="76"/>
  <c r="K40" i="76"/>
  <c r="K44" i="76"/>
  <c r="C40" i="76"/>
  <c r="C44" i="76"/>
  <c r="U43" i="76"/>
  <c r="M43" i="76"/>
  <c r="E43" i="76"/>
  <c r="Y26" i="76"/>
  <c r="B44" i="76"/>
  <c r="B40" i="76"/>
  <c r="U42" i="76"/>
  <c r="U39" i="76"/>
  <c r="U35" i="76"/>
  <c r="M42" i="76"/>
  <c r="M39" i="76"/>
  <c r="M35" i="76"/>
  <c r="E39" i="76"/>
  <c r="E42" i="76"/>
  <c r="E35" i="76"/>
  <c r="B33" i="69"/>
  <c r="C25" i="76"/>
  <c r="L33" i="69" s="1"/>
  <c r="D44" i="76"/>
  <c r="D40" i="76"/>
  <c r="R40" i="76"/>
  <c r="R44" i="76"/>
  <c r="J40" i="76"/>
  <c r="J44" i="76"/>
  <c r="L31" i="69"/>
  <c r="T43" i="76"/>
  <c r="L43" i="76"/>
  <c r="D43" i="76"/>
  <c r="T39" i="76"/>
  <c r="T42" i="76"/>
  <c r="T35" i="76"/>
  <c r="L39" i="76"/>
  <c r="L35" i="76"/>
  <c r="L42" i="76"/>
  <c r="D39" i="76"/>
  <c r="D35" i="76"/>
  <c r="D42" i="76"/>
  <c r="Y27" i="76"/>
  <c r="N35" i="69" s="1"/>
  <c r="Q40" i="76"/>
  <c r="Q44" i="76"/>
  <c r="I40" i="76"/>
  <c r="I44" i="76"/>
  <c r="S43" i="76"/>
  <c r="K43" i="76"/>
  <c r="M32" i="69"/>
  <c r="Y24" i="76"/>
  <c r="S39" i="76"/>
  <c r="S42" i="76"/>
  <c r="S35" i="76"/>
  <c r="K39" i="76"/>
  <c r="K35" i="76"/>
  <c r="K42" i="76"/>
  <c r="C39" i="76"/>
  <c r="C42" i="76"/>
  <c r="Y17" i="71"/>
  <c r="D25" i="69" s="1"/>
  <c r="C25" i="69"/>
  <c r="B30" i="69"/>
  <c r="Y22" i="71"/>
  <c r="D30" i="69" s="1"/>
  <c r="Y23" i="71"/>
  <c r="D31" i="69" s="1"/>
  <c r="C31" i="69"/>
  <c r="B27" i="69"/>
  <c r="Y21" i="71"/>
  <c r="D29" i="69" s="1"/>
  <c r="C29" i="69"/>
  <c r="C35" i="69"/>
  <c r="Y27" i="71"/>
  <c r="D35" i="69" s="1"/>
  <c r="C27" i="69"/>
  <c r="Y19" i="71"/>
  <c r="Y18" i="71"/>
  <c r="D26" i="69" s="1"/>
  <c r="C26" i="69"/>
  <c r="Y20" i="71"/>
  <c r="D28" i="69" s="1"/>
  <c r="B26" i="69"/>
  <c r="B34" i="69"/>
  <c r="Y26" i="71"/>
  <c r="D34" i="69" s="1"/>
  <c r="B32" i="69"/>
  <c r="C33" i="69"/>
  <c r="Y25" i="71"/>
  <c r="D33" i="69" s="1"/>
  <c r="Y28" i="71"/>
  <c r="D36" i="69" s="1"/>
  <c r="B36" i="69"/>
  <c r="Y24" i="71"/>
  <c r="D32" i="69" s="1"/>
  <c r="C32" i="69"/>
  <c r="X17" i="76" l="1"/>
  <c r="S10" i="59"/>
  <c r="S115" i="59" s="1"/>
  <c r="R109" i="59"/>
  <c r="U109" i="65"/>
  <c r="U115" i="65"/>
  <c r="S109" i="59"/>
  <c r="V10" i="65"/>
  <c r="C10" i="77"/>
  <c r="B11" i="85"/>
  <c r="T10" i="59"/>
  <c r="T115" i="59" s="1"/>
  <c r="C11" i="85"/>
  <c r="C19" i="85" s="1"/>
  <c r="E26" i="84"/>
  <c r="Y25" i="76"/>
  <c r="N33" i="69" s="1"/>
  <c r="C43" i="76"/>
  <c r="C35" i="76"/>
  <c r="N32" i="69"/>
  <c r="M33" i="69"/>
  <c r="M34" i="69"/>
  <c r="X44" i="76"/>
  <c r="X40" i="76"/>
  <c r="M43" i="69" s="1"/>
  <c r="L34" i="69"/>
  <c r="W40" i="76"/>
  <c r="L43" i="69" s="1"/>
  <c r="W44" i="76"/>
  <c r="L28" i="69"/>
  <c r="W43" i="76"/>
  <c r="M28" i="69"/>
  <c r="W43" i="71"/>
  <c r="B28" i="69"/>
  <c r="Y39" i="71"/>
  <c r="D42" i="69" s="1"/>
  <c r="D27" i="69"/>
  <c r="N34" i="69"/>
  <c r="Y40" i="76"/>
  <c r="N43" i="69" s="1"/>
  <c r="Y44" i="76"/>
  <c r="X42" i="76"/>
  <c r="M25" i="69"/>
  <c r="X39" i="76"/>
  <c r="M42" i="69" s="1"/>
  <c r="L25" i="69"/>
  <c r="W42" i="76"/>
  <c r="W35" i="76"/>
  <c r="W39" i="76"/>
  <c r="L42" i="69" s="1"/>
  <c r="N25" i="69"/>
  <c r="Y39" i="76"/>
  <c r="N42" i="69" s="1"/>
  <c r="Y42" i="76"/>
  <c r="X44" i="71"/>
  <c r="X40" i="71"/>
  <c r="Y44" i="71"/>
  <c r="W44" i="71"/>
  <c r="W40" i="71"/>
  <c r="Y40" i="71"/>
  <c r="D43" i="69" s="1"/>
  <c r="Y43" i="71"/>
  <c r="X43" i="71"/>
  <c r="W42" i="71"/>
  <c r="W39" i="71"/>
  <c r="W35" i="71"/>
  <c r="X39" i="71"/>
  <c r="X35" i="71"/>
  <c r="X42" i="71"/>
  <c r="Y35" i="71"/>
  <c r="L11" i="69" s="1"/>
  <c r="Y42" i="71"/>
  <c r="C42" i="69" l="1"/>
  <c r="C33" i="68"/>
  <c r="E33" i="68" s="1"/>
  <c r="V109" i="65"/>
  <c r="V115" i="65"/>
  <c r="C43" i="69"/>
  <c r="C35" i="68"/>
  <c r="E35" i="68" s="1"/>
  <c r="T109" i="59"/>
  <c r="W10" i="65"/>
  <c r="Z10" i="77"/>
  <c r="D10" i="77"/>
  <c r="U10" i="59"/>
  <c r="U115" i="59" s="1"/>
  <c r="D11" i="85"/>
  <c r="D19" i="85" s="1"/>
  <c r="B19" i="85"/>
  <c r="B42" i="69"/>
  <c r="B43" i="69"/>
  <c r="Y43" i="76"/>
  <c r="Y35" i="76"/>
  <c r="X35" i="76"/>
  <c r="X43" i="76"/>
  <c r="V33" i="71"/>
  <c r="V33" i="76" s="1"/>
  <c r="U33" i="71"/>
  <c r="U33" i="76" s="1"/>
  <c r="T33" i="71"/>
  <c r="T33" i="76" s="1"/>
  <c r="S33" i="71"/>
  <c r="S33" i="76" s="1"/>
  <c r="R33" i="71"/>
  <c r="R33" i="76" s="1"/>
  <c r="Q33" i="71"/>
  <c r="Q33" i="76" s="1"/>
  <c r="P33" i="71"/>
  <c r="P33" i="76" s="1"/>
  <c r="O33" i="71"/>
  <c r="O33" i="76" s="1"/>
  <c r="N33" i="71"/>
  <c r="N33" i="76" s="1"/>
  <c r="M33" i="71"/>
  <c r="M33" i="76" s="1"/>
  <c r="L33" i="71"/>
  <c r="L33" i="76" s="1"/>
  <c r="K33" i="71"/>
  <c r="K33" i="76" s="1"/>
  <c r="J33" i="71"/>
  <c r="I33" i="71"/>
  <c r="H33" i="71"/>
  <c r="H33" i="76" s="1"/>
  <c r="G33" i="71"/>
  <c r="G33" i="76" s="1"/>
  <c r="F33" i="71"/>
  <c r="F33" i="76" s="1"/>
  <c r="E33" i="71"/>
  <c r="E33" i="76" s="1"/>
  <c r="D33" i="71"/>
  <c r="D33" i="76" s="1"/>
  <c r="C33" i="71"/>
  <c r="C33" i="76" s="1"/>
  <c r="B33" i="71"/>
  <c r="B33" i="76" s="1"/>
  <c r="V32" i="71"/>
  <c r="V32" i="76" s="1"/>
  <c r="U32" i="71"/>
  <c r="U32" i="76" s="1"/>
  <c r="T32" i="71"/>
  <c r="T32" i="76" s="1"/>
  <c r="S32" i="71"/>
  <c r="S32" i="76" s="1"/>
  <c r="R32" i="71"/>
  <c r="R32" i="76" s="1"/>
  <c r="Q32" i="71"/>
  <c r="Q32" i="76" s="1"/>
  <c r="P32" i="71"/>
  <c r="P32" i="76" s="1"/>
  <c r="O32" i="71"/>
  <c r="O32" i="76" s="1"/>
  <c r="N32" i="71"/>
  <c r="N32" i="76" s="1"/>
  <c r="M32" i="71"/>
  <c r="M32" i="76" s="1"/>
  <c r="L32" i="71"/>
  <c r="L32" i="76" s="1"/>
  <c r="K32" i="71"/>
  <c r="K32" i="76" s="1"/>
  <c r="J32" i="71"/>
  <c r="I32" i="71"/>
  <c r="H32" i="71"/>
  <c r="H32" i="76" s="1"/>
  <c r="G32" i="71"/>
  <c r="G32" i="76" s="1"/>
  <c r="F32" i="71"/>
  <c r="F32" i="76" s="1"/>
  <c r="E32" i="71"/>
  <c r="E32" i="76" s="1"/>
  <c r="D32" i="71"/>
  <c r="D32" i="76" s="1"/>
  <c r="C32" i="71"/>
  <c r="C32" i="76" s="1"/>
  <c r="B32" i="71"/>
  <c r="B32" i="76" s="1"/>
  <c r="V31" i="71"/>
  <c r="V31" i="76" s="1"/>
  <c r="U31" i="71"/>
  <c r="U31" i="76" s="1"/>
  <c r="T31" i="71"/>
  <c r="T31" i="76" s="1"/>
  <c r="S31" i="71"/>
  <c r="S31" i="76" s="1"/>
  <c r="R31" i="71"/>
  <c r="R31" i="76" s="1"/>
  <c r="Q31" i="71"/>
  <c r="Q31" i="76" s="1"/>
  <c r="P31" i="71"/>
  <c r="P31" i="76" s="1"/>
  <c r="O31" i="71"/>
  <c r="O31" i="76" s="1"/>
  <c r="N31" i="71"/>
  <c r="N31" i="76" s="1"/>
  <c r="M31" i="71"/>
  <c r="M31" i="76" s="1"/>
  <c r="L31" i="71"/>
  <c r="L31" i="76" s="1"/>
  <c r="K31" i="71"/>
  <c r="K31" i="76" s="1"/>
  <c r="J31" i="71"/>
  <c r="I31" i="71"/>
  <c r="H31" i="71"/>
  <c r="H31" i="76" s="1"/>
  <c r="G31" i="71"/>
  <c r="G31" i="76" s="1"/>
  <c r="F31" i="71"/>
  <c r="F31" i="76" s="1"/>
  <c r="E31" i="71"/>
  <c r="E31" i="76" s="1"/>
  <c r="D31" i="71"/>
  <c r="D31" i="76" s="1"/>
  <c r="C31" i="71"/>
  <c r="C31" i="76" s="1"/>
  <c r="B31" i="71"/>
  <c r="B31" i="76" s="1"/>
  <c r="V30" i="71"/>
  <c r="V30" i="76" s="1"/>
  <c r="U30" i="71"/>
  <c r="U30" i="76" s="1"/>
  <c r="T30" i="71"/>
  <c r="T30" i="76" s="1"/>
  <c r="S30" i="71"/>
  <c r="S30" i="76" s="1"/>
  <c r="R30" i="71"/>
  <c r="R30" i="76" s="1"/>
  <c r="Q30" i="71"/>
  <c r="Q30" i="76" s="1"/>
  <c r="P30" i="71"/>
  <c r="P30" i="76" s="1"/>
  <c r="O30" i="71"/>
  <c r="O30" i="76" s="1"/>
  <c r="N30" i="71"/>
  <c r="N30" i="76" s="1"/>
  <c r="M30" i="71"/>
  <c r="M30" i="76" s="1"/>
  <c r="L30" i="71"/>
  <c r="L30" i="76" s="1"/>
  <c r="K30" i="71"/>
  <c r="K30" i="76" s="1"/>
  <c r="J30" i="71"/>
  <c r="I30" i="71"/>
  <c r="H30" i="71"/>
  <c r="H30" i="76" s="1"/>
  <c r="G30" i="71"/>
  <c r="G30" i="76" s="1"/>
  <c r="F30" i="71"/>
  <c r="F30" i="76" s="1"/>
  <c r="E30" i="71"/>
  <c r="E30" i="76" s="1"/>
  <c r="D30" i="71"/>
  <c r="D30" i="76" s="1"/>
  <c r="C30" i="71"/>
  <c r="C30" i="76" s="1"/>
  <c r="B30" i="71"/>
  <c r="B30" i="76" s="1"/>
  <c r="V29" i="71"/>
  <c r="V29" i="76" s="1"/>
  <c r="U29" i="71"/>
  <c r="U29" i="76" s="1"/>
  <c r="T29" i="71"/>
  <c r="T29" i="76" s="1"/>
  <c r="S29" i="71"/>
  <c r="S29" i="76" s="1"/>
  <c r="R29" i="71"/>
  <c r="R29" i="76" s="1"/>
  <c r="Q29" i="71"/>
  <c r="Q29" i="76" s="1"/>
  <c r="P29" i="71"/>
  <c r="P29" i="76" s="1"/>
  <c r="O29" i="71"/>
  <c r="O29" i="76" s="1"/>
  <c r="N29" i="71"/>
  <c r="N29" i="76" s="1"/>
  <c r="M29" i="71"/>
  <c r="M29" i="76" s="1"/>
  <c r="L29" i="71"/>
  <c r="L29" i="76" s="1"/>
  <c r="K29" i="71"/>
  <c r="K29" i="76" s="1"/>
  <c r="J29" i="71"/>
  <c r="I29" i="71"/>
  <c r="H29" i="71"/>
  <c r="H29" i="76" s="1"/>
  <c r="G29" i="71"/>
  <c r="G29" i="76" s="1"/>
  <c r="F29" i="71"/>
  <c r="F29" i="76" s="1"/>
  <c r="E29" i="71"/>
  <c r="E29" i="76" s="1"/>
  <c r="D29" i="71"/>
  <c r="D29" i="76" s="1"/>
  <c r="C29" i="71"/>
  <c r="C29" i="76" s="1"/>
  <c r="B29" i="71"/>
  <c r="B29" i="76" s="1"/>
  <c r="V44" i="71"/>
  <c r="T44" i="71"/>
  <c r="S44" i="71"/>
  <c r="V43" i="71"/>
  <c r="U43" i="71"/>
  <c r="S43" i="71"/>
  <c r="T42" i="71"/>
  <c r="V16" i="71"/>
  <c r="V16" i="76" s="1"/>
  <c r="U16" i="71"/>
  <c r="U16" i="76" s="1"/>
  <c r="T16" i="71"/>
  <c r="S16" i="71"/>
  <c r="R16" i="71"/>
  <c r="Q16" i="71"/>
  <c r="P16" i="71"/>
  <c r="O16" i="71"/>
  <c r="O16" i="76" s="1"/>
  <c r="N16" i="71"/>
  <c r="N16" i="76" s="1"/>
  <c r="M16" i="71"/>
  <c r="L16" i="71"/>
  <c r="K16" i="71"/>
  <c r="J16" i="71"/>
  <c r="W16" i="71" s="1"/>
  <c r="I16" i="71"/>
  <c r="H16" i="71"/>
  <c r="H16" i="76" s="1"/>
  <c r="G16" i="71"/>
  <c r="G16" i="76" s="1"/>
  <c r="F16" i="71"/>
  <c r="E16" i="71"/>
  <c r="D16" i="71"/>
  <c r="C16" i="71"/>
  <c r="B16" i="71"/>
  <c r="V15" i="71"/>
  <c r="V15" i="76" s="1"/>
  <c r="U15" i="71"/>
  <c r="U15" i="76" s="1"/>
  <c r="T15" i="71"/>
  <c r="T15" i="76" s="1"/>
  <c r="S15" i="71"/>
  <c r="S15" i="76" s="1"/>
  <c r="R15" i="71"/>
  <c r="R15" i="76" s="1"/>
  <c r="Q15" i="71"/>
  <c r="Q15" i="76" s="1"/>
  <c r="P15" i="71"/>
  <c r="P15" i="76" s="1"/>
  <c r="O15" i="71"/>
  <c r="O15" i="76" s="1"/>
  <c r="N15" i="71"/>
  <c r="N15" i="76" s="1"/>
  <c r="M15" i="71"/>
  <c r="M15" i="76" s="1"/>
  <c r="L15" i="71"/>
  <c r="L15" i="76" s="1"/>
  <c r="K15" i="71"/>
  <c r="K15" i="76" s="1"/>
  <c r="J15" i="71"/>
  <c r="I15" i="71"/>
  <c r="H15" i="71"/>
  <c r="H15" i="76" s="1"/>
  <c r="G15" i="71"/>
  <c r="G15" i="76" s="1"/>
  <c r="F15" i="71"/>
  <c r="F15" i="76" s="1"/>
  <c r="E15" i="71"/>
  <c r="E15" i="76" s="1"/>
  <c r="D15" i="71"/>
  <c r="D15" i="76" s="1"/>
  <c r="C15" i="71"/>
  <c r="C15" i="76" s="1"/>
  <c r="B15" i="71"/>
  <c r="B15" i="76" s="1"/>
  <c r="V14" i="71"/>
  <c r="V14" i="76" s="1"/>
  <c r="U14" i="71"/>
  <c r="U14" i="76" s="1"/>
  <c r="T14" i="71"/>
  <c r="T14" i="76" s="1"/>
  <c r="S14" i="71"/>
  <c r="S14" i="76" s="1"/>
  <c r="R14" i="71"/>
  <c r="R14" i="76" s="1"/>
  <c r="Q14" i="71"/>
  <c r="Q14" i="76" s="1"/>
  <c r="P14" i="71"/>
  <c r="P14" i="76" s="1"/>
  <c r="O14" i="71"/>
  <c r="O14" i="76" s="1"/>
  <c r="N14" i="71"/>
  <c r="N14" i="76" s="1"/>
  <c r="M14" i="71"/>
  <c r="M14" i="76" s="1"/>
  <c r="L14" i="71"/>
  <c r="L14" i="76" s="1"/>
  <c r="K14" i="71"/>
  <c r="K14" i="76" s="1"/>
  <c r="J14" i="71"/>
  <c r="I14" i="71"/>
  <c r="H14" i="71"/>
  <c r="H14" i="76" s="1"/>
  <c r="G14" i="71"/>
  <c r="G14" i="76" s="1"/>
  <c r="F14" i="71"/>
  <c r="F14" i="76" s="1"/>
  <c r="E14" i="71"/>
  <c r="E14" i="76" s="1"/>
  <c r="D14" i="71"/>
  <c r="D14" i="76" s="1"/>
  <c r="C14" i="71"/>
  <c r="C14" i="76" s="1"/>
  <c r="B14" i="71"/>
  <c r="B14" i="76" s="1"/>
  <c r="V13" i="71"/>
  <c r="V13" i="76" s="1"/>
  <c r="U13" i="71"/>
  <c r="U13" i="76" s="1"/>
  <c r="T13" i="71"/>
  <c r="T13" i="76" s="1"/>
  <c r="S13" i="71"/>
  <c r="S13" i="76" s="1"/>
  <c r="R13" i="71"/>
  <c r="R13" i="76" s="1"/>
  <c r="Q13" i="71"/>
  <c r="Q13" i="76" s="1"/>
  <c r="P13" i="71"/>
  <c r="P13" i="76" s="1"/>
  <c r="O13" i="71"/>
  <c r="O13" i="76" s="1"/>
  <c r="N13" i="71"/>
  <c r="N13" i="76" s="1"/>
  <c r="M13" i="71"/>
  <c r="M13" i="76" s="1"/>
  <c r="L13" i="71"/>
  <c r="L13" i="76" s="1"/>
  <c r="K13" i="71"/>
  <c r="K13" i="76" s="1"/>
  <c r="J13" i="71"/>
  <c r="I13" i="71"/>
  <c r="H13" i="71"/>
  <c r="H13" i="76" s="1"/>
  <c r="G13" i="71"/>
  <c r="G13" i="76" s="1"/>
  <c r="F13" i="71"/>
  <c r="F13" i="76" s="1"/>
  <c r="E13" i="71"/>
  <c r="E13" i="76" s="1"/>
  <c r="D13" i="71"/>
  <c r="D13" i="76" s="1"/>
  <c r="C13" i="71"/>
  <c r="C13" i="76" s="1"/>
  <c r="B13" i="71"/>
  <c r="B13" i="76" s="1"/>
  <c r="V12" i="71"/>
  <c r="V12" i="76" s="1"/>
  <c r="U12" i="71"/>
  <c r="U12" i="76" s="1"/>
  <c r="T12" i="71"/>
  <c r="T12" i="76" s="1"/>
  <c r="S12" i="71"/>
  <c r="S12" i="76" s="1"/>
  <c r="R12" i="71"/>
  <c r="R12" i="76" s="1"/>
  <c r="Q12" i="71"/>
  <c r="Q12" i="76" s="1"/>
  <c r="P12" i="71"/>
  <c r="P12" i="76" s="1"/>
  <c r="O12" i="71"/>
  <c r="O12" i="76" s="1"/>
  <c r="N12" i="71"/>
  <c r="N12" i="76" s="1"/>
  <c r="M12" i="71"/>
  <c r="M12" i="76" s="1"/>
  <c r="L12" i="71"/>
  <c r="L12" i="76" s="1"/>
  <c r="K12" i="71"/>
  <c r="K12" i="76" s="1"/>
  <c r="J12" i="71"/>
  <c r="I12" i="71"/>
  <c r="H12" i="71"/>
  <c r="H12" i="76" s="1"/>
  <c r="G12" i="71"/>
  <c r="G12" i="76" s="1"/>
  <c r="F12" i="71"/>
  <c r="F12" i="76" s="1"/>
  <c r="E12" i="71"/>
  <c r="E12" i="76" s="1"/>
  <c r="D12" i="71"/>
  <c r="D12" i="76" s="1"/>
  <c r="C12" i="71"/>
  <c r="C12" i="76" s="1"/>
  <c r="B12" i="71"/>
  <c r="B12" i="76" s="1"/>
  <c r="V11" i="71"/>
  <c r="V11" i="76" s="1"/>
  <c r="U11" i="71"/>
  <c r="U11" i="76" s="1"/>
  <c r="T11" i="71"/>
  <c r="T11" i="76" s="1"/>
  <c r="S11" i="71"/>
  <c r="S11" i="76" s="1"/>
  <c r="R11" i="71"/>
  <c r="R11" i="76" s="1"/>
  <c r="Q11" i="71"/>
  <c r="Q11" i="76" s="1"/>
  <c r="P11" i="71"/>
  <c r="P11" i="76" s="1"/>
  <c r="O11" i="71"/>
  <c r="O11" i="76" s="1"/>
  <c r="N11" i="71"/>
  <c r="N11" i="76" s="1"/>
  <c r="M11" i="71"/>
  <c r="M11" i="76" s="1"/>
  <c r="L11" i="71"/>
  <c r="L11" i="76" s="1"/>
  <c r="K11" i="71"/>
  <c r="K11" i="76" s="1"/>
  <c r="J11" i="71"/>
  <c r="I11" i="71"/>
  <c r="I11" i="76" s="1"/>
  <c r="H11" i="71"/>
  <c r="H11" i="76" s="1"/>
  <c r="G11" i="71"/>
  <c r="G11" i="76" s="1"/>
  <c r="F11" i="71"/>
  <c r="F11" i="76" s="1"/>
  <c r="E11" i="71"/>
  <c r="E11" i="76" s="1"/>
  <c r="D11" i="71"/>
  <c r="D11" i="76" s="1"/>
  <c r="C11" i="71"/>
  <c r="C11" i="76" s="1"/>
  <c r="B11" i="71"/>
  <c r="V10" i="71"/>
  <c r="V10" i="76" s="1"/>
  <c r="U10" i="71"/>
  <c r="U10" i="76" s="1"/>
  <c r="T10" i="71"/>
  <c r="T10" i="76" s="1"/>
  <c r="S10" i="71"/>
  <c r="S10" i="76" s="1"/>
  <c r="R10" i="71"/>
  <c r="R10" i="76" s="1"/>
  <c r="Q10" i="71"/>
  <c r="Q10" i="76" s="1"/>
  <c r="P10" i="71"/>
  <c r="P10" i="76" s="1"/>
  <c r="O10" i="71"/>
  <c r="O10" i="76" s="1"/>
  <c r="N10" i="71"/>
  <c r="N10" i="76" s="1"/>
  <c r="M10" i="71"/>
  <c r="M10" i="76" s="1"/>
  <c r="L10" i="71"/>
  <c r="L10" i="76" s="1"/>
  <c r="K10" i="71"/>
  <c r="K10" i="76" s="1"/>
  <c r="J10" i="71"/>
  <c r="I10" i="71"/>
  <c r="I10" i="76" s="1"/>
  <c r="H10" i="71"/>
  <c r="H10" i="76" s="1"/>
  <c r="G10" i="71"/>
  <c r="G10" i="76" s="1"/>
  <c r="F10" i="71"/>
  <c r="F10" i="76" s="1"/>
  <c r="E10" i="71"/>
  <c r="E10" i="76" s="1"/>
  <c r="D10" i="71"/>
  <c r="D10" i="76" s="1"/>
  <c r="C10" i="71"/>
  <c r="C10" i="76" s="1"/>
  <c r="B10" i="71"/>
  <c r="I30" i="76" l="1"/>
  <c r="X30" i="71"/>
  <c r="J33" i="76"/>
  <c r="W33" i="76" s="1"/>
  <c r="W33" i="71"/>
  <c r="J13" i="76"/>
  <c r="W13" i="76" s="1"/>
  <c r="W13" i="71"/>
  <c r="I14" i="76"/>
  <c r="X14" i="76" s="1"/>
  <c r="X14" i="71"/>
  <c r="J30" i="76"/>
  <c r="W30" i="76" s="1"/>
  <c r="W30" i="71"/>
  <c r="I31" i="76"/>
  <c r="X31" i="76" s="1"/>
  <c r="X31" i="71"/>
  <c r="J12" i="76"/>
  <c r="W12" i="76" s="1"/>
  <c r="W12" i="71"/>
  <c r="J29" i="76"/>
  <c r="W29" i="76" s="1"/>
  <c r="W29" i="71"/>
  <c r="J14" i="76"/>
  <c r="W14" i="76" s="1"/>
  <c r="W14" i="71"/>
  <c r="I15" i="76"/>
  <c r="X15" i="76" s="1"/>
  <c r="X15" i="71"/>
  <c r="C23" i="69" s="1"/>
  <c r="J31" i="76"/>
  <c r="W31" i="76" s="1"/>
  <c r="W31" i="71"/>
  <c r="I32" i="76"/>
  <c r="X32" i="71"/>
  <c r="C40" i="69" s="1"/>
  <c r="I13" i="76"/>
  <c r="X13" i="76" s="1"/>
  <c r="X13" i="71"/>
  <c r="J10" i="76"/>
  <c r="W10" i="76" s="1"/>
  <c r="W10" i="71"/>
  <c r="J11" i="76"/>
  <c r="W11" i="76" s="1"/>
  <c r="W11" i="71"/>
  <c r="I12" i="76"/>
  <c r="X12" i="76" s="1"/>
  <c r="X12" i="71"/>
  <c r="C20" i="69" s="1"/>
  <c r="J15" i="76"/>
  <c r="W15" i="76" s="1"/>
  <c r="W15" i="71"/>
  <c r="X16" i="71"/>
  <c r="I29" i="76"/>
  <c r="X29" i="76" s="1"/>
  <c r="M37" i="69" s="1"/>
  <c r="X29" i="71"/>
  <c r="J32" i="76"/>
  <c r="W32" i="76" s="1"/>
  <c r="W32" i="71"/>
  <c r="I33" i="76"/>
  <c r="X33" i="76" s="1"/>
  <c r="M41" i="69" s="1"/>
  <c r="X33" i="71"/>
  <c r="B11" i="76"/>
  <c r="X11" i="76" s="1"/>
  <c r="X11" i="71"/>
  <c r="C19" i="69" s="1"/>
  <c r="B10" i="76"/>
  <c r="X10" i="76" s="1"/>
  <c r="X10" i="71"/>
  <c r="W109" i="65"/>
  <c r="W115" i="65"/>
  <c r="U109" i="59"/>
  <c r="X10" i="65"/>
  <c r="E10" i="77"/>
  <c r="AA10" i="77"/>
  <c r="V10" i="59"/>
  <c r="V115" i="59" s="1"/>
  <c r="E11" i="85"/>
  <c r="E19" i="85" s="1"/>
  <c r="F16" i="76"/>
  <c r="F37" i="76" s="1"/>
  <c r="S33" i="84"/>
  <c r="J16" i="76"/>
  <c r="U33" i="84"/>
  <c r="C16" i="76"/>
  <c r="C37" i="76" s="1"/>
  <c r="P33" i="84"/>
  <c r="K16" i="76"/>
  <c r="K38" i="76" s="1"/>
  <c r="V33" i="84"/>
  <c r="S16" i="76"/>
  <c r="S37" i="76" s="1"/>
  <c r="AB33" i="84"/>
  <c r="B16" i="76"/>
  <c r="O33" i="84"/>
  <c r="R16" i="76"/>
  <c r="R37" i="76" s="1"/>
  <c r="AA33" i="84"/>
  <c r="D16" i="76"/>
  <c r="D38" i="76" s="1"/>
  <c r="Q33" i="84"/>
  <c r="L16" i="76"/>
  <c r="L38" i="76" s="1"/>
  <c r="W33" i="84"/>
  <c r="P16" i="76"/>
  <c r="P36" i="76" s="1"/>
  <c r="Y33" i="84"/>
  <c r="T16" i="76"/>
  <c r="T38" i="76" s="1"/>
  <c r="AC33" i="84"/>
  <c r="E16" i="76"/>
  <c r="E38" i="76" s="1"/>
  <c r="R33" i="84"/>
  <c r="I16" i="76"/>
  <c r="T33" i="84"/>
  <c r="M16" i="76"/>
  <c r="M36" i="76" s="1"/>
  <c r="X33" i="84"/>
  <c r="Q16" i="76"/>
  <c r="Q38" i="76" s="1"/>
  <c r="Z33" i="84"/>
  <c r="H38" i="76"/>
  <c r="U38" i="76"/>
  <c r="G38" i="76"/>
  <c r="O38" i="76"/>
  <c r="Y11" i="76"/>
  <c r="N19" i="69" s="1"/>
  <c r="N38" i="76"/>
  <c r="V38" i="76"/>
  <c r="L20" i="69"/>
  <c r="Y13" i="76"/>
  <c r="N21" i="69" s="1"/>
  <c r="Y15" i="76"/>
  <c r="N23" i="69" s="1"/>
  <c r="Y31" i="76"/>
  <c r="N39" i="69" s="1"/>
  <c r="L40" i="69"/>
  <c r="Y32" i="76"/>
  <c r="N40" i="69" s="1"/>
  <c r="Y10" i="76"/>
  <c r="L22" i="69"/>
  <c r="K36" i="76"/>
  <c r="L38" i="69"/>
  <c r="Y12" i="76"/>
  <c r="N20" i="69" s="1"/>
  <c r="M20" i="69"/>
  <c r="Y14" i="76"/>
  <c r="N22" i="69" s="1"/>
  <c r="M22" i="69"/>
  <c r="T36" i="76"/>
  <c r="T37" i="76"/>
  <c r="E36" i="76"/>
  <c r="E37" i="76"/>
  <c r="U36" i="76"/>
  <c r="U37" i="76"/>
  <c r="M19" i="69"/>
  <c r="M21" i="69"/>
  <c r="M23" i="69"/>
  <c r="F36" i="76"/>
  <c r="N36" i="76"/>
  <c r="N37" i="76"/>
  <c r="V36" i="76"/>
  <c r="V37" i="76"/>
  <c r="M39" i="69"/>
  <c r="J36" i="76"/>
  <c r="L19" i="69"/>
  <c r="L21" i="69"/>
  <c r="L23" i="69"/>
  <c r="G36" i="76"/>
  <c r="G37" i="76"/>
  <c r="O36" i="76"/>
  <c r="O37" i="76"/>
  <c r="L37" i="69"/>
  <c r="L39" i="69"/>
  <c r="L41" i="69"/>
  <c r="Y30" i="76"/>
  <c r="N38" i="69" s="1"/>
  <c r="H36" i="76"/>
  <c r="H37" i="76"/>
  <c r="B36" i="76"/>
  <c r="Q37" i="76"/>
  <c r="B38" i="69"/>
  <c r="B22" i="69"/>
  <c r="B20" i="69"/>
  <c r="B24" i="69"/>
  <c r="Y12" i="71"/>
  <c r="D20" i="69" s="1"/>
  <c r="C22" i="69"/>
  <c r="Y14" i="71"/>
  <c r="D22" i="69" s="1"/>
  <c r="Y16" i="71"/>
  <c r="D24" i="69" s="1"/>
  <c r="C24" i="69"/>
  <c r="C38" i="69"/>
  <c r="Y30" i="71"/>
  <c r="D38" i="69" s="1"/>
  <c r="Y32" i="71"/>
  <c r="D40" i="69" s="1"/>
  <c r="B18" i="69"/>
  <c r="C18" i="69"/>
  <c r="Y10" i="71"/>
  <c r="D18" i="69" s="1"/>
  <c r="B40" i="69"/>
  <c r="Y11" i="71"/>
  <c r="D19" i="69" s="1"/>
  <c r="Y13" i="71"/>
  <c r="D21" i="69" s="1"/>
  <c r="C21" i="69"/>
  <c r="Y15" i="71"/>
  <c r="D23" i="69" s="1"/>
  <c r="Y29" i="71"/>
  <c r="D37" i="69" s="1"/>
  <c r="C37" i="69"/>
  <c r="Y31" i="71"/>
  <c r="D39" i="69" s="1"/>
  <c r="C39" i="69"/>
  <c r="Y33" i="71"/>
  <c r="D41" i="69" s="1"/>
  <c r="C41" i="69"/>
  <c r="B23" i="69"/>
  <c r="B37" i="69"/>
  <c r="B39" i="69"/>
  <c r="B41" i="69"/>
  <c r="B19" i="69"/>
  <c r="B21" i="69"/>
  <c r="S42" i="71"/>
  <c r="T43" i="71"/>
  <c r="U42" i="71"/>
  <c r="U44" i="71"/>
  <c r="V42" i="71"/>
  <c r="B9" i="71"/>
  <c r="C9" i="71" s="1"/>
  <c r="D9" i="71" s="1"/>
  <c r="E9" i="71" s="1"/>
  <c r="F9" i="71" s="1"/>
  <c r="G9" i="71" s="1"/>
  <c r="H9" i="71" s="1"/>
  <c r="I9" i="71" s="1"/>
  <c r="J9" i="71" s="1"/>
  <c r="K9" i="71" s="1"/>
  <c r="L9" i="71" s="1"/>
  <c r="M9" i="71" s="1"/>
  <c r="N9" i="71" s="1"/>
  <c r="O9" i="71" s="1"/>
  <c r="P9" i="71" s="1"/>
  <c r="Q9" i="71" s="1"/>
  <c r="R9" i="71" s="1"/>
  <c r="S9" i="71" s="1"/>
  <c r="T9" i="71" s="1"/>
  <c r="U9" i="71" s="1"/>
  <c r="V9" i="71" s="1"/>
  <c r="R44" i="71"/>
  <c r="Q44" i="71"/>
  <c r="P44" i="71"/>
  <c r="L44" i="71"/>
  <c r="H44" i="71"/>
  <c r="D44" i="71"/>
  <c r="R43" i="71"/>
  <c r="Q43" i="71"/>
  <c r="P43" i="71"/>
  <c r="L43" i="71"/>
  <c r="H43" i="71"/>
  <c r="D43" i="71"/>
  <c r="R42" i="71"/>
  <c r="Q42" i="71"/>
  <c r="P42" i="71"/>
  <c r="L42" i="71"/>
  <c r="H42" i="71"/>
  <c r="D42" i="71"/>
  <c r="V36" i="71"/>
  <c r="U36" i="71"/>
  <c r="T36" i="71"/>
  <c r="S36" i="71"/>
  <c r="R36" i="71"/>
  <c r="Q36" i="71"/>
  <c r="P36" i="71"/>
  <c r="L37" i="71"/>
  <c r="H37" i="71"/>
  <c r="D37" i="71"/>
  <c r="V38" i="71"/>
  <c r="U38" i="71"/>
  <c r="R38" i="71"/>
  <c r="Q38" i="71"/>
  <c r="O38" i="71"/>
  <c r="N38" i="71"/>
  <c r="M38" i="71"/>
  <c r="L38" i="71"/>
  <c r="K38" i="71"/>
  <c r="J38" i="71"/>
  <c r="I38" i="71"/>
  <c r="G38" i="71"/>
  <c r="C38" i="71"/>
  <c r="B38" i="71"/>
  <c r="S38" i="71"/>
  <c r="E5" i="71"/>
  <c r="B5" i="71"/>
  <c r="B4" i="71"/>
  <c r="C3" i="71"/>
  <c r="O44" i="71"/>
  <c r="N44" i="71"/>
  <c r="M44" i="71"/>
  <c r="K44" i="71"/>
  <c r="J44" i="71"/>
  <c r="I44" i="71"/>
  <c r="G44" i="71"/>
  <c r="F44" i="71"/>
  <c r="E44" i="71"/>
  <c r="C44" i="71"/>
  <c r="B44" i="71"/>
  <c r="O43" i="71"/>
  <c r="N43" i="71"/>
  <c r="M43" i="71"/>
  <c r="K43" i="71"/>
  <c r="J43" i="71"/>
  <c r="I43" i="71"/>
  <c r="G43" i="71"/>
  <c r="F43" i="71"/>
  <c r="E43" i="71"/>
  <c r="C43" i="71"/>
  <c r="B43" i="71"/>
  <c r="O42" i="71"/>
  <c r="N42" i="71"/>
  <c r="M42" i="71"/>
  <c r="K42" i="71"/>
  <c r="J42" i="71"/>
  <c r="I42" i="71"/>
  <c r="G42" i="71"/>
  <c r="F42" i="71"/>
  <c r="E42" i="71"/>
  <c r="C42" i="71"/>
  <c r="B42" i="71"/>
  <c r="O37" i="71"/>
  <c r="N37" i="71"/>
  <c r="M37" i="71"/>
  <c r="K37" i="71"/>
  <c r="J37" i="71"/>
  <c r="I37" i="71"/>
  <c r="G37" i="71"/>
  <c r="F37" i="71"/>
  <c r="E37" i="71"/>
  <c r="C37" i="71"/>
  <c r="B37" i="71"/>
  <c r="W16" i="76" l="1"/>
  <c r="Y29" i="76"/>
  <c r="N37" i="69" s="1"/>
  <c r="X32" i="76"/>
  <c r="M40" i="69" s="1"/>
  <c r="J38" i="76"/>
  <c r="Y33" i="76"/>
  <c r="N41" i="69" s="1"/>
  <c r="I36" i="76"/>
  <c r="X16" i="76"/>
  <c r="X38" i="76" s="1"/>
  <c r="J37" i="76"/>
  <c r="K37" i="76"/>
  <c r="M38" i="76"/>
  <c r="X30" i="76"/>
  <c r="M38" i="69" s="1"/>
  <c r="B38" i="76"/>
  <c r="B37" i="76"/>
  <c r="F38" i="76"/>
  <c r="M37" i="76"/>
  <c r="L37" i="76"/>
  <c r="L36" i="76"/>
  <c r="X109" i="65"/>
  <c r="X115" i="65"/>
  <c r="V109" i="59"/>
  <c r="Y10" i="65"/>
  <c r="C36" i="76"/>
  <c r="P38" i="76"/>
  <c r="S36" i="76"/>
  <c r="R36" i="76"/>
  <c r="I38" i="76"/>
  <c r="F10" i="77"/>
  <c r="AB10" i="77"/>
  <c r="W10" i="59"/>
  <c r="W115" i="59" s="1"/>
  <c r="F11" i="85"/>
  <c r="F19" i="85" s="1"/>
  <c r="Q36" i="76"/>
  <c r="Y16" i="76"/>
  <c r="Y38" i="76" s="1"/>
  <c r="P37" i="76"/>
  <c r="D37" i="76"/>
  <c r="S38" i="76"/>
  <c r="I37" i="76"/>
  <c r="L24" i="69"/>
  <c r="D36" i="76"/>
  <c r="C38" i="76"/>
  <c r="R38" i="76"/>
  <c r="B33" i="84"/>
  <c r="B34" i="84"/>
  <c r="N18" i="69"/>
  <c r="W36" i="76"/>
  <c r="W37" i="76"/>
  <c r="M18" i="69"/>
  <c r="L18" i="69"/>
  <c r="W38" i="76"/>
  <c r="X38" i="71"/>
  <c r="K11" i="69" s="1"/>
  <c r="Y36" i="71"/>
  <c r="Y37" i="71"/>
  <c r="W38" i="71"/>
  <c r="Y38" i="71"/>
  <c r="M11" i="69" s="1"/>
  <c r="W37" i="71"/>
  <c r="W36" i="71"/>
  <c r="X37" i="71"/>
  <c r="X36" i="71"/>
  <c r="E38" i="71"/>
  <c r="H38" i="71"/>
  <c r="P38" i="71"/>
  <c r="T38" i="71"/>
  <c r="S40" i="71"/>
  <c r="AB44" i="84" s="1"/>
  <c r="S39" i="71"/>
  <c r="S37" i="71"/>
  <c r="S35" i="71"/>
  <c r="V40" i="71"/>
  <c r="R40" i="71"/>
  <c r="AA44" i="84" s="1"/>
  <c r="V39" i="71"/>
  <c r="R39" i="71"/>
  <c r="V37" i="71"/>
  <c r="R37" i="71"/>
  <c r="V35" i="71"/>
  <c r="R35" i="71"/>
  <c r="U40" i="71"/>
  <c r="Q40" i="71"/>
  <c r="Z44" i="84" s="1"/>
  <c r="U39" i="71"/>
  <c r="Q39" i="71"/>
  <c r="U37" i="71"/>
  <c r="Q37" i="71"/>
  <c r="U35" i="71"/>
  <c r="Q35" i="71"/>
  <c r="T40" i="71"/>
  <c r="AC44" i="84" s="1"/>
  <c r="P40" i="71"/>
  <c r="Y44" i="84" s="1"/>
  <c r="T39" i="71"/>
  <c r="P39" i="71"/>
  <c r="T37" i="71"/>
  <c r="P37" i="71"/>
  <c r="T35" i="71"/>
  <c r="P35" i="71"/>
  <c r="F38" i="71"/>
  <c r="D38" i="71"/>
  <c r="B35" i="71"/>
  <c r="F35" i="71"/>
  <c r="J35" i="71"/>
  <c r="N35" i="71"/>
  <c r="B36" i="71"/>
  <c r="F36" i="71"/>
  <c r="J36" i="71"/>
  <c r="N36" i="71"/>
  <c r="B39" i="71"/>
  <c r="F39" i="71"/>
  <c r="J39" i="71"/>
  <c r="N39" i="71"/>
  <c r="B40" i="71"/>
  <c r="O44" i="84" s="1"/>
  <c r="F40" i="71"/>
  <c r="S44" i="84" s="1"/>
  <c r="J40" i="71"/>
  <c r="U44" i="84" s="1"/>
  <c r="N40" i="71"/>
  <c r="C35" i="71"/>
  <c r="G35" i="71"/>
  <c r="K35" i="71"/>
  <c r="O35" i="71"/>
  <c r="C36" i="71"/>
  <c r="G36" i="71"/>
  <c r="K36" i="71"/>
  <c r="O36" i="71"/>
  <c r="C39" i="71"/>
  <c r="G39" i="71"/>
  <c r="K39" i="71"/>
  <c r="O39" i="71"/>
  <c r="C40" i="71"/>
  <c r="P44" i="84" s="1"/>
  <c r="G40" i="71"/>
  <c r="K40" i="71"/>
  <c r="V44" i="84" s="1"/>
  <c r="O40" i="71"/>
  <c r="D35" i="71"/>
  <c r="H35" i="71"/>
  <c r="L35" i="71"/>
  <c r="D36" i="71"/>
  <c r="H36" i="71"/>
  <c r="L36" i="71"/>
  <c r="D39" i="71"/>
  <c r="H39" i="71"/>
  <c r="L39" i="71"/>
  <c r="D40" i="71"/>
  <c r="Q44" i="84" s="1"/>
  <c r="H40" i="71"/>
  <c r="L40" i="71"/>
  <c r="W44" i="84" s="1"/>
  <c r="E35" i="71"/>
  <c r="I35" i="71"/>
  <c r="M35" i="71"/>
  <c r="E36" i="71"/>
  <c r="I36" i="71"/>
  <c r="M36" i="71"/>
  <c r="E39" i="71"/>
  <c r="I39" i="71"/>
  <c r="M39" i="71"/>
  <c r="E40" i="71"/>
  <c r="R44" i="84" s="1"/>
  <c r="I40" i="71"/>
  <c r="T44" i="84" s="1"/>
  <c r="M40" i="71"/>
  <c r="X44" i="84" s="1"/>
  <c r="G8" i="68" a="1"/>
  <c r="J8" i="68" a="1"/>
  <c r="J8" i="68" l="1"/>
  <c r="G8" i="68"/>
  <c r="X36" i="76"/>
  <c r="M24" i="69"/>
  <c r="X37" i="76"/>
  <c r="Y37" i="76"/>
  <c r="Y109" i="65"/>
  <c r="Y115" i="65"/>
  <c r="W109" i="59"/>
  <c r="Z10" i="65"/>
  <c r="N24" i="69"/>
  <c r="Y36" i="76"/>
  <c r="G10" i="77"/>
  <c r="AC10" i="77"/>
  <c r="X10" i="59"/>
  <c r="X115" i="59" s="1"/>
  <c r="G11" i="85"/>
  <c r="G19" i="85" s="1"/>
  <c r="C32" i="84"/>
  <c r="R43" i="84"/>
  <c r="R27" i="84"/>
  <c r="W27" i="84"/>
  <c r="W43" i="84"/>
  <c r="P27" i="84"/>
  <c r="P43" i="84"/>
  <c r="U43" i="84"/>
  <c r="U27" i="84"/>
  <c r="S27" i="84"/>
  <c r="S43" i="84"/>
  <c r="X27" i="84"/>
  <c r="X43" i="84"/>
  <c r="Q43" i="84"/>
  <c r="Q27" i="84"/>
  <c r="V43" i="84"/>
  <c r="V27" i="84"/>
  <c r="O27" i="84"/>
  <c r="O43" i="84"/>
  <c r="Y43" i="84"/>
  <c r="Y27" i="84"/>
  <c r="Z43" i="84"/>
  <c r="Z27" i="84"/>
  <c r="AA43" i="84"/>
  <c r="AA27" i="84"/>
  <c r="AB27" i="84"/>
  <c r="AB43" i="84"/>
  <c r="T27" i="84"/>
  <c r="T43" i="84"/>
  <c r="AD44" i="84"/>
  <c r="C44" i="84" s="1"/>
  <c r="AC27" i="84"/>
  <c r="AC43" i="84"/>
  <c r="A5" i="69"/>
  <c r="E12" i="69" l="1"/>
  <c r="E11" i="69"/>
  <c r="F12" i="69"/>
  <c r="F11" i="69"/>
  <c r="Z109" i="65"/>
  <c r="Z115" i="65"/>
  <c r="X109" i="59"/>
  <c r="AA10" i="65"/>
  <c r="H10" i="77"/>
  <c r="AD10" i="77"/>
  <c r="Y10" i="59"/>
  <c r="Y115" i="59" s="1"/>
  <c r="H11" i="85"/>
  <c r="H19" i="85" s="1"/>
  <c r="AD43" i="84"/>
  <c r="C43" i="84" s="1"/>
  <c r="B27" i="84"/>
  <c r="C27" i="84"/>
  <c r="A3" i="69"/>
  <c r="AA109" i="65" l="1"/>
  <c r="AA115" i="65"/>
  <c r="Y109" i="59"/>
  <c r="AB10" i="65"/>
  <c r="I10" i="77"/>
  <c r="AE10" i="77"/>
  <c r="Z10" i="59"/>
  <c r="Z115" i="59" s="1"/>
  <c r="I11" i="85"/>
  <c r="I19" i="85" s="1"/>
  <c r="D26" i="84"/>
  <c r="AB109" i="65" l="1"/>
  <c r="AB115" i="65"/>
  <c r="Z109" i="59"/>
  <c r="AC10" i="65"/>
  <c r="J10" i="77"/>
  <c r="AF10" i="77"/>
  <c r="AA10" i="59"/>
  <c r="AA115" i="59" s="1"/>
  <c r="J11" i="85"/>
  <c r="J19" i="85" s="1"/>
  <c r="AC109" i="65" l="1"/>
  <c r="AC115" i="65"/>
  <c r="AA109" i="59"/>
  <c r="AD10" i="65"/>
  <c r="K10" i="77"/>
  <c r="AG10" i="77"/>
  <c r="AB10" i="59"/>
  <c r="AB115" i="59" s="1"/>
  <c r="K11" i="85"/>
  <c r="K19" i="85" s="1"/>
  <c r="AD109" i="65" l="1"/>
  <c r="AD115" i="65"/>
  <c r="AB109" i="59"/>
  <c r="AE10" i="65"/>
  <c r="L10" i="77"/>
  <c r="AH10" i="77"/>
  <c r="AC10" i="59"/>
  <c r="AC115" i="59" s="1"/>
  <c r="L11" i="85"/>
  <c r="L19" i="85" s="1"/>
  <c r="N64" i="68"/>
  <c r="I64" i="68"/>
  <c r="D64" i="68"/>
  <c r="G5" i="68"/>
  <c r="C6" i="68" s="1"/>
  <c r="C5" i="68"/>
  <c r="G6" i="68" s="1"/>
  <c r="C4" i="68"/>
  <c r="C21" i="67"/>
  <c r="AE109" i="65" l="1"/>
  <c r="AE115" i="65"/>
  <c r="AC109" i="59"/>
  <c r="AF10" i="65"/>
  <c r="M10" i="77"/>
  <c r="AI10" i="77"/>
  <c r="AD10" i="59"/>
  <c r="AD115" i="59" s="1"/>
  <c r="M11" i="85"/>
  <c r="M19" i="85" s="1"/>
  <c r="AF109" i="65" l="1"/>
  <c r="AF115" i="65"/>
  <c r="AD109" i="59"/>
  <c r="AG10" i="65"/>
  <c r="N10" i="77"/>
  <c r="AJ10" i="77"/>
  <c r="AE10" i="59"/>
  <c r="AE115" i="59" s="1"/>
  <c r="N11" i="85"/>
  <c r="N19" i="85" s="1"/>
  <c r="AG109" i="65" l="1"/>
  <c r="AG115" i="65"/>
  <c r="AE109" i="59"/>
  <c r="AH10" i="65"/>
  <c r="O10" i="77"/>
  <c r="AK10" i="77"/>
  <c r="AF10" i="59"/>
  <c r="AF115" i="59" s="1"/>
  <c r="O11" i="85"/>
  <c r="O19" i="85" s="1"/>
  <c r="AH109" i="65" l="1"/>
  <c r="AH115" i="65"/>
  <c r="AF109" i="59"/>
  <c r="AI10" i="65"/>
  <c r="P10" i="77"/>
  <c r="AL10" i="77"/>
  <c r="AG10" i="59"/>
  <c r="AG115" i="59" s="1"/>
  <c r="P11" i="85"/>
  <c r="P19" i="85" s="1"/>
  <c r="AI109" i="65" l="1"/>
  <c r="AI115" i="65"/>
  <c r="AG109" i="59"/>
  <c r="AJ10" i="65"/>
  <c r="Q10" i="77"/>
  <c r="AM10" i="77"/>
  <c r="AH10" i="59"/>
  <c r="AH115" i="59" s="1"/>
  <c r="Q11" i="85"/>
  <c r="Q19" i="85" s="1"/>
  <c r="AJ109" i="65" l="1"/>
  <c r="AJ115" i="65"/>
  <c r="R11" i="85"/>
  <c r="R19" i="85" s="1"/>
  <c r="AH109" i="59"/>
  <c r="AK10" i="65"/>
  <c r="R10" i="77"/>
  <c r="AN10" i="77"/>
  <c r="AI10" i="59"/>
  <c r="AI115" i="59" s="1"/>
  <c r="AK109" i="65" l="1"/>
  <c r="AK115" i="65"/>
  <c r="S11" i="85"/>
  <c r="S19" i="85" s="1"/>
  <c r="AI109" i="59"/>
  <c r="AL10" i="65"/>
  <c r="AJ10" i="59"/>
  <c r="AJ115" i="59" s="1"/>
  <c r="S10" i="77"/>
  <c r="AO10" i="77"/>
  <c r="AL109" i="65" l="1"/>
  <c r="AL115" i="65"/>
  <c r="T11" i="85"/>
  <c r="T19" i="85" s="1"/>
  <c r="AJ109" i="59"/>
  <c r="AK10" i="59"/>
  <c r="AK115" i="59" s="1"/>
  <c r="T10" i="77"/>
  <c r="AP10" i="77"/>
  <c r="U11" i="85" l="1"/>
  <c r="U19" i="85" s="1"/>
  <c r="AK109" i="59"/>
  <c r="AL10" i="59"/>
  <c r="AL115" i="59" s="1"/>
  <c r="U10" i="77"/>
  <c r="AQ10" i="77"/>
  <c r="V11" i="85" l="1"/>
  <c r="V19" i="85" s="1"/>
  <c r="AL109" i="59"/>
  <c r="V10" i="77"/>
  <c r="AR10" i="77"/>
  <c r="AS10" i="7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<sst xmlns="http://schemas.openxmlformats.org/spreadsheetml/2006/main" count="95519" uniqueCount="282">
  <si>
    <t>Intelligent Data - Automatic Traffic Count Output</t>
  </si>
  <si>
    <t>Road Name</t>
  </si>
  <si>
    <t>Quality Assurance</t>
  </si>
  <si>
    <t xml:space="preserve">Flow from </t>
  </si>
  <si>
    <t>to:</t>
  </si>
  <si>
    <t>Checked by</t>
  </si>
  <si>
    <t>Intelligent Data Collection Limited</t>
  </si>
  <si>
    <t>Project Number:</t>
  </si>
  <si>
    <t>Quality Assurance and Issue Record</t>
  </si>
  <si>
    <t>Revision</t>
  </si>
  <si>
    <t>Date</t>
  </si>
  <si>
    <t>Prepared by</t>
  </si>
  <si>
    <t>Signature</t>
  </si>
  <si>
    <t>File Ref</t>
  </si>
  <si>
    <t>Issued to</t>
  </si>
  <si>
    <t>Survey Type:</t>
  </si>
  <si>
    <t>ATC</t>
  </si>
  <si>
    <t>to</t>
  </si>
  <si>
    <t>Site Number:</t>
  </si>
  <si>
    <t>Road Name:</t>
  </si>
  <si>
    <t xml:space="preserve">Week Commencing: </t>
  </si>
  <si>
    <t>Direction AB</t>
  </si>
  <si>
    <t>Direction BA</t>
  </si>
  <si>
    <t>Comments</t>
  </si>
  <si>
    <t>ATC Start Date</t>
  </si>
  <si>
    <t>ATC Finish Date</t>
  </si>
  <si>
    <t>PSL</t>
  </si>
  <si>
    <t>http://maps.google.co.uk/maps?hl=en&amp;safe=off&amp;q=</t>
  </si>
  <si>
    <t>&amp;cr=countryUK|countryGB&amp;um=1&amp;ie=UTF-8&amp;sa=N&amp;tab=wl</t>
  </si>
  <si>
    <t>Photograph Record</t>
  </si>
  <si>
    <t>Rev A</t>
  </si>
  <si>
    <t>Total</t>
  </si>
  <si>
    <t>Cycle</t>
  </si>
  <si>
    <t>Motor Cycle</t>
  </si>
  <si>
    <t>Car</t>
  </si>
  <si>
    <t>LGV</t>
  </si>
  <si>
    <t>2 Axled Rigid</t>
  </si>
  <si>
    <t>3 Axled Rigid</t>
  </si>
  <si>
    <t>4 Axled Rigid</t>
  </si>
  <si>
    <t>3 Axled Artic</t>
  </si>
  <si>
    <t>4 Axled Artic</t>
  </si>
  <si>
    <t>5+ Axled Artic</t>
  </si>
  <si>
    <t>Bus</t>
  </si>
  <si>
    <t>Mean Speed (Mph)</t>
  </si>
  <si>
    <t>85%ile Speed (Mph)</t>
  </si>
  <si>
    <t>07-19</t>
  </si>
  <si>
    <t>06-22</t>
  </si>
  <si>
    <t>06-00</t>
  </si>
  <si>
    <t>00-00</t>
  </si>
  <si>
    <t>Client:</t>
  </si>
  <si>
    <t>Flow from:</t>
  </si>
  <si>
    <t>Time</t>
  </si>
  <si>
    <t>Project Director</t>
  </si>
  <si>
    <t>Flow Reporting</t>
  </si>
  <si>
    <t>Monday</t>
  </si>
  <si>
    <t>Tuesday</t>
  </si>
  <si>
    <t>Wednesday</t>
  </si>
  <si>
    <t>Thursday</t>
  </si>
  <si>
    <t>Friday</t>
  </si>
  <si>
    <t>Saturday</t>
  </si>
  <si>
    <t>Sunday</t>
  </si>
  <si>
    <t>E-mail</t>
  </si>
  <si>
    <t>*</t>
  </si>
  <si>
    <t xml:space="preserve">Period Commencing: </t>
  </si>
  <si>
    <t>Flow from :</t>
  </si>
  <si>
    <t>Prepared by:</t>
  </si>
  <si>
    <t>Vehicle Classification:</t>
  </si>
  <si>
    <t>All Vehicles</t>
  </si>
  <si>
    <t>Checked by:</t>
  </si>
  <si>
    <t>Summary Data</t>
  </si>
  <si>
    <t>0700-1900</t>
  </si>
  <si>
    <t>0600-2200</t>
  </si>
  <si>
    <t>0600-0000</t>
  </si>
  <si>
    <t>0000-0000</t>
  </si>
  <si>
    <t>0700-1000</t>
  </si>
  <si>
    <t>1600-1900</t>
  </si>
  <si>
    <t>Peak Hour Analysis</t>
  </si>
  <si>
    <t>07:00-10:00</t>
  </si>
  <si>
    <t>10:00-16:00</t>
  </si>
  <si>
    <t>16:00-19:00</t>
  </si>
  <si>
    <t>Note: Peak Hour Analysis calculates and then highlights the highest flow within the period listed</t>
  </si>
  <si>
    <t>Paul O'Neill</t>
  </si>
  <si>
    <t>Site Co-Ordinates</t>
  </si>
  <si>
    <t>Link to location on Google Maps</t>
  </si>
  <si>
    <t>Location Plan</t>
  </si>
  <si>
    <t>Project Number</t>
  </si>
  <si>
    <t>3-day Average (Tue-Thur)</t>
  </si>
  <si>
    <t>5-day Average (Mon-Fri)</t>
  </si>
  <si>
    <t>7-day Average (Mon-Sun)</t>
  </si>
  <si>
    <t>Mean</t>
  </si>
  <si>
    <t>Direction A-B</t>
  </si>
  <si>
    <t>Speeds (Mph)</t>
  </si>
  <si>
    <t>5-10</t>
  </si>
  <si>
    <t>10-15</t>
  </si>
  <si>
    <t>15-20</t>
  </si>
  <si>
    <t>20-25</t>
  </si>
  <si>
    <t>25-30</t>
  </si>
  <si>
    <t>30-35</t>
  </si>
  <si>
    <t>35-40</t>
  </si>
  <si>
    <t>40-45</t>
  </si>
  <si>
    <t>45-50</t>
  </si>
  <si>
    <t>50-55</t>
  </si>
  <si>
    <t>55-60</t>
  </si>
  <si>
    <t>60-65</t>
  </si>
  <si>
    <t>65-70</t>
  </si>
  <si>
    <t>70-75</t>
  </si>
  <si>
    <t>75-80</t>
  </si>
  <si>
    <t>80-85</t>
  </si>
  <si>
    <t>85-90</t>
  </si>
  <si>
    <t>90-95</t>
  </si>
  <si>
    <t>95-100</t>
  </si>
  <si>
    <t>85th %ile</t>
  </si>
  <si>
    <t>07:00 - 19:00</t>
  </si>
  <si>
    <t>06:00 - 22:00</t>
  </si>
  <si>
    <t>06:00 - 00:00</t>
  </si>
  <si>
    <t>00:00 - 00:00</t>
  </si>
  <si>
    <t>Direction B-A</t>
  </si>
  <si>
    <t>Vehicle Proportions</t>
  </si>
  <si>
    <t>AB Direction</t>
  </si>
  <si>
    <t>Run at:</t>
  </si>
  <si>
    <t>1000mm</t>
  </si>
  <si>
    <t>Default is 1,000mm - only change as instructed to do so by the check cell below</t>
  </si>
  <si>
    <t>Comments:</t>
  </si>
  <si>
    <t>Choose from the drop-down if necessary</t>
  </si>
  <si>
    <t>If 'Other':</t>
  </si>
  <si>
    <t>BA Direction</t>
  </si>
  <si>
    <t>When a warning is shown above, it would be recommended to re-run this direction with the spacing suggestion provided.</t>
  </si>
  <si>
    <t>Not adjusted further due to significant changes already</t>
  </si>
  <si>
    <t>However, if the site would likely have untypical vehicle class proportions then this may not be necessary, e.g. near a haulage yard.</t>
  </si>
  <si>
    <t>Additional spacing change showed no change to the data</t>
  </si>
  <si>
    <t>Not adjusted due to low flows</t>
  </si>
  <si>
    <t>Not adjusted due to specific location</t>
  </si>
  <si>
    <t>Other</t>
  </si>
  <si>
    <t>Tidal Checks</t>
  </si>
  <si>
    <t>Weekday AM and PM Peak Flows</t>
  </si>
  <si>
    <t>AM&gt;PM</t>
  </si>
  <si>
    <t>PM&gt;AM</t>
  </si>
  <si>
    <t>Mon 1</t>
  </si>
  <si>
    <t>Tue 1</t>
  </si>
  <si>
    <t>Wed 1</t>
  </si>
  <si>
    <t>Thur 1</t>
  </si>
  <si>
    <t>Fri 1</t>
  </si>
  <si>
    <t>Mon 2</t>
  </si>
  <si>
    <t>Tue 2</t>
  </si>
  <si>
    <t>Wed 2</t>
  </si>
  <si>
    <t>Thur 2</t>
  </si>
  <si>
    <t>Fri 2</t>
  </si>
  <si>
    <t>Mon 3</t>
  </si>
  <si>
    <t>Tue 3</t>
  </si>
  <si>
    <t>Wed 3</t>
  </si>
  <si>
    <t>Thur 3</t>
  </si>
  <si>
    <t>Fri 3</t>
  </si>
  <si>
    <t>AB Carriageway</t>
  </si>
  <si>
    <t>A relatively even distribution of both the AM and PM Peak being higher may suggest the tubes have been switched, or other inconsistencies.</t>
  </si>
  <si>
    <t>AB</t>
  </si>
  <si>
    <t>BA Carriageway</t>
  </si>
  <si>
    <t>Other factors like tubes being damaged for one direction, local works leading to detours, etc, could also be a cause of this.</t>
  </si>
  <si>
    <t>BA</t>
  </si>
  <si>
    <t>Pre-AM Hourly Flows</t>
  </si>
  <si>
    <t>06:00-07:00</t>
  </si>
  <si>
    <t>AB Higher</t>
  </si>
  <si>
    <t>Usually, other than on very low flow roads, there is a clear disparity between directions for the traffic flow patterns very early in the AM Peak period.</t>
  </si>
  <si>
    <t>BA Higher</t>
  </si>
  <si>
    <t>If these two values are not distributed almost entirely in one direction then it's possible that the tube directions have been switched, or some other event</t>
  </si>
  <si>
    <t>has occurred, which may have impacted on traffic flows during the survey.</t>
  </si>
  <si>
    <t>General Observations</t>
  </si>
  <si>
    <t>From</t>
  </si>
  <si>
    <t>To</t>
  </si>
  <si>
    <t>Correlate the below directional flows against the local network - is there locally a large residential area you'd expect to generate traffic in the morning and attract it in the evening, for example.</t>
  </si>
  <si>
    <t>This is more applicable when there are no independent checks to confirm the directions.</t>
  </si>
  <si>
    <t>PM/Analyst Comments (if required)</t>
  </si>
  <si>
    <t>Max</t>
  </si>
  <si>
    <t>Predominant AM Peak flow:</t>
  </si>
  <si>
    <t>AM</t>
  </si>
  <si>
    <t>Predominant PM Peak flow:</t>
  </si>
  <si>
    <t>PM</t>
  </si>
  <si>
    <t>QA Checklist</t>
  </si>
  <si>
    <t>Task</t>
  </si>
  <si>
    <t>Initials</t>
  </si>
  <si>
    <t>Data completeness checked, and downtime periods removed:</t>
  </si>
  <si>
    <t>Speed summaries reviewed to determine if the PSL and/or data is robust:</t>
  </si>
  <si>
    <t>Vehicle proportions reviewed and corrected if necessary:</t>
  </si>
  <si>
    <t>Review of tidal movements to ensure data consistency:</t>
  </si>
  <si>
    <t>Assessment of local network (if no independent checks):</t>
  </si>
  <si>
    <t>Issue Record</t>
  </si>
  <si>
    <t>A-B Hourly Summary Data</t>
  </si>
  <si>
    <t>B-A Hourly Summary Data</t>
  </si>
  <si>
    <t>5-day AM Peak Speed (mph)</t>
  </si>
  <si>
    <t>5-day PM Peak Speed (mph)</t>
  </si>
  <si>
    <t>Day</t>
  </si>
  <si>
    <t>Mon</t>
  </si>
  <si>
    <t>Tue</t>
  </si>
  <si>
    <t>Wed</t>
  </si>
  <si>
    <t>Thu</t>
  </si>
  <si>
    <t>Fri</t>
  </si>
  <si>
    <t>Sat</t>
  </si>
  <si>
    <t>Sun</t>
  </si>
  <si>
    <t>Mean Speed (mph)</t>
  </si>
  <si>
    <t>85%ile Speed (mph)</t>
  </si>
  <si>
    <t>85%ile Speed (kph)</t>
  </si>
  <si>
    <t>Two-way Total</t>
  </si>
  <si>
    <t>Hour Starting</t>
  </si>
  <si>
    <t>Time Interval</t>
  </si>
  <si>
    <t>Visibility Splay</t>
  </si>
  <si>
    <t>B-A - 5-day Summary</t>
  </si>
  <si>
    <t>B-A - 7-day Summary</t>
  </si>
  <si>
    <t>A-B - 5-day Summary</t>
  </si>
  <si>
    <t>A-B - 7-day Summary</t>
  </si>
  <si>
    <t>5-day Summary</t>
  </si>
  <si>
    <t>7-day Summary</t>
  </si>
  <si>
    <t>Two-way - 5-day Summary</t>
  </si>
  <si>
    <t>Two-way - 7-day Summary</t>
  </si>
  <si>
    <t>Two-Way Hourly Summary Data</t>
  </si>
  <si>
    <t>Direction A-B (Mph)</t>
  </si>
  <si>
    <t>Direction B-A (Mph)</t>
  </si>
  <si>
    <t>Mean Speeds</t>
  </si>
  <si>
    <t>&gt;90%</t>
  </si>
  <si>
    <t>&gt;80%</t>
  </si>
  <si>
    <t>&gt;70%</t>
  </si>
  <si>
    <t>&gt;60%</t>
  </si>
  <si>
    <t>&lt;60%</t>
  </si>
  <si>
    <t>No Data</t>
  </si>
  <si>
    <t>Visibility Splay (m)</t>
  </si>
  <si>
    <t>Guidance Notes</t>
  </si>
  <si>
    <t>Speed (kph)</t>
  </si>
  <si>
    <t>Distance (m)</t>
  </si>
  <si>
    <t>Splay Standards</t>
  </si>
  <si>
    <t>Mean Speed Distributions</t>
  </si>
  <si>
    <t>5-day AM Peak Ave Flow</t>
  </si>
  <si>
    <t>5-day PM Peak Ave Flow</t>
  </si>
  <si>
    <t>85%ile</t>
  </si>
  <si>
    <t>Speed Bin Distributions</t>
  </si>
  <si>
    <t>The visibility splay is a line drawn from a point 2.4 metres back from a minor road stopline to the nearside kerb of the major road in both directions. This distance along the major road where the line intersects is based on the speed conditions of the major road. Any space within the resulting two triangles must remain free of any obstruction above 1.005 metres.
For our indicative illustration we have used the maximum 85th percentile speed for all of the days surveyed, and rounded it to the nearest speed given for required visibility distances.
These are for indicative purposes only and Intelligent Data are not liable for any losses from advice, or follow-on work, including design of infrastructure using this information.</t>
  </si>
  <si>
    <t>Mean and 85%ile Speed Summary</t>
  </si>
  <si>
    <t>IP FF Mean</t>
  </si>
  <si>
    <t>The interpeak free flow mean speed for each day is taken from the 10:00-12:00 and 14:00-16:00 time periods.
Congestion across the tubes can lead to some underperformance of the ATC equipment. Periods highlighted as being significantly below free-flow speeds may possibly be affected. Congestion on the lane closest to the ATC unit can also affect data collection on the far side lane if vehicles are queued on top of the tubes.</t>
  </si>
  <si>
    <t>Mean speed &gt; 90% of daily interpeak free-flow speed</t>
  </si>
  <si>
    <t>Mean speed &gt; 80% of daily interpeak free-flow speed</t>
  </si>
  <si>
    <t>Mean speed &gt; 70% of daily interpeak free-flow speed</t>
  </si>
  <si>
    <t>Mean speed &gt; 60% of daily interpeak free-flow speed</t>
  </si>
  <si>
    <t>Mean speed &lt; 60% of daily interpeak free-flow speed</t>
  </si>
  <si>
    <t>No data collected / No daily interpeak free-flow speed available</t>
  </si>
  <si>
    <t>The minimum speed threshold to include vehicles in the reports is 5mph. Unclassified vehicles are excluded.</t>
  </si>
  <si>
    <t>IP FF Speed</t>
  </si>
  <si>
    <t>Heavies %</t>
  </si>
  <si>
    <t>5-day Average Weekday Heavies %</t>
  </si>
  <si>
    <t>Site Summary</t>
  </si>
  <si>
    <t>North-eastbound</t>
  </si>
  <si>
    <t>North-westbound</t>
  </si>
  <si>
    <t>South-eastbound</t>
  </si>
  <si>
    <t>Site Location</t>
  </si>
  <si>
    <t>Direction</t>
  </si>
  <si>
    <t>Start Date</t>
  </si>
  <si>
    <t>End Date</t>
  </si>
  <si>
    <t>Posted Speed Limit (PSL)</t>
  </si>
  <si>
    <t>Total Vehicles</t>
  </si>
  <si>
    <t>Mean Speed</t>
  </si>
  <si>
    <t>85th %ile Speed</t>
  </si>
  <si>
    <t>24-hour 5-day Average Flow</t>
  </si>
  <si>
    <t>12-hour 7-day Average Flow</t>
  </si>
  <si>
    <t>24-hour 7-day Average Flow</t>
  </si>
  <si>
    <t>% Heavies (inc. buses)</t>
  </si>
  <si>
    <t>South-westbound</t>
  </si>
  <si>
    <t>-</t>
  </si>
  <si>
    <t>Eastbound</t>
  </si>
  <si>
    <t>Westbound</t>
  </si>
  <si>
    <t>Northbound</t>
  </si>
  <si>
    <t>Southbound</t>
  </si>
  <si>
    <t>Culham</t>
  </si>
  <si>
    <t>Oxfordshire CC</t>
  </si>
  <si>
    <t>ID-0325-0019</t>
  </si>
  <si>
    <t>19.03.2025</t>
  </si>
  <si>
    <t>Robyn Short</t>
  </si>
  <si>
    <t>Richard Bowman</t>
  </si>
  <si>
    <t>Site 2</t>
  </si>
  <si>
    <t>High Street</t>
  </si>
  <si>
    <t>The Glebe (E)</t>
  </si>
  <si>
    <t>The Green (W)</t>
  </si>
  <si>
    <t>ID-0325-0019 Culham - ATC Site 2</t>
  </si>
  <si>
    <t>51.652070, -1.269810</t>
  </si>
  <si>
    <t>DB</t>
  </si>
  <si>
    <t>David Brown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</si>
</sst>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F400]h:mm:ss\ AM/PM"/>
    <numFmt numFmtId="167" formatCode="0.0%"/>
    <numFmt numFmtId="168" formatCode="dd/mm"/>
    <numFmt numFmtId="169" formatCode="0.00000"/>
    <numFmt numFmtId="170" formatCode="ddd\ dd/mm/yyyy"/>
  </numFmts>
  <fonts count="69" x14ac:knownFonts="1">
    <font>
      <sz val="10"/>
      <name val="Arial"/>
    </font>
    <font>
      <sz val="11"/>
      <color theme="1"/>
      <name val="Calibri"/>
      <family val="2"/>
      <scheme val="minor"/>
    </font>
    <font>
      <sz val="10"/>
      <color theme="1"/>
      <name val="Tahoma"/>
      <family val="2"/>
    </font>
    <font>
      <sz val="11"/>
      <color theme="1"/>
      <name val="Calibri"/>
      <family val="2"/>
      <scheme val="minor"/>
    </font>
    <font>
      <sz val="10"/>
      <color theme="1"/>
      <name val="Tahoma"/>
      <family val="2"/>
    </font>
    <font>
      <sz val="10"/>
      <color theme="1"/>
      <name val="Tahoma"/>
      <family val="2"/>
    </font>
    <font>
      <sz val="11"/>
      <color theme="1"/>
      <name val="Calibri"/>
      <family val="2"/>
      <scheme val="minor"/>
    </font>
    <font>
      <sz val="11"/>
      <color theme="1"/>
      <name val="Calibri"/>
      <family val="2"/>
      <scheme val="minor"/>
    </font>
    <font>
      <sz val="10"/>
      <name val="Tahoma"/>
      <family val="2"/>
    </font>
    <font>
      <b/>
      <sz val="10"/>
      <name val="Tahoma"/>
      <family val="2"/>
    </font>
    <font>
      <b/>
      <sz val="10"/>
      <name val="Arial"/>
      <family val="2"/>
    </font>
    <font>
      <sz val="10"/>
      <name val="Arial"/>
      <family val="2"/>
    </font>
    <font>
      <b/>
      <sz val="24"/>
      <name val="Tahoma"/>
      <family val="2"/>
    </font>
    <font>
      <u/>
      <sz val="10"/>
      <color indexed="12"/>
      <name val="Arial"/>
      <family val="2"/>
    </font>
    <font>
      <sz val="10"/>
      <color theme="0"/>
      <name val="Arial"/>
      <family val="2"/>
    </font>
    <font>
      <u/>
      <sz val="10"/>
      <color theme="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name val="Tahoma"/>
      <family val="2"/>
    </font>
    <font>
      <sz val="11"/>
      <color theme="1"/>
      <name val="Tahoma"/>
      <family val="2"/>
    </font>
    <font>
      <b/>
      <sz val="20"/>
      <color theme="0"/>
      <name val="Tahoma"/>
      <family val="2"/>
    </font>
    <font>
      <sz val="10"/>
      <color theme="0"/>
      <name val="Tahoma"/>
      <family val="2"/>
    </font>
    <font>
      <sz val="10"/>
      <color rgb="FF9C0006"/>
      <name val="Tahoma"/>
      <family val="2"/>
    </font>
    <font>
      <b/>
      <sz val="10"/>
      <color rgb="FF9C6500"/>
      <name val="Tahoma"/>
      <family val="2"/>
    </font>
    <font>
      <sz val="10"/>
      <color rgb="FF9C6500"/>
      <name val="Tahoma"/>
      <family val="2"/>
    </font>
    <font>
      <b/>
      <sz val="10"/>
      <color theme="3" tint="-0.249977111117893"/>
      <name val="Tahoma"/>
      <family val="2"/>
    </font>
    <font>
      <sz val="10"/>
      <color theme="3" tint="-0.249977111117893"/>
      <name val="Tahoma"/>
      <family val="2"/>
    </font>
    <font>
      <u/>
      <sz val="10"/>
      <color theme="10"/>
      <name val="Tahoma"/>
      <family val="2"/>
    </font>
    <font>
      <sz val="10"/>
      <color indexed="12"/>
      <name val="Arial"/>
      <family val="2"/>
    </font>
    <font>
      <b/>
      <sz val="18"/>
      <color theme="0"/>
      <name val="Tahoma"/>
      <family val="2"/>
    </font>
    <font>
      <b/>
      <sz val="10"/>
      <color theme="0"/>
      <name val="Tahoma"/>
      <family val="2"/>
    </font>
    <font>
      <sz val="11"/>
      <color theme="0"/>
      <name val="Tahoma"/>
      <family val="2"/>
    </font>
    <font>
      <b/>
      <sz val="24"/>
      <color theme="0"/>
      <name val="Tahoma"/>
      <family val="2"/>
    </font>
    <font>
      <b/>
      <sz val="10"/>
      <color theme="0"/>
      <name val="Arial"/>
      <family val="2"/>
    </font>
    <font>
      <sz val="10"/>
      <name val="Arial"/>
      <family val="2"/>
    </font>
    <font>
      <b/>
      <sz val="10"/>
      <color theme="1"/>
      <name val="Tahoma"/>
      <family val="2"/>
    </font>
    <font>
      <sz val="4"/>
      <name val="Tahoma"/>
      <family val="2"/>
    </font>
    <font>
      <sz val="4"/>
      <name val="Arial"/>
      <family val="2"/>
    </font>
    <font>
      <b/>
      <sz val="18"/>
      <name val="Tahoma"/>
      <family val="2"/>
    </font>
    <font>
      <i/>
      <sz val="10"/>
      <color rgb="FFFF0000"/>
      <name val="Tahoma"/>
      <family val="2"/>
    </font>
    <font>
      <b/>
      <sz val="10"/>
      <color rgb="FFFF0000"/>
      <name val="Tahoma"/>
      <family val="2"/>
    </font>
    <font>
      <b/>
      <i/>
      <sz val="10"/>
      <color rgb="FFFF0000"/>
      <name val="Tahoma"/>
      <family val="2"/>
    </font>
    <font>
      <sz val="12"/>
      <name val="Tahoma"/>
      <family val="2"/>
    </font>
    <font>
      <sz val="8"/>
      <color theme="1"/>
      <name val="Tahoma"/>
      <family val="2"/>
    </font>
    <font>
      <sz val="8"/>
      <name val="Tahoma"/>
      <family val="2"/>
    </font>
    <font>
      <sz val="7"/>
      <color theme="1"/>
      <name val="Tahoma"/>
      <family val="2"/>
    </font>
    <font>
      <sz val="7"/>
      <name val="Tahoma"/>
      <family val="2"/>
    </font>
    <font>
      <sz val="8"/>
      <color rgb="FFFF0000"/>
      <name val="Tahoma"/>
      <family val="2"/>
    </font>
    <font>
      <sz val="11"/>
      <color theme="1"/>
      <name val="Calibri"/>
      <family val="2"/>
    </font>
    <font>
      <sz val="11"/>
      <name val="Tahoma"/>
      <family val="2"/>
    </font>
    <font>
      <sz val="8"/>
      <name val="Arial"/>
      <family val="2"/>
    </font>
    <font>
      <sz val="8"/>
      <color theme="0" tint="-0.34998626667073579"/>
      <name val="Tahoma"/>
      <family val="2"/>
    </font>
    <font>
      <sz val="10"/>
      <color theme="0" tint="-0.34998626667073579"/>
      <name val="Arial"/>
      <family val="2"/>
    </font>
    <font>
      <sz val="11"/>
      <color theme="0" tint="-0.34998626667073579"/>
      <name val="Calibri"/>
      <family val="2"/>
      <scheme val="minor"/>
    </font>
    <font>
      <sz val="10"/>
      <color theme="0" tint="-0.34998626667073579"/>
      <name val="Tahoma"/>
      <family val="2"/>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42"/>
        <bgColor indexed="64"/>
      </patternFill>
    </fill>
    <fill>
      <patternFill patternType="solid">
        <fgColor theme="5" tint="0.59999389629810485"/>
        <bgColor indexed="64"/>
      </patternFill>
    </fill>
    <fill>
      <patternFill patternType="solid">
        <fgColor rgb="FFFFEB9C"/>
        <bgColor indexed="64"/>
      </patternFill>
    </fill>
    <fill>
      <patternFill patternType="solid">
        <fgColor theme="8" tint="0.39997558519241921"/>
        <bgColor indexed="64"/>
      </patternFill>
    </fill>
    <fill>
      <patternFill patternType="solid">
        <fgColor theme="1"/>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rgb="FFFFC000"/>
        <bgColor indexed="64"/>
      </patternFill>
    </fill>
    <fill>
      <patternFill patternType="solid">
        <fgColor rgb="FF00B050"/>
        <bgColor indexed="64"/>
      </patternFill>
    </fill>
    <fill>
      <patternFill patternType="solid">
        <fgColor rgb="FFFF0000"/>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s>
  <borders count="133">
    <border>
      <left/>
      <right/>
      <top/>
      <bottom/>
      <diagonal/>
    </border>
    <border>
      <left style="medium">
        <color indexed="64"/>
      </left>
      <right/>
      <top style="medium">
        <color indexed="64"/>
      </top>
      <bottom/>
      <diagonal/>
    </border>
    <border>
      <left/>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style="double">
        <color auto="1"/>
      </right>
      <top style="double">
        <color auto="1"/>
      </top>
      <bottom/>
      <diagonal/>
    </border>
    <border>
      <left style="double">
        <color auto="1"/>
      </left>
      <right style="double">
        <color auto="1"/>
      </right>
      <top style="double">
        <color auto="1"/>
      </top>
      <bottom style="hair">
        <color auto="1"/>
      </bottom>
      <diagonal/>
    </border>
    <border>
      <left style="double">
        <color auto="1"/>
      </left>
      <right style="double">
        <color auto="1"/>
      </right>
      <top style="hair">
        <color auto="1"/>
      </top>
      <bottom style="hair">
        <color auto="1"/>
      </bottom>
      <diagonal/>
    </border>
    <border>
      <left style="double">
        <color auto="1"/>
      </left>
      <right style="double">
        <color auto="1"/>
      </right>
      <top style="hair">
        <color auto="1"/>
      </top>
      <bottom style="double">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style="mediumDashed">
        <color indexed="64"/>
      </top>
      <bottom style="hair">
        <color indexed="64"/>
      </bottom>
      <diagonal/>
    </border>
    <border>
      <left/>
      <right style="hair">
        <color indexed="64"/>
      </right>
      <top style="mediumDashed">
        <color indexed="64"/>
      </top>
      <bottom style="hair">
        <color indexed="64"/>
      </bottom>
      <diagonal/>
    </border>
    <border>
      <left style="hair">
        <color indexed="64"/>
      </left>
      <right style="hair">
        <color indexed="64"/>
      </right>
      <top style="mediumDashed">
        <color indexed="64"/>
      </top>
      <bottom style="hair">
        <color indexed="64"/>
      </bottom>
      <diagonal/>
    </border>
    <border>
      <left style="medium">
        <color indexed="64"/>
      </left>
      <right style="medium">
        <color indexed="64"/>
      </right>
      <top style="hair">
        <color indexed="64"/>
      </top>
      <bottom style="mediumDashed">
        <color indexed="64"/>
      </bottom>
      <diagonal/>
    </border>
    <border>
      <left/>
      <right style="hair">
        <color indexed="64"/>
      </right>
      <top style="hair">
        <color indexed="64"/>
      </top>
      <bottom style="mediumDashed">
        <color indexed="64"/>
      </bottom>
      <diagonal/>
    </border>
    <border>
      <left style="hair">
        <color indexed="64"/>
      </left>
      <right style="hair">
        <color indexed="64"/>
      </right>
      <top style="hair">
        <color indexed="64"/>
      </top>
      <bottom style="mediumDashed">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mediumDashed">
        <color indexed="64"/>
      </top>
      <bottom style="hair">
        <color indexed="64"/>
      </bottom>
      <diagonal/>
    </border>
    <border>
      <left style="hair">
        <color indexed="64"/>
      </left>
      <right style="medium">
        <color indexed="64"/>
      </right>
      <top style="hair">
        <color indexed="64"/>
      </top>
      <bottom style="mediumDashed">
        <color indexed="64"/>
      </bottom>
      <diagonal/>
    </border>
    <border>
      <left style="double">
        <color auto="1"/>
      </left>
      <right style="double">
        <color auto="1"/>
      </right>
      <top style="double">
        <color auto="1"/>
      </top>
      <bottom style="double">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style="medium">
        <color indexed="64"/>
      </right>
      <top style="thin">
        <color indexed="64"/>
      </top>
      <bottom style="thin">
        <color indexed="64"/>
      </bottom>
      <diagonal/>
    </border>
    <border>
      <left style="double">
        <color auto="1"/>
      </left>
      <right style="hair">
        <color auto="1"/>
      </right>
      <top style="double">
        <color auto="1"/>
      </top>
      <bottom style="double">
        <color auto="1"/>
      </bottom>
      <diagonal/>
    </border>
    <border>
      <left style="hair">
        <color auto="1"/>
      </left>
      <right style="hair">
        <color auto="1"/>
      </right>
      <top style="double">
        <color auto="1"/>
      </top>
      <bottom style="double">
        <color auto="1"/>
      </bottom>
      <diagonal/>
    </border>
    <border>
      <left style="hair">
        <color auto="1"/>
      </left>
      <right style="double">
        <color auto="1"/>
      </right>
      <top style="double">
        <color auto="1"/>
      </top>
      <bottom style="double">
        <color auto="1"/>
      </bottom>
      <diagonal/>
    </border>
    <border>
      <left style="double">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double">
        <color auto="1"/>
      </left>
      <right style="double">
        <color auto="1"/>
      </right>
      <top style="hair">
        <color auto="1"/>
      </top>
      <bottom/>
      <diagonal/>
    </border>
    <border>
      <left style="medium">
        <color indexed="64"/>
      </left>
      <right style="thin">
        <color indexed="64"/>
      </right>
      <top/>
      <bottom style="medium">
        <color indexed="64"/>
      </bottom>
      <diagonal/>
    </border>
    <border>
      <left style="double">
        <color auto="1"/>
      </left>
      <right style="hair">
        <color auto="1"/>
      </right>
      <top/>
      <bottom style="hair">
        <color auto="1"/>
      </bottom>
      <diagonal/>
    </border>
    <border>
      <left style="hair">
        <color auto="1"/>
      </left>
      <right style="double">
        <color auto="1"/>
      </right>
      <top/>
      <bottom style="hair">
        <color auto="1"/>
      </bottom>
      <diagonal/>
    </border>
    <border>
      <left style="double">
        <color auto="1"/>
      </left>
      <right style="hair">
        <color auto="1"/>
      </right>
      <top style="hair">
        <color auto="1"/>
      </top>
      <bottom/>
      <diagonal/>
    </border>
    <border>
      <left style="hair">
        <color auto="1"/>
      </left>
      <right style="double">
        <color auto="1"/>
      </right>
      <top style="hair">
        <color auto="1"/>
      </top>
      <bottom/>
      <diagonal/>
    </border>
    <border>
      <left/>
      <right style="medium">
        <color indexed="64"/>
      </right>
      <top style="mediumDashed">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Dashed">
        <color indexed="64"/>
      </bottom>
      <diagonal/>
    </border>
    <border>
      <left style="double">
        <color auto="1"/>
      </left>
      <right style="double">
        <color auto="1"/>
      </right>
      <top/>
      <bottom style="double">
        <color auto="1"/>
      </bottom>
      <diagonal/>
    </border>
  </borders>
  <cellStyleXfs count="54">
    <xf numFmtId="0" fontId="0" fillId="0" borderId="0"/>
    <xf numFmtId="0" fontId="13" fillId="0" borderId="0" applyNumberFormat="0" applyFill="0" applyBorder="0" applyAlignment="0" applyProtection="0">
      <alignment vertical="top"/>
      <protection locked="0"/>
    </xf>
    <xf numFmtId="0" fontId="11" fillId="0" borderId="0"/>
    <xf numFmtId="9" fontId="11" fillId="0" borderId="0" applyFont="0" applyFill="0" applyBorder="0" applyAlignment="0" applyProtection="0"/>
    <xf numFmtId="0" fontId="16" fillId="0" borderId="0" applyNumberFormat="0" applyFill="0" applyBorder="0" applyAlignment="0" applyProtection="0"/>
    <xf numFmtId="0" fontId="17" fillId="0" borderId="24" applyNumberFormat="0" applyFill="0" applyAlignment="0" applyProtection="0"/>
    <xf numFmtId="0" fontId="18" fillId="0" borderId="25" applyNumberFormat="0" applyFill="0" applyAlignment="0" applyProtection="0"/>
    <xf numFmtId="0" fontId="19" fillId="0" borderId="26"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27" applyNumberFormat="0" applyAlignment="0" applyProtection="0"/>
    <xf numFmtId="0" fontId="24" fillId="6" borderId="28" applyNumberFormat="0" applyAlignment="0" applyProtection="0"/>
    <xf numFmtId="0" fontId="25" fillId="6" borderId="27" applyNumberFormat="0" applyAlignment="0" applyProtection="0"/>
    <xf numFmtId="0" fontId="26" fillId="0" borderId="29" applyNumberFormat="0" applyFill="0" applyAlignment="0" applyProtection="0"/>
    <xf numFmtId="0" fontId="27" fillId="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2" applyNumberFormat="0" applyFill="0" applyAlignment="0" applyProtection="0"/>
    <xf numFmtId="0" fontId="31"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31" fillId="32" borderId="0" applyNumberFormat="0" applyBorder="0" applyAlignment="0" applyProtection="0"/>
    <xf numFmtId="0" fontId="7" fillId="0" borderId="0"/>
    <xf numFmtId="0" fontId="11" fillId="0" borderId="0"/>
    <xf numFmtId="0" fontId="11" fillId="0" borderId="0"/>
    <xf numFmtId="0" fontId="7" fillId="8" borderId="31" applyNumberFormat="0" applyFont="0" applyAlignment="0" applyProtection="0"/>
    <xf numFmtId="0" fontId="6" fillId="0" borderId="0"/>
    <xf numFmtId="164" fontId="11" fillId="0" borderId="0" applyFont="0" applyFill="0" applyBorder="0" applyAlignment="0" applyProtection="0"/>
    <xf numFmtId="9" fontId="48" fillId="0" borderId="0" applyFont="0" applyFill="0" applyBorder="0" applyAlignment="0" applyProtection="0"/>
    <xf numFmtId="0" fontId="3" fillId="0" borderId="0"/>
    <xf numFmtId="0" fontId="1" fillId="0" borderId="0"/>
    <xf numFmtId="0" fontId="62" fillId="0" borderId="0"/>
  </cellStyleXfs>
  <cellXfs count="608">
    <xf numFmtId="0" fontId="0" fillId="0" borderId="0" xfId="0"/>
    <xf numFmtId="0" fontId="15" fillId="0" borderId="0" xfId="1" applyFont="1" applyAlignment="1" applyProtection="1"/>
    <xf numFmtId="0" fontId="7" fillId="0" borderId="0" xfId="44" applyAlignment="1">
      <alignment horizontal="center"/>
    </xf>
    <xf numFmtId="0" fontId="7" fillId="0" borderId="0" xfId="44"/>
    <xf numFmtId="0" fontId="33" fillId="0" borderId="0" xfId="0" applyFont="1"/>
    <xf numFmtId="0" fontId="10" fillId="0" borderId="0" xfId="0" applyFont="1"/>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0" fontId="12" fillId="0" borderId="0" xfId="0" applyFont="1" applyAlignment="1">
      <alignment vertical="center"/>
    </xf>
    <xf numFmtId="0" fontId="12" fillId="0" borderId="0" xfId="0" applyFont="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14" fontId="8" fillId="0" borderId="7" xfId="0" applyNumberFormat="1"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14" xfId="0" applyFont="1" applyBorder="1" applyAlignment="1">
      <alignment horizontal="center" vertical="center"/>
    </xf>
    <xf numFmtId="0" fontId="8" fillId="0" borderId="9"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vertical="center"/>
    </xf>
    <xf numFmtId="14" fontId="8" fillId="0" borderId="9" xfId="0" applyNumberFormat="1"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0" fontId="8" fillId="0" borderId="11" xfId="0" applyFont="1" applyBorder="1"/>
    <xf numFmtId="0" fontId="8" fillId="0" borderId="12" xfId="0" applyFont="1" applyBorder="1"/>
    <xf numFmtId="0" fontId="8" fillId="0" borderId="13" xfId="0" applyFont="1" applyBorder="1"/>
    <xf numFmtId="0" fontId="8" fillId="0" borderId="7" xfId="0" applyFont="1" applyBorder="1"/>
    <xf numFmtId="0" fontId="8" fillId="0" borderId="8" xfId="0" applyFont="1" applyBorder="1"/>
    <xf numFmtId="0" fontId="8" fillId="0" borderId="6" xfId="0" applyFont="1" applyBorder="1" applyAlignment="1">
      <alignment horizontal="center" vertical="center" wrapText="1"/>
    </xf>
    <xf numFmtId="0" fontId="8" fillId="0" borderId="6" xfId="0" applyFont="1" applyBorder="1"/>
    <xf numFmtId="0" fontId="8" fillId="0" borderId="14" xfId="0" applyFont="1" applyBorder="1"/>
    <xf numFmtId="0" fontId="8" fillId="0" borderId="9" xfId="0" applyFont="1" applyBorder="1"/>
    <xf numFmtId="0" fontId="8" fillId="0" borderId="10" xfId="0" applyFont="1" applyBorder="1"/>
    <xf numFmtId="0" fontId="9" fillId="0" borderId="1" xfId="0" applyFont="1" applyBorder="1"/>
    <xf numFmtId="0" fontId="8" fillId="0" borderId="15" xfId="0" applyFont="1" applyBorder="1"/>
    <xf numFmtId="0" fontId="9" fillId="0" borderId="15" xfId="0" applyFont="1" applyBorder="1"/>
    <xf numFmtId="0" fontId="8" fillId="0" borderId="19" xfId="0" applyFont="1" applyBorder="1"/>
    <xf numFmtId="0" fontId="9" fillId="0" borderId="16" xfId="0" applyFont="1" applyBorder="1"/>
    <xf numFmtId="0" fontId="0" fillId="0" borderId="18" xfId="0" applyBorder="1"/>
    <xf numFmtId="0" fontId="9" fillId="0" borderId="17" xfId="0" applyFont="1" applyBorder="1"/>
    <xf numFmtId="0" fontId="8" fillId="0" borderId="2" xfId="0" applyFont="1" applyBorder="1"/>
    <xf numFmtId="0" fontId="9" fillId="0" borderId="2" xfId="0" applyFont="1" applyBorder="1" applyAlignment="1">
      <alignment horizontal="left"/>
    </xf>
    <xf numFmtId="0" fontId="0" fillId="0" borderId="2" xfId="0" applyBorder="1"/>
    <xf numFmtId="0" fontId="0" fillId="0" borderId="20" xfId="0" applyBorder="1"/>
    <xf numFmtId="0" fontId="14" fillId="0" borderId="0" xfId="0" applyFont="1"/>
    <xf numFmtId="0" fontId="11" fillId="0" borderId="0" xfId="0" applyFont="1"/>
    <xf numFmtId="0" fontId="9" fillId="0" borderId="0" xfId="0" applyFont="1" applyAlignment="1">
      <alignment horizontal="left"/>
    </xf>
    <xf numFmtId="0" fontId="5" fillId="0" borderId="0" xfId="0" applyFont="1" applyAlignment="1">
      <alignment horizontal="center" vertical="center"/>
    </xf>
    <xf numFmtId="0" fontId="5" fillId="0" borderId="33" xfId="0" applyFont="1" applyBorder="1" applyAlignment="1">
      <alignment horizontal="center" vertical="center"/>
    </xf>
    <xf numFmtId="0" fontId="8" fillId="33" borderId="0" xfId="0" applyFont="1" applyFill="1"/>
    <xf numFmtId="0" fontId="8" fillId="0" borderId="0" xfId="0" applyFont="1" applyAlignment="1">
      <alignment wrapText="1"/>
    </xf>
    <xf numFmtId="1" fontId="8" fillId="0" borderId="0" xfId="0" applyNumberFormat="1" applyFont="1" applyAlignment="1">
      <alignment horizontal="center" vertical="center"/>
    </xf>
    <xf numFmtId="20" fontId="35" fillId="0" borderId="0" xfId="0" applyNumberFormat="1" applyFont="1"/>
    <xf numFmtId="0" fontId="35" fillId="0" borderId="0" xfId="0" applyFont="1"/>
    <xf numFmtId="0" fontId="3" fillId="0" borderId="0" xfId="44" applyFont="1"/>
    <xf numFmtId="166" fontId="8" fillId="0" borderId="0" xfId="0" applyNumberFormat="1" applyFont="1"/>
    <xf numFmtId="0" fontId="9" fillId="0" borderId="45" xfId="0" applyFont="1" applyBorder="1" applyAlignment="1">
      <alignment horizontal="center"/>
    </xf>
    <xf numFmtId="0" fontId="9" fillId="0" borderId="46" xfId="0" applyFont="1" applyBorder="1" applyAlignment="1">
      <alignment horizontal="center"/>
    </xf>
    <xf numFmtId="0" fontId="9" fillId="0" borderId="47" xfId="0" applyFont="1" applyBorder="1" applyAlignment="1">
      <alignment horizontal="center"/>
    </xf>
    <xf numFmtId="0" fontId="9" fillId="0" borderId="48" xfId="0" applyFont="1" applyBorder="1" applyAlignment="1">
      <alignment horizontal="center" wrapText="1"/>
    </xf>
    <xf numFmtId="14" fontId="9" fillId="0" borderId="49" xfId="0" applyNumberFormat="1" applyFont="1" applyBorder="1" applyAlignment="1">
      <alignment horizontal="center" wrapText="1"/>
    </xf>
    <xf numFmtId="14" fontId="9" fillId="0" borderId="50" xfId="0" applyNumberFormat="1" applyFont="1" applyBorder="1" applyAlignment="1">
      <alignment horizontal="center" wrapText="1"/>
    </xf>
    <xf numFmtId="20" fontId="8" fillId="0" borderId="51" xfId="0" applyNumberFormat="1" applyFont="1" applyBorder="1" applyAlignment="1">
      <alignment horizontal="center"/>
    </xf>
    <xf numFmtId="0" fontId="8" fillId="0" borderId="52" xfId="0" applyFont="1" applyBorder="1" applyAlignment="1">
      <alignment horizontal="center"/>
    </xf>
    <xf numFmtId="0" fontId="8" fillId="0" borderId="37" xfId="0" applyFont="1" applyBorder="1" applyAlignment="1">
      <alignment horizontal="center"/>
    </xf>
    <xf numFmtId="20" fontId="8" fillId="0" borderId="53" xfId="0" applyNumberFormat="1" applyFont="1" applyBorder="1" applyAlignment="1">
      <alignment horizontal="center"/>
    </xf>
    <xf numFmtId="0" fontId="8" fillId="0" borderId="54" xfId="0" applyFont="1" applyBorder="1" applyAlignment="1">
      <alignment horizontal="center"/>
    </xf>
    <xf numFmtId="0" fontId="8" fillId="0" borderId="39" xfId="0" applyFont="1" applyBorder="1" applyAlignment="1">
      <alignment horizontal="center"/>
    </xf>
    <xf numFmtId="20" fontId="8" fillId="0" borderId="55" xfId="0" applyNumberFormat="1" applyFont="1" applyBorder="1" applyAlignment="1">
      <alignment horizontal="center"/>
    </xf>
    <xf numFmtId="0" fontId="8" fillId="0" borderId="56" xfId="0" applyFont="1" applyBorder="1" applyAlignment="1">
      <alignment horizontal="center"/>
    </xf>
    <xf numFmtId="0" fontId="8" fillId="0" borderId="57" xfId="0" applyFont="1" applyBorder="1" applyAlignment="1">
      <alignment horizontal="center"/>
    </xf>
    <xf numFmtId="20" fontId="8" fillId="0" borderId="59" xfId="0" applyNumberFormat="1" applyFont="1" applyBorder="1" applyAlignment="1">
      <alignment horizontal="center"/>
    </xf>
    <xf numFmtId="0" fontId="8" fillId="0" borderId="60" xfId="0" applyFont="1" applyBorder="1" applyAlignment="1">
      <alignment horizontal="center"/>
    </xf>
    <xf numFmtId="0" fontId="8" fillId="0" borderId="61" xfId="0" applyFont="1" applyBorder="1" applyAlignment="1">
      <alignment horizontal="center"/>
    </xf>
    <xf numFmtId="20" fontId="8" fillId="0" borderId="62" xfId="0" applyNumberFormat="1" applyFont="1" applyBorder="1" applyAlignment="1">
      <alignment horizontal="center"/>
    </xf>
    <xf numFmtId="0" fontId="8" fillId="0" borderId="63" xfId="0" applyFont="1" applyBorder="1" applyAlignment="1">
      <alignment horizontal="center"/>
    </xf>
    <xf numFmtId="0" fontId="8" fillId="0" borderId="64" xfId="0" applyFont="1" applyBorder="1" applyAlignment="1">
      <alignment horizontal="center"/>
    </xf>
    <xf numFmtId="20" fontId="8" fillId="0" borderId="65" xfId="0" applyNumberFormat="1" applyFont="1" applyBorder="1" applyAlignment="1">
      <alignment horizontal="center"/>
    </xf>
    <xf numFmtId="0" fontId="8" fillId="0" borderId="66" xfId="0" applyFont="1" applyBorder="1" applyAlignment="1">
      <alignment horizontal="center"/>
    </xf>
    <xf numFmtId="0" fontId="8" fillId="0" borderId="44" xfId="0" applyFont="1" applyBorder="1" applyAlignment="1">
      <alignment horizontal="center"/>
    </xf>
    <xf numFmtId="20" fontId="8" fillId="0" borderId="68" xfId="0" applyNumberFormat="1" applyFont="1" applyBorder="1" applyAlignment="1">
      <alignment horizontal="center"/>
    </xf>
    <xf numFmtId="0" fontId="8" fillId="0" borderId="69" xfId="0" applyFont="1" applyBorder="1" applyAlignment="1">
      <alignment horizontal="center"/>
    </xf>
    <xf numFmtId="0" fontId="8" fillId="0" borderId="41" xfId="0" applyFont="1" applyBorder="1" applyAlignment="1">
      <alignment horizontal="center"/>
    </xf>
    <xf numFmtId="0" fontId="9" fillId="34" borderId="51" xfId="0" applyFont="1" applyFill="1" applyBorder="1" applyAlignment="1">
      <alignment horizontal="center"/>
    </xf>
    <xf numFmtId="0" fontId="9" fillId="34" borderId="52" xfId="0" applyFont="1" applyFill="1" applyBorder="1" applyAlignment="1">
      <alignment horizontal="center"/>
    </xf>
    <xf numFmtId="0" fontId="9" fillId="34" borderId="37" xfId="0" applyFont="1" applyFill="1" applyBorder="1" applyAlignment="1">
      <alignment horizontal="center"/>
    </xf>
    <xf numFmtId="0" fontId="9" fillId="34" borderId="53" xfId="0" applyFont="1" applyFill="1" applyBorder="1" applyAlignment="1">
      <alignment horizontal="center"/>
    </xf>
    <xf numFmtId="0" fontId="9" fillId="34" borderId="54" xfId="0" applyFont="1" applyFill="1" applyBorder="1" applyAlignment="1">
      <alignment horizontal="center"/>
    </xf>
    <xf numFmtId="0" fontId="9" fillId="34" borderId="39" xfId="0" applyFont="1" applyFill="1" applyBorder="1" applyAlignment="1">
      <alignment horizontal="center"/>
    </xf>
    <xf numFmtId="0" fontId="9" fillId="34" borderId="68" xfId="0" applyFont="1" applyFill="1" applyBorder="1" applyAlignment="1">
      <alignment horizontal="center"/>
    </xf>
    <xf numFmtId="0" fontId="9" fillId="34" borderId="69" xfId="0" applyFont="1" applyFill="1" applyBorder="1" applyAlignment="1">
      <alignment horizontal="center"/>
    </xf>
    <xf numFmtId="0" fontId="9" fillId="34" borderId="41" xfId="0" applyFont="1" applyFill="1" applyBorder="1" applyAlignment="1">
      <alignment horizontal="center"/>
    </xf>
    <xf numFmtId="0" fontId="38" fillId="36" borderId="54" xfId="0" applyFont="1" applyFill="1" applyBorder="1" applyAlignment="1">
      <alignment horizontal="center"/>
    </xf>
    <xf numFmtId="0" fontId="38" fillId="36" borderId="39" xfId="0" applyFont="1" applyFill="1" applyBorder="1" applyAlignment="1">
      <alignment horizontal="center"/>
    </xf>
    <xf numFmtId="0" fontId="40" fillId="37" borderId="69" xfId="0" applyFont="1" applyFill="1" applyBorder="1" applyAlignment="1">
      <alignment horizontal="center"/>
    </xf>
    <xf numFmtId="0" fontId="40" fillId="37" borderId="41" xfId="0" applyFont="1" applyFill="1" applyBorder="1" applyAlignment="1">
      <alignment horizontal="center"/>
    </xf>
    <xf numFmtId="0" fontId="8" fillId="0" borderId="38" xfId="0" applyFont="1" applyBorder="1" applyAlignment="1">
      <alignment horizontal="center"/>
    </xf>
    <xf numFmtId="0" fontId="8" fillId="0" borderId="67" xfId="0" applyFont="1" applyBorder="1" applyAlignment="1">
      <alignment horizontal="center"/>
    </xf>
    <xf numFmtId="0" fontId="8" fillId="0" borderId="40" xfId="0" applyFont="1" applyBorder="1" applyAlignment="1">
      <alignment horizontal="center"/>
    </xf>
    <xf numFmtId="0" fontId="8" fillId="0" borderId="58" xfId="0" applyFont="1" applyBorder="1" applyAlignment="1">
      <alignment horizontal="center"/>
    </xf>
    <xf numFmtId="0" fontId="8" fillId="0" borderId="42" xfId="0" applyFont="1" applyBorder="1" applyAlignment="1">
      <alignment horizontal="center"/>
    </xf>
    <xf numFmtId="0" fontId="9" fillId="0" borderId="43" xfId="0" applyFont="1" applyBorder="1" applyAlignment="1">
      <alignment horizontal="center"/>
    </xf>
    <xf numFmtId="14" fontId="9" fillId="0" borderId="70" xfId="0" applyNumberFormat="1" applyFont="1" applyBorder="1" applyAlignment="1">
      <alignment horizontal="center" wrapText="1"/>
    </xf>
    <xf numFmtId="0" fontId="9" fillId="34" borderId="38" xfId="0" applyFont="1" applyFill="1" applyBorder="1" applyAlignment="1">
      <alignment horizontal="center"/>
    </xf>
    <xf numFmtId="0" fontId="9" fillId="34" borderId="40" xfId="0" applyFont="1" applyFill="1" applyBorder="1" applyAlignment="1">
      <alignment horizontal="center"/>
    </xf>
    <xf numFmtId="0" fontId="9" fillId="34" borderId="42" xfId="0" applyFont="1" applyFill="1" applyBorder="1" applyAlignment="1">
      <alignment horizontal="center"/>
    </xf>
    <xf numFmtId="0" fontId="37" fillId="36" borderId="53" xfId="0" applyFont="1" applyFill="1" applyBorder="1" applyAlignment="1">
      <alignment horizontal="center"/>
    </xf>
    <xf numFmtId="0" fontId="38" fillId="36" borderId="40" xfId="0" applyFont="1" applyFill="1" applyBorder="1" applyAlignment="1">
      <alignment horizontal="center"/>
    </xf>
    <xf numFmtId="0" fontId="39" fillId="37" borderId="68" xfId="0" applyFont="1" applyFill="1" applyBorder="1" applyAlignment="1">
      <alignment horizontal="center"/>
    </xf>
    <xf numFmtId="0" fontId="40" fillId="37" borderId="42" xfId="0" applyFont="1" applyFill="1" applyBorder="1" applyAlignment="1">
      <alignment horizontal="center"/>
    </xf>
    <xf numFmtId="0" fontId="9" fillId="35" borderId="65" xfId="0" applyFont="1" applyFill="1" applyBorder="1" applyAlignment="1">
      <alignment horizontal="center"/>
    </xf>
    <xf numFmtId="0" fontId="36" fillId="35" borderId="66" xfId="0" applyFont="1" applyFill="1" applyBorder="1" applyAlignment="1">
      <alignment horizontal="center"/>
    </xf>
    <xf numFmtId="0" fontId="36" fillId="35" borderId="44" xfId="0" applyFont="1" applyFill="1" applyBorder="1" applyAlignment="1">
      <alignment horizontal="center"/>
    </xf>
    <xf numFmtId="0" fontId="14" fillId="0" borderId="0" xfId="0" applyFont="1" applyAlignment="1">
      <alignment horizontal="left"/>
    </xf>
    <xf numFmtId="0" fontId="2" fillId="0" borderId="35"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xf>
    <xf numFmtId="1" fontId="9" fillId="0" borderId="37" xfId="0" applyNumberFormat="1" applyFont="1" applyBorder="1" applyAlignment="1">
      <alignment horizontal="center"/>
    </xf>
    <xf numFmtId="1" fontId="9" fillId="0" borderId="38" xfId="0" applyNumberFormat="1" applyFont="1" applyBorder="1" applyAlignment="1">
      <alignment horizontal="center"/>
    </xf>
    <xf numFmtId="1" fontId="9" fillId="0" borderId="39" xfId="0" applyNumberFormat="1" applyFont="1" applyBorder="1" applyAlignment="1">
      <alignment horizontal="center"/>
    </xf>
    <xf numFmtId="1" fontId="9" fillId="0" borderId="40" xfId="0" applyNumberFormat="1" applyFont="1" applyBorder="1" applyAlignment="1">
      <alignment horizontal="center"/>
    </xf>
    <xf numFmtId="1" fontId="9" fillId="0" borderId="57" xfId="0" applyNumberFormat="1" applyFont="1" applyBorder="1" applyAlignment="1">
      <alignment horizontal="center"/>
    </xf>
    <xf numFmtId="1" fontId="9" fillId="0" borderId="58" xfId="0" applyNumberFormat="1" applyFont="1" applyBorder="1" applyAlignment="1">
      <alignment horizontal="center"/>
    </xf>
    <xf numFmtId="1" fontId="9" fillId="0" borderId="60" xfId="0" applyNumberFormat="1" applyFont="1" applyBorder="1" applyAlignment="1">
      <alignment horizontal="center"/>
    </xf>
    <xf numFmtId="1" fontId="9" fillId="0" borderId="61" xfId="0" applyNumberFormat="1" applyFont="1" applyBorder="1" applyAlignment="1">
      <alignment horizontal="center"/>
    </xf>
    <xf numFmtId="1" fontId="9" fillId="0" borderId="72" xfId="0" applyNumberFormat="1" applyFont="1" applyBorder="1" applyAlignment="1">
      <alignment horizontal="center"/>
    </xf>
    <xf numFmtId="1" fontId="9" fillId="0" borderId="54" xfId="0" applyNumberFormat="1" applyFont="1" applyBorder="1" applyAlignment="1">
      <alignment horizontal="center"/>
    </xf>
    <xf numFmtId="1" fontId="9" fillId="0" borderId="56" xfId="0" applyNumberFormat="1" applyFont="1" applyBorder="1" applyAlignment="1">
      <alignment horizontal="center"/>
    </xf>
    <xf numFmtId="1" fontId="9" fillId="0" borderId="63" xfId="0" applyNumberFormat="1" applyFont="1" applyBorder="1" applyAlignment="1">
      <alignment horizontal="center"/>
    </xf>
    <xf numFmtId="1" fontId="9" fillId="0" borderId="64" xfId="0" applyNumberFormat="1" applyFont="1" applyBorder="1" applyAlignment="1">
      <alignment horizontal="center"/>
    </xf>
    <xf numFmtId="1" fontId="9" fillId="0" borderId="73" xfId="0" applyNumberFormat="1" applyFont="1" applyBorder="1" applyAlignment="1">
      <alignment horizontal="center"/>
    </xf>
    <xf numFmtId="1" fontId="9" fillId="0" borderId="44" xfId="0" applyNumberFormat="1" applyFont="1" applyBorder="1" applyAlignment="1">
      <alignment horizontal="center"/>
    </xf>
    <xf numFmtId="1" fontId="9" fillId="0" borderId="67" xfId="0" applyNumberFormat="1" applyFont="1" applyBorder="1" applyAlignment="1">
      <alignment horizontal="center"/>
    </xf>
    <xf numFmtId="1" fontId="9" fillId="0" borderId="41" xfId="0" applyNumberFormat="1" applyFont="1" applyBorder="1" applyAlignment="1">
      <alignment horizontal="center"/>
    </xf>
    <xf numFmtId="1" fontId="9" fillId="0" borderId="42" xfId="0" applyNumberFormat="1" applyFont="1" applyBorder="1" applyAlignment="1">
      <alignment horizontal="center"/>
    </xf>
    <xf numFmtId="1" fontId="9" fillId="34" borderId="37" xfId="0" applyNumberFormat="1" applyFont="1" applyFill="1" applyBorder="1" applyAlignment="1">
      <alignment horizontal="center"/>
    </xf>
    <xf numFmtId="1" fontId="9" fillId="34" borderId="38" xfId="0" applyNumberFormat="1" applyFont="1" applyFill="1" applyBorder="1" applyAlignment="1">
      <alignment horizontal="center"/>
    </xf>
    <xf numFmtId="1" fontId="9" fillId="34" borderId="39" xfId="0" applyNumberFormat="1" applyFont="1" applyFill="1" applyBorder="1" applyAlignment="1">
      <alignment horizontal="center"/>
    </xf>
    <xf numFmtId="1" fontId="9" fillId="34" borderId="40" xfId="0" applyNumberFormat="1" applyFont="1" applyFill="1" applyBorder="1" applyAlignment="1">
      <alignment horizontal="center"/>
    </xf>
    <xf numFmtId="1" fontId="9" fillId="34" borderId="41" xfId="0" applyNumberFormat="1" applyFont="1" applyFill="1" applyBorder="1" applyAlignment="1">
      <alignment horizontal="center"/>
    </xf>
    <xf numFmtId="1" fontId="9" fillId="34" borderId="42" xfId="0" applyNumberFormat="1" applyFont="1" applyFill="1" applyBorder="1" applyAlignment="1">
      <alignment horizontal="center"/>
    </xf>
    <xf numFmtId="1" fontId="36" fillId="35" borderId="37" xfId="0" applyNumberFormat="1" applyFont="1" applyFill="1" applyBorder="1" applyAlignment="1">
      <alignment horizontal="center"/>
    </xf>
    <xf numFmtId="1" fontId="36" fillId="35" borderId="38" xfId="0" applyNumberFormat="1" applyFont="1" applyFill="1" applyBorder="1" applyAlignment="1">
      <alignment horizontal="center"/>
    </xf>
    <xf numFmtId="1" fontId="38" fillId="36" borderId="39" xfId="0" applyNumberFormat="1" applyFont="1" applyFill="1" applyBorder="1" applyAlignment="1">
      <alignment horizontal="center"/>
    </xf>
    <xf numFmtId="1" fontId="38" fillId="36" borderId="40" xfId="0" applyNumberFormat="1" applyFont="1" applyFill="1" applyBorder="1" applyAlignment="1">
      <alignment horizontal="center"/>
    </xf>
    <xf numFmtId="1" fontId="40" fillId="37" borderId="41" xfId="0" applyNumberFormat="1" applyFont="1" applyFill="1" applyBorder="1" applyAlignment="1">
      <alignment horizontal="center"/>
    </xf>
    <xf numFmtId="1" fontId="40" fillId="37" borderId="42" xfId="0" applyNumberFormat="1" applyFont="1" applyFill="1" applyBorder="1" applyAlignment="1">
      <alignment horizontal="center"/>
    </xf>
    <xf numFmtId="20" fontId="2" fillId="0" borderId="34" xfId="2" applyNumberFormat="1" applyFont="1" applyBorder="1" applyAlignment="1">
      <alignment horizontal="center" vertical="center"/>
    </xf>
    <xf numFmtId="0" fontId="2" fillId="0" borderId="35" xfId="2" applyFont="1" applyBorder="1" applyAlignment="1">
      <alignment horizontal="center" vertical="center"/>
    </xf>
    <xf numFmtId="20" fontId="2" fillId="0" borderId="35" xfId="2" applyNumberFormat="1" applyFont="1" applyBorder="1" applyAlignment="1">
      <alignment horizontal="center" vertical="center"/>
    </xf>
    <xf numFmtId="20" fontId="2" fillId="0" borderId="36" xfId="2" applyNumberFormat="1" applyFont="1" applyBorder="1" applyAlignment="1">
      <alignment horizontal="center" vertical="center"/>
    </xf>
    <xf numFmtId="17" fontId="2" fillId="0" borderId="34" xfId="2" quotePrefix="1" applyNumberFormat="1" applyFont="1" applyBorder="1" applyAlignment="1">
      <alignment horizontal="center" vertical="center"/>
    </xf>
    <xf numFmtId="0" fontId="2" fillId="0" borderId="34" xfId="2" applyFont="1" applyBorder="1" applyAlignment="1">
      <alignment horizontal="center" vertical="center"/>
    </xf>
    <xf numFmtId="165" fontId="2" fillId="0" borderId="34" xfId="2" applyNumberFormat="1" applyFont="1" applyBorder="1" applyAlignment="1">
      <alignment horizontal="center" vertical="center"/>
    </xf>
    <xf numFmtId="17" fontId="2" fillId="0" borderId="35" xfId="2" quotePrefix="1" applyNumberFormat="1" applyFont="1" applyBorder="1" applyAlignment="1">
      <alignment horizontal="center" vertical="center"/>
    </xf>
    <xf numFmtId="165" fontId="2" fillId="0" borderId="35" xfId="2" applyNumberFormat="1" applyFont="1" applyBorder="1" applyAlignment="1">
      <alignment horizontal="center" vertical="center"/>
    </xf>
    <xf numFmtId="0" fontId="2" fillId="0" borderId="36" xfId="2" applyFont="1" applyBorder="1" applyAlignment="1">
      <alignment horizontal="center" vertical="center"/>
    </xf>
    <xf numFmtId="165" fontId="2" fillId="0" borderId="36" xfId="2" applyNumberFormat="1" applyFont="1" applyBorder="1" applyAlignment="1">
      <alignment horizontal="center" vertical="center"/>
    </xf>
    <xf numFmtId="165" fontId="7" fillId="0" borderId="0" xfId="44" applyNumberFormat="1"/>
    <xf numFmtId="0" fontId="2" fillId="0" borderId="0" xfId="2" applyFont="1" applyAlignment="1">
      <alignment horizontal="center" vertical="center"/>
    </xf>
    <xf numFmtId="14" fontId="2" fillId="0" borderId="0" xfId="2" applyNumberFormat="1" applyFont="1" applyAlignment="1">
      <alignment horizontal="center" vertical="center"/>
    </xf>
    <xf numFmtId="165" fontId="2" fillId="0" borderId="0" xfId="2" applyNumberFormat="1" applyFont="1" applyAlignment="1">
      <alignment horizontal="center" vertical="center"/>
    </xf>
    <xf numFmtId="0" fontId="2" fillId="0" borderId="33" xfId="2" applyFont="1" applyBorder="1" applyAlignment="1">
      <alignment horizontal="center" vertical="center"/>
    </xf>
    <xf numFmtId="0" fontId="2" fillId="0" borderId="74" xfId="0" applyFont="1" applyBorder="1" applyAlignment="1">
      <alignment horizontal="center" vertical="center"/>
    </xf>
    <xf numFmtId="20" fontId="2" fillId="0" borderId="35" xfId="0" applyNumberFormat="1" applyFont="1" applyBorder="1" applyAlignment="1">
      <alignment horizontal="center" vertical="center"/>
    </xf>
    <xf numFmtId="20" fontId="2" fillId="0" borderId="36" xfId="0" applyNumberFormat="1" applyFont="1" applyBorder="1" applyAlignment="1">
      <alignment horizontal="center" vertical="center"/>
    </xf>
    <xf numFmtId="0" fontId="8" fillId="38" borderId="0" xfId="0" applyFont="1" applyFill="1"/>
    <xf numFmtId="0" fontId="43" fillId="38" borderId="0" xfId="0" applyFont="1" applyFill="1"/>
    <xf numFmtId="0" fontId="35" fillId="38" borderId="0" xfId="0" applyFont="1" applyFill="1"/>
    <xf numFmtId="0" fontId="44" fillId="38" borderId="0" xfId="0" applyFont="1" applyFill="1"/>
    <xf numFmtId="14" fontId="35" fillId="38" borderId="0" xfId="0" applyNumberFormat="1" applyFont="1" applyFill="1" applyAlignment="1">
      <alignment horizontal="left"/>
    </xf>
    <xf numFmtId="0" fontId="44" fillId="38" borderId="0" xfId="0" applyFont="1" applyFill="1" applyAlignment="1">
      <alignment horizontal="right"/>
    </xf>
    <xf numFmtId="0" fontId="35" fillId="38" borderId="0" xfId="0" applyFont="1" applyFill="1" applyAlignment="1">
      <alignment horizontal="left"/>
    </xf>
    <xf numFmtId="0" fontId="34" fillId="38" borderId="0" xfId="45" applyFont="1" applyFill="1" applyAlignment="1">
      <alignment horizontal="left" vertical="center"/>
    </xf>
    <xf numFmtId="0" fontId="45" fillId="38" borderId="0" xfId="0" applyFont="1" applyFill="1"/>
    <xf numFmtId="0" fontId="45" fillId="38" borderId="0" xfId="0" applyFont="1" applyFill="1" applyAlignment="1">
      <alignment wrapText="1"/>
    </xf>
    <xf numFmtId="0" fontId="14" fillId="38" borderId="0" xfId="0" applyFont="1" applyFill="1"/>
    <xf numFmtId="0" fontId="44" fillId="38" borderId="1" xfId="0" applyFont="1" applyFill="1" applyBorder="1"/>
    <xf numFmtId="0" fontId="35" fillId="38" borderId="15" xfId="0" applyFont="1" applyFill="1" applyBorder="1"/>
    <xf numFmtId="0" fontId="35" fillId="38" borderId="19" xfId="0" applyFont="1" applyFill="1" applyBorder="1"/>
    <xf numFmtId="0" fontId="44" fillId="38" borderId="21" xfId="0" applyFont="1" applyFill="1" applyBorder="1" applyAlignment="1">
      <alignment vertical="center" wrapText="1"/>
    </xf>
    <xf numFmtId="0" fontId="44" fillId="38" borderId="22" xfId="0" applyFont="1" applyFill="1" applyBorder="1" applyAlignment="1">
      <alignment vertical="center" wrapText="1"/>
    </xf>
    <xf numFmtId="0" fontId="47" fillId="38" borderId="0" xfId="0" applyFont="1" applyFill="1"/>
    <xf numFmtId="0" fontId="35" fillId="38" borderId="0" xfId="0" applyFont="1" applyFill="1" applyAlignment="1">
      <alignment horizontal="left" vertical="center"/>
    </xf>
    <xf numFmtId="1" fontId="8" fillId="0" borderId="7" xfId="0" applyNumberFormat="1" applyFont="1" applyBorder="1" applyAlignment="1">
      <alignment horizontal="center" vertical="center"/>
    </xf>
    <xf numFmtId="1" fontId="8" fillId="0" borderId="12" xfId="0" applyNumberFormat="1" applyFont="1" applyBorder="1" applyAlignment="1">
      <alignment horizontal="center" vertical="center"/>
    </xf>
    <xf numFmtId="1" fontId="8" fillId="0" borderId="80" xfId="0" applyNumberFormat="1" applyFont="1" applyBorder="1" applyAlignment="1">
      <alignment horizontal="center" vertical="center"/>
    </xf>
    <xf numFmtId="1" fontId="8" fillId="0" borderId="88" xfId="0" applyNumberFormat="1" applyFont="1" applyBorder="1" applyAlignment="1">
      <alignment horizontal="center" vertical="center"/>
    </xf>
    <xf numFmtId="1" fontId="8" fillId="0" borderId="75" xfId="0" applyNumberFormat="1" applyFont="1" applyBorder="1" applyAlignment="1">
      <alignment horizontal="center" vertical="center"/>
    </xf>
    <xf numFmtId="1" fontId="8" fillId="0" borderId="90" xfId="0" applyNumberFormat="1" applyFont="1" applyBorder="1" applyAlignment="1">
      <alignment horizontal="center" vertical="center"/>
    </xf>
    <xf numFmtId="20" fontId="8" fillId="0" borderId="0" xfId="0" applyNumberFormat="1" applyFont="1" applyAlignment="1">
      <alignment horizontal="center" vertical="center"/>
    </xf>
    <xf numFmtId="1" fontId="8" fillId="38" borderId="0" xfId="0" applyNumberFormat="1" applyFont="1" applyFill="1" applyAlignment="1">
      <alignment horizontal="center" vertical="center"/>
    </xf>
    <xf numFmtId="20" fontId="35" fillId="38" borderId="0" xfId="0" applyNumberFormat="1" applyFont="1" applyFill="1"/>
    <xf numFmtId="1" fontId="44" fillId="38" borderId="21" xfId="0" applyNumberFormat="1" applyFont="1" applyFill="1" applyBorder="1" applyAlignment="1">
      <alignment horizontal="center" vertical="center"/>
    </xf>
    <xf numFmtId="1" fontId="8" fillId="38" borderId="91" xfId="0" applyNumberFormat="1" applyFont="1" applyFill="1" applyBorder="1" applyAlignment="1">
      <alignment horizontal="center" vertical="center"/>
    </xf>
    <xf numFmtId="1" fontId="8" fillId="38" borderId="92" xfId="0" applyNumberFormat="1" applyFont="1" applyFill="1" applyBorder="1" applyAlignment="1">
      <alignment horizontal="center" vertical="center"/>
    </xf>
    <xf numFmtId="1" fontId="8" fillId="39" borderId="7" xfId="0" applyNumberFormat="1" applyFont="1" applyFill="1" applyBorder="1" applyAlignment="1">
      <alignment horizontal="center" vertical="center"/>
    </xf>
    <xf numFmtId="1" fontId="8" fillId="39" borderId="80" xfId="0" applyNumberFormat="1" applyFont="1" applyFill="1" applyBorder="1" applyAlignment="1">
      <alignment horizontal="center" vertical="center"/>
    </xf>
    <xf numFmtId="1" fontId="8" fillId="40" borderId="7" xfId="0" applyNumberFormat="1" applyFont="1" applyFill="1" applyBorder="1" applyAlignment="1">
      <alignment horizontal="center" vertical="center"/>
    </xf>
    <xf numFmtId="1" fontId="8" fillId="40" borderId="80" xfId="0" applyNumberFormat="1" applyFont="1" applyFill="1" applyBorder="1" applyAlignment="1">
      <alignment horizontal="center" vertical="center"/>
    </xf>
    <xf numFmtId="20" fontId="9" fillId="0" borderId="87" xfId="0" applyNumberFormat="1" applyFont="1" applyBorder="1" applyAlignment="1">
      <alignment horizontal="center" vertical="center"/>
    </xf>
    <xf numFmtId="20" fontId="9" fillId="0" borderId="79" xfId="0" applyNumberFormat="1" applyFont="1" applyBorder="1" applyAlignment="1">
      <alignment horizontal="center" vertical="center"/>
    </xf>
    <xf numFmtId="20" fontId="9" fillId="39" borderId="79" xfId="0" applyNumberFormat="1" applyFont="1" applyFill="1" applyBorder="1" applyAlignment="1">
      <alignment horizontal="center" vertical="center"/>
    </xf>
    <xf numFmtId="20" fontId="9" fillId="40" borderId="79" xfId="0" applyNumberFormat="1" applyFont="1" applyFill="1" applyBorder="1" applyAlignment="1">
      <alignment horizontal="center" vertical="center"/>
    </xf>
    <xf numFmtId="20" fontId="9" fillId="0" borderId="89" xfId="0" applyNumberFormat="1" applyFont="1" applyBorder="1" applyAlignment="1">
      <alignment horizontal="center" vertical="center"/>
    </xf>
    <xf numFmtId="20" fontId="9" fillId="39" borderId="76" xfId="0" applyNumberFormat="1" applyFont="1" applyFill="1" applyBorder="1" applyAlignment="1">
      <alignment horizontal="center" vertical="center"/>
    </xf>
    <xf numFmtId="20" fontId="9" fillId="40" borderId="81" xfId="0" applyNumberFormat="1" applyFont="1" applyFill="1" applyBorder="1" applyAlignment="1">
      <alignment horizontal="center" vertical="center"/>
    </xf>
    <xf numFmtId="1" fontId="9" fillId="39" borderId="77" xfId="0" applyNumberFormat="1" applyFont="1" applyFill="1" applyBorder="1" applyAlignment="1">
      <alignment horizontal="center" vertical="center"/>
    </xf>
    <xf numFmtId="1" fontId="9" fillId="39" borderId="78" xfId="0" applyNumberFormat="1" applyFont="1" applyFill="1" applyBorder="1" applyAlignment="1">
      <alignment horizontal="center" vertical="center"/>
    </xf>
    <xf numFmtId="1" fontId="9" fillId="38" borderId="92" xfId="0" applyNumberFormat="1" applyFont="1" applyFill="1" applyBorder="1" applyAlignment="1">
      <alignment horizontal="center" vertical="center"/>
    </xf>
    <xf numFmtId="0" fontId="44" fillId="0" borderId="0" xfId="0" applyFont="1"/>
    <xf numFmtId="1" fontId="9" fillId="40" borderId="82" xfId="0" applyNumberFormat="1" applyFont="1" applyFill="1" applyBorder="1" applyAlignment="1">
      <alignment horizontal="center" vertical="center"/>
    </xf>
    <xf numFmtId="1" fontId="9" fillId="40" borderId="83" xfId="0" applyNumberFormat="1" applyFont="1" applyFill="1" applyBorder="1" applyAlignment="1">
      <alignment horizontal="center" vertical="center"/>
    </xf>
    <xf numFmtId="1" fontId="9" fillId="38" borderId="93" xfId="0" applyNumberFormat="1" applyFont="1" applyFill="1" applyBorder="1" applyAlignment="1">
      <alignment horizontal="center" vertical="center"/>
    </xf>
    <xf numFmtId="167" fontId="7" fillId="0" borderId="0" xfId="50" applyNumberFormat="1" applyFont="1"/>
    <xf numFmtId="20" fontId="9" fillId="0" borderId="0" xfId="0" applyNumberFormat="1" applyFont="1" applyAlignment="1">
      <alignment horizontal="center" vertical="center"/>
    </xf>
    <xf numFmtId="1" fontId="9" fillId="0" borderId="0" xfId="0" applyNumberFormat="1" applyFont="1" applyAlignment="1">
      <alignment horizontal="center" vertical="center"/>
    </xf>
    <xf numFmtId="0" fontId="8" fillId="0" borderId="16" xfId="0" applyFont="1" applyBorder="1"/>
    <xf numFmtId="0" fontId="8" fillId="0" borderId="18" xfId="0" applyFont="1" applyBorder="1"/>
    <xf numFmtId="0" fontId="8" fillId="0" borderId="17" xfId="0" applyFont="1" applyBorder="1"/>
    <xf numFmtId="0" fontId="8" fillId="0" borderId="20" xfId="0" applyFont="1" applyBorder="1"/>
    <xf numFmtId="0" fontId="45" fillId="38" borderId="0" xfId="51" applyFont="1" applyFill="1"/>
    <xf numFmtId="0" fontId="45" fillId="38" borderId="0" xfId="51" applyFont="1" applyFill="1" applyAlignment="1">
      <alignment wrapText="1"/>
    </xf>
    <xf numFmtId="0" fontId="31" fillId="38" borderId="0" xfId="51" applyFont="1" applyFill="1"/>
    <xf numFmtId="0" fontId="3" fillId="0" borderId="0" xfId="51"/>
    <xf numFmtId="0" fontId="44" fillId="38" borderId="0" xfId="51" applyFont="1" applyFill="1"/>
    <xf numFmtId="0" fontId="2" fillId="0" borderId="0" xfId="51" applyFont="1" applyAlignment="1">
      <alignment horizontal="center" vertical="center"/>
    </xf>
    <xf numFmtId="14" fontId="2" fillId="0" borderId="0" xfId="51" applyNumberFormat="1" applyFont="1" applyAlignment="1">
      <alignment horizontal="center" vertical="center"/>
    </xf>
    <xf numFmtId="0" fontId="2" fillId="0" borderId="74" xfId="51" applyFont="1" applyBorder="1" applyAlignment="1">
      <alignment horizontal="center" vertical="center"/>
    </xf>
    <xf numFmtId="0" fontId="2" fillId="0" borderId="74" xfId="51" quotePrefix="1" applyFont="1" applyBorder="1" applyAlignment="1">
      <alignment horizontal="center" vertical="center"/>
    </xf>
    <xf numFmtId="20" fontId="2" fillId="0" borderId="34" xfId="51" applyNumberFormat="1" applyFont="1" applyBorder="1" applyAlignment="1">
      <alignment horizontal="center" vertical="center"/>
    </xf>
    <xf numFmtId="20" fontId="2" fillId="0" borderId="35" xfId="51" applyNumberFormat="1" applyFont="1" applyBorder="1" applyAlignment="1">
      <alignment horizontal="center" vertical="center"/>
    </xf>
    <xf numFmtId="0" fontId="2" fillId="0" borderId="35" xfId="51" applyFont="1" applyBorder="1" applyAlignment="1">
      <alignment horizontal="center" vertical="center"/>
    </xf>
    <xf numFmtId="20" fontId="2" fillId="0" borderId="36" xfId="51" applyNumberFormat="1" applyFont="1" applyBorder="1" applyAlignment="1">
      <alignment horizontal="center" vertical="center"/>
    </xf>
    <xf numFmtId="0" fontId="2" fillId="0" borderId="36" xfId="51" applyFont="1" applyBorder="1" applyAlignment="1">
      <alignment horizontal="center" vertical="center"/>
    </xf>
    <xf numFmtId="17" fontId="2" fillId="0" borderId="34" xfId="51" quotePrefix="1" applyNumberFormat="1" applyFont="1" applyBorder="1" applyAlignment="1">
      <alignment horizontal="center" vertical="center"/>
    </xf>
    <xf numFmtId="17" fontId="2" fillId="0" borderId="35" xfId="51" quotePrefix="1" applyNumberFormat="1" applyFont="1" applyBorder="1" applyAlignment="1">
      <alignment horizontal="center" vertical="center"/>
    </xf>
    <xf numFmtId="0" fontId="49" fillId="0" borderId="0" xfId="51" applyFont="1"/>
    <xf numFmtId="20" fontId="8" fillId="33" borderId="0" xfId="0" applyNumberFormat="1" applyFont="1" applyFill="1" applyAlignment="1">
      <alignment horizontal="center" vertical="center"/>
    </xf>
    <xf numFmtId="1" fontId="8" fillId="33" borderId="0" xfId="0" applyNumberFormat="1" applyFont="1" applyFill="1" applyAlignment="1">
      <alignment horizontal="center" vertical="center"/>
    </xf>
    <xf numFmtId="0" fontId="8" fillId="33" borderId="0" xfId="0" applyFont="1" applyFill="1" applyAlignment="1">
      <alignment horizontal="center" vertical="center"/>
    </xf>
    <xf numFmtId="20" fontId="8" fillId="33" borderId="0" xfId="0" applyNumberFormat="1" applyFont="1" applyFill="1"/>
    <xf numFmtId="20" fontId="9" fillId="33" borderId="0" xfId="0" applyNumberFormat="1" applyFont="1" applyFill="1" applyAlignment="1">
      <alignment horizontal="center" vertical="center"/>
    </xf>
    <xf numFmtId="1" fontId="9" fillId="33" borderId="0" xfId="0" applyNumberFormat="1" applyFont="1" applyFill="1" applyAlignment="1">
      <alignment horizontal="center" vertical="center"/>
    </xf>
    <xf numFmtId="0" fontId="32" fillId="33" borderId="0" xfId="0" applyFont="1" applyFill="1" applyAlignment="1">
      <alignment vertical="center"/>
    </xf>
    <xf numFmtId="166" fontId="8" fillId="33" borderId="0" xfId="0" applyNumberFormat="1" applyFont="1" applyFill="1" applyAlignment="1">
      <alignment horizontal="center" vertical="center"/>
    </xf>
    <xf numFmtId="0" fontId="50" fillId="0" borderId="0" xfId="0" applyFont="1"/>
    <xf numFmtId="1" fontId="50" fillId="0" borderId="0" xfId="0" applyNumberFormat="1" applyFont="1"/>
    <xf numFmtId="0" fontId="51" fillId="0" borderId="0" xfId="0" applyFont="1"/>
    <xf numFmtId="2" fontId="50" fillId="0" borderId="0" xfId="0" applyNumberFormat="1" applyFont="1"/>
    <xf numFmtId="9" fontId="50" fillId="0" borderId="0" xfId="50" applyFont="1" applyBorder="1" applyAlignment="1"/>
    <xf numFmtId="0" fontId="50" fillId="0" borderId="15" xfId="0" applyFont="1" applyBorder="1"/>
    <xf numFmtId="0" fontId="50" fillId="0" borderId="16" xfId="0" applyFont="1" applyBorder="1"/>
    <xf numFmtId="0" fontId="35" fillId="38" borderId="0" xfId="51" applyFont="1" applyFill="1"/>
    <xf numFmtId="0" fontId="2" fillId="0" borderId="74" xfId="52" applyFont="1" applyBorder="1" applyAlignment="1">
      <alignment horizontal="center" vertical="center"/>
    </xf>
    <xf numFmtId="0" fontId="2" fillId="0" borderId="74" xfId="52" quotePrefix="1" applyFont="1" applyBorder="1" applyAlignment="1">
      <alignment horizontal="center" vertical="center"/>
    </xf>
    <xf numFmtId="0" fontId="2" fillId="0" borderId="0" xfId="52" applyFont="1" applyAlignment="1">
      <alignment horizontal="center" vertical="center"/>
    </xf>
    <xf numFmtId="20" fontId="2" fillId="0" borderId="34" xfId="52" applyNumberFormat="1" applyFont="1" applyBorder="1" applyAlignment="1">
      <alignment horizontal="center" vertical="center"/>
    </xf>
    <xf numFmtId="0" fontId="2" fillId="0" borderId="34" xfId="52" applyFont="1" applyBorder="1" applyAlignment="1">
      <alignment horizontal="center" vertical="center"/>
    </xf>
    <xf numFmtId="2" fontId="2" fillId="0" borderId="34" xfId="52" applyNumberFormat="1" applyFont="1" applyBorder="1" applyAlignment="1">
      <alignment horizontal="center" vertical="center"/>
    </xf>
    <xf numFmtId="1" fontId="2" fillId="0" borderId="34" xfId="52" applyNumberFormat="1" applyFont="1" applyBorder="1" applyAlignment="1">
      <alignment horizontal="center" vertical="center"/>
    </xf>
    <xf numFmtId="20" fontId="2" fillId="0" borderId="35" xfId="52" applyNumberFormat="1" applyFont="1" applyBorder="1" applyAlignment="1">
      <alignment horizontal="center" vertical="center"/>
    </xf>
    <xf numFmtId="0" fontId="2" fillId="0" borderId="35" xfId="52" applyFont="1" applyBorder="1" applyAlignment="1">
      <alignment horizontal="center" vertical="center"/>
    </xf>
    <xf numFmtId="2" fontId="2" fillId="0" borderId="35" xfId="52" applyNumberFormat="1" applyFont="1" applyBorder="1" applyAlignment="1">
      <alignment horizontal="center" vertical="center"/>
    </xf>
    <xf numFmtId="1" fontId="2" fillId="0" borderId="35" xfId="52" applyNumberFormat="1" applyFont="1" applyBorder="1" applyAlignment="1">
      <alignment horizontal="center" vertical="center"/>
    </xf>
    <xf numFmtId="20" fontId="2" fillId="0" borderId="36" xfId="52" applyNumberFormat="1" applyFont="1" applyBorder="1" applyAlignment="1">
      <alignment horizontal="center" vertical="center"/>
    </xf>
    <xf numFmtId="1" fontId="2" fillId="0" borderId="36" xfId="52" applyNumberFormat="1" applyFont="1" applyBorder="1" applyAlignment="1">
      <alignment horizontal="center" vertical="center"/>
    </xf>
    <xf numFmtId="2" fontId="2" fillId="0" borderId="36" xfId="52" applyNumberFormat="1" applyFont="1" applyBorder="1" applyAlignment="1">
      <alignment horizontal="center" vertical="center"/>
    </xf>
    <xf numFmtId="17" fontId="2" fillId="0" borderId="34" xfId="52" quotePrefix="1" applyNumberFormat="1" applyFont="1" applyBorder="1" applyAlignment="1">
      <alignment horizontal="center" vertical="center"/>
    </xf>
    <xf numFmtId="17" fontId="2" fillId="0" borderId="35" xfId="52" quotePrefix="1" applyNumberFormat="1" applyFont="1" applyBorder="1" applyAlignment="1">
      <alignment horizontal="center" vertical="center"/>
    </xf>
    <xf numFmtId="0" fontId="2" fillId="0" borderId="36" xfId="52" applyFont="1" applyBorder="1" applyAlignment="1">
      <alignment horizontal="center" vertical="center"/>
    </xf>
    <xf numFmtId="169" fontId="2" fillId="0" borderId="0" xfId="52" applyNumberFormat="1" applyFont="1" applyAlignment="1">
      <alignment horizontal="center" vertical="center"/>
    </xf>
    <xf numFmtId="20" fontId="2" fillId="0" borderId="34" xfId="0" applyNumberFormat="1" applyFont="1" applyBorder="1" applyAlignment="1">
      <alignment horizontal="center" vertical="center"/>
    </xf>
    <xf numFmtId="1" fontId="2" fillId="0" borderId="34" xfId="0" applyNumberFormat="1" applyFont="1" applyBorder="1" applyAlignment="1">
      <alignment horizontal="center" vertical="center"/>
    </xf>
    <xf numFmtId="2" fontId="2" fillId="0" borderId="34" xfId="0" applyNumberFormat="1" applyFont="1" applyBorder="1" applyAlignment="1">
      <alignment horizontal="center" vertical="center"/>
    </xf>
    <xf numFmtId="1" fontId="2" fillId="0" borderId="35" xfId="0" applyNumberFormat="1" applyFont="1" applyBorder="1" applyAlignment="1">
      <alignment horizontal="center" vertical="center"/>
    </xf>
    <xf numFmtId="2" fontId="2" fillId="0" borderId="35" xfId="0" applyNumberFormat="1" applyFont="1" applyBorder="1" applyAlignment="1">
      <alignment horizontal="center" vertical="center"/>
    </xf>
    <xf numFmtId="1" fontId="2" fillId="0" borderId="36" xfId="0" applyNumberFormat="1" applyFont="1" applyBorder="1" applyAlignment="1">
      <alignment horizontal="center" vertical="center"/>
    </xf>
    <xf numFmtId="2" fontId="2" fillId="0" borderId="36" xfId="0" applyNumberFormat="1" applyFont="1" applyBorder="1" applyAlignment="1">
      <alignment horizontal="center" vertical="center"/>
    </xf>
    <xf numFmtId="17" fontId="2" fillId="0" borderId="34" xfId="0" quotePrefix="1" applyNumberFormat="1" applyFont="1" applyBorder="1" applyAlignment="1">
      <alignment horizontal="center" vertical="center"/>
    </xf>
    <xf numFmtId="17" fontId="2" fillId="0" borderId="35" xfId="0" quotePrefix="1" applyNumberFormat="1" applyFont="1" applyBorder="1" applyAlignment="1">
      <alignment horizontal="center" vertical="center"/>
    </xf>
    <xf numFmtId="0" fontId="2" fillId="0" borderId="74" xfId="0" quotePrefix="1" applyFont="1" applyBorder="1" applyAlignment="1">
      <alignment horizontal="center" vertical="center"/>
    </xf>
    <xf numFmtId="0" fontId="52" fillId="0" borderId="0" xfId="0" applyFont="1"/>
    <xf numFmtId="0" fontId="8" fillId="0" borderId="0" xfId="0" applyFont="1" applyAlignment="1">
      <alignment horizontal="center"/>
    </xf>
    <xf numFmtId="0" fontId="9" fillId="0" borderId="0" xfId="0" applyFont="1" applyAlignment="1">
      <alignment horizontal="right"/>
    </xf>
    <xf numFmtId="0" fontId="8" fillId="0" borderId="0" xfId="0" applyFont="1" applyAlignment="1">
      <alignment horizontal="center" wrapText="1"/>
    </xf>
    <xf numFmtId="0" fontId="8" fillId="0" borderId="94" xfId="0" applyFont="1" applyBorder="1" applyAlignment="1">
      <alignment horizontal="center"/>
    </xf>
    <xf numFmtId="0" fontId="8" fillId="0" borderId="95" xfId="0" applyFont="1" applyBorder="1" applyAlignment="1">
      <alignment horizontal="center"/>
    </xf>
    <xf numFmtId="0" fontId="8" fillId="0" borderId="96" xfId="0" applyFont="1" applyBorder="1" applyAlignment="1">
      <alignment horizontal="center"/>
    </xf>
    <xf numFmtId="9" fontId="8" fillId="0" borderId="7" xfId="0" applyNumberFormat="1" applyFont="1" applyBorder="1" applyAlignment="1">
      <alignment horizontal="center"/>
    </xf>
    <xf numFmtId="9" fontId="8" fillId="0" borderId="94" xfId="0" applyNumberFormat="1" applyFont="1" applyBorder="1" applyAlignment="1">
      <alignment horizontal="center"/>
    </xf>
    <xf numFmtId="9" fontId="8" fillId="0" borderId="96" xfId="0" applyNumberFormat="1" applyFont="1" applyBorder="1" applyAlignment="1">
      <alignment horizontal="center"/>
    </xf>
    <xf numFmtId="9" fontId="8" fillId="0" borderId="0" xfId="0" applyNumberFormat="1" applyFont="1" applyAlignment="1">
      <alignment horizontal="center"/>
    </xf>
    <xf numFmtId="9" fontId="8" fillId="0" borderId="93" xfId="0" applyNumberFormat="1" applyFont="1" applyBorder="1" applyAlignment="1">
      <alignment horizontal="right"/>
    </xf>
    <xf numFmtId="0" fontId="8" fillId="0" borderId="93" xfId="0" applyFont="1" applyBorder="1" applyAlignment="1">
      <alignment horizontal="center"/>
    </xf>
    <xf numFmtId="9" fontId="53" fillId="0" borderId="93" xfId="0" applyNumberFormat="1" applyFont="1" applyBorder="1" applyAlignment="1">
      <alignment horizontal="left"/>
    </xf>
    <xf numFmtId="0" fontId="8" fillId="0" borderId="97" xfId="0" applyFont="1" applyBorder="1" applyAlignment="1">
      <alignment horizontal="right"/>
    </xf>
    <xf numFmtId="9" fontId="53" fillId="0" borderId="98" xfId="0" applyNumberFormat="1" applyFont="1" applyBorder="1" applyAlignment="1">
      <alignment horizontal="left"/>
    </xf>
    <xf numFmtId="0" fontId="54" fillId="0" borderId="0" xfId="0" applyFont="1"/>
    <xf numFmtId="9" fontId="53" fillId="0" borderId="0" xfId="0" applyNumberFormat="1" applyFont="1" applyAlignment="1">
      <alignment horizontal="left"/>
    </xf>
    <xf numFmtId="0" fontId="53" fillId="0" borderId="0" xfId="0" applyFont="1"/>
    <xf numFmtId="0" fontId="8" fillId="0" borderId="97" xfId="0" applyFont="1" applyBorder="1" applyAlignment="1">
      <alignment horizontal="center"/>
    </xf>
    <xf numFmtId="0" fontId="54" fillId="0" borderId="0" xfId="0" applyFont="1" applyAlignment="1">
      <alignment horizontal="center"/>
    </xf>
    <xf numFmtId="0" fontId="8" fillId="0" borderId="99" xfId="0" applyFont="1" applyBorder="1" applyAlignment="1">
      <alignment horizontal="center"/>
    </xf>
    <xf numFmtId="0" fontId="55" fillId="0" borderId="0" xfId="0" applyFont="1"/>
    <xf numFmtId="0" fontId="56" fillId="0" borderId="0" xfId="0" applyFont="1"/>
    <xf numFmtId="0" fontId="50" fillId="0" borderId="18" xfId="0" applyFont="1" applyBorder="1"/>
    <xf numFmtId="167" fontId="50" fillId="0" borderId="0" xfId="50" applyNumberFormat="1" applyFont="1" applyBorder="1" applyAlignment="1"/>
    <xf numFmtId="0" fontId="57" fillId="0" borderId="74" xfId="0" applyFont="1" applyBorder="1" applyAlignment="1">
      <alignment horizontal="center" vertical="center"/>
    </xf>
    <xf numFmtId="0" fontId="60" fillId="0" borderId="0" xfId="0" applyFont="1"/>
    <xf numFmtId="20" fontId="59" fillId="0" borderId="35" xfId="0" applyNumberFormat="1" applyFont="1" applyBorder="1" applyAlignment="1">
      <alignment horizontal="center" vertical="center"/>
    </xf>
    <xf numFmtId="0" fontId="61" fillId="0" borderId="0" xfId="0" applyFont="1" applyAlignment="1">
      <alignment horizontal="center" vertical="center"/>
    </xf>
    <xf numFmtId="0" fontId="62" fillId="0" borderId="0" xfId="53" applyAlignment="1">
      <alignment horizontal="center"/>
    </xf>
    <xf numFmtId="0" fontId="8" fillId="0" borderId="0" xfId="0" applyFont="1" applyAlignment="1">
      <alignment horizontal="center" vertical="center"/>
    </xf>
    <xf numFmtId="14" fontId="8" fillId="0" borderId="0" xfId="0" applyNumberFormat="1" applyFont="1" applyAlignment="1">
      <alignment horizontal="center" vertical="center"/>
    </xf>
    <xf numFmtId="165" fontId="8" fillId="0" borderId="0" xfId="0" applyNumberFormat="1" applyFont="1" applyAlignment="1">
      <alignment horizontal="center" vertical="center"/>
    </xf>
    <xf numFmtId="0" fontId="44" fillId="0" borderId="0" xfId="46" applyFont="1"/>
    <xf numFmtId="0" fontId="45" fillId="0" borderId="0" xfId="0" applyFont="1"/>
    <xf numFmtId="14" fontId="45" fillId="0" borderId="0" xfId="0" applyNumberFormat="1" applyFont="1" applyAlignment="1">
      <alignment horizontal="left"/>
    </xf>
    <xf numFmtId="0" fontId="0" fillId="38" borderId="0" xfId="0" applyFill="1"/>
    <xf numFmtId="0" fontId="49" fillId="0" borderId="0" xfId="46" applyFont="1"/>
    <xf numFmtId="14" fontId="33" fillId="0" borderId="0" xfId="0" applyNumberFormat="1" applyFont="1" applyAlignment="1">
      <alignment horizontal="left"/>
    </xf>
    <xf numFmtId="0" fontId="33" fillId="0" borderId="0" xfId="0" applyFont="1" applyAlignment="1">
      <alignment wrapText="1"/>
    </xf>
    <xf numFmtId="165" fontId="2" fillId="0" borderId="0" xfId="0" applyNumberFormat="1" applyFont="1" applyAlignment="1">
      <alignment horizontal="center" vertical="center"/>
    </xf>
    <xf numFmtId="0" fontId="9" fillId="0" borderId="84" xfId="0" applyFont="1" applyBorder="1" applyAlignment="1">
      <alignment horizontal="center" vertical="center" wrapText="1"/>
    </xf>
    <xf numFmtId="1" fontId="9" fillId="0" borderId="85" xfId="0" applyNumberFormat="1" applyFont="1" applyBorder="1" applyAlignment="1">
      <alignment horizontal="center" vertical="center" wrapText="1"/>
    </xf>
    <xf numFmtId="1" fontId="9" fillId="0" borderId="86" xfId="0" applyNumberFormat="1" applyFont="1" applyBorder="1" applyAlignment="1">
      <alignment horizontal="center" vertical="center" wrapText="1"/>
    </xf>
    <xf numFmtId="0" fontId="44" fillId="0" borderId="0" xfId="0" applyFont="1" applyAlignment="1">
      <alignment horizontal="right"/>
    </xf>
    <xf numFmtId="165" fontId="8" fillId="0" borderId="77" xfId="0" applyNumberFormat="1" applyFont="1" applyBorder="1" applyAlignment="1">
      <alignment horizontal="center" vertical="center"/>
    </xf>
    <xf numFmtId="165" fontId="9" fillId="44" borderId="103" xfId="0" applyNumberFormat="1" applyFont="1" applyFill="1" applyBorder="1" applyAlignment="1">
      <alignment horizontal="center" vertical="center"/>
    </xf>
    <xf numFmtId="0" fontId="9" fillId="44" borderId="103" xfId="0" applyFont="1" applyFill="1" applyBorder="1" applyAlignment="1">
      <alignment vertical="center"/>
    </xf>
    <xf numFmtId="0" fontId="9" fillId="44" borderId="104" xfId="0" applyFont="1" applyFill="1" applyBorder="1" applyAlignment="1">
      <alignment vertical="center"/>
    </xf>
    <xf numFmtId="0" fontId="44" fillId="38" borderId="0" xfId="46" applyFont="1" applyFill="1"/>
    <xf numFmtId="0" fontId="45" fillId="38" borderId="0" xfId="0" applyFont="1" applyFill="1" applyAlignment="1">
      <alignment vertical="center"/>
    </xf>
    <xf numFmtId="0" fontId="44" fillId="38" borderId="0" xfId="46" applyFont="1" applyFill="1" applyAlignment="1">
      <alignment vertical="center"/>
    </xf>
    <xf numFmtId="0" fontId="35" fillId="38" borderId="0" xfId="0" applyFont="1" applyFill="1" applyAlignment="1">
      <alignment vertical="center"/>
    </xf>
    <xf numFmtId="0" fontId="14" fillId="38" borderId="0" xfId="0" applyFont="1" applyFill="1" applyAlignment="1">
      <alignment vertical="center"/>
    </xf>
    <xf numFmtId="0" fontId="44" fillId="38" borderId="0" xfId="0" applyFont="1" applyFill="1" applyAlignment="1">
      <alignment vertical="center"/>
    </xf>
    <xf numFmtId="0" fontId="45" fillId="38" borderId="0" xfId="51" applyFont="1" applyFill="1" applyAlignment="1">
      <alignment vertical="center"/>
    </xf>
    <xf numFmtId="0" fontId="35" fillId="38" borderId="0" xfId="51" applyFont="1" applyFill="1" applyAlignment="1">
      <alignment vertical="center"/>
    </xf>
    <xf numFmtId="0" fontId="31" fillId="38" borderId="0" xfId="51" applyFont="1" applyFill="1" applyAlignment="1">
      <alignment vertical="center"/>
    </xf>
    <xf numFmtId="0" fontId="44" fillId="38" borderId="0" xfId="51" applyFont="1" applyFill="1" applyAlignment="1">
      <alignment vertical="center"/>
    </xf>
    <xf numFmtId="0" fontId="49" fillId="0" borderId="0" xfId="51" applyFont="1" applyAlignment="1">
      <alignment vertical="center"/>
    </xf>
    <xf numFmtId="0" fontId="2" fillId="0" borderId="0" xfId="52" applyFont="1"/>
    <xf numFmtId="0" fontId="33" fillId="0" borderId="0" xfId="51" applyFont="1"/>
    <xf numFmtId="0" fontId="45" fillId="0" borderId="0" xfId="51" applyFont="1"/>
    <xf numFmtId="0" fontId="45" fillId="0" borderId="0" xfId="51" applyFont="1" applyAlignment="1">
      <alignment horizontal="right"/>
    </xf>
    <xf numFmtId="0" fontId="8" fillId="0" borderId="74" xfId="0" quotePrefix="1" applyFont="1" applyBorder="1" applyAlignment="1">
      <alignment horizontal="center" vertical="center"/>
    </xf>
    <xf numFmtId="0" fontId="9" fillId="44" borderId="110" xfId="0" applyFont="1" applyFill="1" applyBorder="1" applyAlignment="1">
      <alignment vertical="center"/>
    </xf>
    <xf numFmtId="165" fontId="8" fillId="0" borderId="7" xfId="0" applyNumberFormat="1" applyFont="1" applyBorder="1" applyAlignment="1">
      <alignment horizontal="center" vertical="center"/>
    </xf>
    <xf numFmtId="165" fontId="9" fillId="44" borderId="110" xfId="0" applyNumberFormat="1" applyFont="1" applyFill="1" applyBorder="1" applyAlignment="1">
      <alignment horizontal="center" vertical="center"/>
    </xf>
    <xf numFmtId="2" fontId="8" fillId="0" borderId="7" xfId="0" applyNumberFormat="1" applyFont="1" applyBorder="1" applyAlignment="1">
      <alignment horizontal="center" vertical="center"/>
    </xf>
    <xf numFmtId="1" fontId="8" fillId="0" borderId="82" xfId="0" applyNumberFormat="1" applyFont="1" applyBorder="1" applyAlignment="1">
      <alignment horizontal="center" vertical="center"/>
    </xf>
    <xf numFmtId="1" fontId="9" fillId="44" borderId="104" xfId="0" applyNumberFormat="1" applyFont="1" applyFill="1" applyBorder="1" applyAlignment="1">
      <alignment horizontal="center" vertical="center"/>
    </xf>
    <xf numFmtId="0" fontId="9" fillId="44" borderId="103" xfId="0" applyFont="1" applyFill="1" applyBorder="1" applyAlignment="1">
      <alignment vertical="center" wrapText="1"/>
    </xf>
    <xf numFmtId="168" fontId="9" fillId="44" borderId="105" xfId="0" applyNumberFormat="1" applyFont="1" applyFill="1" applyBorder="1" applyAlignment="1">
      <alignment horizontal="center" vertical="center" wrapText="1"/>
    </xf>
    <xf numFmtId="168" fontId="9" fillId="44" borderId="77" xfId="0" applyNumberFormat="1" applyFont="1" applyFill="1" applyBorder="1" applyAlignment="1">
      <alignment horizontal="center" vertical="center" wrapText="1"/>
    </xf>
    <xf numFmtId="0" fontId="9" fillId="44" borderId="104" xfId="0" applyFont="1" applyFill="1" applyBorder="1" applyAlignment="1">
      <alignment vertical="center" wrapText="1"/>
    </xf>
    <xf numFmtId="168" fontId="9" fillId="44" borderId="106" xfId="0" applyNumberFormat="1" applyFont="1" applyFill="1" applyBorder="1" applyAlignment="1">
      <alignment horizontal="center" vertical="center" wrapText="1"/>
    </xf>
    <xf numFmtId="168" fontId="9" fillId="44" borderId="82" xfId="0" applyNumberFormat="1" applyFont="1" applyFill="1" applyBorder="1" applyAlignment="1">
      <alignment horizontal="center" vertical="center" wrapText="1"/>
    </xf>
    <xf numFmtId="0" fontId="35" fillId="0" borderId="0" xfId="51" applyFont="1"/>
    <xf numFmtId="0" fontId="45" fillId="0" borderId="0" xfId="51" applyFont="1" applyAlignment="1">
      <alignment wrapText="1"/>
    </xf>
    <xf numFmtId="0" fontId="9" fillId="0" borderId="0" xfId="46" applyFont="1"/>
    <xf numFmtId="0" fontId="8" fillId="0" borderId="0" xfId="51" applyFont="1"/>
    <xf numFmtId="0" fontId="9" fillId="0" borderId="0" xfId="51" applyFont="1"/>
    <xf numFmtId="0" fontId="63" fillId="0" borderId="0" xfId="51" applyFont="1"/>
    <xf numFmtId="0" fontId="63" fillId="0" borderId="0" xfId="51" applyFont="1" applyAlignment="1">
      <alignment wrapText="1"/>
    </xf>
    <xf numFmtId="168" fontId="9" fillId="44" borderId="102" xfId="0" applyNumberFormat="1" applyFont="1" applyFill="1" applyBorder="1" applyAlignment="1">
      <alignment horizontal="center" vertical="center" wrapText="1"/>
    </xf>
    <xf numFmtId="0" fontId="35" fillId="42" borderId="0" xfId="0" applyFont="1" applyFill="1" applyAlignment="1">
      <alignment horizontal="center" vertical="center"/>
    </xf>
    <xf numFmtId="0" fontId="35" fillId="46" borderId="0" xfId="0" applyFont="1" applyFill="1" applyAlignment="1">
      <alignment horizontal="center" vertical="center"/>
    </xf>
    <xf numFmtId="0" fontId="35" fillId="45" borderId="0" xfId="0" applyFont="1" applyFill="1" applyAlignment="1">
      <alignment horizontal="center" vertical="center"/>
    </xf>
    <xf numFmtId="0" fontId="35" fillId="41" borderId="0" xfId="0" applyFont="1" applyFill="1" applyAlignment="1">
      <alignment horizontal="center" vertical="center"/>
    </xf>
    <xf numFmtId="0" fontId="35" fillId="43" borderId="0" xfId="0" applyFont="1" applyFill="1" applyAlignment="1">
      <alignment horizontal="center" vertical="center"/>
    </xf>
    <xf numFmtId="0" fontId="35" fillId="44" borderId="0" xfId="0" applyFont="1" applyFill="1" applyAlignment="1">
      <alignment horizontal="center" vertical="center"/>
    </xf>
    <xf numFmtId="0" fontId="8" fillId="38" borderId="0" xfId="0" applyFont="1" applyFill="1" applyAlignment="1">
      <alignment horizontal="center" vertical="center"/>
    </xf>
    <xf numFmtId="0" fontId="33" fillId="38" borderId="0" xfId="51" applyFont="1" applyFill="1"/>
    <xf numFmtId="2" fontId="60" fillId="0" borderId="114" xfId="44" applyNumberFormat="1" applyFont="1" applyBorder="1" applyAlignment="1">
      <alignment horizontal="center" vertical="center"/>
    </xf>
    <xf numFmtId="2" fontId="60" fillId="0" borderId="115" xfId="44" applyNumberFormat="1" applyFont="1" applyBorder="1" applyAlignment="1">
      <alignment horizontal="center" vertical="center"/>
    </xf>
    <xf numFmtId="2" fontId="60" fillId="0" borderId="116" xfId="44" applyNumberFormat="1" applyFont="1" applyBorder="1" applyAlignment="1">
      <alignment horizontal="center" vertical="center"/>
    </xf>
    <xf numFmtId="2" fontId="60" fillId="0" borderId="117" xfId="44" applyNumberFormat="1" applyFont="1" applyBorder="1" applyAlignment="1">
      <alignment horizontal="center" vertical="center"/>
    </xf>
    <xf numFmtId="2" fontId="60" fillId="0" borderId="39" xfId="44" applyNumberFormat="1" applyFont="1" applyBorder="1" applyAlignment="1">
      <alignment horizontal="center" vertical="center"/>
    </xf>
    <xf numFmtId="2" fontId="60" fillId="0" borderId="118" xfId="44" applyNumberFormat="1" applyFont="1" applyBorder="1" applyAlignment="1">
      <alignment horizontal="center" vertical="center"/>
    </xf>
    <xf numFmtId="2" fontId="60" fillId="0" borderId="119" xfId="44" applyNumberFormat="1" applyFont="1" applyBorder="1" applyAlignment="1">
      <alignment horizontal="center" vertical="center"/>
    </xf>
    <xf numFmtId="2" fontId="60" fillId="0" borderId="120" xfId="44" applyNumberFormat="1" applyFont="1" applyBorder="1" applyAlignment="1">
      <alignment horizontal="center" vertical="center"/>
    </xf>
    <xf numFmtId="2" fontId="60" fillId="0" borderId="121" xfId="44" applyNumberFormat="1" applyFont="1" applyBorder="1" applyAlignment="1">
      <alignment horizontal="center" vertical="center"/>
    </xf>
    <xf numFmtId="20" fontId="59" fillId="0" borderId="122" xfId="0" applyNumberFormat="1" applyFont="1" applyBorder="1" applyAlignment="1">
      <alignment horizontal="center" vertical="center"/>
    </xf>
    <xf numFmtId="0" fontId="58" fillId="42" borderId="74" xfId="0" applyFont="1" applyFill="1" applyBorder="1" applyAlignment="1">
      <alignment horizontal="center" vertical="center"/>
    </xf>
    <xf numFmtId="0" fontId="58" fillId="46" borderId="74" xfId="0" applyFont="1" applyFill="1" applyBorder="1" applyAlignment="1">
      <alignment horizontal="center" vertical="center"/>
    </xf>
    <xf numFmtId="0" fontId="58" fillId="45" borderId="74" xfId="0" applyFont="1" applyFill="1" applyBorder="1" applyAlignment="1">
      <alignment horizontal="center" vertical="center"/>
    </xf>
    <xf numFmtId="0" fontId="58" fillId="41" borderId="74" xfId="0" applyFont="1" applyFill="1" applyBorder="1" applyAlignment="1">
      <alignment horizontal="center" vertical="center"/>
    </xf>
    <xf numFmtId="0" fontId="58" fillId="43" borderId="74" xfId="0" applyFont="1" applyFill="1" applyBorder="1" applyAlignment="1">
      <alignment horizontal="center" vertical="center"/>
    </xf>
    <xf numFmtId="0" fontId="58" fillId="44" borderId="74" xfId="0" applyFont="1" applyFill="1" applyBorder="1" applyAlignment="1">
      <alignment horizontal="center" vertical="center"/>
    </xf>
    <xf numFmtId="1" fontId="49" fillId="44" borderId="87" xfId="53" applyNumberFormat="1" applyFont="1" applyFill="1" applyBorder="1" applyAlignment="1">
      <alignment horizontal="center" vertical="center"/>
    </xf>
    <xf numFmtId="1" fontId="49" fillId="44" borderId="88" xfId="53" applyNumberFormat="1" applyFont="1" applyFill="1" applyBorder="1" applyAlignment="1">
      <alignment horizontal="center" vertical="center"/>
    </xf>
    <xf numFmtId="1" fontId="49" fillId="44" borderId="79" xfId="53" applyNumberFormat="1" applyFont="1" applyFill="1" applyBorder="1" applyAlignment="1">
      <alignment horizontal="center" vertical="center"/>
    </xf>
    <xf numFmtId="1" fontId="49" fillId="44" borderId="80" xfId="53" applyNumberFormat="1" applyFont="1" applyFill="1" applyBorder="1" applyAlignment="1">
      <alignment horizontal="center" vertical="center"/>
    </xf>
    <xf numFmtId="1" fontId="9" fillId="44" borderId="79" xfId="0" applyNumberFormat="1" applyFont="1" applyFill="1" applyBorder="1" applyAlignment="1">
      <alignment horizontal="center" vertical="center"/>
    </xf>
    <xf numFmtId="1" fontId="9" fillId="44" borderId="80" xfId="0" applyNumberFormat="1" applyFont="1" applyFill="1" applyBorder="1" applyAlignment="1">
      <alignment horizontal="center" vertical="center"/>
    </xf>
    <xf numFmtId="1" fontId="9" fillId="44" borderId="81" xfId="0" applyNumberFormat="1" applyFont="1" applyFill="1" applyBorder="1" applyAlignment="1">
      <alignment horizontal="center" vertical="center"/>
    </xf>
    <xf numFmtId="1" fontId="9" fillId="44" borderId="83" xfId="0" applyNumberFormat="1" applyFont="1" applyFill="1" applyBorder="1" applyAlignment="1">
      <alignment horizontal="center" vertical="center"/>
    </xf>
    <xf numFmtId="0" fontId="47" fillId="38" borderId="0" xfId="0" applyFont="1" applyFill="1" applyAlignment="1">
      <alignment vertical="center"/>
    </xf>
    <xf numFmtId="0" fontId="46" fillId="38" borderId="0" xfId="0" applyFont="1" applyFill="1" applyAlignment="1">
      <alignment vertical="center"/>
    </xf>
    <xf numFmtId="1" fontId="57" fillId="0" borderId="111" xfId="44" applyNumberFormat="1" applyFont="1" applyBorder="1" applyAlignment="1">
      <alignment horizontal="center" vertical="center"/>
    </xf>
    <xf numFmtId="1" fontId="57" fillId="0" borderId="112" xfId="44" applyNumberFormat="1" applyFont="1" applyBorder="1" applyAlignment="1">
      <alignment horizontal="center" vertical="center"/>
    </xf>
    <xf numFmtId="1" fontId="57" fillId="0" borderId="113" xfId="44" applyNumberFormat="1" applyFont="1" applyBorder="1" applyAlignment="1">
      <alignment horizontal="center" vertical="center"/>
    </xf>
    <xf numFmtId="1" fontId="58" fillId="0" borderId="111" xfId="0" applyNumberFormat="1" applyFont="1" applyBorder="1" applyAlignment="1">
      <alignment horizontal="center" vertical="center"/>
    </xf>
    <xf numFmtId="1" fontId="58" fillId="0" borderId="112" xfId="0" applyNumberFormat="1" applyFont="1" applyBorder="1" applyAlignment="1">
      <alignment horizontal="center" vertical="center"/>
    </xf>
    <xf numFmtId="1" fontId="58" fillId="0" borderId="113" xfId="0" applyNumberFormat="1" applyFont="1" applyBorder="1" applyAlignment="1">
      <alignment horizontal="center" vertical="center"/>
    </xf>
    <xf numFmtId="1" fontId="58" fillId="0" borderId="111" xfId="50" applyNumberFormat="1" applyFont="1" applyBorder="1" applyAlignment="1">
      <alignment horizontal="center" vertical="center"/>
    </xf>
    <xf numFmtId="1" fontId="58" fillId="0" borderId="112" xfId="50" applyNumberFormat="1" applyFont="1" applyBorder="1" applyAlignment="1">
      <alignment horizontal="center" vertical="center"/>
    </xf>
    <xf numFmtId="1" fontId="58" fillId="0" borderId="113" xfId="50" applyNumberFormat="1" applyFont="1" applyBorder="1" applyAlignment="1">
      <alignment horizontal="center" vertical="center"/>
    </xf>
    <xf numFmtId="168" fontId="57" fillId="0" borderId="111" xfId="44" applyNumberFormat="1" applyFont="1" applyBorder="1" applyAlignment="1">
      <alignment horizontal="center" vertical="center"/>
    </xf>
    <xf numFmtId="168" fontId="57" fillId="0" borderId="112" xfId="44" applyNumberFormat="1" applyFont="1" applyBorder="1" applyAlignment="1">
      <alignment horizontal="center" vertical="center"/>
    </xf>
    <xf numFmtId="168" fontId="57" fillId="0" borderId="113" xfId="44" applyNumberFormat="1" applyFont="1" applyBorder="1" applyAlignment="1">
      <alignment horizontal="center" vertical="center"/>
    </xf>
    <xf numFmtId="2" fontId="60" fillId="0" borderId="124" xfId="44" applyNumberFormat="1" applyFont="1" applyBorder="1" applyAlignment="1">
      <alignment horizontal="center" vertical="center"/>
    </xf>
    <xf numFmtId="2" fontId="60" fillId="0" borderId="44" xfId="44" applyNumberFormat="1" applyFont="1" applyBorder="1" applyAlignment="1">
      <alignment horizontal="center" vertical="center"/>
    </xf>
    <xf numFmtId="2" fontId="60" fillId="0" borderId="125" xfId="44" applyNumberFormat="1" applyFont="1" applyBorder="1" applyAlignment="1">
      <alignment horizontal="center" vertical="center"/>
    </xf>
    <xf numFmtId="2" fontId="60" fillId="0" borderId="126" xfId="44" applyNumberFormat="1" applyFont="1" applyBorder="1" applyAlignment="1">
      <alignment horizontal="center" vertical="center"/>
    </xf>
    <xf numFmtId="2" fontId="60" fillId="0" borderId="57" xfId="44" applyNumberFormat="1" applyFont="1" applyBorder="1" applyAlignment="1">
      <alignment horizontal="center" vertical="center"/>
    </xf>
    <xf numFmtId="2" fontId="60" fillId="0" borderId="127" xfId="44" applyNumberFormat="1" applyFont="1" applyBorder="1" applyAlignment="1">
      <alignment horizontal="center" vertical="center"/>
    </xf>
    <xf numFmtId="0" fontId="65" fillId="0" borderId="0" xfId="0" applyFont="1" applyAlignment="1">
      <alignment horizontal="center"/>
    </xf>
    <xf numFmtId="0" fontId="65" fillId="0" borderId="0" xfId="0" applyFont="1" applyAlignment="1">
      <alignment horizontal="left" vertical="center"/>
    </xf>
    <xf numFmtId="0" fontId="65" fillId="0" borderId="0" xfId="44" applyFont="1" applyAlignment="1">
      <alignment horizontal="center" vertical="center"/>
    </xf>
    <xf numFmtId="0" fontId="65" fillId="0" borderId="0" xfId="0" applyFont="1" applyAlignment="1">
      <alignment horizontal="center" vertical="center"/>
    </xf>
    <xf numFmtId="168" fontId="65" fillId="0" borderId="0" xfId="44" applyNumberFormat="1" applyFont="1" applyAlignment="1">
      <alignment horizontal="center" vertical="center"/>
    </xf>
    <xf numFmtId="20" fontId="65" fillId="0" borderId="0" xfId="0" applyNumberFormat="1" applyFont="1" applyAlignment="1">
      <alignment horizontal="center" vertical="center"/>
    </xf>
    <xf numFmtId="165" fontId="65" fillId="0" borderId="0" xfId="44" applyNumberFormat="1" applyFont="1" applyAlignment="1">
      <alignment horizontal="center" vertical="center"/>
    </xf>
    <xf numFmtId="17" fontId="65" fillId="0" borderId="0" xfId="2" quotePrefix="1" applyNumberFormat="1" applyFont="1" applyAlignment="1">
      <alignment horizontal="center" vertical="center"/>
    </xf>
    <xf numFmtId="167" fontId="65" fillId="0" borderId="0" xfId="50" applyNumberFormat="1" applyFont="1" applyBorder="1" applyAlignment="1">
      <alignment horizontal="center" vertical="center"/>
    </xf>
    <xf numFmtId="0" fontId="65" fillId="0" borderId="0" xfId="2" applyFont="1" applyAlignment="1">
      <alignment horizontal="center" vertical="center"/>
    </xf>
    <xf numFmtId="0" fontId="65" fillId="0" borderId="0" xfId="44" applyFont="1" applyAlignment="1">
      <alignment horizontal="center"/>
    </xf>
    <xf numFmtId="0" fontId="65" fillId="0" borderId="0" xfId="44" applyFont="1"/>
    <xf numFmtId="165" fontId="65" fillId="0" borderId="0" xfId="50" applyNumberFormat="1" applyFont="1" applyBorder="1" applyAlignment="1">
      <alignment horizontal="center" vertical="center"/>
    </xf>
    <xf numFmtId="167" fontId="65" fillId="0" borderId="0" xfId="50" applyNumberFormat="1" applyFont="1" applyBorder="1"/>
    <xf numFmtId="0" fontId="66" fillId="0" borderId="0" xfId="0" applyFont="1"/>
    <xf numFmtId="0" fontId="67" fillId="0" borderId="0" xfId="44" applyFont="1"/>
    <xf numFmtId="1" fontId="9" fillId="0" borderId="52" xfId="0" applyNumberFormat="1" applyFont="1" applyBorder="1" applyAlignment="1">
      <alignment horizontal="center"/>
    </xf>
    <xf numFmtId="1" fontId="9" fillId="0" borderId="66" xfId="0" applyNumberFormat="1" applyFont="1" applyBorder="1" applyAlignment="1">
      <alignment horizontal="center"/>
    </xf>
    <xf numFmtId="1" fontId="9" fillId="0" borderId="69" xfId="0" applyNumberFormat="1" applyFont="1" applyBorder="1" applyAlignment="1">
      <alignment horizontal="center"/>
    </xf>
    <xf numFmtId="1" fontId="9" fillId="34" borderId="52" xfId="0" applyNumberFormat="1" applyFont="1" applyFill="1" applyBorder="1" applyAlignment="1">
      <alignment horizontal="center"/>
    </xf>
    <xf numFmtId="1" fontId="9" fillId="34" borderId="54" xfId="0" applyNumberFormat="1" applyFont="1" applyFill="1" applyBorder="1" applyAlignment="1">
      <alignment horizontal="center"/>
    </xf>
    <xf numFmtId="1" fontId="9" fillId="34" borderId="69" xfId="0" applyNumberFormat="1" applyFont="1" applyFill="1" applyBorder="1" applyAlignment="1">
      <alignment horizontal="center"/>
    </xf>
    <xf numFmtId="1" fontId="36" fillId="35" borderId="66" xfId="0" applyNumberFormat="1" applyFont="1" applyFill="1" applyBorder="1" applyAlignment="1">
      <alignment horizontal="center"/>
    </xf>
    <xf numFmtId="1" fontId="38" fillId="36" borderId="54" xfId="0" applyNumberFormat="1" applyFont="1" applyFill="1" applyBorder="1" applyAlignment="1">
      <alignment horizontal="center"/>
    </xf>
    <xf numFmtId="1" fontId="40" fillId="37" borderId="69" xfId="0" applyNumberFormat="1" applyFont="1" applyFill="1" applyBorder="1" applyAlignment="1">
      <alignment horizontal="center"/>
    </xf>
    <xf numFmtId="0" fontId="8" fillId="0" borderId="128" xfId="0" applyFont="1" applyBorder="1" applyAlignment="1">
      <alignment horizontal="center"/>
    </xf>
    <xf numFmtId="0" fontId="8" fillId="0" borderId="129" xfId="0" applyFont="1" applyBorder="1" applyAlignment="1">
      <alignment horizontal="center"/>
    </xf>
    <xf numFmtId="0" fontId="8" fillId="0" borderId="130" xfId="0" applyFont="1" applyBorder="1" applyAlignment="1">
      <alignment horizontal="center"/>
    </xf>
    <xf numFmtId="0" fontId="8" fillId="0" borderId="131" xfId="0" applyFont="1" applyBorder="1" applyAlignment="1">
      <alignment horizontal="center"/>
    </xf>
    <xf numFmtId="0" fontId="36" fillId="35" borderId="67" xfId="0" applyFont="1" applyFill="1" applyBorder="1" applyAlignment="1">
      <alignment horizontal="center"/>
    </xf>
    <xf numFmtId="165" fontId="58" fillId="0" borderId="111" xfId="50" applyNumberFormat="1" applyFont="1" applyBorder="1" applyAlignment="1">
      <alignment horizontal="center" vertical="center"/>
    </xf>
    <xf numFmtId="165" fontId="58" fillId="0" borderId="112" xfId="50" applyNumberFormat="1" applyFont="1" applyBorder="1" applyAlignment="1">
      <alignment horizontal="center" vertical="center"/>
    </xf>
    <xf numFmtId="165" fontId="58" fillId="0" borderId="113" xfId="50" applyNumberFormat="1" applyFont="1" applyBorder="1" applyAlignment="1">
      <alignment horizontal="center" vertical="center"/>
    </xf>
    <xf numFmtId="0" fontId="68" fillId="0" borderId="0" xfId="0" applyFont="1"/>
    <xf numFmtId="0" fontId="9" fillId="0" borderId="85" xfId="0" applyFont="1" applyBorder="1" applyAlignment="1">
      <alignment horizontal="center" vertical="center" wrapText="1"/>
    </xf>
    <xf numFmtId="0" fontId="9" fillId="0" borderId="86" xfId="0" applyFont="1" applyBorder="1" applyAlignment="1">
      <alignment horizontal="center" vertical="center" wrapText="1"/>
    </xf>
    <xf numFmtId="0" fontId="8" fillId="0" borderId="77" xfId="0" applyFont="1" applyBorder="1" applyAlignment="1">
      <alignment horizontal="center" vertical="center"/>
    </xf>
    <xf numFmtId="170" fontId="8" fillId="0" borderId="77" xfId="0" applyNumberFormat="1" applyFont="1" applyBorder="1" applyAlignment="1">
      <alignment horizontal="center" vertical="center"/>
    </xf>
    <xf numFmtId="1" fontId="8" fillId="0" borderId="77" xfId="0" applyNumberFormat="1" applyFont="1" applyBorder="1" applyAlignment="1">
      <alignment horizontal="center" vertical="center"/>
    </xf>
    <xf numFmtId="2" fontId="8" fillId="0" borderId="77" xfId="0" applyNumberFormat="1" applyFont="1" applyBorder="1" applyAlignment="1">
      <alignment horizontal="center" vertical="center"/>
    </xf>
    <xf numFmtId="10" fontId="8" fillId="0" borderId="78" xfId="0" applyNumberFormat="1" applyFont="1" applyBorder="1" applyAlignment="1">
      <alignment horizontal="center" vertical="center"/>
    </xf>
    <xf numFmtId="0" fontId="8" fillId="0" borderId="82" xfId="0" applyFont="1" applyBorder="1" applyAlignment="1">
      <alignment horizontal="center" vertical="center"/>
    </xf>
    <xf numFmtId="170" fontId="8" fillId="0" borderId="82" xfId="0" applyNumberFormat="1" applyFont="1" applyBorder="1" applyAlignment="1">
      <alignment horizontal="center" vertical="center"/>
    </xf>
    <xf numFmtId="2" fontId="8" fillId="0" borderId="82" xfId="0" applyNumberFormat="1" applyFont="1" applyBorder="1" applyAlignment="1">
      <alignment horizontal="center" vertical="center"/>
    </xf>
    <xf numFmtId="10" fontId="8" fillId="0" borderId="83" xfId="0" applyNumberFormat="1" applyFont="1" applyBorder="1" applyAlignment="1">
      <alignment horizontal="center" vertical="center"/>
    </xf>
    <xf numFmtId="0" fontId="68" fillId="0" borderId="0" xfId="0" quotePrefix="1" applyFont="1" applyAlignment="1">
      <alignment horizontal="center"/>
    </xf>
    <xf numFmtId="0" fontId="68" fillId="0" borderId="0" xfId="0" applyFont="1" applyAlignment="1">
      <alignment horizontal="center"/>
    </xf>
    <xf numFmtId="14" fontId="2" fillId="0" borderId="0" xfId="46" applyNumberFormat="1" applyFont="1" applyAlignment="1">
      <alignment horizontal="center" vertical="center"/>
    </xf>
    <xf numFmtId="0" fontId="46" fillId="38" borderId="0" xfId="0" applyFont="1" applyFill="1" applyAlignment="1">
      <alignment horizontal="center" vertical="center"/>
    </xf>
    <xf numFmtId="0" fontId="8" fillId="0" borderId="3" xfId="0" applyFont="1" applyBorder="1" applyAlignment="1">
      <alignment horizontal="center"/>
    </xf>
    <xf numFmtId="0" fontId="8" fillId="0" borderId="14" xfId="0" applyFont="1" applyBorder="1" applyAlignment="1">
      <alignment horizontal="center"/>
    </xf>
    <xf numFmtId="0" fontId="42" fillId="0" borderId="71" xfId="1" applyFont="1" applyBorder="1" applyAlignment="1" applyProtection="1">
      <alignment horizontal="center"/>
    </xf>
    <xf numFmtId="0" fontId="41" fillId="0" borderId="71" xfId="1" applyFont="1" applyBorder="1" applyAlignment="1" applyProtection="1">
      <alignment horizontal="center"/>
    </xf>
    <xf numFmtId="0" fontId="43" fillId="38" borderId="1" xfId="0" applyFont="1" applyFill="1" applyBorder="1" applyAlignment="1">
      <alignment horizontal="left" vertical="center"/>
    </xf>
    <xf numFmtId="0" fontId="43" fillId="38" borderId="15" xfId="0" applyFont="1" applyFill="1" applyBorder="1" applyAlignment="1">
      <alignment horizontal="left" vertical="center"/>
    </xf>
    <xf numFmtId="0" fontId="43" fillId="38" borderId="19" xfId="0" applyFont="1" applyFill="1" applyBorder="1" applyAlignment="1">
      <alignment horizontal="left" vertical="center"/>
    </xf>
    <xf numFmtId="0" fontId="43" fillId="38" borderId="16" xfId="0" applyFont="1" applyFill="1" applyBorder="1" applyAlignment="1">
      <alignment horizontal="left" vertical="center"/>
    </xf>
    <xf numFmtId="0" fontId="43" fillId="38" borderId="0" xfId="0" applyFont="1" applyFill="1" applyAlignment="1">
      <alignment horizontal="left" vertical="center"/>
    </xf>
    <xf numFmtId="0" fontId="43" fillId="38" borderId="18" xfId="0" applyFont="1" applyFill="1" applyBorder="1" applyAlignment="1">
      <alignment horizontal="left" vertical="center"/>
    </xf>
    <xf numFmtId="0" fontId="43" fillId="38" borderId="17" xfId="0" applyFont="1" applyFill="1" applyBorder="1" applyAlignment="1">
      <alignment horizontal="left" vertical="center"/>
    </xf>
    <xf numFmtId="0" fontId="43" fillId="38" borderId="2" xfId="0" applyFont="1" applyFill="1" applyBorder="1" applyAlignment="1">
      <alignment horizontal="left" vertical="center"/>
    </xf>
    <xf numFmtId="0" fontId="43" fillId="38" borderId="20" xfId="0" applyFont="1" applyFill="1" applyBorder="1" applyAlignment="1">
      <alignment horizontal="left" vertical="center"/>
    </xf>
    <xf numFmtId="0" fontId="44" fillId="38" borderId="23" xfId="0" applyFont="1" applyFill="1" applyBorder="1" applyAlignment="1">
      <alignment horizontal="center" vertical="center" wrapText="1"/>
    </xf>
    <xf numFmtId="0" fontId="44" fillId="38" borderId="21" xfId="0" applyFont="1" applyFill="1" applyBorder="1" applyAlignment="1">
      <alignment horizontal="center" vertical="center" wrapText="1"/>
    </xf>
    <xf numFmtId="0" fontId="44" fillId="38" borderId="22" xfId="0" applyFont="1" applyFill="1" applyBorder="1" applyAlignment="1">
      <alignment horizontal="center" vertical="center" wrapText="1"/>
    </xf>
    <xf numFmtId="14" fontId="8" fillId="0" borderId="17" xfId="0" applyNumberFormat="1" applyFont="1" applyBorder="1" applyAlignment="1">
      <alignment horizontal="center"/>
    </xf>
    <xf numFmtId="14" fontId="8" fillId="0" borderId="2" xfId="0" applyNumberFormat="1" applyFont="1" applyBorder="1" applyAlignment="1">
      <alignment horizontal="center"/>
    </xf>
    <xf numFmtId="14" fontId="8" fillId="0" borderId="20" xfId="0" applyNumberFormat="1" applyFont="1" applyBorder="1" applyAlignment="1">
      <alignment horizontal="center"/>
    </xf>
    <xf numFmtId="0" fontId="8" fillId="0" borderId="2" xfId="0" applyFont="1" applyBorder="1" applyAlignment="1">
      <alignment horizontal="center"/>
    </xf>
    <xf numFmtId="0" fontId="8" fillId="0" borderId="20" xfId="0" applyFont="1" applyBorder="1" applyAlignment="1">
      <alignment horizontal="center"/>
    </xf>
    <xf numFmtId="1" fontId="8" fillId="0" borderId="17" xfId="0" applyNumberFormat="1" applyFont="1" applyBorder="1" applyAlignment="1">
      <alignment horizontal="center"/>
    </xf>
    <xf numFmtId="1" fontId="8" fillId="0" borderId="2" xfId="0" applyNumberFormat="1" applyFont="1" applyBorder="1" applyAlignment="1">
      <alignment horizontal="center"/>
    </xf>
    <xf numFmtId="1" fontId="8" fillId="0" borderId="20" xfId="0" applyNumberFormat="1" applyFont="1" applyBorder="1" applyAlignment="1">
      <alignment horizontal="center"/>
    </xf>
    <xf numFmtId="0" fontId="8" fillId="0" borderId="23" xfId="0" applyFont="1" applyBorder="1" applyAlignment="1">
      <alignment horizontal="center"/>
    </xf>
    <xf numFmtId="0" fontId="8" fillId="0" borderId="21" xfId="0" applyFont="1" applyBorder="1" applyAlignment="1">
      <alignment horizontal="center"/>
    </xf>
    <xf numFmtId="0" fontId="8" fillId="0" borderId="22" xfId="0" applyFont="1" applyBorder="1" applyAlignment="1">
      <alignment horizontal="center"/>
    </xf>
    <xf numFmtId="0" fontId="44" fillId="38" borderId="23" xfId="0" applyFont="1" applyFill="1" applyBorder="1" applyAlignment="1">
      <alignment horizontal="center" vertical="center"/>
    </xf>
    <xf numFmtId="0" fontId="44" fillId="38" borderId="21" xfId="0" applyFont="1" applyFill="1" applyBorder="1" applyAlignment="1">
      <alignment horizontal="center" vertical="center"/>
    </xf>
    <xf numFmtId="0" fontId="44" fillId="38" borderId="22" xfId="0" applyFont="1" applyFill="1" applyBorder="1" applyAlignment="1">
      <alignment horizontal="center" vertical="center"/>
    </xf>
    <xf numFmtId="0" fontId="8" fillId="0" borderId="1" xfId="0" applyFont="1" applyBorder="1"/>
    <xf numFmtId="0" fontId="8" fillId="0" borderId="15" xfId="0" applyFont="1" applyBorder="1"/>
    <xf numFmtId="0" fontId="8" fillId="0" borderId="19" xfId="0" applyFont="1" applyBorder="1"/>
    <xf numFmtId="0" fontId="8" fillId="0" borderId="16" xfId="0" applyFont="1" applyBorder="1"/>
    <xf numFmtId="0" fontId="8" fillId="0" borderId="0" xfId="0" applyFont="1"/>
    <xf numFmtId="0" fontId="8" fillId="0" borderId="18" xfId="0" applyFont="1" applyBorder="1"/>
    <xf numFmtId="0" fontId="8" fillId="0" borderId="17" xfId="0" applyFont="1" applyBorder="1"/>
    <xf numFmtId="0" fontId="8" fillId="0" borderId="2" xfId="0" applyFont="1" applyBorder="1"/>
    <xf numFmtId="0" fontId="8" fillId="0" borderId="20" xfId="0" applyFont="1" applyBorder="1"/>
    <xf numFmtId="0" fontId="44" fillId="38" borderId="23" xfId="0" applyFont="1" applyFill="1" applyBorder="1" applyAlignment="1">
      <alignment horizontal="left"/>
    </xf>
    <xf numFmtId="0" fontId="44" fillId="38" borderId="21" xfId="0" applyFont="1" applyFill="1" applyBorder="1" applyAlignment="1">
      <alignment horizontal="left"/>
    </xf>
    <xf numFmtId="0" fontId="44" fillId="38" borderId="22" xfId="0" applyFont="1" applyFill="1" applyBorder="1" applyAlignment="1">
      <alignment horizontal="left"/>
    </xf>
    <xf numFmtId="0" fontId="8" fillId="0" borderId="1" xfId="0" applyFont="1" applyBorder="1" applyAlignment="1">
      <alignment horizontal="left" vertical="top" wrapText="1"/>
    </xf>
    <xf numFmtId="0" fontId="8" fillId="0" borderId="15" xfId="0" applyFont="1" applyBorder="1" applyAlignment="1">
      <alignment horizontal="left" vertical="top" wrapText="1"/>
    </xf>
    <xf numFmtId="0" fontId="8" fillId="0" borderId="19" xfId="0" applyFont="1" applyBorder="1" applyAlignment="1">
      <alignment horizontal="left" vertical="top" wrapText="1"/>
    </xf>
    <xf numFmtId="0" fontId="8" fillId="0" borderId="16" xfId="0" applyFont="1" applyBorder="1" applyAlignment="1">
      <alignment horizontal="left" vertical="top" wrapText="1"/>
    </xf>
    <xf numFmtId="0" fontId="8" fillId="0" borderId="0" xfId="0" applyFont="1" applyAlignment="1">
      <alignment horizontal="left" vertical="top" wrapText="1"/>
    </xf>
    <xf numFmtId="0" fontId="8" fillId="0" borderId="18" xfId="0" applyFont="1" applyBorder="1" applyAlignment="1">
      <alignment horizontal="left" vertical="top" wrapText="1"/>
    </xf>
    <xf numFmtId="0" fontId="8" fillId="0" borderId="17" xfId="0" applyFont="1" applyBorder="1" applyAlignment="1">
      <alignment horizontal="left" vertical="top" wrapText="1"/>
    </xf>
    <xf numFmtId="0" fontId="8" fillId="0" borderId="2" xfId="0" applyFont="1" applyBorder="1" applyAlignment="1">
      <alignment horizontal="left" vertical="top" wrapText="1"/>
    </xf>
    <xf numFmtId="0" fontId="8" fillId="0" borderId="20" xfId="0" applyFont="1" applyBorder="1" applyAlignment="1">
      <alignment horizontal="left" vertical="top" wrapText="1"/>
    </xf>
    <xf numFmtId="0" fontId="44" fillId="38" borderId="1" xfId="0" applyFont="1" applyFill="1" applyBorder="1" applyAlignment="1">
      <alignment horizontal="center"/>
    </xf>
    <xf numFmtId="0" fontId="44" fillId="38" borderId="15" xfId="0" applyFont="1" applyFill="1" applyBorder="1" applyAlignment="1">
      <alignment horizontal="center"/>
    </xf>
    <xf numFmtId="0" fontId="8" fillId="0" borderId="15" xfId="0" applyFont="1" applyBorder="1" applyAlignment="1">
      <alignment horizontal="center"/>
    </xf>
    <xf numFmtId="0" fontId="8" fillId="0" borderId="19" xfId="0" applyFont="1" applyBorder="1" applyAlignment="1">
      <alignment horizontal="center"/>
    </xf>
    <xf numFmtId="20" fontId="9" fillId="33" borderId="0" xfId="0" applyNumberFormat="1" applyFont="1" applyFill="1" applyAlignment="1">
      <alignment horizontal="center" vertical="center"/>
    </xf>
    <xf numFmtId="166" fontId="8" fillId="33" borderId="0" xfId="0" applyNumberFormat="1" applyFont="1" applyFill="1" applyAlignment="1">
      <alignment horizontal="center" vertical="center"/>
    </xf>
    <xf numFmtId="1" fontId="8" fillId="33" borderId="0" xfId="0" applyNumberFormat="1" applyFont="1" applyFill="1" applyAlignment="1">
      <alignment horizontal="center" vertical="center"/>
    </xf>
    <xf numFmtId="0" fontId="32" fillId="33" borderId="0" xfId="0" applyFont="1" applyFill="1" applyAlignment="1">
      <alignment horizontal="left" vertical="center"/>
    </xf>
    <xf numFmtId="20" fontId="9" fillId="33" borderId="0" xfId="0" applyNumberFormat="1" applyFont="1" applyFill="1" applyAlignment="1">
      <alignment horizontal="left" vertical="center"/>
    </xf>
    <xf numFmtId="0" fontId="34" fillId="38" borderId="1" xfId="0" applyFont="1" applyFill="1" applyBorder="1" applyAlignment="1">
      <alignment horizontal="left" vertical="center"/>
    </xf>
    <xf numFmtId="0" fontId="34" fillId="38" borderId="15" xfId="0" applyFont="1" applyFill="1" applyBorder="1" applyAlignment="1">
      <alignment horizontal="left" vertical="center"/>
    </xf>
    <xf numFmtId="0" fontId="34" fillId="38" borderId="17" xfId="0" applyFont="1" applyFill="1" applyBorder="1" applyAlignment="1">
      <alignment horizontal="left" vertical="center"/>
    </xf>
    <xf numFmtId="0" fontId="34" fillId="38" borderId="2" xfId="0" applyFont="1" applyFill="1" applyBorder="1" applyAlignment="1">
      <alignment horizontal="left" vertical="center"/>
    </xf>
    <xf numFmtId="0" fontId="34" fillId="38" borderId="16" xfId="0" applyFont="1" applyFill="1" applyBorder="1" applyAlignment="1">
      <alignment horizontal="left" vertical="center"/>
    </xf>
    <xf numFmtId="0" fontId="34" fillId="38" borderId="0" xfId="0" applyFont="1" applyFill="1" applyAlignment="1">
      <alignment horizontal="left" vertical="center"/>
    </xf>
    <xf numFmtId="1" fontId="34" fillId="38" borderId="16" xfId="0" applyNumberFormat="1" applyFont="1" applyFill="1" applyBorder="1" applyAlignment="1">
      <alignment horizontal="left" vertical="center"/>
    </xf>
    <xf numFmtId="0" fontId="34" fillId="38" borderId="1" xfId="0" applyFont="1" applyFill="1" applyBorder="1" applyAlignment="1">
      <alignment horizontal="center" vertical="center"/>
    </xf>
    <xf numFmtId="0" fontId="34" fillId="38" borderId="15" xfId="0" applyFont="1" applyFill="1" applyBorder="1" applyAlignment="1">
      <alignment horizontal="center" vertical="center"/>
    </xf>
    <xf numFmtId="0" fontId="34" fillId="38" borderId="16" xfId="0" applyFont="1" applyFill="1" applyBorder="1" applyAlignment="1">
      <alignment horizontal="center" vertical="center"/>
    </xf>
    <xf numFmtId="0" fontId="34" fillId="38" borderId="0" xfId="0" applyFont="1" applyFill="1" applyAlignment="1">
      <alignment horizontal="center" vertical="center"/>
    </xf>
    <xf numFmtId="0" fontId="34" fillId="38" borderId="17" xfId="0" applyFont="1" applyFill="1" applyBorder="1" applyAlignment="1">
      <alignment horizontal="center" vertical="center"/>
    </xf>
    <xf numFmtId="0" fontId="34" fillId="38" borderId="2" xfId="0" applyFont="1" applyFill="1" applyBorder="1" applyAlignment="1">
      <alignment horizontal="center" vertical="center"/>
    </xf>
    <xf numFmtId="20" fontId="34" fillId="38" borderId="0" xfId="0" applyNumberFormat="1" applyFont="1" applyFill="1" applyAlignment="1">
      <alignment horizontal="center"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9" fillId="0" borderId="86" xfId="0" applyFont="1" applyBorder="1" applyAlignment="1">
      <alignment horizontal="center" vertical="center"/>
    </xf>
    <xf numFmtId="0" fontId="9" fillId="0" borderId="84" xfId="0" applyFont="1" applyBorder="1" applyAlignment="1">
      <alignment horizontal="left" vertical="center"/>
    </xf>
    <xf numFmtId="0" fontId="9" fillId="0" borderId="85" xfId="0" applyFont="1" applyBorder="1" applyAlignment="1">
      <alignment horizontal="left" vertical="center"/>
    </xf>
    <xf numFmtId="0" fontId="8" fillId="0" borderId="76" xfId="0" applyFont="1" applyBorder="1" applyAlignment="1">
      <alignment vertical="center" wrapText="1"/>
    </xf>
    <xf numFmtId="0" fontId="8" fillId="0" borderId="77" xfId="0" applyFont="1" applyBorder="1" applyAlignment="1">
      <alignment vertical="center" wrapText="1"/>
    </xf>
    <xf numFmtId="0" fontId="8" fillId="0" borderId="81" xfId="0" applyFont="1" applyBorder="1" applyAlignment="1">
      <alignment vertical="center" wrapText="1"/>
    </xf>
    <xf numFmtId="0" fontId="8" fillId="0" borderId="82" xfId="0" applyFont="1" applyBorder="1" applyAlignment="1">
      <alignment vertical="center" wrapText="1"/>
    </xf>
    <xf numFmtId="0" fontId="9" fillId="0" borderId="23" xfId="0" applyFont="1" applyBorder="1" applyAlignment="1">
      <alignment horizontal="left"/>
    </xf>
    <xf numFmtId="0" fontId="9" fillId="0" borderId="21" xfId="0" applyFont="1" applyBorder="1" applyAlignment="1">
      <alignment horizontal="left"/>
    </xf>
    <xf numFmtId="0" fontId="9" fillId="0" borderId="22" xfId="0" applyFont="1" applyBorder="1" applyAlignment="1">
      <alignment horizontal="left"/>
    </xf>
    <xf numFmtId="0" fontId="35" fillId="38" borderId="0" xfId="0" applyFont="1" applyFill="1" applyAlignment="1">
      <alignment horizontal="left" vertical="center"/>
    </xf>
    <xf numFmtId="0" fontId="8" fillId="0" borderId="0" xfId="51" applyFont="1"/>
    <xf numFmtId="0" fontId="2" fillId="0" borderId="34" xfId="2" applyFont="1" applyBorder="1" applyAlignment="1">
      <alignment horizontal="center" vertical="center" wrapText="1"/>
    </xf>
    <xf numFmtId="0" fontId="2" fillId="0" borderId="36" xfId="2" applyFont="1" applyBorder="1" applyAlignment="1">
      <alignment horizontal="center" vertical="center" wrapText="1"/>
    </xf>
    <xf numFmtId="165" fontId="2" fillId="0" borderId="34" xfId="2" applyNumberFormat="1" applyFont="1" applyBorder="1" applyAlignment="1">
      <alignment horizontal="center" vertical="center" wrapText="1"/>
    </xf>
    <xf numFmtId="165" fontId="2" fillId="0" borderId="36" xfId="2" applyNumberFormat="1" applyFont="1" applyBorder="1" applyAlignment="1">
      <alignment horizontal="center" vertical="center" wrapText="1"/>
    </xf>
    <xf numFmtId="0" fontId="2" fillId="0" borderId="33" xfId="2" applyFont="1" applyBorder="1" applyAlignment="1">
      <alignment horizontal="center" vertical="center" wrapText="1"/>
    </xf>
    <xf numFmtId="0" fontId="2" fillId="0" borderId="132" xfId="2" applyFont="1" applyBorder="1" applyAlignment="1">
      <alignment horizontal="center" vertical="center" wrapText="1"/>
    </xf>
    <xf numFmtId="165" fontId="2" fillId="0" borderId="33" xfId="2" applyNumberFormat="1" applyFont="1" applyBorder="1" applyAlignment="1">
      <alignment horizontal="center" vertical="center" wrapText="1"/>
    </xf>
    <xf numFmtId="165" fontId="2" fillId="0" borderId="132" xfId="2" applyNumberFormat="1" applyFont="1" applyBorder="1" applyAlignment="1">
      <alignment horizontal="center" vertical="center" wrapText="1"/>
    </xf>
    <xf numFmtId="0" fontId="35" fillId="38" borderId="0" xfId="0" applyFont="1" applyFill="1" applyAlignment="1">
      <alignment vertical="center"/>
    </xf>
    <xf numFmtId="0" fontId="5" fillId="0" borderId="34" xfId="0" applyFont="1" applyBorder="1" applyAlignment="1">
      <alignment horizontal="center" vertical="center" wrapText="1"/>
    </xf>
    <xf numFmtId="0" fontId="5" fillId="0" borderId="36" xfId="0" applyFont="1" applyBorder="1" applyAlignment="1">
      <alignment horizontal="center" vertical="center" wrapText="1"/>
    </xf>
    <xf numFmtId="165" fontId="4" fillId="0" borderId="34" xfId="0" applyNumberFormat="1" applyFont="1" applyBorder="1" applyAlignment="1">
      <alignment horizontal="center" vertical="center" wrapText="1"/>
    </xf>
    <xf numFmtId="165" fontId="4" fillId="0" borderId="36" xfId="0" applyNumberFormat="1" applyFont="1" applyBorder="1" applyAlignment="1">
      <alignment horizontal="center" vertical="center" wrapText="1"/>
    </xf>
    <xf numFmtId="0" fontId="9" fillId="0" borderId="23" xfId="0" applyFont="1" applyBorder="1" applyAlignment="1">
      <alignment horizontal="center"/>
    </xf>
    <xf numFmtId="0" fontId="9" fillId="0" borderId="21" xfId="0" applyFont="1" applyBorder="1" applyAlignment="1">
      <alignment horizontal="center"/>
    </xf>
    <xf numFmtId="0" fontId="9" fillId="0" borderId="22" xfId="0" applyFont="1" applyBorder="1" applyAlignment="1">
      <alignment horizontal="center"/>
    </xf>
    <xf numFmtId="0" fontId="9" fillId="0" borderId="46" xfId="0" applyFont="1" applyBorder="1" applyAlignment="1">
      <alignment horizontal="center" wrapText="1"/>
    </xf>
    <xf numFmtId="0" fontId="9" fillId="0" borderId="49" xfId="0" applyFont="1" applyBorder="1" applyAlignment="1">
      <alignment horizontal="center" wrapText="1"/>
    </xf>
    <xf numFmtId="0" fontId="9" fillId="0" borderId="47" xfId="0" applyFont="1" applyBorder="1" applyAlignment="1">
      <alignment horizontal="center" wrapText="1"/>
    </xf>
    <xf numFmtId="0" fontId="9" fillId="0" borderId="50" xfId="0" applyFont="1" applyBorder="1" applyAlignment="1">
      <alignment horizontal="center" wrapText="1"/>
    </xf>
    <xf numFmtId="0" fontId="9" fillId="0" borderId="43" xfId="0" applyFont="1" applyBorder="1" applyAlignment="1">
      <alignment horizontal="center" wrapText="1"/>
    </xf>
    <xf numFmtId="0" fontId="9" fillId="0" borderId="70" xfId="0" applyFont="1" applyBorder="1" applyAlignment="1">
      <alignment horizontal="center" wrapText="1"/>
    </xf>
    <xf numFmtId="0" fontId="9" fillId="44" borderId="19" xfId="2" applyFont="1" applyFill="1" applyBorder="1" applyAlignment="1">
      <alignment horizontal="center" vertical="center" wrapText="1"/>
    </xf>
    <xf numFmtId="0" fontId="9" fillId="44" borderId="20" xfId="2" applyFont="1" applyFill="1" applyBorder="1" applyAlignment="1">
      <alignment horizontal="center" vertical="center" wrapText="1"/>
    </xf>
    <xf numFmtId="0" fontId="9" fillId="44" borderId="23" xfId="0" applyFont="1" applyFill="1" applyBorder="1" applyAlignment="1">
      <alignment horizontal="center"/>
    </xf>
    <xf numFmtId="0" fontId="9" fillId="44" borderId="22" xfId="0" applyFont="1" applyFill="1" applyBorder="1" applyAlignment="1">
      <alignment horizontal="center"/>
    </xf>
    <xf numFmtId="0" fontId="9" fillId="44" borderId="84" xfId="0" applyFont="1" applyFill="1" applyBorder="1" applyAlignment="1">
      <alignment horizontal="center" vertical="center"/>
    </xf>
    <xf numFmtId="0" fontId="9" fillId="44" borderId="85" xfId="0" applyFont="1" applyFill="1" applyBorder="1" applyAlignment="1">
      <alignment horizontal="center" vertical="center"/>
    </xf>
    <xf numFmtId="0" fontId="9" fillId="44" borderId="101" xfId="0" applyFont="1" applyFill="1" applyBorder="1" applyAlignment="1">
      <alignment horizontal="center" vertical="center"/>
    </xf>
    <xf numFmtId="0" fontId="9" fillId="44" borderId="86" xfId="0" applyFont="1" applyFill="1" applyBorder="1" applyAlignment="1">
      <alignment horizontal="center" vertical="center"/>
    </xf>
    <xf numFmtId="168" fontId="9" fillId="44" borderId="45" xfId="0" applyNumberFormat="1" applyFont="1" applyFill="1" applyBorder="1" applyAlignment="1">
      <alignment horizontal="center" vertical="center" wrapText="1"/>
    </xf>
    <xf numFmtId="168" fontId="9" fillId="44" borderId="48" xfId="0" applyNumberFormat="1" applyFont="1" applyFill="1" applyBorder="1" applyAlignment="1">
      <alignment horizontal="center" vertical="center" wrapText="1"/>
    </xf>
    <xf numFmtId="0" fontId="9" fillId="44" borderId="100" xfId="2" applyFont="1" applyFill="1" applyBorder="1" applyAlignment="1">
      <alignment horizontal="center" vertical="center" wrapText="1"/>
    </xf>
    <xf numFmtId="0" fontId="9" fillId="44" borderId="123" xfId="2" applyFont="1" applyFill="1" applyBorder="1" applyAlignment="1">
      <alignment horizontal="center" vertical="center" wrapText="1"/>
    </xf>
    <xf numFmtId="0" fontId="8" fillId="0" borderId="7" xfId="0" applyFont="1" applyBorder="1"/>
    <xf numFmtId="0" fontId="54" fillId="0" borderId="0" xfId="0" applyFont="1"/>
    <xf numFmtId="0" fontId="8" fillId="0" borderId="95" xfId="0" applyFont="1" applyBorder="1" applyAlignment="1">
      <alignment horizontal="left"/>
    </xf>
    <xf numFmtId="0" fontId="8" fillId="0" borderId="96" xfId="0" applyFont="1" applyBorder="1" applyAlignment="1">
      <alignment horizontal="left"/>
    </xf>
    <xf numFmtId="0" fontId="35" fillId="38" borderId="0" xfId="51" applyFont="1" applyFill="1" applyAlignment="1">
      <alignment vertical="center"/>
    </xf>
    <xf numFmtId="14" fontId="2" fillId="0" borderId="107" xfId="51" applyNumberFormat="1" applyFont="1" applyBorder="1" applyAlignment="1">
      <alignment horizontal="center" vertical="center"/>
    </xf>
    <xf numFmtId="14" fontId="2" fillId="0" borderId="108" xfId="51" applyNumberFormat="1" applyFont="1" applyBorder="1" applyAlignment="1">
      <alignment horizontal="center" vertical="center"/>
    </xf>
    <xf numFmtId="14" fontId="2" fillId="0" borderId="109" xfId="51" applyNumberFormat="1" applyFont="1" applyBorder="1" applyAlignment="1">
      <alignment horizontal="center" vertical="center"/>
    </xf>
    <xf numFmtId="0" fontId="2" fillId="0" borderId="107" xfId="51" applyFont="1" applyBorder="1" applyAlignment="1">
      <alignment horizontal="center" vertical="center"/>
    </xf>
    <xf numFmtId="0" fontId="2" fillId="0" borderId="108" xfId="51" applyFont="1" applyBorder="1" applyAlignment="1">
      <alignment horizontal="center" vertical="center"/>
    </xf>
    <xf numFmtId="0" fontId="2" fillId="0" borderId="109" xfId="51" applyFont="1" applyBorder="1" applyAlignment="1">
      <alignment horizontal="center" vertical="center"/>
    </xf>
  </cellXfs>
  <cellStyles count="5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Comma 2" xfId="49" xr:uid="{00000000-0005-0000-0000-00001B000000}"/>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1" builtinId="8"/>
    <cellStyle name="Input" xfId="12" builtinId="20" customBuiltin="1"/>
    <cellStyle name="Linked Cell" xfId="15" builtinId="24" customBuiltin="1"/>
    <cellStyle name="Neutral" xfId="11" builtinId="28" customBuiltin="1"/>
    <cellStyle name="Normal" xfId="0" builtinId="0"/>
    <cellStyle name="Normal 14" xfId="45" xr:uid="{00000000-0005-0000-0000-000027000000}"/>
    <cellStyle name="Normal 2" xfId="2" xr:uid="{00000000-0005-0000-0000-000028000000}"/>
    <cellStyle name="Normal 2 2" xfId="46" xr:uid="{00000000-0005-0000-0000-000029000000}"/>
    <cellStyle name="Normal 3" xfId="44" xr:uid="{00000000-0005-0000-0000-00002A000000}"/>
    <cellStyle name="Normal 4" xfId="48" xr:uid="{00000000-0005-0000-0000-00002B000000}"/>
    <cellStyle name="Normal 5" xfId="51" xr:uid="{BAF2EBD7-334C-4508-B9A5-9134DDF2209C}"/>
    <cellStyle name="Normal 5 2" xfId="53" xr:uid="{06C602DC-D15B-4EA2-886D-E900644AD131}"/>
    <cellStyle name="Normal 6" xfId="52" xr:uid="{809D62AF-923F-4E7D-B5FF-73308D7AD5EC}"/>
    <cellStyle name="Note 2" xfId="47" xr:uid="{00000000-0005-0000-0000-00002C000000}"/>
    <cellStyle name="Output" xfId="13" builtinId="21" customBuiltin="1"/>
    <cellStyle name="Percent" xfId="50" builtinId="5"/>
    <cellStyle name="Percent 2" xfId="3" xr:uid="{00000000-0005-0000-0000-00002E000000}"/>
    <cellStyle name="Title" xfId="4" builtinId="15" customBuiltin="1"/>
    <cellStyle name="Total" xfId="19" builtinId="25" customBuiltin="1"/>
    <cellStyle name="Warning Text" xfId="17" builtinId="11" customBuiltin="1"/>
  </cellStyles>
  <dxfs count="231">
    <dxf>
      <fill>
        <patternFill>
          <bgColor rgb="FFFFFF00"/>
        </patternFill>
      </fill>
    </dxf>
    <dxf>
      <fill>
        <patternFill>
          <bgColor rgb="FFFFFF00"/>
        </patternFill>
      </fill>
    </dxf>
    <dxf>
      <fill>
        <patternFill>
          <bgColor rgb="FFFFFF00"/>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rgb="FFFF0000"/>
      </font>
      <fill>
        <patternFill>
          <bgColor rgb="FFFF0000"/>
        </patternFill>
      </fill>
    </dxf>
    <dxf>
      <font>
        <color rgb="FFFFC000"/>
      </font>
      <fill>
        <patternFill>
          <bgColor rgb="FFFFC000"/>
        </patternFill>
      </fill>
    </dxf>
    <dxf>
      <font>
        <color rgb="FFFFFF00"/>
      </font>
      <fill>
        <patternFill>
          <bgColor rgb="FFFFFF00"/>
        </patternFill>
      </fill>
    </dxf>
    <dxf>
      <font>
        <color rgb="FF92D050"/>
      </font>
      <fill>
        <patternFill>
          <bgColor rgb="FF92D050"/>
        </patternFill>
      </fill>
    </dxf>
    <dxf>
      <font>
        <color rgb="FF00B050"/>
      </font>
      <fill>
        <patternFill>
          <bgColor rgb="FF00B050"/>
        </patternFill>
      </fill>
    </dxf>
    <dxf>
      <font>
        <color theme="0" tint="-0.24994659260841701"/>
      </font>
      <fill>
        <patternFill>
          <bgColor theme="0" tint="-0.24994659260841701"/>
        </patternFill>
      </fill>
    </dxf>
    <dxf>
      <font>
        <color rgb="FFFF0000"/>
      </font>
      <fill>
        <patternFill>
          <bgColor rgb="FFFF0000"/>
        </patternFill>
      </fill>
    </dxf>
    <dxf>
      <font>
        <color rgb="FFFFC000"/>
      </font>
      <fill>
        <patternFill>
          <bgColor rgb="FFFFC000"/>
        </patternFill>
      </fill>
    </dxf>
    <dxf>
      <font>
        <color rgb="FFFFFF00"/>
      </font>
      <fill>
        <patternFill>
          <bgColor rgb="FFFFFF00"/>
        </patternFill>
      </fill>
    </dxf>
    <dxf>
      <font>
        <color rgb="FF92D050"/>
      </font>
      <fill>
        <patternFill>
          <bgColor rgb="FF92D050"/>
        </patternFill>
      </fill>
    </dxf>
    <dxf>
      <font>
        <color rgb="FF00B050"/>
      </font>
      <fill>
        <patternFill>
          <bgColor rgb="FF00B050"/>
        </patternFill>
      </fill>
    </dxf>
    <dxf>
      <font>
        <color theme="0" tint="-0.24994659260841701"/>
      </font>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00" b="1" i="0" u="none" strike="noStrike" baseline="0">
                <a:solidFill>
                  <a:schemeClr val="tx1">
                    <a:lumMod val="65000"/>
                    <a:lumOff val="35000"/>
                  </a:schemeClr>
                </a:solidFill>
                <a:latin typeface="Tahoma"/>
                <a:ea typeface="Tahoma"/>
                <a:cs typeface="Tahoma"/>
              </a:defRPr>
            </a:pPr>
            <a:r>
              <a:rPr lang="en-GB">
                <a:solidFill>
                  <a:schemeClr val="tx1">
                    <a:lumMod val="65000"/>
                    <a:lumOff val="35000"/>
                  </a:schemeClr>
                </a:solidFill>
              </a:rPr>
              <a:t>A-B -</a:t>
            </a:r>
            <a:r>
              <a:rPr lang="en-GB" baseline="0">
                <a:solidFill>
                  <a:schemeClr val="tx1">
                    <a:lumMod val="65000"/>
                    <a:lumOff val="35000"/>
                  </a:schemeClr>
                </a:solidFill>
              </a:rPr>
              <a:t> Average </a:t>
            </a:r>
            <a:r>
              <a:rPr lang="en-GB">
                <a:solidFill>
                  <a:schemeClr val="tx1">
                    <a:lumMod val="65000"/>
                    <a:lumOff val="35000"/>
                  </a:schemeClr>
                </a:solidFill>
              </a:rPr>
              <a:t>Flows</a:t>
            </a:r>
          </a:p>
        </c:rich>
      </c:tx>
      <c:overlay val="0"/>
    </c:title>
    <c:autoTitleDeleted val="0"/>
    <c:plotArea>
      <c:layout/>
      <c:barChart>
        <c:barDir val="col"/>
        <c:grouping val="clustered"/>
        <c:varyColors val="0"/>
        <c:ser>
          <c:idx val="0"/>
          <c:order val="0"/>
          <c:tx>
            <c:strRef>
              <c:f>'General Summary'!$B$17</c:f>
              <c:strCache>
                <c:ptCount val="1"/>
                <c:pt idx="0">
                  <c:v>3-day Average (Tue-Thur)</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Summary'!$B$18:$B$41</c:f>
              <c:numCache>
                <c:formatCode>0</c:formatCode>
                <c:ptCount val="24"/>
                <c:pt idx="0">
                  <c:v>0.66666666666666663</c:v>
                </c:pt>
                <c:pt idx="1">
                  <c:v>0.66666666666666663</c:v>
                </c:pt>
                <c:pt idx="2">
                  <c:v>0</c:v>
                </c:pt>
                <c:pt idx="3">
                  <c:v>0</c:v>
                </c:pt>
                <c:pt idx="4">
                  <c:v>0.33333333333333331</c:v>
                </c:pt>
                <c:pt idx="5">
                  <c:v>0.33333333333333331</c:v>
                </c:pt>
                <c:pt idx="6">
                  <c:v>6</c:v>
                </c:pt>
                <c:pt idx="7">
                  <c:v>32.666666666666664</c:v>
                </c:pt>
                <c:pt idx="8">
                  <c:v>60.666666666666664</c:v>
                </c:pt>
                <c:pt idx="9">
                  <c:v>15.666666666666666</c:v>
                </c:pt>
                <c:pt idx="10">
                  <c:v>16.333333333333332</c:v>
                </c:pt>
                <c:pt idx="11">
                  <c:v>23</c:v>
                </c:pt>
                <c:pt idx="12">
                  <c:v>19.333333333333332</c:v>
                </c:pt>
                <c:pt idx="13">
                  <c:v>20.666666666666668</c:v>
                </c:pt>
                <c:pt idx="14">
                  <c:v>28.666666666666668</c:v>
                </c:pt>
                <c:pt idx="15">
                  <c:v>35</c:v>
                </c:pt>
                <c:pt idx="16">
                  <c:v>95</c:v>
                </c:pt>
                <c:pt idx="17">
                  <c:v>72.333333333333329</c:v>
                </c:pt>
                <c:pt idx="18">
                  <c:v>19.333333333333332</c:v>
                </c:pt>
                <c:pt idx="19">
                  <c:v>16</c:v>
                </c:pt>
                <c:pt idx="20">
                  <c:v>7.666666666666667</c:v>
                </c:pt>
                <c:pt idx="21">
                  <c:v>11.333333333333334</c:v>
                </c:pt>
                <c:pt idx="22">
                  <c:v>4</c:v>
                </c:pt>
                <c:pt idx="23">
                  <c:v>2.3333333333333335</c:v>
                </c:pt>
              </c:numCache>
            </c:numRef>
          </c:val>
          <c:extLst>
            <c:ext xmlns:c16="http://schemas.microsoft.com/office/drawing/2014/chart" uri="{C3380CC4-5D6E-409C-BE32-E72D297353CC}">
              <c16:uniqueId val="{00000000-3E2C-4C52-9F2C-96B7A5825831}"/>
            </c:ext>
          </c:extLst>
        </c:ser>
        <c:ser>
          <c:idx val="1"/>
          <c:order val="1"/>
          <c:tx>
            <c:strRef>
              <c:f>'General Summary'!$C$17</c:f>
              <c:strCache>
                <c:ptCount val="1"/>
                <c:pt idx="0">
                  <c:v>5-day Average (Mon-Fri)</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Summary'!$C$18:$C$41</c:f>
              <c:numCache>
                <c:formatCode>0</c:formatCode>
                <c:ptCount val="24"/>
                <c:pt idx="0">
                  <c:v>0.5</c:v>
                </c:pt>
                <c:pt idx="1">
                  <c:v>1.1666666666666667</c:v>
                </c:pt>
                <c:pt idx="2">
                  <c:v>0.16666666666666666</c:v>
                </c:pt>
                <c:pt idx="3">
                  <c:v>0.16666666666666666</c:v>
                </c:pt>
                <c:pt idx="4">
                  <c:v>0.16666666666666666</c:v>
                </c:pt>
                <c:pt idx="5">
                  <c:v>0.66666666666666663</c:v>
                </c:pt>
                <c:pt idx="6">
                  <c:v>6.333333333333333</c:v>
                </c:pt>
                <c:pt idx="7">
                  <c:v>36.166666666666664</c:v>
                </c:pt>
                <c:pt idx="8">
                  <c:v>58.833333333333336</c:v>
                </c:pt>
                <c:pt idx="9">
                  <c:v>17.166666666666668</c:v>
                </c:pt>
                <c:pt idx="10">
                  <c:v>16.666666666666668</c:v>
                </c:pt>
                <c:pt idx="11">
                  <c:v>23</c:v>
                </c:pt>
                <c:pt idx="12">
                  <c:v>27.666666666666668</c:v>
                </c:pt>
                <c:pt idx="13">
                  <c:v>22.6</c:v>
                </c:pt>
                <c:pt idx="14">
                  <c:v>26.6</c:v>
                </c:pt>
                <c:pt idx="15">
                  <c:v>39</c:v>
                </c:pt>
                <c:pt idx="16">
                  <c:v>88</c:v>
                </c:pt>
                <c:pt idx="17">
                  <c:v>68.400000000000006</c:v>
                </c:pt>
                <c:pt idx="18">
                  <c:v>20.399999999999999</c:v>
                </c:pt>
                <c:pt idx="19">
                  <c:v>14.2</c:v>
                </c:pt>
                <c:pt idx="20">
                  <c:v>7.6</c:v>
                </c:pt>
                <c:pt idx="21">
                  <c:v>9.8000000000000007</c:v>
                </c:pt>
                <c:pt idx="22">
                  <c:v>4</c:v>
                </c:pt>
                <c:pt idx="23">
                  <c:v>2.2000000000000002</c:v>
                </c:pt>
              </c:numCache>
            </c:numRef>
          </c:val>
          <c:extLst>
            <c:ext xmlns:c16="http://schemas.microsoft.com/office/drawing/2014/chart" uri="{C3380CC4-5D6E-409C-BE32-E72D297353CC}">
              <c16:uniqueId val="{00000000-E661-4EA1-8D6B-48FFCEBB959B}"/>
            </c:ext>
          </c:extLst>
        </c:ser>
        <c:ser>
          <c:idx val="2"/>
          <c:order val="2"/>
          <c:tx>
            <c:strRef>
              <c:f>'General Summary'!$D$17</c:f>
              <c:strCache>
                <c:ptCount val="1"/>
                <c:pt idx="0">
                  <c:v>7-day Average (Mon-Sun)</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Summary'!$D$18:$D$41</c:f>
              <c:numCache>
                <c:formatCode>0</c:formatCode>
                <c:ptCount val="24"/>
                <c:pt idx="0">
                  <c:v>0.75</c:v>
                </c:pt>
                <c:pt idx="1">
                  <c:v>1</c:v>
                </c:pt>
                <c:pt idx="2">
                  <c:v>0.5</c:v>
                </c:pt>
                <c:pt idx="3">
                  <c:v>0.375</c:v>
                </c:pt>
                <c:pt idx="4">
                  <c:v>0.125</c:v>
                </c:pt>
                <c:pt idx="5">
                  <c:v>0.5</c:v>
                </c:pt>
                <c:pt idx="6">
                  <c:v>5.5</c:v>
                </c:pt>
                <c:pt idx="7">
                  <c:v>28.25</c:v>
                </c:pt>
                <c:pt idx="8">
                  <c:v>46</c:v>
                </c:pt>
                <c:pt idx="9">
                  <c:v>18</c:v>
                </c:pt>
                <c:pt idx="10">
                  <c:v>19.222222222222221</c:v>
                </c:pt>
                <c:pt idx="11">
                  <c:v>22.777777777777779</c:v>
                </c:pt>
                <c:pt idx="12">
                  <c:v>26.333333333333332</c:v>
                </c:pt>
                <c:pt idx="13">
                  <c:v>22.25</c:v>
                </c:pt>
                <c:pt idx="14">
                  <c:v>23.75</c:v>
                </c:pt>
                <c:pt idx="15">
                  <c:v>32.625</c:v>
                </c:pt>
                <c:pt idx="16">
                  <c:v>62.625</c:v>
                </c:pt>
                <c:pt idx="17">
                  <c:v>48.5</c:v>
                </c:pt>
                <c:pt idx="18">
                  <c:v>17.125</c:v>
                </c:pt>
                <c:pt idx="19">
                  <c:v>12</c:v>
                </c:pt>
                <c:pt idx="20">
                  <c:v>8</c:v>
                </c:pt>
                <c:pt idx="21">
                  <c:v>7.625</c:v>
                </c:pt>
                <c:pt idx="22">
                  <c:v>5</c:v>
                </c:pt>
                <c:pt idx="23">
                  <c:v>2.125</c:v>
                </c:pt>
              </c:numCache>
            </c:numRef>
          </c:val>
          <c:extLst>
            <c:ext xmlns:c16="http://schemas.microsoft.com/office/drawing/2014/chart" uri="{C3380CC4-5D6E-409C-BE32-E72D297353CC}">
              <c16:uniqueId val="{00000001-E661-4EA1-8D6B-48FFCEBB959B}"/>
            </c:ext>
          </c:extLst>
        </c:ser>
        <c:ser>
          <c:idx val="3"/>
          <c:order val="3"/>
          <c:spPr>
            <a:noFill/>
            <a:ln>
              <a:noFill/>
            </a:ln>
          </c:spPr>
          <c:invertIfNegative val="0"/>
          <c:val>
            <c:numRef>
              <c:f>'General Summary'!$N$18:$N$41</c:f>
              <c:numCache>
                <c:formatCode>0</c:formatCode>
                <c:ptCount val="24"/>
                <c:pt idx="0">
                  <c:v>2</c:v>
                </c:pt>
                <c:pt idx="1">
                  <c:v>1.5</c:v>
                </c:pt>
                <c:pt idx="2">
                  <c:v>1.25</c:v>
                </c:pt>
                <c:pt idx="3">
                  <c:v>0.875</c:v>
                </c:pt>
                <c:pt idx="4">
                  <c:v>0.5</c:v>
                </c:pt>
                <c:pt idx="5">
                  <c:v>1.75</c:v>
                </c:pt>
                <c:pt idx="6">
                  <c:v>17.5</c:v>
                </c:pt>
                <c:pt idx="7">
                  <c:v>70.625</c:v>
                </c:pt>
                <c:pt idx="8">
                  <c:v>94.25</c:v>
                </c:pt>
                <c:pt idx="9">
                  <c:v>47.111111111111114</c:v>
                </c:pt>
                <c:pt idx="10">
                  <c:v>46</c:v>
                </c:pt>
                <c:pt idx="11">
                  <c:v>51.777777777777779</c:v>
                </c:pt>
                <c:pt idx="12">
                  <c:v>52.222222222222221</c:v>
                </c:pt>
                <c:pt idx="13">
                  <c:v>47</c:v>
                </c:pt>
                <c:pt idx="14">
                  <c:v>46.625</c:v>
                </c:pt>
                <c:pt idx="15">
                  <c:v>62.625</c:v>
                </c:pt>
                <c:pt idx="16">
                  <c:v>95.875</c:v>
                </c:pt>
                <c:pt idx="17">
                  <c:v>75.125</c:v>
                </c:pt>
                <c:pt idx="18">
                  <c:v>36.125</c:v>
                </c:pt>
                <c:pt idx="19">
                  <c:v>22.875</c:v>
                </c:pt>
                <c:pt idx="20">
                  <c:v>16.5</c:v>
                </c:pt>
                <c:pt idx="21">
                  <c:v>14</c:v>
                </c:pt>
                <c:pt idx="22">
                  <c:v>8.625</c:v>
                </c:pt>
                <c:pt idx="23">
                  <c:v>3.75</c:v>
                </c:pt>
              </c:numCache>
            </c:numRef>
          </c:val>
          <c:extLst>
            <c:ext xmlns:c16="http://schemas.microsoft.com/office/drawing/2014/chart" uri="{C3380CC4-5D6E-409C-BE32-E72D297353CC}">
              <c16:uniqueId val="{00000000-566C-4AB7-91D3-06DB9734A933}"/>
            </c:ext>
          </c:extLst>
        </c:ser>
        <c:dLbls>
          <c:showLegendKey val="0"/>
          <c:showVal val="0"/>
          <c:showCatName val="0"/>
          <c:showSerName val="0"/>
          <c:showPercent val="0"/>
          <c:showBubbleSize val="0"/>
        </c:dLbls>
        <c:gapWidth val="150"/>
        <c:axId val="160313344"/>
        <c:axId val="255029760"/>
      </c:barChart>
      <c:catAx>
        <c:axId val="160313344"/>
        <c:scaling>
          <c:orientation val="minMax"/>
        </c:scaling>
        <c:delete val="0"/>
        <c:axPos val="b"/>
        <c:majorGridlines/>
        <c:numFmt formatCode="h:mm" sourceLinked="1"/>
        <c:majorTickMark val="out"/>
        <c:minorTickMark val="none"/>
        <c:tickLblPos val="nextTo"/>
        <c:txPr>
          <a:bodyPr rot="-5400000" vert="horz"/>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255029760"/>
        <c:crosses val="autoZero"/>
        <c:auto val="1"/>
        <c:lblAlgn val="ctr"/>
        <c:lblOffset val="100"/>
        <c:noMultiLvlLbl val="0"/>
      </c:catAx>
      <c:valAx>
        <c:axId val="255029760"/>
        <c:scaling>
          <c:orientation val="minMax"/>
          <c:max val="160"/>
          <c:min val="0"/>
        </c:scaling>
        <c:delete val="0"/>
        <c:axPos val="l"/>
        <c:majorGridlines/>
        <c:numFmt formatCode="0" sourceLinked="1"/>
        <c:majorTickMark val="out"/>
        <c:minorTickMark val="none"/>
        <c:tickLblPos val="nextTo"/>
        <c:txPr>
          <a:bodyPr rot="0" vert="horz"/>
          <a:lstStyle/>
          <a:p>
            <a:pPr>
              <a:defRPr lang="en-US"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60313344"/>
        <c:crosses val="autoZero"/>
        <c:crossBetween val="between"/>
      </c:valAx>
    </c:plotArea>
    <c:legend>
      <c:legendPos val="b"/>
      <c:legendEntry>
        <c:idx val="3"/>
        <c:delete val="1"/>
      </c:legendEntry>
      <c:overlay val="0"/>
      <c:txPr>
        <a:bodyPr/>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ln w="19050">
      <a:solidFill>
        <a:schemeClr val="tx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44" l="0.70000000000000062" r="0.70000000000000062" t="0.750000000000007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00" b="1" i="0" u="none" strike="noStrike" baseline="0">
                <a:solidFill>
                  <a:schemeClr val="tx1">
                    <a:lumMod val="65000"/>
                    <a:lumOff val="35000"/>
                  </a:schemeClr>
                </a:solidFill>
                <a:latin typeface="Tahoma"/>
                <a:ea typeface="Tahoma"/>
                <a:cs typeface="Tahoma"/>
              </a:defRPr>
            </a:pPr>
            <a:r>
              <a:rPr lang="en-GB">
                <a:solidFill>
                  <a:schemeClr val="tx1">
                    <a:lumMod val="65000"/>
                    <a:lumOff val="35000"/>
                  </a:schemeClr>
                </a:solidFill>
              </a:rPr>
              <a:t>B-A - Average Flows</a:t>
            </a:r>
          </a:p>
        </c:rich>
      </c:tx>
      <c:overlay val="0"/>
    </c:title>
    <c:autoTitleDeleted val="0"/>
    <c:plotArea>
      <c:layout/>
      <c:barChart>
        <c:barDir val="col"/>
        <c:grouping val="clustered"/>
        <c:varyColors val="0"/>
        <c:ser>
          <c:idx val="0"/>
          <c:order val="0"/>
          <c:tx>
            <c:strRef>
              <c:f>'General Summary'!$G$17</c:f>
              <c:strCache>
                <c:ptCount val="1"/>
                <c:pt idx="0">
                  <c:v>3-day Average (Tue-Thur)</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Summary'!$G$18:$G$41</c:f>
              <c:numCache>
                <c:formatCode>0</c:formatCode>
                <c:ptCount val="24"/>
                <c:pt idx="0">
                  <c:v>1</c:v>
                </c:pt>
                <c:pt idx="1">
                  <c:v>0.33333333333333331</c:v>
                </c:pt>
                <c:pt idx="2">
                  <c:v>0.33333333333333331</c:v>
                </c:pt>
                <c:pt idx="3">
                  <c:v>0.33333333333333331</c:v>
                </c:pt>
                <c:pt idx="4">
                  <c:v>0</c:v>
                </c:pt>
                <c:pt idx="5">
                  <c:v>1.3333333333333333</c:v>
                </c:pt>
                <c:pt idx="6">
                  <c:v>13.333333333333334</c:v>
                </c:pt>
                <c:pt idx="7">
                  <c:v>49</c:v>
                </c:pt>
                <c:pt idx="8">
                  <c:v>57.666666666666664</c:v>
                </c:pt>
                <c:pt idx="9">
                  <c:v>31.666666666666668</c:v>
                </c:pt>
                <c:pt idx="10">
                  <c:v>28.333333333333332</c:v>
                </c:pt>
                <c:pt idx="11">
                  <c:v>31.333333333333332</c:v>
                </c:pt>
                <c:pt idx="12">
                  <c:v>26</c:v>
                </c:pt>
                <c:pt idx="13">
                  <c:v>22.333333333333332</c:v>
                </c:pt>
                <c:pt idx="14">
                  <c:v>21.666666666666668</c:v>
                </c:pt>
                <c:pt idx="15">
                  <c:v>31.666666666666668</c:v>
                </c:pt>
                <c:pt idx="16">
                  <c:v>43.333333333333336</c:v>
                </c:pt>
                <c:pt idx="17">
                  <c:v>37.666666666666664</c:v>
                </c:pt>
                <c:pt idx="18">
                  <c:v>25.333333333333332</c:v>
                </c:pt>
                <c:pt idx="19">
                  <c:v>14.333333333333334</c:v>
                </c:pt>
                <c:pt idx="20">
                  <c:v>12</c:v>
                </c:pt>
                <c:pt idx="21">
                  <c:v>7.333333333333333</c:v>
                </c:pt>
                <c:pt idx="22">
                  <c:v>3</c:v>
                </c:pt>
                <c:pt idx="23">
                  <c:v>2</c:v>
                </c:pt>
              </c:numCache>
            </c:numRef>
          </c:val>
          <c:extLst>
            <c:ext xmlns:c16="http://schemas.microsoft.com/office/drawing/2014/chart" uri="{C3380CC4-5D6E-409C-BE32-E72D297353CC}">
              <c16:uniqueId val="{00000000-B0EF-4813-953B-F098431D7BC3}"/>
            </c:ext>
          </c:extLst>
        </c:ser>
        <c:ser>
          <c:idx val="1"/>
          <c:order val="1"/>
          <c:tx>
            <c:strRef>
              <c:f>'General Summary'!$H$17</c:f>
              <c:strCache>
                <c:ptCount val="1"/>
                <c:pt idx="0">
                  <c:v>5-day Average (Mon-Fri)</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Summary'!$H$18:$H$41</c:f>
              <c:numCache>
                <c:formatCode>0</c:formatCode>
                <c:ptCount val="24"/>
                <c:pt idx="0">
                  <c:v>1.1666666666666667</c:v>
                </c:pt>
                <c:pt idx="1">
                  <c:v>0.5</c:v>
                </c:pt>
                <c:pt idx="2">
                  <c:v>0.83333333333333337</c:v>
                </c:pt>
                <c:pt idx="3">
                  <c:v>0.33333333333333331</c:v>
                </c:pt>
                <c:pt idx="4">
                  <c:v>0.33333333333333331</c:v>
                </c:pt>
                <c:pt idx="5">
                  <c:v>1</c:v>
                </c:pt>
                <c:pt idx="6">
                  <c:v>14.666666666666666</c:v>
                </c:pt>
                <c:pt idx="7">
                  <c:v>54.333333333333336</c:v>
                </c:pt>
                <c:pt idx="8">
                  <c:v>57.166666666666664</c:v>
                </c:pt>
                <c:pt idx="9">
                  <c:v>31.5</c:v>
                </c:pt>
                <c:pt idx="10">
                  <c:v>25</c:v>
                </c:pt>
                <c:pt idx="11">
                  <c:v>30.333333333333332</c:v>
                </c:pt>
                <c:pt idx="12">
                  <c:v>26.5</c:v>
                </c:pt>
                <c:pt idx="13">
                  <c:v>23.2</c:v>
                </c:pt>
                <c:pt idx="14">
                  <c:v>24.4</c:v>
                </c:pt>
                <c:pt idx="15">
                  <c:v>35.4</c:v>
                </c:pt>
                <c:pt idx="16">
                  <c:v>41</c:v>
                </c:pt>
                <c:pt idx="17">
                  <c:v>35.6</c:v>
                </c:pt>
                <c:pt idx="18">
                  <c:v>23.6</c:v>
                </c:pt>
                <c:pt idx="19">
                  <c:v>12.8</c:v>
                </c:pt>
                <c:pt idx="20">
                  <c:v>11.4</c:v>
                </c:pt>
                <c:pt idx="21">
                  <c:v>7</c:v>
                </c:pt>
                <c:pt idx="22">
                  <c:v>2.6</c:v>
                </c:pt>
                <c:pt idx="23">
                  <c:v>1.8</c:v>
                </c:pt>
              </c:numCache>
            </c:numRef>
          </c:val>
          <c:extLst>
            <c:ext xmlns:c16="http://schemas.microsoft.com/office/drawing/2014/chart" uri="{C3380CC4-5D6E-409C-BE32-E72D297353CC}">
              <c16:uniqueId val="{00000001-B0EF-4813-953B-F098431D7BC3}"/>
            </c:ext>
          </c:extLst>
        </c:ser>
        <c:ser>
          <c:idx val="2"/>
          <c:order val="2"/>
          <c:tx>
            <c:strRef>
              <c:f>'General Summary'!$I$17</c:f>
              <c:strCache>
                <c:ptCount val="1"/>
                <c:pt idx="0">
                  <c:v>7-day Average (Mon-Sun)</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Summary'!$I$18:$I$41</c:f>
              <c:numCache>
                <c:formatCode>0</c:formatCode>
                <c:ptCount val="24"/>
                <c:pt idx="0">
                  <c:v>1.25</c:v>
                </c:pt>
                <c:pt idx="1">
                  <c:v>0.5</c:v>
                </c:pt>
                <c:pt idx="2">
                  <c:v>0.75</c:v>
                </c:pt>
                <c:pt idx="3">
                  <c:v>0.5</c:v>
                </c:pt>
                <c:pt idx="4">
                  <c:v>0.375</c:v>
                </c:pt>
                <c:pt idx="5">
                  <c:v>1.25</c:v>
                </c:pt>
                <c:pt idx="6">
                  <c:v>12</c:v>
                </c:pt>
                <c:pt idx="7">
                  <c:v>42.375</c:v>
                </c:pt>
                <c:pt idx="8">
                  <c:v>48.25</c:v>
                </c:pt>
                <c:pt idx="9">
                  <c:v>29.111111111111111</c:v>
                </c:pt>
                <c:pt idx="10">
                  <c:v>26.777777777777779</c:v>
                </c:pt>
                <c:pt idx="11">
                  <c:v>29</c:v>
                </c:pt>
                <c:pt idx="12">
                  <c:v>25.888888888888889</c:v>
                </c:pt>
                <c:pt idx="13">
                  <c:v>24.75</c:v>
                </c:pt>
                <c:pt idx="14">
                  <c:v>22.875</c:v>
                </c:pt>
                <c:pt idx="15">
                  <c:v>30</c:v>
                </c:pt>
                <c:pt idx="16">
                  <c:v>33.25</c:v>
                </c:pt>
                <c:pt idx="17">
                  <c:v>26.625</c:v>
                </c:pt>
                <c:pt idx="18">
                  <c:v>19</c:v>
                </c:pt>
                <c:pt idx="19">
                  <c:v>10.875</c:v>
                </c:pt>
                <c:pt idx="20">
                  <c:v>8.5</c:v>
                </c:pt>
                <c:pt idx="21">
                  <c:v>6.375</c:v>
                </c:pt>
                <c:pt idx="22">
                  <c:v>3.625</c:v>
                </c:pt>
                <c:pt idx="23">
                  <c:v>1.625</c:v>
                </c:pt>
              </c:numCache>
            </c:numRef>
          </c:val>
          <c:extLst>
            <c:ext xmlns:c16="http://schemas.microsoft.com/office/drawing/2014/chart" uri="{C3380CC4-5D6E-409C-BE32-E72D297353CC}">
              <c16:uniqueId val="{00000002-B0EF-4813-953B-F098431D7BC3}"/>
            </c:ext>
          </c:extLst>
        </c:ser>
        <c:ser>
          <c:idx val="3"/>
          <c:order val="3"/>
          <c:spPr>
            <a:noFill/>
            <a:ln>
              <a:noFill/>
            </a:ln>
          </c:spPr>
          <c:invertIfNegative val="0"/>
          <c:val>
            <c:numRef>
              <c:f>'General Summary'!$N$18:$N$41</c:f>
              <c:numCache>
                <c:formatCode>0</c:formatCode>
                <c:ptCount val="24"/>
                <c:pt idx="0">
                  <c:v>2</c:v>
                </c:pt>
                <c:pt idx="1">
                  <c:v>1.5</c:v>
                </c:pt>
                <c:pt idx="2">
                  <c:v>1.25</c:v>
                </c:pt>
                <c:pt idx="3">
                  <c:v>0.875</c:v>
                </c:pt>
                <c:pt idx="4">
                  <c:v>0.5</c:v>
                </c:pt>
                <c:pt idx="5">
                  <c:v>1.75</c:v>
                </c:pt>
                <c:pt idx="6">
                  <c:v>17.5</c:v>
                </c:pt>
                <c:pt idx="7">
                  <c:v>70.625</c:v>
                </c:pt>
                <c:pt idx="8">
                  <c:v>94.25</c:v>
                </c:pt>
                <c:pt idx="9">
                  <c:v>47.111111111111114</c:v>
                </c:pt>
                <c:pt idx="10">
                  <c:v>46</c:v>
                </c:pt>
                <c:pt idx="11">
                  <c:v>51.777777777777779</c:v>
                </c:pt>
                <c:pt idx="12">
                  <c:v>52.222222222222221</c:v>
                </c:pt>
                <c:pt idx="13">
                  <c:v>47</c:v>
                </c:pt>
                <c:pt idx="14">
                  <c:v>46.625</c:v>
                </c:pt>
                <c:pt idx="15">
                  <c:v>62.625</c:v>
                </c:pt>
                <c:pt idx="16">
                  <c:v>95.875</c:v>
                </c:pt>
                <c:pt idx="17">
                  <c:v>75.125</c:v>
                </c:pt>
                <c:pt idx="18">
                  <c:v>36.125</c:v>
                </c:pt>
                <c:pt idx="19">
                  <c:v>22.875</c:v>
                </c:pt>
                <c:pt idx="20">
                  <c:v>16.5</c:v>
                </c:pt>
                <c:pt idx="21">
                  <c:v>14</c:v>
                </c:pt>
                <c:pt idx="22">
                  <c:v>8.625</c:v>
                </c:pt>
                <c:pt idx="23">
                  <c:v>3.75</c:v>
                </c:pt>
              </c:numCache>
            </c:numRef>
          </c:val>
          <c:extLst>
            <c:ext xmlns:c16="http://schemas.microsoft.com/office/drawing/2014/chart" uri="{C3380CC4-5D6E-409C-BE32-E72D297353CC}">
              <c16:uniqueId val="{00000000-10E0-4504-9B25-605238597F7B}"/>
            </c:ext>
          </c:extLst>
        </c:ser>
        <c:dLbls>
          <c:showLegendKey val="0"/>
          <c:showVal val="0"/>
          <c:showCatName val="0"/>
          <c:showSerName val="0"/>
          <c:showPercent val="0"/>
          <c:showBubbleSize val="0"/>
        </c:dLbls>
        <c:gapWidth val="150"/>
        <c:axId val="160313344"/>
        <c:axId val="255029760"/>
      </c:barChart>
      <c:catAx>
        <c:axId val="160313344"/>
        <c:scaling>
          <c:orientation val="minMax"/>
        </c:scaling>
        <c:delete val="0"/>
        <c:axPos val="b"/>
        <c:majorGridlines/>
        <c:numFmt formatCode="h:mm" sourceLinked="1"/>
        <c:majorTickMark val="out"/>
        <c:minorTickMark val="none"/>
        <c:tickLblPos val="nextTo"/>
        <c:txPr>
          <a:bodyPr rot="-5400000" vert="horz"/>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255029760"/>
        <c:crosses val="autoZero"/>
        <c:auto val="1"/>
        <c:lblAlgn val="ctr"/>
        <c:lblOffset val="100"/>
        <c:noMultiLvlLbl val="0"/>
      </c:catAx>
      <c:valAx>
        <c:axId val="255029760"/>
        <c:scaling>
          <c:orientation val="minMax"/>
          <c:max val="160"/>
        </c:scaling>
        <c:delete val="0"/>
        <c:axPos val="l"/>
        <c:majorGridlines/>
        <c:numFmt formatCode="0" sourceLinked="1"/>
        <c:majorTickMark val="out"/>
        <c:minorTickMark val="none"/>
        <c:tickLblPos val="nextTo"/>
        <c:txPr>
          <a:bodyPr rot="0" vert="horz"/>
          <a:lstStyle/>
          <a:p>
            <a:pPr>
              <a:defRPr lang="en-US"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60313344"/>
        <c:crosses val="autoZero"/>
        <c:crossBetween val="between"/>
      </c:valAx>
    </c:plotArea>
    <c:legend>
      <c:legendPos val="b"/>
      <c:legendEntry>
        <c:idx val="3"/>
        <c:delete val="1"/>
      </c:legendEntry>
      <c:overlay val="0"/>
      <c:txPr>
        <a:bodyPr/>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ln w="19050">
      <a:solidFill>
        <a:schemeClr val="tx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44" l="0.70000000000000062" r="0.70000000000000062" t="0.750000000000007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00" b="1" i="0" u="none" strike="noStrike" baseline="0">
                <a:solidFill>
                  <a:schemeClr val="tx1">
                    <a:lumMod val="65000"/>
                    <a:lumOff val="35000"/>
                  </a:schemeClr>
                </a:solidFill>
                <a:latin typeface="Tahoma"/>
                <a:ea typeface="Tahoma"/>
                <a:cs typeface="Tahoma"/>
              </a:defRPr>
            </a:pPr>
            <a:r>
              <a:rPr lang="en-GB">
                <a:solidFill>
                  <a:schemeClr val="tx1">
                    <a:lumMod val="65000"/>
                    <a:lumOff val="35000"/>
                  </a:schemeClr>
                </a:solidFill>
              </a:rPr>
              <a:t>Two-way - Average Flows</a:t>
            </a:r>
          </a:p>
        </c:rich>
      </c:tx>
      <c:overlay val="0"/>
    </c:title>
    <c:autoTitleDeleted val="0"/>
    <c:plotArea>
      <c:layout/>
      <c:barChart>
        <c:barDir val="col"/>
        <c:grouping val="clustered"/>
        <c:varyColors val="0"/>
        <c:ser>
          <c:idx val="0"/>
          <c:order val="0"/>
          <c:tx>
            <c:strRef>
              <c:f>'General Summary'!$L$17</c:f>
              <c:strCache>
                <c:ptCount val="1"/>
                <c:pt idx="0">
                  <c:v>3-day Average (Tue-Thur)</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Summary'!$L$18:$L$41</c:f>
              <c:numCache>
                <c:formatCode>0</c:formatCode>
                <c:ptCount val="24"/>
                <c:pt idx="0">
                  <c:v>1.6666666666666667</c:v>
                </c:pt>
                <c:pt idx="1">
                  <c:v>1</c:v>
                </c:pt>
                <c:pt idx="2">
                  <c:v>0.33333333333333331</c:v>
                </c:pt>
                <c:pt idx="3">
                  <c:v>0.33333333333333331</c:v>
                </c:pt>
                <c:pt idx="4">
                  <c:v>0.33333333333333331</c:v>
                </c:pt>
                <c:pt idx="5">
                  <c:v>1.6666666666666667</c:v>
                </c:pt>
                <c:pt idx="6">
                  <c:v>19.333333333333332</c:v>
                </c:pt>
                <c:pt idx="7">
                  <c:v>81.666666666666671</c:v>
                </c:pt>
                <c:pt idx="8">
                  <c:v>118.33333333333333</c:v>
                </c:pt>
                <c:pt idx="9">
                  <c:v>47.333333333333336</c:v>
                </c:pt>
                <c:pt idx="10">
                  <c:v>44.666666666666664</c:v>
                </c:pt>
                <c:pt idx="11">
                  <c:v>54.333333333333336</c:v>
                </c:pt>
                <c:pt idx="12">
                  <c:v>45.333333333333336</c:v>
                </c:pt>
                <c:pt idx="13">
                  <c:v>43</c:v>
                </c:pt>
                <c:pt idx="14">
                  <c:v>50.333333333333336</c:v>
                </c:pt>
                <c:pt idx="15">
                  <c:v>66.666666666666671</c:v>
                </c:pt>
                <c:pt idx="16">
                  <c:v>138.33333333333334</c:v>
                </c:pt>
                <c:pt idx="17">
                  <c:v>110</c:v>
                </c:pt>
                <c:pt idx="18">
                  <c:v>44.666666666666664</c:v>
                </c:pt>
                <c:pt idx="19">
                  <c:v>30.333333333333332</c:v>
                </c:pt>
                <c:pt idx="20">
                  <c:v>19.666666666666668</c:v>
                </c:pt>
                <c:pt idx="21">
                  <c:v>18.666666666666668</c:v>
                </c:pt>
                <c:pt idx="22">
                  <c:v>7</c:v>
                </c:pt>
                <c:pt idx="23">
                  <c:v>4.333333333333333</c:v>
                </c:pt>
              </c:numCache>
            </c:numRef>
          </c:val>
          <c:extLst>
            <c:ext xmlns:c16="http://schemas.microsoft.com/office/drawing/2014/chart" uri="{C3380CC4-5D6E-409C-BE32-E72D297353CC}">
              <c16:uniqueId val="{00000000-0DB5-4423-A991-82FAFB7A36F1}"/>
            </c:ext>
          </c:extLst>
        </c:ser>
        <c:ser>
          <c:idx val="1"/>
          <c:order val="1"/>
          <c:tx>
            <c:strRef>
              <c:f>'General Summary'!$M$17</c:f>
              <c:strCache>
                <c:ptCount val="1"/>
                <c:pt idx="0">
                  <c:v>5-day Average (Mon-Fri)</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Summary'!$M$18:$M$41</c:f>
              <c:numCache>
                <c:formatCode>0</c:formatCode>
                <c:ptCount val="24"/>
                <c:pt idx="0">
                  <c:v>1.6666666666666667</c:v>
                </c:pt>
                <c:pt idx="1">
                  <c:v>1.6666666666666667</c:v>
                </c:pt>
                <c:pt idx="2">
                  <c:v>1</c:v>
                </c:pt>
                <c:pt idx="3">
                  <c:v>0.5</c:v>
                </c:pt>
                <c:pt idx="4">
                  <c:v>0.5</c:v>
                </c:pt>
                <c:pt idx="5">
                  <c:v>1.6666666666666667</c:v>
                </c:pt>
                <c:pt idx="6">
                  <c:v>21</c:v>
                </c:pt>
                <c:pt idx="7">
                  <c:v>90.5</c:v>
                </c:pt>
                <c:pt idx="8">
                  <c:v>116</c:v>
                </c:pt>
                <c:pt idx="9">
                  <c:v>48.666666666666664</c:v>
                </c:pt>
                <c:pt idx="10">
                  <c:v>41.666666666666664</c:v>
                </c:pt>
                <c:pt idx="11">
                  <c:v>53.333333333333336</c:v>
                </c:pt>
                <c:pt idx="12">
                  <c:v>54.166666666666664</c:v>
                </c:pt>
                <c:pt idx="13">
                  <c:v>45.8</c:v>
                </c:pt>
                <c:pt idx="14">
                  <c:v>51</c:v>
                </c:pt>
                <c:pt idx="15">
                  <c:v>74.400000000000006</c:v>
                </c:pt>
                <c:pt idx="16">
                  <c:v>129</c:v>
                </c:pt>
                <c:pt idx="17">
                  <c:v>104</c:v>
                </c:pt>
                <c:pt idx="18">
                  <c:v>44</c:v>
                </c:pt>
                <c:pt idx="19">
                  <c:v>27</c:v>
                </c:pt>
                <c:pt idx="20">
                  <c:v>19</c:v>
                </c:pt>
                <c:pt idx="21">
                  <c:v>16.8</c:v>
                </c:pt>
                <c:pt idx="22">
                  <c:v>6.6</c:v>
                </c:pt>
                <c:pt idx="23">
                  <c:v>4</c:v>
                </c:pt>
              </c:numCache>
            </c:numRef>
          </c:val>
          <c:extLst>
            <c:ext xmlns:c16="http://schemas.microsoft.com/office/drawing/2014/chart" uri="{C3380CC4-5D6E-409C-BE32-E72D297353CC}">
              <c16:uniqueId val="{00000001-0DB5-4423-A991-82FAFB7A36F1}"/>
            </c:ext>
          </c:extLst>
        </c:ser>
        <c:ser>
          <c:idx val="2"/>
          <c:order val="2"/>
          <c:tx>
            <c:strRef>
              <c:f>'General Summary'!$N$17</c:f>
              <c:strCache>
                <c:ptCount val="1"/>
                <c:pt idx="0">
                  <c:v>7-day Average (Mon-Sun)</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Summary'!$N$18:$N$41</c:f>
              <c:numCache>
                <c:formatCode>0</c:formatCode>
                <c:ptCount val="24"/>
                <c:pt idx="0">
                  <c:v>2</c:v>
                </c:pt>
                <c:pt idx="1">
                  <c:v>1.5</c:v>
                </c:pt>
                <c:pt idx="2">
                  <c:v>1.25</c:v>
                </c:pt>
                <c:pt idx="3">
                  <c:v>0.875</c:v>
                </c:pt>
                <c:pt idx="4">
                  <c:v>0.5</c:v>
                </c:pt>
                <c:pt idx="5">
                  <c:v>1.75</c:v>
                </c:pt>
                <c:pt idx="6">
                  <c:v>17.5</c:v>
                </c:pt>
                <c:pt idx="7">
                  <c:v>70.625</c:v>
                </c:pt>
                <c:pt idx="8">
                  <c:v>94.25</c:v>
                </c:pt>
                <c:pt idx="9">
                  <c:v>47.111111111111114</c:v>
                </c:pt>
                <c:pt idx="10">
                  <c:v>46</c:v>
                </c:pt>
                <c:pt idx="11">
                  <c:v>51.777777777777779</c:v>
                </c:pt>
                <c:pt idx="12">
                  <c:v>52.222222222222221</c:v>
                </c:pt>
                <c:pt idx="13">
                  <c:v>47</c:v>
                </c:pt>
                <c:pt idx="14">
                  <c:v>46.625</c:v>
                </c:pt>
                <c:pt idx="15">
                  <c:v>62.625</c:v>
                </c:pt>
                <c:pt idx="16">
                  <c:v>95.875</c:v>
                </c:pt>
                <c:pt idx="17">
                  <c:v>75.125</c:v>
                </c:pt>
                <c:pt idx="18">
                  <c:v>36.125</c:v>
                </c:pt>
                <c:pt idx="19">
                  <c:v>22.875</c:v>
                </c:pt>
                <c:pt idx="20">
                  <c:v>16.5</c:v>
                </c:pt>
                <c:pt idx="21">
                  <c:v>14</c:v>
                </c:pt>
                <c:pt idx="22">
                  <c:v>8.625</c:v>
                </c:pt>
                <c:pt idx="23">
                  <c:v>3.75</c:v>
                </c:pt>
              </c:numCache>
            </c:numRef>
          </c:val>
          <c:extLst>
            <c:ext xmlns:c16="http://schemas.microsoft.com/office/drawing/2014/chart" uri="{C3380CC4-5D6E-409C-BE32-E72D297353CC}">
              <c16:uniqueId val="{00000002-0DB5-4423-A991-82FAFB7A36F1}"/>
            </c:ext>
          </c:extLst>
        </c:ser>
        <c:dLbls>
          <c:showLegendKey val="0"/>
          <c:showVal val="0"/>
          <c:showCatName val="0"/>
          <c:showSerName val="0"/>
          <c:showPercent val="0"/>
          <c:showBubbleSize val="0"/>
        </c:dLbls>
        <c:gapWidth val="150"/>
        <c:axId val="160313344"/>
        <c:axId val="255029760"/>
      </c:barChart>
      <c:catAx>
        <c:axId val="160313344"/>
        <c:scaling>
          <c:orientation val="minMax"/>
        </c:scaling>
        <c:delete val="0"/>
        <c:axPos val="b"/>
        <c:majorGridlines/>
        <c:numFmt formatCode="h:mm" sourceLinked="1"/>
        <c:majorTickMark val="out"/>
        <c:minorTickMark val="none"/>
        <c:tickLblPos val="nextTo"/>
        <c:txPr>
          <a:bodyPr rot="-5400000" vert="horz"/>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255029760"/>
        <c:crosses val="autoZero"/>
        <c:auto val="1"/>
        <c:lblAlgn val="ctr"/>
        <c:lblOffset val="100"/>
        <c:noMultiLvlLbl val="0"/>
      </c:catAx>
      <c:valAx>
        <c:axId val="255029760"/>
        <c:scaling>
          <c:orientation val="minMax"/>
          <c:min val="0"/>
        </c:scaling>
        <c:delete val="0"/>
        <c:axPos val="l"/>
        <c:majorGridlines/>
        <c:numFmt formatCode="0" sourceLinked="1"/>
        <c:majorTickMark val="out"/>
        <c:minorTickMark val="none"/>
        <c:tickLblPos val="nextTo"/>
        <c:txPr>
          <a:bodyPr rot="0" vert="horz"/>
          <a:lstStyle/>
          <a:p>
            <a:pPr>
              <a:defRPr lang="en-US"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60313344"/>
        <c:crosses val="autoZero"/>
        <c:crossBetween val="between"/>
      </c:valAx>
    </c:plotArea>
    <c:legend>
      <c:legendPos val="b"/>
      <c:overlay val="0"/>
      <c:txPr>
        <a:bodyPr/>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ln w="19050">
      <a:solidFill>
        <a:schemeClr val="tx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44" l="0.70000000000000062" r="0.70000000000000062" t="0.750000000000007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A-B - Mean Speed Distribution (in relaton to interpeak</a:t>
            </a:r>
            <a:r>
              <a:rPr lang="en-GB" sz="1000" b="1"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 </a:t>
            </a: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free-flow speeds)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stacked"/>
        <c:varyColors val="0"/>
        <c:ser>
          <c:idx val="0"/>
          <c:order val="0"/>
          <c:tx>
            <c:strRef>
              <c:f>'Mean Speed Map'!$A$108</c:f>
              <c:strCache>
                <c:ptCount val="1"/>
                <c:pt idx="0">
                  <c:v>&gt;90%</c:v>
                </c:pt>
              </c:strCache>
            </c:strRef>
          </c:tx>
          <c:spPr>
            <a:solidFill>
              <a:srgbClr val="00B050"/>
            </a:solidFill>
            <a:ln>
              <a:noFill/>
              <a:prstDash val="sysDot"/>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Map'!$B$108:$V$108</c:f>
              <c:numCache>
                <c:formatCode>0</c:formatCode>
                <c:ptCount val="21"/>
                <c:pt idx="0">
                  <c:v>0</c:v>
                </c:pt>
                <c:pt idx="1">
                  <c:v>0</c:v>
                </c:pt>
                <c:pt idx="2">
                  <c:v>0</c:v>
                </c:pt>
                <c:pt idx="3">
                  <c:v>0</c:v>
                </c:pt>
                <c:pt idx="4">
                  <c:v>0</c:v>
                </c:pt>
                <c:pt idx="5">
                  <c:v>0</c:v>
                </c:pt>
                <c:pt idx="6">
                  <c:v>43</c:v>
                </c:pt>
                <c:pt idx="7">
                  <c:v>61</c:v>
                </c:pt>
                <c:pt idx="8">
                  <c:v>53</c:v>
                </c:pt>
                <c:pt idx="9">
                  <c:v>48</c:v>
                </c:pt>
                <c:pt idx="10">
                  <c:v>58</c:v>
                </c:pt>
                <c:pt idx="11">
                  <c:v>64</c:v>
                </c:pt>
                <c:pt idx="12">
                  <c:v>56</c:v>
                </c:pt>
                <c:pt idx="13">
                  <c:v>53</c:v>
                </c:pt>
                <c:pt idx="14">
                  <c:v>21</c:v>
                </c:pt>
                <c:pt idx="15">
                  <c:v>0</c:v>
                </c:pt>
                <c:pt idx="16">
                  <c:v>0</c:v>
                </c:pt>
                <c:pt idx="17">
                  <c:v>0</c:v>
                </c:pt>
                <c:pt idx="18">
                  <c:v>0</c:v>
                </c:pt>
                <c:pt idx="19">
                  <c:v>0</c:v>
                </c:pt>
                <c:pt idx="20">
                  <c:v>0</c:v>
                </c:pt>
              </c:numCache>
            </c:numRef>
          </c:val>
          <c:extLst>
            <c:ext xmlns:c16="http://schemas.microsoft.com/office/drawing/2014/chart" uri="{C3380CC4-5D6E-409C-BE32-E72D297353CC}">
              <c16:uniqueId val="{00000000-4123-4E73-BD53-598C168E8790}"/>
            </c:ext>
          </c:extLst>
        </c:ser>
        <c:ser>
          <c:idx val="1"/>
          <c:order val="1"/>
          <c:tx>
            <c:strRef>
              <c:f>'Mean Speed Map'!$A$109</c:f>
              <c:strCache>
                <c:ptCount val="1"/>
                <c:pt idx="0">
                  <c:v>&gt;80%</c:v>
                </c:pt>
              </c:strCache>
            </c:strRef>
          </c:tx>
          <c:spPr>
            <a:solidFill>
              <a:srgbClr val="92D050"/>
            </a:solidFill>
            <a:ln>
              <a:noFill/>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Map'!$B$109:$V$109</c:f>
              <c:numCache>
                <c:formatCode>0</c:formatCode>
                <c:ptCount val="21"/>
                <c:pt idx="0">
                  <c:v>0</c:v>
                </c:pt>
                <c:pt idx="1">
                  <c:v>0</c:v>
                </c:pt>
                <c:pt idx="2">
                  <c:v>0</c:v>
                </c:pt>
                <c:pt idx="3">
                  <c:v>0</c:v>
                </c:pt>
                <c:pt idx="4">
                  <c:v>0</c:v>
                </c:pt>
                <c:pt idx="5">
                  <c:v>0</c:v>
                </c:pt>
                <c:pt idx="6">
                  <c:v>8</c:v>
                </c:pt>
                <c:pt idx="7">
                  <c:v>2</c:v>
                </c:pt>
                <c:pt idx="8">
                  <c:v>7</c:v>
                </c:pt>
                <c:pt idx="9">
                  <c:v>11</c:v>
                </c:pt>
                <c:pt idx="10">
                  <c:v>10</c:v>
                </c:pt>
                <c:pt idx="11">
                  <c:v>7</c:v>
                </c:pt>
                <c:pt idx="12">
                  <c:v>9</c:v>
                </c:pt>
                <c:pt idx="13">
                  <c:v>5</c:v>
                </c:pt>
                <c:pt idx="14">
                  <c:v>7</c:v>
                </c:pt>
                <c:pt idx="15">
                  <c:v>0</c:v>
                </c:pt>
                <c:pt idx="16">
                  <c:v>0</c:v>
                </c:pt>
                <c:pt idx="17">
                  <c:v>0</c:v>
                </c:pt>
                <c:pt idx="18">
                  <c:v>0</c:v>
                </c:pt>
                <c:pt idx="19">
                  <c:v>0</c:v>
                </c:pt>
                <c:pt idx="20">
                  <c:v>0</c:v>
                </c:pt>
              </c:numCache>
            </c:numRef>
          </c:val>
          <c:extLst>
            <c:ext xmlns:c16="http://schemas.microsoft.com/office/drawing/2014/chart" uri="{C3380CC4-5D6E-409C-BE32-E72D297353CC}">
              <c16:uniqueId val="{00000001-4123-4E73-BD53-598C168E8790}"/>
            </c:ext>
          </c:extLst>
        </c:ser>
        <c:ser>
          <c:idx val="2"/>
          <c:order val="2"/>
          <c:tx>
            <c:strRef>
              <c:f>'Mean Speed Map'!$A$110</c:f>
              <c:strCache>
                <c:ptCount val="1"/>
                <c:pt idx="0">
                  <c:v>&gt;70%</c:v>
                </c:pt>
              </c:strCache>
            </c:strRef>
          </c:tx>
          <c:spPr>
            <a:solidFill>
              <a:srgbClr val="FFFF00"/>
            </a:solidFill>
            <a:ln>
              <a:noFill/>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Map'!$B$110:$V$110</c:f>
              <c:numCache>
                <c:formatCode>0</c:formatCode>
                <c:ptCount val="21"/>
                <c:pt idx="0">
                  <c:v>0</c:v>
                </c:pt>
                <c:pt idx="1">
                  <c:v>0</c:v>
                </c:pt>
                <c:pt idx="2">
                  <c:v>0</c:v>
                </c:pt>
                <c:pt idx="3">
                  <c:v>0</c:v>
                </c:pt>
                <c:pt idx="4">
                  <c:v>0</c:v>
                </c:pt>
                <c:pt idx="5">
                  <c:v>0</c:v>
                </c:pt>
                <c:pt idx="6">
                  <c:v>0</c:v>
                </c:pt>
                <c:pt idx="7">
                  <c:v>3</c:v>
                </c:pt>
                <c:pt idx="8">
                  <c:v>3</c:v>
                </c:pt>
                <c:pt idx="9">
                  <c:v>2</c:v>
                </c:pt>
                <c:pt idx="10">
                  <c:v>3</c:v>
                </c:pt>
                <c:pt idx="11">
                  <c:v>2</c:v>
                </c:pt>
                <c:pt idx="12">
                  <c:v>3</c:v>
                </c:pt>
                <c:pt idx="13">
                  <c:v>4</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2-4123-4E73-BD53-598C168E8790}"/>
            </c:ext>
          </c:extLst>
        </c:ser>
        <c:ser>
          <c:idx val="3"/>
          <c:order val="3"/>
          <c:tx>
            <c:strRef>
              <c:f>'Mean Speed Map'!$A$111</c:f>
              <c:strCache>
                <c:ptCount val="1"/>
                <c:pt idx="0">
                  <c:v>&gt;60%</c:v>
                </c:pt>
              </c:strCache>
            </c:strRef>
          </c:tx>
          <c:spPr>
            <a:solidFill>
              <a:srgbClr val="FFC000"/>
            </a:solidFill>
            <a:ln>
              <a:noFill/>
              <a:prstDash val="dash"/>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Map'!$B$111:$V$111</c:f>
              <c:numCache>
                <c:formatCode>0</c:formatCode>
                <c:ptCount val="21"/>
                <c:pt idx="0">
                  <c:v>0</c:v>
                </c:pt>
                <c:pt idx="1">
                  <c:v>0</c:v>
                </c:pt>
                <c:pt idx="2">
                  <c:v>0</c:v>
                </c:pt>
                <c:pt idx="3">
                  <c:v>0</c:v>
                </c:pt>
                <c:pt idx="4">
                  <c:v>0</c:v>
                </c:pt>
                <c:pt idx="5">
                  <c:v>0</c:v>
                </c:pt>
                <c:pt idx="6">
                  <c:v>0</c:v>
                </c:pt>
                <c:pt idx="7">
                  <c:v>1</c:v>
                </c:pt>
                <c:pt idx="8">
                  <c:v>1</c:v>
                </c:pt>
                <c:pt idx="9">
                  <c:v>1</c:v>
                </c:pt>
                <c:pt idx="10">
                  <c:v>1</c:v>
                </c:pt>
                <c:pt idx="11">
                  <c:v>0</c:v>
                </c:pt>
                <c:pt idx="12">
                  <c:v>1</c:v>
                </c:pt>
                <c:pt idx="13">
                  <c:v>1</c:v>
                </c:pt>
                <c:pt idx="14">
                  <c:v>1</c:v>
                </c:pt>
                <c:pt idx="15">
                  <c:v>0</c:v>
                </c:pt>
                <c:pt idx="16">
                  <c:v>0</c:v>
                </c:pt>
                <c:pt idx="17">
                  <c:v>0</c:v>
                </c:pt>
                <c:pt idx="18">
                  <c:v>0</c:v>
                </c:pt>
                <c:pt idx="19">
                  <c:v>0</c:v>
                </c:pt>
                <c:pt idx="20">
                  <c:v>0</c:v>
                </c:pt>
              </c:numCache>
            </c:numRef>
          </c:val>
          <c:extLst>
            <c:ext xmlns:c16="http://schemas.microsoft.com/office/drawing/2014/chart" uri="{C3380CC4-5D6E-409C-BE32-E72D297353CC}">
              <c16:uniqueId val="{00000000-D7E7-402D-97A3-FF0AC5934601}"/>
            </c:ext>
          </c:extLst>
        </c:ser>
        <c:ser>
          <c:idx val="4"/>
          <c:order val="4"/>
          <c:tx>
            <c:strRef>
              <c:f>'Mean Speed Map'!$A$112</c:f>
              <c:strCache>
                <c:ptCount val="1"/>
                <c:pt idx="0">
                  <c:v>&lt;60%</c:v>
                </c:pt>
              </c:strCache>
            </c:strRef>
          </c:tx>
          <c:spPr>
            <a:solidFill>
              <a:srgbClr val="FF0000"/>
            </a:solidFill>
            <a:ln>
              <a:noFill/>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Map'!$B$112:$V$112</c:f>
              <c:numCache>
                <c:formatCode>0</c:formatCode>
                <c:ptCount val="21"/>
                <c:pt idx="0">
                  <c:v>0</c:v>
                </c:pt>
                <c:pt idx="1">
                  <c:v>0</c:v>
                </c:pt>
                <c:pt idx="2">
                  <c:v>0</c:v>
                </c:pt>
                <c:pt idx="3">
                  <c:v>0</c:v>
                </c:pt>
                <c:pt idx="4">
                  <c:v>0</c:v>
                </c:pt>
                <c:pt idx="5">
                  <c:v>0</c:v>
                </c:pt>
                <c:pt idx="6">
                  <c:v>0</c:v>
                </c:pt>
                <c:pt idx="7">
                  <c:v>2</c:v>
                </c:pt>
                <c:pt idx="8">
                  <c:v>0</c:v>
                </c:pt>
                <c:pt idx="9">
                  <c:v>1</c:v>
                </c:pt>
                <c:pt idx="10">
                  <c:v>0</c:v>
                </c:pt>
                <c:pt idx="11">
                  <c:v>0</c:v>
                </c:pt>
                <c:pt idx="12">
                  <c:v>1</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8714-4DD6-9A4F-EB2ECC87C8B8}"/>
            </c:ext>
          </c:extLst>
        </c:ser>
        <c:dLbls>
          <c:showLegendKey val="0"/>
          <c:showVal val="0"/>
          <c:showCatName val="0"/>
          <c:showSerName val="0"/>
          <c:showPercent val="0"/>
          <c:showBubbleSize val="0"/>
        </c:dLbls>
        <c:gapWidth val="219"/>
        <c:overlap val="100"/>
        <c:axId val="638635960"/>
        <c:axId val="638636288"/>
      </c:barChart>
      <c:dateAx>
        <c:axId val="638635960"/>
        <c:scaling>
          <c:orientation val="minMax"/>
        </c:scaling>
        <c:delete val="0"/>
        <c:axPos val="b"/>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6288"/>
        <c:crosses val="autoZero"/>
        <c:auto val="1"/>
        <c:lblOffset val="100"/>
        <c:baseTimeUnit val="days"/>
      </c:dateAx>
      <c:valAx>
        <c:axId val="638636288"/>
        <c:scaling>
          <c:orientation val="minMax"/>
          <c:max val="96"/>
          <c:min val="0"/>
        </c:scaling>
        <c:delete val="0"/>
        <c:axPos val="l"/>
        <c:majorGridlines>
          <c:spPr>
            <a:ln w="9525" cap="flat" cmpd="sng" algn="ctr">
              <a:solidFill>
                <a:schemeClr val="bg1">
                  <a:lumMod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900">
                    <a:latin typeface="Tahoma" panose="020B0604030504040204" pitchFamily="34" charset="0"/>
                    <a:ea typeface="Tahoma" panose="020B0604030504040204" pitchFamily="34" charset="0"/>
                    <a:cs typeface="Tahoma" panose="020B0604030504040204" pitchFamily="34" charset="0"/>
                  </a:rPr>
                  <a:t>Number of Periods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5960"/>
        <c:crosses val="autoZero"/>
        <c:crossBetween val="between"/>
        <c:majorUnit val="8"/>
        <c:minorUnit val="2"/>
      </c:valAx>
      <c:spPr>
        <a:noFill/>
        <a:ln>
          <a:solidFill>
            <a:schemeClr val="bg1">
              <a:lumMod val="8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latin typeface="Tahoma" panose="020B0604030504040204" pitchFamily="34" charset="0"/>
                <a:ea typeface="Tahoma" panose="020B0604030504040204" pitchFamily="34" charset="0"/>
                <a:cs typeface="Tahoma" panose="020B0604030504040204" pitchFamily="34" charset="0"/>
              </a:rPr>
              <a:t>A-B</a:t>
            </a:r>
            <a:r>
              <a:rPr lang="en-GB" sz="1000" b="1" baseline="0">
                <a:latin typeface="Tahoma" panose="020B0604030504040204" pitchFamily="34" charset="0"/>
                <a:ea typeface="Tahoma" panose="020B0604030504040204" pitchFamily="34" charset="0"/>
                <a:cs typeface="Tahoma" panose="020B0604030504040204" pitchFamily="34" charset="0"/>
              </a:rPr>
              <a:t> - Heavies</a:t>
            </a:r>
            <a:r>
              <a:rPr lang="en-GB" sz="1000" b="1">
                <a:latin typeface="Tahoma" panose="020B0604030504040204" pitchFamily="34" charset="0"/>
                <a:ea typeface="Tahoma" panose="020B0604030504040204" pitchFamily="34" charset="0"/>
                <a:cs typeface="Tahoma" panose="020B0604030504040204" pitchFamily="34" charset="0"/>
              </a:rPr>
              <a:t> % (Including Buses)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manualLayout>
          <c:layoutTarget val="inner"/>
          <c:xMode val="edge"/>
          <c:yMode val="edge"/>
          <c:x val="9.7388866251828313E-2"/>
          <c:y val="0.14558363528545065"/>
          <c:w val="0.88478700801078936"/>
          <c:h val="0.59645721430539933"/>
        </c:manualLayout>
      </c:layout>
      <c:barChart>
        <c:barDir val="col"/>
        <c:grouping val="clustered"/>
        <c:varyColors val="0"/>
        <c:ser>
          <c:idx val="0"/>
          <c:order val="0"/>
          <c:tx>
            <c:strRef>
              <c:f>'Class Bin A-B'!$Q$110</c:f>
              <c:strCache>
                <c:ptCount val="1"/>
                <c:pt idx="0">
                  <c:v>07-19</c:v>
                </c:pt>
              </c:strCache>
            </c:strRef>
          </c:tx>
          <c:spPr>
            <a:solidFill>
              <a:schemeClr val="accent1"/>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A-B'!$R$110:$AL$110</c:f>
              <c:numCache>
                <c:formatCode>0.0%</c:formatCode>
                <c:ptCount val="21"/>
                <c:pt idx="0">
                  <c:v>0</c:v>
                </c:pt>
                <c:pt idx="1">
                  <c:v>0</c:v>
                </c:pt>
                <c:pt idx="2">
                  <c:v>0</c:v>
                </c:pt>
                <c:pt idx="3">
                  <c:v>0</c:v>
                </c:pt>
                <c:pt idx="4">
                  <c:v>0</c:v>
                </c:pt>
                <c:pt idx="5">
                  <c:v>0</c:v>
                </c:pt>
                <c:pt idx="6">
                  <c:v>5.5837563451776651E-2</c:v>
                </c:pt>
                <c:pt idx="7">
                  <c:v>6.7500000000000004E-2</c:v>
                </c:pt>
                <c:pt idx="8">
                  <c:v>5.18018018018018E-2</c:v>
                </c:pt>
                <c:pt idx="9">
                  <c:v>6.6014669926650366E-2</c:v>
                </c:pt>
                <c:pt idx="10">
                  <c:v>3.6717062634989202E-2</c:v>
                </c:pt>
                <c:pt idx="11">
                  <c:v>5.4901960784313725E-2</c:v>
                </c:pt>
                <c:pt idx="12">
                  <c:v>6.7567567567567571E-2</c:v>
                </c:pt>
                <c:pt idx="13">
                  <c:v>6.8292682926829273E-2</c:v>
                </c:pt>
                <c:pt idx="14">
                  <c:v>5.113636363636364E-2</c:v>
                </c:pt>
                <c:pt idx="15">
                  <c:v>0</c:v>
                </c:pt>
                <c:pt idx="16">
                  <c:v>0</c:v>
                </c:pt>
                <c:pt idx="17">
                  <c:v>0</c:v>
                </c:pt>
                <c:pt idx="18">
                  <c:v>0</c:v>
                </c:pt>
                <c:pt idx="19">
                  <c:v>0</c:v>
                </c:pt>
                <c:pt idx="20">
                  <c:v>0</c:v>
                </c:pt>
              </c:numCache>
            </c:numRef>
          </c:val>
          <c:extLst>
            <c:ext xmlns:c16="http://schemas.microsoft.com/office/drawing/2014/chart" uri="{C3380CC4-5D6E-409C-BE32-E72D297353CC}">
              <c16:uniqueId val="{00000000-38EC-436C-8CB2-E2D3266BB2F0}"/>
            </c:ext>
          </c:extLst>
        </c:ser>
        <c:ser>
          <c:idx val="1"/>
          <c:order val="1"/>
          <c:tx>
            <c:strRef>
              <c:f>'Class Bin A-B'!$Q$111</c:f>
              <c:strCache>
                <c:ptCount val="1"/>
                <c:pt idx="0">
                  <c:v>06-22</c:v>
                </c:pt>
              </c:strCache>
            </c:strRef>
          </c:tx>
          <c:spPr>
            <a:solidFill>
              <a:schemeClr val="accent2"/>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A-B'!$R$111:$AL$111</c:f>
              <c:numCache>
                <c:formatCode>0.0%</c:formatCode>
                <c:ptCount val="21"/>
                <c:pt idx="0">
                  <c:v>0</c:v>
                </c:pt>
                <c:pt idx="1">
                  <c:v>0</c:v>
                </c:pt>
                <c:pt idx="2">
                  <c:v>0</c:v>
                </c:pt>
                <c:pt idx="3">
                  <c:v>0</c:v>
                </c:pt>
                <c:pt idx="4">
                  <c:v>0</c:v>
                </c:pt>
                <c:pt idx="5">
                  <c:v>0</c:v>
                </c:pt>
                <c:pt idx="6">
                  <c:v>5.4794520547945202E-2</c:v>
                </c:pt>
                <c:pt idx="7">
                  <c:v>7.441860465116279E-2</c:v>
                </c:pt>
                <c:pt idx="8">
                  <c:v>5.7731958762886601E-2</c:v>
                </c:pt>
                <c:pt idx="9">
                  <c:v>6.9662921348314602E-2</c:v>
                </c:pt>
                <c:pt idx="10">
                  <c:v>4.1257367387033402E-2</c:v>
                </c:pt>
                <c:pt idx="11">
                  <c:v>5.6776556776556776E-2</c:v>
                </c:pt>
                <c:pt idx="12">
                  <c:v>7.2289156626506021E-2</c:v>
                </c:pt>
                <c:pt idx="13">
                  <c:v>6.6666666666666666E-2</c:v>
                </c:pt>
                <c:pt idx="14">
                  <c:v>5.4644808743169397E-2</c:v>
                </c:pt>
                <c:pt idx="15">
                  <c:v>0</c:v>
                </c:pt>
                <c:pt idx="16">
                  <c:v>0</c:v>
                </c:pt>
                <c:pt idx="17">
                  <c:v>0</c:v>
                </c:pt>
                <c:pt idx="18">
                  <c:v>0</c:v>
                </c:pt>
                <c:pt idx="19">
                  <c:v>0</c:v>
                </c:pt>
                <c:pt idx="20">
                  <c:v>0</c:v>
                </c:pt>
              </c:numCache>
            </c:numRef>
          </c:val>
          <c:extLst>
            <c:ext xmlns:c16="http://schemas.microsoft.com/office/drawing/2014/chart" uri="{C3380CC4-5D6E-409C-BE32-E72D297353CC}">
              <c16:uniqueId val="{00000001-38EC-436C-8CB2-E2D3266BB2F0}"/>
            </c:ext>
          </c:extLst>
        </c:ser>
        <c:ser>
          <c:idx val="2"/>
          <c:order val="2"/>
          <c:tx>
            <c:strRef>
              <c:f>'Class Bin A-B'!$Q$112</c:f>
              <c:strCache>
                <c:ptCount val="1"/>
                <c:pt idx="0">
                  <c:v>06-00</c:v>
                </c:pt>
              </c:strCache>
            </c:strRef>
          </c:tx>
          <c:spPr>
            <a:solidFill>
              <a:schemeClr val="accent3"/>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A-B'!$R$112:$AL$112</c:f>
              <c:numCache>
                <c:formatCode>0.0%</c:formatCode>
                <c:ptCount val="21"/>
                <c:pt idx="0">
                  <c:v>0</c:v>
                </c:pt>
                <c:pt idx="1">
                  <c:v>0</c:v>
                </c:pt>
                <c:pt idx="2">
                  <c:v>0</c:v>
                </c:pt>
                <c:pt idx="3">
                  <c:v>0</c:v>
                </c:pt>
                <c:pt idx="4">
                  <c:v>0</c:v>
                </c:pt>
                <c:pt idx="5">
                  <c:v>0</c:v>
                </c:pt>
                <c:pt idx="6">
                  <c:v>5.829596412556054E-2</c:v>
                </c:pt>
                <c:pt idx="7">
                  <c:v>7.3563218390804597E-2</c:v>
                </c:pt>
                <c:pt idx="8">
                  <c:v>5.737704918032787E-2</c:v>
                </c:pt>
                <c:pt idx="9">
                  <c:v>6.9042316258351888E-2</c:v>
                </c:pt>
                <c:pt idx="10">
                  <c:v>4.0307101727447218E-2</c:v>
                </c:pt>
                <c:pt idx="11">
                  <c:v>5.6057866184448461E-2</c:v>
                </c:pt>
                <c:pt idx="12">
                  <c:v>6.7164179104477612E-2</c:v>
                </c:pt>
                <c:pt idx="13">
                  <c:v>6.5789473684210523E-2</c:v>
                </c:pt>
                <c:pt idx="14">
                  <c:v>5.4644808743169397E-2</c:v>
                </c:pt>
                <c:pt idx="15">
                  <c:v>0</c:v>
                </c:pt>
                <c:pt idx="16">
                  <c:v>0</c:v>
                </c:pt>
                <c:pt idx="17">
                  <c:v>0</c:v>
                </c:pt>
                <c:pt idx="18">
                  <c:v>0</c:v>
                </c:pt>
                <c:pt idx="19">
                  <c:v>0</c:v>
                </c:pt>
                <c:pt idx="20">
                  <c:v>0</c:v>
                </c:pt>
              </c:numCache>
            </c:numRef>
          </c:val>
          <c:extLst>
            <c:ext xmlns:c16="http://schemas.microsoft.com/office/drawing/2014/chart" uri="{C3380CC4-5D6E-409C-BE32-E72D297353CC}">
              <c16:uniqueId val="{00000002-38EC-436C-8CB2-E2D3266BB2F0}"/>
            </c:ext>
          </c:extLst>
        </c:ser>
        <c:ser>
          <c:idx val="3"/>
          <c:order val="3"/>
          <c:tx>
            <c:strRef>
              <c:f>'Class Bin A-B'!$Q$113</c:f>
              <c:strCache>
                <c:ptCount val="1"/>
                <c:pt idx="0">
                  <c:v>00-00</c:v>
                </c:pt>
              </c:strCache>
            </c:strRef>
          </c:tx>
          <c:spPr>
            <a:solidFill>
              <a:schemeClr val="accent4"/>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A-B'!$R$113:$AL$113</c:f>
              <c:numCache>
                <c:formatCode>0.0%</c:formatCode>
                <c:ptCount val="21"/>
                <c:pt idx="0">
                  <c:v>0</c:v>
                </c:pt>
                <c:pt idx="1">
                  <c:v>0</c:v>
                </c:pt>
                <c:pt idx="2">
                  <c:v>0</c:v>
                </c:pt>
                <c:pt idx="3">
                  <c:v>0</c:v>
                </c:pt>
                <c:pt idx="4">
                  <c:v>0</c:v>
                </c:pt>
                <c:pt idx="5">
                  <c:v>0</c:v>
                </c:pt>
                <c:pt idx="6">
                  <c:v>5.829596412556054E-2</c:v>
                </c:pt>
                <c:pt idx="7">
                  <c:v>7.289293849658314E-2</c:v>
                </c:pt>
                <c:pt idx="8">
                  <c:v>5.7259713701431493E-2</c:v>
                </c:pt>
                <c:pt idx="9">
                  <c:v>6.8584070796460173E-2</c:v>
                </c:pt>
                <c:pt idx="10">
                  <c:v>4.0152963671128104E-2</c:v>
                </c:pt>
                <c:pt idx="11">
                  <c:v>5.5456171735241505E-2</c:v>
                </c:pt>
                <c:pt idx="12">
                  <c:v>6.6176470588235295E-2</c:v>
                </c:pt>
                <c:pt idx="13">
                  <c:v>6.8669527896995708E-2</c:v>
                </c:pt>
                <c:pt idx="14">
                  <c:v>5.434782608695652E-2</c:v>
                </c:pt>
                <c:pt idx="15">
                  <c:v>0</c:v>
                </c:pt>
                <c:pt idx="16">
                  <c:v>0</c:v>
                </c:pt>
                <c:pt idx="17">
                  <c:v>0</c:v>
                </c:pt>
                <c:pt idx="18">
                  <c:v>0</c:v>
                </c:pt>
                <c:pt idx="19">
                  <c:v>0</c:v>
                </c:pt>
                <c:pt idx="20">
                  <c:v>0</c:v>
                </c:pt>
              </c:numCache>
            </c:numRef>
          </c:val>
          <c:extLst>
            <c:ext xmlns:c16="http://schemas.microsoft.com/office/drawing/2014/chart" uri="{C3380CC4-5D6E-409C-BE32-E72D297353CC}">
              <c16:uniqueId val="{00000003-38EC-436C-8CB2-E2D3266BB2F0}"/>
            </c:ext>
          </c:extLst>
        </c:ser>
        <c:ser>
          <c:idx val="4"/>
          <c:order val="4"/>
          <c:spPr>
            <a:noFill/>
            <a:ln>
              <a:noFill/>
            </a:ln>
            <a:effectLst/>
          </c:spPr>
          <c:invertIfNegative val="0"/>
          <c:val>
            <c:numRef>
              <c:f>'Class Bin B-A'!$R$113:$AL$113</c:f>
              <c:numCache>
                <c:formatCode>0.0%</c:formatCode>
                <c:ptCount val="21"/>
                <c:pt idx="0">
                  <c:v>0</c:v>
                </c:pt>
                <c:pt idx="1">
                  <c:v>0</c:v>
                </c:pt>
                <c:pt idx="2">
                  <c:v>0</c:v>
                </c:pt>
                <c:pt idx="3">
                  <c:v>0</c:v>
                </c:pt>
                <c:pt idx="4">
                  <c:v>0</c:v>
                </c:pt>
                <c:pt idx="5">
                  <c:v>0</c:v>
                </c:pt>
                <c:pt idx="6">
                  <c:v>5.6034482758620691E-2</c:v>
                </c:pt>
                <c:pt idx="7">
                  <c:v>9.2457420924574207E-2</c:v>
                </c:pt>
                <c:pt idx="8">
                  <c:v>7.1090047393364927E-2</c:v>
                </c:pt>
                <c:pt idx="9">
                  <c:v>7.8886310904872387E-2</c:v>
                </c:pt>
                <c:pt idx="10">
                  <c:v>4.519774011299435E-2</c:v>
                </c:pt>
                <c:pt idx="11">
                  <c:v>6.0377358490566038E-2</c:v>
                </c:pt>
                <c:pt idx="12">
                  <c:v>6.0509554140127389E-2</c:v>
                </c:pt>
                <c:pt idx="13">
                  <c:v>9.8814229249011856E-2</c:v>
                </c:pt>
                <c:pt idx="14">
                  <c:v>5.9322033898305086E-2</c:v>
                </c:pt>
                <c:pt idx="15">
                  <c:v>0</c:v>
                </c:pt>
                <c:pt idx="16">
                  <c:v>0</c:v>
                </c:pt>
                <c:pt idx="17">
                  <c:v>0</c:v>
                </c:pt>
                <c:pt idx="18">
                  <c:v>0</c:v>
                </c:pt>
                <c:pt idx="19">
                  <c:v>0</c:v>
                </c:pt>
                <c:pt idx="20">
                  <c:v>0</c:v>
                </c:pt>
              </c:numCache>
            </c:numRef>
          </c:val>
          <c:extLst>
            <c:ext xmlns:c16="http://schemas.microsoft.com/office/drawing/2014/chart" uri="{C3380CC4-5D6E-409C-BE32-E72D297353CC}">
              <c16:uniqueId val="{00000000-7F11-4433-99DA-8D6B70F7022C}"/>
            </c:ext>
          </c:extLst>
        </c:ser>
        <c:dLbls>
          <c:showLegendKey val="0"/>
          <c:showVal val="0"/>
          <c:showCatName val="0"/>
          <c:showSerName val="0"/>
          <c:showPercent val="0"/>
          <c:showBubbleSize val="0"/>
        </c:dLbls>
        <c:gapWidth val="219"/>
        <c:overlap val="-27"/>
        <c:axId val="1005708992"/>
        <c:axId val="1005713912"/>
      </c:barChart>
      <c:dateAx>
        <c:axId val="1005708992"/>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13912"/>
        <c:crosses val="autoZero"/>
        <c:auto val="1"/>
        <c:lblOffset val="100"/>
        <c:baseTimeUnit val="days"/>
      </c:dateAx>
      <c:valAx>
        <c:axId val="10057139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08992"/>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latin typeface="Tahoma" panose="020B0604030504040204" pitchFamily="34" charset="0"/>
                <a:ea typeface="Tahoma" panose="020B0604030504040204" pitchFamily="34" charset="0"/>
                <a:cs typeface="Tahoma" panose="020B0604030504040204" pitchFamily="34" charset="0"/>
              </a:rPr>
              <a:t>B-A</a:t>
            </a:r>
            <a:r>
              <a:rPr lang="en-GB" sz="1000" b="1" baseline="0">
                <a:latin typeface="Tahoma" panose="020B0604030504040204" pitchFamily="34" charset="0"/>
                <a:ea typeface="Tahoma" panose="020B0604030504040204" pitchFamily="34" charset="0"/>
                <a:cs typeface="Tahoma" panose="020B0604030504040204" pitchFamily="34" charset="0"/>
              </a:rPr>
              <a:t> - Heavies</a:t>
            </a:r>
            <a:r>
              <a:rPr lang="en-GB" sz="1000" b="1">
                <a:latin typeface="Tahoma" panose="020B0604030504040204" pitchFamily="34" charset="0"/>
                <a:ea typeface="Tahoma" panose="020B0604030504040204" pitchFamily="34" charset="0"/>
                <a:cs typeface="Tahoma" panose="020B0604030504040204" pitchFamily="34" charset="0"/>
              </a:rPr>
              <a:t> % (Including Buses)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manualLayout>
          <c:layoutTarget val="inner"/>
          <c:xMode val="edge"/>
          <c:yMode val="edge"/>
          <c:x val="9.8502456145918488E-2"/>
          <c:y val="0.14565449377527476"/>
          <c:w val="0.88375058837111931"/>
          <c:h val="0.60534433752415717"/>
        </c:manualLayout>
      </c:layout>
      <c:barChart>
        <c:barDir val="col"/>
        <c:grouping val="clustered"/>
        <c:varyColors val="0"/>
        <c:ser>
          <c:idx val="0"/>
          <c:order val="0"/>
          <c:tx>
            <c:strRef>
              <c:f>'Class Bin B-A'!$Q$110</c:f>
              <c:strCache>
                <c:ptCount val="1"/>
                <c:pt idx="0">
                  <c:v>07-19</c:v>
                </c:pt>
              </c:strCache>
            </c:strRef>
          </c:tx>
          <c:spPr>
            <a:solidFill>
              <a:schemeClr val="accent1"/>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B-A'!$R$110:$AL$110</c:f>
              <c:numCache>
                <c:formatCode>0.0%</c:formatCode>
                <c:ptCount val="21"/>
                <c:pt idx="0">
                  <c:v>0</c:v>
                </c:pt>
                <c:pt idx="1">
                  <c:v>0</c:v>
                </c:pt>
                <c:pt idx="2">
                  <c:v>0</c:v>
                </c:pt>
                <c:pt idx="3">
                  <c:v>0</c:v>
                </c:pt>
                <c:pt idx="4">
                  <c:v>0</c:v>
                </c:pt>
                <c:pt idx="5">
                  <c:v>0</c:v>
                </c:pt>
                <c:pt idx="6">
                  <c:v>5.1643192488262914E-2</c:v>
                </c:pt>
                <c:pt idx="7">
                  <c:v>8.7912087912087919E-2</c:v>
                </c:pt>
                <c:pt idx="8">
                  <c:v>6.4343163538873996E-2</c:v>
                </c:pt>
                <c:pt idx="9">
                  <c:v>7.1240105540897103E-2</c:v>
                </c:pt>
                <c:pt idx="10">
                  <c:v>4.2918454935622317E-2</c:v>
                </c:pt>
                <c:pt idx="11">
                  <c:v>5.5201698513800426E-2</c:v>
                </c:pt>
                <c:pt idx="12">
                  <c:v>5.185185185185185E-2</c:v>
                </c:pt>
                <c:pt idx="13">
                  <c:v>0.10619469026548672</c:v>
                </c:pt>
                <c:pt idx="14">
                  <c:v>5.5299539170506916E-2</c:v>
                </c:pt>
                <c:pt idx="15">
                  <c:v>0</c:v>
                </c:pt>
                <c:pt idx="16">
                  <c:v>0</c:v>
                </c:pt>
                <c:pt idx="17">
                  <c:v>0</c:v>
                </c:pt>
                <c:pt idx="18">
                  <c:v>0</c:v>
                </c:pt>
                <c:pt idx="19">
                  <c:v>0</c:v>
                </c:pt>
                <c:pt idx="20">
                  <c:v>0</c:v>
                </c:pt>
              </c:numCache>
            </c:numRef>
          </c:val>
          <c:extLst>
            <c:ext xmlns:c16="http://schemas.microsoft.com/office/drawing/2014/chart" uri="{C3380CC4-5D6E-409C-BE32-E72D297353CC}">
              <c16:uniqueId val="{00000000-10CB-4730-8363-4917EF418737}"/>
            </c:ext>
          </c:extLst>
        </c:ser>
        <c:ser>
          <c:idx val="1"/>
          <c:order val="1"/>
          <c:tx>
            <c:strRef>
              <c:f>'Class Bin B-A'!$Q$111</c:f>
              <c:strCache>
                <c:ptCount val="1"/>
                <c:pt idx="0">
                  <c:v>06-22</c:v>
                </c:pt>
              </c:strCache>
            </c:strRef>
          </c:tx>
          <c:spPr>
            <a:solidFill>
              <a:schemeClr val="accent2"/>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B-A'!$R$111:$AL$111</c:f>
              <c:numCache>
                <c:formatCode>0.0%</c:formatCode>
                <c:ptCount val="21"/>
                <c:pt idx="0">
                  <c:v>0</c:v>
                </c:pt>
                <c:pt idx="1">
                  <c:v>0</c:v>
                </c:pt>
                <c:pt idx="2">
                  <c:v>0</c:v>
                </c:pt>
                <c:pt idx="3">
                  <c:v>0</c:v>
                </c:pt>
                <c:pt idx="4">
                  <c:v>0</c:v>
                </c:pt>
                <c:pt idx="5">
                  <c:v>0</c:v>
                </c:pt>
                <c:pt idx="6">
                  <c:v>5.701754385964912E-2</c:v>
                </c:pt>
                <c:pt idx="7">
                  <c:v>9.3366093366093361E-2</c:v>
                </c:pt>
                <c:pt idx="8">
                  <c:v>7.2289156626506021E-2</c:v>
                </c:pt>
                <c:pt idx="9">
                  <c:v>7.8014184397163122E-2</c:v>
                </c:pt>
                <c:pt idx="10">
                  <c:v>4.6065259117082535E-2</c:v>
                </c:pt>
                <c:pt idx="11">
                  <c:v>5.8027079303675046E-2</c:v>
                </c:pt>
                <c:pt idx="12">
                  <c:v>6.0606060606060608E-2</c:v>
                </c:pt>
                <c:pt idx="13">
                  <c:v>0.10330578512396695</c:v>
                </c:pt>
                <c:pt idx="14">
                  <c:v>6.0606060606060608E-2</c:v>
                </c:pt>
                <c:pt idx="15">
                  <c:v>0</c:v>
                </c:pt>
                <c:pt idx="16">
                  <c:v>0</c:v>
                </c:pt>
                <c:pt idx="17">
                  <c:v>0</c:v>
                </c:pt>
                <c:pt idx="18">
                  <c:v>0</c:v>
                </c:pt>
                <c:pt idx="19">
                  <c:v>0</c:v>
                </c:pt>
                <c:pt idx="20">
                  <c:v>0</c:v>
                </c:pt>
              </c:numCache>
            </c:numRef>
          </c:val>
          <c:extLst>
            <c:ext xmlns:c16="http://schemas.microsoft.com/office/drawing/2014/chart" uri="{C3380CC4-5D6E-409C-BE32-E72D297353CC}">
              <c16:uniqueId val="{00000001-10CB-4730-8363-4917EF418737}"/>
            </c:ext>
          </c:extLst>
        </c:ser>
        <c:ser>
          <c:idx val="2"/>
          <c:order val="2"/>
          <c:tx>
            <c:strRef>
              <c:f>'Class Bin B-A'!$Q$112</c:f>
              <c:strCache>
                <c:ptCount val="1"/>
                <c:pt idx="0">
                  <c:v>06-00</c:v>
                </c:pt>
              </c:strCache>
            </c:strRef>
          </c:tx>
          <c:spPr>
            <a:solidFill>
              <a:schemeClr val="accent3"/>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B-A'!$R$112:$AL$112</c:f>
              <c:numCache>
                <c:formatCode>0.0%</c:formatCode>
                <c:ptCount val="21"/>
                <c:pt idx="0">
                  <c:v>0</c:v>
                </c:pt>
                <c:pt idx="1">
                  <c:v>0</c:v>
                </c:pt>
                <c:pt idx="2">
                  <c:v>0</c:v>
                </c:pt>
                <c:pt idx="3">
                  <c:v>0</c:v>
                </c:pt>
                <c:pt idx="4">
                  <c:v>0</c:v>
                </c:pt>
                <c:pt idx="5">
                  <c:v>0</c:v>
                </c:pt>
                <c:pt idx="6">
                  <c:v>5.6034482758620691E-2</c:v>
                </c:pt>
                <c:pt idx="7">
                  <c:v>9.3366093366093361E-2</c:v>
                </c:pt>
                <c:pt idx="8">
                  <c:v>7.1258907363420429E-2</c:v>
                </c:pt>
                <c:pt idx="9">
                  <c:v>7.7647058823529416E-2</c:v>
                </c:pt>
                <c:pt idx="10">
                  <c:v>4.5454545454545456E-2</c:v>
                </c:pt>
                <c:pt idx="11">
                  <c:v>5.9160305343511452E-2</c:v>
                </c:pt>
                <c:pt idx="12">
                  <c:v>6.0897435897435896E-2</c:v>
                </c:pt>
                <c:pt idx="13">
                  <c:v>0.102880658436214</c:v>
                </c:pt>
                <c:pt idx="14">
                  <c:v>6.0606060606060608E-2</c:v>
                </c:pt>
                <c:pt idx="15">
                  <c:v>0</c:v>
                </c:pt>
                <c:pt idx="16">
                  <c:v>0</c:v>
                </c:pt>
                <c:pt idx="17">
                  <c:v>0</c:v>
                </c:pt>
                <c:pt idx="18">
                  <c:v>0</c:v>
                </c:pt>
                <c:pt idx="19">
                  <c:v>0</c:v>
                </c:pt>
                <c:pt idx="20">
                  <c:v>0</c:v>
                </c:pt>
              </c:numCache>
            </c:numRef>
          </c:val>
          <c:extLst>
            <c:ext xmlns:c16="http://schemas.microsoft.com/office/drawing/2014/chart" uri="{C3380CC4-5D6E-409C-BE32-E72D297353CC}">
              <c16:uniqueId val="{00000002-10CB-4730-8363-4917EF418737}"/>
            </c:ext>
          </c:extLst>
        </c:ser>
        <c:ser>
          <c:idx val="3"/>
          <c:order val="3"/>
          <c:tx>
            <c:strRef>
              <c:f>'Class Bin B-A'!$Q$113</c:f>
              <c:strCache>
                <c:ptCount val="1"/>
                <c:pt idx="0">
                  <c:v>00-00</c:v>
                </c:pt>
              </c:strCache>
            </c:strRef>
          </c:tx>
          <c:spPr>
            <a:solidFill>
              <a:schemeClr val="accent4"/>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B-A'!$R$113:$AL$113</c:f>
              <c:numCache>
                <c:formatCode>0.0%</c:formatCode>
                <c:ptCount val="21"/>
                <c:pt idx="0">
                  <c:v>0</c:v>
                </c:pt>
                <c:pt idx="1">
                  <c:v>0</c:v>
                </c:pt>
                <c:pt idx="2">
                  <c:v>0</c:v>
                </c:pt>
                <c:pt idx="3">
                  <c:v>0</c:v>
                </c:pt>
                <c:pt idx="4">
                  <c:v>0</c:v>
                </c:pt>
                <c:pt idx="5">
                  <c:v>0</c:v>
                </c:pt>
                <c:pt idx="6">
                  <c:v>5.6034482758620691E-2</c:v>
                </c:pt>
                <c:pt idx="7">
                  <c:v>9.2457420924574207E-2</c:v>
                </c:pt>
                <c:pt idx="8">
                  <c:v>7.1090047393364927E-2</c:v>
                </c:pt>
                <c:pt idx="9">
                  <c:v>7.8886310904872387E-2</c:v>
                </c:pt>
                <c:pt idx="10">
                  <c:v>4.519774011299435E-2</c:v>
                </c:pt>
                <c:pt idx="11">
                  <c:v>6.0377358490566038E-2</c:v>
                </c:pt>
                <c:pt idx="12">
                  <c:v>6.0509554140127389E-2</c:v>
                </c:pt>
                <c:pt idx="13">
                  <c:v>9.8814229249011856E-2</c:v>
                </c:pt>
                <c:pt idx="14">
                  <c:v>5.9322033898305086E-2</c:v>
                </c:pt>
                <c:pt idx="15">
                  <c:v>0</c:v>
                </c:pt>
                <c:pt idx="16">
                  <c:v>0</c:v>
                </c:pt>
                <c:pt idx="17">
                  <c:v>0</c:v>
                </c:pt>
                <c:pt idx="18">
                  <c:v>0</c:v>
                </c:pt>
                <c:pt idx="19">
                  <c:v>0</c:v>
                </c:pt>
                <c:pt idx="20">
                  <c:v>0</c:v>
                </c:pt>
              </c:numCache>
            </c:numRef>
          </c:val>
          <c:extLst>
            <c:ext xmlns:c16="http://schemas.microsoft.com/office/drawing/2014/chart" uri="{C3380CC4-5D6E-409C-BE32-E72D297353CC}">
              <c16:uniqueId val="{00000003-10CB-4730-8363-4917EF418737}"/>
            </c:ext>
          </c:extLst>
        </c:ser>
        <c:ser>
          <c:idx val="4"/>
          <c:order val="4"/>
          <c:spPr>
            <a:noFill/>
            <a:ln>
              <a:noFill/>
            </a:ln>
            <a:effectLst/>
          </c:spPr>
          <c:invertIfNegative val="0"/>
          <c:val>
            <c:numRef>
              <c:f>'Class Bin A-B'!$R$113:$AL$113</c:f>
              <c:numCache>
                <c:formatCode>0.0%</c:formatCode>
                <c:ptCount val="21"/>
                <c:pt idx="0">
                  <c:v>0</c:v>
                </c:pt>
                <c:pt idx="1">
                  <c:v>0</c:v>
                </c:pt>
                <c:pt idx="2">
                  <c:v>0</c:v>
                </c:pt>
                <c:pt idx="3">
                  <c:v>0</c:v>
                </c:pt>
                <c:pt idx="4">
                  <c:v>0</c:v>
                </c:pt>
                <c:pt idx="5">
                  <c:v>0</c:v>
                </c:pt>
                <c:pt idx="6">
                  <c:v>5.829596412556054E-2</c:v>
                </c:pt>
                <c:pt idx="7">
                  <c:v>7.289293849658314E-2</c:v>
                </c:pt>
                <c:pt idx="8">
                  <c:v>5.7259713701431493E-2</c:v>
                </c:pt>
                <c:pt idx="9">
                  <c:v>6.8584070796460173E-2</c:v>
                </c:pt>
                <c:pt idx="10">
                  <c:v>4.0152963671128104E-2</c:v>
                </c:pt>
                <c:pt idx="11">
                  <c:v>5.5456171735241505E-2</c:v>
                </c:pt>
                <c:pt idx="12">
                  <c:v>6.6176470588235295E-2</c:v>
                </c:pt>
                <c:pt idx="13">
                  <c:v>6.8669527896995708E-2</c:v>
                </c:pt>
                <c:pt idx="14">
                  <c:v>5.434782608695652E-2</c:v>
                </c:pt>
                <c:pt idx="15">
                  <c:v>0</c:v>
                </c:pt>
                <c:pt idx="16">
                  <c:v>0</c:v>
                </c:pt>
                <c:pt idx="17">
                  <c:v>0</c:v>
                </c:pt>
                <c:pt idx="18">
                  <c:v>0</c:v>
                </c:pt>
                <c:pt idx="19">
                  <c:v>0</c:v>
                </c:pt>
                <c:pt idx="20">
                  <c:v>0</c:v>
                </c:pt>
              </c:numCache>
            </c:numRef>
          </c:val>
          <c:extLst>
            <c:ext xmlns:c16="http://schemas.microsoft.com/office/drawing/2014/chart" uri="{C3380CC4-5D6E-409C-BE32-E72D297353CC}">
              <c16:uniqueId val="{00000000-24E8-47E7-A5D9-F6B448554F10}"/>
            </c:ext>
          </c:extLst>
        </c:ser>
        <c:dLbls>
          <c:showLegendKey val="0"/>
          <c:showVal val="0"/>
          <c:showCatName val="0"/>
          <c:showSerName val="0"/>
          <c:showPercent val="0"/>
          <c:showBubbleSize val="0"/>
        </c:dLbls>
        <c:gapWidth val="219"/>
        <c:overlap val="-27"/>
        <c:axId val="1005708992"/>
        <c:axId val="1005713912"/>
      </c:barChart>
      <c:dateAx>
        <c:axId val="1005708992"/>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13912"/>
        <c:crosses val="autoZero"/>
        <c:auto val="1"/>
        <c:lblOffset val="100"/>
        <c:baseTimeUnit val="days"/>
      </c:dateAx>
      <c:valAx>
        <c:axId val="10057139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08992"/>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B-A - Mean Speed Distribution (in relaton to interpeak free-flow speeds)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stacked"/>
        <c:varyColors val="0"/>
        <c:ser>
          <c:idx val="0"/>
          <c:order val="0"/>
          <c:tx>
            <c:strRef>
              <c:f>'Mean Speed Map'!$X$108</c:f>
              <c:strCache>
                <c:ptCount val="1"/>
                <c:pt idx="0">
                  <c:v>&gt;90%</c:v>
                </c:pt>
              </c:strCache>
            </c:strRef>
          </c:tx>
          <c:spPr>
            <a:solidFill>
              <a:srgbClr val="00B050"/>
            </a:solidFill>
            <a:ln>
              <a:noFill/>
              <a:prstDash val="sysDot"/>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Map'!$Y$108:$AS$108</c:f>
              <c:numCache>
                <c:formatCode>0</c:formatCode>
                <c:ptCount val="21"/>
                <c:pt idx="0">
                  <c:v>0</c:v>
                </c:pt>
                <c:pt idx="1">
                  <c:v>0</c:v>
                </c:pt>
                <c:pt idx="2">
                  <c:v>0</c:v>
                </c:pt>
                <c:pt idx="3">
                  <c:v>0</c:v>
                </c:pt>
                <c:pt idx="4">
                  <c:v>0</c:v>
                </c:pt>
                <c:pt idx="5">
                  <c:v>0</c:v>
                </c:pt>
                <c:pt idx="6">
                  <c:v>33</c:v>
                </c:pt>
                <c:pt idx="7">
                  <c:v>53</c:v>
                </c:pt>
                <c:pt idx="8">
                  <c:v>51</c:v>
                </c:pt>
                <c:pt idx="9">
                  <c:v>41</c:v>
                </c:pt>
                <c:pt idx="10">
                  <c:v>48</c:v>
                </c:pt>
                <c:pt idx="11">
                  <c:v>54</c:v>
                </c:pt>
                <c:pt idx="12">
                  <c:v>54</c:v>
                </c:pt>
                <c:pt idx="13">
                  <c:v>47</c:v>
                </c:pt>
                <c:pt idx="14">
                  <c:v>26</c:v>
                </c:pt>
                <c:pt idx="15">
                  <c:v>0</c:v>
                </c:pt>
                <c:pt idx="16">
                  <c:v>0</c:v>
                </c:pt>
                <c:pt idx="17">
                  <c:v>0</c:v>
                </c:pt>
                <c:pt idx="18">
                  <c:v>0</c:v>
                </c:pt>
                <c:pt idx="19">
                  <c:v>0</c:v>
                </c:pt>
                <c:pt idx="20">
                  <c:v>0</c:v>
                </c:pt>
              </c:numCache>
            </c:numRef>
          </c:val>
          <c:extLst>
            <c:ext xmlns:c16="http://schemas.microsoft.com/office/drawing/2014/chart" uri="{C3380CC4-5D6E-409C-BE32-E72D297353CC}">
              <c16:uniqueId val="{00000000-8EDB-4230-A105-7DBDE62C0CBE}"/>
            </c:ext>
          </c:extLst>
        </c:ser>
        <c:ser>
          <c:idx val="1"/>
          <c:order val="1"/>
          <c:tx>
            <c:strRef>
              <c:f>'Mean Speed Map'!$X$109</c:f>
              <c:strCache>
                <c:ptCount val="1"/>
                <c:pt idx="0">
                  <c:v>&gt;80%</c:v>
                </c:pt>
              </c:strCache>
            </c:strRef>
          </c:tx>
          <c:spPr>
            <a:solidFill>
              <a:srgbClr val="92D050"/>
            </a:solidFill>
            <a:ln>
              <a:noFill/>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Map'!$Y$109:$AS$109</c:f>
              <c:numCache>
                <c:formatCode>0</c:formatCode>
                <c:ptCount val="21"/>
                <c:pt idx="0">
                  <c:v>0</c:v>
                </c:pt>
                <c:pt idx="1">
                  <c:v>0</c:v>
                </c:pt>
                <c:pt idx="2">
                  <c:v>0</c:v>
                </c:pt>
                <c:pt idx="3">
                  <c:v>0</c:v>
                </c:pt>
                <c:pt idx="4">
                  <c:v>0</c:v>
                </c:pt>
                <c:pt idx="5">
                  <c:v>0</c:v>
                </c:pt>
                <c:pt idx="6">
                  <c:v>13</c:v>
                </c:pt>
                <c:pt idx="7">
                  <c:v>8</c:v>
                </c:pt>
                <c:pt idx="8">
                  <c:v>9</c:v>
                </c:pt>
                <c:pt idx="9">
                  <c:v>14</c:v>
                </c:pt>
                <c:pt idx="10">
                  <c:v>13</c:v>
                </c:pt>
                <c:pt idx="11">
                  <c:v>12</c:v>
                </c:pt>
                <c:pt idx="12">
                  <c:v>9</c:v>
                </c:pt>
                <c:pt idx="13">
                  <c:v>13</c:v>
                </c:pt>
                <c:pt idx="14">
                  <c:v>4</c:v>
                </c:pt>
                <c:pt idx="15">
                  <c:v>0</c:v>
                </c:pt>
                <c:pt idx="16">
                  <c:v>0</c:v>
                </c:pt>
                <c:pt idx="17">
                  <c:v>0</c:v>
                </c:pt>
                <c:pt idx="18">
                  <c:v>0</c:v>
                </c:pt>
                <c:pt idx="19">
                  <c:v>0</c:v>
                </c:pt>
                <c:pt idx="20">
                  <c:v>0</c:v>
                </c:pt>
              </c:numCache>
            </c:numRef>
          </c:val>
          <c:extLst>
            <c:ext xmlns:c16="http://schemas.microsoft.com/office/drawing/2014/chart" uri="{C3380CC4-5D6E-409C-BE32-E72D297353CC}">
              <c16:uniqueId val="{00000001-8EDB-4230-A105-7DBDE62C0CBE}"/>
            </c:ext>
          </c:extLst>
        </c:ser>
        <c:ser>
          <c:idx val="2"/>
          <c:order val="2"/>
          <c:tx>
            <c:strRef>
              <c:f>'Mean Speed Map'!$X$110</c:f>
              <c:strCache>
                <c:ptCount val="1"/>
                <c:pt idx="0">
                  <c:v>&gt;70%</c:v>
                </c:pt>
              </c:strCache>
            </c:strRef>
          </c:tx>
          <c:spPr>
            <a:solidFill>
              <a:srgbClr val="FFFF00"/>
            </a:solidFill>
            <a:ln>
              <a:noFill/>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Map'!$Y$110:$AS$110</c:f>
              <c:numCache>
                <c:formatCode>0</c:formatCode>
                <c:ptCount val="21"/>
                <c:pt idx="0">
                  <c:v>0</c:v>
                </c:pt>
                <c:pt idx="1">
                  <c:v>0</c:v>
                </c:pt>
                <c:pt idx="2">
                  <c:v>0</c:v>
                </c:pt>
                <c:pt idx="3">
                  <c:v>0</c:v>
                </c:pt>
                <c:pt idx="4">
                  <c:v>0</c:v>
                </c:pt>
                <c:pt idx="5">
                  <c:v>0</c:v>
                </c:pt>
                <c:pt idx="6">
                  <c:v>3</c:v>
                </c:pt>
                <c:pt idx="7">
                  <c:v>2</c:v>
                </c:pt>
                <c:pt idx="8">
                  <c:v>5</c:v>
                </c:pt>
                <c:pt idx="9">
                  <c:v>12</c:v>
                </c:pt>
                <c:pt idx="10">
                  <c:v>8</c:v>
                </c:pt>
                <c:pt idx="11">
                  <c:v>2</c:v>
                </c:pt>
                <c:pt idx="12">
                  <c:v>4</c:v>
                </c:pt>
                <c:pt idx="13">
                  <c:v>2</c:v>
                </c:pt>
                <c:pt idx="14">
                  <c:v>2</c:v>
                </c:pt>
                <c:pt idx="15">
                  <c:v>0</c:v>
                </c:pt>
                <c:pt idx="16">
                  <c:v>0</c:v>
                </c:pt>
                <c:pt idx="17">
                  <c:v>0</c:v>
                </c:pt>
                <c:pt idx="18">
                  <c:v>0</c:v>
                </c:pt>
                <c:pt idx="19">
                  <c:v>0</c:v>
                </c:pt>
                <c:pt idx="20">
                  <c:v>0</c:v>
                </c:pt>
              </c:numCache>
            </c:numRef>
          </c:val>
          <c:extLst>
            <c:ext xmlns:c16="http://schemas.microsoft.com/office/drawing/2014/chart" uri="{C3380CC4-5D6E-409C-BE32-E72D297353CC}">
              <c16:uniqueId val="{00000002-8EDB-4230-A105-7DBDE62C0CBE}"/>
            </c:ext>
          </c:extLst>
        </c:ser>
        <c:ser>
          <c:idx val="3"/>
          <c:order val="3"/>
          <c:tx>
            <c:strRef>
              <c:f>'Mean Speed Map'!$X$111</c:f>
              <c:strCache>
                <c:ptCount val="1"/>
                <c:pt idx="0">
                  <c:v>&gt;60%</c:v>
                </c:pt>
              </c:strCache>
            </c:strRef>
          </c:tx>
          <c:spPr>
            <a:solidFill>
              <a:srgbClr val="FFC000"/>
            </a:solidFill>
            <a:ln>
              <a:noFill/>
              <a:prstDash val="dash"/>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Map'!$Y$111:$AS$111</c:f>
              <c:numCache>
                <c:formatCode>0</c:formatCode>
                <c:ptCount val="21"/>
                <c:pt idx="0">
                  <c:v>0</c:v>
                </c:pt>
                <c:pt idx="1">
                  <c:v>0</c:v>
                </c:pt>
                <c:pt idx="2">
                  <c:v>0</c:v>
                </c:pt>
                <c:pt idx="3">
                  <c:v>0</c:v>
                </c:pt>
                <c:pt idx="4">
                  <c:v>0</c:v>
                </c:pt>
                <c:pt idx="5">
                  <c:v>0</c:v>
                </c:pt>
                <c:pt idx="6">
                  <c:v>2</c:v>
                </c:pt>
                <c:pt idx="7">
                  <c:v>2</c:v>
                </c:pt>
                <c:pt idx="8">
                  <c:v>3</c:v>
                </c:pt>
                <c:pt idx="9">
                  <c:v>2</c:v>
                </c:pt>
                <c:pt idx="10">
                  <c:v>0</c:v>
                </c:pt>
                <c:pt idx="11">
                  <c:v>1</c:v>
                </c:pt>
                <c:pt idx="12">
                  <c:v>1</c:v>
                </c:pt>
                <c:pt idx="13">
                  <c:v>1</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3-8EDB-4230-A105-7DBDE62C0CBE}"/>
            </c:ext>
          </c:extLst>
        </c:ser>
        <c:ser>
          <c:idx val="4"/>
          <c:order val="4"/>
          <c:tx>
            <c:strRef>
              <c:f>'Mean Speed Map'!$X$112</c:f>
              <c:strCache>
                <c:ptCount val="1"/>
                <c:pt idx="0">
                  <c:v>&lt;60%</c:v>
                </c:pt>
              </c:strCache>
            </c:strRef>
          </c:tx>
          <c:spPr>
            <a:solidFill>
              <a:srgbClr val="FF0000"/>
            </a:solidFill>
            <a:ln>
              <a:noFill/>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Map'!$Y$112:$AS$112</c:f>
              <c:numCache>
                <c:formatCode>0</c:formatCode>
                <c:ptCount val="21"/>
                <c:pt idx="0">
                  <c:v>0</c:v>
                </c:pt>
                <c:pt idx="1">
                  <c:v>0</c:v>
                </c:pt>
                <c:pt idx="2">
                  <c:v>0</c:v>
                </c:pt>
                <c:pt idx="3">
                  <c:v>0</c:v>
                </c:pt>
                <c:pt idx="4">
                  <c:v>0</c:v>
                </c:pt>
                <c:pt idx="5">
                  <c:v>0</c:v>
                </c:pt>
                <c:pt idx="6">
                  <c:v>0</c:v>
                </c:pt>
                <c:pt idx="7">
                  <c:v>1</c:v>
                </c:pt>
                <c:pt idx="8">
                  <c:v>0</c:v>
                </c:pt>
                <c:pt idx="9">
                  <c:v>0</c:v>
                </c:pt>
                <c:pt idx="10">
                  <c:v>3</c:v>
                </c:pt>
                <c:pt idx="11">
                  <c:v>0</c:v>
                </c:pt>
                <c:pt idx="12">
                  <c:v>0</c:v>
                </c:pt>
                <c:pt idx="13">
                  <c:v>1</c:v>
                </c:pt>
                <c:pt idx="14">
                  <c:v>1</c:v>
                </c:pt>
                <c:pt idx="15">
                  <c:v>0</c:v>
                </c:pt>
                <c:pt idx="16">
                  <c:v>0</c:v>
                </c:pt>
                <c:pt idx="17">
                  <c:v>0</c:v>
                </c:pt>
                <c:pt idx="18">
                  <c:v>0</c:v>
                </c:pt>
                <c:pt idx="19">
                  <c:v>0</c:v>
                </c:pt>
                <c:pt idx="20">
                  <c:v>0</c:v>
                </c:pt>
              </c:numCache>
            </c:numRef>
          </c:val>
          <c:extLst>
            <c:ext xmlns:c16="http://schemas.microsoft.com/office/drawing/2014/chart" uri="{C3380CC4-5D6E-409C-BE32-E72D297353CC}">
              <c16:uniqueId val="{00000004-8EDB-4230-A105-7DBDE62C0CBE}"/>
            </c:ext>
          </c:extLst>
        </c:ser>
        <c:dLbls>
          <c:showLegendKey val="0"/>
          <c:showVal val="0"/>
          <c:showCatName val="0"/>
          <c:showSerName val="0"/>
          <c:showPercent val="0"/>
          <c:showBubbleSize val="0"/>
        </c:dLbls>
        <c:gapWidth val="219"/>
        <c:overlap val="100"/>
        <c:axId val="638635960"/>
        <c:axId val="638636288"/>
      </c:barChart>
      <c:dateAx>
        <c:axId val="638635960"/>
        <c:scaling>
          <c:orientation val="minMax"/>
        </c:scaling>
        <c:delete val="0"/>
        <c:axPos val="b"/>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6288"/>
        <c:crosses val="autoZero"/>
        <c:auto val="1"/>
        <c:lblOffset val="100"/>
        <c:baseTimeUnit val="days"/>
      </c:dateAx>
      <c:valAx>
        <c:axId val="638636288"/>
        <c:scaling>
          <c:orientation val="minMax"/>
          <c:max val="96"/>
          <c:min val="0"/>
        </c:scaling>
        <c:delete val="0"/>
        <c:axPos val="l"/>
        <c:majorGridlines>
          <c:spPr>
            <a:ln w="9525" cap="flat" cmpd="sng" algn="ctr">
              <a:solidFill>
                <a:schemeClr val="bg1">
                  <a:lumMod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900">
                    <a:latin typeface="Tahoma" panose="020B0604030504040204" pitchFamily="34" charset="0"/>
                    <a:ea typeface="Tahoma" panose="020B0604030504040204" pitchFamily="34" charset="0"/>
                    <a:cs typeface="Tahoma" panose="020B0604030504040204" pitchFamily="34" charset="0"/>
                  </a:rPr>
                  <a:t>Number of Periods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5960"/>
        <c:crosses val="autoZero"/>
        <c:crossBetween val="between"/>
        <c:majorUnit val="8"/>
        <c:minorUnit val="2"/>
      </c:valAx>
      <c:spPr>
        <a:noFill/>
        <a:ln>
          <a:solidFill>
            <a:schemeClr val="bg1">
              <a:lumMod val="8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A-B -</a:t>
            </a:r>
            <a:r>
              <a:rPr lang="en-GB" sz="1000" b="1"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 </a:t>
            </a: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5-Day Speed Bin Distributions (mph)</a:t>
            </a:r>
          </a:p>
        </c:rich>
      </c:tx>
      <c:overlay val="0"/>
      <c:spPr>
        <a:noFill/>
        <a:ln>
          <a:noFill/>
        </a:ln>
        <a:effectLst/>
      </c:spPr>
      <c:txPr>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clustered"/>
        <c:varyColors val="0"/>
        <c:ser>
          <c:idx val="0"/>
          <c:order val="0"/>
          <c:tx>
            <c:strRef>
              <c:f>'Speed Summary A-B'!$A$35</c:f>
              <c:strCache>
                <c:ptCount val="1"/>
                <c:pt idx="0">
                  <c:v>07:00 - 19:00</c:v>
                </c:pt>
              </c:strCache>
            </c:strRef>
          </c:tx>
          <c:spPr>
            <a:solidFill>
              <a:schemeClr val="accent1"/>
            </a:solidFill>
            <a:ln>
              <a:noFill/>
            </a:ln>
            <a:effectLst/>
          </c:spPr>
          <c:invertIfNegative val="0"/>
          <c:cat>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A-B'!$B$35:$T$35</c:f>
              <c:numCache>
                <c:formatCode>0</c:formatCode>
                <c:ptCount val="19"/>
                <c:pt idx="0">
                  <c:v>23</c:v>
                </c:pt>
                <c:pt idx="1">
                  <c:v>103</c:v>
                </c:pt>
                <c:pt idx="2">
                  <c:v>370</c:v>
                </c:pt>
                <c:pt idx="3">
                  <c:v>804</c:v>
                </c:pt>
                <c:pt idx="4">
                  <c:v>662</c:v>
                </c:pt>
                <c:pt idx="5">
                  <c:v>301</c:v>
                </c:pt>
                <c:pt idx="6">
                  <c:v>104</c:v>
                </c:pt>
                <c:pt idx="7">
                  <c:v>24</c:v>
                </c:pt>
                <c:pt idx="8">
                  <c:v>7</c:v>
                </c:pt>
                <c:pt idx="9">
                  <c:v>4</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3860-4ADD-8F05-BB1088587B1D}"/>
            </c:ext>
          </c:extLst>
        </c:ser>
        <c:ser>
          <c:idx val="1"/>
          <c:order val="1"/>
          <c:tx>
            <c:strRef>
              <c:f>'Speed Summary A-B'!$A$36</c:f>
              <c:strCache>
                <c:ptCount val="1"/>
                <c:pt idx="0">
                  <c:v>06:00 - 22:00</c:v>
                </c:pt>
              </c:strCache>
            </c:strRef>
          </c:tx>
          <c:spPr>
            <a:solidFill>
              <a:schemeClr val="accent2"/>
            </a:solidFill>
            <a:ln>
              <a:noFill/>
            </a:ln>
            <a:effectLst/>
          </c:spPr>
          <c:invertIfNegative val="0"/>
          <c:cat>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A-B'!$B$36:$T$36</c:f>
              <c:numCache>
                <c:formatCode>0</c:formatCode>
                <c:ptCount val="19"/>
                <c:pt idx="0">
                  <c:v>23</c:v>
                </c:pt>
                <c:pt idx="1">
                  <c:v>109</c:v>
                </c:pt>
                <c:pt idx="2">
                  <c:v>389</c:v>
                </c:pt>
                <c:pt idx="3">
                  <c:v>864</c:v>
                </c:pt>
                <c:pt idx="4">
                  <c:v>711</c:v>
                </c:pt>
                <c:pt idx="5">
                  <c:v>338</c:v>
                </c:pt>
                <c:pt idx="6">
                  <c:v>121</c:v>
                </c:pt>
                <c:pt idx="7">
                  <c:v>32</c:v>
                </c:pt>
                <c:pt idx="8">
                  <c:v>7</c:v>
                </c:pt>
                <c:pt idx="9">
                  <c:v>4</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3860-4ADD-8F05-BB1088587B1D}"/>
            </c:ext>
          </c:extLst>
        </c:ser>
        <c:ser>
          <c:idx val="2"/>
          <c:order val="2"/>
          <c:tx>
            <c:strRef>
              <c:f>'Speed Summary A-B'!$A$37</c:f>
              <c:strCache>
                <c:ptCount val="1"/>
                <c:pt idx="0">
                  <c:v>06:00 - 00:00</c:v>
                </c:pt>
              </c:strCache>
            </c:strRef>
          </c:tx>
          <c:spPr>
            <a:solidFill>
              <a:schemeClr val="accent3"/>
            </a:solidFill>
            <a:ln>
              <a:noFill/>
            </a:ln>
            <a:effectLst/>
          </c:spPr>
          <c:invertIfNegative val="0"/>
          <c:cat>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A-B'!$B$37:$T$37</c:f>
              <c:numCache>
                <c:formatCode>0</c:formatCode>
                <c:ptCount val="19"/>
                <c:pt idx="0">
                  <c:v>24</c:v>
                </c:pt>
                <c:pt idx="1">
                  <c:v>111</c:v>
                </c:pt>
                <c:pt idx="2">
                  <c:v>390</c:v>
                </c:pt>
                <c:pt idx="3">
                  <c:v>879</c:v>
                </c:pt>
                <c:pt idx="4">
                  <c:v>718</c:v>
                </c:pt>
                <c:pt idx="5">
                  <c:v>341</c:v>
                </c:pt>
                <c:pt idx="6">
                  <c:v>123</c:v>
                </c:pt>
                <c:pt idx="7">
                  <c:v>32</c:v>
                </c:pt>
                <c:pt idx="8">
                  <c:v>7</c:v>
                </c:pt>
                <c:pt idx="9">
                  <c:v>4</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3860-4ADD-8F05-BB1088587B1D}"/>
            </c:ext>
          </c:extLst>
        </c:ser>
        <c:dLbls>
          <c:showLegendKey val="0"/>
          <c:showVal val="0"/>
          <c:showCatName val="0"/>
          <c:showSerName val="0"/>
          <c:showPercent val="0"/>
          <c:showBubbleSize val="0"/>
        </c:dLbls>
        <c:gapWidth val="0"/>
        <c:axId val="900779880"/>
        <c:axId val="900778240"/>
      </c:barChart>
      <c:scatterChart>
        <c:scatterStyle val="smoothMarker"/>
        <c:varyColors val="0"/>
        <c:ser>
          <c:idx val="3"/>
          <c:order val="3"/>
          <c:tx>
            <c:strRef>
              <c:f>'Speed Summary A-B'!$A$38</c:f>
              <c:strCache>
                <c:ptCount val="1"/>
                <c:pt idx="0">
                  <c:v>00:00 - 00:00</c:v>
                </c:pt>
              </c:strCache>
            </c:strRef>
          </c:tx>
          <c:spPr>
            <a:ln w="28575" cap="rnd">
              <a:solidFill>
                <a:schemeClr val="accent4"/>
              </a:solidFill>
              <a:round/>
            </a:ln>
            <a:effectLst/>
          </c:spPr>
          <c:marker>
            <c:symbol val="circle"/>
            <c:size val="5"/>
            <c:spPr>
              <a:solidFill>
                <a:schemeClr val="accent4"/>
              </a:solidFill>
              <a:ln w="9525">
                <a:solidFill>
                  <a:schemeClr val="lt1"/>
                </a:solidFill>
              </a:ln>
              <a:effectLst/>
            </c:spPr>
          </c:marker>
          <c:xVal>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xVal>
          <c:yVal>
            <c:numRef>
              <c:f>'Speed Summary A-B'!$B$38:$T$38</c:f>
              <c:numCache>
                <c:formatCode>0</c:formatCode>
                <c:ptCount val="19"/>
                <c:pt idx="0">
                  <c:v>24</c:v>
                </c:pt>
                <c:pt idx="1">
                  <c:v>112</c:v>
                </c:pt>
                <c:pt idx="2">
                  <c:v>393</c:v>
                </c:pt>
                <c:pt idx="3">
                  <c:v>883</c:v>
                </c:pt>
                <c:pt idx="4">
                  <c:v>722</c:v>
                </c:pt>
                <c:pt idx="5">
                  <c:v>342</c:v>
                </c:pt>
                <c:pt idx="6">
                  <c:v>124</c:v>
                </c:pt>
                <c:pt idx="7">
                  <c:v>33</c:v>
                </c:pt>
                <c:pt idx="8">
                  <c:v>8</c:v>
                </c:pt>
                <c:pt idx="9">
                  <c:v>5</c:v>
                </c:pt>
                <c:pt idx="10">
                  <c:v>0</c:v>
                </c:pt>
                <c:pt idx="11">
                  <c:v>0</c:v>
                </c:pt>
                <c:pt idx="12">
                  <c:v>0</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3-3860-4ADD-8F05-BB1088587B1D}"/>
            </c:ext>
          </c:extLst>
        </c:ser>
        <c:ser>
          <c:idx val="4"/>
          <c:order val="4"/>
          <c:spPr>
            <a:ln w="28575" cap="rnd">
              <a:noFill/>
              <a:round/>
            </a:ln>
            <a:effectLst/>
          </c:spPr>
          <c:marker>
            <c:symbol val="circle"/>
            <c:size val="5"/>
            <c:spPr>
              <a:noFill/>
              <a:ln w="9525">
                <a:noFill/>
              </a:ln>
              <a:effectLst/>
            </c:spPr>
          </c:marker>
          <c:xVal>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xVal>
          <c:yVal>
            <c:numRef>
              <c:f>'Speed Summary B-A'!$B$38:$T$38</c:f>
              <c:numCache>
                <c:formatCode>0</c:formatCode>
                <c:ptCount val="19"/>
                <c:pt idx="0">
                  <c:v>18</c:v>
                </c:pt>
                <c:pt idx="1">
                  <c:v>123</c:v>
                </c:pt>
                <c:pt idx="2">
                  <c:v>406</c:v>
                </c:pt>
                <c:pt idx="3">
                  <c:v>929</c:v>
                </c:pt>
                <c:pt idx="4">
                  <c:v>613</c:v>
                </c:pt>
                <c:pt idx="5">
                  <c:v>321</c:v>
                </c:pt>
                <c:pt idx="6">
                  <c:v>103</c:v>
                </c:pt>
                <c:pt idx="7">
                  <c:v>30</c:v>
                </c:pt>
                <c:pt idx="8">
                  <c:v>14</c:v>
                </c:pt>
                <c:pt idx="9">
                  <c:v>3</c:v>
                </c:pt>
                <c:pt idx="10">
                  <c:v>0</c:v>
                </c:pt>
                <c:pt idx="11">
                  <c:v>0</c:v>
                </c:pt>
                <c:pt idx="12">
                  <c:v>1</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0-005E-4634-AA84-3407D4459258}"/>
            </c:ext>
          </c:extLst>
        </c:ser>
        <c:dLbls>
          <c:showLegendKey val="0"/>
          <c:showVal val="0"/>
          <c:showCatName val="0"/>
          <c:showSerName val="0"/>
          <c:showPercent val="0"/>
          <c:showBubbleSize val="0"/>
        </c:dLbls>
        <c:axId val="900779880"/>
        <c:axId val="900778240"/>
      </c:scatterChart>
      <c:catAx>
        <c:axId val="9007798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8240"/>
        <c:crosses val="autoZero"/>
        <c:auto val="1"/>
        <c:lblAlgn val="ctr"/>
        <c:lblOffset val="100"/>
        <c:noMultiLvlLbl val="0"/>
      </c:catAx>
      <c:valAx>
        <c:axId val="900778240"/>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15000"/>
                  <a:lumOff val="85000"/>
                </a:schemeClr>
              </a:solidFill>
              <a:round/>
            </a:ln>
            <a:effectLst/>
          </c:spPr>
        </c:min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a:latin typeface="Tahoma" panose="020B0604030504040204" pitchFamily="34" charset="0"/>
                    <a:ea typeface="Tahoma" panose="020B0604030504040204" pitchFamily="34" charset="0"/>
                    <a:cs typeface="Tahoma" panose="020B0604030504040204" pitchFamily="34" charset="0"/>
                  </a:rPr>
                  <a:t>Number of Vehicles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9880"/>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latin typeface="Tahoma" panose="020B0604030504040204" pitchFamily="34" charset="0"/>
                <a:ea typeface="Tahoma" panose="020B0604030504040204" pitchFamily="34" charset="0"/>
                <a:cs typeface="Tahoma" panose="020B0604030504040204" pitchFamily="34" charset="0"/>
              </a:rPr>
              <a:t>B-A -</a:t>
            </a:r>
            <a:r>
              <a:rPr lang="en-GB" sz="1000" b="1" baseline="0">
                <a:latin typeface="Tahoma" panose="020B0604030504040204" pitchFamily="34" charset="0"/>
                <a:ea typeface="Tahoma" panose="020B0604030504040204" pitchFamily="34" charset="0"/>
                <a:cs typeface="Tahoma" panose="020B0604030504040204" pitchFamily="34" charset="0"/>
              </a:rPr>
              <a:t> </a:t>
            </a:r>
            <a:r>
              <a:rPr lang="en-GB" sz="1000" b="1">
                <a:latin typeface="Tahoma" panose="020B0604030504040204" pitchFamily="34" charset="0"/>
                <a:ea typeface="Tahoma" panose="020B0604030504040204" pitchFamily="34" charset="0"/>
                <a:cs typeface="Tahoma" panose="020B0604030504040204" pitchFamily="34" charset="0"/>
              </a:rPr>
              <a:t>5-Day</a:t>
            </a:r>
            <a:r>
              <a:rPr lang="en-GB" sz="1000" b="1" baseline="0">
                <a:latin typeface="Tahoma" panose="020B0604030504040204" pitchFamily="34" charset="0"/>
                <a:ea typeface="Tahoma" panose="020B0604030504040204" pitchFamily="34" charset="0"/>
                <a:cs typeface="Tahoma" panose="020B0604030504040204" pitchFamily="34" charset="0"/>
              </a:rPr>
              <a:t> Speed Bin Distributions (mph)</a:t>
            </a:r>
            <a:endParaRPr lang="en-GB" sz="1000" b="1">
              <a:latin typeface="Tahoma" panose="020B0604030504040204" pitchFamily="34" charset="0"/>
              <a:ea typeface="Tahoma" panose="020B0604030504040204" pitchFamily="34" charset="0"/>
              <a:cs typeface="Tahoma" panose="020B0604030504040204" pitchFamily="34" charset="0"/>
            </a:endParaRPr>
          </a:p>
        </c:rich>
      </c:tx>
      <c:overlay val="0"/>
      <c:spPr>
        <a:noFill/>
        <a:ln>
          <a:noFill/>
        </a:ln>
        <a:effectLst/>
      </c:spPr>
      <c:txPr>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GB"/>
        </a:p>
      </c:txPr>
    </c:title>
    <c:autoTitleDeleted val="0"/>
    <c:plotArea>
      <c:layout/>
      <c:barChart>
        <c:barDir val="col"/>
        <c:grouping val="clustered"/>
        <c:varyColors val="0"/>
        <c:ser>
          <c:idx val="0"/>
          <c:order val="0"/>
          <c:tx>
            <c:strRef>
              <c:f>'Speed Summary B-A'!$A$35</c:f>
              <c:strCache>
                <c:ptCount val="1"/>
                <c:pt idx="0">
                  <c:v>07:00 - 19:00</c:v>
                </c:pt>
              </c:strCache>
            </c:strRef>
          </c:tx>
          <c:spPr>
            <a:solidFill>
              <a:schemeClr val="accent1"/>
            </a:solidFill>
            <a:ln>
              <a:noFill/>
            </a:ln>
            <a:effectLst/>
          </c:spPr>
          <c:invertIfNegative val="0"/>
          <c:cat>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B-A'!$B$35:$T$35</c:f>
              <c:numCache>
                <c:formatCode>0</c:formatCode>
                <c:ptCount val="19"/>
                <c:pt idx="0">
                  <c:v>15</c:v>
                </c:pt>
                <c:pt idx="1">
                  <c:v>105</c:v>
                </c:pt>
                <c:pt idx="2">
                  <c:v>356</c:v>
                </c:pt>
                <c:pt idx="3">
                  <c:v>843</c:v>
                </c:pt>
                <c:pt idx="4">
                  <c:v>556</c:v>
                </c:pt>
                <c:pt idx="5">
                  <c:v>283</c:v>
                </c:pt>
                <c:pt idx="6">
                  <c:v>77</c:v>
                </c:pt>
                <c:pt idx="7">
                  <c:v>25</c:v>
                </c:pt>
                <c:pt idx="8">
                  <c:v>9</c:v>
                </c:pt>
                <c:pt idx="9">
                  <c:v>1</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E5AB-4D64-B57E-28E9091C4F87}"/>
            </c:ext>
          </c:extLst>
        </c:ser>
        <c:ser>
          <c:idx val="1"/>
          <c:order val="1"/>
          <c:tx>
            <c:strRef>
              <c:f>'Speed Summary B-A'!$A$36</c:f>
              <c:strCache>
                <c:ptCount val="1"/>
                <c:pt idx="0">
                  <c:v>06:00 - 22:00</c:v>
                </c:pt>
              </c:strCache>
            </c:strRef>
          </c:tx>
          <c:spPr>
            <a:solidFill>
              <a:schemeClr val="accent2"/>
            </a:solidFill>
            <a:ln>
              <a:noFill/>
            </a:ln>
            <a:effectLst/>
          </c:spPr>
          <c:invertIfNegative val="0"/>
          <c:cat>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B-A'!$B$36:$T$36</c:f>
              <c:numCache>
                <c:formatCode>0</c:formatCode>
                <c:ptCount val="19"/>
                <c:pt idx="0">
                  <c:v>17</c:v>
                </c:pt>
                <c:pt idx="1">
                  <c:v>116</c:v>
                </c:pt>
                <c:pt idx="2">
                  <c:v>396</c:v>
                </c:pt>
                <c:pt idx="3">
                  <c:v>918</c:v>
                </c:pt>
                <c:pt idx="4">
                  <c:v>605</c:v>
                </c:pt>
                <c:pt idx="5">
                  <c:v>316</c:v>
                </c:pt>
                <c:pt idx="6">
                  <c:v>99</c:v>
                </c:pt>
                <c:pt idx="7">
                  <c:v>30</c:v>
                </c:pt>
                <c:pt idx="8">
                  <c:v>13</c:v>
                </c:pt>
                <c:pt idx="9">
                  <c:v>3</c:v>
                </c:pt>
                <c:pt idx="10">
                  <c:v>0</c:v>
                </c:pt>
                <c:pt idx="11">
                  <c:v>0</c:v>
                </c:pt>
                <c:pt idx="12">
                  <c:v>1</c:v>
                </c:pt>
                <c:pt idx="13">
                  <c:v>0</c:v>
                </c:pt>
                <c:pt idx="14">
                  <c:v>0</c:v>
                </c:pt>
                <c:pt idx="15">
                  <c:v>0</c:v>
                </c:pt>
                <c:pt idx="16">
                  <c:v>0</c:v>
                </c:pt>
                <c:pt idx="17">
                  <c:v>0</c:v>
                </c:pt>
                <c:pt idx="18">
                  <c:v>0</c:v>
                </c:pt>
              </c:numCache>
            </c:numRef>
          </c:val>
          <c:extLst>
            <c:ext xmlns:c16="http://schemas.microsoft.com/office/drawing/2014/chart" uri="{C3380CC4-5D6E-409C-BE32-E72D297353CC}">
              <c16:uniqueId val="{00000001-E5AB-4D64-B57E-28E9091C4F87}"/>
            </c:ext>
          </c:extLst>
        </c:ser>
        <c:ser>
          <c:idx val="2"/>
          <c:order val="2"/>
          <c:tx>
            <c:strRef>
              <c:f>'Speed Summary B-A'!$A$37</c:f>
              <c:strCache>
                <c:ptCount val="1"/>
                <c:pt idx="0">
                  <c:v>06:00 - 00:00</c:v>
                </c:pt>
              </c:strCache>
            </c:strRef>
          </c:tx>
          <c:spPr>
            <a:solidFill>
              <a:schemeClr val="accent3"/>
            </a:solidFill>
            <a:ln>
              <a:noFill/>
            </a:ln>
            <a:effectLst/>
          </c:spPr>
          <c:invertIfNegative val="0"/>
          <c:cat>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B-A'!$B$37:$T$37</c:f>
              <c:numCache>
                <c:formatCode>0</c:formatCode>
                <c:ptCount val="19"/>
                <c:pt idx="0">
                  <c:v>18</c:v>
                </c:pt>
                <c:pt idx="1">
                  <c:v>116</c:v>
                </c:pt>
                <c:pt idx="2">
                  <c:v>399</c:v>
                </c:pt>
                <c:pt idx="3">
                  <c:v>929</c:v>
                </c:pt>
                <c:pt idx="4">
                  <c:v>608</c:v>
                </c:pt>
                <c:pt idx="5">
                  <c:v>318</c:v>
                </c:pt>
                <c:pt idx="6">
                  <c:v>101</c:v>
                </c:pt>
                <c:pt idx="7">
                  <c:v>30</c:v>
                </c:pt>
                <c:pt idx="8">
                  <c:v>13</c:v>
                </c:pt>
                <c:pt idx="9">
                  <c:v>3</c:v>
                </c:pt>
                <c:pt idx="10">
                  <c:v>0</c:v>
                </c:pt>
                <c:pt idx="11">
                  <c:v>0</c:v>
                </c:pt>
                <c:pt idx="12">
                  <c:v>1</c:v>
                </c:pt>
                <c:pt idx="13">
                  <c:v>0</c:v>
                </c:pt>
                <c:pt idx="14">
                  <c:v>0</c:v>
                </c:pt>
                <c:pt idx="15">
                  <c:v>0</c:v>
                </c:pt>
                <c:pt idx="16">
                  <c:v>0</c:v>
                </c:pt>
                <c:pt idx="17">
                  <c:v>0</c:v>
                </c:pt>
                <c:pt idx="18">
                  <c:v>0</c:v>
                </c:pt>
              </c:numCache>
            </c:numRef>
          </c:val>
          <c:extLst>
            <c:ext xmlns:c16="http://schemas.microsoft.com/office/drawing/2014/chart" uri="{C3380CC4-5D6E-409C-BE32-E72D297353CC}">
              <c16:uniqueId val="{00000002-E5AB-4D64-B57E-28E9091C4F87}"/>
            </c:ext>
          </c:extLst>
        </c:ser>
        <c:dLbls>
          <c:showLegendKey val="0"/>
          <c:showVal val="0"/>
          <c:showCatName val="0"/>
          <c:showSerName val="0"/>
          <c:showPercent val="0"/>
          <c:showBubbleSize val="0"/>
        </c:dLbls>
        <c:gapWidth val="0"/>
        <c:axId val="900779880"/>
        <c:axId val="900778240"/>
      </c:barChart>
      <c:scatterChart>
        <c:scatterStyle val="smoothMarker"/>
        <c:varyColors val="0"/>
        <c:ser>
          <c:idx val="3"/>
          <c:order val="3"/>
          <c:tx>
            <c:strRef>
              <c:f>'Speed Summary B-A'!$A$38</c:f>
              <c:strCache>
                <c:ptCount val="1"/>
                <c:pt idx="0">
                  <c:v>00:00 - 00:00</c:v>
                </c:pt>
              </c:strCache>
            </c:strRef>
          </c:tx>
          <c:spPr>
            <a:ln w="28575" cap="rnd">
              <a:solidFill>
                <a:schemeClr val="accent4"/>
              </a:solidFill>
              <a:round/>
            </a:ln>
            <a:effectLst/>
          </c:spPr>
          <c:marker>
            <c:symbol val="circle"/>
            <c:size val="5"/>
            <c:spPr>
              <a:solidFill>
                <a:schemeClr val="accent4"/>
              </a:solidFill>
              <a:ln w="9525">
                <a:solidFill>
                  <a:schemeClr val="lt1"/>
                </a:solidFill>
              </a:ln>
              <a:effectLst/>
            </c:spPr>
          </c:marker>
          <c:xVal>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xVal>
          <c:yVal>
            <c:numRef>
              <c:f>'Speed Summary B-A'!$B$38:$T$38</c:f>
              <c:numCache>
                <c:formatCode>0</c:formatCode>
                <c:ptCount val="19"/>
                <c:pt idx="0">
                  <c:v>18</c:v>
                </c:pt>
                <c:pt idx="1">
                  <c:v>123</c:v>
                </c:pt>
                <c:pt idx="2">
                  <c:v>406</c:v>
                </c:pt>
                <c:pt idx="3">
                  <c:v>929</c:v>
                </c:pt>
                <c:pt idx="4">
                  <c:v>613</c:v>
                </c:pt>
                <c:pt idx="5">
                  <c:v>321</c:v>
                </c:pt>
                <c:pt idx="6">
                  <c:v>103</c:v>
                </c:pt>
                <c:pt idx="7">
                  <c:v>30</c:v>
                </c:pt>
                <c:pt idx="8">
                  <c:v>14</c:v>
                </c:pt>
                <c:pt idx="9">
                  <c:v>3</c:v>
                </c:pt>
                <c:pt idx="10">
                  <c:v>0</c:v>
                </c:pt>
                <c:pt idx="11">
                  <c:v>0</c:v>
                </c:pt>
                <c:pt idx="12">
                  <c:v>1</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3-E5AB-4D64-B57E-28E9091C4F87}"/>
            </c:ext>
          </c:extLst>
        </c:ser>
        <c:ser>
          <c:idx val="4"/>
          <c:order val="4"/>
          <c:spPr>
            <a:ln w="28575" cap="rnd">
              <a:noFill/>
              <a:round/>
            </a:ln>
            <a:effectLst/>
          </c:spPr>
          <c:marker>
            <c:symbol val="circle"/>
            <c:size val="5"/>
            <c:spPr>
              <a:noFill/>
              <a:ln w="9525">
                <a:noFill/>
              </a:ln>
              <a:effectLst/>
            </c:spPr>
          </c:marker>
          <c:xVal>
            <c:multiLvlStrRef>
              <c:f>'Speed Summary A-B'!$B$10:$T$11</c:f>
              <c:multiLvlStrCache>
                <c:ptCount val="19"/>
                <c:lvl>
                  <c:pt idx="0">
                    <c:v>0</c:v>
                  </c:pt>
                  <c:pt idx="1">
                    <c:v>0</c:v>
                  </c:pt>
                  <c:pt idx="2">
                    <c:v>1</c:v>
                  </c:pt>
                  <c:pt idx="3">
                    <c:v>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lvl>
                <c:lvl>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lvl>
              </c:multiLvlStrCache>
            </c:multiLvlStrRef>
          </c:xVal>
          <c:yVal>
            <c:numRef>
              <c:f>'Speed Summary A-B'!$B$38:$T$38</c:f>
              <c:numCache>
                <c:formatCode>0</c:formatCode>
                <c:ptCount val="19"/>
                <c:pt idx="0">
                  <c:v>24</c:v>
                </c:pt>
                <c:pt idx="1">
                  <c:v>112</c:v>
                </c:pt>
                <c:pt idx="2">
                  <c:v>393</c:v>
                </c:pt>
                <c:pt idx="3">
                  <c:v>883</c:v>
                </c:pt>
                <c:pt idx="4">
                  <c:v>722</c:v>
                </c:pt>
                <c:pt idx="5">
                  <c:v>342</c:v>
                </c:pt>
                <c:pt idx="6">
                  <c:v>124</c:v>
                </c:pt>
                <c:pt idx="7">
                  <c:v>33</c:v>
                </c:pt>
                <c:pt idx="8">
                  <c:v>8</c:v>
                </c:pt>
                <c:pt idx="9">
                  <c:v>5</c:v>
                </c:pt>
                <c:pt idx="10">
                  <c:v>0</c:v>
                </c:pt>
                <c:pt idx="11">
                  <c:v>0</c:v>
                </c:pt>
                <c:pt idx="12">
                  <c:v>0</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0-92F4-4C02-AA93-3AC3D447F5E0}"/>
            </c:ext>
          </c:extLst>
        </c:ser>
        <c:dLbls>
          <c:showLegendKey val="0"/>
          <c:showVal val="0"/>
          <c:showCatName val="0"/>
          <c:showSerName val="0"/>
          <c:showPercent val="0"/>
          <c:showBubbleSize val="0"/>
        </c:dLbls>
        <c:axId val="900779880"/>
        <c:axId val="900778240"/>
      </c:scatterChart>
      <c:catAx>
        <c:axId val="9007798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8240"/>
        <c:crosses val="autoZero"/>
        <c:auto val="1"/>
        <c:lblAlgn val="ctr"/>
        <c:lblOffset val="100"/>
        <c:noMultiLvlLbl val="0"/>
      </c:catAx>
      <c:valAx>
        <c:axId val="900778240"/>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15000"/>
                  <a:lumOff val="85000"/>
                </a:schemeClr>
              </a:solidFill>
              <a:round/>
            </a:ln>
            <a:effectLst/>
          </c:spPr>
        </c:min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a:latin typeface="Tahoma" panose="020B0604030504040204" pitchFamily="34" charset="0"/>
                    <a:ea typeface="Tahoma" panose="020B0604030504040204" pitchFamily="34" charset="0"/>
                    <a:cs typeface="Tahoma" panose="020B0604030504040204" pitchFamily="34" charset="0"/>
                  </a:rPr>
                  <a:t>Number of Vehicles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9880"/>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US" sz="100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A-B - Daily Mean and 85%ile Speeds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clustered"/>
        <c:varyColors val="0"/>
        <c:ser>
          <c:idx val="0"/>
          <c:order val="0"/>
          <c:tx>
            <c:v>Mean Speed</c:v>
          </c:tx>
          <c:spPr>
            <a:solidFill>
              <a:schemeClr val="accent1"/>
            </a:solidFill>
            <a:ln>
              <a:noFill/>
            </a:ln>
            <a:effectLst/>
          </c:spPr>
          <c:invertIfNegative val="0"/>
          <c:cat>
            <c:numRef>
              <c:f>'Speeds &amp; Visibility'!$B$11:$V$11</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Visibility'!$B$13:$V$13</c:f>
              <c:numCache>
                <c:formatCode>0.0</c:formatCode>
                <c:ptCount val="21"/>
                <c:pt idx="0">
                  <c:v>0</c:v>
                </c:pt>
                <c:pt idx="1">
                  <c:v>0</c:v>
                </c:pt>
                <c:pt idx="2">
                  <c:v>0</c:v>
                </c:pt>
                <c:pt idx="3">
                  <c:v>0</c:v>
                </c:pt>
                <c:pt idx="4">
                  <c:v>0</c:v>
                </c:pt>
                <c:pt idx="5">
                  <c:v>0</c:v>
                </c:pt>
                <c:pt idx="6">
                  <c:v>24.6</c:v>
                </c:pt>
                <c:pt idx="7">
                  <c:v>24.3</c:v>
                </c:pt>
                <c:pt idx="8">
                  <c:v>24.8</c:v>
                </c:pt>
                <c:pt idx="9">
                  <c:v>25.3</c:v>
                </c:pt>
                <c:pt idx="10">
                  <c:v>25.5</c:v>
                </c:pt>
                <c:pt idx="11">
                  <c:v>25.3</c:v>
                </c:pt>
                <c:pt idx="12">
                  <c:v>24.7</c:v>
                </c:pt>
                <c:pt idx="13">
                  <c:v>23.5</c:v>
                </c:pt>
                <c:pt idx="14">
                  <c:v>23.8</c:v>
                </c:pt>
                <c:pt idx="15">
                  <c:v>0</c:v>
                </c:pt>
                <c:pt idx="16">
                  <c:v>0</c:v>
                </c:pt>
                <c:pt idx="17">
                  <c:v>0</c:v>
                </c:pt>
                <c:pt idx="18">
                  <c:v>0</c:v>
                </c:pt>
                <c:pt idx="19">
                  <c:v>0</c:v>
                </c:pt>
                <c:pt idx="20">
                  <c:v>0</c:v>
                </c:pt>
              </c:numCache>
            </c:numRef>
          </c:val>
          <c:extLst>
            <c:ext xmlns:c16="http://schemas.microsoft.com/office/drawing/2014/chart" uri="{C3380CC4-5D6E-409C-BE32-E72D297353CC}">
              <c16:uniqueId val="{00000000-6861-44CC-9DD4-0955ACABBCCC}"/>
            </c:ext>
          </c:extLst>
        </c:ser>
        <c:ser>
          <c:idx val="1"/>
          <c:order val="1"/>
          <c:tx>
            <c:v>85%ile Speed</c:v>
          </c:tx>
          <c:spPr>
            <a:solidFill>
              <a:schemeClr val="accent2"/>
            </a:solidFill>
            <a:ln>
              <a:noFill/>
            </a:ln>
            <a:effectLst/>
          </c:spPr>
          <c:invertIfNegative val="0"/>
          <c:cat>
            <c:numRef>
              <c:f>'Speeds &amp; Visibility'!$B$11:$V$11</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Visibility'!$B$14:$V$14</c:f>
              <c:numCache>
                <c:formatCode>0.0</c:formatCode>
                <c:ptCount val="21"/>
                <c:pt idx="0">
                  <c:v>0</c:v>
                </c:pt>
                <c:pt idx="1">
                  <c:v>0</c:v>
                </c:pt>
                <c:pt idx="2">
                  <c:v>0</c:v>
                </c:pt>
                <c:pt idx="3">
                  <c:v>0</c:v>
                </c:pt>
                <c:pt idx="4">
                  <c:v>0</c:v>
                </c:pt>
                <c:pt idx="5">
                  <c:v>0</c:v>
                </c:pt>
                <c:pt idx="6">
                  <c:v>32</c:v>
                </c:pt>
                <c:pt idx="7">
                  <c:v>30.3</c:v>
                </c:pt>
                <c:pt idx="8">
                  <c:v>31.1</c:v>
                </c:pt>
                <c:pt idx="9">
                  <c:v>31.3</c:v>
                </c:pt>
                <c:pt idx="10">
                  <c:v>31.9</c:v>
                </c:pt>
                <c:pt idx="11">
                  <c:v>31.1</c:v>
                </c:pt>
                <c:pt idx="12">
                  <c:v>30.5</c:v>
                </c:pt>
                <c:pt idx="13">
                  <c:v>29.2</c:v>
                </c:pt>
                <c:pt idx="14">
                  <c:v>30.6</c:v>
                </c:pt>
                <c:pt idx="15">
                  <c:v>0</c:v>
                </c:pt>
                <c:pt idx="16">
                  <c:v>0</c:v>
                </c:pt>
                <c:pt idx="17">
                  <c:v>0</c:v>
                </c:pt>
                <c:pt idx="18">
                  <c:v>0</c:v>
                </c:pt>
                <c:pt idx="19">
                  <c:v>0</c:v>
                </c:pt>
                <c:pt idx="20">
                  <c:v>0</c:v>
                </c:pt>
              </c:numCache>
            </c:numRef>
          </c:val>
          <c:extLst>
            <c:ext xmlns:c16="http://schemas.microsoft.com/office/drawing/2014/chart" uri="{C3380CC4-5D6E-409C-BE32-E72D297353CC}">
              <c16:uniqueId val="{00000005-6861-44CC-9DD4-0955ACABBCCC}"/>
            </c:ext>
          </c:extLst>
        </c:ser>
        <c:ser>
          <c:idx val="2"/>
          <c:order val="2"/>
          <c:spPr>
            <a:noFill/>
            <a:ln>
              <a:noFill/>
            </a:ln>
            <a:effectLst/>
          </c:spPr>
          <c:invertIfNegative val="0"/>
          <c:val>
            <c:numRef>
              <c:f>'Speeds &amp; Visibility'!$B$22:$V$22</c:f>
              <c:numCache>
                <c:formatCode>0.0</c:formatCode>
                <c:ptCount val="21"/>
                <c:pt idx="0">
                  <c:v>0</c:v>
                </c:pt>
                <c:pt idx="1">
                  <c:v>0</c:v>
                </c:pt>
                <c:pt idx="2">
                  <c:v>0</c:v>
                </c:pt>
                <c:pt idx="3">
                  <c:v>0</c:v>
                </c:pt>
                <c:pt idx="4">
                  <c:v>0</c:v>
                </c:pt>
                <c:pt idx="5">
                  <c:v>0</c:v>
                </c:pt>
                <c:pt idx="6">
                  <c:v>29.8</c:v>
                </c:pt>
                <c:pt idx="7">
                  <c:v>30.3</c:v>
                </c:pt>
                <c:pt idx="8">
                  <c:v>31.5</c:v>
                </c:pt>
                <c:pt idx="9">
                  <c:v>31.7</c:v>
                </c:pt>
                <c:pt idx="10">
                  <c:v>32.1</c:v>
                </c:pt>
                <c:pt idx="11">
                  <c:v>30.1</c:v>
                </c:pt>
                <c:pt idx="12">
                  <c:v>30.5</c:v>
                </c:pt>
                <c:pt idx="13">
                  <c:v>27.5</c:v>
                </c:pt>
                <c:pt idx="14">
                  <c:v>29.2</c:v>
                </c:pt>
                <c:pt idx="15">
                  <c:v>0</c:v>
                </c:pt>
                <c:pt idx="16">
                  <c:v>0</c:v>
                </c:pt>
                <c:pt idx="17">
                  <c:v>0</c:v>
                </c:pt>
                <c:pt idx="18">
                  <c:v>0</c:v>
                </c:pt>
                <c:pt idx="19">
                  <c:v>0</c:v>
                </c:pt>
                <c:pt idx="20">
                  <c:v>0</c:v>
                </c:pt>
              </c:numCache>
            </c:numRef>
          </c:val>
          <c:extLst>
            <c:ext xmlns:c16="http://schemas.microsoft.com/office/drawing/2014/chart" uri="{C3380CC4-5D6E-409C-BE32-E72D297353CC}">
              <c16:uniqueId val="{00000000-2773-4BF2-80CF-4CAAF28C485F}"/>
            </c:ext>
          </c:extLst>
        </c:ser>
        <c:dLbls>
          <c:showLegendKey val="0"/>
          <c:showVal val="0"/>
          <c:showCatName val="0"/>
          <c:showSerName val="0"/>
          <c:showPercent val="0"/>
          <c:showBubbleSize val="0"/>
        </c:dLbls>
        <c:gapWidth val="219"/>
        <c:overlap val="-27"/>
        <c:axId val="658449048"/>
        <c:axId val="658447408"/>
      </c:barChart>
      <c:dateAx>
        <c:axId val="658449048"/>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7408"/>
        <c:crosses val="autoZero"/>
        <c:auto val="1"/>
        <c:lblOffset val="100"/>
        <c:baseTimeUnit val="days"/>
      </c:dateAx>
      <c:valAx>
        <c:axId val="658447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9048"/>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US"/>
              <a:t>B-A - Daily Mean and 85%ile Speeds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clustered"/>
        <c:varyColors val="0"/>
        <c:ser>
          <c:idx val="0"/>
          <c:order val="0"/>
          <c:tx>
            <c:v>Mean Speed</c:v>
          </c:tx>
          <c:spPr>
            <a:solidFill>
              <a:schemeClr val="accent1"/>
            </a:solidFill>
            <a:ln>
              <a:noFill/>
            </a:ln>
            <a:effectLst/>
          </c:spPr>
          <c:invertIfNegative val="0"/>
          <c:cat>
            <c:numRef>
              <c:f>'Speeds &amp; Visibility'!$B$19:$V$19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Visibility'!$B$21:$V$21</c:f>
              <c:numCache>
                <c:formatCode>0.0</c:formatCode>
                <c:ptCount val="21"/>
                <c:pt idx="0">
                  <c:v>0</c:v>
                </c:pt>
                <c:pt idx="1">
                  <c:v>0</c:v>
                </c:pt>
                <c:pt idx="2">
                  <c:v>0</c:v>
                </c:pt>
                <c:pt idx="3">
                  <c:v>0</c:v>
                </c:pt>
                <c:pt idx="4">
                  <c:v>0</c:v>
                </c:pt>
                <c:pt idx="5">
                  <c:v>0</c:v>
                </c:pt>
                <c:pt idx="6">
                  <c:v>23.7</c:v>
                </c:pt>
                <c:pt idx="7">
                  <c:v>24.4</c:v>
                </c:pt>
                <c:pt idx="8">
                  <c:v>24.6</c:v>
                </c:pt>
                <c:pt idx="9">
                  <c:v>24.9</c:v>
                </c:pt>
                <c:pt idx="10">
                  <c:v>25.2</c:v>
                </c:pt>
                <c:pt idx="11">
                  <c:v>24.3</c:v>
                </c:pt>
                <c:pt idx="12">
                  <c:v>24.5</c:v>
                </c:pt>
                <c:pt idx="13">
                  <c:v>22.4</c:v>
                </c:pt>
                <c:pt idx="14">
                  <c:v>23.8</c:v>
                </c:pt>
                <c:pt idx="15">
                  <c:v>0</c:v>
                </c:pt>
                <c:pt idx="16">
                  <c:v>0</c:v>
                </c:pt>
                <c:pt idx="17">
                  <c:v>0</c:v>
                </c:pt>
                <c:pt idx="18">
                  <c:v>0</c:v>
                </c:pt>
                <c:pt idx="19">
                  <c:v>0</c:v>
                </c:pt>
                <c:pt idx="20">
                  <c:v>0</c:v>
                </c:pt>
              </c:numCache>
            </c:numRef>
          </c:val>
          <c:extLst>
            <c:ext xmlns:c16="http://schemas.microsoft.com/office/drawing/2014/chart" uri="{C3380CC4-5D6E-409C-BE32-E72D297353CC}">
              <c16:uniqueId val="{00000000-C69E-4582-B66B-2D9DDCA76F44}"/>
            </c:ext>
          </c:extLst>
        </c:ser>
        <c:ser>
          <c:idx val="1"/>
          <c:order val="1"/>
          <c:tx>
            <c:v>85%ile Speed</c:v>
          </c:tx>
          <c:spPr>
            <a:solidFill>
              <a:schemeClr val="accent2"/>
            </a:solidFill>
            <a:ln>
              <a:noFill/>
            </a:ln>
            <a:effectLst/>
          </c:spPr>
          <c:invertIfNegative val="0"/>
          <c:cat>
            <c:numRef>
              <c:f>'Speeds &amp; Visibility'!$B$19:$V$19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Visibility'!$B$22:$V$22</c:f>
              <c:numCache>
                <c:formatCode>0.0</c:formatCode>
                <c:ptCount val="21"/>
                <c:pt idx="0">
                  <c:v>0</c:v>
                </c:pt>
                <c:pt idx="1">
                  <c:v>0</c:v>
                </c:pt>
                <c:pt idx="2">
                  <c:v>0</c:v>
                </c:pt>
                <c:pt idx="3">
                  <c:v>0</c:v>
                </c:pt>
                <c:pt idx="4">
                  <c:v>0</c:v>
                </c:pt>
                <c:pt idx="5">
                  <c:v>0</c:v>
                </c:pt>
                <c:pt idx="6">
                  <c:v>29.8</c:v>
                </c:pt>
                <c:pt idx="7">
                  <c:v>30.3</c:v>
                </c:pt>
                <c:pt idx="8">
                  <c:v>31.5</c:v>
                </c:pt>
                <c:pt idx="9">
                  <c:v>31.7</c:v>
                </c:pt>
                <c:pt idx="10">
                  <c:v>32.1</c:v>
                </c:pt>
                <c:pt idx="11">
                  <c:v>30.1</c:v>
                </c:pt>
                <c:pt idx="12">
                  <c:v>30.5</c:v>
                </c:pt>
                <c:pt idx="13">
                  <c:v>27.5</c:v>
                </c:pt>
                <c:pt idx="14">
                  <c:v>29.2</c:v>
                </c:pt>
                <c:pt idx="15">
                  <c:v>0</c:v>
                </c:pt>
                <c:pt idx="16">
                  <c:v>0</c:v>
                </c:pt>
                <c:pt idx="17">
                  <c:v>0</c:v>
                </c:pt>
                <c:pt idx="18">
                  <c:v>0</c:v>
                </c:pt>
                <c:pt idx="19">
                  <c:v>0</c:v>
                </c:pt>
                <c:pt idx="20">
                  <c:v>0</c:v>
                </c:pt>
              </c:numCache>
            </c:numRef>
          </c:val>
          <c:extLst>
            <c:ext xmlns:c16="http://schemas.microsoft.com/office/drawing/2014/chart" uri="{C3380CC4-5D6E-409C-BE32-E72D297353CC}">
              <c16:uniqueId val="{00000001-C69E-4582-B66B-2D9DDCA76F44}"/>
            </c:ext>
          </c:extLst>
        </c:ser>
        <c:ser>
          <c:idx val="2"/>
          <c:order val="2"/>
          <c:spPr>
            <a:noFill/>
            <a:ln>
              <a:noFill/>
            </a:ln>
            <a:effectLst/>
          </c:spPr>
          <c:invertIfNegative val="0"/>
          <c:val>
            <c:numRef>
              <c:f>'Speeds &amp; Visibility'!$B$14:$V$14</c:f>
              <c:numCache>
                <c:formatCode>0.0</c:formatCode>
                <c:ptCount val="21"/>
                <c:pt idx="0">
                  <c:v>0</c:v>
                </c:pt>
                <c:pt idx="1">
                  <c:v>0</c:v>
                </c:pt>
                <c:pt idx="2">
                  <c:v>0</c:v>
                </c:pt>
                <c:pt idx="3">
                  <c:v>0</c:v>
                </c:pt>
                <c:pt idx="4">
                  <c:v>0</c:v>
                </c:pt>
                <c:pt idx="5">
                  <c:v>0</c:v>
                </c:pt>
                <c:pt idx="6">
                  <c:v>32</c:v>
                </c:pt>
                <c:pt idx="7">
                  <c:v>30.3</c:v>
                </c:pt>
                <c:pt idx="8">
                  <c:v>31.1</c:v>
                </c:pt>
                <c:pt idx="9">
                  <c:v>31.3</c:v>
                </c:pt>
                <c:pt idx="10">
                  <c:v>31.9</c:v>
                </c:pt>
                <c:pt idx="11">
                  <c:v>31.1</c:v>
                </c:pt>
                <c:pt idx="12">
                  <c:v>30.5</c:v>
                </c:pt>
                <c:pt idx="13">
                  <c:v>29.2</c:v>
                </c:pt>
                <c:pt idx="14">
                  <c:v>30.6</c:v>
                </c:pt>
                <c:pt idx="15">
                  <c:v>0</c:v>
                </c:pt>
                <c:pt idx="16">
                  <c:v>0</c:v>
                </c:pt>
                <c:pt idx="17">
                  <c:v>0</c:v>
                </c:pt>
                <c:pt idx="18">
                  <c:v>0</c:v>
                </c:pt>
                <c:pt idx="19">
                  <c:v>0</c:v>
                </c:pt>
                <c:pt idx="20">
                  <c:v>0</c:v>
                </c:pt>
              </c:numCache>
            </c:numRef>
          </c:val>
          <c:extLst>
            <c:ext xmlns:c16="http://schemas.microsoft.com/office/drawing/2014/chart" uri="{C3380CC4-5D6E-409C-BE32-E72D297353CC}">
              <c16:uniqueId val="{00000000-9486-4605-9E96-6C48FF06008E}"/>
            </c:ext>
          </c:extLst>
        </c:ser>
        <c:dLbls>
          <c:showLegendKey val="0"/>
          <c:showVal val="0"/>
          <c:showCatName val="0"/>
          <c:showSerName val="0"/>
          <c:showPercent val="0"/>
          <c:showBubbleSize val="0"/>
        </c:dLbls>
        <c:gapWidth val="219"/>
        <c:overlap val="-27"/>
        <c:axId val="658449048"/>
        <c:axId val="658447408"/>
      </c:barChart>
      <c:dateAx>
        <c:axId val="658449048"/>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7408"/>
        <c:crosses val="autoZero"/>
        <c:auto val="1"/>
        <c:lblOffset val="100"/>
        <c:baseTimeUnit val="days"/>
      </c:dateAx>
      <c:valAx>
        <c:axId val="658447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9048"/>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9.xml"/><Relationship Id="rId4" Type="http://schemas.openxmlformats.org/officeDocument/2006/relationships/chart" Target="../charts/chart4.xml"/><Relationship Id="rId9"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3.png"/><Relationship Id="rId1" Type="http://schemas.openxmlformats.org/officeDocument/2006/relationships/chart" Target="../charts/chart10.xml"/><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107156</xdr:colOff>
      <xdr:row>0</xdr:row>
      <xdr:rowOff>71438</xdr:rowOff>
    </xdr:from>
    <xdr:to>
      <xdr:col>14</xdr:col>
      <xdr:colOff>570387</xdr:colOff>
      <xdr:row>5</xdr:row>
      <xdr:rowOff>140396</xdr:rowOff>
    </xdr:to>
    <xdr:pic>
      <xdr:nvPicPr>
        <xdr:cNvPr id="3" name="Picture 2">
          <a:extLst>
            <a:ext uri="{FF2B5EF4-FFF2-40B4-BE49-F238E27FC236}">
              <a16:creationId xmlns:a16="http://schemas.microsoft.com/office/drawing/2014/main" id="{2B0F1976-CFAB-411B-A300-40548026989A}"/>
            </a:ext>
          </a:extLst>
        </xdr:cNvPr>
        <xdr:cNvPicPr>
          <a:picLocks noChangeAspect="1"/>
        </xdr:cNvPicPr>
      </xdr:nvPicPr>
      <xdr:blipFill>
        <a:blip xmlns:r="http://schemas.openxmlformats.org/officeDocument/2006/relationships" r:embed="rId1"/>
        <a:stretch>
          <a:fillRect/>
        </a:stretch>
      </xdr:blipFill>
      <xdr:spPr>
        <a:xfrm>
          <a:off x="8382000" y="71438"/>
          <a:ext cx="1070450" cy="9023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321470</xdr:colOff>
      <xdr:row>0</xdr:row>
      <xdr:rowOff>71437</xdr:rowOff>
    </xdr:from>
    <xdr:to>
      <xdr:col>6</xdr:col>
      <xdr:colOff>1391920</xdr:colOff>
      <xdr:row>5</xdr:row>
      <xdr:rowOff>140395</xdr:rowOff>
    </xdr:to>
    <xdr:pic>
      <xdr:nvPicPr>
        <xdr:cNvPr id="4" name="Picture 3">
          <a:extLst>
            <a:ext uri="{FF2B5EF4-FFF2-40B4-BE49-F238E27FC236}">
              <a16:creationId xmlns:a16="http://schemas.microsoft.com/office/drawing/2014/main" id="{E3A1E6C7-BDB6-4A4C-B160-18622250E229}"/>
            </a:ext>
          </a:extLst>
        </xdr:cNvPr>
        <xdr:cNvPicPr>
          <a:picLocks noChangeAspect="1"/>
        </xdr:cNvPicPr>
      </xdr:nvPicPr>
      <xdr:blipFill>
        <a:blip xmlns:r="http://schemas.openxmlformats.org/officeDocument/2006/relationships" r:embed="rId1"/>
        <a:stretch>
          <a:fillRect/>
        </a:stretch>
      </xdr:blipFill>
      <xdr:spPr>
        <a:xfrm>
          <a:off x="10322720" y="71437"/>
          <a:ext cx="1070450" cy="9023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14</xdr:col>
      <xdr:colOff>535781</xdr:colOff>
      <xdr:row>51</xdr:row>
      <xdr:rowOff>-1</xdr:rowOff>
    </xdr:to>
    <xdr:pic>
      <xdr:nvPicPr>
        <xdr:cNvPr id="2" name="Picture 1">
          <a:extLst>
            <a:ext uri="{FF2B5EF4-FFF2-40B4-BE49-F238E27FC236}">
              <a16:creationId xmlns:a16="http://schemas.microsoft.com/office/drawing/2014/main" id="{D9CFB4CD-052E-CABC-2FC4-A98CA83B8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67313"/>
          <a:ext cx="8203406" cy="3333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1940</xdr:colOff>
      <xdr:row>19</xdr:row>
      <xdr:rowOff>83341</xdr:rowOff>
    </xdr:from>
    <xdr:ext cx="1093435" cy="500063"/>
    <xdr:sp macro="" textlink="'Front Cover'!H33">
      <xdr:nvSpPr>
        <xdr:cNvPr id="16" name="TextBox 15">
          <a:extLst>
            <a:ext uri="{FF2B5EF4-FFF2-40B4-BE49-F238E27FC236}">
              <a16:creationId xmlns:a16="http://schemas.microsoft.com/office/drawing/2014/main" id="{00000000-0008-0000-0200-000010000000}"/>
            </a:ext>
          </a:extLst>
        </xdr:cNvPr>
        <xdr:cNvSpPr txBox="1"/>
      </xdr:nvSpPr>
      <xdr:spPr>
        <a:xfrm>
          <a:off x="6078890" y="3226591"/>
          <a:ext cx="1093435" cy="500063"/>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fld id="{EA8B1FCA-14D1-4F9F-B486-FC42A787172B}" type="TxLink">
            <a:rPr lang="en-US" sz="1000" b="0" i="0" u="none" strike="noStrike">
              <a:solidFill>
                <a:srgbClr val="000000"/>
              </a:solidFill>
              <a:latin typeface="Tahoma"/>
              <a:ea typeface="Tahoma"/>
              <a:cs typeface="Tahoma"/>
            </a:rPr>
            <a:pPr algn="ctr"/>
            <a:t>The Glebe (E)</a:t>
          </a:fld>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oneCellAnchor>
  <xdr:twoCellAnchor>
    <xdr:from>
      <xdr:col>7</xdr:col>
      <xdr:colOff>251936</xdr:colOff>
      <xdr:row>17</xdr:row>
      <xdr:rowOff>51769</xdr:rowOff>
    </xdr:from>
    <xdr:to>
      <xdr:col>7</xdr:col>
      <xdr:colOff>297655</xdr:colOff>
      <xdr:row>24</xdr:row>
      <xdr:rowOff>138107</xdr:rowOff>
    </xdr:to>
    <xdr:grpSp>
      <xdr:nvGrpSpPr>
        <xdr:cNvPr id="17" name="Group 16">
          <a:extLst>
            <a:ext uri="{FF2B5EF4-FFF2-40B4-BE49-F238E27FC236}">
              <a16:creationId xmlns:a16="http://schemas.microsoft.com/office/drawing/2014/main" id="{00000000-0008-0000-0200-000011000000}"/>
            </a:ext>
          </a:extLst>
        </xdr:cNvPr>
        <xdr:cNvGrpSpPr/>
      </xdr:nvGrpSpPr>
      <xdr:grpSpPr>
        <a:xfrm>
          <a:off x="4252436" y="2966419"/>
          <a:ext cx="45719" cy="1286488"/>
          <a:chOff x="4090989" y="2566988"/>
          <a:chExt cx="38103" cy="1452559"/>
        </a:xfrm>
      </xdr:grpSpPr>
      <xdr:cxnSp macro="">
        <xdr:nvCxnSpPr>
          <xdr:cNvPr id="18" name="Straight Connector 17">
            <a:extLst>
              <a:ext uri="{FF2B5EF4-FFF2-40B4-BE49-F238E27FC236}">
                <a16:creationId xmlns:a16="http://schemas.microsoft.com/office/drawing/2014/main" id="{00000000-0008-0000-0200-000012000000}"/>
              </a:ext>
            </a:extLst>
          </xdr:cNvPr>
          <xdr:cNvCxnSpPr/>
        </xdr:nvCxnSpPr>
        <xdr:spPr>
          <a:xfrm rot="16200000" flipH="1">
            <a:off x="3364712" y="3293266"/>
            <a:ext cx="1452558" cy="3"/>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19" name="Straight Connector 18">
            <a:extLst>
              <a:ext uri="{FF2B5EF4-FFF2-40B4-BE49-F238E27FC236}">
                <a16:creationId xmlns:a16="http://schemas.microsoft.com/office/drawing/2014/main" id="{00000000-0008-0000-0200-000013000000}"/>
              </a:ext>
            </a:extLst>
          </xdr:cNvPr>
          <xdr:cNvCxnSpPr/>
        </xdr:nvCxnSpPr>
        <xdr:spPr>
          <a:xfrm rot="16200000" flipH="1">
            <a:off x="3402812" y="3293265"/>
            <a:ext cx="1452558" cy="3"/>
          </a:xfrm>
          <a:prstGeom prst="line">
            <a:avLst/>
          </a:prstGeom>
        </xdr:spPr>
        <xdr:style>
          <a:lnRef idx="2">
            <a:schemeClr val="dk1"/>
          </a:lnRef>
          <a:fillRef idx="0">
            <a:schemeClr val="dk1"/>
          </a:fillRef>
          <a:effectRef idx="1">
            <a:schemeClr val="dk1"/>
          </a:effectRef>
          <a:fontRef idx="minor">
            <a:schemeClr val="tx1"/>
          </a:fontRef>
        </xdr:style>
      </xdr:cxnSp>
    </xdr:grpSp>
    <xdr:clientData/>
  </xdr:twoCellAnchor>
  <xdr:twoCellAnchor>
    <xdr:from>
      <xdr:col>13</xdr:col>
      <xdr:colOff>520387</xdr:colOff>
      <xdr:row>11</xdr:row>
      <xdr:rowOff>142552</xdr:rowOff>
    </xdr:from>
    <xdr:to>
      <xdr:col>14</xdr:col>
      <xdr:colOff>287977</xdr:colOff>
      <xdr:row>15</xdr:row>
      <xdr:rowOff>158269</xdr:rowOff>
    </xdr:to>
    <xdr:grpSp>
      <xdr:nvGrpSpPr>
        <xdr:cNvPr id="20" name="Group 16">
          <a:extLst>
            <a:ext uri="{FF2B5EF4-FFF2-40B4-BE49-F238E27FC236}">
              <a16:creationId xmlns:a16="http://schemas.microsoft.com/office/drawing/2014/main" id="{00000000-0008-0000-0200-000014000000}"/>
            </a:ext>
          </a:extLst>
        </xdr:cNvPr>
        <xdr:cNvGrpSpPr>
          <a:grpSpLocks/>
        </xdr:cNvGrpSpPr>
      </xdr:nvGrpSpPr>
      <xdr:grpSpPr bwMode="auto">
        <a:xfrm>
          <a:off x="7949887" y="2028502"/>
          <a:ext cx="339090" cy="701517"/>
          <a:chOff x="7262812" y="2153176"/>
          <a:chExt cx="228600" cy="602930"/>
        </a:xfrm>
      </xdr:grpSpPr>
      <xdr:cxnSp macro="">
        <xdr:nvCxnSpPr>
          <xdr:cNvPr id="21" name="Straight Arrow Connector 20">
            <a:extLst>
              <a:ext uri="{FF2B5EF4-FFF2-40B4-BE49-F238E27FC236}">
                <a16:creationId xmlns:a16="http://schemas.microsoft.com/office/drawing/2014/main" id="{00000000-0008-0000-0200-000015000000}"/>
              </a:ext>
            </a:extLst>
          </xdr:cNvPr>
          <xdr:cNvCxnSpPr/>
        </xdr:nvCxnSpPr>
        <xdr:spPr bwMode="auto">
          <a:xfrm flipV="1">
            <a:off x="7377111" y="2153176"/>
            <a:ext cx="2382" cy="428077"/>
          </a:xfrm>
          <a:prstGeom prst="straightConnector1">
            <a:avLst/>
          </a:prstGeom>
          <a:ln w="2540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xnSp macro="">
        <xdr:nvCxnSpPr>
          <xdr:cNvPr id="22" name="Straight Connector 21">
            <a:extLst>
              <a:ext uri="{FF2B5EF4-FFF2-40B4-BE49-F238E27FC236}">
                <a16:creationId xmlns:a16="http://schemas.microsoft.com/office/drawing/2014/main" id="{00000000-0008-0000-0200-000016000000}"/>
              </a:ext>
            </a:extLst>
          </xdr:cNvPr>
          <xdr:cNvCxnSpPr/>
        </xdr:nvCxnSpPr>
        <xdr:spPr bwMode="auto">
          <a:xfrm>
            <a:off x="7262812" y="2386971"/>
            <a:ext cx="228600"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 name="TextBox 22">
            <a:extLst>
              <a:ext uri="{FF2B5EF4-FFF2-40B4-BE49-F238E27FC236}">
                <a16:creationId xmlns:a16="http://schemas.microsoft.com/office/drawing/2014/main" id="{00000000-0008-0000-0200-000017000000}"/>
              </a:ext>
            </a:extLst>
          </xdr:cNvPr>
          <xdr:cNvSpPr txBox="1"/>
        </xdr:nvSpPr>
        <xdr:spPr bwMode="auto">
          <a:xfrm>
            <a:off x="7272337" y="2571539"/>
            <a:ext cx="219075" cy="184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GB" sz="1200" b="1">
                <a:latin typeface="Tahoma" pitchFamily="34" charset="0"/>
                <a:ea typeface="Tahoma" pitchFamily="34" charset="0"/>
                <a:cs typeface="Tahoma" pitchFamily="34" charset="0"/>
              </a:rPr>
              <a:t>N</a:t>
            </a:r>
          </a:p>
        </xdr:txBody>
      </xdr:sp>
    </xdr:grpSp>
    <xdr:clientData/>
  </xdr:twoCellAnchor>
  <xdr:twoCellAnchor>
    <xdr:from>
      <xdr:col>4</xdr:col>
      <xdr:colOff>180975</xdr:colOff>
      <xdr:row>18</xdr:row>
      <xdr:rowOff>4759</xdr:rowOff>
    </xdr:from>
    <xdr:to>
      <xdr:col>10</xdr:col>
      <xdr:colOff>361950</xdr:colOff>
      <xdr:row>24</xdr:row>
      <xdr:rowOff>4759</xdr:rowOff>
    </xdr:to>
    <xdr:grpSp>
      <xdr:nvGrpSpPr>
        <xdr:cNvPr id="24" name="Group 27">
          <a:extLst>
            <a:ext uri="{FF2B5EF4-FFF2-40B4-BE49-F238E27FC236}">
              <a16:creationId xmlns:a16="http://schemas.microsoft.com/office/drawing/2014/main" id="{00000000-0008-0000-0200-000018000000}"/>
            </a:ext>
          </a:extLst>
        </xdr:cNvPr>
        <xdr:cNvGrpSpPr>
          <a:grpSpLocks/>
        </xdr:cNvGrpSpPr>
      </xdr:nvGrpSpPr>
      <xdr:grpSpPr bwMode="auto">
        <a:xfrm>
          <a:off x="2466975" y="3090859"/>
          <a:ext cx="3609975" cy="1028700"/>
          <a:chOff x="8290891" y="3371022"/>
          <a:chExt cx="3263348" cy="993914"/>
        </a:xfrm>
      </xdr:grpSpPr>
      <xdr:cxnSp macro="">
        <xdr:nvCxnSpPr>
          <xdr:cNvPr id="25" name="Straight Connector 24">
            <a:extLst>
              <a:ext uri="{FF2B5EF4-FFF2-40B4-BE49-F238E27FC236}">
                <a16:creationId xmlns:a16="http://schemas.microsoft.com/office/drawing/2014/main" id="{00000000-0008-0000-0200-000019000000}"/>
              </a:ext>
            </a:extLst>
          </xdr:cNvPr>
          <xdr:cNvCxnSpPr/>
        </xdr:nvCxnSpPr>
        <xdr:spPr>
          <a:xfrm flipV="1">
            <a:off x="8290891" y="3371022"/>
            <a:ext cx="326334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a:extLst>
              <a:ext uri="{FF2B5EF4-FFF2-40B4-BE49-F238E27FC236}">
                <a16:creationId xmlns:a16="http://schemas.microsoft.com/office/drawing/2014/main" id="{00000000-0008-0000-0200-00001A000000}"/>
              </a:ext>
            </a:extLst>
          </xdr:cNvPr>
          <xdr:cNvCxnSpPr/>
        </xdr:nvCxnSpPr>
        <xdr:spPr>
          <a:xfrm flipV="1">
            <a:off x="8290891" y="4364936"/>
            <a:ext cx="326334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 name="Straight Connector 26">
            <a:extLst>
              <a:ext uri="{FF2B5EF4-FFF2-40B4-BE49-F238E27FC236}">
                <a16:creationId xmlns:a16="http://schemas.microsoft.com/office/drawing/2014/main" id="{00000000-0008-0000-0200-00001B000000}"/>
              </a:ext>
            </a:extLst>
          </xdr:cNvPr>
          <xdr:cNvCxnSpPr/>
        </xdr:nvCxnSpPr>
        <xdr:spPr>
          <a:xfrm flipV="1">
            <a:off x="8290891" y="3867979"/>
            <a:ext cx="3263348" cy="0"/>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2</xdr:col>
      <xdr:colOff>0</xdr:colOff>
      <xdr:row>19</xdr:row>
      <xdr:rowOff>83345</xdr:rowOff>
    </xdr:from>
    <xdr:ext cx="1093435" cy="500063"/>
    <xdr:sp macro="" textlink="'Front Cover'!D33">
      <xdr:nvSpPr>
        <xdr:cNvPr id="28" name="TextBox 27">
          <a:extLst>
            <a:ext uri="{FF2B5EF4-FFF2-40B4-BE49-F238E27FC236}">
              <a16:creationId xmlns:a16="http://schemas.microsoft.com/office/drawing/2014/main" id="{00000000-0008-0000-0200-00001C000000}"/>
            </a:ext>
          </a:extLst>
        </xdr:cNvPr>
        <xdr:cNvSpPr txBox="1"/>
      </xdr:nvSpPr>
      <xdr:spPr>
        <a:xfrm>
          <a:off x="1104900" y="3226595"/>
          <a:ext cx="1093435" cy="500063"/>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fld id="{AE4A1805-ABDA-48F7-AD02-89DBA2A97A65}" type="TxLink">
            <a:rPr lang="en-US" sz="1000" b="0" i="0" u="none" strike="noStrike">
              <a:solidFill>
                <a:srgbClr val="000000"/>
              </a:solidFill>
              <a:latin typeface="Tahoma"/>
              <a:ea typeface="Tahoma"/>
              <a:cs typeface="Tahoma"/>
            </a:rPr>
            <a:pPr algn="ctr"/>
            <a:t>The Green (W)</a:t>
          </a:fld>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oneCellAnchor>
  <xdr:oneCellAnchor>
    <xdr:from>
      <xdr:col>6</xdr:col>
      <xdr:colOff>273838</xdr:colOff>
      <xdr:row>13</xdr:row>
      <xdr:rowOff>3</xdr:rowOff>
    </xdr:from>
    <xdr:ext cx="1093435" cy="500063"/>
    <xdr:sp macro="" textlink="'Front Cover'!C31">
      <xdr:nvSpPr>
        <xdr:cNvPr id="29" name="TextBox 28">
          <a:extLst>
            <a:ext uri="{FF2B5EF4-FFF2-40B4-BE49-F238E27FC236}">
              <a16:creationId xmlns:a16="http://schemas.microsoft.com/office/drawing/2014/main" id="{00000000-0008-0000-0200-00001D000000}"/>
            </a:ext>
          </a:extLst>
        </xdr:cNvPr>
        <xdr:cNvSpPr txBox="1"/>
      </xdr:nvSpPr>
      <xdr:spPr>
        <a:xfrm>
          <a:off x="3588538" y="2171703"/>
          <a:ext cx="1093435" cy="500063"/>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fld id="{F050944A-0198-4F25-BD26-1E06DABB5FC1}" type="TxLink">
            <a:rPr lang="en-US" sz="1000" b="0" i="0" u="none" strike="noStrike">
              <a:solidFill>
                <a:srgbClr val="000000"/>
              </a:solidFill>
              <a:latin typeface="Tahoma"/>
              <a:ea typeface="Tahoma"/>
              <a:cs typeface="Tahoma"/>
            </a:rPr>
            <a:pPr algn="ctr"/>
            <a:t>High Street</a:t>
          </a:fld>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oneCellAnchor>
  <xdr:twoCellAnchor editAs="oneCell">
    <xdr:from>
      <xdr:col>14</xdr:col>
      <xdr:colOff>59531</xdr:colOff>
      <xdr:row>0</xdr:row>
      <xdr:rowOff>35719</xdr:rowOff>
    </xdr:from>
    <xdr:to>
      <xdr:col>14</xdr:col>
      <xdr:colOff>543875</xdr:colOff>
      <xdr:row>2</xdr:row>
      <xdr:rowOff>117107</xdr:rowOff>
    </xdr:to>
    <xdr:pic>
      <xdr:nvPicPr>
        <xdr:cNvPr id="30" name="Picture 29">
          <a:extLst>
            <a:ext uri="{FF2B5EF4-FFF2-40B4-BE49-F238E27FC236}">
              <a16:creationId xmlns:a16="http://schemas.microsoft.com/office/drawing/2014/main" id="{ED392524-BD36-490F-962D-07738F0CC4C9}"/>
            </a:ext>
          </a:extLst>
        </xdr:cNvPr>
        <xdr:cNvPicPr>
          <a:picLocks noChangeAspect="1"/>
        </xdr:cNvPicPr>
      </xdr:nvPicPr>
      <xdr:blipFill>
        <a:blip xmlns:r="http://schemas.openxmlformats.org/officeDocument/2006/relationships" r:embed="rId2"/>
        <a:stretch>
          <a:fillRect/>
        </a:stretch>
      </xdr:blipFill>
      <xdr:spPr>
        <a:xfrm>
          <a:off x="7727156" y="35719"/>
          <a:ext cx="484344" cy="414763"/>
        </a:xfrm>
        <a:prstGeom prst="rect">
          <a:avLst/>
        </a:prstGeom>
      </xdr:spPr>
    </xdr:pic>
    <xdr:clientData/>
  </xdr:twoCellAnchor>
  <xdr:twoCellAnchor>
    <xdr:from>
      <xdr:col>2</xdr:col>
      <xdr:colOff>476250</xdr:colOff>
      <xdr:row>41</xdr:row>
      <xdr:rowOff>71437</xdr:rowOff>
    </xdr:from>
    <xdr:to>
      <xdr:col>7</xdr:col>
      <xdr:colOff>35718</xdr:colOff>
      <xdr:row>45</xdr:row>
      <xdr:rowOff>23811</xdr:rowOff>
    </xdr:to>
    <xdr:cxnSp macro="">
      <xdr:nvCxnSpPr>
        <xdr:cNvPr id="4" name="Straight Arrow Connector 3">
          <a:extLst>
            <a:ext uri="{FF2B5EF4-FFF2-40B4-BE49-F238E27FC236}">
              <a16:creationId xmlns:a16="http://schemas.microsoft.com/office/drawing/2014/main" id="{8BBF9A48-1698-4A9D-9512-6FAABE7FB866}"/>
            </a:ext>
          </a:extLst>
        </xdr:cNvPr>
        <xdr:cNvCxnSpPr/>
      </xdr:nvCxnSpPr>
      <xdr:spPr>
        <a:xfrm flipV="1">
          <a:off x="1571625" y="6905625"/>
          <a:ext cx="2297906" cy="619124"/>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42</xdr:row>
      <xdr:rowOff>47625</xdr:rowOff>
    </xdr:from>
    <xdr:to>
      <xdr:col>7</xdr:col>
      <xdr:colOff>404812</xdr:colOff>
      <xdr:row>48</xdr:row>
      <xdr:rowOff>11906</xdr:rowOff>
    </xdr:to>
    <xdr:cxnSp macro="">
      <xdr:nvCxnSpPr>
        <xdr:cNvPr id="31" name="Straight Arrow Connector 30">
          <a:extLst>
            <a:ext uri="{FF2B5EF4-FFF2-40B4-BE49-F238E27FC236}">
              <a16:creationId xmlns:a16="http://schemas.microsoft.com/office/drawing/2014/main" id="{942679BE-B002-4CAB-977E-8E7C2C2ADC72}"/>
            </a:ext>
          </a:extLst>
        </xdr:cNvPr>
        <xdr:cNvCxnSpPr/>
      </xdr:nvCxnSpPr>
      <xdr:spPr>
        <a:xfrm flipH="1">
          <a:off x="2381250" y="7048500"/>
          <a:ext cx="1857375" cy="964406"/>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501423</xdr:colOff>
      <xdr:row>19</xdr:row>
      <xdr:rowOff>87085</xdr:rowOff>
    </xdr:from>
    <xdr:to>
      <xdr:col>10</xdr:col>
      <xdr:colOff>43543</xdr:colOff>
      <xdr:row>19</xdr:row>
      <xdr:rowOff>88785</xdr:rowOff>
    </xdr:to>
    <xdr:cxnSp macro="">
      <xdr:nvCxnSpPr>
        <xdr:cNvPr id="34" name="Straight Arrow Connector 33">
          <a:extLst>
            <a:ext uri="{FF2B5EF4-FFF2-40B4-BE49-F238E27FC236}">
              <a16:creationId xmlns:a16="http://schemas.microsoft.com/office/drawing/2014/main" id="{8ED5176F-D3A8-45AC-A1FE-5EAC3A89DC12}"/>
            </a:ext>
          </a:extLst>
        </xdr:cNvPr>
        <xdr:cNvCxnSpPr/>
      </xdr:nvCxnSpPr>
      <xdr:spPr>
        <a:xfrm flipV="1">
          <a:off x="2722109" y="3265714"/>
          <a:ext cx="2873148" cy="1700"/>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498490</xdr:colOff>
      <xdr:row>22</xdr:row>
      <xdr:rowOff>52552</xdr:rowOff>
    </xdr:from>
    <xdr:to>
      <xdr:col>10</xdr:col>
      <xdr:colOff>13138</xdr:colOff>
      <xdr:row>22</xdr:row>
      <xdr:rowOff>66441</xdr:rowOff>
    </xdr:to>
    <xdr:cxnSp macro="">
      <xdr:nvCxnSpPr>
        <xdr:cNvPr id="35" name="Straight Arrow Connector 34">
          <a:extLst>
            <a:ext uri="{FF2B5EF4-FFF2-40B4-BE49-F238E27FC236}">
              <a16:creationId xmlns:a16="http://schemas.microsoft.com/office/drawing/2014/main" id="{32DF0FBD-F2F7-4DF1-92A1-38857F11B941}"/>
            </a:ext>
          </a:extLst>
        </xdr:cNvPr>
        <xdr:cNvCxnSpPr/>
      </xdr:nvCxnSpPr>
      <xdr:spPr>
        <a:xfrm flipH="1">
          <a:off x="2705662" y="3711466"/>
          <a:ext cx="2825407" cy="13889"/>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9205</xdr:colOff>
      <xdr:row>37</xdr:row>
      <xdr:rowOff>5482</xdr:rowOff>
    </xdr:from>
    <xdr:to>
      <xdr:col>12</xdr:col>
      <xdr:colOff>440531</xdr:colOff>
      <xdr:row>42</xdr:row>
      <xdr:rowOff>79732</xdr:rowOff>
    </xdr:to>
    <xdr:grpSp>
      <xdr:nvGrpSpPr>
        <xdr:cNvPr id="11" name="Group 10">
          <a:extLst>
            <a:ext uri="{FF2B5EF4-FFF2-40B4-BE49-F238E27FC236}">
              <a16:creationId xmlns:a16="http://schemas.microsoft.com/office/drawing/2014/main" id="{294E71DB-D1FB-4775-89CD-1A17F51055BF}"/>
            </a:ext>
          </a:extLst>
        </xdr:cNvPr>
        <xdr:cNvGrpSpPr/>
      </xdr:nvGrpSpPr>
      <xdr:grpSpPr>
        <a:xfrm>
          <a:off x="4581205" y="6349132"/>
          <a:ext cx="2717326" cy="931500"/>
          <a:chOff x="92547" y="7330145"/>
          <a:chExt cx="2122744" cy="875558"/>
        </a:xfrm>
      </xdr:grpSpPr>
      <xdr:sp macro="" textlink="$M$33">
        <xdr:nvSpPr>
          <xdr:cNvPr id="9" name="Rectangle 8">
            <a:extLst>
              <a:ext uri="{FF2B5EF4-FFF2-40B4-BE49-F238E27FC236}">
                <a16:creationId xmlns:a16="http://schemas.microsoft.com/office/drawing/2014/main" id="{5FFAA509-7D5D-4AFB-A557-5F71691CA3A3}"/>
              </a:ext>
            </a:extLst>
          </xdr:cNvPr>
          <xdr:cNvSpPr/>
        </xdr:nvSpPr>
        <xdr:spPr>
          <a:xfrm>
            <a:off x="97180" y="7330145"/>
            <a:ext cx="2116800" cy="179967"/>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91C6DEBA-FEFC-442A-9493-66FF1E94C30A}" type="TxLink">
              <a:rPr lang="en-US" sz="700" b="0" i="0" u="none" strike="noStrike">
                <a:solidFill>
                  <a:srgbClr val="000000"/>
                </a:solidFill>
                <a:latin typeface="Tahoma"/>
                <a:ea typeface="Tahoma"/>
                <a:cs typeface="Tahoma"/>
              </a:rPr>
              <a:pPr algn="ctr"/>
              <a:t>5-day AM Peak Ave Flow - 143</a:t>
            </a:fld>
            <a:endParaRPr lang="en-GB" sz="700"/>
          </a:p>
        </xdr:txBody>
      </xdr:sp>
      <xdr:sp macro="" textlink="$M$34">
        <xdr:nvSpPr>
          <xdr:cNvPr id="37" name="Rectangle 36">
            <a:extLst>
              <a:ext uri="{FF2B5EF4-FFF2-40B4-BE49-F238E27FC236}">
                <a16:creationId xmlns:a16="http://schemas.microsoft.com/office/drawing/2014/main" id="{A4C91241-F4F0-4A00-B9F3-F3D14217E010}"/>
              </a:ext>
            </a:extLst>
          </xdr:cNvPr>
          <xdr:cNvSpPr/>
        </xdr:nvSpPr>
        <xdr:spPr>
          <a:xfrm>
            <a:off x="95389" y="7503351"/>
            <a:ext cx="2116800" cy="179511"/>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fld id="{122135CC-CFCC-4B78-8F0C-688A24897EA4}" type="TxLink">
              <a:rPr lang="en-US" sz="700" b="0" i="0" u="none" strike="noStrike">
                <a:solidFill>
                  <a:srgbClr val="000000"/>
                </a:solidFill>
                <a:latin typeface="Tahoma"/>
                <a:ea typeface="Tahoma"/>
                <a:cs typeface="Tahoma"/>
              </a:rPr>
              <a:pPr algn="ctr"/>
              <a:t>5-day AM Peak Speed (mph) - Mean 25.22 / 85th%ile 31.84</a:t>
            </a:fld>
            <a:endParaRPr lang="en-GB" sz="700"/>
          </a:p>
        </xdr:txBody>
      </xdr:sp>
      <xdr:sp macro="" textlink="$M$35">
        <xdr:nvSpPr>
          <xdr:cNvPr id="38" name="Rectangle 37">
            <a:extLst>
              <a:ext uri="{FF2B5EF4-FFF2-40B4-BE49-F238E27FC236}">
                <a16:creationId xmlns:a16="http://schemas.microsoft.com/office/drawing/2014/main" id="{D50CD12F-7501-43AE-9F53-26FA24BA38F3}"/>
              </a:ext>
            </a:extLst>
          </xdr:cNvPr>
          <xdr:cNvSpPr/>
        </xdr:nvSpPr>
        <xdr:spPr>
          <a:xfrm>
            <a:off x="95389" y="7678034"/>
            <a:ext cx="2116800" cy="179508"/>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3C5D4473-96F9-4ADC-8CD3-D16143C8743A}" type="TxLink">
              <a:rPr lang="en-US" sz="700" b="0" i="0" u="none" strike="noStrike">
                <a:solidFill>
                  <a:srgbClr val="000000"/>
                </a:solidFill>
                <a:latin typeface="Tahoma"/>
                <a:ea typeface="Tahoma"/>
                <a:cs typeface="Tahoma"/>
              </a:rPr>
              <a:pPr algn="ctr"/>
              <a:t>5-day PM Peak Ave Flow - 100</a:t>
            </a:fld>
            <a:endParaRPr lang="en-GB" sz="700"/>
          </a:p>
        </xdr:txBody>
      </xdr:sp>
      <xdr:sp macro="" textlink="$M$36">
        <xdr:nvSpPr>
          <xdr:cNvPr id="39" name="Rectangle 38">
            <a:extLst>
              <a:ext uri="{FF2B5EF4-FFF2-40B4-BE49-F238E27FC236}">
                <a16:creationId xmlns:a16="http://schemas.microsoft.com/office/drawing/2014/main" id="{38469683-86B0-4EA6-8CD7-02C01037AC63}"/>
              </a:ext>
            </a:extLst>
          </xdr:cNvPr>
          <xdr:cNvSpPr/>
        </xdr:nvSpPr>
        <xdr:spPr>
          <a:xfrm>
            <a:off x="92547" y="7853166"/>
            <a:ext cx="2122744" cy="170936"/>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fld id="{C7E49306-C7FE-4B03-9FC3-E0A2D8060D50}" type="TxLink">
              <a:rPr lang="en-US" sz="700" b="0" i="0" u="none" strike="noStrike">
                <a:solidFill>
                  <a:srgbClr val="000000"/>
                </a:solidFill>
                <a:latin typeface="Tahoma"/>
                <a:ea typeface="Tahoma"/>
                <a:cs typeface="Tahoma"/>
              </a:rPr>
              <a:pPr algn="ctr"/>
              <a:t>5-day PM Peak Speed (mph) - Mean 23.79 / 85th%ile 29.05</a:t>
            </a:fld>
            <a:endParaRPr lang="en-GB" sz="700"/>
          </a:p>
        </xdr:txBody>
      </xdr:sp>
      <xdr:sp macro="" textlink="$M$37">
        <xdr:nvSpPr>
          <xdr:cNvPr id="40" name="Rectangle 39">
            <a:extLst>
              <a:ext uri="{FF2B5EF4-FFF2-40B4-BE49-F238E27FC236}">
                <a16:creationId xmlns:a16="http://schemas.microsoft.com/office/drawing/2014/main" id="{D603358E-11E8-412A-AEF9-5953B77EAFF5}"/>
              </a:ext>
            </a:extLst>
          </xdr:cNvPr>
          <xdr:cNvSpPr/>
        </xdr:nvSpPr>
        <xdr:spPr>
          <a:xfrm>
            <a:off x="97835" y="8026194"/>
            <a:ext cx="2116800" cy="179509"/>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7182A233-761A-4B72-8275-93A1C3007DC3}" type="TxLink">
              <a:rPr lang="en-US" sz="700" b="0" i="0" u="none" strike="noStrike">
                <a:solidFill>
                  <a:srgbClr val="000000"/>
                </a:solidFill>
                <a:latin typeface="Tahoma"/>
                <a:ea typeface="Tahoma"/>
                <a:cs typeface="Tahoma"/>
              </a:rPr>
              <a:pPr algn="ctr"/>
              <a:t>5-day Average Weekday Heavies % - 6.8%</a:t>
            </a:fld>
            <a:endParaRPr lang="en-GB" sz="700"/>
          </a:p>
        </xdr:txBody>
      </xdr:sp>
    </xdr:grpSp>
    <xdr:clientData/>
  </xdr:twoCellAnchor>
  <xdr:twoCellAnchor>
    <xdr:from>
      <xdr:col>2</xdr:col>
      <xdr:colOff>126551</xdr:colOff>
      <xdr:row>34</xdr:row>
      <xdr:rowOff>163491</xdr:rowOff>
    </xdr:from>
    <xdr:to>
      <xdr:col>7</xdr:col>
      <xdr:colOff>23814</xdr:colOff>
      <xdr:row>40</xdr:row>
      <xdr:rowOff>87419</xdr:rowOff>
    </xdr:to>
    <xdr:grpSp>
      <xdr:nvGrpSpPr>
        <xdr:cNvPr id="3" name="Group 2">
          <a:extLst>
            <a:ext uri="{FF2B5EF4-FFF2-40B4-BE49-F238E27FC236}">
              <a16:creationId xmlns:a16="http://schemas.microsoft.com/office/drawing/2014/main" id="{00CAF69F-23F0-4EB7-B087-6D798466D810}"/>
            </a:ext>
          </a:extLst>
        </xdr:cNvPr>
        <xdr:cNvGrpSpPr/>
      </xdr:nvGrpSpPr>
      <xdr:grpSpPr>
        <a:xfrm>
          <a:off x="1269551" y="5992791"/>
          <a:ext cx="2754763" cy="952628"/>
          <a:chOff x="5652258" y="5580837"/>
          <a:chExt cx="2126407" cy="924053"/>
        </a:xfrm>
      </xdr:grpSpPr>
      <xdr:sp macro="" textlink="$E$33">
        <xdr:nvSpPr>
          <xdr:cNvPr id="41" name="Rectangle 40">
            <a:extLst>
              <a:ext uri="{FF2B5EF4-FFF2-40B4-BE49-F238E27FC236}">
                <a16:creationId xmlns:a16="http://schemas.microsoft.com/office/drawing/2014/main" id="{AB333618-6203-471F-8AC5-A3FAFFBE5FB5}"/>
              </a:ext>
            </a:extLst>
          </xdr:cNvPr>
          <xdr:cNvSpPr/>
        </xdr:nvSpPr>
        <xdr:spPr>
          <a:xfrm>
            <a:off x="5657300" y="5580837"/>
            <a:ext cx="2116800" cy="186151"/>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AB4D899-81D8-4622-B039-732B8708BAC2}" type="TxLink">
              <a:rPr lang="en-US" sz="700" b="0" i="0" u="none" strike="noStrike">
                <a:solidFill>
                  <a:srgbClr val="000000"/>
                </a:solidFill>
                <a:latin typeface="Tahoma"/>
                <a:ea typeface="Tahoma"/>
                <a:cs typeface="Tahoma"/>
              </a:rPr>
              <a:pPr algn="ctr"/>
              <a:t>5-day AM Peak Ave Flow - 112</a:t>
            </a:fld>
            <a:endParaRPr lang="en-GB" sz="700"/>
          </a:p>
        </xdr:txBody>
      </xdr:sp>
      <xdr:sp macro="" textlink="$E$34">
        <xdr:nvSpPr>
          <xdr:cNvPr id="42" name="Rectangle 41">
            <a:extLst>
              <a:ext uri="{FF2B5EF4-FFF2-40B4-BE49-F238E27FC236}">
                <a16:creationId xmlns:a16="http://schemas.microsoft.com/office/drawing/2014/main" id="{AF42768E-85F4-4F29-B8A8-0C9BCB9D72AC}"/>
              </a:ext>
            </a:extLst>
          </xdr:cNvPr>
          <xdr:cNvSpPr/>
        </xdr:nvSpPr>
        <xdr:spPr>
          <a:xfrm>
            <a:off x="5655823" y="5750719"/>
            <a:ext cx="2122842" cy="198289"/>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B723816-FE68-4CE8-8FE9-4F1540F092FE}" type="TxLink">
              <a:rPr lang="en-US" sz="700" b="0" i="0" u="none" strike="noStrike">
                <a:solidFill>
                  <a:srgbClr val="000000"/>
                </a:solidFill>
                <a:latin typeface="Tahoma"/>
                <a:ea typeface="Tahoma"/>
                <a:cs typeface="Tahoma"/>
              </a:rPr>
              <a:pPr algn="ctr"/>
              <a:t>5-day AM Peak Speed (mph) - Mean 24.47 / 85th%ile 29.68</a:t>
            </a:fld>
            <a:endParaRPr lang="en-GB" sz="700"/>
          </a:p>
        </xdr:txBody>
      </xdr:sp>
      <xdr:sp macro="" textlink="$E$35">
        <xdr:nvSpPr>
          <xdr:cNvPr id="43" name="Rectangle 42">
            <a:extLst>
              <a:ext uri="{FF2B5EF4-FFF2-40B4-BE49-F238E27FC236}">
                <a16:creationId xmlns:a16="http://schemas.microsoft.com/office/drawing/2014/main" id="{7DA43450-8E19-4B07-8FE6-4218E342611F}"/>
              </a:ext>
            </a:extLst>
          </xdr:cNvPr>
          <xdr:cNvSpPr/>
        </xdr:nvSpPr>
        <xdr:spPr>
          <a:xfrm>
            <a:off x="5652258" y="5953125"/>
            <a:ext cx="2126405" cy="173710"/>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3FF4531B-D0EE-4174-8E94-BBE6FA703C16}" type="TxLink">
              <a:rPr lang="en-US" sz="700" b="0" i="0" u="none" strike="noStrike">
                <a:solidFill>
                  <a:srgbClr val="000000"/>
                </a:solidFill>
                <a:latin typeface="Tahoma"/>
                <a:ea typeface="Tahoma"/>
                <a:cs typeface="Tahoma"/>
              </a:rPr>
              <a:pPr algn="ctr"/>
              <a:t>5-day PM Peak Ave Flow - 177</a:t>
            </a:fld>
            <a:endParaRPr lang="en-GB" sz="700"/>
          </a:p>
        </xdr:txBody>
      </xdr:sp>
      <xdr:sp macro="" textlink="$E$36">
        <xdr:nvSpPr>
          <xdr:cNvPr id="44" name="Rectangle 43">
            <a:extLst>
              <a:ext uri="{FF2B5EF4-FFF2-40B4-BE49-F238E27FC236}">
                <a16:creationId xmlns:a16="http://schemas.microsoft.com/office/drawing/2014/main" id="{FA6F4D87-11FB-4FD3-8BBC-3FA7ABFC321E}"/>
              </a:ext>
            </a:extLst>
          </xdr:cNvPr>
          <xdr:cNvSpPr/>
        </xdr:nvSpPr>
        <xdr:spPr>
          <a:xfrm>
            <a:off x="5659986" y="6130418"/>
            <a:ext cx="2116800" cy="186152"/>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fld id="{2AC14893-8E15-4992-97D0-5B9001C753D1}" type="TxLink">
              <a:rPr lang="en-US" sz="700" b="0" i="0" u="none" strike="noStrike">
                <a:solidFill>
                  <a:srgbClr val="000000"/>
                </a:solidFill>
                <a:latin typeface="Tahoma"/>
                <a:ea typeface="Tahoma"/>
                <a:cs typeface="Tahoma"/>
              </a:rPr>
              <a:pPr algn="ctr"/>
              <a:t>5-day PM Peak Speed (mph) - Mean 24.99 / 85th%ile 31.18</a:t>
            </a:fld>
            <a:endParaRPr lang="en-GB" sz="700"/>
          </a:p>
        </xdr:txBody>
      </xdr:sp>
      <xdr:sp macro="" textlink="$E$37">
        <xdr:nvSpPr>
          <xdr:cNvPr id="45" name="Rectangle 44">
            <a:extLst>
              <a:ext uri="{FF2B5EF4-FFF2-40B4-BE49-F238E27FC236}">
                <a16:creationId xmlns:a16="http://schemas.microsoft.com/office/drawing/2014/main" id="{5DCE6A94-86D7-4E95-ADA0-E4B4774C5C62}"/>
              </a:ext>
            </a:extLst>
          </xdr:cNvPr>
          <xdr:cNvSpPr/>
        </xdr:nvSpPr>
        <xdr:spPr>
          <a:xfrm>
            <a:off x="5657953" y="6318740"/>
            <a:ext cx="2116800" cy="186150"/>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2269BAB2-9CBC-4955-8F8F-2EDB7191EC39}" type="TxLink">
              <a:rPr lang="en-US" sz="700" b="0" i="0" u="none" strike="noStrike">
                <a:solidFill>
                  <a:srgbClr val="000000"/>
                </a:solidFill>
                <a:latin typeface="Tahoma"/>
                <a:ea typeface="Tahoma"/>
                <a:cs typeface="Tahoma"/>
              </a:rPr>
              <a:pPr algn="ctr"/>
              <a:t>5-day Average Weekday Heavies % - 5.8%</a:t>
            </a:fld>
            <a:endParaRPr lang="en-GB" sz="7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43</xdr:row>
      <xdr:rowOff>1</xdr:rowOff>
    </xdr:from>
    <xdr:to>
      <xdr:col>3</xdr:col>
      <xdr:colOff>1035844</xdr:colOff>
      <xdr:row>57</xdr:row>
      <xdr:rowOff>47625</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xdr:colOff>
      <xdr:row>43</xdr:row>
      <xdr:rowOff>0</xdr:rowOff>
    </xdr:from>
    <xdr:to>
      <xdr:col>8</xdr:col>
      <xdr:colOff>1035844</xdr:colOff>
      <xdr:row>57</xdr:row>
      <xdr:rowOff>47624</xdr:rowOff>
    </xdr:to>
    <xdr:graphicFrame macro="">
      <xdr:nvGraphicFramePr>
        <xdr:cNvPr id="9" name="Chart 8">
          <a:extLst>
            <a:ext uri="{FF2B5EF4-FFF2-40B4-BE49-F238E27FC236}">
              <a16:creationId xmlns:a16="http://schemas.microsoft.com/office/drawing/2014/main" id="{0765B8B6-DD45-4E2A-9DD5-748173A167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11906</xdr:colOff>
      <xdr:row>43</xdr:row>
      <xdr:rowOff>0</xdr:rowOff>
    </xdr:from>
    <xdr:to>
      <xdr:col>13</xdr:col>
      <xdr:colOff>1045028</xdr:colOff>
      <xdr:row>57</xdr:row>
      <xdr:rowOff>47624</xdr:rowOff>
    </xdr:to>
    <xdr:graphicFrame macro="">
      <xdr:nvGraphicFramePr>
        <xdr:cNvPr id="13" name="Chart 12">
          <a:extLst>
            <a:ext uri="{FF2B5EF4-FFF2-40B4-BE49-F238E27FC236}">
              <a16:creationId xmlns:a16="http://schemas.microsoft.com/office/drawing/2014/main" id="{0F0BC342-7496-401B-A2B3-64B12F691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60</xdr:row>
      <xdr:rowOff>13854</xdr:rowOff>
    </xdr:from>
    <xdr:to>
      <xdr:col>6</xdr:col>
      <xdr:colOff>1047749</xdr:colOff>
      <xdr:row>78</xdr:row>
      <xdr:rowOff>138545</xdr:rowOff>
    </xdr:to>
    <xdr:graphicFrame macro="">
      <xdr:nvGraphicFramePr>
        <xdr:cNvPr id="2" name="Chart 1">
          <a:extLst>
            <a:ext uri="{FF2B5EF4-FFF2-40B4-BE49-F238E27FC236}">
              <a16:creationId xmlns:a16="http://schemas.microsoft.com/office/drawing/2014/main" id="{B5F273D9-500D-471A-8BA4-0954EFFDF1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20411</xdr:colOff>
      <xdr:row>82</xdr:row>
      <xdr:rowOff>9525</xdr:rowOff>
    </xdr:from>
    <xdr:to>
      <xdr:col>7</xdr:col>
      <xdr:colOff>11906</xdr:colOff>
      <xdr:row>98</xdr:row>
      <xdr:rowOff>140154</xdr:rowOff>
    </xdr:to>
    <xdr:graphicFrame macro="">
      <xdr:nvGraphicFramePr>
        <xdr:cNvPr id="7" name="Chart 6">
          <a:extLst>
            <a:ext uri="{FF2B5EF4-FFF2-40B4-BE49-F238E27FC236}">
              <a16:creationId xmlns:a16="http://schemas.microsoft.com/office/drawing/2014/main" id="{ED0F0C48-05C1-4DC5-AABD-03AACB32E6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11907</xdr:colOff>
      <xdr:row>82</xdr:row>
      <xdr:rowOff>13607</xdr:rowOff>
    </xdr:from>
    <xdr:to>
      <xdr:col>13</xdr:col>
      <xdr:colOff>1035844</xdr:colOff>
      <xdr:row>98</xdr:row>
      <xdr:rowOff>142875</xdr:rowOff>
    </xdr:to>
    <xdr:graphicFrame macro="">
      <xdr:nvGraphicFramePr>
        <xdr:cNvPr id="15" name="Chart 14">
          <a:extLst>
            <a:ext uri="{FF2B5EF4-FFF2-40B4-BE49-F238E27FC236}">
              <a16:creationId xmlns:a16="http://schemas.microsoft.com/office/drawing/2014/main" id="{BABADE77-1C2C-41A0-9E86-AC2C6BEEBD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12</xdr:col>
      <xdr:colOff>988227</xdr:colOff>
      <xdr:row>0</xdr:row>
      <xdr:rowOff>71437</xdr:rowOff>
    </xdr:from>
    <xdr:to>
      <xdr:col>13</xdr:col>
      <xdr:colOff>1010927</xdr:colOff>
      <xdr:row>3</xdr:row>
      <xdr:rowOff>45145</xdr:rowOff>
    </xdr:to>
    <xdr:pic>
      <xdr:nvPicPr>
        <xdr:cNvPr id="18" name="Picture 17">
          <a:extLst>
            <a:ext uri="{FF2B5EF4-FFF2-40B4-BE49-F238E27FC236}">
              <a16:creationId xmlns:a16="http://schemas.microsoft.com/office/drawing/2014/main" id="{43B1DF30-1150-408A-BCE4-B9DB243A683B}"/>
            </a:ext>
          </a:extLst>
        </xdr:cNvPr>
        <xdr:cNvPicPr>
          <a:picLocks noChangeAspect="1"/>
        </xdr:cNvPicPr>
      </xdr:nvPicPr>
      <xdr:blipFill>
        <a:blip xmlns:r="http://schemas.openxmlformats.org/officeDocument/2006/relationships" r:embed="rId7"/>
        <a:stretch>
          <a:fillRect/>
        </a:stretch>
      </xdr:blipFill>
      <xdr:spPr>
        <a:xfrm>
          <a:off x="13561227" y="71437"/>
          <a:ext cx="1070450" cy="902396"/>
        </a:xfrm>
        <a:prstGeom prst="rect">
          <a:avLst/>
        </a:prstGeom>
      </xdr:spPr>
    </xdr:pic>
    <xdr:clientData/>
  </xdr:twoCellAnchor>
  <xdr:twoCellAnchor>
    <xdr:from>
      <xdr:col>7</xdr:col>
      <xdr:colOff>0</xdr:colOff>
      <xdr:row>60</xdr:row>
      <xdr:rowOff>11906</xdr:rowOff>
    </xdr:from>
    <xdr:to>
      <xdr:col>13</xdr:col>
      <xdr:colOff>1023937</xdr:colOff>
      <xdr:row>78</xdr:row>
      <xdr:rowOff>142875</xdr:rowOff>
    </xdr:to>
    <xdr:graphicFrame macro="">
      <xdr:nvGraphicFramePr>
        <xdr:cNvPr id="19" name="Chart 18">
          <a:extLst>
            <a:ext uri="{FF2B5EF4-FFF2-40B4-BE49-F238E27FC236}">
              <a16:creationId xmlns:a16="http://schemas.microsoft.com/office/drawing/2014/main" id="{20B06777-B745-42D7-80E0-54D6AA6090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23812</xdr:colOff>
      <xdr:row>102</xdr:row>
      <xdr:rowOff>11907</xdr:rowOff>
    </xdr:from>
    <xdr:to>
      <xdr:col>6</xdr:col>
      <xdr:colOff>1047749</xdr:colOff>
      <xdr:row>123</xdr:row>
      <xdr:rowOff>142875</xdr:rowOff>
    </xdr:to>
    <xdr:graphicFrame macro="">
      <xdr:nvGraphicFramePr>
        <xdr:cNvPr id="16" name="Chart 15">
          <a:extLst>
            <a:ext uri="{FF2B5EF4-FFF2-40B4-BE49-F238E27FC236}">
              <a16:creationId xmlns:a16="http://schemas.microsoft.com/office/drawing/2014/main" id="{9FB63EE6-7678-4683-AF18-4530C0E2F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11906</xdr:colOff>
      <xdr:row>102</xdr:row>
      <xdr:rowOff>11906</xdr:rowOff>
    </xdr:from>
    <xdr:to>
      <xdr:col>13</xdr:col>
      <xdr:colOff>1023937</xdr:colOff>
      <xdr:row>123</xdr:row>
      <xdr:rowOff>142875</xdr:rowOff>
    </xdr:to>
    <xdr:graphicFrame macro="">
      <xdr:nvGraphicFramePr>
        <xdr:cNvPr id="17" name="Chart 16">
          <a:extLst>
            <a:ext uri="{FF2B5EF4-FFF2-40B4-BE49-F238E27FC236}">
              <a16:creationId xmlns:a16="http://schemas.microsoft.com/office/drawing/2014/main" id="{6AB4A2E0-5826-4619-B830-FFDCE240A1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0.11668</cdr:x>
      <cdr:y>0.11936</cdr:y>
    </cdr:from>
    <cdr:to>
      <cdr:x>0.36542</cdr:x>
      <cdr:y>0.17772</cdr:y>
    </cdr:to>
    <cdr:sp macro="" textlink="'Speed Summary A-B'!$S$39">
      <cdr:nvSpPr>
        <cdr:cNvPr id="2" name="Rectangle 1">
          <a:extLst xmlns:a="http://schemas.openxmlformats.org/drawingml/2006/main">
            <a:ext uri="{FF2B5EF4-FFF2-40B4-BE49-F238E27FC236}">
              <a16:creationId xmlns:a16="http://schemas.microsoft.com/office/drawing/2014/main" id="{95CB49AA-6343-42BD-98F6-E3E3EB326F44}"/>
            </a:ext>
          </a:extLst>
        </cdr:cNvPr>
        <cdr:cNvSpPr/>
      </cdr:nvSpPr>
      <cdr:spPr>
        <a:xfrm xmlns:a="http://schemas.openxmlformats.org/drawingml/2006/main">
          <a:off x="852992" y="422076"/>
          <a:ext cx="1818398" cy="206370"/>
        </a:xfrm>
        <a:prstGeom xmlns:a="http://schemas.openxmlformats.org/drawingml/2006/main" prst="rect">
          <a:avLst/>
        </a:prstGeom>
        <a:solidFill xmlns:a="http://schemas.openxmlformats.org/drawingml/2006/main">
          <a:sysClr val="window" lastClr="FFFFFF"/>
        </a:solidFill>
        <a:ln xmlns:a="http://schemas.openxmlformats.org/drawingml/2006/main" w="190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ctr"/>
          <a:fld id="{8186437D-EA50-4797-B6CA-B8B2B2FCDF11}" type="TxLink">
            <a:rPr lang="en-US" sz="1000" b="0" i="0" u="none" strike="noStrike">
              <a:solidFill>
                <a:sysClr val="windowText" lastClr="000000"/>
              </a:solidFill>
              <a:latin typeface="Tahoma" panose="020B0604030504040204" pitchFamily="34" charset="0"/>
              <a:ea typeface="Tahoma" panose="020B0604030504040204" pitchFamily="34" charset="0"/>
              <a:cs typeface="Tahoma" panose="020B0604030504040204" pitchFamily="34" charset="0"/>
            </a:rPr>
            <a:pPr algn="ctr"/>
            <a:t>Mean Speed (mph) - 24.83</a:t>
          </a:fld>
          <a:endParaRPr lang="en-US" sz="100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0.11789</cdr:x>
      <cdr:y>0.11874</cdr:y>
    </cdr:from>
    <cdr:to>
      <cdr:x>0.36704</cdr:x>
      <cdr:y>0.1771</cdr:y>
    </cdr:to>
    <cdr:sp macro="" textlink="'Speed Summary B-A'!$S$39">
      <cdr:nvSpPr>
        <cdr:cNvPr id="2" name="Rectangle 1">
          <a:extLst xmlns:a="http://schemas.openxmlformats.org/drawingml/2006/main">
            <a:ext uri="{FF2B5EF4-FFF2-40B4-BE49-F238E27FC236}">
              <a16:creationId xmlns:a16="http://schemas.microsoft.com/office/drawing/2014/main" id="{C9EBDB1C-8B71-4B2E-BA8F-CD3D17A609C0}"/>
            </a:ext>
          </a:extLst>
        </cdr:cNvPr>
        <cdr:cNvSpPr/>
      </cdr:nvSpPr>
      <cdr:spPr>
        <a:xfrm xmlns:a="http://schemas.openxmlformats.org/drawingml/2006/main">
          <a:off x="860410" y="419883"/>
          <a:ext cx="1818429" cy="206370"/>
        </a:xfrm>
        <a:prstGeom xmlns:a="http://schemas.openxmlformats.org/drawingml/2006/main" prst="rect">
          <a:avLst/>
        </a:prstGeom>
        <a:solidFill xmlns:a="http://schemas.openxmlformats.org/drawingml/2006/main">
          <a:sysClr val="window" lastClr="FFFFFF"/>
        </a:solidFill>
        <a:ln xmlns:a="http://schemas.openxmlformats.org/drawingml/2006/main" w="190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82D3D954-2253-4AF5-8CBD-3900F57174F6}" type="TxLink">
            <a:rPr lang="en-US" sz="1000" b="0" i="0" u="none" strike="noStrike">
              <a:solidFill>
                <a:sysClr val="windowText" lastClr="000000"/>
              </a:solidFill>
              <a:latin typeface="Tahoma"/>
              <a:ea typeface="Tahoma"/>
              <a:cs typeface="Tahoma"/>
            </a:rPr>
            <a:pPr algn="ctr"/>
            <a:t>Mean Speed (mph) - 24.53</a:t>
          </a:fld>
          <a:endParaRPr lang="en-US" sz="100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editAs="oneCell">
    <xdr:from>
      <xdr:col>42</xdr:col>
      <xdr:colOff>47624</xdr:colOff>
      <xdr:row>0</xdr:row>
      <xdr:rowOff>74939</xdr:rowOff>
    </xdr:from>
    <xdr:to>
      <xdr:col>44</xdr:col>
      <xdr:colOff>345876</xdr:colOff>
      <xdr:row>4</xdr:row>
      <xdr:rowOff>109272</xdr:rowOff>
    </xdr:to>
    <xdr:pic>
      <xdr:nvPicPr>
        <xdr:cNvPr id="2" name="Picture 1">
          <a:extLst>
            <a:ext uri="{FF2B5EF4-FFF2-40B4-BE49-F238E27FC236}">
              <a16:creationId xmlns:a16="http://schemas.microsoft.com/office/drawing/2014/main" id="{996C6A15-B028-4D8B-B425-D739F9C7056A}"/>
            </a:ext>
          </a:extLst>
        </xdr:cNvPr>
        <xdr:cNvPicPr>
          <a:picLocks noChangeAspect="1"/>
        </xdr:cNvPicPr>
      </xdr:nvPicPr>
      <xdr:blipFill>
        <a:blip xmlns:r="http://schemas.openxmlformats.org/officeDocument/2006/relationships" r:embed="rId1"/>
        <a:stretch>
          <a:fillRect/>
        </a:stretch>
      </xdr:blipFill>
      <xdr:spPr>
        <a:xfrm>
          <a:off x="16787812" y="74939"/>
          <a:ext cx="1060252" cy="89158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761999</xdr:colOff>
      <xdr:row>0</xdr:row>
      <xdr:rowOff>71437</xdr:rowOff>
    </xdr:from>
    <xdr:to>
      <xdr:col>14</xdr:col>
      <xdr:colOff>893564</xdr:colOff>
      <xdr:row>4</xdr:row>
      <xdr:rowOff>141489</xdr:rowOff>
    </xdr:to>
    <xdr:pic>
      <xdr:nvPicPr>
        <xdr:cNvPr id="3" name="Picture 2">
          <a:extLst>
            <a:ext uri="{FF2B5EF4-FFF2-40B4-BE49-F238E27FC236}">
              <a16:creationId xmlns:a16="http://schemas.microsoft.com/office/drawing/2014/main" id="{FFE0A2DF-FD5F-4AD8-B802-CBCB56367DE4}"/>
            </a:ext>
          </a:extLst>
        </xdr:cNvPr>
        <xdr:cNvPicPr>
          <a:picLocks noChangeAspect="1"/>
        </xdr:cNvPicPr>
      </xdr:nvPicPr>
      <xdr:blipFill>
        <a:blip xmlns:r="http://schemas.openxmlformats.org/officeDocument/2006/relationships" r:embed="rId1"/>
        <a:stretch>
          <a:fillRect/>
        </a:stretch>
      </xdr:blipFill>
      <xdr:spPr>
        <a:xfrm>
          <a:off x="13501687" y="71437"/>
          <a:ext cx="1060252" cy="89158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761997</xdr:colOff>
      <xdr:row>0</xdr:row>
      <xdr:rowOff>71437</xdr:rowOff>
    </xdr:from>
    <xdr:to>
      <xdr:col>14</xdr:col>
      <xdr:colOff>893562</xdr:colOff>
      <xdr:row>4</xdr:row>
      <xdr:rowOff>141489</xdr:rowOff>
    </xdr:to>
    <xdr:pic>
      <xdr:nvPicPr>
        <xdr:cNvPr id="3" name="Picture 2">
          <a:extLst>
            <a:ext uri="{FF2B5EF4-FFF2-40B4-BE49-F238E27FC236}">
              <a16:creationId xmlns:a16="http://schemas.microsoft.com/office/drawing/2014/main" id="{8E457C18-DD30-4647-9BC9-461E59D2AD5C}"/>
            </a:ext>
          </a:extLst>
        </xdr:cNvPr>
        <xdr:cNvPicPr>
          <a:picLocks noChangeAspect="1"/>
        </xdr:cNvPicPr>
      </xdr:nvPicPr>
      <xdr:blipFill>
        <a:blip xmlns:r="http://schemas.openxmlformats.org/officeDocument/2006/relationships" r:embed="rId1"/>
        <a:stretch>
          <a:fillRect/>
        </a:stretch>
      </xdr:blipFill>
      <xdr:spPr>
        <a:xfrm>
          <a:off x="13501685" y="71437"/>
          <a:ext cx="1060252" cy="8915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23</xdr:col>
      <xdr:colOff>857251</xdr:colOff>
      <xdr:row>0</xdr:row>
      <xdr:rowOff>71437</xdr:rowOff>
    </xdr:from>
    <xdr:to>
      <xdr:col>24</xdr:col>
      <xdr:colOff>941191</xdr:colOff>
      <xdr:row>5</xdr:row>
      <xdr:rowOff>10520</xdr:rowOff>
    </xdr:to>
    <xdr:pic>
      <xdr:nvPicPr>
        <xdr:cNvPr id="4" name="Picture 3">
          <a:extLst>
            <a:ext uri="{FF2B5EF4-FFF2-40B4-BE49-F238E27FC236}">
              <a16:creationId xmlns:a16="http://schemas.microsoft.com/office/drawing/2014/main" id="{FAE44745-2FA5-4FE8-8687-AC81B9C5ADEC}"/>
            </a:ext>
          </a:extLst>
        </xdr:cNvPr>
        <xdr:cNvPicPr>
          <a:picLocks noChangeAspect="1"/>
        </xdr:cNvPicPr>
      </xdr:nvPicPr>
      <xdr:blipFill>
        <a:blip xmlns:r="http://schemas.openxmlformats.org/officeDocument/2006/relationships" r:embed="rId1"/>
        <a:stretch>
          <a:fillRect/>
        </a:stretch>
      </xdr:blipFill>
      <xdr:spPr>
        <a:xfrm>
          <a:off x="30146626" y="71437"/>
          <a:ext cx="1060252" cy="89158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857251</xdr:colOff>
      <xdr:row>0</xdr:row>
      <xdr:rowOff>71436</xdr:rowOff>
    </xdr:from>
    <xdr:to>
      <xdr:col>24</xdr:col>
      <xdr:colOff>941191</xdr:colOff>
      <xdr:row>5</xdr:row>
      <xdr:rowOff>10519</xdr:rowOff>
    </xdr:to>
    <xdr:pic>
      <xdr:nvPicPr>
        <xdr:cNvPr id="3" name="Picture 2">
          <a:extLst>
            <a:ext uri="{FF2B5EF4-FFF2-40B4-BE49-F238E27FC236}">
              <a16:creationId xmlns:a16="http://schemas.microsoft.com/office/drawing/2014/main" id="{F5486C2C-D292-4D0A-81C5-E5F9C79D9D59}"/>
            </a:ext>
          </a:extLst>
        </xdr:cNvPr>
        <xdr:cNvPicPr>
          <a:picLocks noChangeAspect="1"/>
        </xdr:cNvPicPr>
      </xdr:nvPicPr>
      <xdr:blipFill>
        <a:blip xmlns:r="http://schemas.openxmlformats.org/officeDocument/2006/relationships" r:embed="rId1"/>
        <a:stretch>
          <a:fillRect/>
        </a:stretch>
      </xdr:blipFill>
      <xdr:spPr>
        <a:xfrm>
          <a:off x="23312439" y="71436"/>
          <a:ext cx="1060252" cy="89158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23</xdr:col>
      <xdr:colOff>857251</xdr:colOff>
      <xdr:row>0</xdr:row>
      <xdr:rowOff>71437</xdr:rowOff>
    </xdr:from>
    <xdr:to>
      <xdr:col>24</xdr:col>
      <xdr:colOff>941191</xdr:colOff>
      <xdr:row>5</xdr:row>
      <xdr:rowOff>10520</xdr:rowOff>
    </xdr:to>
    <xdr:pic>
      <xdr:nvPicPr>
        <xdr:cNvPr id="3" name="Picture 2">
          <a:extLst>
            <a:ext uri="{FF2B5EF4-FFF2-40B4-BE49-F238E27FC236}">
              <a16:creationId xmlns:a16="http://schemas.microsoft.com/office/drawing/2014/main" id="{07F4A6B4-9EB2-4F1C-AE79-20CBBF9B8C6C}"/>
            </a:ext>
          </a:extLst>
        </xdr:cNvPr>
        <xdr:cNvPicPr>
          <a:picLocks noChangeAspect="1"/>
        </xdr:cNvPicPr>
      </xdr:nvPicPr>
      <xdr:blipFill>
        <a:blip xmlns:r="http://schemas.openxmlformats.org/officeDocument/2006/relationships" r:embed="rId1"/>
        <a:stretch>
          <a:fillRect/>
        </a:stretch>
      </xdr:blipFill>
      <xdr:spPr>
        <a:xfrm>
          <a:off x="23312439" y="71437"/>
          <a:ext cx="1060252" cy="89158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29766</xdr:colOff>
      <xdr:row>25</xdr:row>
      <xdr:rowOff>0</xdr:rowOff>
    </xdr:from>
    <xdr:to>
      <xdr:col>10</xdr:col>
      <xdr:colOff>273845</xdr:colOff>
      <xdr:row>40</xdr:row>
      <xdr:rowOff>142875</xdr:rowOff>
    </xdr:to>
    <xdr:graphicFrame macro="">
      <xdr:nvGraphicFramePr>
        <xdr:cNvPr id="2" name="Chart 1">
          <a:extLst>
            <a:ext uri="{FF2B5EF4-FFF2-40B4-BE49-F238E27FC236}">
              <a16:creationId xmlns:a16="http://schemas.microsoft.com/office/drawing/2014/main" id="{EE064DF9-1D6F-4C23-A155-59E1AFA005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11912</xdr:colOff>
      <xdr:row>9</xdr:row>
      <xdr:rowOff>11902</xdr:rowOff>
    </xdr:from>
    <xdr:to>
      <xdr:col>33</xdr:col>
      <xdr:colOff>1</xdr:colOff>
      <xdr:row>27</xdr:row>
      <xdr:rowOff>1</xdr:rowOff>
    </xdr:to>
    <xdr:grpSp>
      <xdr:nvGrpSpPr>
        <xdr:cNvPr id="4" name="Group 3">
          <a:extLst>
            <a:ext uri="{FF2B5EF4-FFF2-40B4-BE49-F238E27FC236}">
              <a16:creationId xmlns:a16="http://schemas.microsoft.com/office/drawing/2014/main" id="{66A53D09-BFE9-40B2-8B76-B2761575814D}"/>
            </a:ext>
          </a:extLst>
        </xdr:cNvPr>
        <xdr:cNvGrpSpPr/>
      </xdr:nvGrpSpPr>
      <xdr:grpSpPr>
        <a:xfrm>
          <a:off x="14270837" y="1697827"/>
          <a:ext cx="4960139" cy="3074199"/>
          <a:chOff x="11406188" y="3214686"/>
          <a:chExt cx="4941093" cy="3178969"/>
        </a:xfrm>
      </xdr:grpSpPr>
      <xdr:grpSp>
        <xdr:nvGrpSpPr>
          <xdr:cNvPr id="5" name="Group 4">
            <a:extLst>
              <a:ext uri="{FF2B5EF4-FFF2-40B4-BE49-F238E27FC236}">
                <a16:creationId xmlns:a16="http://schemas.microsoft.com/office/drawing/2014/main" id="{0CD033B6-0747-4557-938C-35EDBED8D788}"/>
              </a:ext>
            </a:extLst>
          </xdr:cNvPr>
          <xdr:cNvGrpSpPr/>
        </xdr:nvGrpSpPr>
        <xdr:grpSpPr>
          <a:xfrm>
            <a:off x="11406188" y="3214686"/>
            <a:ext cx="4941093" cy="3178969"/>
            <a:chOff x="4552949" y="304800"/>
            <a:chExt cx="4171951" cy="2876550"/>
          </a:xfrm>
        </xdr:grpSpPr>
        <xdr:pic>
          <xdr:nvPicPr>
            <xdr:cNvPr id="9" name="Picture 8">
              <a:extLst>
                <a:ext uri="{FF2B5EF4-FFF2-40B4-BE49-F238E27FC236}">
                  <a16:creationId xmlns:a16="http://schemas.microsoft.com/office/drawing/2014/main" id="{2E00DC1B-F191-4F83-A2CF-BDBFDC4B3619}"/>
                </a:ext>
              </a:extLst>
            </xdr:cNvPr>
            <xdr:cNvPicPr>
              <a:picLocks noChangeAspect="1"/>
            </xdr:cNvPicPr>
          </xdr:nvPicPr>
          <xdr:blipFill rotWithShape="1">
            <a:blip xmlns:r="http://schemas.openxmlformats.org/officeDocument/2006/relationships" r:embed="rId2"/>
            <a:srcRect l="15135" r="16526"/>
            <a:stretch/>
          </xdr:blipFill>
          <xdr:spPr>
            <a:xfrm>
              <a:off x="4552949" y="304800"/>
              <a:ext cx="4171951" cy="2876550"/>
            </a:xfrm>
            <a:prstGeom prst="rect">
              <a:avLst/>
            </a:prstGeom>
            <a:ln>
              <a:solidFill>
                <a:schemeClr val="tx1"/>
              </a:solidFill>
            </a:ln>
          </xdr:spPr>
        </xdr:pic>
        <xdr:sp macro="" textlink="$AC$14">
          <xdr:nvSpPr>
            <xdr:cNvPr id="10" name="TextBox 9">
              <a:extLst>
                <a:ext uri="{FF2B5EF4-FFF2-40B4-BE49-F238E27FC236}">
                  <a16:creationId xmlns:a16="http://schemas.microsoft.com/office/drawing/2014/main" id="{977B99A4-3AA9-48D8-A821-B1D9DD9324FC}"/>
                </a:ext>
              </a:extLst>
            </xdr:cNvPr>
            <xdr:cNvSpPr txBox="1"/>
          </xdr:nvSpPr>
          <xdr:spPr>
            <a:xfrm>
              <a:off x="5099565" y="918896"/>
              <a:ext cx="673545" cy="213330"/>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70300D1A-835E-41CB-B95E-8A8DB46E8C04}" type="TxLink">
                <a:rPr lang="en-US" sz="1000" b="0" i="0" u="none" strike="noStrike">
                  <a:solidFill>
                    <a:srgbClr val="000000"/>
                  </a:solidFill>
                  <a:latin typeface="Tahoma"/>
                  <a:ea typeface="Tahoma"/>
                  <a:cs typeface="Tahoma"/>
                </a:rPr>
                <a:pPr algn="ctr"/>
                <a:t>70m</a:t>
              </a:fld>
              <a:endParaRPr lang="en-GB" sz="1100" b="1">
                <a:solidFill>
                  <a:schemeClr val="tx1">
                    <a:lumMod val="65000"/>
                    <a:lumOff val="35000"/>
                  </a:schemeClr>
                </a:solidFill>
              </a:endParaRPr>
            </a:p>
          </xdr:txBody>
        </xdr:sp>
      </xdr:grpSp>
      <xdr:sp macro="" textlink="'Site Details'!$C$5">
        <xdr:nvSpPr>
          <xdr:cNvPr id="6" name="TextBox 5">
            <a:extLst>
              <a:ext uri="{FF2B5EF4-FFF2-40B4-BE49-F238E27FC236}">
                <a16:creationId xmlns:a16="http://schemas.microsoft.com/office/drawing/2014/main" id="{128ADD1E-FDF6-41C0-AE4B-54177827AE15}"/>
              </a:ext>
            </a:extLst>
          </xdr:cNvPr>
          <xdr:cNvSpPr txBox="1"/>
        </xdr:nvSpPr>
        <xdr:spPr>
          <a:xfrm>
            <a:off x="11552949" y="3607312"/>
            <a:ext cx="1418731" cy="240638"/>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2637C62E-AD5C-4F16-A31C-93ABB633570A}" type="TxLink">
              <a:rPr lang="en-US" sz="1000" b="0" i="0" u="none" strike="noStrike">
                <a:solidFill>
                  <a:srgbClr val="000000"/>
                </a:solidFill>
                <a:latin typeface="Tahoma"/>
                <a:ea typeface="Tahoma"/>
                <a:cs typeface="Tahoma"/>
              </a:rPr>
              <a:pPr algn="ctr"/>
              <a:t>The Green (W)</a:t>
            </a:fld>
            <a:endParaRPr lang="en-GB" sz="1100" b="1"/>
          </a:p>
        </xdr:txBody>
      </xdr:sp>
      <xdr:sp macro="" textlink="'Site Details'!$G$5">
        <xdr:nvSpPr>
          <xdr:cNvPr id="7" name="TextBox 6">
            <a:extLst>
              <a:ext uri="{FF2B5EF4-FFF2-40B4-BE49-F238E27FC236}">
                <a16:creationId xmlns:a16="http://schemas.microsoft.com/office/drawing/2014/main" id="{E078C3ED-BC65-4270-9FBE-6BE2BAC88836}"/>
              </a:ext>
            </a:extLst>
          </xdr:cNvPr>
          <xdr:cNvSpPr txBox="1"/>
        </xdr:nvSpPr>
        <xdr:spPr>
          <a:xfrm>
            <a:off x="14818476" y="3898610"/>
            <a:ext cx="1394270" cy="240639"/>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1B41BBB-95DB-48A1-8B2D-4327EDD584DD}" type="TxLink">
              <a:rPr lang="en-US" sz="1000" b="0" i="0" u="none" strike="noStrike">
                <a:solidFill>
                  <a:srgbClr val="000000"/>
                </a:solidFill>
                <a:latin typeface="Tahoma"/>
                <a:ea typeface="Tahoma"/>
                <a:cs typeface="Tahoma"/>
              </a:rPr>
              <a:pPr algn="ctr"/>
              <a:t>The Glebe (E)</a:t>
            </a:fld>
            <a:endParaRPr lang="en-GB" sz="1100" b="1"/>
          </a:p>
        </xdr:txBody>
      </xdr:sp>
      <xdr:sp macro="" textlink="$AC$15">
        <xdr:nvSpPr>
          <xdr:cNvPr id="8" name="TextBox 7">
            <a:extLst>
              <a:ext uri="{FF2B5EF4-FFF2-40B4-BE49-F238E27FC236}">
                <a16:creationId xmlns:a16="http://schemas.microsoft.com/office/drawing/2014/main" id="{6EC9A748-7325-4325-B239-1EAF1BC50091}"/>
              </a:ext>
            </a:extLst>
          </xdr:cNvPr>
          <xdr:cNvSpPr txBox="1"/>
        </xdr:nvSpPr>
        <xdr:spPr>
          <a:xfrm>
            <a:off x="14927601" y="3602040"/>
            <a:ext cx="797720" cy="235758"/>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6E85AF1-11E7-486B-95CC-67989F11964F}" type="TxLink">
              <a:rPr lang="en-US" sz="1000" b="0" i="0" u="none" strike="noStrike">
                <a:solidFill>
                  <a:srgbClr val="000000"/>
                </a:solidFill>
                <a:latin typeface="Tahoma"/>
                <a:ea typeface="Tahoma"/>
                <a:cs typeface="Tahoma"/>
              </a:rPr>
              <a:pPr algn="ctr"/>
              <a:t>70m</a:t>
            </a:fld>
            <a:endParaRPr lang="en-GB" sz="1100" b="1">
              <a:solidFill>
                <a:schemeClr val="tx1">
                  <a:lumMod val="65000"/>
                  <a:lumOff val="35000"/>
                </a:schemeClr>
              </a:solidFill>
            </a:endParaRPr>
          </a:p>
        </xdr:txBody>
      </xdr:sp>
    </xdr:grpSp>
    <xdr:clientData/>
  </xdr:twoCellAnchor>
  <xdr:twoCellAnchor>
    <xdr:from>
      <xdr:col>10</xdr:col>
      <xdr:colOff>273844</xdr:colOff>
      <xdr:row>25</xdr:row>
      <xdr:rowOff>0</xdr:rowOff>
    </xdr:from>
    <xdr:to>
      <xdr:col>22</xdr:col>
      <xdr:colOff>416718</xdr:colOff>
      <xdr:row>40</xdr:row>
      <xdr:rowOff>145260</xdr:rowOff>
    </xdr:to>
    <xdr:graphicFrame macro="">
      <xdr:nvGraphicFramePr>
        <xdr:cNvPr id="13" name="Chart 12">
          <a:extLst>
            <a:ext uri="{FF2B5EF4-FFF2-40B4-BE49-F238E27FC236}">
              <a16:creationId xmlns:a16="http://schemas.microsoft.com/office/drawing/2014/main" id="{7BEA95AA-83BB-4F81-90E2-E0448AF085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464345</xdr:colOff>
      <xdr:row>11</xdr:row>
      <xdr:rowOff>160734</xdr:rowOff>
    </xdr:from>
    <xdr:to>
      <xdr:col>27</xdr:col>
      <xdr:colOff>321471</xdr:colOff>
      <xdr:row>12</xdr:row>
      <xdr:rowOff>0</xdr:rowOff>
    </xdr:to>
    <xdr:cxnSp macro="">
      <xdr:nvCxnSpPr>
        <xdr:cNvPr id="20" name="Straight Arrow Connector 19">
          <a:extLst>
            <a:ext uri="{FF2B5EF4-FFF2-40B4-BE49-F238E27FC236}">
              <a16:creationId xmlns:a16="http://schemas.microsoft.com/office/drawing/2014/main" id="{9B476EAD-A538-4EB8-A03D-A017A94FC0E3}"/>
            </a:ext>
          </a:extLst>
        </xdr:cNvPr>
        <xdr:cNvCxnSpPr>
          <a:stCxn id="6" idx="3"/>
        </xdr:cNvCxnSpPr>
      </xdr:nvCxnSpPr>
      <xdr:spPr>
        <a:xfrm>
          <a:off x="19121439" y="2149078"/>
          <a:ext cx="392907" cy="5953"/>
        </a:xfrm>
        <a:prstGeom prst="straightConnector1">
          <a:avLst/>
        </a:prstGeom>
        <a:ln>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261940</xdr:colOff>
      <xdr:row>13</xdr:row>
      <xdr:rowOff>107156</xdr:rowOff>
    </xdr:from>
    <xdr:to>
      <xdr:col>30</xdr:col>
      <xdr:colOff>119067</xdr:colOff>
      <xdr:row>13</xdr:row>
      <xdr:rowOff>107156</xdr:rowOff>
    </xdr:to>
    <xdr:cxnSp macro="">
      <xdr:nvCxnSpPr>
        <xdr:cNvPr id="21" name="Straight Arrow Connector 20">
          <a:extLst>
            <a:ext uri="{FF2B5EF4-FFF2-40B4-BE49-F238E27FC236}">
              <a16:creationId xmlns:a16="http://schemas.microsoft.com/office/drawing/2014/main" id="{B965CA9B-6956-4E27-B60C-FB06F71E24D4}"/>
            </a:ext>
          </a:extLst>
        </xdr:cNvPr>
        <xdr:cNvCxnSpPr/>
      </xdr:nvCxnSpPr>
      <xdr:spPr>
        <a:xfrm flipH="1">
          <a:off x="20526378" y="2428875"/>
          <a:ext cx="392908" cy="0"/>
        </a:xfrm>
        <a:prstGeom prst="straightConnector1">
          <a:avLst/>
        </a:prstGeom>
        <a:ln>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35</xdr:col>
      <xdr:colOff>83345</xdr:colOff>
      <xdr:row>0</xdr:row>
      <xdr:rowOff>71436</xdr:rowOff>
    </xdr:from>
    <xdr:to>
      <xdr:col>36</xdr:col>
      <xdr:colOff>500660</xdr:colOff>
      <xdr:row>4</xdr:row>
      <xdr:rowOff>141488</xdr:rowOff>
    </xdr:to>
    <xdr:pic>
      <xdr:nvPicPr>
        <xdr:cNvPr id="27" name="Picture 26">
          <a:extLst>
            <a:ext uri="{FF2B5EF4-FFF2-40B4-BE49-F238E27FC236}">
              <a16:creationId xmlns:a16="http://schemas.microsoft.com/office/drawing/2014/main" id="{45509E79-C00F-436A-B1E8-5AFB221D1653}"/>
            </a:ext>
          </a:extLst>
        </xdr:cNvPr>
        <xdr:cNvPicPr>
          <a:picLocks noChangeAspect="1"/>
        </xdr:cNvPicPr>
      </xdr:nvPicPr>
      <xdr:blipFill>
        <a:blip xmlns:r="http://schemas.openxmlformats.org/officeDocument/2006/relationships" r:embed="rId4"/>
        <a:stretch>
          <a:fillRect/>
        </a:stretch>
      </xdr:blipFill>
      <xdr:spPr>
        <a:xfrm>
          <a:off x="23669626" y="71436"/>
          <a:ext cx="1060252" cy="89158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595312</xdr:colOff>
      <xdr:row>0</xdr:row>
      <xdr:rowOff>71436</xdr:rowOff>
    </xdr:from>
    <xdr:to>
      <xdr:col>12</xdr:col>
      <xdr:colOff>809626</xdr:colOff>
      <xdr:row>5</xdr:row>
      <xdr:rowOff>10519</xdr:rowOff>
    </xdr:to>
    <xdr:pic>
      <xdr:nvPicPr>
        <xdr:cNvPr id="3" name="Picture 2">
          <a:extLst>
            <a:ext uri="{FF2B5EF4-FFF2-40B4-BE49-F238E27FC236}">
              <a16:creationId xmlns:a16="http://schemas.microsoft.com/office/drawing/2014/main" id="{759ECE34-C5FB-46D3-A104-CDC8CE081D43}"/>
            </a:ext>
          </a:extLst>
        </xdr:cNvPr>
        <xdr:cNvPicPr>
          <a:picLocks noChangeAspect="1"/>
        </xdr:cNvPicPr>
      </xdr:nvPicPr>
      <xdr:blipFill>
        <a:blip xmlns:r="http://schemas.openxmlformats.org/officeDocument/2006/relationships" r:embed="rId1"/>
        <a:stretch>
          <a:fillRect/>
        </a:stretch>
      </xdr:blipFill>
      <xdr:spPr>
        <a:xfrm>
          <a:off x="10025062" y="71436"/>
          <a:ext cx="1059658" cy="89158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166689</xdr:colOff>
      <xdr:row>0</xdr:row>
      <xdr:rowOff>71437</xdr:rowOff>
    </xdr:from>
    <xdr:to>
      <xdr:col>22</xdr:col>
      <xdr:colOff>595315</xdr:colOff>
      <xdr:row>4</xdr:row>
      <xdr:rowOff>141489</xdr:rowOff>
    </xdr:to>
    <xdr:pic>
      <xdr:nvPicPr>
        <xdr:cNvPr id="3" name="Picture 2">
          <a:extLst>
            <a:ext uri="{FF2B5EF4-FFF2-40B4-BE49-F238E27FC236}">
              <a16:creationId xmlns:a16="http://schemas.microsoft.com/office/drawing/2014/main" id="{0B616D80-8A06-40DD-AE67-6FA95917A339}"/>
            </a:ext>
          </a:extLst>
        </xdr:cNvPr>
        <xdr:cNvPicPr>
          <a:picLocks noChangeAspect="1"/>
        </xdr:cNvPicPr>
      </xdr:nvPicPr>
      <xdr:blipFill>
        <a:blip xmlns:r="http://schemas.openxmlformats.org/officeDocument/2006/relationships" r:embed="rId1"/>
        <a:stretch>
          <a:fillRect/>
        </a:stretch>
      </xdr:blipFill>
      <xdr:spPr>
        <a:xfrm>
          <a:off x="14775658" y="71437"/>
          <a:ext cx="1059658" cy="89158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21</xdr:col>
      <xdr:colOff>166689</xdr:colOff>
      <xdr:row>0</xdr:row>
      <xdr:rowOff>71437</xdr:rowOff>
    </xdr:from>
    <xdr:to>
      <xdr:col>22</xdr:col>
      <xdr:colOff>595315</xdr:colOff>
      <xdr:row>4</xdr:row>
      <xdr:rowOff>141489</xdr:rowOff>
    </xdr:to>
    <xdr:pic>
      <xdr:nvPicPr>
        <xdr:cNvPr id="3" name="Picture 2">
          <a:extLst>
            <a:ext uri="{FF2B5EF4-FFF2-40B4-BE49-F238E27FC236}">
              <a16:creationId xmlns:a16="http://schemas.microsoft.com/office/drawing/2014/main" id="{CE9DED45-D49E-43D2-8DE9-640A60F456C3}"/>
            </a:ext>
          </a:extLst>
        </xdr:cNvPr>
        <xdr:cNvPicPr>
          <a:picLocks noChangeAspect="1"/>
        </xdr:cNvPicPr>
      </xdr:nvPicPr>
      <xdr:blipFill>
        <a:blip xmlns:r="http://schemas.openxmlformats.org/officeDocument/2006/relationships" r:embed="rId1"/>
        <a:stretch>
          <a:fillRect/>
        </a:stretch>
      </xdr:blipFill>
      <xdr:spPr>
        <a:xfrm>
          <a:off x="14775658" y="71437"/>
          <a:ext cx="1059658" cy="89158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21</xdr:col>
      <xdr:colOff>119063</xdr:colOff>
      <xdr:row>0</xdr:row>
      <xdr:rowOff>71437</xdr:rowOff>
    </xdr:from>
    <xdr:to>
      <xdr:col>22</xdr:col>
      <xdr:colOff>571503</xdr:colOff>
      <xdr:row>4</xdr:row>
      <xdr:rowOff>105770</xdr:rowOff>
    </xdr:to>
    <xdr:pic>
      <xdr:nvPicPr>
        <xdr:cNvPr id="3" name="Picture 2">
          <a:extLst>
            <a:ext uri="{FF2B5EF4-FFF2-40B4-BE49-F238E27FC236}">
              <a16:creationId xmlns:a16="http://schemas.microsoft.com/office/drawing/2014/main" id="{30EA2613-2F03-4A7D-B2BB-05A539A86402}"/>
            </a:ext>
          </a:extLst>
        </xdr:cNvPr>
        <xdr:cNvPicPr>
          <a:picLocks noChangeAspect="1"/>
        </xdr:cNvPicPr>
      </xdr:nvPicPr>
      <xdr:blipFill>
        <a:blip xmlns:r="http://schemas.openxmlformats.org/officeDocument/2006/relationships" r:embed="rId1"/>
        <a:stretch>
          <a:fillRect/>
        </a:stretch>
      </xdr:blipFill>
      <xdr:spPr>
        <a:xfrm>
          <a:off x="13858876" y="71437"/>
          <a:ext cx="1059658" cy="89158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21</xdr:col>
      <xdr:colOff>119063</xdr:colOff>
      <xdr:row>0</xdr:row>
      <xdr:rowOff>71437</xdr:rowOff>
    </xdr:from>
    <xdr:to>
      <xdr:col>22</xdr:col>
      <xdr:colOff>571503</xdr:colOff>
      <xdr:row>4</xdr:row>
      <xdr:rowOff>105770</xdr:rowOff>
    </xdr:to>
    <xdr:pic>
      <xdr:nvPicPr>
        <xdr:cNvPr id="3" name="Picture 2">
          <a:extLst>
            <a:ext uri="{FF2B5EF4-FFF2-40B4-BE49-F238E27FC236}">
              <a16:creationId xmlns:a16="http://schemas.microsoft.com/office/drawing/2014/main" id="{8B182F0E-6A5B-4FAD-A5D5-F90BAA92902E}"/>
            </a:ext>
          </a:extLst>
        </xdr:cNvPr>
        <xdr:cNvPicPr>
          <a:picLocks noChangeAspect="1"/>
        </xdr:cNvPicPr>
      </xdr:nvPicPr>
      <xdr:blipFill>
        <a:blip xmlns:r="http://schemas.openxmlformats.org/officeDocument/2006/relationships" r:embed="rId1"/>
        <a:stretch>
          <a:fillRect/>
        </a:stretch>
      </xdr:blipFill>
      <xdr:spPr>
        <a:xfrm>
          <a:off x="13858876" y="71437"/>
          <a:ext cx="1059658" cy="89158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21</xdr:col>
      <xdr:colOff>119063</xdr:colOff>
      <xdr:row>0</xdr:row>
      <xdr:rowOff>71437</xdr:rowOff>
    </xdr:from>
    <xdr:to>
      <xdr:col>22</xdr:col>
      <xdr:colOff>571503</xdr:colOff>
      <xdr:row>4</xdr:row>
      <xdr:rowOff>105770</xdr:rowOff>
    </xdr:to>
    <xdr:pic>
      <xdr:nvPicPr>
        <xdr:cNvPr id="2" name="Picture 1">
          <a:extLst>
            <a:ext uri="{FF2B5EF4-FFF2-40B4-BE49-F238E27FC236}">
              <a16:creationId xmlns:a16="http://schemas.microsoft.com/office/drawing/2014/main" id="{90BCA855-42A2-439C-9732-C7774298BA37}"/>
            </a:ext>
          </a:extLst>
        </xdr:cNvPr>
        <xdr:cNvPicPr>
          <a:picLocks noChangeAspect="1"/>
        </xdr:cNvPicPr>
      </xdr:nvPicPr>
      <xdr:blipFill>
        <a:blip xmlns:r="http://schemas.openxmlformats.org/officeDocument/2006/relationships" r:embed="rId1"/>
        <a:stretch>
          <a:fillRect/>
        </a:stretch>
      </xdr:blipFill>
      <xdr:spPr>
        <a:xfrm>
          <a:off x="13901738" y="71437"/>
          <a:ext cx="1062040" cy="9011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maps.google.co.uk/maps?hl=en&amp;safe=off&amp;q=(%22E30%22,%22E31%22&amp;cr=countryUK|countryGB&amp;um=1&amp;ie=UTF-8&amp;sa=N&amp;tab=w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36"/>
  <sheetViews>
    <sheetView view="pageBreakPreview" topLeftCell="A10" zoomScale="80" zoomScaleNormal="80" zoomScaleSheetLayoutView="80" workbookViewId="0"/>
  </sheetViews>
  <sheetFormatPr defaultRowHeight="13.2" x14ac:dyDescent="0.25"/>
  <cols>
    <col min="1" max="1" width="11.44140625" customWidth="1"/>
    <col min="2" max="2" width="9.88671875" customWidth="1"/>
    <col min="3" max="3" width="11.6640625" customWidth="1"/>
  </cols>
  <sheetData>
    <row r="1" spans="1:15" ht="13.5" customHeight="1" x14ac:dyDescent="0.25">
      <c r="A1" s="342"/>
      <c r="B1" s="406"/>
      <c r="C1" s="406"/>
      <c r="D1" s="406"/>
      <c r="E1" s="406"/>
      <c r="F1" s="406"/>
      <c r="G1" s="406"/>
      <c r="H1" s="406"/>
      <c r="I1" s="342"/>
      <c r="J1" s="342"/>
      <c r="K1" s="342"/>
      <c r="L1" s="342"/>
      <c r="M1" s="342"/>
      <c r="N1" s="342"/>
      <c r="O1" s="342"/>
    </row>
    <row r="2" spans="1:15" ht="13.5" customHeight="1" x14ac:dyDescent="0.25">
      <c r="A2" s="407"/>
      <c r="B2" s="406"/>
      <c r="C2" s="406"/>
      <c r="D2" s="406"/>
      <c r="E2" s="406"/>
      <c r="F2" s="406"/>
      <c r="G2" s="406"/>
      <c r="H2" s="406"/>
      <c r="I2" s="342"/>
      <c r="J2" s="342"/>
      <c r="K2" s="342"/>
      <c r="L2" s="342"/>
      <c r="M2" s="342"/>
      <c r="N2" s="342"/>
      <c r="O2" s="342"/>
    </row>
    <row r="3" spans="1:15" ht="13.5" customHeight="1" x14ac:dyDescent="0.25">
      <c r="A3" s="342"/>
      <c r="B3" s="342"/>
      <c r="C3" s="342"/>
      <c r="D3" s="342"/>
      <c r="E3" s="342"/>
      <c r="F3" s="342"/>
      <c r="G3" s="342"/>
      <c r="H3" s="342"/>
      <c r="I3" s="342"/>
      <c r="J3" s="342"/>
      <c r="K3" s="342"/>
      <c r="L3" s="342"/>
      <c r="M3" s="342"/>
      <c r="N3" s="342"/>
      <c r="O3" s="342"/>
    </row>
    <row r="4" spans="1:15" ht="13.5" customHeight="1" x14ac:dyDescent="0.25">
      <c r="A4" s="342"/>
      <c r="B4" s="342"/>
      <c r="C4" s="342"/>
      <c r="D4" s="342"/>
      <c r="E4" s="342"/>
      <c r="F4" s="342"/>
      <c r="G4" s="342"/>
      <c r="H4" s="342"/>
      <c r="I4" s="342"/>
      <c r="J4" s="342"/>
      <c r="K4" s="342"/>
      <c r="L4" s="342"/>
      <c r="M4" s="342"/>
      <c r="N4" s="342"/>
      <c r="O4" s="342"/>
    </row>
    <row r="5" spans="1:15" ht="13.5" customHeight="1" x14ac:dyDescent="0.25">
      <c r="A5" s="341"/>
      <c r="B5" s="341"/>
      <c r="C5" s="341"/>
      <c r="D5" s="341"/>
      <c r="E5" s="341"/>
      <c r="F5" s="341"/>
      <c r="G5" s="341"/>
      <c r="H5" s="341"/>
      <c r="I5" s="342"/>
      <c r="J5" s="342"/>
      <c r="K5" s="342"/>
      <c r="L5" s="342"/>
      <c r="M5" s="342"/>
      <c r="N5" s="342"/>
      <c r="O5" s="342"/>
    </row>
    <row r="6" spans="1:15" ht="13.5" customHeight="1" x14ac:dyDescent="0.25">
      <c r="A6" s="341"/>
      <c r="B6" s="341"/>
      <c r="C6" s="341"/>
      <c r="D6" s="341"/>
      <c r="E6" s="341"/>
      <c r="F6" s="341"/>
      <c r="G6" s="341"/>
      <c r="H6" s="341"/>
      <c r="I6" s="342"/>
      <c r="J6" s="342"/>
      <c r="K6" s="342"/>
      <c r="L6" s="342"/>
      <c r="M6" s="342"/>
      <c r="N6" s="342"/>
      <c r="O6" s="342"/>
    </row>
    <row r="7" spans="1:15" ht="13.5" customHeight="1" x14ac:dyDescent="0.25">
      <c r="A7" s="341"/>
      <c r="B7" s="341"/>
      <c r="C7" s="341"/>
      <c r="D7" s="341"/>
      <c r="E7" s="341"/>
      <c r="F7" s="341"/>
      <c r="G7" s="341"/>
      <c r="H7" s="341"/>
      <c r="I7" s="342"/>
      <c r="J7" s="342"/>
      <c r="K7" s="342"/>
      <c r="L7" s="342"/>
      <c r="M7" s="342"/>
      <c r="N7" s="342"/>
      <c r="O7" s="342"/>
    </row>
    <row r="8" spans="1:15" ht="13.5" customHeight="1" x14ac:dyDescent="0.25">
      <c r="A8" s="341"/>
      <c r="B8" s="341"/>
      <c r="C8" s="341"/>
      <c r="D8" s="341"/>
      <c r="E8" s="341"/>
      <c r="F8" s="341"/>
      <c r="G8" s="341"/>
      <c r="H8" s="341"/>
      <c r="I8" s="342"/>
      <c r="J8" s="342"/>
      <c r="K8" s="342"/>
      <c r="L8" s="342"/>
      <c r="M8" s="342"/>
      <c r="N8" s="342"/>
      <c r="O8" s="342"/>
    </row>
    <row r="9" spans="1:15" ht="13.5" customHeight="1" x14ac:dyDescent="0.25">
      <c r="A9" s="343"/>
      <c r="B9" s="342"/>
      <c r="C9" s="189"/>
      <c r="D9" s="341"/>
      <c r="E9" s="342"/>
      <c r="F9" s="342"/>
      <c r="G9" s="342"/>
      <c r="H9" s="342"/>
      <c r="I9" s="342"/>
      <c r="J9" s="342"/>
      <c r="K9" s="342"/>
      <c r="L9" s="342"/>
      <c r="M9" s="342"/>
      <c r="N9" s="342"/>
      <c r="O9" s="342"/>
    </row>
    <row r="10" spans="1:15" ht="13.5" customHeight="1" x14ac:dyDescent="0.25">
      <c r="A10" s="341"/>
      <c r="B10" s="341"/>
      <c r="C10" s="341"/>
      <c r="D10" s="341"/>
      <c r="E10" s="341"/>
      <c r="F10" s="341"/>
      <c r="G10" s="341"/>
      <c r="H10" s="341"/>
      <c r="I10" s="341"/>
      <c r="J10" s="341"/>
      <c r="K10" s="341"/>
      <c r="L10" s="342"/>
      <c r="M10" s="342"/>
      <c r="N10" s="342"/>
      <c r="O10" s="342"/>
    </row>
    <row r="11" spans="1:15" ht="13.5" customHeight="1" x14ac:dyDescent="0.25">
      <c r="A11" s="182"/>
      <c r="B11" s="182"/>
      <c r="C11" s="182"/>
      <c r="D11" s="182"/>
      <c r="E11" s="182"/>
      <c r="F11" s="182"/>
      <c r="G11" s="182"/>
      <c r="H11" s="182"/>
      <c r="I11" s="182"/>
      <c r="J11" s="182"/>
      <c r="K11" s="182"/>
      <c r="L11" s="182"/>
      <c r="M11" s="182"/>
      <c r="N11" s="182"/>
      <c r="O11" s="182"/>
    </row>
    <row r="12" spans="1:15" ht="29.4" x14ac:dyDescent="0.25">
      <c r="A12" s="474" t="s">
        <v>6</v>
      </c>
      <c r="B12" s="474"/>
      <c r="C12" s="474"/>
      <c r="D12" s="474"/>
      <c r="E12" s="474"/>
      <c r="F12" s="474"/>
      <c r="G12" s="474"/>
      <c r="H12" s="474"/>
      <c r="I12" s="474"/>
      <c r="J12" s="474"/>
      <c r="K12" s="474"/>
      <c r="L12" s="474"/>
      <c r="M12" s="474"/>
      <c r="N12" s="474"/>
      <c r="O12" s="474"/>
    </row>
    <row r="13" spans="1:15" ht="29.4" x14ac:dyDescent="0.25">
      <c r="A13" s="474" t="s">
        <v>268</v>
      </c>
      <c r="B13" s="474"/>
      <c r="C13" s="474"/>
      <c r="D13" s="474"/>
      <c r="E13" s="474"/>
      <c r="F13" s="474"/>
      <c r="G13" s="474"/>
      <c r="H13" s="474"/>
      <c r="I13" s="474"/>
      <c r="J13" s="474"/>
      <c r="K13" s="474"/>
      <c r="L13" s="474"/>
      <c r="M13" s="474"/>
      <c r="N13" s="474"/>
      <c r="O13" s="474"/>
    </row>
    <row r="14" spans="1:15" x14ac:dyDescent="0.25">
      <c r="A14" s="182"/>
      <c r="B14" s="182"/>
      <c r="C14" s="182"/>
      <c r="D14" s="182"/>
      <c r="E14" s="182"/>
      <c r="F14" s="182"/>
      <c r="G14" s="182"/>
      <c r="H14" s="182"/>
      <c r="I14" s="182"/>
      <c r="J14" s="182"/>
      <c r="K14" s="182"/>
      <c r="L14" s="182"/>
      <c r="M14" s="182"/>
      <c r="N14" s="182"/>
      <c r="O14" s="182"/>
    </row>
    <row r="15" spans="1:15" x14ac:dyDescent="0.25">
      <c r="A15" s="182"/>
      <c r="B15" s="182"/>
      <c r="C15" s="182"/>
      <c r="D15" s="182"/>
      <c r="E15" s="182"/>
      <c r="F15" s="182"/>
      <c r="G15" s="182"/>
      <c r="H15" s="182"/>
      <c r="I15" s="182"/>
      <c r="J15" s="182"/>
      <c r="K15" s="182"/>
      <c r="L15" s="182"/>
      <c r="M15" s="182"/>
      <c r="N15" s="182"/>
      <c r="O15" s="182"/>
    </row>
    <row r="16" spans="1:15" x14ac:dyDescent="0.25">
      <c r="A16" s="182"/>
      <c r="B16" s="182"/>
      <c r="C16" s="182"/>
      <c r="D16" s="182"/>
      <c r="E16" s="182"/>
      <c r="F16" s="182"/>
      <c r="G16" s="182"/>
      <c r="H16" s="182"/>
      <c r="I16" s="182"/>
      <c r="J16" s="182"/>
      <c r="K16" s="182"/>
      <c r="L16" s="182"/>
      <c r="M16" s="182"/>
      <c r="N16" s="182"/>
      <c r="O16" s="182"/>
    </row>
    <row r="17" spans="1:15" x14ac:dyDescent="0.25">
      <c r="A17" s="182"/>
      <c r="B17" s="182"/>
      <c r="C17" s="182"/>
      <c r="D17" s="182"/>
      <c r="E17" s="182"/>
      <c r="F17" s="182"/>
      <c r="G17" s="182"/>
      <c r="H17" s="182"/>
      <c r="I17" s="182"/>
      <c r="J17" s="182"/>
      <c r="K17" s="182"/>
      <c r="L17" s="182"/>
      <c r="M17" s="182"/>
      <c r="N17" s="182"/>
      <c r="O17" s="182"/>
    </row>
    <row r="18" spans="1:15" x14ac:dyDescent="0.25">
      <c r="A18" s="182"/>
      <c r="B18" s="182"/>
      <c r="C18" s="182"/>
      <c r="D18" s="182"/>
      <c r="E18" s="182"/>
      <c r="F18" s="182"/>
      <c r="G18" s="182"/>
      <c r="H18" s="182"/>
      <c r="I18" s="182"/>
      <c r="J18" s="182"/>
      <c r="K18" s="182"/>
      <c r="L18" s="182"/>
      <c r="M18" s="182"/>
      <c r="N18" s="182"/>
      <c r="O18" s="182"/>
    </row>
    <row r="19" spans="1:15" x14ac:dyDescent="0.25">
      <c r="A19" s="182"/>
      <c r="B19" s="182"/>
      <c r="C19" s="182"/>
      <c r="D19" s="182"/>
      <c r="E19" s="182"/>
      <c r="F19" s="182"/>
      <c r="G19" s="182"/>
      <c r="H19" s="182"/>
      <c r="I19" s="182"/>
      <c r="J19" s="182"/>
      <c r="K19" s="182"/>
      <c r="L19" s="182"/>
      <c r="M19" s="182"/>
      <c r="N19" s="182"/>
      <c r="O19" s="182"/>
    </row>
    <row r="20" spans="1:15" x14ac:dyDescent="0.25">
      <c r="A20" s="182"/>
      <c r="B20" s="182"/>
      <c r="C20" s="182"/>
      <c r="D20" s="182"/>
      <c r="E20" s="182"/>
      <c r="F20" s="182"/>
      <c r="G20" s="182"/>
      <c r="H20" s="182"/>
      <c r="I20" s="182"/>
      <c r="J20" s="182"/>
      <c r="K20" s="182"/>
      <c r="L20" s="182"/>
      <c r="M20" s="182"/>
      <c r="N20" s="182"/>
      <c r="O20" s="182"/>
    </row>
    <row r="21" spans="1:15" x14ac:dyDescent="0.25">
      <c r="A21" s="182"/>
      <c r="B21" s="182"/>
      <c r="C21" s="182"/>
      <c r="D21" s="182"/>
      <c r="E21" s="182"/>
      <c r="F21" s="182"/>
      <c r="G21" s="182"/>
      <c r="H21" s="182"/>
      <c r="I21" s="182"/>
      <c r="J21" s="182"/>
      <c r="K21" s="182"/>
      <c r="L21" s="182"/>
      <c r="M21" s="182"/>
      <c r="N21" s="182"/>
      <c r="O21" s="182"/>
    </row>
    <row r="22" spans="1:15" x14ac:dyDescent="0.25">
      <c r="A22" s="182"/>
      <c r="B22" s="182"/>
      <c r="C22" s="182"/>
      <c r="D22" s="182"/>
      <c r="E22" s="182"/>
      <c r="F22" s="182"/>
      <c r="G22" s="182"/>
      <c r="H22" s="182"/>
      <c r="I22" s="182"/>
      <c r="J22" s="182"/>
      <c r="K22" s="182"/>
      <c r="L22" s="182"/>
      <c r="M22" s="182"/>
      <c r="N22" s="182"/>
      <c r="O22" s="182"/>
    </row>
    <row r="23" spans="1:15" x14ac:dyDescent="0.25">
      <c r="A23" s="182"/>
      <c r="B23" s="182"/>
      <c r="C23" s="182"/>
      <c r="D23" s="182"/>
      <c r="E23" s="182"/>
      <c r="F23" s="182"/>
      <c r="G23" s="182"/>
      <c r="H23" s="182"/>
      <c r="I23" s="182"/>
      <c r="J23" s="182"/>
      <c r="K23" s="182"/>
      <c r="L23" s="182"/>
      <c r="M23" s="182"/>
      <c r="N23" s="182"/>
      <c r="O23" s="182"/>
    </row>
    <row r="24" spans="1:15" x14ac:dyDescent="0.25">
      <c r="A24" s="182"/>
      <c r="B24" s="182"/>
      <c r="C24" s="182"/>
      <c r="D24" s="182"/>
      <c r="E24" s="182"/>
      <c r="F24" s="182"/>
      <c r="G24" s="182"/>
      <c r="H24" s="182"/>
      <c r="I24" s="182"/>
      <c r="J24" s="182"/>
      <c r="K24" s="182"/>
      <c r="L24" s="182"/>
      <c r="M24" s="182"/>
      <c r="N24" s="182"/>
      <c r="O24" s="182"/>
    </row>
    <row r="25" spans="1:15" x14ac:dyDescent="0.25">
      <c r="A25" s="182"/>
      <c r="B25" s="182"/>
      <c r="C25" s="182"/>
      <c r="D25" s="182"/>
      <c r="E25" s="182"/>
      <c r="F25" s="182"/>
      <c r="G25" s="182"/>
      <c r="H25" s="182"/>
      <c r="I25" s="182"/>
      <c r="J25" s="182"/>
      <c r="K25" s="182"/>
      <c r="L25" s="182"/>
      <c r="M25" s="182"/>
      <c r="N25" s="182"/>
      <c r="O25" s="182"/>
    </row>
    <row r="26" spans="1:15" x14ac:dyDescent="0.25">
      <c r="A26" s="182"/>
      <c r="B26" s="182"/>
      <c r="C26" s="182"/>
      <c r="D26" s="182"/>
      <c r="E26" s="182"/>
      <c r="F26" s="182"/>
      <c r="G26" s="182"/>
      <c r="H26" s="182"/>
      <c r="I26" s="182"/>
      <c r="J26" s="182"/>
      <c r="K26" s="182"/>
      <c r="L26" s="182"/>
      <c r="M26" s="182"/>
      <c r="N26" s="182"/>
      <c r="O26" s="182"/>
    </row>
    <row r="27" spans="1:15" x14ac:dyDescent="0.25">
      <c r="A27" s="175" t="s">
        <v>49</v>
      </c>
      <c r="B27" s="182"/>
      <c r="C27" s="178" t="s">
        <v>269</v>
      </c>
      <c r="D27" s="182"/>
      <c r="E27" s="182"/>
      <c r="F27" s="182"/>
      <c r="G27" s="182"/>
      <c r="H27" s="182"/>
      <c r="I27" s="182"/>
      <c r="J27" s="182"/>
      <c r="K27" s="182"/>
      <c r="L27" s="182"/>
      <c r="M27" s="182"/>
      <c r="N27" s="182"/>
      <c r="O27" s="182"/>
    </row>
    <row r="28" spans="1:15" x14ac:dyDescent="0.25">
      <c r="A28" s="175" t="s">
        <v>7</v>
      </c>
      <c r="B28" s="182"/>
      <c r="C28" s="174" t="s">
        <v>270</v>
      </c>
      <c r="D28" s="182"/>
      <c r="E28" s="182"/>
      <c r="F28" s="182"/>
      <c r="G28" s="182"/>
      <c r="H28" s="182"/>
      <c r="I28" s="182"/>
      <c r="J28" s="182"/>
      <c r="K28" s="182"/>
      <c r="L28" s="182"/>
      <c r="M28" s="182"/>
      <c r="N28" s="182"/>
      <c r="O28" s="182"/>
    </row>
    <row r="29" spans="1:15" x14ac:dyDescent="0.25">
      <c r="A29" s="175" t="s">
        <v>18</v>
      </c>
      <c r="B29" s="182"/>
      <c r="C29" s="174" t="s">
        <v>274</v>
      </c>
      <c r="D29" s="182"/>
      <c r="E29" s="182"/>
      <c r="F29" s="182"/>
      <c r="G29" s="182"/>
      <c r="H29" s="182"/>
      <c r="I29" s="182"/>
      <c r="J29" s="182"/>
      <c r="K29" s="182"/>
      <c r="L29" s="182"/>
      <c r="M29" s="182"/>
      <c r="N29" s="182"/>
      <c r="O29" s="182"/>
    </row>
    <row r="30" spans="1:15" x14ac:dyDescent="0.25">
      <c r="A30" s="175" t="s">
        <v>20</v>
      </c>
      <c r="B30" s="182"/>
      <c r="C30" s="176">
        <v>45719</v>
      </c>
      <c r="D30" s="182"/>
      <c r="E30" s="182"/>
      <c r="F30" s="182"/>
      <c r="G30" s="182"/>
      <c r="H30" s="182"/>
      <c r="I30" s="182"/>
      <c r="J30" s="182"/>
      <c r="K30" s="182"/>
      <c r="L30" s="182"/>
      <c r="M30" s="182"/>
      <c r="N30" s="182"/>
      <c r="O30" s="182"/>
    </row>
    <row r="31" spans="1:15" x14ac:dyDescent="0.25">
      <c r="A31" s="175" t="s">
        <v>19</v>
      </c>
      <c r="B31" s="182"/>
      <c r="C31" s="189" t="s">
        <v>275</v>
      </c>
      <c r="D31" s="178"/>
      <c r="E31" s="178"/>
      <c r="F31" s="178"/>
      <c r="G31" s="178"/>
      <c r="H31" s="178"/>
      <c r="I31" s="182"/>
      <c r="J31" s="182"/>
      <c r="K31" s="182"/>
      <c r="L31" s="182"/>
      <c r="M31" s="182"/>
      <c r="N31" s="182"/>
      <c r="O31" s="182"/>
    </row>
    <row r="32" spans="1:15" x14ac:dyDescent="0.25">
      <c r="A32" s="175" t="s">
        <v>15</v>
      </c>
      <c r="B32" s="182"/>
      <c r="C32" s="178" t="s">
        <v>16</v>
      </c>
      <c r="D32" s="174"/>
      <c r="E32" s="188"/>
      <c r="F32" s="188"/>
      <c r="G32" s="188"/>
      <c r="H32" s="188"/>
      <c r="I32" s="182"/>
      <c r="J32" s="182"/>
      <c r="K32" s="182"/>
      <c r="L32" s="182"/>
      <c r="M32" s="182"/>
      <c r="N32" s="182"/>
      <c r="O32" s="182"/>
    </row>
    <row r="33" spans="1:15" x14ac:dyDescent="0.25">
      <c r="A33" s="175" t="s">
        <v>21</v>
      </c>
      <c r="B33" s="182"/>
      <c r="C33" s="175" t="s">
        <v>3</v>
      </c>
      <c r="D33" s="174" t="s">
        <v>277</v>
      </c>
      <c r="E33" s="174"/>
      <c r="F33" s="174"/>
      <c r="G33" s="177" t="s">
        <v>17</v>
      </c>
      <c r="H33" s="174" t="s">
        <v>276</v>
      </c>
      <c r="I33" s="182"/>
      <c r="J33" s="182"/>
      <c r="K33" s="182"/>
      <c r="L33" s="182"/>
      <c r="M33" s="182"/>
      <c r="N33" s="182"/>
      <c r="O33" s="182"/>
    </row>
    <row r="34" spans="1:15" x14ac:dyDescent="0.25">
      <c r="A34" s="175" t="s">
        <v>22</v>
      </c>
      <c r="B34" s="182"/>
      <c r="C34" s="175" t="s">
        <v>3</v>
      </c>
      <c r="D34" s="174" t="str">
        <f>H33</f>
        <v>The Glebe (E)</v>
      </c>
      <c r="E34" s="174"/>
      <c r="F34" s="174"/>
      <c r="G34" s="177" t="s">
        <v>17</v>
      </c>
      <c r="H34" s="174" t="str">
        <f>D33</f>
        <v>The Green (W)</v>
      </c>
      <c r="I34" s="182"/>
      <c r="J34" s="182"/>
      <c r="K34" s="182"/>
      <c r="L34" s="182"/>
      <c r="M34" s="182"/>
      <c r="N34" s="182"/>
      <c r="O34" s="182"/>
    </row>
    <row r="35" spans="1:15" x14ac:dyDescent="0.25">
      <c r="A35" s="182"/>
      <c r="B35" s="182"/>
      <c r="C35" s="174"/>
      <c r="D35" s="174"/>
      <c r="E35" s="174"/>
      <c r="F35" s="174"/>
      <c r="G35" s="174"/>
      <c r="H35" s="174"/>
      <c r="I35" s="182"/>
      <c r="J35" s="182"/>
      <c r="K35" s="182"/>
      <c r="L35" s="182"/>
      <c r="M35" s="182"/>
      <c r="N35" s="182"/>
      <c r="O35" s="182"/>
    </row>
    <row r="36" spans="1:15" x14ac:dyDescent="0.25">
      <c r="A36" s="48"/>
      <c r="B36" s="48"/>
      <c r="C36" s="48"/>
      <c r="D36" s="57"/>
      <c r="E36" s="48"/>
      <c r="F36" s="48"/>
      <c r="G36" s="48"/>
      <c r="H36" s="48"/>
      <c r="I36" s="48"/>
      <c r="J36" s="48"/>
      <c r="K36" s="48"/>
      <c r="L36" s="48"/>
      <c r="M36" s="48"/>
      <c r="N36" s="48"/>
      <c r="O36" s="48"/>
    </row>
  </sheetData>
  <mergeCells count="2">
    <mergeCell ref="A12:O12"/>
    <mergeCell ref="A13:O13"/>
  </mergeCells>
  <pageMargins left="0.70866141732283472" right="0.70866141732283472" top="0.74803149606299213" bottom="0.74803149606299213" header="0.31496062992125984" footer="0.31496062992125984"/>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50"/>
  <sheetViews>
    <sheetView view="pageBreakPreview" zoomScale="80" zoomScaleNormal="80" zoomScaleSheetLayoutView="80" workbookViewId="0">
      <selection sqref="A1:G7"/>
    </sheetView>
  </sheetViews>
  <sheetFormatPr defaultColWidth="9.109375" defaultRowHeight="13.2" x14ac:dyDescent="0.25"/>
  <cols>
    <col min="1" max="9" width="21.44140625" style="6" customWidth="1"/>
    <col min="10" max="16384" width="9.109375" style="6"/>
  </cols>
  <sheetData>
    <row r="1" spans="1:11" ht="13.5" customHeight="1" x14ac:dyDescent="0.25">
      <c r="A1" s="474" t="s">
        <v>8</v>
      </c>
      <c r="B1" s="474"/>
      <c r="C1" s="474"/>
      <c r="D1" s="474"/>
      <c r="E1" s="474"/>
      <c r="F1" s="474"/>
      <c r="G1" s="474"/>
    </row>
    <row r="2" spans="1:11" ht="13.5" customHeight="1" x14ac:dyDescent="0.25">
      <c r="A2" s="474"/>
      <c r="B2" s="474"/>
      <c r="C2" s="474"/>
      <c r="D2" s="474"/>
      <c r="E2" s="474"/>
      <c r="F2" s="474"/>
      <c r="G2" s="474"/>
    </row>
    <row r="3" spans="1:11" ht="13.5" customHeight="1" x14ac:dyDescent="0.25">
      <c r="A3" s="474"/>
      <c r="B3" s="474"/>
      <c r="C3" s="474"/>
      <c r="D3" s="474"/>
      <c r="E3" s="474"/>
      <c r="F3" s="474"/>
      <c r="G3" s="474"/>
    </row>
    <row r="4" spans="1:11" ht="13.5" customHeight="1" x14ac:dyDescent="0.25">
      <c r="A4" s="474"/>
      <c r="B4" s="474"/>
      <c r="C4" s="474"/>
      <c r="D4" s="474"/>
      <c r="E4" s="474"/>
      <c r="F4" s="474"/>
      <c r="G4" s="474"/>
    </row>
    <row r="5" spans="1:11" ht="13.5" customHeight="1" x14ac:dyDescent="0.25">
      <c r="A5" s="474"/>
      <c r="B5" s="474"/>
      <c r="C5" s="474"/>
      <c r="D5" s="474"/>
      <c r="E5" s="474"/>
      <c r="F5" s="474"/>
      <c r="G5" s="474"/>
    </row>
    <row r="6" spans="1:11" ht="13.5" customHeight="1" x14ac:dyDescent="0.25">
      <c r="A6" s="474"/>
      <c r="B6" s="474"/>
      <c r="C6" s="474"/>
      <c r="D6" s="474"/>
      <c r="E6" s="474"/>
      <c r="F6" s="474"/>
      <c r="G6" s="474"/>
    </row>
    <row r="7" spans="1:11" ht="13.5" customHeight="1" x14ac:dyDescent="0.25">
      <c r="A7" s="474"/>
      <c r="B7" s="474"/>
      <c r="C7" s="474"/>
      <c r="D7" s="474"/>
      <c r="E7" s="474"/>
      <c r="F7" s="474"/>
      <c r="G7" s="474"/>
      <c r="H7" s="10"/>
      <c r="I7" s="10"/>
      <c r="J7" s="10"/>
      <c r="K7" s="10"/>
    </row>
    <row r="8" spans="1:11" ht="13.5" customHeight="1" x14ac:dyDescent="0.25">
      <c r="A8" s="11"/>
      <c r="B8" s="11"/>
      <c r="C8" s="11"/>
      <c r="D8" s="11"/>
      <c r="E8" s="11"/>
    </row>
    <row r="9" spans="1:11" ht="13.5" customHeight="1" x14ac:dyDescent="0.25"/>
    <row r="10" spans="1:11" ht="13.5" customHeight="1" x14ac:dyDescent="0.25">
      <c r="B10" s="311" t="s">
        <v>2</v>
      </c>
    </row>
    <row r="11" spans="1:11" ht="13.5" customHeight="1" thickBot="1" x14ac:dyDescent="0.3"/>
    <row r="12" spans="1:11" ht="13.5" customHeight="1" thickTop="1" x14ac:dyDescent="0.25">
      <c r="B12" s="12" t="s">
        <v>9</v>
      </c>
      <c r="C12" s="13" t="s">
        <v>30</v>
      </c>
      <c r="D12" s="13"/>
      <c r="E12" s="13"/>
      <c r="F12" s="14"/>
    </row>
    <row r="13" spans="1:11" ht="13.5" customHeight="1" x14ac:dyDescent="0.25">
      <c r="B13" s="15" t="s">
        <v>10</v>
      </c>
      <c r="C13" s="16" t="s">
        <v>271</v>
      </c>
      <c r="D13" s="17"/>
      <c r="E13" s="17"/>
      <c r="F13" s="18"/>
    </row>
    <row r="14" spans="1:11" ht="13.5" customHeight="1" x14ac:dyDescent="0.25">
      <c r="B14" s="15" t="s">
        <v>11</v>
      </c>
      <c r="C14" s="16" t="s">
        <v>272</v>
      </c>
      <c r="D14" s="17"/>
      <c r="E14" s="17"/>
      <c r="F14" s="18"/>
    </row>
    <row r="15" spans="1:11" ht="13.5" customHeight="1" x14ac:dyDescent="0.25">
      <c r="B15" s="15" t="s">
        <v>12</v>
      </c>
      <c r="C15" s="17"/>
      <c r="D15" s="17"/>
      <c r="E15" s="17"/>
      <c r="F15" s="18"/>
    </row>
    <row r="16" spans="1:11" ht="13.5" customHeight="1" x14ac:dyDescent="0.25">
      <c r="B16" s="15" t="s">
        <v>5</v>
      </c>
      <c r="C16" s="17" t="s">
        <v>281</v>
      </c>
      <c r="D16" s="17"/>
      <c r="E16" s="17"/>
      <c r="F16" s="18"/>
    </row>
    <row r="17" spans="2:6" ht="13.5" customHeight="1" x14ac:dyDescent="0.25">
      <c r="B17" s="15" t="s">
        <v>12</v>
      </c>
      <c r="C17" s="17"/>
      <c r="D17" s="17"/>
      <c r="E17" s="17"/>
      <c r="F17" s="18"/>
    </row>
    <row r="18" spans="2:6" ht="13.5" customHeight="1" x14ac:dyDescent="0.25">
      <c r="B18" s="15" t="s">
        <v>52</v>
      </c>
      <c r="C18" s="17" t="s">
        <v>81</v>
      </c>
      <c r="D18" s="17"/>
      <c r="E18" s="17"/>
      <c r="F18" s="18"/>
    </row>
    <row r="19" spans="2:6" ht="13.5" customHeight="1" x14ac:dyDescent="0.25">
      <c r="B19" s="15" t="s">
        <v>12</v>
      </c>
      <c r="C19" s="17"/>
      <c r="D19" s="17"/>
      <c r="E19" s="17"/>
      <c r="F19" s="18"/>
    </row>
    <row r="20" spans="2:6" ht="13.5" customHeight="1" x14ac:dyDescent="0.25">
      <c r="B20" s="15"/>
      <c r="C20" s="17"/>
      <c r="D20" s="17"/>
      <c r="E20" s="17"/>
      <c r="F20" s="18"/>
    </row>
    <row r="21" spans="2:6" ht="13.5" customHeight="1" x14ac:dyDescent="0.25">
      <c r="B21" s="15" t="s">
        <v>85</v>
      </c>
      <c r="C21" s="17" t="str">
        <f>'Front Cover'!C28</f>
        <v>ID-0325-0019</v>
      </c>
      <c r="D21" s="17"/>
      <c r="E21" s="17"/>
      <c r="F21" s="18"/>
    </row>
    <row r="22" spans="2:6" s="23" customFormat="1" ht="65.25" customHeight="1" thickBot="1" x14ac:dyDescent="0.3">
      <c r="B22" s="19" t="s">
        <v>13</v>
      </c>
      <c r="C22" s="20" t="s">
        <v>278</v>
      </c>
      <c r="D22" s="21"/>
      <c r="E22" s="21"/>
      <c r="F22" s="22"/>
    </row>
    <row r="23" spans="2:6" ht="13.5" customHeight="1" thickTop="1" x14ac:dyDescent="0.25"/>
    <row r="24" spans="2:6" ht="13.5" customHeight="1" x14ac:dyDescent="0.25"/>
    <row r="25" spans="2:6" ht="13.5" customHeight="1" x14ac:dyDescent="0.25">
      <c r="B25" s="311" t="s">
        <v>184</v>
      </c>
    </row>
    <row r="26" spans="2:6" ht="13.5" customHeight="1" thickBot="1" x14ac:dyDescent="0.3"/>
    <row r="27" spans="2:6" ht="13.5" customHeight="1" thickTop="1" x14ac:dyDescent="0.25">
      <c r="B27" s="475" t="s">
        <v>14</v>
      </c>
      <c r="C27" s="13" t="s">
        <v>10</v>
      </c>
      <c r="D27" s="13"/>
      <c r="E27" s="13"/>
      <c r="F27" s="14"/>
    </row>
    <row r="28" spans="2:6" ht="13.5" customHeight="1" thickBot="1" x14ac:dyDescent="0.3">
      <c r="B28" s="476"/>
      <c r="C28" s="24" t="s">
        <v>271</v>
      </c>
      <c r="D28" s="25"/>
      <c r="E28" s="25"/>
      <c r="F28" s="26"/>
    </row>
    <row r="29" spans="2:6" ht="13.5" customHeight="1" thickTop="1" x14ac:dyDescent="0.25">
      <c r="B29" s="27"/>
      <c r="C29" s="28"/>
      <c r="D29" s="28"/>
      <c r="E29" s="28"/>
      <c r="F29" s="29"/>
    </row>
    <row r="30" spans="2:6" ht="13.5" customHeight="1" x14ac:dyDescent="0.25">
      <c r="B30" s="15" t="s">
        <v>273</v>
      </c>
      <c r="C30" s="17" t="s">
        <v>61</v>
      </c>
      <c r="D30" s="30"/>
      <c r="E30" s="30"/>
      <c r="F30" s="31"/>
    </row>
    <row r="31" spans="2:6" ht="13.5" customHeight="1" x14ac:dyDescent="0.25">
      <c r="B31" s="32"/>
      <c r="C31" s="17"/>
      <c r="D31" s="30"/>
      <c r="E31" s="30"/>
      <c r="F31" s="31"/>
    </row>
    <row r="32" spans="2:6" ht="13.5" customHeight="1" x14ac:dyDescent="0.25">
      <c r="B32" s="33"/>
      <c r="C32" s="30"/>
      <c r="D32" s="30"/>
      <c r="E32" s="30"/>
      <c r="F32" s="31"/>
    </row>
    <row r="33" spans="1:6" ht="13.5" customHeight="1" x14ac:dyDescent="0.25">
      <c r="B33" s="33"/>
      <c r="C33" s="30"/>
      <c r="D33" s="30"/>
      <c r="E33" s="30"/>
      <c r="F33" s="31"/>
    </row>
    <row r="34" spans="1:6" ht="13.5" customHeight="1" x14ac:dyDescent="0.25">
      <c r="B34" s="33"/>
      <c r="C34" s="30"/>
      <c r="D34" s="30"/>
      <c r="E34" s="30"/>
      <c r="F34" s="31"/>
    </row>
    <row r="35" spans="1:6" ht="13.5" customHeight="1" x14ac:dyDescent="0.25">
      <c r="B35" s="33"/>
      <c r="C35" s="30"/>
      <c r="D35" s="30"/>
      <c r="E35" s="30"/>
      <c r="F35" s="31"/>
    </row>
    <row r="36" spans="1:6" x14ac:dyDescent="0.25">
      <c r="B36" s="33"/>
      <c r="C36" s="30"/>
      <c r="D36" s="30"/>
      <c r="E36" s="30"/>
      <c r="F36" s="31"/>
    </row>
    <row r="37" spans="1:6" x14ac:dyDescent="0.25">
      <c r="B37" s="33"/>
      <c r="C37" s="30"/>
      <c r="D37" s="30"/>
      <c r="E37" s="30"/>
      <c r="F37" s="31"/>
    </row>
    <row r="38" spans="1:6" x14ac:dyDescent="0.25">
      <c r="B38" s="33"/>
      <c r="C38" s="30"/>
      <c r="D38" s="30"/>
      <c r="E38" s="30"/>
      <c r="F38" s="31"/>
    </row>
    <row r="39" spans="1:6" x14ac:dyDescent="0.25">
      <c r="B39" s="33"/>
      <c r="C39" s="30"/>
      <c r="D39" s="30"/>
      <c r="E39" s="30"/>
      <c r="F39" s="31"/>
    </row>
    <row r="40" spans="1:6" x14ac:dyDescent="0.25">
      <c r="B40" s="33"/>
      <c r="C40" s="30"/>
      <c r="D40" s="30"/>
      <c r="E40" s="30"/>
      <c r="F40" s="31"/>
    </row>
    <row r="41" spans="1:6" x14ac:dyDescent="0.25">
      <c r="B41" s="33"/>
      <c r="C41" s="30"/>
      <c r="D41" s="30"/>
      <c r="E41" s="30"/>
      <c r="F41" s="31"/>
    </row>
    <row r="42" spans="1:6" x14ac:dyDescent="0.25">
      <c r="B42" s="33"/>
      <c r="C42" s="30"/>
      <c r="D42" s="30"/>
      <c r="E42" s="30"/>
      <c r="F42" s="31"/>
    </row>
    <row r="43" spans="1:6" ht="13.8" thickBot="1" x14ac:dyDescent="0.3">
      <c r="B43" s="34"/>
      <c r="C43" s="35"/>
      <c r="D43" s="35"/>
      <c r="E43" s="35"/>
      <c r="F43" s="36"/>
    </row>
    <row r="44" spans="1:6" ht="13.8" thickTop="1" x14ac:dyDescent="0.25"/>
    <row r="45" spans="1:6" x14ac:dyDescent="0.25">
      <c r="A45" s="8"/>
      <c r="B45" s="8"/>
      <c r="C45" s="8"/>
      <c r="D45" s="8"/>
      <c r="E45" s="8"/>
    </row>
    <row r="46" spans="1:6" x14ac:dyDescent="0.25">
      <c r="C46" s="7"/>
      <c r="D46" s="7"/>
      <c r="E46" s="7"/>
    </row>
    <row r="48" spans="1:6" x14ac:dyDescent="0.25">
      <c r="A48" s="9"/>
      <c r="B48" s="9"/>
    </row>
    <row r="49" spans="1:1" x14ac:dyDescent="0.25">
      <c r="A49" s="8"/>
    </row>
    <row r="50" spans="1:1" x14ac:dyDescent="0.25">
      <c r="A50" s="8"/>
    </row>
  </sheetData>
  <mergeCells count="2">
    <mergeCell ref="B27:B28"/>
    <mergeCell ref="A1:G7"/>
  </mergeCells>
  <pageMargins left="0.70866141732283472" right="0.70866141732283472" top="0.74803149606299213" bottom="0.74803149606299213" header="0.31496062992125984" footer="0.31496062992125984"/>
  <pageSetup paperSize="9" scale="80" orientation="landscape" r:id="rId1"/>
  <headerFooter>
    <oddFooter>&amp;L&amp;F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64"/>
  <sheetViews>
    <sheetView view="pageBreakPreview" zoomScale="80" zoomScaleNormal="80" zoomScaleSheetLayoutView="80" workbookViewId="0">
      <selection sqref="A1:O3"/>
    </sheetView>
  </sheetViews>
  <sheetFormatPr defaultColWidth="14.5546875" defaultRowHeight="13.2" x14ac:dyDescent="0.25"/>
  <cols>
    <col min="1" max="15" width="8.33203125" customWidth="1"/>
    <col min="16" max="16" width="8.88671875" customWidth="1"/>
    <col min="17" max="17" width="12.109375" customWidth="1"/>
    <col min="18" max="18" width="9.109375" hidden="1" customWidth="1"/>
    <col min="19" max="255" width="9.109375" customWidth="1"/>
  </cols>
  <sheetData>
    <row r="1" spans="1:18" s="6" customFormat="1" x14ac:dyDescent="0.25">
      <c r="A1" s="479" t="s">
        <v>6</v>
      </c>
      <c r="B1" s="480"/>
      <c r="C1" s="480"/>
      <c r="D1" s="480"/>
      <c r="E1" s="480"/>
      <c r="F1" s="480"/>
      <c r="G1" s="480"/>
      <c r="H1" s="480"/>
      <c r="I1" s="480"/>
      <c r="J1" s="480"/>
      <c r="K1" s="480"/>
      <c r="L1" s="480"/>
      <c r="M1" s="480"/>
      <c r="N1" s="480"/>
      <c r="O1" s="481"/>
    </row>
    <row r="2" spans="1:18" s="6" customFormat="1" x14ac:dyDescent="0.25">
      <c r="A2" s="482"/>
      <c r="B2" s="483"/>
      <c r="C2" s="483"/>
      <c r="D2" s="483"/>
      <c r="E2" s="483"/>
      <c r="F2" s="483"/>
      <c r="G2" s="483"/>
      <c r="H2" s="483"/>
      <c r="I2" s="483"/>
      <c r="J2" s="483"/>
      <c r="K2" s="483"/>
      <c r="L2" s="483"/>
      <c r="M2" s="483"/>
      <c r="N2" s="483"/>
      <c r="O2" s="484"/>
    </row>
    <row r="3" spans="1:18" s="6" customFormat="1" ht="13.8" thickBot="1" x14ac:dyDescent="0.3">
      <c r="A3" s="485"/>
      <c r="B3" s="486"/>
      <c r="C3" s="486"/>
      <c r="D3" s="486"/>
      <c r="E3" s="486"/>
      <c r="F3" s="486"/>
      <c r="G3" s="486"/>
      <c r="H3" s="486"/>
      <c r="I3" s="486"/>
      <c r="J3" s="486"/>
      <c r="K3" s="486"/>
      <c r="L3" s="486"/>
      <c r="M3" s="486"/>
      <c r="N3" s="486"/>
      <c r="O3" s="487"/>
    </row>
    <row r="4" spans="1:18" s="6" customFormat="1" x14ac:dyDescent="0.25">
      <c r="A4" s="37" t="s">
        <v>1</v>
      </c>
      <c r="B4" s="38"/>
      <c r="C4" s="38" t="str">
        <f>'Front Cover'!C31</f>
        <v>High Street</v>
      </c>
      <c r="D4" s="38"/>
      <c r="E4" s="38"/>
      <c r="F4" s="38"/>
      <c r="G4" s="38"/>
      <c r="H4" s="39"/>
      <c r="I4" s="38"/>
      <c r="J4" s="38"/>
      <c r="K4" s="38"/>
      <c r="L4" s="38"/>
      <c r="M4" s="38"/>
      <c r="N4" s="38"/>
      <c r="O4" s="40"/>
    </row>
    <row r="5" spans="1:18" x14ac:dyDescent="0.25">
      <c r="A5" s="41" t="s">
        <v>21</v>
      </c>
      <c r="B5" s="6"/>
      <c r="C5" s="6" t="str">
        <f>'Front Cover'!D33</f>
        <v>The Green (W)</v>
      </c>
      <c r="D5" s="6"/>
      <c r="E5" s="6"/>
      <c r="F5" s="7" t="s">
        <v>4</v>
      </c>
      <c r="G5" s="8" t="str">
        <f>'Front Cover'!H33</f>
        <v>The Glebe (E)</v>
      </c>
      <c r="H5" s="8"/>
      <c r="I5" s="6"/>
      <c r="J5" s="6"/>
      <c r="K5" s="6"/>
      <c r="O5" s="42"/>
    </row>
    <row r="6" spans="1:18" ht="13.8" thickBot="1" x14ac:dyDescent="0.3">
      <c r="A6" s="43" t="s">
        <v>22</v>
      </c>
      <c r="B6" s="44"/>
      <c r="C6" s="44" t="str">
        <f>G5</f>
        <v>The Glebe (E)</v>
      </c>
      <c r="D6" s="44"/>
      <c r="E6" s="44"/>
      <c r="F6" s="45" t="s">
        <v>4</v>
      </c>
      <c r="G6" s="44" t="str">
        <f>C5</f>
        <v>The Green (W)</v>
      </c>
      <c r="H6" s="44"/>
      <c r="I6" s="44"/>
      <c r="J6" s="44"/>
      <c r="K6" s="44"/>
      <c r="L6" s="46"/>
      <c r="M6" s="46"/>
      <c r="N6" s="46"/>
      <c r="O6" s="47"/>
    </row>
    <row r="7" spans="1:18" ht="13.5" customHeight="1" thickBot="1" x14ac:dyDescent="0.3">
      <c r="A7" s="488" t="s">
        <v>82</v>
      </c>
      <c r="B7" s="489"/>
      <c r="C7" s="489"/>
      <c r="D7" s="489"/>
      <c r="E7" s="489"/>
      <c r="F7" s="490"/>
      <c r="G7" s="488" t="s">
        <v>24</v>
      </c>
      <c r="H7" s="489"/>
      <c r="I7" s="490"/>
      <c r="J7" s="488" t="s">
        <v>25</v>
      </c>
      <c r="K7" s="489"/>
      <c r="L7" s="490"/>
      <c r="M7" s="488" t="s">
        <v>26</v>
      </c>
      <c r="N7" s="489"/>
      <c r="O7" s="490"/>
    </row>
    <row r="8" spans="1:18" ht="13.8" thickBot="1" x14ac:dyDescent="0.3">
      <c r="A8" s="499" t="s">
        <v>279</v>
      </c>
      <c r="B8" s="500"/>
      <c r="C8" s="500"/>
      <c r="D8" s="500"/>
      <c r="E8" s="500"/>
      <c r="F8" s="501"/>
      <c r="G8" s="491" cm="1">
        <f t="array" aca="1" ref="G8" ca="1">INDIRECT("'Hourly Flow Summary Two-Way'!"&amp;ADDRESS(9,MATCH(TRUE,INDEX('Hourly Flow Summary Two-Way'!B38:O38&gt;0,0),0)+1))</f>
        <v>45725</v>
      </c>
      <c r="H8" s="492"/>
      <c r="I8" s="493"/>
      <c r="J8" s="491" cm="1">
        <f t="array" aca="1" ref="J8" ca="1">INDIRECT("'Hourly Flow Summary Two-Way'!"&amp;ADDRESS(9,23-MATCH(TRUE,INDEX(_xlfn.SORTBY('Hourly Flow Summary Two-Way'!B38:V38,COLUMN('Hourly Flow Summary Two-Way'!B38:V38),-1)&gt;0,0),0)))</f>
        <v>45733</v>
      </c>
      <c r="K8" s="494"/>
      <c r="L8" s="495"/>
      <c r="M8" s="496">
        <v>30</v>
      </c>
      <c r="N8" s="497"/>
      <c r="O8" s="498"/>
    </row>
    <row r="9" spans="1:18" ht="13.5" customHeight="1" thickBot="1" x14ac:dyDescent="0.3">
      <c r="A9" s="502" t="s">
        <v>83</v>
      </c>
      <c r="B9" s="503"/>
      <c r="C9" s="503"/>
      <c r="D9" s="503"/>
      <c r="E9" s="503"/>
      <c r="F9" s="504"/>
      <c r="G9" s="186"/>
      <c r="H9" s="186"/>
      <c r="I9" s="186"/>
      <c r="J9" s="186"/>
      <c r="K9" s="186"/>
      <c r="L9" s="186"/>
      <c r="M9" s="186"/>
      <c r="N9" s="186"/>
      <c r="O9" s="187"/>
    </row>
    <row r="10" spans="1:18" ht="13.8" thickBot="1" x14ac:dyDescent="0.3">
      <c r="A10" s="477" t="str">
        <f>HYPERLINK(R15,"Click Here")</f>
        <v>Click Here</v>
      </c>
      <c r="B10" s="477"/>
      <c r="C10" s="477"/>
      <c r="D10" s="477"/>
      <c r="E10" s="477"/>
      <c r="F10" s="477"/>
      <c r="G10" s="478"/>
      <c r="H10" s="478"/>
      <c r="I10" s="478"/>
      <c r="J10" s="478"/>
      <c r="K10" s="478"/>
      <c r="L10" s="478"/>
      <c r="M10" s="478"/>
      <c r="N10" s="478"/>
      <c r="O10" s="478"/>
      <c r="R10" s="48"/>
    </row>
    <row r="11" spans="1:18" ht="13.8" thickBot="1" x14ac:dyDescent="0.3">
      <c r="A11" s="183" t="s">
        <v>84</v>
      </c>
      <c r="B11" s="184"/>
      <c r="C11" s="184"/>
      <c r="D11" s="184"/>
      <c r="E11" s="184"/>
      <c r="F11" s="184"/>
      <c r="G11" s="184"/>
      <c r="H11" s="184"/>
      <c r="I11" s="184"/>
      <c r="J11" s="184"/>
      <c r="K11" s="184"/>
      <c r="L11" s="184"/>
      <c r="M11" s="184"/>
      <c r="N11" s="184"/>
      <c r="O11" s="185"/>
      <c r="R11" s="48"/>
    </row>
    <row r="12" spans="1:18" x14ac:dyDescent="0.25">
      <c r="A12" s="505"/>
      <c r="B12" s="506"/>
      <c r="C12" s="506"/>
      <c r="D12" s="506"/>
      <c r="E12" s="506"/>
      <c r="F12" s="506"/>
      <c r="G12" s="506"/>
      <c r="H12" s="506"/>
      <c r="I12" s="506"/>
      <c r="J12" s="506"/>
      <c r="K12" s="506"/>
      <c r="L12" s="506"/>
      <c r="M12" s="506"/>
      <c r="N12" s="506"/>
      <c r="O12" s="507"/>
      <c r="R12" s="48" t="s">
        <v>27</v>
      </c>
    </row>
    <row r="13" spans="1:18" x14ac:dyDescent="0.25">
      <c r="A13" s="508"/>
      <c r="B13" s="509"/>
      <c r="C13" s="509"/>
      <c r="D13" s="509"/>
      <c r="E13" s="509"/>
      <c r="F13" s="509"/>
      <c r="G13" s="509"/>
      <c r="H13" s="509"/>
      <c r="I13" s="509"/>
      <c r="J13" s="509"/>
      <c r="K13" s="509"/>
      <c r="L13" s="509"/>
      <c r="M13" s="509"/>
      <c r="N13" s="509"/>
      <c r="O13" s="510"/>
      <c r="R13" s="117" t="str">
        <f>A8</f>
        <v>51.652070, -1.269810</v>
      </c>
    </row>
    <row r="14" spans="1:18" x14ac:dyDescent="0.25">
      <c r="A14" s="508"/>
      <c r="B14" s="509"/>
      <c r="C14" s="509"/>
      <c r="D14" s="509"/>
      <c r="E14" s="509"/>
      <c r="F14" s="509"/>
      <c r="G14" s="509"/>
      <c r="H14" s="509"/>
      <c r="I14" s="509"/>
      <c r="J14" s="509"/>
      <c r="K14" s="509"/>
      <c r="L14" s="509"/>
      <c r="M14" s="509"/>
      <c r="N14" s="509"/>
      <c r="O14" s="510"/>
      <c r="R14" s="1" t="s">
        <v>28</v>
      </c>
    </row>
    <row r="15" spans="1:18" x14ac:dyDescent="0.25">
      <c r="A15" s="508"/>
      <c r="B15" s="509"/>
      <c r="C15" s="509"/>
      <c r="D15" s="509"/>
      <c r="E15" s="509"/>
      <c r="F15" s="509"/>
      <c r="G15" s="509"/>
      <c r="H15" s="509"/>
      <c r="I15" s="509"/>
      <c r="J15" s="509"/>
      <c r="K15" s="509"/>
      <c r="L15" s="509"/>
      <c r="M15" s="509"/>
      <c r="N15" s="509"/>
      <c r="O15" s="510"/>
      <c r="R15" s="48" t="str">
        <f>CONCATENATE(R12,R13,R14)</f>
        <v>http://maps.google.co.uk/maps?hl=en&amp;safe=off&amp;q=51.652070, -1.269810&amp;cr=countryUK|countryGB&amp;um=1&amp;ie=UTF-8&amp;sa=N&amp;tab=wl</v>
      </c>
    </row>
    <row r="16" spans="1:18" x14ac:dyDescent="0.25">
      <c r="A16" s="508"/>
      <c r="B16" s="509"/>
      <c r="C16" s="509"/>
      <c r="D16" s="509"/>
      <c r="E16" s="509"/>
      <c r="F16" s="509"/>
      <c r="G16" s="509"/>
      <c r="H16" s="509"/>
      <c r="I16" s="509"/>
      <c r="J16" s="509"/>
      <c r="K16" s="509"/>
      <c r="L16" s="509"/>
      <c r="M16" s="509"/>
      <c r="N16" s="509"/>
      <c r="O16" s="510"/>
      <c r="R16" s="48"/>
    </row>
    <row r="17" spans="1:18" x14ac:dyDescent="0.25">
      <c r="A17" s="508"/>
      <c r="B17" s="509"/>
      <c r="C17" s="509"/>
      <c r="D17" s="509"/>
      <c r="E17" s="509"/>
      <c r="F17" s="509"/>
      <c r="G17" s="509"/>
      <c r="H17" s="509"/>
      <c r="I17" s="509"/>
      <c r="J17" s="509"/>
      <c r="K17" s="509"/>
      <c r="L17" s="509"/>
      <c r="M17" s="509"/>
      <c r="N17" s="509"/>
      <c r="O17" s="510"/>
    </row>
    <row r="18" spans="1:18" x14ac:dyDescent="0.25">
      <c r="A18" s="508"/>
      <c r="B18" s="509"/>
      <c r="C18" s="509"/>
      <c r="D18" s="509"/>
      <c r="E18" s="509"/>
      <c r="F18" s="509"/>
      <c r="G18" s="509"/>
      <c r="H18" s="509"/>
      <c r="I18" s="509"/>
      <c r="J18" s="509"/>
      <c r="K18" s="509"/>
      <c r="L18" s="509"/>
      <c r="M18" s="509"/>
      <c r="N18" s="509"/>
      <c r="O18" s="510"/>
      <c r="R18" s="5"/>
    </row>
    <row r="19" spans="1:18" x14ac:dyDescent="0.25">
      <c r="A19" s="508"/>
      <c r="B19" s="509"/>
      <c r="C19" s="509"/>
      <c r="D19" s="509"/>
      <c r="E19" s="509"/>
      <c r="F19" s="509"/>
      <c r="G19" s="509"/>
      <c r="H19" s="509"/>
      <c r="I19" s="509"/>
      <c r="J19" s="509"/>
      <c r="K19" s="509"/>
      <c r="L19" s="509"/>
      <c r="M19" s="509"/>
      <c r="N19" s="509"/>
      <c r="O19" s="510"/>
    </row>
    <row r="20" spans="1:18" x14ac:dyDescent="0.25">
      <c r="A20" s="508"/>
      <c r="B20" s="509"/>
      <c r="C20" s="509"/>
      <c r="D20" s="509"/>
      <c r="E20" s="509"/>
      <c r="F20" s="509"/>
      <c r="G20" s="509"/>
      <c r="H20" s="509"/>
      <c r="I20" s="509"/>
      <c r="J20" s="509"/>
      <c r="K20" s="509"/>
      <c r="L20" s="509"/>
      <c r="M20" s="509"/>
      <c r="N20" s="509"/>
      <c r="O20" s="510"/>
    </row>
    <row r="21" spans="1:18" x14ac:dyDescent="0.25">
      <c r="A21" s="508"/>
      <c r="B21" s="509"/>
      <c r="C21" s="509"/>
      <c r="D21" s="509"/>
      <c r="E21" s="509"/>
      <c r="F21" s="509"/>
      <c r="G21" s="509"/>
      <c r="H21" s="509"/>
      <c r="I21" s="509"/>
      <c r="J21" s="509"/>
      <c r="K21" s="509"/>
      <c r="L21" s="509"/>
      <c r="M21" s="509"/>
      <c r="N21" s="509"/>
      <c r="O21" s="510"/>
      <c r="R21" s="49"/>
    </row>
    <row r="22" spans="1:18" x14ac:dyDescent="0.25">
      <c r="A22" s="508"/>
      <c r="B22" s="509"/>
      <c r="C22" s="509"/>
      <c r="D22" s="509"/>
      <c r="E22" s="509"/>
      <c r="F22" s="509"/>
      <c r="G22" s="509"/>
      <c r="H22" s="509"/>
      <c r="I22" s="509"/>
      <c r="J22" s="509"/>
      <c r="K22" s="509"/>
      <c r="L22" s="509"/>
      <c r="M22" s="509"/>
      <c r="N22" s="509"/>
      <c r="O22" s="510"/>
    </row>
    <row r="23" spans="1:18" x14ac:dyDescent="0.25">
      <c r="A23" s="508"/>
      <c r="B23" s="509"/>
      <c r="C23" s="509"/>
      <c r="D23" s="509"/>
      <c r="E23" s="509"/>
      <c r="F23" s="509"/>
      <c r="G23" s="509"/>
      <c r="H23" s="509"/>
      <c r="I23" s="509"/>
      <c r="J23" s="509"/>
      <c r="K23" s="509"/>
      <c r="L23" s="509"/>
      <c r="M23" s="509"/>
      <c r="N23" s="509"/>
      <c r="O23" s="510"/>
    </row>
    <row r="24" spans="1:18" x14ac:dyDescent="0.25">
      <c r="A24" s="508"/>
      <c r="B24" s="509"/>
      <c r="C24" s="509"/>
      <c r="D24" s="509"/>
      <c r="E24" s="509"/>
      <c r="F24" s="509"/>
      <c r="G24" s="509"/>
      <c r="H24" s="509"/>
      <c r="I24" s="509"/>
      <c r="J24" s="509"/>
      <c r="K24" s="509"/>
      <c r="L24" s="509"/>
      <c r="M24" s="509"/>
      <c r="N24" s="509"/>
      <c r="O24" s="510"/>
    </row>
    <row r="25" spans="1:18" x14ac:dyDescent="0.25">
      <c r="A25" s="508"/>
      <c r="B25" s="509"/>
      <c r="C25" s="509"/>
      <c r="D25" s="509"/>
      <c r="E25" s="509"/>
      <c r="F25" s="509"/>
      <c r="G25" s="509"/>
      <c r="H25" s="509"/>
      <c r="I25" s="509"/>
      <c r="J25" s="509"/>
      <c r="K25" s="509"/>
      <c r="L25" s="509"/>
      <c r="M25" s="509"/>
      <c r="N25" s="509"/>
      <c r="O25" s="510"/>
    </row>
    <row r="26" spans="1:18" x14ac:dyDescent="0.25">
      <c r="A26" s="508"/>
      <c r="B26" s="509"/>
      <c r="C26" s="509"/>
      <c r="D26" s="509"/>
      <c r="E26" s="509"/>
      <c r="F26" s="509"/>
      <c r="G26" s="509"/>
      <c r="H26" s="509"/>
      <c r="I26" s="509"/>
      <c r="J26" s="509"/>
      <c r="K26" s="509"/>
      <c r="L26" s="509"/>
      <c r="M26" s="509"/>
      <c r="N26" s="509"/>
      <c r="O26" s="510"/>
    </row>
    <row r="27" spans="1:18" x14ac:dyDescent="0.25">
      <c r="A27" s="508"/>
      <c r="B27" s="509"/>
      <c r="C27" s="509"/>
      <c r="D27" s="509"/>
      <c r="E27" s="509"/>
      <c r="F27" s="509"/>
      <c r="G27" s="509"/>
      <c r="H27" s="509"/>
      <c r="I27" s="509"/>
      <c r="J27" s="509"/>
      <c r="K27" s="509"/>
      <c r="L27" s="509"/>
      <c r="M27" s="509"/>
      <c r="N27" s="509"/>
      <c r="O27" s="510"/>
    </row>
    <row r="28" spans="1:18" x14ac:dyDescent="0.25">
      <c r="A28" s="508"/>
      <c r="B28" s="509"/>
      <c r="C28" s="509"/>
      <c r="D28" s="509"/>
      <c r="E28" s="509"/>
      <c r="F28" s="509"/>
      <c r="G28" s="509"/>
      <c r="H28" s="509"/>
      <c r="I28" s="509"/>
      <c r="J28" s="509"/>
      <c r="K28" s="509"/>
      <c r="L28" s="509"/>
      <c r="M28" s="509"/>
      <c r="N28" s="509"/>
      <c r="O28" s="510"/>
    </row>
    <row r="29" spans="1:18" x14ac:dyDescent="0.25">
      <c r="A29" s="508"/>
      <c r="B29" s="509"/>
      <c r="C29" s="509"/>
      <c r="D29" s="509"/>
      <c r="E29" s="509"/>
      <c r="F29" s="509"/>
      <c r="G29" s="509"/>
      <c r="H29" s="509"/>
      <c r="I29" s="509"/>
      <c r="J29" s="509"/>
      <c r="K29" s="509"/>
      <c r="L29" s="509"/>
      <c r="M29" s="509"/>
      <c r="N29" s="509"/>
      <c r="O29" s="510"/>
    </row>
    <row r="30" spans="1:18" ht="13.8" thickBot="1" x14ac:dyDescent="0.3">
      <c r="A30" s="511"/>
      <c r="B30" s="512"/>
      <c r="C30" s="512"/>
      <c r="D30" s="512"/>
      <c r="E30" s="512"/>
      <c r="F30" s="512"/>
      <c r="G30" s="512"/>
      <c r="H30" s="512"/>
      <c r="I30" s="512"/>
      <c r="J30" s="512"/>
      <c r="K30" s="512"/>
      <c r="L30" s="512"/>
      <c r="M30" s="512"/>
      <c r="N30" s="512"/>
      <c r="O30" s="513"/>
    </row>
    <row r="31" spans="1:18" ht="13.8" thickBot="1" x14ac:dyDescent="0.3">
      <c r="A31" s="514" t="s">
        <v>29</v>
      </c>
      <c r="B31" s="515"/>
      <c r="C31" s="515"/>
      <c r="D31" s="515"/>
      <c r="E31" s="515"/>
      <c r="F31" s="515"/>
      <c r="G31" s="515"/>
      <c r="H31" s="515"/>
      <c r="I31" s="515"/>
      <c r="J31" s="515"/>
      <c r="K31" s="515"/>
      <c r="L31" s="515"/>
      <c r="M31" s="515"/>
      <c r="N31" s="515"/>
      <c r="O31" s="516"/>
    </row>
    <row r="32" spans="1:18" x14ac:dyDescent="0.25">
      <c r="B32" s="257"/>
      <c r="C32" s="257"/>
      <c r="D32" s="257"/>
      <c r="E32" s="257"/>
      <c r="F32" s="257"/>
      <c r="G32" s="257"/>
      <c r="H32" s="38"/>
      <c r="I32" s="38"/>
      <c r="J32" s="38"/>
      <c r="K32" s="38"/>
      <c r="L32" s="38"/>
      <c r="M32" s="38"/>
      <c r="N32" s="38"/>
      <c r="O32" s="40"/>
    </row>
    <row r="33" spans="1:18" x14ac:dyDescent="0.25">
      <c r="A33" s="258"/>
      <c r="B33" s="252" t="s">
        <v>228</v>
      </c>
      <c r="C33" s="253">
        <f>'Hourly Flow Summary A-B'!$X$39</f>
        <v>112.16666666666667</v>
      </c>
      <c r="D33" s="254"/>
      <c r="E33" s="252" t="str">
        <f>CONCATENATE(B33," - ",ROUND(C33,0))</f>
        <v>5-day AM Peak Ave Flow - 112</v>
      </c>
      <c r="F33" s="252"/>
      <c r="G33" s="252"/>
      <c r="H33" s="252"/>
      <c r="I33" s="252"/>
      <c r="J33" s="252" t="s">
        <v>228</v>
      </c>
      <c r="K33" s="253">
        <f>'Hourly Flow Summary B-A'!$X$39</f>
        <v>143</v>
      </c>
      <c r="L33" s="254"/>
      <c r="M33" s="252" t="str">
        <f>CONCATENATE(J33," - ",ROUND(K33,0))</f>
        <v>5-day AM Peak Ave Flow - 143</v>
      </c>
      <c r="N33" s="252"/>
      <c r="O33" s="312"/>
    </row>
    <row r="34" spans="1:18" x14ac:dyDescent="0.25">
      <c r="A34" s="258"/>
      <c r="B34" s="252" t="s">
        <v>187</v>
      </c>
      <c r="C34" s="255">
        <f>AVERAGE('Speed Summary A-B'!$U$18:$U$20)</f>
        <v>24.473611111111111</v>
      </c>
      <c r="D34" s="255">
        <f>AVERAGE('Speed Summary A-B'!$V$18:$V$20)</f>
        <v>29.678333333333335</v>
      </c>
      <c r="E34" s="252" t="str">
        <f>IFERROR(CONCATENATE(B34," - ","Mean ",ROUND(C34,2)," / 85th%ile ",ROUND(D34,2)),CONCATENATE(B34," - ","Mean ",ROUND(C34,2)))</f>
        <v>5-day AM Peak Speed (mph) - Mean 24.47 / 85th%ile 29.68</v>
      </c>
      <c r="F34" s="252"/>
      <c r="G34" s="252"/>
      <c r="H34" s="252"/>
      <c r="I34" s="252"/>
      <c r="J34" s="252" t="s">
        <v>187</v>
      </c>
      <c r="K34" s="255">
        <f>AVERAGE('Speed Summary B-A'!$U$18:$U$20)</f>
        <v>25.219444444444445</v>
      </c>
      <c r="L34" s="255">
        <f>AVERAGE('Speed Summary B-A'!$V$18:$V$20)</f>
        <v>31.844444444444445</v>
      </c>
      <c r="M34" s="252" t="str">
        <f>IFERROR(CONCATENATE(J34," - ","Mean ",ROUND(K34,2)," / 85th%ile ",ROUND(L34,2)),CONCATENATE(J34," - ","Mean ",ROUND(K34,2)))</f>
        <v>5-day AM Peak Speed (mph) - Mean 25.22 / 85th%ile 31.84</v>
      </c>
      <c r="N34" s="252"/>
      <c r="O34" s="312"/>
    </row>
    <row r="35" spans="1:18" x14ac:dyDescent="0.25">
      <c r="A35" s="258"/>
      <c r="B35" s="252" t="s">
        <v>229</v>
      </c>
      <c r="C35" s="253">
        <f>'Hourly Flow Summary A-B'!$X$40</f>
        <v>176.8</v>
      </c>
      <c r="D35" s="254"/>
      <c r="E35" s="252" t="str">
        <f>CONCATENATE(B35," - ",ROUND(C35,0))</f>
        <v>5-day PM Peak Ave Flow - 177</v>
      </c>
      <c r="F35" s="252"/>
      <c r="G35" s="252"/>
      <c r="H35" s="252"/>
      <c r="I35" s="252"/>
      <c r="J35" s="252" t="s">
        <v>229</v>
      </c>
      <c r="K35" s="253">
        <f>'Hourly Flow Summary B-A'!$X$40</f>
        <v>100.19999999999999</v>
      </c>
      <c r="L35" s="254"/>
      <c r="M35" s="252" t="str">
        <f>CONCATENATE(J35," - ",ROUND(K35,0))</f>
        <v>5-day PM Peak Ave Flow - 100</v>
      </c>
      <c r="N35" s="252"/>
      <c r="O35" s="312"/>
    </row>
    <row r="36" spans="1:18" x14ac:dyDescent="0.25">
      <c r="A36" s="258"/>
      <c r="B36" s="252" t="s">
        <v>188</v>
      </c>
      <c r="C36" s="255">
        <f>AVERAGE('Speed Summary A-B'!$U$27:$U$29)</f>
        <v>24.986250000000002</v>
      </c>
      <c r="D36" s="255">
        <f>AVERAGE('Speed Summary A-B'!$V$27:$V$29)</f>
        <v>31.180624999999999</v>
      </c>
      <c r="E36" s="252" t="str">
        <f>IFERROR(CONCATENATE(B36," - ","Mean ",ROUND(C36,2)," / 85th%ile ",ROUND(D36,2)),CONCATENATE(B36," - ","Mean ",ROUND(C36,2)))</f>
        <v>5-day PM Peak Speed (mph) - Mean 24.99 / 85th%ile 31.18</v>
      </c>
      <c r="F36" s="252"/>
      <c r="G36" s="252"/>
      <c r="H36" s="252"/>
      <c r="I36" s="252"/>
      <c r="J36" s="252" t="s">
        <v>188</v>
      </c>
      <c r="K36" s="255">
        <f>AVERAGE('Speed Summary B-A'!$U$27:$U$29)</f>
        <v>23.785</v>
      </c>
      <c r="L36" s="255">
        <f>AVERAGE('Speed Summary B-A'!$V$27:$V$29)</f>
        <v>29.054166666666667</v>
      </c>
      <c r="M36" s="252" t="str">
        <f>IFERROR(CONCATENATE(J36," - ","Mean ",ROUND(K36,2)," / 85th%ile ",ROUND(L36,2)),CONCATENATE(J36," - ","Mean ",ROUND(K36,2)))</f>
        <v>5-day PM Peak Speed (mph) - Mean 23.79 / 85th%ile 29.05</v>
      </c>
      <c r="N36" s="252"/>
      <c r="O36" s="312"/>
    </row>
    <row r="37" spans="1:18" x14ac:dyDescent="0.25">
      <c r="A37" s="258"/>
      <c r="B37" s="252" t="s">
        <v>245</v>
      </c>
      <c r="C37" s="313">
        <f>AVERAGE('Class Bin A-B'!R113:V113,'Class Bin A-B'!Y113:AC113,'Class Bin A-B'!AF113:AJ113)</f>
        <v>5.8115614081300164E-2</v>
      </c>
      <c r="D37" s="254"/>
      <c r="E37" s="256" t="str">
        <f>CONCATENATE(B37," - ",ROUND(C37,3)*100,"%")</f>
        <v>5-day Average Weekday Heavies % - 5.8%</v>
      </c>
      <c r="F37" s="252"/>
      <c r="G37" s="252"/>
      <c r="H37" s="252"/>
      <c r="I37" s="252"/>
      <c r="J37" s="252" t="s">
        <v>245</v>
      </c>
      <c r="K37" s="313">
        <f>AVERAGE('Class Bin B-A'!R113:V113,'Class Bin B-A'!Y113:AC113,'Class Bin B-A'!AF113:AJ113)</f>
        <v>6.7888485287446163E-2</v>
      </c>
      <c r="L37" s="254"/>
      <c r="M37" s="256" t="str">
        <f>CONCATENATE(J37," - ",ROUND(K37,3)*100,"%")</f>
        <v>5-day Average Weekday Heavies % - 6.8%</v>
      </c>
      <c r="N37" s="252"/>
      <c r="O37" s="312"/>
    </row>
    <row r="38" spans="1:18" x14ac:dyDescent="0.25">
      <c r="A38" s="223"/>
      <c r="B38" s="6"/>
      <c r="C38" s="6"/>
      <c r="D38" s="6"/>
      <c r="E38" s="6"/>
      <c r="F38" s="6"/>
      <c r="G38" s="6"/>
      <c r="H38" s="6"/>
      <c r="I38" s="6"/>
      <c r="K38" s="6"/>
      <c r="M38" s="6"/>
      <c r="N38" s="6"/>
      <c r="O38" s="224"/>
    </row>
    <row r="39" spans="1:18" x14ac:dyDescent="0.25">
      <c r="A39" s="223"/>
      <c r="B39" s="6"/>
      <c r="C39" s="6"/>
      <c r="D39" s="6"/>
      <c r="E39" s="6"/>
      <c r="F39" s="6"/>
      <c r="G39" s="6"/>
      <c r="H39" s="6"/>
      <c r="I39" s="6"/>
      <c r="J39" s="6"/>
      <c r="K39" s="6"/>
      <c r="L39" s="6"/>
      <c r="M39" s="6"/>
      <c r="N39" s="6"/>
      <c r="O39" s="224"/>
    </row>
    <row r="40" spans="1:18" x14ac:dyDescent="0.25">
      <c r="A40" s="223"/>
      <c r="B40" s="6"/>
      <c r="C40" s="6"/>
      <c r="D40" s="6"/>
      <c r="E40" s="6"/>
      <c r="F40" s="6"/>
      <c r="G40" s="6"/>
      <c r="H40" s="6"/>
      <c r="I40" s="6"/>
      <c r="J40" s="6"/>
      <c r="K40" s="6"/>
      <c r="L40" s="6"/>
      <c r="M40" s="6"/>
      <c r="N40" s="6"/>
      <c r="O40" s="224"/>
    </row>
    <row r="41" spans="1:18" x14ac:dyDescent="0.25">
      <c r="A41" s="223"/>
      <c r="B41" s="6"/>
      <c r="C41" s="6"/>
      <c r="D41" s="6"/>
      <c r="E41" s="6"/>
      <c r="F41" s="6"/>
      <c r="G41" s="6"/>
      <c r="H41" s="6"/>
      <c r="I41" s="6"/>
      <c r="J41" s="6"/>
      <c r="K41" s="6"/>
      <c r="L41" s="6"/>
      <c r="M41" s="6"/>
      <c r="N41" s="6"/>
      <c r="O41" s="224"/>
    </row>
    <row r="42" spans="1:18" x14ac:dyDescent="0.25">
      <c r="A42" s="223"/>
      <c r="B42" s="6"/>
      <c r="C42" s="6"/>
      <c r="D42" s="6"/>
      <c r="E42" s="6"/>
      <c r="F42" s="6"/>
      <c r="G42" s="6"/>
      <c r="H42" s="6"/>
      <c r="I42" s="6"/>
      <c r="J42" s="6"/>
      <c r="K42" s="6"/>
      <c r="L42" s="6"/>
      <c r="M42" s="6"/>
      <c r="N42" s="6"/>
      <c r="O42" s="224"/>
    </row>
    <row r="43" spans="1:18" x14ac:dyDescent="0.25">
      <c r="A43" s="223"/>
      <c r="B43" s="6"/>
      <c r="C43" s="6"/>
      <c r="D43" s="6"/>
      <c r="E43" s="6"/>
      <c r="F43" s="6"/>
      <c r="G43" s="6"/>
      <c r="H43" s="6"/>
      <c r="I43" s="6"/>
      <c r="J43" s="6"/>
      <c r="K43" s="6"/>
      <c r="L43" s="6"/>
      <c r="M43" s="6"/>
      <c r="N43" s="6"/>
      <c r="O43" s="224"/>
    </row>
    <row r="44" spans="1:18" x14ac:dyDescent="0.25">
      <c r="A44" s="223"/>
      <c r="B44" s="6"/>
      <c r="C44" s="6"/>
      <c r="D44" s="6"/>
      <c r="E44" s="6"/>
      <c r="F44" s="6"/>
      <c r="G44" s="6"/>
      <c r="H44" s="6"/>
      <c r="I44" s="6"/>
      <c r="J44" s="6"/>
      <c r="K44" s="6"/>
      <c r="L44" s="6"/>
      <c r="M44" s="6"/>
      <c r="N44" s="6"/>
      <c r="O44" s="224"/>
    </row>
    <row r="45" spans="1:18" x14ac:dyDescent="0.25">
      <c r="A45" s="223"/>
      <c r="B45" s="6"/>
      <c r="C45" s="6"/>
      <c r="D45" s="6"/>
      <c r="E45" s="6"/>
      <c r="F45" s="6"/>
      <c r="G45" s="6"/>
      <c r="H45" s="6"/>
      <c r="I45" s="6"/>
      <c r="J45" s="6"/>
      <c r="K45" s="6"/>
      <c r="L45" s="6"/>
      <c r="M45" s="6"/>
      <c r="N45" s="6"/>
      <c r="O45" s="224"/>
    </row>
    <row r="46" spans="1:18" x14ac:dyDescent="0.25">
      <c r="A46" s="223"/>
      <c r="B46" s="6"/>
      <c r="C46" s="6"/>
      <c r="D46" s="6"/>
      <c r="E46" s="6"/>
      <c r="F46" s="6"/>
      <c r="G46" s="6"/>
      <c r="H46" s="6"/>
      <c r="I46" s="6"/>
      <c r="J46" s="6"/>
      <c r="K46" s="6"/>
      <c r="L46" s="6"/>
      <c r="M46" s="6"/>
      <c r="N46" s="6"/>
      <c r="O46" s="224"/>
    </row>
    <row r="47" spans="1:18" x14ac:dyDescent="0.25">
      <c r="A47" s="223"/>
      <c r="B47" s="6"/>
      <c r="C47" s="6"/>
      <c r="D47" s="6"/>
      <c r="E47" s="6"/>
      <c r="F47" s="6"/>
      <c r="G47" s="6"/>
      <c r="H47" s="6"/>
      <c r="I47" s="6"/>
      <c r="J47" s="6"/>
      <c r="K47" s="6"/>
      <c r="L47" s="6"/>
      <c r="M47" s="6"/>
      <c r="N47" s="6"/>
      <c r="O47" s="224"/>
    </row>
    <row r="48" spans="1:18" x14ac:dyDescent="0.25">
      <c r="A48" s="223"/>
      <c r="B48" s="6"/>
      <c r="C48" s="6"/>
      <c r="D48" s="6"/>
      <c r="E48" s="6"/>
      <c r="F48" s="6"/>
      <c r="G48" s="6"/>
      <c r="H48" s="6"/>
      <c r="I48" s="6"/>
      <c r="J48" s="6"/>
      <c r="K48" s="6"/>
      <c r="L48" s="6"/>
      <c r="M48" s="6"/>
      <c r="N48" s="6"/>
      <c r="O48" s="224"/>
      <c r="R48" s="6"/>
    </row>
    <row r="49" spans="1:18" x14ac:dyDescent="0.25">
      <c r="A49" s="223"/>
      <c r="B49" s="6"/>
      <c r="C49" s="6"/>
      <c r="D49" s="6"/>
      <c r="E49" s="6"/>
      <c r="F49" s="6"/>
      <c r="G49" s="6"/>
      <c r="H49" s="6"/>
      <c r="I49" s="6"/>
      <c r="J49" s="6"/>
      <c r="K49" s="6"/>
      <c r="L49" s="6"/>
      <c r="M49" s="6"/>
      <c r="N49" s="6"/>
      <c r="O49" s="224"/>
      <c r="R49" s="6"/>
    </row>
    <row r="50" spans="1:18" x14ac:dyDescent="0.25">
      <c r="A50" s="223"/>
      <c r="B50" s="6"/>
      <c r="C50" s="6"/>
      <c r="D50" s="6"/>
      <c r="E50" s="6"/>
      <c r="F50" s="6"/>
      <c r="G50" s="6"/>
      <c r="H50" s="6"/>
      <c r="I50" s="6"/>
      <c r="J50" s="6"/>
      <c r="K50" s="6"/>
      <c r="L50" s="6"/>
      <c r="M50" s="6"/>
      <c r="N50" s="6"/>
      <c r="O50" s="224"/>
      <c r="Q50" s="50"/>
      <c r="R50" s="6"/>
    </row>
    <row r="51" spans="1:18" ht="13.8" thickBot="1" x14ac:dyDescent="0.3">
      <c r="A51" s="225"/>
      <c r="B51" s="44"/>
      <c r="C51" s="44"/>
      <c r="D51" s="44"/>
      <c r="E51" s="44"/>
      <c r="F51" s="44"/>
      <c r="G51" s="44"/>
      <c r="H51" s="44"/>
      <c r="I51" s="44"/>
      <c r="J51" s="44"/>
      <c r="K51" s="44"/>
      <c r="L51" s="44"/>
      <c r="M51" s="44"/>
      <c r="N51" s="44"/>
      <c r="O51" s="226"/>
    </row>
    <row r="52" spans="1:18" ht="13.8" thickBot="1" x14ac:dyDescent="0.3">
      <c r="A52" s="514" t="s">
        <v>23</v>
      </c>
      <c r="B52" s="515"/>
      <c r="C52" s="515"/>
      <c r="D52" s="515"/>
      <c r="E52" s="515"/>
      <c r="F52" s="515"/>
      <c r="G52" s="515"/>
      <c r="H52" s="515"/>
      <c r="I52" s="515"/>
      <c r="J52" s="515"/>
      <c r="K52" s="515"/>
      <c r="L52" s="515"/>
      <c r="M52" s="515"/>
      <c r="N52" s="515"/>
      <c r="O52" s="516"/>
    </row>
    <row r="53" spans="1:18" ht="12.75" customHeight="1" x14ac:dyDescent="0.25">
      <c r="A53" s="517" t="s">
        <v>242</v>
      </c>
      <c r="B53" s="518"/>
      <c r="C53" s="518"/>
      <c r="D53" s="518"/>
      <c r="E53" s="518"/>
      <c r="F53" s="518"/>
      <c r="G53" s="518"/>
      <c r="H53" s="518"/>
      <c r="I53" s="518"/>
      <c r="J53" s="518"/>
      <c r="K53" s="518"/>
      <c r="L53" s="518"/>
      <c r="M53" s="518"/>
      <c r="N53" s="518"/>
      <c r="O53" s="519"/>
    </row>
    <row r="54" spans="1:18" x14ac:dyDescent="0.25">
      <c r="A54" s="520"/>
      <c r="B54" s="521"/>
      <c r="C54" s="521"/>
      <c r="D54" s="521"/>
      <c r="E54" s="521"/>
      <c r="F54" s="521"/>
      <c r="G54" s="521"/>
      <c r="H54" s="521"/>
      <c r="I54" s="521"/>
      <c r="J54" s="521"/>
      <c r="K54" s="521"/>
      <c r="L54" s="521"/>
      <c r="M54" s="521"/>
      <c r="N54" s="521"/>
      <c r="O54" s="522"/>
    </row>
    <row r="55" spans="1:18" x14ac:dyDescent="0.25">
      <c r="A55" s="520"/>
      <c r="B55" s="521"/>
      <c r="C55" s="521"/>
      <c r="D55" s="521"/>
      <c r="E55" s="521"/>
      <c r="F55" s="521"/>
      <c r="G55" s="521"/>
      <c r="H55" s="521"/>
      <c r="I55" s="521"/>
      <c r="J55" s="521"/>
      <c r="K55" s="521"/>
      <c r="L55" s="521"/>
      <c r="M55" s="521"/>
      <c r="N55" s="521"/>
      <c r="O55" s="522"/>
    </row>
    <row r="56" spans="1:18" x14ac:dyDescent="0.25">
      <c r="A56" s="520"/>
      <c r="B56" s="521"/>
      <c r="C56" s="521"/>
      <c r="D56" s="521"/>
      <c r="E56" s="521"/>
      <c r="F56" s="521"/>
      <c r="G56" s="521"/>
      <c r="H56" s="521"/>
      <c r="I56" s="521"/>
      <c r="J56" s="521"/>
      <c r="K56" s="521"/>
      <c r="L56" s="521"/>
      <c r="M56" s="521"/>
      <c r="N56" s="521"/>
      <c r="O56" s="522"/>
    </row>
    <row r="57" spans="1:18" ht="26.25" customHeight="1" x14ac:dyDescent="0.25">
      <c r="A57" s="520"/>
      <c r="B57" s="521"/>
      <c r="C57" s="521"/>
      <c r="D57" s="521"/>
      <c r="E57" s="521"/>
      <c r="F57" s="521"/>
      <c r="G57" s="521"/>
      <c r="H57" s="521"/>
      <c r="I57" s="521"/>
      <c r="J57" s="521"/>
      <c r="K57" s="521"/>
      <c r="L57" s="521"/>
      <c r="M57" s="521"/>
      <c r="N57" s="521"/>
      <c r="O57" s="522"/>
    </row>
    <row r="58" spans="1:18" x14ac:dyDescent="0.25">
      <c r="A58" s="520"/>
      <c r="B58" s="521"/>
      <c r="C58" s="521"/>
      <c r="D58" s="521"/>
      <c r="E58" s="521"/>
      <c r="F58" s="521"/>
      <c r="G58" s="521"/>
      <c r="H58" s="521"/>
      <c r="I58" s="521"/>
      <c r="J58" s="521"/>
      <c r="K58" s="521"/>
      <c r="L58" s="521"/>
      <c r="M58" s="521"/>
      <c r="N58" s="521"/>
      <c r="O58" s="522"/>
    </row>
    <row r="59" spans="1:18" x14ac:dyDescent="0.25">
      <c r="A59" s="520"/>
      <c r="B59" s="521"/>
      <c r="C59" s="521"/>
      <c r="D59" s="521"/>
      <c r="E59" s="521"/>
      <c r="F59" s="521"/>
      <c r="G59" s="521"/>
      <c r="H59" s="521"/>
      <c r="I59" s="521"/>
      <c r="J59" s="521"/>
      <c r="K59" s="521"/>
      <c r="L59" s="521"/>
      <c r="M59" s="521"/>
      <c r="N59" s="521"/>
      <c r="O59" s="522"/>
    </row>
    <row r="60" spans="1:18" x14ac:dyDescent="0.25">
      <c r="A60" s="520"/>
      <c r="B60" s="521"/>
      <c r="C60" s="521"/>
      <c r="D60" s="521"/>
      <c r="E60" s="521"/>
      <c r="F60" s="521"/>
      <c r="G60" s="521"/>
      <c r="H60" s="521"/>
      <c r="I60" s="521"/>
      <c r="J60" s="521"/>
      <c r="K60" s="521"/>
      <c r="L60" s="521"/>
      <c r="M60" s="521"/>
      <c r="N60" s="521"/>
      <c r="O60" s="522"/>
    </row>
    <row r="61" spans="1:18" x14ac:dyDescent="0.25">
      <c r="A61" s="520"/>
      <c r="B61" s="521"/>
      <c r="C61" s="521"/>
      <c r="D61" s="521"/>
      <c r="E61" s="521"/>
      <c r="F61" s="521"/>
      <c r="G61" s="521"/>
      <c r="H61" s="521"/>
      <c r="I61" s="521"/>
      <c r="J61" s="521"/>
      <c r="K61" s="521"/>
      <c r="L61" s="521"/>
      <c r="M61" s="521"/>
      <c r="N61" s="521"/>
      <c r="O61" s="522"/>
    </row>
    <row r="62" spans="1:18" x14ac:dyDescent="0.25">
      <c r="A62" s="520"/>
      <c r="B62" s="521"/>
      <c r="C62" s="521"/>
      <c r="D62" s="521"/>
      <c r="E62" s="521"/>
      <c r="F62" s="521"/>
      <c r="G62" s="521"/>
      <c r="H62" s="521"/>
      <c r="I62" s="521"/>
      <c r="J62" s="521"/>
      <c r="K62" s="521"/>
      <c r="L62" s="521"/>
      <c r="M62" s="521"/>
      <c r="N62" s="521"/>
      <c r="O62" s="522"/>
    </row>
    <row r="63" spans="1:18" ht="13.8" thickBot="1" x14ac:dyDescent="0.3">
      <c r="A63" s="523"/>
      <c r="B63" s="524"/>
      <c r="C63" s="524"/>
      <c r="D63" s="524"/>
      <c r="E63" s="524"/>
      <c r="F63" s="524"/>
      <c r="G63" s="524"/>
      <c r="H63" s="524"/>
      <c r="I63" s="524"/>
      <c r="J63" s="524"/>
      <c r="K63" s="524"/>
      <c r="L63" s="524"/>
      <c r="M63" s="524"/>
      <c r="N63" s="524"/>
      <c r="O63" s="525"/>
    </row>
    <row r="64" spans="1:18" ht="13.8" thickBot="1" x14ac:dyDescent="0.3">
      <c r="A64" s="526" t="s">
        <v>11</v>
      </c>
      <c r="B64" s="527"/>
      <c r="C64" s="527"/>
      <c r="D64" s="528" t="str">
        <f>'QA &amp; Issue'!C14</f>
        <v>Robyn Short</v>
      </c>
      <c r="E64" s="529"/>
      <c r="F64" s="526" t="s">
        <v>5</v>
      </c>
      <c r="G64" s="527"/>
      <c r="H64" s="527"/>
      <c r="I64" s="500" t="str">
        <f>'QA &amp; Issue'!C16</f>
        <v>David Brown</v>
      </c>
      <c r="J64" s="501"/>
      <c r="K64" s="526" t="s">
        <v>52</v>
      </c>
      <c r="L64" s="527"/>
      <c r="M64" s="527"/>
      <c r="N64" s="500" t="str">
        <f>'QA &amp; Issue'!C18</f>
        <v>Paul O'Neill</v>
      </c>
      <c r="O64" s="501"/>
    </row>
  </sheetData>
  <mergeCells count="22">
    <mergeCell ref="A12:O30"/>
    <mergeCell ref="A52:O52"/>
    <mergeCell ref="A53:O63"/>
    <mergeCell ref="A31:O31"/>
    <mergeCell ref="N64:O64"/>
    <mergeCell ref="K64:M64"/>
    <mergeCell ref="I64:J64"/>
    <mergeCell ref="F64:H64"/>
    <mergeCell ref="D64:E64"/>
    <mergeCell ref="A64:C64"/>
    <mergeCell ref="A10:F10"/>
    <mergeCell ref="G10:O10"/>
    <mergeCell ref="A1:O3"/>
    <mergeCell ref="G7:I7"/>
    <mergeCell ref="J7:L7"/>
    <mergeCell ref="M7:O7"/>
    <mergeCell ref="G8:I8"/>
    <mergeCell ref="J8:L8"/>
    <mergeCell ref="M8:O8"/>
    <mergeCell ref="A7:F7"/>
    <mergeCell ref="A8:F8"/>
    <mergeCell ref="A9:F9"/>
  </mergeCells>
  <hyperlinks>
    <hyperlink ref="R14" r:id="rId1" display="http://maps.google.co.uk/maps?hl=en&amp;safe=off&amp;q=(&quot;E30&quot;,&quot;E31&quot;&amp;cr=countryUK|countryGB&amp;um=1&amp;ie=UTF-8&amp;sa=N&amp;tab=wl" xr:uid="{00000000-0004-0000-0200-000000000000}"/>
  </hyperlinks>
  <pageMargins left="0.70866141732283472" right="0.70866141732283472" top="0.74803149606299213" bottom="0.74803149606299213" header="0.31496062992125984" footer="0.31496062992125984"/>
  <pageSetup scale="73" orientation="portrait" r:id="rId2"/>
  <colBreaks count="1" manualBreakCount="1">
    <brk id="1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24"/>
  <sheetViews>
    <sheetView tabSelected="1" view="pageBreakPreview" zoomScale="80" zoomScaleNormal="80" zoomScaleSheetLayoutView="80" workbookViewId="0">
      <selection sqref="A1:N2"/>
    </sheetView>
  </sheetViews>
  <sheetFormatPr defaultColWidth="14.6640625" defaultRowHeight="13.2" x14ac:dyDescent="0.25"/>
  <cols>
    <col min="1" max="14" width="15.6640625" style="6" customWidth="1"/>
    <col min="15" max="15" width="16.5546875" style="6" bestFit="1" customWidth="1"/>
    <col min="16" max="16384" width="14.6640625" style="6"/>
  </cols>
  <sheetData>
    <row r="1" spans="1:15" ht="30" customHeight="1" x14ac:dyDescent="0.25">
      <c r="A1" s="535" t="s">
        <v>6</v>
      </c>
      <c r="B1" s="536"/>
      <c r="C1" s="536"/>
      <c r="D1" s="536"/>
      <c r="E1" s="536"/>
      <c r="F1" s="536"/>
      <c r="G1" s="536"/>
      <c r="H1" s="536"/>
      <c r="I1" s="536"/>
      <c r="J1" s="536"/>
      <c r="K1" s="536"/>
      <c r="L1" s="536"/>
      <c r="M1" s="536"/>
      <c r="N1" s="536"/>
    </row>
    <row r="2" spans="1:15" ht="30" customHeight="1" thickBot="1" x14ac:dyDescent="0.3">
      <c r="A2" s="537"/>
      <c r="B2" s="538"/>
      <c r="C2" s="538"/>
      <c r="D2" s="538"/>
      <c r="E2" s="538"/>
      <c r="F2" s="538"/>
      <c r="G2" s="538"/>
      <c r="H2" s="538"/>
      <c r="I2" s="538"/>
      <c r="J2" s="538"/>
      <c r="K2" s="538"/>
      <c r="L2" s="538"/>
      <c r="M2" s="538"/>
      <c r="N2" s="538"/>
      <c r="O2" s="471" t="s">
        <v>263</v>
      </c>
    </row>
    <row r="3" spans="1:15" ht="13.5" customHeight="1" x14ac:dyDescent="0.25">
      <c r="A3" s="535" t="str">
        <f>'Front Cover'!C27</f>
        <v>Oxfordshire CC</v>
      </c>
      <c r="B3" s="536"/>
      <c r="C3" s="536"/>
      <c r="D3" s="536"/>
      <c r="E3" s="536"/>
      <c r="F3" s="536"/>
      <c r="G3" s="536"/>
      <c r="H3" s="536"/>
      <c r="I3" s="536"/>
      <c r="J3" s="536"/>
      <c r="K3" s="536"/>
      <c r="L3" s="536"/>
      <c r="M3" s="536"/>
      <c r="N3" s="536"/>
      <c r="O3" s="472" t="s">
        <v>264</v>
      </c>
    </row>
    <row r="4" spans="1:15" ht="13.5" customHeight="1" x14ac:dyDescent="0.25">
      <c r="A4" s="539"/>
      <c r="B4" s="540"/>
      <c r="C4" s="540"/>
      <c r="D4" s="540"/>
      <c r="E4" s="540"/>
      <c r="F4" s="540"/>
      <c r="G4" s="540"/>
      <c r="H4" s="540"/>
      <c r="I4" s="540"/>
      <c r="J4" s="540"/>
      <c r="K4" s="540"/>
      <c r="L4" s="540"/>
      <c r="M4" s="540"/>
      <c r="N4" s="540"/>
      <c r="O4" s="472" t="s">
        <v>265</v>
      </c>
    </row>
    <row r="5" spans="1:15" ht="13.5" customHeight="1" x14ac:dyDescent="0.25">
      <c r="A5" s="541" t="str">
        <f>'Front Cover'!A13</f>
        <v>Culham</v>
      </c>
      <c r="B5" s="540"/>
      <c r="C5" s="540"/>
      <c r="D5" s="540"/>
      <c r="E5" s="540"/>
      <c r="F5" s="540"/>
      <c r="G5" s="540"/>
      <c r="H5" s="540"/>
      <c r="I5" s="540"/>
      <c r="J5" s="540"/>
      <c r="K5" s="540"/>
      <c r="L5" s="540"/>
      <c r="M5" s="540"/>
      <c r="N5" s="540"/>
      <c r="O5" s="472" t="s">
        <v>266</v>
      </c>
    </row>
    <row r="6" spans="1:15" ht="13.5" customHeight="1" thickBot="1" x14ac:dyDescent="0.3">
      <c r="A6" s="537"/>
      <c r="B6" s="538"/>
      <c r="C6" s="538"/>
      <c r="D6" s="538"/>
      <c r="E6" s="538"/>
      <c r="F6" s="538"/>
      <c r="G6" s="538"/>
      <c r="H6" s="538"/>
      <c r="I6" s="538"/>
      <c r="J6" s="538"/>
      <c r="K6" s="538"/>
      <c r="L6" s="538"/>
      <c r="M6" s="538"/>
      <c r="N6" s="538"/>
      <c r="O6" s="472" t="s">
        <v>267</v>
      </c>
    </row>
    <row r="7" spans="1:15" ht="13.5" customHeight="1" x14ac:dyDescent="0.25">
      <c r="A7" s="542" t="s">
        <v>246</v>
      </c>
      <c r="B7" s="543"/>
      <c r="C7" s="543"/>
      <c r="D7" s="543"/>
      <c r="E7" s="543"/>
      <c r="F7" s="543"/>
      <c r="G7" s="543"/>
      <c r="H7" s="543"/>
      <c r="I7" s="543"/>
      <c r="J7" s="543"/>
      <c r="K7" s="543"/>
      <c r="L7" s="543"/>
      <c r="M7" s="543"/>
      <c r="N7" s="543"/>
      <c r="O7" s="459" t="s">
        <v>247</v>
      </c>
    </row>
    <row r="8" spans="1:15" ht="13.5" customHeight="1" x14ac:dyDescent="0.25">
      <c r="A8" s="544"/>
      <c r="B8" s="545"/>
      <c r="C8" s="545"/>
      <c r="D8" s="545"/>
      <c r="E8" s="545"/>
      <c r="F8" s="545"/>
      <c r="G8" s="545"/>
      <c r="H8" s="545"/>
      <c r="I8" s="545"/>
      <c r="J8" s="545"/>
      <c r="K8" s="545"/>
      <c r="L8" s="545"/>
      <c r="M8" s="545"/>
      <c r="N8" s="545"/>
      <c r="O8" s="459" t="s">
        <v>248</v>
      </c>
    </row>
    <row r="9" spans="1:15" ht="13.5" customHeight="1" thickBot="1" x14ac:dyDescent="0.3">
      <c r="A9" s="544"/>
      <c r="B9" s="545"/>
      <c r="C9" s="545"/>
      <c r="D9" s="545"/>
      <c r="E9" s="545"/>
      <c r="F9" s="545"/>
      <c r="G9" s="545"/>
      <c r="H9" s="545"/>
      <c r="I9" s="545"/>
      <c r="J9" s="545"/>
      <c r="K9" s="545"/>
      <c r="L9" s="545"/>
      <c r="M9" s="545"/>
      <c r="N9" s="545"/>
      <c r="O9" s="459" t="s">
        <v>249</v>
      </c>
    </row>
    <row r="10" spans="1:15" ht="27" thickBot="1" x14ac:dyDescent="0.3">
      <c r="A10" s="552" t="s">
        <v>250</v>
      </c>
      <c r="B10" s="553"/>
      <c r="C10" s="553"/>
      <c r="D10" s="460" t="s">
        <v>251</v>
      </c>
      <c r="E10" s="460" t="s">
        <v>252</v>
      </c>
      <c r="F10" s="460" t="s">
        <v>253</v>
      </c>
      <c r="G10" s="460" t="s">
        <v>254</v>
      </c>
      <c r="H10" s="460" t="s">
        <v>255</v>
      </c>
      <c r="I10" s="460" t="s">
        <v>256</v>
      </c>
      <c r="J10" s="460" t="s">
        <v>257</v>
      </c>
      <c r="K10" s="460" t="s">
        <v>258</v>
      </c>
      <c r="L10" s="460" t="s">
        <v>259</v>
      </c>
      <c r="M10" s="460" t="s">
        <v>260</v>
      </c>
      <c r="N10" s="461" t="s">
        <v>261</v>
      </c>
      <c r="O10" s="459" t="s">
        <v>262</v>
      </c>
    </row>
    <row r="11" spans="1:15" ht="27" customHeight="1" x14ac:dyDescent="0.25">
      <c r="A11" s="554" t="str">
        <f>CONCATENATE('Front Cover'!$C$31," between ",'Front Cover'!D33," and ",'Front Cover'!H33)</f>
        <v>High Street between The Green (W) and The Glebe (E)</v>
      </c>
      <c r="B11" s="555"/>
      <c r="C11" s="555"/>
      <c r="D11" s="462" t="s">
        <v>264</v>
      </c>
      <c r="E11" s="463">
        <f ca="1">'Site Details'!$G$8</f>
        <v>45725</v>
      </c>
      <c r="F11" s="463">
        <f ca="1">'Site Details'!$J$8</f>
        <v>45733</v>
      </c>
      <c r="G11" s="462" t="str">
        <f>CONCATENATE('Site Details'!$M$8,"mph")</f>
        <v>30mph</v>
      </c>
      <c r="H11" s="464">
        <f>SUM('Speed Summary A-B'!$B$70:$T$70)</f>
        <v>3374</v>
      </c>
      <c r="I11" s="465">
        <f>'Speed Summary A-B'!$U$70</f>
        <v>24.644444444444446</v>
      </c>
      <c r="J11" s="465">
        <f>'Speed Summary A-B'!$V$70</f>
        <v>30.888888888888889</v>
      </c>
      <c r="K11" s="464">
        <f>'Hourly Flow Summary A-B'!$X$38</f>
        <v>491.46666666666664</v>
      </c>
      <c r="L11" s="464">
        <f>'Hourly Flow Summary A-B'!$Y$35</f>
        <v>367.45833333333337</v>
      </c>
      <c r="M11" s="464">
        <f>'Hourly Flow Summary A-B'!$Y$38</f>
        <v>410.95833333333337</v>
      </c>
      <c r="N11" s="466">
        <f>IFERROR(SUM('Class Bin A-B'!$G$110:$M$110,'Class Bin A-B'!$G$214:$M$214,'Class Bin A-B'!$G$318:$M$318,'Class Bin A-B'!$G$422:$M$422,'Class Bin A-B'!$G$526:$M$526,'Class Bin A-B'!$G$630:$M$630,'Class Bin A-B'!$G$734:$M$734,'Class Bin A-B'!$G$838:$M$838,'Class Bin A-B'!$G$942:$M$942,'Class Bin A-B'!$G$1046:$M$1046,'Class Bin A-B'!$G$1150:$M$1150,'Class Bin A-B'!$G$1254:$M$1254,'Class Bin A-B'!$G$1358:$M$1358,'Class Bin A-B'!$G$1462:$M$1462,'Class Bin A-B'!$G$1566:$M$1566,'Class Bin A-B'!$G$1670:$M$1670,'Class Bin A-B'!$G$1774:$M$1774,'Class Bin A-B'!$G$1878:$M$1878,'Class Bin A-B'!$G$1982:$M$1982,'Class Bin A-B'!$G$2086:$M$2086,'Class Bin A-B'!$G$2190:$M$2190)/(SUM('Class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A-B'!$B$2190)),0)</f>
        <v>5.9276822762299938E-2</v>
      </c>
    </row>
    <row r="12" spans="1:15" ht="27" customHeight="1" thickBot="1" x14ac:dyDescent="0.3">
      <c r="A12" s="556" t="str">
        <f>CONCATENATE('Front Cover'!$C$31," between ",'Front Cover'!D34," and ",'Front Cover'!H34)</f>
        <v>High Street between The Glebe (E) and The Green (W)</v>
      </c>
      <c r="B12" s="557"/>
      <c r="C12" s="557"/>
      <c r="D12" s="467" t="s">
        <v>265</v>
      </c>
      <c r="E12" s="468">
        <f ca="1">'Site Details'!$G$8</f>
        <v>45725</v>
      </c>
      <c r="F12" s="468">
        <f ca="1">'Site Details'!$J$8</f>
        <v>45733</v>
      </c>
      <c r="G12" s="467" t="str">
        <f>CONCATENATE('Site Details'!$M$8,"mph")</f>
        <v>30mph</v>
      </c>
      <c r="H12" s="358">
        <f>SUM('Speed Summary B-A'!$B$70:$T$70)</f>
        <v>3360</v>
      </c>
      <c r="I12" s="469">
        <f>'Speed Summary B-A'!$U$70</f>
        <v>24.200000000000003</v>
      </c>
      <c r="J12" s="469">
        <f>'Speed Summary B-A'!$V$70</f>
        <v>30.299999999999997</v>
      </c>
      <c r="K12" s="358">
        <f>'Hourly Flow Summary B-A'!$X$38</f>
        <v>462.4666666666667</v>
      </c>
      <c r="L12" s="358">
        <f>'Hourly Flow Summary B-A'!$Y$35</f>
        <v>357.90277777777777</v>
      </c>
      <c r="M12" s="358">
        <f>'Hourly Flow Summary B-A'!$Y$38</f>
        <v>405.52777777777777</v>
      </c>
      <c r="N12" s="470">
        <f>IFERROR(SUM('Class Bin B-A'!$G$110:$M$110,'Class Bin B-A'!$G$214:$M$214,'Class Bin B-A'!$G$318:$M$318,'Class Bin B-A'!$G$422:$M$422,'Class Bin B-A'!$G$526:$M$526,'Class Bin B-A'!$G$630:$M$630,'Class Bin B-A'!$G$734:$M$734,'Class Bin B-A'!$G$838:$M$838,'Class Bin B-A'!$G$942:$M$942,'Class Bin B-A'!$G$1046:$M$1046,'Class Bin B-A'!$G$1150:$M$1150,'Class Bin B-A'!$G$1254:$M$1254,'Class Bin B-A'!$G$1358:$M$1358,'Class Bin B-A'!$G$1462:$M$1462,'Class Bin B-A'!$G$1566:$M$1566,'Class Bin B-A'!$G$1670:$M$1670,'Class Bin B-A'!$G$1774:$M$1774,'Class Bin B-A'!$G$1878:$M$1878,'Class Bin B-A'!$G$1982:$M$1982,'Class Bin B-A'!$G$2086:$M$2086,'Class Bin B-A'!$G$2190:$M$2190)/(SUM('Class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B-A'!$B$2190)),0)</f>
        <v>6.8154761904761899E-2</v>
      </c>
    </row>
    <row r="13" spans="1:15" ht="13.5" customHeight="1" x14ac:dyDescent="0.25">
      <c r="A13" s="542" t="s">
        <v>53</v>
      </c>
      <c r="B13" s="543"/>
      <c r="C13" s="543"/>
      <c r="D13" s="543"/>
      <c r="E13" s="543"/>
      <c r="F13" s="543"/>
      <c r="G13" s="543"/>
      <c r="H13" s="543"/>
      <c r="I13" s="543"/>
      <c r="J13" s="543"/>
      <c r="K13" s="543"/>
      <c r="L13" s="543"/>
      <c r="M13" s="543"/>
      <c r="N13" s="543"/>
    </row>
    <row r="14" spans="1:15" ht="13.5" customHeight="1" x14ac:dyDescent="0.25">
      <c r="A14" s="544"/>
      <c r="B14" s="545"/>
      <c r="C14" s="545"/>
      <c r="D14" s="545"/>
      <c r="E14" s="545"/>
      <c r="F14" s="545"/>
      <c r="G14" s="545"/>
      <c r="H14" s="545"/>
      <c r="I14" s="545"/>
      <c r="J14" s="545"/>
      <c r="K14" s="545"/>
      <c r="L14" s="545"/>
      <c r="M14" s="545"/>
      <c r="N14" s="545"/>
    </row>
    <row r="15" spans="1:15" ht="13.5" customHeight="1" thickBot="1" x14ac:dyDescent="0.3">
      <c r="A15" s="546"/>
      <c r="B15" s="547"/>
      <c r="C15" s="547"/>
      <c r="D15" s="547"/>
      <c r="E15" s="547"/>
      <c r="F15" s="547"/>
      <c r="G15" s="547"/>
      <c r="H15" s="547"/>
      <c r="I15" s="547"/>
      <c r="J15" s="547"/>
      <c r="K15" s="547"/>
      <c r="L15" s="547"/>
      <c r="M15" s="547"/>
      <c r="N15" s="547"/>
    </row>
    <row r="16" spans="1:15" s="53" customFormat="1" ht="17.25" customHeight="1" thickBot="1" x14ac:dyDescent="0.3">
      <c r="A16" s="549" t="s">
        <v>185</v>
      </c>
      <c r="B16" s="550"/>
      <c r="C16" s="550"/>
      <c r="D16" s="551"/>
      <c r="E16" s="172"/>
      <c r="F16" s="549" t="s">
        <v>186</v>
      </c>
      <c r="G16" s="550"/>
      <c r="H16" s="550"/>
      <c r="I16" s="551"/>
      <c r="J16" s="172"/>
      <c r="K16" s="549" t="s">
        <v>212</v>
      </c>
      <c r="L16" s="550"/>
      <c r="M16" s="550"/>
      <c r="N16" s="551"/>
    </row>
    <row r="17" spans="1:15" s="54" customFormat="1" ht="39.75" customHeight="1" thickBot="1" x14ac:dyDescent="0.3">
      <c r="A17" s="330" t="s">
        <v>202</v>
      </c>
      <c r="B17" s="331" t="str">
        <f>'Hourly Flow Summary A-B'!W8</f>
        <v>3-day Average (Tue-Thur)</v>
      </c>
      <c r="C17" s="331" t="str">
        <f>'Hourly Flow Summary A-B'!X8</f>
        <v>5-day Average (Mon-Fri)</v>
      </c>
      <c r="D17" s="332" t="str">
        <f>'Hourly Flow Summary A-B'!Y8</f>
        <v>7-day Average (Mon-Sun)</v>
      </c>
      <c r="E17" s="199"/>
      <c r="F17" s="330" t="s">
        <v>202</v>
      </c>
      <c r="G17" s="331" t="str">
        <f>'Hourly Flow Summary B-A'!W8</f>
        <v>3-day Average (Tue-Thur)</v>
      </c>
      <c r="H17" s="331" t="str">
        <f>'Hourly Flow Summary B-A'!X8</f>
        <v>5-day Average (Mon-Fri)</v>
      </c>
      <c r="I17" s="332" t="str">
        <f>'Hourly Flow Summary B-A'!Y8</f>
        <v>7-day Average (Mon-Sun)</v>
      </c>
      <c r="J17" s="199"/>
      <c r="K17" s="330" t="s">
        <v>202</v>
      </c>
      <c r="L17" s="331" t="str">
        <f>G17</f>
        <v>3-day Average (Tue-Thur)</v>
      </c>
      <c r="M17" s="331" t="str">
        <f>H17</f>
        <v>5-day Average (Mon-Fri)</v>
      </c>
      <c r="N17" s="331" t="str">
        <f>I17</f>
        <v>7-day Average (Mon-Sun)</v>
      </c>
    </row>
    <row r="18" spans="1:15" x14ac:dyDescent="0.25">
      <c r="A18" s="206">
        <f>'Hourly Flow Summary A-B'!A10</f>
        <v>0</v>
      </c>
      <c r="B18" s="191">
        <f>'Hourly Flow Summary A-B'!W10</f>
        <v>0.66666666666666663</v>
      </c>
      <c r="C18" s="191">
        <f>'Hourly Flow Summary A-B'!X10</f>
        <v>0.5</v>
      </c>
      <c r="D18" s="193">
        <f>'Hourly Flow Summary A-B'!Y10</f>
        <v>0.75</v>
      </c>
      <c r="E18" s="200"/>
      <c r="F18" s="206">
        <f>'Hourly Flow Summary B-A'!A10</f>
        <v>0</v>
      </c>
      <c r="G18" s="191">
        <f>'Hourly Flow Summary B-A'!W10</f>
        <v>1</v>
      </c>
      <c r="H18" s="191">
        <f>'Hourly Flow Summary B-A'!X10</f>
        <v>1.1666666666666667</v>
      </c>
      <c r="I18" s="193">
        <f>'Hourly Flow Summary B-A'!Y10</f>
        <v>1.25</v>
      </c>
      <c r="J18" s="200"/>
      <c r="K18" s="206">
        <f>F18</f>
        <v>0</v>
      </c>
      <c r="L18" s="191">
        <f>'Hourly Flow Summary Two-Way'!W10</f>
        <v>1.6666666666666667</v>
      </c>
      <c r="M18" s="191">
        <f>'Hourly Flow Summary Two-Way'!X10</f>
        <v>1.6666666666666667</v>
      </c>
      <c r="N18" s="193">
        <f>'Hourly Flow Summary Two-Way'!Y10</f>
        <v>2</v>
      </c>
    </row>
    <row r="19" spans="1:15" x14ac:dyDescent="0.25">
      <c r="A19" s="207">
        <f>'Hourly Flow Summary A-B'!A11</f>
        <v>4.1666666666666664E-2</v>
      </c>
      <c r="B19" s="190">
        <f>'Hourly Flow Summary A-B'!W11</f>
        <v>0.66666666666666663</v>
      </c>
      <c r="C19" s="190">
        <f>'Hourly Flow Summary A-B'!X11</f>
        <v>1.1666666666666667</v>
      </c>
      <c r="D19" s="192">
        <f>'Hourly Flow Summary A-B'!Y11</f>
        <v>1</v>
      </c>
      <c r="E19" s="201"/>
      <c r="F19" s="207">
        <f>'Hourly Flow Summary B-A'!A11</f>
        <v>4.1666666666666664E-2</v>
      </c>
      <c r="G19" s="190">
        <f>'Hourly Flow Summary B-A'!W11</f>
        <v>0.33333333333333331</v>
      </c>
      <c r="H19" s="190">
        <f>'Hourly Flow Summary B-A'!X11</f>
        <v>0.5</v>
      </c>
      <c r="I19" s="192">
        <f>'Hourly Flow Summary B-A'!Y11</f>
        <v>0.5</v>
      </c>
      <c r="J19" s="201"/>
      <c r="K19" s="207">
        <f t="shared" ref="K19:K43" si="0">F19</f>
        <v>4.1666666666666664E-2</v>
      </c>
      <c r="L19" s="190">
        <f>'Hourly Flow Summary Two-Way'!W11</f>
        <v>1</v>
      </c>
      <c r="M19" s="190">
        <f>'Hourly Flow Summary Two-Way'!X11</f>
        <v>1.6666666666666667</v>
      </c>
      <c r="N19" s="192">
        <f>'Hourly Flow Summary Two-Way'!Y11</f>
        <v>1.5</v>
      </c>
      <c r="O19" s="59"/>
    </row>
    <row r="20" spans="1:15" x14ac:dyDescent="0.25">
      <c r="A20" s="207">
        <f>'Hourly Flow Summary A-B'!A12</f>
        <v>8.3333333333333329E-2</v>
      </c>
      <c r="B20" s="190">
        <f>'Hourly Flow Summary A-B'!W12</f>
        <v>0</v>
      </c>
      <c r="C20" s="190">
        <f>'Hourly Flow Summary A-B'!X12</f>
        <v>0.16666666666666666</v>
      </c>
      <c r="D20" s="192">
        <f>'Hourly Flow Summary A-B'!Y12</f>
        <v>0.5</v>
      </c>
      <c r="E20" s="201"/>
      <c r="F20" s="207">
        <f>'Hourly Flow Summary B-A'!A12</f>
        <v>8.3333333333333329E-2</v>
      </c>
      <c r="G20" s="190">
        <f>'Hourly Flow Summary B-A'!W12</f>
        <v>0.33333333333333331</v>
      </c>
      <c r="H20" s="190">
        <f>'Hourly Flow Summary B-A'!X12</f>
        <v>0.83333333333333337</v>
      </c>
      <c r="I20" s="192">
        <f>'Hourly Flow Summary B-A'!Y12</f>
        <v>0.75</v>
      </c>
      <c r="J20" s="201"/>
      <c r="K20" s="207">
        <f t="shared" si="0"/>
        <v>8.3333333333333329E-2</v>
      </c>
      <c r="L20" s="190">
        <f>'Hourly Flow Summary Two-Way'!W12</f>
        <v>0.33333333333333331</v>
      </c>
      <c r="M20" s="190">
        <f>'Hourly Flow Summary Two-Way'!X12</f>
        <v>1</v>
      </c>
      <c r="N20" s="192">
        <f>'Hourly Flow Summary Two-Way'!Y12</f>
        <v>1.25</v>
      </c>
      <c r="O20" s="59"/>
    </row>
    <row r="21" spans="1:15" x14ac:dyDescent="0.25">
      <c r="A21" s="207">
        <f>'Hourly Flow Summary A-B'!A13</f>
        <v>0.125</v>
      </c>
      <c r="B21" s="190">
        <f>'Hourly Flow Summary A-B'!W13</f>
        <v>0</v>
      </c>
      <c r="C21" s="190">
        <f>'Hourly Flow Summary A-B'!X13</f>
        <v>0.16666666666666666</v>
      </c>
      <c r="D21" s="192">
        <f>'Hourly Flow Summary A-B'!Y13</f>
        <v>0.375</v>
      </c>
      <c r="E21" s="201"/>
      <c r="F21" s="207">
        <f>'Hourly Flow Summary B-A'!A13</f>
        <v>0.125</v>
      </c>
      <c r="G21" s="190">
        <f>'Hourly Flow Summary B-A'!W13</f>
        <v>0.33333333333333331</v>
      </c>
      <c r="H21" s="190">
        <f>'Hourly Flow Summary B-A'!X13</f>
        <v>0.33333333333333331</v>
      </c>
      <c r="I21" s="192">
        <f>'Hourly Flow Summary B-A'!Y13</f>
        <v>0.5</v>
      </c>
      <c r="J21" s="201"/>
      <c r="K21" s="207">
        <f t="shared" si="0"/>
        <v>0.125</v>
      </c>
      <c r="L21" s="190">
        <f>'Hourly Flow Summary Two-Way'!W13</f>
        <v>0.33333333333333331</v>
      </c>
      <c r="M21" s="190">
        <f>'Hourly Flow Summary Two-Way'!X13</f>
        <v>0.5</v>
      </c>
      <c r="N21" s="192">
        <f>'Hourly Flow Summary Two-Way'!Y13</f>
        <v>0.875</v>
      </c>
    </row>
    <row r="22" spans="1:15" x14ac:dyDescent="0.25">
      <c r="A22" s="207">
        <f>'Hourly Flow Summary A-B'!A14</f>
        <v>0.16666666666666699</v>
      </c>
      <c r="B22" s="190">
        <f>'Hourly Flow Summary A-B'!W14</f>
        <v>0.33333333333333331</v>
      </c>
      <c r="C22" s="190">
        <f>'Hourly Flow Summary A-B'!X14</f>
        <v>0.16666666666666666</v>
      </c>
      <c r="D22" s="192">
        <f>'Hourly Flow Summary A-B'!Y14</f>
        <v>0.125</v>
      </c>
      <c r="E22" s="201"/>
      <c r="F22" s="207">
        <f>'Hourly Flow Summary B-A'!A14</f>
        <v>0.16666666666666699</v>
      </c>
      <c r="G22" s="190">
        <f>'Hourly Flow Summary B-A'!W14</f>
        <v>0</v>
      </c>
      <c r="H22" s="190">
        <f>'Hourly Flow Summary B-A'!X14</f>
        <v>0.33333333333333331</v>
      </c>
      <c r="I22" s="192">
        <f>'Hourly Flow Summary B-A'!Y14</f>
        <v>0.375</v>
      </c>
      <c r="J22" s="201"/>
      <c r="K22" s="207">
        <f t="shared" si="0"/>
        <v>0.16666666666666699</v>
      </c>
      <c r="L22" s="190">
        <f>'Hourly Flow Summary Two-Way'!W14</f>
        <v>0.33333333333333331</v>
      </c>
      <c r="M22" s="190">
        <f>'Hourly Flow Summary Two-Way'!X14</f>
        <v>0.5</v>
      </c>
      <c r="N22" s="192">
        <f>'Hourly Flow Summary Two-Way'!Y14</f>
        <v>0.5</v>
      </c>
    </row>
    <row r="23" spans="1:15" x14ac:dyDescent="0.25">
      <c r="A23" s="207">
        <f>'Hourly Flow Summary A-B'!A15</f>
        <v>0.20833333333333401</v>
      </c>
      <c r="B23" s="190">
        <f>'Hourly Flow Summary A-B'!W15</f>
        <v>0.33333333333333331</v>
      </c>
      <c r="C23" s="190">
        <f>'Hourly Flow Summary A-B'!X15</f>
        <v>0.66666666666666663</v>
      </c>
      <c r="D23" s="192">
        <f>'Hourly Flow Summary A-B'!Y15</f>
        <v>0.5</v>
      </c>
      <c r="E23" s="201"/>
      <c r="F23" s="207">
        <f>'Hourly Flow Summary B-A'!A15</f>
        <v>0.20833333333333401</v>
      </c>
      <c r="G23" s="190">
        <f>'Hourly Flow Summary B-A'!W15</f>
        <v>1.3333333333333333</v>
      </c>
      <c r="H23" s="190">
        <f>'Hourly Flow Summary B-A'!X15</f>
        <v>1</v>
      </c>
      <c r="I23" s="192">
        <f>'Hourly Flow Summary B-A'!Y15</f>
        <v>1.25</v>
      </c>
      <c r="J23" s="201"/>
      <c r="K23" s="207">
        <f t="shared" si="0"/>
        <v>0.20833333333333401</v>
      </c>
      <c r="L23" s="190">
        <f>'Hourly Flow Summary Two-Way'!W15</f>
        <v>1.6666666666666667</v>
      </c>
      <c r="M23" s="190">
        <f>'Hourly Flow Summary Two-Way'!X15</f>
        <v>1.6666666666666667</v>
      </c>
      <c r="N23" s="192">
        <f>'Hourly Flow Summary Two-Way'!Y15</f>
        <v>1.75</v>
      </c>
    </row>
    <row r="24" spans="1:15" x14ac:dyDescent="0.25">
      <c r="A24" s="207">
        <f>'Hourly Flow Summary A-B'!A16</f>
        <v>0.25</v>
      </c>
      <c r="B24" s="190">
        <f>'Hourly Flow Summary A-B'!W16</f>
        <v>6</v>
      </c>
      <c r="C24" s="190">
        <f>'Hourly Flow Summary A-B'!X16</f>
        <v>6.333333333333333</v>
      </c>
      <c r="D24" s="192">
        <f>'Hourly Flow Summary A-B'!Y16</f>
        <v>5.5</v>
      </c>
      <c r="E24" s="201"/>
      <c r="F24" s="207">
        <f>'Hourly Flow Summary B-A'!A16</f>
        <v>0.25</v>
      </c>
      <c r="G24" s="190">
        <f>'Hourly Flow Summary B-A'!W16</f>
        <v>13.333333333333334</v>
      </c>
      <c r="H24" s="190">
        <f>'Hourly Flow Summary B-A'!X16</f>
        <v>14.666666666666666</v>
      </c>
      <c r="I24" s="192">
        <f>'Hourly Flow Summary B-A'!Y16</f>
        <v>12</v>
      </c>
      <c r="J24" s="201"/>
      <c r="K24" s="207">
        <f t="shared" si="0"/>
        <v>0.25</v>
      </c>
      <c r="L24" s="190">
        <f>'Hourly Flow Summary Two-Way'!W16</f>
        <v>19.333333333333332</v>
      </c>
      <c r="M24" s="190">
        <f>'Hourly Flow Summary Two-Way'!X16</f>
        <v>21</v>
      </c>
      <c r="N24" s="192">
        <f>'Hourly Flow Summary Two-Way'!Y16</f>
        <v>17.5</v>
      </c>
    </row>
    <row r="25" spans="1:15" x14ac:dyDescent="0.25">
      <c r="A25" s="208">
        <f>'Hourly Flow Summary A-B'!A17</f>
        <v>0.29166666666666702</v>
      </c>
      <c r="B25" s="202">
        <f>'Hourly Flow Summary A-B'!W17</f>
        <v>32.666666666666664</v>
      </c>
      <c r="C25" s="202">
        <f>'Hourly Flow Summary A-B'!X17</f>
        <v>36.166666666666664</v>
      </c>
      <c r="D25" s="203">
        <f>'Hourly Flow Summary A-B'!Y17</f>
        <v>28.25</v>
      </c>
      <c r="E25" s="201"/>
      <c r="F25" s="208">
        <f>'Hourly Flow Summary B-A'!A17</f>
        <v>0.29166666666666702</v>
      </c>
      <c r="G25" s="202">
        <f>'Hourly Flow Summary B-A'!W17</f>
        <v>49</v>
      </c>
      <c r="H25" s="202">
        <f>'Hourly Flow Summary B-A'!X17</f>
        <v>54.333333333333336</v>
      </c>
      <c r="I25" s="203">
        <f>'Hourly Flow Summary B-A'!Y17</f>
        <v>42.375</v>
      </c>
      <c r="J25" s="201"/>
      <c r="K25" s="208">
        <f t="shared" si="0"/>
        <v>0.29166666666666702</v>
      </c>
      <c r="L25" s="202">
        <f>'Hourly Flow Summary Two-Way'!W17</f>
        <v>81.666666666666671</v>
      </c>
      <c r="M25" s="202">
        <f>'Hourly Flow Summary Two-Way'!X17</f>
        <v>90.5</v>
      </c>
      <c r="N25" s="203">
        <f>'Hourly Flow Summary Two-Way'!Y17</f>
        <v>70.625</v>
      </c>
    </row>
    <row r="26" spans="1:15" x14ac:dyDescent="0.25">
      <c r="A26" s="208">
        <f>'Hourly Flow Summary A-B'!A18</f>
        <v>0.33333333333333398</v>
      </c>
      <c r="B26" s="202">
        <f>'Hourly Flow Summary A-B'!W18</f>
        <v>60.666666666666664</v>
      </c>
      <c r="C26" s="202">
        <f>'Hourly Flow Summary A-B'!X18</f>
        <v>58.833333333333336</v>
      </c>
      <c r="D26" s="203">
        <f>'Hourly Flow Summary A-B'!Y18</f>
        <v>46</v>
      </c>
      <c r="E26" s="201"/>
      <c r="F26" s="208">
        <f>'Hourly Flow Summary B-A'!A18</f>
        <v>0.33333333333333398</v>
      </c>
      <c r="G26" s="202">
        <f>'Hourly Flow Summary B-A'!W18</f>
        <v>57.666666666666664</v>
      </c>
      <c r="H26" s="202">
        <f>'Hourly Flow Summary B-A'!X18</f>
        <v>57.166666666666664</v>
      </c>
      <c r="I26" s="203">
        <f>'Hourly Flow Summary B-A'!Y18</f>
        <v>48.25</v>
      </c>
      <c r="J26" s="201"/>
      <c r="K26" s="208">
        <f t="shared" si="0"/>
        <v>0.33333333333333398</v>
      </c>
      <c r="L26" s="202">
        <f>'Hourly Flow Summary Two-Way'!W18</f>
        <v>118.33333333333333</v>
      </c>
      <c r="M26" s="202">
        <f>'Hourly Flow Summary Two-Way'!X18</f>
        <v>116</v>
      </c>
      <c r="N26" s="203">
        <f>'Hourly Flow Summary Two-Way'!Y18</f>
        <v>94.25</v>
      </c>
      <c r="O26" s="57"/>
    </row>
    <row r="27" spans="1:15" x14ac:dyDescent="0.25">
      <c r="A27" s="208">
        <f>'Hourly Flow Summary A-B'!A19</f>
        <v>0.375</v>
      </c>
      <c r="B27" s="202">
        <f>'Hourly Flow Summary A-B'!W19</f>
        <v>15.666666666666666</v>
      </c>
      <c r="C27" s="202">
        <f>'Hourly Flow Summary A-B'!X19</f>
        <v>17.166666666666668</v>
      </c>
      <c r="D27" s="203">
        <f>'Hourly Flow Summary A-B'!Y19</f>
        <v>18</v>
      </c>
      <c r="E27" s="201"/>
      <c r="F27" s="208">
        <f>'Hourly Flow Summary B-A'!A19</f>
        <v>0.375</v>
      </c>
      <c r="G27" s="202">
        <f>'Hourly Flow Summary B-A'!W19</f>
        <v>31.666666666666668</v>
      </c>
      <c r="H27" s="202">
        <f>'Hourly Flow Summary B-A'!X19</f>
        <v>31.5</v>
      </c>
      <c r="I27" s="203">
        <f>'Hourly Flow Summary B-A'!Y19</f>
        <v>29.111111111111111</v>
      </c>
      <c r="J27" s="201"/>
      <c r="K27" s="208">
        <f t="shared" si="0"/>
        <v>0.375</v>
      </c>
      <c r="L27" s="202">
        <f>'Hourly Flow Summary Two-Way'!W19</f>
        <v>47.333333333333336</v>
      </c>
      <c r="M27" s="202">
        <f>'Hourly Flow Summary Two-Way'!X19</f>
        <v>48.666666666666664</v>
      </c>
      <c r="N27" s="203">
        <f>'Hourly Flow Summary Two-Way'!Y19</f>
        <v>47.111111111111114</v>
      </c>
      <c r="O27" s="57"/>
    </row>
    <row r="28" spans="1:15" x14ac:dyDescent="0.25">
      <c r="A28" s="207">
        <f>'Hourly Flow Summary A-B'!A20</f>
        <v>0.41666666666666702</v>
      </c>
      <c r="B28" s="190">
        <f>'Hourly Flow Summary A-B'!W20</f>
        <v>16.333333333333332</v>
      </c>
      <c r="C28" s="190">
        <f>'Hourly Flow Summary A-B'!X20</f>
        <v>16.666666666666668</v>
      </c>
      <c r="D28" s="192">
        <f>'Hourly Flow Summary A-B'!Y20</f>
        <v>19.222222222222221</v>
      </c>
      <c r="E28" s="201"/>
      <c r="F28" s="207">
        <f>'Hourly Flow Summary B-A'!A20</f>
        <v>0.41666666666666702</v>
      </c>
      <c r="G28" s="190">
        <f>'Hourly Flow Summary B-A'!W20</f>
        <v>28.333333333333332</v>
      </c>
      <c r="H28" s="190">
        <f>'Hourly Flow Summary B-A'!X20</f>
        <v>25</v>
      </c>
      <c r="I28" s="192">
        <f>'Hourly Flow Summary B-A'!Y20</f>
        <v>26.777777777777779</v>
      </c>
      <c r="J28" s="201"/>
      <c r="K28" s="207">
        <f t="shared" si="0"/>
        <v>0.41666666666666702</v>
      </c>
      <c r="L28" s="190">
        <f>'Hourly Flow Summary Two-Way'!W20</f>
        <v>44.666666666666664</v>
      </c>
      <c r="M28" s="190">
        <f>'Hourly Flow Summary Two-Way'!X20</f>
        <v>41.666666666666664</v>
      </c>
      <c r="N28" s="192">
        <f>'Hourly Flow Summary Two-Way'!Y20</f>
        <v>46</v>
      </c>
      <c r="O28" s="57"/>
    </row>
    <row r="29" spans="1:15" x14ac:dyDescent="0.25">
      <c r="A29" s="207">
        <f>'Hourly Flow Summary A-B'!A21</f>
        <v>0.45833333333333398</v>
      </c>
      <c r="B29" s="190">
        <f>'Hourly Flow Summary A-B'!W21</f>
        <v>23</v>
      </c>
      <c r="C29" s="190">
        <f>'Hourly Flow Summary A-B'!X21</f>
        <v>23</v>
      </c>
      <c r="D29" s="192">
        <f>'Hourly Flow Summary A-B'!Y21</f>
        <v>22.777777777777779</v>
      </c>
      <c r="E29" s="201"/>
      <c r="F29" s="207">
        <f>'Hourly Flow Summary B-A'!A21</f>
        <v>0.45833333333333398</v>
      </c>
      <c r="G29" s="190">
        <f>'Hourly Flow Summary B-A'!W21</f>
        <v>31.333333333333332</v>
      </c>
      <c r="H29" s="190">
        <f>'Hourly Flow Summary B-A'!X21</f>
        <v>30.333333333333332</v>
      </c>
      <c r="I29" s="192">
        <f>'Hourly Flow Summary B-A'!Y21</f>
        <v>29</v>
      </c>
      <c r="J29" s="201"/>
      <c r="K29" s="207">
        <f t="shared" si="0"/>
        <v>0.45833333333333398</v>
      </c>
      <c r="L29" s="190">
        <f>'Hourly Flow Summary Two-Way'!W21</f>
        <v>54.333333333333336</v>
      </c>
      <c r="M29" s="190">
        <f>'Hourly Flow Summary Two-Way'!X21</f>
        <v>53.333333333333336</v>
      </c>
      <c r="N29" s="192">
        <f>'Hourly Flow Summary Two-Way'!Y21</f>
        <v>51.777777777777779</v>
      </c>
      <c r="O29" s="57"/>
    </row>
    <row r="30" spans="1:15" x14ac:dyDescent="0.25">
      <c r="A30" s="207">
        <f>'Hourly Flow Summary A-B'!A22</f>
        <v>0.5</v>
      </c>
      <c r="B30" s="190">
        <f>'Hourly Flow Summary A-B'!W22</f>
        <v>19.333333333333332</v>
      </c>
      <c r="C30" s="190">
        <f>'Hourly Flow Summary A-B'!X22</f>
        <v>27.666666666666668</v>
      </c>
      <c r="D30" s="192">
        <f>'Hourly Flow Summary A-B'!Y22</f>
        <v>26.333333333333332</v>
      </c>
      <c r="E30" s="201"/>
      <c r="F30" s="207">
        <f>'Hourly Flow Summary B-A'!A22</f>
        <v>0.5</v>
      </c>
      <c r="G30" s="190">
        <f>'Hourly Flow Summary B-A'!W22</f>
        <v>26</v>
      </c>
      <c r="H30" s="190">
        <f>'Hourly Flow Summary B-A'!X22</f>
        <v>26.5</v>
      </c>
      <c r="I30" s="192">
        <f>'Hourly Flow Summary B-A'!Y22</f>
        <v>25.888888888888889</v>
      </c>
      <c r="J30" s="201"/>
      <c r="K30" s="207">
        <f t="shared" si="0"/>
        <v>0.5</v>
      </c>
      <c r="L30" s="190">
        <f>'Hourly Flow Summary Two-Way'!W22</f>
        <v>45.333333333333336</v>
      </c>
      <c r="M30" s="190">
        <f>'Hourly Flow Summary Two-Way'!X22</f>
        <v>54.166666666666664</v>
      </c>
      <c r="N30" s="192">
        <f>'Hourly Flow Summary Two-Way'!Y22</f>
        <v>52.222222222222221</v>
      </c>
      <c r="O30" s="57"/>
    </row>
    <row r="31" spans="1:15" x14ac:dyDescent="0.25">
      <c r="A31" s="207">
        <f>'Hourly Flow Summary A-B'!A23</f>
        <v>0.54166666666666696</v>
      </c>
      <c r="B31" s="190">
        <f>'Hourly Flow Summary A-B'!W23</f>
        <v>20.666666666666668</v>
      </c>
      <c r="C31" s="190">
        <f>'Hourly Flow Summary A-B'!X23</f>
        <v>22.6</v>
      </c>
      <c r="D31" s="192">
        <f>'Hourly Flow Summary A-B'!Y23</f>
        <v>22.25</v>
      </c>
      <c r="E31" s="201"/>
      <c r="F31" s="207">
        <f>'Hourly Flow Summary B-A'!A23</f>
        <v>0.54166666666666696</v>
      </c>
      <c r="G31" s="190">
        <f>'Hourly Flow Summary B-A'!W23</f>
        <v>22.333333333333332</v>
      </c>
      <c r="H31" s="190">
        <f>'Hourly Flow Summary B-A'!X23</f>
        <v>23.2</v>
      </c>
      <c r="I31" s="192">
        <f>'Hourly Flow Summary B-A'!Y23</f>
        <v>24.75</v>
      </c>
      <c r="J31" s="201"/>
      <c r="K31" s="207">
        <f t="shared" si="0"/>
        <v>0.54166666666666696</v>
      </c>
      <c r="L31" s="190">
        <f>'Hourly Flow Summary Two-Way'!W23</f>
        <v>43</v>
      </c>
      <c r="M31" s="190">
        <f>'Hourly Flow Summary Two-Way'!X23</f>
        <v>45.8</v>
      </c>
      <c r="N31" s="192">
        <f>'Hourly Flow Summary Two-Way'!Y23</f>
        <v>47</v>
      </c>
      <c r="O31" s="57"/>
    </row>
    <row r="32" spans="1:15" x14ac:dyDescent="0.25">
      <c r="A32" s="207">
        <f>'Hourly Flow Summary A-B'!A24</f>
        <v>0.58333333333333404</v>
      </c>
      <c r="B32" s="190">
        <f>'Hourly Flow Summary A-B'!W24</f>
        <v>28.666666666666668</v>
      </c>
      <c r="C32" s="190">
        <f>'Hourly Flow Summary A-B'!X24</f>
        <v>26.6</v>
      </c>
      <c r="D32" s="192">
        <f>'Hourly Flow Summary A-B'!Y24</f>
        <v>23.75</v>
      </c>
      <c r="E32" s="201"/>
      <c r="F32" s="207">
        <f>'Hourly Flow Summary B-A'!A24</f>
        <v>0.58333333333333404</v>
      </c>
      <c r="G32" s="190">
        <f>'Hourly Flow Summary B-A'!W24</f>
        <v>21.666666666666668</v>
      </c>
      <c r="H32" s="190">
        <f>'Hourly Flow Summary B-A'!X24</f>
        <v>24.4</v>
      </c>
      <c r="I32" s="192">
        <f>'Hourly Flow Summary B-A'!Y24</f>
        <v>22.875</v>
      </c>
      <c r="J32" s="201"/>
      <c r="K32" s="207">
        <f t="shared" si="0"/>
        <v>0.58333333333333404</v>
      </c>
      <c r="L32" s="190">
        <f>'Hourly Flow Summary Two-Way'!W24</f>
        <v>50.333333333333336</v>
      </c>
      <c r="M32" s="190">
        <f>'Hourly Flow Summary Two-Way'!X24</f>
        <v>51</v>
      </c>
      <c r="N32" s="192">
        <f>'Hourly Flow Summary Two-Way'!Y24</f>
        <v>46.625</v>
      </c>
      <c r="O32" s="57"/>
    </row>
    <row r="33" spans="1:15" x14ac:dyDescent="0.25">
      <c r="A33" s="207">
        <f>'Hourly Flow Summary A-B'!A25</f>
        <v>0.625</v>
      </c>
      <c r="B33" s="190">
        <f>'Hourly Flow Summary A-B'!W25</f>
        <v>35</v>
      </c>
      <c r="C33" s="190">
        <f>'Hourly Flow Summary A-B'!X25</f>
        <v>39</v>
      </c>
      <c r="D33" s="192">
        <f>'Hourly Flow Summary A-B'!Y25</f>
        <v>32.625</v>
      </c>
      <c r="E33" s="201"/>
      <c r="F33" s="207">
        <f>'Hourly Flow Summary B-A'!A25</f>
        <v>0.625</v>
      </c>
      <c r="G33" s="190">
        <f>'Hourly Flow Summary B-A'!W25</f>
        <v>31.666666666666668</v>
      </c>
      <c r="H33" s="190">
        <f>'Hourly Flow Summary B-A'!X25</f>
        <v>35.4</v>
      </c>
      <c r="I33" s="192">
        <f>'Hourly Flow Summary B-A'!Y25</f>
        <v>30</v>
      </c>
      <c r="J33" s="201"/>
      <c r="K33" s="207">
        <f t="shared" si="0"/>
        <v>0.625</v>
      </c>
      <c r="L33" s="190">
        <f>'Hourly Flow Summary Two-Way'!W25</f>
        <v>66.666666666666671</v>
      </c>
      <c r="M33" s="190">
        <f>'Hourly Flow Summary Two-Way'!X25</f>
        <v>74.400000000000006</v>
      </c>
      <c r="N33" s="192">
        <f>'Hourly Flow Summary Two-Way'!Y25</f>
        <v>62.625</v>
      </c>
      <c r="O33" s="57"/>
    </row>
    <row r="34" spans="1:15" x14ac:dyDescent="0.25">
      <c r="A34" s="209">
        <f>'Hourly Flow Summary A-B'!A26</f>
        <v>0.66666666666666696</v>
      </c>
      <c r="B34" s="204">
        <f>'Hourly Flow Summary A-B'!W26</f>
        <v>95</v>
      </c>
      <c r="C34" s="204">
        <f>'Hourly Flow Summary A-B'!X26</f>
        <v>88</v>
      </c>
      <c r="D34" s="205">
        <f>'Hourly Flow Summary A-B'!Y26</f>
        <v>62.625</v>
      </c>
      <c r="E34" s="201"/>
      <c r="F34" s="209">
        <f>'Hourly Flow Summary B-A'!A26</f>
        <v>0.66666666666666696</v>
      </c>
      <c r="G34" s="204">
        <f>'Hourly Flow Summary B-A'!W26</f>
        <v>43.333333333333336</v>
      </c>
      <c r="H34" s="204">
        <f>'Hourly Flow Summary B-A'!X26</f>
        <v>41</v>
      </c>
      <c r="I34" s="205">
        <f>'Hourly Flow Summary B-A'!Y26</f>
        <v>33.25</v>
      </c>
      <c r="J34" s="201"/>
      <c r="K34" s="209">
        <f t="shared" si="0"/>
        <v>0.66666666666666696</v>
      </c>
      <c r="L34" s="204">
        <f>'Hourly Flow Summary Two-Way'!W26</f>
        <v>138.33333333333334</v>
      </c>
      <c r="M34" s="204">
        <f>'Hourly Flow Summary Two-Way'!X26</f>
        <v>129</v>
      </c>
      <c r="N34" s="205">
        <f>'Hourly Flow Summary Two-Way'!Y26</f>
        <v>95.875</v>
      </c>
      <c r="O34" s="57"/>
    </row>
    <row r="35" spans="1:15" x14ac:dyDescent="0.25">
      <c r="A35" s="209">
        <f>'Hourly Flow Summary A-B'!A27</f>
        <v>0.70833333333333404</v>
      </c>
      <c r="B35" s="204">
        <f>'Hourly Flow Summary A-B'!W27</f>
        <v>72.333333333333329</v>
      </c>
      <c r="C35" s="204">
        <f>'Hourly Flow Summary A-B'!X27</f>
        <v>68.400000000000006</v>
      </c>
      <c r="D35" s="205">
        <f>'Hourly Flow Summary A-B'!Y27</f>
        <v>48.5</v>
      </c>
      <c r="E35" s="201"/>
      <c r="F35" s="209">
        <f>'Hourly Flow Summary B-A'!A27</f>
        <v>0.70833333333333404</v>
      </c>
      <c r="G35" s="204">
        <f>'Hourly Flow Summary B-A'!W27</f>
        <v>37.666666666666664</v>
      </c>
      <c r="H35" s="204">
        <f>'Hourly Flow Summary B-A'!X27</f>
        <v>35.6</v>
      </c>
      <c r="I35" s="205">
        <f>'Hourly Flow Summary B-A'!Y27</f>
        <v>26.625</v>
      </c>
      <c r="J35" s="201"/>
      <c r="K35" s="209">
        <f t="shared" si="0"/>
        <v>0.70833333333333404</v>
      </c>
      <c r="L35" s="204">
        <f>'Hourly Flow Summary Two-Way'!W27</f>
        <v>110</v>
      </c>
      <c r="M35" s="204">
        <f>'Hourly Flow Summary Two-Way'!X27</f>
        <v>104</v>
      </c>
      <c r="N35" s="205">
        <f>'Hourly Flow Summary Two-Way'!Y27</f>
        <v>75.125</v>
      </c>
      <c r="O35" s="57"/>
    </row>
    <row r="36" spans="1:15" x14ac:dyDescent="0.25">
      <c r="A36" s="209">
        <f>'Hourly Flow Summary A-B'!A28</f>
        <v>0.75</v>
      </c>
      <c r="B36" s="204">
        <f>'Hourly Flow Summary A-B'!W28</f>
        <v>19.333333333333332</v>
      </c>
      <c r="C36" s="204">
        <f>'Hourly Flow Summary A-B'!X28</f>
        <v>20.399999999999999</v>
      </c>
      <c r="D36" s="205">
        <f>'Hourly Flow Summary A-B'!Y28</f>
        <v>17.125</v>
      </c>
      <c r="E36" s="201"/>
      <c r="F36" s="209">
        <f>'Hourly Flow Summary B-A'!A28</f>
        <v>0.75</v>
      </c>
      <c r="G36" s="204">
        <f>'Hourly Flow Summary B-A'!W28</f>
        <v>25.333333333333332</v>
      </c>
      <c r="H36" s="204">
        <f>'Hourly Flow Summary B-A'!X28</f>
        <v>23.6</v>
      </c>
      <c r="I36" s="205">
        <f>'Hourly Flow Summary B-A'!Y28</f>
        <v>19</v>
      </c>
      <c r="J36" s="201"/>
      <c r="K36" s="209">
        <f t="shared" si="0"/>
        <v>0.75</v>
      </c>
      <c r="L36" s="204">
        <f>'Hourly Flow Summary Two-Way'!W28</f>
        <v>44.666666666666664</v>
      </c>
      <c r="M36" s="204">
        <f>'Hourly Flow Summary Two-Way'!X28</f>
        <v>44</v>
      </c>
      <c r="N36" s="205">
        <f>'Hourly Flow Summary Two-Way'!Y28</f>
        <v>36.125</v>
      </c>
      <c r="O36" s="57"/>
    </row>
    <row r="37" spans="1:15" x14ac:dyDescent="0.25">
      <c r="A37" s="207">
        <f>'Hourly Flow Summary A-B'!A29</f>
        <v>0.79166666666666696</v>
      </c>
      <c r="B37" s="190">
        <f>'Hourly Flow Summary A-B'!W29</f>
        <v>16</v>
      </c>
      <c r="C37" s="190">
        <f>'Hourly Flow Summary A-B'!X29</f>
        <v>14.2</v>
      </c>
      <c r="D37" s="192">
        <f>'Hourly Flow Summary A-B'!Y29</f>
        <v>12</v>
      </c>
      <c r="E37" s="201"/>
      <c r="F37" s="207">
        <f>'Hourly Flow Summary B-A'!A29</f>
        <v>0.79166666666666696</v>
      </c>
      <c r="G37" s="190">
        <f>'Hourly Flow Summary B-A'!W29</f>
        <v>14.333333333333334</v>
      </c>
      <c r="H37" s="190">
        <f>'Hourly Flow Summary B-A'!X29</f>
        <v>12.8</v>
      </c>
      <c r="I37" s="192">
        <f>'Hourly Flow Summary B-A'!Y29</f>
        <v>10.875</v>
      </c>
      <c r="J37" s="201"/>
      <c r="K37" s="207">
        <f t="shared" si="0"/>
        <v>0.79166666666666696</v>
      </c>
      <c r="L37" s="190">
        <f>'Hourly Flow Summary Two-Way'!W29</f>
        <v>30.333333333333332</v>
      </c>
      <c r="M37" s="190">
        <f>'Hourly Flow Summary Two-Way'!X29</f>
        <v>27</v>
      </c>
      <c r="N37" s="192">
        <f>'Hourly Flow Summary Two-Way'!Y29</f>
        <v>22.875</v>
      </c>
      <c r="O37" s="57"/>
    </row>
    <row r="38" spans="1:15" x14ac:dyDescent="0.25">
      <c r="A38" s="207">
        <f>'Hourly Flow Summary A-B'!A30</f>
        <v>0.83333333333333404</v>
      </c>
      <c r="B38" s="190">
        <f>'Hourly Flow Summary A-B'!W30</f>
        <v>7.666666666666667</v>
      </c>
      <c r="C38" s="190">
        <f>'Hourly Flow Summary A-B'!X30</f>
        <v>7.6</v>
      </c>
      <c r="D38" s="192">
        <f>'Hourly Flow Summary A-B'!Y30</f>
        <v>8</v>
      </c>
      <c r="E38" s="201"/>
      <c r="F38" s="207">
        <f>'Hourly Flow Summary B-A'!A30</f>
        <v>0.83333333333333404</v>
      </c>
      <c r="G38" s="190">
        <f>'Hourly Flow Summary B-A'!W30</f>
        <v>12</v>
      </c>
      <c r="H38" s="190">
        <f>'Hourly Flow Summary B-A'!X30</f>
        <v>11.4</v>
      </c>
      <c r="I38" s="192">
        <f>'Hourly Flow Summary B-A'!Y30</f>
        <v>8.5</v>
      </c>
      <c r="J38" s="201"/>
      <c r="K38" s="207">
        <f t="shared" si="0"/>
        <v>0.83333333333333404</v>
      </c>
      <c r="L38" s="190">
        <f>'Hourly Flow Summary Two-Way'!W30</f>
        <v>19.666666666666668</v>
      </c>
      <c r="M38" s="190">
        <f>'Hourly Flow Summary Two-Way'!X30</f>
        <v>19</v>
      </c>
      <c r="N38" s="192">
        <f>'Hourly Flow Summary Two-Way'!Y30</f>
        <v>16.5</v>
      </c>
      <c r="O38" s="57"/>
    </row>
    <row r="39" spans="1:15" x14ac:dyDescent="0.25">
      <c r="A39" s="207">
        <f>'Hourly Flow Summary A-B'!A31</f>
        <v>0.875</v>
      </c>
      <c r="B39" s="190">
        <f>'Hourly Flow Summary A-B'!W31</f>
        <v>11.333333333333334</v>
      </c>
      <c r="C39" s="190">
        <f>'Hourly Flow Summary A-B'!X31</f>
        <v>9.8000000000000007</v>
      </c>
      <c r="D39" s="192">
        <f>'Hourly Flow Summary A-B'!Y31</f>
        <v>7.625</v>
      </c>
      <c r="E39" s="201"/>
      <c r="F39" s="207">
        <f>'Hourly Flow Summary B-A'!A31</f>
        <v>0.875</v>
      </c>
      <c r="G39" s="190">
        <f>'Hourly Flow Summary B-A'!W31</f>
        <v>7.333333333333333</v>
      </c>
      <c r="H39" s="190">
        <f>'Hourly Flow Summary B-A'!X31</f>
        <v>7</v>
      </c>
      <c r="I39" s="192">
        <f>'Hourly Flow Summary B-A'!Y31</f>
        <v>6.375</v>
      </c>
      <c r="J39" s="201"/>
      <c r="K39" s="207">
        <f t="shared" si="0"/>
        <v>0.875</v>
      </c>
      <c r="L39" s="190">
        <f>'Hourly Flow Summary Two-Way'!W31</f>
        <v>18.666666666666668</v>
      </c>
      <c r="M39" s="190">
        <f>'Hourly Flow Summary Two-Way'!X31</f>
        <v>16.8</v>
      </c>
      <c r="N39" s="192">
        <f>'Hourly Flow Summary Two-Way'!Y31</f>
        <v>14</v>
      </c>
      <c r="O39" s="57"/>
    </row>
    <row r="40" spans="1:15" x14ac:dyDescent="0.25">
      <c r="A40" s="207">
        <f>'Hourly Flow Summary A-B'!A32</f>
        <v>0.91666666666666696</v>
      </c>
      <c r="B40" s="190">
        <f>'Hourly Flow Summary A-B'!W32</f>
        <v>4</v>
      </c>
      <c r="C40" s="190">
        <f>'Hourly Flow Summary A-B'!X32</f>
        <v>4</v>
      </c>
      <c r="D40" s="192">
        <f>'Hourly Flow Summary A-B'!Y32</f>
        <v>5</v>
      </c>
      <c r="E40" s="201"/>
      <c r="F40" s="207">
        <f>'Hourly Flow Summary B-A'!A32</f>
        <v>0.91666666666666696</v>
      </c>
      <c r="G40" s="190">
        <f>'Hourly Flow Summary B-A'!W32</f>
        <v>3</v>
      </c>
      <c r="H40" s="190">
        <f>'Hourly Flow Summary B-A'!X32</f>
        <v>2.6</v>
      </c>
      <c r="I40" s="192">
        <f>'Hourly Flow Summary B-A'!Y32</f>
        <v>3.625</v>
      </c>
      <c r="J40" s="201"/>
      <c r="K40" s="207">
        <f t="shared" si="0"/>
        <v>0.91666666666666696</v>
      </c>
      <c r="L40" s="190">
        <f>'Hourly Flow Summary Two-Way'!W32</f>
        <v>7</v>
      </c>
      <c r="M40" s="190">
        <f>'Hourly Flow Summary Two-Way'!X32</f>
        <v>6.6</v>
      </c>
      <c r="N40" s="192">
        <f>'Hourly Flow Summary Two-Way'!Y32</f>
        <v>8.625</v>
      </c>
      <c r="O40" s="57"/>
    </row>
    <row r="41" spans="1:15" ht="13.8" thickBot="1" x14ac:dyDescent="0.3">
      <c r="A41" s="210">
        <f>'Hourly Flow Summary A-B'!A33</f>
        <v>0.95833333333333404</v>
      </c>
      <c r="B41" s="194">
        <f>'Hourly Flow Summary A-B'!W33</f>
        <v>2.3333333333333335</v>
      </c>
      <c r="C41" s="194">
        <f>'Hourly Flow Summary A-B'!X33</f>
        <v>2.2000000000000002</v>
      </c>
      <c r="D41" s="195">
        <f>'Hourly Flow Summary A-B'!Y33</f>
        <v>2.125</v>
      </c>
      <c r="E41" s="201"/>
      <c r="F41" s="210">
        <f>'Hourly Flow Summary B-A'!A33</f>
        <v>0.95833333333333404</v>
      </c>
      <c r="G41" s="194">
        <f>'Hourly Flow Summary B-A'!W33</f>
        <v>2</v>
      </c>
      <c r="H41" s="194">
        <f>'Hourly Flow Summary B-A'!X33</f>
        <v>1.8</v>
      </c>
      <c r="I41" s="195">
        <f>'Hourly Flow Summary B-A'!Y33</f>
        <v>1.625</v>
      </c>
      <c r="J41" s="201"/>
      <c r="K41" s="210">
        <f t="shared" si="0"/>
        <v>0.95833333333333404</v>
      </c>
      <c r="L41" s="194">
        <f>'Hourly Flow Summary Two-Way'!W33</f>
        <v>4.333333333333333</v>
      </c>
      <c r="M41" s="194">
        <f>'Hourly Flow Summary Two-Way'!X33</f>
        <v>4</v>
      </c>
      <c r="N41" s="195">
        <f>'Hourly Flow Summary Two-Way'!Y33</f>
        <v>3.75</v>
      </c>
      <c r="O41" s="57"/>
    </row>
    <row r="42" spans="1:15" s="7" customFormat="1" x14ac:dyDescent="0.25">
      <c r="A42" s="211" t="str">
        <f>'Hourly Flow Summary A-B'!A39</f>
        <v>0700-1000</v>
      </c>
      <c r="B42" s="213">
        <f>'Hourly Flow Summary A-B'!W39</f>
        <v>109</v>
      </c>
      <c r="C42" s="213">
        <f>'Hourly Flow Summary A-B'!X39</f>
        <v>112.16666666666667</v>
      </c>
      <c r="D42" s="214">
        <f>'Hourly Flow Summary A-B'!Y39</f>
        <v>92.25</v>
      </c>
      <c r="E42" s="215"/>
      <c r="F42" s="211" t="str">
        <f>'Hourly Flow Summary B-A'!A39</f>
        <v>0700-1000</v>
      </c>
      <c r="G42" s="213">
        <f>'Hourly Flow Summary B-A'!W39</f>
        <v>138.33333333333331</v>
      </c>
      <c r="H42" s="213">
        <f>'Hourly Flow Summary B-A'!X39</f>
        <v>143</v>
      </c>
      <c r="I42" s="214">
        <f>'Hourly Flow Summary B-A'!Y39</f>
        <v>119.73611111111111</v>
      </c>
      <c r="J42" s="215"/>
      <c r="K42" s="211" t="str">
        <f t="shared" si="0"/>
        <v>0700-1000</v>
      </c>
      <c r="L42" s="213">
        <f>'Hourly Flow Summary Two-Way'!W39</f>
        <v>247.33333333333334</v>
      </c>
      <c r="M42" s="213">
        <f>'Hourly Flow Summary Two-Way'!X39</f>
        <v>255.16666666666666</v>
      </c>
      <c r="N42" s="214">
        <f>'Hourly Flow Summary Two-Way'!Y39</f>
        <v>211.98611111111111</v>
      </c>
      <c r="O42" s="216"/>
    </row>
    <row r="43" spans="1:15" s="7" customFormat="1" ht="13.8" thickBot="1" x14ac:dyDescent="0.3">
      <c r="A43" s="212" t="str">
        <f>'Hourly Flow Summary A-B'!A40</f>
        <v>1600-1900</v>
      </c>
      <c r="B43" s="217">
        <f>'Hourly Flow Summary A-B'!W40</f>
        <v>186.66666666666666</v>
      </c>
      <c r="C43" s="217">
        <f>'Hourly Flow Summary A-B'!X40</f>
        <v>176.8</v>
      </c>
      <c r="D43" s="218">
        <f>'Hourly Flow Summary A-B'!Y40</f>
        <v>128.25</v>
      </c>
      <c r="E43" s="219"/>
      <c r="F43" s="212" t="str">
        <f>'Hourly Flow Summary B-A'!A40</f>
        <v>1600-1900</v>
      </c>
      <c r="G43" s="217">
        <f>'Hourly Flow Summary B-A'!W40</f>
        <v>106.33333333333333</v>
      </c>
      <c r="H43" s="217">
        <f>'Hourly Flow Summary B-A'!X40</f>
        <v>100.19999999999999</v>
      </c>
      <c r="I43" s="218">
        <f>'Hourly Flow Summary B-A'!Y40</f>
        <v>78.875</v>
      </c>
      <c r="J43" s="219"/>
      <c r="K43" s="212" t="str">
        <f t="shared" si="0"/>
        <v>1600-1900</v>
      </c>
      <c r="L43" s="217">
        <f>'Hourly Flow Summary Two-Way'!W40</f>
        <v>293</v>
      </c>
      <c r="M43" s="217">
        <f>'Hourly Flow Summary Two-Way'!X40</f>
        <v>277</v>
      </c>
      <c r="N43" s="218">
        <f>'Hourly Flow Summary Two-Way'!Y40</f>
        <v>207.125</v>
      </c>
      <c r="O43" s="216"/>
    </row>
    <row r="44" spans="1:15" x14ac:dyDescent="0.25">
      <c r="A44" s="196"/>
      <c r="B44" s="55"/>
      <c r="C44" s="55"/>
      <c r="D44" s="55"/>
      <c r="E44" s="197"/>
      <c r="F44" s="55"/>
      <c r="G44" s="55"/>
      <c r="H44" s="56">
        <v>0.28125</v>
      </c>
      <c r="I44" s="56"/>
      <c r="J44" s="198"/>
      <c r="K44" s="56"/>
      <c r="L44" s="56"/>
      <c r="M44" s="56"/>
      <c r="N44" s="57"/>
      <c r="O44" s="57"/>
    </row>
    <row r="45" spans="1:15" x14ac:dyDescent="0.25">
      <c r="A45" s="196"/>
      <c r="B45" s="55"/>
      <c r="C45" s="55"/>
      <c r="D45" s="55"/>
      <c r="E45" s="197"/>
      <c r="F45" s="55"/>
      <c r="G45" s="55"/>
      <c r="H45" s="56">
        <v>0.29166666666666702</v>
      </c>
      <c r="I45" s="56"/>
      <c r="J45" s="198"/>
      <c r="K45" s="56"/>
      <c r="L45" s="56"/>
      <c r="M45" s="56"/>
      <c r="N45" s="57"/>
      <c r="O45" s="57"/>
    </row>
    <row r="46" spans="1:15" x14ac:dyDescent="0.25">
      <c r="A46" s="196"/>
      <c r="B46" s="55"/>
      <c r="C46" s="55"/>
      <c r="D46" s="55"/>
      <c r="E46" s="197"/>
      <c r="F46" s="55"/>
      <c r="G46" s="55"/>
      <c r="H46" s="56">
        <v>0.30208333333333398</v>
      </c>
      <c r="I46" s="56"/>
      <c r="J46" s="198"/>
      <c r="K46" s="56"/>
      <c r="L46" s="56"/>
      <c r="M46" s="56"/>
      <c r="N46" s="57"/>
      <c r="O46" s="57"/>
    </row>
    <row r="47" spans="1:15" x14ac:dyDescent="0.25">
      <c r="A47" s="196"/>
      <c r="B47" s="55"/>
      <c r="C47" s="55"/>
      <c r="D47" s="55"/>
      <c r="E47" s="197"/>
      <c r="F47" s="55"/>
      <c r="G47" s="55"/>
      <c r="H47" s="56">
        <v>0.3125</v>
      </c>
      <c r="I47" s="56"/>
      <c r="J47" s="198"/>
      <c r="K47" s="56"/>
      <c r="L47" s="56"/>
      <c r="M47" s="56"/>
      <c r="N47" s="57"/>
      <c r="O47" s="57"/>
    </row>
    <row r="48" spans="1:15" x14ac:dyDescent="0.25">
      <c r="A48" s="196"/>
      <c r="B48" s="55"/>
      <c r="C48" s="55"/>
      <c r="D48" s="55"/>
      <c r="E48" s="197"/>
      <c r="F48" s="55"/>
      <c r="G48" s="55"/>
      <c r="H48" s="56">
        <v>0.32291666666666702</v>
      </c>
      <c r="I48" s="56"/>
      <c r="J48" s="198"/>
      <c r="K48" s="56"/>
      <c r="L48" s="56"/>
      <c r="M48" s="56"/>
      <c r="N48" s="57"/>
      <c r="O48" s="57"/>
    </row>
    <row r="49" spans="1:15" x14ac:dyDescent="0.25">
      <c r="A49" s="196"/>
      <c r="B49" s="55"/>
      <c r="C49" s="55"/>
      <c r="D49" s="55"/>
      <c r="E49" s="197"/>
      <c r="F49" s="55"/>
      <c r="G49" s="55"/>
      <c r="H49" s="56">
        <v>0.33333333333333398</v>
      </c>
      <c r="I49" s="56"/>
      <c r="J49" s="198"/>
      <c r="K49" s="56"/>
      <c r="L49" s="56"/>
      <c r="M49" s="56"/>
      <c r="N49" s="57"/>
      <c r="O49" s="57"/>
    </row>
    <row r="50" spans="1:15" x14ac:dyDescent="0.25">
      <c r="A50" s="196"/>
      <c r="B50" s="55"/>
      <c r="C50" s="55"/>
      <c r="D50" s="55"/>
      <c r="E50" s="197"/>
      <c r="F50" s="55"/>
      <c r="G50" s="55"/>
      <c r="H50" s="56">
        <v>0.34375</v>
      </c>
      <c r="I50" s="56"/>
      <c r="J50" s="198"/>
      <c r="K50" s="56"/>
      <c r="L50" s="56"/>
      <c r="M50" s="56"/>
      <c r="N50" s="57"/>
      <c r="O50" s="57"/>
    </row>
    <row r="51" spans="1:15" x14ac:dyDescent="0.25">
      <c r="A51" s="196"/>
      <c r="B51" s="55"/>
      <c r="C51" s="55"/>
      <c r="D51" s="55"/>
      <c r="E51" s="197"/>
      <c r="F51" s="55"/>
      <c r="G51" s="55"/>
      <c r="H51" s="56">
        <v>0.35416666666666702</v>
      </c>
      <c r="I51" s="56"/>
      <c r="J51" s="198"/>
      <c r="K51" s="56"/>
      <c r="L51" s="56"/>
      <c r="M51" s="56"/>
      <c r="N51" s="57"/>
      <c r="O51" s="57"/>
    </row>
    <row r="52" spans="1:15" x14ac:dyDescent="0.25">
      <c r="A52" s="196"/>
      <c r="B52" s="55"/>
      <c r="C52" s="55"/>
      <c r="D52" s="55"/>
      <c r="E52" s="197"/>
      <c r="F52" s="55"/>
      <c r="G52" s="55"/>
      <c r="H52" s="56">
        <v>0.36458333333333398</v>
      </c>
      <c r="I52" s="56"/>
      <c r="J52" s="198"/>
      <c r="K52" s="56"/>
      <c r="L52" s="56"/>
      <c r="M52" s="56"/>
      <c r="N52" s="57"/>
      <c r="O52" s="57"/>
    </row>
    <row r="53" spans="1:15" x14ac:dyDescent="0.25">
      <c r="A53" s="196"/>
      <c r="B53" s="55"/>
      <c r="C53" s="55"/>
      <c r="D53" s="55"/>
      <c r="E53" s="197"/>
      <c r="F53" s="55"/>
      <c r="G53" s="55"/>
      <c r="H53" s="56">
        <v>0.375</v>
      </c>
      <c r="I53" s="56"/>
      <c r="J53" s="198"/>
      <c r="K53" s="56"/>
      <c r="L53" s="56"/>
      <c r="M53" s="56"/>
      <c r="N53" s="57"/>
      <c r="O53" s="57"/>
    </row>
    <row r="54" spans="1:15" x14ac:dyDescent="0.25">
      <c r="A54" s="196"/>
      <c r="B54" s="55"/>
      <c r="C54" s="55"/>
      <c r="D54" s="55"/>
      <c r="E54" s="197"/>
      <c r="F54" s="55"/>
      <c r="G54" s="55"/>
      <c r="H54" s="56">
        <v>0.38541666666666702</v>
      </c>
      <c r="I54" s="56"/>
      <c r="J54" s="198"/>
      <c r="K54" s="56"/>
      <c r="L54" s="56"/>
      <c r="M54" s="56"/>
      <c r="N54" s="57"/>
      <c r="O54" s="57"/>
    </row>
    <row r="55" spans="1:15" x14ac:dyDescent="0.25">
      <c r="A55" s="196"/>
      <c r="B55" s="55"/>
      <c r="C55" s="55"/>
      <c r="D55" s="55"/>
      <c r="E55" s="197"/>
      <c r="F55" s="55"/>
      <c r="G55" s="55"/>
      <c r="H55" s="56">
        <v>0.39583333333333398</v>
      </c>
      <c r="I55" s="56"/>
      <c r="J55" s="198"/>
      <c r="K55" s="56"/>
      <c r="L55" s="56"/>
      <c r="M55" s="56"/>
      <c r="N55" s="57"/>
      <c r="O55" s="57"/>
    </row>
    <row r="56" spans="1:15" x14ac:dyDescent="0.25">
      <c r="A56" s="196"/>
      <c r="B56" s="55"/>
      <c r="C56" s="55"/>
      <c r="D56" s="55"/>
      <c r="E56" s="197"/>
      <c r="F56" s="55"/>
      <c r="G56" s="55"/>
      <c r="H56" s="56">
        <v>0.40625</v>
      </c>
      <c r="I56" s="56"/>
      <c r="J56" s="198"/>
      <c r="K56" s="56"/>
      <c r="L56" s="56"/>
      <c r="M56" s="56"/>
      <c r="N56" s="57"/>
      <c r="O56" s="57"/>
    </row>
    <row r="57" spans="1:15" ht="14.25" customHeight="1" x14ac:dyDescent="0.25">
      <c r="A57" s="196"/>
      <c r="B57" s="55"/>
      <c r="C57" s="55"/>
      <c r="D57" s="55"/>
      <c r="E57" s="197"/>
      <c r="F57" s="55"/>
      <c r="G57" s="55"/>
      <c r="H57" s="56">
        <v>0.41666666666666702</v>
      </c>
      <c r="I57" s="56"/>
      <c r="J57" s="198"/>
      <c r="K57" s="56"/>
      <c r="L57" s="56"/>
      <c r="M57" s="56"/>
      <c r="N57" s="57"/>
      <c r="O57" s="57"/>
    </row>
    <row r="58" spans="1:15" x14ac:dyDescent="0.25">
      <c r="A58" s="548" t="s">
        <v>227</v>
      </c>
      <c r="B58" s="548"/>
      <c r="C58" s="548"/>
      <c r="D58" s="548"/>
      <c r="E58" s="548"/>
      <c r="F58" s="548"/>
      <c r="G58" s="548"/>
      <c r="H58" s="548"/>
      <c r="I58" s="548"/>
      <c r="J58" s="548"/>
      <c r="K58" s="548"/>
      <c r="L58" s="548"/>
      <c r="M58" s="548"/>
      <c r="N58" s="548"/>
    </row>
    <row r="59" spans="1:15" x14ac:dyDescent="0.25">
      <c r="A59" s="548"/>
      <c r="B59" s="548"/>
      <c r="C59" s="548"/>
      <c r="D59" s="548"/>
      <c r="E59" s="548"/>
      <c r="F59" s="548"/>
      <c r="G59" s="548"/>
      <c r="H59" s="548"/>
      <c r="I59" s="548"/>
      <c r="J59" s="548"/>
      <c r="K59" s="548"/>
      <c r="L59" s="548"/>
      <c r="M59" s="548"/>
      <c r="N59" s="548"/>
    </row>
    <row r="60" spans="1:15" x14ac:dyDescent="0.25">
      <c r="A60" s="548"/>
      <c r="B60" s="548"/>
      <c r="C60" s="548"/>
      <c r="D60" s="548"/>
      <c r="E60" s="548"/>
      <c r="F60" s="548"/>
      <c r="G60" s="548"/>
      <c r="H60" s="548"/>
      <c r="I60" s="548"/>
      <c r="J60" s="548"/>
      <c r="K60" s="548"/>
      <c r="L60" s="548"/>
      <c r="M60" s="548"/>
      <c r="N60" s="548"/>
    </row>
    <row r="61" spans="1:15" x14ac:dyDescent="0.25">
      <c r="A61" s="196"/>
      <c r="B61" s="55"/>
      <c r="C61" s="55"/>
      <c r="D61" s="55"/>
      <c r="E61" s="55"/>
      <c r="F61" s="55"/>
      <c r="G61" s="56">
        <v>0.45833333333333398</v>
      </c>
      <c r="H61" s="56"/>
      <c r="I61" s="56"/>
      <c r="J61" s="56"/>
      <c r="K61" s="56"/>
      <c r="L61" s="57"/>
      <c r="M61" s="57"/>
      <c r="N61" s="57"/>
    </row>
    <row r="62" spans="1:15" x14ac:dyDescent="0.25">
      <c r="A62" s="196"/>
      <c r="B62" s="55"/>
      <c r="C62" s="55"/>
      <c r="D62" s="55"/>
      <c r="E62" s="55"/>
      <c r="F62" s="55"/>
      <c r="G62" s="56">
        <v>0.46875</v>
      </c>
      <c r="H62" s="56"/>
      <c r="I62" s="56"/>
      <c r="J62" s="56"/>
      <c r="K62" s="56"/>
      <c r="L62" s="57"/>
      <c r="M62" s="57"/>
      <c r="N62" s="57"/>
    </row>
    <row r="63" spans="1:15" x14ac:dyDescent="0.25">
      <c r="A63" s="196"/>
      <c r="B63" s="55"/>
      <c r="C63" s="55"/>
      <c r="D63" s="55"/>
      <c r="E63" s="55"/>
      <c r="F63" s="55"/>
      <c r="G63" s="56">
        <v>0.47916666666666702</v>
      </c>
      <c r="H63" s="56"/>
      <c r="I63" s="56"/>
      <c r="J63" s="56"/>
      <c r="K63" s="56"/>
      <c r="L63" s="57"/>
      <c r="M63" s="57"/>
      <c r="N63" s="57"/>
    </row>
    <row r="64" spans="1:15" x14ac:dyDescent="0.25">
      <c r="A64" s="196"/>
      <c r="B64" s="55"/>
      <c r="C64" s="55"/>
      <c r="D64" s="55"/>
      <c r="E64" s="55"/>
      <c r="F64" s="55"/>
      <c r="G64" s="56">
        <v>0.48958333333333398</v>
      </c>
      <c r="H64" s="56"/>
      <c r="I64" s="56"/>
      <c r="J64" s="56"/>
      <c r="K64" s="56"/>
      <c r="L64" s="57"/>
      <c r="M64" s="57"/>
      <c r="N64" s="57"/>
    </row>
    <row r="65" spans="1:14" x14ac:dyDescent="0.25">
      <c r="A65" s="196"/>
      <c r="B65" s="55"/>
      <c r="C65" s="55"/>
      <c r="D65" s="55"/>
      <c r="E65" s="55"/>
      <c r="F65" s="55"/>
      <c r="G65" s="56">
        <v>0.5</v>
      </c>
      <c r="H65" s="56"/>
      <c r="I65" s="56"/>
      <c r="J65" s="56"/>
      <c r="K65" s="56"/>
      <c r="L65" s="57"/>
      <c r="M65" s="57"/>
      <c r="N65" s="57"/>
    </row>
    <row r="66" spans="1:14" x14ac:dyDescent="0.25">
      <c r="A66" s="196"/>
      <c r="B66" s="55"/>
      <c r="C66" s="55"/>
      <c r="D66" s="55"/>
      <c r="E66" s="55"/>
      <c r="F66" s="55"/>
      <c r="G66" s="56">
        <v>0.51041666666666696</v>
      </c>
      <c r="H66" s="56"/>
      <c r="I66" s="56"/>
      <c r="J66" s="56"/>
      <c r="K66" s="56"/>
      <c r="L66" s="57"/>
      <c r="M66" s="57"/>
      <c r="N66" s="57"/>
    </row>
    <row r="67" spans="1:14" x14ac:dyDescent="0.25">
      <c r="A67" s="196"/>
      <c r="B67" s="55"/>
      <c r="C67" s="55"/>
      <c r="D67" s="55"/>
      <c r="E67" s="55"/>
      <c r="F67" s="55"/>
      <c r="G67" s="56">
        <v>0.52083333333333404</v>
      </c>
      <c r="H67" s="56"/>
      <c r="I67" s="56"/>
      <c r="J67" s="56"/>
      <c r="K67" s="56"/>
      <c r="L67" s="57"/>
      <c r="M67" s="57"/>
      <c r="N67" s="57"/>
    </row>
    <row r="68" spans="1:14" x14ac:dyDescent="0.25">
      <c r="A68" s="196"/>
      <c r="B68" s="55"/>
      <c r="C68" s="55"/>
      <c r="D68" s="55"/>
      <c r="E68" s="55"/>
      <c r="F68" s="55"/>
      <c r="G68" s="56">
        <v>0.53125</v>
      </c>
      <c r="H68" s="56"/>
      <c r="I68" s="56"/>
      <c r="J68" s="56"/>
      <c r="K68" s="56"/>
      <c r="L68" s="57"/>
      <c r="M68" s="57"/>
      <c r="N68" s="57"/>
    </row>
    <row r="69" spans="1:14" x14ac:dyDescent="0.25">
      <c r="A69" s="196"/>
      <c r="B69" s="55"/>
      <c r="C69" s="55"/>
      <c r="D69" s="55"/>
      <c r="E69" s="55"/>
      <c r="F69" s="55"/>
      <c r="G69" s="56">
        <v>0.54166666666666696</v>
      </c>
      <c r="H69" s="56"/>
      <c r="I69" s="56"/>
      <c r="J69" s="56"/>
      <c r="K69" s="56"/>
      <c r="L69" s="57"/>
      <c r="M69" s="57"/>
      <c r="N69" s="57"/>
    </row>
    <row r="70" spans="1:14" x14ac:dyDescent="0.25">
      <c r="A70" s="196"/>
      <c r="B70" s="55"/>
      <c r="C70" s="55"/>
      <c r="D70" s="55"/>
      <c r="E70" s="55"/>
      <c r="F70" s="55"/>
      <c r="G70" s="56">
        <v>0.55208333333333404</v>
      </c>
      <c r="H70" s="56"/>
      <c r="I70" s="56"/>
      <c r="J70" s="56"/>
      <c r="K70" s="56"/>
      <c r="L70" s="57"/>
      <c r="M70" s="57"/>
      <c r="N70" s="57"/>
    </row>
    <row r="71" spans="1:14" x14ac:dyDescent="0.25">
      <c r="A71" s="196"/>
      <c r="B71" s="55"/>
      <c r="C71" s="55"/>
      <c r="D71" s="55"/>
      <c r="E71" s="55"/>
      <c r="F71" s="55"/>
      <c r="G71" s="56">
        <v>0.5625</v>
      </c>
      <c r="H71" s="56"/>
      <c r="I71" s="56"/>
      <c r="J71" s="56"/>
      <c r="K71" s="56"/>
      <c r="L71" s="57"/>
      <c r="M71" s="57"/>
      <c r="N71" s="57"/>
    </row>
    <row r="72" spans="1:14" x14ac:dyDescent="0.25">
      <c r="A72" s="196"/>
      <c r="B72" s="55"/>
      <c r="C72" s="55"/>
      <c r="D72" s="55"/>
      <c r="E72" s="55"/>
      <c r="F72" s="55"/>
      <c r="G72" s="56">
        <v>0.57291666666666696</v>
      </c>
      <c r="H72" s="56"/>
      <c r="I72" s="56"/>
      <c r="J72" s="56"/>
      <c r="K72" s="56"/>
      <c r="L72" s="57"/>
      <c r="M72" s="57"/>
      <c r="N72" s="57"/>
    </row>
    <row r="73" spans="1:14" x14ac:dyDescent="0.25">
      <c r="A73" s="196"/>
      <c r="B73" s="55"/>
      <c r="C73" s="55"/>
      <c r="D73" s="55"/>
      <c r="E73" s="55"/>
      <c r="F73" s="55"/>
      <c r="G73" s="56">
        <v>0.58333333333333404</v>
      </c>
      <c r="H73" s="56"/>
      <c r="I73" s="56"/>
      <c r="J73" s="56"/>
      <c r="K73" s="56"/>
      <c r="L73" s="57"/>
      <c r="M73" s="57"/>
      <c r="N73" s="57"/>
    </row>
    <row r="74" spans="1:14" x14ac:dyDescent="0.25">
      <c r="A74" s="196"/>
      <c r="B74" s="55"/>
      <c r="C74" s="55"/>
      <c r="D74" s="55"/>
      <c r="E74" s="55"/>
      <c r="F74" s="55"/>
      <c r="G74" s="56">
        <v>0.59375</v>
      </c>
      <c r="H74" s="56"/>
      <c r="I74" s="56"/>
      <c r="J74" s="56"/>
      <c r="K74" s="56"/>
      <c r="L74" s="57"/>
      <c r="M74" s="57"/>
      <c r="N74" s="57"/>
    </row>
    <row r="75" spans="1:14" x14ac:dyDescent="0.25">
      <c r="A75" s="196"/>
      <c r="B75" s="55"/>
      <c r="C75" s="55"/>
      <c r="D75" s="55"/>
      <c r="E75" s="55"/>
      <c r="F75" s="55"/>
      <c r="G75" s="56">
        <v>0.60416666666666696</v>
      </c>
      <c r="H75" s="56"/>
      <c r="I75" s="56"/>
      <c r="J75" s="56"/>
      <c r="K75" s="56"/>
      <c r="L75" s="57"/>
      <c r="M75" s="57"/>
      <c r="N75" s="57"/>
    </row>
    <row r="76" spans="1:14" x14ac:dyDescent="0.25">
      <c r="A76" s="196"/>
      <c r="B76" s="55"/>
      <c r="C76" s="55"/>
      <c r="D76" s="55"/>
      <c r="E76" s="55"/>
      <c r="F76" s="55"/>
      <c r="G76" s="56">
        <v>0.61458333333333404</v>
      </c>
      <c r="H76" s="56"/>
      <c r="I76" s="56"/>
      <c r="J76" s="56"/>
      <c r="K76" s="56"/>
      <c r="L76" s="57"/>
      <c r="M76" s="57"/>
      <c r="N76" s="57"/>
    </row>
    <row r="77" spans="1:14" x14ac:dyDescent="0.25">
      <c r="A77" s="196"/>
      <c r="B77" s="55"/>
      <c r="C77" s="55"/>
      <c r="D77" s="55"/>
      <c r="E77" s="55"/>
      <c r="F77" s="55"/>
      <c r="G77" s="56">
        <v>0.625</v>
      </c>
      <c r="H77" s="56"/>
      <c r="I77" s="56"/>
      <c r="J77" s="56"/>
      <c r="K77" s="56"/>
      <c r="L77" s="57"/>
      <c r="M77" s="57"/>
      <c r="N77" s="57"/>
    </row>
    <row r="78" spans="1:14" x14ac:dyDescent="0.25">
      <c r="A78" s="196"/>
      <c r="B78" s="55"/>
      <c r="C78" s="55"/>
      <c r="D78" s="55"/>
      <c r="E78" s="55"/>
      <c r="F78" s="55"/>
      <c r="G78" s="56">
        <v>0.63541666666666696</v>
      </c>
      <c r="H78" s="56"/>
      <c r="I78" s="56"/>
      <c r="J78" s="56"/>
      <c r="K78" s="56"/>
      <c r="L78" s="57"/>
      <c r="M78" s="57"/>
      <c r="N78" s="57"/>
    </row>
    <row r="79" spans="1:14" x14ac:dyDescent="0.25">
      <c r="A79" s="196"/>
      <c r="B79" s="55"/>
      <c r="C79" s="55"/>
      <c r="D79" s="55"/>
      <c r="E79" s="55"/>
      <c r="F79" s="55"/>
      <c r="G79" s="56">
        <v>0.64583333333333404</v>
      </c>
      <c r="H79" s="56"/>
      <c r="I79" s="56"/>
      <c r="J79" s="56"/>
      <c r="K79" s="56"/>
      <c r="L79" s="57"/>
      <c r="M79" s="57"/>
      <c r="N79" s="57"/>
    </row>
    <row r="80" spans="1:14" ht="12.75" customHeight="1" x14ac:dyDescent="0.25">
      <c r="A80" s="548" t="s">
        <v>244</v>
      </c>
      <c r="B80" s="548"/>
      <c r="C80" s="548"/>
      <c r="D80" s="548"/>
      <c r="E80" s="548"/>
      <c r="F80" s="548"/>
      <c r="G80" s="548"/>
      <c r="H80" s="548"/>
      <c r="I80" s="548"/>
      <c r="J80" s="548"/>
      <c r="K80" s="548"/>
      <c r="L80" s="548"/>
      <c r="M80" s="548"/>
      <c r="N80" s="548"/>
    </row>
    <row r="81" spans="1:14" ht="12.75" customHeight="1" x14ac:dyDescent="0.25">
      <c r="A81" s="548"/>
      <c r="B81" s="548"/>
      <c r="C81" s="548"/>
      <c r="D81" s="548"/>
      <c r="E81" s="548"/>
      <c r="F81" s="548"/>
      <c r="G81" s="548"/>
      <c r="H81" s="548"/>
      <c r="I81" s="548"/>
      <c r="J81" s="548"/>
      <c r="K81" s="548"/>
      <c r="L81" s="548"/>
      <c r="M81" s="548"/>
      <c r="N81" s="548"/>
    </row>
    <row r="82" spans="1:14" ht="12.75" customHeight="1" x14ac:dyDescent="0.25">
      <c r="A82" s="548"/>
      <c r="B82" s="548"/>
      <c r="C82" s="548"/>
      <c r="D82" s="548"/>
      <c r="E82" s="548"/>
      <c r="F82" s="548"/>
      <c r="G82" s="548"/>
      <c r="H82" s="548"/>
      <c r="I82" s="548"/>
      <c r="J82" s="548"/>
      <c r="K82" s="548"/>
      <c r="L82" s="548"/>
      <c r="M82" s="548"/>
      <c r="N82" s="548"/>
    </row>
    <row r="83" spans="1:14" x14ac:dyDescent="0.25">
      <c r="A83" s="221"/>
      <c r="B83" s="55"/>
      <c r="C83" s="55"/>
      <c r="D83" s="55"/>
      <c r="E83" s="55"/>
      <c r="F83" s="221"/>
      <c r="G83" s="55"/>
      <c r="H83" s="55"/>
      <c r="I83" s="55"/>
      <c r="J83" s="55"/>
      <c r="K83" s="221"/>
      <c r="L83" s="55"/>
      <c r="M83" s="55"/>
      <c r="N83" s="55"/>
    </row>
    <row r="84" spans="1:14" x14ac:dyDescent="0.25">
      <c r="A84" s="221"/>
      <c r="B84" s="55"/>
      <c r="C84" s="55"/>
      <c r="D84" s="55"/>
      <c r="E84" s="55"/>
      <c r="F84" s="221"/>
      <c r="G84" s="55"/>
      <c r="H84" s="55"/>
      <c r="I84" s="55"/>
      <c r="J84" s="55"/>
      <c r="K84" s="221"/>
      <c r="L84" s="55"/>
      <c r="M84" s="55"/>
      <c r="N84" s="55"/>
    </row>
    <row r="85" spans="1:14" x14ac:dyDescent="0.25">
      <c r="A85" s="221"/>
      <c r="B85" s="55"/>
      <c r="C85" s="55"/>
      <c r="D85" s="55"/>
      <c r="E85" s="55"/>
      <c r="F85" s="221"/>
      <c r="G85" s="55"/>
      <c r="H85" s="55"/>
      <c r="I85" s="55"/>
      <c r="J85" s="55"/>
      <c r="K85" s="221"/>
      <c r="L85" s="55"/>
      <c r="M85" s="55"/>
      <c r="N85" s="55"/>
    </row>
    <row r="86" spans="1:14" x14ac:dyDescent="0.25">
      <c r="A86" s="221"/>
      <c r="B86" s="55"/>
      <c r="C86" s="55"/>
      <c r="D86" s="55"/>
      <c r="E86" s="55"/>
      <c r="F86" s="221"/>
      <c r="G86" s="55"/>
      <c r="H86" s="55"/>
      <c r="I86" s="55"/>
      <c r="J86" s="55"/>
      <c r="K86" s="221"/>
      <c r="L86" s="55"/>
      <c r="M86" s="55"/>
      <c r="N86" s="55"/>
    </row>
    <row r="87" spans="1:14" x14ac:dyDescent="0.25">
      <c r="A87" s="221"/>
      <c r="B87" s="55"/>
      <c r="C87" s="55"/>
      <c r="D87" s="55"/>
      <c r="E87" s="55"/>
      <c r="F87" s="221"/>
      <c r="G87" s="55"/>
      <c r="H87" s="55"/>
      <c r="I87" s="55"/>
      <c r="J87" s="55"/>
      <c r="K87" s="221"/>
      <c r="L87" s="55"/>
      <c r="M87" s="55"/>
      <c r="N87" s="55"/>
    </row>
    <row r="88" spans="1:14" x14ac:dyDescent="0.25">
      <c r="A88" s="221"/>
      <c r="B88" s="55"/>
      <c r="C88" s="55"/>
      <c r="D88" s="55"/>
      <c r="E88" s="55"/>
      <c r="F88" s="221"/>
      <c r="G88" s="55"/>
      <c r="H88" s="55"/>
      <c r="I88" s="55"/>
      <c r="J88" s="55"/>
      <c r="K88" s="221"/>
      <c r="L88" s="55"/>
      <c r="M88" s="55"/>
      <c r="N88" s="55"/>
    </row>
    <row r="89" spans="1:14" x14ac:dyDescent="0.25">
      <c r="A89" s="221"/>
      <c r="B89" s="55"/>
      <c r="C89" s="55"/>
      <c r="D89" s="55"/>
      <c r="E89" s="55"/>
      <c r="F89" s="221"/>
      <c r="G89" s="55"/>
      <c r="H89" s="55"/>
      <c r="I89" s="55"/>
      <c r="J89" s="55"/>
      <c r="K89" s="221"/>
      <c r="L89" s="55"/>
      <c r="M89" s="55"/>
      <c r="N89" s="55"/>
    </row>
    <row r="90" spans="1:14" x14ac:dyDescent="0.25">
      <c r="A90" s="221"/>
      <c r="B90" s="55"/>
      <c r="C90" s="55"/>
      <c r="D90" s="55"/>
      <c r="E90" s="55"/>
      <c r="F90" s="221"/>
      <c r="G90" s="55"/>
      <c r="H90" s="55"/>
      <c r="I90" s="55"/>
      <c r="J90" s="55"/>
      <c r="K90" s="221"/>
      <c r="L90" s="55"/>
      <c r="M90" s="55"/>
      <c r="N90" s="55"/>
    </row>
    <row r="91" spans="1:14" x14ac:dyDescent="0.25">
      <c r="A91" s="221"/>
      <c r="B91" s="55"/>
      <c r="C91" s="55"/>
      <c r="D91" s="55"/>
      <c r="E91" s="55"/>
      <c r="F91" s="221"/>
      <c r="G91" s="55"/>
      <c r="H91" s="55"/>
      <c r="I91" s="55"/>
      <c r="J91" s="55"/>
      <c r="K91" s="221"/>
      <c r="L91" s="55"/>
      <c r="M91" s="55"/>
      <c r="N91" s="55"/>
    </row>
    <row r="92" spans="1:14" x14ac:dyDescent="0.25">
      <c r="A92" s="221"/>
      <c r="B92" s="55"/>
      <c r="C92" s="55"/>
      <c r="D92" s="55"/>
      <c r="E92" s="55"/>
      <c r="F92" s="221"/>
      <c r="G92" s="55"/>
      <c r="H92" s="55"/>
      <c r="I92" s="55"/>
      <c r="J92" s="55"/>
      <c r="K92" s="221"/>
      <c r="L92" s="55"/>
      <c r="M92" s="55"/>
      <c r="N92" s="55"/>
    </row>
    <row r="93" spans="1:14" x14ac:dyDescent="0.25">
      <c r="A93" s="221"/>
      <c r="B93" s="55"/>
      <c r="C93" s="55"/>
      <c r="D93" s="55"/>
      <c r="E93" s="55"/>
      <c r="F93" s="221"/>
      <c r="G93" s="55"/>
      <c r="H93" s="55"/>
      <c r="I93" s="55"/>
      <c r="J93" s="55"/>
      <c r="K93" s="221"/>
      <c r="L93" s="55"/>
      <c r="M93" s="55"/>
      <c r="N93" s="55"/>
    </row>
    <row r="94" spans="1:14" x14ac:dyDescent="0.25">
      <c r="A94" s="221"/>
      <c r="B94" s="55"/>
      <c r="C94" s="55"/>
      <c r="D94" s="55"/>
      <c r="E94" s="55"/>
      <c r="F94" s="221"/>
      <c r="G94" s="55"/>
      <c r="H94" s="55"/>
      <c r="I94" s="55"/>
      <c r="J94" s="55"/>
      <c r="K94" s="221"/>
      <c r="L94" s="55"/>
      <c r="M94" s="55"/>
      <c r="N94" s="55"/>
    </row>
    <row r="95" spans="1:14" x14ac:dyDescent="0.25">
      <c r="A95" s="221"/>
      <c r="B95" s="55"/>
      <c r="C95" s="55"/>
      <c r="D95" s="55"/>
      <c r="E95" s="55"/>
      <c r="F95" s="221"/>
      <c r="G95" s="55"/>
      <c r="H95" s="55"/>
      <c r="I95" s="55"/>
      <c r="J95" s="55"/>
      <c r="K95" s="221"/>
      <c r="L95" s="55"/>
      <c r="M95" s="55"/>
      <c r="N95" s="55"/>
    </row>
    <row r="96" spans="1:14" x14ac:dyDescent="0.25">
      <c r="A96" s="221"/>
      <c r="B96" s="55"/>
      <c r="C96" s="55"/>
      <c r="D96" s="55"/>
      <c r="E96" s="55"/>
      <c r="F96" s="221"/>
      <c r="G96" s="55"/>
      <c r="H96" s="55"/>
      <c r="I96" s="55"/>
      <c r="J96" s="55"/>
      <c r="K96" s="221"/>
      <c r="L96" s="55"/>
      <c r="M96" s="55"/>
      <c r="N96" s="55"/>
    </row>
    <row r="97" spans="1:14" x14ac:dyDescent="0.25">
      <c r="A97" s="221"/>
      <c r="B97" s="55"/>
      <c r="C97" s="55"/>
      <c r="D97" s="55"/>
      <c r="E97" s="55"/>
      <c r="F97" s="221"/>
      <c r="G97" s="55"/>
      <c r="H97" s="55"/>
      <c r="I97" s="55"/>
      <c r="J97" s="55"/>
      <c r="K97" s="221"/>
      <c r="L97" s="55"/>
      <c r="M97" s="55"/>
      <c r="N97" s="55"/>
    </row>
    <row r="98" spans="1:14" x14ac:dyDescent="0.25">
      <c r="A98" s="221"/>
      <c r="B98" s="55"/>
      <c r="C98" s="55"/>
      <c r="D98" s="55"/>
      <c r="E98" s="55"/>
      <c r="F98" s="221"/>
      <c r="G98" s="55"/>
      <c r="H98" s="55"/>
      <c r="I98" s="55"/>
      <c r="J98" s="55"/>
      <c r="K98" s="221"/>
      <c r="L98" s="55"/>
      <c r="M98" s="55"/>
      <c r="N98" s="55"/>
    </row>
    <row r="99" spans="1:14" x14ac:dyDescent="0.25">
      <c r="A99" s="221"/>
      <c r="B99" s="55"/>
      <c r="C99" s="55"/>
      <c r="D99" s="55"/>
      <c r="E99" s="55"/>
      <c r="F99" s="221"/>
      <c r="G99" s="55"/>
      <c r="H99" s="55"/>
      <c r="I99" s="55"/>
      <c r="J99" s="55"/>
      <c r="K99" s="221"/>
      <c r="L99" s="55"/>
      <c r="M99" s="55"/>
      <c r="N99" s="55"/>
    </row>
    <row r="100" spans="1:14" x14ac:dyDescent="0.25">
      <c r="A100" s="548" t="s">
        <v>231</v>
      </c>
      <c r="B100" s="548"/>
      <c r="C100" s="548"/>
      <c r="D100" s="548"/>
      <c r="E100" s="548"/>
      <c r="F100" s="548"/>
      <c r="G100" s="548"/>
      <c r="H100" s="548"/>
      <c r="I100" s="548"/>
      <c r="J100" s="548"/>
      <c r="K100" s="548"/>
      <c r="L100" s="548"/>
      <c r="M100" s="548"/>
      <c r="N100" s="548"/>
    </row>
    <row r="101" spans="1:14" x14ac:dyDescent="0.25">
      <c r="A101" s="548"/>
      <c r="B101" s="548"/>
      <c r="C101" s="548"/>
      <c r="D101" s="548"/>
      <c r="E101" s="548"/>
      <c r="F101" s="548"/>
      <c r="G101" s="548"/>
      <c r="H101" s="548"/>
      <c r="I101" s="548"/>
      <c r="J101" s="548"/>
      <c r="K101" s="548"/>
      <c r="L101" s="548"/>
      <c r="M101" s="548"/>
      <c r="N101" s="548"/>
    </row>
    <row r="102" spans="1:14" x14ac:dyDescent="0.25">
      <c r="A102" s="548"/>
      <c r="B102" s="548"/>
      <c r="C102" s="548"/>
      <c r="D102" s="548"/>
      <c r="E102" s="548"/>
      <c r="F102" s="548"/>
      <c r="G102" s="548"/>
      <c r="H102" s="548"/>
      <c r="I102" s="548"/>
      <c r="J102" s="548"/>
      <c r="K102" s="548"/>
      <c r="L102" s="548"/>
      <c r="M102" s="548"/>
      <c r="N102" s="548"/>
    </row>
    <row r="103" spans="1:14" x14ac:dyDescent="0.25">
      <c r="A103" s="221"/>
      <c r="B103" s="55"/>
      <c r="C103" s="55"/>
      <c r="D103" s="55"/>
      <c r="E103" s="55"/>
      <c r="F103" s="221"/>
      <c r="G103" s="55"/>
      <c r="H103" s="55"/>
      <c r="I103" s="55"/>
      <c r="J103" s="55"/>
      <c r="K103" s="221"/>
      <c r="L103" s="55"/>
      <c r="M103" s="55"/>
      <c r="N103" s="55"/>
    </row>
    <row r="104" spans="1:14" x14ac:dyDescent="0.25">
      <c r="A104" s="221"/>
      <c r="B104" s="55"/>
      <c r="C104" s="55"/>
      <c r="D104" s="55"/>
      <c r="E104" s="55"/>
      <c r="F104" s="221"/>
      <c r="G104" s="55"/>
      <c r="H104" s="55"/>
      <c r="I104" s="55"/>
      <c r="J104" s="55"/>
      <c r="K104" s="221"/>
      <c r="L104" s="55"/>
      <c r="M104" s="55"/>
      <c r="N104" s="55"/>
    </row>
    <row r="105" spans="1:14" x14ac:dyDescent="0.25">
      <c r="A105" s="221"/>
      <c r="B105" s="55"/>
      <c r="C105" s="55"/>
      <c r="D105" s="55"/>
      <c r="E105" s="55"/>
      <c r="F105" s="221"/>
      <c r="G105" s="55"/>
      <c r="H105" s="55"/>
      <c r="I105" s="55"/>
      <c r="J105" s="55"/>
      <c r="K105" s="221"/>
      <c r="L105" s="55"/>
      <c r="M105" s="55"/>
      <c r="N105" s="55"/>
    </row>
    <row r="106" spans="1:14" x14ac:dyDescent="0.25">
      <c r="A106" s="221"/>
      <c r="B106" s="222"/>
      <c r="C106" s="222"/>
      <c r="D106" s="222"/>
      <c r="E106" s="222"/>
      <c r="F106" s="221"/>
      <c r="G106" s="222"/>
      <c r="H106" s="222"/>
      <c r="I106" s="222"/>
      <c r="J106" s="222"/>
      <c r="K106" s="221"/>
      <c r="L106" s="222"/>
      <c r="M106" s="222"/>
      <c r="N106" s="222"/>
    </row>
    <row r="107" spans="1:14" x14ac:dyDescent="0.25">
      <c r="A107" s="221"/>
      <c r="B107" s="222"/>
      <c r="C107" s="222"/>
      <c r="D107" s="222"/>
      <c r="E107" s="222"/>
      <c r="F107" s="221"/>
      <c r="G107" s="222"/>
      <c r="H107" s="222"/>
      <c r="I107" s="222"/>
      <c r="J107" s="222"/>
      <c r="K107" s="221"/>
      <c r="L107" s="222"/>
      <c r="M107" s="222"/>
      <c r="N107" s="222"/>
    </row>
    <row r="108" spans="1:14" x14ac:dyDescent="0.25">
      <c r="A108" s="196"/>
      <c r="B108" s="55"/>
      <c r="C108" s="55"/>
      <c r="D108" s="55"/>
      <c r="E108" s="55"/>
      <c r="F108" s="55"/>
      <c r="G108" s="56"/>
      <c r="H108" s="56"/>
      <c r="I108" s="56"/>
      <c r="J108" s="56"/>
      <c r="K108" s="56"/>
      <c r="L108" s="57"/>
      <c r="M108" s="57"/>
      <c r="N108" s="57"/>
    </row>
    <row r="109" spans="1:14" x14ac:dyDescent="0.25">
      <c r="A109" s="196"/>
      <c r="B109" s="55"/>
      <c r="C109" s="55"/>
      <c r="D109" s="55"/>
      <c r="E109" s="55"/>
      <c r="F109" s="55"/>
      <c r="G109" s="56">
        <v>0.95833333333333404</v>
      </c>
      <c r="H109" s="56"/>
      <c r="I109" s="56"/>
      <c r="J109" s="56"/>
      <c r="K109" s="56"/>
      <c r="L109" s="57"/>
      <c r="M109" s="57"/>
      <c r="N109" s="57"/>
    </row>
    <row r="110" spans="1:14" x14ac:dyDescent="0.25">
      <c r="A110" s="196"/>
      <c r="B110" s="55"/>
      <c r="C110" s="55"/>
      <c r="D110" s="55"/>
      <c r="E110" s="55"/>
      <c r="F110" s="55"/>
      <c r="G110" s="56">
        <v>0.96875</v>
      </c>
      <c r="H110" s="56"/>
      <c r="I110" s="56"/>
      <c r="J110" s="56"/>
      <c r="K110" s="56"/>
      <c r="L110" s="57"/>
      <c r="M110" s="57"/>
      <c r="N110" s="57"/>
    </row>
    <row r="111" spans="1:14" x14ac:dyDescent="0.25">
      <c r="A111" s="196"/>
      <c r="B111" s="55"/>
      <c r="C111" s="55"/>
      <c r="D111" s="55"/>
      <c r="E111" s="55"/>
      <c r="F111" s="55"/>
      <c r="G111" s="56">
        <v>0.97916666666666596</v>
      </c>
      <c r="H111" s="56"/>
      <c r="I111" s="56"/>
      <c r="J111" s="56"/>
      <c r="K111" s="56"/>
      <c r="L111" s="57"/>
      <c r="M111" s="57"/>
      <c r="N111" s="57"/>
    </row>
    <row r="112" spans="1:14" x14ac:dyDescent="0.25">
      <c r="A112" s="196"/>
      <c r="B112" s="55"/>
      <c r="C112" s="55"/>
      <c r="D112" s="55"/>
      <c r="E112" s="55"/>
      <c r="F112" s="55"/>
      <c r="G112" s="56">
        <v>0.98958333333333204</v>
      </c>
      <c r="H112" s="56"/>
      <c r="I112" s="56"/>
      <c r="J112" s="56"/>
      <c r="K112" s="56"/>
      <c r="L112" s="57"/>
      <c r="M112" s="57"/>
      <c r="N112" s="57"/>
    </row>
    <row r="113" spans="1:14" s="53" customFormat="1" x14ac:dyDescent="0.25">
      <c r="A113" s="533"/>
      <c r="B113" s="533"/>
      <c r="C113" s="533"/>
      <c r="D113" s="533"/>
      <c r="E113" s="533"/>
      <c r="F113" s="533"/>
      <c r="G113" s="533"/>
      <c r="H113" s="533"/>
      <c r="I113" s="533"/>
      <c r="J113" s="533"/>
      <c r="K113" s="533"/>
      <c r="L113" s="533"/>
      <c r="M113" s="533"/>
      <c r="N113" s="533"/>
    </row>
    <row r="114" spans="1:14" s="53" customFormat="1" x14ac:dyDescent="0.25">
      <c r="A114" s="533"/>
      <c r="B114" s="533"/>
      <c r="C114" s="533"/>
      <c r="D114" s="533"/>
      <c r="E114" s="533"/>
      <c r="F114" s="533"/>
      <c r="G114" s="533"/>
      <c r="H114" s="533"/>
      <c r="I114" s="533"/>
      <c r="J114" s="533"/>
      <c r="K114" s="533"/>
      <c r="L114" s="533"/>
      <c r="M114" s="533"/>
      <c r="N114" s="533"/>
    </row>
    <row r="115" spans="1:14" s="53" customFormat="1" ht="4.5" customHeight="1" x14ac:dyDescent="0.25">
      <c r="A115" s="244"/>
      <c r="B115" s="245"/>
      <c r="C115" s="245"/>
      <c r="D115" s="245"/>
      <c r="E115" s="246"/>
      <c r="F115" s="245"/>
      <c r="G115" s="247"/>
      <c r="H115" s="247"/>
      <c r="I115" s="247"/>
      <c r="J115" s="247"/>
      <c r="K115" s="247"/>
    </row>
    <row r="116" spans="1:14" s="53" customFormat="1" ht="14.25" customHeight="1" x14ac:dyDescent="0.25">
      <c r="A116" s="534"/>
      <c r="B116" s="534"/>
      <c r="C116" s="534"/>
      <c r="D116" s="534"/>
      <c r="E116" s="246"/>
      <c r="F116" s="245"/>
      <c r="G116" s="247"/>
      <c r="H116" s="247"/>
      <c r="I116" s="247"/>
      <c r="J116" s="247"/>
      <c r="K116" s="247"/>
    </row>
    <row r="117" spans="1:14" s="53" customFormat="1" ht="4.5" customHeight="1" x14ac:dyDescent="0.25">
      <c r="E117" s="246"/>
      <c r="F117" s="245"/>
      <c r="G117" s="247"/>
      <c r="H117" s="247"/>
      <c r="I117" s="247"/>
      <c r="J117" s="247"/>
      <c r="K117" s="247"/>
    </row>
    <row r="118" spans="1:14" s="53" customFormat="1" x14ac:dyDescent="0.25">
      <c r="A118" s="248"/>
      <c r="B118" s="249"/>
      <c r="C118" s="249"/>
      <c r="D118" s="249"/>
      <c r="E118" s="246"/>
      <c r="F118" s="245"/>
      <c r="G118" s="247"/>
      <c r="H118" s="247"/>
      <c r="I118" s="247"/>
      <c r="J118" s="247"/>
      <c r="K118" s="247"/>
    </row>
    <row r="119" spans="1:14" s="53" customFormat="1" x14ac:dyDescent="0.25">
      <c r="A119" s="530"/>
      <c r="B119" s="531"/>
      <c r="C119" s="531"/>
      <c r="D119" s="532"/>
      <c r="E119" s="246"/>
      <c r="F119" s="245"/>
      <c r="G119" s="247"/>
      <c r="H119" s="247"/>
      <c r="I119" s="247"/>
      <c r="J119" s="247"/>
      <c r="K119" s="247"/>
    </row>
    <row r="120" spans="1:14" s="53" customFormat="1" x14ac:dyDescent="0.25">
      <c r="A120" s="530"/>
      <c r="B120" s="531"/>
      <c r="C120" s="531"/>
      <c r="D120" s="532"/>
      <c r="E120" s="246"/>
      <c r="F120" s="245"/>
      <c r="G120" s="247"/>
      <c r="H120" s="247"/>
      <c r="I120" s="247"/>
      <c r="J120" s="247"/>
      <c r="K120" s="247"/>
    </row>
    <row r="121" spans="1:14" s="53" customFormat="1" ht="12.75" customHeight="1" x14ac:dyDescent="0.25">
      <c r="A121" s="530"/>
      <c r="B121" s="531"/>
      <c r="C121" s="531"/>
      <c r="D121" s="532"/>
      <c r="G121" s="250"/>
      <c r="H121" s="250"/>
      <c r="I121" s="250"/>
      <c r="J121" s="250"/>
      <c r="K121" s="250"/>
      <c r="L121" s="250"/>
      <c r="M121" s="250"/>
      <c r="N121" s="250"/>
    </row>
    <row r="122" spans="1:14" s="53" customFormat="1" ht="13.5" customHeight="1" x14ac:dyDescent="0.25">
      <c r="A122" s="530"/>
      <c r="B122" s="531"/>
      <c r="C122" s="531"/>
      <c r="D122" s="532"/>
      <c r="G122" s="250"/>
      <c r="H122" s="250"/>
      <c r="I122" s="250"/>
      <c r="J122" s="250"/>
      <c r="K122" s="250"/>
      <c r="L122" s="250"/>
      <c r="M122" s="250"/>
      <c r="N122" s="250"/>
    </row>
    <row r="123" spans="1:14" s="53" customFormat="1" ht="21.75" customHeight="1" x14ac:dyDescent="0.25">
      <c r="A123" s="248"/>
      <c r="B123" s="251"/>
      <c r="C123" s="251"/>
      <c r="D123" s="245"/>
      <c r="E123" s="246"/>
      <c r="F123" s="245"/>
      <c r="G123" s="247"/>
      <c r="H123" s="247"/>
      <c r="I123" s="247"/>
      <c r="J123" s="247"/>
      <c r="K123" s="247"/>
    </row>
    <row r="124" spans="1:14" s="53" customFormat="1" x14ac:dyDescent="0.25">
      <c r="A124" s="248"/>
      <c r="B124" s="251"/>
      <c r="C124" s="251"/>
      <c r="D124" s="245"/>
      <c r="E124" s="246"/>
      <c r="F124" s="245"/>
      <c r="G124" s="247"/>
      <c r="H124" s="247"/>
      <c r="I124" s="247"/>
      <c r="J124" s="247"/>
      <c r="K124" s="247"/>
    </row>
  </sheetData>
  <mergeCells count="24">
    <mergeCell ref="A1:N2"/>
    <mergeCell ref="A3:N4"/>
    <mergeCell ref="A5:N6"/>
    <mergeCell ref="A13:N15"/>
    <mergeCell ref="A100:N102"/>
    <mergeCell ref="A16:D16"/>
    <mergeCell ref="F16:I16"/>
    <mergeCell ref="K16:N16"/>
    <mergeCell ref="A58:N60"/>
    <mergeCell ref="A80:N82"/>
    <mergeCell ref="A7:N9"/>
    <mergeCell ref="A10:C10"/>
    <mergeCell ref="A11:C11"/>
    <mergeCell ref="A12:C12"/>
    <mergeCell ref="A121:A122"/>
    <mergeCell ref="B121:B122"/>
    <mergeCell ref="C121:C122"/>
    <mergeCell ref="D121:D122"/>
    <mergeCell ref="A113:N114"/>
    <mergeCell ref="A116:D116"/>
    <mergeCell ref="A119:A120"/>
    <mergeCell ref="B119:B120"/>
    <mergeCell ref="C119:C120"/>
    <mergeCell ref="D119:D120"/>
  </mergeCells>
  <dataValidations count="1">
    <dataValidation type="list" allowBlank="1" showInputMessage="1" showErrorMessage="1" sqref="D11:D12" xr:uid="{16E000CA-8A7F-4110-A699-C1B476DA120C}">
      <formula1>$O$2:$O$10</formula1>
    </dataValidation>
  </dataValidations>
  <pageMargins left="0.74803149606299213" right="0.74803149606299213" top="0.98425196850393704" bottom="0.98425196850393704" header="0.51181102362204722" footer="0.51181102362204722"/>
  <pageSetup paperSize="9" scale="40" orientation="portrait" r:id="rId1"/>
  <headerFooter alignWithMargins="0">
    <oddFooter>&amp;L&amp;F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5C9A3-F6FE-49B0-B092-3F68713110BB}">
  <sheetPr codeName="Sheet5"/>
  <dimension ref="A1:AS132"/>
  <sheetViews>
    <sheetView view="pageBreakPreview" zoomScale="80" zoomScaleNormal="80" zoomScaleSheetLayoutView="80" workbookViewId="0">
      <pane ySplit="10" topLeftCell="A31" activePane="bottomLeft" state="frozen"/>
      <selection sqref="A1:O2"/>
      <selection pane="bottomLeft" activeCell="A11" sqref="A11"/>
    </sheetView>
  </sheetViews>
  <sheetFormatPr defaultColWidth="9.109375" defaultRowHeight="13.2" x14ac:dyDescent="0.25"/>
  <cols>
    <col min="1" max="1" width="11.33203125" style="319" customWidth="1"/>
    <col min="2" max="22" width="5.6640625" style="319" customWidth="1"/>
    <col min="23" max="23" width="5.6640625" style="6" customWidth="1"/>
    <col min="24" max="24" width="11.33203125" style="6" customWidth="1"/>
    <col min="25" max="45" width="5.6640625" style="6" customWidth="1"/>
    <col min="46" max="16384" width="9.109375" style="6"/>
  </cols>
  <sheetData>
    <row r="1" spans="1:45" ht="24.6" x14ac:dyDescent="0.25">
      <c r="A1" s="179" t="s">
        <v>6</v>
      </c>
      <c r="B1" s="227"/>
      <c r="C1" s="227"/>
      <c r="D1" s="227"/>
      <c r="E1" s="227"/>
      <c r="F1" s="227"/>
      <c r="G1" s="227"/>
      <c r="H1" s="227"/>
      <c r="I1" s="227"/>
      <c r="J1" s="228"/>
      <c r="K1" s="227"/>
      <c r="L1" s="227"/>
      <c r="M1" s="227"/>
      <c r="N1" s="227"/>
      <c r="O1" s="227"/>
      <c r="P1" s="227"/>
      <c r="Q1" s="227"/>
      <c r="R1" s="227"/>
      <c r="S1" s="227"/>
      <c r="T1" s="227"/>
      <c r="U1" s="227"/>
      <c r="V1" s="227"/>
      <c r="W1" s="227"/>
      <c r="X1" s="227"/>
      <c r="Y1" s="227"/>
      <c r="Z1" s="179"/>
      <c r="AA1" s="227"/>
      <c r="AB1" s="227"/>
      <c r="AC1" s="227"/>
      <c r="AD1" s="227"/>
      <c r="AE1" s="227"/>
      <c r="AF1" s="227"/>
      <c r="AG1" s="227"/>
      <c r="AH1" s="227"/>
      <c r="AI1" s="228"/>
      <c r="AJ1" s="227"/>
      <c r="AK1" s="227"/>
      <c r="AL1" s="227"/>
      <c r="AM1" s="227"/>
      <c r="AN1" s="227"/>
      <c r="AO1" s="227"/>
      <c r="AP1" s="227"/>
      <c r="AQ1" s="227"/>
      <c r="AR1" s="227"/>
      <c r="AS1" s="227"/>
    </row>
    <row r="2" spans="1:45" ht="13.8" x14ac:dyDescent="0.25">
      <c r="A2" s="227"/>
      <c r="B2" s="227"/>
      <c r="C2" s="380"/>
      <c r="D2" s="380"/>
      <c r="E2" s="380"/>
      <c r="F2" s="380"/>
      <c r="G2" s="380"/>
      <c r="H2" s="380"/>
      <c r="I2" s="380"/>
      <c r="J2" s="380"/>
      <c r="K2" s="380"/>
      <c r="L2" s="380"/>
      <c r="M2" s="380"/>
      <c r="N2" s="380"/>
      <c r="O2" s="380"/>
      <c r="P2" s="380"/>
      <c r="Q2" s="380"/>
      <c r="R2" s="380"/>
      <c r="S2" s="227"/>
      <c r="T2" s="227"/>
      <c r="U2" s="227"/>
      <c r="V2" s="227"/>
      <c r="W2" s="227"/>
      <c r="X2" s="227"/>
      <c r="Y2" s="227"/>
      <c r="Z2" s="227"/>
      <c r="AA2" s="227"/>
      <c r="AB2" s="227"/>
      <c r="AC2" s="227"/>
      <c r="AD2" s="227"/>
      <c r="AE2" s="227"/>
      <c r="AF2" s="227"/>
      <c r="AG2" s="227"/>
      <c r="AH2" s="227"/>
      <c r="AI2" s="228"/>
      <c r="AJ2" s="227"/>
      <c r="AK2" s="227"/>
      <c r="AL2" s="227"/>
      <c r="AM2" s="227"/>
      <c r="AN2" s="227"/>
      <c r="AO2" s="227"/>
      <c r="AP2" s="227"/>
      <c r="AQ2" s="227"/>
      <c r="AR2" s="227"/>
      <c r="AS2" s="227"/>
    </row>
    <row r="3" spans="1:45" ht="13.8" x14ac:dyDescent="0.25">
      <c r="A3" s="338" t="s">
        <v>49</v>
      </c>
      <c r="B3" s="338"/>
      <c r="C3" s="259" t="str">
        <f>'Front Cover'!C27</f>
        <v>Oxfordshire CC</v>
      </c>
      <c r="D3" s="259"/>
      <c r="E3" s="259"/>
      <c r="F3" s="259"/>
      <c r="G3" s="259"/>
      <c r="H3" s="380"/>
      <c r="I3" s="380"/>
      <c r="J3" s="380"/>
      <c r="K3" s="380"/>
      <c r="L3" s="380"/>
      <c r="M3" s="380"/>
      <c r="N3" s="380"/>
      <c r="O3" s="380"/>
      <c r="P3" s="380"/>
      <c r="Q3" s="380"/>
      <c r="R3" s="380"/>
      <c r="S3" s="380"/>
      <c r="T3" s="380"/>
      <c r="U3" s="227"/>
      <c r="V3" s="227"/>
      <c r="W3" s="227"/>
      <c r="X3" s="227"/>
      <c r="Y3" s="227"/>
      <c r="Z3" s="227"/>
      <c r="AA3" s="228"/>
      <c r="AB3" s="227"/>
      <c r="AC3" s="227"/>
      <c r="AD3" s="227"/>
      <c r="AE3" s="227"/>
      <c r="AF3" s="227"/>
      <c r="AG3" s="227"/>
      <c r="AH3" s="227"/>
      <c r="AI3" s="227"/>
      <c r="AJ3" s="227"/>
      <c r="AK3" s="227"/>
      <c r="AL3" s="227"/>
      <c r="AM3" s="227"/>
      <c r="AN3" s="227"/>
      <c r="AO3" s="227"/>
      <c r="AP3" s="227"/>
      <c r="AQ3" s="227"/>
      <c r="AR3" s="227"/>
      <c r="AS3" s="227"/>
    </row>
    <row r="4" spans="1:45" ht="13.8" x14ac:dyDescent="0.25">
      <c r="A4" s="338" t="s">
        <v>7</v>
      </c>
      <c r="B4" s="338"/>
      <c r="C4" s="259" t="str">
        <f>'Front Cover'!C28</f>
        <v>ID-0325-0019</v>
      </c>
      <c r="D4" s="259"/>
      <c r="E4" s="259"/>
      <c r="F4" s="259"/>
      <c r="G4" s="259"/>
      <c r="H4" s="380"/>
      <c r="I4" s="380"/>
      <c r="J4" s="380"/>
      <c r="K4" s="380"/>
      <c r="L4" s="380"/>
      <c r="M4" s="380"/>
      <c r="N4" s="380"/>
      <c r="O4" s="380"/>
      <c r="P4" s="380"/>
      <c r="Q4" s="380"/>
      <c r="R4" s="380"/>
      <c r="S4" s="380"/>
      <c r="T4" s="380"/>
      <c r="U4" s="227"/>
      <c r="V4" s="227"/>
      <c r="W4" s="227"/>
      <c r="X4" s="227"/>
      <c r="Y4" s="227"/>
      <c r="Z4" s="227"/>
      <c r="AA4" s="228"/>
      <c r="AB4" s="227"/>
      <c r="AC4" s="227"/>
      <c r="AD4" s="227"/>
      <c r="AE4" s="227"/>
      <c r="AF4" s="227"/>
      <c r="AG4" s="227"/>
      <c r="AH4" s="227"/>
      <c r="AI4" s="227"/>
      <c r="AJ4" s="227"/>
      <c r="AK4" s="227"/>
      <c r="AL4" s="227"/>
      <c r="AM4" s="227"/>
      <c r="AN4" s="227"/>
      <c r="AO4" s="227"/>
      <c r="AP4" s="227"/>
      <c r="AQ4" s="227"/>
      <c r="AR4" s="227"/>
      <c r="AS4" s="227"/>
    </row>
    <row r="5" spans="1:45" ht="13.8" x14ac:dyDescent="0.25">
      <c r="A5" s="338" t="s">
        <v>18</v>
      </c>
      <c r="B5" s="338"/>
      <c r="C5" s="259" t="str">
        <f>'Front Cover'!C29</f>
        <v>Site 2</v>
      </c>
      <c r="D5" s="259"/>
      <c r="E5" s="259"/>
      <c r="F5" s="259"/>
      <c r="G5" s="259"/>
      <c r="H5" s="380"/>
      <c r="I5" s="380"/>
      <c r="J5" s="380"/>
      <c r="K5" s="380"/>
      <c r="L5" s="380"/>
      <c r="M5" s="380"/>
      <c r="N5" s="380"/>
      <c r="O5" s="380"/>
      <c r="P5" s="380"/>
      <c r="Q5" s="380"/>
      <c r="R5" s="380"/>
      <c r="S5" s="380"/>
      <c r="T5" s="380"/>
      <c r="U5" s="227"/>
      <c r="V5" s="227"/>
      <c r="W5" s="227"/>
      <c r="X5" s="227"/>
      <c r="Y5" s="227"/>
      <c r="Z5" s="227"/>
      <c r="AA5" s="228"/>
      <c r="AB5" s="227"/>
      <c r="AC5" s="227"/>
      <c r="AD5" s="381"/>
      <c r="AE5" s="381"/>
      <c r="AF5" s="381"/>
      <c r="AG5" s="381"/>
      <c r="AH5" s="381"/>
      <c r="AI5" s="381"/>
      <c r="AJ5" s="227"/>
      <c r="AK5" s="227"/>
      <c r="AL5" s="227"/>
      <c r="AM5" s="227"/>
      <c r="AN5" s="227"/>
      <c r="AO5" s="227"/>
      <c r="AP5" s="227"/>
      <c r="AQ5" s="227"/>
      <c r="AR5" s="227"/>
      <c r="AS5" s="227"/>
    </row>
    <row r="6" spans="1:45" ht="13.8" x14ac:dyDescent="0.25">
      <c r="A6" s="231" t="s">
        <v>50</v>
      </c>
      <c r="B6" s="231"/>
      <c r="C6" s="259" t="str">
        <f>'Front Cover'!D33</f>
        <v>The Green (W)</v>
      </c>
      <c r="D6" s="259"/>
      <c r="E6" s="259"/>
      <c r="F6" s="259"/>
      <c r="G6" s="231" t="s">
        <v>4</v>
      </c>
      <c r="H6" s="259" t="str">
        <f>'Front Cover'!H33</f>
        <v>The Glebe (E)</v>
      </c>
      <c r="I6" s="380"/>
      <c r="J6" s="380"/>
      <c r="K6" s="380"/>
      <c r="L6" s="380"/>
      <c r="M6" s="380"/>
      <c r="N6" s="380"/>
      <c r="O6" s="380"/>
      <c r="P6" s="380"/>
      <c r="Q6" s="380"/>
      <c r="R6" s="380"/>
      <c r="S6" s="380"/>
      <c r="T6" s="380"/>
      <c r="U6" s="227"/>
      <c r="V6" s="227"/>
      <c r="W6" s="172"/>
      <c r="X6" s="231" t="s">
        <v>50</v>
      </c>
      <c r="Y6" s="231"/>
      <c r="Z6" s="259" t="str">
        <f>'Front Cover'!D34</f>
        <v>The Glebe (E)</v>
      </c>
      <c r="AA6" s="259"/>
      <c r="AB6" s="259"/>
      <c r="AC6" s="259"/>
      <c r="AD6" s="231" t="s">
        <v>4</v>
      </c>
      <c r="AE6" s="259" t="str">
        <f>'Front Cover'!H34</f>
        <v>The Green (W)</v>
      </c>
      <c r="AF6" s="172"/>
      <c r="AG6" s="380"/>
      <c r="AH6" s="172"/>
      <c r="AI6" s="380"/>
      <c r="AJ6" s="227"/>
      <c r="AK6" s="227"/>
      <c r="AL6" s="227"/>
      <c r="AM6" s="227"/>
      <c r="AN6" s="227"/>
      <c r="AO6" s="227"/>
      <c r="AP6" s="227"/>
      <c r="AQ6" s="227"/>
      <c r="AR6" s="227"/>
      <c r="AS6" s="227"/>
    </row>
    <row r="7" spans="1:45" ht="13.5" customHeight="1" x14ac:dyDescent="0.25">
      <c r="A7" s="322"/>
      <c r="B7" s="366"/>
      <c r="C7" s="351"/>
      <c r="U7" s="351"/>
      <c r="V7" s="351"/>
      <c r="W7" s="351"/>
      <c r="X7" s="351"/>
      <c r="Y7" s="351"/>
      <c r="Z7" s="322"/>
      <c r="AA7" s="366"/>
      <c r="AB7" s="351"/>
      <c r="AC7" s="366"/>
      <c r="AD7" s="351"/>
      <c r="AE7" s="351"/>
      <c r="AF7" s="351"/>
      <c r="AG7" s="351"/>
      <c r="AH7" s="351"/>
      <c r="AI7" s="367"/>
      <c r="AJ7" s="351"/>
      <c r="AK7" s="351"/>
      <c r="AL7" s="351"/>
      <c r="AM7" s="351"/>
      <c r="AN7" s="351"/>
      <c r="AO7" s="351"/>
      <c r="AP7" s="351"/>
      <c r="AQ7" s="351"/>
      <c r="AR7" s="351"/>
      <c r="AS7" s="351"/>
    </row>
    <row r="8" spans="1:45" ht="14.25" customHeight="1" x14ac:dyDescent="0.25">
      <c r="A8" s="368" t="s">
        <v>90</v>
      </c>
      <c r="B8" s="369"/>
      <c r="C8" s="371"/>
      <c r="D8" s="370"/>
      <c r="E8" s="562"/>
      <c r="F8" s="562"/>
      <c r="G8" s="370"/>
      <c r="H8" s="369"/>
      <c r="I8" s="369"/>
      <c r="J8" s="371"/>
      <c r="K8" s="371"/>
      <c r="L8" s="371"/>
      <c r="M8" s="371"/>
      <c r="N8" s="371"/>
      <c r="O8" s="371"/>
      <c r="P8" s="371"/>
      <c r="Q8" s="371"/>
      <c r="R8" s="371"/>
      <c r="S8" s="371"/>
      <c r="T8" s="371"/>
      <c r="U8" s="371"/>
      <c r="V8" s="371"/>
      <c r="W8" s="371"/>
      <c r="X8" s="368" t="s">
        <v>116</v>
      </c>
      <c r="Y8" s="371"/>
      <c r="Z8" s="368"/>
      <c r="AA8" s="369"/>
      <c r="AB8" s="371"/>
      <c r="AC8" s="369"/>
      <c r="AD8" s="371"/>
      <c r="AE8" s="371"/>
      <c r="AF8" s="371"/>
      <c r="AG8" s="371"/>
      <c r="AH8" s="371"/>
      <c r="AI8" s="372"/>
      <c r="AJ8" s="371"/>
      <c r="AK8" s="371"/>
      <c r="AL8" s="371"/>
      <c r="AM8" s="371"/>
      <c r="AN8" s="371"/>
      <c r="AO8" s="371"/>
      <c r="AP8" s="371"/>
      <c r="AQ8" s="371"/>
      <c r="AR8" s="371"/>
      <c r="AS8" s="371"/>
    </row>
    <row r="9" spans="1:45" ht="13.5" customHeight="1" thickBot="1" x14ac:dyDescent="0.3">
      <c r="A9" s="368"/>
      <c r="B9" s="369"/>
      <c r="C9" s="371"/>
      <c r="D9" s="370"/>
      <c r="E9" s="369"/>
      <c r="F9" s="369"/>
      <c r="G9" s="370"/>
      <c r="H9" s="369"/>
      <c r="I9" s="369"/>
      <c r="J9" s="371"/>
      <c r="K9" s="371"/>
      <c r="L9" s="371"/>
      <c r="M9" s="371"/>
      <c r="N9" s="371"/>
      <c r="O9" s="371"/>
      <c r="P9" s="371"/>
      <c r="Q9" s="371"/>
      <c r="R9" s="371"/>
      <c r="S9" s="371"/>
      <c r="T9" s="371"/>
      <c r="U9" s="371"/>
      <c r="V9" s="371"/>
      <c r="W9" s="371"/>
      <c r="X9" s="368"/>
      <c r="Y9" s="371"/>
      <c r="Z9" s="368"/>
      <c r="AA9" s="369"/>
      <c r="AB9" s="371"/>
      <c r="AC9" s="369"/>
      <c r="AD9" s="371"/>
      <c r="AE9" s="371"/>
      <c r="AF9" s="371"/>
      <c r="AG9" s="371"/>
      <c r="AH9" s="371"/>
      <c r="AI9" s="372"/>
      <c r="AJ9" s="371"/>
      <c r="AK9" s="371"/>
      <c r="AL9" s="371"/>
      <c r="AM9" s="371"/>
      <c r="AN9" s="371"/>
      <c r="AO9" s="371"/>
      <c r="AP9" s="371"/>
      <c r="AQ9" s="371"/>
      <c r="AR9" s="371"/>
      <c r="AS9" s="371"/>
    </row>
    <row r="10" spans="1:45" ht="14.4" thickTop="1" thickBot="1" x14ac:dyDescent="0.3">
      <c r="A10" s="314" t="s">
        <v>51</v>
      </c>
      <c r="B10" s="417">
        <f>'Front Cover'!C30</f>
        <v>45719</v>
      </c>
      <c r="C10" s="418">
        <f>B10+1</f>
        <v>45720</v>
      </c>
      <c r="D10" s="418">
        <f t="shared" ref="D10:V10" si="0">C10+1</f>
        <v>45721</v>
      </c>
      <c r="E10" s="418">
        <f t="shared" si="0"/>
        <v>45722</v>
      </c>
      <c r="F10" s="418">
        <f t="shared" si="0"/>
        <v>45723</v>
      </c>
      <c r="G10" s="418">
        <f t="shared" si="0"/>
        <v>45724</v>
      </c>
      <c r="H10" s="418">
        <f t="shared" si="0"/>
        <v>45725</v>
      </c>
      <c r="I10" s="418">
        <f t="shared" si="0"/>
        <v>45726</v>
      </c>
      <c r="J10" s="418">
        <f t="shared" si="0"/>
        <v>45727</v>
      </c>
      <c r="K10" s="418">
        <f t="shared" si="0"/>
        <v>45728</v>
      </c>
      <c r="L10" s="418">
        <f t="shared" si="0"/>
        <v>45729</v>
      </c>
      <c r="M10" s="418">
        <f t="shared" si="0"/>
        <v>45730</v>
      </c>
      <c r="N10" s="418">
        <f t="shared" si="0"/>
        <v>45731</v>
      </c>
      <c r="O10" s="418">
        <f t="shared" si="0"/>
        <v>45732</v>
      </c>
      <c r="P10" s="418">
        <f t="shared" si="0"/>
        <v>45733</v>
      </c>
      <c r="Q10" s="418">
        <f t="shared" si="0"/>
        <v>45734</v>
      </c>
      <c r="R10" s="418">
        <f t="shared" si="0"/>
        <v>45735</v>
      </c>
      <c r="S10" s="418">
        <f t="shared" si="0"/>
        <v>45736</v>
      </c>
      <c r="T10" s="418">
        <f t="shared" si="0"/>
        <v>45737</v>
      </c>
      <c r="U10" s="418">
        <f t="shared" si="0"/>
        <v>45738</v>
      </c>
      <c r="V10" s="419">
        <f t="shared" si="0"/>
        <v>45739</v>
      </c>
      <c r="W10" s="315"/>
      <c r="X10" s="314" t="s">
        <v>51</v>
      </c>
      <c r="Y10" s="417">
        <f t="shared" ref="Y10:AS10" si="1">B10</f>
        <v>45719</v>
      </c>
      <c r="Z10" s="418">
        <f t="shared" si="1"/>
        <v>45720</v>
      </c>
      <c r="AA10" s="418">
        <f t="shared" si="1"/>
        <v>45721</v>
      </c>
      <c r="AB10" s="418">
        <f t="shared" si="1"/>
        <v>45722</v>
      </c>
      <c r="AC10" s="418">
        <f t="shared" si="1"/>
        <v>45723</v>
      </c>
      <c r="AD10" s="418">
        <f t="shared" si="1"/>
        <v>45724</v>
      </c>
      <c r="AE10" s="418">
        <f t="shared" si="1"/>
        <v>45725</v>
      </c>
      <c r="AF10" s="418">
        <f t="shared" si="1"/>
        <v>45726</v>
      </c>
      <c r="AG10" s="418">
        <f t="shared" si="1"/>
        <v>45727</v>
      </c>
      <c r="AH10" s="418">
        <f t="shared" si="1"/>
        <v>45728</v>
      </c>
      <c r="AI10" s="418">
        <f t="shared" si="1"/>
        <v>45729</v>
      </c>
      <c r="AJ10" s="418">
        <f t="shared" si="1"/>
        <v>45730</v>
      </c>
      <c r="AK10" s="418">
        <f t="shared" si="1"/>
        <v>45731</v>
      </c>
      <c r="AL10" s="418">
        <f t="shared" si="1"/>
        <v>45732</v>
      </c>
      <c r="AM10" s="418">
        <f t="shared" si="1"/>
        <v>45733</v>
      </c>
      <c r="AN10" s="418">
        <f t="shared" si="1"/>
        <v>45734</v>
      </c>
      <c r="AO10" s="418">
        <f t="shared" si="1"/>
        <v>45735</v>
      </c>
      <c r="AP10" s="418">
        <f t="shared" si="1"/>
        <v>45736</v>
      </c>
      <c r="AQ10" s="418">
        <f t="shared" si="1"/>
        <v>45737</v>
      </c>
      <c r="AR10" s="418">
        <f t="shared" si="1"/>
        <v>45738</v>
      </c>
      <c r="AS10" s="419">
        <f t="shared" si="1"/>
        <v>45739</v>
      </c>
    </row>
    <row r="11" spans="1:45" ht="9.75" customHeight="1" thickTop="1" x14ac:dyDescent="0.25">
      <c r="A11" s="316">
        <v>0</v>
      </c>
      <c r="B11" s="382">
        <f>IFERROR('Class Bin A-B'!R11/'Class Bin A-B'!R$107,0)</f>
        <v>0</v>
      </c>
      <c r="C11" s="383">
        <f>IFERROR('Class Bin A-B'!S11/'Class Bin A-B'!S$107,0)</f>
        <v>0</v>
      </c>
      <c r="D11" s="383">
        <f>IFERROR('Class Bin A-B'!T11/'Class Bin A-B'!T$107,0)</f>
        <v>0</v>
      </c>
      <c r="E11" s="383">
        <f>IFERROR('Class Bin A-B'!U11/'Class Bin A-B'!U$107,0)</f>
        <v>0</v>
      </c>
      <c r="F11" s="383">
        <f>IFERROR('Class Bin A-B'!V11/'Class Bin A-B'!V$107,0)</f>
        <v>0</v>
      </c>
      <c r="G11" s="383">
        <f>IFERROR('Class Bin A-B'!W11/'Class Bin A-B'!W$107,0)</f>
        <v>0</v>
      </c>
      <c r="H11" s="383">
        <f>IFERROR('Class Bin A-B'!X11/'Class Bin A-B'!X$107,0)</f>
        <v>0</v>
      </c>
      <c r="I11" s="383">
        <f>IFERROR('Class Bin A-B'!Y11/'Class Bin A-B'!Y$107,0)</f>
        <v>0</v>
      </c>
      <c r="J11" s="383">
        <f>IFERROR('Class Bin A-B'!Z11/'Class Bin A-B'!Z$107,0)</f>
        <v>0</v>
      </c>
      <c r="K11" s="383">
        <f>IFERROR('Class Bin A-B'!AA11/'Class Bin A-B'!AA$107,0)</f>
        <v>0</v>
      </c>
      <c r="L11" s="383">
        <f>IFERROR('Class Bin A-B'!AB11/'Class Bin A-B'!AB$107,0)</f>
        <v>0</v>
      </c>
      <c r="M11" s="383">
        <f>IFERROR('Class Bin A-B'!AC11/'Class Bin A-B'!AC$107,0)</f>
        <v>0.93279022403258638</v>
      </c>
      <c r="N11" s="383">
        <f>IFERROR('Class Bin A-B'!AD11/'Class Bin A-B'!AD$107,0)</f>
        <v>1.4790602655771192</v>
      </c>
      <c r="O11" s="383">
        <f>IFERROR('Class Bin A-B'!AE11/'Class Bin A-B'!AE$107,0)</f>
        <v>0</v>
      </c>
      <c r="P11" s="383">
        <f>IFERROR('Class Bin A-B'!AF11/'Class Bin A-B'!AF$107,0)</f>
        <v>0</v>
      </c>
      <c r="Q11" s="383">
        <f>IFERROR('Class Bin A-B'!AG11/'Class Bin A-B'!AG$107,0)</f>
        <v>0</v>
      </c>
      <c r="R11" s="383">
        <f>IFERROR('Class Bin A-B'!AH11/'Class Bin A-B'!AH$107,0)</f>
        <v>0</v>
      </c>
      <c r="S11" s="383">
        <f>IFERROR('Class Bin A-B'!AI11/'Class Bin A-B'!AI$107,0)</f>
        <v>0</v>
      </c>
      <c r="T11" s="383">
        <f>IFERROR('Class Bin A-B'!AJ11/'Class Bin A-B'!AJ$107,0)</f>
        <v>0</v>
      </c>
      <c r="U11" s="383">
        <f>IFERROR('Class Bin A-B'!AK11/'Class Bin A-B'!AK$107,0)</f>
        <v>0</v>
      </c>
      <c r="V11" s="384">
        <f>IFERROR('Class Bin A-B'!AL11/'Class Bin A-B'!AL$107,0)</f>
        <v>0</v>
      </c>
      <c r="W11" s="315"/>
      <c r="X11" s="316">
        <v>0</v>
      </c>
      <c r="Y11" s="382">
        <f>IFERROR('Class Bin B-A'!R11/'Class Bin B-A'!R$107,0)</f>
        <v>0</v>
      </c>
      <c r="Z11" s="383">
        <f>IFERROR('Class Bin B-A'!S11/'Class Bin B-A'!S$107,0)</f>
        <v>0</v>
      </c>
      <c r="AA11" s="383">
        <f>IFERROR('Class Bin B-A'!T11/'Class Bin B-A'!T$107,0)</f>
        <v>0</v>
      </c>
      <c r="AB11" s="383">
        <f>IFERROR('Class Bin B-A'!U11/'Class Bin B-A'!U$107,0)</f>
        <v>0</v>
      </c>
      <c r="AC11" s="383">
        <f>IFERROR('Class Bin B-A'!V11/'Class Bin B-A'!V$107,0)</f>
        <v>0</v>
      </c>
      <c r="AD11" s="383">
        <f>IFERROR('Class Bin B-A'!W11/'Class Bin B-A'!W$107,0)</f>
        <v>0</v>
      </c>
      <c r="AE11" s="383">
        <f>IFERROR('Class Bin B-A'!X11/'Class Bin B-A'!X$107,0)</f>
        <v>0</v>
      </c>
      <c r="AF11" s="383">
        <f>IFERROR('Class Bin B-A'!Y11/'Class Bin B-A'!Y$107,0)</f>
        <v>0</v>
      </c>
      <c r="AG11" s="383">
        <f>IFERROR('Class Bin B-A'!Z11/'Class Bin B-A'!Z$107,0)</f>
        <v>0</v>
      </c>
      <c r="AH11" s="383">
        <f>IFERROR('Class Bin B-A'!AA11/'Class Bin B-A'!AA$107,0)</f>
        <v>1.1483808603189947</v>
      </c>
      <c r="AI11" s="383">
        <f>IFERROR('Class Bin B-A'!AB11/'Class Bin B-A'!AB$107,0)</f>
        <v>0</v>
      </c>
      <c r="AJ11" s="383">
        <f>IFERROR('Class Bin B-A'!AC11/'Class Bin B-A'!AC$107,0)</f>
        <v>0</v>
      </c>
      <c r="AK11" s="383">
        <f>IFERROR('Class Bin B-A'!AD11/'Class Bin B-A'!AD$107,0)</f>
        <v>0</v>
      </c>
      <c r="AL11" s="383">
        <f>IFERROR('Class Bin B-A'!AE11/'Class Bin B-A'!AE$107,0)</f>
        <v>0.34070796460176994</v>
      </c>
      <c r="AM11" s="383">
        <f>IFERROR('Class Bin B-A'!AF11/'Class Bin B-A'!AF$107,0)</f>
        <v>0</v>
      </c>
      <c r="AN11" s="383">
        <f>IFERROR('Class Bin B-A'!AG11/'Class Bin B-A'!AG$107,0)</f>
        <v>0</v>
      </c>
      <c r="AO11" s="383">
        <f>IFERROR('Class Bin B-A'!AH11/'Class Bin B-A'!AH$107,0)</f>
        <v>0</v>
      </c>
      <c r="AP11" s="383">
        <f>IFERROR('Class Bin B-A'!AI11/'Class Bin B-A'!AI$107,0)</f>
        <v>0</v>
      </c>
      <c r="AQ11" s="383">
        <f>IFERROR('Class Bin B-A'!AJ11/'Class Bin B-A'!AJ$107,0)</f>
        <v>0</v>
      </c>
      <c r="AR11" s="383">
        <f>IFERROR('Class Bin B-A'!AK11/'Class Bin B-A'!AK$107,0)</f>
        <v>0</v>
      </c>
      <c r="AS11" s="384">
        <f>IFERROR('Class Bin B-A'!AL11/'Class Bin B-A'!AL$107,0)</f>
        <v>0</v>
      </c>
    </row>
    <row r="12" spans="1:45" ht="9.75" customHeight="1" x14ac:dyDescent="0.25">
      <c r="A12" s="316">
        <v>1.0416666666659E-2</v>
      </c>
      <c r="B12" s="385">
        <f>IFERROR('Class Bin A-B'!R12/'Class Bin A-B'!R$107,0)</f>
        <v>0</v>
      </c>
      <c r="C12" s="386">
        <f>IFERROR('Class Bin A-B'!S12/'Class Bin A-B'!S$107,0)</f>
        <v>0</v>
      </c>
      <c r="D12" s="386">
        <f>IFERROR('Class Bin A-B'!T12/'Class Bin A-B'!T$107,0)</f>
        <v>0</v>
      </c>
      <c r="E12" s="386">
        <f>IFERROR('Class Bin A-B'!U12/'Class Bin A-B'!U$107,0)</f>
        <v>0</v>
      </c>
      <c r="F12" s="386">
        <f>IFERROR('Class Bin A-B'!V12/'Class Bin A-B'!V$107,0)</f>
        <v>0</v>
      </c>
      <c r="G12" s="386">
        <f>IFERROR('Class Bin A-B'!W12/'Class Bin A-B'!W$107,0)</f>
        <v>0</v>
      </c>
      <c r="H12" s="386">
        <f>IFERROR('Class Bin A-B'!X12/'Class Bin A-B'!X$107,0)</f>
        <v>0</v>
      </c>
      <c r="I12" s="386">
        <f>IFERROR('Class Bin A-B'!Y12/'Class Bin A-B'!Y$107,0)</f>
        <v>0</v>
      </c>
      <c r="J12" s="386">
        <f>IFERROR('Class Bin A-B'!Z12/'Class Bin A-B'!Z$107,0)</f>
        <v>0</v>
      </c>
      <c r="K12" s="386">
        <f>IFERROR('Class Bin A-B'!AA12/'Class Bin A-B'!AA$107,0)</f>
        <v>0.58391356542617046</v>
      </c>
      <c r="L12" s="386">
        <f>IFERROR('Class Bin A-B'!AB12/'Class Bin A-B'!AB$107,0)</f>
        <v>0</v>
      </c>
      <c r="M12" s="386">
        <f>IFERROR('Class Bin A-B'!AC12/'Class Bin A-B'!AC$107,0)</f>
        <v>0</v>
      </c>
      <c r="N12" s="386">
        <f>IFERROR('Class Bin A-B'!AD12/'Class Bin A-B'!AD$107,0)</f>
        <v>1.0173646578140958</v>
      </c>
      <c r="O12" s="386">
        <f>IFERROR('Class Bin A-B'!AE12/'Class Bin A-B'!AE$107,0)</f>
        <v>0</v>
      </c>
      <c r="P12" s="386">
        <f>IFERROR('Class Bin A-B'!AF12/'Class Bin A-B'!AF$107,0)</f>
        <v>0</v>
      </c>
      <c r="Q12" s="386">
        <f>IFERROR('Class Bin A-B'!AG12/'Class Bin A-B'!AG$107,0)</f>
        <v>0</v>
      </c>
      <c r="R12" s="386">
        <f>IFERROR('Class Bin A-B'!AH12/'Class Bin A-B'!AH$107,0)</f>
        <v>0</v>
      </c>
      <c r="S12" s="386">
        <f>IFERROR('Class Bin A-B'!AI12/'Class Bin A-B'!AI$107,0)</f>
        <v>0</v>
      </c>
      <c r="T12" s="386">
        <f>IFERROR('Class Bin A-B'!AJ12/'Class Bin A-B'!AJ$107,0)</f>
        <v>0</v>
      </c>
      <c r="U12" s="386">
        <f>IFERROR('Class Bin A-B'!AK12/'Class Bin A-B'!AK$107,0)</f>
        <v>0</v>
      </c>
      <c r="V12" s="387">
        <f>IFERROR('Class Bin A-B'!AL12/'Class Bin A-B'!AL$107,0)</f>
        <v>0</v>
      </c>
      <c r="W12" s="315"/>
      <c r="X12" s="316">
        <v>1.0416666666659E-2</v>
      </c>
      <c r="Y12" s="385">
        <f>IFERROR('Class Bin B-A'!R12/'Class Bin B-A'!R$107,0)</f>
        <v>0</v>
      </c>
      <c r="Z12" s="386">
        <f>IFERROR('Class Bin B-A'!S12/'Class Bin B-A'!S$107,0)</f>
        <v>0</v>
      </c>
      <c r="AA12" s="386">
        <f>IFERROR('Class Bin B-A'!T12/'Class Bin B-A'!T$107,0)</f>
        <v>0</v>
      </c>
      <c r="AB12" s="386">
        <f>IFERROR('Class Bin B-A'!U12/'Class Bin B-A'!U$107,0)</f>
        <v>0</v>
      </c>
      <c r="AC12" s="386">
        <f>IFERROR('Class Bin B-A'!V12/'Class Bin B-A'!V$107,0)</f>
        <v>0</v>
      </c>
      <c r="AD12" s="386">
        <f>IFERROR('Class Bin B-A'!W12/'Class Bin B-A'!W$107,0)</f>
        <v>0</v>
      </c>
      <c r="AE12" s="386">
        <f>IFERROR('Class Bin B-A'!X12/'Class Bin B-A'!X$107,0)</f>
        <v>0</v>
      </c>
      <c r="AF12" s="386">
        <f>IFERROR('Class Bin B-A'!Y12/'Class Bin B-A'!Y$107,0)</f>
        <v>0</v>
      </c>
      <c r="AG12" s="386">
        <f>IFERROR('Class Bin B-A'!Z12/'Class Bin B-A'!Z$107,0)</f>
        <v>0</v>
      </c>
      <c r="AH12" s="386">
        <f>IFERROR('Class Bin B-A'!AA12/'Class Bin B-A'!AA$107,0)</f>
        <v>0</v>
      </c>
      <c r="AI12" s="386">
        <f>IFERROR('Class Bin B-A'!AB12/'Class Bin B-A'!AB$107,0)</f>
        <v>0</v>
      </c>
      <c r="AJ12" s="386">
        <f>IFERROR('Class Bin B-A'!AC12/'Class Bin B-A'!AC$107,0)</f>
        <v>1.324253535882661</v>
      </c>
      <c r="AK12" s="386">
        <f>IFERROR('Class Bin B-A'!AD12/'Class Bin B-A'!AD$107,0)</f>
        <v>0</v>
      </c>
      <c r="AL12" s="386">
        <f>IFERROR('Class Bin B-A'!AE12/'Class Bin B-A'!AE$107,0)</f>
        <v>0</v>
      </c>
      <c r="AM12" s="386">
        <f>IFERROR('Class Bin B-A'!AF12/'Class Bin B-A'!AF$107,0)</f>
        <v>0</v>
      </c>
      <c r="AN12" s="386">
        <f>IFERROR('Class Bin B-A'!AG12/'Class Bin B-A'!AG$107,0)</f>
        <v>0</v>
      </c>
      <c r="AO12" s="386">
        <f>IFERROR('Class Bin B-A'!AH12/'Class Bin B-A'!AH$107,0)</f>
        <v>0</v>
      </c>
      <c r="AP12" s="386">
        <f>IFERROR('Class Bin B-A'!AI12/'Class Bin B-A'!AI$107,0)</f>
        <v>0</v>
      </c>
      <c r="AQ12" s="386">
        <f>IFERROR('Class Bin B-A'!AJ12/'Class Bin B-A'!AJ$107,0)</f>
        <v>0</v>
      </c>
      <c r="AR12" s="386">
        <f>IFERROR('Class Bin B-A'!AK12/'Class Bin B-A'!AK$107,0)</f>
        <v>0</v>
      </c>
      <c r="AS12" s="387">
        <f>IFERROR('Class Bin B-A'!AL12/'Class Bin B-A'!AL$107,0)</f>
        <v>0</v>
      </c>
    </row>
    <row r="13" spans="1:45" ht="9.75" customHeight="1" x14ac:dyDescent="0.25">
      <c r="A13" s="316">
        <v>2.0833333333326001E-2</v>
      </c>
      <c r="B13" s="385">
        <f>IFERROR('Class Bin A-B'!R13/'Class Bin A-B'!R$107,0)</f>
        <v>0</v>
      </c>
      <c r="C13" s="386">
        <f>IFERROR('Class Bin A-B'!S13/'Class Bin A-B'!S$107,0)</f>
        <v>0</v>
      </c>
      <c r="D13" s="386">
        <f>IFERROR('Class Bin A-B'!T13/'Class Bin A-B'!T$107,0)</f>
        <v>0</v>
      </c>
      <c r="E13" s="386">
        <f>IFERROR('Class Bin A-B'!U13/'Class Bin A-B'!U$107,0)</f>
        <v>0</v>
      </c>
      <c r="F13" s="386">
        <f>IFERROR('Class Bin A-B'!V13/'Class Bin A-B'!V$107,0)</f>
        <v>0</v>
      </c>
      <c r="G13" s="386">
        <f>IFERROR('Class Bin A-B'!W13/'Class Bin A-B'!W$107,0)</f>
        <v>0</v>
      </c>
      <c r="H13" s="386">
        <f>IFERROR('Class Bin A-B'!X13/'Class Bin A-B'!X$107,0)</f>
        <v>0</v>
      </c>
      <c r="I13" s="386">
        <f>IFERROR('Class Bin A-B'!Y13/'Class Bin A-B'!Y$107,0)</f>
        <v>0</v>
      </c>
      <c r="J13" s="386">
        <f>IFERROR('Class Bin A-B'!Z13/'Class Bin A-B'!Z$107,0)</f>
        <v>0</v>
      </c>
      <c r="K13" s="386">
        <f>IFERROR('Class Bin A-B'!AA13/'Class Bin A-B'!AA$107,0)</f>
        <v>0</v>
      </c>
      <c r="L13" s="386">
        <f>IFERROR('Class Bin A-B'!AB13/'Class Bin A-B'!AB$107,0)</f>
        <v>0.8739837398373983</v>
      </c>
      <c r="M13" s="386">
        <f>IFERROR('Class Bin A-B'!AC13/'Class Bin A-B'!AC$107,0)</f>
        <v>0</v>
      </c>
      <c r="N13" s="386">
        <f>IFERROR('Class Bin A-B'!AD13/'Class Bin A-B'!AD$107,0)</f>
        <v>0</v>
      </c>
      <c r="O13" s="386">
        <f>IFERROR('Class Bin A-B'!AE13/'Class Bin A-B'!AE$107,0)</f>
        <v>0.70754716981132071</v>
      </c>
      <c r="P13" s="386">
        <f>IFERROR('Class Bin A-B'!AF13/'Class Bin A-B'!AF$107,0)</f>
        <v>0</v>
      </c>
      <c r="Q13" s="386">
        <f>IFERROR('Class Bin A-B'!AG13/'Class Bin A-B'!AG$107,0)</f>
        <v>0</v>
      </c>
      <c r="R13" s="386">
        <f>IFERROR('Class Bin A-B'!AH13/'Class Bin A-B'!AH$107,0)</f>
        <v>0</v>
      </c>
      <c r="S13" s="386">
        <f>IFERROR('Class Bin A-B'!AI13/'Class Bin A-B'!AI$107,0)</f>
        <v>0</v>
      </c>
      <c r="T13" s="386">
        <f>IFERROR('Class Bin A-B'!AJ13/'Class Bin A-B'!AJ$107,0)</f>
        <v>0</v>
      </c>
      <c r="U13" s="386">
        <f>IFERROR('Class Bin A-B'!AK13/'Class Bin A-B'!AK$107,0)</f>
        <v>0</v>
      </c>
      <c r="V13" s="387">
        <f>IFERROR('Class Bin A-B'!AL13/'Class Bin A-B'!AL$107,0)</f>
        <v>0</v>
      </c>
      <c r="W13" s="315"/>
      <c r="X13" s="316">
        <v>2.0833333333326001E-2</v>
      </c>
      <c r="Y13" s="385">
        <f>IFERROR('Class Bin B-A'!R13/'Class Bin B-A'!R$107,0)</f>
        <v>0</v>
      </c>
      <c r="Z13" s="386">
        <f>IFERROR('Class Bin B-A'!S13/'Class Bin B-A'!S$107,0)</f>
        <v>0</v>
      </c>
      <c r="AA13" s="386">
        <f>IFERROR('Class Bin B-A'!T13/'Class Bin B-A'!T$107,0)</f>
        <v>0</v>
      </c>
      <c r="AB13" s="386">
        <f>IFERROR('Class Bin B-A'!U13/'Class Bin B-A'!U$107,0)</f>
        <v>0</v>
      </c>
      <c r="AC13" s="386">
        <f>IFERROR('Class Bin B-A'!V13/'Class Bin B-A'!V$107,0)</f>
        <v>0</v>
      </c>
      <c r="AD13" s="386">
        <f>IFERROR('Class Bin B-A'!W13/'Class Bin B-A'!W$107,0)</f>
        <v>0</v>
      </c>
      <c r="AE13" s="386">
        <f>IFERROR('Class Bin B-A'!X13/'Class Bin B-A'!X$107,0)</f>
        <v>0</v>
      </c>
      <c r="AF13" s="386">
        <f>IFERROR('Class Bin B-A'!Y13/'Class Bin B-A'!Y$107,0)</f>
        <v>0</v>
      </c>
      <c r="AG13" s="386">
        <f>IFERROR('Class Bin B-A'!Z13/'Class Bin B-A'!Z$107,0)</f>
        <v>0</v>
      </c>
      <c r="AH13" s="386">
        <f>IFERROR('Class Bin B-A'!AA13/'Class Bin B-A'!AA$107,0)</f>
        <v>0</v>
      </c>
      <c r="AI13" s="386">
        <f>IFERROR('Class Bin B-A'!AB13/'Class Bin B-A'!AB$107,0)</f>
        <v>0.42557345046364081</v>
      </c>
      <c r="AJ13" s="386">
        <f>IFERROR('Class Bin B-A'!AC13/'Class Bin B-A'!AC$107,0)</f>
        <v>1.0770036668412781</v>
      </c>
      <c r="AK13" s="386">
        <f>IFERROR('Class Bin B-A'!AD13/'Class Bin B-A'!AD$107,0)</f>
        <v>1.2174828857293312</v>
      </c>
      <c r="AL13" s="386">
        <f>IFERROR('Class Bin B-A'!AE13/'Class Bin B-A'!AE$107,0)</f>
        <v>1.0796460176991152</v>
      </c>
      <c r="AM13" s="386">
        <f>IFERROR('Class Bin B-A'!AF13/'Class Bin B-A'!AF$107,0)</f>
        <v>0</v>
      </c>
      <c r="AN13" s="386">
        <f>IFERROR('Class Bin B-A'!AG13/'Class Bin B-A'!AG$107,0)</f>
        <v>0</v>
      </c>
      <c r="AO13" s="386">
        <f>IFERROR('Class Bin B-A'!AH13/'Class Bin B-A'!AH$107,0)</f>
        <v>0</v>
      </c>
      <c r="AP13" s="386">
        <f>IFERROR('Class Bin B-A'!AI13/'Class Bin B-A'!AI$107,0)</f>
        <v>0</v>
      </c>
      <c r="AQ13" s="386">
        <f>IFERROR('Class Bin B-A'!AJ13/'Class Bin B-A'!AJ$107,0)</f>
        <v>0</v>
      </c>
      <c r="AR13" s="386">
        <f>IFERROR('Class Bin B-A'!AK13/'Class Bin B-A'!AK$107,0)</f>
        <v>0</v>
      </c>
      <c r="AS13" s="387">
        <f>IFERROR('Class Bin B-A'!AL13/'Class Bin B-A'!AL$107,0)</f>
        <v>0</v>
      </c>
    </row>
    <row r="14" spans="1:45" ht="9.75" customHeight="1" x14ac:dyDescent="0.25">
      <c r="A14" s="316">
        <v>3.1249999999992999E-2</v>
      </c>
      <c r="B14" s="385">
        <f>IFERROR('Class Bin A-B'!R14/'Class Bin A-B'!R$107,0)</f>
        <v>0</v>
      </c>
      <c r="C14" s="386">
        <f>IFERROR('Class Bin A-B'!S14/'Class Bin A-B'!S$107,0)</f>
        <v>0</v>
      </c>
      <c r="D14" s="386">
        <f>IFERROR('Class Bin A-B'!T14/'Class Bin A-B'!T$107,0)</f>
        <v>0</v>
      </c>
      <c r="E14" s="386">
        <f>IFERROR('Class Bin A-B'!U14/'Class Bin A-B'!U$107,0)</f>
        <v>0</v>
      </c>
      <c r="F14" s="386">
        <f>IFERROR('Class Bin A-B'!V14/'Class Bin A-B'!V$107,0)</f>
        <v>0</v>
      </c>
      <c r="G14" s="386">
        <f>IFERROR('Class Bin A-B'!W14/'Class Bin A-B'!W$107,0)</f>
        <v>0</v>
      </c>
      <c r="H14" s="386">
        <f>IFERROR('Class Bin A-B'!X14/'Class Bin A-B'!X$107,0)</f>
        <v>0</v>
      </c>
      <c r="I14" s="386">
        <f>IFERROR('Class Bin A-B'!Y14/'Class Bin A-B'!Y$107,0)</f>
        <v>0</v>
      </c>
      <c r="J14" s="386">
        <f>IFERROR('Class Bin A-B'!Z14/'Class Bin A-B'!Z$107,0)</f>
        <v>0</v>
      </c>
      <c r="K14" s="386">
        <f>IFERROR('Class Bin A-B'!AA14/'Class Bin A-B'!AA$107,0)</f>
        <v>0</v>
      </c>
      <c r="L14" s="386">
        <f>IFERROR('Class Bin A-B'!AB14/'Class Bin A-B'!AB$107,0)</f>
        <v>0</v>
      </c>
      <c r="M14" s="386">
        <f>IFERROR('Class Bin A-B'!AC14/'Class Bin A-B'!AC$107,0)</f>
        <v>0</v>
      </c>
      <c r="N14" s="386">
        <f>IFERROR('Class Bin A-B'!AD14/'Class Bin A-B'!AD$107,0)</f>
        <v>0</v>
      </c>
      <c r="O14" s="386">
        <f>IFERROR('Class Bin A-B'!AE14/'Class Bin A-B'!AE$107,0)</f>
        <v>0</v>
      </c>
      <c r="P14" s="386">
        <f>IFERROR('Class Bin A-B'!AF14/'Class Bin A-B'!AF$107,0)</f>
        <v>0</v>
      </c>
      <c r="Q14" s="386">
        <f>IFERROR('Class Bin A-B'!AG14/'Class Bin A-B'!AG$107,0)</f>
        <v>0</v>
      </c>
      <c r="R14" s="386">
        <f>IFERROR('Class Bin A-B'!AH14/'Class Bin A-B'!AH$107,0)</f>
        <v>0</v>
      </c>
      <c r="S14" s="386">
        <f>IFERROR('Class Bin A-B'!AI14/'Class Bin A-B'!AI$107,0)</f>
        <v>0</v>
      </c>
      <c r="T14" s="386">
        <f>IFERROR('Class Bin A-B'!AJ14/'Class Bin A-B'!AJ$107,0)</f>
        <v>0</v>
      </c>
      <c r="U14" s="386">
        <f>IFERROR('Class Bin A-B'!AK14/'Class Bin A-B'!AK$107,0)</f>
        <v>0</v>
      </c>
      <c r="V14" s="387">
        <f>IFERROR('Class Bin A-B'!AL14/'Class Bin A-B'!AL$107,0)</f>
        <v>0</v>
      </c>
      <c r="W14" s="315"/>
      <c r="X14" s="316">
        <v>3.1249999999992999E-2</v>
      </c>
      <c r="Y14" s="385">
        <f>IFERROR('Class Bin B-A'!R14/'Class Bin B-A'!R$107,0)</f>
        <v>0</v>
      </c>
      <c r="Z14" s="386">
        <f>IFERROR('Class Bin B-A'!S14/'Class Bin B-A'!S$107,0)</f>
        <v>0</v>
      </c>
      <c r="AA14" s="386">
        <f>IFERROR('Class Bin B-A'!T14/'Class Bin B-A'!T$107,0)</f>
        <v>0</v>
      </c>
      <c r="AB14" s="386">
        <f>IFERROR('Class Bin B-A'!U14/'Class Bin B-A'!U$107,0)</f>
        <v>0</v>
      </c>
      <c r="AC14" s="386">
        <f>IFERROR('Class Bin B-A'!V14/'Class Bin B-A'!V$107,0)</f>
        <v>0</v>
      </c>
      <c r="AD14" s="386">
        <f>IFERROR('Class Bin B-A'!W14/'Class Bin B-A'!W$107,0)</f>
        <v>0</v>
      </c>
      <c r="AE14" s="386">
        <f>IFERROR('Class Bin B-A'!X14/'Class Bin B-A'!X$107,0)</f>
        <v>0</v>
      </c>
      <c r="AF14" s="386">
        <f>IFERROR('Class Bin B-A'!Y14/'Class Bin B-A'!Y$107,0)</f>
        <v>0</v>
      </c>
      <c r="AG14" s="386">
        <f>IFERROR('Class Bin B-A'!Z14/'Class Bin B-A'!Z$107,0)</f>
        <v>0</v>
      </c>
      <c r="AH14" s="386">
        <f>IFERROR('Class Bin B-A'!AA14/'Class Bin B-A'!AA$107,0)</f>
        <v>0.62252295795070089</v>
      </c>
      <c r="AI14" s="386">
        <f>IFERROR('Class Bin B-A'!AB14/'Class Bin B-A'!AB$107,0)</f>
        <v>0</v>
      </c>
      <c r="AJ14" s="386">
        <f>IFERROR('Class Bin B-A'!AC14/'Class Bin B-A'!AC$107,0)</f>
        <v>0.67050811943425881</v>
      </c>
      <c r="AK14" s="386">
        <f>IFERROR('Class Bin B-A'!AD14/'Class Bin B-A'!AD$107,0)</f>
        <v>0</v>
      </c>
      <c r="AL14" s="386">
        <f>IFERROR('Class Bin B-A'!AE14/'Class Bin B-A'!AE$107,0)</f>
        <v>0</v>
      </c>
      <c r="AM14" s="386">
        <f>IFERROR('Class Bin B-A'!AF14/'Class Bin B-A'!AF$107,0)</f>
        <v>0</v>
      </c>
      <c r="AN14" s="386">
        <f>IFERROR('Class Bin B-A'!AG14/'Class Bin B-A'!AG$107,0)</f>
        <v>0</v>
      </c>
      <c r="AO14" s="386">
        <f>IFERROR('Class Bin B-A'!AH14/'Class Bin B-A'!AH$107,0)</f>
        <v>0</v>
      </c>
      <c r="AP14" s="386">
        <f>IFERROR('Class Bin B-A'!AI14/'Class Bin B-A'!AI$107,0)</f>
        <v>0</v>
      </c>
      <c r="AQ14" s="386">
        <f>IFERROR('Class Bin B-A'!AJ14/'Class Bin B-A'!AJ$107,0)</f>
        <v>0</v>
      </c>
      <c r="AR14" s="386">
        <f>IFERROR('Class Bin B-A'!AK14/'Class Bin B-A'!AK$107,0)</f>
        <v>0</v>
      </c>
      <c r="AS14" s="387">
        <f>IFERROR('Class Bin B-A'!AL14/'Class Bin B-A'!AL$107,0)</f>
        <v>0</v>
      </c>
    </row>
    <row r="15" spans="1:45" ht="9.75" customHeight="1" x14ac:dyDescent="0.25">
      <c r="A15" s="316">
        <v>4.1666666666660003E-2</v>
      </c>
      <c r="B15" s="385">
        <f>IFERROR('Class Bin A-B'!R15/'Class Bin A-B'!R$107,0)</f>
        <v>0</v>
      </c>
      <c r="C15" s="386">
        <f>IFERROR('Class Bin A-B'!S15/'Class Bin A-B'!S$107,0)</f>
        <v>0</v>
      </c>
      <c r="D15" s="386">
        <f>IFERROR('Class Bin A-B'!T15/'Class Bin A-B'!T$107,0)</f>
        <v>0</v>
      </c>
      <c r="E15" s="386">
        <f>IFERROR('Class Bin A-B'!U15/'Class Bin A-B'!U$107,0)</f>
        <v>0</v>
      </c>
      <c r="F15" s="386">
        <f>IFERROR('Class Bin A-B'!V15/'Class Bin A-B'!V$107,0)</f>
        <v>0</v>
      </c>
      <c r="G15" s="386">
        <f>IFERROR('Class Bin A-B'!W15/'Class Bin A-B'!W$107,0)</f>
        <v>0</v>
      </c>
      <c r="H15" s="386">
        <f>IFERROR('Class Bin A-B'!X15/'Class Bin A-B'!X$107,0)</f>
        <v>0</v>
      </c>
      <c r="I15" s="386">
        <f>IFERROR('Class Bin A-B'!Y15/'Class Bin A-B'!Y$107,0)</f>
        <v>1.3051359516616312</v>
      </c>
      <c r="J15" s="386">
        <f>IFERROR('Class Bin A-B'!Z15/'Class Bin A-B'!Z$107,0)</f>
        <v>0</v>
      </c>
      <c r="K15" s="386">
        <f>IFERROR('Class Bin A-B'!AA15/'Class Bin A-B'!AA$107,0)</f>
        <v>0.86434573829531813</v>
      </c>
      <c r="L15" s="386">
        <f>IFERROR('Class Bin A-B'!AB15/'Class Bin A-B'!AB$107,0)</f>
        <v>0</v>
      </c>
      <c r="M15" s="386">
        <f>IFERROR('Class Bin A-B'!AC15/'Class Bin A-B'!AC$107,0)</f>
        <v>1.1486761710794295</v>
      </c>
      <c r="N15" s="386">
        <f>IFERROR('Class Bin A-B'!AD15/'Class Bin A-B'!AD$107,0)</f>
        <v>0</v>
      </c>
      <c r="O15" s="386">
        <f>IFERROR('Class Bin A-B'!AE15/'Class Bin A-B'!AE$107,0)</f>
        <v>0</v>
      </c>
      <c r="P15" s="386">
        <f>IFERROR('Class Bin A-B'!AF15/'Class Bin A-B'!AF$107,0)</f>
        <v>0</v>
      </c>
      <c r="Q15" s="386">
        <f>IFERROR('Class Bin A-B'!AG15/'Class Bin A-B'!AG$107,0)</f>
        <v>0</v>
      </c>
      <c r="R15" s="386">
        <f>IFERROR('Class Bin A-B'!AH15/'Class Bin A-B'!AH$107,0)</f>
        <v>0</v>
      </c>
      <c r="S15" s="386">
        <f>IFERROR('Class Bin A-B'!AI15/'Class Bin A-B'!AI$107,0)</f>
        <v>0</v>
      </c>
      <c r="T15" s="386">
        <f>IFERROR('Class Bin A-B'!AJ15/'Class Bin A-B'!AJ$107,0)</f>
        <v>0</v>
      </c>
      <c r="U15" s="386">
        <f>IFERROR('Class Bin A-B'!AK15/'Class Bin A-B'!AK$107,0)</f>
        <v>0</v>
      </c>
      <c r="V15" s="387">
        <f>IFERROR('Class Bin A-B'!AL15/'Class Bin A-B'!AL$107,0)</f>
        <v>0</v>
      </c>
      <c r="W15" s="315"/>
      <c r="X15" s="316">
        <v>4.1666666666660003E-2</v>
      </c>
      <c r="Y15" s="385">
        <f>IFERROR('Class Bin B-A'!R15/'Class Bin B-A'!R$107,0)</f>
        <v>0</v>
      </c>
      <c r="Z15" s="386">
        <f>IFERROR('Class Bin B-A'!S15/'Class Bin B-A'!S$107,0)</f>
        <v>0</v>
      </c>
      <c r="AA15" s="386">
        <f>IFERROR('Class Bin B-A'!T15/'Class Bin B-A'!T$107,0)</f>
        <v>0</v>
      </c>
      <c r="AB15" s="386">
        <f>IFERROR('Class Bin B-A'!U15/'Class Bin B-A'!U$107,0)</f>
        <v>0</v>
      </c>
      <c r="AC15" s="386">
        <f>IFERROR('Class Bin B-A'!V15/'Class Bin B-A'!V$107,0)</f>
        <v>0</v>
      </c>
      <c r="AD15" s="386">
        <f>IFERROR('Class Bin B-A'!W15/'Class Bin B-A'!W$107,0)</f>
        <v>0</v>
      </c>
      <c r="AE15" s="386">
        <f>IFERROR('Class Bin B-A'!X15/'Class Bin B-A'!X$107,0)</f>
        <v>0</v>
      </c>
      <c r="AF15" s="386">
        <f>IFERROR('Class Bin B-A'!Y15/'Class Bin B-A'!Y$107,0)</f>
        <v>0.59893048128342252</v>
      </c>
      <c r="AG15" s="386">
        <f>IFERROR('Class Bin B-A'!Z15/'Class Bin B-A'!Z$107,0)</f>
        <v>0</v>
      </c>
      <c r="AH15" s="386">
        <f>IFERROR('Class Bin B-A'!AA15/'Class Bin B-A'!AA$107,0)</f>
        <v>0</v>
      </c>
      <c r="AI15" s="386">
        <f>IFERROR('Class Bin B-A'!AB15/'Class Bin B-A'!AB$107,0)</f>
        <v>0</v>
      </c>
      <c r="AJ15" s="386">
        <f>IFERROR('Class Bin B-A'!AC15/'Class Bin B-A'!AC$107,0)</f>
        <v>0</v>
      </c>
      <c r="AK15" s="386">
        <f>IFERROR('Class Bin B-A'!AD15/'Class Bin B-A'!AD$107,0)</f>
        <v>0</v>
      </c>
      <c r="AL15" s="386">
        <f>IFERROR('Class Bin B-A'!AE15/'Class Bin B-A'!AE$107,0)</f>
        <v>0</v>
      </c>
      <c r="AM15" s="386">
        <f>IFERROR('Class Bin B-A'!AF15/'Class Bin B-A'!AF$107,0)</f>
        <v>0</v>
      </c>
      <c r="AN15" s="386">
        <f>IFERROR('Class Bin B-A'!AG15/'Class Bin B-A'!AG$107,0)</f>
        <v>0</v>
      </c>
      <c r="AO15" s="386">
        <f>IFERROR('Class Bin B-A'!AH15/'Class Bin B-A'!AH$107,0)</f>
        <v>0</v>
      </c>
      <c r="AP15" s="386">
        <f>IFERROR('Class Bin B-A'!AI15/'Class Bin B-A'!AI$107,0)</f>
        <v>0</v>
      </c>
      <c r="AQ15" s="386">
        <f>IFERROR('Class Bin B-A'!AJ15/'Class Bin B-A'!AJ$107,0)</f>
        <v>0</v>
      </c>
      <c r="AR15" s="386">
        <f>IFERROR('Class Bin B-A'!AK15/'Class Bin B-A'!AK$107,0)</f>
        <v>0</v>
      </c>
      <c r="AS15" s="387">
        <f>IFERROR('Class Bin B-A'!AL15/'Class Bin B-A'!AL$107,0)</f>
        <v>0</v>
      </c>
    </row>
    <row r="16" spans="1:45" ht="9.75" customHeight="1" x14ac:dyDescent="0.25">
      <c r="A16" s="316">
        <v>5.2083333333327E-2</v>
      </c>
      <c r="B16" s="385">
        <f>IFERROR('Class Bin A-B'!R16/'Class Bin A-B'!R$107,0)</f>
        <v>0</v>
      </c>
      <c r="C16" s="386">
        <f>IFERROR('Class Bin A-B'!S16/'Class Bin A-B'!S$107,0)</f>
        <v>0</v>
      </c>
      <c r="D16" s="386">
        <f>IFERROR('Class Bin A-B'!T16/'Class Bin A-B'!T$107,0)</f>
        <v>0</v>
      </c>
      <c r="E16" s="386">
        <f>IFERROR('Class Bin A-B'!U16/'Class Bin A-B'!U$107,0)</f>
        <v>0</v>
      </c>
      <c r="F16" s="386">
        <f>IFERROR('Class Bin A-B'!V16/'Class Bin A-B'!V$107,0)</f>
        <v>0</v>
      </c>
      <c r="G16" s="386">
        <f>IFERROR('Class Bin A-B'!W16/'Class Bin A-B'!W$107,0)</f>
        <v>0</v>
      </c>
      <c r="H16" s="386">
        <f>IFERROR('Class Bin A-B'!X16/'Class Bin A-B'!X$107,0)</f>
        <v>0</v>
      </c>
      <c r="I16" s="386">
        <f>IFERROR('Class Bin A-B'!Y16/'Class Bin A-B'!Y$107,0)</f>
        <v>0</v>
      </c>
      <c r="J16" s="386">
        <f>IFERROR('Class Bin A-B'!Z16/'Class Bin A-B'!Z$107,0)</f>
        <v>0</v>
      </c>
      <c r="K16" s="386">
        <f>IFERROR('Class Bin A-B'!AA16/'Class Bin A-B'!AA$107,0)</f>
        <v>0</v>
      </c>
      <c r="L16" s="386">
        <f>IFERROR('Class Bin A-B'!AB16/'Class Bin A-B'!AB$107,0)</f>
        <v>0</v>
      </c>
      <c r="M16" s="386">
        <f>IFERROR('Class Bin A-B'!AC16/'Class Bin A-B'!AC$107,0)</f>
        <v>0.97352342158859451</v>
      </c>
      <c r="N16" s="386">
        <f>IFERROR('Class Bin A-B'!AD16/'Class Bin A-B'!AD$107,0)</f>
        <v>0</v>
      </c>
      <c r="O16" s="386">
        <f>IFERROR('Class Bin A-B'!AE16/'Class Bin A-B'!AE$107,0)</f>
        <v>1.2116745283018868</v>
      </c>
      <c r="P16" s="386">
        <f>IFERROR('Class Bin A-B'!AF16/'Class Bin A-B'!AF$107,0)</f>
        <v>0</v>
      </c>
      <c r="Q16" s="386">
        <f>IFERROR('Class Bin A-B'!AG16/'Class Bin A-B'!AG$107,0)</f>
        <v>0</v>
      </c>
      <c r="R16" s="386">
        <f>IFERROR('Class Bin A-B'!AH16/'Class Bin A-B'!AH$107,0)</f>
        <v>0</v>
      </c>
      <c r="S16" s="386">
        <f>IFERROR('Class Bin A-B'!AI16/'Class Bin A-B'!AI$107,0)</f>
        <v>0</v>
      </c>
      <c r="T16" s="386">
        <f>IFERROR('Class Bin A-B'!AJ16/'Class Bin A-B'!AJ$107,0)</f>
        <v>0</v>
      </c>
      <c r="U16" s="386">
        <f>IFERROR('Class Bin A-B'!AK16/'Class Bin A-B'!AK$107,0)</f>
        <v>0</v>
      </c>
      <c r="V16" s="387">
        <f>IFERROR('Class Bin A-B'!AL16/'Class Bin A-B'!AL$107,0)</f>
        <v>0</v>
      </c>
      <c r="W16" s="315"/>
      <c r="X16" s="316">
        <v>5.2083333333327E-2</v>
      </c>
      <c r="Y16" s="385">
        <f>IFERROR('Class Bin B-A'!R16/'Class Bin B-A'!R$107,0)</f>
        <v>0</v>
      </c>
      <c r="Z16" s="386">
        <f>IFERROR('Class Bin B-A'!S16/'Class Bin B-A'!S$107,0)</f>
        <v>0</v>
      </c>
      <c r="AA16" s="386">
        <f>IFERROR('Class Bin B-A'!T16/'Class Bin B-A'!T$107,0)</f>
        <v>0</v>
      </c>
      <c r="AB16" s="386">
        <f>IFERROR('Class Bin B-A'!U16/'Class Bin B-A'!U$107,0)</f>
        <v>0</v>
      </c>
      <c r="AC16" s="386">
        <f>IFERROR('Class Bin B-A'!V16/'Class Bin B-A'!V$107,0)</f>
        <v>0</v>
      </c>
      <c r="AD16" s="386">
        <f>IFERROR('Class Bin B-A'!W16/'Class Bin B-A'!W$107,0)</f>
        <v>0</v>
      </c>
      <c r="AE16" s="386">
        <f>IFERROR('Class Bin B-A'!X16/'Class Bin B-A'!X$107,0)</f>
        <v>0</v>
      </c>
      <c r="AF16" s="386">
        <f>IFERROR('Class Bin B-A'!Y16/'Class Bin B-A'!Y$107,0)</f>
        <v>0</v>
      </c>
      <c r="AG16" s="386">
        <f>IFERROR('Class Bin B-A'!Z16/'Class Bin B-A'!Z$107,0)</f>
        <v>0</v>
      </c>
      <c r="AH16" s="386">
        <f>IFERROR('Class Bin B-A'!AA16/'Class Bin B-A'!AA$107,0)</f>
        <v>0</v>
      </c>
      <c r="AI16" s="386">
        <f>IFERROR('Class Bin B-A'!AB16/'Class Bin B-A'!AB$107,0)</f>
        <v>0</v>
      </c>
      <c r="AJ16" s="386">
        <f>IFERROR('Class Bin B-A'!AC16/'Class Bin B-A'!AC$107,0)</f>
        <v>0</v>
      </c>
      <c r="AK16" s="386">
        <f>IFERROR('Class Bin B-A'!AD16/'Class Bin B-A'!AD$107,0)</f>
        <v>0</v>
      </c>
      <c r="AL16" s="386">
        <f>IFERROR('Class Bin B-A'!AE16/'Class Bin B-A'!AE$107,0)</f>
        <v>0</v>
      </c>
      <c r="AM16" s="386">
        <f>IFERROR('Class Bin B-A'!AF16/'Class Bin B-A'!AF$107,0)</f>
        <v>0</v>
      </c>
      <c r="AN16" s="386">
        <f>IFERROR('Class Bin B-A'!AG16/'Class Bin B-A'!AG$107,0)</f>
        <v>0</v>
      </c>
      <c r="AO16" s="386">
        <f>IFERROR('Class Bin B-A'!AH16/'Class Bin B-A'!AH$107,0)</f>
        <v>0</v>
      </c>
      <c r="AP16" s="386">
        <f>IFERROR('Class Bin B-A'!AI16/'Class Bin B-A'!AI$107,0)</f>
        <v>0</v>
      </c>
      <c r="AQ16" s="386">
        <f>IFERROR('Class Bin B-A'!AJ16/'Class Bin B-A'!AJ$107,0)</f>
        <v>0</v>
      </c>
      <c r="AR16" s="386">
        <f>IFERROR('Class Bin B-A'!AK16/'Class Bin B-A'!AK$107,0)</f>
        <v>0</v>
      </c>
      <c r="AS16" s="387">
        <f>IFERROR('Class Bin B-A'!AL16/'Class Bin B-A'!AL$107,0)</f>
        <v>0</v>
      </c>
    </row>
    <row r="17" spans="1:45" ht="9.75" customHeight="1" x14ac:dyDescent="0.25">
      <c r="A17" s="316">
        <v>6.2499999999993998E-2</v>
      </c>
      <c r="B17" s="385">
        <f>IFERROR('Class Bin A-B'!R17/'Class Bin A-B'!R$107,0)</f>
        <v>0</v>
      </c>
      <c r="C17" s="386">
        <f>IFERROR('Class Bin A-B'!S17/'Class Bin A-B'!S$107,0)</f>
        <v>0</v>
      </c>
      <c r="D17" s="386">
        <f>IFERROR('Class Bin A-B'!T17/'Class Bin A-B'!T$107,0)</f>
        <v>0</v>
      </c>
      <c r="E17" s="386">
        <f>IFERROR('Class Bin A-B'!U17/'Class Bin A-B'!U$107,0)</f>
        <v>0</v>
      </c>
      <c r="F17" s="386">
        <f>IFERROR('Class Bin A-B'!V17/'Class Bin A-B'!V$107,0)</f>
        <v>0</v>
      </c>
      <c r="G17" s="386">
        <f>IFERROR('Class Bin A-B'!W17/'Class Bin A-B'!W$107,0)</f>
        <v>0</v>
      </c>
      <c r="H17" s="386">
        <f>IFERROR('Class Bin A-B'!X17/'Class Bin A-B'!X$107,0)</f>
        <v>0</v>
      </c>
      <c r="I17" s="386">
        <f>IFERROR('Class Bin A-B'!Y17/'Class Bin A-B'!Y$107,0)</f>
        <v>0.73825872013183191</v>
      </c>
      <c r="J17" s="386">
        <f>IFERROR('Class Bin A-B'!Z17/'Class Bin A-B'!Z$107,0)</f>
        <v>0</v>
      </c>
      <c r="K17" s="386">
        <f>IFERROR('Class Bin A-B'!AA17/'Class Bin A-B'!AA$107,0)</f>
        <v>1.1332533013205282</v>
      </c>
      <c r="L17" s="386">
        <f>IFERROR('Class Bin A-B'!AB17/'Class Bin A-B'!AB$107,0)</f>
        <v>0</v>
      </c>
      <c r="M17" s="386">
        <f>IFERROR('Class Bin A-B'!AC17/'Class Bin A-B'!AC$107,0)</f>
        <v>0</v>
      </c>
      <c r="N17" s="386">
        <f>IFERROR('Class Bin A-B'!AD17/'Class Bin A-B'!AD$107,0)</f>
        <v>0</v>
      </c>
      <c r="O17" s="386">
        <f>IFERROR('Class Bin A-B'!AE17/'Class Bin A-B'!AE$107,0)</f>
        <v>0</v>
      </c>
      <c r="P17" s="386">
        <f>IFERROR('Class Bin A-B'!AF17/'Class Bin A-B'!AF$107,0)</f>
        <v>0</v>
      </c>
      <c r="Q17" s="386">
        <f>IFERROR('Class Bin A-B'!AG17/'Class Bin A-B'!AG$107,0)</f>
        <v>0</v>
      </c>
      <c r="R17" s="386">
        <f>IFERROR('Class Bin A-B'!AH17/'Class Bin A-B'!AH$107,0)</f>
        <v>0</v>
      </c>
      <c r="S17" s="386">
        <f>IFERROR('Class Bin A-B'!AI17/'Class Bin A-B'!AI$107,0)</f>
        <v>0</v>
      </c>
      <c r="T17" s="386">
        <f>IFERROR('Class Bin A-B'!AJ17/'Class Bin A-B'!AJ$107,0)</f>
        <v>0</v>
      </c>
      <c r="U17" s="386">
        <f>IFERROR('Class Bin A-B'!AK17/'Class Bin A-B'!AK$107,0)</f>
        <v>0</v>
      </c>
      <c r="V17" s="387">
        <f>IFERROR('Class Bin A-B'!AL17/'Class Bin A-B'!AL$107,0)</f>
        <v>0</v>
      </c>
      <c r="W17" s="315"/>
      <c r="X17" s="316">
        <v>6.2499999999993998E-2</v>
      </c>
      <c r="Y17" s="385">
        <f>IFERROR('Class Bin B-A'!R17/'Class Bin B-A'!R$107,0)</f>
        <v>0</v>
      </c>
      <c r="Z17" s="386">
        <f>IFERROR('Class Bin B-A'!S17/'Class Bin B-A'!S$107,0)</f>
        <v>0</v>
      </c>
      <c r="AA17" s="386">
        <f>IFERROR('Class Bin B-A'!T17/'Class Bin B-A'!T$107,0)</f>
        <v>0</v>
      </c>
      <c r="AB17" s="386">
        <f>IFERROR('Class Bin B-A'!U17/'Class Bin B-A'!U$107,0)</f>
        <v>0</v>
      </c>
      <c r="AC17" s="386">
        <f>IFERROR('Class Bin B-A'!V17/'Class Bin B-A'!V$107,0)</f>
        <v>0</v>
      </c>
      <c r="AD17" s="386">
        <f>IFERROR('Class Bin B-A'!W17/'Class Bin B-A'!W$107,0)</f>
        <v>0</v>
      </c>
      <c r="AE17" s="386">
        <f>IFERROR('Class Bin B-A'!X17/'Class Bin B-A'!X$107,0)</f>
        <v>0</v>
      </c>
      <c r="AF17" s="386">
        <f>IFERROR('Class Bin B-A'!Y17/'Class Bin B-A'!Y$107,0)</f>
        <v>0.64396284829721373</v>
      </c>
      <c r="AG17" s="386">
        <f>IFERROR('Class Bin B-A'!Z17/'Class Bin B-A'!Z$107,0)</f>
        <v>0</v>
      </c>
      <c r="AH17" s="386">
        <f>IFERROR('Class Bin B-A'!AA17/'Class Bin B-A'!AA$107,0)</f>
        <v>0.6573223779603673</v>
      </c>
      <c r="AI17" s="386">
        <f>IFERROR('Class Bin B-A'!AB17/'Class Bin B-A'!AB$107,0)</f>
        <v>0</v>
      </c>
      <c r="AJ17" s="386">
        <f>IFERROR('Class Bin B-A'!AC17/'Class Bin B-A'!AC$107,0)</f>
        <v>0</v>
      </c>
      <c r="AK17" s="386">
        <f>IFERROR('Class Bin B-A'!AD17/'Class Bin B-A'!AD$107,0)</f>
        <v>0</v>
      </c>
      <c r="AL17" s="386">
        <f>IFERROR('Class Bin B-A'!AE17/'Class Bin B-A'!AE$107,0)</f>
        <v>1.0398230088495577</v>
      </c>
      <c r="AM17" s="386">
        <f>IFERROR('Class Bin B-A'!AF17/'Class Bin B-A'!AF$107,0)</f>
        <v>0</v>
      </c>
      <c r="AN17" s="386">
        <f>IFERROR('Class Bin B-A'!AG17/'Class Bin B-A'!AG$107,0)</f>
        <v>0</v>
      </c>
      <c r="AO17" s="386">
        <f>IFERROR('Class Bin B-A'!AH17/'Class Bin B-A'!AH$107,0)</f>
        <v>0</v>
      </c>
      <c r="AP17" s="386">
        <f>IFERROR('Class Bin B-A'!AI17/'Class Bin B-A'!AI$107,0)</f>
        <v>0</v>
      </c>
      <c r="AQ17" s="386">
        <f>IFERROR('Class Bin B-A'!AJ17/'Class Bin B-A'!AJ$107,0)</f>
        <v>0</v>
      </c>
      <c r="AR17" s="386">
        <f>IFERROR('Class Bin B-A'!AK17/'Class Bin B-A'!AK$107,0)</f>
        <v>0</v>
      </c>
      <c r="AS17" s="387">
        <f>IFERROR('Class Bin B-A'!AL17/'Class Bin B-A'!AL$107,0)</f>
        <v>0</v>
      </c>
    </row>
    <row r="18" spans="1:45" ht="9.75" customHeight="1" x14ac:dyDescent="0.25">
      <c r="A18" s="316">
        <v>7.2916666666660995E-2</v>
      </c>
      <c r="B18" s="385">
        <f>IFERROR('Class Bin A-B'!R18/'Class Bin A-B'!R$107,0)</f>
        <v>0</v>
      </c>
      <c r="C18" s="386">
        <f>IFERROR('Class Bin A-B'!S18/'Class Bin A-B'!S$107,0)</f>
        <v>0</v>
      </c>
      <c r="D18" s="386">
        <f>IFERROR('Class Bin A-B'!T18/'Class Bin A-B'!T$107,0)</f>
        <v>0</v>
      </c>
      <c r="E18" s="386">
        <f>IFERROR('Class Bin A-B'!U18/'Class Bin A-B'!U$107,0)</f>
        <v>0</v>
      </c>
      <c r="F18" s="386">
        <f>IFERROR('Class Bin A-B'!V18/'Class Bin A-B'!V$107,0)</f>
        <v>0</v>
      </c>
      <c r="G18" s="386">
        <f>IFERROR('Class Bin A-B'!W18/'Class Bin A-B'!W$107,0)</f>
        <v>0</v>
      </c>
      <c r="H18" s="386">
        <f>IFERROR('Class Bin A-B'!X18/'Class Bin A-B'!X$107,0)</f>
        <v>0</v>
      </c>
      <c r="I18" s="386">
        <f>IFERROR('Class Bin A-B'!Y18/'Class Bin A-B'!Y$107,0)</f>
        <v>0</v>
      </c>
      <c r="J18" s="386">
        <f>IFERROR('Class Bin A-B'!Z18/'Class Bin A-B'!Z$107,0)</f>
        <v>0</v>
      </c>
      <c r="K18" s="386">
        <f>IFERROR('Class Bin A-B'!AA18/'Class Bin A-B'!AA$107,0)</f>
        <v>0</v>
      </c>
      <c r="L18" s="386">
        <f>IFERROR('Class Bin A-B'!AB18/'Class Bin A-B'!AB$107,0)</f>
        <v>0</v>
      </c>
      <c r="M18" s="386">
        <f>IFERROR('Class Bin A-B'!AC18/'Class Bin A-B'!AC$107,0)</f>
        <v>0.76985743380855376</v>
      </c>
      <c r="N18" s="386">
        <f>IFERROR('Class Bin A-B'!AD18/'Class Bin A-B'!AD$107,0)</f>
        <v>0</v>
      </c>
      <c r="O18" s="386">
        <f>IFERROR('Class Bin A-B'!AE18/'Class Bin A-B'!AE$107,0)</f>
        <v>0</v>
      </c>
      <c r="P18" s="386">
        <f>IFERROR('Class Bin A-B'!AF18/'Class Bin A-B'!AF$107,0)</f>
        <v>0</v>
      </c>
      <c r="Q18" s="386">
        <f>IFERROR('Class Bin A-B'!AG18/'Class Bin A-B'!AG$107,0)</f>
        <v>0</v>
      </c>
      <c r="R18" s="386">
        <f>IFERROR('Class Bin A-B'!AH18/'Class Bin A-B'!AH$107,0)</f>
        <v>0</v>
      </c>
      <c r="S18" s="386">
        <f>IFERROR('Class Bin A-B'!AI18/'Class Bin A-B'!AI$107,0)</f>
        <v>0</v>
      </c>
      <c r="T18" s="386">
        <f>IFERROR('Class Bin A-B'!AJ18/'Class Bin A-B'!AJ$107,0)</f>
        <v>0</v>
      </c>
      <c r="U18" s="386">
        <f>IFERROR('Class Bin A-B'!AK18/'Class Bin A-B'!AK$107,0)</f>
        <v>0</v>
      </c>
      <c r="V18" s="387">
        <f>IFERROR('Class Bin A-B'!AL18/'Class Bin A-B'!AL$107,0)</f>
        <v>0</v>
      </c>
      <c r="W18" s="315"/>
      <c r="X18" s="316">
        <v>7.2916666666660995E-2</v>
      </c>
      <c r="Y18" s="385">
        <f>IFERROR('Class Bin B-A'!R18/'Class Bin B-A'!R$107,0)</f>
        <v>0</v>
      </c>
      <c r="Z18" s="386">
        <f>IFERROR('Class Bin B-A'!S18/'Class Bin B-A'!S$107,0)</f>
        <v>0</v>
      </c>
      <c r="AA18" s="386">
        <f>IFERROR('Class Bin B-A'!T18/'Class Bin B-A'!T$107,0)</f>
        <v>0</v>
      </c>
      <c r="AB18" s="386">
        <f>IFERROR('Class Bin B-A'!U18/'Class Bin B-A'!U$107,0)</f>
        <v>0</v>
      </c>
      <c r="AC18" s="386">
        <f>IFERROR('Class Bin B-A'!V18/'Class Bin B-A'!V$107,0)</f>
        <v>0</v>
      </c>
      <c r="AD18" s="386">
        <f>IFERROR('Class Bin B-A'!W18/'Class Bin B-A'!W$107,0)</f>
        <v>0</v>
      </c>
      <c r="AE18" s="386">
        <f>IFERROR('Class Bin B-A'!X18/'Class Bin B-A'!X$107,0)</f>
        <v>0</v>
      </c>
      <c r="AF18" s="386">
        <f>IFERROR('Class Bin B-A'!Y18/'Class Bin B-A'!Y$107,0)</f>
        <v>0</v>
      </c>
      <c r="AG18" s="386">
        <f>IFERROR('Class Bin B-A'!Z18/'Class Bin B-A'!Z$107,0)</f>
        <v>0</v>
      </c>
      <c r="AH18" s="386">
        <f>IFERROR('Class Bin B-A'!AA18/'Class Bin B-A'!AA$107,0)</f>
        <v>0</v>
      </c>
      <c r="AI18" s="386">
        <f>IFERROR('Class Bin B-A'!AB18/'Class Bin B-A'!AB$107,0)</f>
        <v>0</v>
      </c>
      <c r="AJ18" s="386">
        <f>IFERROR('Class Bin B-A'!AC18/'Class Bin B-A'!AC$107,0)</f>
        <v>0</v>
      </c>
      <c r="AK18" s="386">
        <f>IFERROR('Class Bin B-A'!AD18/'Class Bin B-A'!AD$107,0)</f>
        <v>0</v>
      </c>
      <c r="AL18" s="386">
        <f>IFERROR('Class Bin B-A'!AE18/'Class Bin B-A'!AE$107,0)</f>
        <v>0</v>
      </c>
      <c r="AM18" s="386">
        <f>IFERROR('Class Bin B-A'!AF18/'Class Bin B-A'!AF$107,0)</f>
        <v>0</v>
      </c>
      <c r="AN18" s="386">
        <f>IFERROR('Class Bin B-A'!AG18/'Class Bin B-A'!AG$107,0)</f>
        <v>0</v>
      </c>
      <c r="AO18" s="386">
        <f>IFERROR('Class Bin B-A'!AH18/'Class Bin B-A'!AH$107,0)</f>
        <v>0</v>
      </c>
      <c r="AP18" s="386">
        <f>IFERROR('Class Bin B-A'!AI18/'Class Bin B-A'!AI$107,0)</f>
        <v>0</v>
      </c>
      <c r="AQ18" s="386">
        <f>IFERROR('Class Bin B-A'!AJ18/'Class Bin B-A'!AJ$107,0)</f>
        <v>0</v>
      </c>
      <c r="AR18" s="386">
        <f>IFERROR('Class Bin B-A'!AK18/'Class Bin B-A'!AK$107,0)</f>
        <v>0</v>
      </c>
      <c r="AS18" s="387">
        <f>IFERROR('Class Bin B-A'!AL18/'Class Bin B-A'!AL$107,0)</f>
        <v>0</v>
      </c>
    </row>
    <row r="19" spans="1:45" ht="9.75" customHeight="1" x14ac:dyDescent="0.25">
      <c r="A19" s="316">
        <v>8.3333333333328E-2</v>
      </c>
      <c r="B19" s="385">
        <f>IFERROR('Class Bin A-B'!R19/'Class Bin A-B'!R$107,0)</f>
        <v>0</v>
      </c>
      <c r="C19" s="386">
        <f>IFERROR('Class Bin A-B'!S19/'Class Bin A-B'!S$107,0)</f>
        <v>0</v>
      </c>
      <c r="D19" s="386">
        <f>IFERROR('Class Bin A-B'!T19/'Class Bin A-B'!T$107,0)</f>
        <v>0</v>
      </c>
      <c r="E19" s="386">
        <f>IFERROR('Class Bin A-B'!U19/'Class Bin A-B'!U$107,0)</f>
        <v>0</v>
      </c>
      <c r="F19" s="386">
        <f>IFERROR('Class Bin A-B'!V19/'Class Bin A-B'!V$107,0)</f>
        <v>0</v>
      </c>
      <c r="G19" s="386">
        <f>IFERROR('Class Bin A-B'!W19/'Class Bin A-B'!W$107,0)</f>
        <v>0</v>
      </c>
      <c r="H19" s="386">
        <f>IFERROR('Class Bin A-B'!X19/'Class Bin A-B'!X$107,0)</f>
        <v>0</v>
      </c>
      <c r="I19" s="386">
        <f>IFERROR('Class Bin A-B'!Y19/'Class Bin A-B'!Y$107,0)</f>
        <v>0</v>
      </c>
      <c r="J19" s="386">
        <f>IFERROR('Class Bin A-B'!Z19/'Class Bin A-B'!Z$107,0)</f>
        <v>0</v>
      </c>
      <c r="K19" s="386">
        <f>IFERROR('Class Bin A-B'!AA19/'Class Bin A-B'!AA$107,0)</f>
        <v>0</v>
      </c>
      <c r="L19" s="386">
        <f>IFERROR('Class Bin A-B'!AB19/'Class Bin A-B'!AB$107,0)</f>
        <v>0</v>
      </c>
      <c r="M19" s="386">
        <f>IFERROR('Class Bin A-B'!AC19/'Class Bin A-B'!AC$107,0)</f>
        <v>0</v>
      </c>
      <c r="N19" s="386">
        <f>IFERROR('Class Bin A-B'!AD19/'Class Bin A-B'!AD$107,0)</f>
        <v>0</v>
      </c>
      <c r="O19" s="386">
        <f>IFERROR('Class Bin A-B'!AE19/'Class Bin A-B'!AE$107,0)</f>
        <v>0</v>
      </c>
      <c r="P19" s="386">
        <f>IFERROR('Class Bin A-B'!AF19/'Class Bin A-B'!AF$107,0)</f>
        <v>0</v>
      </c>
      <c r="Q19" s="386">
        <f>IFERROR('Class Bin A-B'!AG19/'Class Bin A-B'!AG$107,0)</f>
        <v>0</v>
      </c>
      <c r="R19" s="386">
        <f>IFERROR('Class Bin A-B'!AH19/'Class Bin A-B'!AH$107,0)</f>
        <v>0</v>
      </c>
      <c r="S19" s="386">
        <f>IFERROR('Class Bin A-B'!AI19/'Class Bin A-B'!AI$107,0)</f>
        <v>0</v>
      </c>
      <c r="T19" s="386">
        <f>IFERROR('Class Bin A-B'!AJ19/'Class Bin A-B'!AJ$107,0)</f>
        <v>0</v>
      </c>
      <c r="U19" s="386">
        <f>IFERROR('Class Bin A-B'!AK19/'Class Bin A-B'!AK$107,0)</f>
        <v>0</v>
      </c>
      <c r="V19" s="387">
        <f>IFERROR('Class Bin A-B'!AL19/'Class Bin A-B'!AL$107,0)</f>
        <v>0</v>
      </c>
      <c r="W19" s="315"/>
      <c r="X19" s="316">
        <v>8.3333333333328E-2</v>
      </c>
      <c r="Y19" s="385">
        <f>IFERROR('Class Bin B-A'!R19/'Class Bin B-A'!R$107,0)</f>
        <v>0</v>
      </c>
      <c r="Z19" s="386">
        <f>IFERROR('Class Bin B-A'!S19/'Class Bin B-A'!S$107,0)</f>
        <v>0</v>
      </c>
      <c r="AA19" s="386">
        <f>IFERROR('Class Bin B-A'!T19/'Class Bin B-A'!T$107,0)</f>
        <v>0</v>
      </c>
      <c r="AB19" s="386">
        <f>IFERROR('Class Bin B-A'!U19/'Class Bin B-A'!U$107,0)</f>
        <v>0</v>
      </c>
      <c r="AC19" s="386">
        <f>IFERROR('Class Bin B-A'!V19/'Class Bin B-A'!V$107,0)</f>
        <v>0</v>
      </c>
      <c r="AD19" s="386">
        <f>IFERROR('Class Bin B-A'!W19/'Class Bin B-A'!W$107,0)</f>
        <v>0</v>
      </c>
      <c r="AE19" s="386">
        <f>IFERROR('Class Bin B-A'!X19/'Class Bin B-A'!X$107,0)</f>
        <v>0</v>
      </c>
      <c r="AF19" s="386">
        <f>IFERROR('Class Bin B-A'!Y19/'Class Bin B-A'!Y$107,0)</f>
        <v>0.65747255840135099</v>
      </c>
      <c r="AG19" s="386">
        <f>IFERROR('Class Bin B-A'!Z19/'Class Bin B-A'!Z$107,0)</f>
        <v>0.6267087276551</v>
      </c>
      <c r="AH19" s="386">
        <f>IFERROR('Class Bin B-A'!AA19/'Class Bin B-A'!AA$107,0)</f>
        <v>0</v>
      </c>
      <c r="AI19" s="386">
        <f>IFERROR('Class Bin B-A'!AB19/'Class Bin B-A'!AB$107,0)</f>
        <v>0</v>
      </c>
      <c r="AJ19" s="386">
        <f>IFERROR('Class Bin B-A'!AC19/'Class Bin B-A'!AC$107,0)</f>
        <v>0.71241487689889993</v>
      </c>
      <c r="AK19" s="386">
        <f>IFERROR('Class Bin B-A'!AD19/'Class Bin B-A'!AD$107,0)</f>
        <v>0</v>
      </c>
      <c r="AL19" s="386">
        <f>IFERROR('Class Bin B-A'!AE19/'Class Bin B-A'!AE$107,0)</f>
        <v>0</v>
      </c>
      <c r="AM19" s="386">
        <f>IFERROR('Class Bin B-A'!AF19/'Class Bin B-A'!AF$107,0)</f>
        <v>0</v>
      </c>
      <c r="AN19" s="386">
        <f>IFERROR('Class Bin B-A'!AG19/'Class Bin B-A'!AG$107,0)</f>
        <v>0</v>
      </c>
      <c r="AO19" s="386">
        <f>IFERROR('Class Bin B-A'!AH19/'Class Bin B-A'!AH$107,0)</f>
        <v>0</v>
      </c>
      <c r="AP19" s="386">
        <f>IFERROR('Class Bin B-A'!AI19/'Class Bin B-A'!AI$107,0)</f>
        <v>0</v>
      </c>
      <c r="AQ19" s="386">
        <f>IFERROR('Class Bin B-A'!AJ19/'Class Bin B-A'!AJ$107,0)</f>
        <v>0</v>
      </c>
      <c r="AR19" s="386">
        <f>IFERROR('Class Bin B-A'!AK19/'Class Bin B-A'!AK$107,0)</f>
        <v>0</v>
      </c>
      <c r="AS19" s="387">
        <f>IFERROR('Class Bin B-A'!AL19/'Class Bin B-A'!AL$107,0)</f>
        <v>0</v>
      </c>
    </row>
    <row r="20" spans="1:45" ht="9.75" customHeight="1" x14ac:dyDescent="0.25">
      <c r="A20" s="316">
        <v>9.3749999999995004E-2</v>
      </c>
      <c r="B20" s="385">
        <f>IFERROR('Class Bin A-B'!R20/'Class Bin A-B'!R$107,0)</f>
        <v>0</v>
      </c>
      <c r="C20" s="386">
        <f>IFERROR('Class Bin A-B'!S20/'Class Bin A-B'!S$107,0)</f>
        <v>0</v>
      </c>
      <c r="D20" s="386">
        <f>IFERROR('Class Bin A-B'!T20/'Class Bin A-B'!T$107,0)</f>
        <v>0</v>
      </c>
      <c r="E20" s="386">
        <f>IFERROR('Class Bin A-B'!U20/'Class Bin A-B'!U$107,0)</f>
        <v>0</v>
      </c>
      <c r="F20" s="386">
        <f>IFERROR('Class Bin A-B'!V20/'Class Bin A-B'!V$107,0)</f>
        <v>0</v>
      </c>
      <c r="G20" s="386">
        <f>IFERROR('Class Bin A-B'!W20/'Class Bin A-B'!W$107,0)</f>
        <v>0</v>
      </c>
      <c r="H20" s="386">
        <f>IFERROR('Class Bin A-B'!X20/'Class Bin A-B'!X$107,0)</f>
        <v>0</v>
      </c>
      <c r="I20" s="386">
        <f>IFERROR('Class Bin A-B'!Y20/'Class Bin A-B'!Y$107,0)</f>
        <v>1.6874485031584727</v>
      </c>
      <c r="J20" s="386">
        <f>IFERROR('Class Bin A-B'!Z20/'Class Bin A-B'!Z$107,0)</f>
        <v>0</v>
      </c>
      <c r="K20" s="386">
        <f>IFERROR('Class Bin A-B'!AA20/'Class Bin A-B'!AA$107,0)</f>
        <v>0</v>
      </c>
      <c r="L20" s="386">
        <f>IFERROR('Class Bin A-B'!AB20/'Class Bin A-B'!AB$107,0)</f>
        <v>0</v>
      </c>
      <c r="M20" s="386">
        <f>IFERROR('Class Bin A-B'!AC20/'Class Bin A-B'!AC$107,0)</f>
        <v>0</v>
      </c>
      <c r="N20" s="386">
        <f>IFERROR('Class Bin A-B'!AD20/'Class Bin A-B'!AD$107,0)</f>
        <v>0</v>
      </c>
      <c r="O20" s="386">
        <f>IFERROR('Class Bin A-B'!AE20/'Class Bin A-B'!AE$107,0)</f>
        <v>0</v>
      </c>
      <c r="P20" s="386">
        <f>IFERROR('Class Bin A-B'!AF20/'Class Bin A-B'!AF$107,0)</f>
        <v>0</v>
      </c>
      <c r="Q20" s="386">
        <f>IFERROR('Class Bin A-B'!AG20/'Class Bin A-B'!AG$107,0)</f>
        <v>0</v>
      </c>
      <c r="R20" s="386">
        <f>IFERROR('Class Bin A-B'!AH20/'Class Bin A-B'!AH$107,0)</f>
        <v>0</v>
      </c>
      <c r="S20" s="386">
        <f>IFERROR('Class Bin A-B'!AI20/'Class Bin A-B'!AI$107,0)</f>
        <v>0</v>
      </c>
      <c r="T20" s="386">
        <f>IFERROR('Class Bin A-B'!AJ20/'Class Bin A-B'!AJ$107,0)</f>
        <v>0</v>
      </c>
      <c r="U20" s="386">
        <f>IFERROR('Class Bin A-B'!AK20/'Class Bin A-B'!AK$107,0)</f>
        <v>0</v>
      </c>
      <c r="V20" s="387">
        <f>IFERROR('Class Bin A-B'!AL20/'Class Bin A-B'!AL$107,0)</f>
        <v>0</v>
      </c>
      <c r="W20" s="315"/>
      <c r="X20" s="316">
        <v>9.3749999999995004E-2</v>
      </c>
      <c r="Y20" s="385">
        <f>IFERROR('Class Bin B-A'!R20/'Class Bin B-A'!R$107,0)</f>
        <v>0</v>
      </c>
      <c r="Z20" s="386">
        <f>IFERROR('Class Bin B-A'!S20/'Class Bin B-A'!S$107,0)</f>
        <v>0</v>
      </c>
      <c r="AA20" s="386">
        <f>IFERROR('Class Bin B-A'!T20/'Class Bin B-A'!T$107,0)</f>
        <v>0</v>
      </c>
      <c r="AB20" s="386">
        <f>IFERROR('Class Bin B-A'!U20/'Class Bin B-A'!U$107,0)</f>
        <v>0</v>
      </c>
      <c r="AC20" s="386">
        <f>IFERROR('Class Bin B-A'!V20/'Class Bin B-A'!V$107,0)</f>
        <v>0</v>
      </c>
      <c r="AD20" s="386">
        <f>IFERROR('Class Bin B-A'!W20/'Class Bin B-A'!W$107,0)</f>
        <v>0</v>
      </c>
      <c r="AE20" s="386">
        <f>IFERROR('Class Bin B-A'!X20/'Class Bin B-A'!X$107,0)</f>
        <v>0</v>
      </c>
      <c r="AF20" s="386">
        <f>IFERROR('Class Bin B-A'!Y20/'Class Bin B-A'!Y$107,0)</f>
        <v>0</v>
      </c>
      <c r="AG20" s="386">
        <f>IFERROR('Class Bin B-A'!Z20/'Class Bin B-A'!Z$107,0)</f>
        <v>0</v>
      </c>
      <c r="AH20" s="386">
        <f>IFERROR('Class Bin B-A'!AA20/'Class Bin B-A'!AA$107,0)</f>
        <v>0</v>
      </c>
      <c r="AI20" s="386">
        <f>IFERROR('Class Bin B-A'!AB20/'Class Bin B-A'!AB$107,0)</f>
        <v>0</v>
      </c>
      <c r="AJ20" s="386">
        <f>IFERROR('Class Bin B-A'!AC20/'Class Bin B-A'!AC$107,0)</f>
        <v>0</v>
      </c>
      <c r="AK20" s="386">
        <f>IFERROR('Class Bin B-A'!AD20/'Class Bin B-A'!AD$107,0)</f>
        <v>0</v>
      </c>
      <c r="AL20" s="386">
        <f>IFERROR('Class Bin B-A'!AE20/'Class Bin B-A'!AE$107,0)</f>
        <v>0</v>
      </c>
      <c r="AM20" s="386">
        <f>IFERROR('Class Bin B-A'!AF20/'Class Bin B-A'!AF$107,0)</f>
        <v>0</v>
      </c>
      <c r="AN20" s="386">
        <f>IFERROR('Class Bin B-A'!AG20/'Class Bin B-A'!AG$107,0)</f>
        <v>0</v>
      </c>
      <c r="AO20" s="386">
        <f>IFERROR('Class Bin B-A'!AH20/'Class Bin B-A'!AH$107,0)</f>
        <v>0</v>
      </c>
      <c r="AP20" s="386">
        <f>IFERROR('Class Bin B-A'!AI20/'Class Bin B-A'!AI$107,0)</f>
        <v>0</v>
      </c>
      <c r="AQ20" s="386">
        <f>IFERROR('Class Bin B-A'!AJ20/'Class Bin B-A'!AJ$107,0)</f>
        <v>0</v>
      </c>
      <c r="AR20" s="386">
        <f>IFERROR('Class Bin B-A'!AK20/'Class Bin B-A'!AK$107,0)</f>
        <v>0</v>
      </c>
      <c r="AS20" s="387">
        <f>IFERROR('Class Bin B-A'!AL20/'Class Bin B-A'!AL$107,0)</f>
        <v>0</v>
      </c>
    </row>
    <row r="21" spans="1:45" ht="9.75" customHeight="1" x14ac:dyDescent="0.25">
      <c r="A21" s="316">
        <v>0.10416666666666199</v>
      </c>
      <c r="B21" s="385">
        <f>IFERROR('Class Bin A-B'!R21/'Class Bin A-B'!R$107,0)</f>
        <v>0</v>
      </c>
      <c r="C21" s="386">
        <f>IFERROR('Class Bin A-B'!S21/'Class Bin A-B'!S$107,0)</f>
        <v>0</v>
      </c>
      <c r="D21" s="386">
        <f>IFERROR('Class Bin A-B'!T21/'Class Bin A-B'!T$107,0)</f>
        <v>0</v>
      </c>
      <c r="E21" s="386">
        <f>IFERROR('Class Bin A-B'!U21/'Class Bin A-B'!U$107,0)</f>
        <v>0</v>
      </c>
      <c r="F21" s="386">
        <f>IFERROR('Class Bin A-B'!V21/'Class Bin A-B'!V$107,0)</f>
        <v>0</v>
      </c>
      <c r="G21" s="386">
        <f>IFERROR('Class Bin A-B'!W21/'Class Bin A-B'!W$107,0)</f>
        <v>0</v>
      </c>
      <c r="H21" s="386">
        <f>IFERROR('Class Bin A-B'!X21/'Class Bin A-B'!X$107,0)</f>
        <v>0</v>
      </c>
      <c r="I21" s="386">
        <f>IFERROR('Class Bin A-B'!Y21/'Class Bin A-B'!Y$107,0)</f>
        <v>0</v>
      </c>
      <c r="J21" s="386">
        <f>IFERROR('Class Bin A-B'!Z21/'Class Bin A-B'!Z$107,0)</f>
        <v>0</v>
      </c>
      <c r="K21" s="386">
        <f>IFERROR('Class Bin A-B'!AA21/'Class Bin A-B'!AA$107,0)</f>
        <v>0</v>
      </c>
      <c r="L21" s="386">
        <f>IFERROR('Class Bin A-B'!AB21/'Class Bin A-B'!AB$107,0)</f>
        <v>0</v>
      </c>
      <c r="M21" s="386">
        <f>IFERROR('Class Bin A-B'!AC21/'Class Bin A-B'!AC$107,0)</f>
        <v>0</v>
      </c>
      <c r="N21" s="386">
        <f>IFERROR('Class Bin A-B'!AD21/'Class Bin A-B'!AD$107,0)</f>
        <v>0</v>
      </c>
      <c r="O21" s="386">
        <f>IFERROR('Class Bin A-B'!AE21/'Class Bin A-B'!AE$107,0)</f>
        <v>0</v>
      </c>
      <c r="P21" s="386">
        <f>IFERROR('Class Bin A-B'!AF21/'Class Bin A-B'!AF$107,0)</f>
        <v>0</v>
      </c>
      <c r="Q21" s="386">
        <f>IFERROR('Class Bin A-B'!AG21/'Class Bin A-B'!AG$107,0)</f>
        <v>0</v>
      </c>
      <c r="R21" s="386">
        <f>IFERROR('Class Bin A-B'!AH21/'Class Bin A-B'!AH$107,0)</f>
        <v>0</v>
      </c>
      <c r="S21" s="386">
        <f>IFERROR('Class Bin A-B'!AI21/'Class Bin A-B'!AI$107,0)</f>
        <v>0</v>
      </c>
      <c r="T21" s="386">
        <f>IFERROR('Class Bin A-B'!AJ21/'Class Bin A-B'!AJ$107,0)</f>
        <v>0</v>
      </c>
      <c r="U21" s="386">
        <f>IFERROR('Class Bin A-B'!AK21/'Class Bin A-B'!AK$107,0)</f>
        <v>0</v>
      </c>
      <c r="V21" s="387">
        <f>IFERROR('Class Bin A-B'!AL21/'Class Bin A-B'!AL$107,0)</f>
        <v>0</v>
      </c>
      <c r="W21" s="315"/>
      <c r="X21" s="316">
        <v>0.10416666666666199</v>
      </c>
      <c r="Y21" s="385">
        <f>IFERROR('Class Bin B-A'!R21/'Class Bin B-A'!R$107,0)</f>
        <v>0</v>
      </c>
      <c r="Z21" s="386">
        <f>IFERROR('Class Bin B-A'!S21/'Class Bin B-A'!S$107,0)</f>
        <v>0</v>
      </c>
      <c r="AA21" s="386">
        <f>IFERROR('Class Bin B-A'!T21/'Class Bin B-A'!T$107,0)</f>
        <v>0</v>
      </c>
      <c r="AB21" s="386">
        <f>IFERROR('Class Bin B-A'!U21/'Class Bin B-A'!U$107,0)</f>
        <v>0</v>
      </c>
      <c r="AC21" s="386">
        <f>IFERROR('Class Bin B-A'!V21/'Class Bin B-A'!V$107,0)</f>
        <v>0</v>
      </c>
      <c r="AD21" s="386">
        <f>IFERROR('Class Bin B-A'!W21/'Class Bin B-A'!W$107,0)</f>
        <v>0</v>
      </c>
      <c r="AE21" s="386">
        <f>IFERROR('Class Bin B-A'!X21/'Class Bin B-A'!X$107,0)</f>
        <v>0</v>
      </c>
      <c r="AF21" s="386">
        <f>IFERROR('Class Bin B-A'!Y21/'Class Bin B-A'!Y$107,0)</f>
        <v>0</v>
      </c>
      <c r="AG21" s="386">
        <f>IFERROR('Class Bin B-A'!Z21/'Class Bin B-A'!Z$107,0)</f>
        <v>0</v>
      </c>
      <c r="AH21" s="386">
        <f>IFERROR('Class Bin B-A'!AA21/'Class Bin B-A'!AA$107,0)</f>
        <v>0</v>
      </c>
      <c r="AI21" s="386">
        <f>IFERROR('Class Bin B-A'!AB21/'Class Bin B-A'!AB$107,0)</f>
        <v>0</v>
      </c>
      <c r="AJ21" s="386">
        <f>IFERROR('Class Bin B-A'!AC21/'Class Bin B-A'!AC$107,0)</f>
        <v>0</v>
      </c>
      <c r="AK21" s="386">
        <f>IFERROR('Class Bin B-A'!AD21/'Class Bin B-A'!AD$107,0)</f>
        <v>0</v>
      </c>
      <c r="AL21" s="386">
        <f>IFERROR('Class Bin B-A'!AE21/'Class Bin B-A'!AE$107,0)</f>
        <v>0</v>
      </c>
      <c r="AM21" s="386">
        <f>IFERROR('Class Bin B-A'!AF21/'Class Bin B-A'!AF$107,0)</f>
        <v>0</v>
      </c>
      <c r="AN21" s="386">
        <f>IFERROR('Class Bin B-A'!AG21/'Class Bin B-A'!AG$107,0)</f>
        <v>0</v>
      </c>
      <c r="AO21" s="386">
        <f>IFERROR('Class Bin B-A'!AH21/'Class Bin B-A'!AH$107,0)</f>
        <v>0</v>
      </c>
      <c r="AP21" s="386">
        <f>IFERROR('Class Bin B-A'!AI21/'Class Bin B-A'!AI$107,0)</f>
        <v>0</v>
      </c>
      <c r="AQ21" s="386">
        <f>IFERROR('Class Bin B-A'!AJ21/'Class Bin B-A'!AJ$107,0)</f>
        <v>0</v>
      </c>
      <c r="AR21" s="386">
        <f>IFERROR('Class Bin B-A'!AK21/'Class Bin B-A'!AK$107,0)</f>
        <v>0</v>
      </c>
      <c r="AS21" s="387">
        <f>IFERROR('Class Bin B-A'!AL21/'Class Bin B-A'!AL$107,0)</f>
        <v>0</v>
      </c>
    </row>
    <row r="22" spans="1:45" ht="9.75" customHeight="1" x14ac:dyDescent="0.25">
      <c r="A22" s="316">
        <v>0.114583333333329</v>
      </c>
      <c r="B22" s="385">
        <f>IFERROR('Class Bin A-B'!R22/'Class Bin A-B'!R$107,0)</f>
        <v>0</v>
      </c>
      <c r="C22" s="386">
        <f>IFERROR('Class Bin A-B'!S22/'Class Bin A-B'!S$107,0)</f>
        <v>0</v>
      </c>
      <c r="D22" s="386">
        <f>IFERROR('Class Bin A-B'!T22/'Class Bin A-B'!T$107,0)</f>
        <v>0</v>
      </c>
      <c r="E22" s="386">
        <f>IFERROR('Class Bin A-B'!U22/'Class Bin A-B'!U$107,0)</f>
        <v>0</v>
      </c>
      <c r="F22" s="386">
        <f>IFERROR('Class Bin A-B'!V22/'Class Bin A-B'!V$107,0)</f>
        <v>0</v>
      </c>
      <c r="G22" s="386">
        <f>IFERROR('Class Bin A-B'!W22/'Class Bin A-B'!W$107,0)</f>
        <v>0</v>
      </c>
      <c r="H22" s="386">
        <f>IFERROR('Class Bin A-B'!X22/'Class Bin A-B'!X$107,0)</f>
        <v>0</v>
      </c>
      <c r="I22" s="386">
        <f>IFERROR('Class Bin A-B'!Y22/'Class Bin A-B'!Y$107,0)</f>
        <v>0</v>
      </c>
      <c r="J22" s="386">
        <f>IFERROR('Class Bin A-B'!Z22/'Class Bin A-B'!Z$107,0)</f>
        <v>0</v>
      </c>
      <c r="K22" s="386">
        <f>IFERROR('Class Bin A-B'!AA22/'Class Bin A-B'!AA$107,0)</f>
        <v>0</v>
      </c>
      <c r="L22" s="386">
        <f>IFERROR('Class Bin A-B'!AB22/'Class Bin A-B'!AB$107,0)</f>
        <v>0</v>
      </c>
      <c r="M22" s="386">
        <f>IFERROR('Class Bin A-B'!AC22/'Class Bin A-B'!AC$107,0)</f>
        <v>0</v>
      </c>
      <c r="N22" s="386">
        <f>IFERROR('Class Bin A-B'!AD22/'Class Bin A-B'!AD$107,0)</f>
        <v>1.560776302349336</v>
      </c>
      <c r="O22" s="386">
        <f>IFERROR('Class Bin A-B'!AE22/'Class Bin A-B'!AE$107,0)</f>
        <v>0.74734669811320753</v>
      </c>
      <c r="P22" s="386">
        <f>IFERROR('Class Bin A-B'!AF22/'Class Bin A-B'!AF$107,0)</f>
        <v>0</v>
      </c>
      <c r="Q22" s="386">
        <f>IFERROR('Class Bin A-B'!AG22/'Class Bin A-B'!AG$107,0)</f>
        <v>0</v>
      </c>
      <c r="R22" s="386">
        <f>IFERROR('Class Bin A-B'!AH22/'Class Bin A-B'!AH$107,0)</f>
        <v>0</v>
      </c>
      <c r="S22" s="386">
        <f>IFERROR('Class Bin A-B'!AI22/'Class Bin A-B'!AI$107,0)</f>
        <v>0</v>
      </c>
      <c r="T22" s="386">
        <f>IFERROR('Class Bin A-B'!AJ22/'Class Bin A-B'!AJ$107,0)</f>
        <v>0</v>
      </c>
      <c r="U22" s="386">
        <f>IFERROR('Class Bin A-B'!AK22/'Class Bin A-B'!AK$107,0)</f>
        <v>0</v>
      </c>
      <c r="V22" s="387">
        <f>IFERROR('Class Bin A-B'!AL22/'Class Bin A-B'!AL$107,0)</f>
        <v>0</v>
      </c>
      <c r="W22" s="315"/>
      <c r="X22" s="316">
        <v>0.114583333333329</v>
      </c>
      <c r="Y22" s="385">
        <f>IFERROR('Class Bin B-A'!R22/'Class Bin B-A'!R$107,0)</f>
        <v>0</v>
      </c>
      <c r="Z22" s="386">
        <f>IFERROR('Class Bin B-A'!S22/'Class Bin B-A'!S$107,0)</f>
        <v>0</v>
      </c>
      <c r="AA22" s="386">
        <f>IFERROR('Class Bin B-A'!T22/'Class Bin B-A'!T$107,0)</f>
        <v>0</v>
      </c>
      <c r="AB22" s="386">
        <f>IFERROR('Class Bin B-A'!U22/'Class Bin B-A'!U$107,0)</f>
        <v>0</v>
      </c>
      <c r="AC22" s="386">
        <f>IFERROR('Class Bin B-A'!V22/'Class Bin B-A'!V$107,0)</f>
        <v>0</v>
      </c>
      <c r="AD22" s="386">
        <f>IFERROR('Class Bin B-A'!W22/'Class Bin B-A'!W$107,0)</f>
        <v>0</v>
      </c>
      <c r="AE22" s="386">
        <f>IFERROR('Class Bin B-A'!X22/'Class Bin B-A'!X$107,0)</f>
        <v>0</v>
      </c>
      <c r="AF22" s="386">
        <f>IFERROR('Class Bin B-A'!Y22/'Class Bin B-A'!Y$107,0)</f>
        <v>1.2924289332958065</v>
      </c>
      <c r="AG22" s="386">
        <f>IFERROR('Class Bin B-A'!Z22/'Class Bin B-A'!Z$107,0)</f>
        <v>0</v>
      </c>
      <c r="AH22" s="386">
        <f>IFERROR('Class Bin B-A'!AA22/'Class Bin B-A'!AA$107,0)</f>
        <v>0</v>
      </c>
      <c r="AI22" s="386">
        <f>IFERROR('Class Bin B-A'!AB22/'Class Bin B-A'!AB$107,0)</f>
        <v>0</v>
      </c>
      <c r="AJ22" s="386">
        <f>IFERROR('Class Bin B-A'!AC22/'Class Bin B-A'!AC$107,0)</f>
        <v>0</v>
      </c>
      <c r="AK22" s="386">
        <f>IFERROR('Class Bin B-A'!AD22/'Class Bin B-A'!AD$107,0)</f>
        <v>0</v>
      </c>
      <c r="AL22" s="386">
        <f>IFERROR('Class Bin B-A'!AE22/'Class Bin B-A'!AE$107,0)</f>
        <v>0.85398230088495586</v>
      </c>
      <c r="AM22" s="386">
        <f>IFERROR('Class Bin B-A'!AF22/'Class Bin B-A'!AF$107,0)</f>
        <v>0</v>
      </c>
      <c r="AN22" s="386">
        <f>IFERROR('Class Bin B-A'!AG22/'Class Bin B-A'!AG$107,0)</f>
        <v>0</v>
      </c>
      <c r="AO22" s="386">
        <f>IFERROR('Class Bin B-A'!AH22/'Class Bin B-A'!AH$107,0)</f>
        <v>0</v>
      </c>
      <c r="AP22" s="386">
        <f>IFERROR('Class Bin B-A'!AI22/'Class Bin B-A'!AI$107,0)</f>
        <v>0</v>
      </c>
      <c r="AQ22" s="386">
        <f>IFERROR('Class Bin B-A'!AJ22/'Class Bin B-A'!AJ$107,0)</f>
        <v>0</v>
      </c>
      <c r="AR22" s="386">
        <f>IFERROR('Class Bin B-A'!AK22/'Class Bin B-A'!AK$107,0)</f>
        <v>0</v>
      </c>
      <c r="AS22" s="387">
        <f>IFERROR('Class Bin B-A'!AL22/'Class Bin B-A'!AL$107,0)</f>
        <v>0</v>
      </c>
    </row>
    <row r="23" spans="1:45" ht="9.75" customHeight="1" x14ac:dyDescent="0.25">
      <c r="A23" s="316">
        <v>0.124999999999996</v>
      </c>
      <c r="B23" s="385">
        <f>IFERROR('Class Bin A-B'!R23/'Class Bin A-B'!R$107,0)</f>
        <v>0</v>
      </c>
      <c r="C23" s="386">
        <f>IFERROR('Class Bin A-B'!S23/'Class Bin A-B'!S$107,0)</f>
        <v>0</v>
      </c>
      <c r="D23" s="386">
        <f>IFERROR('Class Bin A-B'!T23/'Class Bin A-B'!T$107,0)</f>
        <v>0</v>
      </c>
      <c r="E23" s="386">
        <f>IFERROR('Class Bin A-B'!U23/'Class Bin A-B'!U$107,0)</f>
        <v>0</v>
      </c>
      <c r="F23" s="386">
        <f>IFERROR('Class Bin A-B'!V23/'Class Bin A-B'!V$107,0)</f>
        <v>0</v>
      </c>
      <c r="G23" s="386">
        <f>IFERROR('Class Bin A-B'!W23/'Class Bin A-B'!W$107,0)</f>
        <v>0</v>
      </c>
      <c r="H23" s="386">
        <f>IFERROR('Class Bin A-B'!X23/'Class Bin A-B'!X$107,0)</f>
        <v>0</v>
      </c>
      <c r="I23" s="386">
        <f>IFERROR('Class Bin A-B'!Y23/'Class Bin A-B'!Y$107,0)</f>
        <v>0</v>
      </c>
      <c r="J23" s="386">
        <f>IFERROR('Class Bin A-B'!Z23/'Class Bin A-B'!Z$107,0)</f>
        <v>0</v>
      </c>
      <c r="K23" s="386">
        <f>IFERROR('Class Bin A-B'!AA23/'Class Bin A-B'!AA$107,0)</f>
        <v>0</v>
      </c>
      <c r="L23" s="386">
        <f>IFERROR('Class Bin A-B'!AB23/'Class Bin A-B'!AB$107,0)</f>
        <v>0</v>
      </c>
      <c r="M23" s="386">
        <f>IFERROR('Class Bin A-B'!AC23/'Class Bin A-B'!AC$107,0)</f>
        <v>0</v>
      </c>
      <c r="N23" s="386">
        <f>IFERROR('Class Bin A-B'!AD23/'Class Bin A-B'!AD$107,0)</f>
        <v>0</v>
      </c>
      <c r="O23" s="386">
        <f>IFERROR('Class Bin A-B'!AE23/'Class Bin A-B'!AE$107,0)</f>
        <v>0</v>
      </c>
      <c r="P23" s="386">
        <f>IFERROR('Class Bin A-B'!AF23/'Class Bin A-B'!AF$107,0)</f>
        <v>0</v>
      </c>
      <c r="Q23" s="386">
        <f>IFERROR('Class Bin A-B'!AG23/'Class Bin A-B'!AG$107,0)</f>
        <v>0</v>
      </c>
      <c r="R23" s="386">
        <f>IFERROR('Class Bin A-B'!AH23/'Class Bin A-B'!AH$107,0)</f>
        <v>0</v>
      </c>
      <c r="S23" s="386">
        <f>IFERROR('Class Bin A-B'!AI23/'Class Bin A-B'!AI$107,0)</f>
        <v>0</v>
      </c>
      <c r="T23" s="386">
        <f>IFERROR('Class Bin A-B'!AJ23/'Class Bin A-B'!AJ$107,0)</f>
        <v>0</v>
      </c>
      <c r="U23" s="386">
        <f>IFERROR('Class Bin A-B'!AK23/'Class Bin A-B'!AK$107,0)</f>
        <v>0</v>
      </c>
      <c r="V23" s="387">
        <f>IFERROR('Class Bin A-B'!AL23/'Class Bin A-B'!AL$107,0)</f>
        <v>0</v>
      </c>
      <c r="W23" s="315"/>
      <c r="X23" s="316">
        <v>0.124999999999996</v>
      </c>
      <c r="Y23" s="385">
        <f>IFERROR('Class Bin B-A'!R23/'Class Bin B-A'!R$107,0)</f>
        <v>0</v>
      </c>
      <c r="Z23" s="386">
        <f>IFERROR('Class Bin B-A'!S23/'Class Bin B-A'!S$107,0)</f>
        <v>0</v>
      </c>
      <c r="AA23" s="386">
        <f>IFERROR('Class Bin B-A'!T23/'Class Bin B-A'!T$107,0)</f>
        <v>0</v>
      </c>
      <c r="AB23" s="386">
        <f>IFERROR('Class Bin B-A'!U23/'Class Bin B-A'!U$107,0)</f>
        <v>0</v>
      </c>
      <c r="AC23" s="386">
        <f>IFERROR('Class Bin B-A'!V23/'Class Bin B-A'!V$107,0)</f>
        <v>0</v>
      </c>
      <c r="AD23" s="386">
        <f>IFERROR('Class Bin B-A'!W23/'Class Bin B-A'!W$107,0)</f>
        <v>0</v>
      </c>
      <c r="AE23" s="386">
        <f>IFERROR('Class Bin B-A'!X23/'Class Bin B-A'!X$107,0)</f>
        <v>0</v>
      </c>
      <c r="AF23" s="386">
        <f>IFERROR('Class Bin B-A'!Y23/'Class Bin B-A'!Y$107,0)</f>
        <v>0</v>
      </c>
      <c r="AG23" s="386">
        <f>IFERROR('Class Bin B-A'!Z23/'Class Bin B-A'!Z$107,0)</f>
        <v>0</v>
      </c>
      <c r="AH23" s="386">
        <f>IFERROR('Class Bin B-A'!AA23/'Class Bin B-A'!AA$107,0)</f>
        <v>0</v>
      </c>
      <c r="AI23" s="386">
        <f>IFERROR('Class Bin B-A'!AB23/'Class Bin B-A'!AB$107,0)</f>
        <v>0</v>
      </c>
      <c r="AJ23" s="386">
        <f>IFERROR('Class Bin B-A'!AC23/'Class Bin B-A'!AC$107,0)</f>
        <v>0</v>
      </c>
      <c r="AK23" s="386">
        <f>IFERROR('Class Bin B-A'!AD23/'Class Bin B-A'!AD$107,0)</f>
        <v>0</v>
      </c>
      <c r="AL23" s="386">
        <f>IFERROR('Class Bin B-A'!AE23/'Class Bin B-A'!AE$107,0)</f>
        <v>0</v>
      </c>
      <c r="AM23" s="386">
        <f>IFERROR('Class Bin B-A'!AF23/'Class Bin B-A'!AF$107,0)</f>
        <v>0</v>
      </c>
      <c r="AN23" s="386">
        <f>IFERROR('Class Bin B-A'!AG23/'Class Bin B-A'!AG$107,0)</f>
        <v>0</v>
      </c>
      <c r="AO23" s="386">
        <f>IFERROR('Class Bin B-A'!AH23/'Class Bin B-A'!AH$107,0)</f>
        <v>0</v>
      </c>
      <c r="AP23" s="386">
        <f>IFERROR('Class Bin B-A'!AI23/'Class Bin B-A'!AI$107,0)</f>
        <v>0</v>
      </c>
      <c r="AQ23" s="386">
        <f>IFERROR('Class Bin B-A'!AJ23/'Class Bin B-A'!AJ$107,0)</f>
        <v>0</v>
      </c>
      <c r="AR23" s="386">
        <f>IFERROR('Class Bin B-A'!AK23/'Class Bin B-A'!AK$107,0)</f>
        <v>0</v>
      </c>
      <c r="AS23" s="387">
        <f>IFERROR('Class Bin B-A'!AL23/'Class Bin B-A'!AL$107,0)</f>
        <v>0</v>
      </c>
    </row>
    <row r="24" spans="1:45" ht="9.75" customHeight="1" x14ac:dyDescent="0.25">
      <c r="A24" s="316">
        <v>0.13541666666666299</v>
      </c>
      <c r="B24" s="385">
        <f>IFERROR('Class Bin A-B'!R24/'Class Bin A-B'!R$107,0)</f>
        <v>0</v>
      </c>
      <c r="C24" s="386">
        <f>IFERROR('Class Bin A-B'!S24/'Class Bin A-B'!S$107,0)</f>
        <v>0</v>
      </c>
      <c r="D24" s="386">
        <f>IFERROR('Class Bin A-B'!T24/'Class Bin A-B'!T$107,0)</f>
        <v>0</v>
      </c>
      <c r="E24" s="386">
        <f>IFERROR('Class Bin A-B'!U24/'Class Bin A-B'!U$107,0)</f>
        <v>0</v>
      </c>
      <c r="F24" s="386">
        <f>IFERROR('Class Bin A-B'!V24/'Class Bin A-B'!V$107,0)</f>
        <v>0</v>
      </c>
      <c r="G24" s="386">
        <f>IFERROR('Class Bin A-B'!W24/'Class Bin A-B'!W$107,0)</f>
        <v>0</v>
      </c>
      <c r="H24" s="386">
        <f>IFERROR('Class Bin A-B'!X24/'Class Bin A-B'!X$107,0)</f>
        <v>0</v>
      </c>
      <c r="I24" s="386">
        <f>IFERROR('Class Bin A-B'!Y24/'Class Bin A-B'!Y$107,0)</f>
        <v>0</v>
      </c>
      <c r="J24" s="386">
        <f>IFERROR('Class Bin A-B'!Z24/'Class Bin A-B'!Z$107,0)</f>
        <v>0</v>
      </c>
      <c r="K24" s="386">
        <f>IFERROR('Class Bin A-B'!AA24/'Class Bin A-B'!AA$107,0)</f>
        <v>0</v>
      </c>
      <c r="L24" s="386">
        <f>IFERROR('Class Bin A-B'!AB24/'Class Bin A-B'!AB$107,0)</f>
        <v>0</v>
      </c>
      <c r="M24" s="386">
        <f>IFERROR('Class Bin A-B'!AC24/'Class Bin A-B'!AC$107,0)</f>
        <v>0</v>
      </c>
      <c r="N24" s="386">
        <f>IFERROR('Class Bin A-B'!AD24/'Class Bin A-B'!AD$107,0)</f>
        <v>0</v>
      </c>
      <c r="O24" s="386">
        <f>IFERROR('Class Bin A-B'!AE24/'Class Bin A-B'!AE$107,0)</f>
        <v>1.0922759433962264</v>
      </c>
      <c r="P24" s="386">
        <f>IFERROR('Class Bin A-B'!AF24/'Class Bin A-B'!AF$107,0)</f>
        <v>0</v>
      </c>
      <c r="Q24" s="386">
        <f>IFERROR('Class Bin A-B'!AG24/'Class Bin A-B'!AG$107,0)</f>
        <v>0</v>
      </c>
      <c r="R24" s="386">
        <f>IFERROR('Class Bin A-B'!AH24/'Class Bin A-B'!AH$107,0)</f>
        <v>0</v>
      </c>
      <c r="S24" s="386">
        <f>IFERROR('Class Bin A-B'!AI24/'Class Bin A-B'!AI$107,0)</f>
        <v>0</v>
      </c>
      <c r="T24" s="386">
        <f>IFERROR('Class Bin A-B'!AJ24/'Class Bin A-B'!AJ$107,0)</f>
        <v>0</v>
      </c>
      <c r="U24" s="386">
        <f>IFERROR('Class Bin A-B'!AK24/'Class Bin A-B'!AK$107,0)</f>
        <v>0</v>
      </c>
      <c r="V24" s="387">
        <f>IFERROR('Class Bin A-B'!AL24/'Class Bin A-B'!AL$107,0)</f>
        <v>0</v>
      </c>
      <c r="W24" s="315"/>
      <c r="X24" s="316">
        <v>0.13541666666666299</v>
      </c>
      <c r="Y24" s="385">
        <f>IFERROR('Class Bin B-A'!R24/'Class Bin B-A'!R$107,0)</f>
        <v>0</v>
      </c>
      <c r="Z24" s="386">
        <f>IFERROR('Class Bin B-A'!S24/'Class Bin B-A'!S$107,0)</f>
        <v>0</v>
      </c>
      <c r="AA24" s="386">
        <f>IFERROR('Class Bin B-A'!T24/'Class Bin B-A'!T$107,0)</f>
        <v>0</v>
      </c>
      <c r="AB24" s="386">
        <f>IFERROR('Class Bin B-A'!U24/'Class Bin B-A'!U$107,0)</f>
        <v>0</v>
      </c>
      <c r="AC24" s="386">
        <f>IFERROR('Class Bin B-A'!V24/'Class Bin B-A'!V$107,0)</f>
        <v>0</v>
      </c>
      <c r="AD24" s="386">
        <f>IFERROR('Class Bin B-A'!W24/'Class Bin B-A'!W$107,0)</f>
        <v>0</v>
      </c>
      <c r="AE24" s="386">
        <f>IFERROR('Class Bin B-A'!X24/'Class Bin B-A'!X$107,0)</f>
        <v>0</v>
      </c>
      <c r="AF24" s="386">
        <f>IFERROR('Class Bin B-A'!Y24/'Class Bin B-A'!Y$107,0)</f>
        <v>0</v>
      </c>
      <c r="AG24" s="386">
        <f>IFERROR('Class Bin B-A'!Z24/'Class Bin B-A'!Z$107,0)</f>
        <v>0</v>
      </c>
      <c r="AH24" s="386">
        <f>IFERROR('Class Bin B-A'!AA24/'Class Bin B-A'!AA$107,0)</f>
        <v>0</v>
      </c>
      <c r="AI24" s="386">
        <f>IFERROR('Class Bin B-A'!AB24/'Class Bin B-A'!AB$107,0)</f>
        <v>0</v>
      </c>
      <c r="AJ24" s="386">
        <f>IFERROR('Class Bin B-A'!AC24/'Class Bin B-A'!AC$107,0)</f>
        <v>0</v>
      </c>
      <c r="AK24" s="386">
        <f>IFERROR('Class Bin B-A'!AD24/'Class Bin B-A'!AD$107,0)</f>
        <v>1.1837809373354398</v>
      </c>
      <c r="AL24" s="386">
        <f>IFERROR('Class Bin B-A'!AE24/'Class Bin B-A'!AE$107,0)</f>
        <v>0.93805309734513276</v>
      </c>
      <c r="AM24" s="386">
        <f>IFERROR('Class Bin B-A'!AF24/'Class Bin B-A'!AF$107,0)</f>
        <v>0</v>
      </c>
      <c r="AN24" s="386">
        <f>IFERROR('Class Bin B-A'!AG24/'Class Bin B-A'!AG$107,0)</f>
        <v>0</v>
      </c>
      <c r="AO24" s="386">
        <f>IFERROR('Class Bin B-A'!AH24/'Class Bin B-A'!AH$107,0)</f>
        <v>0</v>
      </c>
      <c r="AP24" s="386">
        <f>IFERROR('Class Bin B-A'!AI24/'Class Bin B-A'!AI$107,0)</f>
        <v>0</v>
      </c>
      <c r="AQ24" s="386">
        <f>IFERROR('Class Bin B-A'!AJ24/'Class Bin B-A'!AJ$107,0)</f>
        <v>0</v>
      </c>
      <c r="AR24" s="386">
        <f>IFERROR('Class Bin B-A'!AK24/'Class Bin B-A'!AK$107,0)</f>
        <v>0</v>
      </c>
      <c r="AS24" s="387">
        <f>IFERROR('Class Bin B-A'!AL24/'Class Bin B-A'!AL$107,0)</f>
        <v>0</v>
      </c>
    </row>
    <row r="25" spans="1:45" ht="9.75" customHeight="1" x14ac:dyDescent="0.25">
      <c r="A25" s="316">
        <v>0.14583333333333001</v>
      </c>
      <c r="B25" s="385">
        <f>IFERROR('Class Bin A-B'!R25/'Class Bin A-B'!R$107,0)</f>
        <v>0</v>
      </c>
      <c r="C25" s="386">
        <f>IFERROR('Class Bin A-B'!S25/'Class Bin A-B'!S$107,0)</f>
        <v>0</v>
      </c>
      <c r="D25" s="386">
        <f>IFERROR('Class Bin A-B'!T25/'Class Bin A-B'!T$107,0)</f>
        <v>0</v>
      </c>
      <c r="E25" s="386">
        <f>IFERROR('Class Bin A-B'!U25/'Class Bin A-B'!U$107,0)</f>
        <v>0</v>
      </c>
      <c r="F25" s="386">
        <f>IFERROR('Class Bin A-B'!V25/'Class Bin A-B'!V$107,0)</f>
        <v>0</v>
      </c>
      <c r="G25" s="386">
        <f>IFERROR('Class Bin A-B'!W25/'Class Bin A-B'!W$107,0)</f>
        <v>0</v>
      </c>
      <c r="H25" s="386">
        <f>IFERROR('Class Bin A-B'!X25/'Class Bin A-B'!X$107,0)</f>
        <v>0</v>
      </c>
      <c r="I25" s="386">
        <f>IFERROR('Class Bin A-B'!Y25/'Class Bin A-B'!Y$107,0)</f>
        <v>0</v>
      </c>
      <c r="J25" s="386">
        <f>IFERROR('Class Bin A-B'!Z25/'Class Bin A-B'!Z$107,0)</f>
        <v>0</v>
      </c>
      <c r="K25" s="386">
        <f>IFERROR('Class Bin A-B'!AA25/'Class Bin A-B'!AA$107,0)</f>
        <v>0</v>
      </c>
      <c r="L25" s="386">
        <f>IFERROR('Class Bin A-B'!AB25/'Class Bin A-B'!AB$107,0)</f>
        <v>0</v>
      </c>
      <c r="M25" s="386">
        <f>IFERROR('Class Bin A-B'!AC25/'Class Bin A-B'!AC$107,0)</f>
        <v>0</v>
      </c>
      <c r="N25" s="386">
        <f>IFERROR('Class Bin A-B'!AD25/'Class Bin A-B'!AD$107,0)</f>
        <v>1.6874361593462712</v>
      </c>
      <c r="O25" s="386">
        <f>IFERROR('Class Bin A-B'!AE25/'Class Bin A-B'!AE$107,0)</f>
        <v>0</v>
      </c>
      <c r="P25" s="386">
        <f>IFERROR('Class Bin A-B'!AF25/'Class Bin A-B'!AF$107,0)</f>
        <v>0</v>
      </c>
      <c r="Q25" s="386">
        <f>IFERROR('Class Bin A-B'!AG25/'Class Bin A-B'!AG$107,0)</f>
        <v>0</v>
      </c>
      <c r="R25" s="386">
        <f>IFERROR('Class Bin A-B'!AH25/'Class Bin A-B'!AH$107,0)</f>
        <v>0</v>
      </c>
      <c r="S25" s="386">
        <f>IFERROR('Class Bin A-B'!AI25/'Class Bin A-B'!AI$107,0)</f>
        <v>0</v>
      </c>
      <c r="T25" s="386">
        <f>IFERROR('Class Bin A-B'!AJ25/'Class Bin A-B'!AJ$107,0)</f>
        <v>0</v>
      </c>
      <c r="U25" s="386">
        <f>IFERROR('Class Bin A-B'!AK25/'Class Bin A-B'!AK$107,0)</f>
        <v>0</v>
      </c>
      <c r="V25" s="387">
        <f>IFERROR('Class Bin A-B'!AL25/'Class Bin A-B'!AL$107,0)</f>
        <v>0</v>
      </c>
      <c r="W25" s="315"/>
      <c r="X25" s="316">
        <v>0.14583333333333001</v>
      </c>
      <c r="Y25" s="385">
        <f>IFERROR('Class Bin B-A'!R25/'Class Bin B-A'!R$107,0)</f>
        <v>0</v>
      </c>
      <c r="Z25" s="386">
        <f>IFERROR('Class Bin B-A'!S25/'Class Bin B-A'!S$107,0)</f>
        <v>0</v>
      </c>
      <c r="AA25" s="386">
        <f>IFERROR('Class Bin B-A'!T25/'Class Bin B-A'!T$107,0)</f>
        <v>0</v>
      </c>
      <c r="AB25" s="386">
        <f>IFERROR('Class Bin B-A'!U25/'Class Bin B-A'!U$107,0)</f>
        <v>0</v>
      </c>
      <c r="AC25" s="386">
        <f>IFERROR('Class Bin B-A'!V25/'Class Bin B-A'!V$107,0)</f>
        <v>0</v>
      </c>
      <c r="AD25" s="386">
        <f>IFERROR('Class Bin B-A'!W25/'Class Bin B-A'!W$107,0)</f>
        <v>0</v>
      </c>
      <c r="AE25" s="386">
        <f>IFERROR('Class Bin B-A'!X25/'Class Bin B-A'!X$107,0)</f>
        <v>0</v>
      </c>
      <c r="AF25" s="386">
        <f>IFERROR('Class Bin B-A'!Y25/'Class Bin B-A'!Y$107,0)</f>
        <v>0</v>
      </c>
      <c r="AG25" s="386">
        <f>IFERROR('Class Bin B-A'!Z25/'Class Bin B-A'!Z$107,0)</f>
        <v>0</v>
      </c>
      <c r="AH25" s="386">
        <f>IFERROR('Class Bin B-A'!AA25/'Class Bin B-A'!AA$107,0)</f>
        <v>0</v>
      </c>
      <c r="AI25" s="386">
        <f>IFERROR('Class Bin B-A'!AB25/'Class Bin B-A'!AB$107,0)</f>
        <v>0.49975597852611031</v>
      </c>
      <c r="AJ25" s="386">
        <f>IFERROR('Class Bin B-A'!AC25/'Class Bin B-A'!AC$107,0)</f>
        <v>0</v>
      </c>
      <c r="AK25" s="386">
        <f>IFERROR('Class Bin B-A'!AD25/'Class Bin B-A'!AD$107,0)</f>
        <v>0</v>
      </c>
      <c r="AL25" s="386">
        <f>IFERROR('Class Bin B-A'!AE25/'Class Bin B-A'!AE$107,0)</f>
        <v>0</v>
      </c>
      <c r="AM25" s="386">
        <f>IFERROR('Class Bin B-A'!AF25/'Class Bin B-A'!AF$107,0)</f>
        <v>0</v>
      </c>
      <c r="AN25" s="386">
        <f>IFERROR('Class Bin B-A'!AG25/'Class Bin B-A'!AG$107,0)</f>
        <v>0</v>
      </c>
      <c r="AO25" s="386">
        <f>IFERROR('Class Bin B-A'!AH25/'Class Bin B-A'!AH$107,0)</f>
        <v>0</v>
      </c>
      <c r="AP25" s="386">
        <f>IFERROR('Class Bin B-A'!AI25/'Class Bin B-A'!AI$107,0)</f>
        <v>0</v>
      </c>
      <c r="AQ25" s="386">
        <f>IFERROR('Class Bin B-A'!AJ25/'Class Bin B-A'!AJ$107,0)</f>
        <v>0</v>
      </c>
      <c r="AR25" s="386">
        <f>IFERROR('Class Bin B-A'!AK25/'Class Bin B-A'!AK$107,0)</f>
        <v>0</v>
      </c>
      <c r="AS25" s="387">
        <f>IFERROR('Class Bin B-A'!AL25/'Class Bin B-A'!AL$107,0)</f>
        <v>0</v>
      </c>
    </row>
    <row r="26" spans="1:45" ht="9.75" customHeight="1" x14ac:dyDescent="0.25">
      <c r="A26" s="316">
        <v>0.156249999999997</v>
      </c>
      <c r="B26" s="385">
        <f>IFERROR('Class Bin A-B'!R26/'Class Bin A-B'!R$107,0)</f>
        <v>0</v>
      </c>
      <c r="C26" s="386">
        <f>IFERROR('Class Bin A-B'!S26/'Class Bin A-B'!S$107,0)</f>
        <v>0</v>
      </c>
      <c r="D26" s="386">
        <f>IFERROR('Class Bin A-B'!T26/'Class Bin A-B'!T$107,0)</f>
        <v>0</v>
      </c>
      <c r="E26" s="386">
        <f>IFERROR('Class Bin A-B'!U26/'Class Bin A-B'!U$107,0)</f>
        <v>0</v>
      </c>
      <c r="F26" s="386">
        <f>IFERROR('Class Bin A-B'!V26/'Class Bin A-B'!V$107,0)</f>
        <v>0</v>
      </c>
      <c r="G26" s="386">
        <f>IFERROR('Class Bin A-B'!W26/'Class Bin A-B'!W$107,0)</f>
        <v>0</v>
      </c>
      <c r="H26" s="386">
        <f>IFERROR('Class Bin A-B'!X26/'Class Bin A-B'!X$107,0)</f>
        <v>0</v>
      </c>
      <c r="I26" s="386">
        <f>IFERROR('Class Bin A-B'!Y26/'Class Bin A-B'!Y$107,0)</f>
        <v>1.164515243065092</v>
      </c>
      <c r="J26" s="386">
        <f>IFERROR('Class Bin A-B'!Z26/'Class Bin A-B'!Z$107,0)</f>
        <v>0</v>
      </c>
      <c r="K26" s="386">
        <f>IFERROR('Class Bin A-B'!AA26/'Class Bin A-B'!AA$107,0)</f>
        <v>0</v>
      </c>
      <c r="L26" s="386">
        <f>IFERROR('Class Bin A-B'!AB26/'Class Bin A-B'!AB$107,0)</f>
        <v>0</v>
      </c>
      <c r="M26" s="386">
        <f>IFERROR('Class Bin A-B'!AC26/'Class Bin A-B'!AC$107,0)</f>
        <v>0</v>
      </c>
      <c r="N26" s="386">
        <f>IFERROR('Class Bin A-B'!AD26/'Class Bin A-B'!AD$107,0)</f>
        <v>0</v>
      </c>
      <c r="O26" s="386">
        <f>IFERROR('Class Bin A-B'!AE26/'Class Bin A-B'!AE$107,0)</f>
        <v>0</v>
      </c>
      <c r="P26" s="386">
        <f>IFERROR('Class Bin A-B'!AF26/'Class Bin A-B'!AF$107,0)</f>
        <v>0</v>
      </c>
      <c r="Q26" s="386">
        <f>IFERROR('Class Bin A-B'!AG26/'Class Bin A-B'!AG$107,0)</f>
        <v>0</v>
      </c>
      <c r="R26" s="386">
        <f>IFERROR('Class Bin A-B'!AH26/'Class Bin A-B'!AH$107,0)</f>
        <v>0</v>
      </c>
      <c r="S26" s="386">
        <f>IFERROR('Class Bin A-B'!AI26/'Class Bin A-B'!AI$107,0)</f>
        <v>0</v>
      </c>
      <c r="T26" s="386">
        <f>IFERROR('Class Bin A-B'!AJ26/'Class Bin A-B'!AJ$107,0)</f>
        <v>0</v>
      </c>
      <c r="U26" s="386">
        <f>IFERROR('Class Bin A-B'!AK26/'Class Bin A-B'!AK$107,0)</f>
        <v>0</v>
      </c>
      <c r="V26" s="387">
        <f>IFERROR('Class Bin A-B'!AL26/'Class Bin A-B'!AL$107,0)</f>
        <v>0</v>
      </c>
      <c r="W26" s="315"/>
      <c r="X26" s="316">
        <v>0.156249999999997</v>
      </c>
      <c r="Y26" s="385">
        <f>IFERROR('Class Bin B-A'!R26/'Class Bin B-A'!R$107,0)</f>
        <v>0</v>
      </c>
      <c r="Z26" s="386">
        <f>IFERROR('Class Bin B-A'!S26/'Class Bin B-A'!S$107,0)</f>
        <v>0</v>
      </c>
      <c r="AA26" s="386">
        <f>IFERROR('Class Bin B-A'!T26/'Class Bin B-A'!T$107,0)</f>
        <v>0</v>
      </c>
      <c r="AB26" s="386">
        <f>IFERROR('Class Bin B-A'!U26/'Class Bin B-A'!U$107,0)</f>
        <v>0</v>
      </c>
      <c r="AC26" s="386">
        <f>IFERROR('Class Bin B-A'!V26/'Class Bin B-A'!V$107,0)</f>
        <v>0</v>
      </c>
      <c r="AD26" s="386">
        <f>IFERROR('Class Bin B-A'!W26/'Class Bin B-A'!W$107,0)</f>
        <v>0</v>
      </c>
      <c r="AE26" s="386">
        <f>IFERROR('Class Bin B-A'!X26/'Class Bin B-A'!X$107,0)</f>
        <v>0</v>
      </c>
      <c r="AF26" s="386">
        <f>IFERROR('Class Bin B-A'!Y26/'Class Bin B-A'!Y$107,0)</f>
        <v>0</v>
      </c>
      <c r="AG26" s="386">
        <f>IFERROR('Class Bin B-A'!Z26/'Class Bin B-A'!Z$107,0)</f>
        <v>0</v>
      </c>
      <c r="AH26" s="386">
        <f>IFERROR('Class Bin B-A'!AA26/'Class Bin B-A'!AA$107,0)</f>
        <v>0</v>
      </c>
      <c r="AI26" s="386">
        <f>IFERROR('Class Bin B-A'!AB26/'Class Bin B-A'!AB$107,0)</f>
        <v>0</v>
      </c>
      <c r="AJ26" s="386">
        <f>IFERROR('Class Bin B-A'!AC26/'Class Bin B-A'!AC$107,0)</f>
        <v>0</v>
      </c>
      <c r="AK26" s="386">
        <f>IFERROR('Class Bin B-A'!AD26/'Class Bin B-A'!AD$107,0)</f>
        <v>0</v>
      </c>
      <c r="AL26" s="386">
        <f>IFERROR('Class Bin B-A'!AE26/'Class Bin B-A'!AE$107,0)</f>
        <v>0</v>
      </c>
      <c r="AM26" s="386">
        <f>IFERROR('Class Bin B-A'!AF26/'Class Bin B-A'!AF$107,0)</f>
        <v>0.59977949283351717</v>
      </c>
      <c r="AN26" s="386">
        <f>IFERROR('Class Bin B-A'!AG26/'Class Bin B-A'!AG$107,0)</f>
        <v>0</v>
      </c>
      <c r="AO26" s="386">
        <f>IFERROR('Class Bin B-A'!AH26/'Class Bin B-A'!AH$107,0)</f>
        <v>0</v>
      </c>
      <c r="AP26" s="386">
        <f>IFERROR('Class Bin B-A'!AI26/'Class Bin B-A'!AI$107,0)</f>
        <v>0</v>
      </c>
      <c r="AQ26" s="386">
        <f>IFERROR('Class Bin B-A'!AJ26/'Class Bin B-A'!AJ$107,0)</f>
        <v>0</v>
      </c>
      <c r="AR26" s="386">
        <f>IFERROR('Class Bin B-A'!AK26/'Class Bin B-A'!AK$107,0)</f>
        <v>0</v>
      </c>
      <c r="AS26" s="387">
        <f>IFERROR('Class Bin B-A'!AL26/'Class Bin B-A'!AL$107,0)</f>
        <v>0</v>
      </c>
    </row>
    <row r="27" spans="1:45" ht="9.75" customHeight="1" x14ac:dyDescent="0.25">
      <c r="A27" s="316">
        <v>0.16666666666666399</v>
      </c>
      <c r="B27" s="385">
        <f>IFERROR('Class Bin A-B'!R27/'Class Bin A-B'!R$107,0)</f>
        <v>0</v>
      </c>
      <c r="C27" s="386">
        <f>IFERROR('Class Bin A-B'!S27/'Class Bin A-B'!S$107,0)</f>
        <v>0</v>
      </c>
      <c r="D27" s="386">
        <f>IFERROR('Class Bin A-B'!T27/'Class Bin A-B'!T$107,0)</f>
        <v>0</v>
      </c>
      <c r="E27" s="386">
        <f>IFERROR('Class Bin A-B'!U27/'Class Bin A-B'!U$107,0)</f>
        <v>0</v>
      </c>
      <c r="F27" s="386">
        <f>IFERROR('Class Bin A-B'!V27/'Class Bin A-B'!V$107,0)</f>
        <v>0</v>
      </c>
      <c r="G27" s="386">
        <f>IFERROR('Class Bin A-B'!W27/'Class Bin A-B'!W$107,0)</f>
        <v>0</v>
      </c>
      <c r="H27" s="386">
        <f>IFERROR('Class Bin A-B'!X27/'Class Bin A-B'!X$107,0)</f>
        <v>0</v>
      </c>
      <c r="I27" s="386">
        <f>IFERROR('Class Bin A-B'!Y27/'Class Bin A-B'!Y$107,0)</f>
        <v>0</v>
      </c>
      <c r="J27" s="386">
        <f>IFERROR('Class Bin A-B'!Z27/'Class Bin A-B'!Z$107,0)</f>
        <v>0</v>
      </c>
      <c r="K27" s="386">
        <f>IFERROR('Class Bin A-B'!AA27/'Class Bin A-B'!AA$107,0)</f>
        <v>0</v>
      </c>
      <c r="L27" s="386">
        <f>IFERROR('Class Bin A-B'!AB27/'Class Bin A-B'!AB$107,0)</f>
        <v>0</v>
      </c>
      <c r="M27" s="386">
        <f>IFERROR('Class Bin A-B'!AC27/'Class Bin A-B'!AC$107,0)</f>
        <v>0</v>
      </c>
      <c r="N27" s="386">
        <f>IFERROR('Class Bin A-B'!AD27/'Class Bin A-B'!AD$107,0)</f>
        <v>0</v>
      </c>
      <c r="O27" s="386">
        <f>IFERROR('Class Bin A-B'!AE27/'Class Bin A-B'!AE$107,0)</f>
        <v>0</v>
      </c>
      <c r="P27" s="386">
        <f>IFERROR('Class Bin A-B'!AF27/'Class Bin A-B'!AF$107,0)</f>
        <v>0</v>
      </c>
      <c r="Q27" s="386">
        <f>IFERROR('Class Bin A-B'!AG27/'Class Bin A-B'!AG$107,0)</f>
        <v>0</v>
      </c>
      <c r="R27" s="386">
        <f>IFERROR('Class Bin A-B'!AH27/'Class Bin A-B'!AH$107,0)</f>
        <v>0</v>
      </c>
      <c r="S27" s="386">
        <f>IFERROR('Class Bin A-B'!AI27/'Class Bin A-B'!AI$107,0)</f>
        <v>0</v>
      </c>
      <c r="T27" s="386">
        <f>IFERROR('Class Bin A-B'!AJ27/'Class Bin A-B'!AJ$107,0)</f>
        <v>0</v>
      </c>
      <c r="U27" s="386">
        <f>IFERROR('Class Bin A-B'!AK27/'Class Bin A-B'!AK$107,0)</f>
        <v>0</v>
      </c>
      <c r="V27" s="387">
        <f>IFERROR('Class Bin A-B'!AL27/'Class Bin A-B'!AL$107,0)</f>
        <v>0</v>
      </c>
      <c r="W27" s="315"/>
      <c r="X27" s="316">
        <v>0.16666666666666399</v>
      </c>
      <c r="Y27" s="385">
        <f>IFERROR('Class Bin B-A'!R27/'Class Bin B-A'!R$107,0)</f>
        <v>0</v>
      </c>
      <c r="Z27" s="386">
        <f>IFERROR('Class Bin B-A'!S27/'Class Bin B-A'!S$107,0)</f>
        <v>0</v>
      </c>
      <c r="AA27" s="386">
        <f>IFERROR('Class Bin B-A'!T27/'Class Bin B-A'!T$107,0)</f>
        <v>0</v>
      </c>
      <c r="AB27" s="386">
        <f>IFERROR('Class Bin B-A'!U27/'Class Bin B-A'!U$107,0)</f>
        <v>0</v>
      </c>
      <c r="AC27" s="386">
        <f>IFERROR('Class Bin B-A'!V27/'Class Bin B-A'!V$107,0)</f>
        <v>0</v>
      </c>
      <c r="AD27" s="386">
        <f>IFERROR('Class Bin B-A'!W27/'Class Bin B-A'!W$107,0)</f>
        <v>0</v>
      </c>
      <c r="AE27" s="386">
        <f>IFERROR('Class Bin B-A'!X27/'Class Bin B-A'!X$107,0)</f>
        <v>0</v>
      </c>
      <c r="AF27" s="386">
        <f>IFERROR('Class Bin B-A'!Y27/'Class Bin B-A'!Y$107,0)</f>
        <v>0</v>
      </c>
      <c r="AG27" s="386">
        <f>IFERROR('Class Bin B-A'!Z27/'Class Bin B-A'!Z$107,0)</f>
        <v>0</v>
      </c>
      <c r="AH27" s="386">
        <f>IFERROR('Class Bin B-A'!AA27/'Class Bin B-A'!AA$107,0)</f>
        <v>0</v>
      </c>
      <c r="AI27" s="386">
        <f>IFERROR('Class Bin B-A'!AB27/'Class Bin B-A'!AB$107,0)</f>
        <v>0</v>
      </c>
      <c r="AJ27" s="386">
        <f>IFERROR('Class Bin B-A'!AC27/'Class Bin B-A'!AC$107,0)</f>
        <v>0</v>
      </c>
      <c r="AK27" s="386">
        <f>IFERROR('Class Bin B-A'!AD27/'Class Bin B-A'!AD$107,0)</f>
        <v>0</v>
      </c>
      <c r="AL27" s="386">
        <f>IFERROR('Class Bin B-A'!AE27/'Class Bin B-A'!AE$107,0)</f>
        <v>0</v>
      </c>
      <c r="AM27" s="386">
        <f>IFERROR('Class Bin B-A'!AF27/'Class Bin B-A'!AF$107,0)</f>
        <v>0</v>
      </c>
      <c r="AN27" s="386">
        <f>IFERROR('Class Bin B-A'!AG27/'Class Bin B-A'!AG$107,0)</f>
        <v>0</v>
      </c>
      <c r="AO27" s="386">
        <f>IFERROR('Class Bin B-A'!AH27/'Class Bin B-A'!AH$107,0)</f>
        <v>0</v>
      </c>
      <c r="AP27" s="386">
        <f>IFERROR('Class Bin B-A'!AI27/'Class Bin B-A'!AI$107,0)</f>
        <v>0</v>
      </c>
      <c r="AQ27" s="386">
        <f>IFERROR('Class Bin B-A'!AJ27/'Class Bin B-A'!AJ$107,0)</f>
        <v>0</v>
      </c>
      <c r="AR27" s="386">
        <f>IFERROR('Class Bin B-A'!AK27/'Class Bin B-A'!AK$107,0)</f>
        <v>0</v>
      </c>
      <c r="AS27" s="387">
        <f>IFERROR('Class Bin B-A'!AL27/'Class Bin B-A'!AL$107,0)</f>
        <v>0</v>
      </c>
    </row>
    <row r="28" spans="1:45" ht="9.75" customHeight="1" x14ac:dyDescent="0.25">
      <c r="A28" s="316">
        <v>0.17708333333333101</v>
      </c>
      <c r="B28" s="385">
        <f>IFERROR('Class Bin A-B'!R28/'Class Bin A-B'!R$107,0)</f>
        <v>0</v>
      </c>
      <c r="C28" s="386">
        <f>IFERROR('Class Bin A-B'!S28/'Class Bin A-B'!S$107,0)</f>
        <v>0</v>
      </c>
      <c r="D28" s="386">
        <f>IFERROR('Class Bin A-B'!T28/'Class Bin A-B'!T$107,0)</f>
        <v>0</v>
      </c>
      <c r="E28" s="386">
        <f>IFERROR('Class Bin A-B'!U28/'Class Bin A-B'!U$107,0)</f>
        <v>0</v>
      </c>
      <c r="F28" s="386">
        <f>IFERROR('Class Bin A-B'!V28/'Class Bin A-B'!V$107,0)</f>
        <v>0</v>
      </c>
      <c r="G28" s="386">
        <f>IFERROR('Class Bin A-B'!W28/'Class Bin A-B'!W$107,0)</f>
        <v>0</v>
      </c>
      <c r="H28" s="386">
        <f>IFERROR('Class Bin A-B'!X28/'Class Bin A-B'!X$107,0)</f>
        <v>0</v>
      </c>
      <c r="I28" s="386">
        <f>IFERROR('Class Bin A-B'!Y28/'Class Bin A-B'!Y$107,0)</f>
        <v>0</v>
      </c>
      <c r="J28" s="386">
        <f>IFERROR('Class Bin A-B'!Z28/'Class Bin A-B'!Z$107,0)</f>
        <v>0</v>
      </c>
      <c r="K28" s="386">
        <f>IFERROR('Class Bin A-B'!AA28/'Class Bin A-B'!AA$107,0)</f>
        <v>0</v>
      </c>
      <c r="L28" s="386">
        <f>IFERROR('Class Bin A-B'!AB28/'Class Bin A-B'!AB$107,0)</f>
        <v>1.6463414634146341</v>
      </c>
      <c r="M28" s="386">
        <f>IFERROR('Class Bin A-B'!AC28/'Class Bin A-B'!AC$107,0)</f>
        <v>0</v>
      </c>
      <c r="N28" s="386">
        <f>IFERROR('Class Bin A-B'!AD28/'Class Bin A-B'!AD$107,0)</f>
        <v>0</v>
      </c>
      <c r="O28" s="386">
        <f>IFERROR('Class Bin A-B'!AE28/'Class Bin A-B'!AE$107,0)</f>
        <v>0</v>
      </c>
      <c r="P28" s="386">
        <f>IFERROR('Class Bin A-B'!AF28/'Class Bin A-B'!AF$107,0)</f>
        <v>0</v>
      </c>
      <c r="Q28" s="386">
        <f>IFERROR('Class Bin A-B'!AG28/'Class Bin A-B'!AG$107,0)</f>
        <v>0</v>
      </c>
      <c r="R28" s="386">
        <f>IFERROR('Class Bin A-B'!AH28/'Class Bin A-B'!AH$107,0)</f>
        <v>0</v>
      </c>
      <c r="S28" s="386">
        <f>IFERROR('Class Bin A-B'!AI28/'Class Bin A-B'!AI$107,0)</f>
        <v>0</v>
      </c>
      <c r="T28" s="386">
        <f>IFERROR('Class Bin A-B'!AJ28/'Class Bin A-B'!AJ$107,0)</f>
        <v>0</v>
      </c>
      <c r="U28" s="386">
        <f>IFERROR('Class Bin A-B'!AK28/'Class Bin A-B'!AK$107,0)</f>
        <v>0</v>
      </c>
      <c r="V28" s="387">
        <f>IFERROR('Class Bin A-B'!AL28/'Class Bin A-B'!AL$107,0)</f>
        <v>0</v>
      </c>
      <c r="W28" s="315"/>
      <c r="X28" s="316">
        <v>0.17708333333333101</v>
      </c>
      <c r="Y28" s="385">
        <f>IFERROR('Class Bin B-A'!R28/'Class Bin B-A'!R$107,0)</f>
        <v>0</v>
      </c>
      <c r="Z28" s="386">
        <f>IFERROR('Class Bin B-A'!S28/'Class Bin B-A'!S$107,0)</f>
        <v>0</v>
      </c>
      <c r="AA28" s="386">
        <f>IFERROR('Class Bin B-A'!T28/'Class Bin B-A'!T$107,0)</f>
        <v>0</v>
      </c>
      <c r="AB28" s="386">
        <f>IFERROR('Class Bin B-A'!U28/'Class Bin B-A'!U$107,0)</f>
        <v>0</v>
      </c>
      <c r="AC28" s="386">
        <f>IFERROR('Class Bin B-A'!V28/'Class Bin B-A'!V$107,0)</f>
        <v>0</v>
      </c>
      <c r="AD28" s="386">
        <f>IFERROR('Class Bin B-A'!W28/'Class Bin B-A'!W$107,0)</f>
        <v>0</v>
      </c>
      <c r="AE28" s="386">
        <f>IFERROR('Class Bin B-A'!X28/'Class Bin B-A'!X$107,0)</f>
        <v>0</v>
      </c>
      <c r="AF28" s="386">
        <f>IFERROR('Class Bin B-A'!Y28/'Class Bin B-A'!Y$107,0)</f>
        <v>0</v>
      </c>
      <c r="AG28" s="386">
        <f>IFERROR('Class Bin B-A'!Z28/'Class Bin B-A'!Z$107,0)</f>
        <v>0</v>
      </c>
      <c r="AH28" s="386">
        <f>IFERROR('Class Bin B-A'!AA28/'Class Bin B-A'!AA$107,0)</f>
        <v>0</v>
      </c>
      <c r="AI28" s="386">
        <f>IFERROR('Class Bin B-A'!AB28/'Class Bin B-A'!AB$107,0)</f>
        <v>0</v>
      </c>
      <c r="AJ28" s="386">
        <f>IFERROR('Class Bin B-A'!AC28/'Class Bin B-A'!AC$107,0)</f>
        <v>0</v>
      </c>
      <c r="AK28" s="386">
        <f>IFERROR('Class Bin B-A'!AD28/'Class Bin B-A'!AD$107,0)</f>
        <v>0</v>
      </c>
      <c r="AL28" s="386">
        <f>IFERROR('Class Bin B-A'!AE28/'Class Bin B-A'!AE$107,0)</f>
        <v>0</v>
      </c>
      <c r="AM28" s="386">
        <f>IFERROR('Class Bin B-A'!AF28/'Class Bin B-A'!AF$107,0)</f>
        <v>0</v>
      </c>
      <c r="AN28" s="386">
        <f>IFERROR('Class Bin B-A'!AG28/'Class Bin B-A'!AG$107,0)</f>
        <v>0</v>
      </c>
      <c r="AO28" s="386">
        <f>IFERROR('Class Bin B-A'!AH28/'Class Bin B-A'!AH$107,0)</f>
        <v>0</v>
      </c>
      <c r="AP28" s="386">
        <f>IFERROR('Class Bin B-A'!AI28/'Class Bin B-A'!AI$107,0)</f>
        <v>0</v>
      </c>
      <c r="AQ28" s="386">
        <f>IFERROR('Class Bin B-A'!AJ28/'Class Bin B-A'!AJ$107,0)</f>
        <v>0</v>
      </c>
      <c r="AR28" s="386">
        <f>IFERROR('Class Bin B-A'!AK28/'Class Bin B-A'!AK$107,0)</f>
        <v>0</v>
      </c>
      <c r="AS28" s="387">
        <f>IFERROR('Class Bin B-A'!AL28/'Class Bin B-A'!AL$107,0)</f>
        <v>0</v>
      </c>
    </row>
    <row r="29" spans="1:45" ht="9.75" customHeight="1" x14ac:dyDescent="0.25">
      <c r="A29" s="316">
        <v>0.187499999999998</v>
      </c>
      <c r="B29" s="385">
        <f>IFERROR('Class Bin A-B'!R29/'Class Bin A-B'!R$107,0)</f>
        <v>0</v>
      </c>
      <c r="C29" s="386">
        <f>IFERROR('Class Bin A-B'!S29/'Class Bin A-B'!S$107,0)</f>
        <v>0</v>
      </c>
      <c r="D29" s="386">
        <f>IFERROR('Class Bin A-B'!T29/'Class Bin A-B'!T$107,0)</f>
        <v>0</v>
      </c>
      <c r="E29" s="386">
        <f>IFERROR('Class Bin A-B'!U29/'Class Bin A-B'!U$107,0)</f>
        <v>0</v>
      </c>
      <c r="F29" s="386">
        <f>IFERROR('Class Bin A-B'!V29/'Class Bin A-B'!V$107,0)</f>
        <v>0</v>
      </c>
      <c r="G29" s="386">
        <f>IFERROR('Class Bin A-B'!W29/'Class Bin A-B'!W$107,0)</f>
        <v>0</v>
      </c>
      <c r="H29" s="386">
        <f>IFERROR('Class Bin A-B'!X29/'Class Bin A-B'!X$107,0)</f>
        <v>0</v>
      </c>
      <c r="I29" s="386">
        <f>IFERROR('Class Bin A-B'!Y29/'Class Bin A-B'!Y$107,0)</f>
        <v>0</v>
      </c>
      <c r="J29" s="386">
        <f>IFERROR('Class Bin A-B'!Z29/'Class Bin A-B'!Z$107,0)</f>
        <v>0</v>
      </c>
      <c r="K29" s="386">
        <f>IFERROR('Class Bin A-B'!AA29/'Class Bin A-B'!AA$107,0)</f>
        <v>0</v>
      </c>
      <c r="L29" s="386">
        <f>IFERROR('Class Bin A-B'!AB29/'Class Bin A-B'!AB$107,0)</f>
        <v>0</v>
      </c>
      <c r="M29" s="386">
        <f>IFERROR('Class Bin A-B'!AC29/'Class Bin A-B'!AC$107,0)</f>
        <v>0</v>
      </c>
      <c r="N29" s="386">
        <f>IFERROR('Class Bin A-B'!AD29/'Class Bin A-B'!AD$107,0)</f>
        <v>0</v>
      </c>
      <c r="O29" s="386">
        <f>IFERROR('Class Bin A-B'!AE29/'Class Bin A-B'!AE$107,0)</f>
        <v>0</v>
      </c>
      <c r="P29" s="386">
        <f>IFERROR('Class Bin A-B'!AF29/'Class Bin A-B'!AF$107,0)</f>
        <v>0</v>
      </c>
      <c r="Q29" s="386">
        <f>IFERROR('Class Bin A-B'!AG29/'Class Bin A-B'!AG$107,0)</f>
        <v>0</v>
      </c>
      <c r="R29" s="386">
        <f>IFERROR('Class Bin A-B'!AH29/'Class Bin A-B'!AH$107,0)</f>
        <v>0</v>
      </c>
      <c r="S29" s="386">
        <f>IFERROR('Class Bin A-B'!AI29/'Class Bin A-B'!AI$107,0)</f>
        <v>0</v>
      </c>
      <c r="T29" s="386">
        <f>IFERROR('Class Bin A-B'!AJ29/'Class Bin A-B'!AJ$107,0)</f>
        <v>0</v>
      </c>
      <c r="U29" s="386">
        <f>IFERROR('Class Bin A-B'!AK29/'Class Bin A-B'!AK$107,0)</f>
        <v>0</v>
      </c>
      <c r="V29" s="387">
        <f>IFERROR('Class Bin A-B'!AL29/'Class Bin A-B'!AL$107,0)</f>
        <v>0</v>
      </c>
      <c r="W29" s="315"/>
      <c r="X29" s="316">
        <v>0.187499999999998</v>
      </c>
      <c r="Y29" s="385">
        <f>IFERROR('Class Bin B-A'!R29/'Class Bin B-A'!R$107,0)</f>
        <v>0</v>
      </c>
      <c r="Z29" s="386">
        <f>IFERROR('Class Bin B-A'!S29/'Class Bin B-A'!S$107,0)</f>
        <v>0</v>
      </c>
      <c r="AA29" s="386">
        <f>IFERROR('Class Bin B-A'!T29/'Class Bin B-A'!T$107,0)</f>
        <v>0</v>
      </c>
      <c r="AB29" s="386">
        <f>IFERROR('Class Bin B-A'!U29/'Class Bin B-A'!U$107,0)</f>
        <v>0</v>
      </c>
      <c r="AC29" s="386">
        <f>IFERROR('Class Bin B-A'!V29/'Class Bin B-A'!V$107,0)</f>
        <v>0</v>
      </c>
      <c r="AD29" s="386">
        <f>IFERROR('Class Bin B-A'!W29/'Class Bin B-A'!W$107,0)</f>
        <v>0</v>
      </c>
      <c r="AE29" s="386">
        <f>IFERROR('Class Bin B-A'!X29/'Class Bin B-A'!X$107,0)</f>
        <v>0</v>
      </c>
      <c r="AF29" s="386">
        <f>IFERROR('Class Bin B-A'!Y29/'Class Bin B-A'!Y$107,0)</f>
        <v>0</v>
      </c>
      <c r="AG29" s="386">
        <f>IFERROR('Class Bin B-A'!Z29/'Class Bin B-A'!Z$107,0)</f>
        <v>0</v>
      </c>
      <c r="AH29" s="386">
        <f>IFERROR('Class Bin B-A'!AA29/'Class Bin B-A'!AA$107,0)</f>
        <v>0</v>
      </c>
      <c r="AI29" s="386">
        <f>IFERROR('Class Bin B-A'!AB29/'Class Bin B-A'!AB$107,0)</f>
        <v>0</v>
      </c>
      <c r="AJ29" s="386">
        <f>IFERROR('Class Bin B-A'!AC29/'Class Bin B-A'!AC$107,0)</f>
        <v>0</v>
      </c>
      <c r="AK29" s="386">
        <f>IFERROR('Class Bin B-A'!AD29/'Class Bin B-A'!AD$107,0)</f>
        <v>0</v>
      </c>
      <c r="AL29" s="386">
        <f>IFERROR('Class Bin B-A'!AE29/'Class Bin B-A'!AE$107,0)</f>
        <v>1.2212389380530975</v>
      </c>
      <c r="AM29" s="386">
        <f>IFERROR('Class Bin B-A'!AF29/'Class Bin B-A'!AF$107,0)</f>
        <v>0.73649393605292179</v>
      </c>
      <c r="AN29" s="386">
        <f>IFERROR('Class Bin B-A'!AG29/'Class Bin B-A'!AG$107,0)</f>
        <v>0</v>
      </c>
      <c r="AO29" s="386">
        <f>IFERROR('Class Bin B-A'!AH29/'Class Bin B-A'!AH$107,0)</f>
        <v>0</v>
      </c>
      <c r="AP29" s="386">
        <f>IFERROR('Class Bin B-A'!AI29/'Class Bin B-A'!AI$107,0)</f>
        <v>0</v>
      </c>
      <c r="AQ29" s="386">
        <f>IFERROR('Class Bin B-A'!AJ29/'Class Bin B-A'!AJ$107,0)</f>
        <v>0</v>
      </c>
      <c r="AR29" s="386">
        <f>IFERROR('Class Bin B-A'!AK29/'Class Bin B-A'!AK$107,0)</f>
        <v>0</v>
      </c>
      <c r="AS29" s="387">
        <f>IFERROR('Class Bin B-A'!AL29/'Class Bin B-A'!AL$107,0)</f>
        <v>0</v>
      </c>
    </row>
    <row r="30" spans="1:45" ht="9.75" customHeight="1" x14ac:dyDescent="0.25">
      <c r="A30" s="316">
        <v>0.19791666666666499</v>
      </c>
      <c r="B30" s="385">
        <f>IFERROR('Class Bin A-B'!R30/'Class Bin A-B'!R$107,0)</f>
        <v>0</v>
      </c>
      <c r="C30" s="386">
        <f>IFERROR('Class Bin A-B'!S30/'Class Bin A-B'!S$107,0)</f>
        <v>0</v>
      </c>
      <c r="D30" s="386">
        <f>IFERROR('Class Bin A-B'!T30/'Class Bin A-B'!T$107,0)</f>
        <v>0</v>
      </c>
      <c r="E30" s="386">
        <f>IFERROR('Class Bin A-B'!U30/'Class Bin A-B'!U$107,0)</f>
        <v>0</v>
      </c>
      <c r="F30" s="386">
        <f>IFERROR('Class Bin A-B'!V30/'Class Bin A-B'!V$107,0)</f>
        <v>0</v>
      </c>
      <c r="G30" s="386">
        <f>IFERROR('Class Bin A-B'!W30/'Class Bin A-B'!W$107,0)</f>
        <v>0</v>
      </c>
      <c r="H30" s="386">
        <f>IFERROR('Class Bin A-B'!X30/'Class Bin A-B'!X$107,0)</f>
        <v>0</v>
      </c>
      <c r="I30" s="386">
        <f>IFERROR('Class Bin A-B'!Y30/'Class Bin A-B'!Y$107,0)</f>
        <v>0</v>
      </c>
      <c r="J30" s="386">
        <f>IFERROR('Class Bin A-B'!Z30/'Class Bin A-B'!Z$107,0)</f>
        <v>0</v>
      </c>
      <c r="K30" s="386">
        <f>IFERROR('Class Bin A-B'!AA30/'Class Bin A-B'!AA$107,0)</f>
        <v>0</v>
      </c>
      <c r="L30" s="386">
        <f>IFERROR('Class Bin A-B'!AB30/'Class Bin A-B'!AB$107,0)</f>
        <v>0</v>
      </c>
      <c r="M30" s="386">
        <f>IFERROR('Class Bin A-B'!AC30/'Class Bin A-B'!AC$107,0)</f>
        <v>0</v>
      </c>
      <c r="N30" s="386">
        <f>IFERROR('Class Bin A-B'!AD30/'Class Bin A-B'!AD$107,0)</f>
        <v>0</v>
      </c>
      <c r="O30" s="386">
        <f>IFERROR('Class Bin A-B'!AE30/'Class Bin A-B'!AE$107,0)</f>
        <v>0</v>
      </c>
      <c r="P30" s="386">
        <f>IFERROR('Class Bin A-B'!AF30/'Class Bin A-B'!AF$107,0)</f>
        <v>0</v>
      </c>
      <c r="Q30" s="386">
        <f>IFERROR('Class Bin A-B'!AG30/'Class Bin A-B'!AG$107,0)</f>
        <v>0</v>
      </c>
      <c r="R30" s="386">
        <f>IFERROR('Class Bin A-B'!AH30/'Class Bin A-B'!AH$107,0)</f>
        <v>0</v>
      </c>
      <c r="S30" s="386">
        <f>IFERROR('Class Bin A-B'!AI30/'Class Bin A-B'!AI$107,0)</f>
        <v>0</v>
      </c>
      <c r="T30" s="386">
        <f>IFERROR('Class Bin A-B'!AJ30/'Class Bin A-B'!AJ$107,0)</f>
        <v>0</v>
      </c>
      <c r="U30" s="386">
        <f>IFERROR('Class Bin A-B'!AK30/'Class Bin A-B'!AK$107,0)</f>
        <v>0</v>
      </c>
      <c r="V30" s="387">
        <f>IFERROR('Class Bin A-B'!AL30/'Class Bin A-B'!AL$107,0)</f>
        <v>0</v>
      </c>
      <c r="W30" s="315"/>
      <c r="X30" s="316">
        <v>0.19791666666666499</v>
      </c>
      <c r="Y30" s="385">
        <f>IFERROR('Class Bin B-A'!R30/'Class Bin B-A'!R$107,0)</f>
        <v>0</v>
      </c>
      <c r="Z30" s="386">
        <f>IFERROR('Class Bin B-A'!S30/'Class Bin B-A'!S$107,0)</f>
        <v>0</v>
      </c>
      <c r="AA30" s="386">
        <f>IFERROR('Class Bin B-A'!T30/'Class Bin B-A'!T$107,0)</f>
        <v>0</v>
      </c>
      <c r="AB30" s="386">
        <f>IFERROR('Class Bin B-A'!U30/'Class Bin B-A'!U$107,0)</f>
        <v>0</v>
      </c>
      <c r="AC30" s="386">
        <f>IFERROR('Class Bin B-A'!V30/'Class Bin B-A'!V$107,0)</f>
        <v>0</v>
      </c>
      <c r="AD30" s="386">
        <f>IFERROR('Class Bin B-A'!W30/'Class Bin B-A'!W$107,0)</f>
        <v>0</v>
      </c>
      <c r="AE30" s="386">
        <f>IFERROR('Class Bin B-A'!X30/'Class Bin B-A'!X$107,0)</f>
        <v>0</v>
      </c>
      <c r="AF30" s="386">
        <f>IFERROR('Class Bin B-A'!Y30/'Class Bin B-A'!Y$107,0)</f>
        <v>0</v>
      </c>
      <c r="AG30" s="386">
        <f>IFERROR('Class Bin B-A'!Z30/'Class Bin B-A'!Z$107,0)</f>
        <v>0</v>
      </c>
      <c r="AH30" s="386">
        <f>IFERROR('Class Bin B-A'!AA30/'Class Bin B-A'!AA$107,0)</f>
        <v>0</v>
      </c>
      <c r="AI30" s="386">
        <f>IFERROR('Class Bin B-A'!AB30/'Class Bin B-A'!AB$107,0)</f>
        <v>0</v>
      </c>
      <c r="AJ30" s="386">
        <f>IFERROR('Class Bin B-A'!AC30/'Class Bin B-A'!AC$107,0)</f>
        <v>0</v>
      </c>
      <c r="AK30" s="386">
        <f>IFERROR('Class Bin B-A'!AD30/'Class Bin B-A'!AD$107,0)</f>
        <v>0</v>
      </c>
      <c r="AL30" s="386">
        <f>IFERROR('Class Bin B-A'!AE30/'Class Bin B-A'!AE$107,0)</f>
        <v>0</v>
      </c>
      <c r="AM30" s="386">
        <f>IFERROR('Class Bin B-A'!AF30/'Class Bin B-A'!AF$107,0)</f>
        <v>1.5611907386990078</v>
      </c>
      <c r="AN30" s="386">
        <f>IFERROR('Class Bin B-A'!AG30/'Class Bin B-A'!AG$107,0)</f>
        <v>0</v>
      </c>
      <c r="AO30" s="386">
        <f>IFERROR('Class Bin B-A'!AH30/'Class Bin B-A'!AH$107,0)</f>
        <v>0</v>
      </c>
      <c r="AP30" s="386">
        <f>IFERROR('Class Bin B-A'!AI30/'Class Bin B-A'!AI$107,0)</f>
        <v>0</v>
      </c>
      <c r="AQ30" s="386">
        <f>IFERROR('Class Bin B-A'!AJ30/'Class Bin B-A'!AJ$107,0)</f>
        <v>0</v>
      </c>
      <c r="AR30" s="386">
        <f>IFERROR('Class Bin B-A'!AK30/'Class Bin B-A'!AK$107,0)</f>
        <v>0</v>
      </c>
      <c r="AS30" s="387">
        <f>IFERROR('Class Bin B-A'!AL30/'Class Bin B-A'!AL$107,0)</f>
        <v>0</v>
      </c>
    </row>
    <row r="31" spans="1:45" ht="9.75" customHeight="1" x14ac:dyDescent="0.25">
      <c r="A31" s="316">
        <v>0.20833333333333201</v>
      </c>
      <c r="B31" s="385">
        <f>IFERROR('Class Bin A-B'!R31/'Class Bin A-B'!R$107,0)</f>
        <v>0</v>
      </c>
      <c r="C31" s="386">
        <f>IFERROR('Class Bin A-B'!S31/'Class Bin A-B'!S$107,0)</f>
        <v>0</v>
      </c>
      <c r="D31" s="386">
        <f>IFERROR('Class Bin A-B'!T31/'Class Bin A-B'!T$107,0)</f>
        <v>0</v>
      </c>
      <c r="E31" s="386">
        <f>IFERROR('Class Bin A-B'!U31/'Class Bin A-B'!U$107,0)</f>
        <v>0</v>
      </c>
      <c r="F31" s="386">
        <f>IFERROR('Class Bin A-B'!V31/'Class Bin A-B'!V$107,0)</f>
        <v>0</v>
      </c>
      <c r="G31" s="386">
        <f>IFERROR('Class Bin A-B'!W31/'Class Bin A-B'!W$107,0)</f>
        <v>0</v>
      </c>
      <c r="H31" s="386">
        <f>IFERROR('Class Bin A-B'!X31/'Class Bin A-B'!X$107,0)</f>
        <v>0</v>
      </c>
      <c r="I31" s="386">
        <f>IFERROR('Class Bin A-B'!Y31/'Class Bin A-B'!Y$107,0)</f>
        <v>0</v>
      </c>
      <c r="J31" s="386">
        <f>IFERROR('Class Bin A-B'!Z31/'Class Bin A-B'!Z$107,0)</f>
        <v>0</v>
      </c>
      <c r="K31" s="386">
        <f>IFERROR('Class Bin A-B'!AA31/'Class Bin A-B'!AA$107,0)</f>
        <v>0</v>
      </c>
      <c r="L31" s="386">
        <f>IFERROR('Class Bin A-B'!AB31/'Class Bin A-B'!AB$107,0)</f>
        <v>0</v>
      </c>
      <c r="M31" s="386">
        <f>IFERROR('Class Bin A-B'!AC31/'Class Bin A-B'!AC$107,0)</f>
        <v>1.991853360488798</v>
      </c>
      <c r="N31" s="386">
        <f>IFERROR('Class Bin A-B'!AD31/'Class Bin A-B'!AD$107,0)</f>
        <v>0</v>
      </c>
      <c r="O31" s="386">
        <f>IFERROR('Class Bin A-B'!AE31/'Class Bin A-B'!AE$107,0)</f>
        <v>0</v>
      </c>
      <c r="P31" s="386">
        <f>IFERROR('Class Bin A-B'!AF31/'Class Bin A-B'!AF$107,0)</f>
        <v>2.0635897435897435</v>
      </c>
      <c r="Q31" s="386">
        <f>IFERROR('Class Bin A-B'!AG31/'Class Bin A-B'!AG$107,0)</f>
        <v>0</v>
      </c>
      <c r="R31" s="386">
        <f>IFERROR('Class Bin A-B'!AH31/'Class Bin A-B'!AH$107,0)</f>
        <v>0</v>
      </c>
      <c r="S31" s="386">
        <f>IFERROR('Class Bin A-B'!AI31/'Class Bin A-B'!AI$107,0)</f>
        <v>0</v>
      </c>
      <c r="T31" s="386">
        <f>IFERROR('Class Bin A-B'!AJ31/'Class Bin A-B'!AJ$107,0)</f>
        <v>0</v>
      </c>
      <c r="U31" s="386">
        <f>IFERROR('Class Bin A-B'!AK31/'Class Bin A-B'!AK$107,0)</f>
        <v>0</v>
      </c>
      <c r="V31" s="387">
        <f>IFERROR('Class Bin A-B'!AL31/'Class Bin A-B'!AL$107,0)</f>
        <v>0</v>
      </c>
      <c r="W31" s="315"/>
      <c r="X31" s="316">
        <v>0.20833333333333201</v>
      </c>
      <c r="Y31" s="385">
        <f>IFERROR('Class Bin B-A'!R31/'Class Bin B-A'!R$107,0)</f>
        <v>0</v>
      </c>
      <c r="Z31" s="386">
        <f>IFERROR('Class Bin B-A'!S31/'Class Bin B-A'!S$107,0)</f>
        <v>0</v>
      </c>
      <c r="AA31" s="386">
        <f>IFERROR('Class Bin B-A'!T31/'Class Bin B-A'!T$107,0)</f>
        <v>0</v>
      </c>
      <c r="AB31" s="386">
        <f>IFERROR('Class Bin B-A'!U31/'Class Bin B-A'!U$107,0)</f>
        <v>0</v>
      </c>
      <c r="AC31" s="386">
        <f>IFERROR('Class Bin B-A'!V31/'Class Bin B-A'!V$107,0)</f>
        <v>0</v>
      </c>
      <c r="AD31" s="386">
        <f>IFERROR('Class Bin B-A'!W31/'Class Bin B-A'!W$107,0)</f>
        <v>0</v>
      </c>
      <c r="AE31" s="386">
        <f>IFERROR('Class Bin B-A'!X31/'Class Bin B-A'!X$107,0)</f>
        <v>0</v>
      </c>
      <c r="AF31" s="386">
        <f>IFERROR('Class Bin B-A'!Y31/'Class Bin B-A'!Y$107,0)</f>
        <v>0</v>
      </c>
      <c r="AG31" s="386">
        <f>IFERROR('Class Bin B-A'!Z31/'Class Bin B-A'!Z$107,0)</f>
        <v>0</v>
      </c>
      <c r="AH31" s="386">
        <f>IFERROR('Class Bin B-A'!AA31/'Class Bin B-A'!AA$107,0)</f>
        <v>0</v>
      </c>
      <c r="AI31" s="386">
        <f>IFERROR('Class Bin B-A'!AB31/'Class Bin B-A'!AB$107,0)</f>
        <v>0</v>
      </c>
      <c r="AJ31" s="386">
        <f>IFERROR('Class Bin B-A'!AC31/'Class Bin B-A'!AC$107,0)</f>
        <v>0</v>
      </c>
      <c r="AK31" s="386">
        <f>IFERROR('Class Bin B-A'!AD31/'Class Bin B-A'!AD$107,0)</f>
        <v>0</v>
      </c>
      <c r="AL31" s="386">
        <f>IFERROR('Class Bin B-A'!AE31/'Class Bin B-A'!AE$107,0)</f>
        <v>0</v>
      </c>
      <c r="AM31" s="386">
        <f>IFERROR('Class Bin B-A'!AF31/'Class Bin B-A'!AF$107,0)</f>
        <v>0</v>
      </c>
      <c r="AN31" s="386">
        <f>IFERROR('Class Bin B-A'!AG31/'Class Bin B-A'!AG$107,0)</f>
        <v>0</v>
      </c>
      <c r="AO31" s="386">
        <f>IFERROR('Class Bin B-A'!AH31/'Class Bin B-A'!AH$107,0)</f>
        <v>0</v>
      </c>
      <c r="AP31" s="386">
        <f>IFERROR('Class Bin B-A'!AI31/'Class Bin B-A'!AI$107,0)</f>
        <v>0</v>
      </c>
      <c r="AQ31" s="386">
        <f>IFERROR('Class Bin B-A'!AJ31/'Class Bin B-A'!AJ$107,0)</f>
        <v>0</v>
      </c>
      <c r="AR31" s="386">
        <f>IFERROR('Class Bin B-A'!AK31/'Class Bin B-A'!AK$107,0)</f>
        <v>0</v>
      </c>
      <c r="AS31" s="387">
        <f>IFERROR('Class Bin B-A'!AL31/'Class Bin B-A'!AL$107,0)</f>
        <v>0</v>
      </c>
    </row>
    <row r="32" spans="1:45" ht="9.75" customHeight="1" x14ac:dyDescent="0.25">
      <c r="A32" s="316">
        <v>0.218749999999999</v>
      </c>
      <c r="B32" s="385">
        <f>IFERROR('Class Bin A-B'!R32/'Class Bin A-B'!R$107,0)</f>
        <v>0</v>
      </c>
      <c r="C32" s="386">
        <f>IFERROR('Class Bin A-B'!S32/'Class Bin A-B'!S$107,0)</f>
        <v>0</v>
      </c>
      <c r="D32" s="386">
        <f>IFERROR('Class Bin A-B'!T32/'Class Bin A-B'!T$107,0)</f>
        <v>0</v>
      </c>
      <c r="E32" s="386">
        <f>IFERROR('Class Bin A-B'!U32/'Class Bin A-B'!U$107,0)</f>
        <v>0</v>
      </c>
      <c r="F32" s="386">
        <f>IFERROR('Class Bin A-B'!V32/'Class Bin A-B'!V$107,0)</f>
        <v>0</v>
      </c>
      <c r="G32" s="386">
        <f>IFERROR('Class Bin A-B'!W32/'Class Bin A-B'!W$107,0)</f>
        <v>0</v>
      </c>
      <c r="H32" s="386">
        <f>IFERROR('Class Bin A-B'!X32/'Class Bin A-B'!X$107,0)</f>
        <v>0</v>
      </c>
      <c r="I32" s="386">
        <f>IFERROR('Class Bin A-B'!Y32/'Class Bin A-B'!Y$107,0)</f>
        <v>0</v>
      </c>
      <c r="J32" s="386">
        <f>IFERROR('Class Bin A-B'!Z32/'Class Bin A-B'!Z$107,0)</f>
        <v>0.60504201680672276</v>
      </c>
      <c r="K32" s="386">
        <f>IFERROR('Class Bin A-B'!AA32/'Class Bin A-B'!AA$107,0)</f>
        <v>0</v>
      </c>
      <c r="L32" s="386">
        <f>IFERROR('Class Bin A-B'!AB32/'Class Bin A-B'!AB$107,0)</f>
        <v>0</v>
      </c>
      <c r="M32" s="386">
        <f>IFERROR('Class Bin A-B'!AC32/'Class Bin A-B'!AC$107,0)</f>
        <v>0</v>
      </c>
      <c r="N32" s="386">
        <f>IFERROR('Class Bin A-B'!AD32/'Class Bin A-B'!AD$107,0)</f>
        <v>0</v>
      </c>
      <c r="O32" s="386">
        <f>IFERROR('Class Bin A-B'!AE32/'Class Bin A-B'!AE$107,0)</f>
        <v>0</v>
      </c>
      <c r="P32" s="386">
        <f>IFERROR('Class Bin A-B'!AF32/'Class Bin A-B'!AF$107,0)</f>
        <v>0</v>
      </c>
      <c r="Q32" s="386">
        <f>IFERROR('Class Bin A-B'!AG32/'Class Bin A-B'!AG$107,0)</f>
        <v>0</v>
      </c>
      <c r="R32" s="386">
        <f>IFERROR('Class Bin A-B'!AH32/'Class Bin A-B'!AH$107,0)</f>
        <v>0</v>
      </c>
      <c r="S32" s="386">
        <f>IFERROR('Class Bin A-B'!AI32/'Class Bin A-B'!AI$107,0)</f>
        <v>0</v>
      </c>
      <c r="T32" s="386">
        <f>IFERROR('Class Bin A-B'!AJ32/'Class Bin A-B'!AJ$107,0)</f>
        <v>0</v>
      </c>
      <c r="U32" s="386">
        <f>IFERROR('Class Bin A-B'!AK32/'Class Bin A-B'!AK$107,0)</f>
        <v>0</v>
      </c>
      <c r="V32" s="387">
        <f>IFERROR('Class Bin A-B'!AL32/'Class Bin A-B'!AL$107,0)</f>
        <v>0</v>
      </c>
      <c r="W32" s="315"/>
      <c r="X32" s="316">
        <v>0.218749999999999</v>
      </c>
      <c r="Y32" s="385">
        <f>IFERROR('Class Bin B-A'!R32/'Class Bin B-A'!R$107,0)</f>
        <v>0</v>
      </c>
      <c r="Z32" s="386">
        <f>IFERROR('Class Bin B-A'!S32/'Class Bin B-A'!S$107,0)</f>
        <v>0</v>
      </c>
      <c r="AA32" s="386">
        <f>IFERROR('Class Bin B-A'!T32/'Class Bin B-A'!T$107,0)</f>
        <v>0</v>
      </c>
      <c r="AB32" s="386">
        <f>IFERROR('Class Bin B-A'!U32/'Class Bin B-A'!U$107,0)</f>
        <v>0</v>
      </c>
      <c r="AC32" s="386">
        <f>IFERROR('Class Bin B-A'!V32/'Class Bin B-A'!V$107,0)</f>
        <v>0</v>
      </c>
      <c r="AD32" s="386">
        <f>IFERROR('Class Bin B-A'!W32/'Class Bin B-A'!W$107,0)</f>
        <v>0</v>
      </c>
      <c r="AE32" s="386">
        <f>IFERROR('Class Bin B-A'!X32/'Class Bin B-A'!X$107,0)</f>
        <v>0</v>
      </c>
      <c r="AF32" s="386">
        <f>IFERROR('Class Bin B-A'!Y32/'Class Bin B-A'!Y$107,0)</f>
        <v>0</v>
      </c>
      <c r="AG32" s="386">
        <f>IFERROR('Class Bin B-A'!Z32/'Class Bin B-A'!Z$107,0)</f>
        <v>0</v>
      </c>
      <c r="AH32" s="386">
        <f>IFERROR('Class Bin B-A'!AA32/'Class Bin B-A'!AA$107,0)</f>
        <v>1.2295795070082165</v>
      </c>
      <c r="AI32" s="386">
        <f>IFERROR('Class Bin B-A'!AB32/'Class Bin B-A'!AB$107,0)</f>
        <v>0</v>
      </c>
      <c r="AJ32" s="386">
        <f>IFERROR('Class Bin B-A'!AC32/'Class Bin B-A'!AC$107,0)</f>
        <v>0</v>
      </c>
      <c r="AK32" s="386">
        <f>IFERROR('Class Bin B-A'!AD32/'Class Bin B-A'!AD$107,0)</f>
        <v>0</v>
      </c>
      <c r="AL32" s="386">
        <f>IFERROR('Class Bin B-A'!AE32/'Class Bin B-A'!AE$107,0)</f>
        <v>1.0752212389380533</v>
      </c>
      <c r="AM32" s="386">
        <f>IFERROR('Class Bin B-A'!AF32/'Class Bin B-A'!AF$107,0)</f>
        <v>0</v>
      </c>
      <c r="AN32" s="386">
        <f>IFERROR('Class Bin B-A'!AG32/'Class Bin B-A'!AG$107,0)</f>
        <v>0</v>
      </c>
      <c r="AO32" s="386">
        <f>IFERROR('Class Bin B-A'!AH32/'Class Bin B-A'!AH$107,0)</f>
        <v>0</v>
      </c>
      <c r="AP32" s="386">
        <f>IFERROR('Class Bin B-A'!AI32/'Class Bin B-A'!AI$107,0)</f>
        <v>0</v>
      </c>
      <c r="AQ32" s="386">
        <f>IFERROR('Class Bin B-A'!AJ32/'Class Bin B-A'!AJ$107,0)</f>
        <v>0</v>
      </c>
      <c r="AR32" s="386">
        <f>IFERROR('Class Bin B-A'!AK32/'Class Bin B-A'!AK$107,0)</f>
        <v>0</v>
      </c>
      <c r="AS32" s="387">
        <f>IFERROR('Class Bin B-A'!AL32/'Class Bin B-A'!AL$107,0)</f>
        <v>0</v>
      </c>
    </row>
    <row r="33" spans="1:45" ht="9.75" customHeight="1" x14ac:dyDescent="0.25">
      <c r="A33" s="316">
        <v>0.22916666666666599</v>
      </c>
      <c r="B33" s="385">
        <f>IFERROR('Class Bin A-B'!R33/'Class Bin A-B'!R$107,0)</f>
        <v>0</v>
      </c>
      <c r="C33" s="386">
        <f>IFERROR('Class Bin A-B'!S33/'Class Bin A-B'!S$107,0)</f>
        <v>0</v>
      </c>
      <c r="D33" s="386">
        <f>IFERROR('Class Bin A-B'!T33/'Class Bin A-B'!T$107,0)</f>
        <v>0</v>
      </c>
      <c r="E33" s="386">
        <f>IFERROR('Class Bin A-B'!U33/'Class Bin A-B'!U$107,0)</f>
        <v>0</v>
      </c>
      <c r="F33" s="386">
        <f>IFERROR('Class Bin A-B'!V33/'Class Bin A-B'!V$107,0)</f>
        <v>0</v>
      </c>
      <c r="G33" s="386">
        <f>IFERROR('Class Bin A-B'!W33/'Class Bin A-B'!W$107,0)</f>
        <v>0</v>
      </c>
      <c r="H33" s="386">
        <f>IFERROR('Class Bin A-B'!X33/'Class Bin A-B'!X$107,0)</f>
        <v>0</v>
      </c>
      <c r="I33" s="386">
        <f>IFERROR('Class Bin A-B'!Y33/'Class Bin A-B'!Y$107,0)</f>
        <v>0</v>
      </c>
      <c r="J33" s="386">
        <f>IFERROR('Class Bin A-B'!Z33/'Class Bin A-B'!Z$107,0)</f>
        <v>0</v>
      </c>
      <c r="K33" s="386">
        <f>IFERROR('Class Bin A-B'!AA33/'Class Bin A-B'!AA$107,0)</f>
        <v>0</v>
      </c>
      <c r="L33" s="386">
        <f>IFERROR('Class Bin A-B'!AB33/'Class Bin A-B'!AB$107,0)</f>
        <v>0</v>
      </c>
      <c r="M33" s="386">
        <f>IFERROR('Class Bin A-B'!AC33/'Class Bin A-B'!AC$107,0)</f>
        <v>1.3034623217922605</v>
      </c>
      <c r="N33" s="386">
        <f>IFERROR('Class Bin A-B'!AD33/'Class Bin A-B'!AD$107,0)</f>
        <v>0</v>
      </c>
      <c r="O33" s="386">
        <f>IFERROR('Class Bin A-B'!AE33/'Class Bin A-B'!AE$107,0)</f>
        <v>0</v>
      </c>
      <c r="P33" s="386">
        <f>IFERROR('Class Bin A-B'!AF33/'Class Bin A-B'!AF$107,0)</f>
        <v>0</v>
      </c>
      <c r="Q33" s="386">
        <f>IFERROR('Class Bin A-B'!AG33/'Class Bin A-B'!AG$107,0)</f>
        <v>0</v>
      </c>
      <c r="R33" s="386">
        <f>IFERROR('Class Bin A-B'!AH33/'Class Bin A-B'!AH$107,0)</f>
        <v>0</v>
      </c>
      <c r="S33" s="386">
        <f>IFERROR('Class Bin A-B'!AI33/'Class Bin A-B'!AI$107,0)</f>
        <v>0</v>
      </c>
      <c r="T33" s="386">
        <f>IFERROR('Class Bin A-B'!AJ33/'Class Bin A-B'!AJ$107,0)</f>
        <v>0</v>
      </c>
      <c r="U33" s="386">
        <f>IFERROR('Class Bin A-B'!AK33/'Class Bin A-B'!AK$107,0)</f>
        <v>0</v>
      </c>
      <c r="V33" s="387">
        <f>IFERROR('Class Bin A-B'!AL33/'Class Bin A-B'!AL$107,0)</f>
        <v>0</v>
      </c>
      <c r="W33" s="315"/>
      <c r="X33" s="316">
        <v>0.22916666666666599</v>
      </c>
      <c r="Y33" s="385">
        <f>IFERROR('Class Bin B-A'!R33/'Class Bin B-A'!R$107,0)</f>
        <v>0</v>
      </c>
      <c r="Z33" s="386">
        <f>IFERROR('Class Bin B-A'!S33/'Class Bin B-A'!S$107,0)</f>
        <v>0</v>
      </c>
      <c r="AA33" s="386">
        <f>IFERROR('Class Bin B-A'!T33/'Class Bin B-A'!T$107,0)</f>
        <v>0</v>
      </c>
      <c r="AB33" s="386">
        <f>IFERROR('Class Bin B-A'!U33/'Class Bin B-A'!U$107,0)</f>
        <v>0</v>
      </c>
      <c r="AC33" s="386">
        <f>IFERROR('Class Bin B-A'!V33/'Class Bin B-A'!V$107,0)</f>
        <v>0</v>
      </c>
      <c r="AD33" s="386">
        <f>IFERROR('Class Bin B-A'!W33/'Class Bin B-A'!W$107,0)</f>
        <v>0</v>
      </c>
      <c r="AE33" s="386">
        <f>IFERROR('Class Bin B-A'!X33/'Class Bin B-A'!X$107,0)</f>
        <v>0</v>
      </c>
      <c r="AF33" s="386">
        <f>IFERROR('Class Bin B-A'!Y33/'Class Bin B-A'!Y$107,0)</f>
        <v>0</v>
      </c>
      <c r="AG33" s="386">
        <f>IFERROR('Class Bin B-A'!Z33/'Class Bin B-A'!Z$107,0)</f>
        <v>0</v>
      </c>
      <c r="AH33" s="386">
        <f>IFERROR('Class Bin B-A'!AA33/'Class Bin B-A'!AA$107,0)</f>
        <v>0</v>
      </c>
      <c r="AI33" s="386">
        <f>IFERROR('Class Bin B-A'!AB33/'Class Bin B-A'!AB$107,0)</f>
        <v>0</v>
      </c>
      <c r="AJ33" s="386">
        <f>IFERROR('Class Bin B-A'!AC33/'Class Bin B-A'!AC$107,0)</f>
        <v>0</v>
      </c>
      <c r="AK33" s="386">
        <f>IFERROR('Class Bin B-A'!AD33/'Class Bin B-A'!AD$107,0)</f>
        <v>0</v>
      </c>
      <c r="AL33" s="386">
        <f>IFERROR('Class Bin B-A'!AE33/'Class Bin B-A'!AE$107,0)</f>
        <v>1.0752212389380533</v>
      </c>
      <c r="AM33" s="386">
        <f>IFERROR('Class Bin B-A'!AF33/'Class Bin B-A'!AF$107,0)</f>
        <v>0</v>
      </c>
      <c r="AN33" s="386">
        <f>IFERROR('Class Bin B-A'!AG33/'Class Bin B-A'!AG$107,0)</f>
        <v>0</v>
      </c>
      <c r="AO33" s="386">
        <f>IFERROR('Class Bin B-A'!AH33/'Class Bin B-A'!AH$107,0)</f>
        <v>0</v>
      </c>
      <c r="AP33" s="386">
        <f>IFERROR('Class Bin B-A'!AI33/'Class Bin B-A'!AI$107,0)</f>
        <v>0</v>
      </c>
      <c r="AQ33" s="386">
        <f>IFERROR('Class Bin B-A'!AJ33/'Class Bin B-A'!AJ$107,0)</f>
        <v>0</v>
      </c>
      <c r="AR33" s="386">
        <f>IFERROR('Class Bin B-A'!AK33/'Class Bin B-A'!AK$107,0)</f>
        <v>0</v>
      </c>
      <c r="AS33" s="387">
        <f>IFERROR('Class Bin B-A'!AL33/'Class Bin B-A'!AL$107,0)</f>
        <v>0</v>
      </c>
    </row>
    <row r="34" spans="1:45" ht="9.75" customHeight="1" x14ac:dyDescent="0.25">
      <c r="A34" s="316">
        <v>0.23958333333333301</v>
      </c>
      <c r="B34" s="385">
        <f>IFERROR('Class Bin A-B'!R34/'Class Bin A-B'!R$107,0)</f>
        <v>0</v>
      </c>
      <c r="C34" s="386">
        <f>IFERROR('Class Bin A-B'!S34/'Class Bin A-B'!S$107,0)</f>
        <v>0</v>
      </c>
      <c r="D34" s="386">
        <f>IFERROR('Class Bin A-B'!T34/'Class Bin A-B'!T$107,0)</f>
        <v>0</v>
      </c>
      <c r="E34" s="386">
        <f>IFERROR('Class Bin A-B'!U34/'Class Bin A-B'!U$107,0)</f>
        <v>0</v>
      </c>
      <c r="F34" s="386">
        <f>IFERROR('Class Bin A-B'!V34/'Class Bin A-B'!V$107,0)</f>
        <v>0</v>
      </c>
      <c r="G34" s="386">
        <f>IFERROR('Class Bin A-B'!W34/'Class Bin A-B'!W$107,0)</f>
        <v>0</v>
      </c>
      <c r="H34" s="386">
        <f>IFERROR('Class Bin A-B'!X34/'Class Bin A-B'!X$107,0)</f>
        <v>0</v>
      </c>
      <c r="I34" s="386">
        <f>IFERROR('Class Bin A-B'!Y34/'Class Bin A-B'!Y$107,0)</f>
        <v>0</v>
      </c>
      <c r="J34" s="386">
        <f>IFERROR('Class Bin A-B'!Z34/'Class Bin A-B'!Z$107,0)</f>
        <v>0</v>
      </c>
      <c r="K34" s="386">
        <f>IFERROR('Class Bin A-B'!AA34/'Class Bin A-B'!AA$107,0)</f>
        <v>0</v>
      </c>
      <c r="L34" s="386">
        <f>IFERROR('Class Bin A-B'!AB34/'Class Bin A-B'!AB$107,0)</f>
        <v>0</v>
      </c>
      <c r="M34" s="386">
        <f>IFERROR('Class Bin A-B'!AC34/'Class Bin A-B'!AC$107,0)</f>
        <v>0</v>
      </c>
      <c r="N34" s="386">
        <f>IFERROR('Class Bin A-B'!AD34/'Class Bin A-B'!AD$107,0)</f>
        <v>0</v>
      </c>
      <c r="O34" s="386">
        <f>IFERROR('Class Bin A-B'!AE34/'Class Bin A-B'!AE$107,0)</f>
        <v>0</v>
      </c>
      <c r="P34" s="386">
        <f>IFERROR('Class Bin A-B'!AF34/'Class Bin A-B'!AF$107,0)</f>
        <v>0</v>
      </c>
      <c r="Q34" s="386">
        <f>IFERROR('Class Bin A-B'!AG34/'Class Bin A-B'!AG$107,0)</f>
        <v>0</v>
      </c>
      <c r="R34" s="386">
        <f>IFERROR('Class Bin A-B'!AH34/'Class Bin A-B'!AH$107,0)</f>
        <v>0</v>
      </c>
      <c r="S34" s="386">
        <f>IFERROR('Class Bin A-B'!AI34/'Class Bin A-B'!AI$107,0)</f>
        <v>0</v>
      </c>
      <c r="T34" s="386">
        <f>IFERROR('Class Bin A-B'!AJ34/'Class Bin A-B'!AJ$107,0)</f>
        <v>0</v>
      </c>
      <c r="U34" s="386">
        <f>IFERROR('Class Bin A-B'!AK34/'Class Bin A-B'!AK$107,0)</f>
        <v>0</v>
      </c>
      <c r="V34" s="387">
        <f>IFERROR('Class Bin A-B'!AL34/'Class Bin A-B'!AL$107,0)</f>
        <v>0</v>
      </c>
      <c r="W34" s="315"/>
      <c r="X34" s="316">
        <v>0.23958333333333301</v>
      </c>
      <c r="Y34" s="385">
        <f>IFERROR('Class Bin B-A'!R34/'Class Bin B-A'!R$107,0)</f>
        <v>0</v>
      </c>
      <c r="Z34" s="386">
        <f>IFERROR('Class Bin B-A'!S34/'Class Bin B-A'!S$107,0)</f>
        <v>0</v>
      </c>
      <c r="AA34" s="386">
        <f>IFERROR('Class Bin B-A'!T34/'Class Bin B-A'!T$107,0)</f>
        <v>0</v>
      </c>
      <c r="AB34" s="386">
        <f>IFERROR('Class Bin B-A'!U34/'Class Bin B-A'!U$107,0)</f>
        <v>0</v>
      </c>
      <c r="AC34" s="386">
        <f>IFERROR('Class Bin B-A'!V34/'Class Bin B-A'!V$107,0)</f>
        <v>0</v>
      </c>
      <c r="AD34" s="386">
        <f>IFERROR('Class Bin B-A'!W34/'Class Bin B-A'!W$107,0)</f>
        <v>0</v>
      </c>
      <c r="AE34" s="386">
        <f>IFERROR('Class Bin B-A'!X34/'Class Bin B-A'!X$107,0)</f>
        <v>0</v>
      </c>
      <c r="AF34" s="386">
        <f>IFERROR('Class Bin B-A'!Y34/'Class Bin B-A'!Y$107,0)</f>
        <v>0</v>
      </c>
      <c r="AG34" s="386">
        <f>IFERROR('Class Bin B-A'!Z34/'Class Bin B-A'!Z$107,0)</f>
        <v>0</v>
      </c>
      <c r="AH34" s="386">
        <f>IFERROR('Class Bin B-A'!AA34/'Class Bin B-A'!AA$107,0)</f>
        <v>1.167713871435476</v>
      </c>
      <c r="AI34" s="386">
        <f>IFERROR('Class Bin B-A'!AB34/'Class Bin B-A'!AB$107,0)</f>
        <v>1.468033186920449</v>
      </c>
      <c r="AJ34" s="386">
        <f>IFERROR('Class Bin B-A'!AC34/'Class Bin B-A'!AC$107,0)</f>
        <v>0</v>
      </c>
      <c r="AK34" s="386">
        <f>IFERROR('Class Bin B-A'!AD34/'Class Bin B-A'!AD$107,0)</f>
        <v>0</v>
      </c>
      <c r="AL34" s="386">
        <f>IFERROR('Class Bin B-A'!AE34/'Class Bin B-A'!AE$107,0)</f>
        <v>0</v>
      </c>
      <c r="AM34" s="386">
        <f>IFERROR('Class Bin B-A'!AF34/'Class Bin B-A'!AF$107,0)</f>
        <v>1.1510474090407941</v>
      </c>
      <c r="AN34" s="386">
        <f>IFERROR('Class Bin B-A'!AG34/'Class Bin B-A'!AG$107,0)</f>
        <v>0</v>
      </c>
      <c r="AO34" s="386">
        <f>IFERROR('Class Bin B-A'!AH34/'Class Bin B-A'!AH$107,0)</f>
        <v>0</v>
      </c>
      <c r="AP34" s="386">
        <f>IFERROR('Class Bin B-A'!AI34/'Class Bin B-A'!AI$107,0)</f>
        <v>0</v>
      </c>
      <c r="AQ34" s="386">
        <f>IFERROR('Class Bin B-A'!AJ34/'Class Bin B-A'!AJ$107,0)</f>
        <v>0</v>
      </c>
      <c r="AR34" s="386">
        <f>IFERROR('Class Bin B-A'!AK34/'Class Bin B-A'!AK$107,0)</f>
        <v>0</v>
      </c>
      <c r="AS34" s="387">
        <f>IFERROR('Class Bin B-A'!AL34/'Class Bin B-A'!AL$107,0)</f>
        <v>0</v>
      </c>
    </row>
    <row r="35" spans="1:45" ht="9.75" customHeight="1" x14ac:dyDescent="0.25">
      <c r="A35" s="316">
        <v>0.25</v>
      </c>
      <c r="B35" s="420">
        <f>IFERROR('Class Bin A-B'!R35/'Class Bin A-B'!R$107,0)</f>
        <v>0</v>
      </c>
      <c r="C35" s="421">
        <f>IFERROR('Class Bin A-B'!S35/'Class Bin A-B'!S$107,0)</f>
        <v>0</v>
      </c>
      <c r="D35" s="421">
        <f>IFERROR('Class Bin A-B'!T35/'Class Bin A-B'!T$107,0)</f>
        <v>0</v>
      </c>
      <c r="E35" s="421">
        <f>IFERROR('Class Bin A-B'!U35/'Class Bin A-B'!U$107,0)</f>
        <v>0</v>
      </c>
      <c r="F35" s="421">
        <f>IFERROR('Class Bin A-B'!V35/'Class Bin A-B'!V$107,0)</f>
        <v>0</v>
      </c>
      <c r="G35" s="421">
        <f>IFERROR('Class Bin A-B'!W35/'Class Bin A-B'!W$107,0)</f>
        <v>0</v>
      </c>
      <c r="H35" s="421">
        <f>IFERROR('Class Bin A-B'!X35/'Class Bin A-B'!X$107,0)</f>
        <v>0</v>
      </c>
      <c r="I35" s="421">
        <f>IFERROR('Class Bin A-B'!Y35/'Class Bin A-B'!Y$107,0)</f>
        <v>1.3271079373798407</v>
      </c>
      <c r="J35" s="421">
        <f>IFERROR('Class Bin A-B'!Z35/'Class Bin A-B'!Z$107,0)</f>
        <v>0</v>
      </c>
      <c r="K35" s="421">
        <f>IFERROR('Class Bin A-B'!AA35/'Class Bin A-B'!AA$107,0)</f>
        <v>0</v>
      </c>
      <c r="L35" s="421">
        <f>IFERROR('Class Bin A-B'!AB35/'Class Bin A-B'!AB$107,0)</f>
        <v>0</v>
      </c>
      <c r="M35" s="421">
        <f>IFERROR('Class Bin A-B'!AC35/'Class Bin A-B'!AC$107,0)</f>
        <v>0</v>
      </c>
      <c r="N35" s="421">
        <f>IFERROR('Class Bin A-B'!AD35/'Class Bin A-B'!AD$107,0)</f>
        <v>0</v>
      </c>
      <c r="O35" s="421">
        <f>IFERROR('Class Bin A-B'!AE35/'Class Bin A-B'!AE$107,0)</f>
        <v>1.6494693396226414</v>
      </c>
      <c r="P35" s="421">
        <f>IFERROR('Class Bin A-B'!AF35/'Class Bin A-B'!AF$107,0)</f>
        <v>1.6861538461538461</v>
      </c>
      <c r="Q35" s="421">
        <f>IFERROR('Class Bin A-B'!AG35/'Class Bin A-B'!AG$107,0)</f>
        <v>0</v>
      </c>
      <c r="R35" s="421">
        <f>IFERROR('Class Bin A-B'!AH35/'Class Bin A-B'!AH$107,0)</f>
        <v>0</v>
      </c>
      <c r="S35" s="421">
        <f>IFERROR('Class Bin A-B'!AI35/'Class Bin A-B'!AI$107,0)</f>
        <v>0</v>
      </c>
      <c r="T35" s="421">
        <f>IFERROR('Class Bin A-B'!AJ35/'Class Bin A-B'!AJ$107,0)</f>
        <v>0</v>
      </c>
      <c r="U35" s="421">
        <f>IFERROR('Class Bin A-B'!AK35/'Class Bin A-B'!AK$107,0)</f>
        <v>0</v>
      </c>
      <c r="V35" s="422">
        <f>IFERROR('Class Bin A-B'!AL35/'Class Bin A-B'!AL$107,0)</f>
        <v>0</v>
      </c>
      <c r="W35" s="315"/>
      <c r="X35" s="316">
        <v>0.25</v>
      </c>
      <c r="Y35" s="385">
        <f>IFERROR('Class Bin B-A'!R35/'Class Bin B-A'!R$107,0)</f>
        <v>0</v>
      </c>
      <c r="Z35" s="386">
        <f>IFERROR('Class Bin B-A'!S35/'Class Bin B-A'!S$107,0)</f>
        <v>0</v>
      </c>
      <c r="AA35" s="386">
        <f>IFERROR('Class Bin B-A'!T35/'Class Bin B-A'!T$107,0)</f>
        <v>0</v>
      </c>
      <c r="AB35" s="386">
        <f>IFERROR('Class Bin B-A'!U35/'Class Bin B-A'!U$107,0)</f>
        <v>0</v>
      </c>
      <c r="AC35" s="386">
        <f>IFERROR('Class Bin B-A'!V35/'Class Bin B-A'!V$107,0)</f>
        <v>0</v>
      </c>
      <c r="AD35" s="386">
        <f>IFERROR('Class Bin B-A'!W35/'Class Bin B-A'!W$107,0)</f>
        <v>0</v>
      </c>
      <c r="AE35" s="386">
        <f>IFERROR('Class Bin B-A'!X35/'Class Bin B-A'!X$107,0)</f>
        <v>0</v>
      </c>
      <c r="AF35" s="386">
        <f>IFERROR('Class Bin B-A'!Y35/'Class Bin B-A'!Y$107,0)</f>
        <v>1.2023641992682241</v>
      </c>
      <c r="AG35" s="386">
        <f>IFERROR('Class Bin B-A'!Z35/'Class Bin B-A'!Z$107,0)</f>
        <v>1.2113564668769718</v>
      </c>
      <c r="AH35" s="386">
        <f>IFERROR('Class Bin B-A'!AA35/'Class Bin B-A'!AA$107,0)</f>
        <v>0.71532141130981153</v>
      </c>
      <c r="AI35" s="386">
        <f>IFERROR('Class Bin B-A'!AB35/'Class Bin B-A'!AB$107,0)</f>
        <v>1.0893118594436308</v>
      </c>
      <c r="AJ35" s="386">
        <f>IFERROR('Class Bin B-A'!AC35/'Class Bin B-A'!AC$107,0)</f>
        <v>1.0686223153483498</v>
      </c>
      <c r="AK35" s="386">
        <f>IFERROR('Class Bin B-A'!AD35/'Class Bin B-A'!AD$107,0)</f>
        <v>0</v>
      </c>
      <c r="AL35" s="386">
        <f>IFERROR('Class Bin B-A'!AE35/'Class Bin B-A'!AE$107,0)</f>
        <v>1.0752212389380533</v>
      </c>
      <c r="AM35" s="386">
        <f>IFERROR('Class Bin B-A'!AF35/'Class Bin B-A'!AF$107,0)</f>
        <v>0.74090407938258007</v>
      </c>
      <c r="AN35" s="386">
        <f>IFERROR('Class Bin B-A'!AG35/'Class Bin B-A'!AG$107,0)</f>
        <v>0</v>
      </c>
      <c r="AO35" s="386">
        <f>IFERROR('Class Bin B-A'!AH35/'Class Bin B-A'!AH$107,0)</f>
        <v>0</v>
      </c>
      <c r="AP35" s="386">
        <f>IFERROR('Class Bin B-A'!AI35/'Class Bin B-A'!AI$107,0)</f>
        <v>0</v>
      </c>
      <c r="AQ35" s="386">
        <f>IFERROR('Class Bin B-A'!AJ35/'Class Bin B-A'!AJ$107,0)</f>
        <v>0</v>
      </c>
      <c r="AR35" s="386">
        <f>IFERROR('Class Bin B-A'!AK35/'Class Bin B-A'!AK$107,0)</f>
        <v>0</v>
      </c>
      <c r="AS35" s="387">
        <f>IFERROR('Class Bin B-A'!AL35/'Class Bin B-A'!AL$107,0)</f>
        <v>0</v>
      </c>
    </row>
    <row r="36" spans="1:45" ht="9.75" customHeight="1" x14ac:dyDescent="0.25">
      <c r="A36" s="316">
        <v>0.26041666666666702</v>
      </c>
      <c r="B36" s="385">
        <f>IFERROR('Class Bin A-B'!R36/'Class Bin A-B'!R$107,0)</f>
        <v>0</v>
      </c>
      <c r="C36" s="386">
        <f>IFERROR('Class Bin A-B'!S36/'Class Bin A-B'!S$107,0)</f>
        <v>0</v>
      </c>
      <c r="D36" s="386">
        <f>IFERROR('Class Bin A-B'!T36/'Class Bin A-B'!T$107,0)</f>
        <v>0</v>
      </c>
      <c r="E36" s="386">
        <f>IFERROR('Class Bin A-B'!U36/'Class Bin A-B'!U$107,0)</f>
        <v>0</v>
      </c>
      <c r="F36" s="386">
        <f>IFERROR('Class Bin A-B'!V36/'Class Bin A-B'!V$107,0)</f>
        <v>0</v>
      </c>
      <c r="G36" s="386">
        <f>IFERROR('Class Bin A-B'!W36/'Class Bin A-B'!W$107,0)</f>
        <v>0</v>
      </c>
      <c r="H36" s="386">
        <f>IFERROR('Class Bin A-B'!X36/'Class Bin A-B'!X$107,0)</f>
        <v>0</v>
      </c>
      <c r="I36" s="386">
        <f>IFERROR('Class Bin A-B'!Y36/'Class Bin A-B'!Y$107,0)</f>
        <v>1.1469376544905245</v>
      </c>
      <c r="J36" s="386">
        <f>IFERROR('Class Bin A-B'!Z36/'Class Bin A-B'!Z$107,0)</f>
        <v>0</v>
      </c>
      <c r="K36" s="386">
        <f>IFERROR('Class Bin A-B'!AA36/'Class Bin A-B'!AA$107,0)</f>
        <v>0</v>
      </c>
      <c r="L36" s="386">
        <f>IFERROR('Class Bin A-B'!AB36/'Class Bin A-B'!AB$107,0)</f>
        <v>0.92276422764227639</v>
      </c>
      <c r="M36" s="386">
        <f>IFERROR('Class Bin A-B'!AC36/'Class Bin A-B'!AC$107,0)</f>
        <v>0.92464358452138473</v>
      </c>
      <c r="N36" s="386">
        <f>IFERROR('Class Bin A-B'!AD36/'Class Bin A-B'!AD$107,0)</f>
        <v>0.86618998978549522</v>
      </c>
      <c r="O36" s="386">
        <f>IFERROR('Class Bin A-B'!AE36/'Class Bin A-B'!AE$107,0)</f>
        <v>0.89327830188679247</v>
      </c>
      <c r="P36" s="386">
        <f>IFERROR('Class Bin A-B'!AF36/'Class Bin A-B'!AF$107,0)</f>
        <v>0.81641025641025633</v>
      </c>
      <c r="Q36" s="386">
        <f>IFERROR('Class Bin A-B'!AG36/'Class Bin A-B'!AG$107,0)</f>
        <v>0</v>
      </c>
      <c r="R36" s="386">
        <f>IFERROR('Class Bin A-B'!AH36/'Class Bin A-B'!AH$107,0)</f>
        <v>0</v>
      </c>
      <c r="S36" s="386">
        <f>IFERROR('Class Bin A-B'!AI36/'Class Bin A-B'!AI$107,0)</f>
        <v>0</v>
      </c>
      <c r="T36" s="386">
        <f>IFERROR('Class Bin A-B'!AJ36/'Class Bin A-B'!AJ$107,0)</f>
        <v>0</v>
      </c>
      <c r="U36" s="386">
        <f>IFERROR('Class Bin A-B'!AK36/'Class Bin A-B'!AK$107,0)</f>
        <v>0</v>
      </c>
      <c r="V36" s="387">
        <f>IFERROR('Class Bin A-B'!AL36/'Class Bin A-B'!AL$107,0)</f>
        <v>0</v>
      </c>
      <c r="W36" s="315"/>
      <c r="X36" s="316">
        <v>0.26041666666666702</v>
      </c>
      <c r="Y36" s="420">
        <f>IFERROR('Class Bin B-A'!R36/'Class Bin B-A'!R$107,0)</f>
        <v>0</v>
      </c>
      <c r="Z36" s="421">
        <f>IFERROR('Class Bin B-A'!S36/'Class Bin B-A'!S$107,0)</f>
        <v>0</v>
      </c>
      <c r="AA36" s="421">
        <f>IFERROR('Class Bin B-A'!T36/'Class Bin B-A'!T$107,0)</f>
        <v>0</v>
      </c>
      <c r="AB36" s="421">
        <f>IFERROR('Class Bin B-A'!U36/'Class Bin B-A'!U$107,0)</f>
        <v>0</v>
      </c>
      <c r="AC36" s="421">
        <f>IFERROR('Class Bin B-A'!V36/'Class Bin B-A'!V$107,0)</f>
        <v>0</v>
      </c>
      <c r="AD36" s="421">
        <f>IFERROR('Class Bin B-A'!W36/'Class Bin B-A'!W$107,0)</f>
        <v>0</v>
      </c>
      <c r="AE36" s="421">
        <f>IFERROR('Class Bin B-A'!X36/'Class Bin B-A'!X$107,0)</f>
        <v>0</v>
      </c>
      <c r="AF36" s="421">
        <f>IFERROR('Class Bin B-A'!Y36/'Class Bin B-A'!Y$107,0)</f>
        <v>1.4545454545454546</v>
      </c>
      <c r="AG36" s="421">
        <f>IFERROR('Class Bin B-A'!Z36/'Class Bin B-A'!Z$107,0)</f>
        <v>1.3038906414300739</v>
      </c>
      <c r="AH36" s="421">
        <f>IFERROR('Class Bin B-A'!AA36/'Class Bin B-A'!AA$107,0)</f>
        <v>1.2025132914451426</v>
      </c>
      <c r="AI36" s="421">
        <f>IFERROR('Class Bin B-A'!AB36/'Class Bin B-A'!AB$107,0)</f>
        <v>1.0541727672035139</v>
      </c>
      <c r="AJ36" s="421">
        <f>IFERROR('Class Bin B-A'!AC36/'Class Bin B-A'!AC$107,0)</f>
        <v>0.88423258250392878</v>
      </c>
      <c r="AK36" s="421">
        <f>IFERROR('Class Bin B-A'!AD36/'Class Bin B-A'!AD$107,0)</f>
        <v>1.2216956292785677</v>
      </c>
      <c r="AL36" s="421">
        <f>IFERROR('Class Bin B-A'!AE36/'Class Bin B-A'!AE$107,0)</f>
        <v>0</v>
      </c>
      <c r="AM36" s="421">
        <f>IFERROR('Class Bin B-A'!AF36/'Class Bin B-A'!AF$107,0)</f>
        <v>1.2171995589856672</v>
      </c>
      <c r="AN36" s="421">
        <f>IFERROR('Class Bin B-A'!AG36/'Class Bin B-A'!AG$107,0)</f>
        <v>0</v>
      </c>
      <c r="AO36" s="421">
        <f>IFERROR('Class Bin B-A'!AH36/'Class Bin B-A'!AH$107,0)</f>
        <v>0</v>
      </c>
      <c r="AP36" s="421">
        <f>IFERROR('Class Bin B-A'!AI36/'Class Bin B-A'!AI$107,0)</f>
        <v>0</v>
      </c>
      <c r="AQ36" s="421">
        <f>IFERROR('Class Bin B-A'!AJ36/'Class Bin B-A'!AJ$107,0)</f>
        <v>0</v>
      </c>
      <c r="AR36" s="421">
        <f>IFERROR('Class Bin B-A'!AK36/'Class Bin B-A'!AK$107,0)</f>
        <v>0</v>
      </c>
      <c r="AS36" s="422">
        <f>IFERROR('Class Bin B-A'!AL36/'Class Bin B-A'!AL$107,0)</f>
        <v>0</v>
      </c>
    </row>
    <row r="37" spans="1:45" ht="9.75" customHeight="1" x14ac:dyDescent="0.25">
      <c r="A37" s="316">
        <v>0.27083333333333298</v>
      </c>
      <c r="B37" s="385">
        <f>IFERROR('Class Bin A-B'!R37/'Class Bin A-B'!R$107,0)</f>
        <v>0</v>
      </c>
      <c r="C37" s="386">
        <f>IFERROR('Class Bin A-B'!S37/'Class Bin A-B'!S$107,0)</f>
        <v>0</v>
      </c>
      <c r="D37" s="386">
        <f>IFERROR('Class Bin A-B'!T37/'Class Bin A-B'!T$107,0)</f>
        <v>0</v>
      </c>
      <c r="E37" s="386">
        <f>IFERROR('Class Bin A-B'!U37/'Class Bin A-B'!U$107,0)</f>
        <v>0</v>
      </c>
      <c r="F37" s="386">
        <f>IFERROR('Class Bin A-B'!V37/'Class Bin A-B'!V$107,0)</f>
        <v>0</v>
      </c>
      <c r="G37" s="386">
        <f>IFERROR('Class Bin A-B'!W37/'Class Bin A-B'!W$107,0)</f>
        <v>0</v>
      </c>
      <c r="H37" s="386">
        <f>IFERROR('Class Bin A-B'!X37/'Class Bin A-B'!X$107,0)</f>
        <v>0</v>
      </c>
      <c r="I37" s="386">
        <f>IFERROR('Class Bin A-B'!Y37/'Class Bin A-B'!Y$107,0)</f>
        <v>1.3974182916781104</v>
      </c>
      <c r="J37" s="386">
        <f>IFERROR('Class Bin A-B'!Z37/'Class Bin A-B'!Z$107,0)</f>
        <v>1.1554621848739497</v>
      </c>
      <c r="K37" s="386">
        <f>IFERROR('Class Bin A-B'!AA37/'Class Bin A-B'!AA$107,0)</f>
        <v>1.1985594237695079</v>
      </c>
      <c r="L37" s="386">
        <f>IFERROR('Class Bin A-B'!AB37/'Class Bin A-B'!AB$107,0)</f>
        <v>1.1422764227642277</v>
      </c>
      <c r="M37" s="386">
        <f>IFERROR('Class Bin A-B'!AC37/'Class Bin A-B'!AC$107,0)</f>
        <v>1.1934826883910385</v>
      </c>
      <c r="N37" s="386">
        <f>IFERROR('Class Bin A-B'!AD37/'Class Bin A-B'!AD$107,0)</f>
        <v>0.93973442288049014</v>
      </c>
      <c r="O37" s="386">
        <f>IFERROR('Class Bin A-B'!AE37/'Class Bin A-B'!AE$107,0)</f>
        <v>0</v>
      </c>
      <c r="P37" s="386">
        <f>IFERROR('Class Bin A-B'!AF37/'Class Bin A-B'!AF$107,0)</f>
        <v>1.1241025641025642</v>
      </c>
      <c r="Q37" s="386">
        <f>IFERROR('Class Bin A-B'!AG37/'Class Bin A-B'!AG$107,0)</f>
        <v>0</v>
      </c>
      <c r="R37" s="386">
        <f>IFERROR('Class Bin A-B'!AH37/'Class Bin A-B'!AH$107,0)</f>
        <v>0</v>
      </c>
      <c r="S37" s="386">
        <f>IFERROR('Class Bin A-B'!AI37/'Class Bin A-B'!AI$107,0)</f>
        <v>0</v>
      </c>
      <c r="T37" s="386">
        <f>IFERROR('Class Bin A-B'!AJ37/'Class Bin A-B'!AJ$107,0)</f>
        <v>0</v>
      </c>
      <c r="U37" s="386">
        <f>IFERROR('Class Bin A-B'!AK37/'Class Bin A-B'!AK$107,0)</f>
        <v>0</v>
      </c>
      <c r="V37" s="387">
        <f>IFERROR('Class Bin A-B'!AL37/'Class Bin A-B'!AL$107,0)</f>
        <v>0</v>
      </c>
      <c r="W37" s="315"/>
      <c r="X37" s="316">
        <v>0.27083333333333298</v>
      </c>
      <c r="Y37" s="385">
        <f>IFERROR('Class Bin B-A'!R37/'Class Bin B-A'!R$107,0)</f>
        <v>0</v>
      </c>
      <c r="Z37" s="386">
        <f>IFERROR('Class Bin B-A'!S37/'Class Bin B-A'!S$107,0)</f>
        <v>0</v>
      </c>
      <c r="AA37" s="386">
        <f>IFERROR('Class Bin B-A'!T37/'Class Bin B-A'!T$107,0)</f>
        <v>0</v>
      </c>
      <c r="AB37" s="386">
        <f>IFERROR('Class Bin B-A'!U37/'Class Bin B-A'!U$107,0)</f>
        <v>0</v>
      </c>
      <c r="AC37" s="386">
        <f>IFERROR('Class Bin B-A'!V37/'Class Bin B-A'!V$107,0)</f>
        <v>0</v>
      </c>
      <c r="AD37" s="386">
        <f>IFERROR('Class Bin B-A'!W37/'Class Bin B-A'!W$107,0)</f>
        <v>0</v>
      </c>
      <c r="AE37" s="386">
        <f>IFERROR('Class Bin B-A'!X37/'Class Bin B-A'!X$107,0)</f>
        <v>0</v>
      </c>
      <c r="AF37" s="386">
        <f>IFERROR('Class Bin B-A'!Y37/'Class Bin B-A'!Y$107,0)</f>
        <v>1.4275260343371801</v>
      </c>
      <c r="AG37" s="386">
        <f>IFERROR('Class Bin B-A'!Z37/'Class Bin B-A'!Z$107,0)</f>
        <v>1.3375394321766565</v>
      </c>
      <c r="AH37" s="386">
        <f>IFERROR('Class Bin B-A'!AA37/'Class Bin B-A'!AA$107,0)</f>
        <v>1.4422426292895116</v>
      </c>
      <c r="AI37" s="386">
        <f>IFERROR('Class Bin B-A'!AB37/'Class Bin B-A'!AB$107,0)</f>
        <v>1.1127379209370425</v>
      </c>
      <c r="AJ37" s="386">
        <f>IFERROR('Class Bin B-A'!AC37/'Class Bin B-A'!AC$107,0)</f>
        <v>1.4122577265584075</v>
      </c>
      <c r="AK37" s="386">
        <f>IFERROR('Class Bin B-A'!AD37/'Class Bin B-A'!AD$107,0)</f>
        <v>0.98578199052132698</v>
      </c>
      <c r="AL37" s="386">
        <f>IFERROR('Class Bin B-A'!AE37/'Class Bin B-A'!AE$107,0)</f>
        <v>1.4601769911504425</v>
      </c>
      <c r="AM37" s="386">
        <f>IFERROR('Class Bin B-A'!AF37/'Class Bin B-A'!AF$107,0)</f>
        <v>1.314222712238148</v>
      </c>
      <c r="AN37" s="386">
        <f>IFERROR('Class Bin B-A'!AG37/'Class Bin B-A'!AG$107,0)</f>
        <v>0</v>
      </c>
      <c r="AO37" s="386">
        <f>IFERROR('Class Bin B-A'!AH37/'Class Bin B-A'!AH$107,0)</f>
        <v>0</v>
      </c>
      <c r="AP37" s="386">
        <f>IFERROR('Class Bin B-A'!AI37/'Class Bin B-A'!AI$107,0)</f>
        <v>0</v>
      </c>
      <c r="AQ37" s="386">
        <f>IFERROR('Class Bin B-A'!AJ37/'Class Bin B-A'!AJ$107,0)</f>
        <v>0</v>
      </c>
      <c r="AR37" s="386">
        <f>IFERROR('Class Bin B-A'!AK37/'Class Bin B-A'!AK$107,0)</f>
        <v>0</v>
      </c>
      <c r="AS37" s="387">
        <f>IFERROR('Class Bin B-A'!AL37/'Class Bin B-A'!AL$107,0)</f>
        <v>0</v>
      </c>
    </row>
    <row r="38" spans="1:45" ht="9.75" customHeight="1" x14ac:dyDescent="0.25">
      <c r="A38" s="316">
        <v>0.28125</v>
      </c>
      <c r="B38" s="385">
        <f>IFERROR('Class Bin A-B'!R38/'Class Bin A-B'!R$107,0)</f>
        <v>0</v>
      </c>
      <c r="C38" s="386">
        <f>IFERROR('Class Bin A-B'!S38/'Class Bin A-B'!S$107,0)</f>
        <v>0</v>
      </c>
      <c r="D38" s="386">
        <f>IFERROR('Class Bin A-B'!T38/'Class Bin A-B'!T$107,0)</f>
        <v>0</v>
      </c>
      <c r="E38" s="386">
        <f>IFERROR('Class Bin A-B'!U38/'Class Bin A-B'!U$107,0)</f>
        <v>0</v>
      </c>
      <c r="F38" s="386">
        <f>IFERROR('Class Bin A-B'!V38/'Class Bin A-B'!V$107,0)</f>
        <v>0</v>
      </c>
      <c r="G38" s="386">
        <f>IFERROR('Class Bin A-B'!W38/'Class Bin A-B'!W$107,0)</f>
        <v>0</v>
      </c>
      <c r="H38" s="386">
        <f>IFERROR('Class Bin A-B'!X38/'Class Bin A-B'!X$107,0)</f>
        <v>0</v>
      </c>
      <c r="I38" s="386">
        <f>IFERROR('Class Bin A-B'!Y38/'Class Bin A-B'!Y$107,0)</f>
        <v>1.4237846745399614</v>
      </c>
      <c r="J38" s="386">
        <f>IFERROR('Class Bin A-B'!Z38/'Class Bin A-B'!Z$107,0)</f>
        <v>0</v>
      </c>
      <c r="K38" s="386">
        <f>IFERROR('Class Bin A-B'!AA38/'Class Bin A-B'!AA$107,0)</f>
        <v>1.1755102040816328</v>
      </c>
      <c r="L38" s="386">
        <f>IFERROR('Class Bin A-B'!AB38/'Class Bin A-B'!AB$107,0)</f>
        <v>0.82520325203252032</v>
      </c>
      <c r="M38" s="386">
        <f>IFERROR('Class Bin A-B'!AC38/'Class Bin A-B'!AC$107,0)</f>
        <v>0.77393075356415464</v>
      </c>
      <c r="N38" s="386">
        <f>IFERROR('Class Bin A-B'!AD38/'Class Bin A-B'!AD$107,0)</f>
        <v>0</v>
      </c>
      <c r="O38" s="386">
        <f>IFERROR('Class Bin A-B'!AE38/'Class Bin A-B'!AE$107,0)</f>
        <v>0</v>
      </c>
      <c r="P38" s="386">
        <f>IFERROR('Class Bin A-B'!AF38/'Class Bin A-B'!AF$107,0)</f>
        <v>1.3087179487179486</v>
      </c>
      <c r="Q38" s="386">
        <f>IFERROR('Class Bin A-B'!AG38/'Class Bin A-B'!AG$107,0)</f>
        <v>0</v>
      </c>
      <c r="R38" s="386">
        <f>IFERROR('Class Bin A-B'!AH38/'Class Bin A-B'!AH$107,0)</f>
        <v>0</v>
      </c>
      <c r="S38" s="386">
        <f>IFERROR('Class Bin A-B'!AI38/'Class Bin A-B'!AI$107,0)</f>
        <v>0</v>
      </c>
      <c r="T38" s="386">
        <f>IFERROR('Class Bin A-B'!AJ38/'Class Bin A-B'!AJ$107,0)</f>
        <v>0</v>
      </c>
      <c r="U38" s="386">
        <f>IFERROR('Class Bin A-B'!AK38/'Class Bin A-B'!AK$107,0)</f>
        <v>0</v>
      </c>
      <c r="V38" s="387">
        <f>IFERROR('Class Bin A-B'!AL38/'Class Bin A-B'!AL$107,0)</f>
        <v>0</v>
      </c>
      <c r="W38" s="315"/>
      <c r="X38" s="316">
        <v>0.28125</v>
      </c>
      <c r="Y38" s="385">
        <f>IFERROR('Class Bin B-A'!R38/'Class Bin B-A'!R$107,0)</f>
        <v>0</v>
      </c>
      <c r="Z38" s="386">
        <f>IFERROR('Class Bin B-A'!S38/'Class Bin B-A'!S$107,0)</f>
        <v>0</v>
      </c>
      <c r="AA38" s="386">
        <f>IFERROR('Class Bin B-A'!T38/'Class Bin B-A'!T$107,0)</f>
        <v>0</v>
      </c>
      <c r="AB38" s="386">
        <f>IFERROR('Class Bin B-A'!U38/'Class Bin B-A'!U$107,0)</f>
        <v>0</v>
      </c>
      <c r="AC38" s="386">
        <f>IFERROR('Class Bin B-A'!V38/'Class Bin B-A'!V$107,0)</f>
        <v>0</v>
      </c>
      <c r="AD38" s="386">
        <f>IFERROR('Class Bin B-A'!W38/'Class Bin B-A'!W$107,0)</f>
        <v>0</v>
      </c>
      <c r="AE38" s="386">
        <f>IFERROR('Class Bin B-A'!X38/'Class Bin B-A'!X$107,0)</f>
        <v>0</v>
      </c>
      <c r="AF38" s="386">
        <f>IFERROR('Class Bin B-A'!Y38/'Class Bin B-A'!Y$107,0)</f>
        <v>1.5085842949620041</v>
      </c>
      <c r="AG38" s="386">
        <f>IFERROR('Class Bin B-A'!Z38/'Class Bin B-A'!Z$107,0)</f>
        <v>1.4090431125131444</v>
      </c>
      <c r="AH38" s="386">
        <f>IFERROR('Class Bin B-A'!AA38/'Class Bin B-A'!AA$107,0)</f>
        <v>1.1135814403093283</v>
      </c>
      <c r="AI38" s="386">
        <f>IFERROR('Class Bin B-A'!AB38/'Class Bin B-A'!AB$107,0)</f>
        <v>1.0268423621278673</v>
      </c>
      <c r="AJ38" s="386">
        <f>IFERROR('Class Bin B-A'!AC38/'Class Bin B-A'!AC$107,0)</f>
        <v>1.148245154531168</v>
      </c>
      <c r="AK38" s="386">
        <f>IFERROR('Class Bin B-A'!AD38/'Class Bin B-A'!AD$107,0)</f>
        <v>1.5250131648235914</v>
      </c>
      <c r="AL38" s="386">
        <f>IFERROR('Class Bin B-A'!AE38/'Class Bin B-A'!AE$107,0)</f>
        <v>0</v>
      </c>
      <c r="AM38" s="386">
        <f>IFERROR('Class Bin B-A'!AF38/'Class Bin B-A'!AF$107,0)</f>
        <v>1.3098125689084896</v>
      </c>
      <c r="AN38" s="386">
        <f>IFERROR('Class Bin B-A'!AG38/'Class Bin B-A'!AG$107,0)</f>
        <v>0</v>
      </c>
      <c r="AO38" s="386">
        <f>IFERROR('Class Bin B-A'!AH38/'Class Bin B-A'!AH$107,0)</f>
        <v>0</v>
      </c>
      <c r="AP38" s="386">
        <f>IFERROR('Class Bin B-A'!AI38/'Class Bin B-A'!AI$107,0)</f>
        <v>0</v>
      </c>
      <c r="AQ38" s="386">
        <f>IFERROR('Class Bin B-A'!AJ38/'Class Bin B-A'!AJ$107,0)</f>
        <v>0</v>
      </c>
      <c r="AR38" s="386">
        <f>IFERROR('Class Bin B-A'!AK38/'Class Bin B-A'!AK$107,0)</f>
        <v>0</v>
      </c>
      <c r="AS38" s="387">
        <f>IFERROR('Class Bin B-A'!AL38/'Class Bin B-A'!AL$107,0)</f>
        <v>0</v>
      </c>
    </row>
    <row r="39" spans="1:45" ht="9.75" customHeight="1" x14ac:dyDescent="0.25">
      <c r="A39" s="316">
        <v>0.29166666666666702</v>
      </c>
      <c r="B39" s="385">
        <f>IFERROR('Class Bin A-B'!R39/'Class Bin A-B'!R$107,0)</f>
        <v>0</v>
      </c>
      <c r="C39" s="386">
        <f>IFERROR('Class Bin A-B'!S39/'Class Bin A-B'!S$107,0)</f>
        <v>0</v>
      </c>
      <c r="D39" s="386">
        <f>IFERROR('Class Bin A-B'!T39/'Class Bin A-B'!T$107,0)</f>
        <v>0</v>
      </c>
      <c r="E39" s="386">
        <f>IFERROR('Class Bin A-B'!U39/'Class Bin A-B'!U$107,0)</f>
        <v>0</v>
      </c>
      <c r="F39" s="386">
        <f>IFERROR('Class Bin A-B'!V39/'Class Bin A-B'!V$107,0)</f>
        <v>0</v>
      </c>
      <c r="G39" s="386">
        <f>IFERROR('Class Bin A-B'!W39/'Class Bin A-B'!W$107,0)</f>
        <v>0</v>
      </c>
      <c r="H39" s="386">
        <f>IFERROR('Class Bin A-B'!X39/'Class Bin A-B'!X$107,0)</f>
        <v>0</v>
      </c>
      <c r="I39" s="386">
        <f>IFERROR('Class Bin A-B'!Y39/'Class Bin A-B'!Y$107,0)</f>
        <v>1.0722329030486129</v>
      </c>
      <c r="J39" s="386">
        <f>IFERROR('Class Bin A-B'!Z39/'Class Bin A-B'!Z$107,0)</f>
        <v>0.92857142857142871</v>
      </c>
      <c r="K39" s="386">
        <f>IFERROR('Class Bin A-B'!AA39/'Class Bin A-B'!AA$107,0)</f>
        <v>1.0064825930372148</v>
      </c>
      <c r="L39" s="386">
        <f>IFERROR('Class Bin A-B'!AB39/'Class Bin A-B'!AB$107,0)</f>
        <v>1.1422764227642277</v>
      </c>
      <c r="M39" s="386">
        <f>IFERROR('Class Bin A-B'!AC39/'Class Bin A-B'!AC$107,0)</f>
        <v>0.92057026476578396</v>
      </c>
      <c r="N39" s="386">
        <f>IFERROR('Class Bin A-B'!AD39/'Class Bin A-B'!AD$107,0)</f>
        <v>1.3728294177732379</v>
      </c>
      <c r="O39" s="386">
        <f>IFERROR('Class Bin A-B'!AE39/'Class Bin A-B'!AE$107,0)</f>
        <v>1.6848466981132075</v>
      </c>
      <c r="P39" s="386">
        <f>IFERROR('Class Bin A-B'!AF39/'Class Bin A-B'!AF$107,0)</f>
        <v>0.90256410256410258</v>
      </c>
      <c r="Q39" s="386">
        <f>IFERROR('Class Bin A-B'!AG39/'Class Bin A-B'!AG$107,0)</f>
        <v>0</v>
      </c>
      <c r="R39" s="386">
        <f>IFERROR('Class Bin A-B'!AH39/'Class Bin A-B'!AH$107,0)</f>
        <v>0</v>
      </c>
      <c r="S39" s="386">
        <f>IFERROR('Class Bin A-B'!AI39/'Class Bin A-B'!AI$107,0)</f>
        <v>0</v>
      </c>
      <c r="T39" s="386">
        <f>IFERROR('Class Bin A-B'!AJ39/'Class Bin A-B'!AJ$107,0)</f>
        <v>0</v>
      </c>
      <c r="U39" s="386">
        <f>IFERROR('Class Bin A-B'!AK39/'Class Bin A-B'!AK$107,0)</f>
        <v>0</v>
      </c>
      <c r="V39" s="387">
        <f>IFERROR('Class Bin A-B'!AL39/'Class Bin A-B'!AL$107,0)</f>
        <v>0</v>
      </c>
      <c r="W39" s="315"/>
      <c r="X39" s="316">
        <v>0.29166666666666702</v>
      </c>
      <c r="Y39" s="385">
        <f>IFERROR('Class Bin B-A'!R39/'Class Bin B-A'!R$107,0)</f>
        <v>0</v>
      </c>
      <c r="Z39" s="386">
        <f>IFERROR('Class Bin B-A'!S39/'Class Bin B-A'!S$107,0)</f>
        <v>0</v>
      </c>
      <c r="AA39" s="386">
        <f>IFERROR('Class Bin B-A'!T39/'Class Bin B-A'!T$107,0)</f>
        <v>0</v>
      </c>
      <c r="AB39" s="386">
        <f>IFERROR('Class Bin B-A'!U39/'Class Bin B-A'!U$107,0)</f>
        <v>0</v>
      </c>
      <c r="AC39" s="386">
        <f>IFERROR('Class Bin B-A'!V39/'Class Bin B-A'!V$107,0)</f>
        <v>0</v>
      </c>
      <c r="AD39" s="386">
        <f>IFERROR('Class Bin B-A'!W39/'Class Bin B-A'!W$107,0)</f>
        <v>0</v>
      </c>
      <c r="AE39" s="386">
        <f>IFERROR('Class Bin B-A'!X39/'Class Bin B-A'!X$107,0)</f>
        <v>0</v>
      </c>
      <c r="AF39" s="386">
        <f>IFERROR('Class Bin B-A'!Y39/'Class Bin B-A'!Y$107,0)</f>
        <v>1.0717703349282299</v>
      </c>
      <c r="AG39" s="386">
        <f>IFERROR('Class Bin B-A'!Z39/'Class Bin B-A'!Z$107,0)</f>
        <v>1.1692954784437437</v>
      </c>
      <c r="AH39" s="386">
        <f>IFERROR('Class Bin B-A'!AA39/'Class Bin B-A'!AA$107,0)</f>
        <v>1.0323827936201062</v>
      </c>
      <c r="AI39" s="386">
        <f>IFERROR('Class Bin B-A'!AB39/'Class Bin B-A'!AB$107,0)</f>
        <v>1.1673987310883356</v>
      </c>
      <c r="AJ39" s="386">
        <f>IFERROR('Class Bin B-A'!AC39/'Class Bin B-A'!AC$107,0)</f>
        <v>1.1859612362493452</v>
      </c>
      <c r="AK39" s="386">
        <f>IFERROR('Class Bin B-A'!AD39/'Class Bin B-A'!AD$107,0)</f>
        <v>1.1879936808846761</v>
      </c>
      <c r="AL39" s="386">
        <f>IFERROR('Class Bin B-A'!AE39/'Class Bin B-A'!AE$107,0)</f>
        <v>0</v>
      </c>
      <c r="AM39" s="386">
        <f>IFERROR('Class Bin B-A'!AF39/'Class Bin B-A'!AF$107,0)</f>
        <v>1.1863285556780596</v>
      </c>
      <c r="AN39" s="386">
        <f>IFERROR('Class Bin B-A'!AG39/'Class Bin B-A'!AG$107,0)</f>
        <v>0</v>
      </c>
      <c r="AO39" s="386">
        <f>IFERROR('Class Bin B-A'!AH39/'Class Bin B-A'!AH$107,0)</f>
        <v>0</v>
      </c>
      <c r="AP39" s="386">
        <f>IFERROR('Class Bin B-A'!AI39/'Class Bin B-A'!AI$107,0)</f>
        <v>0</v>
      </c>
      <c r="AQ39" s="386">
        <f>IFERROR('Class Bin B-A'!AJ39/'Class Bin B-A'!AJ$107,0)</f>
        <v>0</v>
      </c>
      <c r="AR39" s="386">
        <f>IFERROR('Class Bin B-A'!AK39/'Class Bin B-A'!AK$107,0)</f>
        <v>0</v>
      </c>
      <c r="AS39" s="387">
        <f>IFERROR('Class Bin B-A'!AL39/'Class Bin B-A'!AL$107,0)</f>
        <v>0</v>
      </c>
    </row>
    <row r="40" spans="1:45" ht="9.75" customHeight="1" x14ac:dyDescent="0.25">
      <c r="A40" s="316">
        <v>0.30208333333333298</v>
      </c>
      <c r="B40" s="385">
        <f>IFERROR('Class Bin A-B'!R40/'Class Bin A-B'!R$107,0)</f>
        <v>0</v>
      </c>
      <c r="C40" s="386">
        <f>IFERROR('Class Bin A-B'!S40/'Class Bin A-B'!S$107,0)</f>
        <v>0</v>
      </c>
      <c r="D40" s="386">
        <f>IFERROR('Class Bin A-B'!T40/'Class Bin A-B'!T$107,0)</f>
        <v>0</v>
      </c>
      <c r="E40" s="386">
        <f>IFERROR('Class Bin A-B'!U40/'Class Bin A-B'!U$107,0)</f>
        <v>0</v>
      </c>
      <c r="F40" s="386">
        <f>IFERROR('Class Bin A-B'!V40/'Class Bin A-B'!V$107,0)</f>
        <v>0</v>
      </c>
      <c r="G40" s="386">
        <f>IFERROR('Class Bin A-B'!W40/'Class Bin A-B'!W$107,0)</f>
        <v>0</v>
      </c>
      <c r="H40" s="386">
        <f>IFERROR('Class Bin A-B'!X40/'Class Bin A-B'!X$107,0)</f>
        <v>0</v>
      </c>
      <c r="I40" s="386">
        <f>IFERROR('Class Bin A-B'!Y40/'Class Bin A-B'!Y$107,0)</f>
        <v>1.0634441087613291</v>
      </c>
      <c r="J40" s="386">
        <f>IFERROR('Class Bin A-B'!Z40/'Class Bin A-B'!Z$107,0)</f>
        <v>1.1092436974789917</v>
      </c>
      <c r="K40" s="386">
        <f>IFERROR('Class Bin A-B'!AA40/'Class Bin A-B'!AA$107,0)</f>
        <v>0.98727490996398559</v>
      </c>
      <c r="L40" s="386">
        <f>IFERROR('Class Bin A-B'!AB40/'Class Bin A-B'!AB$107,0)</f>
        <v>0.98780487804878048</v>
      </c>
      <c r="M40" s="386">
        <f>IFERROR('Class Bin A-B'!AC40/'Class Bin A-B'!AC$107,0)</f>
        <v>1.0753564154786148</v>
      </c>
      <c r="N40" s="386">
        <f>IFERROR('Class Bin A-B'!AD40/'Class Bin A-B'!AD$107,0)</f>
        <v>1.0132788559754851</v>
      </c>
      <c r="O40" s="386">
        <f>IFERROR('Class Bin A-B'!AE40/'Class Bin A-B'!AE$107,0)</f>
        <v>1.171875</v>
      </c>
      <c r="P40" s="386">
        <f>IFERROR('Class Bin A-B'!AF40/'Class Bin A-B'!AF$107,0)</f>
        <v>0.96410256410256412</v>
      </c>
      <c r="Q40" s="386">
        <f>IFERROR('Class Bin A-B'!AG40/'Class Bin A-B'!AG$107,0)</f>
        <v>0</v>
      </c>
      <c r="R40" s="386">
        <f>IFERROR('Class Bin A-B'!AH40/'Class Bin A-B'!AH$107,0)</f>
        <v>0</v>
      </c>
      <c r="S40" s="386">
        <f>IFERROR('Class Bin A-B'!AI40/'Class Bin A-B'!AI$107,0)</f>
        <v>0</v>
      </c>
      <c r="T40" s="386">
        <f>IFERROR('Class Bin A-B'!AJ40/'Class Bin A-B'!AJ$107,0)</f>
        <v>0</v>
      </c>
      <c r="U40" s="386">
        <f>IFERROR('Class Bin A-B'!AK40/'Class Bin A-B'!AK$107,0)</f>
        <v>0</v>
      </c>
      <c r="V40" s="387">
        <f>IFERROR('Class Bin A-B'!AL40/'Class Bin A-B'!AL$107,0)</f>
        <v>0</v>
      </c>
      <c r="W40" s="315"/>
      <c r="X40" s="316">
        <v>0.30208333333333298</v>
      </c>
      <c r="Y40" s="385">
        <f>IFERROR('Class Bin B-A'!R40/'Class Bin B-A'!R$107,0)</f>
        <v>0</v>
      </c>
      <c r="Z40" s="386">
        <f>IFERROR('Class Bin B-A'!S40/'Class Bin B-A'!S$107,0)</f>
        <v>0</v>
      </c>
      <c r="AA40" s="386">
        <f>IFERROR('Class Bin B-A'!T40/'Class Bin B-A'!T$107,0)</f>
        <v>0</v>
      </c>
      <c r="AB40" s="386">
        <f>IFERROR('Class Bin B-A'!U40/'Class Bin B-A'!U$107,0)</f>
        <v>0</v>
      </c>
      <c r="AC40" s="386">
        <f>IFERROR('Class Bin B-A'!V40/'Class Bin B-A'!V$107,0)</f>
        <v>0</v>
      </c>
      <c r="AD40" s="386">
        <f>IFERROR('Class Bin B-A'!W40/'Class Bin B-A'!W$107,0)</f>
        <v>0</v>
      </c>
      <c r="AE40" s="386">
        <f>IFERROR('Class Bin B-A'!X40/'Class Bin B-A'!X$107,0)</f>
        <v>0</v>
      </c>
      <c r="AF40" s="386">
        <f>IFERROR('Class Bin B-A'!Y40/'Class Bin B-A'!Y$107,0)</f>
        <v>1.3869969040247681</v>
      </c>
      <c r="AG40" s="386">
        <f>IFERROR('Class Bin B-A'!Z40/'Class Bin B-A'!Z$107,0)</f>
        <v>0.95899053627760278</v>
      </c>
      <c r="AH40" s="386">
        <f>IFERROR('Class Bin B-A'!AA40/'Class Bin B-A'!AA$107,0)</f>
        <v>1.2295795070082165</v>
      </c>
      <c r="AI40" s="386">
        <f>IFERROR('Class Bin B-A'!AB40/'Class Bin B-A'!AB$107,0)</f>
        <v>1.0346510492923378</v>
      </c>
      <c r="AJ40" s="386">
        <f>IFERROR('Class Bin B-A'!AC40/'Class Bin B-A'!AC$107,0)</f>
        <v>1.1189104243059194</v>
      </c>
      <c r="AK40" s="386">
        <f>IFERROR('Class Bin B-A'!AD40/'Class Bin B-A'!AD$107,0)</f>
        <v>0.87203791469194303</v>
      </c>
      <c r="AL40" s="386">
        <f>IFERROR('Class Bin B-A'!AE40/'Class Bin B-A'!AE$107,0)</f>
        <v>0</v>
      </c>
      <c r="AM40" s="386">
        <f>IFERROR('Class Bin B-A'!AF40/'Class Bin B-A'!AF$107,0)</f>
        <v>0.99228224917309826</v>
      </c>
      <c r="AN40" s="386">
        <f>IFERROR('Class Bin B-A'!AG40/'Class Bin B-A'!AG$107,0)</f>
        <v>0</v>
      </c>
      <c r="AO40" s="386">
        <f>IFERROR('Class Bin B-A'!AH40/'Class Bin B-A'!AH$107,0)</f>
        <v>0</v>
      </c>
      <c r="AP40" s="386">
        <f>IFERROR('Class Bin B-A'!AI40/'Class Bin B-A'!AI$107,0)</f>
        <v>0</v>
      </c>
      <c r="AQ40" s="386">
        <f>IFERROR('Class Bin B-A'!AJ40/'Class Bin B-A'!AJ$107,0)</f>
        <v>0</v>
      </c>
      <c r="AR40" s="386">
        <f>IFERROR('Class Bin B-A'!AK40/'Class Bin B-A'!AK$107,0)</f>
        <v>0</v>
      </c>
      <c r="AS40" s="387">
        <f>IFERROR('Class Bin B-A'!AL40/'Class Bin B-A'!AL$107,0)</f>
        <v>0</v>
      </c>
    </row>
    <row r="41" spans="1:45" ht="9.75" customHeight="1" x14ac:dyDescent="0.25">
      <c r="A41" s="316">
        <v>0.3125</v>
      </c>
      <c r="B41" s="385">
        <f>IFERROR('Class Bin A-B'!R41/'Class Bin A-B'!R$107,0)</f>
        <v>0</v>
      </c>
      <c r="C41" s="386">
        <f>IFERROR('Class Bin A-B'!S41/'Class Bin A-B'!S$107,0)</f>
        <v>0</v>
      </c>
      <c r="D41" s="386">
        <f>IFERROR('Class Bin A-B'!T41/'Class Bin A-B'!T$107,0)</f>
        <v>0</v>
      </c>
      <c r="E41" s="386">
        <f>IFERROR('Class Bin A-B'!U41/'Class Bin A-B'!U$107,0)</f>
        <v>0</v>
      </c>
      <c r="F41" s="386">
        <f>IFERROR('Class Bin A-B'!V41/'Class Bin A-B'!V$107,0)</f>
        <v>0</v>
      </c>
      <c r="G41" s="386">
        <f>IFERROR('Class Bin A-B'!W41/'Class Bin A-B'!W$107,0)</f>
        <v>0</v>
      </c>
      <c r="H41" s="386">
        <f>IFERROR('Class Bin A-B'!X41/'Class Bin A-B'!X$107,0)</f>
        <v>0</v>
      </c>
      <c r="I41" s="386">
        <f>IFERROR('Class Bin A-B'!Y41/'Class Bin A-B'!Y$107,0)</f>
        <v>0.9667673716012084</v>
      </c>
      <c r="J41" s="386">
        <f>IFERROR('Class Bin A-B'!Z41/'Class Bin A-B'!Z$107,0)</f>
        <v>1.0000000000000002</v>
      </c>
      <c r="K41" s="386">
        <f>IFERROR('Class Bin A-B'!AA41/'Class Bin A-B'!AA$107,0)</f>
        <v>0.88739495798319334</v>
      </c>
      <c r="L41" s="386">
        <f>IFERROR('Class Bin A-B'!AB41/'Class Bin A-B'!AB$107,0)</f>
        <v>1.1626016260162602</v>
      </c>
      <c r="M41" s="386">
        <f>IFERROR('Class Bin A-B'!AC41/'Class Bin A-B'!AC$107,0)</f>
        <v>1.006109979633401</v>
      </c>
      <c r="N41" s="386">
        <f>IFERROR('Class Bin A-B'!AD41/'Class Bin A-B'!AD$107,0)</f>
        <v>0.94790602655771172</v>
      </c>
      <c r="O41" s="386">
        <f>IFERROR('Class Bin A-B'!AE41/'Class Bin A-B'!AE$107,0)</f>
        <v>0.94192216981132082</v>
      </c>
      <c r="P41" s="386">
        <f>IFERROR('Class Bin A-B'!AF41/'Class Bin A-B'!AF$107,0)</f>
        <v>0.85743589743589743</v>
      </c>
      <c r="Q41" s="386">
        <f>IFERROR('Class Bin A-B'!AG41/'Class Bin A-B'!AG$107,0)</f>
        <v>0</v>
      </c>
      <c r="R41" s="386">
        <f>IFERROR('Class Bin A-B'!AH41/'Class Bin A-B'!AH$107,0)</f>
        <v>0</v>
      </c>
      <c r="S41" s="386">
        <f>IFERROR('Class Bin A-B'!AI41/'Class Bin A-B'!AI$107,0)</f>
        <v>0</v>
      </c>
      <c r="T41" s="386">
        <f>IFERROR('Class Bin A-B'!AJ41/'Class Bin A-B'!AJ$107,0)</f>
        <v>0</v>
      </c>
      <c r="U41" s="386">
        <f>IFERROR('Class Bin A-B'!AK41/'Class Bin A-B'!AK$107,0)</f>
        <v>0</v>
      </c>
      <c r="V41" s="387">
        <f>IFERROR('Class Bin A-B'!AL41/'Class Bin A-B'!AL$107,0)</f>
        <v>0</v>
      </c>
      <c r="W41" s="315"/>
      <c r="X41" s="316">
        <v>0.3125</v>
      </c>
      <c r="Y41" s="385">
        <f>IFERROR('Class Bin B-A'!R41/'Class Bin B-A'!R$107,0)</f>
        <v>0</v>
      </c>
      <c r="Z41" s="386">
        <f>IFERROR('Class Bin B-A'!S41/'Class Bin B-A'!S$107,0)</f>
        <v>0</v>
      </c>
      <c r="AA41" s="386">
        <f>IFERROR('Class Bin B-A'!T41/'Class Bin B-A'!T$107,0)</f>
        <v>0</v>
      </c>
      <c r="AB41" s="386">
        <f>IFERROR('Class Bin B-A'!U41/'Class Bin B-A'!U$107,0)</f>
        <v>0</v>
      </c>
      <c r="AC41" s="386">
        <f>IFERROR('Class Bin B-A'!V41/'Class Bin B-A'!V$107,0)</f>
        <v>0</v>
      </c>
      <c r="AD41" s="386">
        <f>IFERROR('Class Bin B-A'!W41/'Class Bin B-A'!W$107,0)</f>
        <v>0</v>
      </c>
      <c r="AE41" s="386">
        <f>IFERROR('Class Bin B-A'!X41/'Class Bin B-A'!X$107,0)</f>
        <v>0</v>
      </c>
      <c r="AF41" s="386">
        <f>IFERROR('Class Bin B-A'!Y41/'Class Bin B-A'!Y$107,0)</f>
        <v>1.2203771460737407</v>
      </c>
      <c r="AG41" s="386">
        <f>IFERROR('Class Bin B-A'!Z41/'Class Bin B-A'!Z$107,0)</f>
        <v>0.91272344900105173</v>
      </c>
      <c r="AH41" s="386">
        <f>IFERROR('Class Bin B-A'!AA41/'Class Bin B-A'!AA$107,0)</f>
        <v>0.93185113581440315</v>
      </c>
      <c r="AI41" s="386">
        <f>IFERROR('Class Bin B-A'!AB41/'Class Bin B-A'!AB$107,0)</f>
        <v>1.0463640800390435</v>
      </c>
      <c r="AJ41" s="386">
        <f>IFERROR('Class Bin B-A'!AC41/'Class Bin B-A'!AC$107,0)</f>
        <v>1.001571503404924</v>
      </c>
      <c r="AK41" s="386">
        <f>IFERROR('Class Bin B-A'!AD41/'Class Bin B-A'!AD$107,0)</f>
        <v>0.99420747761979988</v>
      </c>
      <c r="AL41" s="386">
        <f>IFERROR('Class Bin B-A'!AE41/'Class Bin B-A'!AE$107,0)</f>
        <v>1.5044247787610621</v>
      </c>
      <c r="AM41" s="386">
        <f>IFERROR('Class Bin B-A'!AF41/'Class Bin B-A'!AF$107,0)</f>
        <v>1.0452039691289967</v>
      </c>
      <c r="AN41" s="386">
        <f>IFERROR('Class Bin B-A'!AG41/'Class Bin B-A'!AG$107,0)</f>
        <v>0</v>
      </c>
      <c r="AO41" s="386">
        <f>IFERROR('Class Bin B-A'!AH41/'Class Bin B-A'!AH$107,0)</f>
        <v>0</v>
      </c>
      <c r="AP41" s="386">
        <f>IFERROR('Class Bin B-A'!AI41/'Class Bin B-A'!AI$107,0)</f>
        <v>0</v>
      </c>
      <c r="AQ41" s="386">
        <f>IFERROR('Class Bin B-A'!AJ41/'Class Bin B-A'!AJ$107,0)</f>
        <v>0</v>
      </c>
      <c r="AR41" s="386">
        <f>IFERROR('Class Bin B-A'!AK41/'Class Bin B-A'!AK$107,0)</f>
        <v>0</v>
      </c>
      <c r="AS41" s="387">
        <f>IFERROR('Class Bin B-A'!AL41/'Class Bin B-A'!AL$107,0)</f>
        <v>0</v>
      </c>
    </row>
    <row r="42" spans="1:45" ht="9.75" customHeight="1" x14ac:dyDescent="0.25">
      <c r="A42" s="316">
        <v>0.32291666666666702</v>
      </c>
      <c r="B42" s="385">
        <f>IFERROR('Class Bin A-B'!R42/'Class Bin A-B'!R$107,0)</f>
        <v>0</v>
      </c>
      <c r="C42" s="386">
        <f>IFERROR('Class Bin A-B'!S42/'Class Bin A-B'!S$107,0)</f>
        <v>0</v>
      </c>
      <c r="D42" s="386">
        <f>IFERROR('Class Bin A-B'!T42/'Class Bin A-B'!T$107,0)</f>
        <v>0</v>
      </c>
      <c r="E42" s="386">
        <f>IFERROR('Class Bin A-B'!U42/'Class Bin A-B'!U$107,0)</f>
        <v>0</v>
      </c>
      <c r="F42" s="386">
        <f>IFERROR('Class Bin A-B'!V42/'Class Bin A-B'!V$107,0)</f>
        <v>0</v>
      </c>
      <c r="G42" s="386">
        <f>IFERROR('Class Bin A-B'!W42/'Class Bin A-B'!W$107,0)</f>
        <v>0</v>
      </c>
      <c r="H42" s="386">
        <f>IFERROR('Class Bin A-B'!X42/'Class Bin A-B'!X$107,0)</f>
        <v>0</v>
      </c>
      <c r="I42" s="386">
        <f>IFERROR('Class Bin A-B'!Y42/'Class Bin A-B'!Y$107,0)</f>
        <v>1.1381488602032408</v>
      </c>
      <c r="J42" s="386">
        <f>IFERROR('Class Bin A-B'!Z42/'Class Bin A-B'!Z$107,0)</f>
        <v>1.0630252100840338</v>
      </c>
      <c r="K42" s="386">
        <f>IFERROR('Class Bin A-B'!AA42/'Class Bin A-B'!AA$107,0)</f>
        <v>1.0218487394957985</v>
      </c>
      <c r="L42" s="386">
        <f>IFERROR('Class Bin A-B'!AB42/'Class Bin A-B'!AB$107,0)</f>
        <v>1.2113821138211383</v>
      </c>
      <c r="M42" s="386">
        <f>IFERROR('Class Bin A-B'!AC42/'Class Bin A-B'!AC$107,0)</f>
        <v>1.0101832993890019</v>
      </c>
      <c r="N42" s="386">
        <f>IFERROR('Class Bin A-B'!AD42/'Class Bin A-B'!AD$107,0)</f>
        <v>1.0296220633299282</v>
      </c>
      <c r="O42" s="386">
        <f>IFERROR('Class Bin A-B'!AE42/'Class Bin A-B'!AE$107,0)</f>
        <v>0</v>
      </c>
      <c r="P42" s="386">
        <f>IFERROR('Class Bin A-B'!AF42/'Class Bin A-B'!AF$107,0)</f>
        <v>1.0092307692307694</v>
      </c>
      <c r="Q42" s="386">
        <f>IFERROR('Class Bin A-B'!AG42/'Class Bin A-B'!AG$107,0)</f>
        <v>0</v>
      </c>
      <c r="R42" s="386">
        <f>IFERROR('Class Bin A-B'!AH42/'Class Bin A-B'!AH$107,0)</f>
        <v>0</v>
      </c>
      <c r="S42" s="386">
        <f>IFERROR('Class Bin A-B'!AI42/'Class Bin A-B'!AI$107,0)</f>
        <v>0</v>
      </c>
      <c r="T42" s="386">
        <f>IFERROR('Class Bin A-B'!AJ42/'Class Bin A-B'!AJ$107,0)</f>
        <v>0</v>
      </c>
      <c r="U42" s="386">
        <f>IFERROR('Class Bin A-B'!AK42/'Class Bin A-B'!AK$107,0)</f>
        <v>0</v>
      </c>
      <c r="V42" s="387">
        <f>IFERROR('Class Bin A-B'!AL42/'Class Bin A-B'!AL$107,0)</f>
        <v>0</v>
      </c>
      <c r="W42" s="315"/>
      <c r="X42" s="316">
        <v>0.32291666666666702</v>
      </c>
      <c r="Y42" s="385">
        <f>IFERROR('Class Bin B-A'!R42/'Class Bin B-A'!R$107,0)</f>
        <v>0</v>
      </c>
      <c r="Z42" s="386">
        <f>IFERROR('Class Bin B-A'!S42/'Class Bin B-A'!S$107,0)</f>
        <v>0</v>
      </c>
      <c r="AA42" s="386">
        <f>IFERROR('Class Bin B-A'!T42/'Class Bin B-A'!T$107,0)</f>
        <v>0</v>
      </c>
      <c r="AB42" s="386">
        <f>IFERROR('Class Bin B-A'!U42/'Class Bin B-A'!U$107,0)</f>
        <v>0</v>
      </c>
      <c r="AC42" s="386">
        <f>IFERROR('Class Bin B-A'!V42/'Class Bin B-A'!V$107,0)</f>
        <v>0</v>
      </c>
      <c r="AD42" s="386">
        <f>IFERROR('Class Bin B-A'!W42/'Class Bin B-A'!W$107,0)</f>
        <v>0</v>
      </c>
      <c r="AE42" s="386">
        <f>IFERROR('Class Bin B-A'!X42/'Class Bin B-A'!X$107,0)</f>
        <v>0</v>
      </c>
      <c r="AF42" s="386">
        <f>IFERROR('Class Bin B-A'!Y42/'Class Bin B-A'!Y$107,0)</f>
        <v>1.157331832254433</v>
      </c>
      <c r="AG42" s="386">
        <f>IFERROR('Class Bin B-A'!Z42/'Class Bin B-A'!Z$107,0)</f>
        <v>1.2029442691903263</v>
      </c>
      <c r="AH42" s="386">
        <f>IFERROR('Class Bin B-A'!AA42/'Class Bin B-A'!AA$107,0)</f>
        <v>1.1097148380860318</v>
      </c>
      <c r="AI42" s="386">
        <f>IFERROR('Class Bin B-A'!AB42/'Class Bin B-A'!AB$107,0)</f>
        <v>1.0854075158613958</v>
      </c>
      <c r="AJ42" s="386">
        <f>IFERROR('Class Bin B-A'!AC42/'Class Bin B-A'!AC$107,0)</f>
        <v>1.0937663698271347</v>
      </c>
      <c r="AK42" s="386">
        <f>IFERROR('Class Bin B-A'!AD42/'Class Bin B-A'!AD$107,0)</f>
        <v>1.5418641390205372</v>
      </c>
      <c r="AL42" s="386">
        <f>IFERROR('Class Bin B-A'!AE42/'Class Bin B-A'!AE$107,0)</f>
        <v>1.345132743362832</v>
      </c>
      <c r="AM42" s="386">
        <f>IFERROR('Class Bin B-A'!AF42/'Class Bin B-A'!AF$107,0)</f>
        <v>1.027563395810364</v>
      </c>
      <c r="AN42" s="386">
        <f>IFERROR('Class Bin B-A'!AG42/'Class Bin B-A'!AG$107,0)</f>
        <v>0</v>
      </c>
      <c r="AO42" s="386">
        <f>IFERROR('Class Bin B-A'!AH42/'Class Bin B-A'!AH$107,0)</f>
        <v>0</v>
      </c>
      <c r="AP42" s="386">
        <f>IFERROR('Class Bin B-A'!AI42/'Class Bin B-A'!AI$107,0)</f>
        <v>0</v>
      </c>
      <c r="AQ42" s="386">
        <f>IFERROR('Class Bin B-A'!AJ42/'Class Bin B-A'!AJ$107,0)</f>
        <v>0</v>
      </c>
      <c r="AR42" s="386">
        <f>IFERROR('Class Bin B-A'!AK42/'Class Bin B-A'!AK$107,0)</f>
        <v>0</v>
      </c>
      <c r="AS42" s="387">
        <f>IFERROR('Class Bin B-A'!AL42/'Class Bin B-A'!AL$107,0)</f>
        <v>0</v>
      </c>
    </row>
    <row r="43" spans="1:45" ht="9.75" customHeight="1" x14ac:dyDescent="0.25">
      <c r="A43" s="316">
        <v>0.33333333333333298</v>
      </c>
      <c r="B43" s="385">
        <f>IFERROR('Class Bin A-B'!R43/'Class Bin A-B'!R$107,0)</f>
        <v>0</v>
      </c>
      <c r="C43" s="386">
        <f>IFERROR('Class Bin A-B'!S43/'Class Bin A-B'!S$107,0)</f>
        <v>0</v>
      </c>
      <c r="D43" s="386">
        <f>IFERROR('Class Bin A-B'!T43/'Class Bin A-B'!T$107,0)</f>
        <v>0</v>
      </c>
      <c r="E43" s="386">
        <f>IFERROR('Class Bin A-B'!U43/'Class Bin A-B'!U$107,0)</f>
        <v>0</v>
      </c>
      <c r="F43" s="386">
        <f>IFERROR('Class Bin A-B'!V43/'Class Bin A-B'!V$107,0)</f>
        <v>0</v>
      </c>
      <c r="G43" s="386">
        <f>IFERROR('Class Bin A-B'!W43/'Class Bin A-B'!W$107,0)</f>
        <v>0</v>
      </c>
      <c r="H43" s="386">
        <f>IFERROR('Class Bin A-B'!X43/'Class Bin A-B'!X$107,0)</f>
        <v>0</v>
      </c>
      <c r="I43" s="386">
        <f>IFERROR('Class Bin A-B'!Y43/'Class Bin A-B'!Y$107,0)</f>
        <v>1.0546553144740456</v>
      </c>
      <c r="J43" s="386">
        <f>IFERROR('Class Bin A-B'!Z43/'Class Bin A-B'!Z$107,0)</f>
        <v>1.0126050420168069</v>
      </c>
      <c r="K43" s="386">
        <f>IFERROR('Class Bin A-B'!AA43/'Class Bin A-B'!AA$107,0)</f>
        <v>0.97190876350540223</v>
      </c>
      <c r="L43" s="386">
        <f>IFERROR('Class Bin A-B'!AB43/'Class Bin A-B'!AB$107,0)</f>
        <v>1.097560975609756</v>
      </c>
      <c r="M43" s="386">
        <f>IFERROR('Class Bin A-B'!AC43/'Class Bin A-B'!AC$107,0)</f>
        <v>1.0346232179226067</v>
      </c>
      <c r="N43" s="386">
        <f>IFERROR('Class Bin A-B'!AD43/'Class Bin A-B'!AD$107,0)</f>
        <v>1.4749744637385085</v>
      </c>
      <c r="O43" s="386">
        <f>IFERROR('Class Bin A-B'!AE43/'Class Bin A-B'!AE$107,0)</f>
        <v>1.0657429245283019</v>
      </c>
      <c r="P43" s="386">
        <f>IFERROR('Class Bin A-B'!AF43/'Class Bin A-B'!AF$107,0)</f>
        <v>0.9805128205128204</v>
      </c>
      <c r="Q43" s="386">
        <f>IFERROR('Class Bin A-B'!AG43/'Class Bin A-B'!AG$107,0)</f>
        <v>0</v>
      </c>
      <c r="R43" s="386">
        <f>IFERROR('Class Bin A-B'!AH43/'Class Bin A-B'!AH$107,0)</f>
        <v>0</v>
      </c>
      <c r="S43" s="386">
        <f>IFERROR('Class Bin A-B'!AI43/'Class Bin A-B'!AI$107,0)</f>
        <v>0</v>
      </c>
      <c r="T43" s="386">
        <f>IFERROR('Class Bin A-B'!AJ43/'Class Bin A-B'!AJ$107,0)</f>
        <v>0</v>
      </c>
      <c r="U43" s="386">
        <f>IFERROR('Class Bin A-B'!AK43/'Class Bin A-B'!AK$107,0)</f>
        <v>0</v>
      </c>
      <c r="V43" s="387">
        <f>IFERROR('Class Bin A-B'!AL43/'Class Bin A-B'!AL$107,0)</f>
        <v>0</v>
      </c>
      <c r="W43" s="315"/>
      <c r="X43" s="316">
        <v>0.33333333333333298</v>
      </c>
      <c r="Y43" s="385">
        <f>IFERROR('Class Bin B-A'!R43/'Class Bin B-A'!R$107,0)</f>
        <v>0</v>
      </c>
      <c r="Z43" s="386">
        <f>IFERROR('Class Bin B-A'!S43/'Class Bin B-A'!S$107,0)</f>
        <v>0</v>
      </c>
      <c r="AA43" s="386">
        <f>IFERROR('Class Bin B-A'!T43/'Class Bin B-A'!T$107,0)</f>
        <v>0</v>
      </c>
      <c r="AB43" s="386">
        <f>IFERROR('Class Bin B-A'!U43/'Class Bin B-A'!U$107,0)</f>
        <v>0</v>
      </c>
      <c r="AC43" s="386">
        <f>IFERROR('Class Bin B-A'!V43/'Class Bin B-A'!V$107,0)</f>
        <v>0</v>
      </c>
      <c r="AD43" s="386">
        <f>IFERROR('Class Bin B-A'!W43/'Class Bin B-A'!W$107,0)</f>
        <v>0</v>
      </c>
      <c r="AE43" s="386">
        <f>IFERROR('Class Bin B-A'!X43/'Class Bin B-A'!X$107,0)</f>
        <v>0</v>
      </c>
      <c r="AF43" s="386">
        <f>IFERROR('Class Bin B-A'!Y43/'Class Bin B-A'!Y$107,0)</f>
        <v>1.0357444413171968</v>
      </c>
      <c r="AG43" s="386">
        <f>IFERROR('Class Bin B-A'!Z43/'Class Bin B-A'!Z$107,0)</f>
        <v>1.1062039957939014</v>
      </c>
      <c r="AH43" s="386">
        <f>IFERROR('Class Bin B-A'!AA43/'Class Bin B-A'!AA$107,0)</f>
        <v>1.0401159980666987</v>
      </c>
      <c r="AI43" s="386">
        <f>IFERROR('Class Bin B-A'!AB43/'Class Bin B-A'!AB$107,0)</f>
        <v>1.0346510492923378</v>
      </c>
      <c r="AJ43" s="386">
        <f>IFERROR('Class Bin B-A'!AC43/'Class Bin B-A'!AC$107,0)</f>
        <v>1.0392875851231012</v>
      </c>
      <c r="AK43" s="386">
        <f>IFERROR('Class Bin B-A'!AD43/'Class Bin B-A'!AD$107,0)</f>
        <v>1.2975250131648235</v>
      </c>
      <c r="AL43" s="386">
        <f>IFERROR('Class Bin B-A'!AE43/'Class Bin B-A'!AE$107,0)</f>
        <v>0</v>
      </c>
      <c r="AM43" s="386">
        <f>IFERROR('Class Bin B-A'!AF43/'Class Bin B-A'!AF$107,0)</f>
        <v>1.0716648291069462</v>
      </c>
      <c r="AN43" s="386">
        <f>IFERROR('Class Bin B-A'!AG43/'Class Bin B-A'!AG$107,0)</f>
        <v>0</v>
      </c>
      <c r="AO43" s="386">
        <f>IFERROR('Class Bin B-A'!AH43/'Class Bin B-A'!AH$107,0)</f>
        <v>0</v>
      </c>
      <c r="AP43" s="386">
        <f>IFERROR('Class Bin B-A'!AI43/'Class Bin B-A'!AI$107,0)</f>
        <v>0</v>
      </c>
      <c r="AQ43" s="386">
        <f>IFERROR('Class Bin B-A'!AJ43/'Class Bin B-A'!AJ$107,0)</f>
        <v>0</v>
      </c>
      <c r="AR43" s="386">
        <f>IFERROR('Class Bin B-A'!AK43/'Class Bin B-A'!AK$107,0)</f>
        <v>0</v>
      </c>
      <c r="AS43" s="387">
        <f>IFERROR('Class Bin B-A'!AL43/'Class Bin B-A'!AL$107,0)</f>
        <v>0</v>
      </c>
    </row>
    <row r="44" spans="1:45" ht="9.75" customHeight="1" x14ac:dyDescent="0.25">
      <c r="A44" s="316">
        <v>0.34375</v>
      </c>
      <c r="B44" s="385">
        <f>IFERROR('Class Bin A-B'!R44/'Class Bin A-B'!R$107,0)</f>
        <v>0</v>
      </c>
      <c r="C44" s="386">
        <f>IFERROR('Class Bin A-B'!S44/'Class Bin A-B'!S$107,0)</f>
        <v>0</v>
      </c>
      <c r="D44" s="386">
        <f>IFERROR('Class Bin A-B'!T44/'Class Bin A-B'!T$107,0)</f>
        <v>0</v>
      </c>
      <c r="E44" s="386">
        <f>IFERROR('Class Bin A-B'!U44/'Class Bin A-B'!U$107,0)</f>
        <v>0</v>
      </c>
      <c r="F44" s="386">
        <f>IFERROR('Class Bin A-B'!V44/'Class Bin A-B'!V$107,0)</f>
        <v>0</v>
      </c>
      <c r="G44" s="386">
        <f>IFERROR('Class Bin A-B'!W44/'Class Bin A-B'!W$107,0)</f>
        <v>0</v>
      </c>
      <c r="H44" s="386">
        <f>IFERROR('Class Bin A-B'!X44/'Class Bin A-B'!X$107,0)</f>
        <v>0</v>
      </c>
      <c r="I44" s="386">
        <f>IFERROR('Class Bin A-B'!Y44/'Class Bin A-B'!Y$107,0)</f>
        <v>1.0238945344685526</v>
      </c>
      <c r="J44" s="386">
        <f>IFERROR('Class Bin A-B'!Z44/'Class Bin A-B'!Z$107,0)</f>
        <v>1.0756302521008405</v>
      </c>
      <c r="K44" s="386">
        <f>IFERROR('Class Bin A-B'!AA44/'Class Bin A-B'!AA$107,0)</f>
        <v>0.94885954381752702</v>
      </c>
      <c r="L44" s="386">
        <f>IFERROR('Class Bin A-B'!AB44/'Class Bin A-B'!AB$107,0)</f>
        <v>1.1829268292682926</v>
      </c>
      <c r="M44" s="386">
        <f>IFERROR('Class Bin A-B'!AC44/'Class Bin A-B'!AC$107,0)</f>
        <v>0.99796334012219945</v>
      </c>
      <c r="N44" s="386">
        <f>IFERROR('Class Bin A-B'!AD44/'Class Bin A-B'!AD$107,0)</f>
        <v>0</v>
      </c>
      <c r="O44" s="386">
        <f>IFERROR('Class Bin A-B'!AE44/'Class Bin A-B'!AE$107,0)</f>
        <v>1.2249410377358489</v>
      </c>
      <c r="P44" s="386">
        <f>IFERROR('Class Bin A-B'!AF44/'Class Bin A-B'!AF$107,0)</f>
        <v>1.0461538461538462</v>
      </c>
      <c r="Q44" s="386">
        <f>IFERROR('Class Bin A-B'!AG44/'Class Bin A-B'!AG$107,0)</f>
        <v>0</v>
      </c>
      <c r="R44" s="386">
        <f>IFERROR('Class Bin A-B'!AH44/'Class Bin A-B'!AH$107,0)</f>
        <v>0</v>
      </c>
      <c r="S44" s="386">
        <f>IFERROR('Class Bin A-B'!AI44/'Class Bin A-B'!AI$107,0)</f>
        <v>0</v>
      </c>
      <c r="T44" s="386">
        <f>IFERROR('Class Bin A-B'!AJ44/'Class Bin A-B'!AJ$107,0)</f>
        <v>0</v>
      </c>
      <c r="U44" s="386">
        <f>IFERROR('Class Bin A-B'!AK44/'Class Bin A-B'!AK$107,0)</f>
        <v>0</v>
      </c>
      <c r="V44" s="387">
        <f>IFERROR('Class Bin A-B'!AL44/'Class Bin A-B'!AL$107,0)</f>
        <v>0</v>
      </c>
      <c r="W44" s="315"/>
      <c r="X44" s="316">
        <v>0.34375</v>
      </c>
      <c r="Y44" s="385">
        <f>IFERROR('Class Bin B-A'!R44/'Class Bin B-A'!R$107,0)</f>
        <v>0</v>
      </c>
      <c r="Z44" s="386">
        <f>IFERROR('Class Bin B-A'!S44/'Class Bin B-A'!S$107,0)</f>
        <v>0</v>
      </c>
      <c r="AA44" s="386">
        <f>IFERROR('Class Bin B-A'!T44/'Class Bin B-A'!T$107,0)</f>
        <v>0</v>
      </c>
      <c r="AB44" s="386">
        <f>IFERROR('Class Bin B-A'!U44/'Class Bin B-A'!U$107,0)</f>
        <v>0</v>
      </c>
      <c r="AC44" s="386">
        <f>IFERROR('Class Bin B-A'!V44/'Class Bin B-A'!V$107,0)</f>
        <v>0</v>
      </c>
      <c r="AD44" s="386">
        <f>IFERROR('Class Bin B-A'!W44/'Class Bin B-A'!W$107,0)</f>
        <v>0</v>
      </c>
      <c r="AE44" s="386">
        <f>IFERROR('Class Bin B-A'!X44/'Class Bin B-A'!X$107,0)</f>
        <v>0</v>
      </c>
      <c r="AF44" s="386">
        <f>IFERROR('Class Bin B-A'!Y44/'Class Bin B-A'!Y$107,0)</f>
        <v>1.1798480157613285</v>
      </c>
      <c r="AG44" s="386">
        <f>IFERROR('Class Bin B-A'!Z44/'Class Bin B-A'!Z$107,0)</f>
        <v>1.1398527865404839</v>
      </c>
      <c r="AH44" s="386">
        <f>IFERROR('Class Bin B-A'!AA44/'Class Bin B-A'!AA$107,0)</f>
        <v>0.95505074915418076</v>
      </c>
      <c r="AI44" s="386">
        <f>IFERROR('Class Bin B-A'!AB44/'Class Bin B-A'!AB$107,0)</f>
        <v>1.2259638848218641</v>
      </c>
      <c r="AJ44" s="386">
        <f>IFERROR('Class Bin B-A'!AC44/'Class Bin B-A'!AC$107,0)</f>
        <v>1.1147197485594553</v>
      </c>
      <c r="AK44" s="386">
        <f>IFERROR('Class Bin B-A'!AD44/'Class Bin B-A'!AD$107,0)</f>
        <v>1.2006319115323854</v>
      </c>
      <c r="AL44" s="386">
        <f>IFERROR('Class Bin B-A'!AE44/'Class Bin B-A'!AE$107,0)</f>
        <v>0.76106194690265494</v>
      </c>
      <c r="AM44" s="386">
        <f>IFERROR('Class Bin B-A'!AF44/'Class Bin B-A'!AF$107,0)</f>
        <v>1.1951488423373762</v>
      </c>
      <c r="AN44" s="386">
        <f>IFERROR('Class Bin B-A'!AG44/'Class Bin B-A'!AG$107,0)</f>
        <v>0</v>
      </c>
      <c r="AO44" s="386">
        <f>IFERROR('Class Bin B-A'!AH44/'Class Bin B-A'!AH$107,0)</f>
        <v>0</v>
      </c>
      <c r="AP44" s="386">
        <f>IFERROR('Class Bin B-A'!AI44/'Class Bin B-A'!AI$107,0)</f>
        <v>0</v>
      </c>
      <c r="AQ44" s="386">
        <f>IFERROR('Class Bin B-A'!AJ44/'Class Bin B-A'!AJ$107,0)</f>
        <v>0</v>
      </c>
      <c r="AR44" s="386">
        <f>IFERROR('Class Bin B-A'!AK44/'Class Bin B-A'!AK$107,0)</f>
        <v>0</v>
      </c>
      <c r="AS44" s="387">
        <f>IFERROR('Class Bin B-A'!AL44/'Class Bin B-A'!AL$107,0)</f>
        <v>0</v>
      </c>
    </row>
    <row r="45" spans="1:45" ht="9.75" customHeight="1" x14ac:dyDescent="0.25">
      <c r="A45" s="316">
        <v>0.35416666666666702</v>
      </c>
      <c r="B45" s="385">
        <f>IFERROR('Class Bin A-B'!R45/'Class Bin A-B'!R$107,0)</f>
        <v>0</v>
      </c>
      <c r="C45" s="386">
        <f>IFERROR('Class Bin A-B'!S45/'Class Bin A-B'!S$107,0)</f>
        <v>0</v>
      </c>
      <c r="D45" s="386">
        <f>IFERROR('Class Bin A-B'!T45/'Class Bin A-B'!T$107,0)</f>
        <v>0</v>
      </c>
      <c r="E45" s="386">
        <f>IFERROR('Class Bin A-B'!U45/'Class Bin A-B'!U$107,0)</f>
        <v>0</v>
      </c>
      <c r="F45" s="386">
        <f>IFERROR('Class Bin A-B'!V45/'Class Bin A-B'!V$107,0)</f>
        <v>0</v>
      </c>
      <c r="G45" s="386">
        <f>IFERROR('Class Bin A-B'!W45/'Class Bin A-B'!W$107,0)</f>
        <v>0</v>
      </c>
      <c r="H45" s="386">
        <f>IFERROR('Class Bin A-B'!X45/'Class Bin A-B'!X$107,0)</f>
        <v>0</v>
      </c>
      <c r="I45" s="386">
        <f>IFERROR('Class Bin A-B'!Y45/'Class Bin A-B'!Y$107,0)</f>
        <v>0.99752815160670139</v>
      </c>
      <c r="J45" s="386">
        <f>IFERROR('Class Bin A-B'!Z45/'Class Bin A-B'!Z$107,0)</f>
        <v>1.0252100840336136</v>
      </c>
      <c r="K45" s="386">
        <f>IFERROR('Class Bin A-B'!AA45/'Class Bin A-B'!AA$107,0)</f>
        <v>0.92196878751500599</v>
      </c>
      <c r="L45" s="386">
        <f>IFERROR('Class Bin A-B'!AB45/'Class Bin A-B'!AB$107,0)</f>
        <v>1.056910569105691</v>
      </c>
      <c r="M45" s="386">
        <f>IFERROR('Class Bin A-B'!AC45/'Class Bin A-B'!AC$107,0)</f>
        <v>0.8839103869653766</v>
      </c>
      <c r="N45" s="386">
        <f>IFERROR('Class Bin A-B'!AD45/'Class Bin A-B'!AD$107,0)</f>
        <v>1.062308478038815</v>
      </c>
      <c r="O45" s="386">
        <f>IFERROR('Class Bin A-B'!AE45/'Class Bin A-B'!AE$107,0)</f>
        <v>0</v>
      </c>
      <c r="P45" s="386">
        <f>IFERROR('Class Bin A-B'!AF45/'Class Bin A-B'!AF$107,0)</f>
        <v>0.89435897435897438</v>
      </c>
      <c r="Q45" s="386">
        <f>IFERROR('Class Bin A-B'!AG45/'Class Bin A-B'!AG$107,0)</f>
        <v>0</v>
      </c>
      <c r="R45" s="386">
        <f>IFERROR('Class Bin A-B'!AH45/'Class Bin A-B'!AH$107,0)</f>
        <v>0</v>
      </c>
      <c r="S45" s="386">
        <f>IFERROR('Class Bin A-B'!AI45/'Class Bin A-B'!AI$107,0)</f>
        <v>0</v>
      </c>
      <c r="T45" s="386">
        <f>IFERROR('Class Bin A-B'!AJ45/'Class Bin A-B'!AJ$107,0)</f>
        <v>0</v>
      </c>
      <c r="U45" s="386">
        <f>IFERROR('Class Bin A-B'!AK45/'Class Bin A-B'!AK$107,0)</f>
        <v>0</v>
      </c>
      <c r="V45" s="387">
        <f>IFERROR('Class Bin A-B'!AL45/'Class Bin A-B'!AL$107,0)</f>
        <v>0</v>
      </c>
      <c r="W45" s="315"/>
      <c r="X45" s="316">
        <v>0.35416666666666702</v>
      </c>
      <c r="Y45" s="385">
        <f>IFERROR('Class Bin B-A'!R45/'Class Bin B-A'!R$107,0)</f>
        <v>0</v>
      </c>
      <c r="Z45" s="386">
        <f>IFERROR('Class Bin B-A'!S45/'Class Bin B-A'!S$107,0)</f>
        <v>0</v>
      </c>
      <c r="AA45" s="386">
        <f>IFERROR('Class Bin B-A'!T45/'Class Bin B-A'!T$107,0)</f>
        <v>0</v>
      </c>
      <c r="AB45" s="386">
        <f>IFERROR('Class Bin B-A'!U45/'Class Bin B-A'!U$107,0)</f>
        <v>0</v>
      </c>
      <c r="AC45" s="386">
        <f>IFERROR('Class Bin B-A'!V45/'Class Bin B-A'!V$107,0)</f>
        <v>0</v>
      </c>
      <c r="AD45" s="386">
        <f>IFERROR('Class Bin B-A'!W45/'Class Bin B-A'!W$107,0)</f>
        <v>0</v>
      </c>
      <c r="AE45" s="386">
        <f>IFERROR('Class Bin B-A'!X45/'Class Bin B-A'!X$107,0)</f>
        <v>0</v>
      </c>
      <c r="AF45" s="386">
        <f>IFERROR('Class Bin B-A'!Y45/'Class Bin B-A'!Y$107,0)</f>
        <v>1.1798480157613285</v>
      </c>
      <c r="AG45" s="386">
        <f>IFERROR('Class Bin B-A'!Z45/'Class Bin B-A'!Z$107,0)</f>
        <v>1.1566771819137751</v>
      </c>
      <c r="AH45" s="386">
        <f>IFERROR('Class Bin B-A'!AA45/'Class Bin B-A'!AA$107,0)</f>
        <v>1.0246495891735137</v>
      </c>
      <c r="AI45" s="386">
        <f>IFERROR('Class Bin B-A'!AB45/'Class Bin B-A'!AB$107,0)</f>
        <v>1.120546608101513</v>
      </c>
      <c r="AJ45" s="386">
        <f>IFERROR('Class Bin B-A'!AC45/'Class Bin B-A'!AC$107,0)</f>
        <v>0.91775798847564161</v>
      </c>
      <c r="AK45" s="386">
        <f>IFERROR('Class Bin B-A'!AD45/'Class Bin B-A'!AD$107,0)</f>
        <v>1.1248025276461295</v>
      </c>
      <c r="AL45" s="386">
        <f>IFERROR('Class Bin B-A'!AE45/'Class Bin B-A'!AE$107,0)</f>
        <v>0.89823008849557529</v>
      </c>
      <c r="AM45" s="386">
        <f>IFERROR('Class Bin B-A'!AF45/'Class Bin B-A'!AF$107,0)</f>
        <v>1.0893054024255788</v>
      </c>
      <c r="AN45" s="386">
        <f>IFERROR('Class Bin B-A'!AG45/'Class Bin B-A'!AG$107,0)</f>
        <v>0</v>
      </c>
      <c r="AO45" s="386">
        <f>IFERROR('Class Bin B-A'!AH45/'Class Bin B-A'!AH$107,0)</f>
        <v>0</v>
      </c>
      <c r="AP45" s="386">
        <f>IFERROR('Class Bin B-A'!AI45/'Class Bin B-A'!AI$107,0)</f>
        <v>0</v>
      </c>
      <c r="AQ45" s="386">
        <f>IFERROR('Class Bin B-A'!AJ45/'Class Bin B-A'!AJ$107,0)</f>
        <v>0</v>
      </c>
      <c r="AR45" s="386">
        <f>IFERROR('Class Bin B-A'!AK45/'Class Bin B-A'!AK$107,0)</f>
        <v>0</v>
      </c>
      <c r="AS45" s="387">
        <f>IFERROR('Class Bin B-A'!AL45/'Class Bin B-A'!AL$107,0)</f>
        <v>0</v>
      </c>
    </row>
    <row r="46" spans="1:45" ht="9.75" customHeight="1" x14ac:dyDescent="0.25">
      <c r="A46" s="316">
        <v>0.36458333333333298</v>
      </c>
      <c r="B46" s="385">
        <f>IFERROR('Class Bin A-B'!R46/'Class Bin A-B'!R$107,0)</f>
        <v>0</v>
      </c>
      <c r="C46" s="386">
        <f>IFERROR('Class Bin A-B'!S46/'Class Bin A-B'!S$107,0)</f>
        <v>0</v>
      </c>
      <c r="D46" s="386">
        <f>IFERROR('Class Bin A-B'!T46/'Class Bin A-B'!T$107,0)</f>
        <v>0</v>
      </c>
      <c r="E46" s="386">
        <f>IFERROR('Class Bin A-B'!U46/'Class Bin A-B'!U$107,0)</f>
        <v>0</v>
      </c>
      <c r="F46" s="386">
        <f>IFERROR('Class Bin A-B'!V46/'Class Bin A-B'!V$107,0)</f>
        <v>0</v>
      </c>
      <c r="G46" s="386">
        <f>IFERROR('Class Bin A-B'!W46/'Class Bin A-B'!W$107,0)</f>
        <v>0</v>
      </c>
      <c r="H46" s="386">
        <f>IFERROR('Class Bin A-B'!X46/'Class Bin A-B'!X$107,0)</f>
        <v>0</v>
      </c>
      <c r="I46" s="386">
        <f>IFERROR('Class Bin A-B'!Y46/'Class Bin A-B'!Y$107,0)</f>
        <v>1.1029936830541061</v>
      </c>
      <c r="J46" s="386">
        <f>IFERROR('Class Bin A-B'!Z46/'Class Bin A-B'!Z$107,0)</f>
        <v>1.0882352941176472</v>
      </c>
      <c r="K46" s="386">
        <f>IFERROR('Class Bin A-B'!AA46/'Class Bin A-B'!AA$107,0)</f>
        <v>0.95654261704681864</v>
      </c>
      <c r="L46" s="386">
        <f>IFERROR('Class Bin A-B'!AB46/'Class Bin A-B'!AB$107,0)</f>
        <v>1.1341463414634145</v>
      </c>
      <c r="M46" s="386">
        <f>IFERROR('Class Bin A-B'!AC46/'Class Bin A-B'!AC$107,0)</f>
        <v>1.0916496945010181</v>
      </c>
      <c r="N46" s="386">
        <f>IFERROR('Class Bin A-B'!AD46/'Class Bin A-B'!AD$107,0)</f>
        <v>1.0418794688457607</v>
      </c>
      <c r="O46" s="386">
        <f>IFERROR('Class Bin A-B'!AE46/'Class Bin A-B'!AE$107,0)</f>
        <v>0</v>
      </c>
      <c r="P46" s="386">
        <f>IFERROR('Class Bin A-B'!AF46/'Class Bin A-B'!AF$107,0)</f>
        <v>1.1405128205128205</v>
      </c>
      <c r="Q46" s="386">
        <f>IFERROR('Class Bin A-B'!AG46/'Class Bin A-B'!AG$107,0)</f>
        <v>0</v>
      </c>
      <c r="R46" s="386">
        <f>IFERROR('Class Bin A-B'!AH46/'Class Bin A-B'!AH$107,0)</f>
        <v>0</v>
      </c>
      <c r="S46" s="386">
        <f>IFERROR('Class Bin A-B'!AI46/'Class Bin A-B'!AI$107,0)</f>
        <v>0</v>
      </c>
      <c r="T46" s="386">
        <f>IFERROR('Class Bin A-B'!AJ46/'Class Bin A-B'!AJ$107,0)</f>
        <v>0</v>
      </c>
      <c r="U46" s="386">
        <f>IFERROR('Class Bin A-B'!AK46/'Class Bin A-B'!AK$107,0)</f>
        <v>0</v>
      </c>
      <c r="V46" s="387">
        <f>IFERROR('Class Bin A-B'!AL46/'Class Bin A-B'!AL$107,0)</f>
        <v>0</v>
      </c>
      <c r="W46" s="315"/>
      <c r="X46" s="316">
        <v>0.36458333333333298</v>
      </c>
      <c r="Y46" s="385">
        <f>IFERROR('Class Bin B-A'!R46/'Class Bin B-A'!R$107,0)</f>
        <v>0</v>
      </c>
      <c r="Z46" s="386">
        <f>IFERROR('Class Bin B-A'!S46/'Class Bin B-A'!S$107,0)</f>
        <v>0</v>
      </c>
      <c r="AA46" s="386">
        <f>IFERROR('Class Bin B-A'!T46/'Class Bin B-A'!T$107,0)</f>
        <v>0</v>
      </c>
      <c r="AB46" s="386">
        <f>IFERROR('Class Bin B-A'!U46/'Class Bin B-A'!U$107,0)</f>
        <v>0</v>
      </c>
      <c r="AC46" s="386">
        <f>IFERROR('Class Bin B-A'!V46/'Class Bin B-A'!V$107,0)</f>
        <v>0</v>
      </c>
      <c r="AD46" s="386">
        <f>IFERROR('Class Bin B-A'!W46/'Class Bin B-A'!W$107,0)</f>
        <v>0</v>
      </c>
      <c r="AE46" s="386">
        <f>IFERROR('Class Bin B-A'!X46/'Class Bin B-A'!X$107,0)</f>
        <v>0</v>
      </c>
      <c r="AF46" s="386">
        <f>IFERROR('Class Bin B-A'!Y46/'Class Bin B-A'!Y$107,0)</f>
        <v>1.1438221221502956</v>
      </c>
      <c r="AG46" s="386">
        <f>IFERROR('Class Bin B-A'!Z46/'Class Bin B-A'!Z$107,0)</f>
        <v>0.99263932702418534</v>
      </c>
      <c r="AH46" s="386">
        <f>IFERROR('Class Bin B-A'!AA46/'Class Bin B-A'!AA$107,0)</f>
        <v>1.1097148380860318</v>
      </c>
      <c r="AI46" s="386">
        <f>IFERROR('Class Bin B-A'!AB46/'Class Bin B-A'!AB$107,0)</f>
        <v>1.038555392874573</v>
      </c>
      <c r="AJ46" s="386">
        <f>IFERROR('Class Bin B-A'!AC46/'Class Bin B-A'!AC$107,0)</f>
        <v>1.0141435306443163</v>
      </c>
      <c r="AK46" s="386">
        <f>IFERROR('Class Bin B-A'!AD46/'Class Bin B-A'!AD$107,0)</f>
        <v>1.1248025276461295</v>
      </c>
      <c r="AL46" s="386">
        <f>IFERROR('Class Bin B-A'!AE46/'Class Bin B-A'!AE$107,0)</f>
        <v>0.88053097345132747</v>
      </c>
      <c r="AM46" s="386">
        <f>IFERROR('Class Bin B-A'!AF46/'Class Bin B-A'!AF$107,0)</f>
        <v>0.87320837927232653</v>
      </c>
      <c r="AN46" s="386">
        <f>IFERROR('Class Bin B-A'!AG46/'Class Bin B-A'!AG$107,0)</f>
        <v>0</v>
      </c>
      <c r="AO46" s="386">
        <f>IFERROR('Class Bin B-A'!AH46/'Class Bin B-A'!AH$107,0)</f>
        <v>0</v>
      </c>
      <c r="AP46" s="386">
        <f>IFERROR('Class Bin B-A'!AI46/'Class Bin B-A'!AI$107,0)</f>
        <v>0</v>
      </c>
      <c r="AQ46" s="386">
        <f>IFERROR('Class Bin B-A'!AJ46/'Class Bin B-A'!AJ$107,0)</f>
        <v>0</v>
      </c>
      <c r="AR46" s="386">
        <f>IFERROR('Class Bin B-A'!AK46/'Class Bin B-A'!AK$107,0)</f>
        <v>0</v>
      </c>
      <c r="AS46" s="387">
        <f>IFERROR('Class Bin B-A'!AL46/'Class Bin B-A'!AL$107,0)</f>
        <v>0</v>
      </c>
    </row>
    <row r="47" spans="1:45" ht="9.75" customHeight="1" x14ac:dyDescent="0.25">
      <c r="A47" s="316">
        <v>0.375</v>
      </c>
      <c r="B47" s="385">
        <f>IFERROR('Class Bin A-B'!R47/'Class Bin A-B'!R$107,0)</f>
        <v>0</v>
      </c>
      <c r="C47" s="386">
        <f>IFERROR('Class Bin A-B'!S47/'Class Bin A-B'!S$107,0)</f>
        <v>0</v>
      </c>
      <c r="D47" s="386">
        <f>IFERROR('Class Bin A-B'!T47/'Class Bin A-B'!T$107,0)</f>
        <v>0</v>
      </c>
      <c r="E47" s="386">
        <f>IFERROR('Class Bin A-B'!U47/'Class Bin A-B'!U$107,0)</f>
        <v>0</v>
      </c>
      <c r="F47" s="386">
        <f>IFERROR('Class Bin A-B'!V47/'Class Bin A-B'!V$107,0)</f>
        <v>0</v>
      </c>
      <c r="G47" s="386">
        <f>IFERROR('Class Bin A-B'!W47/'Class Bin A-B'!W$107,0)</f>
        <v>0</v>
      </c>
      <c r="H47" s="386">
        <f>IFERROR('Class Bin A-B'!X47/'Class Bin A-B'!X$107,0)</f>
        <v>0.90651558073654404</v>
      </c>
      <c r="I47" s="386">
        <f>IFERROR('Class Bin A-B'!Y47/'Class Bin A-B'!Y$107,0)</f>
        <v>1.0634441087613291</v>
      </c>
      <c r="J47" s="386">
        <f>IFERROR('Class Bin A-B'!Z47/'Class Bin A-B'!Z$107,0)</f>
        <v>1.0840336134453783</v>
      </c>
      <c r="K47" s="386">
        <f>IFERROR('Class Bin A-B'!AA47/'Class Bin A-B'!AA$107,0)</f>
        <v>0.81824729891956782</v>
      </c>
      <c r="L47" s="386">
        <f>IFERROR('Class Bin A-B'!AB47/'Class Bin A-B'!AB$107,0)</f>
        <v>1.1707317073170731</v>
      </c>
      <c r="M47" s="386">
        <f>IFERROR('Class Bin A-B'!AC47/'Class Bin A-B'!AC$107,0)</f>
        <v>1.1975560081466392</v>
      </c>
      <c r="N47" s="386">
        <f>IFERROR('Class Bin A-B'!AD47/'Class Bin A-B'!AD$107,0)</f>
        <v>1.1603677221654747</v>
      </c>
      <c r="O47" s="386">
        <f>IFERROR('Class Bin A-B'!AE47/'Class Bin A-B'!AE$107,0)</f>
        <v>0.94634433962264142</v>
      </c>
      <c r="P47" s="386">
        <f>IFERROR('Class Bin A-B'!AF47/'Class Bin A-B'!AF$107,0)</f>
        <v>0.97641025641025647</v>
      </c>
      <c r="Q47" s="386">
        <f>IFERROR('Class Bin A-B'!AG47/'Class Bin A-B'!AG$107,0)</f>
        <v>0</v>
      </c>
      <c r="R47" s="386">
        <f>IFERROR('Class Bin A-B'!AH47/'Class Bin A-B'!AH$107,0)</f>
        <v>0</v>
      </c>
      <c r="S47" s="386">
        <f>IFERROR('Class Bin A-B'!AI47/'Class Bin A-B'!AI$107,0)</f>
        <v>0</v>
      </c>
      <c r="T47" s="386">
        <f>IFERROR('Class Bin A-B'!AJ47/'Class Bin A-B'!AJ$107,0)</f>
        <v>0</v>
      </c>
      <c r="U47" s="386">
        <f>IFERROR('Class Bin A-B'!AK47/'Class Bin A-B'!AK$107,0)</f>
        <v>0</v>
      </c>
      <c r="V47" s="387">
        <f>IFERROR('Class Bin A-B'!AL47/'Class Bin A-B'!AL$107,0)</f>
        <v>0</v>
      </c>
      <c r="W47" s="315"/>
      <c r="X47" s="316">
        <v>0.375</v>
      </c>
      <c r="Y47" s="385">
        <f>IFERROR('Class Bin B-A'!R47/'Class Bin B-A'!R$107,0)</f>
        <v>0</v>
      </c>
      <c r="Z47" s="386">
        <f>IFERROR('Class Bin B-A'!S47/'Class Bin B-A'!S$107,0)</f>
        <v>0</v>
      </c>
      <c r="AA47" s="386">
        <f>IFERROR('Class Bin B-A'!T47/'Class Bin B-A'!T$107,0)</f>
        <v>0</v>
      </c>
      <c r="AB47" s="386">
        <f>IFERROR('Class Bin B-A'!U47/'Class Bin B-A'!U$107,0)</f>
        <v>0</v>
      </c>
      <c r="AC47" s="386">
        <f>IFERROR('Class Bin B-A'!V47/'Class Bin B-A'!V$107,0)</f>
        <v>0</v>
      </c>
      <c r="AD47" s="386">
        <f>IFERROR('Class Bin B-A'!W47/'Class Bin B-A'!W$107,0)</f>
        <v>0</v>
      </c>
      <c r="AE47" s="386">
        <f>IFERROR('Class Bin B-A'!X47/'Class Bin B-A'!X$107,0)</f>
        <v>0.62385321100917435</v>
      </c>
      <c r="AF47" s="386">
        <f>IFERROR('Class Bin B-A'!Y47/'Class Bin B-A'!Y$107,0)</f>
        <v>1.0357444413171968</v>
      </c>
      <c r="AG47" s="386">
        <f>IFERROR('Class Bin B-A'!Z47/'Class Bin B-A'!Z$107,0)</f>
        <v>0.82860147213459534</v>
      </c>
      <c r="AH47" s="386">
        <f>IFERROR('Class Bin B-A'!AA47/'Class Bin B-A'!AA$107,0)</f>
        <v>1.0942484291928467</v>
      </c>
      <c r="AI47" s="386">
        <f>IFERROR('Class Bin B-A'!AB47/'Class Bin B-A'!AB$107,0)</f>
        <v>0.90580771107857483</v>
      </c>
      <c r="AJ47" s="386">
        <f>IFERROR('Class Bin B-A'!AC47/'Class Bin B-A'!AC$107,0)</f>
        <v>0.77946568884232581</v>
      </c>
      <c r="AK47" s="386">
        <f>IFERROR('Class Bin B-A'!AD47/'Class Bin B-A'!AD$107,0)</f>
        <v>0.90995260663507116</v>
      </c>
      <c r="AL47" s="386">
        <f>IFERROR('Class Bin B-A'!AE47/'Class Bin B-A'!AE$107,0)</f>
        <v>1.0265486725663717</v>
      </c>
      <c r="AM47" s="386">
        <f>IFERROR('Class Bin B-A'!AF47/'Class Bin B-A'!AF$107,0)</f>
        <v>1.0319735391400222</v>
      </c>
      <c r="AN47" s="386">
        <f>IFERROR('Class Bin B-A'!AG47/'Class Bin B-A'!AG$107,0)</f>
        <v>0</v>
      </c>
      <c r="AO47" s="386">
        <f>IFERROR('Class Bin B-A'!AH47/'Class Bin B-A'!AH$107,0)</f>
        <v>0</v>
      </c>
      <c r="AP47" s="386">
        <f>IFERROR('Class Bin B-A'!AI47/'Class Bin B-A'!AI$107,0)</f>
        <v>0</v>
      </c>
      <c r="AQ47" s="386">
        <f>IFERROR('Class Bin B-A'!AJ47/'Class Bin B-A'!AJ$107,0)</f>
        <v>0</v>
      </c>
      <c r="AR47" s="386">
        <f>IFERROR('Class Bin B-A'!AK47/'Class Bin B-A'!AK$107,0)</f>
        <v>0</v>
      </c>
      <c r="AS47" s="387">
        <f>IFERROR('Class Bin B-A'!AL47/'Class Bin B-A'!AL$107,0)</f>
        <v>0</v>
      </c>
    </row>
    <row r="48" spans="1:45" ht="9.75" customHeight="1" x14ac:dyDescent="0.25">
      <c r="A48" s="316">
        <v>0.38541666666666702</v>
      </c>
      <c r="B48" s="385">
        <f>IFERROR('Class Bin A-B'!R48/'Class Bin A-B'!R$107,0)</f>
        <v>0</v>
      </c>
      <c r="C48" s="386">
        <f>IFERROR('Class Bin A-B'!S48/'Class Bin A-B'!S$107,0)</f>
        <v>0</v>
      </c>
      <c r="D48" s="386">
        <f>IFERROR('Class Bin A-B'!T48/'Class Bin A-B'!T$107,0)</f>
        <v>0</v>
      </c>
      <c r="E48" s="386">
        <f>IFERROR('Class Bin A-B'!U48/'Class Bin A-B'!U$107,0)</f>
        <v>0</v>
      </c>
      <c r="F48" s="386">
        <f>IFERROR('Class Bin A-B'!V48/'Class Bin A-B'!V$107,0)</f>
        <v>0</v>
      </c>
      <c r="G48" s="386">
        <f>IFERROR('Class Bin A-B'!W48/'Class Bin A-B'!W$107,0)</f>
        <v>0</v>
      </c>
      <c r="H48" s="386">
        <f>IFERROR('Class Bin A-B'!X48/'Class Bin A-B'!X$107,0)</f>
        <v>1.0589750193149627</v>
      </c>
      <c r="I48" s="386">
        <f>IFERROR('Class Bin A-B'!Y48/'Class Bin A-B'!Y$107,0)</f>
        <v>0.97555616588849203</v>
      </c>
      <c r="J48" s="386">
        <f>IFERROR('Class Bin A-B'!Z48/'Class Bin A-B'!Z$107,0)</f>
        <v>0.77731092436974802</v>
      </c>
      <c r="K48" s="386">
        <f>IFERROR('Class Bin A-B'!AA48/'Class Bin A-B'!AA$107,0)</f>
        <v>0.67226890756302526</v>
      </c>
      <c r="L48" s="386">
        <f>IFERROR('Class Bin A-B'!AB48/'Class Bin A-B'!AB$107,0)</f>
        <v>0.9390243902439025</v>
      </c>
      <c r="M48" s="386">
        <f>IFERROR('Class Bin A-B'!AC48/'Class Bin A-B'!AC$107,0)</f>
        <v>0.85539714867617089</v>
      </c>
      <c r="N48" s="386">
        <f>IFERROR('Class Bin A-B'!AD48/'Class Bin A-B'!AD$107,0)</f>
        <v>0.82941777323799781</v>
      </c>
      <c r="O48" s="386">
        <f>IFERROR('Class Bin A-B'!AE48/'Class Bin A-B'!AE$107,0)</f>
        <v>0.93307783018867929</v>
      </c>
      <c r="P48" s="386">
        <f>IFERROR('Class Bin A-B'!AF48/'Class Bin A-B'!AF$107,0)</f>
        <v>1.0092307692307694</v>
      </c>
      <c r="Q48" s="386">
        <f>IFERROR('Class Bin A-B'!AG48/'Class Bin A-B'!AG$107,0)</f>
        <v>0</v>
      </c>
      <c r="R48" s="386">
        <f>IFERROR('Class Bin A-B'!AH48/'Class Bin A-B'!AH$107,0)</f>
        <v>0</v>
      </c>
      <c r="S48" s="386">
        <f>IFERROR('Class Bin A-B'!AI48/'Class Bin A-B'!AI$107,0)</f>
        <v>0</v>
      </c>
      <c r="T48" s="386">
        <f>IFERROR('Class Bin A-B'!AJ48/'Class Bin A-B'!AJ$107,0)</f>
        <v>0</v>
      </c>
      <c r="U48" s="386">
        <f>IFERROR('Class Bin A-B'!AK48/'Class Bin A-B'!AK$107,0)</f>
        <v>0</v>
      </c>
      <c r="V48" s="387">
        <f>IFERROR('Class Bin A-B'!AL48/'Class Bin A-B'!AL$107,0)</f>
        <v>0</v>
      </c>
      <c r="W48" s="315"/>
      <c r="X48" s="316">
        <v>0.38541666666666702</v>
      </c>
      <c r="Y48" s="385">
        <f>IFERROR('Class Bin B-A'!R48/'Class Bin B-A'!R$107,0)</f>
        <v>0</v>
      </c>
      <c r="Z48" s="386">
        <f>IFERROR('Class Bin B-A'!S48/'Class Bin B-A'!S$107,0)</f>
        <v>0</v>
      </c>
      <c r="AA48" s="386">
        <f>IFERROR('Class Bin B-A'!T48/'Class Bin B-A'!T$107,0)</f>
        <v>0</v>
      </c>
      <c r="AB48" s="386">
        <f>IFERROR('Class Bin B-A'!U48/'Class Bin B-A'!U$107,0)</f>
        <v>0</v>
      </c>
      <c r="AC48" s="386">
        <f>IFERROR('Class Bin B-A'!V48/'Class Bin B-A'!V$107,0)</f>
        <v>0</v>
      </c>
      <c r="AD48" s="386">
        <f>IFERROR('Class Bin B-A'!W48/'Class Bin B-A'!W$107,0)</f>
        <v>0</v>
      </c>
      <c r="AE48" s="386">
        <f>IFERROR('Class Bin B-A'!X48/'Class Bin B-A'!X$107,0)</f>
        <v>0.78695208970438335</v>
      </c>
      <c r="AF48" s="386">
        <f>IFERROR('Class Bin B-A'!Y48/'Class Bin B-A'!Y$107,0)</f>
        <v>1.1213059386434001</v>
      </c>
      <c r="AG48" s="386">
        <f>IFERROR('Class Bin B-A'!Z48/'Class Bin B-A'!Z$107,0)</f>
        <v>1.08937960042061</v>
      </c>
      <c r="AH48" s="386">
        <f>IFERROR('Class Bin B-A'!AA48/'Class Bin B-A'!AA$107,0)</f>
        <v>1.0439826002899952</v>
      </c>
      <c r="AI48" s="386">
        <f>IFERROR('Class Bin B-A'!AB48/'Class Bin B-A'!AB$107,0)</f>
        <v>1.120546608101513</v>
      </c>
      <c r="AJ48" s="386">
        <f>IFERROR('Class Bin B-A'!AC48/'Class Bin B-A'!AC$107,0)</f>
        <v>0.82975379779989522</v>
      </c>
      <c r="AK48" s="386">
        <f>IFERROR('Class Bin B-A'!AD48/'Class Bin B-A'!AD$107,0)</f>
        <v>0.69931542917324907</v>
      </c>
      <c r="AL48" s="386">
        <f>IFERROR('Class Bin B-A'!AE48/'Class Bin B-A'!AE$107,0)</f>
        <v>1.0752212389380533</v>
      </c>
      <c r="AM48" s="386">
        <f>IFERROR('Class Bin B-A'!AF48/'Class Bin B-A'!AF$107,0)</f>
        <v>0.9084895259095922</v>
      </c>
      <c r="AN48" s="386">
        <f>IFERROR('Class Bin B-A'!AG48/'Class Bin B-A'!AG$107,0)</f>
        <v>0</v>
      </c>
      <c r="AO48" s="386">
        <f>IFERROR('Class Bin B-A'!AH48/'Class Bin B-A'!AH$107,0)</f>
        <v>0</v>
      </c>
      <c r="AP48" s="386">
        <f>IFERROR('Class Bin B-A'!AI48/'Class Bin B-A'!AI$107,0)</f>
        <v>0</v>
      </c>
      <c r="AQ48" s="386">
        <f>IFERROR('Class Bin B-A'!AJ48/'Class Bin B-A'!AJ$107,0)</f>
        <v>0</v>
      </c>
      <c r="AR48" s="386">
        <f>IFERROR('Class Bin B-A'!AK48/'Class Bin B-A'!AK$107,0)</f>
        <v>0</v>
      </c>
      <c r="AS48" s="387">
        <f>IFERROR('Class Bin B-A'!AL48/'Class Bin B-A'!AL$107,0)</f>
        <v>0</v>
      </c>
    </row>
    <row r="49" spans="1:45" ht="9.75" customHeight="1" x14ac:dyDescent="0.25">
      <c r="A49" s="316">
        <v>0.39583333333333298</v>
      </c>
      <c r="B49" s="385">
        <f>IFERROR('Class Bin A-B'!R49/'Class Bin A-B'!R$107,0)</f>
        <v>0</v>
      </c>
      <c r="C49" s="386">
        <f>IFERROR('Class Bin A-B'!S49/'Class Bin A-B'!S$107,0)</f>
        <v>0</v>
      </c>
      <c r="D49" s="386">
        <f>IFERROR('Class Bin A-B'!T49/'Class Bin A-B'!T$107,0)</f>
        <v>0</v>
      </c>
      <c r="E49" s="386">
        <f>IFERROR('Class Bin A-B'!U49/'Class Bin A-B'!U$107,0)</f>
        <v>0</v>
      </c>
      <c r="F49" s="386">
        <f>IFERROR('Class Bin A-B'!V49/'Class Bin A-B'!V$107,0)</f>
        <v>0</v>
      </c>
      <c r="G49" s="386">
        <f>IFERROR('Class Bin A-B'!W49/'Class Bin A-B'!W$107,0)</f>
        <v>0</v>
      </c>
      <c r="H49" s="386">
        <f>IFERROR('Class Bin A-B'!X49/'Class Bin A-B'!X$107,0)</f>
        <v>1.1578676281225859</v>
      </c>
      <c r="I49" s="386">
        <f>IFERROR('Class Bin A-B'!Y49/'Class Bin A-B'!Y$107,0)</f>
        <v>0.99752815160670139</v>
      </c>
      <c r="J49" s="386">
        <f>IFERROR('Class Bin A-B'!Z49/'Class Bin A-B'!Z$107,0)</f>
        <v>0.89075630252100846</v>
      </c>
      <c r="K49" s="386">
        <f>IFERROR('Class Bin A-B'!AA49/'Class Bin A-B'!AA$107,0)</f>
        <v>0.91812725090036007</v>
      </c>
      <c r="L49" s="386">
        <f>IFERROR('Class Bin A-B'!AB49/'Class Bin A-B'!AB$107,0)</f>
        <v>0.90243902439024382</v>
      </c>
      <c r="M49" s="386">
        <f>IFERROR('Class Bin A-B'!AC49/'Class Bin A-B'!AC$107,0)</f>
        <v>0.99389002036659857</v>
      </c>
      <c r="N49" s="386">
        <f>IFERROR('Class Bin A-B'!AD49/'Class Bin A-B'!AD$107,0)</f>
        <v>0.96833503575076585</v>
      </c>
      <c r="O49" s="386">
        <f>IFERROR('Class Bin A-B'!AE49/'Class Bin A-B'!AE$107,0)</f>
        <v>1.008254716981132</v>
      </c>
      <c r="P49" s="386">
        <f>IFERROR('Class Bin A-B'!AF49/'Class Bin A-B'!AF$107,0)</f>
        <v>0.84923076923076923</v>
      </c>
      <c r="Q49" s="386">
        <f>IFERROR('Class Bin A-B'!AG49/'Class Bin A-B'!AG$107,0)</f>
        <v>0</v>
      </c>
      <c r="R49" s="386">
        <f>IFERROR('Class Bin A-B'!AH49/'Class Bin A-B'!AH$107,0)</f>
        <v>0</v>
      </c>
      <c r="S49" s="386">
        <f>IFERROR('Class Bin A-B'!AI49/'Class Bin A-B'!AI$107,0)</f>
        <v>0</v>
      </c>
      <c r="T49" s="386">
        <f>IFERROR('Class Bin A-B'!AJ49/'Class Bin A-B'!AJ$107,0)</f>
        <v>0</v>
      </c>
      <c r="U49" s="386">
        <f>IFERROR('Class Bin A-B'!AK49/'Class Bin A-B'!AK$107,0)</f>
        <v>0</v>
      </c>
      <c r="V49" s="387">
        <f>IFERROR('Class Bin A-B'!AL49/'Class Bin A-B'!AL$107,0)</f>
        <v>0</v>
      </c>
      <c r="W49" s="315"/>
      <c r="X49" s="316">
        <v>0.39583333333333298</v>
      </c>
      <c r="Y49" s="385">
        <f>IFERROR('Class Bin B-A'!R49/'Class Bin B-A'!R$107,0)</f>
        <v>0</v>
      </c>
      <c r="Z49" s="386">
        <f>IFERROR('Class Bin B-A'!S49/'Class Bin B-A'!S$107,0)</f>
        <v>0</v>
      </c>
      <c r="AA49" s="386">
        <f>IFERROR('Class Bin B-A'!T49/'Class Bin B-A'!T$107,0)</f>
        <v>0</v>
      </c>
      <c r="AB49" s="386">
        <f>IFERROR('Class Bin B-A'!U49/'Class Bin B-A'!U$107,0)</f>
        <v>0</v>
      </c>
      <c r="AC49" s="386">
        <f>IFERROR('Class Bin B-A'!V49/'Class Bin B-A'!V$107,0)</f>
        <v>0</v>
      </c>
      <c r="AD49" s="386">
        <f>IFERROR('Class Bin B-A'!W49/'Class Bin B-A'!W$107,0)</f>
        <v>0</v>
      </c>
      <c r="AE49" s="386">
        <f>IFERROR('Class Bin B-A'!X49/'Class Bin B-A'!X$107,0)</f>
        <v>1.0193679918450562</v>
      </c>
      <c r="AF49" s="386">
        <f>IFERROR('Class Bin B-A'!Y49/'Class Bin B-A'!Y$107,0)</f>
        <v>1.044750914719955</v>
      </c>
      <c r="AG49" s="386">
        <f>IFERROR('Class Bin B-A'!Z49/'Class Bin B-A'!Z$107,0)</f>
        <v>1.0094637223974765</v>
      </c>
      <c r="AH49" s="386">
        <f>IFERROR('Class Bin B-A'!AA49/'Class Bin B-A'!AA$107,0)</f>
        <v>0.85838569357177374</v>
      </c>
      <c r="AI49" s="386">
        <f>IFERROR('Class Bin B-A'!AB49/'Class Bin B-A'!AB$107,0)</f>
        <v>0.70278184480234263</v>
      </c>
      <c r="AJ49" s="386">
        <f>IFERROR('Class Bin B-A'!AC49/'Class Bin B-A'!AC$107,0)</f>
        <v>1.0602409638554218</v>
      </c>
      <c r="AK49" s="386">
        <f>IFERROR('Class Bin B-A'!AD49/'Class Bin B-A'!AD$107,0)</f>
        <v>0.99842022116903628</v>
      </c>
      <c r="AL49" s="386">
        <f>IFERROR('Class Bin B-A'!AE49/'Class Bin B-A'!AE$107,0)</f>
        <v>1.0044247787610621</v>
      </c>
      <c r="AM49" s="386">
        <f>IFERROR('Class Bin B-A'!AF49/'Class Bin B-A'!AF$107,0)</f>
        <v>1.1642778390297686</v>
      </c>
      <c r="AN49" s="386">
        <f>IFERROR('Class Bin B-A'!AG49/'Class Bin B-A'!AG$107,0)</f>
        <v>0</v>
      </c>
      <c r="AO49" s="386">
        <f>IFERROR('Class Bin B-A'!AH49/'Class Bin B-A'!AH$107,0)</f>
        <v>0</v>
      </c>
      <c r="AP49" s="386">
        <f>IFERROR('Class Bin B-A'!AI49/'Class Bin B-A'!AI$107,0)</f>
        <v>0</v>
      </c>
      <c r="AQ49" s="386">
        <f>IFERROR('Class Bin B-A'!AJ49/'Class Bin B-A'!AJ$107,0)</f>
        <v>0</v>
      </c>
      <c r="AR49" s="386">
        <f>IFERROR('Class Bin B-A'!AK49/'Class Bin B-A'!AK$107,0)</f>
        <v>0</v>
      </c>
      <c r="AS49" s="387">
        <f>IFERROR('Class Bin B-A'!AL49/'Class Bin B-A'!AL$107,0)</f>
        <v>0</v>
      </c>
    </row>
    <row r="50" spans="1:45" ht="9.75" customHeight="1" x14ac:dyDescent="0.25">
      <c r="A50" s="316">
        <v>0.40625</v>
      </c>
      <c r="B50" s="385">
        <f>IFERROR('Class Bin A-B'!R50/'Class Bin A-B'!R$107,0)</f>
        <v>0</v>
      </c>
      <c r="C50" s="386">
        <f>IFERROR('Class Bin A-B'!S50/'Class Bin A-B'!S$107,0)</f>
        <v>0</v>
      </c>
      <c r="D50" s="386">
        <f>IFERROR('Class Bin A-B'!T50/'Class Bin A-B'!T$107,0)</f>
        <v>0</v>
      </c>
      <c r="E50" s="386">
        <f>IFERROR('Class Bin A-B'!U50/'Class Bin A-B'!U$107,0)</f>
        <v>0</v>
      </c>
      <c r="F50" s="386">
        <f>IFERROR('Class Bin A-B'!V50/'Class Bin A-B'!V$107,0)</f>
        <v>0</v>
      </c>
      <c r="G50" s="386">
        <f>IFERROR('Class Bin A-B'!W50/'Class Bin A-B'!W$107,0)</f>
        <v>0</v>
      </c>
      <c r="H50" s="386">
        <f>IFERROR('Class Bin A-B'!X50/'Class Bin A-B'!X$107,0)</f>
        <v>0.97244398660829268</v>
      </c>
      <c r="I50" s="386">
        <f>IFERROR('Class Bin A-B'!Y50/'Class Bin A-B'!Y$107,0)</f>
        <v>0.76023070585004116</v>
      </c>
      <c r="J50" s="386">
        <f>IFERROR('Class Bin A-B'!Z50/'Class Bin A-B'!Z$107,0)</f>
        <v>1.1848739495798319</v>
      </c>
      <c r="K50" s="386">
        <f>IFERROR('Class Bin A-B'!AA50/'Class Bin A-B'!AA$107,0)</f>
        <v>0.94117647058823528</v>
      </c>
      <c r="L50" s="386">
        <f>IFERROR('Class Bin A-B'!AB50/'Class Bin A-B'!AB$107,0)</f>
        <v>1.178861788617886</v>
      </c>
      <c r="M50" s="386">
        <f>IFERROR('Class Bin A-B'!AC50/'Class Bin A-B'!AC$107,0)</f>
        <v>1.185336048879837</v>
      </c>
      <c r="N50" s="386">
        <f>IFERROR('Class Bin A-B'!AD50/'Class Bin A-B'!AD$107,0)</f>
        <v>0.93973442288049014</v>
      </c>
      <c r="O50" s="386">
        <f>IFERROR('Class Bin A-B'!AE50/'Class Bin A-B'!AE$107,0)</f>
        <v>0.87558962264150941</v>
      </c>
      <c r="P50" s="386">
        <f>IFERROR('Class Bin A-B'!AF50/'Class Bin A-B'!AF$107,0)</f>
        <v>0.87384615384615383</v>
      </c>
      <c r="Q50" s="386">
        <f>IFERROR('Class Bin A-B'!AG50/'Class Bin A-B'!AG$107,0)</f>
        <v>0</v>
      </c>
      <c r="R50" s="386">
        <f>IFERROR('Class Bin A-B'!AH50/'Class Bin A-B'!AH$107,0)</f>
        <v>0</v>
      </c>
      <c r="S50" s="386">
        <f>IFERROR('Class Bin A-B'!AI50/'Class Bin A-B'!AI$107,0)</f>
        <v>0</v>
      </c>
      <c r="T50" s="386">
        <f>IFERROR('Class Bin A-B'!AJ50/'Class Bin A-B'!AJ$107,0)</f>
        <v>0</v>
      </c>
      <c r="U50" s="386">
        <f>IFERROR('Class Bin A-B'!AK50/'Class Bin A-B'!AK$107,0)</f>
        <v>0</v>
      </c>
      <c r="V50" s="387">
        <f>IFERROR('Class Bin A-B'!AL50/'Class Bin A-B'!AL$107,0)</f>
        <v>0</v>
      </c>
      <c r="W50" s="315"/>
      <c r="X50" s="316">
        <v>0.40625</v>
      </c>
      <c r="Y50" s="385">
        <f>IFERROR('Class Bin B-A'!R50/'Class Bin B-A'!R$107,0)</f>
        <v>0</v>
      </c>
      <c r="Z50" s="386">
        <f>IFERROR('Class Bin B-A'!S50/'Class Bin B-A'!S$107,0)</f>
        <v>0</v>
      </c>
      <c r="AA50" s="386">
        <f>IFERROR('Class Bin B-A'!T50/'Class Bin B-A'!T$107,0)</f>
        <v>0</v>
      </c>
      <c r="AB50" s="386">
        <f>IFERROR('Class Bin B-A'!U50/'Class Bin B-A'!U$107,0)</f>
        <v>0</v>
      </c>
      <c r="AC50" s="386">
        <f>IFERROR('Class Bin B-A'!V50/'Class Bin B-A'!V$107,0)</f>
        <v>0</v>
      </c>
      <c r="AD50" s="386">
        <f>IFERROR('Class Bin B-A'!W50/'Class Bin B-A'!W$107,0)</f>
        <v>0</v>
      </c>
      <c r="AE50" s="386">
        <f>IFERROR('Class Bin B-A'!X50/'Class Bin B-A'!X$107,0)</f>
        <v>0.91335372069317022</v>
      </c>
      <c r="AF50" s="386">
        <f>IFERROR('Class Bin B-A'!Y50/'Class Bin B-A'!Y$107,0)</f>
        <v>1.197860962566845</v>
      </c>
      <c r="AG50" s="386">
        <f>IFERROR('Class Bin B-A'!Z50/'Class Bin B-A'!Z$107,0)</f>
        <v>0.96319663512092546</v>
      </c>
      <c r="AH50" s="386">
        <f>IFERROR('Class Bin B-A'!AA50/'Class Bin B-A'!AA$107,0)</f>
        <v>0.86998550024166266</v>
      </c>
      <c r="AI50" s="386">
        <f>IFERROR('Class Bin B-A'!AB50/'Class Bin B-A'!AB$107,0)</f>
        <v>0.92923377257198636</v>
      </c>
      <c r="AJ50" s="386">
        <f>IFERROR('Class Bin B-A'!AC50/'Class Bin B-A'!AC$107,0)</f>
        <v>1.0392875851231012</v>
      </c>
      <c r="AK50" s="386">
        <f>IFERROR('Class Bin B-A'!AD50/'Class Bin B-A'!AD$107,0)</f>
        <v>0.98578199052132698</v>
      </c>
      <c r="AL50" s="386">
        <f>IFERROR('Class Bin B-A'!AE50/'Class Bin B-A'!AE$107,0)</f>
        <v>1.084070796460177</v>
      </c>
      <c r="AM50" s="386">
        <f>IFERROR('Class Bin B-A'!AF50/'Class Bin B-A'!AF$107,0)</f>
        <v>0.98346196251378182</v>
      </c>
      <c r="AN50" s="386">
        <f>IFERROR('Class Bin B-A'!AG50/'Class Bin B-A'!AG$107,0)</f>
        <v>0</v>
      </c>
      <c r="AO50" s="386">
        <f>IFERROR('Class Bin B-A'!AH50/'Class Bin B-A'!AH$107,0)</f>
        <v>0</v>
      </c>
      <c r="AP50" s="386">
        <f>IFERROR('Class Bin B-A'!AI50/'Class Bin B-A'!AI$107,0)</f>
        <v>0</v>
      </c>
      <c r="AQ50" s="386">
        <f>IFERROR('Class Bin B-A'!AJ50/'Class Bin B-A'!AJ$107,0)</f>
        <v>0</v>
      </c>
      <c r="AR50" s="386">
        <f>IFERROR('Class Bin B-A'!AK50/'Class Bin B-A'!AK$107,0)</f>
        <v>0</v>
      </c>
      <c r="AS50" s="387">
        <f>IFERROR('Class Bin B-A'!AL50/'Class Bin B-A'!AL$107,0)</f>
        <v>0</v>
      </c>
    </row>
    <row r="51" spans="1:45" ht="9.75" customHeight="1" x14ac:dyDescent="0.25">
      <c r="A51" s="316">
        <v>0.41666666666666702</v>
      </c>
      <c r="B51" s="385">
        <f>IFERROR('Class Bin A-B'!R51/'Class Bin A-B'!R$107,0)</f>
        <v>0</v>
      </c>
      <c r="C51" s="386">
        <f>IFERROR('Class Bin A-B'!S51/'Class Bin A-B'!S$107,0)</f>
        <v>0</v>
      </c>
      <c r="D51" s="386">
        <f>IFERROR('Class Bin A-B'!T51/'Class Bin A-B'!T$107,0)</f>
        <v>0</v>
      </c>
      <c r="E51" s="386">
        <f>IFERROR('Class Bin A-B'!U51/'Class Bin A-B'!U$107,0)</f>
        <v>0</v>
      </c>
      <c r="F51" s="386">
        <f>IFERROR('Class Bin A-B'!V51/'Class Bin A-B'!V$107,0)</f>
        <v>0</v>
      </c>
      <c r="G51" s="386">
        <f>IFERROR('Class Bin A-B'!W51/'Class Bin A-B'!W$107,0)</f>
        <v>0</v>
      </c>
      <c r="H51" s="386">
        <f>IFERROR('Class Bin A-B'!X51/'Class Bin A-B'!X$107,0)</f>
        <v>1.0012876641771828</v>
      </c>
      <c r="I51" s="386">
        <f>IFERROR('Class Bin A-B'!Y51/'Class Bin A-B'!Y$107,0)</f>
        <v>1.3402911288107662</v>
      </c>
      <c r="J51" s="386">
        <f>IFERROR('Class Bin A-B'!Z51/'Class Bin A-B'!Z$107,0)</f>
        <v>0.84453781512605053</v>
      </c>
      <c r="K51" s="386">
        <f>IFERROR('Class Bin A-B'!AA51/'Class Bin A-B'!AA$107,0)</f>
        <v>0.89123649459783916</v>
      </c>
      <c r="L51" s="386">
        <f>IFERROR('Class Bin A-B'!AB51/'Class Bin A-B'!AB$107,0)</f>
        <v>0.73983739837398366</v>
      </c>
      <c r="M51" s="386">
        <f>IFERROR('Class Bin A-B'!AC51/'Class Bin A-B'!AC$107,0)</f>
        <v>0.87983706720977584</v>
      </c>
      <c r="N51" s="386">
        <f>IFERROR('Class Bin A-B'!AD51/'Class Bin A-B'!AD$107,0)</f>
        <v>0.98876404494381998</v>
      </c>
      <c r="O51" s="386">
        <f>IFERROR('Class Bin A-B'!AE51/'Class Bin A-B'!AE$107,0)</f>
        <v>0.99941037735849059</v>
      </c>
      <c r="P51" s="386">
        <f>IFERROR('Class Bin A-B'!AF51/'Class Bin A-B'!AF$107,0)</f>
        <v>0.95589743589743592</v>
      </c>
      <c r="Q51" s="386">
        <f>IFERROR('Class Bin A-B'!AG51/'Class Bin A-B'!AG$107,0)</f>
        <v>0</v>
      </c>
      <c r="R51" s="386">
        <f>IFERROR('Class Bin A-B'!AH51/'Class Bin A-B'!AH$107,0)</f>
        <v>0</v>
      </c>
      <c r="S51" s="386">
        <f>IFERROR('Class Bin A-B'!AI51/'Class Bin A-B'!AI$107,0)</f>
        <v>0</v>
      </c>
      <c r="T51" s="386">
        <f>IFERROR('Class Bin A-B'!AJ51/'Class Bin A-B'!AJ$107,0)</f>
        <v>0</v>
      </c>
      <c r="U51" s="386">
        <f>IFERROR('Class Bin A-B'!AK51/'Class Bin A-B'!AK$107,0)</f>
        <v>0</v>
      </c>
      <c r="V51" s="387">
        <f>IFERROR('Class Bin A-B'!AL51/'Class Bin A-B'!AL$107,0)</f>
        <v>0</v>
      </c>
      <c r="W51" s="315"/>
      <c r="X51" s="316">
        <v>0.41666666666666702</v>
      </c>
      <c r="Y51" s="385">
        <f>IFERROR('Class Bin B-A'!R51/'Class Bin B-A'!R$107,0)</f>
        <v>0</v>
      </c>
      <c r="Z51" s="386">
        <f>IFERROR('Class Bin B-A'!S51/'Class Bin B-A'!S$107,0)</f>
        <v>0</v>
      </c>
      <c r="AA51" s="386">
        <f>IFERROR('Class Bin B-A'!T51/'Class Bin B-A'!T$107,0)</f>
        <v>0</v>
      </c>
      <c r="AB51" s="386">
        <f>IFERROR('Class Bin B-A'!U51/'Class Bin B-A'!U$107,0)</f>
        <v>0</v>
      </c>
      <c r="AC51" s="386">
        <f>IFERROR('Class Bin B-A'!V51/'Class Bin B-A'!V$107,0)</f>
        <v>0</v>
      </c>
      <c r="AD51" s="386">
        <f>IFERROR('Class Bin B-A'!W51/'Class Bin B-A'!W$107,0)</f>
        <v>0</v>
      </c>
      <c r="AE51" s="386">
        <f>IFERROR('Class Bin B-A'!X51/'Class Bin B-A'!X$107,0)</f>
        <v>0.98674821610601426</v>
      </c>
      <c r="AF51" s="386">
        <f>IFERROR('Class Bin B-A'!Y51/'Class Bin B-A'!Y$107,0)</f>
        <v>0.99971854770616386</v>
      </c>
      <c r="AG51" s="386">
        <f>IFERROR('Class Bin B-A'!Z51/'Class Bin B-A'!Z$107,0)</f>
        <v>1.1524710830704523</v>
      </c>
      <c r="AH51" s="386">
        <f>IFERROR('Class Bin B-A'!AA51/'Class Bin B-A'!AA$107,0)</f>
        <v>1.098115031416143</v>
      </c>
      <c r="AI51" s="386">
        <f>IFERROR('Class Bin B-A'!AB51/'Class Bin B-A'!AB$107,0)</f>
        <v>0.73011224987798917</v>
      </c>
      <c r="AJ51" s="386">
        <f>IFERROR('Class Bin B-A'!AC51/'Class Bin B-A'!AC$107,0)</f>
        <v>1.0392875851231012</v>
      </c>
      <c r="AK51" s="386">
        <f>IFERROR('Class Bin B-A'!AD51/'Class Bin B-A'!AD$107,0)</f>
        <v>0.91416535018430745</v>
      </c>
      <c r="AL51" s="386">
        <f>IFERROR('Class Bin B-A'!AE51/'Class Bin B-A'!AE$107,0)</f>
        <v>1.0442477876106195</v>
      </c>
      <c r="AM51" s="386">
        <f>IFERROR('Class Bin B-A'!AF51/'Class Bin B-A'!AF$107,0)</f>
        <v>1.1201764057331864</v>
      </c>
      <c r="AN51" s="386">
        <f>IFERROR('Class Bin B-A'!AG51/'Class Bin B-A'!AG$107,0)</f>
        <v>0</v>
      </c>
      <c r="AO51" s="386">
        <f>IFERROR('Class Bin B-A'!AH51/'Class Bin B-A'!AH$107,0)</f>
        <v>0</v>
      </c>
      <c r="AP51" s="386">
        <f>IFERROR('Class Bin B-A'!AI51/'Class Bin B-A'!AI$107,0)</f>
        <v>0</v>
      </c>
      <c r="AQ51" s="386">
        <f>IFERROR('Class Bin B-A'!AJ51/'Class Bin B-A'!AJ$107,0)</f>
        <v>0</v>
      </c>
      <c r="AR51" s="386">
        <f>IFERROR('Class Bin B-A'!AK51/'Class Bin B-A'!AK$107,0)</f>
        <v>0</v>
      </c>
      <c r="AS51" s="387">
        <f>IFERROR('Class Bin B-A'!AL51/'Class Bin B-A'!AL$107,0)</f>
        <v>0</v>
      </c>
    </row>
    <row r="52" spans="1:45" ht="9.75" customHeight="1" x14ac:dyDescent="0.25">
      <c r="A52" s="316">
        <v>0.42708333333333298</v>
      </c>
      <c r="B52" s="385">
        <f>IFERROR('Class Bin A-B'!R52/'Class Bin A-B'!R$107,0)</f>
        <v>0</v>
      </c>
      <c r="C52" s="386">
        <f>IFERROR('Class Bin A-B'!S52/'Class Bin A-B'!S$107,0)</f>
        <v>0</v>
      </c>
      <c r="D52" s="386">
        <f>IFERROR('Class Bin A-B'!T52/'Class Bin A-B'!T$107,0)</f>
        <v>0</v>
      </c>
      <c r="E52" s="386">
        <f>IFERROR('Class Bin A-B'!U52/'Class Bin A-B'!U$107,0)</f>
        <v>0</v>
      </c>
      <c r="F52" s="386">
        <f>IFERROR('Class Bin A-B'!V52/'Class Bin A-B'!V$107,0)</f>
        <v>0</v>
      </c>
      <c r="G52" s="386">
        <f>IFERROR('Class Bin A-B'!W52/'Class Bin A-B'!W$107,0)</f>
        <v>0</v>
      </c>
      <c r="H52" s="386">
        <f>IFERROR('Class Bin A-B'!X52/'Class Bin A-B'!X$107,0)</f>
        <v>1.1290239505536956</v>
      </c>
      <c r="I52" s="386">
        <f>IFERROR('Class Bin A-B'!Y52/'Class Bin A-B'!Y$107,0)</f>
        <v>0.9096402087338642</v>
      </c>
      <c r="J52" s="386">
        <f>IFERROR('Class Bin A-B'!Z52/'Class Bin A-B'!Z$107,0)</f>
        <v>0.89495798319327746</v>
      </c>
      <c r="K52" s="386">
        <f>IFERROR('Class Bin A-B'!AA52/'Class Bin A-B'!AA$107,0)</f>
        <v>1.0756302521008403</v>
      </c>
      <c r="L52" s="386">
        <f>IFERROR('Class Bin A-B'!AB52/'Class Bin A-B'!AB$107,0)</f>
        <v>1.0040650406504064</v>
      </c>
      <c r="M52" s="386">
        <f>IFERROR('Class Bin A-B'!AC52/'Class Bin A-B'!AC$107,0)</f>
        <v>0.88798370672097748</v>
      </c>
      <c r="N52" s="386">
        <f>IFERROR('Class Bin A-B'!AD52/'Class Bin A-B'!AD$107,0)</f>
        <v>1.062308478038815</v>
      </c>
      <c r="O52" s="386">
        <f>IFERROR('Class Bin A-B'!AE52/'Class Bin A-B'!AE$107,0)</f>
        <v>0.91538915094339623</v>
      </c>
      <c r="P52" s="386">
        <f>IFERROR('Class Bin A-B'!AF52/'Class Bin A-B'!AF$107,0)</f>
        <v>1.2061538461538461</v>
      </c>
      <c r="Q52" s="386">
        <f>IFERROR('Class Bin A-B'!AG52/'Class Bin A-B'!AG$107,0)</f>
        <v>0</v>
      </c>
      <c r="R52" s="386">
        <f>IFERROR('Class Bin A-B'!AH52/'Class Bin A-B'!AH$107,0)</f>
        <v>0</v>
      </c>
      <c r="S52" s="386">
        <f>IFERROR('Class Bin A-B'!AI52/'Class Bin A-B'!AI$107,0)</f>
        <v>0</v>
      </c>
      <c r="T52" s="386">
        <f>IFERROR('Class Bin A-B'!AJ52/'Class Bin A-B'!AJ$107,0)</f>
        <v>0</v>
      </c>
      <c r="U52" s="386">
        <f>IFERROR('Class Bin A-B'!AK52/'Class Bin A-B'!AK$107,0)</f>
        <v>0</v>
      </c>
      <c r="V52" s="387">
        <f>IFERROR('Class Bin A-B'!AL52/'Class Bin A-B'!AL$107,0)</f>
        <v>0</v>
      </c>
      <c r="W52" s="315"/>
      <c r="X52" s="316">
        <v>0.42708333333333298</v>
      </c>
      <c r="Y52" s="385">
        <f>IFERROR('Class Bin B-A'!R52/'Class Bin B-A'!R$107,0)</f>
        <v>0</v>
      </c>
      <c r="Z52" s="386">
        <f>IFERROR('Class Bin B-A'!S52/'Class Bin B-A'!S$107,0)</f>
        <v>0</v>
      </c>
      <c r="AA52" s="386">
        <f>IFERROR('Class Bin B-A'!T52/'Class Bin B-A'!T$107,0)</f>
        <v>0</v>
      </c>
      <c r="AB52" s="386">
        <f>IFERROR('Class Bin B-A'!U52/'Class Bin B-A'!U$107,0)</f>
        <v>0</v>
      </c>
      <c r="AC52" s="386">
        <f>IFERROR('Class Bin B-A'!V52/'Class Bin B-A'!V$107,0)</f>
        <v>0</v>
      </c>
      <c r="AD52" s="386">
        <f>IFERROR('Class Bin B-A'!W52/'Class Bin B-A'!W$107,0)</f>
        <v>0</v>
      </c>
      <c r="AE52" s="386">
        <f>IFERROR('Class Bin B-A'!X52/'Class Bin B-A'!X$107,0)</f>
        <v>1.2110091743119267</v>
      </c>
      <c r="AF52" s="386">
        <f>IFERROR('Class Bin B-A'!Y52/'Class Bin B-A'!Y$107,0)</f>
        <v>1.0897832817337463</v>
      </c>
      <c r="AG52" s="386">
        <f>IFERROR('Class Bin B-A'!Z52/'Class Bin B-A'!Z$107,0)</f>
        <v>0.88748685594111487</v>
      </c>
      <c r="AH52" s="386">
        <f>IFERROR('Class Bin B-A'!AA52/'Class Bin B-A'!AA$107,0)</f>
        <v>0.96665055582406956</v>
      </c>
      <c r="AI52" s="386">
        <f>IFERROR('Class Bin B-A'!AB52/'Class Bin B-A'!AB$107,0)</f>
        <v>0.86676427525622246</v>
      </c>
      <c r="AJ52" s="386">
        <f>IFERROR('Class Bin B-A'!AC52/'Class Bin B-A'!AC$107,0)</f>
        <v>1.0518596123624935</v>
      </c>
      <c r="AK52" s="386">
        <f>IFERROR('Class Bin B-A'!AD52/'Class Bin B-A'!AD$107,0)</f>
        <v>1.0489731437598735</v>
      </c>
      <c r="AL52" s="386">
        <f>IFERROR('Class Bin B-A'!AE52/'Class Bin B-A'!AE$107,0)</f>
        <v>0.97345132743362839</v>
      </c>
      <c r="AM52" s="386">
        <f>IFERROR('Class Bin B-A'!AF52/'Class Bin B-A'!AF$107,0)</f>
        <v>0.83351708930540247</v>
      </c>
      <c r="AN52" s="386">
        <f>IFERROR('Class Bin B-A'!AG52/'Class Bin B-A'!AG$107,0)</f>
        <v>0</v>
      </c>
      <c r="AO52" s="386">
        <f>IFERROR('Class Bin B-A'!AH52/'Class Bin B-A'!AH$107,0)</f>
        <v>0</v>
      </c>
      <c r="AP52" s="386">
        <f>IFERROR('Class Bin B-A'!AI52/'Class Bin B-A'!AI$107,0)</f>
        <v>0</v>
      </c>
      <c r="AQ52" s="386">
        <f>IFERROR('Class Bin B-A'!AJ52/'Class Bin B-A'!AJ$107,0)</f>
        <v>0</v>
      </c>
      <c r="AR52" s="386">
        <f>IFERROR('Class Bin B-A'!AK52/'Class Bin B-A'!AK$107,0)</f>
        <v>0</v>
      </c>
      <c r="AS52" s="387">
        <f>IFERROR('Class Bin B-A'!AL52/'Class Bin B-A'!AL$107,0)</f>
        <v>0</v>
      </c>
    </row>
    <row r="53" spans="1:45" ht="9.75" customHeight="1" x14ac:dyDescent="0.25">
      <c r="A53" s="316">
        <v>0.4375</v>
      </c>
      <c r="B53" s="385">
        <f>IFERROR('Class Bin A-B'!R53/'Class Bin A-B'!R$107,0)</f>
        <v>0</v>
      </c>
      <c r="C53" s="386">
        <f>IFERROR('Class Bin A-B'!S53/'Class Bin A-B'!S$107,0)</f>
        <v>0</v>
      </c>
      <c r="D53" s="386">
        <f>IFERROR('Class Bin A-B'!T53/'Class Bin A-B'!T$107,0)</f>
        <v>0</v>
      </c>
      <c r="E53" s="386">
        <f>IFERROR('Class Bin A-B'!U53/'Class Bin A-B'!U$107,0)</f>
        <v>0</v>
      </c>
      <c r="F53" s="386">
        <f>IFERROR('Class Bin A-B'!V53/'Class Bin A-B'!V$107,0)</f>
        <v>0</v>
      </c>
      <c r="G53" s="386">
        <f>IFERROR('Class Bin A-B'!W53/'Class Bin A-B'!W$107,0)</f>
        <v>0</v>
      </c>
      <c r="H53" s="386">
        <f>IFERROR('Class Bin A-B'!X53/'Class Bin A-B'!X$107,0)</f>
        <v>0.86118980169971671</v>
      </c>
      <c r="I53" s="386">
        <f>IFERROR('Class Bin A-B'!Y53/'Class Bin A-B'!Y$107,0)</f>
        <v>1.0107113430376269</v>
      </c>
      <c r="J53" s="386">
        <f>IFERROR('Class Bin A-B'!Z53/'Class Bin A-B'!Z$107,0)</f>
        <v>0.95798319327731107</v>
      </c>
      <c r="K53" s="386">
        <f>IFERROR('Class Bin A-B'!AA53/'Class Bin A-B'!AA$107,0)</f>
        <v>0.88739495798319334</v>
      </c>
      <c r="L53" s="386">
        <f>IFERROR('Class Bin A-B'!AB53/'Class Bin A-B'!AB$107,0)</f>
        <v>0.89430894308943087</v>
      </c>
      <c r="M53" s="386">
        <f>IFERROR('Class Bin A-B'!AC53/'Class Bin A-B'!AC$107,0)</f>
        <v>0.98167006109979627</v>
      </c>
      <c r="N53" s="386">
        <f>IFERROR('Class Bin A-B'!AD53/'Class Bin A-B'!AD$107,0)</f>
        <v>0.82941777323799781</v>
      </c>
      <c r="O53" s="386">
        <f>IFERROR('Class Bin A-B'!AE53/'Class Bin A-B'!AE$107,0)</f>
        <v>0.93307783018867929</v>
      </c>
      <c r="P53" s="386">
        <f>IFERROR('Class Bin A-B'!AF53/'Class Bin A-B'!AF$107,0)</f>
        <v>1.0420512820512819</v>
      </c>
      <c r="Q53" s="386">
        <f>IFERROR('Class Bin A-B'!AG53/'Class Bin A-B'!AG$107,0)</f>
        <v>0</v>
      </c>
      <c r="R53" s="386">
        <f>IFERROR('Class Bin A-B'!AH53/'Class Bin A-B'!AH$107,0)</f>
        <v>0</v>
      </c>
      <c r="S53" s="386">
        <f>IFERROR('Class Bin A-B'!AI53/'Class Bin A-B'!AI$107,0)</f>
        <v>0</v>
      </c>
      <c r="T53" s="386">
        <f>IFERROR('Class Bin A-B'!AJ53/'Class Bin A-B'!AJ$107,0)</f>
        <v>0</v>
      </c>
      <c r="U53" s="386">
        <f>IFERROR('Class Bin A-B'!AK53/'Class Bin A-B'!AK$107,0)</f>
        <v>0</v>
      </c>
      <c r="V53" s="387">
        <f>IFERROR('Class Bin A-B'!AL53/'Class Bin A-B'!AL$107,0)</f>
        <v>0</v>
      </c>
      <c r="W53" s="315"/>
      <c r="X53" s="316">
        <v>0.4375</v>
      </c>
      <c r="Y53" s="385">
        <f>IFERROR('Class Bin B-A'!R53/'Class Bin B-A'!R$107,0)</f>
        <v>0</v>
      </c>
      <c r="Z53" s="386">
        <f>IFERROR('Class Bin B-A'!S53/'Class Bin B-A'!S$107,0)</f>
        <v>0</v>
      </c>
      <c r="AA53" s="386">
        <f>IFERROR('Class Bin B-A'!T53/'Class Bin B-A'!T$107,0)</f>
        <v>0</v>
      </c>
      <c r="AB53" s="386">
        <f>IFERROR('Class Bin B-A'!U53/'Class Bin B-A'!U$107,0)</f>
        <v>0</v>
      </c>
      <c r="AC53" s="386">
        <f>IFERROR('Class Bin B-A'!V53/'Class Bin B-A'!V$107,0)</f>
        <v>0</v>
      </c>
      <c r="AD53" s="386">
        <f>IFERROR('Class Bin B-A'!W53/'Class Bin B-A'!W$107,0)</f>
        <v>0</v>
      </c>
      <c r="AE53" s="386">
        <f>IFERROR('Class Bin B-A'!X53/'Class Bin B-A'!X$107,0)</f>
        <v>0.97859327217125391</v>
      </c>
      <c r="AF53" s="386">
        <f>IFERROR('Class Bin B-A'!Y53/'Class Bin B-A'!Y$107,0)</f>
        <v>0.96819589079651014</v>
      </c>
      <c r="AG53" s="386">
        <f>IFERROR('Class Bin B-A'!Z53/'Class Bin B-A'!Z$107,0)</f>
        <v>0.88748685594111487</v>
      </c>
      <c r="AH53" s="386">
        <f>IFERROR('Class Bin B-A'!AA53/'Class Bin B-A'!AA$107,0)</f>
        <v>0.77718704688255202</v>
      </c>
      <c r="AI53" s="386">
        <f>IFERROR('Class Bin B-A'!AB53/'Class Bin B-A'!AB$107,0)</f>
        <v>0.84333821376281115</v>
      </c>
      <c r="AJ53" s="386">
        <f>IFERROR('Class Bin B-A'!AC53/'Class Bin B-A'!AC$107,0)</f>
        <v>1.0141435306443163</v>
      </c>
      <c r="AK53" s="386">
        <f>IFERROR('Class Bin B-A'!AD53/'Class Bin B-A'!AD$107,0)</f>
        <v>1.0868878357030016</v>
      </c>
      <c r="AL53" s="386">
        <f>IFERROR('Class Bin B-A'!AE53/'Class Bin B-A'!AE$107,0)</f>
        <v>1.0663716814159294</v>
      </c>
      <c r="AM53" s="386">
        <f>IFERROR('Class Bin B-A'!AF53/'Class Bin B-A'!AF$107,0)</f>
        <v>0.95700110253583248</v>
      </c>
      <c r="AN53" s="386">
        <f>IFERROR('Class Bin B-A'!AG53/'Class Bin B-A'!AG$107,0)</f>
        <v>0</v>
      </c>
      <c r="AO53" s="386">
        <f>IFERROR('Class Bin B-A'!AH53/'Class Bin B-A'!AH$107,0)</f>
        <v>0</v>
      </c>
      <c r="AP53" s="386">
        <f>IFERROR('Class Bin B-A'!AI53/'Class Bin B-A'!AI$107,0)</f>
        <v>0</v>
      </c>
      <c r="AQ53" s="386">
        <f>IFERROR('Class Bin B-A'!AJ53/'Class Bin B-A'!AJ$107,0)</f>
        <v>0</v>
      </c>
      <c r="AR53" s="386">
        <f>IFERROR('Class Bin B-A'!AK53/'Class Bin B-A'!AK$107,0)</f>
        <v>0</v>
      </c>
      <c r="AS53" s="387">
        <f>IFERROR('Class Bin B-A'!AL53/'Class Bin B-A'!AL$107,0)</f>
        <v>0</v>
      </c>
    </row>
    <row r="54" spans="1:45" ht="9.75" customHeight="1" x14ac:dyDescent="0.25">
      <c r="A54" s="316">
        <v>0.44791666666666702</v>
      </c>
      <c r="B54" s="385">
        <f>IFERROR('Class Bin A-B'!R54/'Class Bin A-B'!R$107,0)</f>
        <v>0</v>
      </c>
      <c r="C54" s="386">
        <f>IFERROR('Class Bin A-B'!S54/'Class Bin A-B'!S$107,0)</f>
        <v>0</v>
      </c>
      <c r="D54" s="386">
        <f>IFERROR('Class Bin A-B'!T54/'Class Bin A-B'!T$107,0)</f>
        <v>0</v>
      </c>
      <c r="E54" s="386">
        <f>IFERROR('Class Bin A-B'!U54/'Class Bin A-B'!U$107,0)</f>
        <v>0</v>
      </c>
      <c r="F54" s="386">
        <f>IFERROR('Class Bin A-B'!V54/'Class Bin A-B'!V$107,0)</f>
        <v>0</v>
      </c>
      <c r="G54" s="386">
        <f>IFERROR('Class Bin A-B'!W54/'Class Bin A-B'!W$107,0)</f>
        <v>0</v>
      </c>
      <c r="H54" s="386">
        <f>IFERROR('Class Bin A-B'!X54/'Class Bin A-B'!X$107,0)</f>
        <v>1.0960597476178215</v>
      </c>
      <c r="I54" s="386">
        <f>IFERROR('Class Bin A-B'!Y54/'Class Bin A-B'!Y$107,0)</f>
        <v>0.41746772864597637</v>
      </c>
      <c r="J54" s="386">
        <f>IFERROR('Class Bin A-B'!Z54/'Class Bin A-B'!Z$107,0)</f>
        <v>1.2058823529411766</v>
      </c>
      <c r="K54" s="386">
        <f>IFERROR('Class Bin A-B'!AA54/'Class Bin A-B'!AA$107,0)</f>
        <v>0.86818727490996406</v>
      </c>
      <c r="L54" s="386">
        <f>IFERROR('Class Bin A-B'!AB54/'Class Bin A-B'!AB$107,0)</f>
        <v>1.0691056910569106</v>
      </c>
      <c r="M54" s="386">
        <f>IFERROR('Class Bin A-B'!AC54/'Class Bin A-B'!AC$107,0)</f>
        <v>0.9898167006109978</v>
      </c>
      <c r="N54" s="386">
        <f>IFERROR('Class Bin A-B'!AD54/'Class Bin A-B'!AD$107,0)</f>
        <v>0.78855975485188956</v>
      </c>
      <c r="O54" s="386">
        <f>IFERROR('Class Bin A-B'!AE54/'Class Bin A-B'!AE$107,0)</f>
        <v>1.1364976415094339</v>
      </c>
      <c r="P54" s="386">
        <f>IFERROR('Class Bin A-B'!AF54/'Class Bin A-B'!AF$107,0)</f>
        <v>0.6974358974358974</v>
      </c>
      <c r="Q54" s="386">
        <f>IFERROR('Class Bin A-B'!AG54/'Class Bin A-B'!AG$107,0)</f>
        <v>0</v>
      </c>
      <c r="R54" s="386">
        <f>IFERROR('Class Bin A-B'!AH54/'Class Bin A-B'!AH$107,0)</f>
        <v>0</v>
      </c>
      <c r="S54" s="386">
        <f>IFERROR('Class Bin A-B'!AI54/'Class Bin A-B'!AI$107,0)</f>
        <v>0</v>
      </c>
      <c r="T54" s="386">
        <f>IFERROR('Class Bin A-B'!AJ54/'Class Bin A-B'!AJ$107,0)</f>
        <v>0</v>
      </c>
      <c r="U54" s="386">
        <f>IFERROR('Class Bin A-B'!AK54/'Class Bin A-B'!AK$107,0)</f>
        <v>0</v>
      </c>
      <c r="V54" s="387">
        <f>IFERROR('Class Bin A-B'!AL54/'Class Bin A-B'!AL$107,0)</f>
        <v>0</v>
      </c>
      <c r="W54" s="315"/>
      <c r="X54" s="316">
        <v>0.44791666666666702</v>
      </c>
      <c r="Y54" s="385">
        <f>IFERROR('Class Bin B-A'!R54/'Class Bin B-A'!R$107,0)</f>
        <v>0</v>
      </c>
      <c r="Z54" s="386">
        <f>IFERROR('Class Bin B-A'!S54/'Class Bin B-A'!S$107,0)</f>
        <v>0</v>
      </c>
      <c r="AA54" s="386">
        <f>IFERROR('Class Bin B-A'!T54/'Class Bin B-A'!T$107,0)</f>
        <v>0</v>
      </c>
      <c r="AB54" s="386">
        <f>IFERROR('Class Bin B-A'!U54/'Class Bin B-A'!U$107,0)</f>
        <v>0</v>
      </c>
      <c r="AC54" s="386">
        <f>IFERROR('Class Bin B-A'!V54/'Class Bin B-A'!V$107,0)</f>
        <v>0</v>
      </c>
      <c r="AD54" s="386">
        <f>IFERROR('Class Bin B-A'!W54/'Class Bin B-A'!W$107,0)</f>
        <v>0</v>
      </c>
      <c r="AE54" s="386">
        <f>IFERROR('Class Bin B-A'!X54/'Class Bin B-A'!X$107,0)</f>
        <v>1.0682976554536188</v>
      </c>
      <c r="AF54" s="386">
        <f>IFERROR('Class Bin B-A'!Y54/'Class Bin B-A'!Y$107,0)</f>
        <v>0.88263439347030692</v>
      </c>
      <c r="AG54" s="386">
        <f>IFERROR('Class Bin B-A'!Z54/'Class Bin B-A'!Z$107,0)</f>
        <v>1.5604626708727658</v>
      </c>
      <c r="AH54" s="386">
        <f>IFERROR('Class Bin B-A'!AA54/'Class Bin B-A'!AA$107,0)</f>
        <v>0.92025132914451424</v>
      </c>
      <c r="AI54" s="386">
        <f>IFERROR('Class Bin B-A'!AB54/'Class Bin B-A'!AB$107,0)</f>
        <v>1.0112249877989261</v>
      </c>
      <c r="AJ54" s="386">
        <f>IFERROR('Class Bin B-A'!AC54/'Class Bin B-A'!AC$107,0)</f>
        <v>1.0853850183342062</v>
      </c>
      <c r="AK54" s="386">
        <f>IFERROR('Class Bin B-A'!AD54/'Class Bin B-A'!AD$107,0)</f>
        <v>1.1248025276461295</v>
      </c>
      <c r="AL54" s="386">
        <f>IFERROR('Class Bin B-A'!AE54/'Class Bin B-A'!AE$107,0)</f>
        <v>1.0353982300884956</v>
      </c>
      <c r="AM54" s="386">
        <f>IFERROR('Class Bin B-A'!AF54/'Class Bin B-A'!AF$107,0)</f>
        <v>0.97023153252480721</v>
      </c>
      <c r="AN54" s="386">
        <f>IFERROR('Class Bin B-A'!AG54/'Class Bin B-A'!AG$107,0)</f>
        <v>0</v>
      </c>
      <c r="AO54" s="386">
        <f>IFERROR('Class Bin B-A'!AH54/'Class Bin B-A'!AH$107,0)</f>
        <v>0</v>
      </c>
      <c r="AP54" s="386">
        <f>IFERROR('Class Bin B-A'!AI54/'Class Bin B-A'!AI$107,0)</f>
        <v>0</v>
      </c>
      <c r="AQ54" s="386">
        <f>IFERROR('Class Bin B-A'!AJ54/'Class Bin B-A'!AJ$107,0)</f>
        <v>0</v>
      </c>
      <c r="AR54" s="386">
        <f>IFERROR('Class Bin B-A'!AK54/'Class Bin B-A'!AK$107,0)</f>
        <v>0</v>
      </c>
      <c r="AS54" s="387">
        <f>IFERROR('Class Bin B-A'!AL54/'Class Bin B-A'!AL$107,0)</f>
        <v>0</v>
      </c>
    </row>
    <row r="55" spans="1:45" ht="9.75" customHeight="1" x14ac:dyDescent="0.25">
      <c r="A55" s="316">
        <v>0.45833333333333298</v>
      </c>
      <c r="B55" s="385">
        <f>IFERROR('Class Bin A-B'!R55/'Class Bin A-B'!R$107,0)</f>
        <v>0</v>
      </c>
      <c r="C55" s="386">
        <f>IFERROR('Class Bin A-B'!S55/'Class Bin A-B'!S$107,0)</f>
        <v>0</v>
      </c>
      <c r="D55" s="386">
        <f>IFERROR('Class Bin A-B'!T55/'Class Bin A-B'!T$107,0)</f>
        <v>0</v>
      </c>
      <c r="E55" s="386">
        <f>IFERROR('Class Bin A-B'!U55/'Class Bin A-B'!U$107,0)</f>
        <v>0</v>
      </c>
      <c r="F55" s="386">
        <f>IFERROR('Class Bin A-B'!V55/'Class Bin A-B'!V$107,0)</f>
        <v>0</v>
      </c>
      <c r="G55" s="386">
        <f>IFERROR('Class Bin A-B'!W55/'Class Bin A-B'!W$107,0)</f>
        <v>0</v>
      </c>
      <c r="H55" s="386">
        <f>IFERROR('Class Bin A-B'!X55/'Class Bin A-B'!X$107,0)</f>
        <v>1.0507339685809942</v>
      </c>
      <c r="I55" s="386">
        <f>IFERROR('Class Bin A-B'!Y55/'Class Bin A-B'!Y$107,0)</f>
        <v>1.0854160944795386</v>
      </c>
      <c r="J55" s="386">
        <f>IFERROR('Class Bin A-B'!Z55/'Class Bin A-B'!Z$107,0)</f>
        <v>0.84453781512605053</v>
      </c>
      <c r="K55" s="386">
        <f>IFERROR('Class Bin A-B'!AA55/'Class Bin A-B'!AA$107,0)</f>
        <v>0.78367346938775506</v>
      </c>
      <c r="L55" s="386">
        <f>IFERROR('Class Bin A-B'!AB55/'Class Bin A-B'!AB$107,0)</f>
        <v>1.0284552845528454</v>
      </c>
      <c r="M55" s="386">
        <f>IFERROR('Class Bin A-B'!AC55/'Class Bin A-B'!AC$107,0)</f>
        <v>1.0346232179226067</v>
      </c>
      <c r="N55" s="386">
        <f>IFERROR('Class Bin A-B'!AD55/'Class Bin A-B'!AD$107,0)</f>
        <v>1.1481103166496422</v>
      </c>
      <c r="O55" s="386">
        <f>IFERROR('Class Bin A-B'!AE55/'Class Bin A-B'!AE$107,0)</f>
        <v>0.98614386792452835</v>
      </c>
      <c r="P55" s="386">
        <f>IFERROR('Class Bin A-B'!AF55/'Class Bin A-B'!AF$107,0)</f>
        <v>1.1200000000000001</v>
      </c>
      <c r="Q55" s="386">
        <f>IFERROR('Class Bin A-B'!AG55/'Class Bin A-B'!AG$107,0)</f>
        <v>0</v>
      </c>
      <c r="R55" s="386">
        <f>IFERROR('Class Bin A-B'!AH55/'Class Bin A-B'!AH$107,0)</f>
        <v>0</v>
      </c>
      <c r="S55" s="386">
        <f>IFERROR('Class Bin A-B'!AI55/'Class Bin A-B'!AI$107,0)</f>
        <v>0</v>
      </c>
      <c r="T55" s="386">
        <f>IFERROR('Class Bin A-B'!AJ55/'Class Bin A-B'!AJ$107,0)</f>
        <v>0</v>
      </c>
      <c r="U55" s="386">
        <f>IFERROR('Class Bin A-B'!AK55/'Class Bin A-B'!AK$107,0)</f>
        <v>0</v>
      </c>
      <c r="V55" s="387">
        <f>IFERROR('Class Bin A-B'!AL55/'Class Bin A-B'!AL$107,0)</f>
        <v>0</v>
      </c>
      <c r="W55" s="315"/>
      <c r="X55" s="316">
        <v>0.45833333333333298</v>
      </c>
      <c r="Y55" s="385">
        <f>IFERROR('Class Bin B-A'!R55/'Class Bin B-A'!R$107,0)</f>
        <v>0</v>
      </c>
      <c r="Z55" s="386">
        <f>IFERROR('Class Bin B-A'!S55/'Class Bin B-A'!S$107,0)</f>
        <v>0</v>
      </c>
      <c r="AA55" s="386">
        <f>IFERROR('Class Bin B-A'!T55/'Class Bin B-A'!T$107,0)</f>
        <v>0</v>
      </c>
      <c r="AB55" s="386">
        <f>IFERROR('Class Bin B-A'!U55/'Class Bin B-A'!U$107,0)</f>
        <v>0</v>
      </c>
      <c r="AC55" s="386">
        <f>IFERROR('Class Bin B-A'!V55/'Class Bin B-A'!V$107,0)</f>
        <v>0</v>
      </c>
      <c r="AD55" s="386">
        <f>IFERROR('Class Bin B-A'!W55/'Class Bin B-A'!W$107,0)</f>
        <v>0</v>
      </c>
      <c r="AE55" s="386">
        <f>IFERROR('Class Bin B-A'!X55/'Class Bin B-A'!X$107,0)</f>
        <v>1.0234454638124364</v>
      </c>
      <c r="AF55" s="386">
        <f>IFERROR('Class Bin B-A'!Y55/'Class Bin B-A'!Y$107,0)</f>
        <v>1.0312412046158177</v>
      </c>
      <c r="AG55" s="386">
        <f>IFERROR('Class Bin B-A'!Z55/'Class Bin B-A'!Z$107,0)</f>
        <v>0.79915878023133557</v>
      </c>
      <c r="AH55" s="386">
        <f>IFERROR('Class Bin B-A'!AA55/'Class Bin B-A'!AA$107,0)</f>
        <v>1.1793136781053648</v>
      </c>
      <c r="AI55" s="386">
        <f>IFERROR('Class Bin B-A'!AB55/'Class Bin B-A'!AB$107,0)</f>
        <v>0.9760858955588092</v>
      </c>
      <c r="AJ55" s="386">
        <f>IFERROR('Class Bin B-A'!AC55/'Class Bin B-A'!AC$107,0)</f>
        <v>1.1189104243059194</v>
      </c>
      <c r="AK55" s="386">
        <f>IFERROR('Class Bin B-A'!AD55/'Class Bin B-A'!AD$107,0)</f>
        <v>0.88046340179041593</v>
      </c>
      <c r="AL55" s="386">
        <f>IFERROR('Class Bin B-A'!AE55/'Class Bin B-A'!AE$107,0)</f>
        <v>0.9823008849557523</v>
      </c>
      <c r="AM55" s="386">
        <f>IFERROR('Class Bin B-A'!AF55/'Class Bin B-A'!AF$107,0)</f>
        <v>1.0143329658213893</v>
      </c>
      <c r="AN55" s="386">
        <f>IFERROR('Class Bin B-A'!AG55/'Class Bin B-A'!AG$107,0)</f>
        <v>0</v>
      </c>
      <c r="AO55" s="386">
        <f>IFERROR('Class Bin B-A'!AH55/'Class Bin B-A'!AH$107,0)</f>
        <v>0</v>
      </c>
      <c r="AP55" s="386">
        <f>IFERROR('Class Bin B-A'!AI55/'Class Bin B-A'!AI$107,0)</f>
        <v>0</v>
      </c>
      <c r="AQ55" s="386">
        <f>IFERROR('Class Bin B-A'!AJ55/'Class Bin B-A'!AJ$107,0)</f>
        <v>0</v>
      </c>
      <c r="AR55" s="386">
        <f>IFERROR('Class Bin B-A'!AK55/'Class Bin B-A'!AK$107,0)</f>
        <v>0</v>
      </c>
      <c r="AS55" s="387">
        <f>IFERROR('Class Bin B-A'!AL55/'Class Bin B-A'!AL$107,0)</f>
        <v>0</v>
      </c>
    </row>
    <row r="56" spans="1:45" ht="9.75" customHeight="1" x14ac:dyDescent="0.25">
      <c r="A56" s="316">
        <v>0.46875</v>
      </c>
      <c r="B56" s="385">
        <f>IFERROR('Class Bin A-B'!R56/'Class Bin A-B'!R$107,0)</f>
        <v>0</v>
      </c>
      <c r="C56" s="386">
        <f>IFERROR('Class Bin A-B'!S56/'Class Bin A-B'!S$107,0)</f>
        <v>0</v>
      </c>
      <c r="D56" s="386">
        <f>IFERROR('Class Bin A-B'!T56/'Class Bin A-B'!T$107,0)</f>
        <v>0</v>
      </c>
      <c r="E56" s="386">
        <f>IFERROR('Class Bin A-B'!U56/'Class Bin A-B'!U$107,0)</f>
        <v>0</v>
      </c>
      <c r="F56" s="386">
        <f>IFERROR('Class Bin A-B'!V56/'Class Bin A-B'!V$107,0)</f>
        <v>0</v>
      </c>
      <c r="G56" s="386">
        <f>IFERROR('Class Bin A-B'!W56/'Class Bin A-B'!W$107,0)</f>
        <v>0</v>
      </c>
      <c r="H56" s="386">
        <f>IFERROR('Class Bin A-B'!X56/'Class Bin A-B'!X$107,0)</f>
        <v>0.94360030903940262</v>
      </c>
      <c r="I56" s="386">
        <f>IFERROR('Class Bin A-B'!Y56/'Class Bin A-B'!Y$107,0)</f>
        <v>1.3095303488052732</v>
      </c>
      <c r="J56" s="386">
        <f>IFERROR('Class Bin A-B'!Z56/'Class Bin A-B'!Z$107,0)</f>
        <v>0.99579831932773122</v>
      </c>
      <c r="K56" s="386">
        <f>IFERROR('Class Bin A-B'!AA56/'Class Bin A-B'!AA$107,0)</f>
        <v>0.84513805522208885</v>
      </c>
      <c r="L56" s="386">
        <f>IFERROR('Class Bin A-B'!AB56/'Class Bin A-B'!AB$107,0)</f>
        <v>1.0447154471544715</v>
      </c>
      <c r="M56" s="386">
        <f>IFERROR('Class Bin A-B'!AC56/'Class Bin A-B'!AC$107,0)</f>
        <v>1.160896130346232</v>
      </c>
      <c r="N56" s="386">
        <f>IFERROR('Class Bin A-B'!AD56/'Class Bin A-B'!AD$107,0)</f>
        <v>1.0132788559754851</v>
      </c>
      <c r="O56" s="386">
        <f>IFERROR('Class Bin A-B'!AE56/'Class Bin A-B'!AE$107,0)</f>
        <v>1.0568985849056602</v>
      </c>
      <c r="P56" s="386">
        <f>IFERROR('Class Bin A-B'!AF56/'Class Bin A-B'!AF$107,0)</f>
        <v>1.0379487179487179</v>
      </c>
      <c r="Q56" s="386">
        <f>IFERROR('Class Bin A-B'!AG56/'Class Bin A-B'!AG$107,0)</f>
        <v>0</v>
      </c>
      <c r="R56" s="386">
        <f>IFERROR('Class Bin A-B'!AH56/'Class Bin A-B'!AH$107,0)</f>
        <v>0</v>
      </c>
      <c r="S56" s="386">
        <f>IFERROR('Class Bin A-B'!AI56/'Class Bin A-B'!AI$107,0)</f>
        <v>0</v>
      </c>
      <c r="T56" s="386">
        <f>IFERROR('Class Bin A-B'!AJ56/'Class Bin A-B'!AJ$107,0)</f>
        <v>0</v>
      </c>
      <c r="U56" s="386">
        <f>IFERROR('Class Bin A-B'!AK56/'Class Bin A-B'!AK$107,0)</f>
        <v>0</v>
      </c>
      <c r="V56" s="387">
        <f>IFERROR('Class Bin A-B'!AL56/'Class Bin A-B'!AL$107,0)</f>
        <v>0</v>
      </c>
      <c r="W56" s="315"/>
      <c r="X56" s="316">
        <v>0.46875</v>
      </c>
      <c r="Y56" s="385">
        <f>IFERROR('Class Bin B-A'!R56/'Class Bin B-A'!R$107,0)</f>
        <v>0</v>
      </c>
      <c r="Z56" s="386">
        <f>IFERROR('Class Bin B-A'!S56/'Class Bin B-A'!S$107,0)</f>
        <v>0</v>
      </c>
      <c r="AA56" s="386">
        <f>IFERROR('Class Bin B-A'!T56/'Class Bin B-A'!T$107,0)</f>
        <v>0</v>
      </c>
      <c r="AB56" s="386">
        <f>IFERROR('Class Bin B-A'!U56/'Class Bin B-A'!U$107,0)</f>
        <v>0</v>
      </c>
      <c r="AC56" s="386">
        <f>IFERROR('Class Bin B-A'!V56/'Class Bin B-A'!V$107,0)</f>
        <v>0</v>
      </c>
      <c r="AD56" s="386">
        <f>IFERROR('Class Bin B-A'!W56/'Class Bin B-A'!W$107,0)</f>
        <v>0</v>
      </c>
      <c r="AE56" s="386">
        <f>IFERROR('Class Bin B-A'!X56/'Class Bin B-A'!X$107,0)</f>
        <v>1.056065239551478</v>
      </c>
      <c r="AF56" s="386">
        <f>IFERROR('Class Bin B-A'!Y56/'Class Bin B-A'!Y$107,0)</f>
        <v>0.86011820996341137</v>
      </c>
      <c r="AG56" s="386">
        <f>IFERROR('Class Bin B-A'!Z56/'Class Bin B-A'!Z$107,0)</f>
        <v>0.66035751840168255</v>
      </c>
      <c r="AH56" s="386">
        <f>IFERROR('Class Bin B-A'!AA56/'Class Bin B-A'!AA$107,0)</f>
        <v>0.7191880135331078</v>
      </c>
      <c r="AI56" s="386">
        <f>IFERROR('Class Bin B-A'!AB56/'Class Bin B-A'!AB$107,0)</f>
        <v>1.1556857003416301</v>
      </c>
      <c r="AJ56" s="386">
        <f>IFERROR('Class Bin B-A'!AC56/'Class Bin B-A'!AC$107,0)</f>
        <v>0.96385542168674698</v>
      </c>
      <c r="AK56" s="386">
        <f>IFERROR('Class Bin B-A'!AD56/'Class Bin B-A'!AD$107,0)</f>
        <v>0.88888888888888895</v>
      </c>
      <c r="AL56" s="386">
        <f>IFERROR('Class Bin B-A'!AE56/'Class Bin B-A'!AE$107,0)</f>
        <v>1.0221238938053099</v>
      </c>
      <c r="AM56" s="386">
        <f>IFERROR('Class Bin B-A'!AF56/'Class Bin B-A'!AF$107,0)</f>
        <v>1.2436604189636165</v>
      </c>
      <c r="AN56" s="386">
        <f>IFERROR('Class Bin B-A'!AG56/'Class Bin B-A'!AG$107,0)</f>
        <v>0</v>
      </c>
      <c r="AO56" s="386">
        <f>IFERROR('Class Bin B-A'!AH56/'Class Bin B-A'!AH$107,0)</f>
        <v>0</v>
      </c>
      <c r="AP56" s="386">
        <f>IFERROR('Class Bin B-A'!AI56/'Class Bin B-A'!AI$107,0)</f>
        <v>0</v>
      </c>
      <c r="AQ56" s="386">
        <f>IFERROR('Class Bin B-A'!AJ56/'Class Bin B-A'!AJ$107,0)</f>
        <v>0</v>
      </c>
      <c r="AR56" s="386">
        <f>IFERROR('Class Bin B-A'!AK56/'Class Bin B-A'!AK$107,0)</f>
        <v>0</v>
      </c>
      <c r="AS56" s="387">
        <f>IFERROR('Class Bin B-A'!AL56/'Class Bin B-A'!AL$107,0)</f>
        <v>0</v>
      </c>
    </row>
    <row r="57" spans="1:45" ht="9.75" customHeight="1" x14ac:dyDescent="0.25">
      <c r="A57" s="316">
        <v>0.47916666666666702</v>
      </c>
      <c r="B57" s="385">
        <f>IFERROR('Class Bin A-B'!R57/'Class Bin A-B'!R$107,0)</f>
        <v>0</v>
      </c>
      <c r="C57" s="386">
        <f>IFERROR('Class Bin A-B'!S57/'Class Bin A-B'!S$107,0)</f>
        <v>0</v>
      </c>
      <c r="D57" s="386">
        <f>IFERROR('Class Bin A-B'!T57/'Class Bin A-B'!T$107,0)</f>
        <v>0</v>
      </c>
      <c r="E57" s="386">
        <f>IFERROR('Class Bin A-B'!U57/'Class Bin A-B'!U$107,0)</f>
        <v>0</v>
      </c>
      <c r="F57" s="386">
        <f>IFERROR('Class Bin A-B'!V57/'Class Bin A-B'!V$107,0)</f>
        <v>0</v>
      </c>
      <c r="G57" s="386">
        <f>IFERROR('Class Bin A-B'!W57/'Class Bin A-B'!W$107,0)</f>
        <v>0</v>
      </c>
      <c r="H57" s="386">
        <f>IFERROR('Class Bin A-B'!X57/'Class Bin A-B'!X$107,0)</f>
        <v>0.90651558073654404</v>
      </c>
      <c r="I57" s="386">
        <f>IFERROR('Class Bin A-B'!Y57/'Class Bin A-B'!Y$107,0)</f>
        <v>1.0151057401812689</v>
      </c>
      <c r="J57" s="386">
        <f>IFERROR('Class Bin A-B'!Z57/'Class Bin A-B'!Z$107,0)</f>
        <v>0.92857142857142871</v>
      </c>
      <c r="K57" s="386">
        <f>IFERROR('Class Bin A-B'!AA57/'Class Bin A-B'!AA$107,0)</f>
        <v>0.90276110444177671</v>
      </c>
      <c r="L57" s="386">
        <f>IFERROR('Class Bin A-B'!AB57/'Class Bin A-B'!AB$107,0)</f>
        <v>1.0121951219512193</v>
      </c>
      <c r="M57" s="386">
        <f>IFERROR('Class Bin A-B'!AC57/'Class Bin A-B'!AC$107,0)</f>
        <v>0.95315682281059044</v>
      </c>
      <c r="N57" s="386">
        <f>IFERROR('Class Bin A-B'!AD57/'Class Bin A-B'!AD$107,0)</f>
        <v>0.99284984678243093</v>
      </c>
      <c r="O57" s="386">
        <f>IFERROR('Class Bin A-B'!AE57/'Class Bin A-B'!AE$107,0)</f>
        <v>0.91096698113207553</v>
      </c>
      <c r="P57" s="386">
        <f>IFERROR('Class Bin A-B'!AF57/'Class Bin A-B'!AF$107,0)</f>
        <v>0.92307692307692313</v>
      </c>
      <c r="Q57" s="386">
        <f>IFERROR('Class Bin A-B'!AG57/'Class Bin A-B'!AG$107,0)</f>
        <v>0</v>
      </c>
      <c r="R57" s="386">
        <f>IFERROR('Class Bin A-B'!AH57/'Class Bin A-B'!AH$107,0)</f>
        <v>0</v>
      </c>
      <c r="S57" s="386">
        <f>IFERROR('Class Bin A-B'!AI57/'Class Bin A-B'!AI$107,0)</f>
        <v>0</v>
      </c>
      <c r="T57" s="386">
        <f>IFERROR('Class Bin A-B'!AJ57/'Class Bin A-B'!AJ$107,0)</f>
        <v>0</v>
      </c>
      <c r="U57" s="386">
        <f>IFERROR('Class Bin A-B'!AK57/'Class Bin A-B'!AK$107,0)</f>
        <v>0</v>
      </c>
      <c r="V57" s="387">
        <f>IFERROR('Class Bin A-B'!AL57/'Class Bin A-B'!AL$107,0)</f>
        <v>0</v>
      </c>
      <c r="W57" s="315"/>
      <c r="X57" s="316">
        <v>0.47916666666666702</v>
      </c>
      <c r="Y57" s="385">
        <f>IFERROR('Class Bin B-A'!R57/'Class Bin B-A'!R$107,0)</f>
        <v>0</v>
      </c>
      <c r="Z57" s="386">
        <f>IFERROR('Class Bin B-A'!S57/'Class Bin B-A'!S$107,0)</f>
        <v>0</v>
      </c>
      <c r="AA57" s="386">
        <f>IFERROR('Class Bin B-A'!T57/'Class Bin B-A'!T$107,0)</f>
        <v>0</v>
      </c>
      <c r="AB57" s="386">
        <f>IFERROR('Class Bin B-A'!U57/'Class Bin B-A'!U$107,0)</f>
        <v>0</v>
      </c>
      <c r="AC57" s="386">
        <f>IFERROR('Class Bin B-A'!V57/'Class Bin B-A'!V$107,0)</f>
        <v>0</v>
      </c>
      <c r="AD57" s="386">
        <f>IFERROR('Class Bin B-A'!W57/'Class Bin B-A'!W$107,0)</f>
        <v>0</v>
      </c>
      <c r="AE57" s="386">
        <f>IFERROR('Class Bin B-A'!X57/'Class Bin B-A'!X$107,0)</f>
        <v>1.1376146788990826</v>
      </c>
      <c r="AF57" s="386">
        <f>IFERROR('Class Bin B-A'!Y57/'Class Bin B-A'!Y$107,0)</f>
        <v>0.97269912749788934</v>
      </c>
      <c r="AG57" s="386">
        <f>IFERROR('Class Bin B-A'!Z57/'Class Bin B-A'!Z$107,0)</f>
        <v>1.0304942166140907</v>
      </c>
      <c r="AH57" s="386">
        <f>IFERROR('Class Bin B-A'!AA57/'Class Bin B-A'!AA$107,0)</f>
        <v>1.221846302561624</v>
      </c>
      <c r="AI57" s="386">
        <f>IFERROR('Class Bin B-A'!AB57/'Class Bin B-A'!AB$107,0)</f>
        <v>0.77696437286481201</v>
      </c>
      <c r="AJ57" s="386">
        <f>IFERROR('Class Bin B-A'!AC57/'Class Bin B-A'!AC$107,0)</f>
        <v>0.94290204295442637</v>
      </c>
      <c r="AK57" s="386">
        <f>IFERROR('Class Bin B-A'!AD57/'Class Bin B-A'!AD$107,0)</f>
        <v>0.98999473407056338</v>
      </c>
      <c r="AL57" s="386">
        <f>IFERROR('Class Bin B-A'!AE57/'Class Bin B-A'!AE$107,0)</f>
        <v>1.1327433628318586</v>
      </c>
      <c r="AM57" s="386">
        <f>IFERROR('Class Bin B-A'!AF57/'Class Bin B-A'!AF$107,0)</f>
        <v>0.95259095920617443</v>
      </c>
      <c r="AN57" s="386">
        <f>IFERROR('Class Bin B-A'!AG57/'Class Bin B-A'!AG$107,0)</f>
        <v>0</v>
      </c>
      <c r="AO57" s="386">
        <f>IFERROR('Class Bin B-A'!AH57/'Class Bin B-A'!AH$107,0)</f>
        <v>0</v>
      </c>
      <c r="AP57" s="386">
        <f>IFERROR('Class Bin B-A'!AI57/'Class Bin B-A'!AI$107,0)</f>
        <v>0</v>
      </c>
      <c r="AQ57" s="386">
        <f>IFERROR('Class Bin B-A'!AJ57/'Class Bin B-A'!AJ$107,0)</f>
        <v>0</v>
      </c>
      <c r="AR57" s="386">
        <f>IFERROR('Class Bin B-A'!AK57/'Class Bin B-A'!AK$107,0)</f>
        <v>0</v>
      </c>
      <c r="AS57" s="387">
        <f>IFERROR('Class Bin B-A'!AL57/'Class Bin B-A'!AL$107,0)</f>
        <v>0</v>
      </c>
    </row>
    <row r="58" spans="1:45" ht="9.75" customHeight="1" x14ac:dyDescent="0.25">
      <c r="A58" s="316">
        <v>0.48958333333333298</v>
      </c>
      <c r="B58" s="385">
        <f>IFERROR('Class Bin A-B'!R58/'Class Bin A-B'!R$107,0)</f>
        <v>0</v>
      </c>
      <c r="C58" s="386">
        <f>IFERROR('Class Bin A-B'!S58/'Class Bin A-B'!S$107,0)</f>
        <v>0</v>
      </c>
      <c r="D58" s="386">
        <f>IFERROR('Class Bin A-B'!T58/'Class Bin A-B'!T$107,0)</f>
        <v>0</v>
      </c>
      <c r="E58" s="386">
        <f>IFERROR('Class Bin A-B'!U58/'Class Bin A-B'!U$107,0)</f>
        <v>0</v>
      </c>
      <c r="F58" s="386">
        <f>IFERROR('Class Bin A-B'!V58/'Class Bin A-B'!V$107,0)</f>
        <v>0</v>
      </c>
      <c r="G58" s="386">
        <f>IFERROR('Class Bin A-B'!W58/'Class Bin A-B'!W$107,0)</f>
        <v>0</v>
      </c>
      <c r="H58" s="386">
        <f>IFERROR('Class Bin A-B'!X58/'Class Bin A-B'!X$107,0)</f>
        <v>1.0136492402781356</v>
      </c>
      <c r="I58" s="386">
        <f>IFERROR('Class Bin A-B'!Y58/'Class Bin A-B'!Y$107,0)</f>
        <v>1.252403185937929</v>
      </c>
      <c r="J58" s="386">
        <f>IFERROR('Class Bin A-B'!Z58/'Class Bin A-B'!Z$107,0)</f>
        <v>1.1638655462184875</v>
      </c>
      <c r="K58" s="386">
        <f>IFERROR('Class Bin A-B'!AA58/'Class Bin A-B'!AA$107,0)</f>
        <v>1.1140456182472989</v>
      </c>
      <c r="L58" s="386">
        <f>IFERROR('Class Bin A-B'!AB58/'Class Bin A-B'!AB$107,0)</f>
        <v>0.88617886178861782</v>
      </c>
      <c r="M58" s="386">
        <f>IFERROR('Class Bin A-B'!AC58/'Class Bin A-B'!AC$107,0)</f>
        <v>1.0875763747454172</v>
      </c>
      <c r="N58" s="386">
        <f>IFERROR('Class Bin A-B'!AD58/'Class Bin A-B'!AD$107,0)</f>
        <v>1.0010214504596524</v>
      </c>
      <c r="O58" s="386">
        <f>IFERROR('Class Bin A-B'!AE58/'Class Bin A-B'!AE$107,0)</f>
        <v>1.0966981132075473</v>
      </c>
      <c r="P58" s="386">
        <f>IFERROR('Class Bin A-B'!AF58/'Class Bin A-B'!AF$107,0)</f>
        <v>1.0174358974358975</v>
      </c>
      <c r="Q58" s="386">
        <f>IFERROR('Class Bin A-B'!AG58/'Class Bin A-B'!AG$107,0)</f>
        <v>0</v>
      </c>
      <c r="R58" s="386">
        <f>IFERROR('Class Bin A-B'!AH58/'Class Bin A-B'!AH$107,0)</f>
        <v>0</v>
      </c>
      <c r="S58" s="386">
        <f>IFERROR('Class Bin A-B'!AI58/'Class Bin A-B'!AI$107,0)</f>
        <v>0</v>
      </c>
      <c r="T58" s="386">
        <f>IFERROR('Class Bin A-B'!AJ58/'Class Bin A-B'!AJ$107,0)</f>
        <v>0</v>
      </c>
      <c r="U58" s="386">
        <f>IFERROR('Class Bin A-B'!AK58/'Class Bin A-B'!AK$107,0)</f>
        <v>0</v>
      </c>
      <c r="V58" s="387">
        <f>IFERROR('Class Bin A-B'!AL58/'Class Bin A-B'!AL$107,0)</f>
        <v>0</v>
      </c>
      <c r="W58" s="315"/>
      <c r="X58" s="316">
        <v>0.48958333333333298</v>
      </c>
      <c r="Y58" s="385">
        <f>IFERROR('Class Bin B-A'!R58/'Class Bin B-A'!R$107,0)</f>
        <v>0</v>
      </c>
      <c r="Z58" s="386">
        <f>IFERROR('Class Bin B-A'!S58/'Class Bin B-A'!S$107,0)</f>
        <v>0</v>
      </c>
      <c r="AA58" s="386">
        <f>IFERROR('Class Bin B-A'!T58/'Class Bin B-A'!T$107,0)</f>
        <v>0</v>
      </c>
      <c r="AB58" s="386">
        <f>IFERROR('Class Bin B-A'!U58/'Class Bin B-A'!U$107,0)</f>
        <v>0</v>
      </c>
      <c r="AC58" s="386">
        <f>IFERROR('Class Bin B-A'!V58/'Class Bin B-A'!V$107,0)</f>
        <v>0</v>
      </c>
      <c r="AD58" s="386">
        <f>IFERROR('Class Bin B-A'!W58/'Class Bin B-A'!W$107,0)</f>
        <v>0</v>
      </c>
      <c r="AE58" s="386">
        <f>IFERROR('Class Bin B-A'!X58/'Class Bin B-A'!X$107,0)</f>
        <v>0.82364933741080537</v>
      </c>
      <c r="AF58" s="386">
        <f>IFERROR('Class Bin B-A'!Y58/'Class Bin B-A'!Y$107,0)</f>
        <v>1.0897832817337463</v>
      </c>
      <c r="AG58" s="386">
        <f>IFERROR('Class Bin B-A'!Z58/'Class Bin B-A'!Z$107,0)</f>
        <v>0.90431125131440604</v>
      </c>
      <c r="AH58" s="386">
        <f>IFERROR('Class Bin B-A'!AA58/'Class Bin B-A'!AA$107,0)</f>
        <v>0.92411793136781051</v>
      </c>
      <c r="AI58" s="386">
        <f>IFERROR('Class Bin B-A'!AB58/'Class Bin B-A'!AB$107,0)</f>
        <v>0.89019033674963399</v>
      </c>
      <c r="AJ58" s="386">
        <f>IFERROR('Class Bin B-A'!AC58/'Class Bin B-A'!AC$107,0)</f>
        <v>0.82137244630696704</v>
      </c>
      <c r="AK58" s="386">
        <f>IFERROR('Class Bin B-A'!AD58/'Class Bin B-A'!AD$107,0)</f>
        <v>0.96050552922590837</v>
      </c>
      <c r="AL58" s="386">
        <f>IFERROR('Class Bin B-A'!AE58/'Class Bin B-A'!AE$107,0)</f>
        <v>1.1061946902654869</v>
      </c>
      <c r="AM58" s="386">
        <f>IFERROR('Class Bin B-A'!AF58/'Class Bin B-A'!AF$107,0)</f>
        <v>0.9084895259095922</v>
      </c>
      <c r="AN58" s="386">
        <f>IFERROR('Class Bin B-A'!AG58/'Class Bin B-A'!AG$107,0)</f>
        <v>0</v>
      </c>
      <c r="AO58" s="386">
        <f>IFERROR('Class Bin B-A'!AH58/'Class Bin B-A'!AH$107,0)</f>
        <v>0</v>
      </c>
      <c r="AP58" s="386">
        <f>IFERROR('Class Bin B-A'!AI58/'Class Bin B-A'!AI$107,0)</f>
        <v>0</v>
      </c>
      <c r="AQ58" s="386">
        <f>IFERROR('Class Bin B-A'!AJ58/'Class Bin B-A'!AJ$107,0)</f>
        <v>0</v>
      </c>
      <c r="AR58" s="386">
        <f>IFERROR('Class Bin B-A'!AK58/'Class Bin B-A'!AK$107,0)</f>
        <v>0</v>
      </c>
      <c r="AS58" s="387">
        <f>IFERROR('Class Bin B-A'!AL58/'Class Bin B-A'!AL$107,0)</f>
        <v>0</v>
      </c>
    </row>
    <row r="59" spans="1:45" ht="9.75" customHeight="1" x14ac:dyDescent="0.25">
      <c r="A59" s="316">
        <v>0.5</v>
      </c>
      <c r="B59" s="385">
        <f>IFERROR('Class Bin A-B'!R59/'Class Bin A-B'!R$107,0)</f>
        <v>0</v>
      </c>
      <c r="C59" s="386">
        <f>IFERROR('Class Bin A-B'!S59/'Class Bin A-B'!S$107,0)</f>
        <v>0</v>
      </c>
      <c r="D59" s="386">
        <f>IFERROR('Class Bin A-B'!T59/'Class Bin A-B'!T$107,0)</f>
        <v>0</v>
      </c>
      <c r="E59" s="386">
        <f>IFERROR('Class Bin A-B'!U59/'Class Bin A-B'!U$107,0)</f>
        <v>0</v>
      </c>
      <c r="F59" s="386">
        <f>IFERROR('Class Bin A-B'!V59/'Class Bin A-B'!V$107,0)</f>
        <v>0</v>
      </c>
      <c r="G59" s="386">
        <f>IFERROR('Class Bin A-B'!W59/'Class Bin A-B'!W$107,0)</f>
        <v>0</v>
      </c>
      <c r="H59" s="386">
        <f>IFERROR('Class Bin A-B'!X59/'Class Bin A-B'!X$107,0)</f>
        <v>0.87767190316765398</v>
      </c>
      <c r="I59" s="386">
        <f>IFERROR('Class Bin A-B'!Y59/'Class Bin A-B'!Y$107,0)</f>
        <v>1.2655863773688547</v>
      </c>
      <c r="J59" s="386">
        <f>IFERROR('Class Bin A-B'!Z59/'Class Bin A-B'!Z$107,0)</f>
        <v>1.3991596638655464</v>
      </c>
      <c r="K59" s="386">
        <f>IFERROR('Class Bin A-B'!AA59/'Class Bin A-B'!AA$107,0)</f>
        <v>0.75294117647058834</v>
      </c>
      <c r="L59" s="386">
        <f>IFERROR('Class Bin A-B'!AB59/'Class Bin A-B'!AB$107,0)</f>
        <v>0.76829268292682917</v>
      </c>
      <c r="M59" s="386">
        <f>IFERROR('Class Bin A-B'!AC59/'Class Bin A-B'!AC$107,0)</f>
        <v>1.0549898167006106</v>
      </c>
      <c r="N59" s="386">
        <f>IFERROR('Class Bin A-B'!AD59/'Class Bin A-B'!AD$107,0)</f>
        <v>0.94382022471910099</v>
      </c>
      <c r="O59" s="386">
        <f>IFERROR('Class Bin A-B'!AE59/'Class Bin A-B'!AE$107,0)</f>
        <v>1.3089622641509435</v>
      </c>
      <c r="P59" s="386">
        <f>IFERROR('Class Bin A-B'!AF59/'Class Bin A-B'!AF$107,0)</f>
        <v>0.99282051282051276</v>
      </c>
      <c r="Q59" s="386">
        <f>IFERROR('Class Bin A-B'!AG59/'Class Bin A-B'!AG$107,0)</f>
        <v>0</v>
      </c>
      <c r="R59" s="386">
        <f>IFERROR('Class Bin A-B'!AH59/'Class Bin A-B'!AH$107,0)</f>
        <v>0</v>
      </c>
      <c r="S59" s="386">
        <f>IFERROR('Class Bin A-B'!AI59/'Class Bin A-B'!AI$107,0)</f>
        <v>0</v>
      </c>
      <c r="T59" s="386">
        <f>IFERROR('Class Bin A-B'!AJ59/'Class Bin A-B'!AJ$107,0)</f>
        <v>0</v>
      </c>
      <c r="U59" s="386">
        <f>IFERROR('Class Bin A-B'!AK59/'Class Bin A-B'!AK$107,0)</f>
        <v>0</v>
      </c>
      <c r="V59" s="387">
        <f>IFERROR('Class Bin A-B'!AL59/'Class Bin A-B'!AL$107,0)</f>
        <v>0</v>
      </c>
      <c r="W59" s="315"/>
      <c r="X59" s="316">
        <v>0.5</v>
      </c>
      <c r="Y59" s="385">
        <f>IFERROR('Class Bin B-A'!R59/'Class Bin B-A'!R$107,0)</f>
        <v>0</v>
      </c>
      <c r="Z59" s="386">
        <f>IFERROR('Class Bin B-A'!S59/'Class Bin B-A'!S$107,0)</f>
        <v>0</v>
      </c>
      <c r="AA59" s="386">
        <f>IFERROR('Class Bin B-A'!T59/'Class Bin B-A'!T$107,0)</f>
        <v>0</v>
      </c>
      <c r="AB59" s="386">
        <f>IFERROR('Class Bin B-A'!U59/'Class Bin B-A'!U$107,0)</f>
        <v>0</v>
      </c>
      <c r="AC59" s="386">
        <f>IFERROR('Class Bin B-A'!V59/'Class Bin B-A'!V$107,0)</f>
        <v>0</v>
      </c>
      <c r="AD59" s="386">
        <f>IFERROR('Class Bin B-A'!W59/'Class Bin B-A'!W$107,0)</f>
        <v>0</v>
      </c>
      <c r="AE59" s="386">
        <f>IFERROR('Class Bin B-A'!X59/'Class Bin B-A'!X$107,0)</f>
        <v>1.0234454638124364</v>
      </c>
      <c r="AF59" s="386">
        <f>IFERROR('Class Bin B-A'!Y59/'Class Bin B-A'!Y$107,0)</f>
        <v>1.1753447790599496</v>
      </c>
      <c r="AG59" s="386">
        <f>IFERROR('Class Bin B-A'!Z59/'Class Bin B-A'!Z$107,0)</f>
        <v>0.98843322818086243</v>
      </c>
      <c r="AH59" s="386">
        <f>IFERROR('Class Bin B-A'!AA59/'Class Bin B-A'!AA$107,0)</f>
        <v>0.97438376027066209</v>
      </c>
      <c r="AI59" s="386">
        <f>IFERROR('Class Bin B-A'!AB59/'Class Bin B-A'!AB$107,0)</f>
        <v>0.93704245973645683</v>
      </c>
      <c r="AJ59" s="386">
        <f>IFERROR('Class Bin B-A'!AC59/'Class Bin B-A'!AC$107,0)</f>
        <v>0.99319015191199578</v>
      </c>
      <c r="AK59" s="386">
        <f>IFERROR('Class Bin B-A'!AD59/'Class Bin B-A'!AD$107,0)</f>
        <v>0.88046340179041593</v>
      </c>
      <c r="AL59" s="386">
        <f>IFERROR('Class Bin B-A'!AE59/'Class Bin B-A'!AE$107,0)</f>
        <v>1.0619469026548674</v>
      </c>
      <c r="AM59" s="386">
        <f>IFERROR('Class Bin B-A'!AF59/'Class Bin B-A'!AF$107,0)</f>
        <v>0.88643880926130114</v>
      </c>
      <c r="AN59" s="386">
        <f>IFERROR('Class Bin B-A'!AG59/'Class Bin B-A'!AG$107,0)</f>
        <v>0</v>
      </c>
      <c r="AO59" s="386">
        <f>IFERROR('Class Bin B-A'!AH59/'Class Bin B-A'!AH$107,0)</f>
        <v>0</v>
      </c>
      <c r="AP59" s="386">
        <f>IFERROR('Class Bin B-A'!AI59/'Class Bin B-A'!AI$107,0)</f>
        <v>0</v>
      </c>
      <c r="AQ59" s="386">
        <f>IFERROR('Class Bin B-A'!AJ59/'Class Bin B-A'!AJ$107,0)</f>
        <v>0</v>
      </c>
      <c r="AR59" s="386">
        <f>IFERROR('Class Bin B-A'!AK59/'Class Bin B-A'!AK$107,0)</f>
        <v>0</v>
      </c>
      <c r="AS59" s="387">
        <f>IFERROR('Class Bin B-A'!AL59/'Class Bin B-A'!AL$107,0)</f>
        <v>0</v>
      </c>
    </row>
    <row r="60" spans="1:45" ht="9.75" customHeight="1" x14ac:dyDescent="0.25">
      <c r="A60" s="316">
        <v>0.51041666666666696</v>
      </c>
      <c r="B60" s="385">
        <f>IFERROR('Class Bin A-B'!R60/'Class Bin A-B'!R$107,0)</f>
        <v>0</v>
      </c>
      <c r="C60" s="386">
        <f>IFERROR('Class Bin A-B'!S60/'Class Bin A-B'!S$107,0)</f>
        <v>0</v>
      </c>
      <c r="D60" s="386">
        <f>IFERROR('Class Bin A-B'!T60/'Class Bin A-B'!T$107,0)</f>
        <v>0</v>
      </c>
      <c r="E60" s="386">
        <f>IFERROR('Class Bin A-B'!U60/'Class Bin A-B'!U$107,0)</f>
        <v>0</v>
      </c>
      <c r="F60" s="386">
        <f>IFERROR('Class Bin A-B'!V60/'Class Bin A-B'!V$107,0)</f>
        <v>0</v>
      </c>
      <c r="G60" s="386">
        <f>IFERROR('Class Bin A-B'!W60/'Class Bin A-B'!W$107,0)</f>
        <v>0</v>
      </c>
      <c r="H60" s="386">
        <f>IFERROR('Class Bin A-B'!X60/'Class Bin A-B'!X$107,0)</f>
        <v>1.0836981715168685</v>
      </c>
      <c r="I60" s="386">
        <f>IFERROR('Class Bin A-B'!Y60/'Class Bin A-B'!Y$107,0)</f>
        <v>1.1908816259269432</v>
      </c>
      <c r="J60" s="386">
        <f>IFERROR('Class Bin A-B'!Z60/'Class Bin A-B'!Z$107,0)</f>
        <v>0.86974789915966388</v>
      </c>
      <c r="K60" s="386">
        <f>IFERROR('Class Bin A-B'!AA60/'Class Bin A-B'!AA$107,0)</f>
        <v>0.97190876350540223</v>
      </c>
      <c r="L60" s="386">
        <f>IFERROR('Class Bin A-B'!AB60/'Class Bin A-B'!AB$107,0)</f>
        <v>1.1097560975609755</v>
      </c>
      <c r="M60" s="386">
        <f>IFERROR('Class Bin A-B'!AC60/'Class Bin A-B'!AC$107,0)</f>
        <v>1.0712830957230142</v>
      </c>
      <c r="N60" s="386">
        <f>IFERROR('Class Bin A-B'!AD60/'Class Bin A-B'!AD$107,0)</f>
        <v>1.0909090909090906</v>
      </c>
      <c r="O60" s="386">
        <f>IFERROR('Class Bin A-B'!AE60/'Class Bin A-B'!AE$107,0)</f>
        <v>0.85347877358490565</v>
      </c>
      <c r="P60" s="386">
        <f>IFERROR('Class Bin A-B'!AF60/'Class Bin A-B'!AF$107,0)</f>
        <v>0.86974358974358967</v>
      </c>
      <c r="Q60" s="386">
        <f>IFERROR('Class Bin A-B'!AG60/'Class Bin A-B'!AG$107,0)</f>
        <v>0</v>
      </c>
      <c r="R60" s="386">
        <f>IFERROR('Class Bin A-B'!AH60/'Class Bin A-B'!AH$107,0)</f>
        <v>0</v>
      </c>
      <c r="S60" s="386">
        <f>IFERROR('Class Bin A-B'!AI60/'Class Bin A-B'!AI$107,0)</f>
        <v>0</v>
      </c>
      <c r="T60" s="386">
        <f>IFERROR('Class Bin A-B'!AJ60/'Class Bin A-B'!AJ$107,0)</f>
        <v>0</v>
      </c>
      <c r="U60" s="386">
        <f>IFERROR('Class Bin A-B'!AK60/'Class Bin A-B'!AK$107,0)</f>
        <v>0</v>
      </c>
      <c r="V60" s="387">
        <f>IFERROR('Class Bin A-B'!AL60/'Class Bin A-B'!AL$107,0)</f>
        <v>0</v>
      </c>
      <c r="W60" s="315"/>
      <c r="X60" s="316">
        <v>0.51041666666666696</v>
      </c>
      <c r="Y60" s="385">
        <f>IFERROR('Class Bin B-A'!R60/'Class Bin B-A'!R$107,0)</f>
        <v>0</v>
      </c>
      <c r="Z60" s="386">
        <f>IFERROR('Class Bin B-A'!S60/'Class Bin B-A'!S$107,0)</f>
        <v>0</v>
      </c>
      <c r="AA60" s="386">
        <f>IFERROR('Class Bin B-A'!T60/'Class Bin B-A'!T$107,0)</f>
        <v>0</v>
      </c>
      <c r="AB60" s="386">
        <f>IFERROR('Class Bin B-A'!U60/'Class Bin B-A'!U$107,0)</f>
        <v>0</v>
      </c>
      <c r="AC60" s="386">
        <f>IFERROR('Class Bin B-A'!V60/'Class Bin B-A'!V$107,0)</f>
        <v>0</v>
      </c>
      <c r="AD60" s="386">
        <f>IFERROR('Class Bin B-A'!W60/'Class Bin B-A'!W$107,0)</f>
        <v>0</v>
      </c>
      <c r="AE60" s="386">
        <f>IFERROR('Class Bin B-A'!X60/'Class Bin B-A'!X$107,0)</f>
        <v>1.0764525993883791</v>
      </c>
      <c r="AF60" s="386">
        <f>IFERROR('Class Bin B-A'!Y60/'Class Bin B-A'!Y$107,0)</f>
        <v>1.1438221221502956</v>
      </c>
      <c r="AG60" s="386">
        <f>IFERROR('Class Bin B-A'!Z60/'Class Bin B-A'!Z$107,0)</f>
        <v>1.0094637223974765</v>
      </c>
      <c r="AH60" s="386">
        <f>IFERROR('Class Bin B-A'!AA60/'Class Bin B-A'!AA$107,0)</f>
        <v>0.94731754470758822</v>
      </c>
      <c r="AI60" s="386">
        <f>IFERROR('Class Bin B-A'!AB60/'Class Bin B-A'!AB$107,0)</f>
        <v>0.87847730600292828</v>
      </c>
      <c r="AJ60" s="386">
        <f>IFERROR('Class Bin B-A'!AC60/'Class Bin B-A'!AC$107,0)</f>
        <v>0.89261393399685696</v>
      </c>
      <c r="AK60" s="386">
        <f>IFERROR('Class Bin B-A'!AD60/'Class Bin B-A'!AD$107,0)</f>
        <v>0.97735650342285407</v>
      </c>
      <c r="AL60" s="386">
        <f>IFERROR('Class Bin B-A'!AE60/'Class Bin B-A'!AE$107,0)</f>
        <v>0.98672566371681425</v>
      </c>
      <c r="AM60" s="386">
        <f>IFERROR('Class Bin B-A'!AF60/'Class Bin B-A'!AF$107,0)</f>
        <v>0.97464167585446548</v>
      </c>
      <c r="AN60" s="386">
        <f>IFERROR('Class Bin B-A'!AG60/'Class Bin B-A'!AG$107,0)</f>
        <v>0</v>
      </c>
      <c r="AO60" s="386">
        <f>IFERROR('Class Bin B-A'!AH60/'Class Bin B-A'!AH$107,0)</f>
        <v>0</v>
      </c>
      <c r="AP60" s="386">
        <f>IFERROR('Class Bin B-A'!AI60/'Class Bin B-A'!AI$107,0)</f>
        <v>0</v>
      </c>
      <c r="AQ60" s="386">
        <f>IFERROR('Class Bin B-A'!AJ60/'Class Bin B-A'!AJ$107,0)</f>
        <v>0</v>
      </c>
      <c r="AR60" s="386">
        <f>IFERROR('Class Bin B-A'!AK60/'Class Bin B-A'!AK$107,0)</f>
        <v>0</v>
      </c>
      <c r="AS60" s="387">
        <f>IFERROR('Class Bin B-A'!AL60/'Class Bin B-A'!AL$107,0)</f>
        <v>0</v>
      </c>
    </row>
    <row r="61" spans="1:45" ht="9.75" customHeight="1" x14ac:dyDescent="0.25">
      <c r="A61" s="316">
        <v>0.52083333333333304</v>
      </c>
      <c r="B61" s="385">
        <f>IFERROR('Class Bin A-B'!R61/'Class Bin A-B'!R$107,0)</f>
        <v>0</v>
      </c>
      <c r="C61" s="386">
        <f>IFERROR('Class Bin A-B'!S61/'Class Bin A-B'!S$107,0)</f>
        <v>0</v>
      </c>
      <c r="D61" s="386">
        <f>IFERROR('Class Bin A-B'!T61/'Class Bin A-B'!T$107,0)</f>
        <v>0</v>
      </c>
      <c r="E61" s="386">
        <f>IFERROR('Class Bin A-B'!U61/'Class Bin A-B'!U$107,0)</f>
        <v>0</v>
      </c>
      <c r="F61" s="386">
        <f>IFERROR('Class Bin A-B'!V61/'Class Bin A-B'!V$107,0)</f>
        <v>0</v>
      </c>
      <c r="G61" s="386">
        <f>IFERROR('Class Bin A-B'!W61/'Class Bin A-B'!W$107,0)</f>
        <v>0</v>
      </c>
      <c r="H61" s="386">
        <f>IFERROR('Class Bin A-B'!X61/'Class Bin A-B'!X$107,0)</f>
        <v>0.89415400463559114</v>
      </c>
      <c r="I61" s="386">
        <f>IFERROR('Class Bin A-B'!Y61/'Class Bin A-B'!Y$107,0)</f>
        <v>1.0151057401812689</v>
      </c>
      <c r="J61" s="386">
        <f>IFERROR('Class Bin A-B'!Z61/'Class Bin A-B'!Z$107,0)</f>
        <v>0.97478991596638664</v>
      </c>
      <c r="K61" s="386">
        <f>IFERROR('Class Bin A-B'!AA61/'Class Bin A-B'!AA$107,0)</f>
        <v>1.1025210084033614</v>
      </c>
      <c r="L61" s="386">
        <f>IFERROR('Class Bin A-B'!AB61/'Class Bin A-B'!AB$107,0)</f>
        <v>1.097560975609756</v>
      </c>
      <c r="M61" s="386">
        <f>IFERROR('Class Bin A-B'!AC61/'Class Bin A-B'!AC$107,0)</f>
        <v>1.0549898167006106</v>
      </c>
      <c r="N61" s="386">
        <f>IFERROR('Class Bin A-B'!AD61/'Class Bin A-B'!AD$107,0)</f>
        <v>1.1726251276813071</v>
      </c>
      <c r="O61" s="386">
        <f>IFERROR('Class Bin A-B'!AE61/'Class Bin A-B'!AE$107,0)</f>
        <v>1.0170990566037736</v>
      </c>
      <c r="P61" s="386">
        <f>IFERROR('Class Bin A-B'!AF61/'Class Bin A-B'!AF$107,0)</f>
        <v>0.92307692307692313</v>
      </c>
      <c r="Q61" s="386">
        <f>IFERROR('Class Bin A-B'!AG61/'Class Bin A-B'!AG$107,0)</f>
        <v>0</v>
      </c>
      <c r="R61" s="386">
        <f>IFERROR('Class Bin A-B'!AH61/'Class Bin A-B'!AH$107,0)</f>
        <v>0</v>
      </c>
      <c r="S61" s="386">
        <f>IFERROR('Class Bin A-B'!AI61/'Class Bin A-B'!AI$107,0)</f>
        <v>0</v>
      </c>
      <c r="T61" s="386">
        <f>IFERROR('Class Bin A-B'!AJ61/'Class Bin A-B'!AJ$107,0)</f>
        <v>0</v>
      </c>
      <c r="U61" s="386">
        <f>IFERROR('Class Bin A-B'!AK61/'Class Bin A-B'!AK$107,0)</f>
        <v>0</v>
      </c>
      <c r="V61" s="387">
        <f>IFERROR('Class Bin A-B'!AL61/'Class Bin A-B'!AL$107,0)</f>
        <v>0</v>
      </c>
      <c r="W61" s="315"/>
      <c r="X61" s="316">
        <v>0.52083333333333304</v>
      </c>
      <c r="Y61" s="385">
        <f>IFERROR('Class Bin B-A'!R61/'Class Bin B-A'!R$107,0)</f>
        <v>0</v>
      </c>
      <c r="Z61" s="386">
        <f>IFERROR('Class Bin B-A'!S61/'Class Bin B-A'!S$107,0)</f>
        <v>0</v>
      </c>
      <c r="AA61" s="386">
        <f>IFERROR('Class Bin B-A'!T61/'Class Bin B-A'!T$107,0)</f>
        <v>0</v>
      </c>
      <c r="AB61" s="386">
        <f>IFERROR('Class Bin B-A'!U61/'Class Bin B-A'!U$107,0)</f>
        <v>0</v>
      </c>
      <c r="AC61" s="386">
        <f>IFERROR('Class Bin B-A'!V61/'Class Bin B-A'!V$107,0)</f>
        <v>0</v>
      </c>
      <c r="AD61" s="386">
        <f>IFERROR('Class Bin B-A'!W61/'Class Bin B-A'!W$107,0)</f>
        <v>0</v>
      </c>
      <c r="AE61" s="386">
        <f>IFERROR('Class Bin B-A'!X61/'Class Bin B-A'!X$107,0)</f>
        <v>0.79102956167176353</v>
      </c>
      <c r="AF61" s="386">
        <f>IFERROR('Class Bin B-A'!Y61/'Class Bin B-A'!Y$107,0)</f>
        <v>1.2293836194764989</v>
      </c>
      <c r="AG61" s="386">
        <f>IFERROR('Class Bin B-A'!Z61/'Class Bin B-A'!Z$107,0)</f>
        <v>0.74868559411146185</v>
      </c>
      <c r="AH61" s="386">
        <f>IFERROR('Class Bin B-A'!AA61/'Class Bin B-A'!AA$107,0)</f>
        <v>0.78492025132914456</v>
      </c>
      <c r="AI61" s="386">
        <f>IFERROR('Class Bin B-A'!AB61/'Class Bin B-A'!AB$107,0)</f>
        <v>0.92923377257198636</v>
      </c>
      <c r="AJ61" s="386">
        <f>IFERROR('Class Bin B-A'!AC61/'Class Bin B-A'!AC$107,0)</f>
        <v>0.80041906757464643</v>
      </c>
      <c r="AK61" s="386">
        <f>IFERROR('Class Bin B-A'!AD61/'Class Bin B-A'!AD$107,0)</f>
        <v>1.120589784096893</v>
      </c>
      <c r="AL61" s="386">
        <f>IFERROR('Class Bin B-A'!AE61/'Class Bin B-A'!AE$107,0)</f>
        <v>0.83628318584070793</v>
      </c>
      <c r="AM61" s="386">
        <f>IFERROR('Class Bin B-A'!AF61/'Class Bin B-A'!AF$107,0)</f>
        <v>0.87320837927232653</v>
      </c>
      <c r="AN61" s="386">
        <f>IFERROR('Class Bin B-A'!AG61/'Class Bin B-A'!AG$107,0)</f>
        <v>0</v>
      </c>
      <c r="AO61" s="386">
        <f>IFERROR('Class Bin B-A'!AH61/'Class Bin B-A'!AH$107,0)</f>
        <v>0</v>
      </c>
      <c r="AP61" s="386">
        <f>IFERROR('Class Bin B-A'!AI61/'Class Bin B-A'!AI$107,0)</f>
        <v>0</v>
      </c>
      <c r="AQ61" s="386">
        <f>IFERROR('Class Bin B-A'!AJ61/'Class Bin B-A'!AJ$107,0)</f>
        <v>0</v>
      </c>
      <c r="AR61" s="386">
        <f>IFERROR('Class Bin B-A'!AK61/'Class Bin B-A'!AK$107,0)</f>
        <v>0</v>
      </c>
      <c r="AS61" s="387">
        <f>IFERROR('Class Bin B-A'!AL61/'Class Bin B-A'!AL$107,0)</f>
        <v>0</v>
      </c>
    </row>
    <row r="62" spans="1:45" ht="9.75" customHeight="1" x14ac:dyDescent="0.25">
      <c r="A62" s="316">
        <v>0.53125</v>
      </c>
      <c r="B62" s="385">
        <f>IFERROR('Class Bin A-B'!R62/'Class Bin A-B'!R$107,0)</f>
        <v>0</v>
      </c>
      <c r="C62" s="386">
        <f>IFERROR('Class Bin A-B'!S62/'Class Bin A-B'!S$107,0)</f>
        <v>0</v>
      </c>
      <c r="D62" s="386">
        <f>IFERROR('Class Bin A-B'!T62/'Class Bin A-B'!T$107,0)</f>
        <v>0</v>
      </c>
      <c r="E62" s="386">
        <f>IFERROR('Class Bin A-B'!U62/'Class Bin A-B'!U$107,0)</f>
        <v>0</v>
      </c>
      <c r="F62" s="386">
        <f>IFERROR('Class Bin A-B'!V62/'Class Bin A-B'!V$107,0)</f>
        <v>0</v>
      </c>
      <c r="G62" s="386">
        <f>IFERROR('Class Bin A-B'!W62/'Class Bin A-B'!W$107,0)</f>
        <v>0</v>
      </c>
      <c r="H62" s="386">
        <f>IFERROR('Class Bin A-B'!X62/'Class Bin A-B'!X$107,0)</f>
        <v>1.2608807622971931</v>
      </c>
      <c r="I62" s="386">
        <f>IFERROR('Class Bin A-B'!Y62/'Class Bin A-B'!Y$107,0)</f>
        <v>1.1205712716286733</v>
      </c>
      <c r="J62" s="386">
        <f>IFERROR('Class Bin A-B'!Z62/'Class Bin A-B'!Z$107,0)</f>
        <v>0.96638655462184886</v>
      </c>
      <c r="K62" s="386">
        <f>IFERROR('Class Bin A-B'!AA62/'Class Bin A-B'!AA$107,0)</f>
        <v>0.87587034813925568</v>
      </c>
      <c r="L62" s="386">
        <f>IFERROR('Class Bin A-B'!AB62/'Class Bin A-B'!AB$107,0)</f>
        <v>1.154471544715447</v>
      </c>
      <c r="M62" s="386">
        <f>IFERROR('Class Bin A-B'!AC62/'Class Bin A-B'!AC$107,0)</f>
        <v>0.96537678207739286</v>
      </c>
      <c r="N62" s="386">
        <f>IFERROR('Class Bin A-B'!AD62/'Class Bin A-B'!AD$107,0)</f>
        <v>1.1481103166496422</v>
      </c>
      <c r="O62" s="386">
        <f>IFERROR('Class Bin A-B'!AE62/'Class Bin A-B'!AE$107,0)</f>
        <v>1.0215212264150944</v>
      </c>
      <c r="P62" s="386">
        <f>IFERROR('Class Bin A-B'!AF62/'Class Bin A-B'!AF$107,0)</f>
        <v>0.86974358974358967</v>
      </c>
      <c r="Q62" s="386">
        <f>IFERROR('Class Bin A-B'!AG62/'Class Bin A-B'!AG$107,0)</f>
        <v>0</v>
      </c>
      <c r="R62" s="386">
        <f>IFERROR('Class Bin A-B'!AH62/'Class Bin A-B'!AH$107,0)</f>
        <v>0</v>
      </c>
      <c r="S62" s="386">
        <f>IFERROR('Class Bin A-B'!AI62/'Class Bin A-B'!AI$107,0)</f>
        <v>0</v>
      </c>
      <c r="T62" s="386">
        <f>IFERROR('Class Bin A-B'!AJ62/'Class Bin A-B'!AJ$107,0)</f>
        <v>0</v>
      </c>
      <c r="U62" s="386">
        <f>IFERROR('Class Bin A-B'!AK62/'Class Bin A-B'!AK$107,0)</f>
        <v>0</v>
      </c>
      <c r="V62" s="387">
        <f>IFERROR('Class Bin A-B'!AL62/'Class Bin A-B'!AL$107,0)</f>
        <v>0</v>
      </c>
      <c r="W62" s="315"/>
      <c r="X62" s="316">
        <v>0.53125</v>
      </c>
      <c r="Y62" s="385">
        <f>IFERROR('Class Bin B-A'!R62/'Class Bin B-A'!R$107,0)</f>
        <v>0</v>
      </c>
      <c r="Z62" s="386">
        <f>IFERROR('Class Bin B-A'!S62/'Class Bin B-A'!S$107,0)</f>
        <v>0</v>
      </c>
      <c r="AA62" s="386">
        <f>IFERROR('Class Bin B-A'!T62/'Class Bin B-A'!T$107,0)</f>
        <v>0</v>
      </c>
      <c r="AB62" s="386">
        <f>IFERROR('Class Bin B-A'!U62/'Class Bin B-A'!U$107,0)</f>
        <v>0</v>
      </c>
      <c r="AC62" s="386">
        <f>IFERROR('Class Bin B-A'!V62/'Class Bin B-A'!V$107,0)</f>
        <v>0</v>
      </c>
      <c r="AD62" s="386">
        <f>IFERROR('Class Bin B-A'!W62/'Class Bin B-A'!W$107,0)</f>
        <v>0</v>
      </c>
      <c r="AE62" s="386">
        <f>IFERROR('Class Bin B-A'!X62/'Class Bin B-A'!X$107,0)</f>
        <v>0.89704383282364941</v>
      </c>
      <c r="AF62" s="386">
        <f>IFERROR('Class Bin B-A'!Y62/'Class Bin B-A'!Y$107,0)</f>
        <v>1.1618350689558121</v>
      </c>
      <c r="AG62" s="386">
        <f>IFERROR('Class Bin B-A'!Z62/'Class Bin B-A'!Z$107,0)</f>
        <v>1.0557308096740277</v>
      </c>
      <c r="AH62" s="386">
        <f>IFERROR('Class Bin B-A'!AA62/'Class Bin B-A'!AA$107,0)</f>
        <v>0.75012083131947793</v>
      </c>
      <c r="AI62" s="386">
        <f>IFERROR('Class Bin B-A'!AB62/'Class Bin B-A'!AB$107,0)</f>
        <v>0.92532942898975101</v>
      </c>
      <c r="AJ62" s="386">
        <f>IFERROR('Class Bin B-A'!AC62/'Class Bin B-A'!AC$107,0)</f>
        <v>0.88423258250392878</v>
      </c>
      <c r="AK62" s="386">
        <f>IFERROR('Class Bin B-A'!AD62/'Class Bin B-A'!AD$107,0)</f>
        <v>1.1837809373354398</v>
      </c>
      <c r="AL62" s="386">
        <f>IFERROR('Class Bin B-A'!AE62/'Class Bin B-A'!AE$107,0)</f>
        <v>0.81415929203539827</v>
      </c>
      <c r="AM62" s="386">
        <f>IFERROR('Class Bin B-A'!AF62/'Class Bin B-A'!AF$107,0)</f>
        <v>1.1422271223814775</v>
      </c>
      <c r="AN62" s="386">
        <f>IFERROR('Class Bin B-A'!AG62/'Class Bin B-A'!AG$107,0)</f>
        <v>0</v>
      </c>
      <c r="AO62" s="386">
        <f>IFERROR('Class Bin B-A'!AH62/'Class Bin B-A'!AH$107,0)</f>
        <v>0</v>
      </c>
      <c r="AP62" s="386">
        <f>IFERROR('Class Bin B-A'!AI62/'Class Bin B-A'!AI$107,0)</f>
        <v>0</v>
      </c>
      <c r="AQ62" s="386">
        <f>IFERROR('Class Bin B-A'!AJ62/'Class Bin B-A'!AJ$107,0)</f>
        <v>0</v>
      </c>
      <c r="AR62" s="386">
        <f>IFERROR('Class Bin B-A'!AK62/'Class Bin B-A'!AK$107,0)</f>
        <v>0</v>
      </c>
      <c r="AS62" s="387">
        <f>IFERROR('Class Bin B-A'!AL62/'Class Bin B-A'!AL$107,0)</f>
        <v>0</v>
      </c>
    </row>
    <row r="63" spans="1:45" ht="9.75" customHeight="1" x14ac:dyDescent="0.25">
      <c r="A63" s="316">
        <v>0.54166666666666696</v>
      </c>
      <c r="B63" s="385">
        <f>IFERROR('Class Bin A-B'!R63/'Class Bin A-B'!R$107,0)</f>
        <v>0</v>
      </c>
      <c r="C63" s="386">
        <f>IFERROR('Class Bin A-B'!S63/'Class Bin A-B'!S$107,0)</f>
        <v>0</v>
      </c>
      <c r="D63" s="386">
        <f>IFERROR('Class Bin A-B'!T63/'Class Bin A-B'!T$107,0)</f>
        <v>0</v>
      </c>
      <c r="E63" s="386">
        <f>IFERROR('Class Bin A-B'!U63/'Class Bin A-B'!U$107,0)</f>
        <v>0</v>
      </c>
      <c r="F63" s="386">
        <f>IFERROR('Class Bin A-B'!V63/'Class Bin A-B'!V$107,0)</f>
        <v>0</v>
      </c>
      <c r="G63" s="386">
        <f>IFERROR('Class Bin A-B'!W63/'Class Bin A-B'!W$107,0)</f>
        <v>0</v>
      </c>
      <c r="H63" s="386">
        <f>IFERROR('Class Bin A-B'!X63/'Class Bin A-B'!X$107,0)</f>
        <v>0.84058717486479528</v>
      </c>
      <c r="I63" s="386">
        <f>IFERROR('Class Bin A-B'!Y63/'Class Bin A-B'!Y$107,0)</f>
        <v>1.3183191430925569</v>
      </c>
      <c r="J63" s="386">
        <f>IFERROR('Class Bin A-B'!Z63/'Class Bin A-B'!Z$107,0)</f>
        <v>0.97899159663865565</v>
      </c>
      <c r="K63" s="386">
        <f>IFERROR('Class Bin A-B'!AA63/'Class Bin A-B'!AA$107,0)</f>
        <v>0.91428571428571437</v>
      </c>
      <c r="L63" s="386">
        <f>IFERROR('Class Bin A-B'!AB63/'Class Bin A-B'!AB$107,0)</f>
        <v>0.97154471544715437</v>
      </c>
      <c r="M63" s="386">
        <f>IFERROR('Class Bin A-B'!AC63/'Class Bin A-B'!AC$107,0)</f>
        <v>0.99796334012219945</v>
      </c>
      <c r="N63" s="386">
        <f>IFERROR('Class Bin A-B'!AD63/'Class Bin A-B'!AD$107,0)</f>
        <v>1.062308478038815</v>
      </c>
      <c r="O63" s="386">
        <f>IFERROR('Class Bin A-B'!AE63/'Class Bin A-B'!AE$107,0)</f>
        <v>1.030365566037736</v>
      </c>
      <c r="P63" s="386">
        <f>IFERROR('Class Bin A-B'!AF63/'Class Bin A-B'!AF$107,0)</f>
        <v>0</v>
      </c>
      <c r="Q63" s="386">
        <f>IFERROR('Class Bin A-B'!AG63/'Class Bin A-B'!AG$107,0)</f>
        <v>0</v>
      </c>
      <c r="R63" s="386">
        <f>IFERROR('Class Bin A-B'!AH63/'Class Bin A-B'!AH$107,0)</f>
        <v>0</v>
      </c>
      <c r="S63" s="386">
        <f>IFERROR('Class Bin A-B'!AI63/'Class Bin A-B'!AI$107,0)</f>
        <v>0</v>
      </c>
      <c r="T63" s="386">
        <f>IFERROR('Class Bin A-B'!AJ63/'Class Bin A-B'!AJ$107,0)</f>
        <v>0</v>
      </c>
      <c r="U63" s="386">
        <f>IFERROR('Class Bin A-B'!AK63/'Class Bin A-B'!AK$107,0)</f>
        <v>0</v>
      </c>
      <c r="V63" s="387">
        <f>IFERROR('Class Bin A-B'!AL63/'Class Bin A-B'!AL$107,0)</f>
        <v>0</v>
      </c>
      <c r="W63" s="315"/>
      <c r="X63" s="316">
        <v>0.54166666666666696</v>
      </c>
      <c r="Y63" s="385">
        <f>IFERROR('Class Bin B-A'!R63/'Class Bin B-A'!R$107,0)</f>
        <v>0</v>
      </c>
      <c r="Z63" s="386">
        <f>IFERROR('Class Bin B-A'!S63/'Class Bin B-A'!S$107,0)</f>
        <v>0</v>
      </c>
      <c r="AA63" s="386">
        <f>IFERROR('Class Bin B-A'!T63/'Class Bin B-A'!T$107,0)</f>
        <v>0</v>
      </c>
      <c r="AB63" s="386">
        <f>IFERROR('Class Bin B-A'!U63/'Class Bin B-A'!U$107,0)</f>
        <v>0</v>
      </c>
      <c r="AC63" s="386">
        <f>IFERROR('Class Bin B-A'!V63/'Class Bin B-A'!V$107,0)</f>
        <v>0</v>
      </c>
      <c r="AD63" s="386">
        <f>IFERROR('Class Bin B-A'!W63/'Class Bin B-A'!W$107,0)</f>
        <v>0</v>
      </c>
      <c r="AE63" s="386">
        <f>IFERROR('Class Bin B-A'!X63/'Class Bin B-A'!X$107,0)</f>
        <v>0.92558613659531097</v>
      </c>
      <c r="AF63" s="386">
        <f>IFERROR('Class Bin B-A'!Y63/'Class Bin B-A'!Y$107,0)</f>
        <v>1.044750914719955</v>
      </c>
      <c r="AG63" s="386">
        <f>IFERROR('Class Bin B-A'!Z63/'Class Bin B-A'!Z$107,0)</f>
        <v>0.87907465825446907</v>
      </c>
      <c r="AH63" s="386">
        <f>IFERROR('Class Bin B-A'!AA63/'Class Bin B-A'!AA$107,0)</f>
        <v>0.81971967133881096</v>
      </c>
      <c r="AI63" s="386">
        <f>IFERROR('Class Bin B-A'!AB63/'Class Bin B-A'!AB$107,0)</f>
        <v>1.0854075158613958</v>
      </c>
      <c r="AJ63" s="386">
        <f>IFERROR('Class Bin B-A'!AC63/'Class Bin B-A'!AC$107,0)</f>
        <v>1.0518596123624935</v>
      </c>
      <c r="AK63" s="386">
        <f>IFERROR('Class Bin B-A'!AD63/'Class Bin B-A'!AD$107,0)</f>
        <v>1.0152711953659821</v>
      </c>
      <c r="AL63" s="386">
        <f>IFERROR('Class Bin B-A'!AE63/'Class Bin B-A'!AE$107,0)</f>
        <v>0.83628318584070793</v>
      </c>
      <c r="AM63" s="386">
        <f>IFERROR('Class Bin B-A'!AF63/'Class Bin B-A'!AF$107,0)</f>
        <v>0.93054024255788326</v>
      </c>
      <c r="AN63" s="386">
        <f>IFERROR('Class Bin B-A'!AG63/'Class Bin B-A'!AG$107,0)</f>
        <v>0</v>
      </c>
      <c r="AO63" s="386">
        <f>IFERROR('Class Bin B-A'!AH63/'Class Bin B-A'!AH$107,0)</f>
        <v>0</v>
      </c>
      <c r="AP63" s="386">
        <f>IFERROR('Class Bin B-A'!AI63/'Class Bin B-A'!AI$107,0)</f>
        <v>0</v>
      </c>
      <c r="AQ63" s="386">
        <f>IFERROR('Class Bin B-A'!AJ63/'Class Bin B-A'!AJ$107,0)</f>
        <v>0</v>
      </c>
      <c r="AR63" s="386">
        <f>IFERROR('Class Bin B-A'!AK63/'Class Bin B-A'!AK$107,0)</f>
        <v>0</v>
      </c>
      <c r="AS63" s="387">
        <f>IFERROR('Class Bin B-A'!AL63/'Class Bin B-A'!AL$107,0)</f>
        <v>0</v>
      </c>
    </row>
    <row r="64" spans="1:45" ht="9.75" customHeight="1" x14ac:dyDescent="0.25">
      <c r="A64" s="316">
        <v>0.55208333333333304</v>
      </c>
      <c r="B64" s="385">
        <f>IFERROR('Class Bin A-B'!R64/'Class Bin A-B'!R$107,0)</f>
        <v>0</v>
      </c>
      <c r="C64" s="386">
        <f>IFERROR('Class Bin A-B'!S64/'Class Bin A-B'!S$107,0)</f>
        <v>0</v>
      </c>
      <c r="D64" s="386">
        <f>IFERROR('Class Bin A-B'!T64/'Class Bin A-B'!T$107,0)</f>
        <v>0</v>
      </c>
      <c r="E64" s="386">
        <f>IFERROR('Class Bin A-B'!U64/'Class Bin A-B'!U$107,0)</f>
        <v>0</v>
      </c>
      <c r="F64" s="386">
        <f>IFERROR('Class Bin A-B'!V64/'Class Bin A-B'!V$107,0)</f>
        <v>0</v>
      </c>
      <c r="G64" s="386">
        <f>IFERROR('Class Bin A-B'!W64/'Class Bin A-B'!W$107,0)</f>
        <v>0</v>
      </c>
      <c r="H64" s="386">
        <f>IFERROR('Class Bin A-B'!X64/'Class Bin A-B'!X$107,0)</f>
        <v>0.83646664949781113</v>
      </c>
      <c r="I64" s="386">
        <f>IFERROR('Class Bin A-B'!Y64/'Class Bin A-B'!Y$107,0)</f>
        <v>1.16012084592145</v>
      </c>
      <c r="J64" s="386">
        <f>IFERROR('Class Bin A-B'!Z64/'Class Bin A-B'!Z$107,0)</f>
        <v>0.96218487394957986</v>
      </c>
      <c r="K64" s="386">
        <f>IFERROR('Class Bin A-B'!AA64/'Class Bin A-B'!AA$107,0)</f>
        <v>1.0410564225690278</v>
      </c>
      <c r="L64" s="386">
        <f>IFERROR('Class Bin A-B'!AB64/'Class Bin A-B'!AB$107,0)</f>
        <v>0.89024390243902429</v>
      </c>
      <c r="M64" s="386">
        <f>IFERROR('Class Bin A-B'!AC64/'Class Bin A-B'!AC$107,0)</f>
        <v>1.0997963340122199</v>
      </c>
      <c r="N64" s="386">
        <f>IFERROR('Class Bin A-B'!AD64/'Class Bin A-B'!AD$107,0)</f>
        <v>0.98059244126659839</v>
      </c>
      <c r="O64" s="386">
        <f>IFERROR('Class Bin A-B'!AE64/'Class Bin A-B'!AE$107,0)</f>
        <v>1.1099646226415094</v>
      </c>
      <c r="P64" s="386">
        <f>IFERROR('Class Bin A-B'!AF64/'Class Bin A-B'!AF$107,0)</f>
        <v>0</v>
      </c>
      <c r="Q64" s="386">
        <f>IFERROR('Class Bin A-B'!AG64/'Class Bin A-B'!AG$107,0)</f>
        <v>0</v>
      </c>
      <c r="R64" s="386">
        <f>IFERROR('Class Bin A-B'!AH64/'Class Bin A-B'!AH$107,0)</f>
        <v>0</v>
      </c>
      <c r="S64" s="386">
        <f>IFERROR('Class Bin A-B'!AI64/'Class Bin A-B'!AI$107,0)</f>
        <v>0</v>
      </c>
      <c r="T64" s="386">
        <f>IFERROR('Class Bin A-B'!AJ64/'Class Bin A-B'!AJ$107,0)</f>
        <v>0</v>
      </c>
      <c r="U64" s="386">
        <f>IFERROR('Class Bin A-B'!AK64/'Class Bin A-B'!AK$107,0)</f>
        <v>0</v>
      </c>
      <c r="V64" s="387">
        <f>IFERROR('Class Bin A-B'!AL64/'Class Bin A-B'!AL$107,0)</f>
        <v>0</v>
      </c>
      <c r="W64" s="315"/>
      <c r="X64" s="316">
        <v>0.55208333333333304</v>
      </c>
      <c r="Y64" s="385">
        <f>IFERROR('Class Bin B-A'!R64/'Class Bin B-A'!R$107,0)</f>
        <v>0</v>
      </c>
      <c r="Z64" s="386">
        <f>IFERROR('Class Bin B-A'!S64/'Class Bin B-A'!S$107,0)</f>
        <v>0</v>
      </c>
      <c r="AA64" s="386">
        <f>IFERROR('Class Bin B-A'!T64/'Class Bin B-A'!T$107,0)</f>
        <v>0</v>
      </c>
      <c r="AB64" s="386">
        <f>IFERROR('Class Bin B-A'!U64/'Class Bin B-A'!U$107,0)</f>
        <v>0</v>
      </c>
      <c r="AC64" s="386">
        <f>IFERROR('Class Bin B-A'!V64/'Class Bin B-A'!V$107,0)</f>
        <v>0</v>
      </c>
      <c r="AD64" s="386">
        <f>IFERROR('Class Bin B-A'!W64/'Class Bin B-A'!W$107,0)</f>
        <v>0</v>
      </c>
      <c r="AE64" s="386">
        <f>IFERROR('Class Bin B-A'!X64/'Class Bin B-A'!X$107,0)</f>
        <v>0.96636085626911317</v>
      </c>
      <c r="AF64" s="386">
        <f>IFERROR('Class Bin B-A'!Y64/'Class Bin B-A'!Y$107,0)</f>
        <v>0.86011820996341137</v>
      </c>
      <c r="AG64" s="386">
        <f>IFERROR('Class Bin B-A'!Z64/'Class Bin B-A'!Z$107,0)</f>
        <v>1.2071503680336491</v>
      </c>
      <c r="AH64" s="386">
        <f>IFERROR('Class Bin B-A'!AA64/'Class Bin B-A'!AA$107,0)</f>
        <v>0.80038666022232963</v>
      </c>
      <c r="AI64" s="386">
        <f>IFERROR('Class Bin B-A'!AB64/'Class Bin B-A'!AB$107,0)</f>
        <v>0.92532942898975101</v>
      </c>
      <c r="AJ64" s="386">
        <f>IFERROR('Class Bin B-A'!AC64/'Class Bin B-A'!AC$107,0)</f>
        <v>1.0560502881089575</v>
      </c>
      <c r="AK64" s="386">
        <f>IFERROR('Class Bin B-A'!AD64/'Class Bin B-A'!AD$107,0)</f>
        <v>1.0911005792522379</v>
      </c>
      <c r="AL64" s="386">
        <f>IFERROR('Class Bin B-A'!AE64/'Class Bin B-A'!AE$107,0)</f>
        <v>0.98672566371681425</v>
      </c>
      <c r="AM64" s="386">
        <f>IFERROR('Class Bin B-A'!AF64/'Class Bin B-A'!AF$107,0)</f>
        <v>0</v>
      </c>
      <c r="AN64" s="386">
        <f>IFERROR('Class Bin B-A'!AG64/'Class Bin B-A'!AG$107,0)</f>
        <v>0</v>
      </c>
      <c r="AO64" s="386">
        <f>IFERROR('Class Bin B-A'!AH64/'Class Bin B-A'!AH$107,0)</f>
        <v>0</v>
      </c>
      <c r="AP64" s="386">
        <f>IFERROR('Class Bin B-A'!AI64/'Class Bin B-A'!AI$107,0)</f>
        <v>0</v>
      </c>
      <c r="AQ64" s="386">
        <f>IFERROR('Class Bin B-A'!AJ64/'Class Bin B-A'!AJ$107,0)</f>
        <v>0</v>
      </c>
      <c r="AR64" s="386">
        <f>IFERROR('Class Bin B-A'!AK64/'Class Bin B-A'!AK$107,0)</f>
        <v>0</v>
      </c>
      <c r="AS64" s="387">
        <f>IFERROR('Class Bin B-A'!AL64/'Class Bin B-A'!AL$107,0)</f>
        <v>0</v>
      </c>
    </row>
    <row r="65" spans="1:45" ht="9.75" customHeight="1" x14ac:dyDescent="0.25">
      <c r="A65" s="316">
        <v>0.5625</v>
      </c>
      <c r="B65" s="385">
        <f>IFERROR('Class Bin A-B'!R65/'Class Bin A-B'!R$107,0)</f>
        <v>0</v>
      </c>
      <c r="C65" s="386">
        <f>IFERROR('Class Bin A-B'!S65/'Class Bin A-B'!S$107,0)</f>
        <v>0</v>
      </c>
      <c r="D65" s="386">
        <f>IFERROR('Class Bin A-B'!T65/'Class Bin A-B'!T$107,0)</f>
        <v>0</v>
      </c>
      <c r="E65" s="386">
        <f>IFERROR('Class Bin A-B'!U65/'Class Bin A-B'!U$107,0)</f>
        <v>0</v>
      </c>
      <c r="F65" s="386">
        <f>IFERROR('Class Bin A-B'!V65/'Class Bin A-B'!V$107,0)</f>
        <v>0</v>
      </c>
      <c r="G65" s="386">
        <f>IFERROR('Class Bin A-B'!W65/'Class Bin A-B'!W$107,0)</f>
        <v>0</v>
      </c>
      <c r="H65" s="386">
        <f>IFERROR('Class Bin A-B'!X65/'Class Bin A-B'!X$107,0)</f>
        <v>0.98480556270924546</v>
      </c>
      <c r="I65" s="386">
        <f>IFERROR('Class Bin A-B'!Y65/'Class Bin A-B'!Y$107,0)</f>
        <v>1.0678385059049711</v>
      </c>
      <c r="J65" s="386">
        <f>IFERROR('Class Bin A-B'!Z65/'Class Bin A-B'!Z$107,0)</f>
        <v>1.0672268907563025</v>
      </c>
      <c r="K65" s="386">
        <f>IFERROR('Class Bin A-B'!AA65/'Class Bin A-B'!AA$107,0)</f>
        <v>0.83745498199279711</v>
      </c>
      <c r="L65" s="386">
        <f>IFERROR('Class Bin A-B'!AB65/'Class Bin A-B'!AB$107,0)</f>
        <v>1.1951219512195121</v>
      </c>
      <c r="M65" s="386">
        <f>IFERROR('Class Bin A-B'!AC65/'Class Bin A-B'!AC$107,0)</f>
        <v>0.93279022403258638</v>
      </c>
      <c r="N65" s="386">
        <f>IFERROR('Class Bin A-B'!AD65/'Class Bin A-B'!AD$107,0)</f>
        <v>1.058222676200204</v>
      </c>
      <c r="O65" s="386">
        <f>IFERROR('Class Bin A-B'!AE65/'Class Bin A-B'!AE$107,0)</f>
        <v>1.335495283018868</v>
      </c>
      <c r="P65" s="386">
        <f>IFERROR('Class Bin A-B'!AF65/'Class Bin A-B'!AF$107,0)</f>
        <v>0</v>
      </c>
      <c r="Q65" s="386">
        <f>IFERROR('Class Bin A-B'!AG65/'Class Bin A-B'!AG$107,0)</f>
        <v>0</v>
      </c>
      <c r="R65" s="386">
        <f>IFERROR('Class Bin A-B'!AH65/'Class Bin A-B'!AH$107,0)</f>
        <v>0</v>
      </c>
      <c r="S65" s="386">
        <f>IFERROR('Class Bin A-B'!AI65/'Class Bin A-B'!AI$107,0)</f>
        <v>0</v>
      </c>
      <c r="T65" s="386">
        <f>IFERROR('Class Bin A-B'!AJ65/'Class Bin A-B'!AJ$107,0)</f>
        <v>0</v>
      </c>
      <c r="U65" s="386">
        <f>IFERROR('Class Bin A-B'!AK65/'Class Bin A-B'!AK$107,0)</f>
        <v>0</v>
      </c>
      <c r="V65" s="387">
        <f>IFERROR('Class Bin A-B'!AL65/'Class Bin A-B'!AL$107,0)</f>
        <v>0</v>
      </c>
      <c r="W65" s="315"/>
      <c r="X65" s="316">
        <v>0.5625</v>
      </c>
      <c r="Y65" s="385">
        <f>IFERROR('Class Bin B-A'!R65/'Class Bin B-A'!R$107,0)</f>
        <v>0</v>
      </c>
      <c r="Z65" s="386">
        <f>IFERROR('Class Bin B-A'!S65/'Class Bin B-A'!S$107,0)</f>
        <v>0</v>
      </c>
      <c r="AA65" s="386">
        <f>IFERROR('Class Bin B-A'!T65/'Class Bin B-A'!T$107,0)</f>
        <v>0</v>
      </c>
      <c r="AB65" s="386">
        <f>IFERROR('Class Bin B-A'!U65/'Class Bin B-A'!U$107,0)</f>
        <v>0</v>
      </c>
      <c r="AC65" s="386">
        <f>IFERROR('Class Bin B-A'!V65/'Class Bin B-A'!V$107,0)</f>
        <v>0</v>
      </c>
      <c r="AD65" s="386">
        <f>IFERROR('Class Bin B-A'!W65/'Class Bin B-A'!W$107,0)</f>
        <v>0</v>
      </c>
      <c r="AE65" s="386">
        <f>IFERROR('Class Bin B-A'!X65/'Class Bin B-A'!X$107,0)</f>
        <v>0.8195718654434252</v>
      </c>
      <c r="AF65" s="386">
        <f>IFERROR('Class Bin B-A'!Y65/'Class Bin B-A'!Y$107,0)</f>
        <v>0.71151139881790049</v>
      </c>
      <c r="AG65" s="386">
        <f>IFERROR('Class Bin B-A'!Z65/'Class Bin B-A'!Z$107,0)</f>
        <v>1.1987381703470035</v>
      </c>
      <c r="AH65" s="386">
        <f>IFERROR('Class Bin B-A'!AA65/'Class Bin B-A'!AA$107,0)</f>
        <v>0.95505074915418076</v>
      </c>
      <c r="AI65" s="386">
        <f>IFERROR('Class Bin B-A'!AB65/'Class Bin B-A'!AB$107,0)</f>
        <v>0.80819912152269391</v>
      </c>
      <c r="AJ65" s="386">
        <f>IFERROR('Class Bin B-A'!AC65/'Class Bin B-A'!AC$107,0)</f>
        <v>1.0602409638554218</v>
      </c>
      <c r="AK65" s="386">
        <f>IFERROR('Class Bin B-A'!AD65/'Class Bin B-A'!AD$107,0)</f>
        <v>1.0868878357030016</v>
      </c>
      <c r="AL65" s="386">
        <f>IFERROR('Class Bin B-A'!AE65/'Class Bin B-A'!AE$107,0)</f>
        <v>0.88938053097345149</v>
      </c>
      <c r="AM65" s="386">
        <f>IFERROR('Class Bin B-A'!AF65/'Class Bin B-A'!AF$107,0)</f>
        <v>0</v>
      </c>
      <c r="AN65" s="386">
        <f>IFERROR('Class Bin B-A'!AG65/'Class Bin B-A'!AG$107,0)</f>
        <v>0</v>
      </c>
      <c r="AO65" s="386">
        <f>IFERROR('Class Bin B-A'!AH65/'Class Bin B-A'!AH$107,0)</f>
        <v>0</v>
      </c>
      <c r="AP65" s="386">
        <f>IFERROR('Class Bin B-A'!AI65/'Class Bin B-A'!AI$107,0)</f>
        <v>0</v>
      </c>
      <c r="AQ65" s="386">
        <f>IFERROR('Class Bin B-A'!AJ65/'Class Bin B-A'!AJ$107,0)</f>
        <v>0</v>
      </c>
      <c r="AR65" s="386">
        <f>IFERROR('Class Bin B-A'!AK65/'Class Bin B-A'!AK$107,0)</f>
        <v>0</v>
      </c>
      <c r="AS65" s="387">
        <f>IFERROR('Class Bin B-A'!AL65/'Class Bin B-A'!AL$107,0)</f>
        <v>0</v>
      </c>
    </row>
    <row r="66" spans="1:45" ht="9.75" customHeight="1" x14ac:dyDescent="0.25">
      <c r="A66" s="316">
        <v>0.57291666666666696</v>
      </c>
      <c r="B66" s="385">
        <f>IFERROR('Class Bin A-B'!R66/'Class Bin A-B'!R$107,0)</f>
        <v>0</v>
      </c>
      <c r="C66" s="386">
        <f>IFERROR('Class Bin A-B'!S66/'Class Bin A-B'!S$107,0)</f>
        <v>0</v>
      </c>
      <c r="D66" s="386">
        <f>IFERROR('Class Bin A-B'!T66/'Class Bin A-B'!T$107,0)</f>
        <v>0</v>
      </c>
      <c r="E66" s="386">
        <f>IFERROR('Class Bin A-B'!U66/'Class Bin A-B'!U$107,0)</f>
        <v>0</v>
      </c>
      <c r="F66" s="386">
        <f>IFERROR('Class Bin A-B'!V66/'Class Bin A-B'!V$107,0)</f>
        <v>0</v>
      </c>
      <c r="G66" s="386">
        <f>IFERROR('Class Bin A-B'!W66/'Class Bin A-B'!W$107,0)</f>
        <v>0</v>
      </c>
      <c r="H66" s="386">
        <f>IFERROR('Class Bin A-B'!X66/'Class Bin A-B'!X$107,0)</f>
        <v>0.91063610610352841</v>
      </c>
      <c r="I66" s="386">
        <f>IFERROR('Class Bin A-B'!Y66/'Class Bin A-B'!Y$107,0)</f>
        <v>1.0019225487503434</v>
      </c>
      <c r="J66" s="386">
        <f>IFERROR('Class Bin A-B'!Z66/'Class Bin A-B'!Z$107,0)</f>
        <v>1.2352941176470589</v>
      </c>
      <c r="K66" s="386">
        <f>IFERROR('Class Bin A-B'!AA66/'Class Bin A-B'!AA$107,0)</f>
        <v>0.90660264105642263</v>
      </c>
      <c r="L66" s="386">
        <f>IFERROR('Class Bin A-B'!AB66/'Class Bin A-B'!AB$107,0)</f>
        <v>1.2479674796747966</v>
      </c>
      <c r="M66" s="386">
        <f>IFERROR('Class Bin A-B'!AC66/'Class Bin A-B'!AC$107,0)</f>
        <v>0.87169042769857408</v>
      </c>
      <c r="N66" s="386">
        <f>IFERROR('Class Bin A-B'!AD66/'Class Bin A-B'!AD$107,0)</f>
        <v>1.0949948927477016</v>
      </c>
      <c r="O66" s="386">
        <f>IFERROR('Class Bin A-B'!AE66/'Class Bin A-B'!AE$107,0)</f>
        <v>1.1586084905660377</v>
      </c>
      <c r="P66" s="386">
        <f>IFERROR('Class Bin A-B'!AF66/'Class Bin A-B'!AF$107,0)</f>
        <v>0</v>
      </c>
      <c r="Q66" s="386">
        <f>IFERROR('Class Bin A-B'!AG66/'Class Bin A-B'!AG$107,0)</f>
        <v>0</v>
      </c>
      <c r="R66" s="386">
        <f>IFERROR('Class Bin A-B'!AH66/'Class Bin A-B'!AH$107,0)</f>
        <v>0</v>
      </c>
      <c r="S66" s="386">
        <f>IFERROR('Class Bin A-B'!AI66/'Class Bin A-B'!AI$107,0)</f>
        <v>0</v>
      </c>
      <c r="T66" s="386">
        <f>IFERROR('Class Bin A-B'!AJ66/'Class Bin A-B'!AJ$107,0)</f>
        <v>0</v>
      </c>
      <c r="U66" s="386">
        <f>IFERROR('Class Bin A-B'!AK66/'Class Bin A-B'!AK$107,0)</f>
        <v>0</v>
      </c>
      <c r="V66" s="387">
        <f>IFERROR('Class Bin A-B'!AL66/'Class Bin A-B'!AL$107,0)</f>
        <v>0</v>
      </c>
      <c r="W66" s="315"/>
      <c r="X66" s="316">
        <v>0.57291666666666696</v>
      </c>
      <c r="Y66" s="385">
        <f>IFERROR('Class Bin B-A'!R66/'Class Bin B-A'!R$107,0)</f>
        <v>0</v>
      </c>
      <c r="Z66" s="386">
        <f>IFERROR('Class Bin B-A'!S66/'Class Bin B-A'!S$107,0)</f>
        <v>0</v>
      </c>
      <c r="AA66" s="386">
        <f>IFERROR('Class Bin B-A'!T66/'Class Bin B-A'!T$107,0)</f>
        <v>0</v>
      </c>
      <c r="AB66" s="386">
        <f>IFERROR('Class Bin B-A'!U66/'Class Bin B-A'!U$107,0)</f>
        <v>0</v>
      </c>
      <c r="AC66" s="386">
        <f>IFERROR('Class Bin B-A'!V66/'Class Bin B-A'!V$107,0)</f>
        <v>0</v>
      </c>
      <c r="AD66" s="386">
        <f>IFERROR('Class Bin B-A'!W66/'Class Bin B-A'!W$107,0)</f>
        <v>0</v>
      </c>
      <c r="AE66" s="386">
        <f>IFERROR('Class Bin B-A'!X66/'Class Bin B-A'!X$107,0)</f>
        <v>0.86850152905198785</v>
      </c>
      <c r="AF66" s="386">
        <f>IFERROR('Class Bin B-A'!Y66/'Class Bin B-A'!Y$107,0)</f>
        <v>1.0762735716296088</v>
      </c>
      <c r="AG66" s="386">
        <f>IFERROR('Class Bin B-A'!Z66/'Class Bin B-A'!Z$107,0)</f>
        <v>1.0010515247108309</v>
      </c>
      <c r="AH66" s="386">
        <f>IFERROR('Class Bin B-A'!AA66/'Class Bin B-A'!AA$107,0)</f>
        <v>0.81585306911551481</v>
      </c>
      <c r="AI66" s="386">
        <f>IFERROR('Class Bin B-A'!AB66/'Class Bin B-A'!AB$107,0)</f>
        <v>1.0893118594436308</v>
      </c>
      <c r="AJ66" s="386">
        <f>IFERROR('Class Bin B-A'!AC66/'Class Bin B-A'!AC$107,0)</f>
        <v>0.87166055526453645</v>
      </c>
      <c r="AK66" s="386">
        <f>IFERROR('Class Bin B-A'!AD66/'Class Bin B-A'!AD$107,0)</f>
        <v>1.1500789889415481</v>
      </c>
      <c r="AL66" s="386">
        <f>IFERROR('Class Bin B-A'!AE66/'Class Bin B-A'!AE$107,0)</f>
        <v>1.1415929203539825</v>
      </c>
      <c r="AM66" s="386">
        <f>IFERROR('Class Bin B-A'!AF66/'Class Bin B-A'!AF$107,0)</f>
        <v>0</v>
      </c>
      <c r="AN66" s="386">
        <f>IFERROR('Class Bin B-A'!AG66/'Class Bin B-A'!AG$107,0)</f>
        <v>0</v>
      </c>
      <c r="AO66" s="386">
        <f>IFERROR('Class Bin B-A'!AH66/'Class Bin B-A'!AH$107,0)</f>
        <v>0</v>
      </c>
      <c r="AP66" s="386">
        <f>IFERROR('Class Bin B-A'!AI66/'Class Bin B-A'!AI$107,0)</f>
        <v>0</v>
      </c>
      <c r="AQ66" s="386">
        <f>IFERROR('Class Bin B-A'!AJ66/'Class Bin B-A'!AJ$107,0)</f>
        <v>0</v>
      </c>
      <c r="AR66" s="386">
        <f>IFERROR('Class Bin B-A'!AK66/'Class Bin B-A'!AK$107,0)</f>
        <v>0</v>
      </c>
      <c r="AS66" s="387">
        <f>IFERROR('Class Bin B-A'!AL66/'Class Bin B-A'!AL$107,0)</f>
        <v>0</v>
      </c>
    </row>
    <row r="67" spans="1:45" ht="9.75" customHeight="1" x14ac:dyDescent="0.25">
      <c r="A67" s="316">
        <v>0.58333333333333304</v>
      </c>
      <c r="B67" s="385">
        <f>IFERROR('Class Bin A-B'!R67/'Class Bin A-B'!R$107,0)</f>
        <v>0</v>
      </c>
      <c r="C67" s="386">
        <f>IFERROR('Class Bin A-B'!S67/'Class Bin A-B'!S$107,0)</f>
        <v>0</v>
      </c>
      <c r="D67" s="386">
        <f>IFERROR('Class Bin A-B'!T67/'Class Bin A-B'!T$107,0)</f>
        <v>0</v>
      </c>
      <c r="E67" s="386">
        <f>IFERROR('Class Bin A-B'!U67/'Class Bin A-B'!U$107,0)</f>
        <v>0</v>
      </c>
      <c r="F67" s="386">
        <f>IFERROR('Class Bin A-B'!V67/'Class Bin A-B'!V$107,0)</f>
        <v>0</v>
      </c>
      <c r="G67" s="386">
        <f>IFERROR('Class Bin A-B'!W67/'Class Bin A-B'!W$107,0)</f>
        <v>0</v>
      </c>
      <c r="H67" s="386">
        <f>IFERROR('Class Bin A-B'!X67/'Class Bin A-B'!X$107,0)</f>
        <v>1.0754571207829</v>
      </c>
      <c r="I67" s="386">
        <f>IFERROR('Class Bin A-B'!Y67/'Class Bin A-B'!Y$107,0)</f>
        <v>0.5273276572370228</v>
      </c>
      <c r="J67" s="386">
        <f>IFERROR('Class Bin A-B'!Z67/'Class Bin A-B'!Z$107,0)</f>
        <v>0.88235294117647067</v>
      </c>
      <c r="K67" s="386">
        <f>IFERROR('Class Bin A-B'!AA67/'Class Bin A-B'!AA$107,0)</f>
        <v>0.82208883553421364</v>
      </c>
      <c r="L67" s="386">
        <f>IFERROR('Class Bin A-B'!AB67/'Class Bin A-B'!AB$107,0)</f>
        <v>1.1951219512195121</v>
      </c>
      <c r="M67" s="386">
        <f>IFERROR('Class Bin A-B'!AC67/'Class Bin A-B'!AC$107,0)</f>
        <v>1.0916496945010181</v>
      </c>
      <c r="N67" s="386">
        <f>IFERROR('Class Bin A-B'!AD67/'Class Bin A-B'!AD$107,0)</f>
        <v>0.98059244126659839</v>
      </c>
      <c r="O67" s="386">
        <f>IFERROR('Class Bin A-B'!AE67/'Class Bin A-B'!AE$107,0)</f>
        <v>0</v>
      </c>
      <c r="P67" s="386">
        <f>IFERROR('Class Bin A-B'!AF67/'Class Bin A-B'!AF$107,0)</f>
        <v>0</v>
      </c>
      <c r="Q67" s="386">
        <f>IFERROR('Class Bin A-B'!AG67/'Class Bin A-B'!AG$107,0)</f>
        <v>0</v>
      </c>
      <c r="R67" s="386">
        <f>IFERROR('Class Bin A-B'!AH67/'Class Bin A-B'!AH$107,0)</f>
        <v>0</v>
      </c>
      <c r="S67" s="386">
        <f>IFERROR('Class Bin A-B'!AI67/'Class Bin A-B'!AI$107,0)</f>
        <v>0</v>
      </c>
      <c r="T67" s="386">
        <f>IFERROR('Class Bin A-B'!AJ67/'Class Bin A-B'!AJ$107,0)</f>
        <v>0</v>
      </c>
      <c r="U67" s="386">
        <f>IFERROR('Class Bin A-B'!AK67/'Class Bin A-B'!AK$107,0)</f>
        <v>0</v>
      </c>
      <c r="V67" s="387">
        <f>IFERROR('Class Bin A-B'!AL67/'Class Bin A-B'!AL$107,0)</f>
        <v>0</v>
      </c>
      <c r="W67" s="315"/>
      <c r="X67" s="316">
        <v>0.58333333333333304</v>
      </c>
      <c r="Y67" s="385">
        <f>IFERROR('Class Bin B-A'!R67/'Class Bin B-A'!R$107,0)</f>
        <v>0</v>
      </c>
      <c r="Z67" s="386">
        <f>IFERROR('Class Bin B-A'!S67/'Class Bin B-A'!S$107,0)</f>
        <v>0</v>
      </c>
      <c r="AA67" s="386">
        <f>IFERROR('Class Bin B-A'!T67/'Class Bin B-A'!T$107,0)</f>
        <v>0</v>
      </c>
      <c r="AB67" s="386">
        <f>IFERROR('Class Bin B-A'!U67/'Class Bin B-A'!U$107,0)</f>
        <v>0</v>
      </c>
      <c r="AC67" s="386">
        <f>IFERROR('Class Bin B-A'!V67/'Class Bin B-A'!V$107,0)</f>
        <v>0</v>
      </c>
      <c r="AD67" s="386">
        <f>IFERROR('Class Bin B-A'!W67/'Class Bin B-A'!W$107,0)</f>
        <v>0</v>
      </c>
      <c r="AE67" s="386">
        <f>IFERROR('Class Bin B-A'!X67/'Class Bin B-A'!X$107,0)</f>
        <v>1.1946992864424058</v>
      </c>
      <c r="AF67" s="386">
        <f>IFERROR('Class Bin B-A'!Y67/'Class Bin B-A'!Y$107,0)</f>
        <v>0.99971854770616386</v>
      </c>
      <c r="AG67" s="386">
        <f>IFERROR('Class Bin B-A'!Z67/'Class Bin B-A'!Z$107,0)</f>
        <v>1.0473186119873819</v>
      </c>
      <c r="AH67" s="386">
        <f>IFERROR('Class Bin B-A'!AA67/'Class Bin B-A'!AA$107,0)</f>
        <v>0.72305461575640406</v>
      </c>
      <c r="AI67" s="386">
        <f>IFERROR('Class Bin B-A'!AB67/'Class Bin B-A'!AB$107,0)</f>
        <v>0.96827720839433873</v>
      </c>
      <c r="AJ67" s="386">
        <f>IFERROR('Class Bin B-A'!AC67/'Class Bin B-A'!AC$107,0)</f>
        <v>1.0770036668412781</v>
      </c>
      <c r="AK67" s="386">
        <f>IFERROR('Class Bin B-A'!AD67/'Class Bin B-A'!AD$107,0)</f>
        <v>1.0279094260136914</v>
      </c>
      <c r="AL67" s="386">
        <f>IFERROR('Class Bin B-A'!AE67/'Class Bin B-A'!AE$107,0)</f>
        <v>0.97787610619469045</v>
      </c>
      <c r="AM67" s="386">
        <f>IFERROR('Class Bin B-A'!AF67/'Class Bin B-A'!AF$107,0)</f>
        <v>0</v>
      </c>
      <c r="AN67" s="386">
        <f>IFERROR('Class Bin B-A'!AG67/'Class Bin B-A'!AG$107,0)</f>
        <v>0</v>
      </c>
      <c r="AO67" s="386">
        <f>IFERROR('Class Bin B-A'!AH67/'Class Bin B-A'!AH$107,0)</f>
        <v>0</v>
      </c>
      <c r="AP67" s="386">
        <f>IFERROR('Class Bin B-A'!AI67/'Class Bin B-A'!AI$107,0)</f>
        <v>0</v>
      </c>
      <c r="AQ67" s="386">
        <f>IFERROR('Class Bin B-A'!AJ67/'Class Bin B-A'!AJ$107,0)</f>
        <v>0</v>
      </c>
      <c r="AR67" s="386">
        <f>IFERROR('Class Bin B-A'!AK67/'Class Bin B-A'!AK$107,0)</f>
        <v>0</v>
      </c>
      <c r="AS67" s="387">
        <f>IFERROR('Class Bin B-A'!AL67/'Class Bin B-A'!AL$107,0)</f>
        <v>0</v>
      </c>
    </row>
    <row r="68" spans="1:45" ht="9.75" customHeight="1" x14ac:dyDescent="0.25">
      <c r="A68" s="316">
        <v>0.59375</v>
      </c>
      <c r="B68" s="385">
        <f>IFERROR('Class Bin A-B'!R68/'Class Bin A-B'!R$107,0)</f>
        <v>0</v>
      </c>
      <c r="C68" s="386">
        <f>IFERROR('Class Bin A-B'!S68/'Class Bin A-B'!S$107,0)</f>
        <v>0</v>
      </c>
      <c r="D68" s="386">
        <f>IFERROR('Class Bin A-B'!T68/'Class Bin A-B'!T$107,0)</f>
        <v>0</v>
      </c>
      <c r="E68" s="386">
        <f>IFERROR('Class Bin A-B'!U68/'Class Bin A-B'!U$107,0)</f>
        <v>0</v>
      </c>
      <c r="F68" s="386">
        <f>IFERROR('Class Bin A-B'!V68/'Class Bin A-B'!V$107,0)</f>
        <v>0</v>
      </c>
      <c r="G68" s="386">
        <f>IFERROR('Class Bin A-B'!W68/'Class Bin A-B'!W$107,0)</f>
        <v>0</v>
      </c>
      <c r="H68" s="386">
        <f>IFERROR('Class Bin A-B'!X68/'Class Bin A-B'!X$107,0)</f>
        <v>1.0424929178470257</v>
      </c>
      <c r="I68" s="386">
        <f>IFERROR('Class Bin A-B'!Y68/'Class Bin A-B'!Y$107,0)</f>
        <v>0.81735786871738536</v>
      </c>
      <c r="J68" s="386">
        <f>IFERROR('Class Bin A-B'!Z68/'Class Bin A-B'!Z$107,0)</f>
        <v>1.0126050420168069</v>
      </c>
      <c r="K68" s="386">
        <f>IFERROR('Class Bin A-B'!AA68/'Class Bin A-B'!AA$107,0)</f>
        <v>1.0794717887154863</v>
      </c>
      <c r="L68" s="386">
        <f>IFERROR('Class Bin A-B'!AB68/'Class Bin A-B'!AB$107,0)</f>
        <v>1.056910569105691</v>
      </c>
      <c r="M68" s="386">
        <f>IFERROR('Class Bin A-B'!AC68/'Class Bin A-B'!AC$107,0)</f>
        <v>0.90835030549898155</v>
      </c>
      <c r="N68" s="386">
        <f>IFERROR('Class Bin A-B'!AD68/'Class Bin A-B'!AD$107,0)</f>
        <v>1.3483146067415728</v>
      </c>
      <c r="O68" s="386">
        <f>IFERROR('Class Bin A-B'!AE68/'Class Bin A-B'!AE$107,0)</f>
        <v>1.0038325471698113</v>
      </c>
      <c r="P68" s="386">
        <f>IFERROR('Class Bin A-B'!AF68/'Class Bin A-B'!AF$107,0)</f>
        <v>0</v>
      </c>
      <c r="Q68" s="386">
        <f>IFERROR('Class Bin A-B'!AG68/'Class Bin A-B'!AG$107,0)</f>
        <v>0</v>
      </c>
      <c r="R68" s="386">
        <f>IFERROR('Class Bin A-B'!AH68/'Class Bin A-B'!AH$107,0)</f>
        <v>0</v>
      </c>
      <c r="S68" s="386">
        <f>IFERROR('Class Bin A-B'!AI68/'Class Bin A-B'!AI$107,0)</f>
        <v>0</v>
      </c>
      <c r="T68" s="386">
        <f>IFERROR('Class Bin A-B'!AJ68/'Class Bin A-B'!AJ$107,0)</f>
        <v>0</v>
      </c>
      <c r="U68" s="386">
        <f>IFERROR('Class Bin A-B'!AK68/'Class Bin A-B'!AK$107,0)</f>
        <v>0</v>
      </c>
      <c r="V68" s="387">
        <f>IFERROR('Class Bin A-B'!AL68/'Class Bin A-B'!AL$107,0)</f>
        <v>0</v>
      </c>
      <c r="W68" s="315"/>
      <c r="X68" s="316">
        <v>0.59375</v>
      </c>
      <c r="Y68" s="385">
        <f>IFERROR('Class Bin B-A'!R68/'Class Bin B-A'!R$107,0)</f>
        <v>0</v>
      </c>
      <c r="Z68" s="386">
        <f>IFERROR('Class Bin B-A'!S68/'Class Bin B-A'!S$107,0)</f>
        <v>0</v>
      </c>
      <c r="AA68" s="386">
        <f>IFERROR('Class Bin B-A'!T68/'Class Bin B-A'!T$107,0)</f>
        <v>0</v>
      </c>
      <c r="AB68" s="386">
        <f>IFERROR('Class Bin B-A'!U68/'Class Bin B-A'!U$107,0)</f>
        <v>0</v>
      </c>
      <c r="AC68" s="386">
        <f>IFERROR('Class Bin B-A'!V68/'Class Bin B-A'!V$107,0)</f>
        <v>0</v>
      </c>
      <c r="AD68" s="386">
        <f>IFERROR('Class Bin B-A'!W68/'Class Bin B-A'!W$107,0)</f>
        <v>0</v>
      </c>
      <c r="AE68" s="386">
        <f>IFERROR('Class Bin B-A'!X68/'Class Bin B-A'!X$107,0)</f>
        <v>1.0723751274209992</v>
      </c>
      <c r="AF68" s="386">
        <f>IFERROR('Class Bin B-A'!Y68/'Class Bin B-A'!Y$107,0)</f>
        <v>1.0312412046158177</v>
      </c>
      <c r="AG68" s="386">
        <f>IFERROR('Class Bin B-A'!Z68/'Class Bin B-A'!Z$107,0)</f>
        <v>0.88328075709779197</v>
      </c>
      <c r="AH68" s="386">
        <f>IFERROR('Class Bin B-A'!AA68/'Class Bin B-A'!AA$107,0)</f>
        <v>1.0903818269695504</v>
      </c>
      <c r="AI68" s="386">
        <f>IFERROR('Class Bin B-A'!AB68/'Class Bin B-A'!AB$107,0)</f>
        <v>1.2415812591508053</v>
      </c>
      <c r="AJ68" s="386">
        <f>IFERROR('Class Bin B-A'!AC68/'Class Bin B-A'!AC$107,0)</f>
        <v>0.93452069146149819</v>
      </c>
      <c r="AK68" s="386">
        <f>IFERROR('Class Bin B-A'!AD68/'Class Bin B-A'!AD$107,0)</f>
        <v>1.3522906793048974</v>
      </c>
      <c r="AL68" s="386">
        <f>IFERROR('Class Bin B-A'!AE68/'Class Bin B-A'!AE$107,0)</f>
        <v>1.0575221238938053</v>
      </c>
      <c r="AM68" s="386">
        <f>IFERROR('Class Bin B-A'!AF68/'Class Bin B-A'!AF$107,0)</f>
        <v>0</v>
      </c>
      <c r="AN68" s="386">
        <f>IFERROR('Class Bin B-A'!AG68/'Class Bin B-A'!AG$107,0)</f>
        <v>0</v>
      </c>
      <c r="AO68" s="386">
        <f>IFERROR('Class Bin B-A'!AH68/'Class Bin B-A'!AH$107,0)</f>
        <v>0</v>
      </c>
      <c r="AP68" s="386">
        <f>IFERROR('Class Bin B-A'!AI68/'Class Bin B-A'!AI$107,0)</f>
        <v>0</v>
      </c>
      <c r="AQ68" s="386">
        <f>IFERROR('Class Bin B-A'!AJ68/'Class Bin B-A'!AJ$107,0)</f>
        <v>0</v>
      </c>
      <c r="AR68" s="386">
        <f>IFERROR('Class Bin B-A'!AK68/'Class Bin B-A'!AK$107,0)</f>
        <v>0</v>
      </c>
      <c r="AS68" s="387">
        <f>IFERROR('Class Bin B-A'!AL68/'Class Bin B-A'!AL$107,0)</f>
        <v>0</v>
      </c>
    </row>
    <row r="69" spans="1:45" ht="9.75" customHeight="1" x14ac:dyDescent="0.25">
      <c r="A69" s="316">
        <v>0.60416666666666696</v>
      </c>
      <c r="B69" s="385">
        <f>IFERROR('Class Bin A-B'!R69/'Class Bin A-B'!R$107,0)</f>
        <v>0</v>
      </c>
      <c r="C69" s="386">
        <f>IFERROR('Class Bin A-B'!S69/'Class Bin A-B'!S$107,0)</f>
        <v>0</v>
      </c>
      <c r="D69" s="386">
        <f>IFERROR('Class Bin A-B'!T69/'Class Bin A-B'!T$107,0)</f>
        <v>0</v>
      </c>
      <c r="E69" s="386">
        <f>IFERROR('Class Bin A-B'!U69/'Class Bin A-B'!U$107,0)</f>
        <v>0</v>
      </c>
      <c r="F69" s="386">
        <f>IFERROR('Class Bin A-B'!V69/'Class Bin A-B'!V$107,0)</f>
        <v>0</v>
      </c>
      <c r="G69" s="386">
        <f>IFERROR('Class Bin A-B'!W69/'Class Bin A-B'!W$107,0)</f>
        <v>0</v>
      </c>
      <c r="H69" s="386">
        <f>IFERROR('Class Bin A-B'!X69/'Class Bin A-B'!X$107,0)</f>
        <v>0.87767190316765398</v>
      </c>
      <c r="I69" s="386">
        <f>IFERROR('Class Bin A-B'!Y69/'Class Bin A-B'!Y$107,0)</f>
        <v>1.0502609173304036</v>
      </c>
      <c r="J69" s="386">
        <f>IFERROR('Class Bin A-B'!Z69/'Class Bin A-B'!Z$107,0)</f>
        <v>1.0000000000000002</v>
      </c>
      <c r="K69" s="386">
        <f>IFERROR('Class Bin A-B'!AA69/'Class Bin A-B'!AA$107,0)</f>
        <v>1.0679471788715487</v>
      </c>
      <c r="L69" s="386">
        <f>IFERROR('Class Bin A-B'!AB69/'Class Bin A-B'!AB$107,0)</f>
        <v>1.0365853658536586</v>
      </c>
      <c r="M69" s="386">
        <f>IFERROR('Class Bin A-B'!AC69/'Class Bin A-B'!AC$107,0)</f>
        <v>0.94093686354378803</v>
      </c>
      <c r="N69" s="386">
        <f>IFERROR('Class Bin A-B'!AD69/'Class Bin A-B'!AD$107,0)</f>
        <v>0.86210418794688448</v>
      </c>
      <c r="O69" s="386">
        <f>IFERROR('Class Bin A-B'!AE69/'Class Bin A-B'!AE$107,0)</f>
        <v>1.030365566037736</v>
      </c>
      <c r="P69" s="386">
        <f>IFERROR('Class Bin A-B'!AF69/'Class Bin A-B'!AF$107,0)</f>
        <v>0</v>
      </c>
      <c r="Q69" s="386">
        <f>IFERROR('Class Bin A-B'!AG69/'Class Bin A-B'!AG$107,0)</f>
        <v>0</v>
      </c>
      <c r="R69" s="386">
        <f>IFERROR('Class Bin A-B'!AH69/'Class Bin A-B'!AH$107,0)</f>
        <v>0</v>
      </c>
      <c r="S69" s="386">
        <f>IFERROR('Class Bin A-B'!AI69/'Class Bin A-B'!AI$107,0)</f>
        <v>0</v>
      </c>
      <c r="T69" s="386">
        <f>IFERROR('Class Bin A-B'!AJ69/'Class Bin A-B'!AJ$107,0)</f>
        <v>0</v>
      </c>
      <c r="U69" s="386">
        <f>IFERROR('Class Bin A-B'!AK69/'Class Bin A-B'!AK$107,0)</f>
        <v>0</v>
      </c>
      <c r="V69" s="387">
        <f>IFERROR('Class Bin A-B'!AL69/'Class Bin A-B'!AL$107,0)</f>
        <v>0</v>
      </c>
      <c r="W69" s="315"/>
      <c r="X69" s="316">
        <v>0.60416666666666696</v>
      </c>
      <c r="Y69" s="385">
        <f>IFERROR('Class Bin B-A'!R69/'Class Bin B-A'!R$107,0)</f>
        <v>0</v>
      </c>
      <c r="Z69" s="386">
        <f>IFERROR('Class Bin B-A'!S69/'Class Bin B-A'!S$107,0)</f>
        <v>0</v>
      </c>
      <c r="AA69" s="386">
        <f>IFERROR('Class Bin B-A'!T69/'Class Bin B-A'!T$107,0)</f>
        <v>0</v>
      </c>
      <c r="AB69" s="386">
        <f>IFERROR('Class Bin B-A'!U69/'Class Bin B-A'!U$107,0)</f>
        <v>0</v>
      </c>
      <c r="AC69" s="386">
        <f>IFERROR('Class Bin B-A'!V69/'Class Bin B-A'!V$107,0)</f>
        <v>0</v>
      </c>
      <c r="AD69" s="386">
        <f>IFERROR('Class Bin B-A'!W69/'Class Bin B-A'!W$107,0)</f>
        <v>0</v>
      </c>
      <c r="AE69" s="386">
        <f>IFERROR('Class Bin B-A'!X69/'Class Bin B-A'!X$107,0)</f>
        <v>0.97859327217125391</v>
      </c>
      <c r="AF69" s="386">
        <f>IFERROR('Class Bin B-A'!Y69/'Class Bin B-A'!Y$107,0)</f>
        <v>0.86462144666479035</v>
      </c>
      <c r="AG69" s="386">
        <f>IFERROR('Class Bin B-A'!Z69/'Class Bin B-A'!Z$107,0)</f>
        <v>0.96740273396424836</v>
      </c>
      <c r="AH69" s="386">
        <f>IFERROR('Class Bin B-A'!AA69/'Class Bin B-A'!AA$107,0)</f>
        <v>1.1058482358627357</v>
      </c>
      <c r="AI69" s="386">
        <f>IFERROR('Class Bin B-A'!AB69/'Class Bin B-A'!AB$107,0)</f>
        <v>1.1166422645192777</v>
      </c>
      <c r="AJ69" s="386">
        <f>IFERROR('Class Bin B-A'!AC69/'Class Bin B-A'!AC$107,0)</f>
        <v>1.1231011000523834</v>
      </c>
      <c r="AK69" s="386">
        <f>IFERROR('Class Bin B-A'!AD69/'Class Bin B-A'!AD$107,0)</f>
        <v>1.0279094260136914</v>
      </c>
      <c r="AL69" s="386">
        <f>IFERROR('Class Bin B-A'!AE69/'Class Bin B-A'!AE$107,0)</f>
        <v>0.91150442477876126</v>
      </c>
      <c r="AM69" s="386">
        <f>IFERROR('Class Bin B-A'!AF69/'Class Bin B-A'!AF$107,0)</f>
        <v>0</v>
      </c>
      <c r="AN69" s="386">
        <f>IFERROR('Class Bin B-A'!AG69/'Class Bin B-A'!AG$107,0)</f>
        <v>0</v>
      </c>
      <c r="AO69" s="386">
        <f>IFERROR('Class Bin B-A'!AH69/'Class Bin B-A'!AH$107,0)</f>
        <v>0</v>
      </c>
      <c r="AP69" s="386">
        <f>IFERROR('Class Bin B-A'!AI69/'Class Bin B-A'!AI$107,0)</f>
        <v>0</v>
      </c>
      <c r="AQ69" s="386">
        <f>IFERROR('Class Bin B-A'!AJ69/'Class Bin B-A'!AJ$107,0)</f>
        <v>0</v>
      </c>
      <c r="AR69" s="386">
        <f>IFERROR('Class Bin B-A'!AK69/'Class Bin B-A'!AK$107,0)</f>
        <v>0</v>
      </c>
      <c r="AS69" s="387">
        <f>IFERROR('Class Bin B-A'!AL69/'Class Bin B-A'!AL$107,0)</f>
        <v>0</v>
      </c>
    </row>
    <row r="70" spans="1:45" ht="9.75" customHeight="1" x14ac:dyDescent="0.25">
      <c r="A70" s="316">
        <v>0.61458333333333304</v>
      </c>
      <c r="B70" s="385">
        <f>IFERROR('Class Bin A-B'!R70/'Class Bin A-B'!R$107,0)</f>
        <v>0</v>
      </c>
      <c r="C70" s="386">
        <f>IFERROR('Class Bin A-B'!S70/'Class Bin A-B'!S$107,0)</f>
        <v>0</v>
      </c>
      <c r="D70" s="386">
        <f>IFERROR('Class Bin A-B'!T70/'Class Bin A-B'!T$107,0)</f>
        <v>0</v>
      </c>
      <c r="E70" s="386">
        <f>IFERROR('Class Bin A-B'!U70/'Class Bin A-B'!U$107,0)</f>
        <v>0</v>
      </c>
      <c r="F70" s="386">
        <f>IFERROR('Class Bin A-B'!V70/'Class Bin A-B'!V$107,0)</f>
        <v>0</v>
      </c>
      <c r="G70" s="386">
        <f>IFERROR('Class Bin A-B'!W70/'Class Bin A-B'!W$107,0)</f>
        <v>0</v>
      </c>
      <c r="H70" s="386">
        <f>IFERROR('Class Bin A-B'!X70/'Class Bin A-B'!X$107,0)</f>
        <v>1.2237960339943343</v>
      </c>
      <c r="I70" s="386">
        <f>IFERROR('Class Bin A-B'!Y70/'Class Bin A-B'!Y$107,0)</f>
        <v>0.97116176874485027</v>
      </c>
      <c r="J70" s="386">
        <f>IFERROR('Class Bin A-B'!Z70/'Class Bin A-B'!Z$107,0)</f>
        <v>1.1302521008403361</v>
      </c>
      <c r="K70" s="386">
        <f>IFERROR('Class Bin A-B'!AA70/'Class Bin A-B'!AA$107,0)</f>
        <v>0.99495798319327722</v>
      </c>
      <c r="L70" s="386">
        <f>IFERROR('Class Bin A-B'!AB70/'Class Bin A-B'!AB$107,0)</f>
        <v>0.94308943089430886</v>
      </c>
      <c r="M70" s="386">
        <f>IFERROR('Class Bin A-B'!AC70/'Class Bin A-B'!AC$107,0)</f>
        <v>1.05091649694501</v>
      </c>
      <c r="N70" s="386">
        <f>IFERROR('Class Bin A-B'!AD70/'Class Bin A-B'!AD$107,0)</f>
        <v>1.1848825331971398</v>
      </c>
      <c r="O70" s="386">
        <f>IFERROR('Class Bin A-B'!AE70/'Class Bin A-B'!AE$107,0)</f>
        <v>1.1674528301886793</v>
      </c>
      <c r="P70" s="386">
        <f>IFERROR('Class Bin A-B'!AF70/'Class Bin A-B'!AF$107,0)</f>
        <v>0</v>
      </c>
      <c r="Q70" s="386">
        <f>IFERROR('Class Bin A-B'!AG70/'Class Bin A-B'!AG$107,0)</f>
        <v>0</v>
      </c>
      <c r="R70" s="386">
        <f>IFERROR('Class Bin A-B'!AH70/'Class Bin A-B'!AH$107,0)</f>
        <v>0</v>
      </c>
      <c r="S70" s="386">
        <f>IFERROR('Class Bin A-B'!AI70/'Class Bin A-B'!AI$107,0)</f>
        <v>0</v>
      </c>
      <c r="T70" s="386">
        <f>IFERROR('Class Bin A-B'!AJ70/'Class Bin A-B'!AJ$107,0)</f>
        <v>0</v>
      </c>
      <c r="U70" s="386">
        <f>IFERROR('Class Bin A-B'!AK70/'Class Bin A-B'!AK$107,0)</f>
        <v>0</v>
      </c>
      <c r="V70" s="387">
        <f>IFERROR('Class Bin A-B'!AL70/'Class Bin A-B'!AL$107,0)</f>
        <v>0</v>
      </c>
      <c r="W70" s="315"/>
      <c r="X70" s="316">
        <v>0.61458333333333304</v>
      </c>
      <c r="Y70" s="385">
        <f>IFERROR('Class Bin B-A'!R70/'Class Bin B-A'!R$107,0)</f>
        <v>0</v>
      </c>
      <c r="Z70" s="386">
        <f>IFERROR('Class Bin B-A'!S70/'Class Bin B-A'!S$107,0)</f>
        <v>0</v>
      </c>
      <c r="AA70" s="386">
        <f>IFERROR('Class Bin B-A'!T70/'Class Bin B-A'!T$107,0)</f>
        <v>0</v>
      </c>
      <c r="AB70" s="386">
        <f>IFERROR('Class Bin B-A'!U70/'Class Bin B-A'!U$107,0)</f>
        <v>0</v>
      </c>
      <c r="AC70" s="386">
        <f>IFERROR('Class Bin B-A'!V70/'Class Bin B-A'!V$107,0)</f>
        <v>0</v>
      </c>
      <c r="AD70" s="386">
        <f>IFERROR('Class Bin B-A'!W70/'Class Bin B-A'!W$107,0)</f>
        <v>0</v>
      </c>
      <c r="AE70" s="386">
        <f>IFERROR('Class Bin B-A'!X70/'Class Bin B-A'!X$107,0)</f>
        <v>0.89296636085626913</v>
      </c>
      <c r="AF70" s="386">
        <f>IFERROR('Class Bin B-A'!Y70/'Class Bin B-A'!Y$107,0)</f>
        <v>1.157331832254433</v>
      </c>
      <c r="AG70" s="386">
        <f>IFERROR('Class Bin B-A'!Z70/'Class Bin B-A'!Z$107,0)</f>
        <v>1.1104100946372242</v>
      </c>
      <c r="AH70" s="386">
        <f>IFERROR('Class Bin B-A'!AA70/'Class Bin B-A'!AA$107,0)</f>
        <v>1.2527791203479941</v>
      </c>
      <c r="AI70" s="386">
        <f>IFERROR('Class Bin B-A'!AB70/'Class Bin B-A'!AB$107,0)</f>
        <v>1.3430941922889212</v>
      </c>
      <c r="AJ70" s="386">
        <f>IFERROR('Class Bin B-A'!AC70/'Class Bin B-A'!AC$107,0)</f>
        <v>0.88423258250392878</v>
      </c>
      <c r="AK70" s="386">
        <f>IFERROR('Class Bin B-A'!AD70/'Class Bin B-A'!AD$107,0)</f>
        <v>0.96050552922590837</v>
      </c>
      <c r="AL70" s="386">
        <f>IFERROR('Class Bin B-A'!AE70/'Class Bin B-A'!AE$107,0)</f>
        <v>0.94247787610619482</v>
      </c>
      <c r="AM70" s="386">
        <f>IFERROR('Class Bin B-A'!AF70/'Class Bin B-A'!AF$107,0)</f>
        <v>0</v>
      </c>
      <c r="AN70" s="386">
        <f>IFERROR('Class Bin B-A'!AG70/'Class Bin B-A'!AG$107,0)</f>
        <v>0</v>
      </c>
      <c r="AO70" s="386">
        <f>IFERROR('Class Bin B-A'!AH70/'Class Bin B-A'!AH$107,0)</f>
        <v>0</v>
      </c>
      <c r="AP70" s="386">
        <f>IFERROR('Class Bin B-A'!AI70/'Class Bin B-A'!AI$107,0)</f>
        <v>0</v>
      </c>
      <c r="AQ70" s="386">
        <f>IFERROR('Class Bin B-A'!AJ70/'Class Bin B-A'!AJ$107,0)</f>
        <v>0</v>
      </c>
      <c r="AR70" s="386">
        <f>IFERROR('Class Bin B-A'!AK70/'Class Bin B-A'!AK$107,0)</f>
        <v>0</v>
      </c>
      <c r="AS70" s="387">
        <f>IFERROR('Class Bin B-A'!AL70/'Class Bin B-A'!AL$107,0)</f>
        <v>0</v>
      </c>
    </row>
    <row r="71" spans="1:45" ht="9.75" customHeight="1" x14ac:dyDescent="0.25">
      <c r="A71" s="316">
        <v>0.625</v>
      </c>
      <c r="B71" s="385">
        <f>IFERROR('Class Bin A-B'!R71/'Class Bin A-B'!R$107,0)</f>
        <v>0</v>
      </c>
      <c r="C71" s="386">
        <f>IFERROR('Class Bin A-B'!S71/'Class Bin A-B'!S$107,0)</f>
        <v>0</v>
      </c>
      <c r="D71" s="386">
        <f>IFERROR('Class Bin A-B'!T71/'Class Bin A-B'!T$107,0)</f>
        <v>0</v>
      </c>
      <c r="E71" s="386">
        <f>IFERROR('Class Bin A-B'!U71/'Class Bin A-B'!U$107,0)</f>
        <v>0</v>
      </c>
      <c r="F71" s="386">
        <f>IFERROR('Class Bin A-B'!V71/'Class Bin A-B'!V$107,0)</f>
        <v>0</v>
      </c>
      <c r="G71" s="386">
        <f>IFERROR('Class Bin A-B'!W71/'Class Bin A-B'!W$107,0)</f>
        <v>0</v>
      </c>
      <c r="H71" s="386">
        <f>IFERROR('Class Bin A-B'!X71/'Class Bin A-B'!X$107,0)</f>
        <v>0.91887715683749693</v>
      </c>
      <c r="I71" s="386">
        <f>IFERROR('Class Bin A-B'!Y71/'Class Bin A-B'!Y$107,0)</f>
        <v>1.0810216973358968</v>
      </c>
      <c r="J71" s="386">
        <f>IFERROR('Class Bin A-B'!Z71/'Class Bin A-B'!Z$107,0)</f>
        <v>1.0840336134453783</v>
      </c>
      <c r="K71" s="386">
        <f>IFERROR('Class Bin A-B'!AA71/'Class Bin A-B'!AA$107,0)</f>
        <v>1.3752701080432173</v>
      </c>
      <c r="L71" s="386">
        <f>IFERROR('Class Bin A-B'!AB71/'Class Bin A-B'!AB$107,0)</f>
        <v>1.0813008130081301</v>
      </c>
      <c r="M71" s="386">
        <f>IFERROR('Class Bin A-B'!AC71/'Class Bin A-B'!AC$107,0)</f>
        <v>1.0183299389002034</v>
      </c>
      <c r="N71" s="386">
        <f>IFERROR('Class Bin A-B'!AD71/'Class Bin A-B'!AD$107,0)</f>
        <v>0.82941777323799781</v>
      </c>
      <c r="O71" s="386">
        <f>IFERROR('Class Bin A-B'!AE71/'Class Bin A-B'!AE$107,0)</f>
        <v>1.0966981132075473</v>
      </c>
      <c r="P71" s="386">
        <f>IFERROR('Class Bin A-B'!AF71/'Class Bin A-B'!AF$107,0)</f>
        <v>0</v>
      </c>
      <c r="Q71" s="386">
        <f>IFERROR('Class Bin A-B'!AG71/'Class Bin A-B'!AG$107,0)</f>
        <v>0</v>
      </c>
      <c r="R71" s="386">
        <f>IFERROR('Class Bin A-B'!AH71/'Class Bin A-B'!AH$107,0)</f>
        <v>0</v>
      </c>
      <c r="S71" s="386">
        <f>IFERROR('Class Bin A-B'!AI71/'Class Bin A-B'!AI$107,0)</f>
        <v>0</v>
      </c>
      <c r="T71" s="386">
        <f>IFERROR('Class Bin A-B'!AJ71/'Class Bin A-B'!AJ$107,0)</f>
        <v>0</v>
      </c>
      <c r="U71" s="386">
        <f>IFERROR('Class Bin A-B'!AK71/'Class Bin A-B'!AK$107,0)</f>
        <v>0</v>
      </c>
      <c r="V71" s="387">
        <f>IFERROR('Class Bin A-B'!AL71/'Class Bin A-B'!AL$107,0)</f>
        <v>0</v>
      </c>
      <c r="W71" s="315"/>
      <c r="X71" s="316">
        <v>0.625</v>
      </c>
      <c r="Y71" s="385">
        <f>IFERROR('Class Bin B-A'!R71/'Class Bin B-A'!R$107,0)</f>
        <v>0</v>
      </c>
      <c r="Z71" s="386">
        <f>IFERROR('Class Bin B-A'!S71/'Class Bin B-A'!S$107,0)</f>
        <v>0</v>
      </c>
      <c r="AA71" s="386">
        <f>IFERROR('Class Bin B-A'!T71/'Class Bin B-A'!T$107,0)</f>
        <v>0</v>
      </c>
      <c r="AB71" s="386">
        <f>IFERROR('Class Bin B-A'!U71/'Class Bin B-A'!U$107,0)</f>
        <v>0</v>
      </c>
      <c r="AC71" s="386">
        <f>IFERROR('Class Bin B-A'!V71/'Class Bin B-A'!V$107,0)</f>
        <v>0</v>
      </c>
      <c r="AD71" s="386">
        <f>IFERROR('Class Bin B-A'!W71/'Class Bin B-A'!W$107,0)</f>
        <v>0</v>
      </c>
      <c r="AE71" s="386">
        <f>IFERROR('Class Bin B-A'!X71/'Class Bin B-A'!X$107,0)</f>
        <v>0.91335372069317022</v>
      </c>
      <c r="AF71" s="386">
        <f>IFERROR('Class Bin B-A'!Y71/'Class Bin B-A'!Y$107,0)</f>
        <v>1.0762735716296088</v>
      </c>
      <c r="AG71" s="386">
        <f>IFERROR('Class Bin B-A'!Z71/'Class Bin B-A'!Z$107,0)</f>
        <v>1.0304942166140907</v>
      </c>
      <c r="AH71" s="386">
        <f>IFERROR('Class Bin B-A'!AA71/'Class Bin B-A'!AA$107,0)</f>
        <v>1.1406476558724021</v>
      </c>
      <c r="AI71" s="386">
        <f>IFERROR('Class Bin B-A'!AB71/'Class Bin B-A'!AB$107,0)</f>
        <v>1.038555392874573</v>
      </c>
      <c r="AJ71" s="386">
        <f>IFERROR('Class Bin B-A'!AC71/'Class Bin B-A'!AC$107,0)</f>
        <v>0.88423258250392878</v>
      </c>
      <c r="AK71" s="386">
        <f>IFERROR('Class Bin B-A'!AD71/'Class Bin B-A'!AD$107,0)</f>
        <v>0.93944181147972616</v>
      </c>
      <c r="AL71" s="386">
        <f>IFERROR('Class Bin B-A'!AE71/'Class Bin B-A'!AE$107,0)</f>
        <v>0.83185840707964609</v>
      </c>
      <c r="AM71" s="386">
        <f>IFERROR('Class Bin B-A'!AF71/'Class Bin B-A'!AF$107,0)</f>
        <v>0</v>
      </c>
      <c r="AN71" s="386">
        <f>IFERROR('Class Bin B-A'!AG71/'Class Bin B-A'!AG$107,0)</f>
        <v>0</v>
      </c>
      <c r="AO71" s="386">
        <f>IFERROR('Class Bin B-A'!AH71/'Class Bin B-A'!AH$107,0)</f>
        <v>0</v>
      </c>
      <c r="AP71" s="386">
        <f>IFERROR('Class Bin B-A'!AI71/'Class Bin B-A'!AI$107,0)</f>
        <v>0</v>
      </c>
      <c r="AQ71" s="386">
        <f>IFERROR('Class Bin B-A'!AJ71/'Class Bin B-A'!AJ$107,0)</f>
        <v>0</v>
      </c>
      <c r="AR71" s="386">
        <f>IFERROR('Class Bin B-A'!AK71/'Class Bin B-A'!AK$107,0)</f>
        <v>0</v>
      </c>
      <c r="AS71" s="387">
        <f>IFERROR('Class Bin B-A'!AL71/'Class Bin B-A'!AL$107,0)</f>
        <v>0</v>
      </c>
    </row>
    <row r="72" spans="1:45" ht="9.75" customHeight="1" x14ac:dyDescent="0.25">
      <c r="A72" s="316">
        <v>0.63541666666666696</v>
      </c>
      <c r="B72" s="385">
        <f>IFERROR('Class Bin A-B'!R72/'Class Bin A-B'!R$107,0)</f>
        <v>0</v>
      </c>
      <c r="C72" s="386">
        <f>IFERROR('Class Bin A-B'!S72/'Class Bin A-B'!S$107,0)</f>
        <v>0</v>
      </c>
      <c r="D72" s="386">
        <f>IFERROR('Class Bin A-B'!T72/'Class Bin A-B'!T$107,0)</f>
        <v>0</v>
      </c>
      <c r="E72" s="386">
        <f>IFERROR('Class Bin A-B'!U72/'Class Bin A-B'!U$107,0)</f>
        <v>0</v>
      </c>
      <c r="F72" s="386">
        <f>IFERROR('Class Bin A-B'!V72/'Class Bin A-B'!V$107,0)</f>
        <v>0</v>
      </c>
      <c r="G72" s="386">
        <f>IFERROR('Class Bin A-B'!W72/'Class Bin A-B'!W$107,0)</f>
        <v>0</v>
      </c>
      <c r="H72" s="386">
        <f>IFERROR('Class Bin A-B'!X72/'Class Bin A-B'!X$107,0)</f>
        <v>0.89415400463559114</v>
      </c>
      <c r="I72" s="386">
        <f>IFERROR('Class Bin A-B'!Y72/'Class Bin A-B'!Y$107,0)</f>
        <v>1.2172480087887942</v>
      </c>
      <c r="J72" s="386">
        <f>IFERROR('Class Bin A-B'!Z72/'Class Bin A-B'!Z$107,0)</f>
        <v>1.1050420168067228</v>
      </c>
      <c r="K72" s="386">
        <f>IFERROR('Class Bin A-B'!AA72/'Class Bin A-B'!AA$107,0)</f>
        <v>1.3138055222088836</v>
      </c>
      <c r="L72" s="386">
        <f>IFERROR('Class Bin A-B'!AB72/'Class Bin A-B'!AB$107,0)</f>
        <v>0.93495934959349591</v>
      </c>
      <c r="M72" s="386">
        <f>IFERROR('Class Bin A-B'!AC72/'Class Bin A-B'!AC$107,0)</f>
        <v>1.0020366598778003</v>
      </c>
      <c r="N72" s="386">
        <f>IFERROR('Class Bin A-B'!AD72/'Class Bin A-B'!AD$107,0)</f>
        <v>1.2911133810010214</v>
      </c>
      <c r="O72" s="386">
        <f>IFERROR('Class Bin A-B'!AE72/'Class Bin A-B'!AE$107,0)</f>
        <v>0.95961084905660377</v>
      </c>
      <c r="P72" s="386">
        <f>IFERROR('Class Bin A-B'!AF72/'Class Bin A-B'!AF$107,0)</f>
        <v>0</v>
      </c>
      <c r="Q72" s="386">
        <f>IFERROR('Class Bin A-B'!AG72/'Class Bin A-B'!AG$107,0)</f>
        <v>0</v>
      </c>
      <c r="R72" s="386">
        <f>IFERROR('Class Bin A-B'!AH72/'Class Bin A-B'!AH$107,0)</f>
        <v>0</v>
      </c>
      <c r="S72" s="386">
        <f>IFERROR('Class Bin A-B'!AI72/'Class Bin A-B'!AI$107,0)</f>
        <v>0</v>
      </c>
      <c r="T72" s="386">
        <f>IFERROR('Class Bin A-B'!AJ72/'Class Bin A-B'!AJ$107,0)</f>
        <v>0</v>
      </c>
      <c r="U72" s="386">
        <f>IFERROR('Class Bin A-B'!AK72/'Class Bin A-B'!AK$107,0)</f>
        <v>0</v>
      </c>
      <c r="V72" s="387">
        <f>IFERROR('Class Bin A-B'!AL72/'Class Bin A-B'!AL$107,0)</f>
        <v>0</v>
      </c>
      <c r="W72" s="315"/>
      <c r="X72" s="316">
        <v>0.63541666666666696</v>
      </c>
      <c r="Y72" s="385">
        <f>IFERROR('Class Bin B-A'!R72/'Class Bin B-A'!R$107,0)</f>
        <v>0</v>
      </c>
      <c r="Z72" s="386">
        <f>IFERROR('Class Bin B-A'!S72/'Class Bin B-A'!S$107,0)</f>
        <v>0</v>
      </c>
      <c r="AA72" s="386">
        <f>IFERROR('Class Bin B-A'!T72/'Class Bin B-A'!T$107,0)</f>
        <v>0</v>
      </c>
      <c r="AB72" s="386">
        <f>IFERROR('Class Bin B-A'!U72/'Class Bin B-A'!U$107,0)</f>
        <v>0</v>
      </c>
      <c r="AC72" s="386">
        <f>IFERROR('Class Bin B-A'!V72/'Class Bin B-A'!V$107,0)</f>
        <v>0</v>
      </c>
      <c r="AD72" s="386">
        <f>IFERROR('Class Bin B-A'!W72/'Class Bin B-A'!W$107,0)</f>
        <v>0</v>
      </c>
      <c r="AE72" s="386">
        <f>IFERROR('Class Bin B-A'!X72/'Class Bin B-A'!X$107,0)</f>
        <v>0.95005096839959235</v>
      </c>
      <c r="AF72" s="386">
        <f>IFERROR('Class Bin B-A'!Y72/'Class Bin B-A'!Y$107,0)</f>
        <v>0.77455671263720804</v>
      </c>
      <c r="AG72" s="386">
        <f>IFERROR('Class Bin B-A'!Z72/'Class Bin B-A'!Z$107,0)</f>
        <v>1.0304942166140907</v>
      </c>
      <c r="AH72" s="386">
        <f>IFERROR('Class Bin B-A'!AA72/'Class Bin B-A'!AA$107,0)</f>
        <v>1.1638472692121797</v>
      </c>
      <c r="AI72" s="386">
        <f>IFERROR('Class Bin B-A'!AB72/'Class Bin B-A'!AB$107,0)</f>
        <v>1.0073206442166911</v>
      </c>
      <c r="AJ72" s="386">
        <f>IFERROR('Class Bin B-A'!AC72/'Class Bin B-A'!AC$107,0)</f>
        <v>0.93452069146149819</v>
      </c>
      <c r="AK72" s="386">
        <f>IFERROR('Class Bin B-A'!AD72/'Class Bin B-A'!AD$107,0)</f>
        <v>0.96893101632438128</v>
      </c>
      <c r="AL72" s="386">
        <f>IFERROR('Class Bin B-A'!AE72/'Class Bin B-A'!AE$107,0)</f>
        <v>0.89380530973451333</v>
      </c>
      <c r="AM72" s="386">
        <f>IFERROR('Class Bin B-A'!AF72/'Class Bin B-A'!AF$107,0)</f>
        <v>0</v>
      </c>
      <c r="AN72" s="386">
        <f>IFERROR('Class Bin B-A'!AG72/'Class Bin B-A'!AG$107,0)</f>
        <v>0</v>
      </c>
      <c r="AO72" s="386">
        <f>IFERROR('Class Bin B-A'!AH72/'Class Bin B-A'!AH$107,0)</f>
        <v>0</v>
      </c>
      <c r="AP72" s="386">
        <f>IFERROR('Class Bin B-A'!AI72/'Class Bin B-A'!AI$107,0)</f>
        <v>0</v>
      </c>
      <c r="AQ72" s="386">
        <f>IFERROR('Class Bin B-A'!AJ72/'Class Bin B-A'!AJ$107,0)</f>
        <v>0</v>
      </c>
      <c r="AR72" s="386">
        <f>IFERROR('Class Bin B-A'!AK72/'Class Bin B-A'!AK$107,0)</f>
        <v>0</v>
      </c>
      <c r="AS72" s="387">
        <f>IFERROR('Class Bin B-A'!AL72/'Class Bin B-A'!AL$107,0)</f>
        <v>0</v>
      </c>
    </row>
    <row r="73" spans="1:45" ht="9.75" customHeight="1" x14ac:dyDescent="0.25">
      <c r="A73" s="316">
        <v>0.64583333333333304</v>
      </c>
      <c r="B73" s="385">
        <f>IFERROR('Class Bin A-B'!R73/'Class Bin A-B'!R$107,0)</f>
        <v>0</v>
      </c>
      <c r="C73" s="386">
        <f>IFERROR('Class Bin A-B'!S73/'Class Bin A-B'!S$107,0)</f>
        <v>0</v>
      </c>
      <c r="D73" s="386">
        <f>IFERROR('Class Bin A-B'!T73/'Class Bin A-B'!T$107,0)</f>
        <v>0</v>
      </c>
      <c r="E73" s="386">
        <f>IFERROR('Class Bin A-B'!U73/'Class Bin A-B'!U$107,0)</f>
        <v>0</v>
      </c>
      <c r="F73" s="386">
        <f>IFERROR('Class Bin A-B'!V73/'Class Bin A-B'!V$107,0)</f>
        <v>0</v>
      </c>
      <c r="G73" s="386">
        <f>IFERROR('Class Bin A-B'!W73/'Class Bin A-B'!W$107,0)</f>
        <v>0</v>
      </c>
      <c r="H73" s="386">
        <f>IFERROR('Class Bin A-B'!X73/'Class Bin A-B'!X$107,0)</f>
        <v>0.96008241050733978</v>
      </c>
      <c r="I73" s="386">
        <f>IFERROR('Class Bin A-B'!Y73/'Class Bin A-B'!Y$107,0)</f>
        <v>0.93161219445207355</v>
      </c>
      <c r="J73" s="386">
        <f>IFERROR('Class Bin A-B'!Z73/'Class Bin A-B'!Z$107,0)</f>
        <v>1.0042016806722689</v>
      </c>
      <c r="K73" s="386">
        <f>IFERROR('Class Bin A-B'!AA73/'Class Bin A-B'!AA$107,0)</f>
        <v>1.0026410564225692</v>
      </c>
      <c r="L73" s="386">
        <f>IFERROR('Class Bin A-B'!AB73/'Class Bin A-B'!AB$107,0)</f>
        <v>0.9512195121951218</v>
      </c>
      <c r="M73" s="386">
        <f>IFERROR('Class Bin A-B'!AC73/'Class Bin A-B'!AC$107,0)</f>
        <v>1.0101832993890019</v>
      </c>
      <c r="N73" s="386">
        <f>IFERROR('Class Bin A-B'!AD73/'Class Bin A-B'!AD$107,0)</f>
        <v>1.062308478038815</v>
      </c>
      <c r="O73" s="386">
        <f>IFERROR('Class Bin A-B'!AE73/'Class Bin A-B'!AE$107,0)</f>
        <v>0.95961084905660377</v>
      </c>
      <c r="P73" s="386">
        <f>IFERROR('Class Bin A-B'!AF73/'Class Bin A-B'!AF$107,0)</f>
        <v>0</v>
      </c>
      <c r="Q73" s="386">
        <f>IFERROR('Class Bin A-B'!AG73/'Class Bin A-B'!AG$107,0)</f>
        <v>0</v>
      </c>
      <c r="R73" s="386">
        <f>IFERROR('Class Bin A-B'!AH73/'Class Bin A-B'!AH$107,0)</f>
        <v>0</v>
      </c>
      <c r="S73" s="386">
        <f>IFERROR('Class Bin A-B'!AI73/'Class Bin A-B'!AI$107,0)</f>
        <v>0</v>
      </c>
      <c r="T73" s="386">
        <f>IFERROR('Class Bin A-B'!AJ73/'Class Bin A-B'!AJ$107,0)</f>
        <v>0</v>
      </c>
      <c r="U73" s="386">
        <f>IFERROR('Class Bin A-B'!AK73/'Class Bin A-B'!AK$107,0)</f>
        <v>0</v>
      </c>
      <c r="V73" s="387">
        <f>IFERROR('Class Bin A-B'!AL73/'Class Bin A-B'!AL$107,0)</f>
        <v>0</v>
      </c>
      <c r="W73" s="315"/>
      <c r="X73" s="316">
        <v>0.64583333333333304</v>
      </c>
      <c r="Y73" s="385">
        <f>IFERROR('Class Bin B-A'!R73/'Class Bin B-A'!R$107,0)</f>
        <v>0</v>
      </c>
      <c r="Z73" s="386">
        <f>IFERROR('Class Bin B-A'!S73/'Class Bin B-A'!S$107,0)</f>
        <v>0</v>
      </c>
      <c r="AA73" s="386">
        <f>IFERROR('Class Bin B-A'!T73/'Class Bin B-A'!T$107,0)</f>
        <v>0</v>
      </c>
      <c r="AB73" s="386">
        <f>IFERROR('Class Bin B-A'!U73/'Class Bin B-A'!U$107,0)</f>
        <v>0</v>
      </c>
      <c r="AC73" s="386">
        <f>IFERROR('Class Bin B-A'!V73/'Class Bin B-A'!V$107,0)</f>
        <v>0</v>
      </c>
      <c r="AD73" s="386">
        <f>IFERROR('Class Bin B-A'!W73/'Class Bin B-A'!W$107,0)</f>
        <v>0</v>
      </c>
      <c r="AE73" s="386">
        <f>IFERROR('Class Bin B-A'!X73/'Class Bin B-A'!X$107,0)</f>
        <v>0.90927624872579005</v>
      </c>
      <c r="AF73" s="386">
        <f>IFERROR('Class Bin B-A'!Y73/'Class Bin B-A'!Y$107,0)</f>
        <v>1.0717703349282299</v>
      </c>
      <c r="AG73" s="386">
        <f>IFERROR('Class Bin B-A'!Z73/'Class Bin B-A'!Z$107,0)</f>
        <v>1.0094637223974765</v>
      </c>
      <c r="AH73" s="386">
        <f>IFERROR('Class Bin B-A'!AA73/'Class Bin B-A'!AA$107,0)</f>
        <v>0.75785403576607058</v>
      </c>
      <c r="AI73" s="386">
        <f>IFERROR('Class Bin B-A'!AB73/'Class Bin B-A'!AB$107,0)</f>
        <v>0.93313811615422149</v>
      </c>
      <c r="AJ73" s="386">
        <f>IFERROR('Class Bin B-A'!AC73/'Class Bin B-A'!AC$107,0)</f>
        <v>1.0686223153483498</v>
      </c>
      <c r="AK73" s="386">
        <f>IFERROR('Class Bin B-A'!AD73/'Class Bin B-A'!AD$107,0)</f>
        <v>0.80042127435492361</v>
      </c>
      <c r="AL73" s="386">
        <f>IFERROR('Class Bin B-A'!AE73/'Class Bin B-A'!AE$107,0)</f>
        <v>0.9247787610619469</v>
      </c>
      <c r="AM73" s="386">
        <f>IFERROR('Class Bin B-A'!AF73/'Class Bin B-A'!AF$107,0)</f>
        <v>0</v>
      </c>
      <c r="AN73" s="386">
        <f>IFERROR('Class Bin B-A'!AG73/'Class Bin B-A'!AG$107,0)</f>
        <v>0</v>
      </c>
      <c r="AO73" s="386">
        <f>IFERROR('Class Bin B-A'!AH73/'Class Bin B-A'!AH$107,0)</f>
        <v>0</v>
      </c>
      <c r="AP73" s="386">
        <f>IFERROR('Class Bin B-A'!AI73/'Class Bin B-A'!AI$107,0)</f>
        <v>0</v>
      </c>
      <c r="AQ73" s="386">
        <f>IFERROR('Class Bin B-A'!AJ73/'Class Bin B-A'!AJ$107,0)</f>
        <v>0</v>
      </c>
      <c r="AR73" s="386">
        <f>IFERROR('Class Bin B-A'!AK73/'Class Bin B-A'!AK$107,0)</f>
        <v>0</v>
      </c>
      <c r="AS73" s="387">
        <f>IFERROR('Class Bin B-A'!AL73/'Class Bin B-A'!AL$107,0)</f>
        <v>0</v>
      </c>
    </row>
    <row r="74" spans="1:45" ht="9.75" customHeight="1" x14ac:dyDescent="0.25">
      <c r="A74" s="316">
        <v>0.65625</v>
      </c>
      <c r="B74" s="385">
        <f>IFERROR('Class Bin A-B'!R74/'Class Bin A-B'!R$107,0)</f>
        <v>0</v>
      </c>
      <c r="C74" s="386">
        <f>IFERROR('Class Bin A-B'!S74/'Class Bin A-B'!S$107,0)</f>
        <v>0</v>
      </c>
      <c r="D74" s="386">
        <f>IFERROR('Class Bin A-B'!T74/'Class Bin A-B'!T$107,0)</f>
        <v>0</v>
      </c>
      <c r="E74" s="386">
        <f>IFERROR('Class Bin A-B'!U74/'Class Bin A-B'!U$107,0)</f>
        <v>0</v>
      </c>
      <c r="F74" s="386">
        <f>IFERROR('Class Bin A-B'!V74/'Class Bin A-B'!V$107,0)</f>
        <v>0</v>
      </c>
      <c r="G74" s="386">
        <f>IFERROR('Class Bin A-B'!W74/'Class Bin A-B'!W$107,0)</f>
        <v>0</v>
      </c>
      <c r="H74" s="386">
        <f>IFERROR('Class Bin A-B'!X74/'Class Bin A-B'!X$107,0)</f>
        <v>1.0054081895441669</v>
      </c>
      <c r="I74" s="386">
        <f>IFERROR('Class Bin A-B'!Y74/'Class Bin A-B'!Y$107,0)</f>
        <v>1.0634441087613291</v>
      </c>
      <c r="J74" s="386">
        <f>IFERROR('Class Bin A-B'!Z74/'Class Bin A-B'!Z$107,0)</f>
        <v>0.94537815126050428</v>
      </c>
      <c r="K74" s="386">
        <f>IFERROR('Class Bin A-B'!AA74/'Class Bin A-B'!AA$107,0)</f>
        <v>0.97575030012004793</v>
      </c>
      <c r="L74" s="386">
        <f>IFERROR('Class Bin A-B'!AB74/'Class Bin A-B'!AB$107,0)</f>
        <v>1.121951219512195</v>
      </c>
      <c r="M74" s="386">
        <f>IFERROR('Class Bin A-B'!AC74/'Class Bin A-B'!AC$107,0)</f>
        <v>1.0020366598778003</v>
      </c>
      <c r="N74" s="386">
        <f>IFERROR('Class Bin A-B'!AD74/'Class Bin A-B'!AD$107,0)</f>
        <v>0.61695607763023474</v>
      </c>
      <c r="O74" s="386">
        <f>IFERROR('Class Bin A-B'!AE74/'Class Bin A-B'!AE$107,0)</f>
        <v>0.74734669811320753</v>
      </c>
      <c r="P74" s="386">
        <f>IFERROR('Class Bin A-B'!AF74/'Class Bin A-B'!AF$107,0)</f>
        <v>0</v>
      </c>
      <c r="Q74" s="386">
        <f>IFERROR('Class Bin A-B'!AG74/'Class Bin A-B'!AG$107,0)</f>
        <v>0</v>
      </c>
      <c r="R74" s="386">
        <f>IFERROR('Class Bin A-B'!AH74/'Class Bin A-B'!AH$107,0)</f>
        <v>0</v>
      </c>
      <c r="S74" s="386">
        <f>IFERROR('Class Bin A-B'!AI74/'Class Bin A-B'!AI$107,0)</f>
        <v>0</v>
      </c>
      <c r="T74" s="386">
        <f>IFERROR('Class Bin A-B'!AJ74/'Class Bin A-B'!AJ$107,0)</f>
        <v>0</v>
      </c>
      <c r="U74" s="386">
        <f>IFERROR('Class Bin A-B'!AK74/'Class Bin A-B'!AK$107,0)</f>
        <v>0</v>
      </c>
      <c r="V74" s="387">
        <f>IFERROR('Class Bin A-B'!AL74/'Class Bin A-B'!AL$107,0)</f>
        <v>0</v>
      </c>
      <c r="W74" s="315"/>
      <c r="X74" s="316">
        <v>0.65625</v>
      </c>
      <c r="Y74" s="385">
        <f>IFERROR('Class Bin B-A'!R74/'Class Bin B-A'!R$107,0)</f>
        <v>0</v>
      </c>
      <c r="Z74" s="386">
        <f>IFERROR('Class Bin B-A'!S74/'Class Bin B-A'!S$107,0)</f>
        <v>0</v>
      </c>
      <c r="AA74" s="386">
        <f>IFERROR('Class Bin B-A'!T74/'Class Bin B-A'!T$107,0)</f>
        <v>0</v>
      </c>
      <c r="AB74" s="386">
        <f>IFERROR('Class Bin B-A'!U74/'Class Bin B-A'!U$107,0)</f>
        <v>0</v>
      </c>
      <c r="AC74" s="386">
        <f>IFERROR('Class Bin B-A'!V74/'Class Bin B-A'!V$107,0)</f>
        <v>0</v>
      </c>
      <c r="AD74" s="386">
        <f>IFERROR('Class Bin B-A'!W74/'Class Bin B-A'!W$107,0)</f>
        <v>0</v>
      </c>
      <c r="AE74" s="386">
        <f>IFERROR('Class Bin B-A'!X74/'Class Bin B-A'!X$107,0)</f>
        <v>0.80326197757390416</v>
      </c>
      <c r="AF74" s="386">
        <f>IFERROR('Class Bin B-A'!Y74/'Class Bin B-A'!Y$107,0)</f>
        <v>1.1303124120461583</v>
      </c>
      <c r="AG74" s="386">
        <f>IFERROR('Class Bin B-A'!Z74/'Class Bin B-A'!Z$107,0)</f>
        <v>1.0389064143007363</v>
      </c>
      <c r="AH74" s="386">
        <f>IFERROR('Class Bin B-A'!AA74/'Class Bin B-A'!AA$107,0)</f>
        <v>0.95891735137747702</v>
      </c>
      <c r="AI74" s="386">
        <f>IFERROR('Class Bin B-A'!AB74/'Class Bin B-A'!AB$107,0)</f>
        <v>1.1010248901903368</v>
      </c>
      <c r="AJ74" s="386">
        <f>IFERROR('Class Bin B-A'!AC74/'Class Bin B-A'!AC$107,0)</f>
        <v>1.0560502881089575</v>
      </c>
      <c r="AK74" s="386">
        <f>IFERROR('Class Bin B-A'!AD74/'Class Bin B-A'!AD$107,0)</f>
        <v>1.0279094260136914</v>
      </c>
      <c r="AL74" s="386">
        <f>IFERROR('Class Bin B-A'!AE74/'Class Bin B-A'!AE$107,0)</f>
        <v>1.097345132743363</v>
      </c>
      <c r="AM74" s="386">
        <f>IFERROR('Class Bin B-A'!AF74/'Class Bin B-A'!AF$107,0)</f>
        <v>0</v>
      </c>
      <c r="AN74" s="386">
        <f>IFERROR('Class Bin B-A'!AG74/'Class Bin B-A'!AG$107,0)</f>
        <v>0</v>
      </c>
      <c r="AO74" s="386">
        <f>IFERROR('Class Bin B-A'!AH74/'Class Bin B-A'!AH$107,0)</f>
        <v>0</v>
      </c>
      <c r="AP74" s="386">
        <f>IFERROR('Class Bin B-A'!AI74/'Class Bin B-A'!AI$107,0)</f>
        <v>0</v>
      </c>
      <c r="AQ74" s="386">
        <f>IFERROR('Class Bin B-A'!AJ74/'Class Bin B-A'!AJ$107,0)</f>
        <v>0</v>
      </c>
      <c r="AR74" s="386">
        <f>IFERROR('Class Bin B-A'!AK74/'Class Bin B-A'!AK$107,0)</f>
        <v>0</v>
      </c>
      <c r="AS74" s="387">
        <f>IFERROR('Class Bin B-A'!AL74/'Class Bin B-A'!AL$107,0)</f>
        <v>0</v>
      </c>
    </row>
    <row r="75" spans="1:45" ht="9.75" customHeight="1" x14ac:dyDescent="0.25">
      <c r="A75" s="316">
        <v>0.66666666666666696</v>
      </c>
      <c r="B75" s="385">
        <f>IFERROR('Class Bin A-B'!R75/'Class Bin A-B'!R$107,0)</f>
        <v>0</v>
      </c>
      <c r="C75" s="386">
        <f>IFERROR('Class Bin A-B'!S75/'Class Bin A-B'!S$107,0)</f>
        <v>0</v>
      </c>
      <c r="D75" s="386">
        <f>IFERROR('Class Bin A-B'!T75/'Class Bin A-B'!T$107,0)</f>
        <v>0</v>
      </c>
      <c r="E75" s="386">
        <f>IFERROR('Class Bin A-B'!U75/'Class Bin A-B'!U$107,0)</f>
        <v>0</v>
      </c>
      <c r="F75" s="386">
        <f>IFERROR('Class Bin A-B'!V75/'Class Bin A-B'!V$107,0)</f>
        <v>0</v>
      </c>
      <c r="G75" s="386">
        <f>IFERROR('Class Bin A-B'!W75/'Class Bin A-B'!W$107,0)</f>
        <v>0</v>
      </c>
      <c r="H75" s="386">
        <f>IFERROR('Class Bin A-B'!X75/'Class Bin A-B'!X$107,0)</f>
        <v>1.0919392222508371</v>
      </c>
      <c r="I75" s="386">
        <f>IFERROR('Class Bin A-B'!Y75/'Class Bin A-B'!Y$107,0)</f>
        <v>1.0678385059049711</v>
      </c>
      <c r="J75" s="386">
        <f>IFERROR('Class Bin A-B'!Z75/'Class Bin A-B'!Z$107,0)</f>
        <v>1.0924369747899161</v>
      </c>
      <c r="K75" s="386">
        <f>IFERROR('Class Bin A-B'!AA75/'Class Bin A-B'!AA$107,0)</f>
        <v>0.98727490996398559</v>
      </c>
      <c r="L75" s="386">
        <f>IFERROR('Class Bin A-B'!AB75/'Class Bin A-B'!AB$107,0)</f>
        <v>1.0162601626016259</v>
      </c>
      <c r="M75" s="386">
        <f>IFERROR('Class Bin A-B'!AC75/'Class Bin A-B'!AC$107,0)</f>
        <v>1.205702647657841</v>
      </c>
      <c r="N75" s="386">
        <f>IFERROR('Class Bin A-B'!AD75/'Class Bin A-B'!AD$107,0)</f>
        <v>1.2339121552604695</v>
      </c>
      <c r="O75" s="386">
        <f>IFERROR('Class Bin A-B'!AE75/'Class Bin A-B'!AE$107,0)</f>
        <v>0.92865566037735847</v>
      </c>
      <c r="P75" s="386">
        <f>IFERROR('Class Bin A-B'!AF75/'Class Bin A-B'!AF$107,0)</f>
        <v>0</v>
      </c>
      <c r="Q75" s="386">
        <f>IFERROR('Class Bin A-B'!AG75/'Class Bin A-B'!AG$107,0)</f>
        <v>0</v>
      </c>
      <c r="R75" s="386">
        <f>IFERROR('Class Bin A-B'!AH75/'Class Bin A-B'!AH$107,0)</f>
        <v>0</v>
      </c>
      <c r="S75" s="386">
        <f>IFERROR('Class Bin A-B'!AI75/'Class Bin A-B'!AI$107,0)</f>
        <v>0</v>
      </c>
      <c r="T75" s="386">
        <f>IFERROR('Class Bin A-B'!AJ75/'Class Bin A-B'!AJ$107,0)</f>
        <v>0</v>
      </c>
      <c r="U75" s="386">
        <f>IFERROR('Class Bin A-B'!AK75/'Class Bin A-B'!AK$107,0)</f>
        <v>0</v>
      </c>
      <c r="V75" s="387">
        <f>IFERROR('Class Bin A-B'!AL75/'Class Bin A-B'!AL$107,0)</f>
        <v>0</v>
      </c>
      <c r="W75" s="315"/>
      <c r="X75" s="316">
        <v>0.66666666666666696</v>
      </c>
      <c r="Y75" s="385">
        <f>IFERROR('Class Bin B-A'!R75/'Class Bin B-A'!R$107,0)</f>
        <v>0</v>
      </c>
      <c r="Z75" s="386">
        <f>IFERROR('Class Bin B-A'!S75/'Class Bin B-A'!S$107,0)</f>
        <v>0</v>
      </c>
      <c r="AA75" s="386">
        <f>IFERROR('Class Bin B-A'!T75/'Class Bin B-A'!T$107,0)</f>
        <v>0</v>
      </c>
      <c r="AB75" s="386">
        <f>IFERROR('Class Bin B-A'!U75/'Class Bin B-A'!U$107,0)</f>
        <v>0</v>
      </c>
      <c r="AC75" s="386">
        <f>IFERROR('Class Bin B-A'!V75/'Class Bin B-A'!V$107,0)</f>
        <v>0</v>
      </c>
      <c r="AD75" s="386">
        <f>IFERROR('Class Bin B-A'!W75/'Class Bin B-A'!W$107,0)</f>
        <v>0</v>
      </c>
      <c r="AE75" s="386">
        <f>IFERROR('Class Bin B-A'!X75/'Class Bin B-A'!X$107,0)</f>
        <v>0.9826707441386342</v>
      </c>
      <c r="AF75" s="386">
        <f>IFERROR('Class Bin B-A'!Y75/'Class Bin B-A'!Y$107,0)</f>
        <v>1.0717703349282299</v>
      </c>
      <c r="AG75" s="386">
        <f>IFERROR('Class Bin B-A'!Z75/'Class Bin B-A'!Z$107,0)</f>
        <v>1.0515247108307046</v>
      </c>
      <c r="AH75" s="386">
        <f>IFERROR('Class Bin B-A'!AA75/'Class Bin B-A'!AA$107,0)</f>
        <v>0.97051715804736594</v>
      </c>
      <c r="AI75" s="386">
        <f>IFERROR('Class Bin B-A'!AB75/'Class Bin B-A'!AB$107,0)</f>
        <v>0.89799902391410447</v>
      </c>
      <c r="AJ75" s="386">
        <f>IFERROR('Class Bin B-A'!AC75/'Class Bin B-A'!AC$107,0)</f>
        <v>0.97642744892613931</v>
      </c>
      <c r="AK75" s="386">
        <f>IFERROR('Class Bin B-A'!AD75/'Class Bin B-A'!AD$107,0)</f>
        <v>0.98156924697209058</v>
      </c>
      <c r="AL75" s="386">
        <f>IFERROR('Class Bin B-A'!AE75/'Class Bin B-A'!AE$107,0)</f>
        <v>0.81858407079646023</v>
      </c>
      <c r="AM75" s="386">
        <f>IFERROR('Class Bin B-A'!AF75/'Class Bin B-A'!AF$107,0)</f>
        <v>0</v>
      </c>
      <c r="AN75" s="386">
        <f>IFERROR('Class Bin B-A'!AG75/'Class Bin B-A'!AG$107,0)</f>
        <v>0</v>
      </c>
      <c r="AO75" s="386">
        <f>IFERROR('Class Bin B-A'!AH75/'Class Bin B-A'!AH$107,0)</f>
        <v>0</v>
      </c>
      <c r="AP75" s="386">
        <f>IFERROR('Class Bin B-A'!AI75/'Class Bin B-A'!AI$107,0)</f>
        <v>0</v>
      </c>
      <c r="AQ75" s="386">
        <f>IFERROR('Class Bin B-A'!AJ75/'Class Bin B-A'!AJ$107,0)</f>
        <v>0</v>
      </c>
      <c r="AR75" s="386">
        <f>IFERROR('Class Bin B-A'!AK75/'Class Bin B-A'!AK$107,0)</f>
        <v>0</v>
      </c>
      <c r="AS75" s="387">
        <f>IFERROR('Class Bin B-A'!AL75/'Class Bin B-A'!AL$107,0)</f>
        <v>0</v>
      </c>
    </row>
    <row r="76" spans="1:45" ht="9.75" customHeight="1" x14ac:dyDescent="0.25">
      <c r="A76" s="316">
        <v>0.67708333333333304</v>
      </c>
      <c r="B76" s="385">
        <f>IFERROR('Class Bin A-B'!R76/'Class Bin A-B'!R$107,0)</f>
        <v>0</v>
      </c>
      <c r="C76" s="386">
        <f>IFERROR('Class Bin A-B'!S76/'Class Bin A-B'!S$107,0)</f>
        <v>0</v>
      </c>
      <c r="D76" s="386">
        <f>IFERROR('Class Bin A-B'!T76/'Class Bin A-B'!T$107,0)</f>
        <v>0</v>
      </c>
      <c r="E76" s="386">
        <f>IFERROR('Class Bin A-B'!U76/'Class Bin A-B'!U$107,0)</f>
        <v>0</v>
      </c>
      <c r="F76" s="386">
        <f>IFERROR('Class Bin A-B'!V76/'Class Bin A-B'!V$107,0)</f>
        <v>0</v>
      </c>
      <c r="G76" s="386">
        <f>IFERROR('Class Bin A-B'!W76/'Class Bin A-B'!W$107,0)</f>
        <v>0</v>
      </c>
      <c r="H76" s="386">
        <f>IFERROR('Class Bin A-B'!X76/'Class Bin A-B'!X$107,0)</f>
        <v>0.92299768220448108</v>
      </c>
      <c r="I76" s="386">
        <f>IFERROR('Class Bin A-B'!Y76/'Class Bin A-B'!Y$107,0)</f>
        <v>0.97995056303213401</v>
      </c>
      <c r="J76" s="386">
        <f>IFERROR('Class Bin A-B'!Z76/'Class Bin A-B'!Z$107,0)</f>
        <v>1.046218487394958</v>
      </c>
      <c r="K76" s="386">
        <f>IFERROR('Class Bin A-B'!AA76/'Class Bin A-B'!AA$107,0)</f>
        <v>0.97575030012004793</v>
      </c>
      <c r="L76" s="386">
        <f>IFERROR('Class Bin A-B'!AB76/'Class Bin A-B'!AB$107,0)</f>
        <v>1.0934959349593494</v>
      </c>
      <c r="M76" s="386">
        <f>IFERROR('Class Bin A-B'!AC76/'Class Bin A-B'!AC$107,0)</f>
        <v>1.0101832993890019</v>
      </c>
      <c r="N76" s="386">
        <f>IFERROR('Class Bin A-B'!AD76/'Class Bin A-B'!AD$107,0)</f>
        <v>1.0377936670071499</v>
      </c>
      <c r="O76" s="386">
        <f>IFERROR('Class Bin A-B'!AE76/'Class Bin A-B'!AE$107,0)</f>
        <v>1.0480542452830188</v>
      </c>
      <c r="P76" s="386">
        <f>IFERROR('Class Bin A-B'!AF76/'Class Bin A-B'!AF$107,0)</f>
        <v>0</v>
      </c>
      <c r="Q76" s="386">
        <f>IFERROR('Class Bin A-B'!AG76/'Class Bin A-B'!AG$107,0)</f>
        <v>0</v>
      </c>
      <c r="R76" s="386">
        <f>IFERROR('Class Bin A-B'!AH76/'Class Bin A-B'!AH$107,0)</f>
        <v>0</v>
      </c>
      <c r="S76" s="386">
        <f>IFERROR('Class Bin A-B'!AI76/'Class Bin A-B'!AI$107,0)</f>
        <v>0</v>
      </c>
      <c r="T76" s="386">
        <f>IFERROR('Class Bin A-B'!AJ76/'Class Bin A-B'!AJ$107,0)</f>
        <v>0</v>
      </c>
      <c r="U76" s="386">
        <f>IFERROR('Class Bin A-B'!AK76/'Class Bin A-B'!AK$107,0)</f>
        <v>0</v>
      </c>
      <c r="V76" s="387">
        <f>IFERROR('Class Bin A-B'!AL76/'Class Bin A-B'!AL$107,0)</f>
        <v>0</v>
      </c>
      <c r="W76" s="315"/>
      <c r="X76" s="316">
        <v>0.67708333333333304</v>
      </c>
      <c r="Y76" s="385">
        <f>IFERROR('Class Bin B-A'!R76/'Class Bin B-A'!R$107,0)</f>
        <v>0</v>
      </c>
      <c r="Z76" s="386">
        <f>IFERROR('Class Bin B-A'!S76/'Class Bin B-A'!S$107,0)</f>
        <v>0</v>
      </c>
      <c r="AA76" s="386">
        <f>IFERROR('Class Bin B-A'!T76/'Class Bin B-A'!T$107,0)</f>
        <v>0</v>
      </c>
      <c r="AB76" s="386">
        <f>IFERROR('Class Bin B-A'!U76/'Class Bin B-A'!U$107,0)</f>
        <v>0</v>
      </c>
      <c r="AC76" s="386">
        <f>IFERROR('Class Bin B-A'!V76/'Class Bin B-A'!V$107,0)</f>
        <v>0</v>
      </c>
      <c r="AD76" s="386">
        <f>IFERROR('Class Bin B-A'!W76/'Class Bin B-A'!W$107,0)</f>
        <v>0</v>
      </c>
      <c r="AE76" s="386">
        <f>IFERROR('Class Bin B-A'!X76/'Class Bin B-A'!X$107,0)</f>
        <v>0.9826707441386342</v>
      </c>
      <c r="AF76" s="386">
        <f>IFERROR('Class Bin B-A'!Y76/'Class Bin B-A'!Y$107,0)</f>
        <v>0.95918941739375196</v>
      </c>
      <c r="AG76" s="386">
        <f>IFERROR('Class Bin B-A'!Z76/'Class Bin B-A'!Z$107,0)</f>
        <v>1.1104100946372242</v>
      </c>
      <c r="AH76" s="386">
        <f>IFERROR('Class Bin B-A'!AA76/'Class Bin B-A'!AA$107,0)</f>
        <v>0.87771870468825519</v>
      </c>
      <c r="AI76" s="386">
        <f>IFERROR('Class Bin B-A'!AB76/'Class Bin B-A'!AB$107,0)</f>
        <v>1.0736944851146901</v>
      </c>
      <c r="AJ76" s="386">
        <f>IFERROR('Class Bin B-A'!AC76/'Class Bin B-A'!AC$107,0)</f>
        <v>1.0057621791513882</v>
      </c>
      <c r="AK76" s="386">
        <f>IFERROR('Class Bin B-A'!AD76/'Class Bin B-A'!AD$107,0)</f>
        <v>1.0321221695629279</v>
      </c>
      <c r="AL76" s="386">
        <f>IFERROR('Class Bin B-A'!AE76/'Class Bin B-A'!AE$107,0)</f>
        <v>0.73451327433628333</v>
      </c>
      <c r="AM76" s="386">
        <f>IFERROR('Class Bin B-A'!AF76/'Class Bin B-A'!AF$107,0)</f>
        <v>0</v>
      </c>
      <c r="AN76" s="386">
        <f>IFERROR('Class Bin B-A'!AG76/'Class Bin B-A'!AG$107,0)</f>
        <v>0</v>
      </c>
      <c r="AO76" s="386">
        <f>IFERROR('Class Bin B-A'!AH76/'Class Bin B-A'!AH$107,0)</f>
        <v>0</v>
      </c>
      <c r="AP76" s="386">
        <f>IFERROR('Class Bin B-A'!AI76/'Class Bin B-A'!AI$107,0)</f>
        <v>0</v>
      </c>
      <c r="AQ76" s="386">
        <f>IFERROR('Class Bin B-A'!AJ76/'Class Bin B-A'!AJ$107,0)</f>
        <v>0</v>
      </c>
      <c r="AR76" s="386">
        <f>IFERROR('Class Bin B-A'!AK76/'Class Bin B-A'!AK$107,0)</f>
        <v>0</v>
      </c>
      <c r="AS76" s="387">
        <f>IFERROR('Class Bin B-A'!AL76/'Class Bin B-A'!AL$107,0)</f>
        <v>0</v>
      </c>
    </row>
    <row r="77" spans="1:45" ht="9.75" customHeight="1" x14ac:dyDescent="0.25">
      <c r="A77" s="316">
        <v>0.6875</v>
      </c>
      <c r="B77" s="385">
        <f>IFERROR('Class Bin A-B'!R77/'Class Bin A-B'!R$107,0)</f>
        <v>0</v>
      </c>
      <c r="C77" s="386">
        <f>IFERROR('Class Bin A-B'!S77/'Class Bin A-B'!S$107,0)</f>
        <v>0</v>
      </c>
      <c r="D77" s="386">
        <f>IFERROR('Class Bin A-B'!T77/'Class Bin A-B'!T$107,0)</f>
        <v>0</v>
      </c>
      <c r="E77" s="386">
        <f>IFERROR('Class Bin A-B'!U77/'Class Bin A-B'!U$107,0)</f>
        <v>0</v>
      </c>
      <c r="F77" s="386">
        <f>IFERROR('Class Bin A-B'!V77/'Class Bin A-B'!V$107,0)</f>
        <v>0</v>
      </c>
      <c r="G77" s="386">
        <f>IFERROR('Class Bin A-B'!W77/'Class Bin A-B'!W$107,0)</f>
        <v>0</v>
      </c>
      <c r="H77" s="386">
        <f>IFERROR('Class Bin A-B'!X77/'Class Bin A-B'!X$107,0)</f>
        <v>1.0795776461498843</v>
      </c>
      <c r="I77" s="386">
        <f>IFERROR('Class Bin A-B'!Y77/'Class Bin A-B'!Y$107,0)</f>
        <v>1.0590497116176874</v>
      </c>
      <c r="J77" s="386">
        <f>IFERROR('Class Bin A-B'!Z77/'Class Bin A-B'!Z$107,0)</f>
        <v>1.0588235294117647</v>
      </c>
      <c r="K77" s="386">
        <f>IFERROR('Class Bin A-B'!AA77/'Class Bin A-B'!AA$107,0)</f>
        <v>0.9680672268907563</v>
      </c>
      <c r="L77" s="386">
        <f>IFERROR('Class Bin A-B'!AB77/'Class Bin A-B'!AB$107,0)</f>
        <v>1.0121951219512193</v>
      </c>
      <c r="M77" s="386">
        <f>IFERROR('Class Bin A-B'!AC77/'Class Bin A-B'!AC$107,0)</f>
        <v>1.0142566191446025</v>
      </c>
      <c r="N77" s="386">
        <f>IFERROR('Class Bin A-B'!AD77/'Class Bin A-B'!AD$107,0)</f>
        <v>0.97650663942798743</v>
      </c>
      <c r="O77" s="386">
        <f>IFERROR('Class Bin A-B'!AE77/'Class Bin A-B'!AE$107,0)</f>
        <v>0.96845518867924518</v>
      </c>
      <c r="P77" s="386">
        <f>IFERROR('Class Bin A-B'!AF77/'Class Bin A-B'!AF$107,0)</f>
        <v>0</v>
      </c>
      <c r="Q77" s="386">
        <f>IFERROR('Class Bin A-B'!AG77/'Class Bin A-B'!AG$107,0)</f>
        <v>0</v>
      </c>
      <c r="R77" s="386">
        <f>IFERROR('Class Bin A-B'!AH77/'Class Bin A-B'!AH$107,0)</f>
        <v>0</v>
      </c>
      <c r="S77" s="386">
        <f>IFERROR('Class Bin A-B'!AI77/'Class Bin A-B'!AI$107,0)</f>
        <v>0</v>
      </c>
      <c r="T77" s="386">
        <f>IFERROR('Class Bin A-B'!AJ77/'Class Bin A-B'!AJ$107,0)</f>
        <v>0</v>
      </c>
      <c r="U77" s="386">
        <f>IFERROR('Class Bin A-B'!AK77/'Class Bin A-B'!AK$107,0)</f>
        <v>0</v>
      </c>
      <c r="V77" s="387">
        <f>IFERROR('Class Bin A-B'!AL77/'Class Bin A-B'!AL$107,0)</f>
        <v>0</v>
      </c>
      <c r="W77" s="315"/>
      <c r="X77" s="316">
        <v>0.6875</v>
      </c>
      <c r="Y77" s="385">
        <f>IFERROR('Class Bin B-A'!R77/'Class Bin B-A'!R$107,0)</f>
        <v>0</v>
      </c>
      <c r="Z77" s="386">
        <f>IFERROR('Class Bin B-A'!S77/'Class Bin B-A'!S$107,0)</f>
        <v>0</v>
      </c>
      <c r="AA77" s="386">
        <f>IFERROR('Class Bin B-A'!T77/'Class Bin B-A'!T$107,0)</f>
        <v>0</v>
      </c>
      <c r="AB77" s="386">
        <f>IFERROR('Class Bin B-A'!U77/'Class Bin B-A'!U$107,0)</f>
        <v>0</v>
      </c>
      <c r="AC77" s="386">
        <f>IFERROR('Class Bin B-A'!V77/'Class Bin B-A'!V$107,0)</f>
        <v>0</v>
      </c>
      <c r="AD77" s="386">
        <f>IFERROR('Class Bin B-A'!W77/'Class Bin B-A'!W$107,0)</f>
        <v>0</v>
      </c>
      <c r="AE77" s="386">
        <f>IFERROR('Class Bin B-A'!X77/'Class Bin B-A'!X$107,0)</f>
        <v>0.86442405708460757</v>
      </c>
      <c r="AF77" s="386">
        <f>IFERROR('Class Bin B-A'!Y77/'Class Bin B-A'!Y$107,0)</f>
        <v>1.0852800450323672</v>
      </c>
      <c r="AG77" s="386">
        <f>IFERROR('Class Bin B-A'!Z77/'Class Bin B-A'!Z$107,0)</f>
        <v>1.1692954784437437</v>
      </c>
      <c r="AH77" s="386">
        <f>IFERROR('Class Bin B-A'!AA77/'Class Bin B-A'!AA$107,0)</f>
        <v>0.98211696471725463</v>
      </c>
      <c r="AI77" s="386">
        <f>IFERROR('Class Bin B-A'!AB77/'Class Bin B-A'!AB$107,0)</f>
        <v>0.99951195705222062</v>
      </c>
      <c r="AJ77" s="386">
        <f>IFERROR('Class Bin B-A'!AC77/'Class Bin B-A'!AC$107,0)</f>
        <v>1.0979570455735987</v>
      </c>
      <c r="AK77" s="386">
        <f>IFERROR('Class Bin B-A'!AD77/'Class Bin B-A'!AD$107,0)</f>
        <v>1.0489731437598735</v>
      </c>
      <c r="AL77" s="386">
        <f>IFERROR('Class Bin B-A'!AE77/'Class Bin B-A'!AE$107,0)</f>
        <v>1.1017699115044248</v>
      </c>
      <c r="AM77" s="386">
        <f>IFERROR('Class Bin B-A'!AF77/'Class Bin B-A'!AF$107,0)</f>
        <v>0</v>
      </c>
      <c r="AN77" s="386">
        <f>IFERROR('Class Bin B-A'!AG77/'Class Bin B-A'!AG$107,0)</f>
        <v>0</v>
      </c>
      <c r="AO77" s="386">
        <f>IFERROR('Class Bin B-A'!AH77/'Class Bin B-A'!AH$107,0)</f>
        <v>0</v>
      </c>
      <c r="AP77" s="386">
        <f>IFERROR('Class Bin B-A'!AI77/'Class Bin B-A'!AI$107,0)</f>
        <v>0</v>
      </c>
      <c r="AQ77" s="386">
        <f>IFERROR('Class Bin B-A'!AJ77/'Class Bin B-A'!AJ$107,0)</f>
        <v>0</v>
      </c>
      <c r="AR77" s="386">
        <f>IFERROR('Class Bin B-A'!AK77/'Class Bin B-A'!AK$107,0)</f>
        <v>0</v>
      </c>
      <c r="AS77" s="387">
        <f>IFERROR('Class Bin B-A'!AL77/'Class Bin B-A'!AL$107,0)</f>
        <v>0</v>
      </c>
    </row>
    <row r="78" spans="1:45" ht="9.75" customHeight="1" x14ac:dyDescent="0.25">
      <c r="A78" s="316">
        <v>0.69791666666666696</v>
      </c>
      <c r="B78" s="385">
        <f>IFERROR('Class Bin A-B'!R78/'Class Bin A-B'!R$107,0)</f>
        <v>0</v>
      </c>
      <c r="C78" s="386">
        <f>IFERROR('Class Bin A-B'!S78/'Class Bin A-B'!S$107,0)</f>
        <v>0</v>
      </c>
      <c r="D78" s="386">
        <f>IFERROR('Class Bin A-B'!T78/'Class Bin A-B'!T$107,0)</f>
        <v>0</v>
      </c>
      <c r="E78" s="386">
        <f>IFERROR('Class Bin A-B'!U78/'Class Bin A-B'!U$107,0)</f>
        <v>0</v>
      </c>
      <c r="F78" s="386">
        <f>IFERROR('Class Bin A-B'!V78/'Class Bin A-B'!V$107,0)</f>
        <v>0</v>
      </c>
      <c r="G78" s="386">
        <f>IFERROR('Class Bin A-B'!W78/'Class Bin A-B'!W$107,0)</f>
        <v>0</v>
      </c>
      <c r="H78" s="386">
        <f>IFERROR('Class Bin A-B'!X78/'Class Bin A-B'!X$107,0)</f>
        <v>1.1455060520216329</v>
      </c>
      <c r="I78" s="386">
        <f>IFERROR('Class Bin A-B'!Y78/'Class Bin A-B'!Y$107,0)</f>
        <v>1.1820928316396593</v>
      </c>
      <c r="J78" s="386">
        <f>IFERROR('Class Bin A-B'!Z78/'Class Bin A-B'!Z$107,0)</f>
        <v>1.0840336134453783</v>
      </c>
      <c r="K78" s="386">
        <f>IFERROR('Class Bin A-B'!AA78/'Class Bin A-B'!AA$107,0)</f>
        <v>0.94885954381752702</v>
      </c>
      <c r="L78" s="386">
        <f>IFERROR('Class Bin A-B'!AB78/'Class Bin A-B'!AB$107,0)</f>
        <v>0.91463414634146334</v>
      </c>
      <c r="M78" s="386">
        <f>IFERROR('Class Bin A-B'!AC78/'Class Bin A-B'!AC$107,0)</f>
        <v>1.2749490835030548</v>
      </c>
      <c r="N78" s="386">
        <f>IFERROR('Class Bin A-B'!AD78/'Class Bin A-B'!AD$107,0)</f>
        <v>0.77630234933605702</v>
      </c>
      <c r="O78" s="386">
        <f>IFERROR('Class Bin A-B'!AE78/'Class Bin A-B'!AE$107,0)</f>
        <v>1.2160966981132075</v>
      </c>
      <c r="P78" s="386">
        <f>IFERROR('Class Bin A-B'!AF78/'Class Bin A-B'!AF$107,0)</f>
        <v>0</v>
      </c>
      <c r="Q78" s="386">
        <f>IFERROR('Class Bin A-B'!AG78/'Class Bin A-B'!AG$107,0)</f>
        <v>0</v>
      </c>
      <c r="R78" s="386">
        <f>IFERROR('Class Bin A-B'!AH78/'Class Bin A-B'!AH$107,0)</f>
        <v>0</v>
      </c>
      <c r="S78" s="386">
        <f>IFERROR('Class Bin A-B'!AI78/'Class Bin A-B'!AI$107,0)</f>
        <v>0</v>
      </c>
      <c r="T78" s="386">
        <f>IFERROR('Class Bin A-B'!AJ78/'Class Bin A-B'!AJ$107,0)</f>
        <v>0</v>
      </c>
      <c r="U78" s="386">
        <f>IFERROR('Class Bin A-B'!AK78/'Class Bin A-B'!AK$107,0)</f>
        <v>0</v>
      </c>
      <c r="V78" s="387">
        <f>IFERROR('Class Bin A-B'!AL78/'Class Bin A-B'!AL$107,0)</f>
        <v>0</v>
      </c>
      <c r="W78" s="315"/>
      <c r="X78" s="316">
        <v>0.69791666666666696</v>
      </c>
      <c r="Y78" s="385">
        <f>IFERROR('Class Bin B-A'!R78/'Class Bin B-A'!R$107,0)</f>
        <v>0</v>
      </c>
      <c r="Z78" s="386">
        <f>IFERROR('Class Bin B-A'!S78/'Class Bin B-A'!S$107,0)</f>
        <v>0</v>
      </c>
      <c r="AA78" s="386">
        <f>IFERROR('Class Bin B-A'!T78/'Class Bin B-A'!T$107,0)</f>
        <v>0</v>
      </c>
      <c r="AB78" s="386">
        <f>IFERROR('Class Bin B-A'!U78/'Class Bin B-A'!U$107,0)</f>
        <v>0</v>
      </c>
      <c r="AC78" s="386">
        <f>IFERROR('Class Bin B-A'!V78/'Class Bin B-A'!V$107,0)</f>
        <v>0</v>
      </c>
      <c r="AD78" s="386">
        <f>IFERROR('Class Bin B-A'!W78/'Class Bin B-A'!W$107,0)</f>
        <v>0</v>
      </c>
      <c r="AE78" s="386">
        <f>IFERROR('Class Bin B-A'!X78/'Class Bin B-A'!X$107,0)</f>
        <v>0.95412844036697242</v>
      </c>
      <c r="AF78" s="386">
        <f>IFERROR('Class Bin B-A'!Y78/'Class Bin B-A'!Y$107,0)</f>
        <v>1.0762735716296088</v>
      </c>
      <c r="AG78" s="386">
        <f>IFERROR('Class Bin B-A'!Z78/'Class Bin B-A'!Z$107,0)</f>
        <v>0.89589905362776046</v>
      </c>
      <c r="AH78" s="386">
        <f>IFERROR('Class Bin B-A'!AA78/'Class Bin B-A'!AA$107,0)</f>
        <v>0.80425326244562589</v>
      </c>
      <c r="AI78" s="386">
        <f>IFERROR('Class Bin B-A'!AB78/'Class Bin B-A'!AB$107,0)</f>
        <v>0.97999023914104444</v>
      </c>
      <c r="AJ78" s="386">
        <f>IFERROR('Class Bin B-A'!AC78/'Class Bin B-A'!AC$107,0)</f>
        <v>1.144054478784704</v>
      </c>
      <c r="AK78" s="386">
        <f>IFERROR('Class Bin B-A'!AD78/'Class Bin B-A'!AD$107,0)</f>
        <v>1.0236966824644549</v>
      </c>
      <c r="AL78" s="386">
        <f>IFERROR('Class Bin B-A'!AE78/'Class Bin B-A'!AE$107,0)</f>
        <v>0.94690265486725667</v>
      </c>
      <c r="AM78" s="386">
        <f>IFERROR('Class Bin B-A'!AF78/'Class Bin B-A'!AF$107,0)</f>
        <v>0</v>
      </c>
      <c r="AN78" s="386">
        <f>IFERROR('Class Bin B-A'!AG78/'Class Bin B-A'!AG$107,0)</f>
        <v>0</v>
      </c>
      <c r="AO78" s="386">
        <f>IFERROR('Class Bin B-A'!AH78/'Class Bin B-A'!AH$107,0)</f>
        <v>0</v>
      </c>
      <c r="AP78" s="386">
        <f>IFERROR('Class Bin B-A'!AI78/'Class Bin B-A'!AI$107,0)</f>
        <v>0</v>
      </c>
      <c r="AQ78" s="386">
        <f>IFERROR('Class Bin B-A'!AJ78/'Class Bin B-A'!AJ$107,0)</f>
        <v>0</v>
      </c>
      <c r="AR78" s="386">
        <f>IFERROR('Class Bin B-A'!AK78/'Class Bin B-A'!AK$107,0)</f>
        <v>0</v>
      </c>
      <c r="AS78" s="387">
        <f>IFERROR('Class Bin B-A'!AL78/'Class Bin B-A'!AL$107,0)</f>
        <v>0</v>
      </c>
    </row>
    <row r="79" spans="1:45" ht="9.75" customHeight="1" x14ac:dyDescent="0.25">
      <c r="A79" s="316">
        <v>0.70833333333333304</v>
      </c>
      <c r="B79" s="385">
        <f>IFERROR('Class Bin A-B'!R79/'Class Bin A-B'!R$107,0)</f>
        <v>0</v>
      </c>
      <c r="C79" s="386">
        <f>IFERROR('Class Bin A-B'!S79/'Class Bin A-B'!S$107,0)</f>
        <v>0</v>
      </c>
      <c r="D79" s="386">
        <f>IFERROR('Class Bin A-B'!T79/'Class Bin A-B'!T$107,0)</f>
        <v>0</v>
      </c>
      <c r="E79" s="386">
        <f>IFERROR('Class Bin A-B'!U79/'Class Bin A-B'!U$107,0)</f>
        <v>0</v>
      </c>
      <c r="F79" s="386">
        <f>IFERROR('Class Bin A-B'!V79/'Class Bin A-B'!V$107,0)</f>
        <v>0</v>
      </c>
      <c r="G79" s="386">
        <f>IFERROR('Class Bin A-B'!W79/'Class Bin A-B'!W$107,0)</f>
        <v>0</v>
      </c>
      <c r="H79" s="386">
        <f>IFERROR('Class Bin A-B'!X79/'Class Bin A-B'!X$107,0)</f>
        <v>1.4257017769765647</v>
      </c>
      <c r="I79" s="386">
        <f>IFERROR('Class Bin A-B'!Y79/'Class Bin A-B'!Y$107,0)</f>
        <v>1.0590497116176874</v>
      </c>
      <c r="J79" s="386">
        <f>IFERROR('Class Bin A-B'!Z79/'Class Bin A-B'!Z$107,0)</f>
        <v>1.0672268907563025</v>
      </c>
      <c r="K79" s="386">
        <f>IFERROR('Class Bin A-B'!AA79/'Class Bin A-B'!AA$107,0)</f>
        <v>0.93733493397358936</v>
      </c>
      <c r="L79" s="386">
        <f>IFERROR('Class Bin A-B'!AB79/'Class Bin A-B'!AB$107,0)</f>
        <v>1.1097560975609755</v>
      </c>
      <c r="M79" s="386">
        <f>IFERROR('Class Bin A-B'!AC79/'Class Bin A-B'!AC$107,0)</f>
        <v>0.99796334012219945</v>
      </c>
      <c r="N79" s="386">
        <f>IFERROR('Class Bin A-B'!AD79/'Class Bin A-B'!AD$107,0)</f>
        <v>1.107252298263534</v>
      </c>
      <c r="O79" s="386">
        <f>IFERROR('Class Bin A-B'!AE79/'Class Bin A-B'!AE$107,0)</f>
        <v>1.0922759433962264</v>
      </c>
      <c r="P79" s="386">
        <f>IFERROR('Class Bin A-B'!AF79/'Class Bin A-B'!AF$107,0)</f>
        <v>0</v>
      </c>
      <c r="Q79" s="386">
        <f>IFERROR('Class Bin A-B'!AG79/'Class Bin A-B'!AG$107,0)</f>
        <v>0</v>
      </c>
      <c r="R79" s="386">
        <f>IFERROR('Class Bin A-B'!AH79/'Class Bin A-B'!AH$107,0)</f>
        <v>0</v>
      </c>
      <c r="S79" s="386">
        <f>IFERROR('Class Bin A-B'!AI79/'Class Bin A-B'!AI$107,0)</f>
        <v>0</v>
      </c>
      <c r="T79" s="386">
        <f>IFERROR('Class Bin A-B'!AJ79/'Class Bin A-B'!AJ$107,0)</f>
        <v>0</v>
      </c>
      <c r="U79" s="386">
        <f>IFERROR('Class Bin A-B'!AK79/'Class Bin A-B'!AK$107,0)</f>
        <v>0</v>
      </c>
      <c r="V79" s="387">
        <f>IFERROR('Class Bin A-B'!AL79/'Class Bin A-B'!AL$107,0)</f>
        <v>0</v>
      </c>
      <c r="W79" s="315"/>
      <c r="X79" s="316">
        <v>0.70833333333333304</v>
      </c>
      <c r="Y79" s="385">
        <f>IFERROR('Class Bin B-A'!R79/'Class Bin B-A'!R$107,0)</f>
        <v>0</v>
      </c>
      <c r="Z79" s="386">
        <f>IFERROR('Class Bin B-A'!S79/'Class Bin B-A'!S$107,0)</f>
        <v>0</v>
      </c>
      <c r="AA79" s="386">
        <f>IFERROR('Class Bin B-A'!T79/'Class Bin B-A'!T$107,0)</f>
        <v>0</v>
      </c>
      <c r="AB79" s="386">
        <f>IFERROR('Class Bin B-A'!U79/'Class Bin B-A'!U$107,0)</f>
        <v>0</v>
      </c>
      <c r="AC79" s="386">
        <f>IFERROR('Class Bin B-A'!V79/'Class Bin B-A'!V$107,0)</f>
        <v>0</v>
      </c>
      <c r="AD79" s="386">
        <f>IFERROR('Class Bin B-A'!W79/'Class Bin B-A'!W$107,0)</f>
        <v>0</v>
      </c>
      <c r="AE79" s="386">
        <f>IFERROR('Class Bin B-A'!X79/'Class Bin B-A'!X$107,0)</f>
        <v>1.0356778797145769</v>
      </c>
      <c r="AF79" s="386">
        <f>IFERROR('Class Bin B-A'!Y79/'Class Bin B-A'!Y$107,0)</f>
        <v>0.87362792006754864</v>
      </c>
      <c r="AG79" s="386">
        <f>IFERROR('Class Bin B-A'!Z79/'Class Bin B-A'!Z$107,0)</f>
        <v>1.0809674027339644</v>
      </c>
      <c r="AH79" s="386">
        <f>IFERROR('Class Bin B-A'!AA79/'Class Bin B-A'!AA$107,0)</f>
        <v>0.90865152247462544</v>
      </c>
      <c r="AI79" s="386">
        <f>IFERROR('Class Bin B-A'!AB79/'Class Bin B-A'!AB$107,0)</f>
        <v>1.0112249877989261</v>
      </c>
      <c r="AJ79" s="386">
        <f>IFERROR('Class Bin B-A'!AC79/'Class Bin B-A'!AC$107,0)</f>
        <v>0.90518596123624939</v>
      </c>
      <c r="AK79" s="386">
        <f>IFERROR('Class Bin B-A'!AD79/'Class Bin B-A'!AD$107,0)</f>
        <v>1.2174828857293312</v>
      </c>
      <c r="AL79" s="386">
        <f>IFERROR('Class Bin B-A'!AE79/'Class Bin B-A'!AE$107,0)</f>
        <v>0.88495575221238942</v>
      </c>
      <c r="AM79" s="386">
        <f>IFERROR('Class Bin B-A'!AF79/'Class Bin B-A'!AF$107,0)</f>
        <v>0</v>
      </c>
      <c r="AN79" s="386">
        <f>IFERROR('Class Bin B-A'!AG79/'Class Bin B-A'!AG$107,0)</f>
        <v>0</v>
      </c>
      <c r="AO79" s="386">
        <f>IFERROR('Class Bin B-A'!AH79/'Class Bin B-A'!AH$107,0)</f>
        <v>0</v>
      </c>
      <c r="AP79" s="386">
        <f>IFERROR('Class Bin B-A'!AI79/'Class Bin B-A'!AI$107,0)</f>
        <v>0</v>
      </c>
      <c r="AQ79" s="386">
        <f>IFERROR('Class Bin B-A'!AJ79/'Class Bin B-A'!AJ$107,0)</f>
        <v>0</v>
      </c>
      <c r="AR79" s="386">
        <f>IFERROR('Class Bin B-A'!AK79/'Class Bin B-A'!AK$107,0)</f>
        <v>0</v>
      </c>
      <c r="AS79" s="387">
        <f>IFERROR('Class Bin B-A'!AL79/'Class Bin B-A'!AL$107,0)</f>
        <v>0</v>
      </c>
    </row>
    <row r="80" spans="1:45" ht="9.75" customHeight="1" x14ac:dyDescent="0.25">
      <c r="A80" s="316">
        <v>0.71875</v>
      </c>
      <c r="B80" s="385">
        <f>IFERROR('Class Bin A-B'!R80/'Class Bin A-B'!R$107,0)</f>
        <v>0</v>
      </c>
      <c r="C80" s="386">
        <f>IFERROR('Class Bin A-B'!S80/'Class Bin A-B'!S$107,0)</f>
        <v>0</v>
      </c>
      <c r="D80" s="386">
        <f>IFERROR('Class Bin A-B'!T80/'Class Bin A-B'!T$107,0)</f>
        <v>0</v>
      </c>
      <c r="E80" s="386">
        <f>IFERROR('Class Bin A-B'!U80/'Class Bin A-B'!U$107,0)</f>
        <v>0</v>
      </c>
      <c r="F80" s="386">
        <f>IFERROR('Class Bin A-B'!V80/'Class Bin A-B'!V$107,0)</f>
        <v>0</v>
      </c>
      <c r="G80" s="386">
        <f>IFERROR('Class Bin A-B'!W80/'Class Bin A-B'!W$107,0)</f>
        <v>0</v>
      </c>
      <c r="H80" s="386">
        <f>IFERROR('Class Bin A-B'!X80/'Class Bin A-B'!X$107,0)</f>
        <v>0.96008241050733978</v>
      </c>
      <c r="I80" s="386">
        <f>IFERROR('Class Bin A-B'!Y80/'Class Bin A-B'!Y$107,0)</f>
        <v>1.0282889316121944</v>
      </c>
      <c r="J80" s="386">
        <f>IFERROR('Class Bin A-B'!Z80/'Class Bin A-B'!Z$107,0)</f>
        <v>1.0756302521008405</v>
      </c>
      <c r="K80" s="386">
        <f>IFERROR('Class Bin A-B'!AA80/'Class Bin A-B'!AA$107,0)</f>
        <v>0.98727490996398559</v>
      </c>
      <c r="L80" s="386">
        <f>IFERROR('Class Bin A-B'!AB80/'Class Bin A-B'!AB$107,0)</f>
        <v>0.88617886178861782</v>
      </c>
      <c r="M80" s="386">
        <f>IFERROR('Class Bin A-B'!AC80/'Class Bin A-B'!AC$107,0)</f>
        <v>1.0631364562118124</v>
      </c>
      <c r="N80" s="386">
        <f>IFERROR('Class Bin A-B'!AD80/'Class Bin A-B'!AD$107,0)</f>
        <v>0.91521961184882505</v>
      </c>
      <c r="O80" s="386">
        <f>IFERROR('Class Bin A-B'!AE80/'Class Bin A-B'!AE$107,0)</f>
        <v>0.8711674528301887</v>
      </c>
      <c r="P80" s="386">
        <f>IFERROR('Class Bin A-B'!AF80/'Class Bin A-B'!AF$107,0)</f>
        <v>0</v>
      </c>
      <c r="Q80" s="386">
        <f>IFERROR('Class Bin A-B'!AG80/'Class Bin A-B'!AG$107,0)</f>
        <v>0</v>
      </c>
      <c r="R80" s="386">
        <f>IFERROR('Class Bin A-B'!AH80/'Class Bin A-B'!AH$107,0)</f>
        <v>0</v>
      </c>
      <c r="S80" s="386">
        <f>IFERROR('Class Bin A-B'!AI80/'Class Bin A-B'!AI$107,0)</f>
        <v>0</v>
      </c>
      <c r="T80" s="386">
        <f>IFERROR('Class Bin A-B'!AJ80/'Class Bin A-B'!AJ$107,0)</f>
        <v>0</v>
      </c>
      <c r="U80" s="386">
        <f>IFERROR('Class Bin A-B'!AK80/'Class Bin A-B'!AK$107,0)</f>
        <v>0</v>
      </c>
      <c r="V80" s="387">
        <f>IFERROR('Class Bin A-B'!AL80/'Class Bin A-B'!AL$107,0)</f>
        <v>0</v>
      </c>
      <c r="W80" s="315"/>
      <c r="X80" s="316">
        <v>0.71875</v>
      </c>
      <c r="Y80" s="385">
        <f>IFERROR('Class Bin B-A'!R80/'Class Bin B-A'!R$107,0)</f>
        <v>0</v>
      </c>
      <c r="Z80" s="386">
        <f>IFERROR('Class Bin B-A'!S80/'Class Bin B-A'!S$107,0)</f>
        <v>0</v>
      </c>
      <c r="AA80" s="386">
        <f>IFERROR('Class Bin B-A'!T80/'Class Bin B-A'!T$107,0)</f>
        <v>0</v>
      </c>
      <c r="AB80" s="386">
        <f>IFERROR('Class Bin B-A'!U80/'Class Bin B-A'!U$107,0)</f>
        <v>0</v>
      </c>
      <c r="AC80" s="386">
        <f>IFERROR('Class Bin B-A'!V80/'Class Bin B-A'!V$107,0)</f>
        <v>0</v>
      </c>
      <c r="AD80" s="386">
        <f>IFERROR('Class Bin B-A'!W80/'Class Bin B-A'!W$107,0)</f>
        <v>0</v>
      </c>
      <c r="AE80" s="386">
        <f>IFERROR('Class Bin B-A'!X80/'Class Bin B-A'!X$107,0)</f>
        <v>0.77879714576962289</v>
      </c>
      <c r="AF80" s="386">
        <f>IFERROR('Class Bin B-A'!Y80/'Class Bin B-A'!Y$107,0)</f>
        <v>1.0897832817337463</v>
      </c>
      <c r="AG80" s="386">
        <f>IFERROR('Class Bin B-A'!Z80/'Class Bin B-A'!Z$107,0)</f>
        <v>0.94637223974763429</v>
      </c>
      <c r="AH80" s="386">
        <f>IFERROR('Class Bin B-A'!AA80/'Class Bin B-A'!AA$107,0)</f>
        <v>1.0014499758337361</v>
      </c>
      <c r="AI80" s="386">
        <f>IFERROR('Class Bin B-A'!AB80/'Class Bin B-A'!AB$107,0)</f>
        <v>0.89799902391410447</v>
      </c>
      <c r="AJ80" s="386">
        <f>IFERROR('Class Bin B-A'!AC80/'Class Bin B-A'!AC$107,0)</f>
        <v>0.92613933996857001</v>
      </c>
      <c r="AK80" s="386">
        <f>IFERROR('Class Bin B-A'!AD80/'Class Bin B-A'!AD$107,0)</f>
        <v>0.95208004212743558</v>
      </c>
      <c r="AL80" s="386">
        <f>IFERROR('Class Bin B-A'!AE80/'Class Bin B-A'!AE$107,0)</f>
        <v>1.0044247787610621</v>
      </c>
      <c r="AM80" s="386">
        <f>IFERROR('Class Bin B-A'!AF80/'Class Bin B-A'!AF$107,0)</f>
        <v>0</v>
      </c>
      <c r="AN80" s="386">
        <f>IFERROR('Class Bin B-A'!AG80/'Class Bin B-A'!AG$107,0)</f>
        <v>0</v>
      </c>
      <c r="AO80" s="386">
        <f>IFERROR('Class Bin B-A'!AH80/'Class Bin B-A'!AH$107,0)</f>
        <v>0</v>
      </c>
      <c r="AP80" s="386">
        <f>IFERROR('Class Bin B-A'!AI80/'Class Bin B-A'!AI$107,0)</f>
        <v>0</v>
      </c>
      <c r="AQ80" s="386">
        <f>IFERROR('Class Bin B-A'!AJ80/'Class Bin B-A'!AJ$107,0)</f>
        <v>0</v>
      </c>
      <c r="AR80" s="386">
        <f>IFERROR('Class Bin B-A'!AK80/'Class Bin B-A'!AK$107,0)</f>
        <v>0</v>
      </c>
      <c r="AS80" s="387">
        <f>IFERROR('Class Bin B-A'!AL80/'Class Bin B-A'!AL$107,0)</f>
        <v>0</v>
      </c>
    </row>
    <row r="81" spans="1:45" ht="9.75" customHeight="1" x14ac:dyDescent="0.25">
      <c r="A81" s="316">
        <v>0.72916666666666696</v>
      </c>
      <c r="B81" s="385">
        <f>IFERROR('Class Bin A-B'!R81/'Class Bin A-B'!R$107,0)</f>
        <v>0</v>
      </c>
      <c r="C81" s="386">
        <f>IFERROR('Class Bin A-B'!S81/'Class Bin A-B'!S$107,0)</f>
        <v>0</v>
      </c>
      <c r="D81" s="386">
        <f>IFERROR('Class Bin A-B'!T81/'Class Bin A-B'!T$107,0)</f>
        <v>0</v>
      </c>
      <c r="E81" s="386">
        <f>IFERROR('Class Bin A-B'!U81/'Class Bin A-B'!U$107,0)</f>
        <v>0</v>
      </c>
      <c r="F81" s="386">
        <f>IFERROR('Class Bin A-B'!V81/'Class Bin A-B'!V$107,0)</f>
        <v>0</v>
      </c>
      <c r="G81" s="386">
        <f>IFERROR('Class Bin A-B'!W81/'Class Bin A-B'!W$107,0)</f>
        <v>0</v>
      </c>
      <c r="H81" s="386">
        <f>IFERROR('Class Bin A-B'!X81/'Class Bin A-B'!X$107,0)</f>
        <v>1.5328354365181565</v>
      </c>
      <c r="I81" s="386">
        <f>IFERROR('Class Bin A-B'!Y81/'Class Bin A-B'!Y$107,0)</f>
        <v>1.1381488602032408</v>
      </c>
      <c r="J81" s="386">
        <f>IFERROR('Class Bin A-B'!Z81/'Class Bin A-B'!Z$107,0)</f>
        <v>0.96638655462184886</v>
      </c>
      <c r="K81" s="386">
        <f>IFERROR('Class Bin A-B'!AA81/'Class Bin A-B'!AA$107,0)</f>
        <v>0.94501800720288121</v>
      </c>
      <c r="L81" s="386">
        <f>IFERROR('Class Bin A-B'!AB81/'Class Bin A-B'!AB$107,0)</f>
        <v>1.089430894308943</v>
      </c>
      <c r="M81" s="386">
        <f>IFERROR('Class Bin A-B'!AC81/'Class Bin A-B'!AC$107,0)</f>
        <v>1.0224032586558043</v>
      </c>
      <c r="N81" s="386">
        <f>IFERROR('Class Bin A-B'!AD81/'Class Bin A-B'!AD$107,0)</f>
        <v>0.83350357507660855</v>
      </c>
      <c r="O81" s="386">
        <f>IFERROR('Class Bin A-B'!AE81/'Class Bin A-B'!AE$107,0)</f>
        <v>1.3133844339622642</v>
      </c>
      <c r="P81" s="386">
        <f>IFERROR('Class Bin A-B'!AF81/'Class Bin A-B'!AF$107,0)</f>
        <v>0</v>
      </c>
      <c r="Q81" s="386">
        <f>IFERROR('Class Bin A-B'!AG81/'Class Bin A-B'!AG$107,0)</f>
        <v>0</v>
      </c>
      <c r="R81" s="386">
        <f>IFERROR('Class Bin A-B'!AH81/'Class Bin A-B'!AH$107,0)</f>
        <v>0</v>
      </c>
      <c r="S81" s="386">
        <f>IFERROR('Class Bin A-B'!AI81/'Class Bin A-B'!AI$107,0)</f>
        <v>0</v>
      </c>
      <c r="T81" s="386">
        <f>IFERROR('Class Bin A-B'!AJ81/'Class Bin A-B'!AJ$107,0)</f>
        <v>0</v>
      </c>
      <c r="U81" s="386">
        <f>IFERROR('Class Bin A-B'!AK81/'Class Bin A-B'!AK$107,0)</f>
        <v>0</v>
      </c>
      <c r="V81" s="387">
        <f>IFERROR('Class Bin A-B'!AL81/'Class Bin A-B'!AL$107,0)</f>
        <v>0</v>
      </c>
      <c r="W81" s="315"/>
      <c r="X81" s="316">
        <v>0.72916666666666696</v>
      </c>
      <c r="Y81" s="385">
        <f>IFERROR('Class Bin B-A'!R81/'Class Bin B-A'!R$107,0)</f>
        <v>0</v>
      </c>
      <c r="Z81" s="386">
        <f>IFERROR('Class Bin B-A'!S81/'Class Bin B-A'!S$107,0)</f>
        <v>0</v>
      </c>
      <c r="AA81" s="386">
        <f>IFERROR('Class Bin B-A'!T81/'Class Bin B-A'!T$107,0)</f>
        <v>0</v>
      </c>
      <c r="AB81" s="386">
        <f>IFERROR('Class Bin B-A'!U81/'Class Bin B-A'!U$107,0)</f>
        <v>0</v>
      </c>
      <c r="AC81" s="386">
        <f>IFERROR('Class Bin B-A'!V81/'Class Bin B-A'!V$107,0)</f>
        <v>0</v>
      </c>
      <c r="AD81" s="386">
        <f>IFERROR('Class Bin B-A'!W81/'Class Bin B-A'!W$107,0)</f>
        <v>0</v>
      </c>
      <c r="AE81" s="386">
        <f>IFERROR('Class Bin B-A'!X81/'Class Bin B-A'!X$107,0)</f>
        <v>0.98674821610601426</v>
      </c>
      <c r="AF81" s="386">
        <f>IFERROR('Class Bin B-A'!Y81/'Class Bin B-A'!Y$107,0)</f>
        <v>0.85111173656065298</v>
      </c>
      <c r="AG81" s="386">
        <f>IFERROR('Class Bin B-A'!Z81/'Class Bin B-A'!Z$107,0)</f>
        <v>0.88748685594111487</v>
      </c>
      <c r="AH81" s="386">
        <f>IFERROR('Class Bin B-A'!AA81/'Class Bin B-A'!AA$107,0)</f>
        <v>0.89705171580473653</v>
      </c>
      <c r="AI81" s="386">
        <f>IFERROR('Class Bin B-A'!AB81/'Class Bin B-A'!AB$107,0)</f>
        <v>0.76134699853587118</v>
      </c>
      <c r="AJ81" s="386">
        <f>IFERROR('Class Bin B-A'!AC81/'Class Bin B-A'!AC$107,0)</f>
        <v>0.93871136720796222</v>
      </c>
      <c r="AK81" s="386">
        <f>IFERROR('Class Bin B-A'!AD81/'Class Bin B-A'!AD$107,0)</f>
        <v>0.87203791469194303</v>
      </c>
      <c r="AL81" s="386">
        <f>IFERROR('Class Bin B-A'!AE81/'Class Bin B-A'!AE$107,0)</f>
        <v>1.2566371681415929</v>
      </c>
      <c r="AM81" s="386">
        <f>IFERROR('Class Bin B-A'!AF81/'Class Bin B-A'!AF$107,0)</f>
        <v>0</v>
      </c>
      <c r="AN81" s="386">
        <f>IFERROR('Class Bin B-A'!AG81/'Class Bin B-A'!AG$107,0)</f>
        <v>0</v>
      </c>
      <c r="AO81" s="386">
        <f>IFERROR('Class Bin B-A'!AH81/'Class Bin B-A'!AH$107,0)</f>
        <v>0</v>
      </c>
      <c r="AP81" s="386">
        <f>IFERROR('Class Bin B-A'!AI81/'Class Bin B-A'!AI$107,0)</f>
        <v>0</v>
      </c>
      <c r="AQ81" s="386">
        <f>IFERROR('Class Bin B-A'!AJ81/'Class Bin B-A'!AJ$107,0)</f>
        <v>0</v>
      </c>
      <c r="AR81" s="386">
        <f>IFERROR('Class Bin B-A'!AK81/'Class Bin B-A'!AK$107,0)</f>
        <v>0</v>
      </c>
      <c r="AS81" s="387">
        <f>IFERROR('Class Bin B-A'!AL81/'Class Bin B-A'!AL$107,0)</f>
        <v>0</v>
      </c>
    </row>
    <row r="82" spans="1:45" ht="9.75" customHeight="1" x14ac:dyDescent="0.25">
      <c r="A82" s="316">
        <v>0.73958333333333304</v>
      </c>
      <c r="B82" s="385">
        <f>IFERROR('Class Bin A-B'!R82/'Class Bin A-B'!R$107,0)</f>
        <v>0</v>
      </c>
      <c r="C82" s="386">
        <f>IFERROR('Class Bin A-B'!S82/'Class Bin A-B'!S$107,0)</f>
        <v>0</v>
      </c>
      <c r="D82" s="386">
        <f>IFERROR('Class Bin A-B'!T82/'Class Bin A-B'!T$107,0)</f>
        <v>0</v>
      </c>
      <c r="E82" s="386">
        <f>IFERROR('Class Bin A-B'!U82/'Class Bin A-B'!U$107,0)</f>
        <v>0</v>
      </c>
      <c r="F82" s="386">
        <f>IFERROR('Class Bin A-B'!V82/'Class Bin A-B'!V$107,0)</f>
        <v>0</v>
      </c>
      <c r="G82" s="386">
        <f>IFERROR('Class Bin A-B'!W82/'Class Bin A-B'!W$107,0)</f>
        <v>0</v>
      </c>
      <c r="H82" s="386">
        <f>IFERROR('Class Bin A-B'!X82/'Class Bin A-B'!X$107,0)</f>
        <v>1.1043007983517901</v>
      </c>
      <c r="I82" s="386">
        <f>IFERROR('Class Bin A-B'!Y82/'Class Bin A-B'!Y$107,0)</f>
        <v>1.0634441087613291</v>
      </c>
      <c r="J82" s="386">
        <f>IFERROR('Class Bin A-B'!Z82/'Class Bin A-B'!Z$107,0)</f>
        <v>1.1596638655462186</v>
      </c>
      <c r="K82" s="386">
        <f>IFERROR('Class Bin A-B'!AA82/'Class Bin A-B'!AA$107,0)</f>
        <v>1.0756302521008403</v>
      </c>
      <c r="L82" s="386">
        <f>IFERROR('Class Bin A-B'!AB82/'Class Bin A-B'!AB$107,0)</f>
        <v>1.1829268292682926</v>
      </c>
      <c r="M82" s="386">
        <f>IFERROR('Class Bin A-B'!AC82/'Class Bin A-B'!AC$107,0)</f>
        <v>1.0794297352342157</v>
      </c>
      <c r="N82" s="386">
        <f>IFERROR('Class Bin A-B'!AD82/'Class Bin A-B'!AD$107,0)</f>
        <v>0.47395301327885586</v>
      </c>
      <c r="O82" s="386">
        <f>IFERROR('Class Bin A-B'!AE82/'Class Bin A-B'!AE$107,0)</f>
        <v>1.2603183962264151</v>
      </c>
      <c r="P82" s="386">
        <f>IFERROR('Class Bin A-B'!AF82/'Class Bin A-B'!AF$107,0)</f>
        <v>0</v>
      </c>
      <c r="Q82" s="386">
        <f>IFERROR('Class Bin A-B'!AG82/'Class Bin A-B'!AG$107,0)</f>
        <v>0</v>
      </c>
      <c r="R82" s="386">
        <f>IFERROR('Class Bin A-B'!AH82/'Class Bin A-B'!AH$107,0)</f>
        <v>0</v>
      </c>
      <c r="S82" s="386">
        <f>IFERROR('Class Bin A-B'!AI82/'Class Bin A-B'!AI$107,0)</f>
        <v>0</v>
      </c>
      <c r="T82" s="386">
        <f>IFERROR('Class Bin A-B'!AJ82/'Class Bin A-B'!AJ$107,0)</f>
        <v>0</v>
      </c>
      <c r="U82" s="386">
        <f>IFERROR('Class Bin A-B'!AK82/'Class Bin A-B'!AK$107,0)</f>
        <v>0</v>
      </c>
      <c r="V82" s="387">
        <f>IFERROR('Class Bin A-B'!AL82/'Class Bin A-B'!AL$107,0)</f>
        <v>0</v>
      </c>
      <c r="W82" s="315"/>
      <c r="X82" s="316">
        <v>0.73958333333333304</v>
      </c>
      <c r="Y82" s="385">
        <f>IFERROR('Class Bin B-A'!R82/'Class Bin B-A'!R$107,0)</f>
        <v>0</v>
      </c>
      <c r="Z82" s="386">
        <f>IFERROR('Class Bin B-A'!S82/'Class Bin B-A'!S$107,0)</f>
        <v>0</v>
      </c>
      <c r="AA82" s="386">
        <f>IFERROR('Class Bin B-A'!T82/'Class Bin B-A'!T$107,0)</f>
        <v>0</v>
      </c>
      <c r="AB82" s="386">
        <f>IFERROR('Class Bin B-A'!U82/'Class Bin B-A'!U$107,0)</f>
        <v>0</v>
      </c>
      <c r="AC82" s="386">
        <f>IFERROR('Class Bin B-A'!V82/'Class Bin B-A'!V$107,0)</f>
        <v>0</v>
      </c>
      <c r="AD82" s="386">
        <f>IFERROR('Class Bin B-A'!W82/'Class Bin B-A'!W$107,0)</f>
        <v>0</v>
      </c>
      <c r="AE82" s="386">
        <f>IFERROR('Class Bin B-A'!X82/'Class Bin B-A'!X$107,0)</f>
        <v>0.81549439347604491</v>
      </c>
      <c r="AF82" s="386">
        <f>IFERROR('Class Bin B-A'!Y82/'Class Bin B-A'!Y$107,0)</f>
        <v>0.91415705037996076</v>
      </c>
      <c r="AG82" s="386">
        <f>IFERROR('Class Bin B-A'!Z82/'Class Bin B-A'!Z$107,0)</f>
        <v>0.7066246056782336</v>
      </c>
      <c r="AH82" s="386">
        <f>IFERROR('Class Bin B-A'!AA82/'Class Bin B-A'!AA$107,0)</f>
        <v>0.79265345577573709</v>
      </c>
      <c r="AI82" s="386">
        <f>IFERROR('Class Bin B-A'!AB82/'Class Bin B-A'!AB$107,0)</f>
        <v>0.94875549048316254</v>
      </c>
      <c r="AJ82" s="386">
        <f>IFERROR('Class Bin B-A'!AC82/'Class Bin B-A'!AC$107,0)</f>
        <v>1.181770560502881</v>
      </c>
      <c r="AK82" s="386">
        <f>IFERROR('Class Bin B-A'!AD82/'Class Bin B-A'!AD$107,0)</f>
        <v>1.1079515534491837</v>
      </c>
      <c r="AL82" s="386">
        <f>IFERROR('Class Bin B-A'!AE82/'Class Bin B-A'!AE$107,0)</f>
        <v>0.9159292035398231</v>
      </c>
      <c r="AM82" s="386">
        <f>IFERROR('Class Bin B-A'!AF82/'Class Bin B-A'!AF$107,0)</f>
        <v>0</v>
      </c>
      <c r="AN82" s="386">
        <f>IFERROR('Class Bin B-A'!AG82/'Class Bin B-A'!AG$107,0)</f>
        <v>0</v>
      </c>
      <c r="AO82" s="386">
        <f>IFERROR('Class Bin B-A'!AH82/'Class Bin B-A'!AH$107,0)</f>
        <v>0</v>
      </c>
      <c r="AP82" s="386">
        <f>IFERROR('Class Bin B-A'!AI82/'Class Bin B-A'!AI$107,0)</f>
        <v>0</v>
      </c>
      <c r="AQ82" s="386">
        <f>IFERROR('Class Bin B-A'!AJ82/'Class Bin B-A'!AJ$107,0)</f>
        <v>0</v>
      </c>
      <c r="AR82" s="386">
        <f>IFERROR('Class Bin B-A'!AK82/'Class Bin B-A'!AK$107,0)</f>
        <v>0</v>
      </c>
      <c r="AS82" s="387">
        <f>IFERROR('Class Bin B-A'!AL82/'Class Bin B-A'!AL$107,0)</f>
        <v>0</v>
      </c>
    </row>
    <row r="83" spans="1:45" ht="9.75" customHeight="1" x14ac:dyDescent="0.25">
      <c r="A83" s="316">
        <v>0.75</v>
      </c>
      <c r="B83" s="385">
        <f>IFERROR('Class Bin A-B'!R83/'Class Bin A-B'!R$107,0)</f>
        <v>0</v>
      </c>
      <c r="C83" s="386">
        <f>IFERROR('Class Bin A-B'!S83/'Class Bin A-B'!S$107,0)</f>
        <v>0</v>
      </c>
      <c r="D83" s="386">
        <f>IFERROR('Class Bin A-B'!T83/'Class Bin A-B'!T$107,0)</f>
        <v>0</v>
      </c>
      <c r="E83" s="386">
        <f>IFERROR('Class Bin A-B'!U83/'Class Bin A-B'!U$107,0)</f>
        <v>0</v>
      </c>
      <c r="F83" s="386">
        <f>IFERROR('Class Bin A-B'!V83/'Class Bin A-B'!V$107,0)</f>
        <v>0</v>
      </c>
      <c r="G83" s="386">
        <f>IFERROR('Class Bin A-B'!W83/'Class Bin A-B'!W$107,0)</f>
        <v>0</v>
      </c>
      <c r="H83" s="386">
        <f>IFERROR('Class Bin A-B'!X83/'Class Bin A-B'!X$107,0)</f>
        <v>0.96008241050733978</v>
      </c>
      <c r="I83" s="386">
        <f>IFERROR('Class Bin A-B'!Y83/'Class Bin A-B'!Y$107,0)</f>
        <v>1.1073880801977478</v>
      </c>
      <c r="J83" s="386">
        <f>IFERROR('Class Bin A-B'!Z83/'Class Bin A-B'!Z$107,0)</f>
        <v>0.77731092436974802</v>
      </c>
      <c r="K83" s="386">
        <f>IFERROR('Class Bin A-B'!AA83/'Class Bin A-B'!AA$107,0)</f>
        <v>0.91428571428571437</v>
      </c>
      <c r="L83" s="386">
        <f>IFERROR('Class Bin A-B'!AB83/'Class Bin A-B'!AB$107,0)</f>
        <v>0.93089430894308933</v>
      </c>
      <c r="M83" s="386">
        <f>IFERROR('Class Bin A-B'!AC83/'Class Bin A-B'!AC$107,0)</f>
        <v>1.0835030549898166</v>
      </c>
      <c r="N83" s="386">
        <f>IFERROR('Class Bin A-B'!AD83/'Class Bin A-B'!AD$107,0)</f>
        <v>1.0051072522982634</v>
      </c>
      <c r="O83" s="386">
        <f>IFERROR('Class Bin A-B'!AE83/'Class Bin A-B'!AE$107,0)</f>
        <v>0.91538915094339623</v>
      </c>
      <c r="P83" s="386">
        <f>IFERROR('Class Bin A-B'!AF83/'Class Bin A-B'!AF$107,0)</f>
        <v>0</v>
      </c>
      <c r="Q83" s="386">
        <f>IFERROR('Class Bin A-B'!AG83/'Class Bin A-B'!AG$107,0)</f>
        <v>0</v>
      </c>
      <c r="R83" s="386">
        <f>IFERROR('Class Bin A-B'!AH83/'Class Bin A-B'!AH$107,0)</f>
        <v>0</v>
      </c>
      <c r="S83" s="386">
        <f>IFERROR('Class Bin A-B'!AI83/'Class Bin A-B'!AI$107,0)</f>
        <v>0</v>
      </c>
      <c r="T83" s="386">
        <f>IFERROR('Class Bin A-B'!AJ83/'Class Bin A-B'!AJ$107,0)</f>
        <v>0</v>
      </c>
      <c r="U83" s="386">
        <f>IFERROR('Class Bin A-B'!AK83/'Class Bin A-B'!AK$107,0)</f>
        <v>0</v>
      </c>
      <c r="V83" s="387">
        <f>IFERROR('Class Bin A-B'!AL83/'Class Bin A-B'!AL$107,0)</f>
        <v>0</v>
      </c>
      <c r="W83" s="315"/>
      <c r="X83" s="316">
        <v>0.75</v>
      </c>
      <c r="Y83" s="385">
        <f>IFERROR('Class Bin B-A'!R83/'Class Bin B-A'!R$107,0)</f>
        <v>0</v>
      </c>
      <c r="Z83" s="386">
        <f>IFERROR('Class Bin B-A'!S83/'Class Bin B-A'!S$107,0)</f>
        <v>0</v>
      </c>
      <c r="AA83" s="386">
        <f>IFERROR('Class Bin B-A'!T83/'Class Bin B-A'!T$107,0)</f>
        <v>0</v>
      </c>
      <c r="AB83" s="386">
        <f>IFERROR('Class Bin B-A'!U83/'Class Bin B-A'!U$107,0)</f>
        <v>0</v>
      </c>
      <c r="AC83" s="386">
        <f>IFERROR('Class Bin B-A'!V83/'Class Bin B-A'!V$107,0)</f>
        <v>0</v>
      </c>
      <c r="AD83" s="386">
        <f>IFERROR('Class Bin B-A'!W83/'Class Bin B-A'!W$107,0)</f>
        <v>0</v>
      </c>
      <c r="AE83" s="386">
        <f>IFERROR('Class Bin B-A'!X83/'Class Bin B-A'!X$107,0)</f>
        <v>1.3700305810397555</v>
      </c>
      <c r="AF83" s="386">
        <f>IFERROR('Class Bin B-A'!Y83/'Class Bin B-A'!Y$107,0)</f>
        <v>1.0267379679144386</v>
      </c>
      <c r="AG83" s="386">
        <f>IFERROR('Class Bin B-A'!Z83/'Class Bin B-A'!Z$107,0)</f>
        <v>0.91272344900105173</v>
      </c>
      <c r="AH83" s="386">
        <f>IFERROR('Class Bin B-A'!AA83/'Class Bin B-A'!AA$107,0)</f>
        <v>0.81198646689221843</v>
      </c>
      <c r="AI83" s="386">
        <f>IFERROR('Class Bin B-A'!AB83/'Class Bin B-A'!AB$107,0)</f>
        <v>1.0073206442166911</v>
      </c>
      <c r="AJ83" s="386">
        <f>IFERROR('Class Bin B-A'!AC83/'Class Bin B-A'!AC$107,0)</f>
        <v>1.1314824515453117</v>
      </c>
      <c r="AK83" s="386">
        <f>IFERROR('Class Bin B-A'!AD83/'Class Bin B-A'!AD$107,0)</f>
        <v>0.83833596629805152</v>
      </c>
      <c r="AL83" s="386">
        <f>IFERROR('Class Bin B-A'!AE83/'Class Bin B-A'!AE$107,0)</f>
        <v>0.99557522123893816</v>
      </c>
      <c r="AM83" s="386">
        <f>IFERROR('Class Bin B-A'!AF83/'Class Bin B-A'!AF$107,0)</f>
        <v>0</v>
      </c>
      <c r="AN83" s="386">
        <f>IFERROR('Class Bin B-A'!AG83/'Class Bin B-A'!AG$107,0)</f>
        <v>0</v>
      </c>
      <c r="AO83" s="386">
        <f>IFERROR('Class Bin B-A'!AH83/'Class Bin B-A'!AH$107,0)</f>
        <v>0</v>
      </c>
      <c r="AP83" s="386">
        <f>IFERROR('Class Bin B-A'!AI83/'Class Bin B-A'!AI$107,0)</f>
        <v>0</v>
      </c>
      <c r="AQ83" s="386">
        <f>IFERROR('Class Bin B-A'!AJ83/'Class Bin B-A'!AJ$107,0)</f>
        <v>0</v>
      </c>
      <c r="AR83" s="386">
        <f>IFERROR('Class Bin B-A'!AK83/'Class Bin B-A'!AK$107,0)</f>
        <v>0</v>
      </c>
      <c r="AS83" s="387">
        <f>IFERROR('Class Bin B-A'!AL83/'Class Bin B-A'!AL$107,0)</f>
        <v>0</v>
      </c>
    </row>
    <row r="84" spans="1:45" ht="9.75" customHeight="1" x14ac:dyDescent="0.25">
      <c r="A84" s="316">
        <v>0.76041666666666696</v>
      </c>
      <c r="B84" s="385">
        <f>IFERROR('Class Bin A-B'!R84/'Class Bin A-B'!R$107,0)</f>
        <v>0</v>
      </c>
      <c r="C84" s="386">
        <f>IFERROR('Class Bin A-B'!S84/'Class Bin A-B'!S$107,0)</f>
        <v>0</v>
      </c>
      <c r="D84" s="386">
        <f>IFERROR('Class Bin A-B'!T84/'Class Bin A-B'!T$107,0)</f>
        <v>0</v>
      </c>
      <c r="E84" s="386">
        <f>IFERROR('Class Bin A-B'!U84/'Class Bin A-B'!U$107,0)</f>
        <v>0</v>
      </c>
      <c r="F84" s="386">
        <f>IFERROR('Class Bin A-B'!V84/'Class Bin A-B'!V$107,0)</f>
        <v>0</v>
      </c>
      <c r="G84" s="386">
        <f>IFERROR('Class Bin A-B'!W84/'Class Bin A-B'!W$107,0)</f>
        <v>0</v>
      </c>
      <c r="H84" s="386">
        <f>IFERROR('Class Bin A-B'!X84/'Class Bin A-B'!X$107,0)</f>
        <v>0.81174349729590534</v>
      </c>
      <c r="I84" s="386">
        <f>IFERROR('Class Bin A-B'!Y84/'Class Bin A-B'!Y$107,0)</f>
        <v>1.1996704202142268</v>
      </c>
      <c r="J84" s="386">
        <f>IFERROR('Class Bin A-B'!Z84/'Class Bin A-B'!Z$107,0)</f>
        <v>0.9369747899159665</v>
      </c>
      <c r="K84" s="386">
        <f>IFERROR('Class Bin A-B'!AA84/'Class Bin A-B'!AA$107,0)</f>
        <v>0.87202881152460987</v>
      </c>
      <c r="L84" s="386">
        <f>IFERROR('Class Bin A-B'!AB84/'Class Bin A-B'!AB$107,0)</f>
        <v>0.82113821138211374</v>
      </c>
      <c r="M84" s="386">
        <f>IFERROR('Class Bin A-B'!AC84/'Class Bin A-B'!AC$107,0)</f>
        <v>1.1527494908350304</v>
      </c>
      <c r="N84" s="386">
        <f>IFERROR('Class Bin A-B'!AD84/'Class Bin A-B'!AD$107,0)</f>
        <v>0.9724208375893767</v>
      </c>
      <c r="O84" s="386">
        <f>IFERROR('Class Bin A-B'!AE84/'Class Bin A-B'!AE$107,0)</f>
        <v>0.93307783018867929</v>
      </c>
      <c r="P84" s="386">
        <f>IFERROR('Class Bin A-B'!AF84/'Class Bin A-B'!AF$107,0)</f>
        <v>0</v>
      </c>
      <c r="Q84" s="386">
        <f>IFERROR('Class Bin A-B'!AG84/'Class Bin A-B'!AG$107,0)</f>
        <v>0</v>
      </c>
      <c r="R84" s="386">
        <f>IFERROR('Class Bin A-B'!AH84/'Class Bin A-B'!AH$107,0)</f>
        <v>0</v>
      </c>
      <c r="S84" s="386">
        <f>IFERROR('Class Bin A-B'!AI84/'Class Bin A-B'!AI$107,0)</f>
        <v>0</v>
      </c>
      <c r="T84" s="386">
        <f>IFERROR('Class Bin A-B'!AJ84/'Class Bin A-B'!AJ$107,0)</f>
        <v>0</v>
      </c>
      <c r="U84" s="386">
        <f>IFERROR('Class Bin A-B'!AK84/'Class Bin A-B'!AK$107,0)</f>
        <v>0</v>
      </c>
      <c r="V84" s="387">
        <f>IFERROR('Class Bin A-B'!AL84/'Class Bin A-B'!AL$107,0)</f>
        <v>0</v>
      </c>
      <c r="W84" s="315"/>
      <c r="X84" s="316">
        <v>0.76041666666666696</v>
      </c>
      <c r="Y84" s="385">
        <f>IFERROR('Class Bin B-A'!R84/'Class Bin B-A'!R$107,0)</f>
        <v>0</v>
      </c>
      <c r="Z84" s="386">
        <f>IFERROR('Class Bin B-A'!S84/'Class Bin B-A'!S$107,0)</f>
        <v>0</v>
      </c>
      <c r="AA84" s="386">
        <f>IFERROR('Class Bin B-A'!T84/'Class Bin B-A'!T$107,0)</f>
        <v>0</v>
      </c>
      <c r="AB84" s="386">
        <f>IFERROR('Class Bin B-A'!U84/'Class Bin B-A'!U$107,0)</f>
        <v>0</v>
      </c>
      <c r="AC84" s="386">
        <f>IFERROR('Class Bin B-A'!V84/'Class Bin B-A'!V$107,0)</f>
        <v>0</v>
      </c>
      <c r="AD84" s="386">
        <f>IFERROR('Class Bin B-A'!W84/'Class Bin B-A'!W$107,0)</f>
        <v>0</v>
      </c>
      <c r="AE84" s="386">
        <f>IFERROR('Class Bin B-A'!X84/'Class Bin B-A'!X$107,0)</f>
        <v>0.81141692150866462</v>
      </c>
      <c r="AF84" s="386">
        <f>IFERROR('Class Bin B-A'!Y84/'Class Bin B-A'!Y$107,0)</f>
        <v>1.1663383056571912</v>
      </c>
      <c r="AG84" s="386">
        <f>IFERROR('Class Bin B-A'!Z84/'Class Bin B-A'!Z$107,0)</f>
        <v>0.99263932702418534</v>
      </c>
      <c r="AH84" s="386">
        <f>IFERROR('Class Bin B-A'!AA84/'Class Bin B-A'!AA$107,0)</f>
        <v>0.82358627356210734</v>
      </c>
      <c r="AI84" s="386">
        <f>IFERROR('Class Bin B-A'!AB84/'Class Bin B-A'!AB$107,0)</f>
        <v>0.8589555880917521</v>
      </c>
      <c r="AJ84" s="386">
        <f>IFERROR('Class Bin B-A'!AC84/'Class Bin B-A'!AC$107,0)</f>
        <v>1.8774227344159244</v>
      </c>
      <c r="AK84" s="386">
        <f>IFERROR('Class Bin B-A'!AD84/'Class Bin B-A'!AD$107,0)</f>
        <v>0.72459189046866768</v>
      </c>
      <c r="AL84" s="386">
        <f>IFERROR('Class Bin B-A'!AE84/'Class Bin B-A'!AE$107,0)</f>
        <v>1.0000000000000002</v>
      </c>
      <c r="AM84" s="386">
        <f>IFERROR('Class Bin B-A'!AF84/'Class Bin B-A'!AF$107,0)</f>
        <v>0</v>
      </c>
      <c r="AN84" s="386">
        <f>IFERROR('Class Bin B-A'!AG84/'Class Bin B-A'!AG$107,0)</f>
        <v>0</v>
      </c>
      <c r="AO84" s="386">
        <f>IFERROR('Class Bin B-A'!AH84/'Class Bin B-A'!AH$107,0)</f>
        <v>0</v>
      </c>
      <c r="AP84" s="386">
        <f>IFERROR('Class Bin B-A'!AI84/'Class Bin B-A'!AI$107,0)</f>
        <v>0</v>
      </c>
      <c r="AQ84" s="386">
        <f>IFERROR('Class Bin B-A'!AJ84/'Class Bin B-A'!AJ$107,0)</f>
        <v>0</v>
      </c>
      <c r="AR84" s="386">
        <f>IFERROR('Class Bin B-A'!AK84/'Class Bin B-A'!AK$107,0)</f>
        <v>0</v>
      </c>
      <c r="AS84" s="387">
        <f>IFERROR('Class Bin B-A'!AL84/'Class Bin B-A'!AL$107,0)</f>
        <v>0</v>
      </c>
    </row>
    <row r="85" spans="1:45" ht="9.75" customHeight="1" x14ac:dyDescent="0.25">
      <c r="A85" s="316">
        <v>0.77083333333333304</v>
      </c>
      <c r="B85" s="385">
        <f>IFERROR('Class Bin A-B'!R85/'Class Bin A-B'!R$107,0)</f>
        <v>0</v>
      </c>
      <c r="C85" s="386">
        <f>IFERROR('Class Bin A-B'!S85/'Class Bin A-B'!S$107,0)</f>
        <v>0</v>
      </c>
      <c r="D85" s="386">
        <f>IFERROR('Class Bin A-B'!T85/'Class Bin A-B'!T$107,0)</f>
        <v>0</v>
      </c>
      <c r="E85" s="386">
        <f>IFERROR('Class Bin A-B'!U85/'Class Bin A-B'!U$107,0)</f>
        <v>0</v>
      </c>
      <c r="F85" s="386">
        <f>IFERROR('Class Bin A-B'!V85/'Class Bin A-B'!V$107,0)</f>
        <v>0</v>
      </c>
      <c r="G85" s="386">
        <f>IFERROR('Class Bin A-B'!W85/'Class Bin A-B'!W$107,0)</f>
        <v>0</v>
      </c>
      <c r="H85" s="386">
        <f>IFERROR('Class Bin A-B'!X85/'Class Bin A-B'!X$107,0)</f>
        <v>0.90239505536955966</v>
      </c>
      <c r="I85" s="386">
        <f>IFERROR('Class Bin A-B'!Y85/'Class Bin A-B'!Y$107,0)</f>
        <v>0.99752815160670139</v>
      </c>
      <c r="J85" s="386">
        <f>IFERROR('Class Bin A-B'!Z85/'Class Bin A-B'!Z$107,0)</f>
        <v>0.77731092436974802</v>
      </c>
      <c r="K85" s="386">
        <f>IFERROR('Class Bin A-B'!AA85/'Class Bin A-B'!AA$107,0)</f>
        <v>0</v>
      </c>
      <c r="L85" s="386">
        <f>IFERROR('Class Bin A-B'!AB85/'Class Bin A-B'!AB$107,0)</f>
        <v>1.0121951219512193</v>
      </c>
      <c r="M85" s="386">
        <f>IFERROR('Class Bin A-B'!AC85/'Class Bin A-B'!AC$107,0)</f>
        <v>1.1323828920570262</v>
      </c>
      <c r="N85" s="386">
        <f>IFERROR('Class Bin A-B'!AD85/'Class Bin A-B'!AD$107,0)</f>
        <v>0.83350357507660855</v>
      </c>
      <c r="O85" s="386">
        <f>IFERROR('Class Bin A-B'!AE85/'Class Bin A-B'!AE$107,0)</f>
        <v>0.93307783018867929</v>
      </c>
      <c r="P85" s="386">
        <f>IFERROR('Class Bin A-B'!AF85/'Class Bin A-B'!AF$107,0)</f>
        <v>0</v>
      </c>
      <c r="Q85" s="386">
        <f>IFERROR('Class Bin A-B'!AG85/'Class Bin A-B'!AG$107,0)</f>
        <v>0</v>
      </c>
      <c r="R85" s="386">
        <f>IFERROR('Class Bin A-B'!AH85/'Class Bin A-B'!AH$107,0)</f>
        <v>0</v>
      </c>
      <c r="S85" s="386">
        <f>IFERROR('Class Bin A-B'!AI85/'Class Bin A-B'!AI$107,0)</f>
        <v>0</v>
      </c>
      <c r="T85" s="386">
        <f>IFERROR('Class Bin A-B'!AJ85/'Class Bin A-B'!AJ$107,0)</f>
        <v>0</v>
      </c>
      <c r="U85" s="386">
        <f>IFERROR('Class Bin A-B'!AK85/'Class Bin A-B'!AK$107,0)</f>
        <v>0</v>
      </c>
      <c r="V85" s="387">
        <f>IFERROR('Class Bin A-B'!AL85/'Class Bin A-B'!AL$107,0)</f>
        <v>0</v>
      </c>
      <c r="W85" s="315"/>
      <c r="X85" s="316">
        <v>0.77083333333333304</v>
      </c>
      <c r="Y85" s="385">
        <f>IFERROR('Class Bin B-A'!R85/'Class Bin B-A'!R$107,0)</f>
        <v>0</v>
      </c>
      <c r="Z85" s="386">
        <f>IFERROR('Class Bin B-A'!S85/'Class Bin B-A'!S$107,0)</f>
        <v>0</v>
      </c>
      <c r="AA85" s="386">
        <f>IFERROR('Class Bin B-A'!T85/'Class Bin B-A'!T$107,0)</f>
        <v>0</v>
      </c>
      <c r="AB85" s="386">
        <f>IFERROR('Class Bin B-A'!U85/'Class Bin B-A'!U$107,0)</f>
        <v>0</v>
      </c>
      <c r="AC85" s="386">
        <f>IFERROR('Class Bin B-A'!V85/'Class Bin B-A'!V$107,0)</f>
        <v>0</v>
      </c>
      <c r="AD85" s="386">
        <f>IFERROR('Class Bin B-A'!W85/'Class Bin B-A'!W$107,0)</f>
        <v>0</v>
      </c>
      <c r="AE85" s="386">
        <f>IFERROR('Class Bin B-A'!X85/'Class Bin B-A'!X$107,0)</f>
        <v>0</v>
      </c>
      <c r="AF85" s="386">
        <f>IFERROR('Class Bin B-A'!Y85/'Class Bin B-A'!Y$107,0)</f>
        <v>0.82409231635237845</v>
      </c>
      <c r="AG85" s="386">
        <f>IFERROR('Class Bin B-A'!Z85/'Class Bin B-A'!Z$107,0)</f>
        <v>0.76130389064143034</v>
      </c>
      <c r="AH85" s="386">
        <f>IFERROR('Class Bin B-A'!AA85/'Class Bin B-A'!AA$107,0)</f>
        <v>0.91638472692121797</v>
      </c>
      <c r="AI85" s="386">
        <f>IFERROR('Class Bin B-A'!AB85/'Class Bin B-A'!AB$107,0)</f>
        <v>0.81600780868716438</v>
      </c>
      <c r="AJ85" s="386">
        <f>IFERROR('Class Bin B-A'!AC85/'Class Bin B-A'!AC$107,0)</f>
        <v>1.0811943425877422</v>
      </c>
      <c r="AK85" s="386">
        <f>IFERROR('Class Bin B-A'!AD85/'Class Bin B-A'!AD$107,0)</f>
        <v>1.2469720905739863</v>
      </c>
      <c r="AL85" s="386">
        <f>IFERROR('Class Bin B-A'!AE85/'Class Bin B-A'!AE$107,0)</f>
        <v>0.94247787610619482</v>
      </c>
      <c r="AM85" s="386">
        <f>IFERROR('Class Bin B-A'!AF85/'Class Bin B-A'!AF$107,0)</f>
        <v>0</v>
      </c>
      <c r="AN85" s="386">
        <f>IFERROR('Class Bin B-A'!AG85/'Class Bin B-A'!AG$107,0)</f>
        <v>0</v>
      </c>
      <c r="AO85" s="386">
        <f>IFERROR('Class Bin B-A'!AH85/'Class Bin B-A'!AH$107,0)</f>
        <v>0</v>
      </c>
      <c r="AP85" s="386">
        <f>IFERROR('Class Bin B-A'!AI85/'Class Bin B-A'!AI$107,0)</f>
        <v>0</v>
      </c>
      <c r="AQ85" s="386">
        <f>IFERROR('Class Bin B-A'!AJ85/'Class Bin B-A'!AJ$107,0)</f>
        <v>0</v>
      </c>
      <c r="AR85" s="386">
        <f>IFERROR('Class Bin B-A'!AK85/'Class Bin B-A'!AK$107,0)</f>
        <v>0</v>
      </c>
      <c r="AS85" s="387">
        <f>IFERROR('Class Bin B-A'!AL85/'Class Bin B-A'!AL$107,0)</f>
        <v>0</v>
      </c>
    </row>
    <row r="86" spans="1:45" ht="9.75" customHeight="1" x14ac:dyDescent="0.25">
      <c r="A86" s="316">
        <v>0.78125</v>
      </c>
      <c r="B86" s="385">
        <f>IFERROR('Class Bin A-B'!R86/'Class Bin A-B'!R$107,0)</f>
        <v>0</v>
      </c>
      <c r="C86" s="386">
        <f>IFERROR('Class Bin A-B'!S86/'Class Bin A-B'!S$107,0)</f>
        <v>0</v>
      </c>
      <c r="D86" s="386">
        <f>IFERROR('Class Bin A-B'!T86/'Class Bin A-B'!T$107,0)</f>
        <v>0</v>
      </c>
      <c r="E86" s="386">
        <f>IFERROR('Class Bin A-B'!U86/'Class Bin A-B'!U$107,0)</f>
        <v>0</v>
      </c>
      <c r="F86" s="386">
        <f>IFERROR('Class Bin A-B'!V86/'Class Bin A-B'!V$107,0)</f>
        <v>0</v>
      </c>
      <c r="G86" s="386">
        <f>IFERROR('Class Bin A-B'!W86/'Class Bin A-B'!W$107,0)</f>
        <v>0</v>
      </c>
      <c r="H86" s="386">
        <f>IFERROR('Class Bin A-B'!X86/'Class Bin A-B'!X$107,0)</f>
        <v>1.2691218130311617</v>
      </c>
      <c r="I86" s="386">
        <f>IFERROR('Class Bin A-B'!Y86/'Class Bin A-B'!Y$107,0)</f>
        <v>1.287558363087064</v>
      </c>
      <c r="J86" s="386">
        <f>IFERROR('Class Bin A-B'!Z86/'Class Bin A-B'!Z$107,0)</f>
        <v>0.93277310924369761</v>
      </c>
      <c r="K86" s="386">
        <f>IFERROR('Class Bin A-B'!AA86/'Class Bin A-B'!AA$107,0)</f>
        <v>0.93733493397358936</v>
      </c>
      <c r="L86" s="386">
        <f>IFERROR('Class Bin A-B'!AB86/'Class Bin A-B'!AB$107,0)</f>
        <v>0.91463414634146334</v>
      </c>
      <c r="M86" s="386">
        <f>IFERROR('Class Bin A-B'!AC86/'Class Bin A-B'!AC$107,0)</f>
        <v>1.0631364562118124</v>
      </c>
      <c r="N86" s="386">
        <f>IFERROR('Class Bin A-B'!AD86/'Class Bin A-B'!AD$107,0)</f>
        <v>1.2747701736465777</v>
      </c>
      <c r="O86" s="386">
        <f>IFERROR('Class Bin A-B'!AE86/'Class Bin A-B'!AE$107,0)</f>
        <v>1.1762971698113209</v>
      </c>
      <c r="P86" s="386">
        <f>IFERROR('Class Bin A-B'!AF86/'Class Bin A-B'!AF$107,0)</f>
        <v>0</v>
      </c>
      <c r="Q86" s="386">
        <f>IFERROR('Class Bin A-B'!AG86/'Class Bin A-B'!AG$107,0)</f>
        <v>0</v>
      </c>
      <c r="R86" s="386">
        <f>IFERROR('Class Bin A-B'!AH86/'Class Bin A-B'!AH$107,0)</f>
        <v>0</v>
      </c>
      <c r="S86" s="386">
        <f>IFERROR('Class Bin A-B'!AI86/'Class Bin A-B'!AI$107,0)</f>
        <v>0</v>
      </c>
      <c r="T86" s="386">
        <f>IFERROR('Class Bin A-B'!AJ86/'Class Bin A-B'!AJ$107,0)</f>
        <v>0</v>
      </c>
      <c r="U86" s="386">
        <f>IFERROR('Class Bin A-B'!AK86/'Class Bin A-B'!AK$107,0)</f>
        <v>0</v>
      </c>
      <c r="V86" s="387">
        <f>IFERROR('Class Bin A-B'!AL86/'Class Bin A-B'!AL$107,0)</f>
        <v>0</v>
      </c>
      <c r="W86" s="315"/>
      <c r="X86" s="316">
        <v>0.78125</v>
      </c>
      <c r="Y86" s="385">
        <f>IFERROR('Class Bin B-A'!R86/'Class Bin B-A'!R$107,0)</f>
        <v>0</v>
      </c>
      <c r="Z86" s="386">
        <f>IFERROR('Class Bin B-A'!S86/'Class Bin B-A'!S$107,0)</f>
        <v>0</v>
      </c>
      <c r="AA86" s="386">
        <f>IFERROR('Class Bin B-A'!T86/'Class Bin B-A'!T$107,0)</f>
        <v>0</v>
      </c>
      <c r="AB86" s="386">
        <f>IFERROR('Class Bin B-A'!U86/'Class Bin B-A'!U$107,0)</f>
        <v>0</v>
      </c>
      <c r="AC86" s="386">
        <f>IFERROR('Class Bin B-A'!V86/'Class Bin B-A'!V$107,0)</f>
        <v>0</v>
      </c>
      <c r="AD86" s="386">
        <f>IFERROR('Class Bin B-A'!W86/'Class Bin B-A'!W$107,0)</f>
        <v>0</v>
      </c>
      <c r="AE86" s="386">
        <f>IFERROR('Class Bin B-A'!X86/'Class Bin B-A'!X$107,0)</f>
        <v>1.0519877675840978</v>
      </c>
      <c r="AF86" s="386">
        <f>IFERROR('Class Bin B-A'!Y86/'Class Bin B-A'!Y$107,0)</f>
        <v>1.1032929918378835</v>
      </c>
      <c r="AG86" s="386">
        <f>IFERROR('Class Bin B-A'!Z86/'Class Bin B-A'!Z$107,0)</f>
        <v>1.1692954784437437</v>
      </c>
      <c r="AH86" s="386">
        <f>IFERROR('Class Bin B-A'!AA86/'Class Bin B-A'!AA$107,0)</f>
        <v>0.96665055582406956</v>
      </c>
      <c r="AI86" s="386">
        <f>IFERROR('Class Bin B-A'!AB86/'Class Bin B-A'!AB$107,0)</f>
        <v>0.80429477794045878</v>
      </c>
      <c r="AJ86" s="386">
        <f>IFERROR('Class Bin B-A'!AC86/'Class Bin B-A'!AC$107,0)</f>
        <v>1.1691985332634887</v>
      </c>
      <c r="AK86" s="386">
        <f>IFERROR('Class Bin B-A'!AD86/'Class Bin B-A'!AD$107,0)</f>
        <v>1.129015271195366</v>
      </c>
      <c r="AL86" s="386">
        <f>IFERROR('Class Bin B-A'!AE86/'Class Bin B-A'!AE$107,0)</f>
        <v>0.81858407079646023</v>
      </c>
      <c r="AM86" s="386">
        <f>IFERROR('Class Bin B-A'!AF86/'Class Bin B-A'!AF$107,0)</f>
        <v>0</v>
      </c>
      <c r="AN86" s="386">
        <f>IFERROR('Class Bin B-A'!AG86/'Class Bin B-A'!AG$107,0)</f>
        <v>0</v>
      </c>
      <c r="AO86" s="386">
        <f>IFERROR('Class Bin B-A'!AH86/'Class Bin B-A'!AH$107,0)</f>
        <v>0</v>
      </c>
      <c r="AP86" s="386">
        <f>IFERROR('Class Bin B-A'!AI86/'Class Bin B-A'!AI$107,0)</f>
        <v>0</v>
      </c>
      <c r="AQ86" s="386">
        <f>IFERROR('Class Bin B-A'!AJ86/'Class Bin B-A'!AJ$107,0)</f>
        <v>0</v>
      </c>
      <c r="AR86" s="386">
        <f>IFERROR('Class Bin B-A'!AK86/'Class Bin B-A'!AK$107,0)</f>
        <v>0</v>
      </c>
      <c r="AS86" s="387">
        <f>IFERROR('Class Bin B-A'!AL86/'Class Bin B-A'!AL$107,0)</f>
        <v>0</v>
      </c>
    </row>
    <row r="87" spans="1:45" ht="9.75" customHeight="1" x14ac:dyDescent="0.25">
      <c r="A87" s="316">
        <v>0.79166666666666696</v>
      </c>
      <c r="B87" s="385">
        <f>IFERROR('Class Bin A-B'!R87/'Class Bin A-B'!R$107,0)</f>
        <v>0</v>
      </c>
      <c r="C87" s="386">
        <f>IFERROR('Class Bin A-B'!S87/'Class Bin A-B'!S$107,0)</f>
        <v>0</v>
      </c>
      <c r="D87" s="386">
        <f>IFERROR('Class Bin A-B'!T87/'Class Bin A-B'!T$107,0)</f>
        <v>0</v>
      </c>
      <c r="E87" s="386">
        <f>IFERROR('Class Bin A-B'!U87/'Class Bin A-B'!U$107,0)</f>
        <v>0</v>
      </c>
      <c r="F87" s="386">
        <f>IFERROR('Class Bin A-B'!V87/'Class Bin A-B'!V$107,0)</f>
        <v>0</v>
      </c>
      <c r="G87" s="386">
        <f>IFERROR('Class Bin A-B'!W87/'Class Bin A-B'!W$107,0)</f>
        <v>0</v>
      </c>
      <c r="H87" s="386">
        <f>IFERROR('Class Bin A-B'!X87/'Class Bin A-B'!X$107,0)</f>
        <v>1.9448879732165854</v>
      </c>
      <c r="I87" s="386">
        <f>IFERROR('Class Bin A-B'!Y87/'Class Bin A-B'!Y$107,0)</f>
        <v>0.73386432298818993</v>
      </c>
      <c r="J87" s="386">
        <f>IFERROR('Class Bin A-B'!Z87/'Class Bin A-B'!Z$107,0)</f>
        <v>1.0252100840336136</v>
      </c>
      <c r="K87" s="386">
        <f>IFERROR('Class Bin A-B'!AA87/'Class Bin A-B'!AA$107,0)</f>
        <v>1.0295318127250901</v>
      </c>
      <c r="L87" s="386">
        <f>IFERROR('Class Bin A-B'!AB87/'Class Bin A-B'!AB$107,0)</f>
        <v>0.85365853658536583</v>
      </c>
      <c r="M87" s="386">
        <f>IFERROR('Class Bin A-B'!AC87/'Class Bin A-B'!AC$107,0)</f>
        <v>0</v>
      </c>
      <c r="N87" s="386">
        <f>IFERROR('Class Bin A-B'!AD87/'Class Bin A-B'!AD$107,0)</f>
        <v>0.98876404494381998</v>
      </c>
      <c r="O87" s="386">
        <f>IFERROR('Class Bin A-B'!AE87/'Class Bin A-B'!AE$107,0)</f>
        <v>0.90654481132075471</v>
      </c>
      <c r="P87" s="386">
        <f>IFERROR('Class Bin A-B'!AF87/'Class Bin A-B'!AF$107,0)</f>
        <v>0</v>
      </c>
      <c r="Q87" s="386">
        <f>IFERROR('Class Bin A-B'!AG87/'Class Bin A-B'!AG$107,0)</f>
        <v>0</v>
      </c>
      <c r="R87" s="386">
        <f>IFERROR('Class Bin A-B'!AH87/'Class Bin A-B'!AH$107,0)</f>
        <v>0</v>
      </c>
      <c r="S87" s="386">
        <f>IFERROR('Class Bin A-B'!AI87/'Class Bin A-B'!AI$107,0)</f>
        <v>0</v>
      </c>
      <c r="T87" s="386">
        <f>IFERROR('Class Bin A-B'!AJ87/'Class Bin A-B'!AJ$107,0)</f>
        <v>0</v>
      </c>
      <c r="U87" s="386">
        <f>IFERROR('Class Bin A-B'!AK87/'Class Bin A-B'!AK$107,0)</f>
        <v>0</v>
      </c>
      <c r="V87" s="387">
        <f>IFERROR('Class Bin A-B'!AL87/'Class Bin A-B'!AL$107,0)</f>
        <v>0</v>
      </c>
      <c r="W87" s="315"/>
      <c r="X87" s="316">
        <v>0.79166666666666696</v>
      </c>
      <c r="Y87" s="385">
        <f>IFERROR('Class Bin B-A'!R87/'Class Bin B-A'!R$107,0)</f>
        <v>0</v>
      </c>
      <c r="Z87" s="386">
        <f>IFERROR('Class Bin B-A'!S87/'Class Bin B-A'!S$107,0)</f>
        <v>0</v>
      </c>
      <c r="AA87" s="386">
        <f>IFERROR('Class Bin B-A'!T87/'Class Bin B-A'!T$107,0)</f>
        <v>0</v>
      </c>
      <c r="AB87" s="386">
        <f>IFERROR('Class Bin B-A'!U87/'Class Bin B-A'!U$107,0)</f>
        <v>0</v>
      </c>
      <c r="AC87" s="386">
        <f>IFERROR('Class Bin B-A'!V87/'Class Bin B-A'!V$107,0)</f>
        <v>0</v>
      </c>
      <c r="AD87" s="386">
        <f>IFERROR('Class Bin B-A'!W87/'Class Bin B-A'!W$107,0)</f>
        <v>0</v>
      </c>
      <c r="AE87" s="386">
        <f>IFERROR('Class Bin B-A'!X87/'Class Bin B-A'!X$107,0)</f>
        <v>0</v>
      </c>
      <c r="AF87" s="386">
        <f>IFERROR('Class Bin B-A'!Y87/'Class Bin B-A'!Y$107,0)</f>
        <v>0.99971854770616386</v>
      </c>
      <c r="AG87" s="386">
        <f>IFERROR('Class Bin B-A'!Z87/'Class Bin B-A'!Z$107,0)</f>
        <v>1.1819137749737121</v>
      </c>
      <c r="AH87" s="386">
        <f>IFERROR('Class Bin B-A'!AA87/'Class Bin B-A'!AA$107,0)</f>
        <v>0.7423876268728854</v>
      </c>
      <c r="AI87" s="386">
        <f>IFERROR('Class Bin B-A'!AB87/'Class Bin B-A'!AB$107,0)</f>
        <v>1.1166422645192777</v>
      </c>
      <c r="AJ87" s="386">
        <f>IFERROR('Class Bin B-A'!AC87/'Class Bin B-A'!AC$107,0)</f>
        <v>1.399685699319015</v>
      </c>
      <c r="AK87" s="386">
        <f>IFERROR('Class Bin B-A'!AD87/'Class Bin B-A'!AD$107,0)</f>
        <v>1.0742496050552923</v>
      </c>
      <c r="AL87" s="386">
        <f>IFERROR('Class Bin B-A'!AE87/'Class Bin B-A'!AE$107,0)</f>
        <v>0.88495575221238942</v>
      </c>
      <c r="AM87" s="386">
        <f>IFERROR('Class Bin B-A'!AF87/'Class Bin B-A'!AF$107,0)</f>
        <v>0</v>
      </c>
      <c r="AN87" s="386">
        <f>IFERROR('Class Bin B-A'!AG87/'Class Bin B-A'!AG$107,0)</f>
        <v>0</v>
      </c>
      <c r="AO87" s="386">
        <f>IFERROR('Class Bin B-A'!AH87/'Class Bin B-A'!AH$107,0)</f>
        <v>0</v>
      </c>
      <c r="AP87" s="386">
        <f>IFERROR('Class Bin B-A'!AI87/'Class Bin B-A'!AI$107,0)</f>
        <v>0</v>
      </c>
      <c r="AQ87" s="386">
        <f>IFERROR('Class Bin B-A'!AJ87/'Class Bin B-A'!AJ$107,0)</f>
        <v>0</v>
      </c>
      <c r="AR87" s="386">
        <f>IFERROR('Class Bin B-A'!AK87/'Class Bin B-A'!AK$107,0)</f>
        <v>0</v>
      </c>
      <c r="AS87" s="387">
        <f>IFERROR('Class Bin B-A'!AL87/'Class Bin B-A'!AL$107,0)</f>
        <v>0</v>
      </c>
    </row>
    <row r="88" spans="1:45" ht="9.75" customHeight="1" x14ac:dyDescent="0.25">
      <c r="A88" s="316">
        <v>0.80208333333333304</v>
      </c>
      <c r="B88" s="385">
        <f>IFERROR('Class Bin A-B'!R88/'Class Bin A-B'!R$107,0)</f>
        <v>0</v>
      </c>
      <c r="C88" s="386">
        <f>IFERROR('Class Bin A-B'!S88/'Class Bin A-B'!S$107,0)</f>
        <v>0</v>
      </c>
      <c r="D88" s="386">
        <f>IFERROR('Class Bin A-B'!T88/'Class Bin A-B'!T$107,0)</f>
        <v>0</v>
      </c>
      <c r="E88" s="386">
        <f>IFERROR('Class Bin A-B'!U88/'Class Bin A-B'!U$107,0)</f>
        <v>0</v>
      </c>
      <c r="F88" s="386">
        <f>IFERROR('Class Bin A-B'!V88/'Class Bin A-B'!V$107,0)</f>
        <v>0</v>
      </c>
      <c r="G88" s="386">
        <f>IFERROR('Class Bin A-B'!W88/'Class Bin A-B'!W$107,0)</f>
        <v>0</v>
      </c>
      <c r="H88" s="386">
        <f>IFERROR('Class Bin A-B'!X88/'Class Bin A-B'!X$107,0)</f>
        <v>1.0836981715168685</v>
      </c>
      <c r="I88" s="386">
        <f>IFERROR('Class Bin A-B'!Y88/'Class Bin A-B'!Y$107,0)</f>
        <v>0.63718758582806923</v>
      </c>
      <c r="J88" s="386">
        <f>IFERROR('Class Bin A-B'!Z88/'Class Bin A-B'!Z$107,0)</f>
        <v>1.0504201680672269</v>
      </c>
      <c r="K88" s="386">
        <f>IFERROR('Class Bin A-B'!AA88/'Class Bin A-B'!AA$107,0)</f>
        <v>0</v>
      </c>
      <c r="L88" s="386">
        <f>IFERROR('Class Bin A-B'!AB88/'Class Bin A-B'!AB$107,0)</f>
        <v>0.91869918699186992</v>
      </c>
      <c r="M88" s="386">
        <f>IFERROR('Class Bin A-B'!AC88/'Class Bin A-B'!AC$107,0)</f>
        <v>0.96537678207739286</v>
      </c>
      <c r="N88" s="386">
        <f>IFERROR('Class Bin A-B'!AD88/'Class Bin A-B'!AD$107,0)</f>
        <v>0</v>
      </c>
      <c r="O88" s="386">
        <f>IFERROR('Class Bin A-B'!AE88/'Class Bin A-B'!AE$107,0)</f>
        <v>0.97729952830188682</v>
      </c>
      <c r="P88" s="386">
        <f>IFERROR('Class Bin A-B'!AF88/'Class Bin A-B'!AF$107,0)</f>
        <v>0</v>
      </c>
      <c r="Q88" s="386">
        <f>IFERROR('Class Bin A-B'!AG88/'Class Bin A-B'!AG$107,0)</f>
        <v>0</v>
      </c>
      <c r="R88" s="386">
        <f>IFERROR('Class Bin A-B'!AH88/'Class Bin A-B'!AH$107,0)</f>
        <v>0</v>
      </c>
      <c r="S88" s="386">
        <f>IFERROR('Class Bin A-B'!AI88/'Class Bin A-B'!AI$107,0)</f>
        <v>0</v>
      </c>
      <c r="T88" s="386">
        <f>IFERROR('Class Bin A-B'!AJ88/'Class Bin A-B'!AJ$107,0)</f>
        <v>0</v>
      </c>
      <c r="U88" s="386">
        <f>IFERROR('Class Bin A-B'!AK88/'Class Bin A-B'!AK$107,0)</f>
        <v>0</v>
      </c>
      <c r="V88" s="387">
        <f>IFERROR('Class Bin A-B'!AL88/'Class Bin A-B'!AL$107,0)</f>
        <v>0</v>
      </c>
      <c r="W88" s="315"/>
      <c r="X88" s="316">
        <v>0.80208333333333304</v>
      </c>
      <c r="Y88" s="385">
        <f>IFERROR('Class Bin B-A'!R88/'Class Bin B-A'!R$107,0)</f>
        <v>0</v>
      </c>
      <c r="Z88" s="386">
        <f>IFERROR('Class Bin B-A'!S88/'Class Bin B-A'!S$107,0)</f>
        <v>0</v>
      </c>
      <c r="AA88" s="386">
        <f>IFERROR('Class Bin B-A'!T88/'Class Bin B-A'!T$107,0)</f>
        <v>0</v>
      </c>
      <c r="AB88" s="386">
        <f>IFERROR('Class Bin B-A'!U88/'Class Bin B-A'!U$107,0)</f>
        <v>0</v>
      </c>
      <c r="AC88" s="386">
        <f>IFERROR('Class Bin B-A'!V88/'Class Bin B-A'!V$107,0)</f>
        <v>0</v>
      </c>
      <c r="AD88" s="386">
        <f>IFERROR('Class Bin B-A'!W88/'Class Bin B-A'!W$107,0)</f>
        <v>0</v>
      </c>
      <c r="AE88" s="386">
        <f>IFERROR('Class Bin B-A'!X88/'Class Bin B-A'!X$107,0)</f>
        <v>0.8195718654434252</v>
      </c>
      <c r="AF88" s="386">
        <f>IFERROR('Class Bin B-A'!Y88/'Class Bin B-A'!Y$107,0)</f>
        <v>1.1483253588516749</v>
      </c>
      <c r="AG88" s="386">
        <f>IFERROR('Class Bin B-A'!Z88/'Class Bin B-A'!Z$107,0)</f>
        <v>1.3459516298633021</v>
      </c>
      <c r="AH88" s="386">
        <f>IFERROR('Class Bin B-A'!AA88/'Class Bin B-A'!AA$107,0)</f>
        <v>0.91638472692121797</v>
      </c>
      <c r="AI88" s="386">
        <f>IFERROR('Class Bin B-A'!AB88/'Class Bin B-A'!AB$107,0)</f>
        <v>0.73792093704245965</v>
      </c>
      <c r="AJ88" s="386">
        <f>IFERROR('Class Bin B-A'!AC88/'Class Bin B-A'!AC$107,0)</f>
        <v>1.0811943425877422</v>
      </c>
      <c r="AK88" s="386">
        <f>IFERROR('Class Bin B-A'!AD88/'Class Bin B-A'!AD$107,0)</f>
        <v>0.89731437598736175</v>
      </c>
      <c r="AL88" s="386">
        <f>IFERROR('Class Bin B-A'!AE88/'Class Bin B-A'!AE$107,0)</f>
        <v>1.0000000000000002</v>
      </c>
      <c r="AM88" s="386">
        <f>IFERROR('Class Bin B-A'!AF88/'Class Bin B-A'!AF$107,0)</f>
        <v>0</v>
      </c>
      <c r="AN88" s="386">
        <f>IFERROR('Class Bin B-A'!AG88/'Class Bin B-A'!AG$107,0)</f>
        <v>0</v>
      </c>
      <c r="AO88" s="386">
        <f>IFERROR('Class Bin B-A'!AH88/'Class Bin B-A'!AH$107,0)</f>
        <v>0</v>
      </c>
      <c r="AP88" s="386">
        <f>IFERROR('Class Bin B-A'!AI88/'Class Bin B-A'!AI$107,0)</f>
        <v>0</v>
      </c>
      <c r="AQ88" s="386">
        <f>IFERROR('Class Bin B-A'!AJ88/'Class Bin B-A'!AJ$107,0)</f>
        <v>0</v>
      </c>
      <c r="AR88" s="386">
        <f>IFERROR('Class Bin B-A'!AK88/'Class Bin B-A'!AK$107,0)</f>
        <v>0</v>
      </c>
      <c r="AS88" s="387">
        <f>IFERROR('Class Bin B-A'!AL88/'Class Bin B-A'!AL$107,0)</f>
        <v>0</v>
      </c>
    </row>
    <row r="89" spans="1:45" ht="9.75" customHeight="1" x14ac:dyDescent="0.25">
      <c r="A89" s="316">
        <v>0.8125</v>
      </c>
      <c r="B89" s="385">
        <f>IFERROR('Class Bin A-B'!R89/'Class Bin A-B'!R$107,0)</f>
        <v>0</v>
      </c>
      <c r="C89" s="386">
        <f>IFERROR('Class Bin A-B'!S89/'Class Bin A-B'!S$107,0)</f>
        <v>0</v>
      </c>
      <c r="D89" s="386">
        <f>IFERROR('Class Bin A-B'!T89/'Class Bin A-B'!T$107,0)</f>
        <v>0</v>
      </c>
      <c r="E89" s="386">
        <f>IFERROR('Class Bin A-B'!U89/'Class Bin A-B'!U$107,0)</f>
        <v>0</v>
      </c>
      <c r="F89" s="386">
        <f>IFERROR('Class Bin A-B'!V89/'Class Bin A-B'!V$107,0)</f>
        <v>0</v>
      </c>
      <c r="G89" s="386">
        <f>IFERROR('Class Bin A-B'!W89/'Class Bin A-B'!W$107,0)</f>
        <v>0</v>
      </c>
      <c r="H89" s="386">
        <f>IFERROR('Class Bin A-B'!X89/'Class Bin A-B'!X$107,0)</f>
        <v>1.0136492402781356</v>
      </c>
      <c r="I89" s="386">
        <f>IFERROR('Class Bin A-B'!Y89/'Class Bin A-B'!Y$107,0)</f>
        <v>1.1073880801977478</v>
      </c>
      <c r="J89" s="386">
        <f>IFERROR('Class Bin A-B'!Z89/'Class Bin A-B'!Z$107,0)</f>
        <v>1.0714285714285716</v>
      </c>
      <c r="K89" s="386">
        <f>IFERROR('Class Bin A-B'!AA89/'Class Bin A-B'!AA$107,0)</f>
        <v>0.93733493397358936</v>
      </c>
      <c r="L89" s="386">
        <f>IFERROR('Class Bin A-B'!AB89/'Class Bin A-B'!AB$107,0)</f>
        <v>1.0487804878048781</v>
      </c>
      <c r="M89" s="386">
        <f>IFERROR('Class Bin A-B'!AC89/'Class Bin A-B'!AC$107,0)</f>
        <v>1.1731160896130344</v>
      </c>
      <c r="N89" s="386">
        <f>IFERROR('Class Bin A-B'!AD89/'Class Bin A-B'!AD$107,0)</f>
        <v>0.84984678243105194</v>
      </c>
      <c r="O89" s="386">
        <f>IFERROR('Class Bin A-B'!AE89/'Class Bin A-B'!AE$107,0)</f>
        <v>0.90654481132075471</v>
      </c>
      <c r="P89" s="386">
        <f>IFERROR('Class Bin A-B'!AF89/'Class Bin A-B'!AF$107,0)</f>
        <v>0</v>
      </c>
      <c r="Q89" s="386">
        <f>IFERROR('Class Bin A-B'!AG89/'Class Bin A-B'!AG$107,0)</f>
        <v>0</v>
      </c>
      <c r="R89" s="386">
        <f>IFERROR('Class Bin A-B'!AH89/'Class Bin A-B'!AH$107,0)</f>
        <v>0</v>
      </c>
      <c r="S89" s="386">
        <f>IFERROR('Class Bin A-B'!AI89/'Class Bin A-B'!AI$107,0)</f>
        <v>0</v>
      </c>
      <c r="T89" s="386">
        <f>IFERROR('Class Bin A-B'!AJ89/'Class Bin A-B'!AJ$107,0)</f>
        <v>0</v>
      </c>
      <c r="U89" s="386">
        <f>IFERROR('Class Bin A-B'!AK89/'Class Bin A-B'!AK$107,0)</f>
        <v>0</v>
      </c>
      <c r="V89" s="387">
        <f>IFERROR('Class Bin A-B'!AL89/'Class Bin A-B'!AL$107,0)</f>
        <v>0</v>
      </c>
      <c r="W89" s="315"/>
      <c r="X89" s="316">
        <v>0.8125</v>
      </c>
      <c r="Y89" s="385">
        <f>IFERROR('Class Bin B-A'!R89/'Class Bin B-A'!R$107,0)</f>
        <v>0</v>
      </c>
      <c r="Z89" s="386">
        <f>IFERROR('Class Bin B-A'!S89/'Class Bin B-A'!S$107,0)</f>
        <v>0</v>
      </c>
      <c r="AA89" s="386">
        <f>IFERROR('Class Bin B-A'!T89/'Class Bin B-A'!T$107,0)</f>
        <v>0</v>
      </c>
      <c r="AB89" s="386">
        <f>IFERROR('Class Bin B-A'!U89/'Class Bin B-A'!U$107,0)</f>
        <v>0</v>
      </c>
      <c r="AC89" s="386">
        <f>IFERROR('Class Bin B-A'!V89/'Class Bin B-A'!V$107,0)</f>
        <v>0</v>
      </c>
      <c r="AD89" s="386">
        <f>IFERROR('Class Bin B-A'!W89/'Class Bin B-A'!W$107,0)</f>
        <v>0</v>
      </c>
      <c r="AE89" s="386">
        <f>IFERROR('Class Bin B-A'!X89/'Class Bin B-A'!X$107,0)</f>
        <v>0</v>
      </c>
      <c r="AF89" s="386">
        <f>IFERROR('Class Bin B-A'!Y89/'Class Bin B-A'!Y$107,0)</f>
        <v>0.92766676048409813</v>
      </c>
      <c r="AG89" s="386">
        <f>IFERROR('Class Bin B-A'!Z89/'Class Bin B-A'!Z$107,0)</f>
        <v>0.68980021030494221</v>
      </c>
      <c r="AH89" s="386">
        <f>IFERROR('Class Bin B-A'!AA89/'Class Bin B-A'!AA$107,0)</f>
        <v>1.0401159980666987</v>
      </c>
      <c r="AI89" s="386">
        <f>IFERROR('Class Bin B-A'!AB89/'Class Bin B-A'!AB$107,0)</f>
        <v>0.72230356271351881</v>
      </c>
      <c r="AJ89" s="386">
        <f>IFERROR('Class Bin B-A'!AC89/'Class Bin B-A'!AC$107,0)</f>
        <v>0.88004190675746463</v>
      </c>
      <c r="AK89" s="386">
        <f>IFERROR('Class Bin B-A'!AD89/'Class Bin B-A'!AD$107,0)</f>
        <v>1.1458662453923116</v>
      </c>
      <c r="AL89" s="386">
        <f>IFERROR('Class Bin B-A'!AE89/'Class Bin B-A'!AE$107,0)</f>
        <v>1.1327433628318586</v>
      </c>
      <c r="AM89" s="386">
        <f>IFERROR('Class Bin B-A'!AF89/'Class Bin B-A'!AF$107,0)</f>
        <v>0</v>
      </c>
      <c r="AN89" s="386">
        <f>IFERROR('Class Bin B-A'!AG89/'Class Bin B-A'!AG$107,0)</f>
        <v>0</v>
      </c>
      <c r="AO89" s="386">
        <f>IFERROR('Class Bin B-A'!AH89/'Class Bin B-A'!AH$107,0)</f>
        <v>0</v>
      </c>
      <c r="AP89" s="386">
        <f>IFERROR('Class Bin B-A'!AI89/'Class Bin B-A'!AI$107,0)</f>
        <v>0</v>
      </c>
      <c r="AQ89" s="386">
        <f>IFERROR('Class Bin B-A'!AJ89/'Class Bin B-A'!AJ$107,0)</f>
        <v>0</v>
      </c>
      <c r="AR89" s="386">
        <f>IFERROR('Class Bin B-A'!AK89/'Class Bin B-A'!AK$107,0)</f>
        <v>0</v>
      </c>
      <c r="AS89" s="387">
        <f>IFERROR('Class Bin B-A'!AL89/'Class Bin B-A'!AL$107,0)</f>
        <v>0</v>
      </c>
    </row>
    <row r="90" spans="1:45" ht="9.75" customHeight="1" x14ac:dyDescent="0.25">
      <c r="A90" s="316">
        <v>0.82291666666666696</v>
      </c>
      <c r="B90" s="423">
        <f>IFERROR('Class Bin A-B'!R90/'Class Bin A-B'!R$107,0)</f>
        <v>0</v>
      </c>
      <c r="C90" s="424">
        <f>IFERROR('Class Bin A-B'!S90/'Class Bin A-B'!S$107,0)</f>
        <v>0</v>
      </c>
      <c r="D90" s="424">
        <f>IFERROR('Class Bin A-B'!T90/'Class Bin A-B'!T$107,0)</f>
        <v>0</v>
      </c>
      <c r="E90" s="424">
        <f>IFERROR('Class Bin A-B'!U90/'Class Bin A-B'!U$107,0)</f>
        <v>0</v>
      </c>
      <c r="F90" s="424">
        <f>IFERROR('Class Bin A-B'!V90/'Class Bin A-B'!V$107,0)</f>
        <v>0</v>
      </c>
      <c r="G90" s="424">
        <f>IFERROR('Class Bin A-B'!W90/'Class Bin A-B'!W$107,0)</f>
        <v>0</v>
      </c>
      <c r="H90" s="424">
        <f>IFERROR('Class Bin A-B'!X90/'Class Bin A-B'!X$107,0)</f>
        <v>0</v>
      </c>
      <c r="I90" s="424">
        <f>IFERROR('Class Bin A-B'!Y90/'Class Bin A-B'!Y$107,0)</f>
        <v>1.1733040373523755</v>
      </c>
      <c r="J90" s="424">
        <f>IFERROR('Class Bin A-B'!Z90/'Class Bin A-B'!Z$107,0)</f>
        <v>1.2226890756302522</v>
      </c>
      <c r="K90" s="424">
        <f>IFERROR('Class Bin A-B'!AA90/'Class Bin A-B'!AA$107,0)</f>
        <v>1.2792316926770708</v>
      </c>
      <c r="L90" s="424">
        <f>IFERROR('Class Bin A-B'!AB90/'Class Bin A-B'!AB$107,0)</f>
        <v>1.032520325203252</v>
      </c>
      <c r="M90" s="424">
        <f>IFERROR('Class Bin A-B'!AC90/'Class Bin A-B'!AC$107,0)</f>
        <v>0.83910386965376771</v>
      </c>
      <c r="N90" s="424">
        <f>IFERROR('Class Bin A-B'!AD90/'Class Bin A-B'!AD$107,0)</f>
        <v>1.2012257405515829</v>
      </c>
      <c r="O90" s="424">
        <f>IFERROR('Class Bin A-B'!AE90/'Class Bin A-B'!AE$107,0)</f>
        <v>1.3487617924528301</v>
      </c>
      <c r="P90" s="424">
        <f>IFERROR('Class Bin A-B'!AF90/'Class Bin A-B'!AF$107,0)</f>
        <v>0</v>
      </c>
      <c r="Q90" s="424">
        <f>IFERROR('Class Bin A-B'!AG90/'Class Bin A-B'!AG$107,0)</f>
        <v>0</v>
      </c>
      <c r="R90" s="424">
        <f>IFERROR('Class Bin A-B'!AH90/'Class Bin A-B'!AH$107,0)</f>
        <v>0</v>
      </c>
      <c r="S90" s="424">
        <f>IFERROR('Class Bin A-B'!AI90/'Class Bin A-B'!AI$107,0)</f>
        <v>0</v>
      </c>
      <c r="T90" s="424">
        <f>IFERROR('Class Bin A-B'!AJ90/'Class Bin A-B'!AJ$107,0)</f>
        <v>0</v>
      </c>
      <c r="U90" s="424">
        <f>IFERROR('Class Bin A-B'!AK90/'Class Bin A-B'!AK$107,0)</f>
        <v>0</v>
      </c>
      <c r="V90" s="425">
        <f>IFERROR('Class Bin A-B'!AL90/'Class Bin A-B'!AL$107,0)</f>
        <v>0</v>
      </c>
      <c r="W90" s="315"/>
      <c r="X90" s="316">
        <v>0.82291666666666696</v>
      </c>
      <c r="Y90" s="423">
        <f>IFERROR('Class Bin B-A'!R90/'Class Bin B-A'!R$107,0)</f>
        <v>0</v>
      </c>
      <c r="Z90" s="424">
        <f>IFERROR('Class Bin B-A'!S90/'Class Bin B-A'!S$107,0)</f>
        <v>0</v>
      </c>
      <c r="AA90" s="424">
        <f>IFERROR('Class Bin B-A'!T90/'Class Bin B-A'!T$107,0)</f>
        <v>0</v>
      </c>
      <c r="AB90" s="424">
        <f>IFERROR('Class Bin B-A'!U90/'Class Bin B-A'!U$107,0)</f>
        <v>0</v>
      </c>
      <c r="AC90" s="424">
        <f>IFERROR('Class Bin B-A'!V90/'Class Bin B-A'!V$107,0)</f>
        <v>0</v>
      </c>
      <c r="AD90" s="424">
        <f>IFERROR('Class Bin B-A'!W90/'Class Bin B-A'!W$107,0)</f>
        <v>0</v>
      </c>
      <c r="AE90" s="424">
        <f>IFERROR('Class Bin B-A'!X90/'Class Bin B-A'!X$107,0)</f>
        <v>0.88481141692150866</v>
      </c>
      <c r="AF90" s="424">
        <f>IFERROR('Class Bin B-A'!Y90/'Class Bin B-A'!Y$107,0)</f>
        <v>1.1258091753447792</v>
      </c>
      <c r="AG90" s="424">
        <f>IFERROR('Class Bin B-A'!Z90/'Class Bin B-A'!Z$107,0)</f>
        <v>0.93796004206098871</v>
      </c>
      <c r="AH90" s="424">
        <f>IFERROR('Class Bin B-A'!AA90/'Class Bin B-A'!AA$107,0)</f>
        <v>0.7191880135331078</v>
      </c>
      <c r="AI90" s="424">
        <f>IFERROR('Class Bin B-A'!AB90/'Class Bin B-A'!AB$107,0)</f>
        <v>1.0307467057101023</v>
      </c>
      <c r="AJ90" s="424">
        <f>IFERROR('Class Bin B-A'!AC90/'Class Bin B-A'!AC$107,0)</f>
        <v>0.90099528548978525</v>
      </c>
      <c r="AK90" s="424">
        <f>IFERROR('Class Bin B-A'!AD90/'Class Bin B-A'!AD$107,0)</f>
        <v>1.0995260663507109</v>
      </c>
      <c r="AL90" s="424">
        <f>IFERROR('Class Bin B-A'!AE90/'Class Bin B-A'!AE$107,0)</f>
        <v>0.9823008849557523</v>
      </c>
      <c r="AM90" s="424">
        <f>IFERROR('Class Bin B-A'!AF90/'Class Bin B-A'!AF$107,0)</f>
        <v>0</v>
      </c>
      <c r="AN90" s="424">
        <f>IFERROR('Class Bin B-A'!AG90/'Class Bin B-A'!AG$107,0)</f>
        <v>0</v>
      </c>
      <c r="AO90" s="424">
        <f>IFERROR('Class Bin B-A'!AH90/'Class Bin B-A'!AH$107,0)</f>
        <v>0</v>
      </c>
      <c r="AP90" s="424">
        <f>IFERROR('Class Bin B-A'!AI90/'Class Bin B-A'!AI$107,0)</f>
        <v>0</v>
      </c>
      <c r="AQ90" s="424">
        <f>IFERROR('Class Bin B-A'!AJ90/'Class Bin B-A'!AJ$107,0)</f>
        <v>0</v>
      </c>
      <c r="AR90" s="424">
        <f>IFERROR('Class Bin B-A'!AK90/'Class Bin B-A'!AK$107,0)</f>
        <v>0</v>
      </c>
      <c r="AS90" s="425">
        <f>IFERROR('Class Bin B-A'!AL90/'Class Bin B-A'!AL$107,0)</f>
        <v>0</v>
      </c>
    </row>
    <row r="91" spans="1:45" ht="9.75" customHeight="1" x14ac:dyDescent="0.25">
      <c r="A91" s="316">
        <v>0.83333333333333404</v>
      </c>
      <c r="B91" s="423">
        <f>IFERROR('Class Bin A-B'!R91/'Class Bin A-B'!R$107,0)</f>
        <v>0</v>
      </c>
      <c r="C91" s="424">
        <f>IFERROR('Class Bin A-B'!S91/'Class Bin A-B'!S$107,0)</f>
        <v>0</v>
      </c>
      <c r="D91" s="424">
        <f>IFERROR('Class Bin A-B'!T91/'Class Bin A-B'!T$107,0)</f>
        <v>0</v>
      </c>
      <c r="E91" s="424">
        <f>IFERROR('Class Bin A-B'!U91/'Class Bin A-B'!U$107,0)</f>
        <v>0</v>
      </c>
      <c r="F91" s="424">
        <f>IFERROR('Class Bin A-B'!V91/'Class Bin A-B'!V$107,0)</f>
        <v>0</v>
      </c>
      <c r="G91" s="424">
        <f>IFERROR('Class Bin A-B'!W91/'Class Bin A-B'!W$107,0)</f>
        <v>0</v>
      </c>
      <c r="H91" s="424">
        <f>IFERROR('Class Bin A-B'!X91/'Class Bin A-B'!X$107,0)</f>
        <v>0.94360030903940262</v>
      </c>
      <c r="I91" s="424">
        <f>IFERROR('Class Bin A-B'!Y91/'Class Bin A-B'!Y$107,0)</f>
        <v>1.313924745948915</v>
      </c>
      <c r="J91" s="424">
        <f>IFERROR('Class Bin A-B'!Z91/'Class Bin A-B'!Z$107,0)</f>
        <v>0.94537815126050428</v>
      </c>
      <c r="K91" s="424">
        <f>IFERROR('Class Bin A-B'!AA91/'Class Bin A-B'!AA$107,0)</f>
        <v>1.1178871548619449</v>
      </c>
      <c r="L91" s="424">
        <f>IFERROR('Class Bin A-B'!AB91/'Class Bin A-B'!AB$107,0)</f>
        <v>1.3008130081300813</v>
      </c>
      <c r="M91" s="424">
        <f>IFERROR('Class Bin A-B'!AC91/'Class Bin A-B'!AC$107,0)</f>
        <v>1.3075356415478614</v>
      </c>
      <c r="N91" s="424">
        <f>IFERROR('Class Bin A-B'!AD91/'Class Bin A-B'!AD$107,0)</f>
        <v>1.2747701736465777</v>
      </c>
      <c r="O91" s="424">
        <f>IFERROR('Class Bin A-B'!AE91/'Class Bin A-B'!AE$107,0)</f>
        <v>0.7694575471698113</v>
      </c>
      <c r="P91" s="424">
        <f>IFERROR('Class Bin A-B'!AF91/'Class Bin A-B'!AF$107,0)</f>
        <v>0</v>
      </c>
      <c r="Q91" s="424">
        <f>IFERROR('Class Bin A-B'!AG91/'Class Bin A-B'!AG$107,0)</f>
        <v>0</v>
      </c>
      <c r="R91" s="424">
        <f>IFERROR('Class Bin A-B'!AH91/'Class Bin A-B'!AH$107,0)</f>
        <v>0</v>
      </c>
      <c r="S91" s="424">
        <f>IFERROR('Class Bin A-B'!AI91/'Class Bin A-B'!AI$107,0)</f>
        <v>0</v>
      </c>
      <c r="T91" s="424">
        <f>IFERROR('Class Bin A-B'!AJ91/'Class Bin A-B'!AJ$107,0)</f>
        <v>0</v>
      </c>
      <c r="U91" s="424">
        <f>IFERROR('Class Bin A-B'!AK91/'Class Bin A-B'!AK$107,0)</f>
        <v>0</v>
      </c>
      <c r="V91" s="425">
        <f>IFERROR('Class Bin A-B'!AL91/'Class Bin A-B'!AL$107,0)</f>
        <v>0</v>
      </c>
      <c r="W91" s="315"/>
      <c r="X91" s="316">
        <v>0.83333333333333404</v>
      </c>
      <c r="Y91" s="423">
        <f>IFERROR('Class Bin B-A'!R91/'Class Bin B-A'!R$107,0)</f>
        <v>0</v>
      </c>
      <c r="Z91" s="424">
        <f>IFERROR('Class Bin B-A'!S91/'Class Bin B-A'!S$107,0)</f>
        <v>0</v>
      </c>
      <c r="AA91" s="424">
        <f>IFERROR('Class Bin B-A'!T91/'Class Bin B-A'!T$107,0)</f>
        <v>0</v>
      </c>
      <c r="AB91" s="424">
        <f>IFERROR('Class Bin B-A'!U91/'Class Bin B-A'!U$107,0)</f>
        <v>0</v>
      </c>
      <c r="AC91" s="424">
        <f>IFERROR('Class Bin B-A'!V91/'Class Bin B-A'!V$107,0)</f>
        <v>0</v>
      </c>
      <c r="AD91" s="424">
        <f>IFERROR('Class Bin B-A'!W91/'Class Bin B-A'!W$107,0)</f>
        <v>0</v>
      </c>
      <c r="AE91" s="424">
        <f>IFERROR('Class Bin B-A'!X91/'Class Bin B-A'!X$107,0)</f>
        <v>0.64424057084607544</v>
      </c>
      <c r="AF91" s="424">
        <f>IFERROR('Class Bin B-A'!Y91/'Class Bin B-A'!Y$107,0)</f>
        <v>1.2293836194764989</v>
      </c>
      <c r="AG91" s="424">
        <f>IFERROR('Class Bin B-A'!Z91/'Class Bin B-A'!Z$107,0)</f>
        <v>0.74027339642481615</v>
      </c>
      <c r="AH91" s="424">
        <f>IFERROR('Class Bin B-A'!AA91/'Class Bin B-A'!AA$107,0)</f>
        <v>1.2063798936684389</v>
      </c>
      <c r="AI91" s="424">
        <f>IFERROR('Class Bin B-A'!AB91/'Class Bin B-A'!AB$107,0)</f>
        <v>0.84333821376281115</v>
      </c>
      <c r="AJ91" s="424">
        <f>IFERROR('Class Bin B-A'!AC91/'Class Bin B-A'!AC$107,0)</f>
        <v>1.0518596123624935</v>
      </c>
      <c r="AK91" s="424">
        <f>IFERROR('Class Bin B-A'!AD91/'Class Bin B-A'!AD$107,0)</f>
        <v>0</v>
      </c>
      <c r="AL91" s="424">
        <f>IFERROR('Class Bin B-A'!AE91/'Class Bin B-A'!AE$107,0)</f>
        <v>0.9823008849557523</v>
      </c>
      <c r="AM91" s="424">
        <f>IFERROR('Class Bin B-A'!AF91/'Class Bin B-A'!AF$107,0)</f>
        <v>0</v>
      </c>
      <c r="AN91" s="424">
        <f>IFERROR('Class Bin B-A'!AG91/'Class Bin B-A'!AG$107,0)</f>
        <v>0</v>
      </c>
      <c r="AO91" s="424">
        <f>IFERROR('Class Bin B-A'!AH91/'Class Bin B-A'!AH$107,0)</f>
        <v>0</v>
      </c>
      <c r="AP91" s="424">
        <f>IFERROR('Class Bin B-A'!AI91/'Class Bin B-A'!AI$107,0)</f>
        <v>0</v>
      </c>
      <c r="AQ91" s="424">
        <f>IFERROR('Class Bin B-A'!AJ91/'Class Bin B-A'!AJ$107,0)</f>
        <v>0</v>
      </c>
      <c r="AR91" s="424">
        <f>IFERROR('Class Bin B-A'!AK91/'Class Bin B-A'!AK$107,0)</f>
        <v>0</v>
      </c>
      <c r="AS91" s="425">
        <f>IFERROR('Class Bin B-A'!AL91/'Class Bin B-A'!AL$107,0)</f>
        <v>0</v>
      </c>
    </row>
    <row r="92" spans="1:45" ht="9.75" customHeight="1" x14ac:dyDescent="0.25">
      <c r="A92" s="316">
        <v>0.843750000000001</v>
      </c>
      <c r="B92" s="423">
        <f>IFERROR('Class Bin A-B'!R92/'Class Bin A-B'!R$107,0)</f>
        <v>0</v>
      </c>
      <c r="C92" s="424">
        <f>IFERROR('Class Bin A-B'!S92/'Class Bin A-B'!S$107,0)</f>
        <v>0</v>
      </c>
      <c r="D92" s="424">
        <f>IFERROR('Class Bin A-B'!T92/'Class Bin A-B'!T$107,0)</f>
        <v>0</v>
      </c>
      <c r="E92" s="424">
        <f>IFERROR('Class Bin A-B'!U92/'Class Bin A-B'!U$107,0)</f>
        <v>0</v>
      </c>
      <c r="F92" s="424">
        <f>IFERROR('Class Bin A-B'!V92/'Class Bin A-B'!V$107,0)</f>
        <v>0</v>
      </c>
      <c r="G92" s="424">
        <f>IFERROR('Class Bin A-B'!W92/'Class Bin A-B'!W$107,0)</f>
        <v>0</v>
      </c>
      <c r="H92" s="424">
        <f>IFERROR('Class Bin A-B'!X92/'Class Bin A-B'!X$107,0)</f>
        <v>0</v>
      </c>
      <c r="I92" s="424">
        <f>IFERROR('Class Bin A-B'!Y92/'Class Bin A-B'!Y$107,0)</f>
        <v>0</v>
      </c>
      <c r="J92" s="424">
        <f>IFERROR('Class Bin A-B'!Z92/'Class Bin A-B'!Z$107,0)</f>
        <v>1.2184873949579833</v>
      </c>
      <c r="K92" s="424">
        <f>IFERROR('Class Bin A-B'!AA92/'Class Bin A-B'!AA$107,0)</f>
        <v>1.0986794717887156</v>
      </c>
      <c r="L92" s="424">
        <f>IFERROR('Class Bin A-B'!AB92/'Class Bin A-B'!AB$107,0)</f>
        <v>1.1382113821138211</v>
      </c>
      <c r="M92" s="424">
        <f>IFERROR('Class Bin A-B'!AC92/'Class Bin A-B'!AC$107,0)</f>
        <v>1.0549898167006106</v>
      </c>
      <c r="N92" s="424">
        <f>IFERROR('Class Bin A-B'!AD92/'Class Bin A-B'!AD$107,0)</f>
        <v>1.0132788559754851</v>
      </c>
      <c r="O92" s="424">
        <f>IFERROR('Class Bin A-B'!AE92/'Class Bin A-B'!AE$107,0)</f>
        <v>1.3929834905660377</v>
      </c>
      <c r="P92" s="424">
        <f>IFERROR('Class Bin A-B'!AF92/'Class Bin A-B'!AF$107,0)</f>
        <v>0</v>
      </c>
      <c r="Q92" s="424">
        <f>IFERROR('Class Bin A-B'!AG92/'Class Bin A-B'!AG$107,0)</f>
        <v>0</v>
      </c>
      <c r="R92" s="424">
        <f>IFERROR('Class Bin A-B'!AH92/'Class Bin A-B'!AH$107,0)</f>
        <v>0</v>
      </c>
      <c r="S92" s="424">
        <f>IFERROR('Class Bin A-B'!AI92/'Class Bin A-B'!AI$107,0)</f>
        <v>0</v>
      </c>
      <c r="T92" s="424">
        <f>IFERROR('Class Bin A-B'!AJ92/'Class Bin A-B'!AJ$107,0)</f>
        <v>0</v>
      </c>
      <c r="U92" s="424">
        <f>IFERROR('Class Bin A-B'!AK92/'Class Bin A-B'!AK$107,0)</f>
        <v>0</v>
      </c>
      <c r="V92" s="425">
        <f>IFERROR('Class Bin A-B'!AL92/'Class Bin A-B'!AL$107,0)</f>
        <v>0</v>
      </c>
      <c r="W92" s="315"/>
      <c r="X92" s="316">
        <v>0.843750000000001</v>
      </c>
      <c r="Y92" s="423">
        <f>IFERROR('Class Bin B-A'!R92/'Class Bin B-A'!R$107,0)</f>
        <v>0</v>
      </c>
      <c r="Z92" s="424">
        <f>IFERROR('Class Bin B-A'!S92/'Class Bin B-A'!S$107,0)</f>
        <v>0</v>
      </c>
      <c r="AA92" s="424">
        <f>IFERROR('Class Bin B-A'!T92/'Class Bin B-A'!T$107,0)</f>
        <v>0</v>
      </c>
      <c r="AB92" s="424">
        <f>IFERROR('Class Bin B-A'!U92/'Class Bin B-A'!U$107,0)</f>
        <v>0</v>
      </c>
      <c r="AC92" s="424">
        <f>IFERROR('Class Bin B-A'!V92/'Class Bin B-A'!V$107,0)</f>
        <v>0</v>
      </c>
      <c r="AD92" s="424">
        <f>IFERROR('Class Bin B-A'!W92/'Class Bin B-A'!W$107,0)</f>
        <v>0</v>
      </c>
      <c r="AE92" s="424">
        <f>IFERROR('Class Bin B-A'!X92/'Class Bin B-A'!X$107,0)</f>
        <v>0</v>
      </c>
      <c r="AF92" s="424">
        <f>IFERROR('Class Bin B-A'!Y92/'Class Bin B-A'!Y$107,0)</f>
        <v>1.0987897551365045</v>
      </c>
      <c r="AG92" s="424">
        <f>IFERROR('Class Bin B-A'!Z92/'Class Bin B-A'!Z$107,0)</f>
        <v>1.6908517350157732</v>
      </c>
      <c r="AH92" s="424">
        <f>IFERROR('Class Bin B-A'!AA92/'Class Bin B-A'!AA$107,0)</f>
        <v>0.86998550024166266</v>
      </c>
      <c r="AI92" s="424">
        <f>IFERROR('Class Bin B-A'!AB92/'Class Bin B-A'!AB$107,0)</f>
        <v>0.93704245973645683</v>
      </c>
      <c r="AJ92" s="424">
        <f>IFERROR('Class Bin B-A'!AC92/'Class Bin B-A'!AC$107,0)</f>
        <v>1.1733892090099529</v>
      </c>
      <c r="AK92" s="424">
        <f>IFERROR('Class Bin B-A'!AD92/'Class Bin B-A'!AD$107,0)</f>
        <v>0.7877830437072143</v>
      </c>
      <c r="AL92" s="424">
        <f>IFERROR('Class Bin B-A'!AE92/'Class Bin B-A'!AE$107,0)</f>
        <v>0</v>
      </c>
      <c r="AM92" s="424">
        <f>IFERROR('Class Bin B-A'!AF92/'Class Bin B-A'!AF$107,0)</f>
        <v>0</v>
      </c>
      <c r="AN92" s="424">
        <f>IFERROR('Class Bin B-A'!AG92/'Class Bin B-A'!AG$107,0)</f>
        <v>0</v>
      </c>
      <c r="AO92" s="424">
        <f>IFERROR('Class Bin B-A'!AH92/'Class Bin B-A'!AH$107,0)</f>
        <v>0</v>
      </c>
      <c r="AP92" s="424">
        <f>IFERROR('Class Bin B-A'!AI92/'Class Bin B-A'!AI$107,0)</f>
        <v>0</v>
      </c>
      <c r="AQ92" s="424">
        <f>IFERROR('Class Bin B-A'!AJ92/'Class Bin B-A'!AJ$107,0)</f>
        <v>0</v>
      </c>
      <c r="AR92" s="424">
        <f>IFERROR('Class Bin B-A'!AK92/'Class Bin B-A'!AK$107,0)</f>
        <v>0</v>
      </c>
      <c r="AS92" s="425">
        <f>IFERROR('Class Bin B-A'!AL92/'Class Bin B-A'!AL$107,0)</f>
        <v>0</v>
      </c>
    </row>
    <row r="93" spans="1:45" ht="9.75" customHeight="1" x14ac:dyDescent="0.25">
      <c r="A93" s="316">
        <v>0.85416666666666796</v>
      </c>
      <c r="B93" s="423">
        <f>IFERROR('Class Bin A-B'!R93/'Class Bin A-B'!R$107,0)</f>
        <v>0</v>
      </c>
      <c r="C93" s="424">
        <f>IFERROR('Class Bin A-B'!S93/'Class Bin A-B'!S$107,0)</f>
        <v>0</v>
      </c>
      <c r="D93" s="424">
        <f>IFERROR('Class Bin A-B'!T93/'Class Bin A-B'!T$107,0)</f>
        <v>0</v>
      </c>
      <c r="E93" s="424">
        <f>IFERROR('Class Bin A-B'!U93/'Class Bin A-B'!U$107,0)</f>
        <v>0</v>
      </c>
      <c r="F93" s="424">
        <f>IFERROR('Class Bin A-B'!V93/'Class Bin A-B'!V$107,0)</f>
        <v>0</v>
      </c>
      <c r="G93" s="424">
        <f>IFERROR('Class Bin A-B'!W93/'Class Bin A-B'!W$107,0)</f>
        <v>0</v>
      </c>
      <c r="H93" s="424">
        <f>IFERROR('Class Bin A-B'!X93/'Class Bin A-B'!X$107,0)</f>
        <v>1.1661086788565544</v>
      </c>
      <c r="I93" s="424">
        <f>IFERROR('Class Bin A-B'!Y93/'Class Bin A-B'!Y$107,0)</f>
        <v>1.1996704202142268</v>
      </c>
      <c r="J93" s="424">
        <f>IFERROR('Class Bin A-B'!Z93/'Class Bin A-B'!Z$107,0)</f>
        <v>1.1386554621848741</v>
      </c>
      <c r="K93" s="424">
        <f>IFERROR('Class Bin A-B'!AA93/'Class Bin A-B'!AA$107,0)</f>
        <v>0</v>
      </c>
      <c r="L93" s="424">
        <f>IFERROR('Class Bin A-B'!AB93/'Class Bin A-B'!AB$107,0)</f>
        <v>1.3089430894308944</v>
      </c>
      <c r="M93" s="424">
        <f>IFERROR('Class Bin A-B'!AC93/'Class Bin A-B'!AC$107,0)</f>
        <v>1.1812627291242361</v>
      </c>
      <c r="N93" s="424">
        <f>IFERROR('Class Bin A-B'!AD93/'Class Bin A-B'!AD$107,0)</f>
        <v>0.92339121552604686</v>
      </c>
      <c r="O93" s="424">
        <f>IFERROR('Class Bin A-B'!AE93/'Class Bin A-B'!AE$107,0)</f>
        <v>1.1232311320754715</v>
      </c>
      <c r="P93" s="424">
        <f>IFERROR('Class Bin A-B'!AF93/'Class Bin A-B'!AF$107,0)</f>
        <v>0</v>
      </c>
      <c r="Q93" s="424">
        <f>IFERROR('Class Bin A-B'!AG93/'Class Bin A-B'!AG$107,0)</f>
        <v>0</v>
      </c>
      <c r="R93" s="424">
        <f>IFERROR('Class Bin A-B'!AH93/'Class Bin A-B'!AH$107,0)</f>
        <v>0</v>
      </c>
      <c r="S93" s="424">
        <f>IFERROR('Class Bin A-B'!AI93/'Class Bin A-B'!AI$107,0)</f>
        <v>0</v>
      </c>
      <c r="T93" s="424">
        <f>IFERROR('Class Bin A-B'!AJ93/'Class Bin A-B'!AJ$107,0)</f>
        <v>0</v>
      </c>
      <c r="U93" s="424">
        <f>IFERROR('Class Bin A-B'!AK93/'Class Bin A-B'!AK$107,0)</f>
        <v>0</v>
      </c>
      <c r="V93" s="425">
        <f>IFERROR('Class Bin A-B'!AL93/'Class Bin A-B'!AL$107,0)</f>
        <v>0</v>
      </c>
      <c r="W93" s="315"/>
      <c r="X93" s="316">
        <v>0.85416666666666796</v>
      </c>
      <c r="Y93" s="423">
        <f>IFERROR('Class Bin B-A'!R93/'Class Bin B-A'!R$107,0)</f>
        <v>0</v>
      </c>
      <c r="Z93" s="424">
        <f>IFERROR('Class Bin B-A'!S93/'Class Bin B-A'!S$107,0)</f>
        <v>0</v>
      </c>
      <c r="AA93" s="424">
        <f>IFERROR('Class Bin B-A'!T93/'Class Bin B-A'!T$107,0)</f>
        <v>0</v>
      </c>
      <c r="AB93" s="424">
        <f>IFERROR('Class Bin B-A'!U93/'Class Bin B-A'!U$107,0)</f>
        <v>0</v>
      </c>
      <c r="AC93" s="424">
        <f>IFERROR('Class Bin B-A'!V93/'Class Bin B-A'!V$107,0)</f>
        <v>0</v>
      </c>
      <c r="AD93" s="424">
        <f>IFERROR('Class Bin B-A'!W93/'Class Bin B-A'!W$107,0)</f>
        <v>0</v>
      </c>
      <c r="AE93" s="424">
        <f>IFERROR('Class Bin B-A'!X93/'Class Bin B-A'!X$107,0)</f>
        <v>0</v>
      </c>
      <c r="AF93" s="424">
        <f>IFERROR('Class Bin B-A'!Y93/'Class Bin B-A'!Y$107,0)</f>
        <v>1.3284548269068395</v>
      </c>
      <c r="AG93" s="424">
        <f>IFERROR('Class Bin B-A'!Z93/'Class Bin B-A'!Z$107,0)</f>
        <v>1.1482649842271295</v>
      </c>
      <c r="AH93" s="424">
        <f>IFERROR('Class Bin B-A'!AA93/'Class Bin B-A'!AA$107,0)</f>
        <v>0.80038666022232963</v>
      </c>
      <c r="AI93" s="424">
        <f>IFERROR('Class Bin B-A'!AB93/'Class Bin B-A'!AB$107,0)</f>
        <v>0.94094680331869207</v>
      </c>
      <c r="AJ93" s="424">
        <f>IFERROR('Class Bin B-A'!AC93/'Class Bin B-A'!AC$107,0)</f>
        <v>1.1063383970665268</v>
      </c>
      <c r="AK93" s="424">
        <f>IFERROR('Class Bin B-A'!AD93/'Class Bin B-A'!AD$107,0)</f>
        <v>0.7962085308056871</v>
      </c>
      <c r="AL93" s="424">
        <f>IFERROR('Class Bin B-A'!AE93/'Class Bin B-A'!AE$107,0)</f>
        <v>1.4646017699115046</v>
      </c>
      <c r="AM93" s="424">
        <f>IFERROR('Class Bin B-A'!AF93/'Class Bin B-A'!AF$107,0)</f>
        <v>0</v>
      </c>
      <c r="AN93" s="424">
        <f>IFERROR('Class Bin B-A'!AG93/'Class Bin B-A'!AG$107,0)</f>
        <v>0</v>
      </c>
      <c r="AO93" s="424">
        <f>IFERROR('Class Bin B-A'!AH93/'Class Bin B-A'!AH$107,0)</f>
        <v>0</v>
      </c>
      <c r="AP93" s="424">
        <f>IFERROR('Class Bin B-A'!AI93/'Class Bin B-A'!AI$107,0)</f>
        <v>0</v>
      </c>
      <c r="AQ93" s="424">
        <f>IFERROR('Class Bin B-A'!AJ93/'Class Bin B-A'!AJ$107,0)</f>
        <v>0</v>
      </c>
      <c r="AR93" s="424">
        <f>IFERROR('Class Bin B-A'!AK93/'Class Bin B-A'!AK$107,0)</f>
        <v>0</v>
      </c>
      <c r="AS93" s="425">
        <f>IFERROR('Class Bin B-A'!AL93/'Class Bin B-A'!AL$107,0)</f>
        <v>0</v>
      </c>
    </row>
    <row r="94" spans="1:45" ht="9.75" customHeight="1" x14ac:dyDescent="0.25">
      <c r="A94" s="316">
        <v>0.86458333333333504</v>
      </c>
      <c r="B94" s="423">
        <f>IFERROR('Class Bin A-B'!R94/'Class Bin A-B'!R$107,0)</f>
        <v>0</v>
      </c>
      <c r="C94" s="424">
        <f>IFERROR('Class Bin A-B'!S94/'Class Bin A-B'!S$107,0)</f>
        <v>0</v>
      </c>
      <c r="D94" s="424">
        <f>IFERROR('Class Bin A-B'!T94/'Class Bin A-B'!T$107,0)</f>
        <v>0</v>
      </c>
      <c r="E94" s="424">
        <f>IFERROR('Class Bin A-B'!U94/'Class Bin A-B'!U$107,0)</f>
        <v>0</v>
      </c>
      <c r="F94" s="424">
        <f>IFERROR('Class Bin A-B'!V94/'Class Bin A-B'!V$107,0)</f>
        <v>0</v>
      </c>
      <c r="G94" s="424">
        <f>IFERROR('Class Bin A-B'!W94/'Class Bin A-B'!W$107,0)</f>
        <v>0</v>
      </c>
      <c r="H94" s="424">
        <f>IFERROR('Class Bin A-B'!X94/'Class Bin A-B'!X$107,0)</f>
        <v>1.0836981715168685</v>
      </c>
      <c r="I94" s="424">
        <f>IFERROR('Class Bin A-B'!Y94/'Class Bin A-B'!Y$107,0)</f>
        <v>1.313924745948915</v>
      </c>
      <c r="J94" s="424">
        <f>IFERROR('Class Bin A-B'!Z94/'Class Bin A-B'!Z$107,0)</f>
        <v>1.2058823529411766</v>
      </c>
      <c r="K94" s="424">
        <f>IFERROR('Class Bin A-B'!AA94/'Class Bin A-B'!AA$107,0)</f>
        <v>1.1025210084033614</v>
      </c>
      <c r="L94" s="424">
        <f>IFERROR('Class Bin A-B'!AB94/'Class Bin A-B'!AB$107,0)</f>
        <v>1.178861788617886</v>
      </c>
      <c r="M94" s="424">
        <f>IFERROR('Class Bin A-B'!AC94/'Class Bin A-B'!AC$107,0)</f>
        <v>1.0875763747454172</v>
      </c>
      <c r="N94" s="424">
        <f>IFERROR('Class Bin A-B'!AD94/'Class Bin A-B'!AD$107,0)</f>
        <v>0.78038815117466798</v>
      </c>
      <c r="O94" s="424">
        <f>IFERROR('Class Bin A-B'!AE94/'Class Bin A-B'!AE$107,0)</f>
        <v>1.2912735849056602</v>
      </c>
      <c r="P94" s="424">
        <f>IFERROR('Class Bin A-B'!AF94/'Class Bin A-B'!AF$107,0)</f>
        <v>0</v>
      </c>
      <c r="Q94" s="424">
        <f>IFERROR('Class Bin A-B'!AG94/'Class Bin A-B'!AG$107,0)</f>
        <v>0</v>
      </c>
      <c r="R94" s="424">
        <f>IFERROR('Class Bin A-B'!AH94/'Class Bin A-B'!AH$107,0)</f>
        <v>0</v>
      </c>
      <c r="S94" s="424">
        <f>IFERROR('Class Bin A-B'!AI94/'Class Bin A-B'!AI$107,0)</f>
        <v>0</v>
      </c>
      <c r="T94" s="424">
        <f>IFERROR('Class Bin A-B'!AJ94/'Class Bin A-B'!AJ$107,0)</f>
        <v>0</v>
      </c>
      <c r="U94" s="424">
        <f>IFERROR('Class Bin A-B'!AK94/'Class Bin A-B'!AK$107,0)</f>
        <v>0</v>
      </c>
      <c r="V94" s="425">
        <f>IFERROR('Class Bin A-B'!AL94/'Class Bin A-B'!AL$107,0)</f>
        <v>0</v>
      </c>
      <c r="W94" s="315"/>
      <c r="X94" s="316">
        <v>0.86458333333333504</v>
      </c>
      <c r="Y94" s="423">
        <f>IFERROR('Class Bin B-A'!R94/'Class Bin B-A'!R$107,0)</f>
        <v>0</v>
      </c>
      <c r="Z94" s="424">
        <f>IFERROR('Class Bin B-A'!S94/'Class Bin B-A'!S$107,0)</f>
        <v>0</v>
      </c>
      <c r="AA94" s="424">
        <f>IFERROR('Class Bin B-A'!T94/'Class Bin B-A'!T$107,0)</f>
        <v>0</v>
      </c>
      <c r="AB94" s="424">
        <f>IFERROR('Class Bin B-A'!U94/'Class Bin B-A'!U$107,0)</f>
        <v>0</v>
      </c>
      <c r="AC94" s="424">
        <f>IFERROR('Class Bin B-A'!V94/'Class Bin B-A'!V$107,0)</f>
        <v>0</v>
      </c>
      <c r="AD94" s="424">
        <f>IFERROR('Class Bin B-A'!W94/'Class Bin B-A'!W$107,0)</f>
        <v>0</v>
      </c>
      <c r="AE94" s="424">
        <f>IFERROR('Class Bin B-A'!X94/'Class Bin B-A'!X$107,0)</f>
        <v>0.8807339449541286</v>
      </c>
      <c r="AF94" s="424">
        <f>IFERROR('Class Bin B-A'!Y94/'Class Bin B-A'!Y$107,0)</f>
        <v>1.6752040529130316</v>
      </c>
      <c r="AG94" s="424">
        <f>IFERROR('Class Bin B-A'!Z94/'Class Bin B-A'!Z$107,0)</f>
        <v>1.0094637223974765</v>
      </c>
      <c r="AH94" s="424">
        <f>IFERROR('Class Bin B-A'!AA94/'Class Bin B-A'!AA$107,0)</f>
        <v>0.79652005799903336</v>
      </c>
      <c r="AI94" s="424">
        <f>IFERROR('Class Bin B-A'!AB94/'Class Bin B-A'!AB$107,0)</f>
        <v>1.0580771107857492</v>
      </c>
      <c r="AJ94" s="424">
        <f>IFERROR('Class Bin B-A'!AC94/'Class Bin B-A'!AC$107,0)</f>
        <v>0.95966474594028284</v>
      </c>
      <c r="AK94" s="424">
        <f>IFERROR('Class Bin B-A'!AD94/'Class Bin B-A'!AD$107,0)</f>
        <v>0</v>
      </c>
      <c r="AL94" s="424">
        <f>IFERROR('Class Bin B-A'!AE94/'Class Bin B-A'!AE$107,0)</f>
        <v>0</v>
      </c>
      <c r="AM94" s="424">
        <f>IFERROR('Class Bin B-A'!AF94/'Class Bin B-A'!AF$107,0)</f>
        <v>0</v>
      </c>
      <c r="AN94" s="424">
        <f>IFERROR('Class Bin B-A'!AG94/'Class Bin B-A'!AG$107,0)</f>
        <v>0</v>
      </c>
      <c r="AO94" s="424">
        <f>IFERROR('Class Bin B-A'!AH94/'Class Bin B-A'!AH$107,0)</f>
        <v>0</v>
      </c>
      <c r="AP94" s="424">
        <f>IFERROR('Class Bin B-A'!AI94/'Class Bin B-A'!AI$107,0)</f>
        <v>0</v>
      </c>
      <c r="AQ94" s="424">
        <f>IFERROR('Class Bin B-A'!AJ94/'Class Bin B-A'!AJ$107,0)</f>
        <v>0</v>
      </c>
      <c r="AR94" s="424">
        <f>IFERROR('Class Bin B-A'!AK94/'Class Bin B-A'!AK$107,0)</f>
        <v>0</v>
      </c>
      <c r="AS94" s="425">
        <f>IFERROR('Class Bin B-A'!AL94/'Class Bin B-A'!AL$107,0)</f>
        <v>0</v>
      </c>
    </row>
    <row r="95" spans="1:45" ht="9.75" customHeight="1" x14ac:dyDescent="0.25">
      <c r="A95" s="316">
        <v>0.875000000000002</v>
      </c>
      <c r="B95" s="423">
        <f>IFERROR('Class Bin A-B'!R95/'Class Bin A-B'!R$107,0)</f>
        <v>0</v>
      </c>
      <c r="C95" s="424">
        <f>IFERROR('Class Bin A-B'!S95/'Class Bin A-B'!S$107,0)</f>
        <v>0</v>
      </c>
      <c r="D95" s="424">
        <f>IFERROR('Class Bin A-B'!T95/'Class Bin A-B'!T$107,0)</f>
        <v>0</v>
      </c>
      <c r="E95" s="424">
        <f>IFERROR('Class Bin A-B'!U95/'Class Bin A-B'!U$107,0)</f>
        <v>0</v>
      </c>
      <c r="F95" s="424">
        <f>IFERROR('Class Bin A-B'!V95/'Class Bin A-B'!V$107,0)</f>
        <v>0</v>
      </c>
      <c r="G95" s="424">
        <f>IFERROR('Class Bin A-B'!W95/'Class Bin A-B'!W$107,0)</f>
        <v>0</v>
      </c>
      <c r="H95" s="424">
        <f>IFERROR('Class Bin A-B'!X95/'Class Bin A-B'!X$107,0)</f>
        <v>0</v>
      </c>
      <c r="I95" s="424">
        <f>IFERROR('Class Bin A-B'!Y95/'Class Bin A-B'!Y$107,0)</f>
        <v>0</v>
      </c>
      <c r="J95" s="424">
        <f>IFERROR('Class Bin A-B'!Z95/'Class Bin A-B'!Z$107,0)</f>
        <v>1.2563025210084036</v>
      </c>
      <c r="K95" s="424">
        <f>IFERROR('Class Bin A-B'!AA95/'Class Bin A-B'!AA$107,0)</f>
        <v>1.2062424969987995</v>
      </c>
      <c r="L95" s="424">
        <f>IFERROR('Class Bin A-B'!AB95/'Class Bin A-B'!AB$107,0)</f>
        <v>1.1951219512195121</v>
      </c>
      <c r="M95" s="424">
        <f>IFERROR('Class Bin A-B'!AC95/'Class Bin A-B'!AC$107,0)</f>
        <v>1.3441955193482686</v>
      </c>
      <c r="N95" s="424">
        <f>IFERROR('Class Bin A-B'!AD95/'Class Bin A-B'!AD$107,0)</f>
        <v>0</v>
      </c>
      <c r="O95" s="424">
        <f>IFERROR('Class Bin A-B'!AE95/'Class Bin A-B'!AE$107,0)</f>
        <v>0.69428066037735847</v>
      </c>
      <c r="P95" s="424">
        <f>IFERROR('Class Bin A-B'!AF95/'Class Bin A-B'!AF$107,0)</f>
        <v>0</v>
      </c>
      <c r="Q95" s="424">
        <f>IFERROR('Class Bin A-B'!AG95/'Class Bin A-B'!AG$107,0)</f>
        <v>0</v>
      </c>
      <c r="R95" s="424">
        <f>IFERROR('Class Bin A-B'!AH95/'Class Bin A-B'!AH$107,0)</f>
        <v>0</v>
      </c>
      <c r="S95" s="424">
        <f>IFERROR('Class Bin A-B'!AI95/'Class Bin A-B'!AI$107,0)</f>
        <v>0</v>
      </c>
      <c r="T95" s="424">
        <f>IFERROR('Class Bin A-B'!AJ95/'Class Bin A-B'!AJ$107,0)</f>
        <v>0</v>
      </c>
      <c r="U95" s="424">
        <f>IFERROR('Class Bin A-B'!AK95/'Class Bin A-B'!AK$107,0)</f>
        <v>0</v>
      </c>
      <c r="V95" s="425">
        <f>IFERROR('Class Bin A-B'!AL95/'Class Bin A-B'!AL$107,0)</f>
        <v>0</v>
      </c>
      <c r="W95" s="315"/>
      <c r="X95" s="316">
        <v>0.875000000000002</v>
      </c>
      <c r="Y95" s="423">
        <f>IFERROR('Class Bin B-A'!R95/'Class Bin B-A'!R$107,0)</f>
        <v>0</v>
      </c>
      <c r="Z95" s="424">
        <f>IFERROR('Class Bin B-A'!S95/'Class Bin B-A'!S$107,0)</f>
        <v>0</v>
      </c>
      <c r="AA95" s="424">
        <f>IFERROR('Class Bin B-A'!T95/'Class Bin B-A'!T$107,0)</f>
        <v>0</v>
      </c>
      <c r="AB95" s="424">
        <f>IFERROR('Class Bin B-A'!U95/'Class Bin B-A'!U$107,0)</f>
        <v>0</v>
      </c>
      <c r="AC95" s="424">
        <f>IFERROR('Class Bin B-A'!V95/'Class Bin B-A'!V$107,0)</f>
        <v>0</v>
      </c>
      <c r="AD95" s="424">
        <f>IFERROR('Class Bin B-A'!W95/'Class Bin B-A'!W$107,0)</f>
        <v>0</v>
      </c>
      <c r="AE95" s="424">
        <f>IFERROR('Class Bin B-A'!X95/'Class Bin B-A'!X$107,0)</f>
        <v>1.1580020387359837</v>
      </c>
      <c r="AF95" s="424">
        <f>IFERROR('Class Bin B-A'!Y95/'Class Bin B-A'!Y$107,0)</f>
        <v>0</v>
      </c>
      <c r="AG95" s="424">
        <f>IFERROR('Class Bin B-A'!Z95/'Class Bin B-A'!Z$107,0)</f>
        <v>0.88748685594111487</v>
      </c>
      <c r="AH95" s="424">
        <f>IFERROR('Class Bin B-A'!AA95/'Class Bin B-A'!AA$107,0)</f>
        <v>0.78492025132914456</v>
      </c>
      <c r="AI95" s="424">
        <f>IFERROR('Class Bin B-A'!AB95/'Class Bin B-A'!AB$107,0)</f>
        <v>0.89409468033186912</v>
      </c>
      <c r="AJ95" s="424">
        <f>IFERROR('Class Bin B-A'!AC95/'Class Bin B-A'!AC$107,0)</f>
        <v>0</v>
      </c>
      <c r="AK95" s="424">
        <f>IFERROR('Class Bin B-A'!AD95/'Class Bin B-A'!AD$107,0)</f>
        <v>1.4955239599789363</v>
      </c>
      <c r="AL95" s="424">
        <f>IFERROR('Class Bin B-A'!AE95/'Class Bin B-A'!AE$107,0)</f>
        <v>0</v>
      </c>
      <c r="AM95" s="424">
        <f>IFERROR('Class Bin B-A'!AF95/'Class Bin B-A'!AF$107,0)</f>
        <v>0</v>
      </c>
      <c r="AN95" s="424">
        <f>IFERROR('Class Bin B-A'!AG95/'Class Bin B-A'!AG$107,0)</f>
        <v>0</v>
      </c>
      <c r="AO95" s="424">
        <f>IFERROR('Class Bin B-A'!AH95/'Class Bin B-A'!AH$107,0)</f>
        <v>0</v>
      </c>
      <c r="AP95" s="424">
        <f>IFERROR('Class Bin B-A'!AI95/'Class Bin B-A'!AI$107,0)</f>
        <v>0</v>
      </c>
      <c r="AQ95" s="424">
        <f>IFERROR('Class Bin B-A'!AJ95/'Class Bin B-A'!AJ$107,0)</f>
        <v>0</v>
      </c>
      <c r="AR95" s="424">
        <f>IFERROR('Class Bin B-A'!AK95/'Class Bin B-A'!AK$107,0)</f>
        <v>0</v>
      </c>
      <c r="AS95" s="425">
        <f>IFERROR('Class Bin B-A'!AL95/'Class Bin B-A'!AL$107,0)</f>
        <v>0</v>
      </c>
    </row>
    <row r="96" spans="1:45" ht="9.75" customHeight="1" x14ac:dyDescent="0.25">
      <c r="A96" s="316">
        <v>0.88541666666666896</v>
      </c>
      <c r="B96" s="423">
        <f>IFERROR('Class Bin A-B'!R96/'Class Bin A-B'!R$107,0)</f>
        <v>0</v>
      </c>
      <c r="C96" s="424">
        <f>IFERROR('Class Bin A-B'!S96/'Class Bin A-B'!S$107,0)</f>
        <v>0</v>
      </c>
      <c r="D96" s="424">
        <f>IFERROR('Class Bin A-B'!T96/'Class Bin A-B'!T$107,0)</f>
        <v>0</v>
      </c>
      <c r="E96" s="424">
        <f>IFERROR('Class Bin A-B'!U96/'Class Bin A-B'!U$107,0)</f>
        <v>0</v>
      </c>
      <c r="F96" s="424">
        <f>IFERROR('Class Bin A-B'!V96/'Class Bin A-B'!V$107,0)</f>
        <v>0</v>
      </c>
      <c r="G96" s="424">
        <f>IFERROR('Class Bin A-B'!W96/'Class Bin A-B'!W$107,0)</f>
        <v>0</v>
      </c>
      <c r="H96" s="424">
        <f>IFERROR('Class Bin A-B'!X96/'Class Bin A-B'!X$107,0)</f>
        <v>1.4504249291784705</v>
      </c>
      <c r="I96" s="424">
        <f>IFERROR('Class Bin A-B'!Y96/'Class Bin A-B'!Y$107,0)</f>
        <v>1.2787695687997802</v>
      </c>
      <c r="J96" s="424">
        <f>IFERROR('Class Bin A-B'!Z96/'Class Bin A-B'!Z$107,0)</f>
        <v>1.4117647058823533</v>
      </c>
      <c r="K96" s="424">
        <f>IFERROR('Class Bin A-B'!AA96/'Class Bin A-B'!AA$107,0)</f>
        <v>0.98727490996398559</v>
      </c>
      <c r="L96" s="424">
        <f>IFERROR('Class Bin A-B'!AB96/'Class Bin A-B'!AB$107,0)</f>
        <v>0.94715447154471544</v>
      </c>
      <c r="M96" s="424">
        <f>IFERROR('Class Bin A-B'!AC96/'Class Bin A-B'!AC$107,0)</f>
        <v>1.2016293279022401</v>
      </c>
      <c r="N96" s="424">
        <f>IFERROR('Class Bin A-B'!AD96/'Class Bin A-B'!AD$107,0)</f>
        <v>1.1726251276813071</v>
      </c>
      <c r="O96" s="424">
        <f>IFERROR('Class Bin A-B'!AE96/'Class Bin A-B'!AE$107,0)</f>
        <v>0</v>
      </c>
      <c r="P96" s="424">
        <f>IFERROR('Class Bin A-B'!AF96/'Class Bin A-B'!AF$107,0)</f>
        <v>0</v>
      </c>
      <c r="Q96" s="424">
        <f>IFERROR('Class Bin A-B'!AG96/'Class Bin A-B'!AG$107,0)</f>
        <v>0</v>
      </c>
      <c r="R96" s="424">
        <f>IFERROR('Class Bin A-B'!AH96/'Class Bin A-B'!AH$107,0)</f>
        <v>0</v>
      </c>
      <c r="S96" s="424">
        <f>IFERROR('Class Bin A-B'!AI96/'Class Bin A-B'!AI$107,0)</f>
        <v>0</v>
      </c>
      <c r="T96" s="424">
        <f>IFERROR('Class Bin A-B'!AJ96/'Class Bin A-B'!AJ$107,0)</f>
        <v>0</v>
      </c>
      <c r="U96" s="424">
        <f>IFERROR('Class Bin A-B'!AK96/'Class Bin A-B'!AK$107,0)</f>
        <v>0</v>
      </c>
      <c r="V96" s="425">
        <f>IFERROR('Class Bin A-B'!AL96/'Class Bin A-B'!AL$107,0)</f>
        <v>0</v>
      </c>
      <c r="W96" s="315"/>
      <c r="X96" s="316">
        <v>0.88541666666666896</v>
      </c>
      <c r="Y96" s="423">
        <f>IFERROR('Class Bin B-A'!R96/'Class Bin B-A'!R$107,0)</f>
        <v>0</v>
      </c>
      <c r="Z96" s="424">
        <f>IFERROR('Class Bin B-A'!S96/'Class Bin B-A'!S$107,0)</f>
        <v>0</v>
      </c>
      <c r="AA96" s="424">
        <f>IFERROR('Class Bin B-A'!T96/'Class Bin B-A'!T$107,0)</f>
        <v>0</v>
      </c>
      <c r="AB96" s="424">
        <f>IFERROR('Class Bin B-A'!U96/'Class Bin B-A'!U$107,0)</f>
        <v>0</v>
      </c>
      <c r="AC96" s="424">
        <f>IFERROR('Class Bin B-A'!V96/'Class Bin B-A'!V$107,0)</f>
        <v>0</v>
      </c>
      <c r="AD96" s="424">
        <f>IFERROR('Class Bin B-A'!W96/'Class Bin B-A'!W$107,0)</f>
        <v>0</v>
      </c>
      <c r="AE96" s="424">
        <f>IFERROR('Class Bin B-A'!X96/'Class Bin B-A'!X$107,0)</f>
        <v>0.97859327217125391</v>
      </c>
      <c r="AF96" s="424">
        <f>IFERROR('Class Bin B-A'!Y96/'Class Bin B-A'!Y$107,0)</f>
        <v>1.0402476780185761</v>
      </c>
      <c r="AG96" s="424">
        <f>IFERROR('Class Bin B-A'!Z96/'Class Bin B-A'!Z$107,0)</f>
        <v>0.99263932702418534</v>
      </c>
      <c r="AH96" s="424">
        <f>IFERROR('Class Bin B-A'!AA96/'Class Bin B-A'!AA$107,0)</f>
        <v>0</v>
      </c>
      <c r="AI96" s="424">
        <f>IFERROR('Class Bin B-A'!AB96/'Class Bin B-A'!AB$107,0)</f>
        <v>0.73011224987798917</v>
      </c>
      <c r="AJ96" s="424">
        <f>IFERROR('Class Bin B-A'!AC96/'Class Bin B-A'!AC$107,0)</f>
        <v>0.8171817705605029</v>
      </c>
      <c r="AK96" s="424">
        <f>IFERROR('Class Bin B-A'!AD96/'Class Bin B-A'!AD$107,0)</f>
        <v>1.1837809373354398</v>
      </c>
      <c r="AL96" s="424">
        <f>IFERROR('Class Bin B-A'!AE96/'Class Bin B-A'!AE$107,0)</f>
        <v>1.3230088495575223</v>
      </c>
      <c r="AM96" s="424">
        <f>IFERROR('Class Bin B-A'!AF96/'Class Bin B-A'!AF$107,0)</f>
        <v>0</v>
      </c>
      <c r="AN96" s="424">
        <f>IFERROR('Class Bin B-A'!AG96/'Class Bin B-A'!AG$107,0)</f>
        <v>0</v>
      </c>
      <c r="AO96" s="424">
        <f>IFERROR('Class Bin B-A'!AH96/'Class Bin B-A'!AH$107,0)</f>
        <v>0</v>
      </c>
      <c r="AP96" s="424">
        <f>IFERROR('Class Bin B-A'!AI96/'Class Bin B-A'!AI$107,0)</f>
        <v>0</v>
      </c>
      <c r="AQ96" s="424">
        <f>IFERROR('Class Bin B-A'!AJ96/'Class Bin B-A'!AJ$107,0)</f>
        <v>0</v>
      </c>
      <c r="AR96" s="424">
        <f>IFERROR('Class Bin B-A'!AK96/'Class Bin B-A'!AK$107,0)</f>
        <v>0</v>
      </c>
      <c r="AS96" s="425">
        <f>IFERROR('Class Bin B-A'!AL96/'Class Bin B-A'!AL$107,0)</f>
        <v>0</v>
      </c>
    </row>
    <row r="97" spans="1:45" ht="9.75" customHeight="1" x14ac:dyDescent="0.25">
      <c r="A97" s="316">
        <v>0.89583333333333603</v>
      </c>
      <c r="B97" s="423">
        <f>IFERROR('Class Bin A-B'!R97/'Class Bin A-B'!R$107,0)</f>
        <v>0</v>
      </c>
      <c r="C97" s="424">
        <f>IFERROR('Class Bin A-B'!S97/'Class Bin A-B'!S$107,0)</f>
        <v>0</v>
      </c>
      <c r="D97" s="424">
        <f>IFERROR('Class Bin A-B'!T97/'Class Bin A-B'!T$107,0)</f>
        <v>0</v>
      </c>
      <c r="E97" s="424">
        <f>IFERROR('Class Bin A-B'!U97/'Class Bin A-B'!U$107,0)</f>
        <v>0</v>
      </c>
      <c r="F97" s="424">
        <f>IFERROR('Class Bin A-B'!V97/'Class Bin A-B'!V$107,0)</f>
        <v>0</v>
      </c>
      <c r="G97" s="424">
        <f>IFERROR('Class Bin A-B'!W97/'Class Bin A-B'!W$107,0)</f>
        <v>0</v>
      </c>
      <c r="H97" s="424">
        <f>IFERROR('Class Bin A-B'!X97/'Class Bin A-B'!X$107,0)</f>
        <v>1.6193664692248262</v>
      </c>
      <c r="I97" s="424">
        <f>IFERROR('Class Bin A-B'!Y97/'Class Bin A-B'!Y$107,0)</f>
        <v>1.4149958802526779</v>
      </c>
      <c r="J97" s="424">
        <f>IFERROR('Class Bin A-B'!Z97/'Class Bin A-B'!Z$107,0)</f>
        <v>0.96638655462184886</v>
      </c>
      <c r="K97" s="424">
        <f>IFERROR('Class Bin A-B'!AA97/'Class Bin A-B'!AA$107,0)</f>
        <v>0</v>
      </c>
      <c r="L97" s="424">
        <f>IFERROR('Class Bin A-B'!AB97/'Class Bin A-B'!AB$107,0)</f>
        <v>1.1991869918699187</v>
      </c>
      <c r="M97" s="424">
        <f>IFERROR('Class Bin A-B'!AC97/'Class Bin A-B'!AC$107,0)</f>
        <v>1.0549898167006106</v>
      </c>
      <c r="N97" s="424">
        <f>IFERROR('Class Bin A-B'!AD97/'Class Bin A-B'!AD$107,0)</f>
        <v>1.152196118488253</v>
      </c>
      <c r="O97" s="424">
        <f>IFERROR('Class Bin A-B'!AE97/'Class Bin A-B'!AE$107,0)</f>
        <v>0</v>
      </c>
      <c r="P97" s="424">
        <f>IFERROR('Class Bin A-B'!AF97/'Class Bin A-B'!AF$107,0)</f>
        <v>0</v>
      </c>
      <c r="Q97" s="424">
        <f>IFERROR('Class Bin A-B'!AG97/'Class Bin A-B'!AG$107,0)</f>
        <v>0</v>
      </c>
      <c r="R97" s="424">
        <f>IFERROR('Class Bin A-B'!AH97/'Class Bin A-B'!AH$107,0)</f>
        <v>0</v>
      </c>
      <c r="S97" s="424">
        <f>IFERROR('Class Bin A-B'!AI97/'Class Bin A-B'!AI$107,0)</f>
        <v>0</v>
      </c>
      <c r="T97" s="424">
        <f>IFERROR('Class Bin A-B'!AJ97/'Class Bin A-B'!AJ$107,0)</f>
        <v>0</v>
      </c>
      <c r="U97" s="424">
        <f>IFERROR('Class Bin A-B'!AK97/'Class Bin A-B'!AK$107,0)</f>
        <v>0</v>
      </c>
      <c r="V97" s="425">
        <f>IFERROR('Class Bin A-B'!AL97/'Class Bin A-B'!AL$107,0)</f>
        <v>0</v>
      </c>
      <c r="W97" s="315"/>
      <c r="X97" s="316">
        <v>0.89583333333333603</v>
      </c>
      <c r="Y97" s="423">
        <f>IFERROR('Class Bin B-A'!R97/'Class Bin B-A'!R$107,0)</f>
        <v>0</v>
      </c>
      <c r="Z97" s="424">
        <f>IFERROR('Class Bin B-A'!S97/'Class Bin B-A'!S$107,0)</f>
        <v>0</v>
      </c>
      <c r="AA97" s="424">
        <f>IFERROR('Class Bin B-A'!T97/'Class Bin B-A'!T$107,0)</f>
        <v>0</v>
      </c>
      <c r="AB97" s="424">
        <f>IFERROR('Class Bin B-A'!U97/'Class Bin B-A'!U$107,0)</f>
        <v>0</v>
      </c>
      <c r="AC97" s="424">
        <f>IFERROR('Class Bin B-A'!V97/'Class Bin B-A'!V$107,0)</f>
        <v>0</v>
      </c>
      <c r="AD97" s="424">
        <f>IFERROR('Class Bin B-A'!W97/'Class Bin B-A'!W$107,0)</f>
        <v>0</v>
      </c>
      <c r="AE97" s="424">
        <f>IFERROR('Class Bin B-A'!X97/'Class Bin B-A'!X$107,0)</f>
        <v>1.1049949031600408</v>
      </c>
      <c r="AF97" s="424">
        <f>IFERROR('Class Bin B-A'!Y97/'Class Bin B-A'!Y$107,0)</f>
        <v>0.87362792006754864</v>
      </c>
      <c r="AG97" s="424">
        <f>IFERROR('Class Bin B-A'!Z97/'Class Bin B-A'!Z$107,0)</f>
        <v>0.94216614090431139</v>
      </c>
      <c r="AH97" s="424">
        <f>IFERROR('Class Bin B-A'!AA97/'Class Bin B-A'!AA$107,0)</f>
        <v>0.84678588690188494</v>
      </c>
      <c r="AI97" s="424">
        <f>IFERROR('Class Bin B-A'!AB97/'Class Bin B-A'!AB$107,0)</f>
        <v>1.0307467057101023</v>
      </c>
      <c r="AJ97" s="424">
        <f>IFERROR('Class Bin B-A'!AC97/'Class Bin B-A'!AC$107,0)</f>
        <v>0</v>
      </c>
      <c r="AK97" s="424">
        <f>IFERROR('Class Bin B-A'!AD97/'Class Bin B-A'!AD$107,0)</f>
        <v>1.234333859926277</v>
      </c>
      <c r="AL97" s="424">
        <f>IFERROR('Class Bin B-A'!AE97/'Class Bin B-A'!AE$107,0)</f>
        <v>0.94690265486725667</v>
      </c>
      <c r="AM97" s="424">
        <f>IFERROR('Class Bin B-A'!AF97/'Class Bin B-A'!AF$107,0)</f>
        <v>0</v>
      </c>
      <c r="AN97" s="424">
        <f>IFERROR('Class Bin B-A'!AG97/'Class Bin B-A'!AG$107,0)</f>
        <v>0</v>
      </c>
      <c r="AO97" s="424">
        <f>IFERROR('Class Bin B-A'!AH97/'Class Bin B-A'!AH$107,0)</f>
        <v>0</v>
      </c>
      <c r="AP97" s="424">
        <f>IFERROR('Class Bin B-A'!AI97/'Class Bin B-A'!AI$107,0)</f>
        <v>0</v>
      </c>
      <c r="AQ97" s="424">
        <f>IFERROR('Class Bin B-A'!AJ97/'Class Bin B-A'!AJ$107,0)</f>
        <v>0</v>
      </c>
      <c r="AR97" s="424">
        <f>IFERROR('Class Bin B-A'!AK97/'Class Bin B-A'!AK$107,0)</f>
        <v>0</v>
      </c>
      <c r="AS97" s="425">
        <f>IFERROR('Class Bin B-A'!AL97/'Class Bin B-A'!AL$107,0)</f>
        <v>0</v>
      </c>
    </row>
    <row r="98" spans="1:45" ht="9.75" customHeight="1" x14ac:dyDescent="0.25">
      <c r="A98" s="316">
        <v>0.906250000000003</v>
      </c>
      <c r="B98" s="423">
        <f>IFERROR('Class Bin A-B'!R98/'Class Bin A-B'!R$107,0)</f>
        <v>0</v>
      </c>
      <c r="C98" s="424">
        <f>IFERROR('Class Bin A-B'!S98/'Class Bin A-B'!S$107,0)</f>
        <v>0</v>
      </c>
      <c r="D98" s="424">
        <f>IFERROR('Class Bin A-B'!T98/'Class Bin A-B'!T$107,0)</f>
        <v>0</v>
      </c>
      <c r="E98" s="424">
        <f>IFERROR('Class Bin A-B'!U98/'Class Bin A-B'!U$107,0)</f>
        <v>0</v>
      </c>
      <c r="F98" s="424">
        <f>IFERROR('Class Bin A-B'!V98/'Class Bin A-B'!V$107,0)</f>
        <v>0</v>
      </c>
      <c r="G98" s="424">
        <f>IFERROR('Class Bin A-B'!W98/'Class Bin A-B'!W$107,0)</f>
        <v>0</v>
      </c>
      <c r="H98" s="424">
        <f>IFERROR('Class Bin A-B'!X98/'Class Bin A-B'!X$107,0)</f>
        <v>0.97244398660829268</v>
      </c>
      <c r="I98" s="424">
        <f>IFERROR('Class Bin A-B'!Y98/'Class Bin A-B'!Y$107,0)</f>
        <v>0.88766822301565496</v>
      </c>
      <c r="J98" s="424">
        <f>IFERROR('Class Bin A-B'!Z98/'Class Bin A-B'!Z$107,0)</f>
        <v>1.2352941176470589</v>
      </c>
      <c r="K98" s="424">
        <f>IFERROR('Class Bin A-B'!AA98/'Class Bin A-B'!AA$107,0)</f>
        <v>0.95270108043217294</v>
      </c>
      <c r="L98" s="424">
        <f>IFERROR('Class Bin A-B'!AB98/'Class Bin A-B'!AB$107,0)</f>
        <v>1.0853658536585364</v>
      </c>
      <c r="M98" s="424">
        <f>IFERROR('Class Bin A-B'!AC98/'Class Bin A-B'!AC$107,0)</f>
        <v>0.87169042769857408</v>
      </c>
      <c r="N98" s="424">
        <f>IFERROR('Class Bin A-B'!AD98/'Class Bin A-B'!AD$107,0)</f>
        <v>1.2625127681307453</v>
      </c>
      <c r="O98" s="424">
        <f>IFERROR('Class Bin A-B'!AE98/'Class Bin A-B'!AE$107,0)</f>
        <v>1.2735849056603774</v>
      </c>
      <c r="P98" s="424">
        <f>IFERROR('Class Bin A-B'!AF98/'Class Bin A-B'!AF$107,0)</f>
        <v>0</v>
      </c>
      <c r="Q98" s="424">
        <f>IFERROR('Class Bin A-B'!AG98/'Class Bin A-B'!AG$107,0)</f>
        <v>0</v>
      </c>
      <c r="R98" s="424">
        <f>IFERROR('Class Bin A-B'!AH98/'Class Bin A-B'!AH$107,0)</f>
        <v>0</v>
      </c>
      <c r="S98" s="424">
        <f>IFERROR('Class Bin A-B'!AI98/'Class Bin A-B'!AI$107,0)</f>
        <v>0</v>
      </c>
      <c r="T98" s="424">
        <f>IFERROR('Class Bin A-B'!AJ98/'Class Bin A-B'!AJ$107,0)</f>
        <v>0</v>
      </c>
      <c r="U98" s="424">
        <f>IFERROR('Class Bin A-B'!AK98/'Class Bin A-B'!AK$107,0)</f>
        <v>0</v>
      </c>
      <c r="V98" s="425">
        <f>IFERROR('Class Bin A-B'!AL98/'Class Bin A-B'!AL$107,0)</f>
        <v>0</v>
      </c>
      <c r="W98" s="315"/>
      <c r="X98" s="316">
        <v>0.906250000000003</v>
      </c>
      <c r="Y98" s="423">
        <f>IFERROR('Class Bin B-A'!R98/'Class Bin B-A'!R$107,0)</f>
        <v>0</v>
      </c>
      <c r="Z98" s="424">
        <f>IFERROR('Class Bin B-A'!S98/'Class Bin B-A'!S$107,0)</f>
        <v>0</v>
      </c>
      <c r="AA98" s="424">
        <f>IFERROR('Class Bin B-A'!T98/'Class Bin B-A'!T$107,0)</f>
        <v>0</v>
      </c>
      <c r="AB98" s="424">
        <f>IFERROR('Class Bin B-A'!U98/'Class Bin B-A'!U$107,0)</f>
        <v>0</v>
      </c>
      <c r="AC98" s="424">
        <f>IFERROR('Class Bin B-A'!V98/'Class Bin B-A'!V$107,0)</f>
        <v>0</v>
      </c>
      <c r="AD98" s="424">
        <f>IFERROR('Class Bin B-A'!W98/'Class Bin B-A'!W$107,0)</f>
        <v>0</v>
      </c>
      <c r="AE98" s="424">
        <f>IFERROR('Class Bin B-A'!X98/'Class Bin B-A'!X$107,0)</f>
        <v>0.86442405708460757</v>
      </c>
      <c r="AF98" s="424">
        <f>IFERROR('Class Bin B-A'!Y98/'Class Bin B-A'!Y$107,0)</f>
        <v>0</v>
      </c>
      <c r="AG98" s="424">
        <f>IFERROR('Class Bin B-A'!Z98/'Class Bin B-A'!Z$107,0)</f>
        <v>0</v>
      </c>
      <c r="AH98" s="424">
        <f>IFERROR('Class Bin B-A'!AA98/'Class Bin B-A'!AA$107,0)</f>
        <v>0</v>
      </c>
      <c r="AI98" s="424">
        <f>IFERROR('Class Bin B-A'!AB98/'Class Bin B-A'!AB$107,0)</f>
        <v>0.90971205466081018</v>
      </c>
      <c r="AJ98" s="424">
        <f>IFERROR('Class Bin B-A'!AC98/'Class Bin B-A'!AC$107,0)</f>
        <v>1.0057621791513882</v>
      </c>
      <c r="AK98" s="424">
        <f>IFERROR('Class Bin B-A'!AD98/'Class Bin B-A'!AD$107,0)</f>
        <v>1.0194839389152184</v>
      </c>
      <c r="AL98" s="424">
        <f>IFERROR('Class Bin B-A'!AE98/'Class Bin B-A'!AE$107,0)</f>
        <v>0</v>
      </c>
      <c r="AM98" s="424">
        <f>IFERROR('Class Bin B-A'!AF98/'Class Bin B-A'!AF$107,0)</f>
        <v>0</v>
      </c>
      <c r="AN98" s="424">
        <f>IFERROR('Class Bin B-A'!AG98/'Class Bin B-A'!AG$107,0)</f>
        <v>0</v>
      </c>
      <c r="AO98" s="424">
        <f>IFERROR('Class Bin B-A'!AH98/'Class Bin B-A'!AH$107,0)</f>
        <v>0</v>
      </c>
      <c r="AP98" s="424">
        <f>IFERROR('Class Bin B-A'!AI98/'Class Bin B-A'!AI$107,0)</f>
        <v>0</v>
      </c>
      <c r="AQ98" s="424">
        <f>IFERROR('Class Bin B-A'!AJ98/'Class Bin B-A'!AJ$107,0)</f>
        <v>0</v>
      </c>
      <c r="AR98" s="424">
        <f>IFERROR('Class Bin B-A'!AK98/'Class Bin B-A'!AK$107,0)</f>
        <v>0</v>
      </c>
      <c r="AS98" s="425">
        <f>IFERROR('Class Bin B-A'!AL98/'Class Bin B-A'!AL$107,0)</f>
        <v>0</v>
      </c>
    </row>
    <row r="99" spans="1:45" ht="9.75" customHeight="1" x14ac:dyDescent="0.25">
      <c r="A99" s="316">
        <v>0.91666666666666996</v>
      </c>
      <c r="B99" s="423">
        <f>IFERROR('Class Bin A-B'!R99/'Class Bin A-B'!R$107,0)</f>
        <v>0</v>
      </c>
      <c r="C99" s="424">
        <f>IFERROR('Class Bin A-B'!S99/'Class Bin A-B'!S$107,0)</f>
        <v>0</v>
      </c>
      <c r="D99" s="424">
        <f>IFERROR('Class Bin A-B'!T99/'Class Bin A-B'!T$107,0)</f>
        <v>0</v>
      </c>
      <c r="E99" s="424">
        <f>IFERROR('Class Bin A-B'!U99/'Class Bin A-B'!U$107,0)</f>
        <v>0</v>
      </c>
      <c r="F99" s="424">
        <f>IFERROR('Class Bin A-B'!V99/'Class Bin A-B'!V$107,0)</f>
        <v>0</v>
      </c>
      <c r="G99" s="424">
        <f>IFERROR('Class Bin A-B'!W99/'Class Bin A-B'!W$107,0)</f>
        <v>0</v>
      </c>
      <c r="H99" s="424">
        <f>IFERROR('Class Bin A-B'!X99/'Class Bin A-B'!X$107,0)</f>
        <v>0</v>
      </c>
      <c r="I99" s="424">
        <f>IFERROR('Class Bin A-B'!Y99/'Class Bin A-B'!Y$107,0)</f>
        <v>0</v>
      </c>
      <c r="J99" s="424">
        <f>IFERROR('Class Bin A-B'!Z99/'Class Bin A-B'!Z$107,0)</f>
        <v>1.1764705882352942</v>
      </c>
      <c r="K99" s="424">
        <f>IFERROR('Class Bin A-B'!AA99/'Class Bin A-B'!AA$107,0)</f>
        <v>0</v>
      </c>
      <c r="L99" s="424">
        <f>IFERROR('Class Bin A-B'!AB99/'Class Bin A-B'!AB$107,0)</f>
        <v>0.81300813008130079</v>
      </c>
      <c r="M99" s="424">
        <f>IFERROR('Class Bin A-B'!AC99/'Class Bin A-B'!AC$107,0)</f>
        <v>1.0753564154786148</v>
      </c>
      <c r="N99" s="424">
        <f>IFERROR('Class Bin A-B'!AD99/'Class Bin A-B'!AD$107,0)</f>
        <v>0.98467824310520924</v>
      </c>
      <c r="O99" s="424">
        <f>IFERROR('Class Bin A-B'!AE99/'Class Bin A-B'!AE$107,0)</f>
        <v>1.2160966981132075</v>
      </c>
      <c r="P99" s="424">
        <f>IFERROR('Class Bin A-B'!AF99/'Class Bin A-B'!AF$107,0)</f>
        <v>0</v>
      </c>
      <c r="Q99" s="424">
        <f>IFERROR('Class Bin A-B'!AG99/'Class Bin A-B'!AG$107,0)</f>
        <v>0</v>
      </c>
      <c r="R99" s="424">
        <f>IFERROR('Class Bin A-B'!AH99/'Class Bin A-B'!AH$107,0)</f>
        <v>0</v>
      </c>
      <c r="S99" s="424">
        <f>IFERROR('Class Bin A-B'!AI99/'Class Bin A-B'!AI$107,0)</f>
        <v>0</v>
      </c>
      <c r="T99" s="424">
        <f>IFERROR('Class Bin A-B'!AJ99/'Class Bin A-B'!AJ$107,0)</f>
        <v>0</v>
      </c>
      <c r="U99" s="424">
        <f>IFERROR('Class Bin A-B'!AK99/'Class Bin A-B'!AK$107,0)</f>
        <v>0</v>
      </c>
      <c r="V99" s="425">
        <f>IFERROR('Class Bin A-B'!AL99/'Class Bin A-B'!AL$107,0)</f>
        <v>0</v>
      </c>
      <c r="W99" s="315"/>
      <c r="X99" s="316">
        <v>0.91666666666666996</v>
      </c>
      <c r="Y99" s="423">
        <f>IFERROR('Class Bin B-A'!R99/'Class Bin B-A'!R$107,0)</f>
        <v>0</v>
      </c>
      <c r="Z99" s="424">
        <f>IFERROR('Class Bin B-A'!S99/'Class Bin B-A'!S$107,0)</f>
        <v>0</v>
      </c>
      <c r="AA99" s="424">
        <f>IFERROR('Class Bin B-A'!T99/'Class Bin B-A'!T$107,0)</f>
        <v>0</v>
      </c>
      <c r="AB99" s="424">
        <f>IFERROR('Class Bin B-A'!U99/'Class Bin B-A'!U$107,0)</f>
        <v>0</v>
      </c>
      <c r="AC99" s="424">
        <f>IFERROR('Class Bin B-A'!V99/'Class Bin B-A'!V$107,0)</f>
        <v>0</v>
      </c>
      <c r="AD99" s="424">
        <f>IFERROR('Class Bin B-A'!W99/'Class Bin B-A'!W$107,0)</f>
        <v>0</v>
      </c>
      <c r="AE99" s="424">
        <f>IFERROR('Class Bin B-A'!X99/'Class Bin B-A'!X$107,0)</f>
        <v>1.6187563710499493</v>
      </c>
      <c r="AF99" s="424">
        <f>IFERROR('Class Bin B-A'!Y99/'Class Bin B-A'!Y$107,0)</f>
        <v>0</v>
      </c>
      <c r="AG99" s="424">
        <f>IFERROR('Class Bin B-A'!Z99/'Class Bin B-A'!Z$107,0)</f>
        <v>0.88328075709779197</v>
      </c>
      <c r="AH99" s="424">
        <f>IFERROR('Class Bin B-A'!AA99/'Class Bin B-A'!AA$107,0)</f>
        <v>0</v>
      </c>
      <c r="AI99" s="424">
        <f>IFERROR('Class Bin B-A'!AB99/'Class Bin B-A'!AB$107,0)</f>
        <v>0.71059053196681299</v>
      </c>
      <c r="AJ99" s="424">
        <f>IFERROR('Class Bin B-A'!AC99/'Class Bin B-A'!AC$107,0)</f>
        <v>1.1231011000523834</v>
      </c>
      <c r="AK99" s="424">
        <f>IFERROR('Class Bin B-A'!AD99/'Class Bin B-A'!AD$107,0)</f>
        <v>0</v>
      </c>
      <c r="AL99" s="424">
        <f>IFERROR('Class Bin B-A'!AE99/'Class Bin B-A'!AE$107,0)</f>
        <v>0.64601769911504425</v>
      </c>
      <c r="AM99" s="424">
        <f>IFERROR('Class Bin B-A'!AF99/'Class Bin B-A'!AF$107,0)</f>
        <v>0</v>
      </c>
      <c r="AN99" s="424">
        <f>IFERROR('Class Bin B-A'!AG99/'Class Bin B-A'!AG$107,0)</f>
        <v>0</v>
      </c>
      <c r="AO99" s="424">
        <f>IFERROR('Class Bin B-A'!AH99/'Class Bin B-A'!AH$107,0)</f>
        <v>0</v>
      </c>
      <c r="AP99" s="424">
        <f>IFERROR('Class Bin B-A'!AI99/'Class Bin B-A'!AI$107,0)</f>
        <v>0</v>
      </c>
      <c r="AQ99" s="424">
        <f>IFERROR('Class Bin B-A'!AJ99/'Class Bin B-A'!AJ$107,0)</f>
        <v>0</v>
      </c>
      <c r="AR99" s="424">
        <f>IFERROR('Class Bin B-A'!AK99/'Class Bin B-A'!AK$107,0)</f>
        <v>0</v>
      </c>
      <c r="AS99" s="425">
        <f>IFERROR('Class Bin B-A'!AL99/'Class Bin B-A'!AL$107,0)</f>
        <v>0</v>
      </c>
    </row>
    <row r="100" spans="1:45" ht="9.75" customHeight="1" x14ac:dyDescent="0.25">
      <c r="A100" s="316">
        <v>0.92708333333333703</v>
      </c>
      <c r="B100" s="423">
        <f>IFERROR('Class Bin A-B'!R100/'Class Bin A-B'!R$107,0)</f>
        <v>0</v>
      </c>
      <c r="C100" s="424">
        <f>IFERROR('Class Bin A-B'!S100/'Class Bin A-B'!S$107,0)</f>
        <v>0</v>
      </c>
      <c r="D100" s="424">
        <f>IFERROR('Class Bin A-B'!T100/'Class Bin A-B'!T$107,0)</f>
        <v>0</v>
      </c>
      <c r="E100" s="424">
        <f>IFERROR('Class Bin A-B'!U100/'Class Bin A-B'!U$107,0)</f>
        <v>0</v>
      </c>
      <c r="F100" s="424">
        <f>IFERROR('Class Bin A-B'!V100/'Class Bin A-B'!V$107,0)</f>
        <v>0</v>
      </c>
      <c r="G100" s="424">
        <f>IFERROR('Class Bin A-B'!W100/'Class Bin A-B'!W$107,0)</f>
        <v>0</v>
      </c>
      <c r="H100" s="424">
        <f>IFERROR('Class Bin A-B'!X100/'Class Bin A-B'!X$107,0)</f>
        <v>1.6399690960597477</v>
      </c>
      <c r="I100" s="424">
        <f>IFERROR('Class Bin A-B'!Y100/'Class Bin A-B'!Y$107,0)</f>
        <v>1.0414721230431199</v>
      </c>
      <c r="J100" s="424">
        <f>IFERROR('Class Bin A-B'!Z100/'Class Bin A-B'!Z$107,0)</f>
        <v>0.87815126050420178</v>
      </c>
      <c r="K100" s="424">
        <f>IFERROR('Class Bin A-B'!AA100/'Class Bin A-B'!AA$107,0)</f>
        <v>1.0410564225690278</v>
      </c>
      <c r="L100" s="424">
        <f>IFERROR('Class Bin A-B'!AB100/'Class Bin A-B'!AB$107,0)</f>
        <v>0.89430894308943087</v>
      </c>
      <c r="M100" s="424">
        <f>IFERROR('Class Bin A-B'!AC100/'Class Bin A-B'!AC$107,0)</f>
        <v>1.0264765784114052</v>
      </c>
      <c r="N100" s="424">
        <f>IFERROR('Class Bin A-B'!AD100/'Class Bin A-B'!AD$107,0)</f>
        <v>1.1031664964249233</v>
      </c>
      <c r="O100" s="424">
        <f>IFERROR('Class Bin A-B'!AE100/'Class Bin A-B'!AE$107,0)</f>
        <v>0.80925707547169812</v>
      </c>
      <c r="P100" s="424">
        <f>IFERROR('Class Bin A-B'!AF100/'Class Bin A-B'!AF$107,0)</f>
        <v>0</v>
      </c>
      <c r="Q100" s="424">
        <f>IFERROR('Class Bin A-B'!AG100/'Class Bin A-B'!AG$107,0)</f>
        <v>0</v>
      </c>
      <c r="R100" s="424">
        <f>IFERROR('Class Bin A-B'!AH100/'Class Bin A-B'!AH$107,0)</f>
        <v>0</v>
      </c>
      <c r="S100" s="424">
        <f>IFERROR('Class Bin A-B'!AI100/'Class Bin A-B'!AI$107,0)</f>
        <v>0</v>
      </c>
      <c r="T100" s="424">
        <f>IFERROR('Class Bin A-B'!AJ100/'Class Bin A-B'!AJ$107,0)</f>
        <v>0</v>
      </c>
      <c r="U100" s="424">
        <f>IFERROR('Class Bin A-B'!AK100/'Class Bin A-B'!AK$107,0)</f>
        <v>0</v>
      </c>
      <c r="V100" s="425">
        <f>IFERROR('Class Bin A-B'!AL100/'Class Bin A-B'!AL$107,0)</f>
        <v>0</v>
      </c>
      <c r="W100" s="315"/>
      <c r="X100" s="316">
        <v>0.92708333333333703</v>
      </c>
      <c r="Y100" s="423">
        <f>IFERROR('Class Bin B-A'!R100/'Class Bin B-A'!R$107,0)</f>
        <v>0</v>
      </c>
      <c r="Z100" s="424">
        <f>IFERROR('Class Bin B-A'!S100/'Class Bin B-A'!S$107,0)</f>
        <v>0</v>
      </c>
      <c r="AA100" s="424">
        <f>IFERROR('Class Bin B-A'!T100/'Class Bin B-A'!T$107,0)</f>
        <v>0</v>
      </c>
      <c r="AB100" s="424">
        <f>IFERROR('Class Bin B-A'!U100/'Class Bin B-A'!U$107,0)</f>
        <v>0</v>
      </c>
      <c r="AC100" s="424">
        <f>IFERROR('Class Bin B-A'!V100/'Class Bin B-A'!V$107,0)</f>
        <v>0</v>
      </c>
      <c r="AD100" s="424">
        <f>IFERROR('Class Bin B-A'!W100/'Class Bin B-A'!W$107,0)</f>
        <v>0</v>
      </c>
      <c r="AE100" s="424">
        <f>IFERROR('Class Bin B-A'!X100/'Class Bin B-A'!X$107,0)</f>
        <v>1.2354740061162079</v>
      </c>
      <c r="AF100" s="424">
        <f>IFERROR('Class Bin B-A'!Y100/'Class Bin B-A'!Y$107,0)</f>
        <v>0</v>
      </c>
      <c r="AG100" s="424">
        <f>IFERROR('Class Bin B-A'!Z100/'Class Bin B-A'!Z$107,0)</f>
        <v>1.0977917981072558</v>
      </c>
      <c r="AH100" s="424">
        <f>IFERROR('Class Bin B-A'!AA100/'Class Bin B-A'!AA$107,0)</f>
        <v>1.1715804736587723</v>
      </c>
      <c r="AI100" s="424">
        <f>IFERROR('Class Bin B-A'!AB100/'Class Bin B-A'!AB$107,0)</f>
        <v>0</v>
      </c>
      <c r="AJ100" s="424">
        <f>IFERROR('Class Bin B-A'!AC100/'Class Bin B-A'!AC$107,0)</f>
        <v>0.89261393399685696</v>
      </c>
      <c r="AK100" s="424">
        <f>IFERROR('Class Bin B-A'!AD100/'Class Bin B-A'!AD$107,0)</f>
        <v>0.84254870984728802</v>
      </c>
      <c r="AL100" s="424">
        <f>IFERROR('Class Bin B-A'!AE100/'Class Bin B-A'!AE$107,0)</f>
        <v>0</v>
      </c>
      <c r="AM100" s="424">
        <f>IFERROR('Class Bin B-A'!AF100/'Class Bin B-A'!AF$107,0)</f>
        <v>0</v>
      </c>
      <c r="AN100" s="424">
        <f>IFERROR('Class Bin B-A'!AG100/'Class Bin B-A'!AG$107,0)</f>
        <v>0</v>
      </c>
      <c r="AO100" s="424">
        <f>IFERROR('Class Bin B-A'!AH100/'Class Bin B-A'!AH$107,0)</f>
        <v>0</v>
      </c>
      <c r="AP100" s="424">
        <f>IFERROR('Class Bin B-A'!AI100/'Class Bin B-A'!AI$107,0)</f>
        <v>0</v>
      </c>
      <c r="AQ100" s="424">
        <f>IFERROR('Class Bin B-A'!AJ100/'Class Bin B-A'!AJ$107,0)</f>
        <v>0</v>
      </c>
      <c r="AR100" s="424">
        <f>IFERROR('Class Bin B-A'!AK100/'Class Bin B-A'!AK$107,0)</f>
        <v>0</v>
      </c>
      <c r="AS100" s="425">
        <f>IFERROR('Class Bin B-A'!AL100/'Class Bin B-A'!AL$107,0)</f>
        <v>0</v>
      </c>
    </row>
    <row r="101" spans="1:45" ht="9.75" customHeight="1" x14ac:dyDescent="0.25">
      <c r="A101" s="316">
        <v>0.937500000000004</v>
      </c>
      <c r="B101" s="423">
        <f>IFERROR('Class Bin A-B'!R101/'Class Bin A-B'!R$107,0)</f>
        <v>0</v>
      </c>
      <c r="C101" s="424">
        <f>IFERROR('Class Bin A-B'!S101/'Class Bin A-B'!S$107,0)</f>
        <v>0</v>
      </c>
      <c r="D101" s="424">
        <f>IFERROR('Class Bin A-B'!T101/'Class Bin A-B'!T$107,0)</f>
        <v>0</v>
      </c>
      <c r="E101" s="424">
        <f>IFERROR('Class Bin A-B'!U101/'Class Bin A-B'!U$107,0)</f>
        <v>0</v>
      </c>
      <c r="F101" s="424">
        <f>IFERROR('Class Bin A-B'!V101/'Class Bin A-B'!V$107,0)</f>
        <v>0</v>
      </c>
      <c r="G101" s="424">
        <f>IFERROR('Class Bin A-B'!W101/'Class Bin A-B'!W$107,0)</f>
        <v>0</v>
      </c>
      <c r="H101" s="424">
        <f>IFERROR('Class Bin A-B'!X101/'Class Bin A-B'!X$107,0)</f>
        <v>0</v>
      </c>
      <c r="I101" s="424">
        <f>IFERROR('Class Bin A-B'!Y101/'Class Bin A-B'!Y$107,0)</f>
        <v>1.0370777258994781</v>
      </c>
      <c r="J101" s="424">
        <f>IFERROR('Class Bin A-B'!Z101/'Class Bin A-B'!Z$107,0)</f>
        <v>0</v>
      </c>
      <c r="K101" s="424">
        <f>IFERROR('Class Bin A-B'!AA101/'Class Bin A-B'!AA$107,0)</f>
        <v>0</v>
      </c>
      <c r="L101" s="424">
        <f>IFERROR('Class Bin A-B'!AB101/'Class Bin A-B'!AB$107,0)</f>
        <v>1.1463414634146341</v>
      </c>
      <c r="M101" s="424">
        <f>IFERROR('Class Bin A-B'!AC101/'Class Bin A-B'!AC$107,0)</f>
        <v>0</v>
      </c>
      <c r="N101" s="424">
        <f>IFERROR('Class Bin A-B'!AD101/'Class Bin A-B'!AD$107,0)</f>
        <v>1.0051072522982634</v>
      </c>
      <c r="O101" s="424">
        <f>IFERROR('Class Bin A-B'!AE101/'Class Bin A-B'!AE$107,0)</f>
        <v>1.1851415094339623</v>
      </c>
      <c r="P101" s="424">
        <f>IFERROR('Class Bin A-B'!AF101/'Class Bin A-B'!AF$107,0)</f>
        <v>0</v>
      </c>
      <c r="Q101" s="424">
        <f>IFERROR('Class Bin A-B'!AG101/'Class Bin A-B'!AG$107,0)</f>
        <v>0</v>
      </c>
      <c r="R101" s="424">
        <f>IFERROR('Class Bin A-B'!AH101/'Class Bin A-B'!AH$107,0)</f>
        <v>0</v>
      </c>
      <c r="S101" s="424">
        <f>IFERROR('Class Bin A-B'!AI101/'Class Bin A-B'!AI$107,0)</f>
        <v>0</v>
      </c>
      <c r="T101" s="424">
        <f>IFERROR('Class Bin A-B'!AJ101/'Class Bin A-B'!AJ$107,0)</f>
        <v>0</v>
      </c>
      <c r="U101" s="424">
        <f>IFERROR('Class Bin A-B'!AK101/'Class Bin A-B'!AK$107,0)</f>
        <v>0</v>
      </c>
      <c r="V101" s="425">
        <f>IFERROR('Class Bin A-B'!AL101/'Class Bin A-B'!AL$107,0)</f>
        <v>0</v>
      </c>
      <c r="W101" s="315"/>
      <c r="X101" s="316">
        <v>0.937500000000004</v>
      </c>
      <c r="Y101" s="423">
        <f>IFERROR('Class Bin B-A'!R101/'Class Bin B-A'!R$107,0)</f>
        <v>0</v>
      </c>
      <c r="Z101" s="424">
        <f>IFERROR('Class Bin B-A'!S101/'Class Bin B-A'!S$107,0)</f>
        <v>0</v>
      </c>
      <c r="AA101" s="424">
        <f>IFERROR('Class Bin B-A'!T101/'Class Bin B-A'!T$107,0)</f>
        <v>0</v>
      </c>
      <c r="AB101" s="424">
        <f>IFERROR('Class Bin B-A'!U101/'Class Bin B-A'!U$107,0)</f>
        <v>0</v>
      </c>
      <c r="AC101" s="424">
        <f>IFERROR('Class Bin B-A'!V101/'Class Bin B-A'!V$107,0)</f>
        <v>0</v>
      </c>
      <c r="AD101" s="424">
        <f>IFERROR('Class Bin B-A'!W101/'Class Bin B-A'!W$107,0)</f>
        <v>0</v>
      </c>
      <c r="AE101" s="424">
        <f>IFERROR('Class Bin B-A'!X101/'Class Bin B-A'!X$107,0)</f>
        <v>0</v>
      </c>
      <c r="AF101" s="424">
        <f>IFERROR('Class Bin B-A'!Y101/'Class Bin B-A'!Y$107,0)</f>
        <v>0</v>
      </c>
      <c r="AG101" s="424">
        <f>IFERROR('Class Bin B-A'!Z101/'Class Bin B-A'!Z$107,0)</f>
        <v>0</v>
      </c>
      <c r="AH101" s="424">
        <f>IFERROR('Class Bin B-A'!AA101/'Class Bin B-A'!AA$107,0)</f>
        <v>0.80425326244562589</v>
      </c>
      <c r="AI101" s="424">
        <f>IFERROR('Class Bin B-A'!AB101/'Class Bin B-A'!AB$107,0)</f>
        <v>1.1010248901903368</v>
      </c>
      <c r="AJ101" s="424">
        <f>IFERROR('Class Bin B-A'!AC101/'Class Bin B-A'!AC$107,0)</f>
        <v>0</v>
      </c>
      <c r="AK101" s="424">
        <f>IFERROR('Class Bin B-A'!AD101/'Class Bin B-A'!AD$107,0)</f>
        <v>0.93101632438125337</v>
      </c>
      <c r="AL101" s="424">
        <f>IFERROR('Class Bin B-A'!AE101/'Class Bin B-A'!AE$107,0)</f>
        <v>0</v>
      </c>
      <c r="AM101" s="424">
        <f>IFERROR('Class Bin B-A'!AF101/'Class Bin B-A'!AF$107,0)</f>
        <v>0</v>
      </c>
      <c r="AN101" s="424">
        <f>IFERROR('Class Bin B-A'!AG101/'Class Bin B-A'!AG$107,0)</f>
        <v>0</v>
      </c>
      <c r="AO101" s="424">
        <f>IFERROR('Class Bin B-A'!AH101/'Class Bin B-A'!AH$107,0)</f>
        <v>0</v>
      </c>
      <c r="AP101" s="424">
        <f>IFERROR('Class Bin B-A'!AI101/'Class Bin B-A'!AI$107,0)</f>
        <v>0</v>
      </c>
      <c r="AQ101" s="424">
        <f>IFERROR('Class Bin B-A'!AJ101/'Class Bin B-A'!AJ$107,0)</f>
        <v>0</v>
      </c>
      <c r="AR101" s="424">
        <f>IFERROR('Class Bin B-A'!AK101/'Class Bin B-A'!AK$107,0)</f>
        <v>0</v>
      </c>
      <c r="AS101" s="425">
        <f>IFERROR('Class Bin B-A'!AL101/'Class Bin B-A'!AL$107,0)</f>
        <v>0</v>
      </c>
    </row>
    <row r="102" spans="1:45" ht="9.75" customHeight="1" x14ac:dyDescent="0.25">
      <c r="A102" s="316">
        <v>0.94791666666666996</v>
      </c>
      <c r="B102" s="423">
        <f>IFERROR('Class Bin A-B'!R102/'Class Bin A-B'!R$107,0)</f>
        <v>0</v>
      </c>
      <c r="C102" s="424">
        <f>IFERROR('Class Bin A-B'!S102/'Class Bin A-B'!S$107,0)</f>
        <v>0</v>
      </c>
      <c r="D102" s="424">
        <f>IFERROR('Class Bin A-B'!T102/'Class Bin A-B'!T$107,0)</f>
        <v>0</v>
      </c>
      <c r="E102" s="424">
        <f>IFERROR('Class Bin A-B'!U102/'Class Bin A-B'!U$107,0)</f>
        <v>0</v>
      </c>
      <c r="F102" s="424">
        <f>IFERROR('Class Bin A-B'!V102/'Class Bin A-B'!V$107,0)</f>
        <v>0</v>
      </c>
      <c r="G102" s="424">
        <f>IFERROR('Class Bin A-B'!W102/'Class Bin A-B'!W$107,0)</f>
        <v>0</v>
      </c>
      <c r="H102" s="424">
        <f>IFERROR('Class Bin A-B'!X102/'Class Bin A-B'!X$107,0)</f>
        <v>0</v>
      </c>
      <c r="I102" s="424">
        <f>IFERROR('Class Bin A-B'!Y102/'Class Bin A-B'!Y$107,0)</f>
        <v>0</v>
      </c>
      <c r="J102" s="424">
        <f>IFERROR('Class Bin A-B'!Z102/'Class Bin A-B'!Z$107,0)</f>
        <v>0</v>
      </c>
      <c r="K102" s="424">
        <f>IFERROR('Class Bin A-B'!AA102/'Class Bin A-B'!AA$107,0)</f>
        <v>0</v>
      </c>
      <c r="L102" s="424">
        <f>IFERROR('Class Bin A-B'!AB102/'Class Bin A-B'!AB$107,0)</f>
        <v>0.6097560975609756</v>
      </c>
      <c r="M102" s="424">
        <f>IFERROR('Class Bin A-B'!AC102/'Class Bin A-B'!AC$107,0)</f>
        <v>0</v>
      </c>
      <c r="N102" s="424">
        <f>IFERROR('Class Bin A-B'!AD102/'Class Bin A-B'!AD$107,0)</f>
        <v>1.2339121552604695</v>
      </c>
      <c r="O102" s="424">
        <f>IFERROR('Class Bin A-B'!AE102/'Class Bin A-B'!AE$107,0)</f>
        <v>0</v>
      </c>
      <c r="P102" s="424">
        <f>IFERROR('Class Bin A-B'!AF102/'Class Bin A-B'!AF$107,0)</f>
        <v>0</v>
      </c>
      <c r="Q102" s="424">
        <f>IFERROR('Class Bin A-B'!AG102/'Class Bin A-B'!AG$107,0)</f>
        <v>0</v>
      </c>
      <c r="R102" s="424">
        <f>IFERROR('Class Bin A-B'!AH102/'Class Bin A-B'!AH$107,0)</f>
        <v>0</v>
      </c>
      <c r="S102" s="424">
        <f>IFERROR('Class Bin A-B'!AI102/'Class Bin A-B'!AI$107,0)</f>
        <v>0</v>
      </c>
      <c r="T102" s="424">
        <f>IFERROR('Class Bin A-B'!AJ102/'Class Bin A-B'!AJ$107,0)</f>
        <v>0</v>
      </c>
      <c r="U102" s="424">
        <f>IFERROR('Class Bin A-B'!AK102/'Class Bin A-B'!AK$107,0)</f>
        <v>0</v>
      </c>
      <c r="V102" s="425">
        <f>IFERROR('Class Bin A-B'!AL102/'Class Bin A-B'!AL$107,0)</f>
        <v>0</v>
      </c>
      <c r="W102" s="315"/>
      <c r="X102" s="316">
        <v>0.94791666666666996</v>
      </c>
      <c r="Y102" s="423">
        <f>IFERROR('Class Bin B-A'!R102/'Class Bin B-A'!R$107,0)</f>
        <v>0</v>
      </c>
      <c r="Z102" s="424">
        <f>IFERROR('Class Bin B-A'!S102/'Class Bin B-A'!S$107,0)</f>
        <v>0</v>
      </c>
      <c r="AA102" s="424">
        <f>IFERROR('Class Bin B-A'!T102/'Class Bin B-A'!T$107,0)</f>
        <v>0</v>
      </c>
      <c r="AB102" s="424">
        <f>IFERROR('Class Bin B-A'!U102/'Class Bin B-A'!U$107,0)</f>
        <v>0</v>
      </c>
      <c r="AC102" s="424">
        <f>IFERROR('Class Bin B-A'!V102/'Class Bin B-A'!V$107,0)</f>
        <v>0</v>
      </c>
      <c r="AD102" s="424">
        <f>IFERROR('Class Bin B-A'!W102/'Class Bin B-A'!W$107,0)</f>
        <v>0</v>
      </c>
      <c r="AE102" s="424">
        <f>IFERROR('Class Bin B-A'!X102/'Class Bin B-A'!X$107,0)</f>
        <v>1.2150866462793068</v>
      </c>
      <c r="AF102" s="424">
        <f>IFERROR('Class Bin B-A'!Y102/'Class Bin B-A'!Y$107,0)</f>
        <v>0</v>
      </c>
      <c r="AG102" s="424">
        <f>IFERROR('Class Bin B-A'!Z102/'Class Bin B-A'!Z$107,0)</f>
        <v>1.0094637223974765</v>
      </c>
      <c r="AH102" s="424">
        <f>IFERROR('Class Bin B-A'!AA102/'Class Bin B-A'!AA$107,0)</f>
        <v>0</v>
      </c>
      <c r="AI102" s="424">
        <f>IFERROR('Class Bin B-A'!AB102/'Class Bin B-A'!AB$107,0)</f>
        <v>0</v>
      </c>
      <c r="AJ102" s="424">
        <f>IFERROR('Class Bin B-A'!AC102/'Class Bin B-A'!AC$107,0)</f>
        <v>0</v>
      </c>
      <c r="AK102" s="424">
        <f>IFERROR('Class Bin B-A'!AD102/'Class Bin B-A'!AD$107,0)</f>
        <v>0.79199578725645081</v>
      </c>
      <c r="AL102" s="424">
        <f>IFERROR('Class Bin B-A'!AE102/'Class Bin B-A'!AE$107,0)</f>
        <v>0</v>
      </c>
      <c r="AM102" s="424">
        <f>IFERROR('Class Bin B-A'!AF102/'Class Bin B-A'!AF$107,0)</f>
        <v>0</v>
      </c>
      <c r="AN102" s="424">
        <f>IFERROR('Class Bin B-A'!AG102/'Class Bin B-A'!AG$107,0)</f>
        <v>0</v>
      </c>
      <c r="AO102" s="424">
        <f>IFERROR('Class Bin B-A'!AH102/'Class Bin B-A'!AH$107,0)</f>
        <v>0</v>
      </c>
      <c r="AP102" s="424">
        <f>IFERROR('Class Bin B-A'!AI102/'Class Bin B-A'!AI$107,0)</f>
        <v>0</v>
      </c>
      <c r="AQ102" s="424">
        <f>IFERROR('Class Bin B-A'!AJ102/'Class Bin B-A'!AJ$107,0)</f>
        <v>0</v>
      </c>
      <c r="AR102" s="424">
        <f>IFERROR('Class Bin B-A'!AK102/'Class Bin B-A'!AK$107,0)</f>
        <v>0</v>
      </c>
      <c r="AS102" s="425">
        <f>IFERROR('Class Bin B-A'!AL102/'Class Bin B-A'!AL$107,0)</f>
        <v>0</v>
      </c>
    </row>
    <row r="103" spans="1:45" ht="9.75" customHeight="1" x14ac:dyDescent="0.25">
      <c r="A103" s="316">
        <v>0.95833333333333703</v>
      </c>
      <c r="B103" s="423">
        <f>IFERROR('Class Bin A-B'!R103/'Class Bin A-B'!R$107,0)</f>
        <v>0</v>
      </c>
      <c r="C103" s="424">
        <f>IFERROR('Class Bin A-B'!S103/'Class Bin A-B'!S$107,0)</f>
        <v>0</v>
      </c>
      <c r="D103" s="424">
        <f>IFERROR('Class Bin A-B'!T103/'Class Bin A-B'!T$107,0)</f>
        <v>0</v>
      </c>
      <c r="E103" s="424">
        <f>IFERROR('Class Bin A-B'!U103/'Class Bin A-B'!U$107,0)</f>
        <v>0</v>
      </c>
      <c r="F103" s="424">
        <f>IFERROR('Class Bin A-B'!V103/'Class Bin A-B'!V$107,0)</f>
        <v>0</v>
      </c>
      <c r="G103" s="424">
        <f>IFERROR('Class Bin A-B'!W103/'Class Bin A-B'!W$107,0)</f>
        <v>0</v>
      </c>
      <c r="H103" s="424">
        <f>IFERROR('Class Bin A-B'!X103/'Class Bin A-B'!X$107,0)</f>
        <v>0</v>
      </c>
      <c r="I103" s="424">
        <f>IFERROR('Class Bin A-B'!Y103/'Class Bin A-B'!Y$107,0)</f>
        <v>0</v>
      </c>
      <c r="J103" s="424">
        <f>IFERROR('Class Bin A-B'!Z103/'Class Bin A-B'!Z$107,0)</f>
        <v>0</v>
      </c>
      <c r="K103" s="424">
        <f>IFERROR('Class Bin A-B'!AA103/'Class Bin A-B'!AA$107,0)</f>
        <v>0</v>
      </c>
      <c r="L103" s="424">
        <f>IFERROR('Class Bin A-B'!AB103/'Class Bin A-B'!AB$107,0)</f>
        <v>1.1829268292682926</v>
      </c>
      <c r="M103" s="424">
        <f>IFERROR('Class Bin A-B'!AC103/'Class Bin A-B'!AC$107,0)</f>
        <v>1.140529531568228</v>
      </c>
      <c r="N103" s="424">
        <f>IFERROR('Class Bin A-B'!AD103/'Class Bin A-B'!AD$107,0)</f>
        <v>0.88253319713993861</v>
      </c>
      <c r="O103" s="424">
        <f>IFERROR('Class Bin A-B'!AE103/'Class Bin A-B'!AE$107,0)</f>
        <v>0</v>
      </c>
      <c r="P103" s="424">
        <f>IFERROR('Class Bin A-B'!AF103/'Class Bin A-B'!AF$107,0)</f>
        <v>0</v>
      </c>
      <c r="Q103" s="424">
        <f>IFERROR('Class Bin A-B'!AG103/'Class Bin A-B'!AG$107,0)</f>
        <v>0</v>
      </c>
      <c r="R103" s="424">
        <f>IFERROR('Class Bin A-B'!AH103/'Class Bin A-B'!AH$107,0)</f>
        <v>0</v>
      </c>
      <c r="S103" s="424">
        <f>IFERROR('Class Bin A-B'!AI103/'Class Bin A-B'!AI$107,0)</f>
        <v>0</v>
      </c>
      <c r="T103" s="424">
        <f>IFERROR('Class Bin A-B'!AJ103/'Class Bin A-B'!AJ$107,0)</f>
        <v>0</v>
      </c>
      <c r="U103" s="424">
        <f>IFERROR('Class Bin A-B'!AK103/'Class Bin A-B'!AK$107,0)</f>
        <v>0</v>
      </c>
      <c r="V103" s="425">
        <f>IFERROR('Class Bin A-B'!AL103/'Class Bin A-B'!AL$107,0)</f>
        <v>0</v>
      </c>
      <c r="W103" s="315"/>
      <c r="X103" s="316">
        <v>0.95833333333333703</v>
      </c>
      <c r="Y103" s="423">
        <f>IFERROR('Class Bin B-A'!R103/'Class Bin B-A'!R$107,0)</f>
        <v>0</v>
      </c>
      <c r="Z103" s="424">
        <f>IFERROR('Class Bin B-A'!S103/'Class Bin B-A'!S$107,0)</f>
        <v>0</v>
      </c>
      <c r="AA103" s="424">
        <f>IFERROR('Class Bin B-A'!T103/'Class Bin B-A'!T$107,0)</f>
        <v>0</v>
      </c>
      <c r="AB103" s="424">
        <f>IFERROR('Class Bin B-A'!U103/'Class Bin B-A'!U$107,0)</f>
        <v>0</v>
      </c>
      <c r="AC103" s="424">
        <f>IFERROR('Class Bin B-A'!V103/'Class Bin B-A'!V$107,0)</f>
        <v>0</v>
      </c>
      <c r="AD103" s="424">
        <f>IFERROR('Class Bin B-A'!W103/'Class Bin B-A'!W$107,0)</f>
        <v>0</v>
      </c>
      <c r="AE103" s="424">
        <f>IFERROR('Class Bin B-A'!X103/'Class Bin B-A'!X$107,0)</f>
        <v>0</v>
      </c>
      <c r="AF103" s="424">
        <f>IFERROR('Class Bin B-A'!Y103/'Class Bin B-A'!Y$107,0)</f>
        <v>0</v>
      </c>
      <c r="AG103" s="424">
        <f>IFERROR('Class Bin B-A'!Z103/'Class Bin B-A'!Z$107,0)</f>
        <v>0</v>
      </c>
      <c r="AH103" s="424">
        <f>IFERROR('Class Bin B-A'!AA103/'Class Bin B-A'!AA$107,0)</f>
        <v>0</v>
      </c>
      <c r="AI103" s="424">
        <f>IFERROR('Class Bin B-A'!AB103/'Class Bin B-A'!AB$107,0)</f>
        <v>0</v>
      </c>
      <c r="AJ103" s="424">
        <f>IFERROR('Class Bin B-A'!AC103/'Class Bin B-A'!AC$107,0)</f>
        <v>0</v>
      </c>
      <c r="AK103" s="424">
        <f>IFERROR('Class Bin B-A'!AD103/'Class Bin B-A'!AD$107,0)</f>
        <v>1.3059505002632965</v>
      </c>
      <c r="AL103" s="424">
        <f>IFERROR('Class Bin B-A'!AE103/'Class Bin B-A'!AE$107,0)</f>
        <v>0</v>
      </c>
      <c r="AM103" s="424">
        <f>IFERROR('Class Bin B-A'!AF103/'Class Bin B-A'!AF$107,0)</f>
        <v>0</v>
      </c>
      <c r="AN103" s="424">
        <f>IFERROR('Class Bin B-A'!AG103/'Class Bin B-A'!AG$107,0)</f>
        <v>0</v>
      </c>
      <c r="AO103" s="424">
        <f>IFERROR('Class Bin B-A'!AH103/'Class Bin B-A'!AH$107,0)</f>
        <v>0</v>
      </c>
      <c r="AP103" s="424">
        <f>IFERROR('Class Bin B-A'!AI103/'Class Bin B-A'!AI$107,0)</f>
        <v>0</v>
      </c>
      <c r="AQ103" s="424">
        <f>IFERROR('Class Bin B-A'!AJ103/'Class Bin B-A'!AJ$107,0)</f>
        <v>0</v>
      </c>
      <c r="AR103" s="424">
        <f>IFERROR('Class Bin B-A'!AK103/'Class Bin B-A'!AK$107,0)</f>
        <v>0</v>
      </c>
      <c r="AS103" s="425">
        <f>IFERROR('Class Bin B-A'!AL103/'Class Bin B-A'!AL$107,0)</f>
        <v>0</v>
      </c>
    </row>
    <row r="104" spans="1:45" ht="9.75" customHeight="1" x14ac:dyDescent="0.25">
      <c r="A104" s="316">
        <v>0.968750000000004</v>
      </c>
      <c r="B104" s="423">
        <f>IFERROR('Class Bin A-B'!R104/'Class Bin A-B'!R$107,0)</f>
        <v>0</v>
      </c>
      <c r="C104" s="424">
        <f>IFERROR('Class Bin A-B'!S104/'Class Bin A-B'!S$107,0)</f>
        <v>0</v>
      </c>
      <c r="D104" s="424">
        <f>IFERROR('Class Bin A-B'!T104/'Class Bin A-B'!T$107,0)</f>
        <v>0</v>
      </c>
      <c r="E104" s="424">
        <f>IFERROR('Class Bin A-B'!U104/'Class Bin A-B'!U$107,0)</f>
        <v>0</v>
      </c>
      <c r="F104" s="424">
        <f>IFERROR('Class Bin A-B'!V104/'Class Bin A-B'!V$107,0)</f>
        <v>0</v>
      </c>
      <c r="G104" s="424">
        <f>IFERROR('Class Bin A-B'!W104/'Class Bin A-B'!W$107,0)</f>
        <v>0</v>
      </c>
      <c r="H104" s="424">
        <f>IFERROR('Class Bin A-B'!X104/'Class Bin A-B'!X$107,0)</f>
        <v>0</v>
      </c>
      <c r="I104" s="424">
        <f>IFERROR('Class Bin A-B'!Y104/'Class Bin A-B'!Y$107,0)</f>
        <v>1.0063169458939851</v>
      </c>
      <c r="J104" s="424">
        <f>IFERROR('Class Bin A-B'!Z104/'Class Bin A-B'!Z$107,0)</f>
        <v>0</v>
      </c>
      <c r="K104" s="424">
        <f>IFERROR('Class Bin A-B'!AA104/'Class Bin A-B'!AA$107,0)</f>
        <v>0</v>
      </c>
      <c r="L104" s="424">
        <f>IFERROR('Class Bin A-B'!AB104/'Class Bin A-B'!AB$107,0)</f>
        <v>0.97154471544715437</v>
      </c>
      <c r="M104" s="424">
        <f>IFERROR('Class Bin A-B'!AC104/'Class Bin A-B'!AC$107,0)</f>
        <v>1.1771894093686353</v>
      </c>
      <c r="N104" s="424">
        <f>IFERROR('Class Bin A-B'!AD104/'Class Bin A-B'!AD$107,0)</f>
        <v>1.0704800817160365</v>
      </c>
      <c r="O104" s="424">
        <f>IFERROR('Class Bin A-B'!AE104/'Class Bin A-B'!AE$107,0)</f>
        <v>0</v>
      </c>
      <c r="P104" s="424">
        <f>IFERROR('Class Bin A-B'!AF104/'Class Bin A-B'!AF$107,0)</f>
        <v>0</v>
      </c>
      <c r="Q104" s="424">
        <f>IFERROR('Class Bin A-B'!AG104/'Class Bin A-B'!AG$107,0)</f>
        <v>0</v>
      </c>
      <c r="R104" s="424">
        <f>IFERROR('Class Bin A-B'!AH104/'Class Bin A-B'!AH$107,0)</f>
        <v>0</v>
      </c>
      <c r="S104" s="424">
        <f>IFERROR('Class Bin A-B'!AI104/'Class Bin A-B'!AI$107,0)</f>
        <v>0</v>
      </c>
      <c r="T104" s="424">
        <f>IFERROR('Class Bin A-B'!AJ104/'Class Bin A-B'!AJ$107,0)</f>
        <v>0</v>
      </c>
      <c r="U104" s="424">
        <f>IFERROR('Class Bin A-B'!AK104/'Class Bin A-B'!AK$107,0)</f>
        <v>0</v>
      </c>
      <c r="V104" s="425">
        <f>IFERROR('Class Bin A-B'!AL104/'Class Bin A-B'!AL$107,0)</f>
        <v>0</v>
      </c>
      <c r="W104" s="315"/>
      <c r="X104" s="316">
        <v>0.968750000000004</v>
      </c>
      <c r="Y104" s="423">
        <f>IFERROR('Class Bin B-A'!R104/'Class Bin B-A'!R$107,0)</f>
        <v>0</v>
      </c>
      <c r="Z104" s="424">
        <f>IFERROR('Class Bin B-A'!S104/'Class Bin B-A'!S$107,0)</f>
        <v>0</v>
      </c>
      <c r="AA104" s="424">
        <f>IFERROR('Class Bin B-A'!T104/'Class Bin B-A'!T$107,0)</f>
        <v>0</v>
      </c>
      <c r="AB104" s="424">
        <f>IFERROR('Class Bin B-A'!U104/'Class Bin B-A'!U$107,0)</f>
        <v>0</v>
      </c>
      <c r="AC104" s="424">
        <f>IFERROR('Class Bin B-A'!V104/'Class Bin B-A'!V$107,0)</f>
        <v>0</v>
      </c>
      <c r="AD104" s="424">
        <f>IFERROR('Class Bin B-A'!W104/'Class Bin B-A'!W$107,0)</f>
        <v>0</v>
      </c>
      <c r="AE104" s="424">
        <f>IFERROR('Class Bin B-A'!X104/'Class Bin B-A'!X$107,0)</f>
        <v>0</v>
      </c>
      <c r="AF104" s="424">
        <f>IFERROR('Class Bin B-A'!Y104/'Class Bin B-A'!Y$107,0)</f>
        <v>0</v>
      </c>
      <c r="AG104" s="424">
        <f>IFERROR('Class Bin B-A'!Z104/'Class Bin B-A'!Z$107,0)</f>
        <v>1.0515247108307046</v>
      </c>
      <c r="AH104" s="424">
        <f>IFERROR('Class Bin B-A'!AA104/'Class Bin B-A'!AA$107,0)</f>
        <v>0</v>
      </c>
      <c r="AI104" s="424">
        <f>IFERROR('Class Bin B-A'!AB104/'Class Bin B-A'!AB$107,0)</f>
        <v>0.86676427525622246</v>
      </c>
      <c r="AJ104" s="424">
        <f>IFERROR('Class Bin B-A'!AC104/'Class Bin B-A'!AC$107,0)</f>
        <v>1.2991094814038764</v>
      </c>
      <c r="AK104" s="424">
        <f>IFERROR('Class Bin B-A'!AD104/'Class Bin B-A'!AD$107,0)</f>
        <v>0</v>
      </c>
      <c r="AL104" s="424">
        <f>IFERROR('Class Bin B-A'!AE104/'Class Bin B-A'!AE$107,0)</f>
        <v>0</v>
      </c>
      <c r="AM104" s="424">
        <f>IFERROR('Class Bin B-A'!AF104/'Class Bin B-A'!AF$107,0)</f>
        <v>0</v>
      </c>
      <c r="AN104" s="424">
        <f>IFERROR('Class Bin B-A'!AG104/'Class Bin B-A'!AG$107,0)</f>
        <v>0</v>
      </c>
      <c r="AO104" s="424">
        <f>IFERROR('Class Bin B-A'!AH104/'Class Bin B-A'!AH$107,0)</f>
        <v>0</v>
      </c>
      <c r="AP104" s="424">
        <f>IFERROR('Class Bin B-A'!AI104/'Class Bin B-A'!AI$107,0)</f>
        <v>0</v>
      </c>
      <c r="AQ104" s="424">
        <f>IFERROR('Class Bin B-A'!AJ104/'Class Bin B-A'!AJ$107,0)</f>
        <v>0</v>
      </c>
      <c r="AR104" s="424">
        <f>IFERROR('Class Bin B-A'!AK104/'Class Bin B-A'!AK$107,0)</f>
        <v>0</v>
      </c>
      <c r="AS104" s="425">
        <f>IFERROR('Class Bin B-A'!AL104/'Class Bin B-A'!AL$107,0)</f>
        <v>0</v>
      </c>
    </row>
    <row r="105" spans="1:45" ht="9.75" customHeight="1" x14ac:dyDescent="0.25">
      <c r="A105" s="316">
        <v>0.97916666666667096</v>
      </c>
      <c r="B105" s="423">
        <f>IFERROR('Class Bin A-B'!R105/'Class Bin A-B'!R$107,0)</f>
        <v>0</v>
      </c>
      <c r="C105" s="424">
        <f>IFERROR('Class Bin A-B'!S105/'Class Bin A-B'!S$107,0)</f>
        <v>0</v>
      </c>
      <c r="D105" s="424">
        <f>IFERROR('Class Bin A-B'!T105/'Class Bin A-B'!T$107,0)</f>
        <v>0</v>
      </c>
      <c r="E105" s="424">
        <f>IFERROR('Class Bin A-B'!U105/'Class Bin A-B'!U$107,0)</f>
        <v>0</v>
      </c>
      <c r="F105" s="424">
        <f>IFERROR('Class Bin A-B'!V105/'Class Bin A-B'!V$107,0)</f>
        <v>0</v>
      </c>
      <c r="G105" s="424">
        <f>IFERROR('Class Bin A-B'!W105/'Class Bin A-B'!W$107,0)</f>
        <v>0</v>
      </c>
      <c r="H105" s="424">
        <f>IFERROR('Class Bin A-B'!X105/'Class Bin A-B'!X$107,0)</f>
        <v>0</v>
      </c>
      <c r="I105" s="424">
        <f>IFERROR('Class Bin A-B'!Y105/'Class Bin A-B'!Y$107,0)</f>
        <v>0</v>
      </c>
      <c r="J105" s="424">
        <f>IFERROR('Class Bin A-B'!Z105/'Class Bin A-B'!Z$107,0)</f>
        <v>0</v>
      </c>
      <c r="K105" s="424">
        <f>IFERROR('Class Bin A-B'!AA105/'Class Bin A-B'!AA$107,0)</f>
        <v>1.2254501800720288</v>
      </c>
      <c r="L105" s="424">
        <f>IFERROR('Class Bin A-B'!AB105/'Class Bin A-B'!AB$107,0)</f>
        <v>0.7804878048780487</v>
      </c>
      <c r="M105" s="424">
        <f>IFERROR('Class Bin A-B'!AC105/'Class Bin A-B'!AC$107,0)</f>
        <v>1.140529531568228</v>
      </c>
      <c r="N105" s="424">
        <f>IFERROR('Class Bin A-B'!AD105/'Class Bin A-B'!AD$107,0)</f>
        <v>1.2053115423901939</v>
      </c>
      <c r="O105" s="424">
        <f>IFERROR('Class Bin A-B'!AE105/'Class Bin A-B'!AE$107,0)</f>
        <v>0</v>
      </c>
      <c r="P105" s="424">
        <f>IFERROR('Class Bin A-B'!AF105/'Class Bin A-B'!AF$107,0)</f>
        <v>0</v>
      </c>
      <c r="Q105" s="424">
        <f>IFERROR('Class Bin A-B'!AG105/'Class Bin A-B'!AG$107,0)</f>
        <v>0</v>
      </c>
      <c r="R105" s="424">
        <f>IFERROR('Class Bin A-B'!AH105/'Class Bin A-B'!AH$107,0)</f>
        <v>0</v>
      </c>
      <c r="S105" s="424">
        <f>IFERROR('Class Bin A-B'!AI105/'Class Bin A-B'!AI$107,0)</f>
        <v>0</v>
      </c>
      <c r="T105" s="424">
        <f>IFERROR('Class Bin A-B'!AJ105/'Class Bin A-B'!AJ$107,0)</f>
        <v>0</v>
      </c>
      <c r="U105" s="424">
        <f>IFERROR('Class Bin A-B'!AK105/'Class Bin A-B'!AK$107,0)</f>
        <v>0</v>
      </c>
      <c r="V105" s="425">
        <f>IFERROR('Class Bin A-B'!AL105/'Class Bin A-B'!AL$107,0)</f>
        <v>0</v>
      </c>
      <c r="W105" s="315"/>
      <c r="X105" s="316">
        <v>0.97916666666667096</v>
      </c>
      <c r="Y105" s="423">
        <f>IFERROR('Class Bin B-A'!R105/'Class Bin B-A'!R$107,0)</f>
        <v>0</v>
      </c>
      <c r="Z105" s="424">
        <f>IFERROR('Class Bin B-A'!S105/'Class Bin B-A'!S$107,0)</f>
        <v>0</v>
      </c>
      <c r="AA105" s="424">
        <f>IFERROR('Class Bin B-A'!T105/'Class Bin B-A'!T$107,0)</f>
        <v>0</v>
      </c>
      <c r="AB105" s="424">
        <f>IFERROR('Class Bin B-A'!U105/'Class Bin B-A'!U$107,0)</f>
        <v>0</v>
      </c>
      <c r="AC105" s="424">
        <f>IFERROR('Class Bin B-A'!V105/'Class Bin B-A'!V$107,0)</f>
        <v>0</v>
      </c>
      <c r="AD105" s="424">
        <f>IFERROR('Class Bin B-A'!W105/'Class Bin B-A'!W$107,0)</f>
        <v>0</v>
      </c>
      <c r="AE105" s="424">
        <f>IFERROR('Class Bin B-A'!X105/'Class Bin B-A'!X$107,0)</f>
        <v>0</v>
      </c>
      <c r="AF105" s="424">
        <f>IFERROR('Class Bin B-A'!Y105/'Class Bin B-A'!Y$107,0)</f>
        <v>0</v>
      </c>
      <c r="AG105" s="424">
        <f>IFERROR('Class Bin B-A'!Z105/'Class Bin B-A'!Z$107,0)</f>
        <v>0</v>
      </c>
      <c r="AH105" s="424">
        <f>IFERROR('Class Bin B-A'!AA105/'Class Bin B-A'!AA$107,0)</f>
        <v>0</v>
      </c>
      <c r="AI105" s="424">
        <f>IFERROR('Class Bin B-A'!AB105/'Class Bin B-A'!AB$107,0)</f>
        <v>0.47632991703269884</v>
      </c>
      <c r="AJ105" s="424">
        <f>IFERROR('Class Bin B-A'!AC105/'Class Bin B-A'!AC$107,0)</f>
        <v>0</v>
      </c>
      <c r="AK105" s="424">
        <f>IFERROR('Class Bin B-A'!AD105/'Class Bin B-A'!AD$107,0)</f>
        <v>0</v>
      </c>
      <c r="AL105" s="424">
        <f>IFERROR('Class Bin B-A'!AE105/'Class Bin B-A'!AE$107,0)</f>
        <v>0</v>
      </c>
      <c r="AM105" s="424">
        <f>IFERROR('Class Bin B-A'!AF105/'Class Bin B-A'!AF$107,0)</f>
        <v>0</v>
      </c>
      <c r="AN105" s="424">
        <f>IFERROR('Class Bin B-A'!AG105/'Class Bin B-A'!AG$107,0)</f>
        <v>0</v>
      </c>
      <c r="AO105" s="424">
        <f>IFERROR('Class Bin B-A'!AH105/'Class Bin B-A'!AH$107,0)</f>
        <v>0</v>
      </c>
      <c r="AP105" s="424">
        <f>IFERROR('Class Bin B-A'!AI105/'Class Bin B-A'!AI$107,0)</f>
        <v>0</v>
      </c>
      <c r="AQ105" s="424">
        <f>IFERROR('Class Bin B-A'!AJ105/'Class Bin B-A'!AJ$107,0)</f>
        <v>0</v>
      </c>
      <c r="AR105" s="424">
        <f>IFERROR('Class Bin B-A'!AK105/'Class Bin B-A'!AK$107,0)</f>
        <v>0</v>
      </c>
      <c r="AS105" s="425">
        <f>IFERROR('Class Bin B-A'!AL105/'Class Bin B-A'!AL$107,0)</f>
        <v>0</v>
      </c>
    </row>
    <row r="106" spans="1:45" ht="9.75" customHeight="1" thickBot="1" x14ac:dyDescent="0.3">
      <c r="A106" s="391">
        <v>0.98958333333333337</v>
      </c>
      <c r="B106" s="388">
        <f>IFERROR('Class Bin A-B'!R106/'Class Bin A-B'!R$107,0)</f>
        <v>0</v>
      </c>
      <c r="C106" s="389">
        <f>IFERROR('Class Bin A-B'!S106/'Class Bin A-B'!S$107,0)</f>
        <v>0</v>
      </c>
      <c r="D106" s="389">
        <f>IFERROR('Class Bin A-B'!T106/'Class Bin A-B'!T$107,0)</f>
        <v>0</v>
      </c>
      <c r="E106" s="389">
        <f>IFERROR('Class Bin A-B'!U106/'Class Bin A-B'!U$107,0)</f>
        <v>0</v>
      </c>
      <c r="F106" s="389">
        <f>IFERROR('Class Bin A-B'!V106/'Class Bin A-B'!V$107,0)</f>
        <v>0</v>
      </c>
      <c r="G106" s="389">
        <f>IFERROR('Class Bin A-B'!W106/'Class Bin A-B'!W$107,0)</f>
        <v>0</v>
      </c>
      <c r="H106" s="389">
        <f>IFERROR('Class Bin A-B'!X106/'Class Bin A-B'!X$107,0)</f>
        <v>0.98480556270924546</v>
      </c>
      <c r="I106" s="389">
        <f>IFERROR('Class Bin A-B'!Y106/'Class Bin A-B'!Y$107,0)</f>
        <v>0</v>
      </c>
      <c r="J106" s="389">
        <f>IFERROR('Class Bin A-B'!Z106/'Class Bin A-B'!Z$107,0)</f>
        <v>0</v>
      </c>
      <c r="K106" s="389">
        <f>IFERROR('Class Bin A-B'!AA106/'Class Bin A-B'!AA$107,0)</f>
        <v>0</v>
      </c>
      <c r="L106" s="389">
        <f>IFERROR('Class Bin A-B'!AB106/'Class Bin A-B'!AB$107,0)</f>
        <v>0</v>
      </c>
      <c r="M106" s="389">
        <f>IFERROR('Class Bin A-B'!AC106/'Class Bin A-B'!AC$107,0)</f>
        <v>0</v>
      </c>
      <c r="N106" s="389">
        <f>IFERROR('Class Bin A-B'!AD106/'Class Bin A-B'!AD$107,0)</f>
        <v>0</v>
      </c>
      <c r="O106" s="389">
        <f>IFERROR('Class Bin A-B'!AE106/'Class Bin A-B'!AE$107,0)</f>
        <v>0</v>
      </c>
      <c r="P106" s="389">
        <f>IFERROR('Class Bin A-B'!AF106/'Class Bin A-B'!AF$107,0)</f>
        <v>0</v>
      </c>
      <c r="Q106" s="389">
        <f>IFERROR('Class Bin A-B'!AG106/'Class Bin A-B'!AG$107,0)</f>
        <v>0</v>
      </c>
      <c r="R106" s="389">
        <f>IFERROR('Class Bin A-B'!AH106/'Class Bin A-B'!AH$107,0)</f>
        <v>0</v>
      </c>
      <c r="S106" s="389">
        <f>IFERROR('Class Bin A-B'!AI106/'Class Bin A-B'!AI$107,0)</f>
        <v>0</v>
      </c>
      <c r="T106" s="389">
        <f>IFERROR('Class Bin A-B'!AJ106/'Class Bin A-B'!AJ$107,0)</f>
        <v>0</v>
      </c>
      <c r="U106" s="389">
        <f>IFERROR('Class Bin A-B'!AK106/'Class Bin A-B'!AK$107,0)</f>
        <v>0</v>
      </c>
      <c r="V106" s="390">
        <f>IFERROR('Class Bin A-B'!AL106/'Class Bin A-B'!AL$107,0)</f>
        <v>0</v>
      </c>
      <c r="W106" s="315"/>
      <c r="X106" s="391">
        <v>0.98958333333333337</v>
      </c>
      <c r="Y106" s="388">
        <f>IFERROR('Class Bin B-A'!R106/'Class Bin B-A'!R$107,0)</f>
        <v>0</v>
      </c>
      <c r="Z106" s="389">
        <f>IFERROR('Class Bin B-A'!S106/'Class Bin B-A'!S$107,0)</f>
        <v>0</v>
      </c>
      <c r="AA106" s="389">
        <f>IFERROR('Class Bin B-A'!T106/'Class Bin B-A'!T$107,0)</f>
        <v>0</v>
      </c>
      <c r="AB106" s="389">
        <f>IFERROR('Class Bin B-A'!U106/'Class Bin B-A'!U$107,0)</f>
        <v>0</v>
      </c>
      <c r="AC106" s="389">
        <f>IFERROR('Class Bin B-A'!V106/'Class Bin B-A'!V$107,0)</f>
        <v>0</v>
      </c>
      <c r="AD106" s="389">
        <f>IFERROR('Class Bin B-A'!W106/'Class Bin B-A'!W$107,0)</f>
        <v>0</v>
      </c>
      <c r="AE106" s="389">
        <f>IFERROR('Class Bin B-A'!X106/'Class Bin B-A'!X$107,0)</f>
        <v>1.2150866462793068</v>
      </c>
      <c r="AF106" s="389">
        <f>IFERROR('Class Bin B-A'!Y106/'Class Bin B-A'!Y$107,0)</f>
        <v>0</v>
      </c>
      <c r="AG106" s="389">
        <f>IFERROR('Class Bin B-A'!Z106/'Class Bin B-A'!Z$107,0)</f>
        <v>0</v>
      </c>
      <c r="AH106" s="389">
        <f>IFERROR('Class Bin B-A'!AA106/'Class Bin B-A'!AA$107,0)</f>
        <v>0</v>
      </c>
      <c r="AI106" s="389">
        <f>IFERROR('Class Bin B-A'!AB106/'Class Bin B-A'!AB$107,0)</f>
        <v>1.0151293313811616</v>
      </c>
      <c r="AJ106" s="389">
        <f>IFERROR('Class Bin B-A'!AC106/'Class Bin B-A'!AC$107,0)</f>
        <v>0</v>
      </c>
      <c r="AK106" s="389">
        <f>IFERROR('Class Bin B-A'!AD106/'Class Bin B-A'!AD$107,0)</f>
        <v>1.1163770405476565</v>
      </c>
      <c r="AL106" s="389">
        <f>IFERROR('Class Bin B-A'!AE106/'Class Bin B-A'!AE$107,0)</f>
        <v>0</v>
      </c>
      <c r="AM106" s="389">
        <f>IFERROR('Class Bin B-A'!AF106/'Class Bin B-A'!AF$107,0)</f>
        <v>0</v>
      </c>
      <c r="AN106" s="389">
        <f>IFERROR('Class Bin B-A'!AG106/'Class Bin B-A'!AG$107,0)</f>
        <v>0</v>
      </c>
      <c r="AO106" s="389">
        <f>IFERROR('Class Bin B-A'!AH106/'Class Bin B-A'!AH$107,0)</f>
        <v>0</v>
      </c>
      <c r="AP106" s="389">
        <f>IFERROR('Class Bin B-A'!AI106/'Class Bin B-A'!AI$107,0)</f>
        <v>0</v>
      </c>
      <c r="AQ106" s="389">
        <f>IFERROR('Class Bin B-A'!AJ106/'Class Bin B-A'!AJ$107,0)</f>
        <v>0</v>
      </c>
      <c r="AR106" s="389">
        <f>IFERROR('Class Bin B-A'!AK106/'Class Bin B-A'!AK$107,0)</f>
        <v>0</v>
      </c>
      <c r="AS106" s="390">
        <f>IFERROR('Class Bin B-A'!AL106/'Class Bin B-A'!AL$107,0)</f>
        <v>0</v>
      </c>
    </row>
    <row r="107" spans="1:45" ht="13.5" customHeight="1" thickTop="1" thickBot="1" x14ac:dyDescent="0.3">
      <c r="A107" s="397" t="s">
        <v>243</v>
      </c>
      <c r="B107" s="456" t="str">
        <f>'Class Bin A-B'!R107</f>
        <v>-</v>
      </c>
      <c r="C107" s="457" t="str">
        <f>'Class Bin A-B'!S107</f>
        <v>-</v>
      </c>
      <c r="D107" s="457" t="str">
        <f>'Class Bin A-B'!T107</f>
        <v>-</v>
      </c>
      <c r="E107" s="457" t="str">
        <f>'Class Bin A-B'!U107</f>
        <v>-</v>
      </c>
      <c r="F107" s="457" t="str">
        <f>'Class Bin A-B'!V107</f>
        <v>-</v>
      </c>
      <c r="G107" s="457" t="str">
        <f>'Class Bin A-B'!W107</f>
        <v>-</v>
      </c>
      <c r="H107" s="457">
        <f>'Class Bin A-B'!X107</f>
        <v>24.268749999999997</v>
      </c>
      <c r="I107" s="457">
        <f>'Class Bin A-B'!Y107</f>
        <v>22.756250000000001</v>
      </c>
      <c r="J107" s="457">
        <f>'Class Bin A-B'!Z107</f>
        <v>23.799999999999997</v>
      </c>
      <c r="K107" s="457">
        <f>'Class Bin A-B'!AA107</f>
        <v>26.03125</v>
      </c>
      <c r="L107" s="457">
        <f>'Class Bin A-B'!AB107</f>
        <v>24.6</v>
      </c>
      <c r="M107" s="457">
        <f>'Class Bin A-B'!AC107</f>
        <v>24.550000000000004</v>
      </c>
      <c r="N107" s="457">
        <f>'Class Bin A-B'!AD107</f>
        <v>24.475000000000005</v>
      </c>
      <c r="O107" s="457">
        <f>'Class Bin A-B'!AE107</f>
        <v>22.613333333333333</v>
      </c>
      <c r="P107" s="457">
        <f>'Class Bin A-B'!AF107</f>
        <v>24.375</v>
      </c>
      <c r="Q107" s="457" t="str">
        <f>'Class Bin A-B'!AG107</f>
        <v>-</v>
      </c>
      <c r="R107" s="457" t="str">
        <f>'Class Bin A-B'!AH107</f>
        <v>-</v>
      </c>
      <c r="S107" s="457" t="str">
        <f>'Class Bin A-B'!AI107</f>
        <v>-</v>
      </c>
      <c r="T107" s="457" t="str">
        <f>'Class Bin A-B'!AJ107</f>
        <v>-</v>
      </c>
      <c r="U107" s="457" t="str">
        <f>'Class Bin A-B'!AK107</f>
        <v>-</v>
      </c>
      <c r="V107" s="458" t="str">
        <f>'Class Bin A-B'!AL107</f>
        <v>-</v>
      </c>
      <c r="W107" s="315"/>
      <c r="X107" s="397" t="s">
        <v>243</v>
      </c>
      <c r="Y107" s="456" t="str">
        <f>'Class Bin B-A'!R107</f>
        <v>-</v>
      </c>
      <c r="Z107" s="457" t="str">
        <f>'Class Bin B-A'!S107</f>
        <v>-</v>
      </c>
      <c r="AA107" s="457" t="str">
        <f>'Class Bin B-A'!T107</f>
        <v>-</v>
      </c>
      <c r="AB107" s="457" t="str">
        <f>'Class Bin B-A'!U107</f>
        <v>-</v>
      </c>
      <c r="AC107" s="457" t="str">
        <f>'Class Bin B-A'!V107</f>
        <v>-</v>
      </c>
      <c r="AD107" s="457" t="str">
        <f>'Class Bin B-A'!W107</f>
        <v>-</v>
      </c>
      <c r="AE107" s="457">
        <f>'Class Bin B-A'!X107</f>
        <v>24.524999999999999</v>
      </c>
      <c r="AF107" s="457">
        <f>'Class Bin B-A'!Y107</f>
        <v>22.206249999999997</v>
      </c>
      <c r="AG107" s="457">
        <f>'Class Bin B-A'!Z107</f>
        <v>23.774999999999995</v>
      </c>
      <c r="AH107" s="457">
        <f>'Class Bin B-A'!AA107</f>
        <v>25.862500000000001</v>
      </c>
      <c r="AI107" s="457">
        <f>'Class Bin B-A'!AB107</f>
        <v>25.612500000000001</v>
      </c>
      <c r="AJ107" s="457">
        <f>'Class Bin B-A'!AC107</f>
        <v>23.862500000000001</v>
      </c>
      <c r="AK107" s="457">
        <f>'Class Bin B-A'!AD107</f>
        <v>23.737500000000001</v>
      </c>
      <c r="AL107" s="457">
        <f>'Class Bin B-A'!AE107</f>
        <v>22.599999999999998</v>
      </c>
      <c r="AM107" s="457">
        <f>'Class Bin B-A'!AF107</f>
        <v>22.674999999999997</v>
      </c>
      <c r="AN107" s="457" t="str">
        <f>'Class Bin B-A'!AG107</f>
        <v>-</v>
      </c>
      <c r="AO107" s="457" t="str">
        <f>'Class Bin B-A'!AH107</f>
        <v>-</v>
      </c>
      <c r="AP107" s="457" t="str">
        <f>'Class Bin B-A'!AI107</f>
        <v>-</v>
      </c>
      <c r="AQ107" s="457" t="str">
        <f>'Class Bin B-A'!AJ107</f>
        <v>-</v>
      </c>
      <c r="AR107" s="457" t="str">
        <f>'Class Bin B-A'!AK107</f>
        <v>-</v>
      </c>
      <c r="AS107" s="458" t="str">
        <f>'Class Bin B-A'!AL107</f>
        <v>-</v>
      </c>
    </row>
    <row r="108" spans="1:45" ht="13.5" customHeight="1" thickTop="1" thickBot="1" x14ac:dyDescent="0.3">
      <c r="A108" s="392" t="s">
        <v>216</v>
      </c>
      <c r="B108" s="408">
        <f>COUNTIF(B11:B106,"&gt;=0.9")</f>
        <v>0</v>
      </c>
      <c r="C108" s="409">
        <f t="shared" ref="C108:V108" si="2">COUNTIF(C11:C106,"&gt;=0.9")</f>
        <v>0</v>
      </c>
      <c r="D108" s="409">
        <f t="shared" si="2"/>
        <v>0</v>
      </c>
      <c r="E108" s="409">
        <f t="shared" si="2"/>
        <v>0</v>
      </c>
      <c r="F108" s="409">
        <f t="shared" si="2"/>
        <v>0</v>
      </c>
      <c r="G108" s="409">
        <f t="shared" si="2"/>
        <v>0</v>
      </c>
      <c r="H108" s="409">
        <f t="shared" si="2"/>
        <v>43</v>
      </c>
      <c r="I108" s="409">
        <f t="shared" si="2"/>
        <v>61</v>
      </c>
      <c r="J108" s="409">
        <f t="shared" si="2"/>
        <v>53</v>
      </c>
      <c r="K108" s="409">
        <f t="shared" si="2"/>
        <v>48</v>
      </c>
      <c r="L108" s="409">
        <f t="shared" si="2"/>
        <v>58</v>
      </c>
      <c r="M108" s="409">
        <f t="shared" si="2"/>
        <v>64</v>
      </c>
      <c r="N108" s="409">
        <f t="shared" si="2"/>
        <v>56</v>
      </c>
      <c r="O108" s="409">
        <f t="shared" si="2"/>
        <v>53</v>
      </c>
      <c r="P108" s="409">
        <f t="shared" si="2"/>
        <v>21</v>
      </c>
      <c r="Q108" s="409">
        <f t="shared" si="2"/>
        <v>0</v>
      </c>
      <c r="R108" s="409">
        <f t="shared" si="2"/>
        <v>0</v>
      </c>
      <c r="S108" s="409">
        <f t="shared" si="2"/>
        <v>0</v>
      </c>
      <c r="T108" s="409">
        <f t="shared" si="2"/>
        <v>0</v>
      </c>
      <c r="U108" s="409">
        <f t="shared" si="2"/>
        <v>0</v>
      </c>
      <c r="V108" s="410">
        <f t="shared" si="2"/>
        <v>0</v>
      </c>
      <c r="W108" s="315"/>
      <c r="X108" s="392" t="s">
        <v>216</v>
      </c>
      <c r="Y108" s="408">
        <f t="shared" ref="Y108:AS108" si="3">COUNTIF(Y11:Y106,"&gt;=0.9")</f>
        <v>0</v>
      </c>
      <c r="Z108" s="409">
        <f t="shared" si="3"/>
        <v>0</v>
      </c>
      <c r="AA108" s="409">
        <f t="shared" si="3"/>
        <v>0</v>
      </c>
      <c r="AB108" s="409">
        <f t="shared" si="3"/>
        <v>0</v>
      </c>
      <c r="AC108" s="409">
        <f t="shared" si="3"/>
        <v>0</v>
      </c>
      <c r="AD108" s="409">
        <f t="shared" si="3"/>
        <v>0</v>
      </c>
      <c r="AE108" s="409">
        <f t="shared" si="3"/>
        <v>33</v>
      </c>
      <c r="AF108" s="409">
        <f t="shared" si="3"/>
        <v>53</v>
      </c>
      <c r="AG108" s="409">
        <f t="shared" si="3"/>
        <v>51</v>
      </c>
      <c r="AH108" s="409">
        <f t="shared" si="3"/>
        <v>41</v>
      </c>
      <c r="AI108" s="409">
        <f t="shared" si="3"/>
        <v>48</v>
      </c>
      <c r="AJ108" s="409">
        <f t="shared" si="3"/>
        <v>54</v>
      </c>
      <c r="AK108" s="409">
        <f t="shared" si="3"/>
        <v>54</v>
      </c>
      <c r="AL108" s="409">
        <f t="shared" si="3"/>
        <v>47</v>
      </c>
      <c r="AM108" s="409">
        <f t="shared" si="3"/>
        <v>26</v>
      </c>
      <c r="AN108" s="409">
        <f t="shared" si="3"/>
        <v>0</v>
      </c>
      <c r="AO108" s="409">
        <f t="shared" si="3"/>
        <v>0</v>
      </c>
      <c r="AP108" s="409">
        <f t="shared" si="3"/>
        <v>0</v>
      </c>
      <c r="AQ108" s="409">
        <f t="shared" si="3"/>
        <v>0</v>
      </c>
      <c r="AR108" s="409">
        <f t="shared" si="3"/>
        <v>0</v>
      </c>
      <c r="AS108" s="410">
        <f t="shared" si="3"/>
        <v>0</v>
      </c>
    </row>
    <row r="109" spans="1:45" ht="13.5" customHeight="1" thickTop="1" thickBot="1" x14ac:dyDescent="0.3">
      <c r="A109" s="393" t="s">
        <v>217</v>
      </c>
      <c r="B109" s="408">
        <f>COUNTIFS(B11:B106,"&gt;=0.8",B11:B106,"&lt;0.9")</f>
        <v>0</v>
      </c>
      <c r="C109" s="409">
        <f t="shared" ref="C109:V109" si="4">COUNTIFS(C11:C106,"&gt;=0.8",C11:C106,"&lt;0.9")</f>
        <v>0</v>
      </c>
      <c r="D109" s="409">
        <f t="shared" si="4"/>
        <v>0</v>
      </c>
      <c r="E109" s="409">
        <f t="shared" si="4"/>
        <v>0</v>
      </c>
      <c r="F109" s="409">
        <f t="shared" si="4"/>
        <v>0</v>
      </c>
      <c r="G109" s="409">
        <f t="shared" si="4"/>
        <v>0</v>
      </c>
      <c r="H109" s="409">
        <f t="shared" si="4"/>
        <v>8</v>
      </c>
      <c r="I109" s="409">
        <f t="shared" si="4"/>
        <v>2</v>
      </c>
      <c r="J109" s="409">
        <f t="shared" si="4"/>
        <v>7</v>
      </c>
      <c r="K109" s="409">
        <f t="shared" si="4"/>
        <v>11</v>
      </c>
      <c r="L109" s="409">
        <f t="shared" si="4"/>
        <v>10</v>
      </c>
      <c r="M109" s="409">
        <f t="shared" si="4"/>
        <v>7</v>
      </c>
      <c r="N109" s="409">
        <f t="shared" si="4"/>
        <v>9</v>
      </c>
      <c r="O109" s="409">
        <f t="shared" si="4"/>
        <v>5</v>
      </c>
      <c r="P109" s="409">
        <f t="shared" si="4"/>
        <v>7</v>
      </c>
      <c r="Q109" s="409">
        <f t="shared" si="4"/>
        <v>0</v>
      </c>
      <c r="R109" s="409">
        <f t="shared" si="4"/>
        <v>0</v>
      </c>
      <c r="S109" s="409">
        <f t="shared" si="4"/>
        <v>0</v>
      </c>
      <c r="T109" s="409">
        <f t="shared" si="4"/>
        <v>0</v>
      </c>
      <c r="U109" s="409">
        <f t="shared" si="4"/>
        <v>0</v>
      </c>
      <c r="V109" s="410">
        <f t="shared" si="4"/>
        <v>0</v>
      </c>
      <c r="W109" s="315"/>
      <c r="X109" s="393" t="s">
        <v>217</v>
      </c>
      <c r="Y109" s="408">
        <f t="shared" ref="Y109:AS109" si="5">COUNTIFS(Y11:Y106,"&gt;=0.8",Y11:Y106,"&lt;0.9")</f>
        <v>0</v>
      </c>
      <c r="Z109" s="409">
        <f t="shared" si="5"/>
        <v>0</v>
      </c>
      <c r="AA109" s="409">
        <f t="shared" si="5"/>
        <v>0</v>
      </c>
      <c r="AB109" s="409">
        <f t="shared" si="5"/>
        <v>0</v>
      </c>
      <c r="AC109" s="409">
        <f t="shared" si="5"/>
        <v>0</v>
      </c>
      <c r="AD109" s="409">
        <f t="shared" si="5"/>
        <v>0</v>
      </c>
      <c r="AE109" s="409">
        <f t="shared" si="5"/>
        <v>13</v>
      </c>
      <c r="AF109" s="409">
        <f t="shared" si="5"/>
        <v>8</v>
      </c>
      <c r="AG109" s="409">
        <f t="shared" si="5"/>
        <v>9</v>
      </c>
      <c r="AH109" s="409">
        <f t="shared" si="5"/>
        <v>14</v>
      </c>
      <c r="AI109" s="409">
        <f t="shared" si="5"/>
        <v>13</v>
      </c>
      <c r="AJ109" s="409">
        <f t="shared" si="5"/>
        <v>12</v>
      </c>
      <c r="AK109" s="409">
        <f t="shared" si="5"/>
        <v>9</v>
      </c>
      <c r="AL109" s="409">
        <f t="shared" si="5"/>
        <v>13</v>
      </c>
      <c r="AM109" s="409">
        <f t="shared" si="5"/>
        <v>4</v>
      </c>
      <c r="AN109" s="409">
        <f t="shared" si="5"/>
        <v>0</v>
      </c>
      <c r="AO109" s="409">
        <f t="shared" si="5"/>
        <v>0</v>
      </c>
      <c r="AP109" s="409">
        <f t="shared" si="5"/>
        <v>0</v>
      </c>
      <c r="AQ109" s="409">
        <f t="shared" si="5"/>
        <v>0</v>
      </c>
      <c r="AR109" s="409">
        <f t="shared" si="5"/>
        <v>0</v>
      </c>
      <c r="AS109" s="410">
        <f t="shared" si="5"/>
        <v>0</v>
      </c>
    </row>
    <row r="110" spans="1:45" ht="13.5" customHeight="1" thickTop="1" thickBot="1" x14ac:dyDescent="0.3">
      <c r="A110" s="394" t="s">
        <v>218</v>
      </c>
      <c r="B110" s="408">
        <f>COUNTIFS(B11:B106,"&gt;=0.7",B11:B106,"&lt;0.8")</f>
        <v>0</v>
      </c>
      <c r="C110" s="409">
        <f t="shared" ref="C110:V110" si="6">COUNTIFS(C11:C106,"&gt;=0.7",C11:C106,"&lt;0.8")</f>
        <v>0</v>
      </c>
      <c r="D110" s="409">
        <f t="shared" si="6"/>
        <v>0</v>
      </c>
      <c r="E110" s="409">
        <f t="shared" si="6"/>
        <v>0</v>
      </c>
      <c r="F110" s="409">
        <f t="shared" si="6"/>
        <v>0</v>
      </c>
      <c r="G110" s="409">
        <f t="shared" si="6"/>
        <v>0</v>
      </c>
      <c r="H110" s="409">
        <f t="shared" si="6"/>
        <v>0</v>
      </c>
      <c r="I110" s="409">
        <f t="shared" si="6"/>
        <v>3</v>
      </c>
      <c r="J110" s="409">
        <f t="shared" si="6"/>
        <v>3</v>
      </c>
      <c r="K110" s="409">
        <f t="shared" si="6"/>
        <v>2</v>
      </c>
      <c r="L110" s="409">
        <f t="shared" si="6"/>
        <v>3</v>
      </c>
      <c r="M110" s="409">
        <f t="shared" si="6"/>
        <v>2</v>
      </c>
      <c r="N110" s="409">
        <f t="shared" si="6"/>
        <v>3</v>
      </c>
      <c r="O110" s="409">
        <f t="shared" si="6"/>
        <v>4</v>
      </c>
      <c r="P110" s="409">
        <f t="shared" si="6"/>
        <v>0</v>
      </c>
      <c r="Q110" s="409">
        <f t="shared" si="6"/>
        <v>0</v>
      </c>
      <c r="R110" s="409">
        <f t="shared" si="6"/>
        <v>0</v>
      </c>
      <c r="S110" s="409">
        <f t="shared" si="6"/>
        <v>0</v>
      </c>
      <c r="T110" s="409">
        <f t="shared" si="6"/>
        <v>0</v>
      </c>
      <c r="U110" s="409">
        <f t="shared" si="6"/>
        <v>0</v>
      </c>
      <c r="V110" s="410">
        <f t="shared" si="6"/>
        <v>0</v>
      </c>
      <c r="W110" s="315"/>
      <c r="X110" s="394" t="s">
        <v>218</v>
      </c>
      <c r="Y110" s="408">
        <f t="shared" ref="Y110:AS110" si="7">COUNTIFS(Y11:Y106,"&gt;=0.7",Y11:Y106,"&lt;0.8")</f>
        <v>0</v>
      </c>
      <c r="Z110" s="409">
        <f t="shared" si="7"/>
        <v>0</v>
      </c>
      <c r="AA110" s="409">
        <f t="shared" si="7"/>
        <v>0</v>
      </c>
      <c r="AB110" s="409">
        <f t="shared" si="7"/>
        <v>0</v>
      </c>
      <c r="AC110" s="409">
        <f t="shared" si="7"/>
        <v>0</v>
      </c>
      <c r="AD110" s="409">
        <f t="shared" si="7"/>
        <v>0</v>
      </c>
      <c r="AE110" s="409">
        <f t="shared" si="7"/>
        <v>3</v>
      </c>
      <c r="AF110" s="409">
        <f t="shared" si="7"/>
        <v>2</v>
      </c>
      <c r="AG110" s="409">
        <f t="shared" si="7"/>
        <v>5</v>
      </c>
      <c r="AH110" s="409">
        <f t="shared" si="7"/>
        <v>12</v>
      </c>
      <c r="AI110" s="409">
        <f t="shared" si="7"/>
        <v>8</v>
      </c>
      <c r="AJ110" s="409">
        <f t="shared" si="7"/>
        <v>2</v>
      </c>
      <c r="AK110" s="409">
        <f t="shared" si="7"/>
        <v>4</v>
      </c>
      <c r="AL110" s="409">
        <f t="shared" si="7"/>
        <v>2</v>
      </c>
      <c r="AM110" s="409">
        <f t="shared" si="7"/>
        <v>2</v>
      </c>
      <c r="AN110" s="409">
        <f t="shared" si="7"/>
        <v>0</v>
      </c>
      <c r="AO110" s="409">
        <f t="shared" si="7"/>
        <v>0</v>
      </c>
      <c r="AP110" s="409">
        <f t="shared" si="7"/>
        <v>0</v>
      </c>
      <c r="AQ110" s="409">
        <f t="shared" si="7"/>
        <v>0</v>
      </c>
      <c r="AR110" s="409">
        <f t="shared" si="7"/>
        <v>0</v>
      </c>
      <c r="AS110" s="410">
        <f t="shared" si="7"/>
        <v>0</v>
      </c>
    </row>
    <row r="111" spans="1:45" ht="13.5" customHeight="1" thickTop="1" thickBot="1" x14ac:dyDescent="0.3">
      <c r="A111" s="395" t="s">
        <v>219</v>
      </c>
      <c r="B111" s="411">
        <f>COUNTIFS(B11:B106,"&gt;=0.6",B11:B106,"&lt;0.7")</f>
        <v>0</v>
      </c>
      <c r="C111" s="412">
        <f t="shared" ref="C111:V111" si="8">COUNTIFS(C11:C106,"&gt;=0.6",C11:C106,"&lt;0.7")</f>
        <v>0</v>
      </c>
      <c r="D111" s="412">
        <f t="shared" si="8"/>
        <v>0</v>
      </c>
      <c r="E111" s="412">
        <f t="shared" si="8"/>
        <v>0</v>
      </c>
      <c r="F111" s="412">
        <f t="shared" si="8"/>
        <v>0</v>
      </c>
      <c r="G111" s="412">
        <f t="shared" si="8"/>
        <v>0</v>
      </c>
      <c r="H111" s="412">
        <f t="shared" si="8"/>
        <v>0</v>
      </c>
      <c r="I111" s="412">
        <f t="shared" si="8"/>
        <v>1</v>
      </c>
      <c r="J111" s="412">
        <f t="shared" si="8"/>
        <v>1</v>
      </c>
      <c r="K111" s="412">
        <f t="shared" si="8"/>
        <v>1</v>
      </c>
      <c r="L111" s="412">
        <f t="shared" si="8"/>
        <v>1</v>
      </c>
      <c r="M111" s="412">
        <f t="shared" si="8"/>
        <v>0</v>
      </c>
      <c r="N111" s="412">
        <f t="shared" si="8"/>
        <v>1</v>
      </c>
      <c r="O111" s="412">
        <f t="shared" si="8"/>
        <v>1</v>
      </c>
      <c r="P111" s="412">
        <f t="shared" si="8"/>
        <v>1</v>
      </c>
      <c r="Q111" s="412">
        <f t="shared" si="8"/>
        <v>0</v>
      </c>
      <c r="R111" s="412">
        <f t="shared" si="8"/>
        <v>0</v>
      </c>
      <c r="S111" s="412">
        <f t="shared" si="8"/>
        <v>0</v>
      </c>
      <c r="T111" s="412">
        <f t="shared" si="8"/>
        <v>0</v>
      </c>
      <c r="U111" s="412">
        <f t="shared" si="8"/>
        <v>0</v>
      </c>
      <c r="V111" s="413">
        <f t="shared" si="8"/>
        <v>0</v>
      </c>
      <c r="W111" s="315"/>
      <c r="X111" s="395" t="s">
        <v>219</v>
      </c>
      <c r="Y111" s="411">
        <f t="shared" ref="Y111:AS111" si="9">COUNTIFS(Y11:Y106,"&gt;=0.6",Y11:Y106,"&lt;0.7")</f>
        <v>0</v>
      </c>
      <c r="Z111" s="412">
        <f t="shared" si="9"/>
        <v>0</v>
      </c>
      <c r="AA111" s="412">
        <f t="shared" si="9"/>
        <v>0</v>
      </c>
      <c r="AB111" s="412">
        <f t="shared" si="9"/>
        <v>0</v>
      </c>
      <c r="AC111" s="412">
        <f t="shared" si="9"/>
        <v>0</v>
      </c>
      <c r="AD111" s="412">
        <f t="shared" si="9"/>
        <v>0</v>
      </c>
      <c r="AE111" s="412">
        <f t="shared" si="9"/>
        <v>2</v>
      </c>
      <c r="AF111" s="412">
        <f t="shared" si="9"/>
        <v>2</v>
      </c>
      <c r="AG111" s="412">
        <f t="shared" si="9"/>
        <v>3</v>
      </c>
      <c r="AH111" s="412">
        <f t="shared" si="9"/>
        <v>2</v>
      </c>
      <c r="AI111" s="412">
        <f t="shared" si="9"/>
        <v>0</v>
      </c>
      <c r="AJ111" s="412">
        <f t="shared" si="9"/>
        <v>1</v>
      </c>
      <c r="AK111" s="412">
        <f t="shared" si="9"/>
        <v>1</v>
      </c>
      <c r="AL111" s="412">
        <f t="shared" si="9"/>
        <v>1</v>
      </c>
      <c r="AM111" s="412">
        <f t="shared" si="9"/>
        <v>0</v>
      </c>
      <c r="AN111" s="412">
        <f t="shared" si="9"/>
        <v>0</v>
      </c>
      <c r="AO111" s="412">
        <f t="shared" si="9"/>
        <v>0</v>
      </c>
      <c r="AP111" s="412">
        <f t="shared" si="9"/>
        <v>0</v>
      </c>
      <c r="AQ111" s="412">
        <f t="shared" si="9"/>
        <v>0</v>
      </c>
      <c r="AR111" s="412">
        <f t="shared" si="9"/>
        <v>0</v>
      </c>
      <c r="AS111" s="413">
        <f t="shared" si="9"/>
        <v>0</v>
      </c>
    </row>
    <row r="112" spans="1:45" ht="13.5" customHeight="1" thickTop="1" thickBot="1" x14ac:dyDescent="0.3">
      <c r="A112" s="396" t="s">
        <v>220</v>
      </c>
      <c r="B112" s="414">
        <f>COUNTIFS(B11:B106,"&gt;=0.01",B11:B106,"&lt;0.6")</f>
        <v>0</v>
      </c>
      <c r="C112" s="415">
        <f t="shared" ref="C112:V112" si="10">COUNTIFS(C11:C106,"&gt;=0.01",C11:C106,"&lt;0.6")</f>
        <v>0</v>
      </c>
      <c r="D112" s="415">
        <f t="shared" si="10"/>
        <v>0</v>
      </c>
      <c r="E112" s="415">
        <f t="shared" si="10"/>
        <v>0</v>
      </c>
      <c r="F112" s="415">
        <f t="shared" si="10"/>
        <v>0</v>
      </c>
      <c r="G112" s="415">
        <f t="shared" si="10"/>
        <v>0</v>
      </c>
      <c r="H112" s="415">
        <f t="shared" si="10"/>
        <v>0</v>
      </c>
      <c r="I112" s="415">
        <f t="shared" si="10"/>
        <v>2</v>
      </c>
      <c r="J112" s="415">
        <f t="shared" si="10"/>
        <v>0</v>
      </c>
      <c r="K112" s="415">
        <f t="shared" si="10"/>
        <v>1</v>
      </c>
      <c r="L112" s="415">
        <f t="shared" si="10"/>
        <v>0</v>
      </c>
      <c r="M112" s="415">
        <f t="shared" si="10"/>
        <v>0</v>
      </c>
      <c r="N112" s="415">
        <f t="shared" si="10"/>
        <v>1</v>
      </c>
      <c r="O112" s="415">
        <f t="shared" si="10"/>
        <v>0</v>
      </c>
      <c r="P112" s="415">
        <f t="shared" si="10"/>
        <v>0</v>
      </c>
      <c r="Q112" s="415">
        <f t="shared" si="10"/>
        <v>0</v>
      </c>
      <c r="R112" s="415">
        <f t="shared" si="10"/>
        <v>0</v>
      </c>
      <c r="S112" s="415">
        <f t="shared" si="10"/>
        <v>0</v>
      </c>
      <c r="T112" s="415">
        <f t="shared" si="10"/>
        <v>0</v>
      </c>
      <c r="U112" s="415">
        <f t="shared" si="10"/>
        <v>0</v>
      </c>
      <c r="V112" s="416">
        <f t="shared" si="10"/>
        <v>0</v>
      </c>
      <c r="W112" s="315"/>
      <c r="X112" s="396" t="s">
        <v>220</v>
      </c>
      <c r="Y112" s="414">
        <f t="shared" ref="Y112:AS112" si="11">COUNTIFS(Y11:Y106,"&gt;=0.01",Y11:Y106,"&lt;0.6")</f>
        <v>0</v>
      </c>
      <c r="Z112" s="415">
        <f t="shared" si="11"/>
        <v>0</v>
      </c>
      <c r="AA112" s="415">
        <f t="shared" si="11"/>
        <v>0</v>
      </c>
      <c r="AB112" s="415">
        <f t="shared" si="11"/>
        <v>0</v>
      </c>
      <c r="AC112" s="415">
        <f t="shared" si="11"/>
        <v>0</v>
      </c>
      <c r="AD112" s="415">
        <f t="shared" si="11"/>
        <v>0</v>
      </c>
      <c r="AE112" s="415">
        <f t="shared" si="11"/>
        <v>0</v>
      </c>
      <c r="AF112" s="415">
        <f t="shared" si="11"/>
        <v>1</v>
      </c>
      <c r="AG112" s="415">
        <f t="shared" si="11"/>
        <v>0</v>
      </c>
      <c r="AH112" s="415">
        <f t="shared" si="11"/>
        <v>0</v>
      </c>
      <c r="AI112" s="415">
        <f t="shared" si="11"/>
        <v>3</v>
      </c>
      <c r="AJ112" s="415">
        <f t="shared" si="11"/>
        <v>0</v>
      </c>
      <c r="AK112" s="415">
        <f t="shared" si="11"/>
        <v>0</v>
      </c>
      <c r="AL112" s="415">
        <f t="shared" si="11"/>
        <v>1</v>
      </c>
      <c r="AM112" s="415">
        <f t="shared" si="11"/>
        <v>1</v>
      </c>
      <c r="AN112" s="415">
        <f t="shared" si="11"/>
        <v>0</v>
      </c>
      <c r="AO112" s="415">
        <f t="shared" si="11"/>
        <v>0</v>
      </c>
      <c r="AP112" s="415">
        <f t="shared" si="11"/>
        <v>0</v>
      </c>
      <c r="AQ112" s="415">
        <f t="shared" si="11"/>
        <v>0</v>
      </c>
      <c r="AR112" s="415">
        <f t="shared" si="11"/>
        <v>0</v>
      </c>
      <c r="AS112" s="416">
        <f t="shared" si="11"/>
        <v>0</v>
      </c>
    </row>
    <row r="113" spans="1:45" ht="13.5" customHeight="1" thickTop="1" thickBot="1" x14ac:dyDescent="0.3">
      <c r="A113" s="397" t="s">
        <v>221</v>
      </c>
      <c r="B113" s="414">
        <f>COUNTIF(B11:B106,"=0")</f>
        <v>96</v>
      </c>
      <c r="C113" s="415">
        <f t="shared" ref="C113:V113" si="12">COUNTIF(C11:C106,"=0")</f>
        <v>96</v>
      </c>
      <c r="D113" s="415">
        <f t="shared" si="12"/>
        <v>96</v>
      </c>
      <c r="E113" s="415">
        <f t="shared" si="12"/>
        <v>96</v>
      </c>
      <c r="F113" s="415">
        <f t="shared" si="12"/>
        <v>96</v>
      </c>
      <c r="G113" s="415">
        <f t="shared" si="12"/>
        <v>96</v>
      </c>
      <c r="H113" s="415">
        <f t="shared" si="12"/>
        <v>45</v>
      </c>
      <c r="I113" s="415">
        <f t="shared" si="12"/>
        <v>27</v>
      </c>
      <c r="J113" s="415">
        <f t="shared" si="12"/>
        <v>32</v>
      </c>
      <c r="K113" s="415">
        <f t="shared" si="12"/>
        <v>33</v>
      </c>
      <c r="L113" s="415">
        <f t="shared" si="12"/>
        <v>24</v>
      </c>
      <c r="M113" s="415">
        <f t="shared" si="12"/>
        <v>23</v>
      </c>
      <c r="N113" s="415">
        <f t="shared" si="12"/>
        <v>26</v>
      </c>
      <c r="O113" s="415">
        <f t="shared" si="12"/>
        <v>33</v>
      </c>
      <c r="P113" s="415">
        <f t="shared" si="12"/>
        <v>67</v>
      </c>
      <c r="Q113" s="415">
        <f t="shared" si="12"/>
        <v>96</v>
      </c>
      <c r="R113" s="415">
        <f t="shared" si="12"/>
        <v>96</v>
      </c>
      <c r="S113" s="415">
        <f t="shared" si="12"/>
        <v>96</v>
      </c>
      <c r="T113" s="415">
        <f t="shared" si="12"/>
        <v>96</v>
      </c>
      <c r="U113" s="415">
        <f t="shared" si="12"/>
        <v>96</v>
      </c>
      <c r="V113" s="416">
        <f t="shared" si="12"/>
        <v>96</v>
      </c>
      <c r="W113" s="315"/>
      <c r="X113" s="397" t="s">
        <v>221</v>
      </c>
      <c r="Y113" s="414">
        <f t="shared" ref="Y113:AS113" si="13">COUNTIF(Y11:Y106,"=0")</f>
        <v>96</v>
      </c>
      <c r="Z113" s="415">
        <f t="shared" si="13"/>
        <v>96</v>
      </c>
      <c r="AA113" s="415">
        <f t="shared" si="13"/>
        <v>96</v>
      </c>
      <c r="AB113" s="415">
        <f t="shared" si="13"/>
        <v>96</v>
      </c>
      <c r="AC113" s="415">
        <f t="shared" si="13"/>
        <v>96</v>
      </c>
      <c r="AD113" s="415">
        <f t="shared" si="13"/>
        <v>96</v>
      </c>
      <c r="AE113" s="415">
        <f t="shared" si="13"/>
        <v>45</v>
      </c>
      <c r="AF113" s="415">
        <f t="shared" si="13"/>
        <v>30</v>
      </c>
      <c r="AG113" s="415">
        <f t="shared" si="13"/>
        <v>28</v>
      </c>
      <c r="AH113" s="415">
        <f t="shared" si="13"/>
        <v>27</v>
      </c>
      <c r="AI113" s="415">
        <f t="shared" si="13"/>
        <v>24</v>
      </c>
      <c r="AJ113" s="415">
        <f t="shared" si="13"/>
        <v>27</v>
      </c>
      <c r="AK113" s="415">
        <f t="shared" si="13"/>
        <v>28</v>
      </c>
      <c r="AL113" s="415">
        <f t="shared" si="13"/>
        <v>32</v>
      </c>
      <c r="AM113" s="415">
        <f t="shared" si="13"/>
        <v>63</v>
      </c>
      <c r="AN113" s="415">
        <f t="shared" si="13"/>
        <v>96</v>
      </c>
      <c r="AO113" s="415">
        <f t="shared" si="13"/>
        <v>96</v>
      </c>
      <c r="AP113" s="415">
        <f t="shared" si="13"/>
        <v>96</v>
      </c>
      <c r="AQ113" s="415">
        <f t="shared" si="13"/>
        <v>96</v>
      </c>
      <c r="AR113" s="415">
        <f t="shared" si="13"/>
        <v>96</v>
      </c>
      <c r="AS113" s="416">
        <f t="shared" si="13"/>
        <v>96</v>
      </c>
    </row>
    <row r="114" spans="1:45" s="57" customFormat="1" ht="13.5" customHeight="1" thickTop="1" thickBot="1" x14ac:dyDescent="0.3">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c r="AI114" s="317"/>
      <c r="AJ114" s="317"/>
      <c r="AK114" s="317"/>
      <c r="AL114" s="317"/>
      <c r="AM114" s="317"/>
      <c r="AN114" s="317"/>
      <c r="AO114" s="317"/>
      <c r="AP114" s="317"/>
      <c r="AQ114" s="317"/>
      <c r="AR114" s="317"/>
      <c r="AS114" s="317"/>
    </row>
    <row r="115" spans="1:45" ht="13.5" customHeight="1" thickBot="1" x14ac:dyDescent="0.3">
      <c r="A115" s="374"/>
      <c r="B115" s="561" t="s">
        <v>236</v>
      </c>
      <c r="C115" s="561"/>
      <c r="D115" s="561"/>
      <c r="E115" s="561"/>
      <c r="F115" s="561"/>
      <c r="G115" s="561"/>
      <c r="H115" s="561"/>
      <c r="I115" s="561"/>
      <c r="J115" s="561"/>
      <c r="K115" s="561"/>
      <c r="L115" s="6"/>
      <c r="M115" s="558" t="s">
        <v>223</v>
      </c>
      <c r="N115" s="559"/>
      <c r="O115" s="559"/>
      <c r="P115" s="559"/>
      <c r="Q115" s="559"/>
      <c r="R115" s="559"/>
      <c r="S115" s="559"/>
      <c r="T115" s="559"/>
      <c r="U115" s="559"/>
      <c r="V115" s="559"/>
      <c r="W115" s="559"/>
      <c r="X115" s="559"/>
      <c r="Y115" s="559"/>
      <c r="Z115" s="559"/>
      <c r="AA115" s="559"/>
      <c r="AB115" s="560"/>
    </row>
    <row r="116" spans="1:45" ht="13.5" customHeight="1" x14ac:dyDescent="0.25">
      <c r="A116" s="375"/>
      <c r="B116" s="561" t="s">
        <v>237</v>
      </c>
      <c r="C116" s="561"/>
      <c r="D116" s="561"/>
      <c r="E116" s="561"/>
      <c r="F116" s="561"/>
      <c r="G116" s="561"/>
      <c r="H116" s="561"/>
      <c r="I116" s="561"/>
      <c r="J116" s="561"/>
      <c r="K116" s="561"/>
      <c r="L116" s="6"/>
      <c r="M116" s="517" t="s">
        <v>235</v>
      </c>
      <c r="N116" s="518"/>
      <c r="O116" s="518"/>
      <c r="P116" s="518"/>
      <c r="Q116" s="518"/>
      <c r="R116" s="518"/>
      <c r="S116" s="518"/>
      <c r="T116" s="518"/>
      <c r="U116" s="518"/>
      <c r="V116" s="518"/>
      <c r="W116" s="518"/>
      <c r="X116" s="518"/>
      <c r="Y116" s="518"/>
      <c r="Z116" s="518"/>
      <c r="AA116" s="518"/>
      <c r="AB116" s="519"/>
    </row>
    <row r="117" spans="1:45" ht="13.5" customHeight="1" x14ac:dyDescent="0.25">
      <c r="A117" s="376"/>
      <c r="B117" s="561" t="s">
        <v>238</v>
      </c>
      <c r="C117" s="561"/>
      <c r="D117" s="561"/>
      <c r="E117" s="561"/>
      <c r="F117" s="561"/>
      <c r="G117" s="561"/>
      <c r="H117" s="561"/>
      <c r="I117" s="561"/>
      <c r="J117" s="561"/>
      <c r="K117" s="561"/>
      <c r="L117" s="6"/>
      <c r="M117" s="520"/>
      <c r="N117" s="521"/>
      <c r="O117" s="521"/>
      <c r="P117" s="521"/>
      <c r="Q117" s="521"/>
      <c r="R117" s="521"/>
      <c r="S117" s="521"/>
      <c r="T117" s="521"/>
      <c r="U117" s="521"/>
      <c r="V117" s="521"/>
      <c r="W117" s="521"/>
      <c r="X117" s="521"/>
      <c r="Y117" s="521"/>
      <c r="Z117" s="521"/>
      <c r="AA117" s="521"/>
      <c r="AB117" s="522"/>
    </row>
    <row r="118" spans="1:45" x14ac:dyDescent="0.25">
      <c r="A118" s="377"/>
      <c r="B118" s="561" t="s">
        <v>239</v>
      </c>
      <c r="C118" s="561"/>
      <c r="D118" s="561"/>
      <c r="E118" s="561"/>
      <c r="F118" s="561"/>
      <c r="G118" s="561"/>
      <c r="H118" s="561"/>
      <c r="I118" s="561"/>
      <c r="J118" s="561"/>
      <c r="K118" s="561"/>
      <c r="L118" s="6"/>
      <c r="M118" s="520"/>
      <c r="N118" s="521"/>
      <c r="O118" s="521"/>
      <c r="P118" s="521"/>
      <c r="Q118" s="521"/>
      <c r="R118" s="521"/>
      <c r="S118" s="521"/>
      <c r="T118" s="521"/>
      <c r="U118" s="521"/>
      <c r="V118" s="521"/>
      <c r="W118" s="521"/>
      <c r="X118" s="521"/>
      <c r="Y118" s="521"/>
      <c r="Z118" s="521"/>
      <c r="AA118" s="521"/>
      <c r="AB118" s="522"/>
    </row>
    <row r="119" spans="1:45" x14ac:dyDescent="0.25">
      <c r="A119" s="378"/>
      <c r="B119" s="561" t="s">
        <v>240</v>
      </c>
      <c r="C119" s="561"/>
      <c r="D119" s="561"/>
      <c r="E119" s="561"/>
      <c r="F119" s="561"/>
      <c r="G119" s="561"/>
      <c r="H119" s="561"/>
      <c r="I119" s="561"/>
      <c r="J119" s="561"/>
      <c r="K119" s="341"/>
      <c r="L119" s="6"/>
      <c r="M119" s="520"/>
      <c r="N119" s="521"/>
      <c r="O119" s="521"/>
      <c r="P119" s="521"/>
      <c r="Q119" s="521"/>
      <c r="R119" s="521"/>
      <c r="S119" s="521"/>
      <c r="T119" s="521"/>
      <c r="U119" s="521"/>
      <c r="V119" s="521"/>
      <c r="W119" s="521"/>
      <c r="X119" s="521"/>
      <c r="Y119" s="521"/>
      <c r="Z119" s="521"/>
      <c r="AA119" s="521"/>
      <c r="AB119" s="522"/>
    </row>
    <row r="120" spans="1:45" ht="13.8" thickBot="1" x14ac:dyDescent="0.3">
      <c r="A120" s="379"/>
      <c r="B120" s="561" t="s">
        <v>241</v>
      </c>
      <c r="C120" s="561"/>
      <c r="D120" s="561"/>
      <c r="E120" s="561"/>
      <c r="F120" s="561"/>
      <c r="G120" s="561"/>
      <c r="H120" s="561"/>
      <c r="I120" s="561"/>
      <c r="J120" s="561"/>
      <c r="K120" s="561"/>
      <c r="L120" s="6"/>
      <c r="M120" s="523"/>
      <c r="N120" s="524"/>
      <c r="O120" s="524"/>
      <c r="P120" s="524"/>
      <c r="Q120" s="524"/>
      <c r="R120" s="524"/>
      <c r="S120" s="524"/>
      <c r="T120" s="524"/>
      <c r="U120" s="524"/>
      <c r="V120" s="524"/>
      <c r="W120" s="524"/>
      <c r="X120" s="524"/>
      <c r="Y120" s="524"/>
      <c r="Z120" s="524"/>
      <c r="AA120" s="524"/>
      <c r="AB120" s="525"/>
    </row>
    <row r="130" spans="15:22" x14ac:dyDescent="0.25">
      <c r="O130" s="6"/>
      <c r="P130" s="6"/>
      <c r="Q130" s="6"/>
      <c r="R130" s="6"/>
      <c r="S130" s="6"/>
      <c r="T130" s="6"/>
      <c r="U130" s="6"/>
      <c r="V130" s="6"/>
    </row>
    <row r="131" spans="15:22" x14ac:dyDescent="0.25">
      <c r="O131" s="6"/>
      <c r="P131" s="6"/>
      <c r="Q131" s="6"/>
      <c r="R131" s="6"/>
      <c r="S131" s="6"/>
      <c r="T131" s="6"/>
      <c r="U131" s="6"/>
      <c r="V131" s="6"/>
    </row>
    <row r="132" spans="15:22" x14ac:dyDescent="0.25">
      <c r="O132" s="6"/>
      <c r="P132" s="6"/>
      <c r="Q132" s="6"/>
      <c r="R132" s="6"/>
      <c r="S132" s="6"/>
      <c r="T132" s="6"/>
      <c r="U132" s="6"/>
      <c r="V132" s="6"/>
    </row>
  </sheetData>
  <mergeCells count="9">
    <mergeCell ref="M116:AB120"/>
    <mergeCell ref="M115:AB115"/>
    <mergeCell ref="B115:K115"/>
    <mergeCell ref="E8:F8"/>
    <mergeCell ref="B120:K120"/>
    <mergeCell ref="B119:J119"/>
    <mergeCell ref="B118:K118"/>
    <mergeCell ref="B117:K117"/>
    <mergeCell ref="B116:K116"/>
  </mergeCells>
  <conditionalFormatting sqref="B11:V106">
    <cfRule type="cellIs" dxfId="230" priority="7" stopIfTrue="1" operator="equal">
      <formula>0</formula>
    </cfRule>
    <cfRule type="cellIs" dxfId="229" priority="8" stopIfTrue="1" operator="greaterThanOrEqual">
      <formula>0.9</formula>
    </cfRule>
    <cfRule type="cellIs" dxfId="228" priority="9" stopIfTrue="1" operator="greaterThanOrEqual">
      <formula>0.8</formula>
    </cfRule>
    <cfRule type="cellIs" dxfId="227" priority="10" stopIfTrue="1" operator="greaterThanOrEqual">
      <formula>0.7</formula>
    </cfRule>
    <cfRule type="cellIs" dxfId="226" priority="11" stopIfTrue="1" operator="greaterThanOrEqual">
      <formula>0.6</formula>
    </cfRule>
    <cfRule type="cellIs" dxfId="225" priority="12" stopIfTrue="1" operator="lessThan">
      <formula>0.6</formula>
    </cfRule>
  </conditionalFormatting>
  <conditionalFormatting sqref="Y11:AS106">
    <cfRule type="cellIs" dxfId="224" priority="1" stopIfTrue="1" operator="equal">
      <formula>0</formula>
    </cfRule>
    <cfRule type="cellIs" dxfId="223" priority="2" stopIfTrue="1" operator="greaterThanOrEqual">
      <formula>0.9</formula>
    </cfRule>
    <cfRule type="cellIs" dxfId="222" priority="3" stopIfTrue="1" operator="greaterThanOrEqual">
      <formula>0.8</formula>
    </cfRule>
    <cfRule type="cellIs" dxfId="221" priority="4" stopIfTrue="1" operator="greaterThanOrEqual">
      <formula>0.7</formula>
    </cfRule>
    <cfRule type="cellIs" dxfId="220" priority="5" stopIfTrue="1" operator="greaterThanOrEqual">
      <formula>0.6</formula>
    </cfRule>
    <cfRule type="cellIs" dxfId="219" priority="6" stopIfTrue="1" operator="lessThan">
      <formula>0.6</formula>
    </cfRule>
  </conditionalFormatting>
  <pageMargins left="0.70866141732283472" right="0.70866141732283472" top="0.74803149606299213" bottom="0.74803149606299213" header="0.31496062992125984" footer="0.31496062992125984"/>
  <pageSetup paperSize="9" scale="25" orientation="portrait" horizontalDpi="4294967293" r:id="rId1"/>
  <headerFooter>
    <oddHeader>&amp;C&amp;N</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S2193"/>
  <sheetViews>
    <sheetView view="pageBreakPreview" zoomScale="80" zoomScaleNormal="80" zoomScaleSheetLayoutView="80" workbookViewId="0"/>
  </sheetViews>
  <sheetFormatPr defaultColWidth="9.109375" defaultRowHeight="14.4" x14ac:dyDescent="0.3"/>
  <cols>
    <col min="1" max="1" width="23.88671875" style="2" customWidth="1"/>
    <col min="2" max="13" width="13.88671875" style="3" customWidth="1"/>
    <col min="14" max="15" width="13.88671875" style="58" customWidth="1"/>
    <col min="16" max="16" width="13.88671875" style="3" customWidth="1"/>
    <col min="17" max="17" width="12.88671875" style="436" bestFit="1" customWidth="1"/>
    <col min="18" max="39" width="7.6640625" style="436" customWidth="1"/>
    <col min="40" max="45" width="9.109375" style="441"/>
    <col min="46" max="16384" width="9.109375" style="3"/>
  </cols>
  <sheetData>
    <row r="1" spans="1:45" customFormat="1" ht="24.6" x14ac:dyDescent="0.25">
      <c r="A1" s="179" t="s">
        <v>6</v>
      </c>
      <c r="B1" s="339"/>
      <c r="C1" s="339"/>
      <c r="D1" s="339"/>
      <c r="E1" s="339"/>
      <c r="F1" s="339"/>
      <c r="G1" s="180"/>
      <c r="H1" s="180"/>
      <c r="I1" s="180"/>
      <c r="J1" s="181"/>
      <c r="K1" s="180"/>
      <c r="L1" s="180"/>
      <c r="M1" s="180"/>
      <c r="N1" s="180"/>
      <c r="O1" s="180"/>
      <c r="P1" s="4"/>
      <c r="Q1" s="426"/>
      <c r="R1" s="426"/>
      <c r="S1" s="426"/>
      <c r="T1" s="426"/>
      <c r="U1" s="426"/>
      <c r="V1" s="426"/>
      <c r="W1" s="426"/>
      <c r="X1" s="426"/>
      <c r="Y1" s="426"/>
      <c r="Z1" s="426"/>
      <c r="AA1" s="426"/>
      <c r="AB1" s="426"/>
      <c r="AC1" s="426"/>
      <c r="AD1" s="426"/>
      <c r="AE1" s="426"/>
      <c r="AF1" s="426"/>
      <c r="AG1" s="426"/>
      <c r="AH1" s="426"/>
      <c r="AI1" s="426"/>
      <c r="AJ1" s="426"/>
      <c r="AK1" s="426"/>
      <c r="AL1" s="426"/>
      <c r="AM1" s="426"/>
      <c r="AN1" s="440"/>
      <c r="AO1" s="440"/>
      <c r="AP1" s="440"/>
      <c r="AQ1" s="440"/>
      <c r="AR1" s="440"/>
      <c r="AS1" s="440"/>
    </row>
    <row r="2" spans="1:45" customFormat="1" ht="13.5" customHeight="1" x14ac:dyDescent="0.25">
      <c r="A2" s="339"/>
      <c r="B2" s="339"/>
      <c r="C2" s="339"/>
      <c r="D2" s="339"/>
      <c r="E2" s="339"/>
      <c r="F2" s="339"/>
      <c r="G2" s="180"/>
      <c r="H2" s="180"/>
      <c r="I2" s="180"/>
      <c r="J2" s="181"/>
      <c r="K2" s="180"/>
      <c r="L2" s="180"/>
      <c r="M2" s="180"/>
      <c r="N2" s="180"/>
      <c r="O2" s="180"/>
      <c r="P2" s="4"/>
      <c r="Q2" s="426"/>
      <c r="R2" s="426"/>
      <c r="S2" s="426"/>
      <c r="T2" s="426"/>
      <c r="U2" s="426"/>
      <c r="V2" s="426"/>
      <c r="W2" s="426"/>
      <c r="X2" s="426"/>
      <c r="Y2" s="426"/>
      <c r="Z2" s="426"/>
      <c r="AA2" s="426"/>
      <c r="AB2" s="426"/>
      <c r="AC2" s="426"/>
      <c r="AD2" s="426"/>
      <c r="AE2" s="426"/>
      <c r="AF2" s="426"/>
      <c r="AG2" s="426"/>
      <c r="AH2" s="426"/>
      <c r="AI2" s="426"/>
      <c r="AJ2" s="426"/>
      <c r="AK2" s="426"/>
      <c r="AL2" s="426"/>
      <c r="AM2" s="426"/>
      <c r="AN2" s="440"/>
      <c r="AO2" s="440"/>
      <c r="AP2" s="440"/>
      <c r="AQ2" s="440"/>
      <c r="AR2" s="440"/>
      <c r="AS2" s="440"/>
    </row>
    <row r="3" spans="1:45" customFormat="1" ht="13.5" customHeight="1" x14ac:dyDescent="0.25">
      <c r="A3" s="340" t="s">
        <v>49</v>
      </c>
      <c r="B3" s="341" t="str">
        <f>'Front Cover'!C27</f>
        <v>Oxfordshire CC</v>
      </c>
      <c r="C3" s="342"/>
      <c r="D3" s="341"/>
      <c r="E3" s="339"/>
      <c r="F3" s="339"/>
      <c r="G3" s="180"/>
      <c r="H3" s="180"/>
      <c r="I3" s="180"/>
      <c r="J3" s="181"/>
      <c r="K3" s="180"/>
      <c r="L3" s="180"/>
      <c r="M3" s="180"/>
      <c r="N3" s="180"/>
      <c r="O3" s="180"/>
      <c r="P3" s="4"/>
      <c r="Q3" s="426"/>
      <c r="R3" s="426"/>
      <c r="S3" s="426"/>
      <c r="T3" s="426"/>
      <c r="U3" s="426"/>
      <c r="V3" s="426"/>
      <c r="W3" s="426"/>
      <c r="X3" s="426"/>
      <c r="Y3" s="426"/>
      <c r="Z3" s="426"/>
      <c r="AA3" s="426"/>
      <c r="AB3" s="426"/>
      <c r="AC3" s="426"/>
      <c r="AD3" s="426"/>
      <c r="AE3" s="426"/>
      <c r="AF3" s="426"/>
      <c r="AG3" s="426"/>
      <c r="AH3" s="426"/>
      <c r="AI3" s="426"/>
      <c r="AJ3" s="426"/>
      <c r="AK3" s="426"/>
      <c r="AL3" s="426"/>
      <c r="AM3" s="426"/>
      <c r="AN3" s="440"/>
      <c r="AO3" s="440"/>
      <c r="AP3" s="440"/>
      <c r="AQ3" s="440"/>
      <c r="AR3" s="440"/>
      <c r="AS3" s="440"/>
    </row>
    <row r="4" spans="1:45" customFormat="1" ht="13.5" customHeight="1" x14ac:dyDescent="0.25">
      <c r="A4" s="340" t="s">
        <v>7</v>
      </c>
      <c r="B4" s="341" t="str">
        <f>'Front Cover'!C28</f>
        <v>ID-0325-0019</v>
      </c>
      <c r="C4" s="342"/>
      <c r="D4" s="341"/>
      <c r="E4" s="339"/>
      <c r="F4" s="339"/>
      <c r="G4" s="180"/>
      <c r="H4" s="180"/>
      <c r="I4" s="180"/>
      <c r="J4" s="181"/>
      <c r="K4" s="180"/>
      <c r="L4" s="180"/>
      <c r="M4" s="180"/>
      <c r="N4" s="180"/>
      <c r="O4" s="180"/>
      <c r="P4" s="4"/>
      <c r="Q4" s="426"/>
      <c r="R4" s="426"/>
      <c r="S4" s="426"/>
      <c r="T4" s="426"/>
      <c r="U4" s="426"/>
      <c r="V4" s="426"/>
      <c r="W4" s="426"/>
      <c r="X4" s="426"/>
      <c r="Y4" s="426"/>
      <c r="Z4" s="426"/>
      <c r="AA4" s="426"/>
      <c r="AB4" s="426"/>
      <c r="AC4" s="426"/>
      <c r="AD4" s="426"/>
      <c r="AE4" s="426"/>
      <c r="AF4" s="426"/>
      <c r="AG4" s="426"/>
      <c r="AH4" s="426"/>
      <c r="AI4" s="426"/>
      <c r="AJ4" s="426"/>
      <c r="AK4" s="426"/>
      <c r="AL4" s="426"/>
      <c r="AM4" s="426"/>
      <c r="AN4" s="440"/>
      <c r="AO4" s="440"/>
      <c r="AP4" s="440"/>
      <c r="AQ4" s="440"/>
      <c r="AR4" s="440"/>
      <c r="AS4" s="440"/>
    </row>
    <row r="5" spans="1:45" customFormat="1" ht="13.5" customHeight="1" x14ac:dyDescent="0.25">
      <c r="A5" s="340" t="s">
        <v>18</v>
      </c>
      <c r="B5" s="341" t="str">
        <f>'Front Cover'!C29</f>
        <v>Site 2</v>
      </c>
      <c r="C5" s="342"/>
      <c r="D5" s="341"/>
      <c r="E5" s="339"/>
      <c r="F5" s="339"/>
      <c r="G5" s="180"/>
      <c r="H5" s="325"/>
      <c r="I5" s="182"/>
      <c r="J5" s="182"/>
      <c r="K5" s="180"/>
      <c r="L5" s="180"/>
      <c r="M5" s="180"/>
      <c r="N5" s="180"/>
      <c r="O5" s="180"/>
      <c r="P5" s="4"/>
      <c r="Q5" s="426"/>
      <c r="R5" s="426"/>
      <c r="S5" s="426"/>
      <c r="T5" s="426"/>
      <c r="U5" s="426"/>
      <c r="V5" s="426"/>
      <c r="W5" s="426"/>
      <c r="X5" s="426"/>
      <c r="Y5" s="426"/>
      <c r="Z5" s="426"/>
      <c r="AA5" s="426"/>
      <c r="AB5" s="426"/>
      <c r="AC5" s="426"/>
      <c r="AD5" s="426"/>
      <c r="AE5" s="426"/>
      <c r="AF5" s="426"/>
      <c r="AG5" s="426"/>
      <c r="AH5" s="426"/>
      <c r="AI5" s="426"/>
      <c r="AJ5" s="426"/>
      <c r="AK5" s="426"/>
      <c r="AL5" s="426"/>
      <c r="AM5" s="426"/>
      <c r="AN5" s="440"/>
      <c r="AO5" s="440"/>
      <c r="AP5" s="440"/>
      <c r="AQ5" s="440"/>
      <c r="AR5" s="440"/>
      <c r="AS5" s="440"/>
    </row>
    <row r="6" spans="1:45" customFormat="1" ht="13.5" customHeight="1" x14ac:dyDescent="0.25">
      <c r="A6" s="343" t="s">
        <v>50</v>
      </c>
      <c r="B6" s="571" t="str">
        <f>'Front Cover'!D33</f>
        <v>The Green (W)</v>
      </c>
      <c r="C6" s="571"/>
      <c r="D6" s="343" t="s">
        <v>4</v>
      </c>
      <c r="E6" s="341" t="str">
        <f>'Front Cover'!H33</f>
        <v>The Glebe (E)</v>
      </c>
      <c r="F6" s="341"/>
      <c r="G6" s="180"/>
      <c r="H6" s="182"/>
      <c r="I6" s="182"/>
      <c r="J6" s="182"/>
      <c r="K6" s="180"/>
      <c r="L6" s="180"/>
      <c r="M6" s="180"/>
      <c r="N6" s="180"/>
      <c r="O6" s="180"/>
      <c r="P6" s="4"/>
      <c r="Q6" s="426"/>
      <c r="R6" s="426"/>
      <c r="S6" s="426"/>
      <c r="T6" s="426"/>
      <c r="U6" s="426"/>
      <c r="V6" s="426"/>
      <c r="W6" s="426"/>
      <c r="X6" s="426"/>
      <c r="Y6" s="426"/>
      <c r="Z6" s="426"/>
      <c r="AA6" s="426"/>
      <c r="AB6" s="426"/>
      <c r="AC6" s="426"/>
      <c r="AD6" s="426"/>
      <c r="AE6" s="426"/>
      <c r="AF6" s="426"/>
      <c r="AG6" s="426"/>
      <c r="AH6" s="426"/>
      <c r="AI6" s="426"/>
      <c r="AJ6" s="426"/>
      <c r="AK6" s="426"/>
      <c r="AL6" s="426"/>
      <c r="AM6" s="426"/>
      <c r="AN6" s="440"/>
      <c r="AO6" s="440"/>
      <c r="AP6" s="440"/>
      <c r="AQ6" s="440"/>
      <c r="AR6" s="440"/>
      <c r="AS6" s="440"/>
    </row>
    <row r="7" spans="1:45" customFormat="1" ht="13.5" customHeight="1" x14ac:dyDescent="0.25">
      <c r="A7" s="322"/>
      <c r="B7" s="323"/>
      <c r="C7" s="324"/>
      <c r="D7" s="323"/>
      <c r="E7" s="323"/>
      <c r="F7" s="323"/>
      <c r="G7" s="323"/>
      <c r="K7" s="323"/>
      <c r="L7" s="323"/>
      <c r="M7" s="323"/>
      <c r="N7" s="323"/>
      <c r="O7" s="323"/>
      <c r="P7" s="4"/>
      <c r="Q7" s="426"/>
      <c r="R7" s="426"/>
      <c r="S7" s="426"/>
      <c r="T7" s="426"/>
      <c r="U7" s="426"/>
      <c r="V7" s="426"/>
      <c r="W7" s="426"/>
      <c r="X7" s="426"/>
      <c r="Y7" s="426"/>
      <c r="Z7" s="426"/>
      <c r="AA7" s="426"/>
      <c r="AB7" s="426"/>
      <c r="AC7" s="426"/>
      <c r="AD7" s="426"/>
      <c r="AE7" s="426"/>
      <c r="AF7" s="426"/>
      <c r="AG7" s="426"/>
      <c r="AH7" s="426"/>
      <c r="AI7" s="426"/>
      <c r="AJ7" s="426"/>
      <c r="AK7" s="426"/>
      <c r="AL7" s="426"/>
      <c r="AM7" s="426"/>
      <c r="AN7" s="440"/>
      <c r="AO7" s="440"/>
      <c r="AP7" s="440"/>
      <c r="AQ7" s="440"/>
      <c r="AR7" s="440"/>
      <c r="AS7" s="440"/>
    </row>
    <row r="8" spans="1:45" ht="13.5" customHeight="1" thickBot="1" x14ac:dyDescent="0.35">
      <c r="A8" s="319" t="s">
        <v>10</v>
      </c>
      <c r="B8" s="320" t="s">
        <v>54</v>
      </c>
      <c r="C8" s="320">
        <f>'Front Cover'!C30</f>
        <v>45719</v>
      </c>
      <c r="D8" s="319"/>
      <c r="E8" s="319"/>
      <c r="F8" s="319"/>
      <c r="G8" s="319"/>
      <c r="H8" s="319"/>
      <c r="I8" s="319"/>
      <c r="J8" s="319"/>
      <c r="K8" s="319"/>
      <c r="L8" s="319"/>
      <c r="M8" s="319"/>
      <c r="N8" s="321"/>
      <c r="O8" s="321"/>
      <c r="Q8" s="427" t="s">
        <v>215</v>
      </c>
      <c r="R8" s="428"/>
      <c r="S8" s="428"/>
      <c r="T8" s="428"/>
      <c r="U8" s="428"/>
      <c r="V8" s="428"/>
      <c r="W8" s="428"/>
      <c r="X8" s="428"/>
      <c r="Y8" s="428"/>
      <c r="Z8" s="428"/>
      <c r="AA8" s="428"/>
      <c r="AB8" s="428"/>
      <c r="AC8" s="428"/>
      <c r="AD8" s="428"/>
      <c r="AE8" s="428"/>
      <c r="AF8" s="428"/>
      <c r="AG8" s="428"/>
      <c r="AH8" s="428"/>
      <c r="AI8" s="428"/>
      <c r="AJ8" s="428"/>
      <c r="AK8" s="428"/>
      <c r="AL8" s="428"/>
      <c r="AM8" s="428"/>
    </row>
    <row r="9" spans="1:45" ht="13.5" customHeight="1" thickTop="1" thickBot="1" x14ac:dyDescent="0.35">
      <c r="A9" s="51"/>
      <c r="B9" s="572" t="s">
        <v>31</v>
      </c>
      <c r="C9" s="572" t="s">
        <v>32</v>
      </c>
      <c r="D9" s="572" t="s">
        <v>33</v>
      </c>
      <c r="E9" s="572" t="s">
        <v>34</v>
      </c>
      <c r="F9" s="572" t="s">
        <v>35</v>
      </c>
      <c r="G9" s="572" t="s">
        <v>36</v>
      </c>
      <c r="H9" s="572" t="s">
        <v>37</v>
      </c>
      <c r="I9" s="572" t="s">
        <v>38</v>
      </c>
      <c r="J9" s="572" t="s">
        <v>39</v>
      </c>
      <c r="K9" s="572" t="s">
        <v>40</v>
      </c>
      <c r="L9" s="572" t="s">
        <v>41</v>
      </c>
      <c r="M9" s="572" t="s">
        <v>42</v>
      </c>
      <c r="N9" s="574" t="s">
        <v>43</v>
      </c>
      <c r="O9" s="574" t="s">
        <v>44</v>
      </c>
      <c r="Q9" s="429"/>
      <c r="R9" s="428"/>
      <c r="S9" s="428"/>
      <c r="T9" s="428"/>
      <c r="U9" s="428"/>
      <c r="V9" s="428"/>
      <c r="W9" s="428"/>
      <c r="X9" s="428"/>
      <c r="Y9" s="428"/>
      <c r="Z9" s="428"/>
      <c r="AA9" s="428"/>
      <c r="AB9" s="428"/>
      <c r="AC9" s="428"/>
      <c r="AD9" s="428"/>
      <c r="AE9" s="428"/>
      <c r="AF9" s="428"/>
      <c r="AG9" s="428"/>
      <c r="AH9" s="428"/>
      <c r="AI9" s="428"/>
      <c r="AJ9" s="428"/>
      <c r="AK9" s="428"/>
      <c r="AL9" s="428"/>
      <c r="AM9" s="428"/>
    </row>
    <row r="10" spans="1:45" ht="13.5" customHeight="1" thickTop="1" thickBot="1" x14ac:dyDescent="0.35">
      <c r="A10" s="52" t="s">
        <v>51</v>
      </c>
      <c r="B10" s="573"/>
      <c r="C10" s="573"/>
      <c r="D10" s="573"/>
      <c r="E10" s="573"/>
      <c r="F10" s="573"/>
      <c r="G10" s="573"/>
      <c r="H10" s="573"/>
      <c r="I10" s="573"/>
      <c r="J10" s="573"/>
      <c r="K10" s="573"/>
      <c r="L10" s="573"/>
      <c r="M10" s="573"/>
      <c r="N10" s="575"/>
      <c r="O10" s="575"/>
      <c r="Q10" s="429" t="s">
        <v>51</v>
      </c>
      <c r="R10" s="430">
        <f>C8</f>
        <v>45719</v>
      </c>
      <c r="S10" s="430">
        <f>R10+1</f>
        <v>45720</v>
      </c>
      <c r="T10" s="430">
        <f t="shared" ref="T10:AI10" si="0">S10+1</f>
        <v>45721</v>
      </c>
      <c r="U10" s="430">
        <f t="shared" si="0"/>
        <v>45722</v>
      </c>
      <c r="V10" s="430">
        <f t="shared" si="0"/>
        <v>45723</v>
      </c>
      <c r="W10" s="430">
        <f t="shared" si="0"/>
        <v>45724</v>
      </c>
      <c r="X10" s="430">
        <f t="shared" si="0"/>
        <v>45725</v>
      </c>
      <c r="Y10" s="430">
        <f t="shared" si="0"/>
        <v>45726</v>
      </c>
      <c r="Z10" s="430">
        <f t="shared" si="0"/>
        <v>45727</v>
      </c>
      <c r="AA10" s="430">
        <f t="shared" si="0"/>
        <v>45728</v>
      </c>
      <c r="AB10" s="430">
        <f t="shared" si="0"/>
        <v>45729</v>
      </c>
      <c r="AC10" s="430">
        <f t="shared" si="0"/>
        <v>45730</v>
      </c>
      <c r="AD10" s="430">
        <f t="shared" si="0"/>
        <v>45731</v>
      </c>
      <c r="AE10" s="430">
        <f t="shared" si="0"/>
        <v>45732</v>
      </c>
      <c r="AF10" s="430">
        <f t="shared" si="0"/>
        <v>45733</v>
      </c>
      <c r="AG10" s="430">
        <f t="shared" si="0"/>
        <v>45734</v>
      </c>
      <c r="AH10" s="430">
        <f t="shared" si="0"/>
        <v>45735</v>
      </c>
      <c r="AI10" s="430">
        <f t="shared" si="0"/>
        <v>45736</v>
      </c>
      <c r="AJ10" s="430">
        <f t="shared" ref="AJ10" si="1">AI10+1</f>
        <v>45737</v>
      </c>
      <c r="AK10" s="430">
        <f t="shared" ref="AK10" si="2">AJ10+1</f>
        <v>45738</v>
      </c>
      <c r="AL10" s="430">
        <f t="shared" ref="AL10" si="3">AK10+1</f>
        <v>45739</v>
      </c>
      <c r="AM10" s="428"/>
    </row>
    <row r="11" spans="1:45" ht="13.5" customHeight="1" thickTop="1" x14ac:dyDescent="0.3">
      <c r="A11" s="153">
        <v>0</v>
      </c>
      <c r="B11" s="154" t="s">
        <v>62</v>
      </c>
      <c r="C11" s="154" t="s">
        <v>62</v>
      </c>
      <c r="D11" s="154" t="s">
        <v>62</v>
      </c>
      <c r="E11" s="154" t="s">
        <v>62</v>
      </c>
      <c r="F11" s="154" t="s">
        <v>62</v>
      </c>
      <c r="G11" s="154" t="s">
        <v>62</v>
      </c>
      <c r="H11" s="154" t="s">
        <v>62</v>
      </c>
      <c r="I11" s="154" t="s">
        <v>62</v>
      </c>
      <c r="J11" s="154" t="s">
        <v>62</v>
      </c>
      <c r="K11" s="154" t="s">
        <v>62</v>
      </c>
      <c r="L11" s="154" t="s">
        <v>62</v>
      </c>
      <c r="M11" s="154" t="s">
        <v>62</v>
      </c>
      <c r="N11" s="154" t="s">
        <v>62</v>
      </c>
      <c r="O11" s="154" t="s">
        <v>62</v>
      </c>
      <c r="P11" s="2"/>
      <c r="Q11" s="431">
        <v>0</v>
      </c>
      <c r="R11" s="428" t="str">
        <f>N11</f>
        <v>*</v>
      </c>
      <c r="S11" s="428" t="str">
        <f>N115</f>
        <v>*</v>
      </c>
      <c r="T11" s="428" t="str">
        <f>N219</f>
        <v>*</v>
      </c>
      <c r="U11" s="428" t="str">
        <f>N323</f>
        <v>*</v>
      </c>
      <c r="V11" s="428" t="str">
        <f>N427</f>
        <v>*</v>
      </c>
      <c r="W11" s="428" t="str">
        <f>N531</f>
        <v>*</v>
      </c>
      <c r="X11" s="428" t="str">
        <f>N635</f>
        <v>*</v>
      </c>
      <c r="Y11" s="428" t="str">
        <f>N739</f>
        <v>-</v>
      </c>
      <c r="Z11" s="428" t="str">
        <f>N843</f>
        <v>-</v>
      </c>
      <c r="AA11" s="428" t="str">
        <f>N947</f>
        <v>-</v>
      </c>
      <c r="AB11" s="428" t="str">
        <f>N1051</f>
        <v>-</v>
      </c>
      <c r="AC11" s="428">
        <f>N1155</f>
        <v>22.9</v>
      </c>
      <c r="AD11" s="428">
        <f>N1259</f>
        <v>36.200000000000003</v>
      </c>
      <c r="AE11" s="428" t="str">
        <f>N1363</f>
        <v>-</v>
      </c>
      <c r="AF11" s="428" t="str">
        <f>N1467</f>
        <v>-</v>
      </c>
      <c r="AG11" s="428" t="str">
        <f>N1571</f>
        <v>*</v>
      </c>
      <c r="AH11" s="428" t="str">
        <f>N1675</f>
        <v>*</v>
      </c>
      <c r="AI11" s="428" t="str">
        <f>N1779</f>
        <v>*</v>
      </c>
      <c r="AJ11" s="428" t="str">
        <f>N1883</f>
        <v>*</v>
      </c>
      <c r="AK11" s="428" t="str">
        <f>N1987</f>
        <v>*</v>
      </c>
      <c r="AL11" s="428" t="str">
        <f>N2091</f>
        <v>*</v>
      </c>
      <c r="AM11" s="428"/>
    </row>
    <row r="12" spans="1:45" ht="13.5" customHeight="1" x14ac:dyDescent="0.3">
      <c r="A12" s="155">
        <v>1.0416666666666666E-2</v>
      </c>
      <c r="B12" s="154" t="s">
        <v>62</v>
      </c>
      <c r="C12" s="154" t="s">
        <v>62</v>
      </c>
      <c r="D12" s="154" t="s">
        <v>62</v>
      </c>
      <c r="E12" s="154" t="s">
        <v>62</v>
      </c>
      <c r="F12" s="154" t="s">
        <v>62</v>
      </c>
      <c r="G12" s="154" t="s">
        <v>62</v>
      </c>
      <c r="H12" s="154" t="s">
        <v>62</v>
      </c>
      <c r="I12" s="154" t="s">
        <v>62</v>
      </c>
      <c r="J12" s="154" t="s">
        <v>62</v>
      </c>
      <c r="K12" s="154" t="s">
        <v>62</v>
      </c>
      <c r="L12" s="154" t="s">
        <v>62</v>
      </c>
      <c r="M12" s="154" t="s">
        <v>62</v>
      </c>
      <c r="N12" s="154" t="s">
        <v>62</v>
      </c>
      <c r="O12" s="154" t="s">
        <v>62</v>
      </c>
      <c r="P12" s="2"/>
      <c r="Q12" s="431">
        <v>1.0416666666666666E-2</v>
      </c>
      <c r="R12" s="428" t="str">
        <f t="shared" ref="R12:R75" si="4">N12</f>
        <v>*</v>
      </c>
      <c r="S12" s="428" t="str">
        <f t="shared" ref="S12:S75" si="5">N116</f>
        <v>*</v>
      </c>
      <c r="T12" s="428" t="str">
        <f t="shared" ref="T12:T75" si="6">N220</f>
        <v>*</v>
      </c>
      <c r="U12" s="428" t="str">
        <f t="shared" ref="U12:U75" si="7">N324</f>
        <v>*</v>
      </c>
      <c r="V12" s="428" t="str">
        <f t="shared" ref="V12:V75" si="8">N428</f>
        <v>*</v>
      </c>
      <c r="W12" s="428" t="str">
        <f t="shared" ref="W12:W75" si="9">N532</f>
        <v>*</v>
      </c>
      <c r="X12" s="428" t="str">
        <f t="shared" ref="X12:X75" si="10">N636</f>
        <v>*</v>
      </c>
      <c r="Y12" s="428" t="str">
        <f t="shared" ref="Y12:Y75" si="11">N740</f>
        <v>-</v>
      </c>
      <c r="Z12" s="428" t="str">
        <f t="shared" ref="Z12:Z75" si="12">N844</f>
        <v>-</v>
      </c>
      <c r="AA12" s="428">
        <f t="shared" ref="AA12:AA75" si="13">N948</f>
        <v>15.2</v>
      </c>
      <c r="AB12" s="428" t="str">
        <f t="shared" ref="AB12:AB75" si="14">N1052</f>
        <v>-</v>
      </c>
      <c r="AC12" s="428" t="str">
        <f t="shared" ref="AC12:AC75" si="15">N1156</f>
        <v>-</v>
      </c>
      <c r="AD12" s="428">
        <f t="shared" ref="AD12:AD75" si="16">N1260</f>
        <v>24.9</v>
      </c>
      <c r="AE12" s="428" t="str">
        <f t="shared" ref="AE12:AE75" si="17">N1364</f>
        <v>-</v>
      </c>
      <c r="AF12" s="428" t="str">
        <f t="shared" ref="AF12:AF75" si="18">N1468</f>
        <v>-</v>
      </c>
      <c r="AG12" s="428" t="str">
        <f t="shared" ref="AG12:AG75" si="19">N1572</f>
        <v>*</v>
      </c>
      <c r="AH12" s="428" t="str">
        <f t="shared" ref="AH12:AH75" si="20">N1676</f>
        <v>*</v>
      </c>
      <c r="AI12" s="428" t="str">
        <f t="shared" ref="AI12:AI75" si="21">N1780</f>
        <v>*</v>
      </c>
      <c r="AJ12" s="428" t="str">
        <f t="shared" ref="AJ12:AJ75" si="22">N1884</f>
        <v>*</v>
      </c>
      <c r="AK12" s="428" t="str">
        <f t="shared" ref="AK12:AK75" si="23">N1988</f>
        <v>*</v>
      </c>
      <c r="AL12" s="428" t="str">
        <f t="shared" ref="AL12:AL75" si="24">N2092</f>
        <v>*</v>
      </c>
      <c r="AM12" s="428"/>
    </row>
    <row r="13" spans="1:45" ht="13.5" customHeight="1" x14ac:dyDescent="0.3">
      <c r="A13" s="155">
        <v>2.0833333333333332E-2</v>
      </c>
      <c r="B13" s="154" t="s">
        <v>62</v>
      </c>
      <c r="C13" s="154" t="s">
        <v>62</v>
      </c>
      <c r="D13" s="154" t="s">
        <v>62</v>
      </c>
      <c r="E13" s="154" t="s">
        <v>62</v>
      </c>
      <c r="F13" s="154" t="s">
        <v>62</v>
      </c>
      <c r="G13" s="154" t="s">
        <v>62</v>
      </c>
      <c r="H13" s="154" t="s">
        <v>62</v>
      </c>
      <c r="I13" s="154" t="s">
        <v>62</v>
      </c>
      <c r="J13" s="154" t="s">
        <v>62</v>
      </c>
      <c r="K13" s="154" t="s">
        <v>62</v>
      </c>
      <c r="L13" s="154" t="s">
        <v>62</v>
      </c>
      <c r="M13" s="154" t="s">
        <v>62</v>
      </c>
      <c r="N13" s="154" t="s">
        <v>62</v>
      </c>
      <c r="O13" s="154" t="s">
        <v>62</v>
      </c>
      <c r="P13" s="2"/>
      <c r="Q13" s="431">
        <v>2.0833333333333332E-2</v>
      </c>
      <c r="R13" s="428" t="str">
        <f t="shared" si="4"/>
        <v>*</v>
      </c>
      <c r="S13" s="428" t="str">
        <f t="shared" si="5"/>
        <v>*</v>
      </c>
      <c r="T13" s="428" t="str">
        <f t="shared" si="6"/>
        <v>*</v>
      </c>
      <c r="U13" s="428" t="str">
        <f t="shared" si="7"/>
        <v>*</v>
      </c>
      <c r="V13" s="428" t="str">
        <f t="shared" si="8"/>
        <v>*</v>
      </c>
      <c r="W13" s="428" t="str">
        <f t="shared" si="9"/>
        <v>*</v>
      </c>
      <c r="X13" s="428" t="str">
        <f t="shared" si="10"/>
        <v>*</v>
      </c>
      <c r="Y13" s="428" t="str">
        <f t="shared" si="11"/>
        <v>-</v>
      </c>
      <c r="Z13" s="428" t="str">
        <f t="shared" si="12"/>
        <v>-</v>
      </c>
      <c r="AA13" s="428" t="str">
        <f t="shared" si="13"/>
        <v>-</v>
      </c>
      <c r="AB13" s="428">
        <f t="shared" si="14"/>
        <v>21.5</v>
      </c>
      <c r="AC13" s="428" t="str">
        <f t="shared" si="15"/>
        <v>-</v>
      </c>
      <c r="AD13" s="428" t="str">
        <f t="shared" si="16"/>
        <v>-</v>
      </c>
      <c r="AE13" s="428">
        <f t="shared" si="17"/>
        <v>16</v>
      </c>
      <c r="AF13" s="428" t="str">
        <f t="shared" si="18"/>
        <v>-</v>
      </c>
      <c r="AG13" s="428" t="str">
        <f t="shared" si="19"/>
        <v>*</v>
      </c>
      <c r="AH13" s="428" t="str">
        <f t="shared" si="20"/>
        <v>*</v>
      </c>
      <c r="AI13" s="428" t="str">
        <f t="shared" si="21"/>
        <v>*</v>
      </c>
      <c r="AJ13" s="428" t="str">
        <f t="shared" si="22"/>
        <v>*</v>
      </c>
      <c r="AK13" s="428" t="str">
        <f t="shared" si="23"/>
        <v>*</v>
      </c>
      <c r="AL13" s="428" t="str">
        <f t="shared" si="24"/>
        <v>*</v>
      </c>
      <c r="AM13" s="428"/>
    </row>
    <row r="14" spans="1:45" ht="13.5" customHeight="1" x14ac:dyDescent="0.3">
      <c r="A14" s="155">
        <v>3.125E-2</v>
      </c>
      <c r="B14" s="154" t="s">
        <v>62</v>
      </c>
      <c r="C14" s="154" t="s">
        <v>62</v>
      </c>
      <c r="D14" s="154" t="s">
        <v>62</v>
      </c>
      <c r="E14" s="154" t="s">
        <v>62</v>
      </c>
      <c r="F14" s="154" t="s">
        <v>62</v>
      </c>
      <c r="G14" s="154" t="s">
        <v>62</v>
      </c>
      <c r="H14" s="154" t="s">
        <v>62</v>
      </c>
      <c r="I14" s="154" t="s">
        <v>62</v>
      </c>
      <c r="J14" s="154" t="s">
        <v>62</v>
      </c>
      <c r="K14" s="154" t="s">
        <v>62</v>
      </c>
      <c r="L14" s="154" t="s">
        <v>62</v>
      </c>
      <c r="M14" s="154" t="s">
        <v>62</v>
      </c>
      <c r="N14" s="154" t="s">
        <v>62</v>
      </c>
      <c r="O14" s="154" t="s">
        <v>62</v>
      </c>
      <c r="P14" s="2"/>
      <c r="Q14" s="431">
        <v>3.125E-2</v>
      </c>
      <c r="R14" s="428" t="str">
        <f t="shared" si="4"/>
        <v>*</v>
      </c>
      <c r="S14" s="428" t="str">
        <f t="shared" si="5"/>
        <v>*</v>
      </c>
      <c r="T14" s="428" t="str">
        <f t="shared" si="6"/>
        <v>*</v>
      </c>
      <c r="U14" s="428" t="str">
        <f t="shared" si="7"/>
        <v>*</v>
      </c>
      <c r="V14" s="428" t="str">
        <f t="shared" si="8"/>
        <v>*</v>
      </c>
      <c r="W14" s="428" t="str">
        <f t="shared" si="9"/>
        <v>*</v>
      </c>
      <c r="X14" s="428" t="str">
        <f t="shared" si="10"/>
        <v>*</v>
      </c>
      <c r="Y14" s="428" t="str">
        <f t="shared" si="11"/>
        <v>-</v>
      </c>
      <c r="Z14" s="428" t="str">
        <f t="shared" si="12"/>
        <v>-</v>
      </c>
      <c r="AA14" s="428" t="str">
        <f t="shared" si="13"/>
        <v>-</v>
      </c>
      <c r="AB14" s="428" t="str">
        <f t="shared" si="14"/>
        <v>-</v>
      </c>
      <c r="AC14" s="428" t="str">
        <f t="shared" si="15"/>
        <v>-</v>
      </c>
      <c r="AD14" s="428" t="str">
        <f t="shared" si="16"/>
        <v>-</v>
      </c>
      <c r="AE14" s="428" t="str">
        <f t="shared" si="17"/>
        <v>-</v>
      </c>
      <c r="AF14" s="428" t="str">
        <f t="shared" si="18"/>
        <v>-</v>
      </c>
      <c r="AG14" s="428" t="str">
        <f t="shared" si="19"/>
        <v>*</v>
      </c>
      <c r="AH14" s="428" t="str">
        <f t="shared" si="20"/>
        <v>*</v>
      </c>
      <c r="AI14" s="428" t="str">
        <f t="shared" si="21"/>
        <v>*</v>
      </c>
      <c r="AJ14" s="428" t="str">
        <f t="shared" si="22"/>
        <v>*</v>
      </c>
      <c r="AK14" s="428" t="str">
        <f t="shared" si="23"/>
        <v>*</v>
      </c>
      <c r="AL14" s="428" t="str">
        <f t="shared" si="24"/>
        <v>*</v>
      </c>
      <c r="AM14" s="428"/>
    </row>
    <row r="15" spans="1:45" ht="13.5" customHeight="1" x14ac:dyDescent="0.3">
      <c r="A15" s="155">
        <v>4.1666666666666664E-2</v>
      </c>
      <c r="B15" s="154" t="s">
        <v>62</v>
      </c>
      <c r="C15" s="154" t="s">
        <v>62</v>
      </c>
      <c r="D15" s="154" t="s">
        <v>62</v>
      </c>
      <c r="E15" s="154" t="s">
        <v>62</v>
      </c>
      <c r="F15" s="154" t="s">
        <v>62</v>
      </c>
      <c r="G15" s="154" t="s">
        <v>62</v>
      </c>
      <c r="H15" s="154" t="s">
        <v>62</v>
      </c>
      <c r="I15" s="154" t="s">
        <v>62</v>
      </c>
      <c r="J15" s="154" t="s">
        <v>62</v>
      </c>
      <c r="K15" s="154" t="s">
        <v>62</v>
      </c>
      <c r="L15" s="154" t="s">
        <v>62</v>
      </c>
      <c r="M15" s="154" t="s">
        <v>62</v>
      </c>
      <c r="N15" s="154" t="s">
        <v>62</v>
      </c>
      <c r="O15" s="154" t="s">
        <v>62</v>
      </c>
      <c r="P15" s="2"/>
      <c r="Q15" s="431">
        <v>4.1666666666666664E-2</v>
      </c>
      <c r="R15" s="428" t="str">
        <f t="shared" si="4"/>
        <v>*</v>
      </c>
      <c r="S15" s="428" t="str">
        <f t="shared" si="5"/>
        <v>*</v>
      </c>
      <c r="T15" s="428" t="str">
        <f t="shared" si="6"/>
        <v>*</v>
      </c>
      <c r="U15" s="428" t="str">
        <f t="shared" si="7"/>
        <v>*</v>
      </c>
      <c r="V15" s="428" t="str">
        <f t="shared" si="8"/>
        <v>*</v>
      </c>
      <c r="W15" s="428" t="str">
        <f t="shared" si="9"/>
        <v>*</v>
      </c>
      <c r="X15" s="428" t="str">
        <f t="shared" si="10"/>
        <v>*</v>
      </c>
      <c r="Y15" s="428">
        <f t="shared" si="11"/>
        <v>29.7</v>
      </c>
      <c r="Z15" s="428" t="str">
        <f t="shared" si="12"/>
        <v>-</v>
      </c>
      <c r="AA15" s="428">
        <f t="shared" si="13"/>
        <v>22.5</v>
      </c>
      <c r="AB15" s="428" t="str">
        <f t="shared" si="14"/>
        <v>-</v>
      </c>
      <c r="AC15" s="428">
        <f t="shared" si="15"/>
        <v>28.2</v>
      </c>
      <c r="AD15" s="428" t="str">
        <f t="shared" si="16"/>
        <v>-</v>
      </c>
      <c r="AE15" s="428" t="str">
        <f t="shared" si="17"/>
        <v>-</v>
      </c>
      <c r="AF15" s="428" t="str">
        <f t="shared" si="18"/>
        <v>-</v>
      </c>
      <c r="AG15" s="428" t="str">
        <f t="shared" si="19"/>
        <v>*</v>
      </c>
      <c r="AH15" s="428" t="str">
        <f t="shared" si="20"/>
        <v>*</v>
      </c>
      <c r="AI15" s="428" t="str">
        <f t="shared" si="21"/>
        <v>*</v>
      </c>
      <c r="AJ15" s="428" t="str">
        <f t="shared" si="22"/>
        <v>*</v>
      </c>
      <c r="AK15" s="428" t="str">
        <f t="shared" si="23"/>
        <v>*</v>
      </c>
      <c r="AL15" s="428" t="str">
        <f t="shared" si="24"/>
        <v>*</v>
      </c>
      <c r="AM15" s="428"/>
    </row>
    <row r="16" spans="1:45" ht="13.5" customHeight="1" x14ac:dyDescent="0.3">
      <c r="A16" s="155">
        <v>5.2083333333333336E-2</v>
      </c>
      <c r="B16" s="154" t="s">
        <v>62</v>
      </c>
      <c r="C16" s="154" t="s">
        <v>62</v>
      </c>
      <c r="D16" s="154" t="s">
        <v>62</v>
      </c>
      <c r="E16" s="154" t="s">
        <v>62</v>
      </c>
      <c r="F16" s="154" t="s">
        <v>62</v>
      </c>
      <c r="G16" s="154" t="s">
        <v>62</v>
      </c>
      <c r="H16" s="154" t="s">
        <v>62</v>
      </c>
      <c r="I16" s="154" t="s">
        <v>62</v>
      </c>
      <c r="J16" s="154" t="s">
        <v>62</v>
      </c>
      <c r="K16" s="154" t="s">
        <v>62</v>
      </c>
      <c r="L16" s="154" t="s">
        <v>62</v>
      </c>
      <c r="M16" s="154" t="s">
        <v>62</v>
      </c>
      <c r="N16" s="154" t="s">
        <v>62</v>
      </c>
      <c r="O16" s="154" t="s">
        <v>62</v>
      </c>
      <c r="P16" s="2"/>
      <c r="Q16" s="431">
        <v>5.2083333333333336E-2</v>
      </c>
      <c r="R16" s="428" t="str">
        <f t="shared" si="4"/>
        <v>*</v>
      </c>
      <c r="S16" s="428" t="str">
        <f t="shared" si="5"/>
        <v>*</v>
      </c>
      <c r="T16" s="428" t="str">
        <f t="shared" si="6"/>
        <v>*</v>
      </c>
      <c r="U16" s="428" t="str">
        <f t="shared" si="7"/>
        <v>*</v>
      </c>
      <c r="V16" s="428" t="str">
        <f t="shared" si="8"/>
        <v>*</v>
      </c>
      <c r="W16" s="428" t="str">
        <f t="shared" si="9"/>
        <v>*</v>
      </c>
      <c r="X16" s="428" t="str">
        <f t="shared" si="10"/>
        <v>*</v>
      </c>
      <c r="Y16" s="428" t="str">
        <f t="shared" si="11"/>
        <v>-</v>
      </c>
      <c r="Z16" s="428" t="str">
        <f t="shared" si="12"/>
        <v>-</v>
      </c>
      <c r="AA16" s="428" t="str">
        <f t="shared" si="13"/>
        <v>-</v>
      </c>
      <c r="AB16" s="428" t="str">
        <f t="shared" si="14"/>
        <v>-</v>
      </c>
      <c r="AC16" s="428">
        <f t="shared" si="15"/>
        <v>23.9</v>
      </c>
      <c r="AD16" s="428" t="str">
        <f t="shared" si="16"/>
        <v>-</v>
      </c>
      <c r="AE16" s="428">
        <f t="shared" si="17"/>
        <v>27.4</v>
      </c>
      <c r="AF16" s="428" t="str">
        <f t="shared" si="18"/>
        <v>-</v>
      </c>
      <c r="AG16" s="428" t="str">
        <f t="shared" si="19"/>
        <v>*</v>
      </c>
      <c r="AH16" s="428" t="str">
        <f t="shared" si="20"/>
        <v>*</v>
      </c>
      <c r="AI16" s="428" t="str">
        <f t="shared" si="21"/>
        <v>*</v>
      </c>
      <c r="AJ16" s="428" t="str">
        <f t="shared" si="22"/>
        <v>*</v>
      </c>
      <c r="AK16" s="428" t="str">
        <f t="shared" si="23"/>
        <v>*</v>
      </c>
      <c r="AL16" s="428" t="str">
        <f t="shared" si="24"/>
        <v>*</v>
      </c>
      <c r="AM16" s="428"/>
    </row>
    <row r="17" spans="1:39" ht="13.5" customHeight="1" x14ac:dyDescent="0.3">
      <c r="A17" s="155">
        <v>6.25E-2</v>
      </c>
      <c r="B17" s="154" t="s">
        <v>62</v>
      </c>
      <c r="C17" s="154" t="s">
        <v>62</v>
      </c>
      <c r="D17" s="154" t="s">
        <v>62</v>
      </c>
      <c r="E17" s="154" t="s">
        <v>62</v>
      </c>
      <c r="F17" s="154" t="s">
        <v>62</v>
      </c>
      <c r="G17" s="154" t="s">
        <v>62</v>
      </c>
      <c r="H17" s="154" t="s">
        <v>62</v>
      </c>
      <c r="I17" s="154" t="s">
        <v>62</v>
      </c>
      <c r="J17" s="154" t="s">
        <v>62</v>
      </c>
      <c r="K17" s="154" t="s">
        <v>62</v>
      </c>
      <c r="L17" s="154" t="s">
        <v>62</v>
      </c>
      <c r="M17" s="154" t="s">
        <v>62</v>
      </c>
      <c r="N17" s="154" t="s">
        <v>62</v>
      </c>
      <c r="O17" s="154" t="s">
        <v>62</v>
      </c>
      <c r="P17" s="2"/>
      <c r="Q17" s="431">
        <v>6.25E-2</v>
      </c>
      <c r="R17" s="428" t="str">
        <f t="shared" si="4"/>
        <v>*</v>
      </c>
      <c r="S17" s="428" t="str">
        <f t="shared" si="5"/>
        <v>*</v>
      </c>
      <c r="T17" s="428" t="str">
        <f t="shared" si="6"/>
        <v>*</v>
      </c>
      <c r="U17" s="428" t="str">
        <f t="shared" si="7"/>
        <v>*</v>
      </c>
      <c r="V17" s="428" t="str">
        <f t="shared" si="8"/>
        <v>*</v>
      </c>
      <c r="W17" s="428" t="str">
        <f t="shared" si="9"/>
        <v>*</v>
      </c>
      <c r="X17" s="428" t="str">
        <f t="shared" si="10"/>
        <v>*</v>
      </c>
      <c r="Y17" s="428">
        <f t="shared" si="11"/>
        <v>16.8</v>
      </c>
      <c r="Z17" s="428" t="str">
        <f t="shared" si="12"/>
        <v>-</v>
      </c>
      <c r="AA17" s="428">
        <f t="shared" si="13"/>
        <v>29.5</v>
      </c>
      <c r="AB17" s="428" t="str">
        <f t="shared" si="14"/>
        <v>-</v>
      </c>
      <c r="AC17" s="428" t="str">
        <f t="shared" si="15"/>
        <v>-</v>
      </c>
      <c r="AD17" s="428" t="str">
        <f t="shared" si="16"/>
        <v>-</v>
      </c>
      <c r="AE17" s="428" t="str">
        <f t="shared" si="17"/>
        <v>-</v>
      </c>
      <c r="AF17" s="428" t="str">
        <f t="shared" si="18"/>
        <v>-</v>
      </c>
      <c r="AG17" s="428" t="str">
        <f t="shared" si="19"/>
        <v>*</v>
      </c>
      <c r="AH17" s="428" t="str">
        <f t="shared" si="20"/>
        <v>*</v>
      </c>
      <c r="AI17" s="428" t="str">
        <f t="shared" si="21"/>
        <v>*</v>
      </c>
      <c r="AJ17" s="428" t="str">
        <f t="shared" si="22"/>
        <v>*</v>
      </c>
      <c r="AK17" s="428" t="str">
        <f t="shared" si="23"/>
        <v>*</v>
      </c>
      <c r="AL17" s="428" t="str">
        <f t="shared" si="24"/>
        <v>*</v>
      </c>
      <c r="AM17" s="428"/>
    </row>
    <row r="18" spans="1:39" ht="13.5" customHeight="1" x14ac:dyDescent="0.3">
      <c r="A18" s="155">
        <v>7.2916666666666699E-2</v>
      </c>
      <c r="B18" s="154" t="s">
        <v>62</v>
      </c>
      <c r="C18" s="154" t="s">
        <v>62</v>
      </c>
      <c r="D18" s="154" t="s">
        <v>62</v>
      </c>
      <c r="E18" s="154" t="s">
        <v>62</v>
      </c>
      <c r="F18" s="154" t="s">
        <v>62</v>
      </c>
      <c r="G18" s="154" t="s">
        <v>62</v>
      </c>
      <c r="H18" s="154" t="s">
        <v>62</v>
      </c>
      <c r="I18" s="154" t="s">
        <v>62</v>
      </c>
      <c r="J18" s="154" t="s">
        <v>62</v>
      </c>
      <c r="K18" s="154" t="s">
        <v>62</v>
      </c>
      <c r="L18" s="154" t="s">
        <v>62</v>
      </c>
      <c r="M18" s="154" t="s">
        <v>62</v>
      </c>
      <c r="N18" s="154" t="s">
        <v>62</v>
      </c>
      <c r="O18" s="154" t="s">
        <v>62</v>
      </c>
      <c r="P18" s="2"/>
      <c r="Q18" s="431">
        <v>7.2916666666666699E-2</v>
      </c>
      <c r="R18" s="428" t="str">
        <f t="shared" si="4"/>
        <v>*</v>
      </c>
      <c r="S18" s="428" t="str">
        <f t="shared" si="5"/>
        <v>*</v>
      </c>
      <c r="T18" s="428" t="str">
        <f t="shared" si="6"/>
        <v>*</v>
      </c>
      <c r="U18" s="428" t="str">
        <f t="shared" si="7"/>
        <v>*</v>
      </c>
      <c r="V18" s="428" t="str">
        <f t="shared" si="8"/>
        <v>*</v>
      </c>
      <c r="W18" s="428" t="str">
        <f t="shared" si="9"/>
        <v>*</v>
      </c>
      <c r="X18" s="428" t="str">
        <f t="shared" si="10"/>
        <v>*</v>
      </c>
      <c r="Y18" s="428" t="str">
        <f t="shared" si="11"/>
        <v>-</v>
      </c>
      <c r="Z18" s="428" t="str">
        <f t="shared" si="12"/>
        <v>-</v>
      </c>
      <c r="AA18" s="428" t="str">
        <f t="shared" si="13"/>
        <v>-</v>
      </c>
      <c r="AB18" s="428" t="str">
        <f t="shared" si="14"/>
        <v>-</v>
      </c>
      <c r="AC18" s="428">
        <f t="shared" si="15"/>
        <v>18.899999999999999</v>
      </c>
      <c r="AD18" s="428" t="str">
        <f t="shared" si="16"/>
        <v>-</v>
      </c>
      <c r="AE18" s="428" t="str">
        <f t="shared" si="17"/>
        <v>-</v>
      </c>
      <c r="AF18" s="428" t="str">
        <f t="shared" si="18"/>
        <v>-</v>
      </c>
      <c r="AG18" s="428" t="str">
        <f t="shared" si="19"/>
        <v>*</v>
      </c>
      <c r="AH18" s="428" t="str">
        <f t="shared" si="20"/>
        <v>*</v>
      </c>
      <c r="AI18" s="428" t="str">
        <f t="shared" si="21"/>
        <v>*</v>
      </c>
      <c r="AJ18" s="428" t="str">
        <f t="shared" si="22"/>
        <v>*</v>
      </c>
      <c r="AK18" s="428" t="str">
        <f t="shared" si="23"/>
        <v>*</v>
      </c>
      <c r="AL18" s="428" t="str">
        <f t="shared" si="24"/>
        <v>*</v>
      </c>
      <c r="AM18" s="428"/>
    </row>
    <row r="19" spans="1:39" ht="13.5" customHeight="1" x14ac:dyDescent="0.3">
      <c r="A19" s="155">
        <v>8.3333333333333301E-2</v>
      </c>
      <c r="B19" s="154" t="s">
        <v>62</v>
      </c>
      <c r="C19" s="154" t="s">
        <v>62</v>
      </c>
      <c r="D19" s="154" t="s">
        <v>62</v>
      </c>
      <c r="E19" s="154" t="s">
        <v>62</v>
      </c>
      <c r="F19" s="154" t="s">
        <v>62</v>
      </c>
      <c r="G19" s="154" t="s">
        <v>62</v>
      </c>
      <c r="H19" s="154" t="s">
        <v>62</v>
      </c>
      <c r="I19" s="154" t="s">
        <v>62</v>
      </c>
      <c r="J19" s="154" t="s">
        <v>62</v>
      </c>
      <c r="K19" s="154" t="s">
        <v>62</v>
      </c>
      <c r="L19" s="154" t="s">
        <v>62</v>
      </c>
      <c r="M19" s="154" t="s">
        <v>62</v>
      </c>
      <c r="N19" s="154" t="s">
        <v>62</v>
      </c>
      <c r="O19" s="154" t="s">
        <v>62</v>
      </c>
      <c r="P19" s="2"/>
      <c r="Q19" s="431">
        <v>8.3333333333333301E-2</v>
      </c>
      <c r="R19" s="428" t="str">
        <f t="shared" si="4"/>
        <v>*</v>
      </c>
      <c r="S19" s="428" t="str">
        <f t="shared" si="5"/>
        <v>*</v>
      </c>
      <c r="T19" s="428" t="str">
        <f t="shared" si="6"/>
        <v>*</v>
      </c>
      <c r="U19" s="428" t="str">
        <f t="shared" si="7"/>
        <v>*</v>
      </c>
      <c r="V19" s="428" t="str">
        <f t="shared" si="8"/>
        <v>*</v>
      </c>
      <c r="W19" s="428" t="str">
        <f t="shared" si="9"/>
        <v>*</v>
      </c>
      <c r="X19" s="428" t="str">
        <f t="shared" si="10"/>
        <v>*</v>
      </c>
      <c r="Y19" s="428" t="str">
        <f t="shared" si="11"/>
        <v>-</v>
      </c>
      <c r="Z19" s="428" t="str">
        <f t="shared" si="12"/>
        <v>-</v>
      </c>
      <c r="AA19" s="428" t="str">
        <f t="shared" si="13"/>
        <v>-</v>
      </c>
      <c r="AB19" s="428" t="str">
        <f t="shared" si="14"/>
        <v>-</v>
      </c>
      <c r="AC19" s="428" t="str">
        <f t="shared" si="15"/>
        <v>-</v>
      </c>
      <c r="AD19" s="428" t="str">
        <f t="shared" si="16"/>
        <v>-</v>
      </c>
      <c r="AE19" s="428" t="str">
        <f t="shared" si="17"/>
        <v>-</v>
      </c>
      <c r="AF19" s="428" t="str">
        <f t="shared" si="18"/>
        <v>-</v>
      </c>
      <c r="AG19" s="428" t="str">
        <f t="shared" si="19"/>
        <v>*</v>
      </c>
      <c r="AH19" s="428" t="str">
        <f t="shared" si="20"/>
        <v>*</v>
      </c>
      <c r="AI19" s="428" t="str">
        <f t="shared" si="21"/>
        <v>*</v>
      </c>
      <c r="AJ19" s="428" t="str">
        <f t="shared" si="22"/>
        <v>*</v>
      </c>
      <c r="AK19" s="428" t="str">
        <f t="shared" si="23"/>
        <v>*</v>
      </c>
      <c r="AL19" s="428" t="str">
        <f t="shared" si="24"/>
        <v>*</v>
      </c>
      <c r="AM19" s="428"/>
    </row>
    <row r="20" spans="1:39" ht="13.5" customHeight="1" x14ac:dyDescent="0.3">
      <c r="A20" s="155">
        <v>9.375E-2</v>
      </c>
      <c r="B20" s="154" t="s">
        <v>62</v>
      </c>
      <c r="C20" s="154" t="s">
        <v>62</v>
      </c>
      <c r="D20" s="154" t="s">
        <v>62</v>
      </c>
      <c r="E20" s="154" t="s">
        <v>62</v>
      </c>
      <c r="F20" s="154" t="s">
        <v>62</v>
      </c>
      <c r="G20" s="154" t="s">
        <v>62</v>
      </c>
      <c r="H20" s="154" t="s">
        <v>62</v>
      </c>
      <c r="I20" s="154" t="s">
        <v>62</v>
      </c>
      <c r="J20" s="154" t="s">
        <v>62</v>
      </c>
      <c r="K20" s="154" t="s">
        <v>62</v>
      </c>
      <c r="L20" s="154" t="s">
        <v>62</v>
      </c>
      <c r="M20" s="154" t="s">
        <v>62</v>
      </c>
      <c r="N20" s="154" t="s">
        <v>62</v>
      </c>
      <c r="O20" s="154" t="s">
        <v>62</v>
      </c>
      <c r="P20" s="2"/>
      <c r="Q20" s="431">
        <v>9.375E-2</v>
      </c>
      <c r="R20" s="428" t="str">
        <f t="shared" si="4"/>
        <v>*</v>
      </c>
      <c r="S20" s="428" t="str">
        <f t="shared" si="5"/>
        <v>*</v>
      </c>
      <c r="T20" s="428" t="str">
        <f t="shared" si="6"/>
        <v>*</v>
      </c>
      <c r="U20" s="428" t="str">
        <f t="shared" si="7"/>
        <v>*</v>
      </c>
      <c r="V20" s="428" t="str">
        <f t="shared" si="8"/>
        <v>*</v>
      </c>
      <c r="W20" s="428" t="str">
        <f t="shared" si="9"/>
        <v>*</v>
      </c>
      <c r="X20" s="428" t="str">
        <f t="shared" si="10"/>
        <v>*</v>
      </c>
      <c r="Y20" s="428">
        <f t="shared" si="11"/>
        <v>38.4</v>
      </c>
      <c r="Z20" s="428" t="str">
        <f t="shared" si="12"/>
        <v>-</v>
      </c>
      <c r="AA20" s="428" t="str">
        <f t="shared" si="13"/>
        <v>-</v>
      </c>
      <c r="AB20" s="428" t="str">
        <f t="shared" si="14"/>
        <v>-</v>
      </c>
      <c r="AC20" s="428" t="str">
        <f t="shared" si="15"/>
        <v>-</v>
      </c>
      <c r="AD20" s="428" t="str">
        <f t="shared" si="16"/>
        <v>-</v>
      </c>
      <c r="AE20" s="428" t="str">
        <f t="shared" si="17"/>
        <v>-</v>
      </c>
      <c r="AF20" s="428" t="str">
        <f t="shared" si="18"/>
        <v>-</v>
      </c>
      <c r="AG20" s="428" t="str">
        <f t="shared" si="19"/>
        <v>*</v>
      </c>
      <c r="AH20" s="428" t="str">
        <f t="shared" si="20"/>
        <v>*</v>
      </c>
      <c r="AI20" s="428" t="str">
        <f t="shared" si="21"/>
        <v>*</v>
      </c>
      <c r="AJ20" s="428" t="str">
        <f t="shared" si="22"/>
        <v>*</v>
      </c>
      <c r="AK20" s="428" t="str">
        <f t="shared" si="23"/>
        <v>*</v>
      </c>
      <c r="AL20" s="428" t="str">
        <f t="shared" si="24"/>
        <v>*</v>
      </c>
      <c r="AM20" s="428"/>
    </row>
    <row r="21" spans="1:39" ht="13.5" customHeight="1" x14ac:dyDescent="0.3">
      <c r="A21" s="155">
        <v>0.104166666666667</v>
      </c>
      <c r="B21" s="154" t="s">
        <v>62</v>
      </c>
      <c r="C21" s="154" t="s">
        <v>62</v>
      </c>
      <c r="D21" s="154" t="s">
        <v>62</v>
      </c>
      <c r="E21" s="154" t="s">
        <v>62</v>
      </c>
      <c r="F21" s="154" t="s">
        <v>62</v>
      </c>
      <c r="G21" s="154" t="s">
        <v>62</v>
      </c>
      <c r="H21" s="154" t="s">
        <v>62</v>
      </c>
      <c r="I21" s="154" t="s">
        <v>62</v>
      </c>
      <c r="J21" s="154" t="s">
        <v>62</v>
      </c>
      <c r="K21" s="154" t="s">
        <v>62</v>
      </c>
      <c r="L21" s="154" t="s">
        <v>62</v>
      </c>
      <c r="M21" s="154" t="s">
        <v>62</v>
      </c>
      <c r="N21" s="154" t="s">
        <v>62</v>
      </c>
      <c r="O21" s="154" t="s">
        <v>62</v>
      </c>
      <c r="P21" s="2"/>
      <c r="Q21" s="431">
        <v>0.104166666666667</v>
      </c>
      <c r="R21" s="428" t="str">
        <f t="shared" si="4"/>
        <v>*</v>
      </c>
      <c r="S21" s="428" t="str">
        <f t="shared" si="5"/>
        <v>*</v>
      </c>
      <c r="T21" s="428" t="str">
        <f t="shared" si="6"/>
        <v>*</v>
      </c>
      <c r="U21" s="428" t="str">
        <f t="shared" si="7"/>
        <v>*</v>
      </c>
      <c r="V21" s="428" t="str">
        <f t="shared" si="8"/>
        <v>*</v>
      </c>
      <c r="W21" s="428" t="str">
        <f t="shared" si="9"/>
        <v>*</v>
      </c>
      <c r="X21" s="428" t="str">
        <f t="shared" si="10"/>
        <v>*</v>
      </c>
      <c r="Y21" s="428" t="str">
        <f t="shared" si="11"/>
        <v>-</v>
      </c>
      <c r="Z21" s="428" t="str">
        <f t="shared" si="12"/>
        <v>-</v>
      </c>
      <c r="AA21" s="428" t="str">
        <f t="shared" si="13"/>
        <v>-</v>
      </c>
      <c r="AB21" s="428" t="str">
        <f t="shared" si="14"/>
        <v>-</v>
      </c>
      <c r="AC21" s="428" t="str">
        <f t="shared" si="15"/>
        <v>-</v>
      </c>
      <c r="AD21" s="428" t="str">
        <f t="shared" si="16"/>
        <v>-</v>
      </c>
      <c r="AE21" s="428" t="str">
        <f t="shared" si="17"/>
        <v>-</v>
      </c>
      <c r="AF21" s="428" t="str">
        <f t="shared" si="18"/>
        <v>-</v>
      </c>
      <c r="AG21" s="428" t="str">
        <f t="shared" si="19"/>
        <v>*</v>
      </c>
      <c r="AH21" s="428" t="str">
        <f t="shared" si="20"/>
        <v>*</v>
      </c>
      <c r="AI21" s="428" t="str">
        <f t="shared" si="21"/>
        <v>*</v>
      </c>
      <c r="AJ21" s="428" t="str">
        <f t="shared" si="22"/>
        <v>*</v>
      </c>
      <c r="AK21" s="428" t="str">
        <f t="shared" si="23"/>
        <v>*</v>
      </c>
      <c r="AL21" s="428" t="str">
        <f t="shared" si="24"/>
        <v>*</v>
      </c>
      <c r="AM21" s="428"/>
    </row>
    <row r="22" spans="1:39" ht="13.5" customHeight="1" x14ac:dyDescent="0.3">
      <c r="A22" s="155">
        <v>0.114583333333333</v>
      </c>
      <c r="B22" s="154" t="s">
        <v>62</v>
      </c>
      <c r="C22" s="154" t="s">
        <v>62</v>
      </c>
      <c r="D22" s="154" t="s">
        <v>62</v>
      </c>
      <c r="E22" s="154" t="s">
        <v>62</v>
      </c>
      <c r="F22" s="154" t="s">
        <v>62</v>
      </c>
      <c r="G22" s="154" t="s">
        <v>62</v>
      </c>
      <c r="H22" s="154" t="s">
        <v>62</v>
      </c>
      <c r="I22" s="154" t="s">
        <v>62</v>
      </c>
      <c r="J22" s="154" t="s">
        <v>62</v>
      </c>
      <c r="K22" s="154" t="s">
        <v>62</v>
      </c>
      <c r="L22" s="154" t="s">
        <v>62</v>
      </c>
      <c r="M22" s="154" t="s">
        <v>62</v>
      </c>
      <c r="N22" s="154" t="s">
        <v>62</v>
      </c>
      <c r="O22" s="154" t="s">
        <v>62</v>
      </c>
      <c r="P22" s="2"/>
      <c r="Q22" s="431">
        <v>0.114583333333333</v>
      </c>
      <c r="R22" s="428" t="str">
        <f t="shared" si="4"/>
        <v>*</v>
      </c>
      <c r="S22" s="428" t="str">
        <f t="shared" si="5"/>
        <v>*</v>
      </c>
      <c r="T22" s="428" t="str">
        <f t="shared" si="6"/>
        <v>*</v>
      </c>
      <c r="U22" s="428" t="str">
        <f t="shared" si="7"/>
        <v>*</v>
      </c>
      <c r="V22" s="428" t="str">
        <f t="shared" si="8"/>
        <v>*</v>
      </c>
      <c r="W22" s="428" t="str">
        <f t="shared" si="9"/>
        <v>*</v>
      </c>
      <c r="X22" s="428" t="str">
        <f t="shared" si="10"/>
        <v>*</v>
      </c>
      <c r="Y22" s="428" t="str">
        <f t="shared" si="11"/>
        <v>-</v>
      </c>
      <c r="Z22" s="428" t="str">
        <f t="shared" si="12"/>
        <v>-</v>
      </c>
      <c r="AA22" s="428" t="str">
        <f t="shared" si="13"/>
        <v>-</v>
      </c>
      <c r="AB22" s="428" t="str">
        <f t="shared" si="14"/>
        <v>-</v>
      </c>
      <c r="AC22" s="428" t="str">
        <f t="shared" si="15"/>
        <v>-</v>
      </c>
      <c r="AD22" s="428">
        <f t="shared" si="16"/>
        <v>38.200000000000003</v>
      </c>
      <c r="AE22" s="428">
        <f t="shared" si="17"/>
        <v>16.899999999999999</v>
      </c>
      <c r="AF22" s="428" t="str">
        <f t="shared" si="18"/>
        <v>-</v>
      </c>
      <c r="AG22" s="428" t="str">
        <f t="shared" si="19"/>
        <v>*</v>
      </c>
      <c r="AH22" s="428" t="str">
        <f t="shared" si="20"/>
        <v>*</v>
      </c>
      <c r="AI22" s="428" t="str">
        <f t="shared" si="21"/>
        <v>*</v>
      </c>
      <c r="AJ22" s="428" t="str">
        <f t="shared" si="22"/>
        <v>*</v>
      </c>
      <c r="AK22" s="428" t="str">
        <f t="shared" si="23"/>
        <v>*</v>
      </c>
      <c r="AL22" s="428" t="str">
        <f t="shared" si="24"/>
        <v>*</v>
      </c>
      <c r="AM22" s="428"/>
    </row>
    <row r="23" spans="1:39" ht="13.5" customHeight="1" x14ac:dyDescent="0.3">
      <c r="A23" s="155">
        <v>0.125</v>
      </c>
      <c r="B23" s="154" t="s">
        <v>62</v>
      </c>
      <c r="C23" s="154" t="s">
        <v>62</v>
      </c>
      <c r="D23" s="154" t="s">
        <v>62</v>
      </c>
      <c r="E23" s="154" t="s">
        <v>62</v>
      </c>
      <c r="F23" s="154" t="s">
        <v>62</v>
      </c>
      <c r="G23" s="154" t="s">
        <v>62</v>
      </c>
      <c r="H23" s="154" t="s">
        <v>62</v>
      </c>
      <c r="I23" s="154" t="s">
        <v>62</v>
      </c>
      <c r="J23" s="154" t="s">
        <v>62</v>
      </c>
      <c r="K23" s="154" t="s">
        <v>62</v>
      </c>
      <c r="L23" s="154" t="s">
        <v>62</v>
      </c>
      <c r="M23" s="154" t="s">
        <v>62</v>
      </c>
      <c r="N23" s="154" t="s">
        <v>62</v>
      </c>
      <c r="O23" s="154" t="s">
        <v>62</v>
      </c>
      <c r="P23" s="2"/>
      <c r="Q23" s="431">
        <v>0.125</v>
      </c>
      <c r="R23" s="428" t="str">
        <f t="shared" si="4"/>
        <v>*</v>
      </c>
      <c r="S23" s="428" t="str">
        <f t="shared" si="5"/>
        <v>*</v>
      </c>
      <c r="T23" s="428" t="str">
        <f t="shared" si="6"/>
        <v>*</v>
      </c>
      <c r="U23" s="428" t="str">
        <f t="shared" si="7"/>
        <v>*</v>
      </c>
      <c r="V23" s="428" t="str">
        <f t="shared" si="8"/>
        <v>*</v>
      </c>
      <c r="W23" s="428" t="str">
        <f t="shared" si="9"/>
        <v>*</v>
      </c>
      <c r="X23" s="428" t="str">
        <f t="shared" si="10"/>
        <v>*</v>
      </c>
      <c r="Y23" s="428" t="str">
        <f t="shared" si="11"/>
        <v>-</v>
      </c>
      <c r="Z23" s="428" t="str">
        <f t="shared" si="12"/>
        <v>-</v>
      </c>
      <c r="AA23" s="428" t="str">
        <f t="shared" si="13"/>
        <v>-</v>
      </c>
      <c r="AB23" s="428" t="str">
        <f t="shared" si="14"/>
        <v>-</v>
      </c>
      <c r="AC23" s="428" t="str">
        <f t="shared" si="15"/>
        <v>-</v>
      </c>
      <c r="AD23" s="428" t="str">
        <f t="shared" si="16"/>
        <v>-</v>
      </c>
      <c r="AE23" s="428" t="str">
        <f t="shared" si="17"/>
        <v>-</v>
      </c>
      <c r="AF23" s="428" t="str">
        <f t="shared" si="18"/>
        <v>-</v>
      </c>
      <c r="AG23" s="428" t="str">
        <f t="shared" si="19"/>
        <v>*</v>
      </c>
      <c r="AH23" s="428" t="str">
        <f t="shared" si="20"/>
        <v>*</v>
      </c>
      <c r="AI23" s="428" t="str">
        <f t="shared" si="21"/>
        <v>*</v>
      </c>
      <c r="AJ23" s="428" t="str">
        <f t="shared" si="22"/>
        <v>*</v>
      </c>
      <c r="AK23" s="428" t="str">
        <f t="shared" si="23"/>
        <v>*</v>
      </c>
      <c r="AL23" s="428" t="str">
        <f t="shared" si="24"/>
        <v>*</v>
      </c>
      <c r="AM23" s="428"/>
    </row>
    <row r="24" spans="1:39" ht="13.5" customHeight="1" x14ac:dyDescent="0.3">
      <c r="A24" s="155">
        <v>0.13541666666666699</v>
      </c>
      <c r="B24" s="154" t="s">
        <v>62</v>
      </c>
      <c r="C24" s="154" t="s">
        <v>62</v>
      </c>
      <c r="D24" s="154" t="s">
        <v>62</v>
      </c>
      <c r="E24" s="154" t="s">
        <v>62</v>
      </c>
      <c r="F24" s="154" t="s">
        <v>62</v>
      </c>
      <c r="G24" s="154" t="s">
        <v>62</v>
      </c>
      <c r="H24" s="154" t="s">
        <v>62</v>
      </c>
      <c r="I24" s="154" t="s">
        <v>62</v>
      </c>
      <c r="J24" s="154" t="s">
        <v>62</v>
      </c>
      <c r="K24" s="154" t="s">
        <v>62</v>
      </c>
      <c r="L24" s="154" t="s">
        <v>62</v>
      </c>
      <c r="M24" s="154" t="s">
        <v>62</v>
      </c>
      <c r="N24" s="154" t="s">
        <v>62</v>
      </c>
      <c r="O24" s="154" t="s">
        <v>62</v>
      </c>
      <c r="P24" s="2"/>
      <c r="Q24" s="431">
        <v>0.13541666666666699</v>
      </c>
      <c r="R24" s="428" t="str">
        <f t="shared" si="4"/>
        <v>*</v>
      </c>
      <c r="S24" s="428" t="str">
        <f t="shared" si="5"/>
        <v>*</v>
      </c>
      <c r="T24" s="428" t="str">
        <f t="shared" si="6"/>
        <v>*</v>
      </c>
      <c r="U24" s="428" t="str">
        <f t="shared" si="7"/>
        <v>*</v>
      </c>
      <c r="V24" s="428" t="str">
        <f t="shared" si="8"/>
        <v>*</v>
      </c>
      <c r="W24" s="428" t="str">
        <f t="shared" si="9"/>
        <v>*</v>
      </c>
      <c r="X24" s="428" t="str">
        <f t="shared" si="10"/>
        <v>*</v>
      </c>
      <c r="Y24" s="428" t="str">
        <f t="shared" si="11"/>
        <v>-</v>
      </c>
      <c r="Z24" s="428" t="str">
        <f t="shared" si="12"/>
        <v>-</v>
      </c>
      <c r="AA24" s="428" t="str">
        <f t="shared" si="13"/>
        <v>-</v>
      </c>
      <c r="AB24" s="428" t="str">
        <f t="shared" si="14"/>
        <v>-</v>
      </c>
      <c r="AC24" s="428" t="str">
        <f t="shared" si="15"/>
        <v>-</v>
      </c>
      <c r="AD24" s="428" t="str">
        <f t="shared" si="16"/>
        <v>-</v>
      </c>
      <c r="AE24" s="428">
        <f t="shared" si="17"/>
        <v>24.7</v>
      </c>
      <c r="AF24" s="428" t="str">
        <f t="shared" si="18"/>
        <v>-</v>
      </c>
      <c r="AG24" s="428" t="str">
        <f t="shared" si="19"/>
        <v>*</v>
      </c>
      <c r="AH24" s="428" t="str">
        <f t="shared" si="20"/>
        <v>*</v>
      </c>
      <c r="AI24" s="428" t="str">
        <f t="shared" si="21"/>
        <v>*</v>
      </c>
      <c r="AJ24" s="428" t="str">
        <f t="shared" si="22"/>
        <v>*</v>
      </c>
      <c r="AK24" s="428" t="str">
        <f t="shared" si="23"/>
        <v>*</v>
      </c>
      <c r="AL24" s="428" t="str">
        <f t="shared" si="24"/>
        <v>*</v>
      </c>
      <c r="AM24" s="428"/>
    </row>
    <row r="25" spans="1:39" ht="13.5" customHeight="1" x14ac:dyDescent="0.3">
      <c r="A25" s="155">
        <v>0.14583333333333301</v>
      </c>
      <c r="B25" s="154" t="s">
        <v>62</v>
      </c>
      <c r="C25" s="154" t="s">
        <v>62</v>
      </c>
      <c r="D25" s="154" t="s">
        <v>62</v>
      </c>
      <c r="E25" s="154" t="s">
        <v>62</v>
      </c>
      <c r="F25" s="154" t="s">
        <v>62</v>
      </c>
      <c r="G25" s="154" t="s">
        <v>62</v>
      </c>
      <c r="H25" s="154" t="s">
        <v>62</v>
      </c>
      <c r="I25" s="154" t="s">
        <v>62</v>
      </c>
      <c r="J25" s="154" t="s">
        <v>62</v>
      </c>
      <c r="K25" s="154" t="s">
        <v>62</v>
      </c>
      <c r="L25" s="154" t="s">
        <v>62</v>
      </c>
      <c r="M25" s="154" t="s">
        <v>62</v>
      </c>
      <c r="N25" s="154" t="s">
        <v>62</v>
      </c>
      <c r="O25" s="154" t="s">
        <v>62</v>
      </c>
      <c r="P25" s="2"/>
      <c r="Q25" s="431">
        <v>0.14583333333333301</v>
      </c>
      <c r="R25" s="428" t="str">
        <f t="shared" si="4"/>
        <v>*</v>
      </c>
      <c r="S25" s="428" t="str">
        <f t="shared" si="5"/>
        <v>*</v>
      </c>
      <c r="T25" s="428" t="str">
        <f t="shared" si="6"/>
        <v>*</v>
      </c>
      <c r="U25" s="428" t="str">
        <f t="shared" si="7"/>
        <v>*</v>
      </c>
      <c r="V25" s="428" t="str">
        <f t="shared" si="8"/>
        <v>*</v>
      </c>
      <c r="W25" s="428" t="str">
        <f t="shared" si="9"/>
        <v>*</v>
      </c>
      <c r="X25" s="428" t="str">
        <f t="shared" si="10"/>
        <v>*</v>
      </c>
      <c r="Y25" s="428" t="str">
        <f t="shared" si="11"/>
        <v>-</v>
      </c>
      <c r="Z25" s="428" t="str">
        <f t="shared" si="12"/>
        <v>-</v>
      </c>
      <c r="AA25" s="428" t="str">
        <f t="shared" si="13"/>
        <v>-</v>
      </c>
      <c r="AB25" s="428" t="str">
        <f t="shared" si="14"/>
        <v>-</v>
      </c>
      <c r="AC25" s="428" t="str">
        <f t="shared" si="15"/>
        <v>-</v>
      </c>
      <c r="AD25" s="428">
        <f t="shared" si="16"/>
        <v>41.3</v>
      </c>
      <c r="AE25" s="428" t="str">
        <f t="shared" si="17"/>
        <v>-</v>
      </c>
      <c r="AF25" s="428" t="str">
        <f t="shared" si="18"/>
        <v>-</v>
      </c>
      <c r="AG25" s="428" t="str">
        <f t="shared" si="19"/>
        <v>*</v>
      </c>
      <c r="AH25" s="428" t="str">
        <f t="shared" si="20"/>
        <v>*</v>
      </c>
      <c r="AI25" s="428" t="str">
        <f t="shared" si="21"/>
        <v>*</v>
      </c>
      <c r="AJ25" s="428" t="str">
        <f t="shared" si="22"/>
        <v>*</v>
      </c>
      <c r="AK25" s="428" t="str">
        <f t="shared" si="23"/>
        <v>*</v>
      </c>
      <c r="AL25" s="428" t="str">
        <f t="shared" si="24"/>
        <v>*</v>
      </c>
      <c r="AM25" s="428"/>
    </row>
    <row r="26" spans="1:39" ht="13.5" customHeight="1" x14ac:dyDescent="0.3">
      <c r="A26" s="155">
        <v>0.15625</v>
      </c>
      <c r="B26" s="154" t="s">
        <v>62</v>
      </c>
      <c r="C26" s="154" t="s">
        <v>62</v>
      </c>
      <c r="D26" s="154" t="s">
        <v>62</v>
      </c>
      <c r="E26" s="154" t="s">
        <v>62</v>
      </c>
      <c r="F26" s="154" t="s">
        <v>62</v>
      </c>
      <c r="G26" s="154" t="s">
        <v>62</v>
      </c>
      <c r="H26" s="154" t="s">
        <v>62</v>
      </c>
      <c r="I26" s="154" t="s">
        <v>62</v>
      </c>
      <c r="J26" s="154" t="s">
        <v>62</v>
      </c>
      <c r="K26" s="154" t="s">
        <v>62</v>
      </c>
      <c r="L26" s="154" t="s">
        <v>62</v>
      </c>
      <c r="M26" s="154" t="s">
        <v>62</v>
      </c>
      <c r="N26" s="154" t="s">
        <v>62</v>
      </c>
      <c r="O26" s="154" t="s">
        <v>62</v>
      </c>
      <c r="P26" s="2"/>
      <c r="Q26" s="431">
        <v>0.15625</v>
      </c>
      <c r="R26" s="428" t="str">
        <f t="shared" si="4"/>
        <v>*</v>
      </c>
      <c r="S26" s="428" t="str">
        <f t="shared" si="5"/>
        <v>*</v>
      </c>
      <c r="T26" s="428" t="str">
        <f t="shared" si="6"/>
        <v>*</v>
      </c>
      <c r="U26" s="428" t="str">
        <f t="shared" si="7"/>
        <v>*</v>
      </c>
      <c r="V26" s="428" t="str">
        <f t="shared" si="8"/>
        <v>*</v>
      </c>
      <c r="W26" s="428" t="str">
        <f t="shared" si="9"/>
        <v>*</v>
      </c>
      <c r="X26" s="428" t="str">
        <f t="shared" si="10"/>
        <v>*</v>
      </c>
      <c r="Y26" s="428">
        <f t="shared" si="11"/>
        <v>26.5</v>
      </c>
      <c r="Z26" s="428" t="str">
        <f t="shared" si="12"/>
        <v>-</v>
      </c>
      <c r="AA26" s="428" t="str">
        <f t="shared" si="13"/>
        <v>-</v>
      </c>
      <c r="AB26" s="428" t="str">
        <f t="shared" si="14"/>
        <v>-</v>
      </c>
      <c r="AC26" s="428" t="str">
        <f t="shared" si="15"/>
        <v>-</v>
      </c>
      <c r="AD26" s="428" t="str">
        <f t="shared" si="16"/>
        <v>-</v>
      </c>
      <c r="AE26" s="428" t="str">
        <f t="shared" si="17"/>
        <v>-</v>
      </c>
      <c r="AF26" s="428" t="str">
        <f t="shared" si="18"/>
        <v>-</v>
      </c>
      <c r="AG26" s="428" t="str">
        <f t="shared" si="19"/>
        <v>*</v>
      </c>
      <c r="AH26" s="428" t="str">
        <f t="shared" si="20"/>
        <v>*</v>
      </c>
      <c r="AI26" s="428" t="str">
        <f t="shared" si="21"/>
        <v>*</v>
      </c>
      <c r="AJ26" s="428" t="str">
        <f t="shared" si="22"/>
        <v>*</v>
      </c>
      <c r="AK26" s="428" t="str">
        <f t="shared" si="23"/>
        <v>*</v>
      </c>
      <c r="AL26" s="428" t="str">
        <f t="shared" si="24"/>
        <v>*</v>
      </c>
      <c r="AM26" s="428"/>
    </row>
    <row r="27" spans="1:39" ht="13.5" customHeight="1" x14ac:dyDescent="0.3">
      <c r="A27" s="155">
        <v>0.16666666666666699</v>
      </c>
      <c r="B27" s="154" t="s">
        <v>62</v>
      </c>
      <c r="C27" s="154" t="s">
        <v>62</v>
      </c>
      <c r="D27" s="154" t="s">
        <v>62</v>
      </c>
      <c r="E27" s="154" t="s">
        <v>62</v>
      </c>
      <c r="F27" s="154" t="s">
        <v>62</v>
      </c>
      <c r="G27" s="154" t="s">
        <v>62</v>
      </c>
      <c r="H27" s="154" t="s">
        <v>62</v>
      </c>
      <c r="I27" s="154" t="s">
        <v>62</v>
      </c>
      <c r="J27" s="154" t="s">
        <v>62</v>
      </c>
      <c r="K27" s="154" t="s">
        <v>62</v>
      </c>
      <c r="L27" s="154" t="s">
        <v>62</v>
      </c>
      <c r="M27" s="154" t="s">
        <v>62</v>
      </c>
      <c r="N27" s="154" t="s">
        <v>62</v>
      </c>
      <c r="O27" s="154" t="s">
        <v>62</v>
      </c>
      <c r="P27" s="2"/>
      <c r="Q27" s="431">
        <v>0.16666666666666699</v>
      </c>
      <c r="R27" s="428" t="str">
        <f t="shared" si="4"/>
        <v>*</v>
      </c>
      <c r="S27" s="428" t="str">
        <f t="shared" si="5"/>
        <v>*</v>
      </c>
      <c r="T27" s="428" t="str">
        <f t="shared" si="6"/>
        <v>*</v>
      </c>
      <c r="U27" s="428" t="str">
        <f t="shared" si="7"/>
        <v>*</v>
      </c>
      <c r="V27" s="428" t="str">
        <f t="shared" si="8"/>
        <v>*</v>
      </c>
      <c r="W27" s="428" t="str">
        <f t="shared" si="9"/>
        <v>*</v>
      </c>
      <c r="X27" s="428" t="str">
        <f t="shared" si="10"/>
        <v>*</v>
      </c>
      <c r="Y27" s="428" t="str">
        <f t="shared" si="11"/>
        <v>-</v>
      </c>
      <c r="Z27" s="428" t="str">
        <f t="shared" si="12"/>
        <v>-</v>
      </c>
      <c r="AA27" s="428" t="str">
        <f t="shared" si="13"/>
        <v>-</v>
      </c>
      <c r="AB27" s="428" t="str">
        <f t="shared" si="14"/>
        <v>-</v>
      </c>
      <c r="AC27" s="428" t="str">
        <f t="shared" si="15"/>
        <v>-</v>
      </c>
      <c r="AD27" s="428" t="str">
        <f t="shared" si="16"/>
        <v>-</v>
      </c>
      <c r="AE27" s="428" t="str">
        <f t="shared" si="17"/>
        <v>-</v>
      </c>
      <c r="AF27" s="428" t="str">
        <f t="shared" si="18"/>
        <v>-</v>
      </c>
      <c r="AG27" s="428" t="str">
        <f t="shared" si="19"/>
        <v>*</v>
      </c>
      <c r="AH27" s="428" t="str">
        <f t="shared" si="20"/>
        <v>*</v>
      </c>
      <c r="AI27" s="428" t="str">
        <f t="shared" si="21"/>
        <v>*</v>
      </c>
      <c r="AJ27" s="428" t="str">
        <f t="shared" si="22"/>
        <v>*</v>
      </c>
      <c r="AK27" s="428" t="str">
        <f t="shared" si="23"/>
        <v>*</v>
      </c>
      <c r="AL27" s="428" t="str">
        <f t="shared" si="24"/>
        <v>*</v>
      </c>
      <c r="AM27" s="428"/>
    </row>
    <row r="28" spans="1:39" ht="13.5" customHeight="1" x14ac:dyDescent="0.3">
      <c r="A28" s="155">
        <v>0.17708333333333301</v>
      </c>
      <c r="B28" s="154" t="s">
        <v>62</v>
      </c>
      <c r="C28" s="154" t="s">
        <v>62</v>
      </c>
      <c r="D28" s="154" t="s">
        <v>62</v>
      </c>
      <c r="E28" s="154" t="s">
        <v>62</v>
      </c>
      <c r="F28" s="154" t="s">
        <v>62</v>
      </c>
      <c r="G28" s="154" t="s">
        <v>62</v>
      </c>
      <c r="H28" s="154" t="s">
        <v>62</v>
      </c>
      <c r="I28" s="154" t="s">
        <v>62</v>
      </c>
      <c r="J28" s="154" t="s">
        <v>62</v>
      </c>
      <c r="K28" s="154" t="s">
        <v>62</v>
      </c>
      <c r="L28" s="154" t="s">
        <v>62</v>
      </c>
      <c r="M28" s="154" t="s">
        <v>62</v>
      </c>
      <c r="N28" s="154" t="s">
        <v>62</v>
      </c>
      <c r="O28" s="154" t="s">
        <v>62</v>
      </c>
      <c r="P28" s="2"/>
      <c r="Q28" s="431">
        <v>0.17708333333333301</v>
      </c>
      <c r="R28" s="428" t="str">
        <f t="shared" si="4"/>
        <v>*</v>
      </c>
      <c r="S28" s="428" t="str">
        <f t="shared" si="5"/>
        <v>*</v>
      </c>
      <c r="T28" s="428" t="str">
        <f t="shared" si="6"/>
        <v>*</v>
      </c>
      <c r="U28" s="428" t="str">
        <f t="shared" si="7"/>
        <v>*</v>
      </c>
      <c r="V28" s="428" t="str">
        <f t="shared" si="8"/>
        <v>*</v>
      </c>
      <c r="W28" s="428" t="str">
        <f t="shared" si="9"/>
        <v>*</v>
      </c>
      <c r="X28" s="428" t="str">
        <f t="shared" si="10"/>
        <v>*</v>
      </c>
      <c r="Y28" s="428" t="str">
        <f t="shared" si="11"/>
        <v>-</v>
      </c>
      <c r="Z28" s="428" t="str">
        <f t="shared" si="12"/>
        <v>-</v>
      </c>
      <c r="AA28" s="428" t="str">
        <f t="shared" si="13"/>
        <v>-</v>
      </c>
      <c r="AB28" s="428">
        <f t="shared" si="14"/>
        <v>40.5</v>
      </c>
      <c r="AC28" s="428" t="str">
        <f t="shared" si="15"/>
        <v>-</v>
      </c>
      <c r="AD28" s="428" t="str">
        <f t="shared" si="16"/>
        <v>-</v>
      </c>
      <c r="AE28" s="428" t="str">
        <f t="shared" si="17"/>
        <v>-</v>
      </c>
      <c r="AF28" s="428" t="str">
        <f t="shared" si="18"/>
        <v>-</v>
      </c>
      <c r="AG28" s="428" t="str">
        <f t="shared" si="19"/>
        <v>*</v>
      </c>
      <c r="AH28" s="428" t="str">
        <f t="shared" si="20"/>
        <v>*</v>
      </c>
      <c r="AI28" s="428" t="str">
        <f t="shared" si="21"/>
        <v>*</v>
      </c>
      <c r="AJ28" s="428" t="str">
        <f t="shared" si="22"/>
        <v>*</v>
      </c>
      <c r="AK28" s="428" t="str">
        <f t="shared" si="23"/>
        <v>*</v>
      </c>
      <c r="AL28" s="428" t="str">
        <f t="shared" si="24"/>
        <v>*</v>
      </c>
      <c r="AM28" s="428"/>
    </row>
    <row r="29" spans="1:39" ht="13.5" customHeight="1" x14ac:dyDescent="0.3">
      <c r="A29" s="155">
        <v>0.1875</v>
      </c>
      <c r="B29" s="154" t="s">
        <v>62</v>
      </c>
      <c r="C29" s="154" t="s">
        <v>62</v>
      </c>
      <c r="D29" s="154" t="s">
        <v>62</v>
      </c>
      <c r="E29" s="154" t="s">
        <v>62</v>
      </c>
      <c r="F29" s="154" t="s">
        <v>62</v>
      </c>
      <c r="G29" s="154" t="s">
        <v>62</v>
      </c>
      <c r="H29" s="154" t="s">
        <v>62</v>
      </c>
      <c r="I29" s="154" t="s">
        <v>62</v>
      </c>
      <c r="J29" s="154" t="s">
        <v>62</v>
      </c>
      <c r="K29" s="154" t="s">
        <v>62</v>
      </c>
      <c r="L29" s="154" t="s">
        <v>62</v>
      </c>
      <c r="M29" s="154" t="s">
        <v>62</v>
      </c>
      <c r="N29" s="154" t="s">
        <v>62</v>
      </c>
      <c r="O29" s="154" t="s">
        <v>62</v>
      </c>
      <c r="P29" s="2"/>
      <c r="Q29" s="431">
        <v>0.1875</v>
      </c>
      <c r="R29" s="428" t="str">
        <f t="shared" si="4"/>
        <v>*</v>
      </c>
      <c r="S29" s="428" t="str">
        <f t="shared" si="5"/>
        <v>*</v>
      </c>
      <c r="T29" s="428" t="str">
        <f t="shared" si="6"/>
        <v>*</v>
      </c>
      <c r="U29" s="428" t="str">
        <f t="shared" si="7"/>
        <v>*</v>
      </c>
      <c r="V29" s="428" t="str">
        <f t="shared" si="8"/>
        <v>*</v>
      </c>
      <c r="W29" s="428" t="str">
        <f t="shared" si="9"/>
        <v>*</v>
      </c>
      <c r="X29" s="428" t="str">
        <f t="shared" si="10"/>
        <v>*</v>
      </c>
      <c r="Y29" s="428" t="str">
        <f t="shared" si="11"/>
        <v>-</v>
      </c>
      <c r="Z29" s="428" t="str">
        <f t="shared" si="12"/>
        <v>-</v>
      </c>
      <c r="AA29" s="428" t="str">
        <f t="shared" si="13"/>
        <v>-</v>
      </c>
      <c r="AB29" s="428" t="str">
        <f t="shared" si="14"/>
        <v>-</v>
      </c>
      <c r="AC29" s="428" t="str">
        <f t="shared" si="15"/>
        <v>-</v>
      </c>
      <c r="AD29" s="428" t="str">
        <f t="shared" si="16"/>
        <v>-</v>
      </c>
      <c r="AE29" s="428" t="str">
        <f t="shared" si="17"/>
        <v>-</v>
      </c>
      <c r="AF29" s="428" t="str">
        <f t="shared" si="18"/>
        <v>-</v>
      </c>
      <c r="AG29" s="428" t="str">
        <f t="shared" si="19"/>
        <v>*</v>
      </c>
      <c r="AH29" s="428" t="str">
        <f t="shared" si="20"/>
        <v>*</v>
      </c>
      <c r="AI29" s="428" t="str">
        <f t="shared" si="21"/>
        <v>*</v>
      </c>
      <c r="AJ29" s="428" t="str">
        <f t="shared" si="22"/>
        <v>*</v>
      </c>
      <c r="AK29" s="428" t="str">
        <f t="shared" si="23"/>
        <v>*</v>
      </c>
      <c r="AL29" s="428" t="str">
        <f t="shared" si="24"/>
        <v>*</v>
      </c>
      <c r="AM29" s="428"/>
    </row>
    <row r="30" spans="1:39" ht="13.5" customHeight="1" x14ac:dyDescent="0.3">
      <c r="A30" s="155">
        <v>0.19791666666666699</v>
      </c>
      <c r="B30" s="154" t="s">
        <v>62</v>
      </c>
      <c r="C30" s="154" t="s">
        <v>62</v>
      </c>
      <c r="D30" s="154" t="s">
        <v>62</v>
      </c>
      <c r="E30" s="154" t="s">
        <v>62</v>
      </c>
      <c r="F30" s="154" t="s">
        <v>62</v>
      </c>
      <c r="G30" s="154" t="s">
        <v>62</v>
      </c>
      <c r="H30" s="154" t="s">
        <v>62</v>
      </c>
      <c r="I30" s="154" t="s">
        <v>62</v>
      </c>
      <c r="J30" s="154" t="s">
        <v>62</v>
      </c>
      <c r="K30" s="154" t="s">
        <v>62</v>
      </c>
      <c r="L30" s="154" t="s">
        <v>62</v>
      </c>
      <c r="M30" s="154" t="s">
        <v>62</v>
      </c>
      <c r="N30" s="154" t="s">
        <v>62</v>
      </c>
      <c r="O30" s="154" t="s">
        <v>62</v>
      </c>
      <c r="P30" s="2"/>
      <c r="Q30" s="431">
        <v>0.19791666666666699</v>
      </c>
      <c r="R30" s="428" t="str">
        <f t="shared" si="4"/>
        <v>*</v>
      </c>
      <c r="S30" s="428" t="str">
        <f t="shared" si="5"/>
        <v>*</v>
      </c>
      <c r="T30" s="428" t="str">
        <f t="shared" si="6"/>
        <v>*</v>
      </c>
      <c r="U30" s="428" t="str">
        <f t="shared" si="7"/>
        <v>*</v>
      </c>
      <c r="V30" s="428" t="str">
        <f t="shared" si="8"/>
        <v>*</v>
      </c>
      <c r="W30" s="428" t="str">
        <f t="shared" si="9"/>
        <v>*</v>
      </c>
      <c r="X30" s="428" t="str">
        <f t="shared" si="10"/>
        <v>*</v>
      </c>
      <c r="Y30" s="428" t="str">
        <f t="shared" si="11"/>
        <v>-</v>
      </c>
      <c r="Z30" s="428" t="str">
        <f t="shared" si="12"/>
        <v>-</v>
      </c>
      <c r="AA30" s="428" t="str">
        <f t="shared" si="13"/>
        <v>-</v>
      </c>
      <c r="AB30" s="428" t="str">
        <f t="shared" si="14"/>
        <v>-</v>
      </c>
      <c r="AC30" s="428" t="str">
        <f t="shared" si="15"/>
        <v>-</v>
      </c>
      <c r="AD30" s="428" t="str">
        <f t="shared" si="16"/>
        <v>-</v>
      </c>
      <c r="AE30" s="428" t="str">
        <f t="shared" si="17"/>
        <v>-</v>
      </c>
      <c r="AF30" s="428" t="str">
        <f t="shared" si="18"/>
        <v>-</v>
      </c>
      <c r="AG30" s="428" t="str">
        <f t="shared" si="19"/>
        <v>*</v>
      </c>
      <c r="AH30" s="428" t="str">
        <f t="shared" si="20"/>
        <v>*</v>
      </c>
      <c r="AI30" s="428" t="str">
        <f t="shared" si="21"/>
        <v>*</v>
      </c>
      <c r="AJ30" s="428" t="str">
        <f t="shared" si="22"/>
        <v>*</v>
      </c>
      <c r="AK30" s="428" t="str">
        <f t="shared" si="23"/>
        <v>*</v>
      </c>
      <c r="AL30" s="428" t="str">
        <f t="shared" si="24"/>
        <v>*</v>
      </c>
      <c r="AM30" s="428"/>
    </row>
    <row r="31" spans="1:39" ht="13.5" customHeight="1" x14ac:dyDescent="0.3">
      <c r="A31" s="155">
        <v>0.20833333333333301</v>
      </c>
      <c r="B31" s="154" t="s">
        <v>62</v>
      </c>
      <c r="C31" s="154" t="s">
        <v>62</v>
      </c>
      <c r="D31" s="154" t="s">
        <v>62</v>
      </c>
      <c r="E31" s="154" t="s">
        <v>62</v>
      </c>
      <c r="F31" s="154" t="s">
        <v>62</v>
      </c>
      <c r="G31" s="154" t="s">
        <v>62</v>
      </c>
      <c r="H31" s="154" t="s">
        <v>62</v>
      </c>
      <c r="I31" s="154" t="s">
        <v>62</v>
      </c>
      <c r="J31" s="154" t="s">
        <v>62</v>
      </c>
      <c r="K31" s="154" t="s">
        <v>62</v>
      </c>
      <c r="L31" s="154" t="s">
        <v>62</v>
      </c>
      <c r="M31" s="154" t="s">
        <v>62</v>
      </c>
      <c r="N31" s="154" t="s">
        <v>62</v>
      </c>
      <c r="O31" s="154" t="s">
        <v>62</v>
      </c>
      <c r="P31" s="2"/>
      <c r="Q31" s="431">
        <v>0.20833333333333301</v>
      </c>
      <c r="R31" s="428" t="str">
        <f t="shared" si="4"/>
        <v>*</v>
      </c>
      <c r="S31" s="428" t="str">
        <f t="shared" si="5"/>
        <v>*</v>
      </c>
      <c r="T31" s="428" t="str">
        <f t="shared" si="6"/>
        <v>*</v>
      </c>
      <c r="U31" s="428" t="str">
        <f t="shared" si="7"/>
        <v>*</v>
      </c>
      <c r="V31" s="428" t="str">
        <f t="shared" si="8"/>
        <v>*</v>
      </c>
      <c r="W31" s="428" t="str">
        <f t="shared" si="9"/>
        <v>*</v>
      </c>
      <c r="X31" s="428" t="str">
        <f t="shared" si="10"/>
        <v>*</v>
      </c>
      <c r="Y31" s="428" t="str">
        <f t="shared" si="11"/>
        <v>-</v>
      </c>
      <c r="Z31" s="428" t="str">
        <f t="shared" si="12"/>
        <v>-</v>
      </c>
      <c r="AA31" s="428" t="str">
        <f t="shared" si="13"/>
        <v>-</v>
      </c>
      <c r="AB31" s="428" t="str">
        <f t="shared" si="14"/>
        <v>-</v>
      </c>
      <c r="AC31" s="428">
        <f t="shared" si="15"/>
        <v>48.9</v>
      </c>
      <c r="AD31" s="428" t="str">
        <f t="shared" si="16"/>
        <v>-</v>
      </c>
      <c r="AE31" s="428" t="str">
        <f t="shared" si="17"/>
        <v>-</v>
      </c>
      <c r="AF31" s="428">
        <f t="shared" si="18"/>
        <v>50.3</v>
      </c>
      <c r="AG31" s="428" t="str">
        <f t="shared" si="19"/>
        <v>*</v>
      </c>
      <c r="AH31" s="428" t="str">
        <f t="shared" si="20"/>
        <v>*</v>
      </c>
      <c r="AI31" s="428" t="str">
        <f t="shared" si="21"/>
        <v>*</v>
      </c>
      <c r="AJ31" s="428" t="str">
        <f t="shared" si="22"/>
        <v>*</v>
      </c>
      <c r="AK31" s="428" t="str">
        <f t="shared" si="23"/>
        <v>*</v>
      </c>
      <c r="AL31" s="428" t="str">
        <f t="shared" si="24"/>
        <v>*</v>
      </c>
      <c r="AM31" s="428"/>
    </row>
    <row r="32" spans="1:39" ht="13.5" customHeight="1" x14ac:dyDescent="0.3">
      <c r="A32" s="155">
        <v>0.21875</v>
      </c>
      <c r="B32" s="154" t="s">
        <v>62</v>
      </c>
      <c r="C32" s="154" t="s">
        <v>62</v>
      </c>
      <c r="D32" s="154" t="s">
        <v>62</v>
      </c>
      <c r="E32" s="154" t="s">
        <v>62</v>
      </c>
      <c r="F32" s="154" t="s">
        <v>62</v>
      </c>
      <c r="G32" s="154" t="s">
        <v>62</v>
      </c>
      <c r="H32" s="154" t="s">
        <v>62</v>
      </c>
      <c r="I32" s="154" t="s">
        <v>62</v>
      </c>
      <c r="J32" s="154" t="s">
        <v>62</v>
      </c>
      <c r="K32" s="154" t="s">
        <v>62</v>
      </c>
      <c r="L32" s="154" t="s">
        <v>62</v>
      </c>
      <c r="M32" s="154" t="s">
        <v>62</v>
      </c>
      <c r="N32" s="154" t="s">
        <v>62</v>
      </c>
      <c r="O32" s="154" t="s">
        <v>62</v>
      </c>
      <c r="P32" s="2"/>
      <c r="Q32" s="431">
        <v>0.21875</v>
      </c>
      <c r="R32" s="428" t="str">
        <f t="shared" si="4"/>
        <v>*</v>
      </c>
      <c r="S32" s="428" t="str">
        <f t="shared" si="5"/>
        <v>*</v>
      </c>
      <c r="T32" s="428" t="str">
        <f t="shared" si="6"/>
        <v>*</v>
      </c>
      <c r="U32" s="428" t="str">
        <f t="shared" si="7"/>
        <v>*</v>
      </c>
      <c r="V32" s="428" t="str">
        <f t="shared" si="8"/>
        <v>*</v>
      </c>
      <c r="W32" s="428" t="str">
        <f t="shared" si="9"/>
        <v>*</v>
      </c>
      <c r="X32" s="428" t="str">
        <f t="shared" si="10"/>
        <v>*</v>
      </c>
      <c r="Y32" s="428" t="str">
        <f t="shared" si="11"/>
        <v>-</v>
      </c>
      <c r="Z32" s="428">
        <f t="shared" si="12"/>
        <v>14.4</v>
      </c>
      <c r="AA32" s="428" t="str">
        <f t="shared" si="13"/>
        <v>-</v>
      </c>
      <c r="AB32" s="428" t="str">
        <f t="shared" si="14"/>
        <v>-</v>
      </c>
      <c r="AC32" s="428" t="str">
        <f t="shared" si="15"/>
        <v>-</v>
      </c>
      <c r="AD32" s="428" t="str">
        <f t="shared" si="16"/>
        <v>-</v>
      </c>
      <c r="AE32" s="428" t="str">
        <f t="shared" si="17"/>
        <v>-</v>
      </c>
      <c r="AF32" s="428" t="str">
        <f t="shared" si="18"/>
        <v>-</v>
      </c>
      <c r="AG32" s="428" t="str">
        <f t="shared" si="19"/>
        <v>*</v>
      </c>
      <c r="AH32" s="428" t="str">
        <f t="shared" si="20"/>
        <v>*</v>
      </c>
      <c r="AI32" s="428" t="str">
        <f t="shared" si="21"/>
        <v>*</v>
      </c>
      <c r="AJ32" s="428" t="str">
        <f t="shared" si="22"/>
        <v>*</v>
      </c>
      <c r="AK32" s="428" t="str">
        <f t="shared" si="23"/>
        <v>*</v>
      </c>
      <c r="AL32" s="428" t="str">
        <f t="shared" si="24"/>
        <v>*</v>
      </c>
      <c r="AM32" s="428"/>
    </row>
    <row r="33" spans="1:39" ht="13.5" customHeight="1" x14ac:dyDescent="0.3">
      <c r="A33" s="155">
        <v>0.22916666666666699</v>
      </c>
      <c r="B33" s="154" t="s">
        <v>62</v>
      </c>
      <c r="C33" s="154" t="s">
        <v>62</v>
      </c>
      <c r="D33" s="154" t="s">
        <v>62</v>
      </c>
      <c r="E33" s="154" t="s">
        <v>62</v>
      </c>
      <c r="F33" s="154" t="s">
        <v>62</v>
      </c>
      <c r="G33" s="154" t="s">
        <v>62</v>
      </c>
      <c r="H33" s="154" t="s">
        <v>62</v>
      </c>
      <c r="I33" s="154" t="s">
        <v>62</v>
      </c>
      <c r="J33" s="154" t="s">
        <v>62</v>
      </c>
      <c r="K33" s="154" t="s">
        <v>62</v>
      </c>
      <c r="L33" s="154" t="s">
        <v>62</v>
      </c>
      <c r="M33" s="154" t="s">
        <v>62</v>
      </c>
      <c r="N33" s="154" t="s">
        <v>62</v>
      </c>
      <c r="O33" s="154" t="s">
        <v>62</v>
      </c>
      <c r="P33" s="2"/>
      <c r="Q33" s="431">
        <v>0.22916666666666699</v>
      </c>
      <c r="R33" s="428" t="str">
        <f t="shared" si="4"/>
        <v>*</v>
      </c>
      <c r="S33" s="428" t="str">
        <f t="shared" si="5"/>
        <v>*</v>
      </c>
      <c r="T33" s="428" t="str">
        <f t="shared" si="6"/>
        <v>*</v>
      </c>
      <c r="U33" s="428" t="str">
        <f t="shared" si="7"/>
        <v>*</v>
      </c>
      <c r="V33" s="428" t="str">
        <f t="shared" si="8"/>
        <v>*</v>
      </c>
      <c r="W33" s="428" t="str">
        <f t="shared" si="9"/>
        <v>*</v>
      </c>
      <c r="X33" s="428" t="str">
        <f t="shared" si="10"/>
        <v>*</v>
      </c>
      <c r="Y33" s="428" t="str">
        <f t="shared" si="11"/>
        <v>-</v>
      </c>
      <c r="Z33" s="428" t="str">
        <f t="shared" si="12"/>
        <v>-</v>
      </c>
      <c r="AA33" s="428" t="str">
        <f t="shared" si="13"/>
        <v>-</v>
      </c>
      <c r="AB33" s="428" t="str">
        <f t="shared" si="14"/>
        <v>-</v>
      </c>
      <c r="AC33" s="428">
        <f t="shared" si="15"/>
        <v>32</v>
      </c>
      <c r="AD33" s="428" t="str">
        <f t="shared" si="16"/>
        <v>-</v>
      </c>
      <c r="AE33" s="428" t="str">
        <f t="shared" si="17"/>
        <v>-</v>
      </c>
      <c r="AF33" s="428" t="str">
        <f t="shared" si="18"/>
        <v>-</v>
      </c>
      <c r="AG33" s="428" t="str">
        <f t="shared" si="19"/>
        <v>*</v>
      </c>
      <c r="AH33" s="428" t="str">
        <f t="shared" si="20"/>
        <v>*</v>
      </c>
      <c r="AI33" s="428" t="str">
        <f t="shared" si="21"/>
        <v>*</v>
      </c>
      <c r="AJ33" s="428" t="str">
        <f t="shared" si="22"/>
        <v>*</v>
      </c>
      <c r="AK33" s="428" t="str">
        <f t="shared" si="23"/>
        <v>*</v>
      </c>
      <c r="AL33" s="428" t="str">
        <f t="shared" si="24"/>
        <v>*</v>
      </c>
      <c r="AM33" s="428"/>
    </row>
    <row r="34" spans="1:39" ht="13.5" customHeight="1" x14ac:dyDescent="0.3">
      <c r="A34" s="155">
        <v>0.23958333333333301</v>
      </c>
      <c r="B34" s="154" t="s">
        <v>62</v>
      </c>
      <c r="C34" s="154" t="s">
        <v>62</v>
      </c>
      <c r="D34" s="154" t="s">
        <v>62</v>
      </c>
      <c r="E34" s="154" t="s">
        <v>62</v>
      </c>
      <c r="F34" s="154" t="s">
        <v>62</v>
      </c>
      <c r="G34" s="154" t="s">
        <v>62</v>
      </c>
      <c r="H34" s="154" t="s">
        <v>62</v>
      </c>
      <c r="I34" s="154" t="s">
        <v>62</v>
      </c>
      <c r="J34" s="154" t="s">
        <v>62</v>
      </c>
      <c r="K34" s="154" t="s">
        <v>62</v>
      </c>
      <c r="L34" s="154" t="s">
        <v>62</v>
      </c>
      <c r="M34" s="154" t="s">
        <v>62</v>
      </c>
      <c r="N34" s="154" t="s">
        <v>62</v>
      </c>
      <c r="O34" s="154" t="s">
        <v>62</v>
      </c>
      <c r="P34" s="2"/>
      <c r="Q34" s="431">
        <v>0.23958333333333301</v>
      </c>
      <c r="R34" s="428" t="str">
        <f t="shared" si="4"/>
        <v>*</v>
      </c>
      <c r="S34" s="428" t="str">
        <f t="shared" si="5"/>
        <v>*</v>
      </c>
      <c r="T34" s="428" t="str">
        <f t="shared" si="6"/>
        <v>*</v>
      </c>
      <c r="U34" s="428" t="str">
        <f t="shared" si="7"/>
        <v>*</v>
      </c>
      <c r="V34" s="428" t="str">
        <f t="shared" si="8"/>
        <v>*</v>
      </c>
      <c r="W34" s="428" t="str">
        <f t="shared" si="9"/>
        <v>*</v>
      </c>
      <c r="X34" s="428" t="str">
        <f t="shared" si="10"/>
        <v>*</v>
      </c>
      <c r="Y34" s="428" t="str">
        <f t="shared" si="11"/>
        <v>-</v>
      </c>
      <c r="Z34" s="428" t="str">
        <f t="shared" si="12"/>
        <v>-</v>
      </c>
      <c r="AA34" s="428" t="str">
        <f t="shared" si="13"/>
        <v>-</v>
      </c>
      <c r="AB34" s="428" t="str">
        <f t="shared" si="14"/>
        <v>-</v>
      </c>
      <c r="AC34" s="428" t="str">
        <f t="shared" si="15"/>
        <v>-</v>
      </c>
      <c r="AD34" s="428" t="str">
        <f t="shared" si="16"/>
        <v>-</v>
      </c>
      <c r="AE34" s="428" t="str">
        <f t="shared" si="17"/>
        <v>-</v>
      </c>
      <c r="AF34" s="428" t="str">
        <f t="shared" si="18"/>
        <v>-</v>
      </c>
      <c r="AG34" s="428" t="str">
        <f t="shared" si="19"/>
        <v>*</v>
      </c>
      <c r="AH34" s="428" t="str">
        <f t="shared" si="20"/>
        <v>*</v>
      </c>
      <c r="AI34" s="428" t="str">
        <f t="shared" si="21"/>
        <v>*</v>
      </c>
      <c r="AJ34" s="428" t="str">
        <f t="shared" si="22"/>
        <v>*</v>
      </c>
      <c r="AK34" s="428" t="str">
        <f t="shared" si="23"/>
        <v>*</v>
      </c>
      <c r="AL34" s="428" t="str">
        <f t="shared" si="24"/>
        <v>*</v>
      </c>
      <c r="AM34" s="428"/>
    </row>
    <row r="35" spans="1:39" ht="13.5" customHeight="1" x14ac:dyDescent="0.3">
      <c r="A35" s="155">
        <v>0.25</v>
      </c>
      <c r="B35" s="154" t="s">
        <v>62</v>
      </c>
      <c r="C35" s="154" t="s">
        <v>62</v>
      </c>
      <c r="D35" s="154" t="s">
        <v>62</v>
      </c>
      <c r="E35" s="154" t="s">
        <v>62</v>
      </c>
      <c r="F35" s="154" t="s">
        <v>62</v>
      </c>
      <c r="G35" s="154" t="s">
        <v>62</v>
      </c>
      <c r="H35" s="154" t="s">
        <v>62</v>
      </c>
      <c r="I35" s="154" t="s">
        <v>62</v>
      </c>
      <c r="J35" s="154" t="s">
        <v>62</v>
      </c>
      <c r="K35" s="154" t="s">
        <v>62</v>
      </c>
      <c r="L35" s="154" t="s">
        <v>62</v>
      </c>
      <c r="M35" s="154" t="s">
        <v>62</v>
      </c>
      <c r="N35" s="154" t="s">
        <v>62</v>
      </c>
      <c r="O35" s="154" t="s">
        <v>62</v>
      </c>
      <c r="P35" s="2"/>
      <c r="Q35" s="431">
        <v>0.25</v>
      </c>
      <c r="R35" s="428" t="str">
        <f t="shared" si="4"/>
        <v>*</v>
      </c>
      <c r="S35" s="428" t="str">
        <f t="shared" si="5"/>
        <v>*</v>
      </c>
      <c r="T35" s="428" t="str">
        <f t="shared" si="6"/>
        <v>*</v>
      </c>
      <c r="U35" s="428" t="str">
        <f t="shared" si="7"/>
        <v>*</v>
      </c>
      <c r="V35" s="428" t="str">
        <f t="shared" si="8"/>
        <v>*</v>
      </c>
      <c r="W35" s="428" t="str">
        <f t="shared" si="9"/>
        <v>*</v>
      </c>
      <c r="X35" s="428" t="str">
        <f t="shared" si="10"/>
        <v>*</v>
      </c>
      <c r="Y35" s="428">
        <f t="shared" si="11"/>
        <v>30.2</v>
      </c>
      <c r="Z35" s="428" t="str">
        <f t="shared" si="12"/>
        <v>-</v>
      </c>
      <c r="AA35" s="428" t="str">
        <f t="shared" si="13"/>
        <v>-</v>
      </c>
      <c r="AB35" s="428" t="str">
        <f t="shared" si="14"/>
        <v>-</v>
      </c>
      <c r="AC35" s="428" t="str">
        <f t="shared" si="15"/>
        <v>-</v>
      </c>
      <c r="AD35" s="428" t="str">
        <f t="shared" si="16"/>
        <v>-</v>
      </c>
      <c r="AE35" s="428">
        <f t="shared" si="17"/>
        <v>37.299999999999997</v>
      </c>
      <c r="AF35" s="428">
        <f t="shared" si="18"/>
        <v>41.1</v>
      </c>
      <c r="AG35" s="428" t="str">
        <f t="shared" si="19"/>
        <v>*</v>
      </c>
      <c r="AH35" s="428" t="str">
        <f t="shared" si="20"/>
        <v>*</v>
      </c>
      <c r="AI35" s="428" t="str">
        <f t="shared" si="21"/>
        <v>*</v>
      </c>
      <c r="AJ35" s="428" t="str">
        <f t="shared" si="22"/>
        <v>*</v>
      </c>
      <c r="AK35" s="428" t="str">
        <f t="shared" si="23"/>
        <v>*</v>
      </c>
      <c r="AL35" s="428" t="str">
        <f t="shared" si="24"/>
        <v>*</v>
      </c>
      <c r="AM35" s="428"/>
    </row>
    <row r="36" spans="1:39" ht="13.5" customHeight="1" x14ac:dyDescent="0.3">
      <c r="A36" s="155">
        <v>0.26041666666666702</v>
      </c>
      <c r="B36" s="154" t="s">
        <v>62</v>
      </c>
      <c r="C36" s="154" t="s">
        <v>62</v>
      </c>
      <c r="D36" s="154" t="s">
        <v>62</v>
      </c>
      <c r="E36" s="154" t="s">
        <v>62</v>
      </c>
      <c r="F36" s="154" t="s">
        <v>62</v>
      </c>
      <c r="G36" s="154" t="s">
        <v>62</v>
      </c>
      <c r="H36" s="154" t="s">
        <v>62</v>
      </c>
      <c r="I36" s="154" t="s">
        <v>62</v>
      </c>
      <c r="J36" s="154" t="s">
        <v>62</v>
      </c>
      <c r="K36" s="154" t="s">
        <v>62</v>
      </c>
      <c r="L36" s="154" t="s">
        <v>62</v>
      </c>
      <c r="M36" s="154" t="s">
        <v>62</v>
      </c>
      <c r="N36" s="154" t="s">
        <v>62</v>
      </c>
      <c r="O36" s="154" t="s">
        <v>62</v>
      </c>
      <c r="P36" s="2"/>
      <c r="Q36" s="431">
        <v>0.26041666666666702</v>
      </c>
      <c r="R36" s="428" t="str">
        <f t="shared" si="4"/>
        <v>*</v>
      </c>
      <c r="S36" s="428" t="str">
        <f t="shared" si="5"/>
        <v>*</v>
      </c>
      <c r="T36" s="428" t="str">
        <f t="shared" si="6"/>
        <v>*</v>
      </c>
      <c r="U36" s="428" t="str">
        <f t="shared" si="7"/>
        <v>*</v>
      </c>
      <c r="V36" s="428" t="str">
        <f t="shared" si="8"/>
        <v>*</v>
      </c>
      <c r="W36" s="428" t="str">
        <f t="shared" si="9"/>
        <v>*</v>
      </c>
      <c r="X36" s="428" t="str">
        <f t="shared" si="10"/>
        <v>*</v>
      </c>
      <c r="Y36" s="428">
        <f t="shared" si="11"/>
        <v>26.1</v>
      </c>
      <c r="Z36" s="428" t="str">
        <f t="shared" si="12"/>
        <v>-</v>
      </c>
      <c r="AA36" s="428" t="str">
        <f t="shared" si="13"/>
        <v>-</v>
      </c>
      <c r="AB36" s="428">
        <f t="shared" si="14"/>
        <v>22.7</v>
      </c>
      <c r="AC36" s="428">
        <f t="shared" si="15"/>
        <v>22.7</v>
      </c>
      <c r="AD36" s="428">
        <f t="shared" si="16"/>
        <v>21.2</v>
      </c>
      <c r="AE36" s="428">
        <f t="shared" si="17"/>
        <v>20.2</v>
      </c>
      <c r="AF36" s="428">
        <f t="shared" si="18"/>
        <v>19.899999999999999</v>
      </c>
      <c r="AG36" s="428" t="str">
        <f t="shared" si="19"/>
        <v>*</v>
      </c>
      <c r="AH36" s="428" t="str">
        <f t="shared" si="20"/>
        <v>*</v>
      </c>
      <c r="AI36" s="428" t="str">
        <f t="shared" si="21"/>
        <v>*</v>
      </c>
      <c r="AJ36" s="428" t="str">
        <f t="shared" si="22"/>
        <v>*</v>
      </c>
      <c r="AK36" s="428" t="str">
        <f t="shared" si="23"/>
        <v>*</v>
      </c>
      <c r="AL36" s="428" t="str">
        <f t="shared" si="24"/>
        <v>*</v>
      </c>
      <c r="AM36" s="428"/>
    </row>
    <row r="37" spans="1:39" ht="13.5" customHeight="1" x14ac:dyDescent="0.3">
      <c r="A37" s="155">
        <v>0.27083333333333298</v>
      </c>
      <c r="B37" s="154" t="s">
        <v>62</v>
      </c>
      <c r="C37" s="154" t="s">
        <v>62</v>
      </c>
      <c r="D37" s="154" t="s">
        <v>62</v>
      </c>
      <c r="E37" s="154" t="s">
        <v>62</v>
      </c>
      <c r="F37" s="154" t="s">
        <v>62</v>
      </c>
      <c r="G37" s="154" t="s">
        <v>62</v>
      </c>
      <c r="H37" s="154" t="s">
        <v>62</v>
      </c>
      <c r="I37" s="154" t="s">
        <v>62</v>
      </c>
      <c r="J37" s="154" t="s">
        <v>62</v>
      </c>
      <c r="K37" s="154" t="s">
        <v>62</v>
      </c>
      <c r="L37" s="154" t="s">
        <v>62</v>
      </c>
      <c r="M37" s="154" t="s">
        <v>62</v>
      </c>
      <c r="N37" s="154" t="s">
        <v>62</v>
      </c>
      <c r="O37" s="154" t="s">
        <v>62</v>
      </c>
      <c r="P37" s="2"/>
      <c r="Q37" s="431">
        <v>0.27083333333333298</v>
      </c>
      <c r="R37" s="428" t="str">
        <f t="shared" si="4"/>
        <v>*</v>
      </c>
      <c r="S37" s="428" t="str">
        <f t="shared" si="5"/>
        <v>*</v>
      </c>
      <c r="T37" s="428" t="str">
        <f t="shared" si="6"/>
        <v>*</v>
      </c>
      <c r="U37" s="428" t="str">
        <f t="shared" si="7"/>
        <v>*</v>
      </c>
      <c r="V37" s="428" t="str">
        <f t="shared" si="8"/>
        <v>*</v>
      </c>
      <c r="W37" s="428" t="str">
        <f t="shared" si="9"/>
        <v>*</v>
      </c>
      <c r="X37" s="428" t="str">
        <f t="shared" si="10"/>
        <v>*</v>
      </c>
      <c r="Y37" s="428">
        <f t="shared" si="11"/>
        <v>31.8</v>
      </c>
      <c r="Z37" s="428">
        <f t="shared" si="12"/>
        <v>27.5</v>
      </c>
      <c r="AA37" s="428">
        <f t="shared" si="13"/>
        <v>31.2</v>
      </c>
      <c r="AB37" s="428">
        <f t="shared" si="14"/>
        <v>28.1</v>
      </c>
      <c r="AC37" s="428">
        <f t="shared" si="15"/>
        <v>29.3</v>
      </c>
      <c r="AD37" s="428">
        <f t="shared" si="16"/>
        <v>23</v>
      </c>
      <c r="AE37" s="428" t="str">
        <f t="shared" si="17"/>
        <v>-</v>
      </c>
      <c r="AF37" s="428">
        <f t="shared" si="18"/>
        <v>27.4</v>
      </c>
      <c r="AG37" s="428" t="str">
        <f t="shared" si="19"/>
        <v>*</v>
      </c>
      <c r="AH37" s="428" t="str">
        <f t="shared" si="20"/>
        <v>*</v>
      </c>
      <c r="AI37" s="428" t="str">
        <f t="shared" si="21"/>
        <v>*</v>
      </c>
      <c r="AJ37" s="428" t="str">
        <f t="shared" si="22"/>
        <v>*</v>
      </c>
      <c r="AK37" s="428" t="str">
        <f t="shared" si="23"/>
        <v>*</v>
      </c>
      <c r="AL37" s="428" t="str">
        <f t="shared" si="24"/>
        <v>*</v>
      </c>
      <c r="AM37" s="428"/>
    </row>
    <row r="38" spans="1:39" ht="13.5" customHeight="1" x14ac:dyDescent="0.3">
      <c r="A38" s="155">
        <v>0.28125</v>
      </c>
      <c r="B38" s="154" t="s">
        <v>62</v>
      </c>
      <c r="C38" s="154" t="s">
        <v>62</v>
      </c>
      <c r="D38" s="154" t="s">
        <v>62</v>
      </c>
      <c r="E38" s="154" t="s">
        <v>62</v>
      </c>
      <c r="F38" s="154" t="s">
        <v>62</v>
      </c>
      <c r="G38" s="154" t="s">
        <v>62</v>
      </c>
      <c r="H38" s="154" t="s">
        <v>62</v>
      </c>
      <c r="I38" s="154" t="s">
        <v>62</v>
      </c>
      <c r="J38" s="154" t="s">
        <v>62</v>
      </c>
      <c r="K38" s="154" t="s">
        <v>62</v>
      </c>
      <c r="L38" s="154" t="s">
        <v>62</v>
      </c>
      <c r="M38" s="154" t="s">
        <v>62</v>
      </c>
      <c r="N38" s="154" t="s">
        <v>62</v>
      </c>
      <c r="O38" s="154" t="s">
        <v>62</v>
      </c>
      <c r="P38" s="2"/>
      <c r="Q38" s="431">
        <v>0.28125</v>
      </c>
      <c r="R38" s="428" t="str">
        <f t="shared" si="4"/>
        <v>*</v>
      </c>
      <c r="S38" s="428" t="str">
        <f t="shared" si="5"/>
        <v>*</v>
      </c>
      <c r="T38" s="428" t="str">
        <f t="shared" si="6"/>
        <v>*</v>
      </c>
      <c r="U38" s="428" t="str">
        <f t="shared" si="7"/>
        <v>*</v>
      </c>
      <c r="V38" s="428" t="str">
        <f t="shared" si="8"/>
        <v>*</v>
      </c>
      <c r="W38" s="428" t="str">
        <f t="shared" si="9"/>
        <v>*</v>
      </c>
      <c r="X38" s="428" t="str">
        <f t="shared" si="10"/>
        <v>*</v>
      </c>
      <c r="Y38" s="428">
        <f t="shared" si="11"/>
        <v>32.4</v>
      </c>
      <c r="Z38" s="428" t="str">
        <f t="shared" si="12"/>
        <v>-</v>
      </c>
      <c r="AA38" s="428">
        <f t="shared" si="13"/>
        <v>30.6</v>
      </c>
      <c r="AB38" s="428">
        <f t="shared" si="14"/>
        <v>20.3</v>
      </c>
      <c r="AC38" s="428">
        <f t="shared" si="15"/>
        <v>19</v>
      </c>
      <c r="AD38" s="428" t="str">
        <f t="shared" si="16"/>
        <v>-</v>
      </c>
      <c r="AE38" s="428" t="str">
        <f t="shared" si="17"/>
        <v>-</v>
      </c>
      <c r="AF38" s="428">
        <f t="shared" si="18"/>
        <v>31.9</v>
      </c>
      <c r="AG38" s="428" t="str">
        <f t="shared" si="19"/>
        <v>*</v>
      </c>
      <c r="AH38" s="428" t="str">
        <f t="shared" si="20"/>
        <v>*</v>
      </c>
      <c r="AI38" s="428" t="str">
        <f t="shared" si="21"/>
        <v>*</v>
      </c>
      <c r="AJ38" s="428" t="str">
        <f t="shared" si="22"/>
        <v>*</v>
      </c>
      <c r="AK38" s="428" t="str">
        <f t="shared" si="23"/>
        <v>*</v>
      </c>
      <c r="AL38" s="428" t="str">
        <f t="shared" si="24"/>
        <v>*</v>
      </c>
      <c r="AM38" s="428"/>
    </row>
    <row r="39" spans="1:39" ht="13.5" customHeight="1" x14ac:dyDescent="0.3">
      <c r="A39" s="155">
        <v>0.29166666666666702</v>
      </c>
      <c r="B39" s="154" t="s">
        <v>62</v>
      </c>
      <c r="C39" s="154" t="s">
        <v>62</v>
      </c>
      <c r="D39" s="154" t="s">
        <v>62</v>
      </c>
      <c r="E39" s="154" t="s">
        <v>62</v>
      </c>
      <c r="F39" s="154" t="s">
        <v>62</v>
      </c>
      <c r="G39" s="154" t="s">
        <v>62</v>
      </c>
      <c r="H39" s="154" t="s">
        <v>62</v>
      </c>
      <c r="I39" s="154" t="s">
        <v>62</v>
      </c>
      <c r="J39" s="154" t="s">
        <v>62</v>
      </c>
      <c r="K39" s="154" t="s">
        <v>62</v>
      </c>
      <c r="L39" s="154" t="s">
        <v>62</v>
      </c>
      <c r="M39" s="154" t="s">
        <v>62</v>
      </c>
      <c r="N39" s="154" t="s">
        <v>62</v>
      </c>
      <c r="O39" s="154" t="s">
        <v>62</v>
      </c>
      <c r="P39" s="2"/>
      <c r="Q39" s="431">
        <v>0.29166666666666702</v>
      </c>
      <c r="R39" s="428" t="str">
        <f t="shared" si="4"/>
        <v>*</v>
      </c>
      <c r="S39" s="428" t="str">
        <f t="shared" si="5"/>
        <v>*</v>
      </c>
      <c r="T39" s="428" t="str">
        <f t="shared" si="6"/>
        <v>*</v>
      </c>
      <c r="U39" s="428" t="str">
        <f t="shared" si="7"/>
        <v>*</v>
      </c>
      <c r="V39" s="428" t="str">
        <f t="shared" si="8"/>
        <v>*</v>
      </c>
      <c r="W39" s="428" t="str">
        <f t="shared" si="9"/>
        <v>*</v>
      </c>
      <c r="X39" s="428" t="str">
        <f t="shared" si="10"/>
        <v>*</v>
      </c>
      <c r="Y39" s="428">
        <f t="shared" si="11"/>
        <v>24.4</v>
      </c>
      <c r="Z39" s="428">
        <f t="shared" si="12"/>
        <v>22.1</v>
      </c>
      <c r="AA39" s="428">
        <f t="shared" si="13"/>
        <v>26.2</v>
      </c>
      <c r="AB39" s="428">
        <f t="shared" si="14"/>
        <v>28.1</v>
      </c>
      <c r="AC39" s="428">
        <f t="shared" si="15"/>
        <v>22.6</v>
      </c>
      <c r="AD39" s="428">
        <f t="shared" si="16"/>
        <v>33.6</v>
      </c>
      <c r="AE39" s="428">
        <f t="shared" si="17"/>
        <v>38.1</v>
      </c>
      <c r="AF39" s="428">
        <f t="shared" si="18"/>
        <v>22</v>
      </c>
      <c r="AG39" s="428" t="str">
        <f t="shared" si="19"/>
        <v>*</v>
      </c>
      <c r="AH39" s="428" t="str">
        <f t="shared" si="20"/>
        <v>*</v>
      </c>
      <c r="AI39" s="428" t="str">
        <f t="shared" si="21"/>
        <v>*</v>
      </c>
      <c r="AJ39" s="428" t="str">
        <f t="shared" si="22"/>
        <v>*</v>
      </c>
      <c r="AK39" s="428" t="str">
        <f t="shared" si="23"/>
        <v>*</v>
      </c>
      <c r="AL39" s="428" t="str">
        <f t="shared" si="24"/>
        <v>*</v>
      </c>
      <c r="AM39" s="428"/>
    </row>
    <row r="40" spans="1:39" ht="13.5" customHeight="1" x14ac:dyDescent="0.3">
      <c r="A40" s="155">
        <v>0.30208333333333298</v>
      </c>
      <c r="B40" s="154" t="s">
        <v>62</v>
      </c>
      <c r="C40" s="154" t="s">
        <v>62</v>
      </c>
      <c r="D40" s="154" t="s">
        <v>62</v>
      </c>
      <c r="E40" s="154" t="s">
        <v>62</v>
      </c>
      <c r="F40" s="154" t="s">
        <v>62</v>
      </c>
      <c r="G40" s="154" t="s">
        <v>62</v>
      </c>
      <c r="H40" s="154" t="s">
        <v>62</v>
      </c>
      <c r="I40" s="154" t="s">
        <v>62</v>
      </c>
      <c r="J40" s="154" t="s">
        <v>62</v>
      </c>
      <c r="K40" s="154" t="s">
        <v>62</v>
      </c>
      <c r="L40" s="154" t="s">
        <v>62</v>
      </c>
      <c r="M40" s="154" t="s">
        <v>62</v>
      </c>
      <c r="N40" s="154" t="s">
        <v>62</v>
      </c>
      <c r="O40" s="154" t="s">
        <v>62</v>
      </c>
      <c r="P40" s="2"/>
      <c r="Q40" s="431">
        <v>0.30208333333333298</v>
      </c>
      <c r="R40" s="428" t="str">
        <f t="shared" si="4"/>
        <v>*</v>
      </c>
      <c r="S40" s="428" t="str">
        <f t="shared" si="5"/>
        <v>*</v>
      </c>
      <c r="T40" s="428" t="str">
        <f t="shared" si="6"/>
        <v>*</v>
      </c>
      <c r="U40" s="428" t="str">
        <f t="shared" si="7"/>
        <v>*</v>
      </c>
      <c r="V40" s="428" t="str">
        <f t="shared" si="8"/>
        <v>*</v>
      </c>
      <c r="W40" s="428" t="str">
        <f t="shared" si="9"/>
        <v>*</v>
      </c>
      <c r="X40" s="428" t="str">
        <f t="shared" si="10"/>
        <v>*</v>
      </c>
      <c r="Y40" s="428">
        <f t="shared" si="11"/>
        <v>24.2</v>
      </c>
      <c r="Z40" s="428">
        <f t="shared" si="12"/>
        <v>26.4</v>
      </c>
      <c r="AA40" s="428">
        <f t="shared" si="13"/>
        <v>25.7</v>
      </c>
      <c r="AB40" s="428">
        <f t="shared" si="14"/>
        <v>24.3</v>
      </c>
      <c r="AC40" s="428">
        <f t="shared" si="15"/>
        <v>26.4</v>
      </c>
      <c r="AD40" s="428">
        <f t="shared" si="16"/>
        <v>24.8</v>
      </c>
      <c r="AE40" s="428">
        <f t="shared" si="17"/>
        <v>26.5</v>
      </c>
      <c r="AF40" s="428">
        <f t="shared" si="18"/>
        <v>23.5</v>
      </c>
      <c r="AG40" s="428" t="str">
        <f t="shared" si="19"/>
        <v>*</v>
      </c>
      <c r="AH40" s="428" t="str">
        <f t="shared" si="20"/>
        <v>*</v>
      </c>
      <c r="AI40" s="428" t="str">
        <f t="shared" si="21"/>
        <v>*</v>
      </c>
      <c r="AJ40" s="428" t="str">
        <f t="shared" si="22"/>
        <v>*</v>
      </c>
      <c r="AK40" s="428" t="str">
        <f t="shared" si="23"/>
        <v>*</v>
      </c>
      <c r="AL40" s="428" t="str">
        <f t="shared" si="24"/>
        <v>*</v>
      </c>
      <c r="AM40" s="428"/>
    </row>
    <row r="41" spans="1:39" ht="13.5" customHeight="1" x14ac:dyDescent="0.3">
      <c r="A41" s="155">
        <v>0.3125</v>
      </c>
      <c r="B41" s="154" t="s">
        <v>62</v>
      </c>
      <c r="C41" s="154" t="s">
        <v>62</v>
      </c>
      <c r="D41" s="154" t="s">
        <v>62</v>
      </c>
      <c r="E41" s="154" t="s">
        <v>62</v>
      </c>
      <c r="F41" s="154" t="s">
        <v>62</v>
      </c>
      <c r="G41" s="154" t="s">
        <v>62</v>
      </c>
      <c r="H41" s="154" t="s">
        <v>62</v>
      </c>
      <c r="I41" s="154" t="s">
        <v>62</v>
      </c>
      <c r="J41" s="154" t="s">
        <v>62</v>
      </c>
      <c r="K41" s="154" t="s">
        <v>62</v>
      </c>
      <c r="L41" s="154" t="s">
        <v>62</v>
      </c>
      <c r="M41" s="154" t="s">
        <v>62</v>
      </c>
      <c r="N41" s="154" t="s">
        <v>62</v>
      </c>
      <c r="O41" s="154" t="s">
        <v>62</v>
      </c>
      <c r="P41" s="2"/>
      <c r="Q41" s="431">
        <v>0.3125</v>
      </c>
      <c r="R41" s="428" t="str">
        <f t="shared" si="4"/>
        <v>*</v>
      </c>
      <c r="S41" s="428" t="str">
        <f t="shared" si="5"/>
        <v>*</v>
      </c>
      <c r="T41" s="428" t="str">
        <f t="shared" si="6"/>
        <v>*</v>
      </c>
      <c r="U41" s="428" t="str">
        <f t="shared" si="7"/>
        <v>*</v>
      </c>
      <c r="V41" s="428" t="str">
        <f t="shared" si="8"/>
        <v>*</v>
      </c>
      <c r="W41" s="428" t="str">
        <f t="shared" si="9"/>
        <v>*</v>
      </c>
      <c r="X41" s="428" t="str">
        <f t="shared" si="10"/>
        <v>*</v>
      </c>
      <c r="Y41" s="428">
        <f t="shared" si="11"/>
        <v>22</v>
      </c>
      <c r="Z41" s="428">
        <f t="shared" si="12"/>
        <v>23.8</v>
      </c>
      <c r="AA41" s="428">
        <f t="shared" si="13"/>
        <v>23.1</v>
      </c>
      <c r="AB41" s="428">
        <f t="shared" si="14"/>
        <v>28.6</v>
      </c>
      <c r="AC41" s="428">
        <f t="shared" si="15"/>
        <v>24.7</v>
      </c>
      <c r="AD41" s="428">
        <f t="shared" si="16"/>
        <v>23.2</v>
      </c>
      <c r="AE41" s="428">
        <f t="shared" si="17"/>
        <v>21.3</v>
      </c>
      <c r="AF41" s="428">
        <f t="shared" si="18"/>
        <v>20.9</v>
      </c>
      <c r="AG41" s="428" t="str">
        <f t="shared" si="19"/>
        <v>*</v>
      </c>
      <c r="AH41" s="428" t="str">
        <f t="shared" si="20"/>
        <v>*</v>
      </c>
      <c r="AI41" s="428" t="str">
        <f t="shared" si="21"/>
        <v>*</v>
      </c>
      <c r="AJ41" s="428" t="str">
        <f t="shared" si="22"/>
        <v>*</v>
      </c>
      <c r="AK41" s="428" t="str">
        <f t="shared" si="23"/>
        <v>*</v>
      </c>
      <c r="AL41" s="428" t="str">
        <f t="shared" si="24"/>
        <v>*</v>
      </c>
      <c r="AM41" s="428"/>
    </row>
    <row r="42" spans="1:39" ht="13.5" customHeight="1" x14ac:dyDescent="0.3">
      <c r="A42" s="155">
        <v>0.32291666666666702</v>
      </c>
      <c r="B42" s="154" t="s">
        <v>62</v>
      </c>
      <c r="C42" s="154" t="s">
        <v>62</v>
      </c>
      <c r="D42" s="154" t="s">
        <v>62</v>
      </c>
      <c r="E42" s="154" t="s">
        <v>62</v>
      </c>
      <c r="F42" s="154" t="s">
        <v>62</v>
      </c>
      <c r="G42" s="154" t="s">
        <v>62</v>
      </c>
      <c r="H42" s="154" t="s">
        <v>62</v>
      </c>
      <c r="I42" s="154" t="s">
        <v>62</v>
      </c>
      <c r="J42" s="154" t="s">
        <v>62</v>
      </c>
      <c r="K42" s="154" t="s">
        <v>62</v>
      </c>
      <c r="L42" s="154" t="s">
        <v>62</v>
      </c>
      <c r="M42" s="154" t="s">
        <v>62</v>
      </c>
      <c r="N42" s="154" t="s">
        <v>62</v>
      </c>
      <c r="O42" s="154" t="s">
        <v>62</v>
      </c>
      <c r="P42" s="2"/>
      <c r="Q42" s="431">
        <v>0.32291666666666702</v>
      </c>
      <c r="R42" s="428" t="str">
        <f t="shared" si="4"/>
        <v>*</v>
      </c>
      <c r="S42" s="428" t="str">
        <f t="shared" si="5"/>
        <v>*</v>
      </c>
      <c r="T42" s="428" t="str">
        <f t="shared" si="6"/>
        <v>*</v>
      </c>
      <c r="U42" s="428" t="str">
        <f t="shared" si="7"/>
        <v>*</v>
      </c>
      <c r="V42" s="428" t="str">
        <f t="shared" si="8"/>
        <v>*</v>
      </c>
      <c r="W42" s="428" t="str">
        <f t="shared" si="9"/>
        <v>*</v>
      </c>
      <c r="X42" s="428" t="str">
        <f t="shared" si="10"/>
        <v>*</v>
      </c>
      <c r="Y42" s="428">
        <f t="shared" si="11"/>
        <v>25.9</v>
      </c>
      <c r="Z42" s="428">
        <f t="shared" si="12"/>
        <v>25.3</v>
      </c>
      <c r="AA42" s="428">
        <f t="shared" si="13"/>
        <v>26.6</v>
      </c>
      <c r="AB42" s="428">
        <f t="shared" si="14"/>
        <v>29.8</v>
      </c>
      <c r="AC42" s="428">
        <f t="shared" si="15"/>
        <v>24.8</v>
      </c>
      <c r="AD42" s="428">
        <f t="shared" si="16"/>
        <v>25.2</v>
      </c>
      <c r="AE42" s="428" t="str">
        <f t="shared" si="17"/>
        <v>-</v>
      </c>
      <c r="AF42" s="428">
        <f t="shared" si="18"/>
        <v>24.6</v>
      </c>
      <c r="AG42" s="428" t="str">
        <f t="shared" si="19"/>
        <v>*</v>
      </c>
      <c r="AH42" s="428" t="str">
        <f t="shared" si="20"/>
        <v>*</v>
      </c>
      <c r="AI42" s="428" t="str">
        <f t="shared" si="21"/>
        <v>*</v>
      </c>
      <c r="AJ42" s="428" t="str">
        <f t="shared" si="22"/>
        <v>*</v>
      </c>
      <c r="AK42" s="428" t="str">
        <f t="shared" si="23"/>
        <v>*</v>
      </c>
      <c r="AL42" s="428" t="str">
        <f t="shared" si="24"/>
        <v>*</v>
      </c>
      <c r="AM42" s="428"/>
    </row>
    <row r="43" spans="1:39" ht="13.5" customHeight="1" x14ac:dyDescent="0.3">
      <c r="A43" s="155">
        <v>0.33333333333333298</v>
      </c>
      <c r="B43" s="154" t="s">
        <v>62</v>
      </c>
      <c r="C43" s="154" t="s">
        <v>62</v>
      </c>
      <c r="D43" s="154" t="s">
        <v>62</v>
      </c>
      <c r="E43" s="154" t="s">
        <v>62</v>
      </c>
      <c r="F43" s="154" t="s">
        <v>62</v>
      </c>
      <c r="G43" s="154" t="s">
        <v>62</v>
      </c>
      <c r="H43" s="154" t="s">
        <v>62</v>
      </c>
      <c r="I43" s="154" t="s">
        <v>62</v>
      </c>
      <c r="J43" s="154" t="s">
        <v>62</v>
      </c>
      <c r="K43" s="154" t="s">
        <v>62</v>
      </c>
      <c r="L43" s="154" t="s">
        <v>62</v>
      </c>
      <c r="M43" s="154" t="s">
        <v>62</v>
      </c>
      <c r="N43" s="154" t="s">
        <v>62</v>
      </c>
      <c r="O43" s="154" t="s">
        <v>62</v>
      </c>
      <c r="P43" s="2"/>
      <c r="Q43" s="431">
        <v>0.33333333333333298</v>
      </c>
      <c r="R43" s="428" t="str">
        <f t="shared" si="4"/>
        <v>*</v>
      </c>
      <c r="S43" s="428" t="str">
        <f t="shared" si="5"/>
        <v>*</v>
      </c>
      <c r="T43" s="428" t="str">
        <f t="shared" si="6"/>
        <v>*</v>
      </c>
      <c r="U43" s="428" t="str">
        <f t="shared" si="7"/>
        <v>*</v>
      </c>
      <c r="V43" s="428" t="str">
        <f t="shared" si="8"/>
        <v>*</v>
      </c>
      <c r="W43" s="428" t="str">
        <f t="shared" si="9"/>
        <v>*</v>
      </c>
      <c r="X43" s="428" t="str">
        <f t="shared" si="10"/>
        <v>*</v>
      </c>
      <c r="Y43" s="428">
        <f t="shared" si="11"/>
        <v>24</v>
      </c>
      <c r="Z43" s="428">
        <f t="shared" si="12"/>
        <v>24.1</v>
      </c>
      <c r="AA43" s="428">
        <f t="shared" si="13"/>
        <v>25.3</v>
      </c>
      <c r="AB43" s="428">
        <f t="shared" si="14"/>
        <v>27</v>
      </c>
      <c r="AC43" s="428">
        <f t="shared" si="15"/>
        <v>25.4</v>
      </c>
      <c r="AD43" s="428">
        <f t="shared" si="16"/>
        <v>36.1</v>
      </c>
      <c r="AE43" s="428">
        <f t="shared" si="17"/>
        <v>24.1</v>
      </c>
      <c r="AF43" s="428">
        <f t="shared" si="18"/>
        <v>23.9</v>
      </c>
      <c r="AG43" s="428" t="str">
        <f t="shared" si="19"/>
        <v>*</v>
      </c>
      <c r="AH43" s="428" t="str">
        <f t="shared" si="20"/>
        <v>*</v>
      </c>
      <c r="AI43" s="428" t="str">
        <f t="shared" si="21"/>
        <v>*</v>
      </c>
      <c r="AJ43" s="428" t="str">
        <f t="shared" si="22"/>
        <v>*</v>
      </c>
      <c r="AK43" s="428" t="str">
        <f t="shared" si="23"/>
        <v>*</v>
      </c>
      <c r="AL43" s="428" t="str">
        <f t="shared" si="24"/>
        <v>*</v>
      </c>
      <c r="AM43" s="428"/>
    </row>
    <row r="44" spans="1:39" ht="13.5" customHeight="1" x14ac:dyDescent="0.3">
      <c r="A44" s="155">
        <v>0.34375</v>
      </c>
      <c r="B44" s="154" t="s">
        <v>62</v>
      </c>
      <c r="C44" s="154" t="s">
        <v>62</v>
      </c>
      <c r="D44" s="154" t="s">
        <v>62</v>
      </c>
      <c r="E44" s="154" t="s">
        <v>62</v>
      </c>
      <c r="F44" s="154" t="s">
        <v>62</v>
      </c>
      <c r="G44" s="154" t="s">
        <v>62</v>
      </c>
      <c r="H44" s="154" t="s">
        <v>62</v>
      </c>
      <c r="I44" s="154" t="s">
        <v>62</v>
      </c>
      <c r="J44" s="154" t="s">
        <v>62</v>
      </c>
      <c r="K44" s="154" t="s">
        <v>62</v>
      </c>
      <c r="L44" s="154" t="s">
        <v>62</v>
      </c>
      <c r="M44" s="154" t="s">
        <v>62</v>
      </c>
      <c r="N44" s="154" t="s">
        <v>62</v>
      </c>
      <c r="O44" s="154" t="s">
        <v>62</v>
      </c>
      <c r="P44" s="2"/>
      <c r="Q44" s="431">
        <v>0.34375</v>
      </c>
      <c r="R44" s="428" t="str">
        <f t="shared" si="4"/>
        <v>*</v>
      </c>
      <c r="S44" s="428" t="str">
        <f t="shared" si="5"/>
        <v>*</v>
      </c>
      <c r="T44" s="428" t="str">
        <f t="shared" si="6"/>
        <v>*</v>
      </c>
      <c r="U44" s="428" t="str">
        <f t="shared" si="7"/>
        <v>*</v>
      </c>
      <c r="V44" s="428" t="str">
        <f t="shared" si="8"/>
        <v>*</v>
      </c>
      <c r="W44" s="428" t="str">
        <f t="shared" si="9"/>
        <v>*</v>
      </c>
      <c r="X44" s="428" t="str">
        <f t="shared" si="10"/>
        <v>*</v>
      </c>
      <c r="Y44" s="428">
        <f t="shared" si="11"/>
        <v>23.3</v>
      </c>
      <c r="Z44" s="428">
        <f t="shared" si="12"/>
        <v>25.6</v>
      </c>
      <c r="AA44" s="428">
        <f t="shared" si="13"/>
        <v>24.7</v>
      </c>
      <c r="AB44" s="428">
        <f t="shared" si="14"/>
        <v>29.1</v>
      </c>
      <c r="AC44" s="428">
        <f t="shared" si="15"/>
        <v>24.5</v>
      </c>
      <c r="AD44" s="428" t="str">
        <f t="shared" si="16"/>
        <v>-</v>
      </c>
      <c r="AE44" s="428">
        <f t="shared" si="17"/>
        <v>27.7</v>
      </c>
      <c r="AF44" s="428">
        <f t="shared" si="18"/>
        <v>25.5</v>
      </c>
      <c r="AG44" s="428" t="str">
        <f t="shared" si="19"/>
        <v>*</v>
      </c>
      <c r="AH44" s="428" t="str">
        <f t="shared" si="20"/>
        <v>*</v>
      </c>
      <c r="AI44" s="428" t="str">
        <f t="shared" si="21"/>
        <v>*</v>
      </c>
      <c r="AJ44" s="428" t="str">
        <f t="shared" si="22"/>
        <v>*</v>
      </c>
      <c r="AK44" s="428" t="str">
        <f t="shared" si="23"/>
        <v>*</v>
      </c>
      <c r="AL44" s="428" t="str">
        <f t="shared" si="24"/>
        <v>*</v>
      </c>
      <c r="AM44" s="428"/>
    </row>
    <row r="45" spans="1:39" ht="13.5" customHeight="1" x14ac:dyDescent="0.3">
      <c r="A45" s="155">
        <v>0.35416666666666702</v>
      </c>
      <c r="B45" s="154" t="s">
        <v>62</v>
      </c>
      <c r="C45" s="154" t="s">
        <v>62</v>
      </c>
      <c r="D45" s="154" t="s">
        <v>62</v>
      </c>
      <c r="E45" s="154" t="s">
        <v>62</v>
      </c>
      <c r="F45" s="154" t="s">
        <v>62</v>
      </c>
      <c r="G45" s="154" t="s">
        <v>62</v>
      </c>
      <c r="H45" s="154" t="s">
        <v>62</v>
      </c>
      <c r="I45" s="154" t="s">
        <v>62</v>
      </c>
      <c r="J45" s="154" t="s">
        <v>62</v>
      </c>
      <c r="K45" s="154" t="s">
        <v>62</v>
      </c>
      <c r="L45" s="154" t="s">
        <v>62</v>
      </c>
      <c r="M45" s="154" t="s">
        <v>62</v>
      </c>
      <c r="N45" s="154" t="s">
        <v>62</v>
      </c>
      <c r="O45" s="154" t="s">
        <v>62</v>
      </c>
      <c r="P45" s="2"/>
      <c r="Q45" s="431">
        <v>0.35416666666666702</v>
      </c>
      <c r="R45" s="428" t="str">
        <f t="shared" si="4"/>
        <v>*</v>
      </c>
      <c r="S45" s="428" t="str">
        <f t="shared" si="5"/>
        <v>*</v>
      </c>
      <c r="T45" s="428" t="str">
        <f t="shared" si="6"/>
        <v>*</v>
      </c>
      <c r="U45" s="428" t="str">
        <f t="shared" si="7"/>
        <v>*</v>
      </c>
      <c r="V45" s="428" t="str">
        <f t="shared" si="8"/>
        <v>*</v>
      </c>
      <c r="W45" s="428" t="str">
        <f t="shared" si="9"/>
        <v>*</v>
      </c>
      <c r="X45" s="428" t="str">
        <f t="shared" si="10"/>
        <v>*</v>
      </c>
      <c r="Y45" s="428">
        <f t="shared" si="11"/>
        <v>22.7</v>
      </c>
      <c r="Z45" s="428">
        <f t="shared" si="12"/>
        <v>24.4</v>
      </c>
      <c r="AA45" s="428">
        <f t="shared" si="13"/>
        <v>24</v>
      </c>
      <c r="AB45" s="428">
        <f t="shared" si="14"/>
        <v>26</v>
      </c>
      <c r="AC45" s="428">
        <f t="shared" si="15"/>
        <v>21.7</v>
      </c>
      <c r="AD45" s="428">
        <f t="shared" si="16"/>
        <v>26</v>
      </c>
      <c r="AE45" s="428" t="str">
        <f t="shared" si="17"/>
        <v>-</v>
      </c>
      <c r="AF45" s="428">
        <f t="shared" si="18"/>
        <v>21.8</v>
      </c>
      <c r="AG45" s="428" t="str">
        <f t="shared" si="19"/>
        <v>*</v>
      </c>
      <c r="AH45" s="428" t="str">
        <f t="shared" si="20"/>
        <v>*</v>
      </c>
      <c r="AI45" s="428" t="str">
        <f t="shared" si="21"/>
        <v>*</v>
      </c>
      <c r="AJ45" s="428" t="str">
        <f t="shared" si="22"/>
        <v>*</v>
      </c>
      <c r="AK45" s="428" t="str">
        <f t="shared" si="23"/>
        <v>*</v>
      </c>
      <c r="AL45" s="428" t="str">
        <f t="shared" si="24"/>
        <v>*</v>
      </c>
      <c r="AM45" s="428"/>
    </row>
    <row r="46" spans="1:39" ht="13.5" customHeight="1" x14ac:dyDescent="0.3">
      <c r="A46" s="155">
        <v>0.36458333333333298</v>
      </c>
      <c r="B46" s="154" t="s">
        <v>62</v>
      </c>
      <c r="C46" s="154" t="s">
        <v>62</v>
      </c>
      <c r="D46" s="154" t="s">
        <v>62</v>
      </c>
      <c r="E46" s="154" t="s">
        <v>62</v>
      </c>
      <c r="F46" s="154" t="s">
        <v>62</v>
      </c>
      <c r="G46" s="154" t="s">
        <v>62</v>
      </c>
      <c r="H46" s="154" t="s">
        <v>62</v>
      </c>
      <c r="I46" s="154" t="s">
        <v>62</v>
      </c>
      <c r="J46" s="154" t="s">
        <v>62</v>
      </c>
      <c r="K46" s="154" t="s">
        <v>62</v>
      </c>
      <c r="L46" s="154" t="s">
        <v>62</v>
      </c>
      <c r="M46" s="154" t="s">
        <v>62</v>
      </c>
      <c r="N46" s="154" t="s">
        <v>62</v>
      </c>
      <c r="O46" s="154" t="s">
        <v>62</v>
      </c>
      <c r="P46" s="2"/>
      <c r="Q46" s="431">
        <v>0.36458333333333298</v>
      </c>
      <c r="R46" s="428" t="str">
        <f t="shared" si="4"/>
        <v>*</v>
      </c>
      <c r="S46" s="428" t="str">
        <f t="shared" si="5"/>
        <v>*</v>
      </c>
      <c r="T46" s="428" t="str">
        <f t="shared" si="6"/>
        <v>*</v>
      </c>
      <c r="U46" s="428" t="str">
        <f t="shared" si="7"/>
        <v>*</v>
      </c>
      <c r="V46" s="428" t="str">
        <f t="shared" si="8"/>
        <v>*</v>
      </c>
      <c r="W46" s="428" t="str">
        <f t="shared" si="9"/>
        <v>*</v>
      </c>
      <c r="X46" s="428" t="str">
        <f t="shared" si="10"/>
        <v>*</v>
      </c>
      <c r="Y46" s="428">
        <f t="shared" si="11"/>
        <v>25.1</v>
      </c>
      <c r="Z46" s="428">
        <f t="shared" si="12"/>
        <v>25.9</v>
      </c>
      <c r="AA46" s="428">
        <f t="shared" si="13"/>
        <v>24.9</v>
      </c>
      <c r="AB46" s="428">
        <f t="shared" si="14"/>
        <v>27.9</v>
      </c>
      <c r="AC46" s="428">
        <f t="shared" si="15"/>
        <v>26.8</v>
      </c>
      <c r="AD46" s="428">
        <f t="shared" si="16"/>
        <v>25.5</v>
      </c>
      <c r="AE46" s="428" t="str">
        <f t="shared" si="17"/>
        <v>-</v>
      </c>
      <c r="AF46" s="428">
        <f t="shared" si="18"/>
        <v>27.8</v>
      </c>
      <c r="AG46" s="428" t="str">
        <f t="shared" si="19"/>
        <v>*</v>
      </c>
      <c r="AH46" s="428" t="str">
        <f t="shared" si="20"/>
        <v>*</v>
      </c>
      <c r="AI46" s="428" t="str">
        <f t="shared" si="21"/>
        <v>*</v>
      </c>
      <c r="AJ46" s="428" t="str">
        <f t="shared" si="22"/>
        <v>*</v>
      </c>
      <c r="AK46" s="428" t="str">
        <f t="shared" si="23"/>
        <v>*</v>
      </c>
      <c r="AL46" s="428" t="str">
        <f t="shared" si="24"/>
        <v>*</v>
      </c>
      <c r="AM46" s="428"/>
    </row>
    <row r="47" spans="1:39" ht="13.5" customHeight="1" x14ac:dyDescent="0.3">
      <c r="A47" s="155">
        <v>0.375</v>
      </c>
      <c r="B47" s="154" t="s">
        <v>62</v>
      </c>
      <c r="C47" s="154" t="s">
        <v>62</v>
      </c>
      <c r="D47" s="154" t="s">
        <v>62</v>
      </c>
      <c r="E47" s="154" t="s">
        <v>62</v>
      </c>
      <c r="F47" s="154" t="s">
        <v>62</v>
      </c>
      <c r="G47" s="154" t="s">
        <v>62</v>
      </c>
      <c r="H47" s="154" t="s">
        <v>62</v>
      </c>
      <c r="I47" s="154" t="s">
        <v>62</v>
      </c>
      <c r="J47" s="154" t="s">
        <v>62</v>
      </c>
      <c r="K47" s="154" t="s">
        <v>62</v>
      </c>
      <c r="L47" s="154" t="s">
        <v>62</v>
      </c>
      <c r="M47" s="154" t="s">
        <v>62</v>
      </c>
      <c r="N47" s="154" t="s">
        <v>62</v>
      </c>
      <c r="O47" s="154" t="s">
        <v>62</v>
      </c>
      <c r="P47" s="2"/>
      <c r="Q47" s="431">
        <v>0.375</v>
      </c>
      <c r="R47" s="428" t="str">
        <f t="shared" si="4"/>
        <v>*</v>
      </c>
      <c r="S47" s="428" t="str">
        <f t="shared" si="5"/>
        <v>*</v>
      </c>
      <c r="T47" s="428" t="str">
        <f t="shared" si="6"/>
        <v>*</v>
      </c>
      <c r="U47" s="428" t="str">
        <f t="shared" si="7"/>
        <v>*</v>
      </c>
      <c r="V47" s="428" t="str">
        <f t="shared" si="8"/>
        <v>*</v>
      </c>
      <c r="W47" s="428" t="str">
        <f t="shared" si="9"/>
        <v>*</v>
      </c>
      <c r="X47" s="428">
        <f t="shared" si="10"/>
        <v>22</v>
      </c>
      <c r="Y47" s="428">
        <f t="shared" si="11"/>
        <v>24.2</v>
      </c>
      <c r="Z47" s="428">
        <f t="shared" si="12"/>
        <v>25.8</v>
      </c>
      <c r="AA47" s="428">
        <f t="shared" si="13"/>
        <v>21.3</v>
      </c>
      <c r="AB47" s="428">
        <f t="shared" si="14"/>
        <v>28.8</v>
      </c>
      <c r="AC47" s="428">
        <f t="shared" si="15"/>
        <v>29.4</v>
      </c>
      <c r="AD47" s="428">
        <f t="shared" si="16"/>
        <v>28.4</v>
      </c>
      <c r="AE47" s="428">
        <f t="shared" si="17"/>
        <v>21.4</v>
      </c>
      <c r="AF47" s="428">
        <f t="shared" si="18"/>
        <v>23.8</v>
      </c>
      <c r="AG47" s="428" t="str">
        <f t="shared" si="19"/>
        <v>*</v>
      </c>
      <c r="AH47" s="428" t="str">
        <f t="shared" si="20"/>
        <v>*</v>
      </c>
      <c r="AI47" s="428" t="str">
        <f t="shared" si="21"/>
        <v>*</v>
      </c>
      <c r="AJ47" s="428" t="str">
        <f t="shared" si="22"/>
        <v>*</v>
      </c>
      <c r="AK47" s="428" t="str">
        <f t="shared" si="23"/>
        <v>*</v>
      </c>
      <c r="AL47" s="428" t="str">
        <f t="shared" si="24"/>
        <v>*</v>
      </c>
      <c r="AM47" s="428"/>
    </row>
    <row r="48" spans="1:39" ht="13.5" customHeight="1" x14ac:dyDescent="0.3">
      <c r="A48" s="155">
        <v>0.38541666666666702</v>
      </c>
      <c r="B48" s="154" t="s">
        <v>62</v>
      </c>
      <c r="C48" s="154" t="s">
        <v>62</v>
      </c>
      <c r="D48" s="154" t="s">
        <v>62</v>
      </c>
      <c r="E48" s="154" t="s">
        <v>62</v>
      </c>
      <c r="F48" s="154" t="s">
        <v>62</v>
      </c>
      <c r="G48" s="154" t="s">
        <v>62</v>
      </c>
      <c r="H48" s="154" t="s">
        <v>62</v>
      </c>
      <c r="I48" s="154" t="s">
        <v>62</v>
      </c>
      <c r="J48" s="154" t="s">
        <v>62</v>
      </c>
      <c r="K48" s="154" t="s">
        <v>62</v>
      </c>
      <c r="L48" s="154" t="s">
        <v>62</v>
      </c>
      <c r="M48" s="154" t="s">
        <v>62</v>
      </c>
      <c r="N48" s="154" t="s">
        <v>62</v>
      </c>
      <c r="O48" s="154" t="s">
        <v>62</v>
      </c>
      <c r="P48" s="2"/>
      <c r="Q48" s="431">
        <v>0.38541666666666702</v>
      </c>
      <c r="R48" s="428" t="str">
        <f t="shared" si="4"/>
        <v>*</v>
      </c>
      <c r="S48" s="428" t="str">
        <f t="shared" si="5"/>
        <v>*</v>
      </c>
      <c r="T48" s="428" t="str">
        <f t="shared" si="6"/>
        <v>*</v>
      </c>
      <c r="U48" s="428" t="str">
        <f t="shared" si="7"/>
        <v>*</v>
      </c>
      <c r="V48" s="428" t="str">
        <f t="shared" si="8"/>
        <v>*</v>
      </c>
      <c r="W48" s="428" t="str">
        <f t="shared" si="9"/>
        <v>*</v>
      </c>
      <c r="X48" s="428">
        <f t="shared" si="10"/>
        <v>25.7</v>
      </c>
      <c r="Y48" s="428">
        <f t="shared" si="11"/>
        <v>22.2</v>
      </c>
      <c r="Z48" s="428">
        <f t="shared" si="12"/>
        <v>18.5</v>
      </c>
      <c r="AA48" s="428">
        <f t="shared" si="13"/>
        <v>17.5</v>
      </c>
      <c r="AB48" s="428">
        <f t="shared" si="14"/>
        <v>23.1</v>
      </c>
      <c r="AC48" s="428">
        <f t="shared" si="15"/>
        <v>21</v>
      </c>
      <c r="AD48" s="428">
        <f t="shared" si="16"/>
        <v>20.3</v>
      </c>
      <c r="AE48" s="428">
        <f t="shared" si="17"/>
        <v>21.1</v>
      </c>
      <c r="AF48" s="428">
        <f t="shared" si="18"/>
        <v>24.6</v>
      </c>
      <c r="AG48" s="428" t="str">
        <f t="shared" si="19"/>
        <v>*</v>
      </c>
      <c r="AH48" s="428" t="str">
        <f t="shared" si="20"/>
        <v>*</v>
      </c>
      <c r="AI48" s="428" t="str">
        <f t="shared" si="21"/>
        <v>*</v>
      </c>
      <c r="AJ48" s="428" t="str">
        <f t="shared" si="22"/>
        <v>*</v>
      </c>
      <c r="AK48" s="428" t="str">
        <f t="shared" si="23"/>
        <v>*</v>
      </c>
      <c r="AL48" s="428" t="str">
        <f t="shared" si="24"/>
        <v>*</v>
      </c>
      <c r="AM48" s="428"/>
    </row>
    <row r="49" spans="1:39" ht="13.5" customHeight="1" x14ac:dyDescent="0.3">
      <c r="A49" s="155">
        <v>0.39583333333333298</v>
      </c>
      <c r="B49" s="154" t="s">
        <v>62</v>
      </c>
      <c r="C49" s="154" t="s">
        <v>62</v>
      </c>
      <c r="D49" s="154" t="s">
        <v>62</v>
      </c>
      <c r="E49" s="154" t="s">
        <v>62</v>
      </c>
      <c r="F49" s="154" t="s">
        <v>62</v>
      </c>
      <c r="G49" s="154" t="s">
        <v>62</v>
      </c>
      <c r="H49" s="154" t="s">
        <v>62</v>
      </c>
      <c r="I49" s="154" t="s">
        <v>62</v>
      </c>
      <c r="J49" s="154" t="s">
        <v>62</v>
      </c>
      <c r="K49" s="154" t="s">
        <v>62</v>
      </c>
      <c r="L49" s="154" t="s">
        <v>62</v>
      </c>
      <c r="M49" s="154" t="s">
        <v>62</v>
      </c>
      <c r="N49" s="154" t="s">
        <v>62</v>
      </c>
      <c r="O49" s="154" t="s">
        <v>62</v>
      </c>
      <c r="P49" s="2"/>
      <c r="Q49" s="431">
        <v>0.39583333333333298</v>
      </c>
      <c r="R49" s="428" t="str">
        <f t="shared" si="4"/>
        <v>*</v>
      </c>
      <c r="S49" s="428" t="str">
        <f t="shared" si="5"/>
        <v>*</v>
      </c>
      <c r="T49" s="428" t="str">
        <f t="shared" si="6"/>
        <v>*</v>
      </c>
      <c r="U49" s="428" t="str">
        <f t="shared" si="7"/>
        <v>*</v>
      </c>
      <c r="V49" s="428" t="str">
        <f t="shared" si="8"/>
        <v>*</v>
      </c>
      <c r="W49" s="428" t="str">
        <f t="shared" si="9"/>
        <v>*</v>
      </c>
      <c r="X49" s="428">
        <f t="shared" si="10"/>
        <v>28.1</v>
      </c>
      <c r="Y49" s="428">
        <f t="shared" si="11"/>
        <v>22.7</v>
      </c>
      <c r="Z49" s="428">
        <f t="shared" si="12"/>
        <v>21.2</v>
      </c>
      <c r="AA49" s="428">
        <f t="shared" si="13"/>
        <v>23.9</v>
      </c>
      <c r="AB49" s="428">
        <f t="shared" si="14"/>
        <v>22.2</v>
      </c>
      <c r="AC49" s="428">
        <f t="shared" si="15"/>
        <v>24.4</v>
      </c>
      <c r="AD49" s="428">
        <f t="shared" si="16"/>
        <v>23.7</v>
      </c>
      <c r="AE49" s="428">
        <f t="shared" si="17"/>
        <v>22.8</v>
      </c>
      <c r="AF49" s="428">
        <f t="shared" si="18"/>
        <v>20.7</v>
      </c>
      <c r="AG49" s="428" t="str">
        <f t="shared" si="19"/>
        <v>*</v>
      </c>
      <c r="AH49" s="428" t="str">
        <f t="shared" si="20"/>
        <v>*</v>
      </c>
      <c r="AI49" s="428" t="str">
        <f t="shared" si="21"/>
        <v>*</v>
      </c>
      <c r="AJ49" s="428" t="str">
        <f t="shared" si="22"/>
        <v>*</v>
      </c>
      <c r="AK49" s="428" t="str">
        <f t="shared" si="23"/>
        <v>*</v>
      </c>
      <c r="AL49" s="428" t="str">
        <f t="shared" si="24"/>
        <v>*</v>
      </c>
      <c r="AM49" s="428"/>
    </row>
    <row r="50" spans="1:39" ht="13.5" customHeight="1" x14ac:dyDescent="0.3">
      <c r="A50" s="155">
        <v>0.40625</v>
      </c>
      <c r="B50" s="154" t="s">
        <v>62</v>
      </c>
      <c r="C50" s="154" t="s">
        <v>62</v>
      </c>
      <c r="D50" s="154" t="s">
        <v>62</v>
      </c>
      <c r="E50" s="154" t="s">
        <v>62</v>
      </c>
      <c r="F50" s="154" t="s">
        <v>62</v>
      </c>
      <c r="G50" s="154" t="s">
        <v>62</v>
      </c>
      <c r="H50" s="154" t="s">
        <v>62</v>
      </c>
      <c r="I50" s="154" t="s">
        <v>62</v>
      </c>
      <c r="J50" s="154" t="s">
        <v>62</v>
      </c>
      <c r="K50" s="154" t="s">
        <v>62</v>
      </c>
      <c r="L50" s="154" t="s">
        <v>62</v>
      </c>
      <c r="M50" s="154" t="s">
        <v>62</v>
      </c>
      <c r="N50" s="154" t="s">
        <v>62</v>
      </c>
      <c r="O50" s="154" t="s">
        <v>62</v>
      </c>
      <c r="P50" s="2"/>
      <c r="Q50" s="431">
        <v>0.40625</v>
      </c>
      <c r="R50" s="428" t="str">
        <f t="shared" si="4"/>
        <v>*</v>
      </c>
      <c r="S50" s="428" t="str">
        <f t="shared" si="5"/>
        <v>*</v>
      </c>
      <c r="T50" s="428" t="str">
        <f t="shared" si="6"/>
        <v>*</v>
      </c>
      <c r="U50" s="428" t="str">
        <f t="shared" si="7"/>
        <v>*</v>
      </c>
      <c r="V50" s="428" t="str">
        <f t="shared" si="8"/>
        <v>*</v>
      </c>
      <c r="W50" s="428" t="str">
        <f t="shared" si="9"/>
        <v>*</v>
      </c>
      <c r="X50" s="428">
        <f t="shared" si="10"/>
        <v>23.6</v>
      </c>
      <c r="Y50" s="428">
        <f t="shared" si="11"/>
        <v>17.3</v>
      </c>
      <c r="Z50" s="428">
        <f t="shared" si="12"/>
        <v>28.2</v>
      </c>
      <c r="AA50" s="428">
        <f t="shared" si="13"/>
        <v>24.5</v>
      </c>
      <c r="AB50" s="428">
        <f t="shared" si="14"/>
        <v>29</v>
      </c>
      <c r="AC50" s="428">
        <f t="shared" si="15"/>
        <v>29.1</v>
      </c>
      <c r="AD50" s="428">
        <f t="shared" si="16"/>
        <v>23</v>
      </c>
      <c r="AE50" s="428">
        <f t="shared" si="17"/>
        <v>19.8</v>
      </c>
      <c r="AF50" s="428">
        <f t="shared" si="18"/>
        <v>21.3</v>
      </c>
      <c r="AG50" s="428" t="str">
        <f t="shared" si="19"/>
        <v>*</v>
      </c>
      <c r="AH50" s="428" t="str">
        <f t="shared" si="20"/>
        <v>*</v>
      </c>
      <c r="AI50" s="428" t="str">
        <f t="shared" si="21"/>
        <v>*</v>
      </c>
      <c r="AJ50" s="428" t="str">
        <f t="shared" si="22"/>
        <v>*</v>
      </c>
      <c r="AK50" s="428" t="str">
        <f t="shared" si="23"/>
        <v>*</v>
      </c>
      <c r="AL50" s="428" t="str">
        <f t="shared" si="24"/>
        <v>*</v>
      </c>
      <c r="AM50" s="428"/>
    </row>
    <row r="51" spans="1:39" ht="13.5" customHeight="1" x14ac:dyDescent="0.3">
      <c r="A51" s="155">
        <v>0.41666666666666702</v>
      </c>
      <c r="B51" s="154" t="s">
        <v>62</v>
      </c>
      <c r="C51" s="154" t="s">
        <v>62</v>
      </c>
      <c r="D51" s="154" t="s">
        <v>62</v>
      </c>
      <c r="E51" s="154" t="s">
        <v>62</v>
      </c>
      <c r="F51" s="154" t="s">
        <v>62</v>
      </c>
      <c r="G51" s="154" t="s">
        <v>62</v>
      </c>
      <c r="H51" s="154" t="s">
        <v>62</v>
      </c>
      <c r="I51" s="154" t="s">
        <v>62</v>
      </c>
      <c r="J51" s="154" t="s">
        <v>62</v>
      </c>
      <c r="K51" s="154" t="s">
        <v>62</v>
      </c>
      <c r="L51" s="154" t="s">
        <v>62</v>
      </c>
      <c r="M51" s="154" t="s">
        <v>62</v>
      </c>
      <c r="N51" s="154" t="s">
        <v>62</v>
      </c>
      <c r="O51" s="154" t="s">
        <v>62</v>
      </c>
      <c r="P51" s="2"/>
      <c r="Q51" s="431">
        <v>0.41666666666666702</v>
      </c>
      <c r="R51" s="428" t="str">
        <f t="shared" si="4"/>
        <v>*</v>
      </c>
      <c r="S51" s="428" t="str">
        <f t="shared" si="5"/>
        <v>*</v>
      </c>
      <c r="T51" s="428" t="str">
        <f t="shared" si="6"/>
        <v>*</v>
      </c>
      <c r="U51" s="428" t="str">
        <f t="shared" si="7"/>
        <v>*</v>
      </c>
      <c r="V51" s="428" t="str">
        <f t="shared" si="8"/>
        <v>*</v>
      </c>
      <c r="W51" s="428" t="str">
        <f t="shared" si="9"/>
        <v>*</v>
      </c>
      <c r="X51" s="428">
        <f t="shared" si="10"/>
        <v>24.3</v>
      </c>
      <c r="Y51" s="428">
        <f t="shared" si="11"/>
        <v>30.5</v>
      </c>
      <c r="Z51" s="428">
        <f t="shared" si="12"/>
        <v>20.100000000000001</v>
      </c>
      <c r="AA51" s="428">
        <f t="shared" si="13"/>
        <v>23.2</v>
      </c>
      <c r="AB51" s="428">
        <f t="shared" si="14"/>
        <v>18.2</v>
      </c>
      <c r="AC51" s="428">
        <f t="shared" si="15"/>
        <v>21.6</v>
      </c>
      <c r="AD51" s="428">
        <f t="shared" si="16"/>
        <v>24.2</v>
      </c>
      <c r="AE51" s="428">
        <f t="shared" si="17"/>
        <v>22.6</v>
      </c>
      <c r="AF51" s="428">
        <f t="shared" si="18"/>
        <v>23.3</v>
      </c>
      <c r="AG51" s="428" t="str">
        <f t="shared" si="19"/>
        <v>*</v>
      </c>
      <c r="AH51" s="428" t="str">
        <f t="shared" si="20"/>
        <v>*</v>
      </c>
      <c r="AI51" s="428" t="str">
        <f t="shared" si="21"/>
        <v>*</v>
      </c>
      <c r="AJ51" s="428" t="str">
        <f t="shared" si="22"/>
        <v>*</v>
      </c>
      <c r="AK51" s="428" t="str">
        <f t="shared" si="23"/>
        <v>*</v>
      </c>
      <c r="AL51" s="428" t="str">
        <f t="shared" si="24"/>
        <v>*</v>
      </c>
      <c r="AM51" s="428"/>
    </row>
    <row r="52" spans="1:39" ht="13.5" customHeight="1" x14ac:dyDescent="0.3">
      <c r="A52" s="155">
        <v>0.42708333333333298</v>
      </c>
      <c r="B52" s="154" t="s">
        <v>62</v>
      </c>
      <c r="C52" s="154" t="s">
        <v>62</v>
      </c>
      <c r="D52" s="154" t="s">
        <v>62</v>
      </c>
      <c r="E52" s="154" t="s">
        <v>62</v>
      </c>
      <c r="F52" s="154" t="s">
        <v>62</v>
      </c>
      <c r="G52" s="154" t="s">
        <v>62</v>
      </c>
      <c r="H52" s="154" t="s">
        <v>62</v>
      </c>
      <c r="I52" s="154" t="s">
        <v>62</v>
      </c>
      <c r="J52" s="154" t="s">
        <v>62</v>
      </c>
      <c r="K52" s="154" t="s">
        <v>62</v>
      </c>
      <c r="L52" s="154" t="s">
        <v>62</v>
      </c>
      <c r="M52" s="154" t="s">
        <v>62</v>
      </c>
      <c r="N52" s="154" t="s">
        <v>62</v>
      </c>
      <c r="O52" s="154" t="s">
        <v>62</v>
      </c>
      <c r="P52" s="2"/>
      <c r="Q52" s="431">
        <v>0.42708333333333298</v>
      </c>
      <c r="R52" s="428" t="str">
        <f t="shared" si="4"/>
        <v>*</v>
      </c>
      <c r="S52" s="428" t="str">
        <f t="shared" si="5"/>
        <v>*</v>
      </c>
      <c r="T52" s="428" t="str">
        <f t="shared" si="6"/>
        <v>*</v>
      </c>
      <c r="U52" s="428" t="str">
        <f t="shared" si="7"/>
        <v>*</v>
      </c>
      <c r="V52" s="428" t="str">
        <f t="shared" si="8"/>
        <v>*</v>
      </c>
      <c r="W52" s="428" t="str">
        <f t="shared" si="9"/>
        <v>*</v>
      </c>
      <c r="X52" s="428">
        <f t="shared" si="10"/>
        <v>27.4</v>
      </c>
      <c r="Y52" s="428">
        <f t="shared" si="11"/>
        <v>20.7</v>
      </c>
      <c r="Z52" s="428">
        <f t="shared" si="12"/>
        <v>21.3</v>
      </c>
      <c r="AA52" s="428">
        <f t="shared" si="13"/>
        <v>28</v>
      </c>
      <c r="AB52" s="428">
        <f t="shared" si="14"/>
        <v>24.7</v>
      </c>
      <c r="AC52" s="428">
        <f t="shared" si="15"/>
        <v>21.8</v>
      </c>
      <c r="AD52" s="428">
        <f t="shared" si="16"/>
        <v>26</v>
      </c>
      <c r="AE52" s="428">
        <f t="shared" si="17"/>
        <v>20.7</v>
      </c>
      <c r="AF52" s="428">
        <f t="shared" si="18"/>
        <v>29.4</v>
      </c>
      <c r="AG52" s="428" t="str">
        <f t="shared" si="19"/>
        <v>*</v>
      </c>
      <c r="AH52" s="428" t="str">
        <f t="shared" si="20"/>
        <v>*</v>
      </c>
      <c r="AI52" s="428" t="str">
        <f t="shared" si="21"/>
        <v>*</v>
      </c>
      <c r="AJ52" s="428" t="str">
        <f t="shared" si="22"/>
        <v>*</v>
      </c>
      <c r="AK52" s="428" t="str">
        <f t="shared" si="23"/>
        <v>*</v>
      </c>
      <c r="AL52" s="428" t="str">
        <f t="shared" si="24"/>
        <v>*</v>
      </c>
      <c r="AM52" s="428"/>
    </row>
    <row r="53" spans="1:39" ht="13.5" customHeight="1" x14ac:dyDescent="0.3">
      <c r="A53" s="155">
        <v>0.4375</v>
      </c>
      <c r="B53" s="154" t="s">
        <v>62</v>
      </c>
      <c r="C53" s="154" t="s">
        <v>62</v>
      </c>
      <c r="D53" s="154" t="s">
        <v>62</v>
      </c>
      <c r="E53" s="154" t="s">
        <v>62</v>
      </c>
      <c r="F53" s="154" t="s">
        <v>62</v>
      </c>
      <c r="G53" s="154" t="s">
        <v>62</v>
      </c>
      <c r="H53" s="154" t="s">
        <v>62</v>
      </c>
      <c r="I53" s="154" t="s">
        <v>62</v>
      </c>
      <c r="J53" s="154" t="s">
        <v>62</v>
      </c>
      <c r="K53" s="154" t="s">
        <v>62</v>
      </c>
      <c r="L53" s="154" t="s">
        <v>62</v>
      </c>
      <c r="M53" s="154" t="s">
        <v>62</v>
      </c>
      <c r="N53" s="154" t="s">
        <v>62</v>
      </c>
      <c r="O53" s="154" t="s">
        <v>62</v>
      </c>
      <c r="P53" s="2"/>
      <c r="Q53" s="431">
        <v>0.4375</v>
      </c>
      <c r="R53" s="428" t="str">
        <f t="shared" si="4"/>
        <v>*</v>
      </c>
      <c r="S53" s="428" t="str">
        <f t="shared" si="5"/>
        <v>*</v>
      </c>
      <c r="T53" s="428" t="str">
        <f t="shared" si="6"/>
        <v>*</v>
      </c>
      <c r="U53" s="428" t="str">
        <f t="shared" si="7"/>
        <v>*</v>
      </c>
      <c r="V53" s="428" t="str">
        <f t="shared" si="8"/>
        <v>*</v>
      </c>
      <c r="W53" s="428" t="str">
        <f t="shared" si="9"/>
        <v>*</v>
      </c>
      <c r="X53" s="428">
        <f t="shared" si="10"/>
        <v>20.9</v>
      </c>
      <c r="Y53" s="428">
        <f t="shared" si="11"/>
        <v>23</v>
      </c>
      <c r="Z53" s="428">
        <f t="shared" si="12"/>
        <v>22.8</v>
      </c>
      <c r="AA53" s="428">
        <f t="shared" si="13"/>
        <v>23.1</v>
      </c>
      <c r="AB53" s="428">
        <f t="shared" si="14"/>
        <v>22</v>
      </c>
      <c r="AC53" s="428">
        <f t="shared" si="15"/>
        <v>24.1</v>
      </c>
      <c r="AD53" s="428">
        <f t="shared" si="16"/>
        <v>20.3</v>
      </c>
      <c r="AE53" s="428">
        <f t="shared" si="17"/>
        <v>21.1</v>
      </c>
      <c r="AF53" s="428">
        <f t="shared" si="18"/>
        <v>25.4</v>
      </c>
      <c r="AG53" s="428" t="str">
        <f t="shared" si="19"/>
        <v>*</v>
      </c>
      <c r="AH53" s="428" t="str">
        <f t="shared" si="20"/>
        <v>*</v>
      </c>
      <c r="AI53" s="428" t="str">
        <f t="shared" si="21"/>
        <v>*</v>
      </c>
      <c r="AJ53" s="428" t="str">
        <f t="shared" si="22"/>
        <v>*</v>
      </c>
      <c r="AK53" s="428" t="str">
        <f t="shared" si="23"/>
        <v>*</v>
      </c>
      <c r="AL53" s="428" t="str">
        <f t="shared" si="24"/>
        <v>*</v>
      </c>
      <c r="AM53" s="428"/>
    </row>
    <row r="54" spans="1:39" ht="13.5" customHeight="1" x14ac:dyDescent="0.3">
      <c r="A54" s="155">
        <v>0.44791666666666702</v>
      </c>
      <c r="B54" s="154" t="s">
        <v>62</v>
      </c>
      <c r="C54" s="154" t="s">
        <v>62</v>
      </c>
      <c r="D54" s="154" t="s">
        <v>62</v>
      </c>
      <c r="E54" s="154" t="s">
        <v>62</v>
      </c>
      <c r="F54" s="154" t="s">
        <v>62</v>
      </c>
      <c r="G54" s="154" t="s">
        <v>62</v>
      </c>
      <c r="H54" s="154" t="s">
        <v>62</v>
      </c>
      <c r="I54" s="154" t="s">
        <v>62</v>
      </c>
      <c r="J54" s="154" t="s">
        <v>62</v>
      </c>
      <c r="K54" s="154" t="s">
        <v>62</v>
      </c>
      <c r="L54" s="154" t="s">
        <v>62</v>
      </c>
      <c r="M54" s="154" t="s">
        <v>62</v>
      </c>
      <c r="N54" s="154" t="s">
        <v>62</v>
      </c>
      <c r="O54" s="154" t="s">
        <v>62</v>
      </c>
      <c r="P54" s="2"/>
      <c r="Q54" s="431">
        <v>0.44791666666666702</v>
      </c>
      <c r="R54" s="428" t="str">
        <f t="shared" si="4"/>
        <v>*</v>
      </c>
      <c r="S54" s="428" t="str">
        <f t="shared" si="5"/>
        <v>*</v>
      </c>
      <c r="T54" s="428" t="str">
        <f t="shared" si="6"/>
        <v>*</v>
      </c>
      <c r="U54" s="428" t="str">
        <f t="shared" si="7"/>
        <v>*</v>
      </c>
      <c r="V54" s="428" t="str">
        <f t="shared" si="8"/>
        <v>*</v>
      </c>
      <c r="W54" s="428" t="str">
        <f t="shared" si="9"/>
        <v>*</v>
      </c>
      <c r="X54" s="428">
        <f t="shared" si="10"/>
        <v>26.6</v>
      </c>
      <c r="Y54" s="428">
        <f t="shared" si="11"/>
        <v>9.5</v>
      </c>
      <c r="Z54" s="428">
        <f t="shared" si="12"/>
        <v>28.7</v>
      </c>
      <c r="AA54" s="428">
        <f t="shared" si="13"/>
        <v>22.6</v>
      </c>
      <c r="AB54" s="428">
        <f t="shared" si="14"/>
        <v>26.3</v>
      </c>
      <c r="AC54" s="428">
        <f t="shared" si="15"/>
        <v>24.3</v>
      </c>
      <c r="AD54" s="428">
        <f t="shared" si="16"/>
        <v>19.3</v>
      </c>
      <c r="AE54" s="428">
        <f t="shared" si="17"/>
        <v>25.7</v>
      </c>
      <c r="AF54" s="428">
        <f t="shared" si="18"/>
        <v>17</v>
      </c>
      <c r="AG54" s="428" t="str">
        <f t="shared" si="19"/>
        <v>*</v>
      </c>
      <c r="AH54" s="428" t="str">
        <f t="shared" si="20"/>
        <v>*</v>
      </c>
      <c r="AI54" s="428" t="str">
        <f t="shared" si="21"/>
        <v>*</v>
      </c>
      <c r="AJ54" s="428" t="str">
        <f t="shared" si="22"/>
        <v>*</v>
      </c>
      <c r="AK54" s="428" t="str">
        <f t="shared" si="23"/>
        <v>*</v>
      </c>
      <c r="AL54" s="428" t="str">
        <f t="shared" si="24"/>
        <v>*</v>
      </c>
      <c r="AM54" s="428"/>
    </row>
    <row r="55" spans="1:39" ht="13.5" customHeight="1" x14ac:dyDescent="0.3">
      <c r="A55" s="155">
        <v>0.45833333333333298</v>
      </c>
      <c r="B55" s="154" t="s">
        <v>62</v>
      </c>
      <c r="C55" s="154" t="s">
        <v>62</v>
      </c>
      <c r="D55" s="154" t="s">
        <v>62</v>
      </c>
      <c r="E55" s="154" t="s">
        <v>62</v>
      </c>
      <c r="F55" s="154" t="s">
        <v>62</v>
      </c>
      <c r="G55" s="154" t="s">
        <v>62</v>
      </c>
      <c r="H55" s="154" t="s">
        <v>62</v>
      </c>
      <c r="I55" s="154" t="s">
        <v>62</v>
      </c>
      <c r="J55" s="154" t="s">
        <v>62</v>
      </c>
      <c r="K55" s="154" t="s">
        <v>62</v>
      </c>
      <c r="L55" s="154" t="s">
        <v>62</v>
      </c>
      <c r="M55" s="154" t="s">
        <v>62</v>
      </c>
      <c r="N55" s="154" t="s">
        <v>62</v>
      </c>
      <c r="O55" s="154" t="s">
        <v>62</v>
      </c>
      <c r="P55" s="2"/>
      <c r="Q55" s="431">
        <v>0.45833333333333298</v>
      </c>
      <c r="R55" s="428" t="str">
        <f t="shared" si="4"/>
        <v>*</v>
      </c>
      <c r="S55" s="428" t="str">
        <f t="shared" si="5"/>
        <v>*</v>
      </c>
      <c r="T55" s="428" t="str">
        <f t="shared" si="6"/>
        <v>*</v>
      </c>
      <c r="U55" s="428" t="str">
        <f t="shared" si="7"/>
        <v>*</v>
      </c>
      <c r="V55" s="428" t="str">
        <f t="shared" si="8"/>
        <v>*</v>
      </c>
      <c r="W55" s="428" t="str">
        <f t="shared" si="9"/>
        <v>*</v>
      </c>
      <c r="X55" s="428">
        <f t="shared" si="10"/>
        <v>25.5</v>
      </c>
      <c r="Y55" s="428">
        <f t="shared" si="11"/>
        <v>24.7</v>
      </c>
      <c r="Z55" s="428">
        <f t="shared" si="12"/>
        <v>20.100000000000001</v>
      </c>
      <c r="AA55" s="428">
        <f t="shared" si="13"/>
        <v>20.399999999999999</v>
      </c>
      <c r="AB55" s="428">
        <f t="shared" si="14"/>
        <v>25.3</v>
      </c>
      <c r="AC55" s="428">
        <f t="shared" si="15"/>
        <v>25.4</v>
      </c>
      <c r="AD55" s="428">
        <f t="shared" si="16"/>
        <v>28.1</v>
      </c>
      <c r="AE55" s="428">
        <f t="shared" si="17"/>
        <v>22.3</v>
      </c>
      <c r="AF55" s="428">
        <f t="shared" si="18"/>
        <v>27.3</v>
      </c>
      <c r="AG55" s="428" t="str">
        <f t="shared" si="19"/>
        <v>*</v>
      </c>
      <c r="AH55" s="428" t="str">
        <f t="shared" si="20"/>
        <v>*</v>
      </c>
      <c r="AI55" s="428" t="str">
        <f t="shared" si="21"/>
        <v>*</v>
      </c>
      <c r="AJ55" s="428" t="str">
        <f t="shared" si="22"/>
        <v>*</v>
      </c>
      <c r="AK55" s="428" t="str">
        <f t="shared" si="23"/>
        <v>*</v>
      </c>
      <c r="AL55" s="428" t="str">
        <f t="shared" si="24"/>
        <v>*</v>
      </c>
      <c r="AM55" s="428"/>
    </row>
    <row r="56" spans="1:39" ht="13.5" customHeight="1" x14ac:dyDescent="0.3">
      <c r="A56" s="155">
        <v>0.46875</v>
      </c>
      <c r="B56" s="154" t="s">
        <v>62</v>
      </c>
      <c r="C56" s="154" t="s">
        <v>62</v>
      </c>
      <c r="D56" s="154" t="s">
        <v>62</v>
      </c>
      <c r="E56" s="154" t="s">
        <v>62</v>
      </c>
      <c r="F56" s="154" t="s">
        <v>62</v>
      </c>
      <c r="G56" s="154" t="s">
        <v>62</v>
      </c>
      <c r="H56" s="154" t="s">
        <v>62</v>
      </c>
      <c r="I56" s="154" t="s">
        <v>62</v>
      </c>
      <c r="J56" s="154" t="s">
        <v>62</v>
      </c>
      <c r="K56" s="154" t="s">
        <v>62</v>
      </c>
      <c r="L56" s="154" t="s">
        <v>62</v>
      </c>
      <c r="M56" s="154" t="s">
        <v>62</v>
      </c>
      <c r="N56" s="154" t="s">
        <v>62</v>
      </c>
      <c r="O56" s="154" t="s">
        <v>62</v>
      </c>
      <c r="P56" s="2"/>
      <c r="Q56" s="431">
        <v>0.46875</v>
      </c>
      <c r="R56" s="428" t="str">
        <f t="shared" si="4"/>
        <v>*</v>
      </c>
      <c r="S56" s="428" t="str">
        <f t="shared" si="5"/>
        <v>*</v>
      </c>
      <c r="T56" s="428" t="str">
        <f t="shared" si="6"/>
        <v>*</v>
      </c>
      <c r="U56" s="428" t="str">
        <f t="shared" si="7"/>
        <v>*</v>
      </c>
      <c r="V56" s="428" t="str">
        <f t="shared" si="8"/>
        <v>*</v>
      </c>
      <c r="W56" s="428" t="str">
        <f t="shared" si="9"/>
        <v>*</v>
      </c>
      <c r="X56" s="428">
        <f t="shared" si="10"/>
        <v>22.9</v>
      </c>
      <c r="Y56" s="428">
        <f t="shared" si="11"/>
        <v>29.8</v>
      </c>
      <c r="Z56" s="428">
        <f t="shared" si="12"/>
        <v>23.7</v>
      </c>
      <c r="AA56" s="428">
        <f t="shared" si="13"/>
        <v>22</v>
      </c>
      <c r="AB56" s="428">
        <f t="shared" si="14"/>
        <v>25.7</v>
      </c>
      <c r="AC56" s="428">
        <f t="shared" si="15"/>
        <v>28.5</v>
      </c>
      <c r="AD56" s="428">
        <f t="shared" si="16"/>
        <v>24.8</v>
      </c>
      <c r="AE56" s="428">
        <f t="shared" si="17"/>
        <v>23.9</v>
      </c>
      <c r="AF56" s="428">
        <f t="shared" si="18"/>
        <v>25.3</v>
      </c>
      <c r="AG56" s="428" t="str">
        <f t="shared" si="19"/>
        <v>*</v>
      </c>
      <c r="AH56" s="428" t="str">
        <f t="shared" si="20"/>
        <v>*</v>
      </c>
      <c r="AI56" s="428" t="str">
        <f t="shared" si="21"/>
        <v>*</v>
      </c>
      <c r="AJ56" s="428" t="str">
        <f t="shared" si="22"/>
        <v>*</v>
      </c>
      <c r="AK56" s="428" t="str">
        <f t="shared" si="23"/>
        <v>*</v>
      </c>
      <c r="AL56" s="428" t="str">
        <f t="shared" si="24"/>
        <v>*</v>
      </c>
      <c r="AM56" s="428"/>
    </row>
    <row r="57" spans="1:39" ht="13.5" customHeight="1" x14ac:dyDescent="0.3">
      <c r="A57" s="155">
        <v>0.47916666666666702</v>
      </c>
      <c r="B57" s="154" t="s">
        <v>62</v>
      </c>
      <c r="C57" s="154" t="s">
        <v>62</v>
      </c>
      <c r="D57" s="154" t="s">
        <v>62</v>
      </c>
      <c r="E57" s="154" t="s">
        <v>62</v>
      </c>
      <c r="F57" s="154" t="s">
        <v>62</v>
      </c>
      <c r="G57" s="154" t="s">
        <v>62</v>
      </c>
      <c r="H57" s="154" t="s">
        <v>62</v>
      </c>
      <c r="I57" s="154" t="s">
        <v>62</v>
      </c>
      <c r="J57" s="154" t="s">
        <v>62</v>
      </c>
      <c r="K57" s="154" t="s">
        <v>62</v>
      </c>
      <c r="L57" s="154" t="s">
        <v>62</v>
      </c>
      <c r="M57" s="154" t="s">
        <v>62</v>
      </c>
      <c r="N57" s="154" t="s">
        <v>62</v>
      </c>
      <c r="O57" s="154" t="s">
        <v>62</v>
      </c>
      <c r="P57" s="2"/>
      <c r="Q57" s="431">
        <v>0.47916666666666702</v>
      </c>
      <c r="R57" s="428" t="str">
        <f t="shared" si="4"/>
        <v>*</v>
      </c>
      <c r="S57" s="428" t="str">
        <f t="shared" si="5"/>
        <v>*</v>
      </c>
      <c r="T57" s="428" t="str">
        <f t="shared" si="6"/>
        <v>*</v>
      </c>
      <c r="U57" s="428" t="str">
        <f t="shared" si="7"/>
        <v>*</v>
      </c>
      <c r="V57" s="428" t="str">
        <f t="shared" si="8"/>
        <v>*</v>
      </c>
      <c r="W57" s="428" t="str">
        <f t="shared" si="9"/>
        <v>*</v>
      </c>
      <c r="X57" s="428">
        <f t="shared" si="10"/>
        <v>22</v>
      </c>
      <c r="Y57" s="428">
        <f t="shared" si="11"/>
        <v>23.1</v>
      </c>
      <c r="Z57" s="428">
        <f t="shared" si="12"/>
        <v>22.1</v>
      </c>
      <c r="AA57" s="428">
        <f t="shared" si="13"/>
        <v>23.5</v>
      </c>
      <c r="AB57" s="428">
        <f t="shared" si="14"/>
        <v>24.9</v>
      </c>
      <c r="AC57" s="428">
        <f t="shared" si="15"/>
        <v>23.4</v>
      </c>
      <c r="AD57" s="428">
        <f t="shared" si="16"/>
        <v>24.3</v>
      </c>
      <c r="AE57" s="428">
        <f t="shared" si="17"/>
        <v>20.6</v>
      </c>
      <c r="AF57" s="428">
        <f t="shared" si="18"/>
        <v>22.5</v>
      </c>
      <c r="AG57" s="428" t="str">
        <f t="shared" si="19"/>
        <v>*</v>
      </c>
      <c r="AH57" s="428" t="str">
        <f t="shared" si="20"/>
        <v>*</v>
      </c>
      <c r="AI57" s="428" t="str">
        <f t="shared" si="21"/>
        <v>*</v>
      </c>
      <c r="AJ57" s="428" t="str">
        <f t="shared" si="22"/>
        <v>*</v>
      </c>
      <c r="AK57" s="428" t="str">
        <f t="shared" si="23"/>
        <v>*</v>
      </c>
      <c r="AL57" s="428" t="str">
        <f t="shared" si="24"/>
        <v>*</v>
      </c>
      <c r="AM57" s="428"/>
    </row>
    <row r="58" spans="1:39" ht="13.5" customHeight="1" x14ac:dyDescent="0.3">
      <c r="A58" s="155">
        <v>0.48958333333333298</v>
      </c>
      <c r="B58" s="154" t="s">
        <v>62</v>
      </c>
      <c r="C58" s="154" t="s">
        <v>62</v>
      </c>
      <c r="D58" s="154" t="s">
        <v>62</v>
      </c>
      <c r="E58" s="154" t="s">
        <v>62</v>
      </c>
      <c r="F58" s="154" t="s">
        <v>62</v>
      </c>
      <c r="G58" s="154" t="s">
        <v>62</v>
      </c>
      <c r="H58" s="154" t="s">
        <v>62</v>
      </c>
      <c r="I58" s="154" t="s">
        <v>62</v>
      </c>
      <c r="J58" s="154" t="s">
        <v>62</v>
      </c>
      <c r="K58" s="154" t="s">
        <v>62</v>
      </c>
      <c r="L58" s="154" t="s">
        <v>62</v>
      </c>
      <c r="M58" s="154" t="s">
        <v>62</v>
      </c>
      <c r="N58" s="154" t="s">
        <v>62</v>
      </c>
      <c r="O58" s="154" t="s">
        <v>62</v>
      </c>
      <c r="P58" s="2"/>
      <c r="Q58" s="431">
        <v>0.48958333333333298</v>
      </c>
      <c r="R58" s="428" t="str">
        <f t="shared" si="4"/>
        <v>*</v>
      </c>
      <c r="S58" s="428" t="str">
        <f t="shared" si="5"/>
        <v>*</v>
      </c>
      <c r="T58" s="428" t="str">
        <f t="shared" si="6"/>
        <v>*</v>
      </c>
      <c r="U58" s="428" t="str">
        <f t="shared" si="7"/>
        <v>*</v>
      </c>
      <c r="V58" s="428" t="str">
        <f t="shared" si="8"/>
        <v>*</v>
      </c>
      <c r="W58" s="428" t="str">
        <f t="shared" si="9"/>
        <v>*</v>
      </c>
      <c r="X58" s="428">
        <f t="shared" si="10"/>
        <v>24.6</v>
      </c>
      <c r="Y58" s="428">
        <f t="shared" si="11"/>
        <v>28.5</v>
      </c>
      <c r="Z58" s="428">
        <f t="shared" si="12"/>
        <v>27.7</v>
      </c>
      <c r="AA58" s="428">
        <f t="shared" si="13"/>
        <v>29</v>
      </c>
      <c r="AB58" s="428">
        <f t="shared" si="14"/>
        <v>21.8</v>
      </c>
      <c r="AC58" s="428">
        <f t="shared" si="15"/>
        <v>26.7</v>
      </c>
      <c r="AD58" s="428">
        <f t="shared" si="16"/>
        <v>24.5</v>
      </c>
      <c r="AE58" s="428">
        <f t="shared" si="17"/>
        <v>24.8</v>
      </c>
      <c r="AF58" s="428">
        <f t="shared" si="18"/>
        <v>24.8</v>
      </c>
      <c r="AG58" s="428" t="str">
        <f t="shared" si="19"/>
        <v>*</v>
      </c>
      <c r="AH58" s="428" t="str">
        <f t="shared" si="20"/>
        <v>*</v>
      </c>
      <c r="AI58" s="428" t="str">
        <f t="shared" si="21"/>
        <v>*</v>
      </c>
      <c r="AJ58" s="428" t="str">
        <f t="shared" si="22"/>
        <v>*</v>
      </c>
      <c r="AK58" s="428" t="str">
        <f t="shared" si="23"/>
        <v>*</v>
      </c>
      <c r="AL58" s="428" t="str">
        <f t="shared" si="24"/>
        <v>*</v>
      </c>
      <c r="AM58" s="428"/>
    </row>
    <row r="59" spans="1:39" ht="13.5" customHeight="1" x14ac:dyDescent="0.3">
      <c r="A59" s="155">
        <v>0.5</v>
      </c>
      <c r="B59" s="154" t="s">
        <v>62</v>
      </c>
      <c r="C59" s="154" t="s">
        <v>62</v>
      </c>
      <c r="D59" s="154" t="s">
        <v>62</v>
      </c>
      <c r="E59" s="154" t="s">
        <v>62</v>
      </c>
      <c r="F59" s="154" t="s">
        <v>62</v>
      </c>
      <c r="G59" s="154" t="s">
        <v>62</v>
      </c>
      <c r="H59" s="154" t="s">
        <v>62</v>
      </c>
      <c r="I59" s="154" t="s">
        <v>62</v>
      </c>
      <c r="J59" s="154" t="s">
        <v>62</v>
      </c>
      <c r="K59" s="154" t="s">
        <v>62</v>
      </c>
      <c r="L59" s="154" t="s">
        <v>62</v>
      </c>
      <c r="M59" s="154" t="s">
        <v>62</v>
      </c>
      <c r="N59" s="154" t="s">
        <v>62</v>
      </c>
      <c r="O59" s="154" t="s">
        <v>62</v>
      </c>
      <c r="P59" s="2"/>
      <c r="Q59" s="431">
        <v>0.5</v>
      </c>
      <c r="R59" s="428" t="str">
        <f t="shared" si="4"/>
        <v>*</v>
      </c>
      <c r="S59" s="428" t="str">
        <f t="shared" si="5"/>
        <v>*</v>
      </c>
      <c r="T59" s="428" t="str">
        <f t="shared" si="6"/>
        <v>*</v>
      </c>
      <c r="U59" s="428" t="str">
        <f t="shared" si="7"/>
        <v>*</v>
      </c>
      <c r="V59" s="428" t="str">
        <f t="shared" si="8"/>
        <v>*</v>
      </c>
      <c r="W59" s="428" t="str">
        <f t="shared" si="9"/>
        <v>*</v>
      </c>
      <c r="X59" s="428">
        <f t="shared" si="10"/>
        <v>21.3</v>
      </c>
      <c r="Y59" s="428">
        <f t="shared" si="11"/>
        <v>28.8</v>
      </c>
      <c r="Z59" s="428">
        <f t="shared" si="12"/>
        <v>33.299999999999997</v>
      </c>
      <c r="AA59" s="428">
        <f t="shared" si="13"/>
        <v>19.600000000000001</v>
      </c>
      <c r="AB59" s="428">
        <f t="shared" si="14"/>
        <v>18.899999999999999</v>
      </c>
      <c r="AC59" s="428">
        <f t="shared" si="15"/>
        <v>25.9</v>
      </c>
      <c r="AD59" s="428">
        <f t="shared" si="16"/>
        <v>23.1</v>
      </c>
      <c r="AE59" s="428">
        <f t="shared" si="17"/>
        <v>29.6</v>
      </c>
      <c r="AF59" s="428">
        <f t="shared" si="18"/>
        <v>24.2</v>
      </c>
      <c r="AG59" s="428" t="str">
        <f t="shared" si="19"/>
        <v>*</v>
      </c>
      <c r="AH59" s="428" t="str">
        <f t="shared" si="20"/>
        <v>*</v>
      </c>
      <c r="AI59" s="428" t="str">
        <f t="shared" si="21"/>
        <v>*</v>
      </c>
      <c r="AJ59" s="428" t="str">
        <f t="shared" si="22"/>
        <v>*</v>
      </c>
      <c r="AK59" s="428" t="str">
        <f t="shared" si="23"/>
        <v>*</v>
      </c>
      <c r="AL59" s="428" t="str">
        <f t="shared" si="24"/>
        <v>*</v>
      </c>
      <c r="AM59" s="428"/>
    </row>
    <row r="60" spans="1:39" ht="13.5" customHeight="1" x14ac:dyDescent="0.3">
      <c r="A60" s="155">
        <v>0.51041666666666696</v>
      </c>
      <c r="B60" s="154" t="s">
        <v>62</v>
      </c>
      <c r="C60" s="154" t="s">
        <v>62</v>
      </c>
      <c r="D60" s="154" t="s">
        <v>62</v>
      </c>
      <c r="E60" s="154" t="s">
        <v>62</v>
      </c>
      <c r="F60" s="154" t="s">
        <v>62</v>
      </c>
      <c r="G60" s="154" t="s">
        <v>62</v>
      </c>
      <c r="H60" s="154" t="s">
        <v>62</v>
      </c>
      <c r="I60" s="154" t="s">
        <v>62</v>
      </c>
      <c r="J60" s="154" t="s">
        <v>62</v>
      </c>
      <c r="K60" s="154" t="s">
        <v>62</v>
      </c>
      <c r="L60" s="154" t="s">
        <v>62</v>
      </c>
      <c r="M60" s="154" t="s">
        <v>62</v>
      </c>
      <c r="N60" s="154" t="s">
        <v>62</v>
      </c>
      <c r="O60" s="154" t="s">
        <v>62</v>
      </c>
      <c r="P60" s="2"/>
      <c r="Q60" s="431">
        <v>0.51041666666666696</v>
      </c>
      <c r="R60" s="428" t="str">
        <f t="shared" si="4"/>
        <v>*</v>
      </c>
      <c r="S60" s="428" t="str">
        <f t="shared" si="5"/>
        <v>*</v>
      </c>
      <c r="T60" s="428" t="str">
        <f t="shared" si="6"/>
        <v>*</v>
      </c>
      <c r="U60" s="428" t="str">
        <f t="shared" si="7"/>
        <v>*</v>
      </c>
      <c r="V60" s="428" t="str">
        <f t="shared" si="8"/>
        <v>*</v>
      </c>
      <c r="W60" s="428" t="str">
        <f t="shared" si="9"/>
        <v>*</v>
      </c>
      <c r="X60" s="428">
        <f t="shared" si="10"/>
        <v>26.3</v>
      </c>
      <c r="Y60" s="428">
        <f t="shared" si="11"/>
        <v>27.1</v>
      </c>
      <c r="Z60" s="428">
        <f t="shared" si="12"/>
        <v>20.7</v>
      </c>
      <c r="AA60" s="428">
        <f t="shared" si="13"/>
        <v>25.3</v>
      </c>
      <c r="AB60" s="428">
        <f t="shared" si="14"/>
        <v>27.3</v>
      </c>
      <c r="AC60" s="428">
        <f t="shared" si="15"/>
        <v>26.3</v>
      </c>
      <c r="AD60" s="428">
        <f t="shared" si="16"/>
        <v>26.7</v>
      </c>
      <c r="AE60" s="428">
        <f t="shared" si="17"/>
        <v>19.3</v>
      </c>
      <c r="AF60" s="428">
        <f t="shared" si="18"/>
        <v>21.2</v>
      </c>
      <c r="AG60" s="428" t="str">
        <f t="shared" si="19"/>
        <v>*</v>
      </c>
      <c r="AH60" s="428" t="str">
        <f t="shared" si="20"/>
        <v>*</v>
      </c>
      <c r="AI60" s="428" t="str">
        <f t="shared" si="21"/>
        <v>*</v>
      </c>
      <c r="AJ60" s="428" t="str">
        <f t="shared" si="22"/>
        <v>*</v>
      </c>
      <c r="AK60" s="428" t="str">
        <f t="shared" si="23"/>
        <v>*</v>
      </c>
      <c r="AL60" s="428" t="str">
        <f t="shared" si="24"/>
        <v>*</v>
      </c>
      <c r="AM60" s="428"/>
    </row>
    <row r="61" spans="1:39" ht="13.5" customHeight="1" x14ac:dyDescent="0.3">
      <c r="A61" s="155">
        <v>0.52083333333333304</v>
      </c>
      <c r="B61" s="154" t="s">
        <v>62</v>
      </c>
      <c r="C61" s="154" t="s">
        <v>62</v>
      </c>
      <c r="D61" s="154" t="s">
        <v>62</v>
      </c>
      <c r="E61" s="154" t="s">
        <v>62</v>
      </c>
      <c r="F61" s="154" t="s">
        <v>62</v>
      </c>
      <c r="G61" s="154" t="s">
        <v>62</v>
      </c>
      <c r="H61" s="154" t="s">
        <v>62</v>
      </c>
      <c r="I61" s="154" t="s">
        <v>62</v>
      </c>
      <c r="J61" s="154" t="s">
        <v>62</v>
      </c>
      <c r="K61" s="154" t="s">
        <v>62</v>
      </c>
      <c r="L61" s="154" t="s">
        <v>62</v>
      </c>
      <c r="M61" s="154" t="s">
        <v>62</v>
      </c>
      <c r="N61" s="154" t="s">
        <v>62</v>
      </c>
      <c r="O61" s="154" t="s">
        <v>62</v>
      </c>
      <c r="P61" s="2"/>
      <c r="Q61" s="431">
        <v>0.52083333333333304</v>
      </c>
      <c r="R61" s="428" t="str">
        <f t="shared" si="4"/>
        <v>*</v>
      </c>
      <c r="S61" s="428" t="str">
        <f t="shared" si="5"/>
        <v>*</v>
      </c>
      <c r="T61" s="428" t="str">
        <f t="shared" si="6"/>
        <v>*</v>
      </c>
      <c r="U61" s="428" t="str">
        <f t="shared" si="7"/>
        <v>*</v>
      </c>
      <c r="V61" s="428" t="str">
        <f t="shared" si="8"/>
        <v>*</v>
      </c>
      <c r="W61" s="428" t="str">
        <f t="shared" si="9"/>
        <v>*</v>
      </c>
      <c r="X61" s="428">
        <f t="shared" si="10"/>
        <v>21.7</v>
      </c>
      <c r="Y61" s="428">
        <f t="shared" si="11"/>
        <v>23.1</v>
      </c>
      <c r="Z61" s="428">
        <f t="shared" si="12"/>
        <v>23.2</v>
      </c>
      <c r="AA61" s="428">
        <f t="shared" si="13"/>
        <v>28.7</v>
      </c>
      <c r="AB61" s="428">
        <f t="shared" si="14"/>
        <v>27</v>
      </c>
      <c r="AC61" s="428">
        <f t="shared" si="15"/>
        <v>25.9</v>
      </c>
      <c r="AD61" s="428">
        <f t="shared" si="16"/>
        <v>28.7</v>
      </c>
      <c r="AE61" s="428">
        <f t="shared" si="17"/>
        <v>23</v>
      </c>
      <c r="AF61" s="428">
        <f t="shared" si="18"/>
        <v>22.5</v>
      </c>
      <c r="AG61" s="428" t="str">
        <f t="shared" si="19"/>
        <v>*</v>
      </c>
      <c r="AH61" s="428" t="str">
        <f t="shared" si="20"/>
        <v>*</v>
      </c>
      <c r="AI61" s="428" t="str">
        <f t="shared" si="21"/>
        <v>*</v>
      </c>
      <c r="AJ61" s="428" t="str">
        <f t="shared" si="22"/>
        <v>*</v>
      </c>
      <c r="AK61" s="428" t="str">
        <f t="shared" si="23"/>
        <v>*</v>
      </c>
      <c r="AL61" s="428" t="str">
        <f t="shared" si="24"/>
        <v>*</v>
      </c>
      <c r="AM61" s="428"/>
    </row>
    <row r="62" spans="1:39" ht="13.5" customHeight="1" x14ac:dyDescent="0.3">
      <c r="A62" s="155">
        <v>0.53125</v>
      </c>
      <c r="B62" s="154" t="s">
        <v>62</v>
      </c>
      <c r="C62" s="154" t="s">
        <v>62</v>
      </c>
      <c r="D62" s="154" t="s">
        <v>62</v>
      </c>
      <c r="E62" s="154" t="s">
        <v>62</v>
      </c>
      <c r="F62" s="154" t="s">
        <v>62</v>
      </c>
      <c r="G62" s="154" t="s">
        <v>62</v>
      </c>
      <c r="H62" s="154" t="s">
        <v>62</v>
      </c>
      <c r="I62" s="154" t="s">
        <v>62</v>
      </c>
      <c r="J62" s="154" t="s">
        <v>62</v>
      </c>
      <c r="K62" s="154" t="s">
        <v>62</v>
      </c>
      <c r="L62" s="154" t="s">
        <v>62</v>
      </c>
      <c r="M62" s="154" t="s">
        <v>62</v>
      </c>
      <c r="N62" s="154" t="s">
        <v>62</v>
      </c>
      <c r="O62" s="154" t="s">
        <v>62</v>
      </c>
      <c r="P62" s="2"/>
      <c r="Q62" s="431">
        <v>0.53125</v>
      </c>
      <c r="R62" s="428" t="str">
        <f t="shared" si="4"/>
        <v>*</v>
      </c>
      <c r="S62" s="428" t="str">
        <f t="shared" si="5"/>
        <v>*</v>
      </c>
      <c r="T62" s="428" t="str">
        <f t="shared" si="6"/>
        <v>*</v>
      </c>
      <c r="U62" s="428" t="str">
        <f t="shared" si="7"/>
        <v>*</v>
      </c>
      <c r="V62" s="428" t="str">
        <f t="shared" si="8"/>
        <v>*</v>
      </c>
      <c r="W62" s="428" t="str">
        <f t="shared" si="9"/>
        <v>*</v>
      </c>
      <c r="X62" s="428">
        <f t="shared" si="10"/>
        <v>30.6</v>
      </c>
      <c r="Y62" s="428">
        <f t="shared" si="11"/>
        <v>25.5</v>
      </c>
      <c r="Z62" s="428">
        <f t="shared" si="12"/>
        <v>23</v>
      </c>
      <c r="AA62" s="428">
        <f t="shared" si="13"/>
        <v>22.8</v>
      </c>
      <c r="AB62" s="428">
        <f t="shared" si="14"/>
        <v>28.4</v>
      </c>
      <c r="AC62" s="428">
        <f t="shared" si="15"/>
        <v>23.7</v>
      </c>
      <c r="AD62" s="428">
        <f t="shared" si="16"/>
        <v>28.1</v>
      </c>
      <c r="AE62" s="428">
        <f t="shared" si="17"/>
        <v>23.1</v>
      </c>
      <c r="AF62" s="428">
        <f t="shared" si="18"/>
        <v>21.2</v>
      </c>
      <c r="AG62" s="428" t="str">
        <f t="shared" si="19"/>
        <v>*</v>
      </c>
      <c r="AH62" s="428" t="str">
        <f t="shared" si="20"/>
        <v>*</v>
      </c>
      <c r="AI62" s="428" t="str">
        <f t="shared" si="21"/>
        <v>*</v>
      </c>
      <c r="AJ62" s="428" t="str">
        <f t="shared" si="22"/>
        <v>*</v>
      </c>
      <c r="AK62" s="428" t="str">
        <f t="shared" si="23"/>
        <v>*</v>
      </c>
      <c r="AL62" s="428" t="str">
        <f t="shared" si="24"/>
        <v>*</v>
      </c>
      <c r="AM62" s="428"/>
    </row>
    <row r="63" spans="1:39" ht="13.5" customHeight="1" x14ac:dyDescent="0.3">
      <c r="A63" s="155">
        <v>0.54166666666666696</v>
      </c>
      <c r="B63" s="154" t="s">
        <v>62</v>
      </c>
      <c r="C63" s="154" t="s">
        <v>62</v>
      </c>
      <c r="D63" s="154" t="s">
        <v>62</v>
      </c>
      <c r="E63" s="154" t="s">
        <v>62</v>
      </c>
      <c r="F63" s="154" t="s">
        <v>62</v>
      </c>
      <c r="G63" s="154" t="s">
        <v>62</v>
      </c>
      <c r="H63" s="154" t="s">
        <v>62</v>
      </c>
      <c r="I63" s="154" t="s">
        <v>62</v>
      </c>
      <c r="J63" s="154" t="s">
        <v>62</v>
      </c>
      <c r="K63" s="154" t="s">
        <v>62</v>
      </c>
      <c r="L63" s="154" t="s">
        <v>62</v>
      </c>
      <c r="M63" s="154" t="s">
        <v>62</v>
      </c>
      <c r="N63" s="154" t="s">
        <v>62</v>
      </c>
      <c r="O63" s="154" t="s">
        <v>62</v>
      </c>
      <c r="P63" s="2"/>
      <c r="Q63" s="431">
        <v>0.54166666666666696</v>
      </c>
      <c r="R63" s="428" t="str">
        <f t="shared" si="4"/>
        <v>*</v>
      </c>
      <c r="S63" s="428" t="str">
        <f t="shared" si="5"/>
        <v>*</v>
      </c>
      <c r="T63" s="428" t="str">
        <f t="shared" si="6"/>
        <v>*</v>
      </c>
      <c r="U63" s="428" t="str">
        <f t="shared" si="7"/>
        <v>*</v>
      </c>
      <c r="V63" s="428" t="str">
        <f t="shared" si="8"/>
        <v>*</v>
      </c>
      <c r="W63" s="428" t="str">
        <f t="shared" si="9"/>
        <v>*</v>
      </c>
      <c r="X63" s="428">
        <f t="shared" si="10"/>
        <v>20.399999999999999</v>
      </c>
      <c r="Y63" s="428">
        <f t="shared" si="11"/>
        <v>30</v>
      </c>
      <c r="Z63" s="428">
        <f t="shared" si="12"/>
        <v>23.3</v>
      </c>
      <c r="AA63" s="428">
        <f t="shared" si="13"/>
        <v>23.8</v>
      </c>
      <c r="AB63" s="428">
        <f t="shared" si="14"/>
        <v>23.9</v>
      </c>
      <c r="AC63" s="428">
        <f t="shared" si="15"/>
        <v>24.5</v>
      </c>
      <c r="AD63" s="428">
        <f t="shared" si="16"/>
        <v>26</v>
      </c>
      <c r="AE63" s="428">
        <f t="shared" si="17"/>
        <v>23.3</v>
      </c>
      <c r="AF63" s="428" t="str">
        <f t="shared" si="18"/>
        <v>-</v>
      </c>
      <c r="AG63" s="428" t="str">
        <f t="shared" si="19"/>
        <v>*</v>
      </c>
      <c r="AH63" s="428" t="str">
        <f t="shared" si="20"/>
        <v>*</v>
      </c>
      <c r="AI63" s="428" t="str">
        <f t="shared" si="21"/>
        <v>*</v>
      </c>
      <c r="AJ63" s="428" t="str">
        <f t="shared" si="22"/>
        <v>*</v>
      </c>
      <c r="AK63" s="428" t="str">
        <f t="shared" si="23"/>
        <v>*</v>
      </c>
      <c r="AL63" s="428" t="str">
        <f t="shared" si="24"/>
        <v>*</v>
      </c>
      <c r="AM63" s="428"/>
    </row>
    <row r="64" spans="1:39" ht="13.5" customHeight="1" x14ac:dyDescent="0.3">
      <c r="A64" s="155">
        <v>0.55208333333333304</v>
      </c>
      <c r="B64" s="154" t="s">
        <v>62</v>
      </c>
      <c r="C64" s="154" t="s">
        <v>62</v>
      </c>
      <c r="D64" s="154" t="s">
        <v>62</v>
      </c>
      <c r="E64" s="154" t="s">
        <v>62</v>
      </c>
      <c r="F64" s="154" t="s">
        <v>62</v>
      </c>
      <c r="G64" s="154" t="s">
        <v>62</v>
      </c>
      <c r="H64" s="154" t="s">
        <v>62</v>
      </c>
      <c r="I64" s="154" t="s">
        <v>62</v>
      </c>
      <c r="J64" s="154" t="s">
        <v>62</v>
      </c>
      <c r="K64" s="154" t="s">
        <v>62</v>
      </c>
      <c r="L64" s="154" t="s">
        <v>62</v>
      </c>
      <c r="M64" s="154" t="s">
        <v>62</v>
      </c>
      <c r="N64" s="154" t="s">
        <v>62</v>
      </c>
      <c r="O64" s="154" t="s">
        <v>62</v>
      </c>
      <c r="P64" s="2"/>
      <c r="Q64" s="431">
        <v>0.55208333333333304</v>
      </c>
      <c r="R64" s="428" t="str">
        <f t="shared" si="4"/>
        <v>*</v>
      </c>
      <c r="S64" s="428" t="str">
        <f t="shared" si="5"/>
        <v>*</v>
      </c>
      <c r="T64" s="428" t="str">
        <f t="shared" si="6"/>
        <v>*</v>
      </c>
      <c r="U64" s="428" t="str">
        <f t="shared" si="7"/>
        <v>*</v>
      </c>
      <c r="V64" s="428" t="str">
        <f t="shared" si="8"/>
        <v>*</v>
      </c>
      <c r="W64" s="428" t="str">
        <f t="shared" si="9"/>
        <v>*</v>
      </c>
      <c r="X64" s="428">
        <f t="shared" si="10"/>
        <v>20.3</v>
      </c>
      <c r="Y64" s="428">
        <f t="shared" si="11"/>
        <v>26.4</v>
      </c>
      <c r="Z64" s="428">
        <f t="shared" si="12"/>
        <v>22.9</v>
      </c>
      <c r="AA64" s="428">
        <f t="shared" si="13"/>
        <v>27.1</v>
      </c>
      <c r="AB64" s="428">
        <f t="shared" si="14"/>
        <v>21.9</v>
      </c>
      <c r="AC64" s="428">
        <f t="shared" si="15"/>
        <v>27</v>
      </c>
      <c r="AD64" s="428">
        <f t="shared" si="16"/>
        <v>24</v>
      </c>
      <c r="AE64" s="428">
        <f t="shared" si="17"/>
        <v>25.1</v>
      </c>
      <c r="AF64" s="428" t="str">
        <f t="shared" si="18"/>
        <v>*</v>
      </c>
      <c r="AG64" s="428" t="str">
        <f t="shared" si="19"/>
        <v>*</v>
      </c>
      <c r="AH64" s="428" t="str">
        <f t="shared" si="20"/>
        <v>*</v>
      </c>
      <c r="AI64" s="428" t="str">
        <f t="shared" si="21"/>
        <v>*</v>
      </c>
      <c r="AJ64" s="428" t="str">
        <f t="shared" si="22"/>
        <v>*</v>
      </c>
      <c r="AK64" s="428" t="str">
        <f t="shared" si="23"/>
        <v>*</v>
      </c>
      <c r="AL64" s="428" t="str">
        <f t="shared" si="24"/>
        <v>*</v>
      </c>
      <c r="AM64" s="428"/>
    </row>
    <row r="65" spans="1:39" ht="13.5" customHeight="1" x14ac:dyDescent="0.3">
      <c r="A65" s="155">
        <v>0.5625</v>
      </c>
      <c r="B65" s="154" t="s">
        <v>62</v>
      </c>
      <c r="C65" s="154" t="s">
        <v>62</v>
      </c>
      <c r="D65" s="154" t="s">
        <v>62</v>
      </c>
      <c r="E65" s="154" t="s">
        <v>62</v>
      </c>
      <c r="F65" s="154" t="s">
        <v>62</v>
      </c>
      <c r="G65" s="154" t="s">
        <v>62</v>
      </c>
      <c r="H65" s="154" t="s">
        <v>62</v>
      </c>
      <c r="I65" s="154" t="s">
        <v>62</v>
      </c>
      <c r="J65" s="154" t="s">
        <v>62</v>
      </c>
      <c r="K65" s="154" t="s">
        <v>62</v>
      </c>
      <c r="L65" s="154" t="s">
        <v>62</v>
      </c>
      <c r="M65" s="154" t="s">
        <v>62</v>
      </c>
      <c r="N65" s="154" t="s">
        <v>62</v>
      </c>
      <c r="O65" s="154" t="s">
        <v>62</v>
      </c>
      <c r="P65" s="2"/>
      <c r="Q65" s="431">
        <v>0.5625</v>
      </c>
      <c r="R65" s="428" t="str">
        <f t="shared" si="4"/>
        <v>*</v>
      </c>
      <c r="S65" s="428" t="str">
        <f t="shared" si="5"/>
        <v>*</v>
      </c>
      <c r="T65" s="428" t="str">
        <f t="shared" si="6"/>
        <v>*</v>
      </c>
      <c r="U65" s="428" t="str">
        <f t="shared" si="7"/>
        <v>*</v>
      </c>
      <c r="V65" s="428" t="str">
        <f t="shared" si="8"/>
        <v>*</v>
      </c>
      <c r="W65" s="428" t="str">
        <f t="shared" si="9"/>
        <v>*</v>
      </c>
      <c r="X65" s="428">
        <f t="shared" si="10"/>
        <v>23.9</v>
      </c>
      <c r="Y65" s="428">
        <f t="shared" si="11"/>
        <v>24.3</v>
      </c>
      <c r="Z65" s="428">
        <f t="shared" si="12"/>
        <v>25.4</v>
      </c>
      <c r="AA65" s="428">
        <f t="shared" si="13"/>
        <v>21.8</v>
      </c>
      <c r="AB65" s="428">
        <f t="shared" si="14"/>
        <v>29.4</v>
      </c>
      <c r="AC65" s="428">
        <f t="shared" si="15"/>
        <v>22.9</v>
      </c>
      <c r="AD65" s="428">
        <f t="shared" si="16"/>
        <v>25.9</v>
      </c>
      <c r="AE65" s="428">
        <f t="shared" si="17"/>
        <v>30.2</v>
      </c>
      <c r="AF65" s="428" t="str">
        <f t="shared" si="18"/>
        <v>*</v>
      </c>
      <c r="AG65" s="428" t="str">
        <f t="shared" si="19"/>
        <v>*</v>
      </c>
      <c r="AH65" s="428" t="str">
        <f t="shared" si="20"/>
        <v>*</v>
      </c>
      <c r="AI65" s="428" t="str">
        <f t="shared" si="21"/>
        <v>*</v>
      </c>
      <c r="AJ65" s="428" t="str">
        <f t="shared" si="22"/>
        <v>*</v>
      </c>
      <c r="AK65" s="428" t="str">
        <f t="shared" si="23"/>
        <v>*</v>
      </c>
      <c r="AL65" s="428" t="str">
        <f t="shared" si="24"/>
        <v>*</v>
      </c>
      <c r="AM65" s="428"/>
    </row>
    <row r="66" spans="1:39" ht="13.5" customHeight="1" x14ac:dyDescent="0.3">
      <c r="A66" s="155">
        <v>0.57291666666666696</v>
      </c>
      <c r="B66" s="154" t="s">
        <v>62</v>
      </c>
      <c r="C66" s="154" t="s">
        <v>62</v>
      </c>
      <c r="D66" s="154" t="s">
        <v>62</v>
      </c>
      <c r="E66" s="154" t="s">
        <v>62</v>
      </c>
      <c r="F66" s="154" t="s">
        <v>62</v>
      </c>
      <c r="G66" s="154" t="s">
        <v>62</v>
      </c>
      <c r="H66" s="154" t="s">
        <v>62</v>
      </c>
      <c r="I66" s="154" t="s">
        <v>62</v>
      </c>
      <c r="J66" s="154" t="s">
        <v>62</v>
      </c>
      <c r="K66" s="154" t="s">
        <v>62</v>
      </c>
      <c r="L66" s="154" t="s">
        <v>62</v>
      </c>
      <c r="M66" s="154" t="s">
        <v>62</v>
      </c>
      <c r="N66" s="154" t="s">
        <v>62</v>
      </c>
      <c r="O66" s="154" t="s">
        <v>62</v>
      </c>
      <c r="P66" s="2"/>
      <c r="Q66" s="431">
        <v>0.57291666666666696</v>
      </c>
      <c r="R66" s="428" t="str">
        <f t="shared" si="4"/>
        <v>*</v>
      </c>
      <c r="S66" s="428" t="str">
        <f t="shared" si="5"/>
        <v>*</v>
      </c>
      <c r="T66" s="428" t="str">
        <f t="shared" si="6"/>
        <v>*</v>
      </c>
      <c r="U66" s="428" t="str">
        <f t="shared" si="7"/>
        <v>*</v>
      </c>
      <c r="V66" s="428" t="str">
        <f t="shared" si="8"/>
        <v>*</v>
      </c>
      <c r="W66" s="428" t="str">
        <f t="shared" si="9"/>
        <v>*</v>
      </c>
      <c r="X66" s="428">
        <f t="shared" si="10"/>
        <v>22.1</v>
      </c>
      <c r="Y66" s="428">
        <f t="shared" si="11"/>
        <v>22.8</v>
      </c>
      <c r="Z66" s="428">
        <f t="shared" si="12"/>
        <v>29.4</v>
      </c>
      <c r="AA66" s="428">
        <f t="shared" si="13"/>
        <v>23.6</v>
      </c>
      <c r="AB66" s="428">
        <f t="shared" si="14"/>
        <v>30.7</v>
      </c>
      <c r="AC66" s="428">
        <f t="shared" si="15"/>
        <v>21.4</v>
      </c>
      <c r="AD66" s="428">
        <f t="shared" si="16"/>
        <v>26.8</v>
      </c>
      <c r="AE66" s="428">
        <f t="shared" si="17"/>
        <v>26.2</v>
      </c>
      <c r="AF66" s="428" t="str">
        <f t="shared" si="18"/>
        <v>*</v>
      </c>
      <c r="AG66" s="428" t="str">
        <f t="shared" si="19"/>
        <v>*</v>
      </c>
      <c r="AH66" s="428" t="str">
        <f t="shared" si="20"/>
        <v>*</v>
      </c>
      <c r="AI66" s="428" t="str">
        <f t="shared" si="21"/>
        <v>*</v>
      </c>
      <c r="AJ66" s="428" t="str">
        <f t="shared" si="22"/>
        <v>*</v>
      </c>
      <c r="AK66" s="428" t="str">
        <f t="shared" si="23"/>
        <v>*</v>
      </c>
      <c r="AL66" s="428" t="str">
        <f t="shared" si="24"/>
        <v>*</v>
      </c>
      <c r="AM66" s="428"/>
    </row>
    <row r="67" spans="1:39" ht="13.5" customHeight="1" x14ac:dyDescent="0.3">
      <c r="A67" s="155">
        <v>0.58333333333333304</v>
      </c>
      <c r="B67" s="154" t="s">
        <v>62</v>
      </c>
      <c r="C67" s="154" t="s">
        <v>62</v>
      </c>
      <c r="D67" s="154" t="s">
        <v>62</v>
      </c>
      <c r="E67" s="154" t="s">
        <v>62</v>
      </c>
      <c r="F67" s="154" t="s">
        <v>62</v>
      </c>
      <c r="G67" s="154" t="s">
        <v>62</v>
      </c>
      <c r="H67" s="154" t="s">
        <v>62</v>
      </c>
      <c r="I67" s="154" t="s">
        <v>62</v>
      </c>
      <c r="J67" s="154" t="s">
        <v>62</v>
      </c>
      <c r="K67" s="154" t="s">
        <v>62</v>
      </c>
      <c r="L67" s="154" t="s">
        <v>62</v>
      </c>
      <c r="M67" s="154" t="s">
        <v>62</v>
      </c>
      <c r="N67" s="154" t="s">
        <v>62</v>
      </c>
      <c r="O67" s="154" t="s">
        <v>62</v>
      </c>
      <c r="P67" s="2"/>
      <c r="Q67" s="431">
        <v>0.58333333333333304</v>
      </c>
      <c r="R67" s="428" t="str">
        <f t="shared" si="4"/>
        <v>*</v>
      </c>
      <c r="S67" s="428" t="str">
        <f t="shared" si="5"/>
        <v>*</v>
      </c>
      <c r="T67" s="428" t="str">
        <f t="shared" si="6"/>
        <v>*</v>
      </c>
      <c r="U67" s="428" t="str">
        <f t="shared" si="7"/>
        <v>*</v>
      </c>
      <c r="V67" s="428" t="str">
        <f t="shared" si="8"/>
        <v>*</v>
      </c>
      <c r="W67" s="428" t="str">
        <f t="shared" si="9"/>
        <v>*</v>
      </c>
      <c r="X67" s="428">
        <f t="shared" si="10"/>
        <v>26.1</v>
      </c>
      <c r="Y67" s="428">
        <f t="shared" si="11"/>
        <v>12</v>
      </c>
      <c r="Z67" s="428">
        <f t="shared" si="12"/>
        <v>21</v>
      </c>
      <c r="AA67" s="428">
        <f t="shared" si="13"/>
        <v>21.4</v>
      </c>
      <c r="AB67" s="428">
        <f t="shared" si="14"/>
        <v>29.4</v>
      </c>
      <c r="AC67" s="428">
        <f t="shared" si="15"/>
        <v>26.8</v>
      </c>
      <c r="AD67" s="428">
        <f t="shared" si="16"/>
        <v>24</v>
      </c>
      <c r="AE67" s="428" t="str">
        <f t="shared" si="17"/>
        <v>-</v>
      </c>
      <c r="AF67" s="428" t="str">
        <f t="shared" si="18"/>
        <v>*</v>
      </c>
      <c r="AG67" s="428" t="str">
        <f t="shared" si="19"/>
        <v>*</v>
      </c>
      <c r="AH67" s="428" t="str">
        <f t="shared" si="20"/>
        <v>*</v>
      </c>
      <c r="AI67" s="428" t="str">
        <f t="shared" si="21"/>
        <v>*</v>
      </c>
      <c r="AJ67" s="428" t="str">
        <f t="shared" si="22"/>
        <v>*</v>
      </c>
      <c r="AK67" s="428" t="str">
        <f t="shared" si="23"/>
        <v>*</v>
      </c>
      <c r="AL67" s="428" t="str">
        <f t="shared" si="24"/>
        <v>*</v>
      </c>
      <c r="AM67" s="428"/>
    </row>
    <row r="68" spans="1:39" ht="13.5" customHeight="1" x14ac:dyDescent="0.3">
      <c r="A68" s="155">
        <v>0.59375</v>
      </c>
      <c r="B68" s="154" t="s">
        <v>62</v>
      </c>
      <c r="C68" s="154" t="s">
        <v>62</v>
      </c>
      <c r="D68" s="154" t="s">
        <v>62</v>
      </c>
      <c r="E68" s="154" t="s">
        <v>62</v>
      </c>
      <c r="F68" s="154" t="s">
        <v>62</v>
      </c>
      <c r="G68" s="154" t="s">
        <v>62</v>
      </c>
      <c r="H68" s="154" t="s">
        <v>62</v>
      </c>
      <c r="I68" s="154" t="s">
        <v>62</v>
      </c>
      <c r="J68" s="154" t="s">
        <v>62</v>
      </c>
      <c r="K68" s="154" t="s">
        <v>62</v>
      </c>
      <c r="L68" s="154" t="s">
        <v>62</v>
      </c>
      <c r="M68" s="154" t="s">
        <v>62</v>
      </c>
      <c r="N68" s="154" t="s">
        <v>62</v>
      </c>
      <c r="O68" s="154" t="s">
        <v>62</v>
      </c>
      <c r="P68" s="2"/>
      <c r="Q68" s="431">
        <v>0.59375</v>
      </c>
      <c r="R68" s="428" t="str">
        <f t="shared" si="4"/>
        <v>*</v>
      </c>
      <c r="S68" s="428" t="str">
        <f t="shared" si="5"/>
        <v>*</v>
      </c>
      <c r="T68" s="428" t="str">
        <f t="shared" si="6"/>
        <v>*</v>
      </c>
      <c r="U68" s="428" t="str">
        <f t="shared" si="7"/>
        <v>*</v>
      </c>
      <c r="V68" s="428" t="str">
        <f t="shared" si="8"/>
        <v>*</v>
      </c>
      <c r="W68" s="428" t="str">
        <f t="shared" si="9"/>
        <v>*</v>
      </c>
      <c r="X68" s="428">
        <f t="shared" si="10"/>
        <v>25.3</v>
      </c>
      <c r="Y68" s="428">
        <f t="shared" si="11"/>
        <v>18.600000000000001</v>
      </c>
      <c r="Z68" s="428">
        <f t="shared" si="12"/>
        <v>24.1</v>
      </c>
      <c r="AA68" s="428">
        <f t="shared" si="13"/>
        <v>28.1</v>
      </c>
      <c r="AB68" s="428">
        <f t="shared" si="14"/>
        <v>26</v>
      </c>
      <c r="AC68" s="428">
        <f t="shared" si="15"/>
        <v>22.3</v>
      </c>
      <c r="AD68" s="428">
        <f t="shared" si="16"/>
        <v>33</v>
      </c>
      <c r="AE68" s="428">
        <f t="shared" si="17"/>
        <v>22.7</v>
      </c>
      <c r="AF68" s="428" t="str">
        <f t="shared" si="18"/>
        <v>*</v>
      </c>
      <c r="AG68" s="428" t="str">
        <f t="shared" si="19"/>
        <v>*</v>
      </c>
      <c r="AH68" s="428" t="str">
        <f t="shared" si="20"/>
        <v>*</v>
      </c>
      <c r="AI68" s="428" t="str">
        <f t="shared" si="21"/>
        <v>*</v>
      </c>
      <c r="AJ68" s="428" t="str">
        <f t="shared" si="22"/>
        <v>*</v>
      </c>
      <c r="AK68" s="428" t="str">
        <f t="shared" si="23"/>
        <v>*</v>
      </c>
      <c r="AL68" s="428" t="str">
        <f t="shared" si="24"/>
        <v>*</v>
      </c>
      <c r="AM68" s="428"/>
    </row>
    <row r="69" spans="1:39" ht="13.5" customHeight="1" x14ac:dyDescent="0.3">
      <c r="A69" s="155">
        <v>0.60416666666666696</v>
      </c>
      <c r="B69" s="154" t="s">
        <v>62</v>
      </c>
      <c r="C69" s="154" t="s">
        <v>62</v>
      </c>
      <c r="D69" s="154" t="s">
        <v>62</v>
      </c>
      <c r="E69" s="154" t="s">
        <v>62</v>
      </c>
      <c r="F69" s="154" t="s">
        <v>62</v>
      </c>
      <c r="G69" s="154" t="s">
        <v>62</v>
      </c>
      <c r="H69" s="154" t="s">
        <v>62</v>
      </c>
      <c r="I69" s="154" t="s">
        <v>62</v>
      </c>
      <c r="J69" s="154" t="s">
        <v>62</v>
      </c>
      <c r="K69" s="154" t="s">
        <v>62</v>
      </c>
      <c r="L69" s="154" t="s">
        <v>62</v>
      </c>
      <c r="M69" s="154" t="s">
        <v>62</v>
      </c>
      <c r="N69" s="154" t="s">
        <v>62</v>
      </c>
      <c r="O69" s="154" t="s">
        <v>62</v>
      </c>
      <c r="P69" s="2"/>
      <c r="Q69" s="431">
        <v>0.60416666666666696</v>
      </c>
      <c r="R69" s="428" t="str">
        <f t="shared" si="4"/>
        <v>*</v>
      </c>
      <c r="S69" s="428" t="str">
        <f t="shared" si="5"/>
        <v>*</v>
      </c>
      <c r="T69" s="428" t="str">
        <f t="shared" si="6"/>
        <v>*</v>
      </c>
      <c r="U69" s="428" t="str">
        <f t="shared" si="7"/>
        <v>*</v>
      </c>
      <c r="V69" s="428" t="str">
        <f t="shared" si="8"/>
        <v>*</v>
      </c>
      <c r="W69" s="428" t="str">
        <f t="shared" si="9"/>
        <v>*</v>
      </c>
      <c r="X69" s="428">
        <f t="shared" si="10"/>
        <v>21.3</v>
      </c>
      <c r="Y69" s="428">
        <f t="shared" si="11"/>
        <v>23.9</v>
      </c>
      <c r="Z69" s="428">
        <f t="shared" si="12"/>
        <v>23.8</v>
      </c>
      <c r="AA69" s="428">
        <f t="shared" si="13"/>
        <v>27.8</v>
      </c>
      <c r="AB69" s="428">
        <f t="shared" si="14"/>
        <v>25.5</v>
      </c>
      <c r="AC69" s="428">
        <f t="shared" si="15"/>
        <v>23.1</v>
      </c>
      <c r="AD69" s="428">
        <f t="shared" si="16"/>
        <v>21.1</v>
      </c>
      <c r="AE69" s="428">
        <f t="shared" si="17"/>
        <v>23.3</v>
      </c>
      <c r="AF69" s="428" t="str">
        <f t="shared" si="18"/>
        <v>*</v>
      </c>
      <c r="AG69" s="428" t="str">
        <f t="shared" si="19"/>
        <v>*</v>
      </c>
      <c r="AH69" s="428" t="str">
        <f t="shared" si="20"/>
        <v>*</v>
      </c>
      <c r="AI69" s="428" t="str">
        <f t="shared" si="21"/>
        <v>*</v>
      </c>
      <c r="AJ69" s="428" t="str">
        <f t="shared" si="22"/>
        <v>*</v>
      </c>
      <c r="AK69" s="428" t="str">
        <f t="shared" si="23"/>
        <v>*</v>
      </c>
      <c r="AL69" s="428" t="str">
        <f t="shared" si="24"/>
        <v>*</v>
      </c>
      <c r="AM69" s="428"/>
    </row>
    <row r="70" spans="1:39" ht="13.5" customHeight="1" x14ac:dyDescent="0.3">
      <c r="A70" s="155">
        <v>0.61458333333333304</v>
      </c>
      <c r="B70" s="154" t="s">
        <v>62</v>
      </c>
      <c r="C70" s="154" t="s">
        <v>62</v>
      </c>
      <c r="D70" s="154" t="s">
        <v>62</v>
      </c>
      <c r="E70" s="154" t="s">
        <v>62</v>
      </c>
      <c r="F70" s="154" t="s">
        <v>62</v>
      </c>
      <c r="G70" s="154" t="s">
        <v>62</v>
      </c>
      <c r="H70" s="154" t="s">
        <v>62</v>
      </c>
      <c r="I70" s="154" t="s">
        <v>62</v>
      </c>
      <c r="J70" s="154" t="s">
        <v>62</v>
      </c>
      <c r="K70" s="154" t="s">
        <v>62</v>
      </c>
      <c r="L70" s="154" t="s">
        <v>62</v>
      </c>
      <c r="M70" s="154" t="s">
        <v>62</v>
      </c>
      <c r="N70" s="154" t="s">
        <v>62</v>
      </c>
      <c r="O70" s="154" t="s">
        <v>62</v>
      </c>
      <c r="P70" s="2"/>
      <c r="Q70" s="431">
        <v>0.61458333333333304</v>
      </c>
      <c r="R70" s="428" t="str">
        <f t="shared" si="4"/>
        <v>*</v>
      </c>
      <c r="S70" s="428" t="str">
        <f t="shared" si="5"/>
        <v>*</v>
      </c>
      <c r="T70" s="428" t="str">
        <f t="shared" si="6"/>
        <v>*</v>
      </c>
      <c r="U70" s="428" t="str">
        <f t="shared" si="7"/>
        <v>*</v>
      </c>
      <c r="V70" s="428" t="str">
        <f t="shared" si="8"/>
        <v>*</v>
      </c>
      <c r="W70" s="428" t="str">
        <f t="shared" si="9"/>
        <v>*</v>
      </c>
      <c r="X70" s="428">
        <f t="shared" si="10"/>
        <v>29.7</v>
      </c>
      <c r="Y70" s="428">
        <f t="shared" si="11"/>
        <v>22.1</v>
      </c>
      <c r="Z70" s="428">
        <f t="shared" si="12"/>
        <v>26.9</v>
      </c>
      <c r="AA70" s="428">
        <f t="shared" si="13"/>
        <v>25.9</v>
      </c>
      <c r="AB70" s="428">
        <f t="shared" si="14"/>
        <v>23.2</v>
      </c>
      <c r="AC70" s="428">
        <f t="shared" si="15"/>
        <v>25.8</v>
      </c>
      <c r="AD70" s="428">
        <f t="shared" si="16"/>
        <v>29</v>
      </c>
      <c r="AE70" s="428">
        <f t="shared" si="17"/>
        <v>26.4</v>
      </c>
      <c r="AF70" s="428" t="str">
        <f t="shared" si="18"/>
        <v>*</v>
      </c>
      <c r="AG70" s="428" t="str">
        <f t="shared" si="19"/>
        <v>*</v>
      </c>
      <c r="AH70" s="428" t="str">
        <f t="shared" si="20"/>
        <v>*</v>
      </c>
      <c r="AI70" s="428" t="str">
        <f t="shared" si="21"/>
        <v>*</v>
      </c>
      <c r="AJ70" s="428" t="str">
        <f t="shared" si="22"/>
        <v>*</v>
      </c>
      <c r="AK70" s="428" t="str">
        <f t="shared" si="23"/>
        <v>*</v>
      </c>
      <c r="AL70" s="428" t="str">
        <f t="shared" si="24"/>
        <v>*</v>
      </c>
      <c r="AM70" s="428"/>
    </row>
    <row r="71" spans="1:39" ht="13.5" customHeight="1" x14ac:dyDescent="0.3">
      <c r="A71" s="155">
        <v>0.625</v>
      </c>
      <c r="B71" s="154" t="s">
        <v>62</v>
      </c>
      <c r="C71" s="154" t="s">
        <v>62</v>
      </c>
      <c r="D71" s="154" t="s">
        <v>62</v>
      </c>
      <c r="E71" s="154" t="s">
        <v>62</v>
      </c>
      <c r="F71" s="154" t="s">
        <v>62</v>
      </c>
      <c r="G71" s="154" t="s">
        <v>62</v>
      </c>
      <c r="H71" s="154" t="s">
        <v>62</v>
      </c>
      <c r="I71" s="154" t="s">
        <v>62</v>
      </c>
      <c r="J71" s="154" t="s">
        <v>62</v>
      </c>
      <c r="K71" s="154" t="s">
        <v>62</v>
      </c>
      <c r="L71" s="154" t="s">
        <v>62</v>
      </c>
      <c r="M71" s="154" t="s">
        <v>62</v>
      </c>
      <c r="N71" s="154" t="s">
        <v>62</v>
      </c>
      <c r="O71" s="154" t="s">
        <v>62</v>
      </c>
      <c r="P71" s="2"/>
      <c r="Q71" s="431">
        <v>0.625</v>
      </c>
      <c r="R71" s="428" t="str">
        <f t="shared" si="4"/>
        <v>*</v>
      </c>
      <c r="S71" s="428" t="str">
        <f t="shared" si="5"/>
        <v>*</v>
      </c>
      <c r="T71" s="428" t="str">
        <f t="shared" si="6"/>
        <v>*</v>
      </c>
      <c r="U71" s="428" t="str">
        <f t="shared" si="7"/>
        <v>*</v>
      </c>
      <c r="V71" s="428" t="str">
        <f t="shared" si="8"/>
        <v>*</v>
      </c>
      <c r="W71" s="428" t="str">
        <f t="shared" si="9"/>
        <v>*</v>
      </c>
      <c r="X71" s="428">
        <f t="shared" si="10"/>
        <v>22.3</v>
      </c>
      <c r="Y71" s="428">
        <f t="shared" si="11"/>
        <v>24.6</v>
      </c>
      <c r="Z71" s="428">
        <f t="shared" si="12"/>
        <v>25.8</v>
      </c>
      <c r="AA71" s="428">
        <f t="shared" si="13"/>
        <v>35.799999999999997</v>
      </c>
      <c r="AB71" s="428">
        <f t="shared" si="14"/>
        <v>26.6</v>
      </c>
      <c r="AC71" s="428">
        <f t="shared" si="15"/>
        <v>25</v>
      </c>
      <c r="AD71" s="428">
        <f t="shared" si="16"/>
        <v>20.3</v>
      </c>
      <c r="AE71" s="428">
        <f t="shared" si="17"/>
        <v>24.8</v>
      </c>
      <c r="AF71" s="428" t="str">
        <f t="shared" si="18"/>
        <v>*</v>
      </c>
      <c r="AG71" s="428" t="str">
        <f t="shared" si="19"/>
        <v>*</v>
      </c>
      <c r="AH71" s="428" t="str">
        <f t="shared" si="20"/>
        <v>*</v>
      </c>
      <c r="AI71" s="428" t="str">
        <f t="shared" si="21"/>
        <v>*</v>
      </c>
      <c r="AJ71" s="428" t="str">
        <f t="shared" si="22"/>
        <v>*</v>
      </c>
      <c r="AK71" s="428" t="str">
        <f t="shared" si="23"/>
        <v>*</v>
      </c>
      <c r="AL71" s="428" t="str">
        <f t="shared" si="24"/>
        <v>*</v>
      </c>
      <c r="AM71" s="428"/>
    </row>
    <row r="72" spans="1:39" ht="13.5" customHeight="1" x14ac:dyDescent="0.3">
      <c r="A72" s="155">
        <v>0.63541666666666696</v>
      </c>
      <c r="B72" s="154" t="s">
        <v>62</v>
      </c>
      <c r="C72" s="154" t="s">
        <v>62</v>
      </c>
      <c r="D72" s="154" t="s">
        <v>62</v>
      </c>
      <c r="E72" s="154" t="s">
        <v>62</v>
      </c>
      <c r="F72" s="154" t="s">
        <v>62</v>
      </c>
      <c r="G72" s="154" t="s">
        <v>62</v>
      </c>
      <c r="H72" s="154" t="s">
        <v>62</v>
      </c>
      <c r="I72" s="154" t="s">
        <v>62</v>
      </c>
      <c r="J72" s="154" t="s">
        <v>62</v>
      </c>
      <c r="K72" s="154" t="s">
        <v>62</v>
      </c>
      <c r="L72" s="154" t="s">
        <v>62</v>
      </c>
      <c r="M72" s="154" t="s">
        <v>62</v>
      </c>
      <c r="N72" s="154" t="s">
        <v>62</v>
      </c>
      <c r="O72" s="154" t="s">
        <v>62</v>
      </c>
      <c r="P72" s="2"/>
      <c r="Q72" s="431">
        <v>0.63541666666666696</v>
      </c>
      <c r="R72" s="428" t="str">
        <f t="shared" si="4"/>
        <v>*</v>
      </c>
      <c r="S72" s="428" t="str">
        <f t="shared" si="5"/>
        <v>*</v>
      </c>
      <c r="T72" s="428" t="str">
        <f t="shared" si="6"/>
        <v>*</v>
      </c>
      <c r="U72" s="428" t="str">
        <f t="shared" si="7"/>
        <v>*</v>
      </c>
      <c r="V72" s="428" t="str">
        <f t="shared" si="8"/>
        <v>*</v>
      </c>
      <c r="W72" s="428" t="str">
        <f t="shared" si="9"/>
        <v>*</v>
      </c>
      <c r="X72" s="428">
        <f t="shared" si="10"/>
        <v>21.7</v>
      </c>
      <c r="Y72" s="428">
        <f t="shared" si="11"/>
        <v>27.7</v>
      </c>
      <c r="Z72" s="428">
        <f t="shared" si="12"/>
        <v>26.3</v>
      </c>
      <c r="AA72" s="428">
        <f t="shared" si="13"/>
        <v>34.200000000000003</v>
      </c>
      <c r="AB72" s="428">
        <f t="shared" si="14"/>
        <v>23</v>
      </c>
      <c r="AC72" s="428">
        <f t="shared" si="15"/>
        <v>24.6</v>
      </c>
      <c r="AD72" s="428">
        <f t="shared" si="16"/>
        <v>31.6</v>
      </c>
      <c r="AE72" s="428">
        <f t="shared" si="17"/>
        <v>21.7</v>
      </c>
      <c r="AF72" s="428" t="str">
        <f t="shared" si="18"/>
        <v>*</v>
      </c>
      <c r="AG72" s="428" t="str">
        <f t="shared" si="19"/>
        <v>*</v>
      </c>
      <c r="AH72" s="428" t="str">
        <f t="shared" si="20"/>
        <v>*</v>
      </c>
      <c r="AI72" s="428" t="str">
        <f t="shared" si="21"/>
        <v>*</v>
      </c>
      <c r="AJ72" s="428" t="str">
        <f t="shared" si="22"/>
        <v>*</v>
      </c>
      <c r="AK72" s="428" t="str">
        <f t="shared" si="23"/>
        <v>*</v>
      </c>
      <c r="AL72" s="428" t="str">
        <f t="shared" si="24"/>
        <v>*</v>
      </c>
      <c r="AM72" s="428"/>
    </row>
    <row r="73" spans="1:39" ht="13.5" customHeight="1" x14ac:dyDescent="0.3">
      <c r="A73" s="155">
        <v>0.64583333333333304</v>
      </c>
      <c r="B73" s="154" t="s">
        <v>62</v>
      </c>
      <c r="C73" s="154" t="s">
        <v>62</v>
      </c>
      <c r="D73" s="154" t="s">
        <v>62</v>
      </c>
      <c r="E73" s="154" t="s">
        <v>62</v>
      </c>
      <c r="F73" s="154" t="s">
        <v>62</v>
      </c>
      <c r="G73" s="154" t="s">
        <v>62</v>
      </c>
      <c r="H73" s="154" t="s">
        <v>62</v>
      </c>
      <c r="I73" s="154" t="s">
        <v>62</v>
      </c>
      <c r="J73" s="154" t="s">
        <v>62</v>
      </c>
      <c r="K73" s="154" t="s">
        <v>62</v>
      </c>
      <c r="L73" s="154" t="s">
        <v>62</v>
      </c>
      <c r="M73" s="154" t="s">
        <v>62</v>
      </c>
      <c r="N73" s="154" t="s">
        <v>62</v>
      </c>
      <c r="O73" s="154" t="s">
        <v>62</v>
      </c>
      <c r="P73" s="2"/>
      <c r="Q73" s="431">
        <v>0.64583333333333304</v>
      </c>
      <c r="R73" s="428" t="str">
        <f t="shared" si="4"/>
        <v>*</v>
      </c>
      <c r="S73" s="428" t="str">
        <f t="shared" si="5"/>
        <v>*</v>
      </c>
      <c r="T73" s="428" t="str">
        <f t="shared" si="6"/>
        <v>*</v>
      </c>
      <c r="U73" s="428" t="str">
        <f t="shared" si="7"/>
        <v>*</v>
      </c>
      <c r="V73" s="428" t="str">
        <f t="shared" si="8"/>
        <v>*</v>
      </c>
      <c r="W73" s="428" t="str">
        <f t="shared" si="9"/>
        <v>*</v>
      </c>
      <c r="X73" s="428">
        <f t="shared" si="10"/>
        <v>23.3</v>
      </c>
      <c r="Y73" s="428">
        <f t="shared" si="11"/>
        <v>21.2</v>
      </c>
      <c r="Z73" s="428">
        <f t="shared" si="12"/>
        <v>23.9</v>
      </c>
      <c r="AA73" s="428">
        <f t="shared" si="13"/>
        <v>26.1</v>
      </c>
      <c r="AB73" s="428">
        <f t="shared" si="14"/>
        <v>23.4</v>
      </c>
      <c r="AC73" s="428">
        <f t="shared" si="15"/>
        <v>24.8</v>
      </c>
      <c r="AD73" s="428">
        <f t="shared" si="16"/>
        <v>26</v>
      </c>
      <c r="AE73" s="428">
        <f t="shared" si="17"/>
        <v>21.7</v>
      </c>
      <c r="AF73" s="428" t="str">
        <f t="shared" si="18"/>
        <v>*</v>
      </c>
      <c r="AG73" s="428" t="str">
        <f t="shared" si="19"/>
        <v>*</v>
      </c>
      <c r="AH73" s="428" t="str">
        <f t="shared" si="20"/>
        <v>*</v>
      </c>
      <c r="AI73" s="428" t="str">
        <f t="shared" si="21"/>
        <v>*</v>
      </c>
      <c r="AJ73" s="428" t="str">
        <f t="shared" si="22"/>
        <v>*</v>
      </c>
      <c r="AK73" s="428" t="str">
        <f t="shared" si="23"/>
        <v>*</v>
      </c>
      <c r="AL73" s="428" t="str">
        <f t="shared" si="24"/>
        <v>*</v>
      </c>
      <c r="AM73" s="428"/>
    </row>
    <row r="74" spans="1:39" ht="13.5" customHeight="1" x14ac:dyDescent="0.3">
      <c r="A74" s="155">
        <v>0.65625</v>
      </c>
      <c r="B74" s="154" t="s">
        <v>62</v>
      </c>
      <c r="C74" s="154" t="s">
        <v>62</v>
      </c>
      <c r="D74" s="154" t="s">
        <v>62</v>
      </c>
      <c r="E74" s="154" t="s">
        <v>62</v>
      </c>
      <c r="F74" s="154" t="s">
        <v>62</v>
      </c>
      <c r="G74" s="154" t="s">
        <v>62</v>
      </c>
      <c r="H74" s="154" t="s">
        <v>62</v>
      </c>
      <c r="I74" s="154" t="s">
        <v>62</v>
      </c>
      <c r="J74" s="154" t="s">
        <v>62</v>
      </c>
      <c r="K74" s="154" t="s">
        <v>62</v>
      </c>
      <c r="L74" s="154" t="s">
        <v>62</v>
      </c>
      <c r="M74" s="154" t="s">
        <v>62</v>
      </c>
      <c r="N74" s="154" t="s">
        <v>62</v>
      </c>
      <c r="O74" s="154" t="s">
        <v>62</v>
      </c>
      <c r="P74" s="2"/>
      <c r="Q74" s="431">
        <v>0.65625</v>
      </c>
      <c r="R74" s="428" t="str">
        <f t="shared" si="4"/>
        <v>*</v>
      </c>
      <c r="S74" s="428" t="str">
        <f t="shared" si="5"/>
        <v>*</v>
      </c>
      <c r="T74" s="428" t="str">
        <f t="shared" si="6"/>
        <v>*</v>
      </c>
      <c r="U74" s="428" t="str">
        <f t="shared" si="7"/>
        <v>*</v>
      </c>
      <c r="V74" s="428" t="str">
        <f t="shared" si="8"/>
        <v>*</v>
      </c>
      <c r="W74" s="428" t="str">
        <f t="shared" si="9"/>
        <v>*</v>
      </c>
      <c r="X74" s="428">
        <f t="shared" si="10"/>
        <v>24.4</v>
      </c>
      <c r="Y74" s="428">
        <f t="shared" si="11"/>
        <v>24.2</v>
      </c>
      <c r="Z74" s="428">
        <f t="shared" si="12"/>
        <v>22.5</v>
      </c>
      <c r="AA74" s="428">
        <f t="shared" si="13"/>
        <v>25.4</v>
      </c>
      <c r="AB74" s="428">
        <f t="shared" si="14"/>
        <v>27.6</v>
      </c>
      <c r="AC74" s="428">
        <f t="shared" si="15"/>
        <v>24.6</v>
      </c>
      <c r="AD74" s="428">
        <f t="shared" si="16"/>
        <v>15.1</v>
      </c>
      <c r="AE74" s="428">
        <f t="shared" si="17"/>
        <v>16.899999999999999</v>
      </c>
      <c r="AF74" s="428" t="str">
        <f t="shared" si="18"/>
        <v>*</v>
      </c>
      <c r="AG74" s="428" t="str">
        <f t="shared" si="19"/>
        <v>*</v>
      </c>
      <c r="AH74" s="428" t="str">
        <f t="shared" si="20"/>
        <v>*</v>
      </c>
      <c r="AI74" s="428" t="str">
        <f t="shared" si="21"/>
        <v>*</v>
      </c>
      <c r="AJ74" s="428" t="str">
        <f t="shared" si="22"/>
        <v>*</v>
      </c>
      <c r="AK74" s="428" t="str">
        <f t="shared" si="23"/>
        <v>*</v>
      </c>
      <c r="AL74" s="428" t="str">
        <f t="shared" si="24"/>
        <v>*</v>
      </c>
      <c r="AM74" s="428"/>
    </row>
    <row r="75" spans="1:39" ht="13.5" customHeight="1" x14ac:dyDescent="0.3">
      <c r="A75" s="155">
        <v>0.66666666666666696</v>
      </c>
      <c r="B75" s="154" t="s">
        <v>62</v>
      </c>
      <c r="C75" s="154" t="s">
        <v>62</v>
      </c>
      <c r="D75" s="154" t="s">
        <v>62</v>
      </c>
      <c r="E75" s="154" t="s">
        <v>62</v>
      </c>
      <c r="F75" s="154" t="s">
        <v>62</v>
      </c>
      <c r="G75" s="154" t="s">
        <v>62</v>
      </c>
      <c r="H75" s="154" t="s">
        <v>62</v>
      </c>
      <c r="I75" s="154" t="s">
        <v>62</v>
      </c>
      <c r="J75" s="154" t="s">
        <v>62</v>
      </c>
      <c r="K75" s="154" t="s">
        <v>62</v>
      </c>
      <c r="L75" s="154" t="s">
        <v>62</v>
      </c>
      <c r="M75" s="154" t="s">
        <v>62</v>
      </c>
      <c r="N75" s="154" t="s">
        <v>62</v>
      </c>
      <c r="O75" s="154" t="s">
        <v>62</v>
      </c>
      <c r="P75" s="2"/>
      <c r="Q75" s="431">
        <v>0.66666666666666696</v>
      </c>
      <c r="R75" s="428" t="str">
        <f t="shared" si="4"/>
        <v>*</v>
      </c>
      <c r="S75" s="428" t="str">
        <f t="shared" si="5"/>
        <v>*</v>
      </c>
      <c r="T75" s="428" t="str">
        <f t="shared" si="6"/>
        <v>*</v>
      </c>
      <c r="U75" s="428" t="str">
        <f t="shared" si="7"/>
        <v>*</v>
      </c>
      <c r="V75" s="428" t="str">
        <f t="shared" si="8"/>
        <v>*</v>
      </c>
      <c r="W75" s="428" t="str">
        <f t="shared" si="9"/>
        <v>*</v>
      </c>
      <c r="X75" s="428">
        <f t="shared" si="10"/>
        <v>26.5</v>
      </c>
      <c r="Y75" s="428">
        <f t="shared" si="11"/>
        <v>24.3</v>
      </c>
      <c r="Z75" s="428">
        <f t="shared" si="12"/>
        <v>26</v>
      </c>
      <c r="AA75" s="428">
        <f t="shared" si="13"/>
        <v>25.7</v>
      </c>
      <c r="AB75" s="428">
        <f t="shared" si="14"/>
        <v>25</v>
      </c>
      <c r="AC75" s="428">
        <f t="shared" si="15"/>
        <v>29.6</v>
      </c>
      <c r="AD75" s="428">
        <f t="shared" si="16"/>
        <v>30.2</v>
      </c>
      <c r="AE75" s="428">
        <f t="shared" si="17"/>
        <v>21</v>
      </c>
      <c r="AF75" s="428" t="str">
        <f t="shared" si="18"/>
        <v>*</v>
      </c>
      <c r="AG75" s="428" t="str">
        <f t="shared" si="19"/>
        <v>*</v>
      </c>
      <c r="AH75" s="428" t="str">
        <f t="shared" si="20"/>
        <v>*</v>
      </c>
      <c r="AI75" s="428" t="str">
        <f t="shared" si="21"/>
        <v>*</v>
      </c>
      <c r="AJ75" s="428" t="str">
        <f t="shared" si="22"/>
        <v>*</v>
      </c>
      <c r="AK75" s="428" t="str">
        <f t="shared" si="23"/>
        <v>*</v>
      </c>
      <c r="AL75" s="428" t="str">
        <f t="shared" si="24"/>
        <v>*</v>
      </c>
      <c r="AM75" s="428"/>
    </row>
    <row r="76" spans="1:39" ht="13.5" customHeight="1" x14ac:dyDescent="0.3">
      <c r="A76" s="155">
        <v>0.67708333333333304</v>
      </c>
      <c r="B76" s="154" t="s">
        <v>62</v>
      </c>
      <c r="C76" s="154" t="s">
        <v>62</v>
      </c>
      <c r="D76" s="154" t="s">
        <v>62</v>
      </c>
      <c r="E76" s="154" t="s">
        <v>62</v>
      </c>
      <c r="F76" s="154" t="s">
        <v>62</v>
      </c>
      <c r="G76" s="154" t="s">
        <v>62</v>
      </c>
      <c r="H76" s="154" t="s">
        <v>62</v>
      </c>
      <c r="I76" s="154" t="s">
        <v>62</v>
      </c>
      <c r="J76" s="154" t="s">
        <v>62</v>
      </c>
      <c r="K76" s="154" t="s">
        <v>62</v>
      </c>
      <c r="L76" s="154" t="s">
        <v>62</v>
      </c>
      <c r="M76" s="154" t="s">
        <v>62</v>
      </c>
      <c r="N76" s="154" t="s">
        <v>62</v>
      </c>
      <c r="O76" s="154" t="s">
        <v>62</v>
      </c>
      <c r="P76" s="2"/>
      <c r="Q76" s="431">
        <v>0.67708333333333304</v>
      </c>
      <c r="R76" s="428" t="str">
        <f t="shared" ref="R76:R106" si="25">N76</f>
        <v>*</v>
      </c>
      <c r="S76" s="428" t="str">
        <f t="shared" ref="S76:S106" si="26">N180</f>
        <v>*</v>
      </c>
      <c r="T76" s="428" t="str">
        <f t="shared" ref="T76:T106" si="27">N284</f>
        <v>*</v>
      </c>
      <c r="U76" s="428" t="str">
        <f t="shared" ref="U76:U106" si="28">N388</f>
        <v>*</v>
      </c>
      <c r="V76" s="428" t="str">
        <f t="shared" ref="V76:V106" si="29">N492</f>
        <v>*</v>
      </c>
      <c r="W76" s="428" t="str">
        <f t="shared" ref="W76:W106" si="30">N596</f>
        <v>*</v>
      </c>
      <c r="X76" s="428">
        <f t="shared" ref="X76:X106" si="31">N700</f>
        <v>22.4</v>
      </c>
      <c r="Y76" s="428">
        <f t="shared" ref="Y76:Y106" si="32">N804</f>
        <v>22.3</v>
      </c>
      <c r="Z76" s="428">
        <f t="shared" ref="Z76:Z106" si="33">N908</f>
        <v>24.9</v>
      </c>
      <c r="AA76" s="428">
        <f t="shared" ref="AA76:AA106" si="34">N1012</f>
        <v>25.4</v>
      </c>
      <c r="AB76" s="428">
        <f t="shared" ref="AB76:AB106" si="35">N1116</f>
        <v>26.9</v>
      </c>
      <c r="AC76" s="428">
        <f t="shared" ref="AC76:AC106" si="36">N1220</f>
        <v>24.8</v>
      </c>
      <c r="AD76" s="428">
        <f t="shared" ref="AD76:AD106" si="37">N1324</f>
        <v>25.4</v>
      </c>
      <c r="AE76" s="428">
        <f t="shared" ref="AE76:AE106" si="38">N1428</f>
        <v>23.7</v>
      </c>
      <c r="AF76" s="428" t="str">
        <f t="shared" ref="AF76:AF106" si="39">N1532</f>
        <v>*</v>
      </c>
      <c r="AG76" s="428" t="str">
        <f t="shared" ref="AG76:AG106" si="40">N1636</f>
        <v>*</v>
      </c>
      <c r="AH76" s="428" t="str">
        <f t="shared" ref="AH76:AH106" si="41">N1740</f>
        <v>*</v>
      </c>
      <c r="AI76" s="428" t="str">
        <f t="shared" ref="AI76:AI106" si="42">N1844</f>
        <v>*</v>
      </c>
      <c r="AJ76" s="428" t="str">
        <f t="shared" ref="AJ76:AJ106" si="43">N1948</f>
        <v>*</v>
      </c>
      <c r="AK76" s="428" t="str">
        <f t="shared" ref="AK76:AK106" si="44">N2052</f>
        <v>*</v>
      </c>
      <c r="AL76" s="428" t="str">
        <f t="shared" ref="AL76:AL106" si="45">N2156</f>
        <v>*</v>
      </c>
      <c r="AM76" s="428"/>
    </row>
    <row r="77" spans="1:39" ht="13.5" customHeight="1" x14ac:dyDescent="0.3">
      <c r="A77" s="155">
        <v>0.6875</v>
      </c>
      <c r="B77" s="154" t="s">
        <v>62</v>
      </c>
      <c r="C77" s="154" t="s">
        <v>62</v>
      </c>
      <c r="D77" s="154" t="s">
        <v>62</v>
      </c>
      <c r="E77" s="154" t="s">
        <v>62</v>
      </c>
      <c r="F77" s="154" t="s">
        <v>62</v>
      </c>
      <c r="G77" s="154" t="s">
        <v>62</v>
      </c>
      <c r="H77" s="154" t="s">
        <v>62</v>
      </c>
      <c r="I77" s="154" t="s">
        <v>62</v>
      </c>
      <c r="J77" s="154" t="s">
        <v>62</v>
      </c>
      <c r="K77" s="154" t="s">
        <v>62</v>
      </c>
      <c r="L77" s="154" t="s">
        <v>62</v>
      </c>
      <c r="M77" s="154" t="s">
        <v>62</v>
      </c>
      <c r="N77" s="154" t="s">
        <v>62</v>
      </c>
      <c r="O77" s="154" t="s">
        <v>62</v>
      </c>
      <c r="P77" s="2"/>
      <c r="Q77" s="431">
        <v>0.6875</v>
      </c>
      <c r="R77" s="428" t="str">
        <f t="shared" si="25"/>
        <v>*</v>
      </c>
      <c r="S77" s="428" t="str">
        <f t="shared" si="26"/>
        <v>*</v>
      </c>
      <c r="T77" s="428" t="str">
        <f t="shared" si="27"/>
        <v>*</v>
      </c>
      <c r="U77" s="428" t="str">
        <f t="shared" si="28"/>
        <v>*</v>
      </c>
      <c r="V77" s="428" t="str">
        <f t="shared" si="29"/>
        <v>*</v>
      </c>
      <c r="W77" s="428" t="str">
        <f t="shared" si="30"/>
        <v>*</v>
      </c>
      <c r="X77" s="428">
        <f t="shared" si="31"/>
        <v>26.2</v>
      </c>
      <c r="Y77" s="428">
        <f t="shared" si="32"/>
        <v>24.1</v>
      </c>
      <c r="Z77" s="428">
        <f t="shared" si="33"/>
        <v>25.2</v>
      </c>
      <c r="AA77" s="428">
        <f t="shared" si="34"/>
        <v>25.2</v>
      </c>
      <c r="AB77" s="428">
        <f t="shared" si="35"/>
        <v>24.9</v>
      </c>
      <c r="AC77" s="428">
        <f t="shared" si="36"/>
        <v>24.9</v>
      </c>
      <c r="AD77" s="428">
        <f t="shared" si="37"/>
        <v>23.9</v>
      </c>
      <c r="AE77" s="428">
        <f t="shared" si="38"/>
        <v>21.9</v>
      </c>
      <c r="AF77" s="428" t="str">
        <f t="shared" si="39"/>
        <v>*</v>
      </c>
      <c r="AG77" s="428" t="str">
        <f t="shared" si="40"/>
        <v>*</v>
      </c>
      <c r="AH77" s="428" t="str">
        <f t="shared" si="41"/>
        <v>*</v>
      </c>
      <c r="AI77" s="428" t="str">
        <f t="shared" si="42"/>
        <v>*</v>
      </c>
      <c r="AJ77" s="428" t="str">
        <f t="shared" si="43"/>
        <v>*</v>
      </c>
      <c r="AK77" s="428" t="str">
        <f t="shared" si="44"/>
        <v>*</v>
      </c>
      <c r="AL77" s="428" t="str">
        <f t="shared" si="45"/>
        <v>*</v>
      </c>
      <c r="AM77" s="428"/>
    </row>
    <row r="78" spans="1:39" ht="13.5" customHeight="1" x14ac:dyDescent="0.3">
      <c r="A78" s="155">
        <v>0.69791666666666696</v>
      </c>
      <c r="B78" s="154" t="s">
        <v>62</v>
      </c>
      <c r="C78" s="154" t="s">
        <v>62</v>
      </c>
      <c r="D78" s="154" t="s">
        <v>62</v>
      </c>
      <c r="E78" s="154" t="s">
        <v>62</v>
      </c>
      <c r="F78" s="154" t="s">
        <v>62</v>
      </c>
      <c r="G78" s="154" t="s">
        <v>62</v>
      </c>
      <c r="H78" s="154" t="s">
        <v>62</v>
      </c>
      <c r="I78" s="154" t="s">
        <v>62</v>
      </c>
      <c r="J78" s="154" t="s">
        <v>62</v>
      </c>
      <c r="K78" s="154" t="s">
        <v>62</v>
      </c>
      <c r="L78" s="154" t="s">
        <v>62</v>
      </c>
      <c r="M78" s="154" t="s">
        <v>62</v>
      </c>
      <c r="N78" s="154" t="s">
        <v>62</v>
      </c>
      <c r="O78" s="154" t="s">
        <v>62</v>
      </c>
      <c r="P78" s="2"/>
      <c r="Q78" s="431">
        <v>0.69791666666666696</v>
      </c>
      <c r="R78" s="428" t="str">
        <f t="shared" si="25"/>
        <v>*</v>
      </c>
      <c r="S78" s="428" t="str">
        <f t="shared" si="26"/>
        <v>*</v>
      </c>
      <c r="T78" s="428" t="str">
        <f t="shared" si="27"/>
        <v>*</v>
      </c>
      <c r="U78" s="428" t="str">
        <f t="shared" si="28"/>
        <v>*</v>
      </c>
      <c r="V78" s="428" t="str">
        <f t="shared" si="29"/>
        <v>*</v>
      </c>
      <c r="W78" s="428" t="str">
        <f t="shared" si="30"/>
        <v>*</v>
      </c>
      <c r="X78" s="428">
        <f t="shared" si="31"/>
        <v>27.8</v>
      </c>
      <c r="Y78" s="428">
        <f t="shared" si="32"/>
        <v>26.9</v>
      </c>
      <c r="Z78" s="428">
        <f t="shared" si="33"/>
        <v>25.8</v>
      </c>
      <c r="AA78" s="428">
        <f t="shared" si="34"/>
        <v>24.7</v>
      </c>
      <c r="AB78" s="428">
        <f t="shared" si="35"/>
        <v>22.5</v>
      </c>
      <c r="AC78" s="428">
        <f t="shared" si="36"/>
        <v>31.3</v>
      </c>
      <c r="AD78" s="428">
        <f t="shared" si="37"/>
        <v>19</v>
      </c>
      <c r="AE78" s="428">
        <f t="shared" si="38"/>
        <v>27.5</v>
      </c>
      <c r="AF78" s="428" t="str">
        <f t="shared" si="39"/>
        <v>*</v>
      </c>
      <c r="AG78" s="428" t="str">
        <f t="shared" si="40"/>
        <v>*</v>
      </c>
      <c r="AH78" s="428" t="str">
        <f t="shared" si="41"/>
        <v>*</v>
      </c>
      <c r="AI78" s="428" t="str">
        <f t="shared" si="42"/>
        <v>*</v>
      </c>
      <c r="AJ78" s="428" t="str">
        <f t="shared" si="43"/>
        <v>*</v>
      </c>
      <c r="AK78" s="428" t="str">
        <f t="shared" si="44"/>
        <v>*</v>
      </c>
      <c r="AL78" s="428" t="str">
        <f t="shared" si="45"/>
        <v>*</v>
      </c>
      <c r="AM78" s="428"/>
    </row>
    <row r="79" spans="1:39" ht="13.5" customHeight="1" x14ac:dyDescent="0.3">
      <c r="A79" s="155">
        <v>0.70833333333333304</v>
      </c>
      <c r="B79" s="154" t="s">
        <v>62</v>
      </c>
      <c r="C79" s="154" t="s">
        <v>62</v>
      </c>
      <c r="D79" s="154" t="s">
        <v>62</v>
      </c>
      <c r="E79" s="154" t="s">
        <v>62</v>
      </c>
      <c r="F79" s="154" t="s">
        <v>62</v>
      </c>
      <c r="G79" s="154" t="s">
        <v>62</v>
      </c>
      <c r="H79" s="154" t="s">
        <v>62</v>
      </c>
      <c r="I79" s="154" t="s">
        <v>62</v>
      </c>
      <c r="J79" s="154" t="s">
        <v>62</v>
      </c>
      <c r="K79" s="154" t="s">
        <v>62</v>
      </c>
      <c r="L79" s="154" t="s">
        <v>62</v>
      </c>
      <c r="M79" s="154" t="s">
        <v>62</v>
      </c>
      <c r="N79" s="154" t="s">
        <v>62</v>
      </c>
      <c r="O79" s="154" t="s">
        <v>62</v>
      </c>
      <c r="P79" s="2"/>
      <c r="Q79" s="431">
        <v>0.70833333333333304</v>
      </c>
      <c r="R79" s="428" t="str">
        <f t="shared" si="25"/>
        <v>*</v>
      </c>
      <c r="S79" s="428" t="str">
        <f t="shared" si="26"/>
        <v>*</v>
      </c>
      <c r="T79" s="428" t="str">
        <f t="shared" si="27"/>
        <v>*</v>
      </c>
      <c r="U79" s="428" t="str">
        <f t="shared" si="28"/>
        <v>*</v>
      </c>
      <c r="V79" s="428" t="str">
        <f t="shared" si="29"/>
        <v>*</v>
      </c>
      <c r="W79" s="428" t="str">
        <f t="shared" si="30"/>
        <v>*</v>
      </c>
      <c r="X79" s="428">
        <f t="shared" si="31"/>
        <v>34.6</v>
      </c>
      <c r="Y79" s="428">
        <f t="shared" si="32"/>
        <v>24.1</v>
      </c>
      <c r="Z79" s="428">
        <f t="shared" si="33"/>
        <v>25.4</v>
      </c>
      <c r="AA79" s="428">
        <f t="shared" si="34"/>
        <v>24.4</v>
      </c>
      <c r="AB79" s="428">
        <f t="shared" si="35"/>
        <v>27.3</v>
      </c>
      <c r="AC79" s="428">
        <f t="shared" si="36"/>
        <v>24.5</v>
      </c>
      <c r="AD79" s="428">
        <f t="shared" si="37"/>
        <v>27.1</v>
      </c>
      <c r="AE79" s="428">
        <f t="shared" si="38"/>
        <v>24.7</v>
      </c>
      <c r="AF79" s="428" t="str">
        <f t="shared" si="39"/>
        <v>*</v>
      </c>
      <c r="AG79" s="428" t="str">
        <f t="shared" si="40"/>
        <v>*</v>
      </c>
      <c r="AH79" s="428" t="str">
        <f t="shared" si="41"/>
        <v>*</v>
      </c>
      <c r="AI79" s="428" t="str">
        <f t="shared" si="42"/>
        <v>*</v>
      </c>
      <c r="AJ79" s="428" t="str">
        <f t="shared" si="43"/>
        <v>*</v>
      </c>
      <c r="AK79" s="428" t="str">
        <f t="shared" si="44"/>
        <v>*</v>
      </c>
      <c r="AL79" s="428" t="str">
        <f t="shared" si="45"/>
        <v>*</v>
      </c>
      <c r="AM79" s="428"/>
    </row>
    <row r="80" spans="1:39" ht="13.5" customHeight="1" x14ac:dyDescent="0.3">
      <c r="A80" s="155">
        <v>0.71875</v>
      </c>
      <c r="B80" s="154" t="s">
        <v>62</v>
      </c>
      <c r="C80" s="154" t="s">
        <v>62</v>
      </c>
      <c r="D80" s="154" t="s">
        <v>62</v>
      </c>
      <c r="E80" s="154" t="s">
        <v>62</v>
      </c>
      <c r="F80" s="154" t="s">
        <v>62</v>
      </c>
      <c r="G80" s="154" t="s">
        <v>62</v>
      </c>
      <c r="H80" s="154" t="s">
        <v>62</v>
      </c>
      <c r="I80" s="154" t="s">
        <v>62</v>
      </c>
      <c r="J80" s="154" t="s">
        <v>62</v>
      </c>
      <c r="K80" s="154" t="s">
        <v>62</v>
      </c>
      <c r="L80" s="154" t="s">
        <v>62</v>
      </c>
      <c r="M80" s="154" t="s">
        <v>62</v>
      </c>
      <c r="N80" s="154" t="s">
        <v>62</v>
      </c>
      <c r="O80" s="154" t="s">
        <v>62</v>
      </c>
      <c r="P80" s="2"/>
      <c r="Q80" s="431">
        <v>0.71875</v>
      </c>
      <c r="R80" s="428" t="str">
        <f t="shared" si="25"/>
        <v>*</v>
      </c>
      <c r="S80" s="428" t="str">
        <f t="shared" si="26"/>
        <v>*</v>
      </c>
      <c r="T80" s="428" t="str">
        <f t="shared" si="27"/>
        <v>*</v>
      </c>
      <c r="U80" s="428" t="str">
        <f t="shared" si="28"/>
        <v>*</v>
      </c>
      <c r="V80" s="428" t="str">
        <f t="shared" si="29"/>
        <v>*</v>
      </c>
      <c r="W80" s="428" t="str">
        <f t="shared" si="30"/>
        <v>*</v>
      </c>
      <c r="X80" s="428">
        <f t="shared" si="31"/>
        <v>23.3</v>
      </c>
      <c r="Y80" s="428">
        <f t="shared" si="32"/>
        <v>23.4</v>
      </c>
      <c r="Z80" s="428">
        <f t="shared" si="33"/>
        <v>25.6</v>
      </c>
      <c r="AA80" s="428">
        <f t="shared" si="34"/>
        <v>25.7</v>
      </c>
      <c r="AB80" s="428">
        <f t="shared" si="35"/>
        <v>21.8</v>
      </c>
      <c r="AC80" s="428">
        <f t="shared" si="36"/>
        <v>26.1</v>
      </c>
      <c r="AD80" s="428">
        <f t="shared" si="37"/>
        <v>22.4</v>
      </c>
      <c r="AE80" s="428">
        <f t="shared" si="38"/>
        <v>19.7</v>
      </c>
      <c r="AF80" s="428" t="str">
        <f t="shared" si="39"/>
        <v>*</v>
      </c>
      <c r="AG80" s="428" t="str">
        <f t="shared" si="40"/>
        <v>*</v>
      </c>
      <c r="AH80" s="428" t="str">
        <f t="shared" si="41"/>
        <v>*</v>
      </c>
      <c r="AI80" s="428" t="str">
        <f t="shared" si="42"/>
        <v>*</v>
      </c>
      <c r="AJ80" s="428" t="str">
        <f t="shared" si="43"/>
        <v>*</v>
      </c>
      <c r="AK80" s="428" t="str">
        <f t="shared" si="44"/>
        <v>*</v>
      </c>
      <c r="AL80" s="428" t="str">
        <f t="shared" si="45"/>
        <v>*</v>
      </c>
      <c r="AM80" s="428"/>
    </row>
    <row r="81" spans="1:39" ht="13.5" customHeight="1" x14ac:dyDescent="0.3">
      <c r="A81" s="155">
        <v>0.72916666666666696</v>
      </c>
      <c r="B81" s="154" t="s">
        <v>62</v>
      </c>
      <c r="C81" s="154" t="s">
        <v>62</v>
      </c>
      <c r="D81" s="154" t="s">
        <v>62</v>
      </c>
      <c r="E81" s="154" t="s">
        <v>62</v>
      </c>
      <c r="F81" s="154" t="s">
        <v>62</v>
      </c>
      <c r="G81" s="154" t="s">
        <v>62</v>
      </c>
      <c r="H81" s="154" t="s">
        <v>62</v>
      </c>
      <c r="I81" s="154" t="s">
        <v>62</v>
      </c>
      <c r="J81" s="154" t="s">
        <v>62</v>
      </c>
      <c r="K81" s="154" t="s">
        <v>62</v>
      </c>
      <c r="L81" s="154" t="s">
        <v>62</v>
      </c>
      <c r="M81" s="154" t="s">
        <v>62</v>
      </c>
      <c r="N81" s="154" t="s">
        <v>62</v>
      </c>
      <c r="O81" s="154" t="s">
        <v>62</v>
      </c>
      <c r="P81" s="2"/>
      <c r="Q81" s="431">
        <v>0.72916666666666696</v>
      </c>
      <c r="R81" s="428" t="str">
        <f t="shared" si="25"/>
        <v>*</v>
      </c>
      <c r="S81" s="428" t="str">
        <f t="shared" si="26"/>
        <v>*</v>
      </c>
      <c r="T81" s="428" t="str">
        <f t="shared" si="27"/>
        <v>*</v>
      </c>
      <c r="U81" s="428" t="str">
        <f t="shared" si="28"/>
        <v>*</v>
      </c>
      <c r="V81" s="428" t="str">
        <f t="shared" si="29"/>
        <v>*</v>
      </c>
      <c r="W81" s="428" t="str">
        <f t="shared" si="30"/>
        <v>*</v>
      </c>
      <c r="X81" s="428">
        <f t="shared" si="31"/>
        <v>37.200000000000003</v>
      </c>
      <c r="Y81" s="428">
        <f t="shared" si="32"/>
        <v>25.9</v>
      </c>
      <c r="Z81" s="428">
        <f t="shared" si="33"/>
        <v>23</v>
      </c>
      <c r="AA81" s="428">
        <f t="shared" si="34"/>
        <v>24.6</v>
      </c>
      <c r="AB81" s="428">
        <f t="shared" si="35"/>
        <v>26.8</v>
      </c>
      <c r="AC81" s="428">
        <f t="shared" si="36"/>
        <v>25.1</v>
      </c>
      <c r="AD81" s="428">
        <f t="shared" si="37"/>
        <v>20.399999999999999</v>
      </c>
      <c r="AE81" s="428">
        <f t="shared" si="38"/>
        <v>29.7</v>
      </c>
      <c r="AF81" s="428" t="str">
        <f t="shared" si="39"/>
        <v>*</v>
      </c>
      <c r="AG81" s="428" t="str">
        <f t="shared" si="40"/>
        <v>*</v>
      </c>
      <c r="AH81" s="428" t="str">
        <f t="shared" si="41"/>
        <v>*</v>
      </c>
      <c r="AI81" s="428" t="str">
        <f t="shared" si="42"/>
        <v>*</v>
      </c>
      <c r="AJ81" s="428" t="str">
        <f t="shared" si="43"/>
        <v>*</v>
      </c>
      <c r="AK81" s="428" t="str">
        <f t="shared" si="44"/>
        <v>*</v>
      </c>
      <c r="AL81" s="428" t="str">
        <f t="shared" si="45"/>
        <v>*</v>
      </c>
      <c r="AM81" s="428"/>
    </row>
    <row r="82" spans="1:39" ht="13.5" customHeight="1" x14ac:dyDescent="0.3">
      <c r="A82" s="155">
        <v>0.73958333333333304</v>
      </c>
      <c r="B82" s="154" t="s">
        <v>62</v>
      </c>
      <c r="C82" s="154" t="s">
        <v>62</v>
      </c>
      <c r="D82" s="154" t="s">
        <v>62</v>
      </c>
      <c r="E82" s="154" t="s">
        <v>62</v>
      </c>
      <c r="F82" s="154" t="s">
        <v>62</v>
      </c>
      <c r="G82" s="154" t="s">
        <v>62</v>
      </c>
      <c r="H82" s="154" t="s">
        <v>62</v>
      </c>
      <c r="I82" s="154" t="s">
        <v>62</v>
      </c>
      <c r="J82" s="154" t="s">
        <v>62</v>
      </c>
      <c r="K82" s="154" t="s">
        <v>62</v>
      </c>
      <c r="L82" s="154" t="s">
        <v>62</v>
      </c>
      <c r="M82" s="154" t="s">
        <v>62</v>
      </c>
      <c r="N82" s="154" t="s">
        <v>62</v>
      </c>
      <c r="O82" s="154" t="s">
        <v>62</v>
      </c>
      <c r="P82" s="2"/>
      <c r="Q82" s="431">
        <v>0.73958333333333304</v>
      </c>
      <c r="R82" s="428" t="str">
        <f t="shared" si="25"/>
        <v>*</v>
      </c>
      <c r="S82" s="428" t="str">
        <f t="shared" si="26"/>
        <v>*</v>
      </c>
      <c r="T82" s="428" t="str">
        <f t="shared" si="27"/>
        <v>*</v>
      </c>
      <c r="U82" s="428" t="str">
        <f t="shared" si="28"/>
        <v>*</v>
      </c>
      <c r="V82" s="428" t="str">
        <f t="shared" si="29"/>
        <v>*</v>
      </c>
      <c r="W82" s="428" t="str">
        <f t="shared" si="30"/>
        <v>*</v>
      </c>
      <c r="X82" s="428">
        <f t="shared" si="31"/>
        <v>26.8</v>
      </c>
      <c r="Y82" s="428">
        <f t="shared" si="32"/>
        <v>24.2</v>
      </c>
      <c r="Z82" s="428">
        <f t="shared" si="33"/>
        <v>27.6</v>
      </c>
      <c r="AA82" s="428">
        <f t="shared" si="34"/>
        <v>28</v>
      </c>
      <c r="AB82" s="428">
        <f t="shared" si="35"/>
        <v>29.1</v>
      </c>
      <c r="AC82" s="428">
        <f t="shared" si="36"/>
        <v>26.5</v>
      </c>
      <c r="AD82" s="428">
        <f t="shared" si="37"/>
        <v>11.6</v>
      </c>
      <c r="AE82" s="428">
        <f t="shared" si="38"/>
        <v>28.5</v>
      </c>
      <c r="AF82" s="428" t="str">
        <f t="shared" si="39"/>
        <v>*</v>
      </c>
      <c r="AG82" s="428" t="str">
        <f t="shared" si="40"/>
        <v>*</v>
      </c>
      <c r="AH82" s="428" t="str">
        <f t="shared" si="41"/>
        <v>*</v>
      </c>
      <c r="AI82" s="428" t="str">
        <f t="shared" si="42"/>
        <v>*</v>
      </c>
      <c r="AJ82" s="428" t="str">
        <f t="shared" si="43"/>
        <v>*</v>
      </c>
      <c r="AK82" s="428" t="str">
        <f t="shared" si="44"/>
        <v>*</v>
      </c>
      <c r="AL82" s="428" t="str">
        <f t="shared" si="45"/>
        <v>*</v>
      </c>
      <c r="AM82" s="428"/>
    </row>
    <row r="83" spans="1:39" ht="13.5" customHeight="1" x14ac:dyDescent="0.3">
      <c r="A83" s="155">
        <v>0.75</v>
      </c>
      <c r="B83" s="154" t="s">
        <v>62</v>
      </c>
      <c r="C83" s="154" t="s">
        <v>62</v>
      </c>
      <c r="D83" s="154" t="s">
        <v>62</v>
      </c>
      <c r="E83" s="154" t="s">
        <v>62</v>
      </c>
      <c r="F83" s="154" t="s">
        <v>62</v>
      </c>
      <c r="G83" s="154" t="s">
        <v>62</v>
      </c>
      <c r="H83" s="154" t="s">
        <v>62</v>
      </c>
      <c r="I83" s="154" t="s">
        <v>62</v>
      </c>
      <c r="J83" s="154" t="s">
        <v>62</v>
      </c>
      <c r="K83" s="154" t="s">
        <v>62</v>
      </c>
      <c r="L83" s="154" t="s">
        <v>62</v>
      </c>
      <c r="M83" s="154" t="s">
        <v>62</v>
      </c>
      <c r="N83" s="154" t="s">
        <v>62</v>
      </c>
      <c r="O83" s="154" t="s">
        <v>62</v>
      </c>
      <c r="P83" s="2"/>
      <c r="Q83" s="431">
        <v>0.75</v>
      </c>
      <c r="R83" s="428" t="str">
        <f t="shared" si="25"/>
        <v>*</v>
      </c>
      <c r="S83" s="428" t="str">
        <f t="shared" si="26"/>
        <v>*</v>
      </c>
      <c r="T83" s="428" t="str">
        <f t="shared" si="27"/>
        <v>*</v>
      </c>
      <c r="U83" s="428" t="str">
        <f t="shared" si="28"/>
        <v>*</v>
      </c>
      <c r="V83" s="428" t="str">
        <f t="shared" si="29"/>
        <v>*</v>
      </c>
      <c r="W83" s="428" t="str">
        <f t="shared" si="30"/>
        <v>*</v>
      </c>
      <c r="X83" s="428">
        <f t="shared" si="31"/>
        <v>23.3</v>
      </c>
      <c r="Y83" s="428">
        <f t="shared" si="32"/>
        <v>25.2</v>
      </c>
      <c r="Z83" s="428">
        <f t="shared" si="33"/>
        <v>18.5</v>
      </c>
      <c r="AA83" s="428">
        <f t="shared" si="34"/>
        <v>23.8</v>
      </c>
      <c r="AB83" s="428">
        <f t="shared" si="35"/>
        <v>22.9</v>
      </c>
      <c r="AC83" s="428">
        <f t="shared" si="36"/>
        <v>26.6</v>
      </c>
      <c r="AD83" s="428">
        <f t="shared" si="37"/>
        <v>24.6</v>
      </c>
      <c r="AE83" s="428">
        <f t="shared" si="38"/>
        <v>20.7</v>
      </c>
      <c r="AF83" s="428" t="str">
        <f t="shared" si="39"/>
        <v>*</v>
      </c>
      <c r="AG83" s="428" t="str">
        <f t="shared" si="40"/>
        <v>*</v>
      </c>
      <c r="AH83" s="428" t="str">
        <f t="shared" si="41"/>
        <v>*</v>
      </c>
      <c r="AI83" s="428" t="str">
        <f t="shared" si="42"/>
        <v>*</v>
      </c>
      <c r="AJ83" s="428" t="str">
        <f t="shared" si="43"/>
        <v>*</v>
      </c>
      <c r="AK83" s="428" t="str">
        <f t="shared" si="44"/>
        <v>*</v>
      </c>
      <c r="AL83" s="428" t="str">
        <f t="shared" si="45"/>
        <v>*</v>
      </c>
      <c r="AM83" s="428"/>
    </row>
    <row r="84" spans="1:39" ht="13.5" customHeight="1" x14ac:dyDescent="0.3">
      <c r="A84" s="155">
        <v>0.76041666666666696</v>
      </c>
      <c r="B84" s="154" t="s">
        <v>62</v>
      </c>
      <c r="C84" s="154" t="s">
        <v>62</v>
      </c>
      <c r="D84" s="154" t="s">
        <v>62</v>
      </c>
      <c r="E84" s="154" t="s">
        <v>62</v>
      </c>
      <c r="F84" s="154" t="s">
        <v>62</v>
      </c>
      <c r="G84" s="154" t="s">
        <v>62</v>
      </c>
      <c r="H84" s="154" t="s">
        <v>62</v>
      </c>
      <c r="I84" s="154" t="s">
        <v>62</v>
      </c>
      <c r="J84" s="154" t="s">
        <v>62</v>
      </c>
      <c r="K84" s="154" t="s">
        <v>62</v>
      </c>
      <c r="L84" s="154" t="s">
        <v>62</v>
      </c>
      <c r="M84" s="154" t="s">
        <v>62</v>
      </c>
      <c r="N84" s="154" t="s">
        <v>62</v>
      </c>
      <c r="O84" s="154" t="s">
        <v>62</v>
      </c>
      <c r="P84" s="2"/>
      <c r="Q84" s="431">
        <v>0.76041666666666696</v>
      </c>
      <c r="R84" s="428" t="str">
        <f t="shared" si="25"/>
        <v>*</v>
      </c>
      <c r="S84" s="428" t="str">
        <f t="shared" si="26"/>
        <v>*</v>
      </c>
      <c r="T84" s="428" t="str">
        <f t="shared" si="27"/>
        <v>*</v>
      </c>
      <c r="U84" s="428" t="str">
        <f t="shared" si="28"/>
        <v>*</v>
      </c>
      <c r="V84" s="428" t="str">
        <f t="shared" si="29"/>
        <v>*</v>
      </c>
      <c r="W84" s="428" t="str">
        <f t="shared" si="30"/>
        <v>*</v>
      </c>
      <c r="X84" s="428">
        <f t="shared" si="31"/>
        <v>19.7</v>
      </c>
      <c r="Y84" s="428">
        <f t="shared" si="32"/>
        <v>27.3</v>
      </c>
      <c r="Z84" s="428">
        <f t="shared" si="33"/>
        <v>22.3</v>
      </c>
      <c r="AA84" s="428">
        <f t="shared" si="34"/>
        <v>22.7</v>
      </c>
      <c r="AB84" s="428">
        <f t="shared" si="35"/>
        <v>20.2</v>
      </c>
      <c r="AC84" s="428">
        <f t="shared" si="36"/>
        <v>28.3</v>
      </c>
      <c r="AD84" s="428">
        <f t="shared" si="37"/>
        <v>23.8</v>
      </c>
      <c r="AE84" s="428">
        <f t="shared" si="38"/>
        <v>21.1</v>
      </c>
      <c r="AF84" s="428" t="str">
        <f t="shared" si="39"/>
        <v>*</v>
      </c>
      <c r="AG84" s="428" t="str">
        <f t="shared" si="40"/>
        <v>*</v>
      </c>
      <c r="AH84" s="428" t="str">
        <f t="shared" si="41"/>
        <v>*</v>
      </c>
      <c r="AI84" s="428" t="str">
        <f t="shared" si="42"/>
        <v>*</v>
      </c>
      <c r="AJ84" s="428" t="str">
        <f t="shared" si="43"/>
        <v>*</v>
      </c>
      <c r="AK84" s="428" t="str">
        <f t="shared" si="44"/>
        <v>*</v>
      </c>
      <c r="AL84" s="428" t="str">
        <f t="shared" si="45"/>
        <v>*</v>
      </c>
      <c r="AM84" s="428"/>
    </row>
    <row r="85" spans="1:39" ht="13.5" customHeight="1" x14ac:dyDescent="0.3">
      <c r="A85" s="155">
        <v>0.77083333333333304</v>
      </c>
      <c r="B85" s="154" t="s">
        <v>62</v>
      </c>
      <c r="C85" s="154" t="s">
        <v>62</v>
      </c>
      <c r="D85" s="154" t="s">
        <v>62</v>
      </c>
      <c r="E85" s="154" t="s">
        <v>62</v>
      </c>
      <c r="F85" s="154" t="s">
        <v>62</v>
      </c>
      <c r="G85" s="154" t="s">
        <v>62</v>
      </c>
      <c r="H85" s="154" t="s">
        <v>62</v>
      </c>
      <c r="I85" s="154" t="s">
        <v>62</v>
      </c>
      <c r="J85" s="154" t="s">
        <v>62</v>
      </c>
      <c r="K85" s="154" t="s">
        <v>62</v>
      </c>
      <c r="L85" s="154" t="s">
        <v>62</v>
      </c>
      <c r="M85" s="154" t="s">
        <v>62</v>
      </c>
      <c r="N85" s="154" t="s">
        <v>62</v>
      </c>
      <c r="O85" s="154" t="s">
        <v>62</v>
      </c>
      <c r="P85" s="2"/>
      <c r="Q85" s="431">
        <v>0.77083333333333304</v>
      </c>
      <c r="R85" s="428" t="str">
        <f t="shared" si="25"/>
        <v>*</v>
      </c>
      <c r="S85" s="428" t="str">
        <f t="shared" si="26"/>
        <v>*</v>
      </c>
      <c r="T85" s="428" t="str">
        <f t="shared" si="27"/>
        <v>*</v>
      </c>
      <c r="U85" s="428" t="str">
        <f t="shared" si="28"/>
        <v>*</v>
      </c>
      <c r="V85" s="428" t="str">
        <f t="shared" si="29"/>
        <v>*</v>
      </c>
      <c r="W85" s="428" t="str">
        <f t="shared" si="30"/>
        <v>*</v>
      </c>
      <c r="X85" s="428">
        <f t="shared" si="31"/>
        <v>21.9</v>
      </c>
      <c r="Y85" s="428">
        <f t="shared" si="32"/>
        <v>22.7</v>
      </c>
      <c r="Z85" s="428">
        <f t="shared" si="33"/>
        <v>18.5</v>
      </c>
      <c r="AA85" s="428" t="str">
        <f t="shared" si="34"/>
        <v>-</v>
      </c>
      <c r="AB85" s="428">
        <f t="shared" si="35"/>
        <v>24.9</v>
      </c>
      <c r="AC85" s="428">
        <f t="shared" si="36"/>
        <v>27.8</v>
      </c>
      <c r="AD85" s="428">
        <f t="shared" si="37"/>
        <v>20.399999999999999</v>
      </c>
      <c r="AE85" s="428">
        <f t="shared" si="38"/>
        <v>21.1</v>
      </c>
      <c r="AF85" s="428" t="str">
        <f t="shared" si="39"/>
        <v>*</v>
      </c>
      <c r="AG85" s="428" t="str">
        <f t="shared" si="40"/>
        <v>*</v>
      </c>
      <c r="AH85" s="428" t="str">
        <f t="shared" si="41"/>
        <v>*</v>
      </c>
      <c r="AI85" s="428" t="str">
        <f t="shared" si="42"/>
        <v>*</v>
      </c>
      <c r="AJ85" s="428" t="str">
        <f t="shared" si="43"/>
        <v>*</v>
      </c>
      <c r="AK85" s="428" t="str">
        <f t="shared" si="44"/>
        <v>*</v>
      </c>
      <c r="AL85" s="428" t="str">
        <f t="shared" si="45"/>
        <v>*</v>
      </c>
      <c r="AM85" s="428"/>
    </row>
    <row r="86" spans="1:39" ht="13.5" customHeight="1" x14ac:dyDescent="0.3">
      <c r="A86" s="155">
        <v>0.78125</v>
      </c>
      <c r="B86" s="154" t="s">
        <v>62</v>
      </c>
      <c r="C86" s="154" t="s">
        <v>62</v>
      </c>
      <c r="D86" s="154" t="s">
        <v>62</v>
      </c>
      <c r="E86" s="154" t="s">
        <v>62</v>
      </c>
      <c r="F86" s="154" t="s">
        <v>62</v>
      </c>
      <c r="G86" s="154" t="s">
        <v>62</v>
      </c>
      <c r="H86" s="154" t="s">
        <v>62</v>
      </c>
      <c r="I86" s="154" t="s">
        <v>62</v>
      </c>
      <c r="J86" s="154" t="s">
        <v>62</v>
      </c>
      <c r="K86" s="154" t="s">
        <v>62</v>
      </c>
      <c r="L86" s="154" t="s">
        <v>62</v>
      </c>
      <c r="M86" s="154" t="s">
        <v>62</v>
      </c>
      <c r="N86" s="154" t="s">
        <v>62</v>
      </c>
      <c r="O86" s="154" t="s">
        <v>62</v>
      </c>
      <c r="P86" s="2"/>
      <c r="Q86" s="431">
        <v>0.78125</v>
      </c>
      <c r="R86" s="428" t="str">
        <f t="shared" si="25"/>
        <v>*</v>
      </c>
      <c r="S86" s="428" t="str">
        <f t="shared" si="26"/>
        <v>*</v>
      </c>
      <c r="T86" s="428" t="str">
        <f t="shared" si="27"/>
        <v>*</v>
      </c>
      <c r="U86" s="428" t="str">
        <f t="shared" si="28"/>
        <v>*</v>
      </c>
      <c r="V86" s="428" t="str">
        <f t="shared" si="29"/>
        <v>*</v>
      </c>
      <c r="W86" s="428" t="str">
        <f t="shared" si="30"/>
        <v>*</v>
      </c>
      <c r="X86" s="428">
        <f t="shared" si="31"/>
        <v>30.8</v>
      </c>
      <c r="Y86" s="428">
        <f t="shared" si="32"/>
        <v>29.3</v>
      </c>
      <c r="Z86" s="428">
        <f t="shared" si="33"/>
        <v>22.2</v>
      </c>
      <c r="AA86" s="428">
        <f t="shared" si="34"/>
        <v>24.4</v>
      </c>
      <c r="AB86" s="428">
        <f t="shared" si="35"/>
        <v>22.5</v>
      </c>
      <c r="AC86" s="428">
        <f t="shared" si="36"/>
        <v>26.1</v>
      </c>
      <c r="AD86" s="428">
        <f t="shared" si="37"/>
        <v>31.2</v>
      </c>
      <c r="AE86" s="428">
        <f t="shared" si="38"/>
        <v>26.6</v>
      </c>
      <c r="AF86" s="428" t="str">
        <f t="shared" si="39"/>
        <v>*</v>
      </c>
      <c r="AG86" s="428" t="str">
        <f t="shared" si="40"/>
        <v>*</v>
      </c>
      <c r="AH86" s="428" t="str">
        <f t="shared" si="41"/>
        <v>*</v>
      </c>
      <c r="AI86" s="428" t="str">
        <f t="shared" si="42"/>
        <v>*</v>
      </c>
      <c r="AJ86" s="428" t="str">
        <f t="shared" si="43"/>
        <v>*</v>
      </c>
      <c r="AK86" s="428" t="str">
        <f t="shared" si="44"/>
        <v>*</v>
      </c>
      <c r="AL86" s="428" t="str">
        <f t="shared" si="45"/>
        <v>*</v>
      </c>
      <c r="AM86" s="428"/>
    </row>
    <row r="87" spans="1:39" ht="13.5" customHeight="1" x14ac:dyDescent="0.3">
      <c r="A87" s="155">
        <v>0.79166666666666696</v>
      </c>
      <c r="B87" s="154" t="s">
        <v>62</v>
      </c>
      <c r="C87" s="154" t="s">
        <v>62</v>
      </c>
      <c r="D87" s="154" t="s">
        <v>62</v>
      </c>
      <c r="E87" s="154" t="s">
        <v>62</v>
      </c>
      <c r="F87" s="154" t="s">
        <v>62</v>
      </c>
      <c r="G87" s="154" t="s">
        <v>62</v>
      </c>
      <c r="H87" s="154" t="s">
        <v>62</v>
      </c>
      <c r="I87" s="154" t="s">
        <v>62</v>
      </c>
      <c r="J87" s="154" t="s">
        <v>62</v>
      </c>
      <c r="K87" s="154" t="s">
        <v>62</v>
      </c>
      <c r="L87" s="154" t="s">
        <v>62</v>
      </c>
      <c r="M87" s="154" t="s">
        <v>62</v>
      </c>
      <c r="N87" s="154" t="s">
        <v>62</v>
      </c>
      <c r="O87" s="154" t="s">
        <v>62</v>
      </c>
      <c r="P87" s="2"/>
      <c r="Q87" s="431">
        <v>0.79166666666666696</v>
      </c>
      <c r="R87" s="428" t="str">
        <f t="shared" si="25"/>
        <v>*</v>
      </c>
      <c r="S87" s="428" t="str">
        <f t="shared" si="26"/>
        <v>*</v>
      </c>
      <c r="T87" s="428" t="str">
        <f t="shared" si="27"/>
        <v>*</v>
      </c>
      <c r="U87" s="428" t="str">
        <f t="shared" si="28"/>
        <v>*</v>
      </c>
      <c r="V87" s="428" t="str">
        <f t="shared" si="29"/>
        <v>*</v>
      </c>
      <c r="W87" s="428" t="str">
        <f t="shared" si="30"/>
        <v>*</v>
      </c>
      <c r="X87" s="428">
        <f t="shared" si="31"/>
        <v>47.2</v>
      </c>
      <c r="Y87" s="428">
        <f t="shared" si="32"/>
        <v>16.7</v>
      </c>
      <c r="Z87" s="428">
        <f t="shared" si="33"/>
        <v>24.4</v>
      </c>
      <c r="AA87" s="428">
        <f t="shared" si="34"/>
        <v>26.8</v>
      </c>
      <c r="AB87" s="428">
        <f t="shared" si="35"/>
        <v>21</v>
      </c>
      <c r="AC87" s="428" t="str">
        <f t="shared" si="36"/>
        <v>-</v>
      </c>
      <c r="AD87" s="428">
        <f t="shared" si="37"/>
        <v>24.2</v>
      </c>
      <c r="AE87" s="428">
        <f t="shared" si="38"/>
        <v>20.5</v>
      </c>
      <c r="AF87" s="428" t="str">
        <f t="shared" si="39"/>
        <v>*</v>
      </c>
      <c r="AG87" s="428" t="str">
        <f t="shared" si="40"/>
        <v>*</v>
      </c>
      <c r="AH87" s="428" t="str">
        <f t="shared" si="41"/>
        <v>*</v>
      </c>
      <c r="AI87" s="428" t="str">
        <f t="shared" si="42"/>
        <v>*</v>
      </c>
      <c r="AJ87" s="428" t="str">
        <f t="shared" si="43"/>
        <v>*</v>
      </c>
      <c r="AK87" s="428" t="str">
        <f t="shared" si="44"/>
        <v>*</v>
      </c>
      <c r="AL87" s="428" t="str">
        <f t="shared" si="45"/>
        <v>*</v>
      </c>
      <c r="AM87" s="428"/>
    </row>
    <row r="88" spans="1:39" ht="13.5" customHeight="1" x14ac:dyDescent="0.3">
      <c r="A88" s="155">
        <v>0.80208333333333304</v>
      </c>
      <c r="B88" s="154" t="s">
        <v>62</v>
      </c>
      <c r="C88" s="154" t="s">
        <v>62</v>
      </c>
      <c r="D88" s="154" t="s">
        <v>62</v>
      </c>
      <c r="E88" s="154" t="s">
        <v>62</v>
      </c>
      <c r="F88" s="154" t="s">
        <v>62</v>
      </c>
      <c r="G88" s="154" t="s">
        <v>62</v>
      </c>
      <c r="H88" s="154" t="s">
        <v>62</v>
      </c>
      <c r="I88" s="154" t="s">
        <v>62</v>
      </c>
      <c r="J88" s="154" t="s">
        <v>62</v>
      </c>
      <c r="K88" s="154" t="s">
        <v>62</v>
      </c>
      <c r="L88" s="154" t="s">
        <v>62</v>
      </c>
      <c r="M88" s="154" t="s">
        <v>62</v>
      </c>
      <c r="N88" s="154" t="s">
        <v>62</v>
      </c>
      <c r="O88" s="154" t="s">
        <v>62</v>
      </c>
      <c r="P88" s="2"/>
      <c r="Q88" s="431">
        <v>0.80208333333333304</v>
      </c>
      <c r="R88" s="428" t="str">
        <f t="shared" si="25"/>
        <v>*</v>
      </c>
      <c r="S88" s="428" t="str">
        <f t="shared" si="26"/>
        <v>*</v>
      </c>
      <c r="T88" s="428" t="str">
        <f t="shared" si="27"/>
        <v>*</v>
      </c>
      <c r="U88" s="428" t="str">
        <f t="shared" si="28"/>
        <v>*</v>
      </c>
      <c r="V88" s="428" t="str">
        <f t="shared" si="29"/>
        <v>*</v>
      </c>
      <c r="W88" s="428" t="str">
        <f t="shared" si="30"/>
        <v>*</v>
      </c>
      <c r="X88" s="428">
        <f t="shared" si="31"/>
        <v>26.3</v>
      </c>
      <c r="Y88" s="428">
        <f t="shared" si="32"/>
        <v>14.5</v>
      </c>
      <c r="Z88" s="428">
        <f t="shared" si="33"/>
        <v>25</v>
      </c>
      <c r="AA88" s="428" t="str">
        <f t="shared" si="34"/>
        <v>-</v>
      </c>
      <c r="AB88" s="428">
        <f t="shared" si="35"/>
        <v>22.6</v>
      </c>
      <c r="AC88" s="428">
        <f t="shared" si="36"/>
        <v>23.7</v>
      </c>
      <c r="AD88" s="428" t="str">
        <f t="shared" si="37"/>
        <v>-</v>
      </c>
      <c r="AE88" s="428">
        <f t="shared" si="38"/>
        <v>22.1</v>
      </c>
      <c r="AF88" s="428" t="str">
        <f t="shared" si="39"/>
        <v>*</v>
      </c>
      <c r="AG88" s="428" t="str">
        <f t="shared" si="40"/>
        <v>*</v>
      </c>
      <c r="AH88" s="428" t="str">
        <f t="shared" si="41"/>
        <v>*</v>
      </c>
      <c r="AI88" s="428" t="str">
        <f t="shared" si="42"/>
        <v>*</v>
      </c>
      <c r="AJ88" s="428" t="str">
        <f t="shared" si="43"/>
        <v>*</v>
      </c>
      <c r="AK88" s="428" t="str">
        <f t="shared" si="44"/>
        <v>*</v>
      </c>
      <c r="AL88" s="428" t="str">
        <f t="shared" si="45"/>
        <v>*</v>
      </c>
      <c r="AM88" s="428"/>
    </row>
    <row r="89" spans="1:39" ht="13.5" customHeight="1" x14ac:dyDescent="0.3">
      <c r="A89" s="155">
        <v>0.8125</v>
      </c>
      <c r="B89" s="154" t="s">
        <v>62</v>
      </c>
      <c r="C89" s="154" t="s">
        <v>62</v>
      </c>
      <c r="D89" s="154" t="s">
        <v>62</v>
      </c>
      <c r="E89" s="154" t="s">
        <v>62</v>
      </c>
      <c r="F89" s="154" t="s">
        <v>62</v>
      </c>
      <c r="G89" s="154" t="s">
        <v>62</v>
      </c>
      <c r="H89" s="154" t="s">
        <v>62</v>
      </c>
      <c r="I89" s="154" t="s">
        <v>62</v>
      </c>
      <c r="J89" s="154" t="s">
        <v>62</v>
      </c>
      <c r="K89" s="154" t="s">
        <v>62</v>
      </c>
      <c r="L89" s="154" t="s">
        <v>62</v>
      </c>
      <c r="M89" s="154" t="s">
        <v>62</v>
      </c>
      <c r="N89" s="154" t="s">
        <v>62</v>
      </c>
      <c r="O89" s="154" t="s">
        <v>62</v>
      </c>
      <c r="P89" s="2"/>
      <c r="Q89" s="431">
        <v>0.8125</v>
      </c>
      <c r="R89" s="428" t="str">
        <f t="shared" si="25"/>
        <v>*</v>
      </c>
      <c r="S89" s="428" t="str">
        <f t="shared" si="26"/>
        <v>*</v>
      </c>
      <c r="T89" s="428" t="str">
        <f t="shared" si="27"/>
        <v>*</v>
      </c>
      <c r="U89" s="428" t="str">
        <f t="shared" si="28"/>
        <v>*</v>
      </c>
      <c r="V89" s="428" t="str">
        <f t="shared" si="29"/>
        <v>*</v>
      </c>
      <c r="W89" s="428" t="str">
        <f t="shared" si="30"/>
        <v>*</v>
      </c>
      <c r="X89" s="428">
        <f t="shared" si="31"/>
        <v>24.6</v>
      </c>
      <c r="Y89" s="428">
        <f t="shared" si="32"/>
        <v>25.2</v>
      </c>
      <c r="Z89" s="428">
        <f t="shared" si="33"/>
        <v>25.5</v>
      </c>
      <c r="AA89" s="428">
        <f t="shared" si="34"/>
        <v>24.4</v>
      </c>
      <c r="AB89" s="428">
        <f t="shared" si="35"/>
        <v>25.8</v>
      </c>
      <c r="AC89" s="428">
        <f t="shared" si="36"/>
        <v>28.8</v>
      </c>
      <c r="AD89" s="428">
        <f t="shared" si="37"/>
        <v>20.8</v>
      </c>
      <c r="AE89" s="428">
        <f t="shared" si="38"/>
        <v>20.5</v>
      </c>
      <c r="AF89" s="428" t="str">
        <f t="shared" si="39"/>
        <v>*</v>
      </c>
      <c r="AG89" s="428" t="str">
        <f t="shared" si="40"/>
        <v>*</v>
      </c>
      <c r="AH89" s="428" t="str">
        <f t="shared" si="41"/>
        <v>*</v>
      </c>
      <c r="AI89" s="428" t="str">
        <f t="shared" si="42"/>
        <v>*</v>
      </c>
      <c r="AJ89" s="428" t="str">
        <f t="shared" si="43"/>
        <v>*</v>
      </c>
      <c r="AK89" s="428" t="str">
        <f t="shared" si="44"/>
        <v>*</v>
      </c>
      <c r="AL89" s="428" t="str">
        <f t="shared" si="45"/>
        <v>*</v>
      </c>
      <c r="AM89" s="428"/>
    </row>
    <row r="90" spans="1:39" ht="13.5" customHeight="1" x14ac:dyDescent="0.3">
      <c r="A90" s="155">
        <v>0.82291666666666696</v>
      </c>
      <c r="B90" s="154" t="s">
        <v>62</v>
      </c>
      <c r="C90" s="154" t="s">
        <v>62</v>
      </c>
      <c r="D90" s="154" t="s">
        <v>62</v>
      </c>
      <c r="E90" s="154" t="s">
        <v>62</v>
      </c>
      <c r="F90" s="154" t="s">
        <v>62</v>
      </c>
      <c r="G90" s="154" t="s">
        <v>62</v>
      </c>
      <c r="H90" s="154" t="s">
        <v>62</v>
      </c>
      <c r="I90" s="154" t="s">
        <v>62</v>
      </c>
      <c r="J90" s="154" t="s">
        <v>62</v>
      </c>
      <c r="K90" s="154" t="s">
        <v>62</v>
      </c>
      <c r="L90" s="154" t="s">
        <v>62</v>
      </c>
      <c r="M90" s="154" t="s">
        <v>62</v>
      </c>
      <c r="N90" s="154" t="s">
        <v>62</v>
      </c>
      <c r="O90" s="154" t="s">
        <v>62</v>
      </c>
      <c r="P90" s="2"/>
      <c r="Q90" s="431">
        <v>0.82291666666666696</v>
      </c>
      <c r="R90" s="428" t="str">
        <f t="shared" si="25"/>
        <v>*</v>
      </c>
      <c r="S90" s="428" t="str">
        <f t="shared" si="26"/>
        <v>*</v>
      </c>
      <c r="T90" s="428" t="str">
        <f t="shared" si="27"/>
        <v>*</v>
      </c>
      <c r="U90" s="428" t="str">
        <f t="shared" si="28"/>
        <v>*</v>
      </c>
      <c r="V90" s="428" t="str">
        <f t="shared" si="29"/>
        <v>*</v>
      </c>
      <c r="W90" s="428" t="str">
        <f t="shared" si="30"/>
        <v>*</v>
      </c>
      <c r="X90" s="428" t="str">
        <f t="shared" si="31"/>
        <v>-</v>
      </c>
      <c r="Y90" s="428">
        <f t="shared" si="32"/>
        <v>26.7</v>
      </c>
      <c r="Z90" s="428">
        <f t="shared" si="33"/>
        <v>29.1</v>
      </c>
      <c r="AA90" s="428">
        <f t="shared" si="34"/>
        <v>33.299999999999997</v>
      </c>
      <c r="AB90" s="428">
        <f t="shared" si="35"/>
        <v>25.4</v>
      </c>
      <c r="AC90" s="428">
        <f t="shared" si="36"/>
        <v>20.6</v>
      </c>
      <c r="AD90" s="428">
        <f t="shared" si="37"/>
        <v>29.4</v>
      </c>
      <c r="AE90" s="428">
        <f t="shared" si="38"/>
        <v>30.5</v>
      </c>
      <c r="AF90" s="428" t="str">
        <f t="shared" si="39"/>
        <v>*</v>
      </c>
      <c r="AG90" s="428" t="str">
        <f t="shared" si="40"/>
        <v>*</v>
      </c>
      <c r="AH90" s="428" t="str">
        <f t="shared" si="41"/>
        <v>*</v>
      </c>
      <c r="AI90" s="428" t="str">
        <f t="shared" si="42"/>
        <v>*</v>
      </c>
      <c r="AJ90" s="428" t="str">
        <f t="shared" si="43"/>
        <v>*</v>
      </c>
      <c r="AK90" s="428" t="str">
        <f t="shared" si="44"/>
        <v>*</v>
      </c>
      <c r="AL90" s="428" t="str">
        <f t="shared" si="45"/>
        <v>*</v>
      </c>
      <c r="AM90" s="428"/>
    </row>
    <row r="91" spans="1:39" ht="13.5" customHeight="1" x14ac:dyDescent="0.3">
      <c r="A91" s="155">
        <v>0.83333333333333304</v>
      </c>
      <c r="B91" s="154" t="s">
        <v>62</v>
      </c>
      <c r="C91" s="154" t="s">
        <v>62</v>
      </c>
      <c r="D91" s="154" t="s">
        <v>62</v>
      </c>
      <c r="E91" s="154" t="s">
        <v>62</v>
      </c>
      <c r="F91" s="154" t="s">
        <v>62</v>
      </c>
      <c r="G91" s="154" t="s">
        <v>62</v>
      </c>
      <c r="H91" s="154" t="s">
        <v>62</v>
      </c>
      <c r="I91" s="154" t="s">
        <v>62</v>
      </c>
      <c r="J91" s="154" t="s">
        <v>62</v>
      </c>
      <c r="K91" s="154" t="s">
        <v>62</v>
      </c>
      <c r="L91" s="154" t="s">
        <v>62</v>
      </c>
      <c r="M91" s="154" t="s">
        <v>62</v>
      </c>
      <c r="N91" s="154" t="s">
        <v>62</v>
      </c>
      <c r="O91" s="154" t="s">
        <v>62</v>
      </c>
      <c r="P91" s="2"/>
      <c r="Q91" s="431">
        <v>0.83333333333333304</v>
      </c>
      <c r="R91" s="428" t="str">
        <f t="shared" si="25"/>
        <v>*</v>
      </c>
      <c r="S91" s="428" t="str">
        <f t="shared" si="26"/>
        <v>*</v>
      </c>
      <c r="T91" s="428" t="str">
        <f t="shared" si="27"/>
        <v>*</v>
      </c>
      <c r="U91" s="428" t="str">
        <f t="shared" si="28"/>
        <v>*</v>
      </c>
      <c r="V91" s="428" t="str">
        <f t="shared" si="29"/>
        <v>*</v>
      </c>
      <c r="W91" s="428" t="str">
        <f t="shared" si="30"/>
        <v>*</v>
      </c>
      <c r="X91" s="428">
        <f t="shared" si="31"/>
        <v>22.9</v>
      </c>
      <c r="Y91" s="428">
        <f t="shared" si="32"/>
        <v>29.9</v>
      </c>
      <c r="Z91" s="428">
        <f t="shared" si="33"/>
        <v>22.5</v>
      </c>
      <c r="AA91" s="428">
        <f t="shared" si="34"/>
        <v>29.1</v>
      </c>
      <c r="AB91" s="428">
        <f t="shared" si="35"/>
        <v>32</v>
      </c>
      <c r="AC91" s="428">
        <f t="shared" si="36"/>
        <v>32.1</v>
      </c>
      <c r="AD91" s="428">
        <f t="shared" si="37"/>
        <v>31.2</v>
      </c>
      <c r="AE91" s="428">
        <f t="shared" si="38"/>
        <v>17.399999999999999</v>
      </c>
      <c r="AF91" s="428" t="str">
        <f t="shared" si="39"/>
        <v>*</v>
      </c>
      <c r="AG91" s="428" t="str">
        <f t="shared" si="40"/>
        <v>*</v>
      </c>
      <c r="AH91" s="428" t="str">
        <f t="shared" si="41"/>
        <v>*</v>
      </c>
      <c r="AI91" s="428" t="str">
        <f t="shared" si="42"/>
        <v>*</v>
      </c>
      <c r="AJ91" s="428" t="str">
        <f t="shared" si="43"/>
        <v>*</v>
      </c>
      <c r="AK91" s="428" t="str">
        <f t="shared" si="44"/>
        <v>*</v>
      </c>
      <c r="AL91" s="428" t="str">
        <f t="shared" si="45"/>
        <v>*</v>
      </c>
      <c r="AM91" s="428"/>
    </row>
    <row r="92" spans="1:39" ht="13.5" customHeight="1" x14ac:dyDescent="0.3">
      <c r="A92" s="155">
        <v>0.84375</v>
      </c>
      <c r="B92" s="154" t="s">
        <v>62</v>
      </c>
      <c r="C92" s="154" t="s">
        <v>62</v>
      </c>
      <c r="D92" s="154" t="s">
        <v>62</v>
      </c>
      <c r="E92" s="154" t="s">
        <v>62</v>
      </c>
      <c r="F92" s="154" t="s">
        <v>62</v>
      </c>
      <c r="G92" s="154" t="s">
        <v>62</v>
      </c>
      <c r="H92" s="154" t="s">
        <v>62</v>
      </c>
      <c r="I92" s="154" t="s">
        <v>62</v>
      </c>
      <c r="J92" s="154" t="s">
        <v>62</v>
      </c>
      <c r="K92" s="154" t="s">
        <v>62</v>
      </c>
      <c r="L92" s="154" t="s">
        <v>62</v>
      </c>
      <c r="M92" s="154" t="s">
        <v>62</v>
      </c>
      <c r="N92" s="154" t="s">
        <v>62</v>
      </c>
      <c r="O92" s="154" t="s">
        <v>62</v>
      </c>
      <c r="P92" s="2"/>
      <c r="Q92" s="431">
        <v>0.84375</v>
      </c>
      <c r="R92" s="428" t="str">
        <f t="shared" si="25"/>
        <v>*</v>
      </c>
      <c r="S92" s="428" t="str">
        <f t="shared" si="26"/>
        <v>*</v>
      </c>
      <c r="T92" s="428" t="str">
        <f t="shared" si="27"/>
        <v>*</v>
      </c>
      <c r="U92" s="428" t="str">
        <f t="shared" si="28"/>
        <v>*</v>
      </c>
      <c r="V92" s="428" t="str">
        <f t="shared" si="29"/>
        <v>*</v>
      </c>
      <c r="W92" s="428" t="str">
        <f t="shared" si="30"/>
        <v>*</v>
      </c>
      <c r="X92" s="428" t="str">
        <f t="shared" si="31"/>
        <v>-</v>
      </c>
      <c r="Y92" s="428" t="str">
        <f t="shared" si="32"/>
        <v>-</v>
      </c>
      <c r="Z92" s="428">
        <f t="shared" si="33"/>
        <v>29</v>
      </c>
      <c r="AA92" s="428">
        <f t="shared" si="34"/>
        <v>28.6</v>
      </c>
      <c r="AB92" s="428">
        <f t="shared" si="35"/>
        <v>28</v>
      </c>
      <c r="AC92" s="428">
        <f t="shared" si="36"/>
        <v>25.9</v>
      </c>
      <c r="AD92" s="428">
        <f t="shared" si="37"/>
        <v>24.8</v>
      </c>
      <c r="AE92" s="428">
        <f t="shared" si="38"/>
        <v>31.5</v>
      </c>
      <c r="AF92" s="428" t="str">
        <f t="shared" si="39"/>
        <v>*</v>
      </c>
      <c r="AG92" s="428" t="str">
        <f t="shared" si="40"/>
        <v>*</v>
      </c>
      <c r="AH92" s="428" t="str">
        <f t="shared" si="41"/>
        <v>*</v>
      </c>
      <c r="AI92" s="428" t="str">
        <f t="shared" si="42"/>
        <v>*</v>
      </c>
      <c r="AJ92" s="428" t="str">
        <f t="shared" si="43"/>
        <v>*</v>
      </c>
      <c r="AK92" s="428" t="str">
        <f t="shared" si="44"/>
        <v>*</v>
      </c>
      <c r="AL92" s="428" t="str">
        <f t="shared" si="45"/>
        <v>*</v>
      </c>
      <c r="AM92" s="428"/>
    </row>
    <row r="93" spans="1:39" ht="13.5" customHeight="1" x14ac:dyDescent="0.3">
      <c r="A93" s="155">
        <v>0.85416666666666696</v>
      </c>
      <c r="B93" s="154" t="s">
        <v>62</v>
      </c>
      <c r="C93" s="154" t="s">
        <v>62</v>
      </c>
      <c r="D93" s="154" t="s">
        <v>62</v>
      </c>
      <c r="E93" s="154" t="s">
        <v>62</v>
      </c>
      <c r="F93" s="154" t="s">
        <v>62</v>
      </c>
      <c r="G93" s="154" t="s">
        <v>62</v>
      </c>
      <c r="H93" s="154" t="s">
        <v>62</v>
      </c>
      <c r="I93" s="154" t="s">
        <v>62</v>
      </c>
      <c r="J93" s="154" t="s">
        <v>62</v>
      </c>
      <c r="K93" s="154" t="s">
        <v>62</v>
      </c>
      <c r="L93" s="154" t="s">
        <v>62</v>
      </c>
      <c r="M93" s="154" t="s">
        <v>62</v>
      </c>
      <c r="N93" s="154" t="s">
        <v>62</v>
      </c>
      <c r="O93" s="154" t="s">
        <v>62</v>
      </c>
      <c r="P93" s="2"/>
      <c r="Q93" s="431">
        <v>0.85416666666666696</v>
      </c>
      <c r="R93" s="428" t="str">
        <f t="shared" si="25"/>
        <v>*</v>
      </c>
      <c r="S93" s="428" t="str">
        <f t="shared" si="26"/>
        <v>*</v>
      </c>
      <c r="T93" s="428" t="str">
        <f t="shared" si="27"/>
        <v>*</v>
      </c>
      <c r="U93" s="428" t="str">
        <f t="shared" si="28"/>
        <v>*</v>
      </c>
      <c r="V93" s="428" t="str">
        <f t="shared" si="29"/>
        <v>*</v>
      </c>
      <c r="W93" s="428" t="str">
        <f t="shared" si="30"/>
        <v>*</v>
      </c>
      <c r="X93" s="428">
        <f t="shared" si="31"/>
        <v>28.3</v>
      </c>
      <c r="Y93" s="428">
        <f t="shared" si="32"/>
        <v>27.3</v>
      </c>
      <c r="Z93" s="428">
        <f t="shared" si="33"/>
        <v>27.1</v>
      </c>
      <c r="AA93" s="428" t="str">
        <f t="shared" si="34"/>
        <v>-</v>
      </c>
      <c r="AB93" s="428">
        <f t="shared" si="35"/>
        <v>32.200000000000003</v>
      </c>
      <c r="AC93" s="428">
        <f t="shared" si="36"/>
        <v>29</v>
      </c>
      <c r="AD93" s="428">
        <f t="shared" si="37"/>
        <v>22.6</v>
      </c>
      <c r="AE93" s="428">
        <f t="shared" si="38"/>
        <v>25.4</v>
      </c>
      <c r="AF93" s="428" t="str">
        <f t="shared" si="39"/>
        <v>*</v>
      </c>
      <c r="AG93" s="428" t="str">
        <f t="shared" si="40"/>
        <v>*</v>
      </c>
      <c r="AH93" s="428" t="str">
        <f t="shared" si="41"/>
        <v>*</v>
      </c>
      <c r="AI93" s="428" t="str">
        <f t="shared" si="42"/>
        <v>*</v>
      </c>
      <c r="AJ93" s="428" t="str">
        <f t="shared" si="43"/>
        <v>*</v>
      </c>
      <c r="AK93" s="428" t="str">
        <f t="shared" si="44"/>
        <v>*</v>
      </c>
      <c r="AL93" s="428" t="str">
        <f t="shared" si="45"/>
        <v>*</v>
      </c>
      <c r="AM93" s="428"/>
    </row>
    <row r="94" spans="1:39" ht="13.5" customHeight="1" x14ac:dyDescent="0.3">
      <c r="A94" s="155">
        <v>0.86458333333333304</v>
      </c>
      <c r="B94" s="154" t="s">
        <v>62</v>
      </c>
      <c r="C94" s="154" t="s">
        <v>62</v>
      </c>
      <c r="D94" s="154" t="s">
        <v>62</v>
      </c>
      <c r="E94" s="154" t="s">
        <v>62</v>
      </c>
      <c r="F94" s="154" t="s">
        <v>62</v>
      </c>
      <c r="G94" s="154" t="s">
        <v>62</v>
      </c>
      <c r="H94" s="154" t="s">
        <v>62</v>
      </c>
      <c r="I94" s="154" t="s">
        <v>62</v>
      </c>
      <c r="J94" s="154" t="s">
        <v>62</v>
      </c>
      <c r="K94" s="154" t="s">
        <v>62</v>
      </c>
      <c r="L94" s="154" t="s">
        <v>62</v>
      </c>
      <c r="M94" s="154" t="s">
        <v>62</v>
      </c>
      <c r="N94" s="154" t="s">
        <v>62</v>
      </c>
      <c r="O94" s="154" t="s">
        <v>62</v>
      </c>
      <c r="P94" s="2"/>
      <c r="Q94" s="431">
        <v>0.86458333333333304</v>
      </c>
      <c r="R94" s="428" t="str">
        <f t="shared" si="25"/>
        <v>*</v>
      </c>
      <c r="S94" s="428" t="str">
        <f t="shared" si="26"/>
        <v>*</v>
      </c>
      <c r="T94" s="428" t="str">
        <f t="shared" si="27"/>
        <v>*</v>
      </c>
      <c r="U94" s="428" t="str">
        <f t="shared" si="28"/>
        <v>*</v>
      </c>
      <c r="V94" s="428" t="str">
        <f t="shared" si="29"/>
        <v>*</v>
      </c>
      <c r="W94" s="428" t="str">
        <f t="shared" si="30"/>
        <v>*</v>
      </c>
      <c r="X94" s="428">
        <f t="shared" si="31"/>
        <v>26.3</v>
      </c>
      <c r="Y94" s="428">
        <f t="shared" si="32"/>
        <v>29.9</v>
      </c>
      <c r="Z94" s="428">
        <f t="shared" si="33"/>
        <v>28.7</v>
      </c>
      <c r="AA94" s="428">
        <f t="shared" si="34"/>
        <v>28.7</v>
      </c>
      <c r="AB94" s="428">
        <f t="shared" si="35"/>
        <v>29</v>
      </c>
      <c r="AC94" s="428">
        <f t="shared" si="36"/>
        <v>26.7</v>
      </c>
      <c r="AD94" s="428">
        <f t="shared" si="37"/>
        <v>19.100000000000001</v>
      </c>
      <c r="AE94" s="428">
        <f t="shared" si="38"/>
        <v>29.2</v>
      </c>
      <c r="AF94" s="428" t="str">
        <f t="shared" si="39"/>
        <v>*</v>
      </c>
      <c r="AG94" s="428" t="str">
        <f t="shared" si="40"/>
        <v>*</v>
      </c>
      <c r="AH94" s="428" t="str">
        <f t="shared" si="41"/>
        <v>*</v>
      </c>
      <c r="AI94" s="428" t="str">
        <f t="shared" si="42"/>
        <v>*</v>
      </c>
      <c r="AJ94" s="428" t="str">
        <f t="shared" si="43"/>
        <v>*</v>
      </c>
      <c r="AK94" s="428" t="str">
        <f t="shared" si="44"/>
        <v>*</v>
      </c>
      <c r="AL94" s="428" t="str">
        <f t="shared" si="45"/>
        <v>*</v>
      </c>
      <c r="AM94" s="428"/>
    </row>
    <row r="95" spans="1:39" ht="13.5" customHeight="1" x14ac:dyDescent="0.3">
      <c r="A95" s="155">
        <v>0.875</v>
      </c>
      <c r="B95" s="154" t="s">
        <v>62</v>
      </c>
      <c r="C95" s="154" t="s">
        <v>62</v>
      </c>
      <c r="D95" s="154" t="s">
        <v>62</v>
      </c>
      <c r="E95" s="154" t="s">
        <v>62</v>
      </c>
      <c r="F95" s="154" t="s">
        <v>62</v>
      </c>
      <c r="G95" s="154" t="s">
        <v>62</v>
      </c>
      <c r="H95" s="154" t="s">
        <v>62</v>
      </c>
      <c r="I95" s="154" t="s">
        <v>62</v>
      </c>
      <c r="J95" s="154" t="s">
        <v>62</v>
      </c>
      <c r="K95" s="154" t="s">
        <v>62</v>
      </c>
      <c r="L95" s="154" t="s">
        <v>62</v>
      </c>
      <c r="M95" s="154" t="s">
        <v>62</v>
      </c>
      <c r="N95" s="154" t="s">
        <v>62</v>
      </c>
      <c r="O95" s="154" t="s">
        <v>62</v>
      </c>
      <c r="P95" s="2"/>
      <c r="Q95" s="431">
        <v>0.875</v>
      </c>
      <c r="R95" s="428" t="str">
        <f t="shared" si="25"/>
        <v>*</v>
      </c>
      <c r="S95" s="428" t="str">
        <f t="shared" si="26"/>
        <v>*</v>
      </c>
      <c r="T95" s="428" t="str">
        <f t="shared" si="27"/>
        <v>*</v>
      </c>
      <c r="U95" s="428" t="str">
        <f t="shared" si="28"/>
        <v>*</v>
      </c>
      <c r="V95" s="428" t="str">
        <f t="shared" si="29"/>
        <v>*</v>
      </c>
      <c r="W95" s="428" t="str">
        <f t="shared" si="30"/>
        <v>*</v>
      </c>
      <c r="X95" s="428" t="str">
        <f t="shared" si="31"/>
        <v>-</v>
      </c>
      <c r="Y95" s="428" t="str">
        <f t="shared" si="32"/>
        <v>-</v>
      </c>
      <c r="Z95" s="428">
        <f t="shared" si="33"/>
        <v>29.9</v>
      </c>
      <c r="AA95" s="428">
        <f t="shared" si="34"/>
        <v>31.4</v>
      </c>
      <c r="AB95" s="428">
        <f t="shared" si="35"/>
        <v>29.4</v>
      </c>
      <c r="AC95" s="428">
        <f t="shared" si="36"/>
        <v>33</v>
      </c>
      <c r="AD95" s="428" t="str">
        <f t="shared" si="37"/>
        <v>-</v>
      </c>
      <c r="AE95" s="428">
        <f t="shared" si="38"/>
        <v>15.7</v>
      </c>
      <c r="AF95" s="428" t="str">
        <f t="shared" si="39"/>
        <v>*</v>
      </c>
      <c r="AG95" s="428" t="str">
        <f t="shared" si="40"/>
        <v>*</v>
      </c>
      <c r="AH95" s="428" t="str">
        <f t="shared" si="41"/>
        <v>*</v>
      </c>
      <c r="AI95" s="428" t="str">
        <f t="shared" si="42"/>
        <v>*</v>
      </c>
      <c r="AJ95" s="428" t="str">
        <f t="shared" si="43"/>
        <v>*</v>
      </c>
      <c r="AK95" s="428" t="str">
        <f t="shared" si="44"/>
        <v>*</v>
      </c>
      <c r="AL95" s="428" t="str">
        <f t="shared" si="45"/>
        <v>*</v>
      </c>
      <c r="AM95" s="428"/>
    </row>
    <row r="96" spans="1:39" ht="13.5" customHeight="1" x14ac:dyDescent="0.3">
      <c r="A96" s="155">
        <v>0.88541666666666696</v>
      </c>
      <c r="B96" s="154" t="s">
        <v>62</v>
      </c>
      <c r="C96" s="154" t="s">
        <v>62</v>
      </c>
      <c r="D96" s="154" t="s">
        <v>62</v>
      </c>
      <c r="E96" s="154" t="s">
        <v>62</v>
      </c>
      <c r="F96" s="154" t="s">
        <v>62</v>
      </c>
      <c r="G96" s="154" t="s">
        <v>62</v>
      </c>
      <c r="H96" s="154" t="s">
        <v>62</v>
      </c>
      <c r="I96" s="154" t="s">
        <v>62</v>
      </c>
      <c r="J96" s="154" t="s">
        <v>62</v>
      </c>
      <c r="K96" s="154" t="s">
        <v>62</v>
      </c>
      <c r="L96" s="154" t="s">
        <v>62</v>
      </c>
      <c r="M96" s="154" t="s">
        <v>62</v>
      </c>
      <c r="N96" s="154" t="s">
        <v>62</v>
      </c>
      <c r="O96" s="154" t="s">
        <v>62</v>
      </c>
      <c r="P96" s="2"/>
      <c r="Q96" s="431">
        <v>0.88541666666666696</v>
      </c>
      <c r="R96" s="428" t="str">
        <f t="shared" si="25"/>
        <v>*</v>
      </c>
      <c r="S96" s="428" t="str">
        <f t="shared" si="26"/>
        <v>*</v>
      </c>
      <c r="T96" s="428" t="str">
        <f t="shared" si="27"/>
        <v>*</v>
      </c>
      <c r="U96" s="428" t="str">
        <f t="shared" si="28"/>
        <v>*</v>
      </c>
      <c r="V96" s="428" t="str">
        <f t="shared" si="29"/>
        <v>*</v>
      </c>
      <c r="W96" s="428" t="str">
        <f t="shared" si="30"/>
        <v>*</v>
      </c>
      <c r="X96" s="428">
        <f t="shared" si="31"/>
        <v>35.200000000000003</v>
      </c>
      <c r="Y96" s="428">
        <f t="shared" si="32"/>
        <v>29.1</v>
      </c>
      <c r="Z96" s="428">
        <f t="shared" si="33"/>
        <v>33.6</v>
      </c>
      <c r="AA96" s="428">
        <f t="shared" si="34"/>
        <v>25.7</v>
      </c>
      <c r="AB96" s="428">
        <f t="shared" si="35"/>
        <v>23.3</v>
      </c>
      <c r="AC96" s="428">
        <f t="shared" si="36"/>
        <v>29.5</v>
      </c>
      <c r="AD96" s="428">
        <f t="shared" si="37"/>
        <v>28.7</v>
      </c>
      <c r="AE96" s="428" t="str">
        <f t="shared" si="38"/>
        <v>-</v>
      </c>
      <c r="AF96" s="428" t="str">
        <f t="shared" si="39"/>
        <v>*</v>
      </c>
      <c r="AG96" s="428" t="str">
        <f t="shared" si="40"/>
        <v>*</v>
      </c>
      <c r="AH96" s="428" t="str">
        <f t="shared" si="41"/>
        <v>*</v>
      </c>
      <c r="AI96" s="428" t="str">
        <f t="shared" si="42"/>
        <v>*</v>
      </c>
      <c r="AJ96" s="428" t="str">
        <f t="shared" si="43"/>
        <v>*</v>
      </c>
      <c r="AK96" s="428" t="str">
        <f t="shared" si="44"/>
        <v>*</v>
      </c>
      <c r="AL96" s="428" t="str">
        <f t="shared" si="45"/>
        <v>*</v>
      </c>
      <c r="AM96" s="428"/>
    </row>
    <row r="97" spans="1:39" ht="13.5" customHeight="1" x14ac:dyDescent="0.3">
      <c r="A97" s="155">
        <v>0.89583333333333304</v>
      </c>
      <c r="B97" s="154" t="s">
        <v>62</v>
      </c>
      <c r="C97" s="154" t="s">
        <v>62</v>
      </c>
      <c r="D97" s="154" t="s">
        <v>62</v>
      </c>
      <c r="E97" s="154" t="s">
        <v>62</v>
      </c>
      <c r="F97" s="154" t="s">
        <v>62</v>
      </c>
      <c r="G97" s="154" t="s">
        <v>62</v>
      </c>
      <c r="H97" s="154" t="s">
        <v>62</v>
      </c>
      <c r="I97" s="154" t="s">
        <v>62</v>
      </c>
      <c r="J97" s="154" t="s">
        <v>62</v>
      </c>
      <c r="K97" s="154" t="s">
        <v>62</v>
      </c>
      <c r="L97" s="154" t="s">
        <v>62</v>
      </c>
      <c r="M97" s="154" t="s">
        <v>62</v>
      </c>
      <c r="N97" s="154" t="s">
        <v>62</v>
      </c>
      <c r="O97" s="154" t="s">
        <v>62</v>
      </c>
      <c r="P97" s="2"/>
      <c r="Q97" s="431">
        <v>0.89583333333333304</v>
      </c>
      <c r="R97" s="428" t="str">
        <f t="shared" si="25"/>
        <v>*</v>
      </c>
      <c r="S97" s="428" t="str">
        <f t="shared" si="26"/>
        <v>*</v>
      </c>
      <c r="T97" s="428" t="str">
        <f t="shared" si="27"/>
        <v>*</v>
      </c>
      <c r="U97" s="428" t="str">
        <f t="shared" si="28"/>
        <v>*</v>
      </c>
      <c r="V97" s="428" t="str">
        <f t="shared" si="29"/>
        <v>*</v>
      </c>
      <c r="W97" s="428" t="str">
        <f t="shared" si="30"/>
        <v>*</v>
      </c>
      <c r="X97" s="428">
        <f t="shared" si="31"/>
        <v>39.299999999999997</v>
      </c>
      <c r="Y97" s="428">
        <f t="shared" si="32"/>
        <v>32.200000000000003</v>
      </c>
      <c r="Z97" s="428">
        <f t="shared" si="33"/>
        <v>23</v>
      </c>
      <c r="AA97" s="428" t="str">
        <f t="shared" si="34"/>
        <v>-</v>
      </c>
      <c r="AB97" s="428">
        <f t="shared" si="35"/>
        <v>29.5</v>
      </c>
      <c r="AC97" s="428">
        <f t="shared" si="36"/>
        <v>25.9</v>
      </c>
      <c r="AD97" s="428">
        <f t="shared" si="37"/>
        <v>28.2</v>
      </c>
      <c r="AE97" s="428" t="str">
        <f t="shared" si="38"/>
        <v>-</v>
      </c>
      <c r="AF97" s="428" t="str">
        <f t="shared" si="39"/>
        <v>*</v>
      </c>
      <c r="AG97" s="428" t="str">
        <f t="shared" si="40"/>
        <v>*</v>
      </c>
      <c r="AH97" s="428" t="str">
        <f t="shared" si="41"/>
        <v>*</v>
      </c>
      <c r="AI97" s="428" t="str">
        <f t="shared" si="42"/>
        <v>*</v>
      </c>
      <c r="AJ97" s="428" t="str">
        <f t="shared" si="43"/>
        <v>*</v>
      </c>
      <c r="AK97" s="428" t="str">
        <f t="shared" si="44"/>
        <v>*</v>
      </c>
      <c r="AL97" s="428" t="str">
        <f t="shared" si="45"/>
        <v>*</v>
      </c>
      <c r="AM97" s="428"/>
    </row>
    <row r="98" spans="1:39" ht="13.5" customHeight="1" x14ac:dyDescent="0.3">
      <c r="A98" s="155">
        <v>0.90625</v>
      </c>
      <c r="B98" s="154" t="s">
        <v>62</v>
      </c>
      <c r="C98" s="154" t="s">
        <v>62</v>
      </c>
      <c r="D98" s="154" t="s">
        <v>62</v>
      </c>
      <c r="E98" s="154" t="s">
        <v>62</v>
      </c>
      <c r="F98" s="154" t="s">
        <v>62</v>
      </c>
      <c r="G98" s="154" t="s">
        <v>62</v>
      </c>
      <c r="H98" s="154" t="s">
        <v>62</v>
      </c>
      <c r="I98" s="154" t="s">
        <v>62</v>
      </c>
      <c r="J98" s="154" t="s">
        <v>62</v>
      </c>
      <c r="K98" s="154" t="s">
        <v>62</v>
      </c>
      <c r="L98" s="154" t="s">
        <v>62</v>
      </c>
      <c r="M98" s="154" t="s">
        <v>62</v>
      </c>
      <c r="N98" s="154" t="s">
        <v>62</v>
      </c>
      <c r="O98" s="154" t="s">
        <v>62</v>
      </c>
      <c r="P98" s="2"/>
      <c r="Q98" s="431">
        <v>0.90625</v>
      </c>
      <c r="R98" s="428" t="str">
        <f t="shared" si="25"/>
        <v>*</v>
      </c>
      <c r="S98" s="428" t="str">
        <f t="shared" si="26"/>
        <v>*</v>
      </c>
      <c r="T98" s="428" t="str">
        <f t="shared" si="27"/>
        <v>*</v>
      </c>
      <c r="U98" s="428" t="str">
        <f t="shared" si="28"/>
        <v>*</v>
      </c>
      <c r="V98" s="428" t="str">
        <f t="shared" si="29"/>
        <v>*</v>
      </c>
      <c r="W98" s="428" t="str">
        <f t="shared" si="30"/>
        <v>*</v>
      </c>
      <c r="X98" s="428">
        <f t="shared" si="31"/>
        <v>23.6</v>
      </c>
      <c r="Y98" s="428">
        <f t="shared" si="32"/>
        <v>20.2</v>
      </c>
      <c r="Z98" s="428">
        <f t="shared" si="33"/>
        <v>29.4</v>
      </c>
      <c r="AA98" s="428">
        <f t="shared" si="34"/>
        <v>24.8</v>
      </c>
      <c r="AB98" s="428">
        <f t="shared" si="35"/>
        <v>26.7</v>
      </c>
      <c r="AC98" s="428">
        <f t="shared" si="36"/>
        <v>21.4</v>
      </c>
      <c r="AD98" s="428">
        <f t="shared" si="37"/>
        <v>30.9</v>
      </c>
      <c r="AE98" s="428">
        <f t="shared" si="38"/>
        <v>28.8</v>
      </c>
      <c r="AF98" s="428" t="str">
        <f t="shared" si="39"/>
        <v>*</v>
      </c>
      <c r="AG98" s="428" t="str">
        <f t="shared" si="40"/>
        <v>*</v>
      </c>
      <c r="AH98" s="428" t="str">
        <f t="shared" si="41"/>
        <v>*</v>
      </c>
      <c r="AI98" s="428" t="str">
        <f t="shared" si="42"/>
        <v>*</v>
      </c>
      <c r="AJ98" s="428" t="str">
        <f t="shared" si="43"/>
        <v>*</v>
      </c>
      <c r="AK98" s="428" t="str">
        <f t="shared" si="44"/>
        <v>*</v>
      </c>
      <c r="AL98" s="428" t="str">
        <f t="shared" si="45"/>
        <v>*</v>
      </c>
      <c r="AM98" s="428"/>
    </row>
    <row r="99" spans="1:39" ht="13.5" customHeight="1" x14ac:dyDescent="0.3">
      <c r="A99" s="155">
        <v>0.91666666666666696</v>
      </c>
      <c r="B99" s="154" t="s">
        <v>62</v>
      </c>
      <c r="C99" s="154" t="s">
        <v>62</v>
      </c>
      <c r="D99" s="154" t="s">
        <v>62</v>
      </c>
      <c r="E99" s="154" t="s">
        <v>62</v>
      </c>
      <c r="F99" s="154" t="s">
        <v>62</v>
      </c>
      <c r="G99" s="154" t="s">
        <v>62</v>
      </c>
      <c r="H99" s="154" t="s">
        <v>62</v>
      </c>
      <c r="I99" s="154" t="s">
        <v>62</v>
      </c>
      <c r="J99" s="154" t="s">
        <v>62</v>
      </c>
      <c r="K99" s="154" t="s">
        <v>62</v>
      </c>
      <c r="L99" s="154" t="s">
        <v>62</v>
      </c>
      <c r="M99" s="154" t="s">
        <v>62</v>
      </c>
      <c r="N99" s="154" t="s">
        <v>62</v>
      </c>
      <c r="O99" s="154" t="s">
        <v>62</v>
      </c>
      <c r="P99" s="2"/>
      <c r="Q99" s="431">
        <v>0.91666666666666696</v>
      </c>
      <c r="R99" s="428" t="str">
        <f t="shared" si="25"/>
        <v>*</v>
      </c>
      <c r="S99" s="428" t="str">
        <f t="shared" si="26"/>
        <v>*</v>
      </c>
      <c r="T99" s="428" t="str">
        <f t="shared" si="27"/>
        <v>*</v>
      </c>
      <c r="U99" s="428" t="str">
        <f t="shared" si="28"/>
        <v>*</v>
      </c>
      <c r="V99" s="428" t="str">
        <f t="shared" si="29"/>
        <v>*</v>
      </c>
      <c r="W99" s="428" t="str">
        <f t="shared" si="30"/>
        <v>*</v>
      </c>
      <c r="X99" s="428" t="str">
        <f t="shared" si="31"/>
        <v>-</v>
      </c>
      <c r="Y99" s="428" t="str">
        <f t="shared" si="32"/>
        <v>-</v>
      </c>
      <c r="Z99" s="428">
        <f t="shared" si="33"/>
        <v>28</v>
      </c>
      <c r="AA99" s="428" t="str">
        <f t="shared" si="34"/>
        <v>-</v>
      </c>
      <c r="AB99" s="428">
        <f t="shared" si="35"/>
        <v>20</v>
      </c>
      <c r="AC99" s="428">
        <f t="shared" si="36"/>
        <v>26.4</v>
      </c>
      <c r="AD99" s="428">
        <f t="shared" si="37"/>
        <v>24.1</v>
      </c>
      <c r="AE99" s="428">
        <f t="shared" si="38"/>
        <v>27.5</v>
      </c>
      <c r="AF99" s="428" t="str">
        <f t="shared" si="39"/>
        <v>*</v>
      </c>
      <c r="AG99" s="428" t="str">
        <f t="shared" si="40"/>
        <v>*</v>
      </c>
      <c r="AH99" s="428" t="str">
        <f t="shared" si="41"/>
        <v>*</v>
      </c>
      <c r="AI99" s="428" t="str">
        <f t="shared" si="42"/>
        <v>*</v>
      </c>
      <c r="AJ99" s="428" t="str">
        <f t="shared" si="43"/>
        <v>*</v>
      </c>
      <c r="AK99" s="428" t="str">
        <f t="shared" si="44"/>
        <v>*</v>
      </c>
      <c r="AL99" s="428" t="str">
        <f t="shared" si="45"/>
        <v>*</v>
      </c>
      <c r="AM99" s="428"/>
    </row>
    <row r="100" spans="1:39" ht="13.5" customHeight="1" x14ac:dyDescent="0.3">
      <c r="A100" s="155">
        <v>0.92708333333333304</v>
      </c>
      <c r="B100" s="154" t="s">
        <v>62</v>
      </c>
      <c r="C100" s="154" t="s">
        <v>62</v>
      </c>
      <c r="D100" s="154" t="s">
        <v>62</v>
      </c>
      <c r="E100" s="154" t="s">
        <v>62</v>
      </c>
      <c r="F100" s="154" t="s">
        <v>62</v>
      </c>
      <c r="G100" s="154" t="s">
        <v>62</v>
      </c>
      <c r="H100" s="154" t="s">
        <v>62</v>
      </c>
      <c r="I100" s="154" t="s">
        <v>62</v>
      </c>
      <c r="J100" s="154" t="s">
        <v>62</v>
      </c>
      <c r="K100" s="154" t="s">
        <v>62</v>
      </c>
      <c r="L100" s="154" t="s">
        <v>62</v>
      </c>
      <c r="M100" s="154" t="s">
        <v>62</v>
      </c>
      <c r="N100" s="154" t="s">
        <v>62</v>
      </c>
      <c r="O100" s="154" t="s">
        <v>62</v>
      </c>
      <c r="P100" s="2"/>
      <c r="Q100" s="431">
        <v>0.92708333333333304</v>
      </c>
      <c r="R100" s="428" t="str">
        <f t="shared" si="25"/>
        <v>*</v>
      </c>
      <c r="S100" s="428" t="str">
        <f t="shared" si="26"/>
        <v>*</v>
      </c>
      <c r="T100" s="428" t="str">
        <f t="shared" si="27"/>
        <v>*</v>
      </c>
      <c r="U100" s="428" t="str">
        <f t="shared" si="28"/>
        <v>*</v>
      </c>
      <c r="V100" s="428" t="str">
        <f t="shared" si="29"/>
        <v>*</v>
      </c>
      <c r="W100" s="428" t="str">
        <f t="shared" si="30"/>
        <v>*</v>
      </c>
      <c r="X100" s="428">
        <f t="shared" si="31"/>
        <v>39.799999999999997</v>
      </c>
      <c r="Y100" s="428">
        <f t="shared" si="32"/>
        <v>23.7</v>
      </c>
      <c r="Z100" s="428">
        <f t="shared" si="33"/>
        <v>20.9</v>
      </c>
      <c r="AA100" s="428">
        <f t="shared" si="34"/>
        <v>27.1</v>
      </c>
      <c r="AB100" s="428">
        <f t="shared" si="35"/>
        <v>22</v>
      </c>
      <c r="AC100" s="428">
        <f t="shared" si="36"/>
        <v>25.2</v>
      </c>
      <c r="AD100" s="428">
        <f t="shared" si="37"/>
        <v>27</v>
      </c>
      <c r="AE100" s="428">
        <f t="shared" si="38"/>
        <v>18.3</v>
      </c>
      <c r="AF100" s="428" t="str">
        <f t="shared" si="39"/>
        <v>*</v>
      </c>
      <c r="AG100" s="428" t="str">
        <f t="shared" si="40"/>
        <v>*</v>
      </c>
      <c r="AH100" s="428" t="str">
        <f t="shared" si="41"/>
        <v>*</v>
      </c>
      <c r="AI100" s="428" t="str">
        <f t="shared" si="42"/>
        <v>*</v>
      </c>
      <c r="AJ100" s="428" t="str">
        <f t="shared" si="43"/>
        <v>*</v>
      </c>
      <c r="AK100" s="428" t="str">
        <f t="shared" si="44"/>
        <v>*</v>
      </c>
      <c r="AL100" s="428" t="str">
        <f t="shared" si="45"/>
        <v>*</v>
      </c>
      <c r="AM100" s="428"/>
    </row>
    <row r="101" spans="1:39" ht="13.5" customHeight="1" x14ac:dyDescent="0.3">
      <c r="A101" s="155">
        <v>0.9375</v>
      </c>
      <c r="B101" s="154" t="s">
        <v>62</v>
      </c>
      <c r="C101" s="154" t="s">
        <v>62</v>
      </c>
      <c r="D101" s="154" t="s">
        <v>62</v>
      </c>
      <c r="E101" s="154" t="s">
        <v>62</v>
      </c>
      <c r="F101" s="154" t="s">
        <v>62</v>
      </c>
      <c r="G101" s="154" t="s">
        <v>62</v>
      </c>
      <c r="H101" s="154" t="s">
        <v>62</v>
      </c>
      <c r="I101" s="154" t="s">
        <v>62</v>
      </c>
      <c r="J101" s="154" t="s">
        <v>62</v>
      </c>
      <c r="K101" s="154" t="s">
        <v>62</v>
      </c>
      <c r="L101" s="154" t="s">
        <v>62</v>
      </c>
      <c r="M101" s="154" t="s">
        <v>62</v>
      </c>
      <c r="N101" s="154" t="s">
        <v>62</v>
      </c>
      <c r="O101" s="154" t="s">
        <v>62</v>
      </c>
      <c r="P101" s="2"/>
      <c r="Q101" s="431">
        <v>0.9375</v>
      </c>
      <c r="R101" s="428" t="str">
        <f t="shared" si="25"/>
        <v>*</v>
      </c>
      <c r="S101" s="428" t="str">
        <f t="shared" si="26"/>
        <v>*</v>
      </c>
      <c r="T101" s="428" t="str">
        <f t="shared" si="27"/>
        <v>*</v>
      </c>
      <c r="U101" s="428" t="str">
        <f t="shared" si="28"/>
        <v>*</v>
      </c>
      <c r="V101" s="428" t="str">
        <f t="shared" si="29"/>
        <v>*</v>
      </c>
      <c r="W101" s="428" t="str">
        <f t="shared" si="30"/>
        <v>*</v>
      </c>
      <c r="X101" s="428" t="str">
        <f t="shared" si="31"/>
        <v>-</v>
      </c>
      <c r="Y101" s="428">
        <f t="shared" si="32"/>
        <v>23.6</v>
      </c>
      <c r="Z101" s="428" t="str">
        <f t="shared" si="33"/>
        <v>-</v>
      </c>
      <c r="AA101" s="428" t="str">
        <f t="shared" si="34"/>
        <v>-</v>
      </c>
      <c r="AB101" s="428">
        <f t="shared" si="35"/>
        <v>28.2</v>
      </c>
      <c r="AC101" s="428" t="str">
        <f t="shared" si="36"/>
        <v>-</v>
      </c>
      <c r="AD101" s="428">
        <f t="shared" si="37"/>
        <v>24.6</v>
      </c>
      <c r="AE101" s="428">
        <f t="shared" si="38"/>
        <v>26.8</v>
      </c>
      <c r="AF101" s="428" t="str">
        <f t="shared" si="39"/>
        <v>*</v>
      </c>
      <c r="AG101" s="428" t="str">
        <f t="shared" si="40"/>
        <v>*</v>
      </c>
      <c r="AH101" s="428" t="str">
        <f t="shared" si="41"/>
        <v>*</v>
      </c>
      <c r="AI101" s="428" t="str">
        <f t="shared" si="42"/>
        <v>*</v>
      </c>
      <c r="AJ101" s="428" t="str">
        <f t="shared" si="43"/>
        <v>*</v>
      </c>
      <c r="AK101" s="428" t="str">
        <f t="shared" si="44"/>
        <v>*</v>
      </c>
      <c r="AL101" s="428" t="str">
        <f t="shared" si="45"/>
        <v>*</v>
      </c>
      <c r="AM101" s="428"/>
    </row>
    <row r="102" spans="1:39" ht="13.5" customHeight="1" x14ac:dyDescent="0.3">
      <c r="A102" s="155">
        <v>0.94791666666666696</v>
      </c>
      <c r="B102" s="154" t="s">
        <v>62</v>
      </c>
      <c r="C102" s="154" t="s">
        <v>62</v>
      </c>
      <c r="D102" s="154" t="s">
        <v>62</v>
      </c>
      <c r="E102" s="154" t="s">
        <v>62</v>
      </c>
      <c r="F102" s="154" t="s">
        <v>62</v>
      </c>
      <c r="G102" s="154" t="s">
        <v>62</v>
      </c>
      <c r="H102" s="154" t="s">
        <v>62</v>
      </c>
      <c r="I102" s="154" t="s">
        <v>62</v>
      </c>
      <c r="J102" s="154" t="s">
        <v>62</v>
      </c>
      <c r="K102" s="154" t="s">
        <v>62</v>
      </c>
      <c r="L102" s="154" t="s">
        <v>62</v>
      </c>
      <c r="M102" s="154" t="s">
        <v>62</v>
      </c>
      <c r="N102" s="154" t="s">
        <v>62</v>
      </c>
      <c r="O102" s="154" t="s">
        <v>62</v>
      </c>
      <c r="P102" s="2"/>
      <c r="Q102" s="431">
        <v>0.94791666666666696</v>
      </c>
      <c r="R102" s="428" t="str">
        <f t="shared" si="25"/>
        <v>*</v>
      </c>
      <c r="S102" s="428" t="str">
        <f t="shared" si="26"/>
        <v>*</v>
      </c>
      <c r="T102" s="428" t="str">
        <f t="shared" si="27"/>
        <v>*</v>
      </c>
      <c r="U102" s="428" t="str">
        <f t="shared" si="28"/>
        <v>*</v>
      </c>
      <c r="V102" s="428" t="str">
        <f t="shared" si="29"/>
        <v>*</v>
      </c>
      <c r="W102" s="428" t="str">
        <f t="shared" si="30"/>
        <v>*</v>
      </c>
      <c r="X102" s="428" t="str">
        <f t="shared" si="31"/>
        <v>-</v>
      </c>
      <c r="Y102" s="428" t="str">
        <f t="shared" si="32"/>
        <v>-</v>
      </c>
      <c r="Z102" s="428" t="str">
        <f t="shared" si="33"/>
        <v>-</v>
      </c>
      <c r="AA102" s="428" t="str">
        <f t="shared" si="34"/>
        <v>-</v>
      </c>
      <c r="AB102" s="428">
        <f t="shared" si="35"/>
        <v>15</v>
      </c>
      <c r="AC102" s="428" t="str">
        <f t="shared" si="36"/>
        <v>-</v>
      </c>
      <c r="AD102" s="428">
        <f t="shared" si="37"/>
        <v>30.2</v>
      </c>
      <c r="AE102" s="428" t="str">
        <f t="shared" si="38"/>
        <v>-</v>
      </c>
      <c r="AF102" s="428" t="str">
        <f t="shared" si="39"/>
        <v>*</v>
      </c>
      <c r="AG102" s="428" t="str">
        <f t="shared" si="40"/>
        <v>*</v>
      </c>
      <c r="AH102" s="428" t="str">
        <f t="shared" si="41"/>
        <v>*</v>
      </c>
      <c r="AI102" s="428" t="str">
        <f t="shared" si="42"/>
        <v>*</v>
      </c>
      <c r="AJ102" s="428" t="str">
        <f t="shared" si="43"/>
        <v>*</v>
      </c>
      <c r="AK102" s="428" t="str">
        <f t="shared" si="44"/>
        <v>*</v>
      </c>
      <c r="AL102" s="428" t="str">
        <f t="shared" si="45"/>
        <v>*</v>
      </c>
      <c r="AM102" s="428"/>
    </row>
    <row r="103" spans="1:39" ht="13.5" customHeight="1" x14ac:dyDescent="0.3">
      <c r="A103" s="155">
        <v>0.95833333333333304</v>
      </c>
      <c r="B103" s="154" t="s">
        <v>62</v>
      </c>
      <c r="C103" s="154" t="s">
        <v>62</v>
      </c>
      <c r="D103" s="154" t="s">
        <v>62</v>
      </c>
      <c r="E103" s="154" t="s">
        <v>62</v>
      </c>
      <c r="F103" s="154" t="s">
        <v>62</v>
      </c>
      <c r="G103" s="154" t="s">
        <v>62</v>
      </c>
      <c r="H103" s="154" t="s">
        <v>62</v>
      </c>
      <c r="I103" s="154" t="s">
        <v>62</v>
      </c>
      <c r="J103" s="154" t="s">
        <v>62</v>
      </c>
      <c r="K103" s="154" t="s">
        <v>62</v>
      </c>
      <c r="L103" s="154" t="s">
        <v>62</v>
      </c>
      <c r="M103" s="154" t="s">
        <v>62</v>
      </c>
      <c r="N103" s="154" t="s">
        <v>62</v>
      </c>
      <c r="O103" s="154" t="s">
        <v>62</v>
      </c>
      <c r="P103" s="2"/>
      <c r="Q103" s="431">
        <v>0.95833333333333304</v>
      </c>
      <c r="R103" s="428" t="str">
        <f t="shared" si="25"/>
        <v>*</v>
      </c>
      <c r="S103" s="428" t="str">
        <f t="shared" si="26"/>
        <v>*</v>
      </c>
      <c r="T103" s="428" t="str">
        <f t="shared" si="27"/>
        <v>*</v>
      </c>
      <c r="U103" s="428" t="str">
        <f t="shared" si="28"/>
        <v>*</v>
      </c>
      <c r="V103" s="428" t="str">
        <f t="shared" si="29"/>
        <v>*</v>
      </c>
      <c r="W103" s="428" t="str">
        <f t="shared" si="30"/>
        <v>*</v>
      </c>
      <c r="X103" s="428" t="str">
        <f t="shared" si="31"/>
        <v>-</v>
      </c>
      <c r="Y103" s="428" t="str">
        <f t="shared" si="32"/>
        <v>-</v>
      </c>
      <c r="Z103" s="428" t="str">
        <f t="shared" si="33"/>
        <v>-</v>
      </c>
      <c r="AA103" s="428" t="str">
        <f t="shared" si="34"/>
        <v>-</v>
      </c>
      <c r="AB103" s="428">
        <f t="shared" si="35"/>
        <v>29.1</v>
      </c>
      <c r="AC103" s="428">
        <f t="shared" si="36"/>
        <v>28</v>
      </c>
      <c r="AD103" s="428">
        <f t="shared" si="37"/>
        <v>21.6</v>
      </c>
      <c r="AE103" s="428" t="str">
        <f t="shared" si="38"/>
        <v>-</v>
      </c>
      <c r="AF103" s="428" t="str">
        <f t="shared" si="39"/>
        <v>*</v>
      </c>
      <c r="AG103" s="428" t="str">
        <f t="shared" si="40"/>
        <v>*</v>
      </c>
      <c r="AH103" s="428" t="str">
        <f t="shared" si="41"/>
        <v>*</v>
      </c>
      <c r="AI103" s="428" t="str">
        <f t="shared" si="42"/>
        <v>*</v>
      </c>
      <c r="AJ103" s="428" t="str">
        <f t="shared" si="43"/>
        <v>*</v>
      </c>
      <c r="AK103" s="428" t="str">
        <f t="shared" si="44"/>
        <v>*</v>
      </c>
      <c r="AL103" s="428" t="str">
        <f t="shared" si="45"/>
        <v>*</v>
      </c>
      <c r="AM103" s="428"/>
    </row>
    <row r="104" spans="1:39" ht="13.5" customHeight="1" x14ac:dyDescent="0.3">
      <c r="A104" s="155">
        <v>0.96875</v>
      </c>
      <c r="B104" s="154" t="s">
        <v>62</v>
      </c>
      <c r="C104" s="154" t="s">
        <v>62</v>
      </c>
      <c r="D104" s="154" t="s">
        <v>62</v>
      </c>
      <c r="E104" s="154" t="s">
        <v>62</v>
      </c>
      <c r="F104" s="154" t="s">
        <v>62</v>
      </c>
      <c r="G104" s="154" t="s">
        <v>62</v>
      </c>
      <c r="H104" s="154" t="s">
        <v>62</v>
      </c>
      <c r="I104" s="154" t="s">
        <v>62</v>
      </c>
      <c r="J104" s="154" t="s">
        <v>62</v>
      </c>
      <c r="K104" s="154" t="s">
        <v>62</v>
      </c>
      <c r="L104" s="154" t="s">
        <v>62</v>
      </c>
      <c r="M104" s="154" t="s">
        <v>62</v>
      </c>
      <c r="N104" s="154" t="s">
        <v>62</v>
      </c>
      <c r="O104" s="154" t="s">
        <v>62</v>
      </c>
      <c r="P104" s="2"/>
      <c r="Q104" s="431">
        <v>0.96875</v>
      </c>
      <c r="R104" s="428" t="str">
        <f t="shared" si="25"/>
        <v>*</v>
      </c>
      <c r="S104" s="428" t="str">
        <f t="shared" si="26"/>
        <v>*</v>
      </c>
      <c r="T104" s="428" t="str">
        <f t="shared" si="27"/>
        <v>*</v>
      </c>
      <c r="U104" s="428" t="str">
        <f t="shared" si="28"/>
        <v>*</v>
      </c>
      <c r="V104" s="428" t="str">
        <f t="shared" si="29"/>
        <v>*</v>
      </c>
      <c r="W104" s="428" t="str">
        <f t="shared" si="30"/>
        <v>*</v>
      </c>
      <c r="X104" s="428" t="str">
        <f t="shared" si="31"/>
        <v>-</v>
      </c>
      <c r="Y104" s="428">
        <f t="shared" si="32"/>
        <v>22.9</v>
      </c>
      <c r="Z104" s="428" t="str">
        <f t="shared" si="33"/>
        <v>-</v>
      </c>
      <c r="AA104" s="428" t="str">
        <f t="shared" si="34"/>
        <v>-</v>
      </c>
      <c r="AB104" s="428">
        <f t="shared" si="35"/>
        <v>23.9</v>
      </c>
      <c r="AC104" s="428">
        <f t="shared" si="36"/>
        <v>28.9</v>
      </c>
      <c r="AD104" s="428">
        <f t="shared" si="37"/>
        <v>26.2</v>
      </c>
      <c r="AE104" s="428" t="str">
        <f t="shared" si="38"/>
        <v>-</v>
      </c>
      <c r="AF104" s="428" t="str">
        <f t="shared" si="39"/>
        <v>*</v>
      </c>
      <c r="AG104" s="428" t="str">
        <f t="shared" si="40"/>
        <v>*</v>
      </c>
      <c r="AH104" s="428" t="str">
        <f t="shared" si="41"/>
        <v>*</v>
      </c>
      <c r="AI104" s="428" t="str">
        <f t="shared" si="42"/>
        <v>*</v>
      </c>
      <c r="AJ104" s="428" t="str">
        <f t="shared" si="43"/>
        <v>*</v>
      </c>
      <c r="AK104" s="428" t="str">
        <f t="shared" si="44"/>
        <v>*</v>
      </c>
      <c r="AL104" s="428" t="str">
        <f t="shared" si="45"/>
        <v>*</v>
      </c>
      <c r="AM104" s="428"/>
    </row>
    <row r="105" spans="1:39" ht="13.5" customHeight="1" x14ac:dyDescent="0.3">
      <c r="A105" s="155">
        <v>0.97916666666666696</v>
      </c>
      <c r="B105" s="154" t="s">
        <v>62</v>
      </c>
      <c r="C105" s="154" t="s">
        <v>62</v>
      </c>
      <c r="D105" s="154" t="s">
        <v>62</v>
      </c>
      <c r="E105" s="154" t="s">
        <v>62</v>
      </c>
      <c r="F105" s="154" t="s">
        <v>62</v>
      </c>
      <c r="G105" s="154" t="s">
        <v>62</v>
      </c>
      <c r="H105" s="154" t="s">
        <v>62</v>
      </c>
      <c r="I105" s="154" t="s">
        <v>62</v>
      </c>
      <c r="J105" s="154" t="s">
        <v>62</v>
      </c>
      <c r="K105" s="154" t="s">
        <v>62</v>
      </c>
      <c r="L105" s="154" t="s">
        <v>62</v>
      </c>
      <c r="M105" s="154" t="s">
        <v>62</v>
      </c>
      <c r="N105" s="154" t="s">
        <v>62</v>
      </c>
      <c r="O105" s="154" t="s">
        <v>62</v>
      </c>
      <c r="P105" s="2"/>
      <c r="Q105" s="431">
        <v>0.97916666666666696</v>
      </c>
      <c r="R105" s="428" t="str">
        <f t="shared" si="25"/>
        <v>*</v>
      </c>
      <c r="S105" s="428" t="str">
        <f t="shared" si="26"/>
        <v>*</v>
      </c>
      <c r="T105" s="428" t="str">
        <f t="shared" si="27"/>
        <v>*</v>
      </c>
      <c r="U105" s="428" t="str">
        <f t="shared" si="28"/>
        <v>*</v>
      </c>
      <c r="V105" s="428" t="str">
        <f t="shared" si="29"/>
        <v>*</v>
      </c>
      <c r="W105" s="428" t="str">
        <f t="shared" si="30"/>
        <v>*</v>
      </c>
      <c r="X105" s="428" t="str">
        <f t="shared" si="31"/>
        <v>-</v>
      </c>
      <c r="Y105" s="428" t="str">
        <f t="shared" si="32"/>
        <v>-</v>
      </c>
      <c r="Z105" s="428" t="str">
        <f t="shared" si="33"/>
        <v>-</v>
      </c>
      <c r="AA105" s="428">
        <f t="shared" si="34"/>
        <v>31.9</v>
      </c>
      <c r="AB105" s="428">
        <f t="shared" si="35"/>
        <v>19.2</v>
      </c>
      <c r="AC105" s="428">
        <f t="shared" si="36"/>
        <v>28</v>
      </c>
      <c r="AD105" s="428">
        <f t="shared" si="37"/>
        <v>29.5</v>
      </c>
      <c r="AE105" s="428" t="str">
        <f t="shared" si="38"/>
        <v>-</v>
      </c>
      <c r="AF105" s="428" t="str">
        <f t="shared" si="39"/>
        <v>*</v>
      </c>
      <c r="AG105" s="428" t="str">
        <f t="shared" si="40"/>
        <v>*</v>
      </c>
      <c r="AH105" s="428" t="str">
        <f t="shared" si="41"/>
        <v>*</v>
      </c>
      <c r="AI105" s="428" t="str">
        <f t="shared" si="42"/>
        <v>*</v>
      </c>
      <c r="AJ105" s="428" t="str">
        <f t="shared" si="43"/>
        <v>*</v>
      </c>
      <c r="AK105" s="428" t="str">
        <f t="shared" si="44"/>
        <v>*</v>
      </c>
      <c r="AL105" s="428" t="str">
        <f t="shared" si="45"/>
        <v>*</v>
      </c>
      <c r="AM105" s="428"/>
    </row>
    <row r="106" spans="1:39" ht="13.5" customHeight="1" thickBot="1" x14ac:dyDescent="0.35">
      <c r="A106" s="156">
        <v>0.98958333333333304</v>
      </c>
      <c r="B106" s="154" t="s">
        <v>62</v>
      </c>
      <c r="C106" s="154" t="s">
        <v>62</v>
      </c>
      <c r="D106" s="154" t="s">
        <v>62</v>
      </c>
      <c r="E106" s="154" t="s">
        <v>62</v>
      </c>
      <c r="F106" s="154" t="s">
        <v>62</v>
      </c>
      <c r="G106" s="154" t="s">
        <v>62</v>
      </c>
      <c r="H106" s="154" t="s">
        <v>62</v>
      </c>
      <c r="I106" s="154" t="s">
        <v>62</v>
      </c>
      <c r="J106" s="154" t="s">
        <v>62</v>
      </c>
      <c r="K106" s="154" t="s">
        <v>62</v>
      </c>
      <c r="L106" s="154" t="s">
        <v>62</v>
      </c>
      <c r="M106" s="154" t="s">
        <v>62</v>
      </c>
      <c r="N106" s="154" t="s">
        <v>62</v>
      </c>
      <c r="O106" s="154" t="s">
        <v>62</v>
      </c>
      <c r="P106" s="2"/>
      <c r="Q106" s="431">
        <v>0.98958333333333304</v>
      </c>
      <c r="R106" s="428" t="str">
        <f t="shared" si="25"/>
        <v>*</v>
      </c>
      <c r="S106" s="428" t="str">
        <f t="shared" si="26"/>
        <v>*</v>
      </c>
      <c r="T106" s="428" t="str">
        <f t="shared" si="27"/>
        <v>*</v>
      </c>
      <c r="U106" s="428" t="str">
        <f t="shared" si="28"/>
        <v>*</v>
      </c>
      <c r="V106" s="428" t="str">
        <f t="shared" si="29"/>
        <v>*</v>
      </c>
      <c r="W106" s="428" t="str">
        <f t="shared" si="30"/>
        <v>*</v>
      </c>
      <c r="X106" s="428">
        <f t="shared" si="31"/>
        <v>23.9</v>
      </c>
      <c r="Y106" s="428" t="str">
        <f t="shared" si="32"/>
        <v>-</v>
      </c>
      <c r="Z106" s="428" t="str">
        <f t="shared" si="33"/>
        <v>-</v>
      </c>
      <c r="AA106" s="428" t="str">
        <f t="shared" si="34"/>
        <v>-</v>
      </c>
      <c r="AB106" s="428" t="str">
        <f t="shared" si="35"/>
        <v>-</v>
      </c>
      <c r="AC106" s="428" t="str">
        <f t="shared" si="36"/>
        <v>-</v>
      </c>
      <c r="AD106" s="428" t="str">
        <f t="shared" si="37"/>
        <v>-</v>
      </c>
      <c r="AE106" s="428" t="str">
        <f t="shared" si="38"/>
        <v>-</v>
      </c>
      <c r="AF106" s="428" t="str">
        <f t="shared" si="39"/>
        <v>*</v>
      </c>
      <c r="AG106" s="428" t="str">
        <f t="shared" si="40"/>
        <v>*</v>
      </c>
      <c r="AH106" s="428" t="str">
        <f t="shared" si="41"/>
        <v>*</v>
      </c>
      <c r="AI106" s="428" t="str">
        <f t="shared" si="42"/>
        <v>*</v>
      </c>
      <c r="AJ106" s="428" t="str">
        <f t="shared" si="43"/>
        <v>*</v>
      </c>
      <c r="AK106" s="428" t="str">
        <f t="shared" si="44"/>
        <v>*</v>
      </c>
      <c r="AL106" s="428" t="str">
        <f t="shared" si="45"/>
        <v>*</v>
      </c>
      <c r="AM106" s="428"/>
    </row>
    <row r="107" spans="1:39" ht="13.5" customHeight="1" thickTop="1" x14ac:dyDescent="0.3">
      <c r="A107" s="157" t="s">
        <v>45</v>
      </c>
      <c r="B107" s="158">
        <f t="shared" ref="B107:M107" si="46">SUM(B39:B86)</f>
        <v>0</v>
      </c>
      <c r="C107" s="158">
        <f t="shared" si="46"/>
        <v>0</v>
      </c>
      <c r="D107" s="158">
        <f t="shared" si="46"/>
        <v>0</v>
      </c>
      <c r="E107" s="158">
        <f t="shared" si="46"/>
        <v>0</v>
      </c>
      <c r="F107" s="158">
        <f t="shared" si="46"/>
        <v>0</v>
      </c>
      <c r="G107" s="158">
        <f t="shared" si="46"/>
        <v>0</v>
      </c>
      <c r="H107" s="158">
        <f t="shared" si="46"/>
        <v>0</v>
      </c>
      <c r="I107" s="158">
        <f t="shared" si="46"/>
        <v>0</v>
      </c>
      <c r="J107" s="158">
        <f t="shared" si="46"/>
        <v>0</v>
      </c>
      <c r="K107" s="158">
        <f t="shared" si="46"/>
        <v>0</v>
      </c>
      <c r="L107" s="158">
        <f t="shared" si="46"/>
        <v>0</v>
      </c>
      <c r="M107" s="158">
        <f t="shared" si="46"/>
        <v>0</v>
      </c>
      <c r="N107" s="159"/>
      <c r="O107" s="159"/>
      <c r="Q107" s="428" t="s">
        <v>234</v>
      </c>
      <c r="R107" s="432" t="str">
        <f>IFERROR(AVERAGE(R51:R58,R67:R74),"-")</f>
        <v>-</v>
      </c>
      <c r="S107" s="432" t="str">
        <f t="shared" ref="S107:AL107" si="47">IFERROR(AVERAGE(S51:S58,S67:S74),"-")</f>
        <v>-</v>
      </c>
      <c r="T107" s="432" t="str">
        <f t="shared" si="47"/>
        <v>-</v>
      </c>
      <c r="U107" s="432" t="str">
        <f>IFERROR(AVERAGE(U51:U58,U67:U74),"-")</f>
        <v>-</v>
      </c>
      <c r="V107" s="432" t="str">
        <f t="shared" si="47"/>
        <v>-</v>
      </c>
      <c r="W107" s="432" t="str">
        <f t="shared" si="47"/>
        <v>-</v>
      </c>
      <c r="X107" s="432">
        <f t="shared" si="47"/>
        <v>24.268749999999997</v>
      </c>
      <c r="Y107" s="432">
        <f t="shared" si="47"/>
        <v>22.756250000000001</v>
      </c>
      <c r="Z107" s="432">
        <f t="shared" si="47"/>
        <v>23.799999999999997</v>
      </c>
      <c r="AA107" s="432">
        <f t="shared" si="47"/>
        <v>26.03125</v>
      </c>
      <c r="AB107" s="432">
        <f t="shared" si="47"/>
        <v>24.6</v>
      </c>
      <c r="AC107" s="432">
        <f t="shared" si="47"/>
        <v>24.550000000000004</v>
      </c>
      <c r="AD107" s="432">
        <f t="shared" si="47"/>
        <v>24.475000000000005</v>
      </c>
      <c r="AE107" s="432">
        <f t="shared" si="47"/>
        <v>22.613333333333333</v>
      </c>
      <c r="AF107" s="432">
        <f t="shared" si="47"/>
        <v>24.375</v>
      </c>
      <c r="AG107" s="432" t="str">
        <f t="shared" si="47"/>
        <v>-</v>
      </c>
      <c r="AH107" s="432" t="str">
        <f t="shared" si="47"/>
        <v>-</v>
      </c>
      <c r="AI107" s="432" t="str">
        <f t="shared" si="47"/>
        <v>-</v>
      </c>
      <c r="AJ107" s="432" t="str">
        <f t="shared" si="47"/>
        <v>-</v>
      </c>
      <c r="AK107" s="432" t="str">
        <f t="shared" si="47"/>
        <v>-</v>
      </c>
      <c r="AL107" s="432" t="str">
        <f t="shared" si="47"/>
        <v>-</v>
      </c>
      <c r="AM107" s="428"/>
    </row>
    <row r="108" spans="1:39" ht="13.5" customHeight="1" x14ac:dyDescent="0.3">
      <c r="A108" s="160" t="s">
        <v>46</v>
      </c>
      <c r="B108" s="154">
        <f t="shared" ref="B108:M108" si="48">SUM(B35:B98)</f>
        <v>0</v>
      </c>
      <c r="C108" s="154">
        <f t="shared" si="48"/>
        <v>0</v>
      </c>
      <c r="D108" s="154">
        <f t="shared" si="48"/>
        <v>0</v>
      </c>
      <c r="E108" s="154">
        <f t="shared" si="48"/>
        <v>0</v>
      </c>
      <c r="F108" s="154">
        <f t="shared" si="48"/>
        <v>0</v>
      </c>
      <c r="G108" s="154">
        <f t="shared" si="48"/>
        <v>0</v>
      </c>
      <c r="H108" s="154">
        <f t="shared" si="48"/>
        <v>0</v>
      </c>
      <c r="I108" s="154">
        <f t="shared" si="48"/>
        <v>0</v>
      </c>
      <c r="J108" s="154">
        <f t="shared" si="48"/>
        <v>0</v>
      </c>
      <c r="K108" s="154">
        <f t="shared" si="48"/>
        <v>0</v>
      </c>
      <c r="L108" s="154">
        <f t="shared" si="48"/>
        <v>0</v>
      </c>
      <c r="M108" s="154">
        <f t="shared" si="48"/>
        <v>0</v>
      </c>
      <c r="N108" s="161"/>
      <c r="O108" s="161"/>
      <c r="Q108" s="428"/>
      <c r="R108" s="428"/>
      <c r="S108" s="428"/>
      <c r="T108" s="428"/>
      <c r="U108" s="428"/>
      <c r="V108" s="428"/>
      <c r="W108" s="428"/>
      <c r="X108" s="428"/>
      <c r="Y108" s="428"/>
      <c r="Z108" s="428"/>
      <c r="AA108" s="428"/>
      <c r="AB108" s="428"/>
      <c r="AC108" s="428"/>
      <c r="AD108" s="428"/>
      <c r="AE108" s="428"/>
      <c r="AF108" s="428"/>
      <c r="AG108" s="428"/>
      <c r="AH108" s="428"/>
      <c r="AI108" s="428"/>
      <c r="AJ108" s="428"/>
      <c r="AK108" s="428"/>
      <c r="AL108" s="428"/>
      <c r="AM108" s="428"/>
    </row>
    <row r="109" spans="1:39" ht="13.5" customHeight="1" x14ac:dyDescent="0.3">
      <c r="A109" s="154" t="s">
        <v>47</v>
      </c>
      <c r="B109" s="154">
        <f t="shared" ref="B109:M109" si="49">SUM(B35:B106)</f>
        <v>0</v>
      </c>
      <c r="C109" s="154">
        <f t="shared" si="49"/>
        <v>0</v>
      </c>
      <c r="D109" s="154">
        <f t="shared" si="49"/>
        <v>0</v>
      </c>
      <c r="E109" s="154">
        <f t="shared" si="49"/>
        <v>0</v>
      </c>
      <c r="F109" s="154">
        <f t="shared" si="49"/>
        <v>0</v>
      </c>
      <c r="G109" s="154">
        <f t="shared" si="49"/>
        <v>0</v>
      </c>
      <c r="H109" s="154">
        <f t="shared" si="49"/>
        <v>0</v>
      </c>
      <c r="I109" s="154">
        <f t="shared" si="49"/>
        <v>0</v>
      </c>
      <c r="J109" s="154">
        <f t="shared" si="49"/>
        <v>0</v>
      </c>
      <c r="K109" s="154">
        <f t="shared" si="49"/>
        <v>0</v>
      </c>
      <c r="L109" s="154">
        <f t="shared" si="49"/>
        <v>0</v>
      </c>
      <c r="M109" s="154">
        <f t="shared" si="49"/>
        <v>0</v>
      </c>
      <c r="N109" s="161"/>
      <c r="O109" s="161"/>
      <c r="Q109" s="429" t="s">
        <v>51</v>
      </c>
      <c r="R109" s="430">
        <f t="shared" ref="R109:AL109" si="50">R10</f>
        <v>45719</v>
      </c>
      <c r="S109" s="430">
        <f t="shared" si="50"/>
        <v>45720</v>
      </c>
      <c r="T109" s="430">
        <f t="shared" si="50"/>
        <v>45721</v>
      </c>
      <c r="U109" s="430">
        <f t="shared" si="50"/>
        <v>45722</v>
      </c>
      <c r="V109" s="430">
        <f t="shared" si="50"/>
        <v>45723</v>
      </c>
      <c r="W109" s="430">
        <f t="shared" si="50"/>
        <v>45724</v>
      </c>
      <c r="X109" s="430">
        <f t="shared" si="50"/>
        <v>45725</v>
      </c>
      <c r="Y109" s="430">
        <f t="shared" si="50"/>
        <v>45726</v>
      </c>
      <c r="Z109" s="430">
        <f t="shared" si="50"/>
        <v>45727</v>
      </c>
      <c r="AA109" s="430">
        <f t="shared" si="50"/>
        <v>45728</v>
      </c>
      <c r="AB109" s="430">
        <f t="shared" si="50"/>
        <v>45729</v>
      </c>
      <c r="AC109" s="430">
        <f t="shared" si="50"/>
        <v>45730</v>
      </c>
      <c r="AD109" s="430">
        <f t="shared" si="50"/>
        <v>45731</v>
      </c>
      <c r="AE109" s="430">
        <f t="shared" si="50"/>
        <v>45732</v>
      </c>
      <c r="AF109" s="430">
        <f t="shared" si="50"/>
        <v>45733</v>
      </c>
      <c r="AG109" s="430">
        <f t="shared" si="50"/>
        <v>45734</v>
      </c>
      <c r="AH109" s="430">
        <f t="shared" si="50"/>
        <v>45735</v>
      </c>
      <c r="AI109" s="430">
        <f t="shared" si="50"/>
        <v>45736</v>
      </c>
      <c r="AJ109" s="430">
        <f t="shared" si="50"/>
        <v>45737</v>
      </c>
      <c r="AK109" s="430">
        <f t="shared" si="50"/>
        <v>45738</v>
      </c>
      <c r="AL109" s="430">
        <f t="shared" si="50"/>
        <v>45739</v>
      </c>
      <c r="AM109" s="428"/>
    </row>
    <row r="110" spans="1:39" ht="13.5" customHeight="1" thickBot="1" x14ac:dyDescent="0.35">
      <c r="A110" s="162" t="s">
        <v>48</v>
      </c>
      <c r="B110" s="162">
        <f t="shared" ref="B110:M110" si="51">SUM(B11:B106)</f>
        <v>0</v>
      </c>
      <c r="C110" s="162">
        <f t="shared" si="51"/>
        <v>0</v>
      </c>
      <c r="D110" s="162">
        <f t="shared" si="51"/>
        <v>0</v>
      </c>
      <c r="E110" s="162">
        <f t="shared" si="51"/>
        <v>0</v>
      </c>
      <c r="F110" s="162">
        <f t="shared" si="51"/>
        <v>0</v>
      </c>
      <c r="G110" s="162">
        <f t="shared" si="51"/>
        <v>0</v>
      </c>
      <c r="H110" s="162">
        <f t="shared" si="51"/>
        <v>0</v>
      </c>
      <c r="I110" s="162">
        <f t="shared" si="51"/>
        <v>0</v>
      </c>
      <c r="J110" s="162">
        <f t="shared" si="51"/>
        <v>0</v>
      </c>
      <c r="K110" s="162">
        <f t="shared" si="51"/>
        <v>0</v>
      </c>
      <c r="L110" s="162">
        <f t="shared" si="51"/>
        <v>0</v>
      </c>
      <c r="M110" s="162">
        <f t="shared" si="51"/>
        <v>0</v>
      </c>
      <c r="N110" s="163"/>
      <c r="O110" s="163"/>
      <c r="Q110" s="433" t="s">
        <v>45</v>
      </c>
      <c r="R110" s="434" t="str">
        <f>IFERROR(SUM($G107:$M107)/$B107,"-")</f>
        <v>-</v>
      </c>
      <c r="S110" s="434" t="str">
        <f>IFERROR(SUM($G211:$M211)/$B211,"-")</f>
        <v>-</v>
      </c>
      <c r="T110" s="434" t="str">
        <f>IFERROR(SUM($G315:$M315)/$B315,"-")</f>
        <v>-</v>
      </c>
      <c r="U110" s="434" t="str">
        <f>IFERROR(SUM($G419:$M419)/$B419,"-")</f>
        <v>-</v>
      </c>
      <c r="V110" s="434" t="str">
        <f>IFERROR(SUM($G523:$M523)/$B523,"-")</f>
        <v>-</v>
      </c>
      <c r="W110" s="434" t="str">
        <f>IFERROR(SUM($G627:$M627)/$B627,"-")</f>
        <v>-</v>
      </c>
      <c r="X110" s="434">
        <f>IFERROR(SUM($G731:$M731)/$B731,"-")</f>
        <v>5.5837563451776651E-2</v>
      </c>
      <c r="Y110" s="434">
        <f>IFERROR(SUM($G835:$M835)/$B835,"-")</f>
        <v>6.7500000000000004E-2</v>
      </c>
      <c r="Z110" s="434">
        <f>IFERROR(SUM($G939:$M939)/$B939,"-")</f>
        <v>5.18018018018018E-2</v>
      </c>
      <c r="AA110" s="434">
        <f>IFERROR(SUM($G1043:$M1043)/$B1043,"-")</f>
        <v>6.6014669926650366E-2</v>
      </c>
      <c r="AB110" s="434">
        <f>IFERROR(SUM($G1147:$M1147)/$B1147,"-")</f>
        <v>3.6717062634989202E-2</v>
      </c>
      <c r="AC110" s="434">
        <f>IFERROR(SUM($G1251:$M1251)/$B1251,"-")</f>
        <v>5.4901960784313725E-2</v>
      </c>
      <c r="AD110" s="434">
        <f>IFERROR(SUM($G1355:$M1355)/$B1355,"-")</f>
        <v>6.7567567567567571E-2</v>
      </c>
      <c r="AE110" s="434">
        <f>IFERROR(SUM($G1459:$M1459)/$B1459,"-")</f>
        <v>6.8292682926829273E-2</v>
      </c>
      <c r="AF110" s="434">
        <f>IFERROR(SUM($G1563:$M1563)/$B1563,"-")</f>
        <v>5.113636363636364E-2</v>
      </c>
      <c r="AG110" s="434" t="str">
        <f>IFERROR(SUM($G1667:$M1667)/$B1667,"-")</f>
        <v>-</v>
      </c>
      <c r="AH110" s="434" t="str">
        <f>IFERROR(SUM($G1771:$M1771)/$B1771,"-")</f>
        <v>-</v>
      </c>
      <c r="AI110" s="434" t="str">
        <f>IFERROR(SUM($G1875:$M1875)/$B1875,"-")</f>
        <v>-</v>
      </c>
      <c r="AJ110" s="434" t="str">
        <f>IFERROR(SUM($G1979:$M1979)/$B1979,"-")</f>
        <v>-</v>
      </c>
      <c r="AK110" s="434" t="str">
        <f>IFERROR(SUM($G2083:$M2083)/$B2083,"-")</f>
        <v>-</v>
      </c>
      <c r="AL110" s="434" t="str">
        <f>IFERROR(SUM($G2187:$M2187)/$B2187,"-")</f>
        <v>-</v>
      </c>
      <c r="AM110" s="428"/>
    </row>
    <row r="111" spans="1:39" ht="13.5" customHeight="1" thickTop="1" x14ac:dyDescent="0.3">
      <c r="N111" s="164"/>
      <c r="O111" s="164"/>
      <c r="Q111" s="433" t="s">
        <v>46</v>
      </c>
      <c r="R111" s="434" t="str">
        <f>IFERROR(SUM($G108:$M108)/$B108,"-")</f>
        <v>-</v>
      </c>
      <c r="S111" s="434" t="str">
        <f>IFERROR(SUM($G212:$M212)/$B212,"-")</f>
        <v>-</v>
      </c>
      <c r="T111" s="434" t="str">
        <f>IFERROR(SUM($G316:$M316)/$B316,"-")</f>
        <v>-</v>
      </c>
      <c r="U111" s="434" t="str">
        <f>IFERROR(SUM($G420:$M420)/$B420,"-")</f>
        <v>-</v>
      </c>
      <c r="V111" s="434" t="str">
        <f>IFERROR(SUM($G524:$M524)/$B524,"-")</f>
        <v>-</v>
      </c>
      <c r="W111" s="434" t="str">
        <f>IFERROR(SUM($G628:$M628)/$B628,"-")</f>
        <v>-</v>
      </c>
      <c r="X111" s="434">
        <f>IFERROR(SUM($G732:$M732)/$B732,"-")</f>
        <v>5.4794520547945202E-2</v>
      </c>
      <c r="Y111" s="434">
        <f>IFERROR(SUM($G836:$M836)/$B836,"-")</f>
        <v>7.441860465116279E-2</v>
      </c>
      <c r="Z111" s="434">
        <f>IFERROR(SUM($G940:$M940)/$B940,"-")</f>
        <v>5.7731958762886601E-2</v>
      </c>
      <c r="AA111" s="434">
        <f>IFERROR(SUM($G1044:$M1044)/$B1044,"-")</f>
        <v>6.9662921348314602E-2</v>
      </c>
      <c r="AB111" s="434">
        <f>IFERROR(SUM($G1148:$M1148)/$B1148,"-")</f>
        <v>4.1257367387033402E-2</v>
      </c>
      <c r="AC111" s="434">
        <f>IFERROR(SUM($G1252:$M1252)/$B1252,"-")</f>
        <v>5.6776556776556776E-2</v>
      </c>
      <c r="AD111" s="434">
        <f>IFERROR(SUM($G1356:$M1356)/$B1356,"-")</f>
        <v>7.2289156626506021E-2</v>
      </c>
      <c r="AE111" s="434">
        <f>IFERROR(SUM($G1460:$M1460)/$B1460,"-")</f>
        <v>6.6666666666666666E-2</v>
      </c>
      <c r="AF111" s="434">
        <f>IFERROR(SUM($G1564:$M1564)/$B1564,"-")</f>
        <v>5.4644808743169397E-2</v>
      </c>
      <c r="AG111" s="434" t="str">
        <f>IFERROR(SUM($G1668:$M1668)/$B1668,"-")</f>
        <v>-</v>
      </c>
      <c r="AH111" s="434" t="str">
        <f>IFERROR(SUM($G1772:$M1772)/$B1772,"-")</f>
        <v>-</v>
      </c>
      <c r="AI111" s="434" t="str">
        <f>IFERROR(SUM($G1876:$M1876)/$B1876,"-")</f>
        <v>-</v>
      </c>
      <c r="AJ111" s="434" t="str">
        <f>IFERROR(SUM($G1980:$M1980)/$B1980,"-")</f>
        <v>-</v>
      </c>
      <c r="AK111" s="434" t="str">
        <f>IFERROR(SUM($G2084:$M2084)/$B2084,"-")</f>
        <v>-</v>
      </c>
      <c r="AL111" s="434" t="str">
        <f>IFERROR(SUM($G2188:$M2188)/$B2188,"-")</f>
        <v>-</v>
      </c>
      <c r="AM111" s="428"/>
    </row>
    <row r="112" spans="1:39" ht="13.5" customHeight="1" thickBot="1" x14ac:dyDescent="0.35">
      <c r="A112" s="165" t="s">
        <v>10</v>
      </c>
      <c r="B112" s="166" t="s">
        <v>55</v>
      </c>
      <c r="C112" s="166">
        <f>C8+1</f>
        <v>45720</v>
      </c>
      <c r="D112" s="165"/>
      <c r="E112" s="165"/>
      <c r="F112" s="165"/>
      <c r="G112" s="165"/>
      <c r="H112" s="165"/>
      <c r="I112" s="165"/>
      <c r="J112" s="165"/>
      <c r="K112" s="165"/>
      <c r="L112" s="165"/>
      <c r="M112" s="165"/>
      <c r="N112" s="167"/>
      <c r="O112" s="167"/>
      <c r="Q112" s="435" t="s">
        <v>47</v>
      </c>
      <c r="R112" s="434" t="str">
        <f>IFERROR(SUM($G109:$M109)/$B109,"-")</f>
        <v>-</v>
      </c>
      <c r="S112" s="434" t="str">
        <f>IFERROR(SUM($G213:$M213)/$B213,"-")</f>
        <v>-</v>
      </c>
      <c r="T112" s="434" t="str">
        <f>IFERROR(SUM($G317:$M317)/$B317,"-")</f>
        <v>-</v>
      </c>
      <c r="U112" s="434" t="str">
        <f>IFERROR(SUM($G421:$M421)/$B421,"-")</f>
        <v>-</v>
      </c>
      <c r="V112" s="434" t="str">
        <f>IFERROR(SUM($G525:$M525)/$B525,"-")</f>
        <v>-</v>
      </c>
      <c r="W112" s="434" t="str">
        <f>IFERROR(SUM($G629:$M629)/$B629,"-")</f>
        <v>-</v>
      </c>
      <c r="X112" s="434">
        <f>IFERROR(SUM($G733:$M733)/$B733,"-")</f>
        <v>5.829596412556054E-2</v>
      </c>
      <c r="Y112" s="434">
        <f>IFERROR(SUM($G837:$M837)/$B837,"-")</f>
        <v>7.3563218390804597E-2</v>
      </c>
      <c r="Z112" s="434">
        <f>IFERROR(SUM($G941:$M941)/$B941,"-")</f>
        <v>5.737704918032787E-2</v>
      </c>
      <c r="AA112" s="434">
        <f>IFERROR(SUM($G1045:$M1045)/$B1045,"-")</f>
        <v>6.9042316258351888E-2</v>
      </c>
      <c r="AB112" s="434">
        <f>IFERROR(SUM($G1149:$M1149)/$B1149,"-")</f>
        <v>4.0307101727447218E-2</v>
      </c>
      <c r="AC112" s="434">
        <f>IFERROR(SUM($G1253:$M1253)/$B1253,"-")</f>
        <v>5.6057866184448461E-2</v>
      </c>
      <c r="AD112" s="434">
        <f>IFERROR(SUM($G1357:$M1357)/$B1357,"-")</f>
        <v>6.7164179104477612E-2</v>
      </c>
      <c r="AE112" s="434">
        <f>IFERROR(SUM($G1461:$M1461)/$B1461,"-")</f>
        <v>6.5789473684210523E-2</v>
      </c>
      <c r="AF112" s="434">
        <f>IFERROR(SUM($G1565:$M1565)/$B1565,"-")</f>
        <v>5.4644808743169397E-2</v>
      </c>
      <c r="AG112" s="434" t="str">
        <f>IFERROR(SUM($G1669:$M1669)/$B1669,"-")</f>
        <v>-</v>
      </c>
      <c r="AH112" s="434" t="str">
        <f>IFERROR(SUM($G1773:$M1773)/$B1773,"-")</f>
        <v>-</v>
      </c>
      <c r="AI112" s="434" t="str">
        <f>IFERROR(SUM($G1877:$M1877)/$B1877,"-")</f>
        <v>-</v>
      </c>
      <c r="AJ112" s="434" t="str">
        <f>IFERROR(SUM($G1981:$M1981)/$B1981,"-")</f>
        <v>-</v>
      </c>
      <c r="AK112" s="434" t="str">
        <f>IFERROR(SUM($G2085:$M2085)/$B2085,"-")</f>
        <v>-</v>
      </c>
      <c r="AL112" s="434" t="str">
        <f>IFERROR(SUM($G2189:$M2189)/$B2189,"-")</f>
        <v>-</v>
      </c>
      <c r="AM112" s="428"/>
    </row>
    <row r="113" spans="1:39" ht="13.5" customHeight="1" thickTop="1" thickBot="1" x14ac:dyDescent="0.35">
      <c r="A113" s="165"/>
      <c r="B113" s="563" t="s">
        <v>31</v>
      </c>
      <c r="C113" s="563" t="s">
        <v>32</v>
      </c>
      <c r="D113" s="563" t="s">
        <v>33</v>
      </c>
      <c r="E113" s="563" t="s">
        <v>34</v>
      </c>
      <c r="F113" s="563" t="s">
        <v>35</v>
      </c>
      <c r="G113" s="563" t="s">
        <v>36</v>
      </c>
      <c r="H113" s="563" t="s">
        <v>37</v>
      </c>
      <c r="I113" s="563" t="s">
        <v>38</v>
      </c>
      <c r="J113" s="563" t="s">
        <v>39</v>
      </c>
      <c r="K113" s="563" t="s">
        <v>40</v>
      </c>
      <c r="L113" s="563" t="s">
        <v>41</v>
      </c>
      <c r="M113" s="563" t="s">
        <v>42</v>
      </c>
      <c r="N113" s="565" t="s">
        <v>43</v>
      </c>
      <c r="O113" s="565" t="s">
        <v>44</v>
      </c>
      <c r="Q113" s="435" t="s">
        <v>48</v>
      </c>
      <c r="R113" s="434" t="str">
        <f>IFERROR(SUM($G110:$M110)/$B110,"-")</f>
        <v>-</v>
      </c>
      <c r="S113" s="434" t="str">
        <f>IFERROR(SUM($G214:$M214)/$B214,"-")</f>
        <v>-</v>
      </c>
      <c r="T113" s="434" t="str">
        <f>IFERROR(SUM($G318:$M318)/$B318,"-")</f>
        <v>-</v>
      </c>
      <c r="U113" s="434" t="str">
        <f>IFERROR(SUM($G422:$M422)/$B422,"-")</f>
        <v>-</v>
      </c>
      <c r="V113" s="434" t="str">
        <f>IFERROR(SUM($G526:$M526)/$B526,"-")</f>
        <v>-</v>
      </c>
      <c r="W113" s="434" t="str">
        <f>IFERROR(SUM($G630:$M630)/$B630,"-")</f>
        <v>-</v>
      </c>
      <c r="X113" s="434">
        <f>IFERROR(SUM($G734:$M734)/$B734,"-")</f>
        <v>5.829596412556054E-2</v>
      </c>
      <c r="Y113" s="434">
        <f>IFERROR(SUM($G838:$M838)/$B838,"-")</f>
        <v>7.289293849658314E-2</v>
      </c>
      <c r="Z113" s="434">
        <f>IFERROR(SUM($G942:$M942)/$B942,"-")</f>
        <v>5.7259713701431493E-2</v>
      </c>
      <c r="AA113" s="434">
        <f>IFERROR(SUM($G1046:$M1046)/$B1046,"-")</f>
        <v>6.8584070796460173E-2</v>
      </c>
      <c r="AB113" s="434">
        <f>IFERROR(SUM($G1150:$M1150)/$B1150,"-")</f>
        <v>4.0152963671128104E-2</v>
      </c>
      <c r="AC113" s="434">
        <f>IFERROR(SUM($G1254:$M1254)/$B1254,"-")</f>
        <v>5.5456171735241505E-2</v>
      </c>
      <c r="AD113" s="434">
        <f>IFERROR(SUM($G1358:$M1358)/$B1358,"-")</f>
        <v>6.6176470588235295E-2</v>
      </c>
      <c r="AE113" s="434">
        <f>IFERROR(SUM($G1462:$M1462)/$B1462,"-")</f>
        <v>6.8669527896995708E-2</v>
      </c>
      <c r="AF113" s="434">
        <f>IFERROR(SUM($G1566:$M1566)/$B1566,"-")</f>
        <v>5.434782608695652E-2</v>
      </c>
      <c r="AG113" s="434" t="str">
        <f>IFERROR(SUM($G1670:$M1670)/$B1670,"-")</f>
        <v>-</v>
      </c>
      <c r="AH113" s="434" t="str">
        <f>IFERROR(SUM($G1774:$M1774)/$B1774,"-")</f>
        <v>-</v>
      </c>
      <c r="AI113" s="434" t="str">
        <f>IFERROR(SUM($G1878:$M1878)/$B1878,"-")</f>
        <v>-</v>
      </c>
      <c r="AJ113" s="434" t="str">
        <f>IFERROR(SUM($G1982:$M1982)/$B1982,"-")</f>
        <v>-</v>
      </c>
      <c r="AK113" s="434" t="str">
        <f>IFERROR(SUM($G2086:$M2086)/$B2086,"-")</f>
        <v>-</v>
      </c>
      <c r="AL113" s="434" t="str">
        <f>IFERROR(SUM($G2190:$M2190)/$B2190,"-")</f>
        <v>-</v>
      </c>
      <c r="AM113" s="428"/>
    </row>
    <row r="114" spans="1:39" ht="13.5" customHeight="1" thickTop="1" thickBot="1" x14ac:dyDescent="0.35">
      <c r="A114" s="168" t="s">
        <v>51</v>
      </c>
      <c r="B114" s="564"/>
      <c r="C114" s="564"/>
      <c r="D114" s="564"/>
      <c r="E114" s="564"/>
      <c r="F114" s="564"/>
      <c r="G114" s="564"/>
      <c r="H114" s="564"/>
      <c r="I114" s="564"/>
      <c r="J114" s="564"/>
      <c r="K114" s="564"/>
      <c r="L114" s="564"/>
      <c r="M114" s="564"/>
      <c r="N114" s="566"/>
      <c r="O114" s="566"/>
      <c r="V114" s="437"/>
      <c r="AA114" s="437"/>
      <c r="AG114" s="437"/>
      <c r="AM114" s="428"/>
    </row>
    <row r="115" spans="1:39" ht="13.5" customHeight="1" thickTop="1" x14ac:dyDescent="0.3">
      <c r="A115" s="153">
        <v>0</v>
      </c>
      <c r="B115" s="154" t="s">
        <v>62</v>
      </c>
      <c r="C115" s="154" t="s">
        <v>62</v>
      </c>
      <c r="D115" s="154" t="s">
        <v>62</v>
      </c>
      <c r="E115" s="154" t="s">
        <v>62</v>
      </c>
      <c r="F115" s="154" t="s">
        <v>62</v>
      </c>
      <c r="G115" s="154" t="s">
        <v>62</v>
      </c>
      <c r="H115" s="154" t="s">
        <v>62</v>
      </c>
      <c r="I115" s="154" t="s">
        <v>62</v>
      </c>
      <c r="J115" s="154" t="s">
        <v>62</v>
      </c>
      <c r="K115" s="154" t="s">
        <v>62</v>
      </c>
      <c r="L115" s="154" t="s">
        <v>62</v>
      </c>
      <c r="M115" s="154" t="s">
        <v>62</v>
      </c>
      <c r="N115" s="154" t="s">
        <v>62</v>
      </c>
      <c r="O115" s="154" t="s">
        <v>62</v>
      </c>
      <c r="P115" s="2"/>
      <c r="R115" s="430">
        <f>R10</f>
        <v>45719</v>
      </c>
      <c r="S115" s="430">
        <f t="shared" ref="S115:AL115" si="52">S10</f>
        <v>45720</v>
      </c>
      <c r="T115" s="430">
        <f t="shared" si="52"/>
        <v>45721</v>
      </c>
      <c r="U115" s="430">
        <f t="shared" si="52"/>
        <v>45722</v>
      </c>
      <c r="V115" s="430">
        <f t="shared" si="52"/>
        <v>45723</v>
      </c>
      <c r="W115" s="430">
        <f t="shared" si="52"/>
        <v>45724</v>
      </c>
      <c r="X115" s="430">
        <f t="shared" si="52"/>
        <v>45725</v>
      </c>
      <c r="Y115" s="430">
        <f t="shared" si="52"/>
        <v>45726</v>
      </c>
      <c r="Z115" s="430">
        <f t="shared" si="52"/>
        <v>45727</v>
      </c>
      <c r="AA115" s="430">
        <f t="shared" si="52"/>
        <v>45728</v>
      </c>
      <c r="AB115" s="430">
        <f t="shared" si="52"/>
        <v>45729</v>
      </c>
      <c r="AC115" s="430">
        <f t="shared" si="52"/>
        <v>45730</v>
      </c>
      <c r="AD115" s="430">
        <f t="shared" si="52"/>
        <v>45731</v>
      </c>
      <c r="AE115" s="430">
        <f t="shared" si="52"/>
        <v>45732</v>
      </c>
      <c r="AF115" s="430">
        <f t="shared" si="52"/>
        <v>45733</v>
      </c>
      <c r="AG115" s="430">
        <f t="shared" si="52"/>
        <v>45734</v>
      </c>
      <c r="AH115" s="430">
        <f t="shared" si="52"/>
        <v>45735</v>
      </c>
      <c r="AI115" s="430">
        <f t="shared" si="52"/>
        <v>45736</v>
      </c>
      <c r="AJ115" s="430">
        <f t="shared" si="52"/>
        <v>45737</v>
      </c>
      <c r="AK115" s="430">
        <f t="shared" si="52"/>
        <v>45738</v>
      </c>
      <c r="AL115" s="430">
        <f t="shared" si="52"/>
        <v>45739</v>
      </c>
      <c r="AM115" s="428"/>
    </row>
    <row r="116" spans="1:39" ht="13.5" customHeight="1" x14ac:dyDescent="0.3">
      <c r="A116" s="155">
        <v>1.0416666666666666E-2</v>
      </c>
      <c r="B116" s="154" t="s">
        <v>62</v>
      </c>
      <c r="C116" s="154" t="s">
        <v>62</v>
      </c>
      <c r="D116" s="154" t="s">
        <v>62</v>
      </c>
      <c r="E116" s="154" t="s">
        <v>62</v>
      </c>
      <c r="F116" s="154" t="s">
        <v>62</v>
      </c>
      <c r="G116" s="154" t="s">
        <v>62</v>
      </c>
      <c r="H116" s="154" t="s">
        <v>62</v>
      </c>
      <c r="I116" s="154" t="s">
        <v>62</v>
      </c>
      <c r="J116" s="154" t="s">
        <v>62</v>
      </c>
      <c r="K116" s="154" t="s">
        <v>62</v>
      </c>
      <c r="L116" s="154" t="s">
        <v>62</v>
      </c>
      <c r="M116" s="154" t="s">
        <v>62</v>
      </c>
      <c r="N116" s="154" t="s">
        <v>62</v>
      </c>
      <c r="O116" s="154" t="s">
        <v>62</v>
      </c>
      <c r="P116" s="2"/>
      <c r="Q116" s="433" t="s">
        <v>89</v>
      </c>
      <c r="R116" s="438">
        <f>$N$110</f>
        <v>0</v>
      </c>
      <c r="S116" s="438">
        <f>$N$214</f>
        <v>0</v>
      </c>
      <c r="T116" s="438">
        <f>$N$318</f>
        <v>0</v>
      </c>
      <c r="U116" s="438">
        <f>$N$422</f>
        <v>0</v>
      </c>
      <c r="V116" s="438">
        <f>$N$526</f>
        <v>0</v>
      </c>
      <c r="W116" s="438">
        <f>$N$630</f>
        <v>0</v>
      </c>
      <c r="X116" s="438">
        <f>$N$734</f>
        <v>24.6</v>
      </c>
      <c r="Y116" s="438">
        <f>$N$838</f>
        <v>24.3</v>
      </c>
      <c r="Z116" s="438">
        <f>$N$942</f>
        <v>24.8</v>
      </c>
      <c r="AA116" s="438">
        <f>$N$1046</f>
        <v>25.3</v>
      </c>
      <c r="AB116" s="438">
        <f>$N$1150</f>
        <v>25.5</v>
      </c>
      <c r="AC116" s="438">
        <f>$N$1254</f>
        <v>25.3</v>
      </c>
      <c r="AD116" s="438">
        <f>$N$1358</f>
        <v>24.7</v>
      </c>
      <c r="AE116" s="438">
        <f>$N$1462</f>
        <v>23.5</v>
      </c>
      <c r="AF116" s="438">
        <f>$N$1566</f>
        <v>23.8</v>
      </c>
      <c r="AG116" s="438">
        <f>$N$1670</f>
        <v>0</v>
      </c>
      <c r="AH116" s="438">
        <f>$N$1774</f>
        <v>0</v>
      </c>
      <c r="AI116" s="438">
        <f>$N$1878</f>
        <v>0</v>
      </c>
      <c r="AJ116" s="438">
        <f>$N$1982</f>
        <v>0</v>
      </c>
      <c r="AK116" s="438">
        <f>$N$2086</f>
        <v>0</v>
      </c>
      <c r="AL116" s="438">
        <f>$N$2190</f>
        <v>0</v>
      </c>
    </row>
    <row r="117" spans="1:39" ht="13.5" customHeight="1" x14ac:dyDescent="0.3">
      <c r="A117" s="155">
        <v>2.0833333333333332E-2</v>
      </c>
      <c r="B117" s="154" t="s">
        <v>62</v>
      </c>
      <c r="C117" s="154" t="s">
        <v>62</v>
      </c>
      <c r="D117" s="154" t="s">
        <v>62</v>
      </c>
      <c r="E117" s="154" t="s">
        <v>62</v>
      </c>
      <c r="F117" s="154" t="s">
        <v>62</v>
      </c>
      <c r="G117" s="154" t="s">
        <v>62</v>
      </c>
      <c r="H117" s="154" t="s">
        <v>62</v>
      </c>
      <c r="I117" s="154" t="s">
        <v>62</v>
      </c>
      <c r="J117" s="154" t="s">
        <v>62</v>
      </c>
      <c r="K117" s="154" t="s">
        <v>62</v>
      </c>
      <c r="L117" s="154" t="s">
        <v>62</v>
      </c>
      <c r="M117" s="154" t="s">
        <v>62</v>
      </c>
      <c r="N117" s="154" t="s">
        <v>62</v>
      </c>
      <c r="O117" s="154" t="s">
        <v>62</v>
      </c>
      <c r="P117" s="2"/>
      <c r="Q117" s="433" t="s">
        <v>230</v>
      </c>
      <c r="R117" s="438">
        <f>$O$110</f>
        <v>0</v>
      </c>
      <c r="S117" s="438">
        <f>$O$214</f>
        <v>0</v>
      </c>
      <c r="T117" s="438">
        <f>$O$318</f>
        <v>0</v>
      </c>
      <c r="U117" s="438">
        <f>$O$422</f>
        <v>0</v>
      </c>
      <c r="V117" s="438">
        <f>$O$526</f>
        <v>0</v>
      </c>
      <c r="W117" s="438">
        <f>$O$630</f>
        <v>0</v>
      </c>
      <c r="X117" s="438">
        <f>$O$734</f>
        <v>32</v>
      </c>
      <c r="Y117" s="438">
        <f>$O$838</f>
        <v>30.3</v>
      </c>
      <c r="Z117" s="438">
        <f>$O$942</f>
        <v>31.1</v>
      </c>
      <c r="AA117" s="438">
        <f>$O$1046</f>
        <v>31.3</v>
      </c>
      <c r="AB117" s="438">
        <f>$O$1150</f>
        <v>31.9</v>
      </c>
      <c r="AC117" s="438">
        <f>$O$1254</f>
        <v>31.1</v>
      </c>
      <c r="AD117" s="438">
        <f>$O$1358</f>
        <v>30.5</v>
      </c>
      <c r="AE117" s="438">
        <f>$O$1462</f>
        <v>29.2</v>
      </c>
      <c r="AF117" s="438">
        <f>$O$1566</f>
        <v>30.6</v>
      </c>
      <c r="AG117" s="438">
        <f>$O$1670</f>
        <v>0</v>
      </c>
      <c r="AH117" s="438">
        <f>$O$1774</f>
        <v>0</v>
      </c>
      <c r="AI117" s="438">
        <f>$O$1878</f>
        <v>0</v>
      </c>
      <c r="AJ117" s="438">
        <f>$O$1982</f>
        <v>0</v>
      </c>
      <c r="AK117" s="438">
        <f>$O$2086</f>
        <v>0</v>
      </c>
      <c r="AL117" s="438">
        <f>$O$2190</f>
        <v>0</v>
      </c>
    </row>
    <row r="118" spans="1:39" ht="13.5" customHeight="1" x14ac:dyDescent="0.3">
      <c r="A118" s="155">
        <v>3.125E-2</v>
      </c>
      <c r="B118" s="154" t="s">
        <v>62</v>
      </c>
      <c r="C118" s="154" t="s">
        <v>62</v>
      </c>
      <c r="D118" s="154" t="s">
        <v>62</v>
      </c>
      <c r="E118" s="154" t="s">
        <v>62</v>
      </c>
      <c r="F118" s="154" t="s">
        <v>62</v>
      </c>
      <c r="G118" s="154" t="s">
        <v>62</v>
      </c>
      <c r="H118" s="154" t="s">
        <v>62</v>
      </c>
      <c r="I118" s="154" t="s">
        <v>62</v>
      </c>
      <c r="J118" s="154" t="s">
        <v>62</v>
      </c>
      <c r="K118" s="154" t="s">
        <v>62</v>
      </c>
      <c r="L118" s="154" t="s">
        <v>62</v>
      </c>
      <c r="M118" s="154" t="s">
        <v>62</v>
      </c>
      <c r="N118" s="154" t="s">
        <v>62</v>
      </c>
      <c r="O118" s="154" t="s">
        <v>62</v>
      </c>
      <c r="P118" s="2"/>
    </row>
    <row r="119" spans="1:39" ht="13.5" customHeight="1" x14ac:dyDescent="0.3">
      <c r="A119" s="155">
        <v>4.1666666666666664E-2</v>
      </c>
      <c r="B119" s="154" t="s">
        <v>62</v>
      </c>
      <c r="C119" s="154" t="s">
        <v>62</v>
      </c>
      <c r="D119" s="154" t="s">
        <v>62</v>
      </c>
      <c r="E119" s="154" t="s">
        <v>62</v>
      </c>
      <c r="F119" s="154" t="s">
        <v>62</v>
      </c>
      <c r="G119" s="154" t="s">
        <v>62</v>
      </c>
      <c r="H119" s="154" t="s">
        <v>62</v>
      </c>
      <c r="I119" s="154" t="s">
        <v>62</v>
      </c>
      <c r="J119" s="154" t="s">
        <v>62</v>
      </c>
      <c r="K119" s="154" t="s">
        <v>62</v>
      </c>
      <c r="L119" s="154" t="s">
        <v>62</v>
      </c>
      <c r="M119" s="154" t="s">
        <v>62</v>
      </c>
      <c r="N119" s="154" t="s">
        <v>62</v>
      </c>
      <c r="O119" s="154" t="s">
        <v>62</v>
      </c>
      <c r="P119" s="2"/>
    </row>
    <row r="120" spans="1:39" ht="13.5" customHeight="1" x14ac:dyDescent="0.3">
      <c r="A120" s="155">
        <v>5.2083333333333336E-2</v>
      </c>
      <c r="B120" s="154" t="s">
        <v>62</v>
      </c>
      <c r="C120" s="154" t="s">
        <v>62</v>
      </c>
      <c r="D120" s="154" t="s">
        <v>62</v>
      </c>
      <c r="E120" s="154" t="s">
        <v>62</v>
      </c>
      <c r="F120" s="154" t="s">
        <v>62</v>
      </c>
      <c r="G120" s="154" t="s">
        <v>62</v>
      </c>
      <c r="H120" s="154" t="s">
        <v>62</v>
      </c>
      <c r="I120" s="154" t="s">
        <v>62</v>
      </c>
      <c r="J120" s="154" t="s">
        <v>62</v>
      </c>
      <c r="K120" s="154" t="s">
        <v>62</v>
      </c>
      <c r="L120" s="154" t="s">
        <v>62</v>
      </c>
      <c r="M120" s="154" t="s">
        <v>62</v>
      </c>
      <c r="N120" s="154" t="s">
        <v>62</v>
      </c>
      <c r="O120" s="154" t="s">
        <v>62</v>
      </c>
      <c r="P120" s="2"/>
    </row>
    <row r="121" spans="1:39" ht="13.5" customHeight="1" x14ac:dyDescent="0.3">
      <c r="A121" s="155">
        <v>6.25E-2</v>
      </c>
      <c r="B121" s="154" t="s">
        <v>62</v>
      </c>
      <c r="C121" s="154" t="s">
        <v>62</v>
      </c>
      <c r="D121" s="154" t="s">
        <v>62</v>
      </c>
      <c r="E121" s="154" t="s">
        <v>62</v>
      </c>
      <c r="F121" s="154" t="s">
        <v>62</v>
      </c>
      <c r="G121" s="154" t="s">
        <v>62</v>
      </c>
      <c r="H121" s="154" t="s">
        <v>62</v>
      </c>
      <c r="I121" s="154" t="s">
        <v>62</v>
      </c>
      <c r="J121" s="154" t="s">
        <v>62</v>
      </c>
      <c r="K121" s="154" t="s">
        <v>62</v>
      </c>
      <c r="L121" s="154" t="s">
        <v>62</v>
      </c>
      <c r="M121" s="154" t="s">
        <v>62</v>
      </c>
      <c r="N121" s="154" t="s">
        <v>62</v>
      </c>
      <c r="O121" s="154" t="s">
        <v>62</v>
      </c>
      <c r="P121" s="2"/>
    </row>
    <row r="122" spans="1:39" ht="13.5" customHeight="1" x14ac:dyDescent="0.3">
      <c r="A122" s="155">
        <v>7.2916666666666699E-2</v>
      </c>
      <c r="B122" s="154" t="s">
        <v>62</v>
      </c>
      <c r="C122" s="154" t="s">
        <v>62</v>
      </c>
      <c r="D122" s="154" t="s">
        <v>62</v>
      </c>
      <c r="E122" s="154" t="s">
        <v>62</v>
      </c>
      <c r="F122" s="154" t="s">
        <v>62</v>
      </c>
      <c r="G122" s="154" t="s">
        <v>62</v>
      </c>
      <c r="H122" s="154" t="s">
        <v>62</v>
      </c>
      <c r="I122" s="154" t="s">
        <v>62</v>
      </c>
      <c r="J122" s="154" t="s">
        <v>62</v>
      </c>
      <c r="K122" s="154" t="s">
        <v>62</v>
      </c>
      <c r="L122" s="154" t="s">
        <v>62</v>
      </c>
      <c r="M122" s="154" t="s">
        <v>62</v>
      </c>
      <c r="N122" s="154" t="s">
        <v>62</v>
      </c>
      <c r="O122" s="154" t="s">
        <v>62</v>
      </c>
      <c r="P122" s="2"/>
    </row>
    <row r="123" spans="1:39" ht="13.5" customHeight="1" x14ac:dyDescent="0.3">
      <c r="A123" s="155">
        <v>8.3333333333333301E-2</v>
      </c>
      <c r="B123" s="154" t="s">
        <v>62</v>
      </c>
      <c r="C123" s="154" t="s">
        <v>62</v>
      </c>
      <c r="D123" s="154" t="s">
        <v>62</v>
      </c>
      <c r="E123" s="154" t="s">
        <v>62</v>
      </c>
      <c r="F123" s="154" t="s">
        <v>62</v>
      </c>
      <c r="G123" s="154" t="s">
        <v>62</v>
      </c>
      <c r="H123" s="154" t="s">
        <v>62</v>
      </c>
      <c r="I123" s="154" t="s">
        <v>62</v>
      </c>
      <c r="J123" s="154" t="s">
        <v>62</v>
      </c>
      <c r="K123" s="154" t="s">
        <v>62</v>
      </c>
      <c r="L123" s="154" t="s">
        <v>62</v>
      </c>
      <c r="M123" s="154" t="s">
        <v>62</v>
      </c>
      <c r="N123" s="154" t="s">
        <v>62</v>
      </c>
      <c r="O123" s="154" t="s">
        <v>62</v>
      </c>
      <c r="P123" s="2"/>
    </row>
    <row r="124" spans="1:39" ht="13.5" customHeight="1" x14ac:dyDescent="0.3">
      <c r="A124" s="155">
        <v>9.375E-2</v>
      </c>
      <c r="B124" s="154" t="s">
        <v>62</v>
      </c>
      <c r="C124" s="154" t="s">
        <v>62</v>
      </c>
      <c r="D124" s="154" t="s">
        <v>62</v>
      </c>
      <c r="E124" s="154" t="s">
        <v>62</v>
      </c>
      <c r="F124" s="154" t="s">
        <v>62</v>
      </c>
      <c r="G124" s="154" t="s">
        <v>62</v>
      </c>
      <c r="H124" s="154" t="s">
        <v>62</v>
      </c>
      <c r="I124" s="154" t="s">
        <v>62</v>
      </c>
      <c r="J124" s="154" t="s">
        <v>62</v>
      </c>
      <c r="K124" s="154" t="s">
        <v>62</v>
      </c>
      <c r="L124" s="154" t="s">
        <v>62</v>
      </c>
      <c r="M124" s="154" t="s">
        <v>62</v>
      </c>
      <c r="N124" s="154" t="s">
        <v>62</v>
      </c>
      <c r="O124" s="154" t="s">
        <v>62</v>
      </c>
      <c r="P124" s="2"/>
    </row>
    <row r="125" spans="1:39" ht="13.5" customHeight="1" x14ac:dyDescent="0.3">
      <c r="A125" s="155">
        <v>0.104166666666667</v>
      </c>
      <c r="B125" s="154" t="s">
        <v>62</v>
      </c>
      <c r="C125" s="154" t="s">
        <v>62</v>
      </c>
      <c r="D125" s="154" t="s">
        <v>62</v>
      </c>
      <c r="E125" s="154" t="s">
        <v>62</v>
      </c>
      <c r="F125" s="154" t="s">
        <v>62</v>
      </c>
      <c r="G125" s="154" t="s">
        <v>62</v>
      </c>
      <c r="H125" s="154" t="s">
        <v>62</v>
      </c>
      <c r="I125" s="154" t="s">
        <v>62</v>
      </c>
      <c r="J125" s="154" t="s">
        <v>62</v>
      </c>
      <c r="K125" s="154" t="s">
        <v>62</v>
      </c>
      <c r="L125" s="154" t="s">
        <v>62</v>
      </c>
      <c r="M125" s="154" t="s">
        <v>62</v>
      </c>
      <c r="N125" s="154" t="s">
        <v>62</v>
      </c>
      <c r="O125" s="154" t="s">
        <v>62</v>
      </c>
      <c r="P125" s="2"/>
    </row>
    <row r="126" spans="1:39" ht="13.5" customHeight="1" x14ac:dyDescent="0.3">
      <c r="A126" s="155">
        <v>0.114583333333333</v>
      </c>
      <c r="B126" s="154" t="s">
        <v>62</v>
      </c>
      <c r="C126" s="154" t="s">
        <v>62</v>
      </c>
      <c r="D126" s="154" t="s">
        <v>62</v>
      </c>
      <c r="E126" s="154" t="s">
        <v>62</v>
      </c>
      <c r="F126" s="154" t="s">
        <v>62</v>
      </c>
      <c r="G126" s="154" t="s">
        <v>62</v>
      </c>
      <c r="H126" s="154" t="s">
        <v>62</v>
      </c>
      <c r="I126" s="154" t="s">
        <v>62</v>
      </c>
      <c r="J126" s="154" t="s">
        <v>62</v>
      </c>
      <c r="K126" s="154" t="s">
        <v>62</v>
      </c>
      <c r="L126" s="154" t="s">
        <v>62</v>
      </c>
      <c r="M126" s="154" t="s">
        <v>62</v>
      </c>
      <c r="N126" s="154" t="s">
        <v>62</v>
      </c>
      <c r="O126" s="154" t="s">
        <v>62</v>
      </c>
      <c r="P126" s="2"/>
    </row>
    <row r="127" spans="1:39" ht="13.5" customHeight="1" x14ac:dyDescent="0.3">
      <c r="A127" s="155">
        <v>0.125</v>
      </c>
      <c r="B127" s="154" t="s">
        <v>62</v>
      </c>
      <c r="C127" s="154" t="s">
        <v>62</v>
      </c>
      <c r="D127" s="154" t="s">
        <v>62</v>
      </c>
      <c r="E127" s="154" t="s">
        <v>62</v>
      </c>
      <c r="F127" s="154" t="s">
        <v>62</v>
      </c>
      <c r="G127" s="154" t="s">
        <v>62</v>
      </c>
      <c r="H127" s="154" t="s">
        <v>62</v>
      </c>
      <c r="I127" s="154" t="s">
        <v>62</v>
      </c>
      <c r="J127" s="154" t="s">
        <v>62</v>
      </c>
      <c r="K127" s="154" t="s">
        <v>62</v>
      </c>
      <c r="L127" s="154" t="s">
        <v>62</v>
      </c>
      <c r="M127" s="154" t="s">
        <v>62</v>
      </c>
      <c r="N127" s="154" t="s">
        <v>62</v>
      </c>
      <c r="O127" s="154" t="s">
        <v>62</v>
      </c>
      <c r="P127" s="2"/>
    </row>
    <row r="128" spans="1:39" ht="13.5" customHeight="1" x14ac:dyDescent="0.3">
      <c r="A128" s="155">
        <v>0.13541666666666699</v>
      </c>
      <c r="B128" s="154" t="s">
        <v>62</v>
      </c>
      <c r="C128" s="154" t="s">
        <v>62</v>
      </c>
      <c r="D128" s="154" t="s">
        <v>62</v>
      </c>
      <c r="E128" s="154" t="s">
        <v>62</v>
      </c>
      <c r="F128" s="154" t="s">
        <v>62</v>
      </c>
      <c r="G128" s="154" t="s">
        <v>62</v>
      </c>
      <c r="H128" s="154" t="s">
        <v>62</v>
      </c>
      <c r="I128" s="154" t="s">
        <v>62</v>
      </c>
      <c r="J128" s="154" t="s">
        <v>62</v>
      </c>
      <c r="K128" s="154" t="s">
        <v>62</v>
      </c>
      <c r="L128" s="154" t="s">
        <v>62</v>
      </c>
      <c r="M128" s="154" t="s">
        <v>62</v>
      </c>
      <c r="N128" s="154" t="s">
        <v>62</v>
      </c>
      <c r="O128" s="154" t="s">
        <v>62</v>
      </c>
      <c r="P128" s="2"/>
    </row>
    <row r="129" spans="1:16" ht="13.5" customHeight="1" x14ac:dyDescent="0.3">
      <c r="A129" s="155">
        <v>0.14583333333333301</v>
      </c>
      <c r="B129" s="154" t="s">
        <v>62</v>
      </c>
      <c r="C129" s="154" t="s">
        <v>62</v>
      </c>
      <c r="D129" s="154" t="s">
        <v>62</v>
      </c>
      <c r="E129" s="154" t="s">
        <v>62</v>
      </c>
      <c r="F129" s="154" t="s">
        <v>62</v>
      </c>
      <c r="G129" s="154" t="s">
        <v>62</v>
      </c>
      <c r="H129" s="154" t="s">
        <v>62</v>
      </c>
      <c r="I129" s="154" t="s">
        <v>62</v>
      </c>
      <c r="J129" s="154" t="s">
        <v>62</v>
      </c>
      <c r="K129" s="154" t="s">
        <v>62</v>
      </c>
      <c r="L129" s="154" t="s">
        <v>62</v>
      </c>
      <c r="M129" s="154" t="s">
        <v>62</v>
      </c>
      <c r="N129" s="154" t="s">
        <v>62</v>
      </c>
      <c r="O129" s="154" t="s">
        <v>62</v>
      </c>
      <c r="P129" s="2"/>
    </row>
    <row r="130" spans="1:16" ht="13.5" customHeight="1" x14ac:dyDescent="0.3">
      <c r="A130" s="155">
        <v>0.15625</v>
      </c>
      <c r="B130" s="154" t="s">
        <v>62</v>
      </c>
      <c r="C130" s="154" t="s">
        <v>62</v>
      </c>
      <c r="D130" s="154" t="s">
        <v>62</v>
      </c>
      <c r="E130" s="154" t="s">
        <v>62</v>
      </c>
      <c r="F130" s="154" t="s">
        <v>62</v>
      </c>
      <c r="G130" s="154" t="s">
        <v>62</v>
      </c>
      <c r="H130" s="154" t="s">
        <v>62</v>
      </c>
      <c r="I130" s="154" t="s">
        <v>62</v>
      </c>
      <c r="J130" s="154" t="s">
        <v>62</v>
      </c>
      <c r="K130" s="154" t="s">
        <v>62</v>
      </c>
      <c r="L130" s="154" t="s">
        <v>62</v>
      </c>
      <c r="M130" s="154" t="s">
        <v>62</v>
      </c>
      <c r="N130" s="154" t="s">
        <v>62</v>
      </c>
      <c r="O130" s="154" t="s">
        <v>62</v>
      </c>
      <c r="P130" s="2"/>
    </row>
    <row r="131" spans="1:16" ht="13.5" customHeight="1" x14ac:dyDescent="0.3">
      <c r="A131" s="155">
        <v>0.16666666666666699</v>
      </c>
      <c r="B131" s="154" t="s">
        <v>62</v>
      </c>
      <c r="C131" s="154" t="s">
        <v>62</v>
      </c>
      <c r="D131" s="154" t="s">
        <v>62</v>
      </c>
      <c r="E131" s="154" t="s">
        <v>62</v>
      </c>
      <c r="F131" s="154" t="s">
        <v>62</v>
      </c>
      <c r="G131" s="154" t="s">
        <v>62</v>
      </c>
      <c r="H131" s="154" t="s">
        <v>62</v>
      </c>
      <c r="I131" s="154" t="s">
        <v>62</v>
      </c>
      <c r="J131" s="154" t="s">
        <v>62</v>
      </c>
      <c r="K131" s="154" t="s">
        <v>62</v>
      </c>
      <c r="L131" s="154" t="s">
        <v>62</v>
      </c>
      <c r="M131" s="154" t="s">
        <v>62</v>
      </c>
      <c r="N131" s="154" t="s">
        <v>62</v>
      </c>
      <c r="O131" s="154" t="s">
        <v>62</v>
      </c>
      <c r="P131" s="2"/>
    </row>
    <row r="132" spans="1:16" ht="13.5" customHeight="1" x14ac:dyDescent="0.3">
      <c r="A132" s="155">
        <v>0.17708333333333301</v>
      </c>
      <c r="B132" s="154" t="s">
        <v>62</v>
      </c>
      <c r="C132" s="154" t="s">
        <v>62</v>
      </c>
      <c r="D132" s="154" t="s">
        <v>62</v>
      </c>
      <c r="E132" s="154" t="s">
        <v>62</v>
      </c>
      <c r="F132" s="154" t="s">
        <v>62</v>
      </c>
      <c r="G132" s="154" t="s">
        <v>62</v>
      </c>
      <c r="H132" s="154" t="s">
        <v>62</v>
      </c>
      <c r="I132" s="154" t="s">
        <v>62</v>
      </c>
      <c r="J132" s="154" t="s">
        <v>62</v>
      </c>
      <c r="K132" s="154" t="s">
        <v>62</v>
      </c>
      <c r="L132" s="154" t="s">
        <v>62</v>
      </c>
      <c r="M132" s="154" t="s">
        <v>62</v>
      </c>
      <c r="N132" s="154" t="s">
        <v>62</v>
      </c>
      <c r="O132" s="154" t="s">
        <v>62</v>
      </c>
      <c r="P132" s="2"/>
    </row>
    <row r="133" spans="1:16" ht="13.5" customHeight="1" x14ac:dyDescent="0.3">
      <c r="A133" s="155">
        <v>0.1875</v>
      </c>
      <c r="B133" s="154" t="s">
        <v>62</v>
      </c>
      <c r="C133" s="154" t="s">
        <v>62</v>
      </c>
      <c r="D133" s="154" t="s">
        <v>62</v>
      </c>
      <c r="E133" s="154" t="s">
        <v>62</v>
      </c>
      <c r="F133" s="154" t="s">
        <v>62</v>
      </c>
      <c r="G133" s="154" t="s">
        <v>62</v>
      </c>
      <c r="H133" s="154" t="s">
        <v>62</v>
      </c>
      <c r="I133" s="154" t="s">
        <v>62</v>
      </c>
      <c r="J133" s="154" t="s">
        <v>62</v>
      </c>
      <c r="K133" s="154" t="s">
        <v>62</v>
      </c>
      <c r="L133" s="154" t="s">
        <v>62</v>
      </c>
      <c r="M133" s="154" t="s">
        <v>62</v>
      </c>
      <c r="N133" s="154" t="s">
        <v>62</v>
      </c>
      <c r="O133" s="154" t="s">
        <v>62</v>
      </c>
      <c r="P133" s="2"/>
    </row>
    <row r="134" spans="1:16" ht="13.5" customHeight="1" x14ac:dyDescent="0.3">
      <c r="A134" s="155">
        <v>0.19791666666666699</v>
      </c>
      <c r="B134" s="154" t="s">
        <v>62</v>
      </c>
      <c r="C134" s="154" t="s">
        <v>62</v>
      </c>
      <c r="D134" s="154" t="s">
        <v>62</v>
      </c>
      <c r="E134" s="154" t="s">
        <v>62</v>
      </c>
      <c r="F134" s="154" t="s">
        <v>62</v>
      </c>
      <c r="G134" s="154" t="s">
        <v>62</v>
      </c>
      <c r="H134" s="154" t="s">
        <v>62</v>
      </c>
      <c r="I134" s="154" t="s">
        <v>62</v>
      </c>
      <c r="J134" s="154" t="s">
        <v>62</v>
      </c>
      <c r="K134" s="154" t="s">
        <v>62</v>
      </c>
      <c r="L134" s="154" t="s">
        <v>62</v>
      </c>
      <c r="M134" s="154" t="s">
        <v>62</v>
      </c>
      <c r="N134" s="154" t="s">
        <v>62</v>
      </c>
      <c r="O134" s="154" t="s">
        <v>62</v>
      </c>
      <c r="P134" s="2"/>
    </row>
    <row r="135" spans="1:16" ht="13.5" customHeight="1" x14ac:dyDescent="0.3">
      <c r="A135" s="155">
        <v>0.20833333333333301</v>
      </c>
      <c r="B135" s="154" t="s">
        <v>62</v>
      </c>
      <c r="C135" s="154" t="s">
        <v>62</v>
      </c>
      <c r="D135" s="154" t="s">
        <v>62</v>
      </c>
      <c r="E135" s="154" t="s">
        <v>62</v>
      </c>
      <c r="F135" s="154" t="s">
        <v>62</v>
      </c>
      <c r="G135" s="154" t="s">
        <v>62</v>
      </c>
      <c r="H135" s="154" t="s">
        <v>62</v>
      </c>
      <c r="I135" s="154" t="s">
        <v>62</v>
      </c>
      <c r="J135" s="154" t="s">
        <v>62</v>
      </c>
      <c r="K135" s="154" t="s">
        <v>62</v>
      </c>
      <c r="L135" s="154" t="s">
        <v>62</v>
      </c>
      <c r="M135" s="154" t="s">
        <v>62</v>
      </c>
      <c r="N135" s="154" t="s">
        <v>62</v>
      </c>
      <c r="O135" s="154" t="s">
        <v>62</v>
      </c>
      <c r="P135" s="2"/>
    </row>
    <row r="136" spans="1:16" ht="13.5" customHeight="1" x14ac:dyDescent="0.3">
      <c r="A136" s="155">
        <v>0.21875</v>
      </c>
      <c r="B136" s="154" t="s">
        <v>62</v>
      </c>
      <c r="C136" s="154" t="s">
        <v>62</v>
      </c>
      <c r="D136" s="154" t="s">
        <v>62</v>
      </c>
      <c r="E136" s="154" t="s">
        <v>62</v>
      </c>
      <c r="F136" s="154" t="s">
        <v>62</v>
      </c>
      <c r="G136" s="154" t="s">
        <v>62</v>
      </c>
      <c r="H136" s="154" t="s">
        <v>62</v>
      </c>
      <c r="I136" s="154" t="s">
        <v>62</v>
      </c>
      <c r="J136" s="154" t="s">
        <v>62</v>
      </c>
      <c r="K136" s="154" t="s">
        <v>62</v>
      </c>
      <c r="L136" s="154" t="s">
        <v>62</v>
      </c>
      <c r="M136" s="154" t="s">
        <v>62</v>
      </c>
      <c r="N136" s="154" t="s">
        <v>62</v>
      </c>
      <c r="O136" s="154" t="s">
        <v>62</v>
      </c>
      <c r="P136" s="2"/>
    </row>
    <row r="137" spans="1:16" ht="13.5" customHeight="1" x14ac:dyDescent="0.3">
      <c r="A137" s="155">
        <v>0.22916666666666699</v>
      </c>
      <c r="B137" s="154" t="s">
        <v>62</v>
      </c>
      <c r="C137" s="154" t="s">
        <v>62</v>
      </c>
      <c r="D137" s="154" t="s">
        <v>62</v>
      </c>
      <c r="E137" s="154" t="s">
        <v>62</v>
      </c>
      <c r="F137" s="154" t="s">
        <v>62</v>
      </c>
      <c r="G137" s="154" t="s">
        <v>62</v>
      </c>
      <c r="H137" s="154" t="s">
        <v>62</v>
      </c>
      <c r="I137" s="154" t="s">
        <v>62</v>
      </c>
      <c r="J137" s="154" t="s">
        <v>62</v>
      </c>
      <c r="K137" s="154" t="s">
        <v>62</v>
      </c>
      <c r="L137" s="154" t="s">
        <v>62</v>
      </c>
      <c r="M137" s="154" t="s">
        <v>62</v>
      </c>
      <c r="N137" s="154" t="s">
        <v>62</v>
      </c>
      <c r="O137" s="154" t="s">
        <v>62</v>
      </c>
      <c r="P137" s="2"/>
    </row>
    <row r="138" spans="1:16" ht="13.5" customHeight="1" x14ac:dyDescent="0.3">
      <c r="A138" s="155">
        <v>0.23958333333333301</v>
      </c>
      <c r="B138" s="154" t="s">
        <v>62</v>
      </c>
      <c r="C138" s="154" t="s">
        <v>62</v>
      </c>
      <c r="D138" s="154" t="s">
        <v>62</v>
      </c>
      <c r="E138" s="154" t="s">
        <v>62</v>
      </c>
      <c r="F138" s="154" t="s">
        <v>62</v>
      </c>
      <c r="G138" s="154" t="s">
        <v>62</v>
      </c>
      <c r="H138" s="154" t="s">
        <v>62</v>
      </c>
      <c r="I138" s="154" t="s">
        <v>62</v>
      </c>
      <c r="J138" s="154" t="s">
        <v>62</v>
      </c>
      <c r="K138" s="154" t="s">
        <v>62</v>
      </c>
      <c r="L138" s="154" t="s">
        <v>62</v>
      </c>
      <c r="M138" s="154" t="s">
        <v>62</v>
      </c>
      <c r="N138" s="154" t="s">
        <v>62</v>
      </c>
      <c r="O138" s="154" t="s">
        <v>62</v>
      </c>
      <c r="P138" s="2"/>
    </row>
    <row r="139" spans="1:16" ht="13.5" customHeight="1" x14ac:dyDescent="0.3">
      <c r="A139" s="155">
        <v>0.25</v>
      </c>
      <c r="B139" s="154" t="s">
        <v>62</v>
      </c>
      <c r="C139" s="154" t="s">
        <v>62</v>
      </c>
      <c r="D139" s="154" t="s">
        <v>62</v>
      </c>
      <c r="E139" s="154" t="s">
        <v>62</v>
      </c>
      <c r="F139" s="154" t="s">
        <v>62</v>
      </c>
      <c r="G139" s="154" t="s">
        <v>62</v>
      </c>
      <c r="H139" s="154" t="s">
        <v>62</v>
      </c>
      <c r="I139" s="154" t="s">
        <v>62</v>
      </c>
      <c r="J139" s="154" t="s">
        <v>62</v>
      </c>
      <c r="K139" s="154" t="s">
        <v>62</v>
      </c>
      <c r="L139" s="154" t="s">
        <v>62</v>
      </c>
      <c r="M139" s="154" t="s">
        <v>62</v>
      </c>
      <c r="N139" s="154" t="s">
        <v>62</v>
      </c>
      <c r="O139" s="154" t="s">
        <v>62</v>
      </c>
      <c r="P139" s="2"/>
    </row>
    <row r="140" spans="1:16" ht="13.5" customHeight="1" x14ac:dyDescent="0.3">
      <c r="A140" s="155">
        <v>0.26041666666666702</v>
      </c>
      <c r="B140" s="154" t="s">
        <v>62</v>
      </c>
      <c r="C140" s="154" t="s">
        <v>62</v>
      </c>
      <c r="D140" s="154" t="s">
        <v>62</v>
      </c>
      <c r="E140" s="154" t="s">
        <v>62</v>
      </c>
      <c r="F140" s="154" t="s">
        <v>62</v>
      </c>
      <c r="G140" s="154" t="s">
        <v>62</v>
      </c>
      <c r="H140" s="154" t="s">
        <v>62</v>
      </c>
      <c r="I140" s="154" t="s">
        <v>62</v>
      </c>
      <c r="J140" s="154" t="s">
        <v>62</v>
      </c>
      <c r="K140" s="154" t="s">
        <v>62</v>
      </c>
      <c r="L140" s="154" t="s">
        <v>62</v>
      </c>
      <c r="M140" s="154" t="s">
        <v>62</v>
      </c>
      <c r="N140" s="154" t="s">
        <v>62</v>
      </c>
      <c r="O140" s="154" t="s">
        <v>62</v>
      </c>
      <c r="P140" s="2"/>
    </row>
    <row r="141" spans="1:16" ht="13.5" customHeight="1" x14ac:dyDescent="0.3">
      <c r="A141" s="155">
        <v>0.27083333333333298</v>
      </c>
      <c r="B141" s="154" t="s">
        <v>62</v>
      </c>
      <c r="C141" s="154" t="s">
        <v>62</v>
      </c>
      <c r="D141" s="154" t="s">
        <v>62</v>
      </c>
      <c r="E141" s="154" t="s">
        <v>62</v>
      </c>
      <c r="F141" s="154" t="s">
        <v>62</v>
      </c>
      <c r="G141" s="154" t="s">
        <v>62</v>
      </c>
      <c r="H141" s="154" t="s">
        <v>62</v>
      </c>
      <c r="I141" s="154" t="s">
        <v>62</v>
      </c>
      <c r="J141" s="154" t="s">
        <v>62</v>
      </c>
      <c r="K141" s="154" t="s">
        <v>62</v>
      </c>
      <c r="L141" s="154" t="s">
        <v>62</v>
      </c>
      <c r="M141" s="154" t="s">
        <v>62</v>
      </c>
      <c r="N141" s="154" t="s">
        <v>62</v>
      </c>
      <c r="O141" s="154" t="s">
        <v>62</v>
      </c>
      <c r="P141" s="2"/>
    </row>
    <row r="142" spans="1:16" ht="13.5" customHeight="1" x14ac:dyDescent="0.3">
      <c r="A142" s="155">
        <v>0.28125</v>
      </c>
      <c r="B142" s="154" t="s">
        <v>62</v>
      </c>
      <c r="C142" s="154" t="s">
        <v>62</v>
      </c>
      <c r="D142" s="154" t="s">
        <v>62</v>
      </c>
      <c r="E142" s="154" t="s">
        <v>62</v>
      </c>
      <c r="F142" s="154" t="s">
        <v>62</v>
      </c>
      <c r="G142" s="154" t="s">
        <v>62</v>
      </c>
      <c r="H142" s="154" t="s">
        <v>62</v>
      </c>
      <c r="I142" s="154" t="s">
        <v>62</v>
      </c>
      <c r="J142" s="154" t="s">
        <v>62</v>
      </c>
      <c r="K142" s="154" t="s">
        <v>62</v>
      </c>
      <c r="L142" s="154" t="s">
        <v>62</v>
      </c>
      <c r="M142" s="154" t="s">
        <v>62</v>
      </c>
      <c r="N142" s="154" t="s">
        <v>62</v>
      </c>
      <c r="O142" s="154" t="s">
        <v>62</v>
      </c>
      <c r="P142" s="2"/>
    </row>
    <row r="143" spans="1:16" ht="13.5" customHeight="1" x14ac:dyDescent="0.3">
      <c r="A143" s="155">
        <v>0.29166666666666702</v>
      </c>
      <c r="B143" s="154" t="s">
        <v>62</v>
      </c>
      <c r="C143" s="154" t="s">
        <v>62</v>
      </c>
      <c r="D143" s="154" t="s">
        <v>62</v>
      </c>
      <c r="E143" s="154" t="s">
        <v>62</v>
      </c>
      <c r="F143" s="154" t="s">
        <v>62</v>
      </c>
      <c r="G143" s="154" t="s">
        <v>62</v>
      </c>
      <c r="H143" s="154" t="s">
        <v>62</v>
      </c>
      <c r="I143" s="154" t="s">
        <v>62</v>
      </c>
      <c r="J143" s="154" t="s">
        <v>62</v>
      </c>
      <c r="K143" s="154" t="s">
        <v>62</v>
      </c>
      <c r="L143" s="154" t="s">
        <v>62</v>
      </c>
      <c r="M143" s="154" t="s">
        <v>62</v>
      </c>
      <c r="N143" s="154" t="s">
        <v>62</v>
      </c>
      <c r="O143" s="154" t="s">
        <v>62</v>
      </c>
      <c r="P143" s="2"/>
    </row>
    <row r="144" spans="1:16" ht="13.5" customHeight="1" x14ac:dyDescent="0.3">
      <c r="A144" s="155">
        <v>0.30208333333333298</v>
      </c>
      <c r="B144" s="154" t="s">
        <v>62</v>
      </c>
      <c r="C144" s="154" t="s">
        <v>62</v>
      </c>
      <c r="D144" s="154" t="s">
        <v>62</v>
      </c>
      <c r="E144" s="154" t="s">
        <v>62</v>
      </c>
      <c r="F144" s="154" t="s">
        <v>62</v>
      </c>
      <c r="G144" s="154" t="s">
        <v>62</v>
      </c>
      <c r="H144" s="154" t="s">
        <v>62</v>
      </c>
      <c r="I144" s="154" t="s">
        <v>62</v>
      </c>
      <c r="J144" s="154" t="s">
        <v>62</v>
      </c>
      <c r="K144" s="154" t="s">
        <v>62</v>
      </c>
      <c r="L144" s="154" t="s">
        <v>62</v>
      </c>
      <c r="M144" s="154" t="s">
        <v>62</v>
      </c>
      <c r="N144" s="154" t="s">
        <v>62</v>
      </c>
      <c r="O144" s="154" t="s">
        <v>62</v>
      </c>
      <c r="P144" s="2"/>
    </row>
    <row r="145" spans="1:16" ht="13.5" customHeight="1" x14ac:dyDescent="0.3">
      <c r="A145" s="155">
        <v>0.3125</v>
      </c>
      <c r="B145" s="154" t="s">
        <v>62</v>
      </c>
      <c r="C145" s="154" t="s">
        <v>62</v>
      </c>
      <c r="D145" s="154" t="s">
        <v>62</v>
      </c>
      <c r="E145" s="154" t="s">
        <v>62</v>
      </c>
      <c r="F145" s="154" t="s">
        <v>62</v>
      </c>
      <c r="G145" s="154" t="s">
        <v>62</v>
      </c>
      <c r="H145" s="154" t="s">
        <v>62</v>
      </c>
      <c r="I145" s="154" t="s">
        <v>62</v>
      </c>
      <c r="J145" s="154" t="s">
        <v>62</v>
      </c>
      <c r="K145" s="154" t="s">
        <v>62</v>
      </c>
      <c r="L145" s="154" t="s">
        <v>62</v>
      </c>
      <c r="M145" s="154" t="s">
        <v>62</v>
      </c>
      <c r="N145" s="154" t="s">
        <v>62</v>
      </c>
      <c r="O145" s="154" t="s">
        <v>62</v>
      </c>
      <c r="P145" s="2"/>
    </row>
    <row r="146" spans="1:16" ht="13.5" customHeight="1" x14ac:dyDescent="0.3">
      <c r="A146" s="155">
        <v>0.32291666666666702</v>
      </c>
      <c r="B146" s="154" t="s">
        <v>62</v>
      </c>
      <c r="C146" s="154" t="s">
        <v>62</v>
      </c>
      <c r="D146" s="154" t="s">
        <v>62</v>
      </c>
      <c r="E146" s="154" t="s">
        <v>62</v>
      </c>
      <c r="F146" s="154" t="s">
        <v>62</v>
      </c>
      <c r="G146" s="154" t="s">
        <v>62</v>
      </c>
      <c r="H146" s="154" t="s">
        <v>62</v>
      </c>
      <c r="I146" s="154" t="s">
        <v>62</v>
      </c>
      <c r="J146" s="154" t="s">
        <v>62</v>
      </c>
      <c r="K146" s="154" t="s">
        <v>62</v>
      </c>
      <c r="L146" s="154" t="s">
        <v>62</v>
      </c>
      <c r="M146" s="154" t="s">
        <v>62</v>
      </c>
      <c r="N146" s="154" t="s">
        <v>62</v>
      </c>
      <c r="O146" s="154" t="s">
        <v>62</v>
      </c>
      <c r="P146" s="2"/>
    </row>
    <row r="147" spans="1:16" ht="13.5" customHeight="1" x14ac:dyDescent="0.3">
      <c r="A147" s="155">
        <v>0.33333333333333298</v>
      </c>
      <c r="B147" s="154" t="s">
        <v>62</v>
      </c>
      <c r="C147" s="154" t="s">
        <v>62</v>
      </c>
      <c r="D147" s="154" t="s">
        <v>62</v>
      </c>
      <c r="E147" s="154" t="s">
        <v>62</v>
      </c>
      <c r="F147" s="154" t="s">
        <v>62</v>
      </c>
      <c r="G147" s="154" t="s">
        <v>62</v>
      </c>
      <c r="H147" s="154" t="s">
        <v>62</v>
      </c>
      <c r="I147" s="154" t="s">
        <v>62</v>
      </c>
      <c r="J147" s="154" t="s">
        <v>62</v>
      </c>
      <c r="K147" s="154" t="s">
        <v>62</v>
      </c>
      <c r="L147" s="154" t="s">
        <v>62</v>
      </c>
      <c r="M147" s="154" t="s">
        <v>62</v>
      </c>
      <c r="N147" s="154" t="s">
        <v>62</v>
      </c>
      <c r="O147" s="154" t="s">
        <v>62</v>
      </c>
      <c r="P147" s="2"/>
    </row>
    <row r="148" spans="1:16" ht="13.5" customHeight="1" x14ac:dyDescent="0.3">
      <c r="A148" s="155">
        <v>0.34375</v>
      </c>
      <c r="B148" s="154" t="s">
        <v>62</v>
      </c>
      <c r="C148" s="154" t="s">
        <v>62</v>
      </c>
      <c r="D148" s="154" t="s">
        <v>62</v>
      </c>
      <c r="E148" s="154" t="s">
        <v>62</v>
      </c>
      <c r="F148" s="154" t="s">
        <v>62</v>
      </c>
      <c r="G148" s="154" t="s">
        <v>62</v>
      </c>
      <c r="H148" s="154" t="s">
        <v>62</v>
      </c>
      <c r="I148" s="154" t="s">
        <v>62</v>
      </c>
      <c r="J148" s="154" t="s">
        <v>62</v>
      </c>
      <c r="K148" s="154" t="s">
        <v>62</v>
      </c>
      <c r="L148" s="154" t="s">
        <v>62</v>
      </c>
      <c r="M148" s="154" t="s">
        <v>62</v>
      </c>
      <c r="N148" s="154" t="s">
        <v>62</v>
      </c>
      <c r="O148" s="154" t="s">
        <v>62</v>
      </c>
      <c r="P148" s="2"/>
    </row>
    <row r="149" spans="1:16" ht="13.5" customHeight="1" x14ac:dyDescent="0.3">
      <c r="A149" s="155">
        <v>0.35416666666666702</v>
      </c>
      <c r="B149" s="154" t="s">
        <v>62</v>
      </c>
      <c r="C149" s="154" t="s">
        <v>62</v>
      </c>
      <c r="D149" s="154" t="s">
        <v>62</v>
      </c>
      <c r="E149" s="154" t="s">
        <v>62</v>
      </c>
      <c r="F149" s="154" t="s">
        <v>62</v>
      </c>
      <c r="G149" s="154" t="s">
        <v>62</v>
      </c>
      <c r="H149" s="154" t="s">
        <v>62</v>
      </c>
      <c r="I149" s="154" t="s">
        <v>62</v>
      </c>
      <c r="J149" s="154" t="s">
        <v>62</v>
      </c>
      <c r="K149" s="154" t="s">
        <v>62</v>
      </c>
      <c r="L149" s="154" t="s">
        <v>62</v>
      </c>
      <c r="M149" s="154" t="s">
        <v>62</v>
      </c>
      <c r="N149" s="154" t="s">
        <v>62</v>
      </c>
      <c r="O149" s="154" t="s">
        <v>62</v>
      </c>
      <c r="P149" s="2"/>
    </row>
    <row r="150" spans="1:16" ht="13.5" customHeight="1" x14ac:dyDescent="0.3">
      <c r="A150" s="155">
        <v>0.36458333333333298</v>
      </c>
      <c r="B150" s="154" t="s">
        <v>62</v>
      </c>
      <c r="C150" s="154" t="s">
        <v>62</v>
      </c>
      <c r="D150" s="154" t="s">
        <v>62</v>
      </c>
      <c r="E150" s="154" t="s">
        <v>62</v>
      </c>
      <c r="F150" s="154" t="s">
        <v>62</v>
      </c>
      <c r="G150" s="154" t="s">
        <v>62</v>
      </c>
      <c r="H150" s="154" t="s">
        <v>62</v>
      </c>
      <c r="I150" s="154" t="s">
        <v>62</v>
      </c>
      <c r="J150" s="154" t="s">
        <v>62</v>
      </c>
      <c r="K150" s="154" t="s">
        <v>62</v>
      </c>
      <c r="L150" s="154" t="s">
        <v>62</v>
      </c>
      <c r="M150" s="154" t="s">
        <v>62</v>
      </c>
      <c r="N150" s="154" t="s">
        <v>62</v>
      </c>
      <c r="O150" s="154" t="s">
        <v>62</v>
      </c>
      <c r="P150" s="2"/>
    </row>
    <row r="151" spans="1:16" ht="13.5" customHeight="1" x14ac:dyDescent="0.3">
      <c r="A151" s="155">
        <v>0.375</v>
      </c>
      <c r="B151" s="154" t="s">
        <v>62</v>
      </c>
      <c r="C151" s="154" t="s">
        <v>62</v>
      </c>
      <c r="D151" s="154" t="s">
        <v>62</v>
      </c>
      <c r="E151" s="154" t="s">
        <v>62</v>
      </c>
      <c r="F151" s="154" t="s">
        <v>62</v>
      </c>
      <c r="G151" s="154" t="s">
        <v>62</v>
      </c>
      <c r="H151" s="154" t="s">
        <v>62</v>
      </c>
      <c r="I151" s="154" t="s">
        <v>62</v>
      </c>
      <c r="J151" s="154" t="s">
        <v>62</v>
      </c>
      <c r="K151" s="154" t="s">
        <v>62</v>
      </c>
      <c r="L151" s="154" t="s">
        <v>62</v>
      </c>
      <c r="M151" s="154" t="s">
        <v>62</v>
      </c>
      <c r="N151" s="154" t="s">
        <v>62</v>
      </c>
      <c r="O151" s="154" t="s">
        <v>62</v>
      </c>
      <c r="P151" s="2"/>
    </row>
    <row r="152" spans="1:16" ht="13.5" customHeight="1" x14ac:dyDescent="0.3">
      <c r="A152" s="155">
        <v>0.38541666666666702</v>
      </c>
      <c r="B152" s="154" t="s">
        <v>62</v>
      </c>
      <c r="C152" s="154" t="s">
        <v>62</v>
      </c>
      <c r="D152" s="154" t="s">
        <v>62</v>
      </c>
      <c r="E152" s="154" t="s">
        <v>62</v>
      </c>
      <c r="F152" s="154" t="s">
        <v>62</v>
      </c>
      <c r="G152" s="154" t="s">
        <v>62</v>
      </c>
      <c r="H152" s="154" t="s">
        <v>62</v>
      </c>
      <c r="I152" s="154" t="s">
        <v>62</v>
      </c>
      <c r="J152" s="154" t="s">
        <v>62</v>
      </c>
      <c r="K152" s="154" t="s">
        <v>62</v>
      </c>
      <c r="L152" s="154" t="s">
        <v>62</v>
      </c>
      <c r="M152" s="154" t="s">
        <v>62</v>
      </c>
      <c r="N152" s="154" t="s">
        <v>62</v>
      </c>
      <c r="O152" s="154" t="s">
        <v>62</v>
      </c>
      <c r="P152" s="2"/>
    </row>
    <row r="153" spans="1:16" ht="13.5" customHeight="1" x14ac:dyDescent="0.3">
      <c r="A153" s="155">
        <v>0.39583333333333298</v>
      </c>
      <c r="B153" s="154" t="s">
        <v>62</v>
      </c>
      <c r="C153" s="154" t="s">
        <v>62</v>
      </c>
      <c r="D153" s="154" t="s">
        <v>62</v>
      </c>
      <c r="E153" s="154" t="s">
        <v>62</v>
      </c>
      <c r="F153" s="154" t="s">
        <v>62</v>
      </c>
      <c r="G153" s="154" t="s">
        <v>62</v>
      </c>
      <c r="H153" s="154" t="s">
        <v>62</v>
      </c>
      <c r="I153" s="154" t="s">
        <v>62</v>
      </c>
      <c r="J153" s="154" t="s">
        <v>62</v>
      </c>
      <c r="K153" s="154" t="s">
        <v>62</v>
      </c>
      <c r="L153" s="154" t="s">
        <v>62</v>
      </c>
      <c r="M153" s="154" t="s">
        <v>62</v>
      </c>
      <c r="N153" s="154" t="s">
        <v>62</v>
      </c>
      <c r="O153" s="154" t="s">
        <v>62</v>
      </c>
      <c r="P153" s="2"/>
    </row>
    <row r="154" spans="1:16" ht="13.5" customHeight="1" x14ac:dyDescent="0.3">
      <c r="A154" s="155">
        <v>0.40625</v>
      </c>
      <c r="B154" s="154" t="s">
        <v>62</v>
      </c>
      <c r="C154" s="154" t="s">
        <v>62</v>
      </c>
      <c r="D154" s="154" t="s">
        <v>62</v>
      </c>
      <c r="E154" s="154" t="s">
        <v>62</v>
      </c>
      <c r="F154" s="154" t="s">
        <v>62</v>
      </c>
      <c r="G154" s="154" t="s">
        <v>62</v>
      </c>
      <c r="H154" s="154" t="s">
        <v>62</v>
      </c>
      <c r="I154" s="154" t="s">
        <v>62</v>
      </c>
      <c r="J154" s="154" t="s">
        <v>62</v>
      </c>
      <c r="K154" s="154" t="s">
        <v>62</v>
      </c>
      <c r="L154" s="154" t="s">
        <v>62</v>
      </c>
      <c r="M154" s="154" t="s">
        <v>62</v>
      </c>
      <c r="N154" s="154" t="s">
        <v>62</v>
      </c>
      <c r="O154" s="154" t="s">
        <v>62</v>
      </c>
      <c r="P154" s="2"/>
    </row>
    <row r="155" spans="1:16" ht="13.5" customHeight="1" x14ac:dyDescent="0.3">
      <c r="A155" s="155">
        <v>0.41666666666666702</v>
      </c>
      <c r="B155" s="154" t="s">
        <v>62</v>
      </c>
      <c r="C155" s="154" t="s">
        <v>62</v>
      </c>
      <c r="D155" s="154" t="s">
        <v>62</v>
      </c>
      <c r="E155" s="154" t="s">
        <v>62</v>
      </c>
      <c r="F155" s="154" t="s">
        <v>62</v>
      </c>
      <c r="G155" s="154" t="s">
        <v>62</v>
      </c>
      <c r="H155" s="154" t="s">
        <v>62</v>
      </c>
      <c r="I155" s="154" t="s">
        <v>62</v>
      </c>
      <c r="J155" s="154" t="s">
        <v>62</v>
      </c>
      <c r="K155" s="154" t="s">
        <v>62</v>
      </c>
      <c r="L155" s="154" t="s">
        <v>62</v>
      </c>
      <c r="M155" s="154" t="s">
        <v>62</v>
      </c>
      <c r="N155" s="154" t="s">
        <v>62</v>
      </c>
      <c r="O155" s="154" t="s">
        <v>62</v>
      </c>
      <c r="P155" s="2"/>
    </row>
    <row r="156" spans="1:16" ht="13.5" customHeight="1" x14ac:dyDescent="0.3">
      <c r="A156" s="155">
        <v>0.42708333333333298</v>
      </c>
      <c r="B156" s="154" t="s">
        <v>62</v>
      </c>
      <c r="C156" s="154" t="s">
        <v>62</v>
      </c>
      <c r="D156" s="154" t="s">
        <v>62</v>
      </c>
      <c r="E156" s="154" t="s">
        <v>62</v>
      </c>
      <c r="F156" s="154" t="s">
        <v>62</v>
      </c>
      <c r="G156" s="154" t="s">
        <v>62</v>
      </c>
      <c r="H156" s="154" t="s">
        <v>62</v>
      </c>
      <c r="I156" s="154" t="s">
        <v>62</v>
      </c>
      <c r="J156" s="154" t="s">
        <v>62</v>
      </c>
      <c r="K156" s="154" t="s">
        <v>62</v>
      </c>
      <c r="L156" s="154" t="s">
        <v>62</v>
      </c>
      <c r="M156" s="154" t="s">
        <v>62</v>
      </c>
      <c r="N156" s="154" t="s">
        <v>62</v>
      </c>
      <c r="O156" s="154" t="s">
        <v>62</v>
      </c>
      <c r="P156" s="2"/>
    </row>
    <row r="157" spans="1:16" ht="13.5" customHeight="1" x14ac:dyDescent="0.3">
      <c r="A157" s="155">
        <v>0.4375</v>
      </c>
      <c r="B157" s="154" t="s">
        <v>62</v>
      </c>
      <c r="C157" s="154" t="s">
        <v>62</v>
      </c>
      <c r="D157" s="154" t="s">
        <v>62</v>
      </c>
      <c r="E157" s="154" t="s">
        <v>62</v>
      </c>
      <c r="F157" s="154" t="s">
        <v>62</v>
      </c>
      <c r="G157" s="154" t="s">
        <v>62</v>
      </c>
      <c r="H157" s="154" t="s">
        <v>62</v>
      </c>
      <c r="I157" s="154" t="s">
        <v>62</v>
      </c>
      <c r="J157" s="154" t="s">
        <v>62</v>
      </c>
      <c r="K157" s="154" t="s">
        <v>62</v>
      </c>
      <c r="L157" s="154" t="s">
        <v>62</v>
      </c>
      <c r="M157" s="154" t="s">
        <v>62</v>
      </c>
      <c r="N157" s="154" t="s">
        <v>62</v>
      </c>
      <c r="O157" s="154" t="s">
        <v>62</v>
      </c>
      <c r="P157" s="2"/>
    </row>
    <row r="158" spans="1:16" ht="13.5" customHeight="1" x14ac:dyDescent="0.3">
      <c r="A158" s="155">
        <v>0.44791666666666702</v>
      </c>
      <c r="B158" s="154" t="s">
        <v>62</v>
      </c>
      <c r="C158" s="154" t="s">
        <v>62</v>
      </c>
      <c r="D158" s="154" t="s">
        <v>62</v>
      </c>
      <c r="E158" s="154" t="s">
        <v>62</v>
      </c>
      <c r="F158" s="154" t="s">
        <v>62</v>
      </c>
      <c r="G158" s="154" t="s">
        <v>62</v>
      </c>
      <c r="H158" s="154" t="s">
        <v>62</v>
      </c>
      <c r="I158" s="154" t="s">
        <v>62</v>
      </c>
      <c r="J158" s="154" t="s">
        <v>62</v>
      </c>
      <c r="K158" s="154" t="s">
        <v>62</v>
      </c>
      <c r="L158" s="154" t="s">
        <v>62</v>
      </c>
      <c r="M158" s="154" t="s">
        <v>62</v>
      </c>
      <c r="N158" s="154" t="s">
        <v>62</v>
      </c>
      <c r="O158" s="154" t="s">
        <v>62</v>
      </c>
      <c r="P158" s="2"/>
    </row>
    <row r="159" spans="1:16" ht="13.5" customHeight="1" x14ac:dyDescent="0.3">
      <c r="A159" s="155">
        <v>0.45833333333333298</v>
      </c>
      <c r="B159" s="154" t="s">
        <v>62</v>
      </c>
      <c r="C159" s="154" t="s">
        <v>62</v>
      </c>
      <c r="D159" s="154" t="s">
        <v>62</v>
      </c>
      <c r="E159" s="154" t="s">
        <v>62</v>
      </c>
      <c r="F159" s="154" t="s">
        <v>62</v>
      </c>
      <c r="G159" s="154" t="s">
        <v>62</v>
      </c>
      <c r="H159" s="154" t="s">
        <v>62</v>
      </c>
      <c r="I159" s="154" t="s">
        <v>62</v>
      </c>
      <c r="J159" s="154" t="s">
        <v>62</v>
      </c>
      <c r="K159" s="154" t="s">
        <v>62</v>
      </c>
      <c r="L159" s="154" t="s">
        <v>62</v>
      </c>
      <c r="M159" s="154" t="s">
        <v>62</v>
      </c>
      <c r="N159" s="154" t="s">
        <v>62</v>
      </c>
      <c r="O159" s="154" t="s">
        <v>62</v>
      </c>
      <c r="P159" s="2"/>
    </row>
    <row r="160" spans="1:16" ht="13.5" customHeight="1" x14ac:dyDescent="0.3">
      <c r="A160" s="155">
        <v>0.46875</v>
      </c>
      <c r="B160" s="154" t="s">
        <v>62</v>
      </c>
      <c r="C160" s="154" t="s">
        <v>62</v>
      </c>
      <c r="D160" s="154" t="s">
        <v>62</v>
      </c>
      <c r="E160" s="154" t="s">
        <v>62</v>
      </c>
      <c r="F160" s="154" t="s">
        <v>62</v>
      </c>
      <c r="G160" s="154" t="s">
        <v>62</v>
      </c>
      <c r="H160" s="154" t="s">
        <v>62</v>
      </c>
      <c r="I160" s="154" t="s">
        <v>62</v>
      </c>
      <c r="J160" s="154" t="s">
        <v>62</v>
      </c>
      <c r="K160" s="154" t="s">
        <v>62</v>
      </c>
      <c r="L160" s="154" t="s">
        <v>62</v>
      </c>
      <c r="M160" s="154" t="s">
        <v>62</v>
      </c>
      <c r="N160" s="154" t="s">
        <v>62</v>
      </c>
      <c r="O160" s="154" t="s">
        <v>62</v>
      </c>
      <c r="P160" s="2"/>
    </row>
    <row r="161" spans="1:16" ht="13.5" customHeight="1" x14ac:dyDescent="0.3">
      <c r="A161" s="155">
        <v>0.47916666666666702</v>
      </c>
      <c r="B161" s="154" t="s">
        <v>62</v>
      </c>
      <c r="C161" s="154" t="s">
        <v>62</v>
      </c>
      <c r="D161" s="154" t="s">
        <v>62</v>
      </c>
      <c r="E161" s="154" t="s">
        <v>62</v>
      </c>
      <c r="F161" s="154" t="s">
        <v>62</v>
      </c>
      <c r="G161" s="154" t="s">
        <v>62</v>
      </c>
      <c r="H161" s="154" t="s">
        <v>62</v>
      </c>
      <c r="I161" s="154" t="s">
        <v>62</v>
      </c>
      <c r="J161" s="154" t="s">
        <v>62</v>
      </c>
      <c r="K161" s="154" t="s">
        <v>62</v>
      </c>
      <c r="L161" s="154" t="s">
        <v>62</v>
      </c>
      <c r="M161" s="154" t="s">
        <v>62</v>
      </c>
      <c r="N161" s="154" t="s">
        <v>62</v>
      </c>
      <c r="O161" s="154" t="s">
        <v>62</v>
      </c>
      <c r="P161" s="2"/>
    </row>
    <row r="162" spans="1:16" ht="13.5" customHeight="1" x14ac:dyDescent="0.3">
      <c r="A162" s="155">
        <v>0.48958333333333298</v>
      </c>
      <c r="B162" s="154" t="s">
        <v>62</v>
      </c>
      <c r="C162" s="154" t="s">
        <v>62</v>
      </c>
      <c r="D162" s="154" t="s">
        <v>62</v>
      </c>
      <c r="E162" s="154" t="s">
        <v>62</v>
      </c>
      <c r="F162" s="154" t="s">
        <v>62</v>
      </c>
      <c r="G162" s="154" t="s">
        <v>62</v>
      </c>
      <c r="H162" s="154" t="s">
        <v>62</v>
      </c>
      <c r="I162" s="154" t="s">
        <v>62</v>
      </c>
      <c r="J162" s="154" t="s">
        <v>62</v>
      </c>
      <c r="K162" s="154" t="s">
        <v>62</v>
      </c>
      <c r="L162" s="154" t="s">
        <v>62</v>
      </c>
      <c r="M162" s="154" t="s">
        <v>62</v>
      </c>
      <c r="N162" s="154" t="s">
        <v>62</v>
      </c>
      <c r="O162" s="154" t="s">
        <v>62</v>
      </c>
      <c r="P162" s="2"/>
    </row>
    <row r="163" spans="1:16" ht="13.5" customHeight="1" x14ac:dyDescent="0.3">
      <c r="A163" s="155">
        <v>0.5</v>
      </c>
      <c r="B163" s="154" t="s">
        <v>62</v>
      </c>
      <c r="C163" s="154" t="s">
        <v>62</v>
      </c>
      <c r="D163" s="154" t="s">
        <v>62</v>
      </c>
      <c r="E163" s="154" t="s">
        <v>62</v>
      </c>
      <c r="F163" s="154" t="s">
        <v>62</v>
      </c>
      <c r="G163" s="154" t="s">
        <v>62</v>
      </c>
      <c r="H163" s="154" t="s">
        <v>62</v>
      </c>
      <c r="I163" s="154" t="s">
        <v>62</v>
      </c>
      <c r="J163" s="154" t="s">
        <v>62</v>
      </c>
      <c r="K163" s="154" t="s">
        <v>62</v>
      </c>
      <c r="L163" s="154" t="s">
        <v>62</v>
      </c>
      <c r="M163" s="154" t="s">
        <v>62</v>
      </c>
      <c r="N163" s="154" t="s">
        <v>62</v>
      </c>
      <c r="O163" s="154" t="s">
        <v>62</v>
      </c>
      <c r="P163" s="2"/>
    </row>
    <row r="164" spans="1:16" ht="13.5" customHeight="1" x14ac:dyDescent="0.3">
      <c r="A164" s="155">
        <v>0.51041666666666696</v>
      </c>
      <c r="B164" s="154" t="s">
        <v>62</v>
      </c>
      <c r="C164" s="154" t="s">
        <v>62</v>
      </c>
      <c r="D164" s="154" t="s">
        <v>62</v>
      </c>
      <c r="E164" s="154" t="s">
        <v>62</v>
      </c>
      <c r="F164" s="154" t="s">
        <v>62</v>
      </c>
      <c r="G164" s="154" t="s">
        <v>62</v>
      </c>
      <c r="H164" s="154" t="s">
        <v>62</v>
      </c>
      <c r="I164" s="154" t="s">
        <v>62</v>
      </c>
      <c r="J164" s="154" t="s">
        <v>62</v>
      </c>
      <c r="K164" s="154" t="s">
        <v>62</v>
      </c>
      <c r="L164" s="154" t="s">
        <v>62</v>
      </c>
      <c r="M164" s="154" t="s">
        <v>62</v>
      </c>
      <c r="N164" s="154" t="s">
        <v>62</v>
      </c>
      <c r="O164" s="154" t="s">
        <v>62</v>
      </c>
      <c r="P164" s="2"/>
    </row>
    <row r="165" spans="1:16" ht="13.5" customHeight="1" x14ac:dyDescent="0.3">
      <c r="A165" s="155">
        <v>0.52083333333333304</v>
      </c>
      <c r="B165" s="154" t="s">
        <v>62</v>
      </c>
      <c r="C165" s="154" t="s">
        <v>62</v>
      </c>
      <c r="D165" s="154" t="s">
        <v>62</v>
      </c>
      <c r="E165" s="154" t="s">
        <v>62</v>
      </c>
      <c r="F165" s="154" t="s">
        <v>62</v>
      </c>
      <c r="G165" s="154" t="s">
        <v>62</v>
      </c>
      <c r="H165" s="154" t="s">
        <v>62</v>
      </c>
      <c r="I165" s="154" t="s">
        <v>62</v>
      </c>
      <c r="J165" s="154" t="s">
        <v>62</v>
      </c>
      <c r="K165" s="154" t="s">
        <v>62</v>
      </c>
      <c r="L165" s="154" t="s">
        <v>62</v>
      </c>
      <c r="M165" s="154" t="s">
        <v>62</v>
      </c>
      <c r="N165" s="154" t="s">
        <v>62</v>
      </c>
      <c r="O165" s="154" t="s">
        <v>62</v>
      </c>
      <c r="P165" s="2"/>
    </row>
    <row r="166" spans="1:16" ht="13.5" customHeight="1" x14ac:dyDescent="0.3">
      <c r="A166" s="155">
        <v>0.53125</v>
      </c>
      <c r="B166" s="154" t="s">
        <v>62</v>
      </c>
      <c r="C166" s="154" t="s">
        <v>62</v>
      </c>
      <c r="D166" s="154" t="s">
        <v>62</v>
      </c>
      <c r="E166" s="154" t="s">
        <v>62</v>
      </c>
      <c r="F166" s="154" t="s">
        <v>62</v>
      </c>
      <c r="G166" s="154" t="s">
        <v>62</v>
      </c>
      <c r="H166" s="154" t="s">
        <v>62</v>
      </c>
      <c r="I166" s="154" t="s">
        <v>62</v>
      </c>
      <c r="J166" s="154" t="s">
        <v>62</v>
      </c>
      <c r="K166" s="154" t="s">
        <v>62</v>
      </c>
      <c r="L166" s="154" t="s">
        <v>62</v>
      </c>
      <c r="M166" s="154" t="s">
        <v>62</v>
      </c>
      <c r="N166" s="154" t="s">
        <v>62</v>
      </c>
      <c r="O166" s="154" t="s">
        <v>62</v>
      </c>
      <c r="P166" s="2"/>
    </row>
    <row r="167" spans="1:16" ht="13.5" customHeight="1" x14ac:dyDescent="0.3">
      <c r="A167" s="155">
        <v>0.54166666666666696</v>
      </c>
      <c r="B167" s="154" t="s">
        <v>62</v>
      </c>
      <c r="C167" s="154" t="s">
        <v>62</v>
      </c>
      <c r="D167" s="154" t="s">
        <v>62</v>
      </c>
      <c r="E167" s="154" t="s">
        <v>62</v>
      </c>
      <c r="F167" s="154" t="s">
        <v>62</v>
      </c>
      <c r="G167" s="154" t="s">
        <v>62</v>
      </c>
      <c r="H167" s="154" t="s">
        <v>62</v>
      </c>
      <c r="I167" s="154" t="s">
        <v>62</v>
      </c>
      <c r="J167" s="154" t="s">
        <v>62</v>
      </c>
      <c r="K167" s="154" t="s">
        <v>62</v>
      </c>
      <c r="L167" s="154" t="s">
        <v>62</v>
      </c>
      <c r="M167" s="154" t="s">
        <v>62</v>
      </c>
      <c r="N167" s="154" t="s">
        <v>62</v>
      </c>
      <c r="O167" s="154" t="s">
        <v>62</v>
      </c>
      <c r="P167" s="2"/>
    </row>
    <row r="168" spans="1:16" ht="13.5" customHeight="1" x14ac:dyDescent="0.3">
      <c r="A168" s="155">
        <v>0.55208333333333304</v>
      </c>
      <c r="B168" s="154" t="s">
        <v>62</v>
      </c>
      <c r="C168" s="154" t="s">
        <v>62</v>
      </c>
      <c r="D168" s="154" t="s">
        <v>62</v>
      </c>
      <c r="E168" s="154" t="s">
        <v>62</v>
      </c>
      <c r="F168" s="154" t="s">
        <v>62</v>
      </c>
      <c r="G168" s="154" t="s">
        <v>62</v>
      </c>
      <c r="H168" s="154" t="s">
        <v>62</v>
      </c>
      <c r="I168" s="154" t="s">
        <v>62</v>
      </c>
      <c r="J168" s="154" t="s">
        <v>62</v>
      </c>
      <c r="K168" s="154" t="s">
        <v>62</v>
      </c>
      <c r="L168" s="154" t="s">
        <v>62</v>
      </c>
      <c r="M168" s="154" t="s">
        <v>62</v>
      </c>
      <c r="N168" s="154" t="s">
        <v>62</v>
      </c>
      <c r="O168" s="154" t="s">
        <v>62</v>
      </c>
      <c r="P168" s="2"/>
    </row>
    <row r="169" spans="1:16" ht="13.5" customHeight="1" x14ac:dyDescent="0.3">
      <c r="A169" s="155">
        <v>0.5625</v>
      </c>
      <c r="B169" s="154" t="s">
        <v>62</v>
      </c>
      <c r="C169" s="154" t="s">
        <v>62</v>
      </c>
      <c r="D169" s="154" t="s">
        <v>62</v>
      </c>
      <c r="E169" s="154" t="s">
        <v>62</v>
      </c>
      <c r="F169" s="154" t="s">
        <v>62</v>
      </c>
      <c r="G169" s="154" t="s">
        <v>62</v>
      </c>
      <c r="H169" s="154" t="s">
        <v>62</v>
      </c>
      <c r="I169" s="154" t="s">
        <v>62</v>
      </c>
      <c r="J169" s="154" t="s">
        <v>62</v>
      </c>
      <c r="K169" s="154" t="s">
        <v>62</v>
      </c>
      <c r="L169" s="154" t="s">
        <v>62</v>
      </c>
      <c r="M169" s="154" t="s">
        <v>62</v>
      </c>
      <c r="N169" s="154" t="s">
        <v>62</v>
      </c>
      <c r="O169" s="154" t="s">
        <v>62</v>
      </c>
      <c r="P169" s="2"/>
    </row>
    <row r="170" spans="1:16" ht="13.5" customHeight="1" x14ac:dyDescent="0.3">
      <c r="A170" s="155">
        <v>0.57291666666666696</v>
      </c>
      <c r="B170" s="154" t="s">
        <v>62</v>
      </c>
      <c r="C170" s="154" t="s">
        <v>62</v>
      </c>
      <c r="D170" s="154" t="s">
        <v>62</v>
      </c>
      <c r="E170" s="154" t="s">
        <v>62</v>
      </c>
      <c r="F170" s="154" t="s">
        <v>62</v>
      </c>
      <c r="G170" s="154" t="s">
        <v>62</v>
      </c>
      <c r="H170" s="154" t="s">
        <v>62</v>
      </c>
      <c r="I170" s="154" t="s">
        <v>62</v>
      </c>
      <c r="J170" s="154" t="s">
        <v>62</v>
      </c>
      <c r="K170" s="154" t="s">
        <v>62</v>
      </c>
      <c r="L170" s="154" t="s">
        <v>62</v>
      </c>
      <c r="M170" s="154" t="s">
        <v>62</v>
      </c>
      <c r="N170" s="154" t="s">
        <v>62</v>
      </c>
      <c r="O170" s="154" t="s">
        <v>62</v>
      </c>
      <c r="P170" s="2"/>
    </row>
    <row r="171" spans="1:16" ht="13.5" customHeight="1" x14ac:dyDescent="0.3">
      <c r="A171" s="155">
        <v>0.58333333333333304</v>
      </c>
      <c r="B171" s="154" t="s">
        <v>62</v>
      </c>
      <c r="C171" s="154" t="s">
        <v>62</v>
      </c>
      <c r="D171" s="154" t="s">
        <v>62</v>
      </c>
      <c r="E171" s="154" t="s">
        <v>62</v>
      </c>
      <c r="F171" s="154" t="s">
        <v>62</v>
      </c>
      <c r="G171" s="154" t="s">
        <v>62</v>
      </c>
      <c r="H171" s="154" t="s">
        <v>62</v>
      </c>
      <c r="I171" s="154" t="s">
        <v>62</v>
      </c>
      <c r="J171" s="154" t="s">
        <v>62</v>
      </c>
      <c r="K171" s="154" t="s">
        <v>62</v>
      </c>
      <c r="L171" s="154" t="s">
        <v>62</v>
      </c>
      <c r="M171" s="154" t="s">
        <v>62</v>
      </c>
      <c r="N171" s="154" t="s">
        <v>62</v>
      </c>
      <c r="O171" s="154" t="s">
        <v>62</v>
      </c>
      <c r="P171" s="2"/>
    </row>
    <row r="172" spans="1:16" ht="13.5" customHeight="1" x14ac:dyDescent="0.3">
      <c r="A172" s="155">
        <v>0.59375</v>
      </c>
      <c r="B172" s="154" t="s">
        <v>62</v>
      </c>
      <c r="C172" s="154" t="s">
        <v>62</v>
      </c>
      <c r="D172" s="154" t="s">
        <v>62</v>
      </c>
      <c r="E172" s="154" t="s">
        <v>62</v>
      </c>
      <c r="F172" s="154" t="s">
        <v>62</v>
      </c>
      <c r="G172" s="154" t="s">
        <v>62</v>
      </c>
      <c r="H172" s="154" t="s">
        <v>62</v>
      </c>
      <c r="I172" s="154" t="s">
        <v>62</v>
      </c>
      <c r="J172" s="154" t="s">
        <v>62</v>
      </c>
      <c r="K172" s="154" t="s">
        <v>62</v>
      </c>
      <c r="L172" s="154" t="s">
        <v>62</v>
      </c>
      <c r="M172" s="154" t="s">
        <v>62</v>
      </c>
      <c r="N172" s="154" t="s">
        <v>62</v>
      </c>
      <c r="O172" s="154" t="s">
        <v>62</v>
      </c>
      <c r="P172" s="2"/>
    </row>
    <row r="173" spans="1:16" ht="13.5" customHeight="1" x14ac:dyDescent="0.3">
      <c r="A173" s="155">
        <v>0.60416666666666696</v>
      </c>
      <c r="B173" s="154" t="s">
        <v>62</v>
      </c>
      <c r="C173" s="154" t="s">
        <v>62</v>
      </c>
      <c r="D173" s="154" t="s">
        <v>62</v>
      </c>
      <c r="E173" s="154" t="s">
        <v>62</v>
      </c>
      <c r="F173" s="154" t="s">
        <v>62</v>
      </c>
      <c r="G173" s="154" t="s">
        <v>62</v>
      </c>
      <c r="H173" s="154" t="s">
        <v>62</v>
      </c>
      <c r="I173" s="154" t="s">
        <v>62</v>
      </c>
      <c r="J173" s="154" t="s">
        <v>62</v>
      </c>
      <c r="K173" s="154" t="s">
        <v>62</v>
      </c>
      <c r="L173" s="154" t="s">
        <v>62</v>
      </c>
      <c r="M173" s="154" t="s">
        <v>62</v>
      </c>
      <c r="N173" s="154" t="s">
        <v>62</v>
      </c>
      <c r="O173" s="154" t="s">
        <v>62</v>
      </c>
      <c r="P173" s="2"/>
    </row>
    <row r="174" spans="1:16" ht="13.5" customHeight="1" x14ac:dyDescent="0.3">
      <c r="A174" s="155">
        <v>0.61458333333333304</v>
      </c>
      <c r="B174" s="154" t="s">
        <v>62</v>
      </c>
      <c r="C174" s="154" t="s">
        <v>62</v>
      </c>
      <c r="D174" s="154" t="s">
        <v>62</v>
      </c>
      <c r="E174" s="154" t="s">
        <v>62</v>
      </c>
      <c r="F174" s="154" t="s">
        <v>62</v>
      </c>
      <c r="G174" s="154" t="s">
        <v>62</v>
      </c>
      <c r="H174" s="154" t="s">
        <v>62</v>
      </c>
      <c r="I174" s="154" t="s">
        <v>62</v>
      </c>
      <c r="J174" s="154" t="s">
        <v>62</v>
      </c>
      <c r="K174" s="154" t="s">
        <v>62</v>
      </c>
      <c r="L174" s="154" t="s">
        <v>62</v>
      </c>
      <c r="M174" s="154" t="s">
        <v>62</v>
      </c>
      <c r="N174" s="154" t="s">
        <v>62</v>
      </c>
      <c r="O174" s="154" t="s">
        <v>62</v>
      </c>
      <c r="P174" s="2"/>
    </row>
    <row r="175" spans="1:16" ht="13.5" customHeight="1" x14ac:dyDescent="0.3">
      <c r="A175" s="155">
        <v>0.625</v>
      </c>
      <c r="B175" s="154" t="s">
        <v>62</v>
      </c>
      <c r="C175" s="154" t="s">
        <v>62</v>
      </c>
      <c r="D175" s="154" t="s">
        <v>62</v>
      </c>
      <c r="E175" s="154" t="s">
        <v>62</v>
      </c>
      <c r="F175" s="154" t="s">
        <v>62</v>
      </c>
      <c r="G175" s="154" t="s">
        <v>62</v>
      </c>
      <c r="H175" s="154" t="s">
        <v>62</v>
      </c>
      <c r="I175" s="154" t="s">
        <v>62</v>
      </c>
      <c r="J175" s="154" t="s">
        <v>62</v>
      </c>
      <c r="K175" s="154" t="s">
        <v>62</v>
      </c>
      <c r="L175" s="154" t="s">
        <v>62</v>
      </c>
      <c r="M175" s="154" t="s">
        <v>62</v>
      </c>
      <c r="N175" s="154" t="s">
        <v>62</v>
      </c>
      <c r="O175" s="154" t="s">
        <v>62</v>
      </c>
      <c r="P175" s="2"/>
    </row>
    <row r="176" spans="1:16" ht="13.5" customHeight="1" x14ac:dyDescent="0.3">
      <c r="A176" s="155">
        <v>0.63541666666666696</v>
      </c>
      <c r="B176" s="154" t="s">
        <v>62</v>
      </c>
      <c r="C176" s="154" t="s">
        <v>62</v>
      </c>
      <c r="D176" s="154" t="s">
        <v>62</v>
      </c>
      <c r="E176" s="154" t="s">
        <v>62</v>
      </c>
      <c r="F176" s="154" t="s">
        <v>62</v>
      </c>
      <c r="G176" s="154" t="s">
        <v>62</v>
      </c>
      <c r="H176" s="154" t="s">
        <v>62</v>
      </c>
      <c r="I176" s="154" t="s">
        <v>62</v>
      </c>
      <c r="J176" s="154" t="s">
        <v>62</v>
      </c>
      <c r="K176" s="154" t="s">
        <v>62</v>
      </c>
      <c r="L176" s="154" t="s">
        <v>62</v>
      </c>
      <c r="M176" s="154" t="s">
        <v>62</v>
      </c>
      <c r="N176" s="154" t="s">
        <v>62</v>
      </c>
      <c r="O176" s="154" t="s">
        <v>62</v>
      </c>
      <c r="P176" s="2"/>
    </row>
    <row r="177" spans="1:16" ht="13.5" customHeight="1" x14ac:dyDescent="0.3">
      <c r="A177" s="155">
        <v>0.64583333333333304</v>
      </c>
      <c r="B177" s="154" t="s">
        <v>62</v>
      </c>
      <c r="C177" s="154" t="s">
        <v>62</v>
      </c>
      <c r="D177" s="154" t="s">
        <v>62</v>
      </c>
      <c r="E177" s="154" t="s">
        <v>62</v>
      </c>
      <c r="F177" s="154" t="s">
        <v>62</v>
      </c>
      <c r="G177" s="154" t="s">
        <v>62</v>
      </c>
      <c r="H177" s="154" t="s">
        <v>62</v>
      </c>
      <c r="I177" s="154" t="s">
        <v>62</v>
      </c>
      <c r="J177" s="154" t="s">
        <v>62</v>
      </c>
      <c r="K177" s="154" t="s">
        <v>62</v>
      </c>
      <c r="L177" s="154" t="s">
        <v>62</v>
      </c>
      <c r="M177" s="154" t="s">
        <v>62</v>
      </c>
      <c r="N177" s="154" t="s">
        <v>62</v>
      </c>
      <c r="O177" s="154" t="s">
        <v>62</v>
      </c>
      <c r="P177" s="2"/>
    </row>
    <row r="178" spans="1:16" ht="13.5" customHeight="1" x14ac:dyDescent="0.3">
      <c r="A178" s="155">
        <v>0.65625</v>
      </c>
      <c r="B178" s="154" t="s">
        <v>62</v>
      </c>
      <c r="C178" s="154" t="s">
        <v>62</v>
      </c>
      <c r="D178" s="154" t="s">
        <v>62</v>
      </c>
      <c r="E178" s="154" t="s">
        <v>62</v>
      </c>
      <c r="F178" s="154" t="s">
        <v>62</v>
      </c>
      <c r="G178" s="154" t="s">
        <v>62</v>
      </c>
      <c r="H178" s="154" t="s">
        <v>62</v>
      </c>
      <c r="I178" s="154" t="s">
        <v>62</v>
      </c>
      <c r="J178" s="154" t="s">
        <v>62</v>
      </c>
      <c r="K178" s="154" t="s">
        <v>62</v>
      </c>
      <c r="L178" s="154" t="s">
        <v>62</v>
      </c>
      <c r="M178" s="154" t="s">
        <v>62</v>
      </c>
      <c r="N178" s="154" t="s">
        <v>62</v>
      </c>
      <c r="O178" s="154" t="s">
        <v>62</v>
      </c>
      <c r="P178" s="2"/>
    </row>
    <row r="179" spans="1:16" ht="13.5" customHeight="1" x14ac:dyDescent="0.3">
      <c r="A179" s="155">
        <v>0.66666666666666696</v>
      </c>
      <c r="B179" s="154" t="s">
        <v>62</v>
      </c>
      <c r="C179" s="154" t="s">
        <v>62</v>
      </c>
      <c r="D179" s="154" t="s">
        <v>62</v>
      </c>
      <c r="E179" s="154" t="s">
        <v>62</v>
      </c>
      <c r="F179" s="154" t="s">
        <v>62</v>
      </c>
      <c r="G179" s="154" t="s">
        <v>62</v>
      </c>
      <c r="H179" s="154" t="s">
        <v>62</v>
      </c>
      <c r="I179" s="154" t="s">
        <v>62</v>
      </c>
      <c r="J179" s="154" t="s">
        <v>62</v>
      </c>
      <c r="K179" s="154" t="s">
        <v>62</v>
      </c>
      <c r="L179" s="154" t="s">
        <v>62</v>
      </c>
      <c r="M179" s="154" t="s">
        <v>62</v>
      </c>
      <c r="N179" s="154" t="s">
        <v>62</v>
      </c>
      <c r="O179" s="154" t="s">
        <v>62</v>
      </c>
      <c r="P179" s="2"/>
    </row>
    <row r="180" spans="1:16" ht="13.5" customHeight="1" x14ac:dyDescent="0.3">
      <c r="A180" s="155">
        <v>0.67708333333333304</v>
      </c>
      <c r="B180" s="154" t="s">
        <v>62</v>
      </c>
      <c r="C180" s="154" t="s">
        <v>62</v>
      </c>
      <c r="D180" s="154" t="s">
        <v>62</v>
      </c>
      <c r="E180" s="154" t="s">
        <v>62</v>
      </c>
      <c r="F180" s="154" t="s">
        <v>62</v>
      </c>
      <c r="G180" s="154" t="s">
        <v>62</v>
      </c>
      <c r="H180" s="154" t="s">
        <v>62</v>
      </c>
      <c r="I180" s="154" t="s">
        <v>62</v>
      </c>
      <c r="J180" s="154" t="s">
        <v>62</v>
      </c>
      <c r="K180" s="154" t="s">
        <v>62</v>
      </c>
      <c r="L180" s="154" t="s">
        <v>62</v>
      </c>
      <c r="M180" s="154" t="s">
        <v>62</v>
      </c>
      <c r="N180" s="154" t="s">
        <v>62</v>
      </c>
      <c r="O180" s="154" t="s">
        <v>62</v>
      </c>
      <c r="P180" s="2"/>
    </row>
    <row r="181" spans="1:16" ht="13.5" customHeight="1" x14ac:dyDescent="0.3">
      <c r="A181" s="155">
        <v>0.6875</v>
      </c>
      <c r="B181" s="154" t="s">
        <v>62</v>
      </c>
      <c r="C181" s="154" t="s">
        <v>62</v>
      </c>
      <c r="D181" s="154" t="s">
        <v>62</v>
      </c>
      <c r="E181" s="154" t="s">
        <v>62</v>
      </c>
      <c r="F181" s="154" t="s">
        <v>62</v>
      </c>
      <c r="G181" s="154" t="s">
        <v>62</v>
      </c>
      <c r="H181" s="154" t="s">
        <v>62</v>
      </c>
      <c r="I181" s="154" t="s">
        <v>62</v>
      </c>
      <c r="J181" s="154" t="s">
        <v>62</v>
      </c>
      <c r="K181" s="154" t="s">
        <v>62</v>
      </c>
      <c r="L181" s="154" t="s">
        <v>62</v>
      </c>
      <c r="M181" s="154" t="s">
        <v>62</v>
      </c>
      <c r="N181" s="154" t="s">
        <v>62</v>
      </c>
      <c r="O181" s="154" t="s">
        <v>62</v>
      </c>
      <c r="P181" s="2"/>
    </row>
    <row r="182" spans="1:16" ht="13.5" customHeight="1" x14ac:dyDescent="0.3">
      <c r="A182" s="155">
        <v>0.69791666666666696</v>
      </c>
      <c r="B182" s="154" t="s">
        <v>62</v>
      </c>
      <c r="C182" s="154" t="s">
        <v>62</v>
      </c>
      <c r="D182" s="154" t="s">
        <v>62</v>
      </c>
      <c r="E182" s="154" t="s">
        <v>62</v>
      </c>
      <c r="F182" s="154" t="s">
        <v>62</v>
      </c>
      <c r="G182" s="154" t="s">
        <v>62</v>
      </c>
      <c r="H182" s="154" t="s">
        <v>62</v>
      </c>
      <c r="I182" s="154" t="s">
        <v>62</v>
      </c>
      <c r="J182" s="154" t="s">
        <v>62</v>
      </c>
      <c r="K182" s="154" t="s">
        <v>62</v>
      </c>
      <c r="L182" s="154" t="s">
        <v>62</v>
      </c>
      <c r="M182" s="154" t="s">
        <v>62</v>
      </c>
      <c r="N182" s="154" t="s">
        <v>62</v>
      </c>
      <c r="O182" s="154" t="s">
        <v>62</v>
      </c>
      <c r="P182" s="2"/>
    </row>
    <row r="183" spans="1:16" ht="13.5" customHeight="1" x14ac:dyDescent="0.3">
      <c r="A183" s="155">
        <v>0.70833333333333304</v>
      </c>
      <c r="B183" s="154" t="s">
        <v>62</v>
      </c>
      <c r="C183" s="154" t="s">
        <v>62</v>
      </c>
      <c r="D183" s="154" t="s">
        <v>62</v>
      </c>
      <c r="E183" s="154" t="s">
        <v>62</v>
      </c>
      <c r="F183" s="154" t="s">
        <v>62</v>
      </c>
      <c r="G183" s="154" t="s">
        <v>62</v>
      </c>
      <c r="H183" s="154" t="s">
        <v>62</v>
      </c>
      <c r="I183" s="154" t="s">
        <v>62</v>
      </c>
      <c r="J183" s="154" t="s">
        <v>62</v>
      </c>
      <c r="K183" s="154" t="s">
        <v>62</v>
      </c>
      <c r="L183" s="154" t="s">
        <v>62</v>
      </c>
      <c r="M183" s="154" t="s">
        <v>62</v>
      </c>
      <c r="N183" s="154" t="s">
        <v>62</v>
      </c>
      <c r="O183" s="154" t="s">
        <v>62</v>
      </c>
      <c r="P183" s="2"/>
    </row>
    <row r="184" spans="1:16" ht="13.5" customHeight="1" x14ac:dyDescent="0.3">
      <c r="A184" s="155">
        <v>0.71875</v>
      </c>
      <c r="B184" s="154" t="s">
        <v>62</v>
      </c>
      <c r="C184" s="154" t="s">
        <v>62</v>
      </c>
      <c r="D184" s="154" t="s">
        <v>62</v>
      </c>
      <c r="E184" s="154" t="s">
        <v>62</v>
      </c>
      <c r="F184" s="154" t="s">
        <v>62</v>
      </c>
      <c r="G184" s="154" t="s">
        <v>62</v>
      </c>
      <c r="H184" s="154" t="s">
        <v>62</v>
      </c>
      <c r="I184" s="154" t="s">
        <v>62</v>
      </c>
      <c r="J184" s="154" t="s">
        <v>62</v>
      </c>
      <c r="K184" s="154" t="s">
        <v>62</v>
      </c>
      <c r="L184" s="154" t="s">
        <v>62</v>
      </c>
      <c r="M184" s="154" t="s">
        <v>62</v>
      </c>
      <c r="N184" s="154" t="s">
        <v>62</v>
      </c>
      <c r="O184" s="154" t="s">
        <v>62</v>
      </c>
      <c r="P184" s="2"/>
    </row>
    <row r="185" spans="1:16" ht="13.5" customHeight="1" x14ac:dyDescent="0.3">
      <c r="A185" s="155">
        <v>0.72916666666666696</v>
      </c>
      <c r="B185" s="154" t="s">
        <v>62</v>
      </c>
      <c r="C185" s="154" t="s">
        <v>62</v>
      </c>
      <c r="D185" s="154" t="s">
        <v>62</v>
      </c>
      <c r="E185" s="154" t="s">
        <v>62</v>
      </c>
      <c r="F185" s="154" t="s">
        <v>62</v>
      </c>
      <c r="G185" s="154" t="s">
        <v>62</v>
      </c>
      <c r="H185" s="154" t="s">
        <v>62</v>
      </c>
      <c r="I185" s="154" t="s">
        <v>62</v>
      </c>
      <c r="J185" s="154" t="s">
        <v>62</v>
      </c>
      <c r="K185" s="154" t="s">
        <v>62</v>
      </c>
      <c r="L185" s="154" t="s">
        <v>62</v>
      </c>
      <c r="M185" s="154" t="s">
        <v>62</v>
      </c>
      <c r="N185" s="154" t="s">
        <v>62</v>
      </c>
      <c r="O185" s="154" t="s">
        <v>62</v>
      </c>
      <c r="P185" s="2"/>
    </row>
    <row r="186" spans="1:16" ht="13.5" customHeight="1" x14ac:dyDescent="0.3">
      <c r="A186" s="155">
        <v>0.73958333333333304</v>
      </c>
      <c r="B186" s="154" t="s">
        <v>62</v>
      </c>
      <c r="C186" s="154" t="s">
        <v>62</v>
      </c>
      <c r="D186" s="154" t="s">
        <v>62</v>
      </c>
      <c r="E186" s="154" t="s">
        <v>62</v>
      </c>
      <c r="F186" s="154" t="s">
        <v>62</v>
      </c>
      <c r="G186" s="154" t="s">
        <v>62</v>
      </c>
      <c r="H186" s="154" t="s">
        <v>62</v>
      </c>
      <c r="I186" s="154" t="s">
        <v>62</v>
      </c>
      <c r="J186" s="154" t="s">
        <v>62</v>
      </c>
      <c r="K186" s="154" t="s">
        <v>62</v>
      </c>
      <c r="L186" s="154" t="s">
        <v>62</v>
      </c>
      <c r="M186" s="154" t="s">
        <v>62</v>
      </c>
      <c r="N186" s="154" t="s">
        <v>62</v>
      </c>
      <c r="O186" s="154" t="s">
        <v>62</v>
      </c>
      <c r="P186" s="2"/>
    </row>
    <row r="187" spans="1:16" ht="13.5" customHeight="1" x14ac:dyDescent="0.3">
      <c r="A187" s="155">
        <v>0.75</v>
      </c>
      <c r="B187" s="154" t="s">
        <v>62</v>
      </c>
      <c r="C187" s="154" t="s">
        <v>62</v>
      </c>
      <c r="D187" s="154" t="s">
        <v>62</v>
      </c>
      <c r="E187" s="154" t="s">
        <v>62</v>
      </c>
      <c r="F187" s="154" t="s">
        <v>62</v>
      </c>
      <c r="G187" s="154" t="s">
        <v>62</v>
      </c>
      <c r="H187" s="154" t="s">
        <v>62</v>
      </c>
      <c r="I187" s="154" t="s">
        <v>62</v>
      </c>
      <c r="J187" s="154" t="s">
        <v>62</v>
      </c>
      <c r="K187" s="154" t="s">
        <v>62</v>
      </c>
      <c r="L187" s="154" t="s">
        <v>62</v>
      </c>
      <c r="M187" s="154" t="s">
        <v>62</v>
      </c>
      <c r="N187" s="154" t="s">
        <v>62</v>
      </c>
      <c r="O187" s="154" t="s">
        <v>62</v>
      </c>
      <c r="P187" s="2"/>
    </row>
    <row r="188" spans="1:16" ht="13.5" customHeight="1" x14ac:dyDescent="0.3">
      <c r="A188" s="155">
        <v>0.76041666666666696</v>
      </c>
      <c r="B188" s="154" t="s">
        <v>62</v>
      </c>
      <c r="C188" s="154" t="s">
        <v>62</v>
      </c>
      <c r="D188" s="154" t="s">
        <v>62</v>
      </c>
      <c r="E188" s="154" t="s">
        <v>62</v>
      </c>
      <c r="F188" s="154" t="s">
        <v>62</v>
      </c>
      <c r="G188" s="154" t="s">
        <v>62</v>
      </c>
      <c r="H188" s="154" t="s">
        <v>62</v>
      </c>
      <c r="I188" s="154" t="s">
        <v>62</v>
      </c>
      <c r="J188" s="154" t="s">
        <v>62</v>
      </c>
      <c r="K188" s="154" t="s">
        <v>62</v>
      </c>
      <c r="L188" s="154" t="s">
        <v>62</v>
      </c>
      <c r="M188" s="154" t="s">
        <v>62</v>
      </c>
      <c r="N188" s="154" t="s">
        <v>62</v>
      </c>
      <c r="O188" s="154" t="s">
        <v>62</v>
      </c>
      <c r="P188" s="2"/>
    </row>
    <row r="189" spans="1:16" ht="13.5" customHeight="1" x14ac:dyDescent="0.3">
      <c r="A189" s="155">
        <v>0.77083333333333304</v>
      </c>
      <c r="B189" s="154" t="s">
        <v>62</v>
      </c>
      <c r="C189" s="154" t="s">
        <v>62</v>
      </c>
      <c r="D189" s="154" t="s">
        <v>62</v>
      </c>
      <c r="E189" s="154" t="s">
        <v>62</v>
      </c>
      <c r="F189" s="154" t="s">
        <v>62</v>
      </c>
      <c r="G189" s="154" t="s">
        <v>62</v>
      </c>
      <c r="H189" s="154" t="s">
        <v>62</v>
      </c>
      <c r="I189" s="154" t="s">
        <v>62</v>
      </c>
      <c r="J189" s="154" t="s">
        <v>62</v>
      </c>
      <c r="K189" s="154" t="s">
        <v>62</v>
      </c>
      <c r="L189" s="154" t="s">
        <v>62</v>
      </c>
      <c r="M189" s="154" t="s">
        <v>62</v>
      </c>
      <c r="N189" s="154" t="s">
        <v>62</v>
      </c>
      <c r="O189" s="154" t="s">
        <v>62</v>
      </c>
      <c r="P189" s="2"/>
    </row>
    <row r="190" spans="1:16" ht="13.5" customHeight="1" x14ac:dyDescent="0.3">
      <c r="A190" s="155">
        <v>0.78125</v>
      </c>
      <c r="B190" s="154" t="s">
        <v>62</v>
      </c>
      <c r="C190" s="154" t="s">
        <v>62</v>
      </c>
      <c r="D190" s="154" t="s">
        <v>62</v>
      </c>
      <c r="E190" s="154" t="s">
        <v>62</v>
      </c>
      <c r="F190" s="154" t="s">
        <v>62</v>
      </c>
      <c r="G190" s="154" t="s">
        <v>62</v>
      </c>
      <c r="H190" s="154" t="s">
        <v>62</v>
      </c>
      <c r="I190" s="154" t="s">
        <v>62</v>
      </c>
      <c r="J190" s="154" t="s">
        <v>62</v>
      </c>
      <c r="K190" s="154" t="s">
        <v>62</v>
      </c>
      <c r="L190" s="154" t="s">
        <v>62</v>
      </c>
      <c r="M190" s="154" t="s">
        <v>62</v>
      </c>
      <c r="N190" s="154" t="s">
        <v>62</v>
      </c>
      <c r="O190" s="154" t="s">
        <v>62</v>
      </c>
      <c r="P190" s="2"/>
    </row>
    <row r="191" spans="1:16" ht="13.5" customHeight="1" x14ac:dyDescent="0.3">
      <c r="A191" s="155">
        <v>0.79166666666666696</v>
      </c>
      <c r="B191" s="154" t="s">
        <v>62</v>
      </c>
      <c r="C191" s="154" t="s">
        <v>62</v>
      </c>
      <c r="D191" s="154" t="s">
        <v>62</v>
      </c>
      <c r="E191" s="154" t="s">
        <v>62</v>
      </c>
      <c r="F191" s="154" t="s">
        <v>62</v>
      </c>
      <c r="G191" s="154" t="s">
        <v>62</v>
      </c>
      <c r="H191" s="154" t="s">
        <v>62</v>
      </c>
      <c r="I191" s="154" t="s">
        <v>62</v>
      </c>
      <c r="J191" s="154" t="s">
        <v>62</v>
      </c>
      <c r="K191" s="154" t="s">
        <v>62</v>
      </c>
      <c r="L191" s="154" t="s">
        <v>62</v>
      </c>
      <c r="M191" s="154" t="s">
        <v>62</v>
      </c>
      <c r="N191" s="154" t="s">
        <v>62</v>
      </c>
      <c r="O191" s="154" t="s">
        <v>62</v>
      </c>
      <c r="P191" s="2"/>
    </row>
    <row r="192" spans="1:16" ht="13.5" customHeight="1" x14ac:dyDescent="0.3">
      <c r="A192" s="155">
        <v>0.80208333333333304</v>
      </c>
      <c r="B192" s="154" t="s">
        <v>62</v>
      </c>
      <c r="C192" s="154" t="s">
        <v>62</v>
      </c>
      <c r="D192" s="154" t="s">
        <v>62</v>
      </c>
      <c r="E192" s="154" t="s">
        <v>62</v>
      </c>
      <c r="F192" s="154" t="s">
        <v>62</v>
      </c>
      <c r="G192" s="154" t="s">
        <v>62</v>
      </c>
      <c r="H192" s="154" t="s">
        <v>62</v>
      </c>
      <c r="I192" s="154" t="s">
        <v>62</v>
      </c>
      <c r="J192" s="154" t="s">
        <v>62</v>
      </c>
      <c r="K192" s="154" t="s">
        <v>62</v>
      </c>
      <c r="L192" s="154" t="s">
        <v>62</v>
      </c>
      <c r="M192" s="154" t="s">
        <v>62</v>
      </c>
      <c r="N192" s="154" t="s">
        <v>62</v>
      </c>
      <c r="O192" s="154" t="s">
        <v>62</v>
      </c>
      <c r="P192" s="2"/>
    </row>
    <row r="193" spans="1:16" ht="13.5" customHeight="1" x14ac:dyDescent="0.3">
      <c r="A193" s="155">
        <v>0.8125</v>
      </c>
      <c r="B193" s="154" t="s">
        <v>62</v>
      </c>
      <c r="C193" s="154" t="s">
        <v>62</v>
      </c>
      <c r="D193" s="154" t="s">
        <v>62</v>
      </c>
      <c r="E193" s="154" t="s">
        <v>62</v>
      </c>
      <c r="F193" s="154" t="s">
        <v>62</v>
      </c>
      <c r="G193" s="154" t="s">
        <v>62</v>
      </c>
      <c r="H193" s="154" t="s">
        <v>62</v>
      </c>
      <c r="I193" s="154" t="s">
        <v>62</v>
      </c>
      <c r="J193" s="154" t="s">
        <v>62</v>
      </c>
      <c r="K193" s="154" t="s">
        <v>62</v>
      </c>
      <c r="L193" s="154" t="s">
        <v>62</v>
      </c>
      <c r="M193" s="154" t="s">
        <v>62</v>
      </c>
      <c r="N193" s="154" t="s">
        <v>62</v>
      </c>
      <c r="O193" s="154" t="s">
        <v>62</v>
      </c>
      <c r="P193" s="2"/>
    </row>
    <row r="194" spans="1:16" ht="13.5" customHeight="1" x14ac:dyDescent="0.3">
      <c r="A194" s="155">
        <v>0.82291666666666696</v>
      </c>
      <c r="B194" s="154" t="s">
        <v>62</v>
      </c>
      <c r="C194" s="154" t="s">
        <v>62</v>
      </c>
      <c r="D194" s="154" t="s">
        <v>62</v>
      </c>
      <c r="E194" s="154" t="s">
        <v>62</v>
      </c>
      <c r="F194" s="154" t="s">
        <v>62</v>
      </c>
      <c r="G194" s="154" t="s">
        <v>62</v>
      </c>
      <c r="H194" s="154" t="s">
        <v>62</v>
      </c>
      <c r="I194" s="154" t="s">
        <v>62</v>
      </c>
      <c r="J194" s="154" t="s">
        <v>62</v>
      </c>
      <c r="K194" s="154" t="s">
        <v>62</v>
      </c>
      <c r="L194" s="154" t="s">
        <v>62</v>
      </c>
      <c r="M194" s="154" t="s">
        <v>62</v>
      </c>
      <c r="N194" s="154" t="s">
        <v>62</v>
      </c>
      <c r="O194" s="154" t="s">
        <v>62</v>
      </c>
      <c r="P194" s="2"/>
    </row>
    <row r="195" spans="1:16" ht="13.5" customHeight="1" x14ac:dyDescent="0.3">
      <c r="A195" s="155">
        <v>0.83333333333333304</v>
      </c>
      <c r="B195" s="154" t="s">
        <v>62</v>
      </c>
      <c r="C195" s="154" t="s">
        <v>62</v>
      </c>
      <c r="D195" s="154" t="s">
        <v>62</v>
      </c>
      <c r="E195" s="154" t="s">
        <v>62</v>
      </c>
      <c r="F195" s="154" t="s">
        <v>62</v>
      </c>
      <c r="G195" s="154" t="s">
        <v>62</v>
      </c>
      <c r="H195" s="154" t="s">
        <v>62</v>
      </c>
      <c r="I195" s="154" t="s">
        <v>62</v>
      </c>
      <c r="J195" s="154" t="s">
        <v>62</v>
      </c>
      <c r="K195" s="154" t="s">
        <v>62</v>
      </c>
      <c r="L195" s="154" t="s">
        <v>62</v>
      </c>
      <c r="M195" s="154" t="s">
        <v>62</v>
      </c>
      <c r="N195" s="154" t="s">
        <v>62</v>
      </c>
      <c r="O195" s="154" t="s">
        <v>62</v>
      </c>
      <c r="P195" s="2"/>
    </row>
    <row r="196" spans="1:16" ht="13.5" customHeight="1" x14ac:dyDescent="0.3">
      <c r="A196" s="155">
        <v>0.84375</v>
      </c>
      <c r="B196" s="154" t="s">
        <v>62</v>
      </c>
      <c r="C196" s="154" t="s">
        <v>62</v>
      </c>
      <c r="D196" s="154" t="s">
        <v>62</v>
      </c>
      <c r="E196" s="154" t="s">
        <v>62</v>
      </c>
      <c r="F196" s="154" t="s">
        <v>62</v>
      </c>
      <c r="G196" s="154" t="s">
        <v>62</v>
      </c>
      <c r="H196" s="154" t="s">
        <v>62</v>
      </c>
      <c r="I196" s="154" t="s">
        <v>62</v>
      </c>
      <c r="J196" s="154" t="s">
        <v>62</v>
      </c>
      <c r="K196" s="154" t="s">
        <v>62</v>
      </c>
      <c r="L196" s="154" t="s">
        <v>62</v>
      </c>
      <c r="M196" s="154" t="s">
        <v>62</v>
      </c>
      <c r="N196" s="154" t="s">
        <v>62</v>
      </c>
      <c r="O196" s="154" t="s">
        <v>62</v>
      </c>
      <c r="P196" s="2"/>
    </row>
    <row r="197" spans="1:16" ht="13.5" customHeight="1" x14ac:dyDescent="0.3">
      <c r="A197" s="155">
        <v>0.85416666666666696</v>
      </c>
      <c r="B197" s="154" t="s">
        <v>62</v>
      </c>
      <c r="C197" s="154" t="s">
        <v>62</v>
      </c>
      <c r="D197" s="154" t="s">
        <v>62</v>
      </c>
      <c r="E197" s="154" t="s">
        <v>62</v>
      </c>
      <c r="F197" s="154" t="s">
        <v>62</v>
      </c>
      <c r="G197" s="154" t="s">
        <v>62</v>
      </c>
      <c r="H197" s="154" t="s">
        <v>62</v>
      </c>
      <c r="I197" s="154" t="s">
        <v>62</v>
      </c>
      <c r="J197" s="154" t="s">
        <v>62</v>
      </c>
      <c r="K197" s="154" t="s">
        <v>62</v>
      </c>
      <c r="L197" s="154" t="s">
        <v>62</v>
      </c>
      <c r="M197" s="154" t="s">
        <v>62</v>
      </c>
      <c r="N197" s="154" t="s">
        <v>62</v>
      </c>
      <c r="O197" s="154" t="s">
        <v>62</v>
      </c>
      <c r="P197" s="2"/>
    </row>
    <row r="198" spans="1:16" ht="13.5" customHeight="1" x14ac:dyDescent="0.3">
      <c r="A198" s="155">
        <v>0.86458333333333304</v>
      </c>
      <c r="B198" s="154" t="s">
        <v>62</v>
      </c>
      <c r="C198" s="154" t="s">
        <v>62</v>
      </c>
      <c r="D198" s="154" t="s">
        <v>62</v>
      </c>
      <c r="E198" s="154" t="s">
        <v>62</v>
      </c>
      <c r="F198" s="154" t="s">
        <v>62</v>
      </c>
      <c r="G198" s="154" t="s">
        <v>62</v>
      </c>
      <c r="H198" s="154" t="s">
        <v>62</v>
      </c>
      <c r="I198" s="154" t="s">
        <v>62</v>
      </c>
      <c r="J198" s="154" t="s">
        <v>62</v>
      </c>
      <c r="K198" s="154" t="s">
        <v>62</v>
      </c>
      <c r="L198" s="154" t="s">
        <v>62</v>
      </c>
      <c r="M198" s="154" t="s">
        <v>62</v>
      </c>
      <c r="N198" s="154" t="s">
        <v>62</v>
      </c>
      <c r="O198" s="154" t="s">
        <v>62</v>
      </c>
      <c r="P198" s="2"/>
    </row>
    <row r="199" spans="1:16" ht="13.5" customHeight="1" x14ac:dyDescent="0.3">
      <c r="A199" s="155">
        <v>0.875</v>
      </c>
      <c r="B199" s="154" t="s">
        <v>62</v>
      </c>
      <c r="C199" s="154" t="s">
        <v>62</v>
      </c>
      <c r="D199" s="154" t="s">
        <v>62</v>
      </c>
      <c r="E199" s="154" t="s">
        <v>62</v>
      </c>
      <c r="F199" s="154" t="s">
        <v>62</v>
      </c>
      <c r="G199" s="154" t="s">
        <v>62</v>
      </c>
      <c r="H199" s="154" t="s">
        <v>62</v>
      </c>
      <c r="I199" s="154" t="s">
        <v>62</v>
      </c>
      <c r="J199" s="154" t="s">
        <v>62</v>
      </c>
      <c r="K199" s="154" t="s">
        <v>62</v>
      </c>
      <c r="L199" s="154" t="s">
        <v>62</v>
      </c>
      <c r="M199" s="154" t="s">
        <v>62</v>
      </c>
      <c r="N199" s="154" t="s">
        <v>62</v>
      </c>
      <c r="O199" s="154" t="s">
        <v>62</v>
      </c>
      <c r="P199" s="2"/>
    </row>
    <row r="200" spans="1:16" ht="13.5" customHeight="1" x14ac:dyDescent="0.3">
      <c r="A200" s="155">
        <v>0.88541666666666696</v>
      </c>
      <c r="B200" s="154" t="s">
        <v>62</v>
      </c>
      <c r="C200" s="154" t="s">
        <v>62</v>
      </c>
      <c r="D200" s="154" t="s">
        <v>62</v>
      </c>
      <c r="E200" s="154" t="s">
        <v>62</v>
      </c>
      <c r="F200" s="154" t="s">
        <v>62</v>
      </c>
      <c r="G200" s="154" t="s">
        <v>62</v>
      </c>
      <c r="H200" s="154" t="s">
        <v>62</v>
      </c>
      <c r="I200" s="154" t="s">
        <v>62</v>
      </c>
      <c r="J200" s="154" t="s">
        <v>62</v>
      </c>
      <c r="K200" s="154" t="s">
        <v>62</v>
      </c>
      <c r="L200" s="154" t="s">
        <v>62</v>
      </c>
      <c r="M200" s="154" t="s">
        <v>62</v>
      </c>
      <c r="N200" s="154" t="s">
        <v>62</v>
      </c>
      <c r="O200" s="154" t="s">
        <v>62</v>
      </c>
      <c r="P200" s="2"/>
    </row>
    <row r="201" spans="1:16" ht="13.5" customHeight="1" x14ac:dyDescent="0.3">
      <c r="A201" s="155">
        <v>0.89583333333333304</v>
      </c>
      <c r="B201" s="154" t="s">
        <v>62</v>
      </c>
      <c r="C201" s="154" t="s">
        <v>62</v>
      </c>
      <c r="D201" s="154" t="s">
        <v>62</v>
      </c>
      <c r="E201" s="154" t="s">
        <v>62</v>
      </c>
      <c r="F201" s="154" t="s">
        <v>62</v>
      </c>
      <c r="G201" s="154" t="s">
        <v>62</v>
      </c>
      <c r="H201" s="154" t="s">
        <v>62</v>
      </c>
      <c r="I201" s="154" t="s">
        <v>62</v>
      </c>
      <c r="J201" s="154" t="s">
        <v>62</v>
      </c>
      <c r="K201" s="154" t="s">
        <v>62</v>
      </c>
      <c r="L201" s="154" t="s">
        <v>62</v>
      </c>
      <c r="M201" s="154" t="s">
        <v>62</v>
      </c>
      <c r="N201" s="154" t="s">
        <v>62</v>
      </c>
      <c r="O201" s="154" t="s">
        <v>62</v>
      </c>
      <c r="P201" s="2"/>
    </row>
    <row r="202" spans="1:16" ht="13.5" customHeight="1" x14ac:dyDescent="0.3">
      <c r="A202" s="155">
        <v>0.90625</v>
      </c>
      <c r="B202" s="154" t="s">
        <v>62</v>
      </c>
      <c r="C202" s="154" t="s">
        <v>62</v>
      </c>
      <c r="D202" s="154" t="s">
        <v>62</v>
      </c>
      <c r="E202" s="154" t="s">
        <v>62</v>
      </c>
      <c r="F202" s="154" t="s">
        <v>62</v>
      </c>
      <c r="G202" s="154" t="s">
        <v>62</v>
      </c>
      <c r="H202" s="154" t="s">
        <v>62</v>
      </c>
      <c r="I202" s="154" t="s">
        <v>62</v>
      </c>
      <c r="J202" s="154" t="s">
        <v>62</v>
      </c>
      <c r="K202" s="154" t="s">
        <v>62</v>
      </c>
      <c r="L202" s="154" t="s">
        <v>62</v>
      </c>
      <c r="M202" s="154" t="s">
        <v>62</v>
      </c>
      <c r="N202" s="154" t="s">
        <v>62</v>
      </c>
      <c r="O202" s="154" t="s">
        <v>62</v>
      </c>
      <c r="P202" s="2"/>
    </row>
    <row r="203" spans="1:16" ht="13.5" customHeight="1" x14ac:dyDescent="0.3">
      <c r="A203" s="155">
        <v>0.91666666666666696</v>
      </c>
      <c r="B203" s="154" t="s">
        <v>62</v>
      </c>
      <c r="C203" s="154" t="s">
        <v>62</v>
      </c>
      <c r="D203" s="154" t="s">
        <v>62</v>
      </c>
      <c r="E203" s="154" t="s">
        <v>62</v>
      </c>
      <c r="F203" s="154" t="s">
        <v>62</v>
      </c>
      <c r="G203" s="154" t="s">
        <v>62</v>
      </c>
      <c r="H203" s="154" t="s">
        <v>62</v>
      </c>
      <c r="I203" s="154" t="s">
        <v>62</v>
      </c>
      <c r="J203" s="154" t="s">
        <v>62</v>
      </c>
      <c r="K203" s="154" t="s">
        <v>62</v>
      </c>
      <c r="L203" s="154" t="s">
        <v>62</v>
      </c>
      <c r="M203" s="154" t="s">
        <v>62</v>
      </c>
      <c r="N203" s="154" t="s">
        <v>62</v>
      </c>
      <c r="O203" s="154" t="s">
        <v>62</v>
      </c>
      <c r="P203" s="2"/>
    </row>
    <row r="204" spans="1:16" ht="13.5" customHeight="1" x14ac:dyDescent="0.3">
      <c r="A204" s="155">
        <v>0.92708333333333304</v>
      </c>
      <c r="B204" s="154" t="s">
        <v>62</v>
      </c>
      <c r="C204" s="154" t="s">
        <v>62</v>
      </c>
      <c r="D204" s="154" t="s">
        <v>62</v>
      </c>
      <c r="E204" s="154" t="s">
        <v>62</v>
      </c>
      <c r="F204" s="154" t="s">
        <v>62</v>
      </c>
      <c r="G204" s="154" t="s">
        <v>62</v>
      </c>
      <c r="H204" s="154" t="s">
        <v>62</v>
      </c>
      <c r="I204" s="154" t="s">
        <v>62</v>
      </c>
      <c r="J204" s="154" t="s">
        <v>62</v>
      </c>
      <c r="K204" s="154" t="s">
        <v>62</v>
      </c>
      <c r="L204" s="154" t="s">
        <v>62</v>
      </c>
      <c r="M204" s="154" t="s">
        <v>62</v>
      </c>
      <c r="N204" s="154" t="s">
        <v>62</v>
      </c>
      <c r="O204" s="154" t="s">
        <v>62</v>
      </c>
      <c r="P204" s="2"/>
    </row>
    <row r="205" spans="1:16" ht="13.5" customHeight="1" x14ac:dyDescent="0.3">
      <c r="A205" s="155">
        <v>0.9375</v>
      </c>
      <c r="B205" s="154" t="s">
        <v>62</v>
      </c>
      <c r="C205" s="154" t="s">
        <v>62</v>
      </c>
      <c r="D205" s="154" t="s">
        <v>62</v>
      </c>
      <c r="E205" s="154" t="s">
        <v>62</v>
      </c>
      <c r="F205" s="154" t="s">
        <v>62</v>
      </c>
      <c r="G205" s="154" t="s">
        <v>62</v>
      </c>
      <c r="H205" s="154" t="s">
        <v>62</v>
      </c>
      <c r="I205" s="154" t="s">
        <v>62</v>
      </c>
      <c r="J205" s="154" t="s">
        <v>62</v>
      </c>
      <c r="K205" s="154" t="s">
        <v>62</v>
      </c>
      <c r="L205" s="154" t="s">
        <v>62</v>
      </c>
      <c r="M205" s="154" t="s">
        <v>62</v>
      </c>
      <c r="N205" s="154" t="s">
        <v>62</v>
      </c>
      <c r="O205" s="154" t="s">
        <v>62</v>
      </c>
      <c r="P205" s="2"/>
    </row>
    <row r="206" spans="1:16" ht="13.5" customHeight="1" x14ac:dyDescent="0.3">
      <c r="A206" s="155">
        <v>0.94791666666666696</v>
      </c>
      <c r="B206" s="154" t="s">
        <v>62</v>
      </c>
      <c r="C206" s="154" t="s">
        <v>62</v>
      </c>
      <c r="D206" s="154" t="s">
        <v>62</v>
      </c>
      <c r="E206" s="154" t="s">
        <v>62</v>
      </c>
      <c r="F206" s="154" t="s">
        <v>62</v>
      </c>
      <c r="G206" s="154" t="s">
        <v>62</v>
      </c>
      <c r="H206" s="154" t="s">
        <v>62</v>
      </c>
      <c r="I206" s="154" t="s">
        <v>62</v>
      </c>
      <c r="J206" s="154" t="s">
        <v>62</v>
      </c>
      <c r="K206" s="154" t="s">
        <v>62</v>
      </c>
      <c r="L206" s="154" t="s">
        <v>62</v>
      </c>
      <c r="M206" s="154" t="s">
        <v>62</v>
      </c>
      <c r="N206" s="154" t="s">
        <v>62</v>
      </c>
      <c r="O206" s="154" t="s">
        <v>62</v>
      </c>
      <c r="P206" s="2"/>
    </row>
    <row r="207" spans="1:16" ht="13.5" customHeight="1" x14ac:dyDescent="0.3">
      <c r="A207" s="155">
        <v>0.95833333333333304</v>
      </c>
      <c r="B207" s="154" t="s">
        <v>62</v>
      </c>
      <c r="C207" s="154" t="s">
        <v>62</v>
      </c>
      <c r="D207" s="154" t="s">
        <v>62</v>
      </c>
      <c r="E207" s="154" t="s">
        <v>62</v>
      </c>
      <c r="F207" s="154" t="s">
        <v>62</v>
      </c>
      <c r="G207" s="154" t="s">
        <v>62</v>
      </c>
      <c r="H207" s="154" t="s">
        <v>62</v>
      </c>
      <c r="I207" s="154" t="s">
        <v>62</v>
      </c>
      <c r="J207" s="154" t="s">
        <v>62</v>
      </c>
      <c r="K207" s="154" t="s">
        <v>62</v>
      </c>
      <c r="L207" s="154" t="s">
        <v>62</v>
      </c>
      <c r="M207" s="154" t="s">
        <v>62</v>
      </c>
      <c r="N207" s="154" t="s">
        <v>62</v>
      </c>
      <c r="O207" s="154" t="s">
        <v>62</v>
      </c>
      <c r="P207" s="2"/>
    </row>
    <row r="208" spans="1:16" ht="13.5" customHeight="1" x14ac:dyDescent="0.3">
      <c r="A208" s="155">
        <v>0.96875</v>
      </c>
      <c r="B208" s="154" t="s">
        <v>62</v>
      </c>
      <c r="C208" s="154" t="s">
        <v>62</v>
      </c>
      <c r="D208" s="154" t="s">
        <v>62</v>
      </c>
      <c r="E208" s="154" t="s">
        <v>62</v>
      </c>
      <c r="F208" s="154" t="s">
        <v>62</v>
      </c>
      <c r="G208" s="154" t="s">
        <v>62</v>
      </c>
      <c r="H208" s="154" t="s">
        <v>62</v>
      </c>
      <c r="I208" s="154" t="s">
        <v>62</v>
      </c>
      <c r="J208" s="154" t="s">
        <v>62</v>
      </c>
      <c r="K208" s="154" t="s">
        <v>62</v>
      </c>
      <c r="L208" s="154" t="s">
        <v>62</v>
      </c>
      <c r="M208" s="154" t="s">
        <v>62</v>
      </c>
      <c r="N208" s="154" t="s">
        <v>62</v>
      </c>
      <c r="O208" s="154" t="s">
        <v>62</v>
      </c>
      <c r="P208" s="2"/>
    </row>
    <row r="209" spans="1:33" ht="13.5" customHeight="1" x14ac:dyDescent="0.3">
      <c r="A209" s="155">
        <v>0.97916666666666696</v>
      </c>
      <c r="B209" s="154" t="s">
        <v>62</v>
      </c>
      <c r="C209" s="154" t="s">
        <v>62</v>
      </c>
      <c r="D209" s="154" t="s">
        <v>62</v>
      </c>
      <c r="E209" s="154" t="s">
        <v>62</v>
      </c>
      <c r="F209" s="154" t="s">
        <v>62</v>
      </c>
      <c r="G209" s="154" t="s">
        <v>62</v>
      </c>
      <c r="H209" s="154" t="s">
        <v>62</v>
      </c>
      <c r="I209" s="154" t="s">
        <v>62</v>
      </c>
      <c r="J209" s="154" t="s">
        <v>62</v>
      </c>
      <c r="K209" s="154" t="s">
        <v>62</v>
      </c>
      <c r="L209" s="154" t="s">
        <v>62</v>
      </c>
      <c r="M209" s="154" t="s">
        <v>62</v>
      </c>
      <c r="N209" s="154" t="s">
        <v>62</v>
      </c>
      <c r="O209" s="154" t="s">
        <v>62</v>
      </c>
      <c r="P209" s="2"/>
    </row>
    <row r="210" spans="1:33" ht="13.5" customHeight="1" thickBot="1" x14ac:dyDescent="0.35">
      <c r="A210" s="156">
        <v>0.98958333333333304</v>
      </c>
      <c r="B210" s="154" t="s">
        <v>62</v>
      </c>
      <c r="C210" s="154" t="s">
        <v>62</v>
      </c>
      <c r="D210" s="154" t="s">
        <v>62</v>
      </c>
      <c r="E210" s="154" t="s">
        <v>62</v>
      </c>
      <c r="F210" s="154" t="s">
        <v>62</v>
      </c>
      <c r="G210" s="154" t="s">
        <v>62</v>
      </c>
      <c r="H210" s="154" t="s">
        <v>62</v>
      </c>
      <c r="I210" s="154" t="s">
        <v>62</v>
      </c>
      <c r="J210" s="154" t="s">
        <v>62</v>
      </c>
      <c r="K210" s="154" t="s">
        <v>62</v>
      </c>
      <c r="L210" s="154" t="s">
        <v>62</v>
      </c>
      <c r="M210" s="154" t="s">
        <v>62</v>
      </c>
      <c r="N210" s="154" t="s">
        <v>62</v>
      </c>
      <c r="O210" s="154" t="s">
        <v>62</v>
      </c>
      <c r="P210" s="2"/>
    </row>
    <row r="211" spans="1:33" ht="13.5" customHeight="1" thickTop="1" x14ac:dyDescent="0.3">
      <c r="A211" s="157" t="s">
        <v>45</v>
      </c>
      <c r="B211" s="158">
        <f t="shared" ref="B211:M211" si="53">SUM(B143:B190)</f>
        <v>0</v>
      </c>
      <c r="C211" s="158">
        <f t="shared" si="53"/>
        <v>0</v>
      </c>
      <c r="D211" s="158">
        <f t="shared" si="53"/>
        <v>0</v>
      </c>
      <c r="E211" s="158">
        <f t="shared" si="53"/>
        <v>0</v>
      </c>
      <c r="F211" s="158">
        <f t="shared" si="53"/>
        <v>0</v>
      </c>
      <c r="G211" s="158">
        <f t="shared" si="53"/>
        <v>0</v>
      </c>
      <c r="H211" s="158">
        <f t="shared" si="53"/>
        <v>0</v>
      </c>
      <c r="I211" s="158">
        <f t="shared" si="53"/>
        <v>0</v>
      </c>
      <c r="J211" s="158">
        <f t="shared" si="53"/>
        <v>0</v>
      </c>
      <c r="K211" s="158">
        <f t="shared" si="53"/>
        <v>0</v>
      </c>
      <c r="L211" s="158">
        <f t="shared" si="53"/>
        <v>0</v>
      </c>
      <c r="M211" s="158">
        <f t="shared" si="53"/>
        <v>0</v>
      </c>
      <c r="N211" s="159"/>
      <c r="O211" s="159"/>
    </row>
    <row r="212" spans="1:33" ht="13.5" customHeight="1" x14ac:dyDescent="0.3">
      <c r="A212" s="160" t="s">
        <v>46</v>
      </c>
      <c r="B212" s="154">
        <f t="shared" ref="B212:M212" si="54">SUM(B139:B202)</f>
        <v>0</v>
      </c>
      <c r="C212" s="154">
        <f t="shared" si="54"/>
        <v>0</v>
      </c>
      <c r="D212" s="154">
        <f t="shared" si="54"/>
        <v>0</v>
      </c>
      <c r="E212" s="154">
        <f t="shared" si="54"/>
        <v>0</v>
      </c>
      <c r="F212" s="154">
        <f t="shared" si="54"/>
        <v>0</v>
      </c>
      <c r="G212" s="154">
        <f t="shared" si="54"/>
        <v>0</v>
      </c>
      <c r="H212" s="154">
        <f t="shared" si="54"/>
        <v>0</v>
      </c>
      <c r="I212" s="154">
        <f t="shared" si="54"/>
        <v>0</v>
      </c>
      <c r="J212" s="154">
        <f t="shared" si="54"/>
        <v>0</v>
      </c>
      <c r="K212" s="154">
        <f t="shared" si="54"/>
        <v>0</v>
      </c>
      <c r="L212" s="154">
        <f t="shared" si="54"/>
        <v>0</v>
      </c>
      <c r="M212" s="154">
        <f t="shared" si="54"/>
        <v>0</v>
      </c>
      <c r="N212" s="161"/>
      <c r="O212" s="161"/>
    </row>
    <row r="213" spans="1:33" ht="13.5" customHeight="1" x14ac:dyDescent="0.3">
      <c r="A213" s="154" t="s">
        <v>47</v>
      </c>
      <c r="B213" s="154">
        <f t="shared" ref="B213:M213" si="55">SUM(B139:B210)</f>
        <v>0</v>
      </c>
      <c r="C213" s="154">
        <f t="shared" si="55"/>
        <v>0</v>
      </c>
      <c r="D213" s="154">
        <f t="shared" si="55"/>
        <v>0</v>
      </c>
      <c r="E213" s="154">
        <f t="shared" si="55"/>
        <v>0</v>
      </c>
      <c r="F213" s="154">
        <f t="shared" si="55"/>
        <v>0</v>
      </c>
      <c r="G213" s="154">
        <f t="shared" si="55"/>
        <v>0</v>
      </c>
      <c r="H213" s="154">
        <f t="shared" si="55"/>
        <v>0</v>
      </c>
      <c r="I213" s="154">
        <f t="shared" si="55"/>
        <v>0</v>
      </c>
      <c r="J213" s="154">
        <f t="shared" si="55"/>
        <v>0</v>
      </c>
      <c r="K213" s="154">
        <f t="shared" si="55"/>
        <v>0</v>
      </c>
      <c r="L213" s="154">
        <f t="shared" si="55"/>
        <v>0</v>
      </c>
      <c r="M213" s="154">
        <f t="shared" si="55"/>
        <v>0</v>
      </c>
      <c r="N213" s="161"/>
      <c r="O213" s="161"/>
    </row>
    <row r="214" spans="1:33" ht="13.5" customHeight="1" thickBot="1" x14ac:dyDescent="0.35">
      <c r="A214" s="162" t="s">
        <v>48</v>
      </c>
      <c r="B214" s="162">
        <f t="shared" ref="B214:M214" si="56">SUM(B115:B210)</f>
        <v>0</v>
      </c>
      <c r="C214" s="162">
        <f t="shared" si="56"/>
        <v>0</v>
      </c>
      <c r="D214" s="162">
        <f t="shared" si="56"/>
        <v>0</v>
      </c>
      <c r="E214" s="162">
        <f t="shared" si="56"/>
        <v>0</v>
      </c>
      <c r="F214" s="162">
        <f t="shared" si="56"/>
        <v>0</v>
      </c>
      <c r="G214" s="162">
        <f t="shared" si="56"/>
        <v>0</v>
      </c>
      <c r="H214" s="162">
        <f t="shared" si="56"/>
        <v>0</v>
      </c>
      <c r="I214" s="162">
        <f t="shared" si="56"/>
        <v>0</v>
      </c>
      <c r="J214" s="162">
        <f t="shared" si="56"/>
        <v>0</v>
      </c>
      <c r="K214" s="162">
        <f t="shared" si="56"/>
        <v>0</v>
      </c>
      <c r="L214" s="162">
        <f t="shared" si="56"/>
        <v>0</v>
      </c>
      <c r="M214" s="162">
        <f t="shared" si="56"/>
        <v>0</v>
      </c>
      <c r="N214" s="163"/>
      <c r="O214" s="163"/>
    </row>
    <row r="215" spans="1:33" ht="13.5" customHeight="1" thickTop="1" x14ac:dyDescent="0.3">
      <c r="N215" s="164"/>
      <c r="O215" s="164"/>
    </row>
    <row r="216" spans="1:33" ht="13.5" customHeight="1" thickBot="1" x14ac:dyDescent="0.35">
      <c r="A216" s="165" t="s">
        <v>10</v>
      </c>
      <c r="B216" s="166" t="s">
        <v>56</v>
      </c>
      <c r="C216" s="166">
        <f>C112+1</f>
        <v>45721</v>
      </c>
      <c r="D216" s="165"/>
      <c r="E216" s="165"/>
      <c r="F216" s="165"/>
      <c r="G216" s="165"/>
      <c r="H216" s="165"/>
      <c r="I216" s="165"/>
      <c r="J216" s="165"/>
      <c r="K216" s="165"/>
      <c r="L216" s="165"/>
      <c r="M216" s="165"/>
      <c r="N216" s="167"/>
      <c r="O216" s="167"/>
    </row>
    <row r="217" spans="1:33" ht="13.5" customHeight="1" thickTop="1" thickBot="1" x14ac:dyDescent="0.35">
      <c r="A217" s="165"/>
      <c r="B217" s="563" t="s">
        <v>31</v>
      </c>
      <c r="C217" s="563" t="s">
        <v>32</v>
      </c>
      <c r="D217" s="563" t="s">
        <v>33</v>
      </c>
      <c r="E217" s="563" t="s">
        <v>34</v>
      </c>
      <c r="F217" s="563" t="s">
        <v>35</v>
      </c>
      <c r="G217" s="563" t="s">
        <v>36</v>
      </c>
      <c r="H217" s="563" t="s">
        <v>37</v>
      </c>
      <c r="I217" s="563" t="s">
        <v>38</v>
      </c>
      <c r="J217" s="563" t="s">
        <v>39</v>
      </c>
      <c r="K217" s="563" t="s">
        <v>40</v>
      </c>
      <c r="L217" s="563" t="s">
        <v>41</v>
      </c>
      <c r="M217" s="563" t="s">
        <v>42</v>
      </c>
      <c r="N217" s="565" t="s">
        <v>43</v>
      </c>
      <c r="O217" s="565" t="s">
        <v>44</v>
      </c>
    </row>
    <row r="218" spans="1:33" ht="13.5" customHeight="1" thickTop="1" thickBot="1" x14ac:dyDescent="0.35">
      <c r="A218" s="168" t="s">
        <v>51</v>
      </c>
      <c r="B218" s="564"/>
      <c r="C218" s="564"/>
      <c r="D218" s="564"/>
      <c r="E218" s="564"/>
      <c r="F218" s="564"/>
      <c r="G218" s="564"/>
      <c r="H218" s="564"/>
      <c r="I218" s="564"/>
      <c r="J218" s="564"/>
      <c r="K218" s="564"/>
      <c r="L218" s="564"/>
      <c r="M218" s="564"/>
      <c r="N218" s="566"/>
      <c r="O218" s="566"/>
      <c r="V218" s="437"/>
      <c r="AA218" s="437"/>
      <c r="AG218" s="437"/>
    </row>
    <row r="219" spans="1:33" ht="13.5" customHeight="1" thickTop="1" x14ac:dyDescent="0.3">
      <c r="A219" s="153">
        <v>0</v>
      </c>
      <c r="B219" s="154" t="s">
        <v>62</v>
      </c>
      <c r="C219" s="154" t="s">
        <v>62</v>
      </c>
      <c r="D219" s="154" t="s">
        <v>62</v>
      </c>
      <c r="E219" s="154" t="s">
        <v>62</v>
      </c>
      <c r="F219" s="154" t="s">
        <v>62</v>
      </c>
      <c r="G219" s="154" t="s">
        <v>62</v>
      </c>
      <c r="H219" s="154" t="s">
        <v>62</v>
      </c>
      <c r="I219" s="154" t="s">
        <v>62</v>
      </c>
      <c r="J219" s="154" t="s">
        <v>62</v>
      </c>
      <c r="K219" s="154" t="s">
        <v>62</v>
      </c>
      <c r="L219" s="154" t="s">
        <v>62</v>
      </c>
      <c r="M219" s="154" t="s">
        <v>62</v>
      </c>
      <c r="N219" s="154" t="s">
        <v>62</v>
      </c>
      <c r="O219" s="154" t="s">
        <v>62</v>
      </c>
      <c r="P219" s="2"/>
      <c r="V219" s="437"/>
      <c r="AA219" s="437"/>
      <c r="AG219" s="437"/>
    </row>
    <row r="220" spans="1:33" ht="13.5" customHeight="1" x14ac:dyDescent="0.3">
      <c r="A220" s="155">
        <v>1.0416666666666666E-2</v>
      </c>
      <c r="B220" s="154" t="s">
        <v>62</v>
      </c>
      <c r="C220" s="154" t="s">
        <v>62</v>
      </c>
      <c r="D220" s="154" t="s">
        <v>62</v>
      </c>
      <c r="E220" s="154" t="s">
        <v>62</v>
      </c>
      <c r="F220" s="154" t="s">
        <v>62</v>
      </c>
      <c r="G220" s="154" t="s">
        <v>62</v>
      </c>
      <c r="H220" s="154" t="s">
        <v>62</v>
      </c>
      <c r="I220" s="154" t="s">
        <v>62</v>
      </c>
      <c r="J220" s="154" t="s">
        <v>62</v>
      </c>
      <c r="K220" s="154" t="s">
        <v>62</v>
      </c>
      <c r="L220" s="154" t="s">
        <v>62</v>
      </c>
      <c r="M220" s="154" t="s">
        <v>62</v>
      </c>
      <c r="N220" s="154" t="s">
        <v>62</v>
      </c>
      <c r="O220" s="154" t="s">
        <v>62</v>
      </c>
      <c r="P220" s="2"/>
      <c r="V220" s="437"/>
      <c r="AA220" s="437"/>
      <c r="AG220" s="437"/>
    </row>
    <row r="221" spans="1:33" ht="13.5" customHeight="1" x14ac:dyDescent="0.3">
      <c r="A221" s="155">
        <v>2.0833333333333332E-2</v>
      </c>
      <c r="B221" s="154" t="s">
        <v>62</v>
      </c>
      <c r="C221" s="154" t="s">
        <v>62</v>
      </c>
      <c r="D221" s="154" t="s">
        <v>62</v>
      </c>
      <c r="E221" s="154" t="s">
        <v>62</v>
      </c>
      <c r="F221" s="154" t="s">
        <v>62</v>
      </c>
      <c r="G221" s="154" t="s">
        <v>62</v>
      </c>
      <c r="H221" s="154" t="s">
        <v>62</v>
      </c>
      <c r="I221" s="154" t="s">
        <v>62</v>
      </c>
      <c r="J221" s="154" t="s">
        <v>62</v>
      </c>
      <c r="K221" s="154" t="s">
        <v>62</v>
      </c>
      <c r="L221" s="154" t="s">
        <v>62</v>
      </c>
      <c r="M221" s="154" t="s">
        <v>62</v>
      </c>
      <c r="N221" s="154" t="s">
        <v>62</v>
      </c>
      <c r="O221" s="154" t="s">
        <v>62</v>
      </c>
      <c r="P221" s="2"/>
      <c r="V221" s="437"/>
      <c r="AA221" s="437"/>
      <c r="AG221" s="437"/>
    </row>
    <row r="222" spans="1:33" ht="13.5" customHeight="1" x14ac:dyDescent="0.3">
      <c r="A222" s="155">
        <v>3.125E-2</v>
      </c>
      <c r="B222" s="154" t="s">
        <v>62</v>
      </c>
      <c r="C222" s="154" t="s">
        <v>62</v>
      </c>
      <c r="D222" s="154" t="s">
        <v>62</v>
      </c>
      <c r="E222" s="154" t="s">
        <v>62</v>
      </c>
      <c r="F222" s="154" t="s">
        <v>62</v>
      </c>
      <c r="G222" s="154" t="s">
        <v>62</v>
      </c>
      <c r="H222" s="154" t="s">
        <v>62</v>
      </c>
      <c r="I222" s="154" t="s">
        <v>62</v>
      </c>
      <c r="J222" s="154" t="s">
        <v>62</v>
      </c>
      <c r="K222" s="154" t="s">
        <v>62</v>
      </c>
      <c r="L222" s="154" t="s">
        <v>62</v>
      </c>
      <c r="M222" s="154" t="s">
        <v>62</v>
      </c>
      <c r="N222" s="154" t="s">
        <v>62</v>
      </c>
      <c r="O222" s="154" t="s">
        <v>62</v>
      </c>
      <c r="P222" s="2"/>
    </row>
    <row r="223" spans="1:33" ht="13.5" customHeight="1" x14ac:dyDescent="0.3">
      <c r="A223" s="155">
        <v>4.1666666666666664E-2</v>
      </c>
      <c r="B223" s="154" t="s">
        <v>62</v>
      </c>
      <c r="C223" s="154" t="s">
        <v>62</v>
      </c>
      <c r="D223" s="154" t="s">
        <v>62</v>
      </c>
      <c r="E223" s="154" t="s">
        <v>62</v>
      </c>
      <c r="F223" s="154" t="s">
        <v>62</v>
      </c>
      <c r="G223" s="154" t="s">
        <v>62</v>
      </c>
      <c r="H223" s="154" t="s">
        <v>62</v>
      </c>
      <c r="I223" s="154" t="s">
        <v>62</v>
      </c>
      <c r="J223" s="154" t="s">
        <v>62</v>
      </c>
      <c r="K223" s="154" t="s">
        <v>62</v>
      </c>
      <c r="L223" s="154" t="s">
        <v>62</v>
      </c>
      <c r="M223" s="154" t="s">
        <v>62</v>
      </c>
      <c r="N223" s="154" t="s">
        <v>62</v>
      </c>
      <c r="O223" s="154" t="s">
        <v>62</v>
      </c>
      <c r="P223" s="2"/>
    </row>
    <row r="224" spans="1:33" ht="13.5" customHeight="1" x14ac:dyDescent="0.3">
      <c r="A224" s="155">
        <v>5.2083333333333336E-2</v>
      </c>
      <c r="B224" s="154" t="s">
        <v>62</v>
      </c>
      <c r="C224" s="154" t="s">
        <v>62</v>
      </c>
      <c r="D224" s="154" t="s">
        <v>62</v>
      </c>
      <c r="E224" s="154" t="s">
        <v>62</v>
      </c>
      <c r="F224" s="154" t="s">
        <v>62</v>
      </c>
      <c r="G224" s="154" t="s">
        <v>62</v>
      </c>
      <c r="H224" s="154" t="s">
        <v>62</v>
      </c>
      <c r="I224" s="154" t="s">
        <v>62</v>
      </c>
      <c r="J224" s="154" t="s">
        <v>62</v>
      </c>
      <c r="K224" s="154" t="s">
        <v>62</v>
      </c>
      <c r="L224" s="154" t="s">
        <v>62</v>
      </c>
      <c r="M224" s="154" t="s">
        <v>62</v>
      </c>
      <c r="N224" s="154" t="s">
        <v>62</v>
      </c>
      <c r="O224" s="154" t="s">
        <v>62</v>
      </c>
      <c r="P224" s="2"/>
    </row>
    <row r="225" spans="1:16" ht="13.5" customHeight="1" x14ac:dyDescent="0.3">
      <c r="A225" s="155">
        <v>6.25E-2</v>
      </c>
      <c r="B225" s="154" t="s">
        <v>62</v>
      </c>
      <c r="C225" s="154" t="s">
        <v>62</v>
      </c>
      <c r="D225" s="154" t="s">
        <v>62</v>
      </c>
      <c r="E225" s="154" t="s">
        <v>62</v>
      </c>
      <c r="F225" s="154" t="s">
        <v>62</v>
      </c>
      <c r="G225" s="154" t="s">
        <v>62</v>
      </c>
      <c r="H225" s="154" t="s">
        <v>62</v>
      </c>
      <c r="I225" s="154" t="s">
        <v>62</v>
      </c>
      <c r="J225" s="154" t="s">
        <v>62</v>
      </c>
      <c r="K225" s="154" t="s">
        <v>62</v>
      </c>
      <c r="L225" s="154" t="s">
        <v>62</v>
      </c>
      <c r="M225" s="154" t="s">
        <v>62</v>
      </c>
      <c r="N225" s="154" t="s">
        <v>62</v>
      </c>
      <c r="O225" s="154" t="s">
        <v>62</v>
      </c>
      <c r="P225" s="2"/>
    </row>
    <row r="226" spans="1:16" ht="13.5" customHeight="1" x14ac:dyDescent="0.3">
      <c r="A226" s="155">
        <v>7.2916666666666699E-2</v>
      </c>
      <c r="B226" s="154" t="s">
        <v>62</v>
      </c>
      <c r="C226" s="154" t="s">
        <v>62</v>
      </c>
      <c r="D226" s="154" t="s">
        <v>62</v>
      </c>
      <c r="E226" s="154" t="s">
        <v>62</v>
      </c>
      <c r="F226" s="154" t="s">
        <v>62</v>
      </c>
      <c r="G226" s="154" t="s">
        <v>62</v>
      </c>
      <c r="H226" s="154" t="s">
        <v>62</v>
      </c>
      <c r="I226" s="154" t="s">
        <v>62</v>
      </c>
      <c r="J226" s="154" t="s">
        <v>62</v>
      </c>
      <c r="K226" s="154" t="s">
        <v>62</v>
      </c>
      <c r="L226" s="154" t="s">
        <v>62</v>
      </c>
      <c r="M226" s="154" t="s">
        <v>62</v>
      </c>
      <c r="N226" s="154" t="s">
        <v>62</v>
      </c>
      <c r="O226" s="154" t="s">
        <v>62</v>
      </c>
      <c r="P226" s="2"/>
    </row>
    <row r="227" spans="1:16" ht="13.5" customHeight="1" x14ac:dyDescent="0.3">
      <c r="A227" s="155">
        <v>8.3333333333333301E-2</v>
      </c>
      <c r="B227" s="154" t="s">
        <v>62</v>
      </c>
      <c r="C227" s="154" t="s">
        <v>62</v>
      </c>
      <c r="D227" s="154" t="s">
        <v>62</v>
      </c>
      <c r="E227" s="154" t="s">
        <v>62</v>
      </c>
      <c r="F227" s="154" t="s">
        <v>62</v>
      </c>
      <c r="G227" s="154" t="s">
        <v>62</v>
      </c>
      <c r="H227" s="154" t="s">
        <v>62</v>
      </c>
      <c r="I227" s="154" t="s">
        <v>62</v>
      </c>
      <c r="J227" s="154" t="s">
        <v>62</v>
      </c>
      <c r="K227" s="154" t="s">
        <v>62</v>
      </c>
      <c r="L227" s="154" t="s">
        <v>62</v>
      </c>
      <c r="M227" s="154" t="s">
        <v>62</v>
      </c>
      <c r="N227" s="154" t="s">
        <v>62</v>
      </c>
      <c r="O227" s="154" t="s">
        <v>62</v>
      </c>
      <c r="P227" s="2"/>
    </row>
    <row r="228" spans="1:16" ht="13.5" customHeight="1" x14ac:dyDescent="0.3">
      <c r="A228" s="155">
        <v>9.375E-2</v>
      </c>
      <c r="B228" s="154" t="s">
        <v>62</v>
      </c>
      <c r="C228" s="154" t="s">
        <v>62</v>
      </c>
      <c r="D228" s="154" t="s">
        <v>62</v>
      </c>
      <c r="E228" s="154" t="s">
        <v>62</v>
      </c>
      <c r="F228" s="154" t="s">
        <v>62</v>
      </c>
      <c r="G228" s="154" t="s">
        <v>62</v>
      </c>
      <c r="H228" s="154" t="s">
        <v>62</v>
      </c>
      <c r="I228" s="154" t="s">
        <v>62</v>
      </c>
      <c r="J228" s="154" t="s">
        <v>62</v>
      </c>
      <c r="K228" s="154" t="s">
        <v>62</v>
      </c>
      <c r="L228" s="154" t="s">
        <v>62</v>
      </c>
      <c r="M228" s="154" t="s">
        <v>62</v>
      </c>
      <c r="N228" s="154" t="s">
        <v>62</v>
      </c>
      <c r="O228" s="154" t="s">
        <v>62</v>
      </c>
      <c r="P228" s="2"/>
    </row>
    <row r="229" spans="1:16" ht="13.5" customHeight="1" x14ac:dyDescent="0.3">
      <c r="A229" s="155">
        <v>0.104166666666667</v>
      </c>
      <c r="B229" s="154" t="s">
        <v>62</v>
      </c>
      <c r="C229" s="154" t="s">
        <v>62</v>
      </c>
      <c r="D229" s="154" t="s">
        <v>62</v>
      </c>
      <c r="E229" s="154" t="s">
        <v>62</v>
      </c>
      <c r="F229" s="154" t="s">
        <v>62</v>
      </c>
      <c r="G229" s="154" t="s">
        <v>62</v>
      </c>
      <c r="H229" s="154" t="s">
        <v>62</v>
      </c>
      <c r="I229" s="154" t="s">
        <v>62</v>
      </c>
      <c r="J229" s="154" t="s">
        <v>62</v>
      </c>
      <c r="K229" s="154" t="s">
        <v>62</v>
      </c>
      <c r="L229" s="154" t="s">
        <v>62</v>
      </c>
      <c r="M229" s="154" t="s">
        <v>62</v>
      </c>
      <c r="N229" s="154" t="s">
        <v>62</v>
      </c>
      <c r="O229" s="154" t="s">
        <v>62</v>
      </c>
      <c r="P229" s="2"/>
    </row>
    <row r="230" spans="1:16" ht="13.5" customHeight="1" x14ac:dyDescent="0.3">
      <c r="A230" s="155">
        <v>0.114583333333333</v>
      </c>
      <c r="B230" s="154" t="s">
        <v>62</v>
      </c>
      <c r="C230" s="154" t="s">
        <v>62</v>
      </c>
      <c r="D230" s="154" t="s">
        <v>62</v>
      </c>
      <c r="E230" s="154" t="s">
        <v>62</v>
      </c>
      <c r="F230" s="154" t="s">
        <v>62</v>
      </c>
      <c r="G230" s="154" t="s">
        <v>62</v>
      </c>
      <c r="H230" s="154" t="s">
        <v>62</v>
      </c>
      <c r="I230" s="154" t="s">
        <v>62</v>
      </c>
      <c r="J230" s="154" t="s">
        <v>62</v>
      </c>
      <c r="K230" s="154" t="s">
        <v>62</v>
      </c>
      <c r="L230" s="154" t="s">
        <v>62</v>
      </c>
      <c r="M230" s="154" t="s">
        <v>62</v>
      </c>
      <c r="N230" s="154" t="s">
        <v>62</v>
      </c>
      <c r="O230" s="154" t="s">
        <v>62</v>
      </c>
      <c r="P230" s="2"/>
    </row>
    <row r="231" spans="1:16" ht="13.5" customHeight="1" x14ac:dyDescent="0.3">
      <c r="A231" s="155">
        <v>0.125</v>
      </c>
      <c r="B231" s="154" t="s">
        <v>62</v>
      </c>
      <c r="C231" s="154" t="s">
        <v>62</v>
      </c>
      <c r="D231" s="154" t="s">
        <v>62</v>
      </c>
      <c r="E231" s="154" t="s">
        <v>62</v>
      </c>
      <c r="F231" s="154" t="s">
        <v>62</v>
      </c>
      <c r="G231" s="154" t="s">
        <v>62</v>
      </c>
      <c r="H231" s="154" t="s">
        <v>62</v>
      </c>
      <c r="I231" s="154" t="s">
        <v>62</v>
      </c>
      <c r="J231" s="154" t="s">
        <v>62</v>
      </c>
      <c r="K231" s="154" t="s">
        <v>62</v>
      </c>
      <c r="L231" s="154" t="s">
        <v>62</v>
      </c>
      <c r="M231" s="154" t="s">
        <v>62</v>
      </c>
      <c r="N231" s="154" t="s">
        <v>62</v>
      </c>
      <c r="O231" s="154" t="s">
        <v>62</v>
      </c>
      <c r="P231" s="2"/>
    </row>
    <row r="232" spans="1:16" ht="13.5" customHeight="1" x14ac:dyDescent="0.3">
      <c r="A232" s="155">
        <v>0.13541666666666699</v>
      </c>
      <c r="B232" s="154" t="s">
        <v>62</v>
      </c>
      <c r="C232" s="154" t="s">
        <v>62</v>
      </c>
      <c r="D232" s="154" t="s">
        <v>62</v>
      </c>
      <c r="E232" s="154" t="s">
        <v>62</v>
      </c>
      <c r="F232" s="154" t="s">
        <v>62</v>
      </c>
      <c r="G232" s="154" t="s">
        <v>62</v>
      </c>
      <c r="H232" s="154" t="s">
        <v>62</v>
      </c>
      <c r="I232" s="154" t="s">
        <v>62</v>
      </c>
      <c r="J232" s="154" t="s">
        <v>62</v>
      </c>
      <c r="K232" s="154" t="s">
        <v>62</v>
      </c>
      <c r="L232" s="154" t="s">
        <v>62</v>
      </c>
      <c r="M232" s="154" t="s">
        <v>62</v>
      </c>
      <c r="N232" s="154" t="s">
        <v>62</v>
      </c>
      <c r="O232" s="154" t="s">
        <v>62</v>
      </c>
      <c r="P232" s="2"/>
    </row>
    <row r="233" spans="1:16" ht="13.5" customHeight="1" x14ac:dyDescent="0.3">
      <c r="A233" s="155">
        <v>0.14583333333333301</v>
      </c>
      <c r="B233" s="154" t="s">
        <v>62</v>
      </c>
      <c r="C233" s="154" t="s">
        <v>62</v>
      </c>
      <c r="D233" s="154" t="s">
        <v>62</v>
      </c>
      <c r="E233" s="154" t="s">
        <v>62</v>
      </c>
      <c r="F233" s="154" t="s">
        <v>62</v>
      </c>
      <c r="G233" s="154" t="s">
        <v>62</v>
      </c>
      <c r="H233" s="154" t="s">
        <v>62</v>
      </c>
      <c r="I233" s="154" t="s">
        <v>62</v>
      </c>
      <c r="J233" s="154" t="s">
        <v>62</v>
      </c>
      <c r="K233" s="154" t="s">
        <v>62</v>
      </c>
      <c r="L233" s="154" t="s">
        <v>62</v>
      </c>
      <c r="M233" s="154" t="s">
        <v>62</v>
      </c>
      <c r="N233" s="154" t="s">
        <v>62</v>
      </c>
      <c r="O233" s="154" t="s">
        <v>62</v>
      </c>
      <c r="P233" s="2"/>
    </row>
    <row r="234" spans="1:16" ht="13.5" customHeight="1" x14ac:dyDescent="0.3">
      <c r="A234" s="155">
        <v>0.15625</v>
      </c>
      <c r="B234" s="154" t="s">
        <v>62</v>
      </c>
      <c r="C234" s="154" t="s">
        <v>62</v>
      </c>
      <c r="D234" s="154" t="s">
        <v>62</v>
      </c>
      <c r="E234" s="154" t="s">
        <v>62</v>
      </c>
      <c r="F234" s="154" t="s">
        <v>62</v>
      </c>
      <c r="G234" s="154" t="s">
        <v>62</v>
      </c>
      <c r="H234" s="154" t="s">
        <v>62</v>
      </c>
      <c r="I234" s="154" t="s">
        <v>62</v>
      </c>
      <c r="J234" s="154" t="s">
        <v>62</v>
      </c>
      <c r="K234" s="154" t="s">
        <v>62</v>
      </c>
      <c r="L234" s="154" t="s">
        <v>62</v>
      </c>
      <c r="M234" s="154" t="s">
        <v>62</v>
      </c>
      <c r="N234" s="154" t="s">
        <v>62</v>
      </c>
      <c r="O234" s="154" t="s">
        <v>62</v>
      </c>
      <c r="P234" s="2"/>
    </row>
    <row r="235" spans="1:16" ht="13.5" customHeight="1" x14ac:dyDescent="0.3">
      <c r="A235" s="155">
        <v>0.16666666666666699</v>
      </c>
      <c r="B235" s="154" t="s">
        <v>62</v>
      </c>
      <c r="C235" s="154" t="s">
        <v>62</v>
      </c>
      <c r="D235" s="154" t="s">
        <v>62</v>
      </c>
      <c r="E235" s="154" t="s">
        <v>62</v>
      </c>
      <c r="F235" s="154" t="s">
        <v>62</v>
      </c>
      <c r="G235" s="154" t="s">
        <v>62</v>
      </c>
      <c r="H235" s="154" t="s">
        <v>62</v>
      </c>
      <c r="I235" s="154" t="s">
        <v>62</v>
      </c>
      <c r="J235" s="154" t="s">
        <v>62</v>
      </c>
      <c r="K235" s="154" t="s">
        <v>62</v>
      </c>
      <c r="L235" s="154" t="s">
        <v>62</v>
      </c>
      <c r="M235" s="154" t="s">
        <v>62</v>
      </c>
      <c r="N235" s="154" t="s">
        <v>62</v>
      </c>
      <c r="O235" s="154" t="s">
        <v>62</v>
      </c>
      <c r="P235" s="2"/>
    </row>
    <row r="236" spans="1:16" ht="13.5" customHeight="1" x14ac:dyDescent="0.3">
      <c r="A236" s="155">
        <v>0.17708333333333301</v>
      </c>
      <c r="B236" s="154" t="s">
        <v>62</v>
      </c>
      <c r="C236" s="154" t="s">
        <v>62</v>
      </c>
      <c r="D236" s="154" t="s">
        <v>62</v>
      </c>
      <c r="E236" s="154" t="s">
        <v>62</v>
      </c>
      <c r="F236" s="154" t="s">
        <v>62</v>
      </c>
      <c r="G236" s="154" t="s">
        <v>62</v>
      </c>
      <c r="H236" s="154" t="s">
        <v>62</v>
      </c>
      <c r="I236" s="154" t="s">
        <v>62</v>
      </c>
      <c r="J236" s="154" t="s">
        <v>62</v>
      </c>
      <c r="K236" s="154" t="s">
        <v>62</v>
      </c>
      <c r="L236" s="154" t="s">
        <v>62</v>
      </c>
      <c r="M236" s="154" t="s">
        <v>62</v>
      </c>
      <c r="N236" s="154" t="s">
        <v>62</v>
      </c>
      <c r="O236" s="154" t="s">
        <v>62</v>
      </c>
      <c r="P236" s="2"/>
    </row>
    <row r="237" spans="1:16" ht="13.5" customHeight="1" x14ac:dyDescent="0.3">
      <c r="A237" s="155">
        <v>0.1875</v>
      </c>
      <c r="B237" s="154" t="s">
        <v>62</v>
      </c>
      <c r="C237" s="154" t="s">
        <v>62</v>
      </c>
      <c r="D237" s="154" t="s">
        <v>62</v>
      </c>
      <c r="E237" s="154" t="s">
        <v>62</v>
      </c>
      <c r="F237" s="154" t="s">
        <v>62</v>
      </c>
      <c r="G237" s="154" t="s">
        <v>62</v>
      </c>
      <c r="H237" s="154" t="s">
        <v>62</v>
      </c>
      <c r="I237" s="154" t="s">
        <v>62</v>
      </c>
      <c r="J237" s="154" t="s">
        <v>62</v>
      </c>
      <c r="K237" s="154" t="s">
        <v>62</v>
      </c>
      <c r="L237" s="154" t="s">
        <v>62</v>
      </c>
      <c r="M237" s="154" t="s">
        <v>62</v>
      </c>
      <c r="N237" s="154" t="s">
        <v>62</v>
      </c>
      <c r="O237" s="154" t="s">
        <v>62</v>
      </c>
      <c r="P237" s="2"/>
    </row>
    <row r="238" spans="1:16" ht="13.5" customHeight="1" x14ac:dyDescent="0.3">
      <c r="A238" s="155">
        <v>0.19791666666666699</v>
      </c>
      <c r="B238" s="154" t="s">
        <v>62</v>
      </c>
      <c r="C238" s="154" t="s">
        <v>62</v>
      </c>
      <c r="D238" s="154" t="s">
        <v>62</v>
      </c>
      <c r="E238" s="154" t="s">
        <v>62</v>
      </c>
      <c r="F238" s="154" t="s">
        <v>62</v>
      </c>
      <c r="G238" s="154" t="s">
        <v>62</v>
      </c>
      <c r="H238" s="154" t="s">
        <v>62</v>
      </c>
      <c r="I238" s="154" t="s">
        <v>62</v>
      </c>
      <c r="J238" s="154" t="s">
        <v>62</v>
      </c>
      <c r="K238" s="154" t="s">
        <v>62</v>
      </c>
      <c r="L238" s="154" t="s">
        <v>62</v>
      </c>
      <c r="M238" s="154" t="s">
        <v>62</v>
      </c>
      <c r="N238" s="154" t="s">
        <v>62</v>
      </c>
      <c r="O238" s="154" t="s">
        <v>62</v>
      </c>
      <c r="P238" s="2"/>
    </row>
    <row r="239" spans="1:16" ht="13.5" customHeight="1" x14ac:dyDescent="0.3">
      <c r="A239" s="155">
        <v>0.20833333333333301</v>
      </c>
      <c r="B239" s="154" t="s">
        <v>62</v>
      </c>
      <c r="C239" s="154" t="s">
        <v>62</v>
      </c>
      <c r="D239" s="154" t="s">
        <v>62</v>
      </c>
      <c r="E239" s="154" t="s">
        <v>62</v>
      </c>
      <c r="F239" s="154" t="s">
        <v>62</v>
      </c>
      <c r="G239" s="154" t="s">
        <v>62</v>
      </c>
      <c r="H239" s="154" t="s">
        <v>62</v>
      </c>
      <c r="I239" s="154" t="s">
        <v>62</v>
      </c>
      <c r="J239" s="154" t="s">
        <v>62</v>
      </c>
      <c r="K239" s="154" t="s">
        <v>62</v>
      </c>
      <c r="L239" s="154" t="s">
        <v>62</v>
      </c>
      <c r="M239" s="154" t="s">
        <v>62</v>
      </c>
      <c r="N239" s="154" t="s">
        <v>62</v>
      </c>
      <c r="O239" s="154" t="s">
        <v>62</v>
      </c>
      <c r="P239" s="2"/>
    </row>
    <row r="240" spans="1:16" ht="13.5" customHeight="1" x14ac:dyDescent="0.3">
      <c r="A240" s="155">
        <v>0.21875</v>
      </c>
      <c r="B240" s="154" t="s">
        <v>62</v>
      </c>
      <c r="C240" s="154" t="s">
        <v>62</v>
      </c>
      <c r="D240" s="154" t="s">
        <v>62</v>
      </c>
      <c r="E240" s="154" t="s">
        <v>62</v>
      </c>
      <c r="F240" s="154" t="s">
        <v>62</v>
      </c>
      <c r="G240" s="154" t="s">
        <v>62</v>
      </c>
      <c r="H240" s="154" t="s">
        <v>62</v>
      </c>
      <c r="I240" s="154" t="s">
        <v>62</v>
      </c>
      <c r="J240" s="154" t="s">
        <v>62</v>
      </c>
      <c r="K240" s="154" t="s">
        <v>62</v>
      </c>
      <c r="L240" s="154" t="s">
        <v>62</v>
      </c>
      <c r="M240" s="154" t="s">
        <v>62</v>
      </c>
      <c r="N240" s="154" t="s">
        <v>62</v>
      </c>
      <c r="O240" s="154" t="s">
        <v>62</v>
      </c>
      <c r="P240" s="2"/>
    </row>
    <row r="241" spans="1:16" ht="13.5" customHeight="1" x14ac:dyDescent="0.3">
      <c r="A241" s="155">
        <v>0.22916666666666699</v>
      </c>
      <c r="B241" s="154" t="s">
        <v>62</v>
      </c>
      <c r="C241" s="154" t="s">
        <v>62</v>
      </c>
      <c r="D241" s="154" t="s">
        <v>62</v>
      </c>
      <c r="E241" s="154" t="s">
        <v>62</v>
      </c>
      <c r="F241" s="154" t="s">
        <v>62</v>
      </c>
      <c r="G241" s="154" t="s">
        <v>62</v>
      </c>
      <c r="H241" s="154" t="s">
        <v>62</v>
      </c>
      <c r="I241" s="154" t="s">
        <v>62</v>
      </c>
      <c r="J241" s="154" t="s">
        <v>62</v>
      </c>
      <c r="K241" s="154" t="s">
        <v>62</v>
      </c>
      <c r="L241" s="154" t="s">
        <v>62</v>
      </c>
      <c r="M241" s="154" t="s">
        <v>62</v>
      </c>
      <c r="N241" s="154" t="s">
        <v>62</v>
      </c>
      <c r="O241" s="154" t="s">
        <v>62</v>
      </c>
      <c r="P241" s="2"/>
    </row>
    <row r="242" spans="1:16" ht="13.5" customHeight="1" x14ac:dyDescent="0.3">
      <c r="A242" s="155">
        <v>0.23958333333333301</v>
      </c>
      <c r="B242" s="154" t="s">
        <v>62</v>
      </c>
      <c r="C242" s="154" t="s">
        <v>62</v>
      </c>
      <c r="D242" s="154" t="s">
        <v>62</v>
      </c>
      <c r="E242" s="154" t="s">
        <v>62</v>
      </c>
      <c r="F242" s="154" t="s">
        <v>62</v>
      </c>
      <c r="G242" s="154" t="s">
        <v>62</v>
      </c>
      <c r="H242" s="154" t="s">
        <v>62</v>
      </c>
      <c r="I242" s="154" t="s">
        <v>62</v>
      </c>
      <c r="J242" s="154" t="s">
        <v>62</v>
      </c>
      <c r="K242" s="154" t="s">
        <v>62</v>
      </c>
      <c r="L242" s="154" t="s">
        <v>62</v>
      </c>
      <c r="M242" s="154" t="s">
        <v>62</v>
      </c>
      <c r="N242" s="154" t="s">
        <v>62</v>
      </c>
      <c r="O242" s="154" t="s">
        <v>62</v>
      </c>
      <c r="P242" s="2"/>
    </row>
    <row r="243" spans="1:16" ht="13.5" customHeight="1" x14ac:dyDescent="0.3">
      <c r="A243" s="155">
        <v>0.25</v>
      </c>
      <c r="B243" s="154" t="s">
        <v>62</v>
      </c>
      <c r="C243" s="154" t="s">
        <v>62</v>
      </c>
      <c r="D243" s="154" t="s">
        <v>62</v>
      </c>
      <c r="E243" s="154" t="s">
        <v>62</v>
      </c>
      <c r="F243" s="154" t="s">
        <v>62</v>
      </c>
      <c r="G243" s="154" t="s">
        <v>62</v>
      </c>
      <c r="H243" s="154" t="s">
        <v>62</v>
      </c>
      <c r="I243" s="154" t="s">
        <v>62</v>
      </c>
      <c r="J243" s="154" t="s">
        <v>62</v>
      </c>
      <c r="K243" s="154" t="s">
        <v>62</v>
      </c>
      <c r="L243" s="154" t="s">
        <v>62</v>
      </c>
      <c r="M243" s="154" t="s">
        <v>62</v>
      </c>
      <c r="N243" s="154" t="s">
        <v>62</v>
      </c>
      <c r="O243" s="154" t="s">
        <v>62</v>
      </c>
      <c r="P243" s="2"/>
    </row>
    <row r="244" spans="1:16" ht="13.5" customHeight="1" x14ac:dyDescent="0.3">
      <c r="A244" s="155">
        <v>0.26041666666666702</v>
      </c>
      <c r="B244" s="154" t="s">
        <v>62</v>
      </c>
      <c r="C244" s="154" t="s">
        <v>62</v>
      </c>
      <c r="D244" s="154" t="s">
        <v>62</v>
      </c>
      <c r="E244" s="154" t="s">
        <v>62</v>
      </c>
      <c r="F244" s="154" t="s">
        <v>62</v>
      </c>
      <c r="G244" s="154" t="s">
        <v>62</v>
      </c>
      <c r="H244" s="154" t="s">
        <v>62</v>
      </c>
      <c r="I244" s="154" t="s">
        <v>62</v>
      </c>
      <c r="J244" s="154" t="s">
        <v>62</v>
      </c>
      <c r="K244" s="154" t="s">
        <v>62</v>
      </c>
      <c r="L244" s="154" t="s">
        <v>62</v>
      </c>
      <c r="M244" s="154" t="s">
        <v>62</v>
      </c>
      <c r="N244" s="154" t="s">
        <v>62</v>
      </c>
      <c r="O244" s="154" t="s">
        <v>62</v>
      </c>
      <c r="P244" s="2"/>
    </row>
    <row r="245" spans="1:16" ht="13.5" customHeight="1" x14ac:dyDescent="0.3">
      <c r="A245" s="155">
        <v>0.27083333333333298</v>
      </c>
      <c r="B245" s="154" t="s">
        <v>62</v>
      </c>
      <c r="C245" s="154" t="s">
        <v>62</v>
      </c>
      <c r="D245" s="154" t="s">
        <v>62</v>
      </c>
      <c r="E245" s="154" t="s">
        <v>62</v>
      </c>
      <c r="F245" s="154" t="s">
        <v>62</v>
      </c>
      <c r="G245" s="154" t="s">
        <v>62</v>
      </c>
      <c r="H245" s="154" t="s">
        <v>62</v>
      </c>
      <c r="I245" s="154" t="s">
        <v>62</v>
      </c>
      <c r="J245" s="154" t="s">
        <v>62</v>
      </c>
      <c r="K245" s="154" t="s">
        <v>62</v>
      </c>
      <c r="L245" s="154" t="s">
        <v>62</v>
      </c>
      <c r="M245" s="154" t="s">
        <v>62</v>
      </c>
      <c r="N245" s="154" t="s">
        <v>62</v>
      </c>
      <c r="O245" s="154" t="s">
        <v>62</v>
      </c>
      <c r="P245" s="2"/>
    </row>
    <row r="246" spans="1:16" ht="13.5" customHeight="1" x14ac:dyDescent="0.3">
      <c r="A246" s="155">
        <v>0.28125</v>
      </c>
      <c r="B246" s="154" t="s">
        <v>62</v>
      </c>
      <c r="C246" s="154" t="s">
        <v>62</v>
      </c>
      <c r="D246" s="154" t="s">
        <v>62</v>
      </c>
      <c r="E246" s="154" t="s">
        <v>62</v>
      </c>
      <c r="F246" s="154" t="s">
        <v>62</v>
      </c>
      <c r="G246" s="154" t="s">
        <v>62</v>
      </c>
      <c r="H246" s="154" t="s">
        <v>62</v>
      </c>
      <c r="I246" s="154" t="s">
        <v>62</v>
      </c>
      <c r="J246" s="154" t="s">
        <v>62</v>
      </c>
      <c r="K246" s="154" t="s">
        <v>62</v>
      </c>
      <c r="L246" s="154" t="s">
        <v>62</v>
      </c>
      <c r="M246" s="154" t="s">
        <v>62</v>
      </c>
      <c r="N246" s="154" t="s">
        <v>62</v>
      </c>
      <c r="O246" s="154" t="s">
        <v>62</v>
      </c>
      <c r="P246" s="2"/>
    </row>
    <row r="247" spans="1:16" ht="13.5" customHeight="1" x14ac:dyDescent="0.3">
      <c r="A247" s="155">
        <v>0.29166666666666702</v>
      </c>
      <c r="B247" s="154" t="s">
        <v>62</v>
      </c>
      <c r="C247" s="154" t="s">
        <v>62</v>
      </c>
      <c r="D247" s="154" t="s">
        <v>62</v>
      </c>
      <c r="E247" s="154" t="s">
        <v>62</v>
      </c>
      <c r="F247" s="154" t="s">
        <v>62</v>
      </c>
      <c r="G247" s="154" t="s">
        <v>62</v>
      </c>
      <c r="H247" s="154" t="s">
        <v>62</v>
      </c>
      <c r="I247" s="154" t="s">
        <v>62</v>
      </c>
      <c r="J247" s="154" t="s">
        <v>62</v>
      </c>
      <c r="K247" s="154" t="s">
        <v>62</v>
      </c>
      <c r="L247" s="154" t="s">
        <v>62</v>
      </c>
      <c r="M247" s="154" t="s">
        <v>62</v>
      </c>
      <c r="N247" s="154" t="s">
        <v>62</v>
      </c>
      <c r="O247" s="154" t="s">
        <v>62</v>
      </c>
      <c r="P247" s="2"/>
    </row>
    <row r="248" spans="1:16" ht="13.5" customHeight="1" x14ac:dyDescent="0.3">
      <c r="A248" s="155">
        <v>0.30208333333333298</v>
      </c>
      <c r="B248" s="154" t="s">
        <v>62</v>
      </c>
      <c r="C248" s="154" t="s">
        <v>62</v>
      </c>
      <c r="D248" s="154" t="s">
        <v>62</v>
      </c>
      <c r="E248" s="154" t="s">
        <v>62</v>
      </c>
      <c r="F248" s="154" t="s">
        <v>62</v>
      </c>
      <c r="G248" s="154" t="s">
        <v>62</v>
      </c>
      <c r="H248" s="154" t="s">
        <v>62</v>
      </c>
      <c r="I248" s="154" t="s">
        <v>62</v>
      </c>
      <c r="J248" s="154" t="s">
        <v>62</v>
      </c>
      <c r="K248" s="154" t="s">
        <v>62</v>
      </c>
      <c r="L248" s="154" t="s">
        <v>62</v>
      </c>
      <c r="M248" s="154" t="s">
        <v>62</v>
      </c>
      <c r="N248" s="154" t="s">
        <v>62</v>
      </c>
      <c r="O248" s="154" t="s">
        <v>62</v>
      </c>
      <c r="P248" s="2"/>
    </row>
    <row r="249" spans="1:16" ht="13.5" customHeight="1" x14ac:dyDescent="0.3">
      <c r="A249" s="155">
        <v>0.3125</v>
      </c>
      <c r="B249" s="154" t="s">
        <v>62</v>
      </c>
      <c r="C249" s="154" t="s">
        <v>62</v>
      </c>
      <c r="D249" s="154" t="s">
        <v>62</v>
      </c>
      <c r="E249" s="154" t="s">
        <v>62</v>
      </c>
      <c r="F249" s="154" t="s">
        <v>62</v>
      </c>
      <c r="G249" s="154" t="s">
        <v>62</v>
      </c>
      <c r="H249" s="154" t="s">
        <v>62</v>
      </c>
      <c r="I249" s="154" t="s">
        <v>62</v>
      </c>
      <c r="J249" s="154" t="s">
        <v>62</v>
      </c>
      <c r="K249" s="154" t="s">
        <v>62</v>
      </c>
      <c r="L249" s="154" t="s">
        <v>62</v>
      </c>
      <c r="M249" s="154" t="s">
        <v>62</v>
      </c>
      <c r="N249" s="154" t="s">
        <v>62</v>
      </c>
      <c r="O249" s="154" t="s">
        <v>62</v>
      </c>
      <c r="P249" s="2"/>
    </row>
    <row r="250" spans="1:16" ht="13.5" customHeight="1" x14ac:dyDescent="0.3">
      <c r="A250" s="155">
        <v>0.32291666666666702</v>
      </c>
      <c r="B250" s="154" t="s">
        <v>62</v>
      </c>
      <c r="C250" s="154" t="s">
        <v>62</v>
      </c>
      <c r="D250" s="154" t="s">
        <v>62</v>
      </c>
      <c r="E250" s="154" t="s">
        <v>62</v>
      </c>
      <c r="F250" s="154" t="s">
        <v>62</v>
      </c>
      <c r="G250" s="154" t="s">
        <v>62</v>
      </c>
      <c r="H250" s="154" t="s">
        <v>62</v>
      </c>
      <c r="I250" s="154" t="s">
        <v>62</v>
      </c>
      <c r="J250" s="154" t="s">
        <v>62</v>
      </c>
      <c r="K250" s="154" t="s">
        <v>62</v>
      </c>
      <c r="L250" s="154" t="s">
        <v>62</v>
      </c>
      <c r="M250" s="154" t="s">
        <v>62</v>
      </c>
      <c r="N250" s="154" t="s">
        <v>62</v>
      </c>
      <c r="O250" s="154" t="s">
        <v>62</v>
      </c>
      <c r="P250" s="2"/>
    </row>
    <row r="251" spans="1:16" ht="13.5" customHeight="1" x14ac:dyDescent="0.3">
      <c r="A251" s="155">
        <v>0.33333333333333298</v>
      </c>
      <c r="B251" s="154" t="s">
        <v>62</v>
      </c>
      <c r="C251" s="154" t="s">
        <v>62</v>
      </c>
      <c r="D251" s="154" t="s">
        <v>62</v>
      </c>
      <c r="E251" s="154" t="s">
        <v>62</v>
      </c>
      <c r="F251" s="154" t="s">
        <v>62</v>
      </c>
      <c r="G251" s="154" t="s">
        <v>62</v>
      </c>
      <c r="H251" s="154" t="s">
        <v>62</v>
      </c>
      <c r="I251" s="154" t="s">
        <v>62</v>
      </c>
      <c r="J251" s="154" t="s">
        <v>62</v>
      </c>
      <c r="K251" s="154" t="s">
        <v>62</v>
      </c>
      <c r="L251" s="154" t="s">
        <v>62</v>
      </c>
      <c r="M251" s="154" t="s">
        <v>62</v>
      </c>
      <c r="N251" s="154" t="s">
        <v>62</v>
      </c>
      <c r="O251" s="154" t="s">
        <v>62</v>
      </c>
      <c r="P251" s="2"/>
    </row>
    <row r="252" spans="1:16" ht="13.5" customHeight="1" x14ac:dyDescent="0.3">
      <c r="A252" s="155">
        <v>0.34375</v>
      </c>
      <c r="B252" s="154" t="s">
        <v>62</v>
      </c>
      <c r="C252" s="154" t="s">
        <v>62</v>
      </c>
      <c r="D252" s="154" t="s">
        <v>62</v>
      </c>
      <c r="E252" s="154" t="s">
        <v>62</v>
      </c>
      <c r="F252" s="154" t="s">
        <v>62</v>
      </c>
      <c r="G252" s="154" t="s">
        <v>62</v>
      </c>
      <c r="H252" s="154" t="s">
        <v>62</v>
      </c>
      <c r="I252" s="154" t="s">
        <v>62</v>
      </c>
      <c r="J252" s="154" t="s">
        <v>62</v>
      </c>
      <c r="K252" s="154" t="s">
        <v>62</v>
      </c>
      <c r="L252" s="154" t="s">
        <v>62</v>
      </c>
      <c r="M252" s="154" t="s">
        <v>62</v>
      </c>
      <c r="N252" s="154" t="s">
        <v>62</v>
      </c>
      <c r="O252" s="154" t="s">
        <v>62</v>
      </c>
      <c r="P252" s="2"/>
    </row>
    <row r="253" spans="1:16" ht="13.5" customHeight="1" x14ac:dyDescent="0.3">
      <c r="A253" s="155">
        <v>0.35416666666666702</v>
      </c>
      <c r="B253" s="154" t="s">
        <v>62</v>
      </c>
      <c r="C253" s="154" t="s">
        <v>62</v>
      </c>
      <c r="D253" s="154" t="s">
        <v>62</v>
      </c>
      <c r="E253" s="154" t="s">
        <v>62</v>
      </c>
      <c r="F253" s="154" t="s">
        <v>62</v>
      </c>
      <c r="G253" s="154" t="s">
        <v>62</v>
      </c>
      <c r="H253" s="154" t="s">
        <v>62</v>
      </c>
      <c r="I253" s="154" t="s">
        <v>62</v>
      </c>
      <c r="J253" s="154" t="s">
        <v>62</v>
      </c>
      <c r="K253" s="154" t="s">
        <v>62</v>
      </c>
      <c r="L253" s="154" t="s">
        <v>62</v>
      </c>
      <c r="M253" s="154" t="s">
        <v>62</v>
      </c>
      <c r="N253" s="154" t="s">
        <v>62</v>
      </c>
      <c r="O253" s="154" t="s">
        <v>62</v>
      </c>
      <c r="P253" s="2"/>
    </row>
    <row r="254" spans="1:16" ht="13.5" customHeight="1" x14ac:dyDescent="0.3">
      <c r="A254" s="155">
        <v>0.36458333333333298</v>
      </c>
      <c r="B254" s="154" t="s">
        <v>62</v>
      </c>
      <c r="C254" s="154" t="s">
        <v>62</v>
      </c>
      <c r="D254" s="154" t="s">
        <v>62</v>
      </c>
      <c r="E254" s="154" t="s">
        <v>62</v>
      </c>
      <c r="F254" s="154" t="s">
        <v>62</v>
      </c>
      <c r="G254" s="154" t="s">
        <v>62</v>
      </c>
      <c r="H254" s="154" t="s">
        <v>62</v>
      </c>
      <c r="I254" s="154" t="s">
        <v>62</v>
      </c>
      <c r="J254" s="154" t="s">
        <v>62</v>
      </c>
      <c r="K254" s="154" t="s">
        <v>62</v>
      </c>
      <c r="L254" s="154" t="s">
        <v>62</v>
      </c>
      <c r="M254" s="154" t="s">
        <v>62</v>
      </c>
      <c r="N254" s="154" t="s">
        <v>62</v>
      </c>
      <c r="O254" s="154" t="s">
        <v>62</v>
      </c>
      <c r="P254" s="2"/>
    </row>
    <row r="255" spans="1:16" ht="13.5" customHeight="1" x14ac:dyDescent="0.3">
      <c r="A255" s="155">
        <v>0.375</v>
      </c>
      <c r="B255" s="154" t="s">
        <v>62</v>
      </c>
      <c r="C255" s="154" t="s">
        <v>62</v>
      </c>
      <c r="D255" s="154" t="s">
        <v>62</v>
      </c>
      <c r="E255" s="154" t="s">
        <v>62</v>
      </c>
      <c r="F255" s="154" t="s">
        <v>62</v>
      </c>
      <c r="G255" s="154" t="s">
        <v>62</v>
      </c>
      <c r="H255" s="154" t="s">
        <v>62</v>
      </c>
      <c r="I255" s="154" t="s">
        <v>62</v>
      </c>
      <c r="J255" s="154" t="s">
        <v>62</v>
      </c>
      <c r="K255" s="154" t="s">
        <v>62</v>
      </c>
      <c r="L255" s="154" t="s">
        <v>62</v>
      </c>
      <c r="M255" s="154" t="s">
        <v>62</v>
      </c>
      <c r="N255" s="154" t="s">
        <v>62</v>
      </c>
      <c r="O255" s="154" t="s">
        <v>62</v>
      </c>
      <c r="P255" s="2"/>
    </row>
    <row r="256" spans="1:16" ht="13.5" customHeight="1" x14ac:dyDescent="0.3">
      <c r="A256" s="155">
        <v>0.38541666666666702</v>
      </c>
      <c r="B256" s="154" t="s">
        <v>62</v>
      </c>
      <c r="C256" s="154" t="s">
        <v>62</v>
      </c>
      <c r="D256" s="154" t="s">
        <v>62</v>
      </c>
      <c r="E256" s="154" t="s">
        <v>62</v>
      </c>
      <c r="F256" s="154" t="s">
        <v>62</v>
      </c>
      <c r="G256" s="154" t="s">
        <v>62</v>
      </c>
      <c r="H256" s="154" t="s">
        <v>62</v>
      </c>
      <c r="I256" s="154" t="s">
        <v>62</v>
      </c>
      <c r="J256" s="154" t="s">
        <v>62</v>
      </c>
      <c r="K256" s="154" t="s">
        <v>62</v>
      </c>
      <c r="L256" s="154" t="s">
        <v>62</v>
      </c>
      <c r="M256" s="154" t="s">
        <v>62</v>
      </c>
      <c r="N256" s="154" t="s">
        <v>62</v>
      </c>
      <c r="O256" s="154" t="s">
        <v>62</v>
      </c>
      <c r="P256" s="2"/>
    </row>
    <row r="257" spans="1:16" ht="13.5" customHeight="1" x14ac:dyDescent="0.3">
      <c r="A257" s="155">
        <v>0.39583333333333298</v>
      </c>
      <c r="B257" s="154" t="s">
        <v>62</v>
      </c>
      <c r="C257" s="154" t="s">
        <v>62</v>
      </c>
      <c r="D257" s="154" t="s">
        <v>62</v>
      </c>
      <c r="E257" s="154" t="s">
        <v>62</v>
      </c>
      <c r="F257" s="154" t="s">
        <v>62</v>
      </c>
      <c r="G257" s="154" t="s">
        <v>62</v>
      </c>
      <c r="H257" s="154" t="s">
        <v>62</v>
      </c>
      <c r="I257" s="154" t="s">
        <v>62</v>
      </c>
      <c r="J257" s="154" t="s">
        <v>62</v>
      </c>
      <c r="K257" s="154" t="s">
        <v>62</v>
      </c>
      <c r="L257" s="154" t="s">
        <v>62</v>
      </c>
      <c r="M257" s="154" t="s">
        <v>62</v>
      </c>
      <c r="N257" s="154" t="s">
        <v>62</v>
      </c>
      <c r="O257" s="154" t="s">
        <v>62</v>
      </c>
      <c r="P257" s="2"/>
    </row>
    <row r="258" spans="1:16" ht="13.5" customHeight="1" x14ac:dyDescent="0.3">
      <c r="A258" s="155">
        <v>0.40625</v>
      </c>
      <c r="B258" s="154" t="s">
        <v>62</v>
      </c>
      <c r="C258" s="154" t="s">
        <v>62</v>
      </c>
      <c r="D258" s="154" t="s">
        <v>62</v>
      </c>
      <c r="E258" s="154" t="s">
        <v>62</v>
      </c>
      <c r="F258" s="154" t="s">
        <v>62</v>
      </c>
      <c r="G258" s="154" t="s">
        <v>62</v>
      </c>
      <c r="H258" s="154" t="s">
        <v>62</v>
      </c>
      <c r="I258" s="154" t="s">
        <v>62</v>
      </c>
      <c r="J258" s="154" t="s">
        <v>62</v>
      </c>
      <c r="K258" s="154" t="s">
        <v>62</v>
      </c>
      <c r="L258" s="154" t="s">
        <v>62</v>
      </c>
      <c r="M258" s="154" t="s">
        <v>62</v>
      </c>
      <c r="N258" s="154" t="s">
        <v>62</v>
      </c>
      <c r="O258" s="154" t="s">
        <v>62</v>
      </c>
      <c r="P258" s="2"/>
    </row>
    <row r="259" spans="1:16" ht="13.5" customHeight="1" x14ac:dyDescent="0.3">
      <c r="A259" s="155">
        <v>0.41666666666666702</v>
      </c>
      <c r="B259" s="154" t="s">
        <v>62</v>
      </c>
      <c r="C259" s="154" t="s">
        <v>62</v>
      </c>
      <c r="D259" s="154" t="s">
        <v>62</v>
      </c>
      <c r="E259" s="154" t="s">
        <v>62</v>
      </c>
      <c r="F259" s="154" t="s">
        <v>62</v>
      </c>
      <c r="G259" s="154" t="s">
        <v>62</v>
      </c>
      <c r="H259" s="154" t="s">
        <v>62</v>
      </c>
      <c r="I259" s="154" t="s">
        <v>62</v>
      </c>
      <c r="J259" s="154" t="s">
        <v>62</v>
      </c>
      <c r="K259" s="154" t="s">
        <v>62</v>
      </c>
      <c r="L259" s="154" t="s">
        <v>62</v>
      </c>
      <c r="M259" s="154" t="s">
        <v>62</v>
      </c>
      <c r="N259" s="154" t="s">
        <v>62</v>
      </c>
      <c r="O259" s="154" t="s">
        <v>62</v>
      </c>
      <c r="P259" s="2"/>
    </row>
    <row r="260" spans="1:16" ht="13.5" customHeight="1" x14ac:dyDescent="0.3">
      <c r="A260" s="155">
        <v>0.42708333333333298</v>
      </c>
      <c r="B260" s="154" t="s">
        <v>62</v>
      </c>
      <c r="C260" s="154" t="s">
        <v>62</v>
      </c>
      <c r="D260" s="154" t="s">
        <v>62</v>
      </c>
      <c r="E260" s="154" t="s">
        <v>62</v>
      </c>
      <c r="F260" s="154" t="s">
        <v>62</v>
      </c>
      <c r="G260" s="154" t="s">
        <v>62</v>
      </c>
      <c r="H260" s="154" t="s">
        <v>62</v>
      </c>
      <c r="I260" s="154" t="s">
        <v>62</v>
      </c>
      <c r="J260" s="154" t="s">
        <v>62</v>
      </c>
      <c r="K260" s="154" t="s">
        <v>62</v>
      </c>
      <c r="L260" s="154" t="s">
        <v>62</v>
      </c>
      <c r="M260" s="154" t="s">
        <v>62</v>
      </c>
      <c r="N260" s="154" t="s">
        <v>62</v>
      </c>
      <c r="O260" s="154" t="s">
        <v>62</v>
      </c>
      <c r="P260" s="2"/>
    </row>
    <row r="261" spans="1:16" ht="13.5" customHeight="1" x14ac:dyDescent="0.3">
      <c r="A261" s="155">
        <v>0.4375</v>
      </c>
      <c r="B261" s="154" t="s">
        <v>62</v>
      </c>
      <c r="C261" s="154" t="s">
        <v>62</v>
      </c>
      <c r="D261" s="154" t="s">
        <v>62</v>
      </c>
      <c r="E261" s="154" t="s">
        <v>62</v>
      </c>
      <c r="F261" s="154" t="s">
        <v>62</v>
      </c>
      <c r="G261" s="154" t="s">
        <v>62</v>
      </c>
      <c r="H261" s="154" t="s">
        <v>62</v>
      </c>
      <c r="I261" s="154" t="s">
        <v>62</v>
      </c>
      <c r="J261" s="154" t="s">
        <v>62</v>
      </c>
      <c r="K261" s="154" t="s">
        <v>62</v>
      </c>
      <c r="L261" s="154" t="s">
        <v>62</v>
      </c>
      <c r="M261" s="154" t="s">
        <v>62</v>
      </c>
      <c r="N261" s="154" t="s">
        <v>62</v>
      </c>
      <c r="O261" s="154" t="s">
        <v>62</v>
      </c>
      <c r="P261" s="2"/>
    </row>
    <row r="262" spans="1:16" ht="13.5" customHeight="1" x14ac:dyDescent="0.3">
      <c r="A262" s="155">
        <v>0.44791666666666702</v>
      </c>
      <c r="B262" s="154" t="s">
        <v>62</v>
      </c>
      <c r="C262" s="154" t="s">
        <v>62</v>
      </c>
      <c r="D262" s="154" t="s">
        <v>62</v>
      </c>
      <c r="E262" s="154" t="s">
        <v>62</v>
      </c>
      <c r="F262" s="154" t="s">
        <v>62</v>
      </c>
      <c r="G262" s="154" t="s">
        <v>62</v>
      </c>
      <c r="H262" s="154" t="s">
        <v>62</v>
      </c>
      <c r="I262" s="154" t="s">
        <v>62</v>
      </c>
      <c r="J262" s="154" t="s">
        <v>62</v>
      </c>
      <c r="K262" s="154" t="s">
        <v>62</v>
      </c>
      <c r="L262" s="154" t="s">
        <v>62</v>
      </c>
      <c r="M262" s="154" t="s">
        <v>62</v>
      </c>
      <c r="N262" s="154" t="s">
        <v>62</v>
      </c>
      <c r="O262" s="154" t="s">
        <v>62</v>
      </c>
      <c r="P262" s="2"/>
    </row>
    <row r="263" spans="1:16" ht="13.5" customHeight="1" x14ac:dyDescent="0.3">
      <c r="A263" s="155">
        <v>0.45833333333333298</v>
      </c>
      <c r="B263" s="154" t="s">
        <v>62</v>
      </c>
      <c r="C263" s="154" t="s">
        <v>62</v>
      </c>
      <c r="D263" s="154" t="s">
        <v>62</v>
      </c>
      <c r="E263" s="154" t="s">
        <v>62</v>
      </c>
      <c r="F263" s="154" t="s">
        <v>62</v>
      </c>
      <c r="G263" s="154" t="s">
        <v>62</v>
      </c>
      <c r="H263" s="154" t="s">
        <v>62</v>
      </c>
      <c r="I263" s="154" t="s">
        <v>62</v>
      </c>
      <c r="J263" s="154" t="s">
        <v>62</v>
      </c>
      <c r="K263" s="154" t="s">
        <v>62</v>
      </c>
      <c r="L263" s="154" t="s">
        <v>62</v>
      </c>
      <c r="M263" s="154" t="s">
        <v>62</v>
      </c>
      <c r="N263" s="154" t="s">
        <v>62</v>
      </c>
      <c r="O263" s="154" t="s">
        <v>62</v>
      </c>
      <c r="P263" s="2"/>
    </row>
    <row r="264" spans="1:16" ht="13.5" customHeight="1" x14ac:dyDescent="0.3">
      <c r="A264" s="155">
        <v>0.46875</v>
      </c>
      <c r="B264" s="154" t="s">
        <v>62</v>
      </c>
      <c r="C264" s="154" t="s">
        <v>62</v>
      </c>
      <c r="D264" s="154" t="s">
        <v>62</v>
      </c>
      <c r="E264" s="154" t="s">
        <v>62</v>
      </c>
      <c r="F264" s="154" t="s">
        <v>62</v>
      </c>
      <c r="G264" s="154" t="s">
        <v>62</v>
      </c>
      <c r="H264" s="154" t="s">
        <v>62</v>
      </c>
      <c r="I264" s="154" t="s">
        <v>62</v>
      </c>
      <c r="J264" s="154" t="s">
        <v>62</v>
      </c>
      <c r="K264" s="154" t="s">
        <v>62</v>
      </c>
      <c r="L264" s="154" t="s">
        <v>62</v>
      </c>
      <c r="M264" s="154" t="s">
        <v>62</v>
      </c>
      <c r="N264" s="154" t="s">
        <v>62</v>
      </c>
      <c r="O264" s="154" t="s">
        <v>62</v>
      </c>
      <c r="P264" s="2"/>
    </row>
    <row r="265" spans="1:16" ht="13.5" customHeight="1" x14ac:dyDescent="0.3">
      <c r="A265" s="155">
        <v>0.47916666666666702</v>
      </c>
      <c r="B265" s="154" t="s">
        <v>62</v>
      </c>
      <c r="C265" s="154" t="s">
        <v>62</v>
      </c>
      <c r="D265" s="154" t="s">
        <v>62</v>
      </c>
      <c r="E265" s="154" t="s">
        <v>62</v>
      </c>
      <c r="F265" s="154" t="s">
        <v>62</v>
      </c>
      <c r="G265" s="154" t="s">
        <v>62</v>
      </c>
      <c r="H265" s="154" t="s">
        <v>62</v>
      </c>
      <c r="I265" s="154" t="s">
        <v>62</v>
      </c>
      <c r="J265" s="154" t="s">
        <v>62</v>
      </c>
      <c r="K265" s="154" t="s">
        <v>62</v>
      </c>
      <c r="L265" s="154" t="s">
        <v>62</v>
      </c>
      <c r="M265" s="154" t="s">
        <v>62</v>
      </c>
      <c r="N265" s="154" t="s">
        <v>62</v>
      </c>
      <c r="O265" s="154" t="s">
        <v>62</v>
      </c>
      <c r="P265" s="2"/>
    </row>
    <row r="266" spans="1:16" ht="13.5" customHeight="1" x14ac:dyDescent="0.3">
      <c r="A266" s="155">
        <v>0.48958333333333298</v>
      </c>
      <c r="B266" s="154" t="s">
        <v>62</v>
      </c>
      <c r="C266" s="154" t="s">
        <v>62</v>
      </c>
      <c r="D266" s="154" t="s">
        <v>62</v>
      </c>
      <c r="E266" s="154" t="s">
        <v>62</v>
      </c>
      <c r="F266" s="154" t="s">
        <v>62</v>
      </c>
      <c r="G266" s="154" t="s">
        <v>62</v>
      </c>
      <c r="H266" s="154" t="s">
        <v>62</v>
      </c>
      <c r="I266" s="154" t="s">
        <v>62</v>
      </c>
      <c r="J266" s="154" t="s">
        <v>62</v>
      </c>
      <c r="K266" s="154" t="s">
        <v>62</v>
      </c>
      <c r="L266" s="154" t="s">
        <v>62</v>
      </c>
      <c r="M266" s="154" t="s">
        <v>62</v>
      </c>
      <c r="N266" s="154" t="s">
        <v>62</v>
      </c>
      <c r="O266" s="154" t="s">
        <v>62</v>
      </c>
      <c r="P266" s="2"/>
    </row>
    <row r="267" spans="1:16" ht="13.5" customHeight="1" x14ac:dyDescent="0.3">
      <c r="A267" s="155">
        <v>0.5</v>
      </c>
      <c r="B267" s="154" t="s">
        <v>62</v>
      </c>
      <c r="C267" s="154" t="s">
        <v>62</v>
      </c>
      <c r="D267" s="154" t="s">
        <v>62</v>
      </c>
      <c r="E267" s="154" t="s">
        <v>62</v>
      </c>
      <c r="F267" s="154" t="s">
        <v>62</v>
      </c>
      <c r="G267" s="154" t="s">
        <v>62</v>
      </c>
      <c r="H267" s="154" t="s">
        <v>62</v>
      </c>
      <c r="I267" s="154" t="s">
        <v>62</v>
      </c>
      <c r="J267" s="154" t="s">
        <v>62</v>
      </c>
      <c r="K267" s="154" t="s">
        <v>62</v>
      </c>
      <c r="L267" s="154" t="s">
        <v>62</v>
      </c>
      <c r="M267" s="154" t="s">
        <v>62</v>
      </c>
      <c r="N267" s="154" t="s">
        <v>62</v>
      </c>
      <c r="O267" s="154" t="s">
        <v>62</v>
      </c>
      <c r="P267" s="2"/>
    </row>
    <row r="268" spans="1:16" ht="13.5" customHeight="1" x14ac:dyDescent="0.3">
      <c r="A268" s="155">
        <v>0.51041666666666696</v>
      </c>
      <c r="B268" s="154" t="s">
        <v>62</v>
      </c>
      <c r="C268" s="154" t="s">
        <v>62</v>
      </c>
      <c r="D268" s="154" t="s">
        <v>62</v>
      </c>
      <c r="E268" s="154" t="s">
        <v>62</v>
      </c>
      <c r="F268" s="154" t="s">
        <v>62</v>
      </c>
      <c r="G268" s="154" t="s">
        <v>62</v>
      </c>
      <c r="H268" s="154" t="s">
        <v>62</v>
      </c>
      <c r="I268" s="154" t="s">
        <v>62</v>
      </c>
      <c r="J268" s="154" t="s">
        <v>62</v>
      </c>
      <c r="K268" s="154" t="s">
        <v>62</v>
      </c>
      <c r="L268" s="154" t="s">
        <v>62</v>
      </c>
      <c r="M268" s="154" t="s">
        <v>62</v>
      </c>
      <c r="N268" s="154" t="s">
        <v>62</v>
      </c>
      <c r="O268" s="154" t="s">
        <v>62</v>
      </c>
      <c r="P268" s="2"/>
    </row>
    <row r="269" spans="1:16" ht="13.5" customHeight="1" x14ac:dyDescent="0.3">
      <c r="A269" s="155">
        <v>0.52083333333333304</v>
      </c>
      <c r="B269" s="154" t="s">
        <v>62</v>
      </c>
      <c r="C269" s="154" t="s">
        <v>62</v>
      </c>
      <c r="D269" s="154" t="s">
        <v>62</v>
      </c>
      <c r="E269" s="154" t="s">
        <v>62</v>
      </c>
      <c r="F269" s="154" t="s">
        <v>62</v>
      </c>
      <c r="G269" s="154" t="s">
        <v>62</v>
      </c>
      <c r="H269" s="154" t="s">
        <v>62</v>
      </c>
      <c r="I269" s="154" t="s">
        <v>62</v>
      </c>
      <c r="J269" s="154" t="s">
        <v>62</v>
      </c>
      <c r="K269" s="154" t="s">
        <v>62</v>
      </c>
      <c r="L269" s="154" t="s">
        <v>62</v>
      </c>
      <c r="M269" s="154" t="s">
        <v>62</v>
      </c>
      <c r="N269" s="154" t="s">
        <v>62</v>
      </c>
      <c r="O269" s="154" t="s">
        <v>62</v>
      </c>
      <c r="P269" s="2"/>
    </row>
    <row r="270" spans="1:16" ht="13.5" customHeight="1" x14ac:dyDescent="0.3">
      <c r="A270" s="155">
        <v>0.53125</v>
      </c>
      <c r="B270" s="154" t="s">
        <v>62</v>
      </c>
      <c r="C270" s="154" t="s">
        <v>62</v>
      </c>
      <c r="D270" s="154" t="s">
        <v>62</v>
      </c>
      <c r="E270" s="154" t="s">
        <v>62</v>
      </c>
      <c r="F270" s="154" t="s">
        <v>62</v>
      </c>
      <c r="G270" s="154" t="s">
        <v>62</v>
      </c>
      <c r="H270" s="154" t="s">
        <v>62</v>
      </c>
      <c r="I270" s="154" t="s">
        <v>62</v>
      </c>
      <c r="J270" s="154" t="s">
        <v>62</v>
      </c>
      <c r="K270" s="154" t="s">
        <v>62</v>
      </c>
      <c r="L270" s="154" t="s">
        <v>62</v>
      </c>
      <c r="M270" s="154" t="s">
        <v>62</v>
      </c>
      <c r="N270" s="154" t="s">
        <v>62</v>
      </c>
      <c r="O270" s="154" t="s">
        <v>62</v>
      </c>
      <c r="P270" s="2"/>
    </row>
    <row r="271" spans="1:16" ht="13.5" customHeight="1" x14ac:dyDescent="0.3">
      <c r="A271" s="155">
        <v>0.54166666666666696</v>
      </c>
      <c r="B271" s="154" t="s">
        <v>62</v>
      </c>
      <c r="C271" s="154" t="s">
        <v>62</v>
      </c>
      <c r="D271" s="154" t="s">
        <v>62</v>
      </c>
      <c r="E271" s="154" t="s">
        <v>62</v>
      </c>
      <c r="F271" s="154" t="s">
        <v>62</v>
      </c>
      <c r="G271" s="154" t="s">
        <v>62</v>
      </c>
      <c r="H271" s="154" t="s">
        <v>62</v>
      </c>
      <c r="I271" s="154" t="s">
        <v>62</v>
      </c>
      <c r="J271" s="154" t="s">
        <v>62</v>
      </c>
      <c r="K271" s="154" t="s">
        <v>62</v>
      </c>
      <c r="L271" s="154" t="s">
        <v>62</v>
      </c>
      <c r="M271" s="154" t="s">
        <v>62</v>
      </c>
      <c r="N271" s="154" t="s">
        <v>62</v>
      </c>
      <c r="O271" s="154" t="s">
        <v>62</v>
      </c>
      <c r="P271" s="2"/>
    </row>
    <row r="272" spans="1:16" ht="13.5" customHeight="1" x14ac:dyDescent="0.3">
      <c r="A272" s="155">
        <v>0.55208333333333304</v>
      </c>
      <c r="B272" s="154" t="s">
        <v>62</v>
      </c>
      <c r="C272" s="154" t="s">
        <v>62</v>
      </c>
      <c r="D272" s="154" t="s">
        <v>62</v>
      </c>
      <c r="E272" s="154" t="s">
        <v>62</v>
      </c>
      <c r="F272" s="154" t="s">
        <v>62</v>
      </c>
      <c r="G272" s="154" t="s">
        <v>62</v>
      </c>
      <c r="H272" s="154" t="s">
        <v>62</v>
      </c>
      <c r="I272" s="154" t="s">
        <v>62</v>
      </c>
      <c r="J272" s="154" t="s">
        <v>62</v>
      </c>
      <c r="K272" s="154" t="s">
        <v>62</v>
      </c>
      <c r="L272" s="154" t="s">
        <v>62</v>
      </c>
      <c r="M272" s="154" t="s">
        <v>62</v>
      </c>
      <c r="N272" s="154" t="s">
        <v>62</v>
      </c>
      <c r="O272" s="154" t="s">
        <v>62</v>
      </c>
      <c r="P272" s="2"/>
    </row>
    <row r="273" spans="1:16" ht="13.5" customHeight="1" x14ac:dyDescent="0.3">
      <c r="A273" s="155">
        <v>0.5625</v>
      </c>
      <c r="B273" s="154" t="s">
        <v>62</v>
      </c>
      <c r="C273" s="154" t="s">
        <v>62</v>
      </c>
      <c r="D273" s="154" t="s">
        <v>62</v>
      </c>
      <c r="E273" s="154" t="s">
        <v>62</v>
      </c>
      <c r="F273" s="154" t="s">
        <v>62</v>
      </c>
      <c r="G273" s="154" t="s">
        <v>62</v>
      </c>
      <c r="H273" s="154" t="s">
        <v>62</v>
      </c>
      <c r="I273" s="154" t="s">
        <v>62</v>
      </c>
      <c r="J273" s="154" t="s">
        <v>62</v>
      </c>
      <c r="K273" s="154" t="s">
        <v>62</v>
      </c>
      <c r="L273" s="154" t="s">
        <v>62</v>
      </c>
      <c r="M273" s="154" t="s">
        <v>62</v>
      </c>
      <c r="N273" s="154" t="s">
        <v>62</v>
      </c>
      <c r="O273" s="154" t="s">
        <v>62</v>
      </c>
      <c r="P273" s="2"/>
    </row>
    <row r="274" spans="1:16" ht="13.5" customHeight="1" x14ac:dyDescent="0.3">
      <c r="A274" s="155">
        <v>0.57291666666666696</v>
      </c>
      <c r="B274" s="154" t="s">
        <v>62</v>
      </c>
      <c r="C274" s="154" t="s">
        <v>62</v>
      </c>
      <c r="D274" s="154" t="s">
        <v>62</v>
      </c>
      <c r="E274" s="154" t="s">
        <v>62</v>
      </c>
      <c r="F274" s="154" t="s">
        <v>62</v>
      </c>
      <c r="G274" s="154" t="s">
        <v>62</v>
      </c>
      <c r="H274" s="154" t="s">
        <v>62</v>
      </c>
      <c r="I274" s="154" t="s">
        <v>62</v>
      </c>
      <c r="J274" s="154" t="s">
        <v>62</v>
      </c>
      <c r="K274" s="154" t="s">
        <v>62</v>
      </c>
      <c r="L274" s="154" t="s">
        <v>62</v>
      </c>
      <c r="M274" s="154" t="s">
        <v>62</v>
      </c>
      <c r="N274" s="154" t="s">
        <v>62</v>
      </c>
      <c r="O274" s="154" t="s">
        <v>62</v>
      </c>
      <c r="P274" s="2"/>
    </row>
    <row r="275" spans="1:16" ht="13.5" customHeight="1" x14ac:dyDescent="0.3">
      <c r="A275" s="155">
        <v>0.58333333333333304</v>
      </c>
      <c r="B275" s="154" t="s">
        <v>62</v>
      </c>
      <c r="C275" s="154" t="s">
        <v>62</v>
      </c>
      <c r="D275" s="154" t="s">
        <v>62</v>
      </c>
      <c r="E275" s="154" t="s">
        <v>62</v>
      </c>
      <c r="F275" s="154" t="s">
        <v>62</v>
      </c>
      <c r="G275" s="154" t="s">
        <v>62</v>
      </c>
      <c r="H275" s="154" t="s">
        <v>62</v>
      </c>
      <c r="I275" s="154" t="s">
        <v>62</v>
      </c>
      <c r="J275" s="154" t="s">
        <v>62</v>
      </c>
      <c r="K275" s="154" t="s">
        <v>62</v>
      </c>
      <c r="L275" s="154" t="s">
        <v>62</v>
      </c>
      <c r="M275" s="154" t="s">
        <v>62</v>
      </c>
      <c r="N275" s="154" t="s">
        <v>62</v>
      </c>
      <c r="O275" s="154" t="s">
        <v>62</v>
      </c>
      <c r="P275" s="2"/>
    </row>
    <row r="276" spans="1:16" ht="13.5" customHeight="1" x14ac:dyDescent="0.3">
      <c r="A276" s="155">
        <v>0.59375</v>
      </c>
      <c r="B276" s="154" t="s">
        <v>62</v>
      </c>
      <c r="C276" s="154" t="s">
        <v>62</v>
      </c>
      <c r="D276" s="154" t="s">
        <v>62</v>
      </c>
      <c r="E276" s="154" t="s">
        <v>62</v>
      </c>
      <c r="F276" s="154" t="s">
        <v>62</v>
      </c>
      <c r="G276" s="154" t="s">
        <v>62</v>
      </c>
      <c r="H276" s="154" t="s">
        <v>62</v>
      </c>
      <c r="I276" s="154" t="s">
        <v>62</v>
      </c>
      <c r="J276" s="154" t="s">
        <v>62</v>
      </c>
      <c r="K276" s="154" t="s">
        <v>62</v>
      </c>
      <c r="L276" s="154" t="s">
        <v>62</v>
      </c>
      <c r="M276" s="154" t="s">
        <v>62</v>
      </c>
      <c r="N276" s="154" t="s">
        <v>62</v>
      </c>
      <c r="O276" s="154" t="s">
        <v>62</v>
      </c>
      <c r="P276" s="2"/>
    </row>
    <row r="277" spans="1:16" ht="13.5" customHeight="1" x14ac:dyDescent="0.3">
      <c r="A277" s="155">
        <v>0.60416666666666696</v>
      </c>
      <c r="B277" s="154" t="s">
        <v>62</v>
      </c>
      <c r="C277" s="154" t="s">
        <v>62</v>
      </c>
      <c r="D277" s="154" t="s">
        <v>62</v>
      </c>
      <c r="E277" s="154" t="s">
        <v>62</v>
      </c>
      <c r="F277" s="154" t="s">
        <v>62</v>
      </c>
      <c r="G277" s="154" t="s">
        <v>62</v>
      </c>
      <c r="H277" s="154" t="s">
        <v>62</v>
      </c>
      <c r="I277" s="154" t="s">
        <v>62</v>
      </c>
      <c r="J277" s="154" t="s">
        <v>62</v>
      </c>
      <c r="K277" s="154" t="s">
        <v>62</v>
      </c>
      <c r="L277" s="154" t="s">
        <v>62</v>
      </c>
      <c r="M277" s="154" t="s">
        <v>62</v>
      </c>
      <c r="N277" s="154" t="s">
        <v>62</v>
      </c>
      <c r="O277" s="154" t="s">
        <v>62</v>
      </c>
      <c r="P277" s="2"/>
    </row>
    <row r="278" spans="1:16" ht="13.5" customHeight="1" x14ac:dyDescent="0.3">
      <c r="A278" s="155">
        <v>0.61458333333333304</v>
      </c>
      <c r="B278" s="154" t="s">
        <v>62</v>
      </c>
      <c r="C278" s="154" t="s">
        <v>62</v>
      </c>
      <c r="D278" s="154" t="s">
        <v>62</v>
      </c>
      <c r="E278" s="154" t="s">
        <v>62</v>
      </c>
      <c r="F278" s="154" t="s">
        <v>62</v>
      </c>
      <c r="G278" s="154" t="s">
        <v>62</v>
      </c>
      <c r="H278" s="154" t="s">
        <v>62</v>
      </c>
      <c r="I278" s="154" t="s">
        <v>62</v>
      </c>
      <c r="J278" s="154" t="s">
        <v>62</v>
      </c>
      <c r="K278" s="154" t="s">
        <v>62</v>
      </c>
      <c r="L278" s="154" t="s">
        <v>62</v>
      </c>
      <c r="M278" s="154" t="s">
        <v>62</v>
      </c>
      <c r="N278" s="154" t="s">
        <v>62</v>
      </c>
      <c r="O278" s="154" t="s">
        <v>62</v>
      </c>
      <c r="P278" s="2"/>
    </row>
    <row r="279" spans="1:16" ht="13.5" customHeight="1" x14ac:dyDescent="0.3">
      <c r="A279" s="155">
        <v>0.625</v>
      </c>
      <c r="B279" s="154" t="s">
        <v>62</v>
      </c>
      <c r="C279" s="154" t="s">
        <v>62</v>
      </c>
      <c r="D279" s="154" t="s">
        <v>62</v>
      </c>
      <c r="E279" s="154" t="s">
        <v>62</v>
      </c>
      <c r="F279" s="154" t="s">
        <v>62</v>
      </c>
      <c r="G279" s="154" t="s">
        <v>62</v>
      </c>
      <c r="H279" s="154" t="s">
        <v>62</v>
      </c>
      <c r="I279" s="154" t="s">
        <v>62</v>
      </c>
      <c r="J279" s="154" t="s">
        <v>62</v>
      </c>
      <c r="K279" s="154" t="s">
        <v>62</v>
      </c>
      <c r="L279" s="154" t="s">
        <v>62</v>
      </c>
      <c r="M279" s="154" t="s">
        <v>62</v>
      </c>
      <c r="N279" s="154" t="s">
        <v>62</v>
      </c>
      <c r="O279" s="154" t="s">
        <v>62</v>
      </c>
      <c r="P279" s="2"/>
    </row>
    <row r="280" spans="1:16" ht="13.5" customHeight="1" x14ac:dyDescent="0.3">
      <c r="A280" s="155">
        <v>0.63541666666666696</v>
      </c>
      <c r="B280" s="154" t="s">
        <v>62</v>
      </c>
      <c r="C280" s="154" t="s">
        <v>62</v>
      </c>
      <c r="D280" s="154" t="s">
        <v>62</v>
      </c>
      <c r="E280" s="154" t="s">
        <v>62</v>
      </c>
      <c r="F280" s="154" t="s">
        <v>62</v>
      </c>
      <c r="G280" s="154" t="s">
        <v>62</v>
      </c>
      <c r="H280" s="154" t="s">
        <v>62</v>
      </c>
      <c r="I280" s="154" t="s">
        <v>62</v>
      </c>
      <c r="J280" s="154" t="s">
        <v>62</v>
      </c>
      <c r="K280" s="154" t="s">
        <v>62</v>
      </c>
      <c r="L280" s="154" t="s">
        <v>62</v>
      </c>
      <c r="M280" s="154" t="s">
        <v>62</v>
      </c>
      <c r="N280" s="154" t="s">
        <v>62</v>
      </c>
      <c r="O280" s="154" t="s">
        <v>62</v>
      </c>
      <c r="P280" s="2"/>
    </row>
    <row r="281" spans="1:16" ht="13.5" customHeight="1" x14ac:dyDescent="0.3">
      <c r="A281" s="155">
        <v>0.64583333333333304</v>
      </c>
      <c r="B281" s="154" t="s">
        <v>62</v>
      </c>
      <c r="C281" s="154" t="s">
        <v>62</v>
      </c>
      <c r="D281" s="154" t="s">
        <v>62</v>
      </c>
      <c r="E281" s="154" t="s">
        <v>62</v>
      </c>
      <c r="F281" s="154" t="s">
        <v>62</v>
      </c>
      <c r="G281" s="154" t="s">
        <v>62</v>
      </c>
      <c r="H281" s="154" t="s">
        <v>62</v>
      </c>
      <c r="I281" s="154" t="s">
        <v>62</v>
      </c>
      <c r="J281" s="154" t="s">
        <v>62</v>
      </c>
      <c r="K281" s="154" t="s">
        <v>62</v>
      </c>
      <c r="L281" s="154" t="s">
        <v>62</v>
      </c>
      <c r="M281" s="154" t="s">
        <v>62</v>
      </c>
      <c r="N281" s="154" t="s">
        <v>62</v>
      </c>
      <c r="O281" s="154" t="s">
        <v>62</v>
      </c>
      <c r="P281" s="2"/>
    </row>
    <row r="282" spans="1:16" ht="13.5" customHeight="1" x14ac:dyDescent="0.3">
      <c r="A282" s="155">
        <v>0.65625</v>
      </c>
      <c r="B282" s="154" t="s">
        <v>62</v>
      </c>
      <c r="C282" s="154" t="s">
        <v>62</v>
      </c>
      <c r="D282" s="154" t="s">
        <v>62</v>
      </c>
      <c r="E282" s="154" t="s">
        <v>62</v>
      </c>
      <c r="F282" s="154" t="s">
        <v>62</v>
      </c>
      <c r="G282" s="154" t="s">
        <v>62</v>
      </c>
      <c r="H282" s="154" t="s">
        <v>62</v>
      </c>
      <c r="I282" s="154" t="s">
        <v>62</v>
      </c>
      <c r="J282" s="154" t="s">
        <v>62</v>
      </c>
      <c r="K282" s="154" t="s">
        <v>62</v>
      </c>
      <c r="L282" s="154" t="s">
        <v>62</v>
      </c>
      <c r="M282" s="154" t="s">
        <v>62</v>
      </c>
      <c r="N282" s="154" t="s">
        <v>62</v>
      </c>
      <c r="O282" s="154" t="s">
        <v>62</v>
      </c>
      <c r="P282" s="2"/>
    </row>
    <row r="283" spans="1:16" ht="13.5" customHeight="1" x14ac:dyDescent="0.3">
      <c r="A283" s="155">
        <v>0.66666666666666696</v>
      </c>
      <c r="B283" s="154" t="s">
        <v>62</v>
      </c>
      <c r="C283" s="154" t="s">
        <v>62</v>
      </c>
      <c r="D283" s="154" t="s">
        <v>62</v>
      </c>
      <c r="E283" s="154" t="s">
        <v>62</v>
      </c>
      <c r="F283" s="154" t="s">
        <v>62</v>
      </c>
      <c r="G283" s="154" t="s">
        <v>62</v>
      </c>
      <c r="H283" s="154" t="s">
        <v>62</v>
      </c>
      <c r="I283" s="154" t="s">
        <v>62</v>
      </c>
      <c r="J283" s="154" t="s">
        <v>62</v>
      </c>
      <c r="K283" s="154" t="s">
        <v>62</v>
      </c>
      <c r="L283" s="154" t="s">
        <v>62</v>
      </c>
      <c r="M283" s="154" t="s">
        <v>62</v>
      </c>
      <c r="N283" s="154" t="s">
        <v>62</v>
      </c>
      <c r="O283" s="154" t="s">
        <v>62</v>
      </c>
      <c r="P283" s="2"/>
    </row>
    <row r="284" spans="1:16" ht="13.5" customHeight="1" x14ac:dyDescent="0.3">
      <c r="A284" s="155">
        <v>0.67708333333333304</v>
      </c>
      <c r="B284" s="154" t="s">
        <v>62</v>
      </c>
      <c r="C284" s="154" t="s">
        <v>62</v>
      </c>
      <c r="D284" s="154" t="s">
        <v>62</v>
      </c>
      <c r="E284" s="154" t="s">
        <v>62</v>
      </c>
      <c r="F284" s="154" t="s">
        <v>62</v>
      </c>
      <c r="G284" s="154" t="s">
        <v>62</v>
      </c>
      <c r="H284" s="154" t="s">
        <v>62</v>
      </c>
      <c r="I284" s="154" t="s">
        <v>62</v>
      </c>
      <c r="J284" s="154" t="s">
        <v>62</v>
      </c>
      <c r="K284" s="154" t="s">
        <v>62</v>
      </c>
      <c r="L284" s="154" t="s">
        <v>62</v>
      </c>
      <c r="M284" s="154" t="s">
        <v>62</v>
      </c>
      <c r="N284" s="154" t="s">
        <v>62</v>
      </c>
      <c r="O284" s="154" t="s">
        <v>62</v>
      </c>
      <c r="P284" s="2"/>
    </row>
    <row r="285" spans="1:16" ht="13.5" customHeight="1" x14ac:dyDescent="0.3">
      <c r="A285" s="155">
        <v>0.6875</v>
      </c>
      <c r="B285" s="154" t="s">
        <v>62</v>
      </c>
      <c r="C285" s="154" t="s">
        <v>62</v>
      </c>
      <c r="D285" s="154" t="s">
        <v>62</v>
      </c>
      <c r="E285" s="154" t="s">
        <v>62</v>
      </c>
      <c r="F285" s="154" t="s">
        <v>62</v>
      </c>
      <c r="G285" s="154" t="s">
        <v>62</v>
      </c>
      <c r="H285" s="154" t="s">
        <v>62</v>
      </c>
      <c r="I285" s="154" t="s">
        <v>62</v>
      </c>
      <c r="J285" s="154" t="s">
        <v>62</v>
      </c>
      <c r="K285" s="154" t="s">
        <v>62</v>
      </c>
      <c r="L285" s="154" t="s">
        <v>62</v>
      </c>
      <c r="M285" s="154" t="s">
        <v>62</v>
      </c>
      <c r="N285" s="154" t="s">
        <v>62</v>
      </c>
      <c r="O285" s="154" t="s">
        <v>62</v>
      </c>
      <c r="P285" s="2"/>
    </row>
    <row r="286" spans="1:16" ht="13.5" customHeight="1" x14ac:dyDescent="0.3">
      <c r="A286" s="155">
        <v>0.69791666666666696</v>
      </c>
      <c r="B286" s="154" t="s">
        <v>62</v>
      </c>
      <c r="C286" s="154" t="s">
        <v>62</v>
      </c>
      <c r="D286" s="154" t="s">
        <v>62</v>
      </c>
      <c r="E286" s="154" t="s">
        <v>62</v>
      </c>
      <c r="F286" s="154" t="s">
        <v>62</v>
      </c>
      <c r="G286" s="154" t="s">
        <v>62</v>
      </c>
      <c r="H286" s="154" t="s">
        <v>62</v>
      </c>
      <c r="I286" s="154" t="s">
        <v>62</v>
      </c>
      <c r="J286" s="154" t="s">
        <v>62</v>
      </c>
      <c r="K286" s="154" t="s">
        <v>62</v>
      </c>
      <c r="L286" s="154" t="s">
        <v>62</v>
      </c>
      <c r="M286" s="154" t="s">
        <v>62</v>
      </c>
      <c r="N286" s="154" t="s">
        <v>62</v>
      </c>
      <c r="O286" s="154" t="s">
        <v>62</v>
      </c>
      <c r="P286" s="2"/>
    </row>
    <row r="287" spans="1:16" ht="13.5" customHeight="1" x14ac:dyDescent="0.3">
      <c r="A287" s="155">
        <v>0.70833333333333304</v>
      </c>
      <c r="B287" s="154" t="s">
        <v>62</v>
      </c>
      <c r="C287" s="154" t="s">
        <v>62</v>
      </c>
      <c r="D287" s="154" t="s">
        <v>62</v>
      </c>
      <c r="E287" s="154" t="s">
        <v>62</v>
      </c>
      <c r="F287" s="154" t="s">
        <v>62</v>
      </c>
      <c r="G287" s="154" t="s">
        <v>62</v>
      </c>
      <c r="H287" s="154" t="s">
        <v>62</v>
      </c>
      <c r="I287" s="154" t="s">
        <v>62</v>
      </c>
      <c r="J287" s="154" t="s">
        <v>62</v>
      </c>
      <c r="K287" s="154" t="s">
        <v>62</v>
      </c>
      <c r="L287" s="154" t="s">
        <v>62</v>
      </c>
      <c r="M287" s="154" t="s">
        <v>62</v>
      </c>
      <c r="N287" s="154" t="s">
        <v>62</v>
      </c>
      <c r="O287" s="154" t="s">
        <v>62</v>
      </c>
      <c r="P287" s="2"/>
    </row>
    <row r="288" spans="1:16" ht="13.5" customHeight="1" x14ac:dyDescent="0.3">
      <c r="A288" s="155">
        <v>0.71875</v>
      </c>
      <c r="B288" s="154" t="s">
        <v>62</v>
      </c>
      <c r="C288" s="154" t="s">
        <v>62</v>
      </c>
      <c r="D288" s="154" t="s">
        <v>62</v>
      </c>
      <c r="E288" s="154" t="s">
        <v>62</v>
      </c>
      <c r="F288" s="154" t="s">
        <v>62</v>
      </c>
      <c r="G288" s="154" t="s">
        <v>62</v>
      </c>
      <c r="H288" s="154" t="s">
        <v>62</v>
      </c>
      <c r="I288" s="154" t="s">
        <v>62</v>
      </c>
      <c r="J288" s="154" t="s">
        <v>62</v>
      </c>
      <c r="K288" s="154" t="s">
        <v>62</v>
      </c>
      <c r="L288" s="154" t="s">
        <v>62</v>
      </c>
      <c r="M288" s="154" t="s">
        <v>62</v>
      </c>
      <c r="N288" s="154" t="s">
        <v>62</v>
      </c>
      <c r="O288" s="154" t="s">
        <v>62</v>
      </c>
      <c r="P288" s="2"/>
    </row>
    <row r="289" spans="1:16" ht="13.5" customHeight="1" x14ac:dyDescent="0.3">
      <c r="A289" s="155">
        <v>0.72916666666666696</v>
      </c>
      <c r="B289" s="154" t="s">
        <v>62</v>
      </c>
      <c r="C289" s="154" t="s">
        <v>62</v>
      </c>
      <c r="D289" s="154" t="s">
        <v>62</v>
      </c>
      <c r="E289" s="154" t="s">
        <v>62</v>
      </c>
      <c r="F289" s="154" t="s">
        <v>62</v>
      </c>
      <c r="G289" s="154" t="s">
        <v>62</v>
      </c>
      <c r="H289" s="154" t="s">
        <v>62</v>
      </c>
      <c r="I289" s="154" t="s">
        <v>62</v>
      </c>
      <c r="J289" s="154" t="s">
        <v>62</v>
      </c>
      <c r="K289" s="154" t="s">
        <v>62</v>
      </c>
      <c r="L289" s="154" t="s">
        <v>62</v>
      </c>
      <c r="M289" s="154" t="s">
        <v>62</v>
      </c>
      <c r="N289" s="154" t="s">
        <v>62</v>
      </c>
      <c r="O289" s="154" t="s">
        <v>62</v>
      </c>
      <c r="P289" s="2"/>
    </row>
    <row r="290" spans="1:16" ht="13.5" customHeight="1" x14ac:dyDescent="0.3">
      <c r="A290" s="155">
        <v>0.73958333333333304</v>
      </c>
      <c r="B290" s="154" t="s">
        <v>62</v>
      </c>
      <c r="C290" s="154" t="s">
        <v>62</v>
      </c>
      <c r="D290" s="154" t="s">
        <v>62</v>
      </c>
      <c r="E290" s="154" t="s">
        <v>62</v>
      </c>
      <c r="F290" s="154" t="s">
        <v>62</v>
      </c>
      <c r="G290" s="154" t="s">
        <v>62</v>
      </c>
      <c r="H290" s="154" t="s">
        <v>62</v>
      </c>
      <c r="I290" s="154" t="s">
        <v>62</v>
      </c>
      <c r="J290" s="154" t="s">
        <v>62</v>
      </c>
      <c r="K290" s="154" t="s">
        <v>62</v>
      </c>
      <c r="L290" s="154" t="s">
        <v>62</v>
      </c>
      <c r="M290" s="154" t="s">
        <v>62</v>
      </c>
      <c r="N290" s="154" t="s">
        <v>62</v>
      </c>
      <c r="O290" s="154" t="s">
        <v>62</v>
      </c>
      <c r="P290" s="2"/>
    </row>
    <row r="291" spans="1:16" ht="13.5" customHeight="1" x14ac:dyDescent="0.3">
      <c r="A291" s="155">
        <v>0.75</v>
      </c>
      <c r="B291" s="154" t="s">
        <v>62</v>
      </c>
      <c r="C291" s="154" t="s">
        <v>62</v>
      </c>
      <c r="D291" s="154" t="s">
        <v>62</v>
      </c>
      <c r="E291" s="154" t="s">
        <v>62</v>
      </c>
      <c r="F291" s="154" t="s">
        <v>62</v>
      </c>
      <c r="G291" s="154" t="s">
        <v>62</v>
      </c>
      <c r="H291" s="154" t="s">
        <v>62</v>
      </c>
      <c r="I291" s="154" t="s">
        <v>62</v>
      </c>
      <c r="J291" s="154" t="s">
        <v>62</v>
      </c>
      <c r="K291" s="154" t="s">
        <v>62</v>
      </c>
      <c r="L291" s="154" t="s">
        <v>62</v>
      </c>
      <c r="M291" s="154" t="s">
        <v>62</v>
      </c>
      <c r="N291" s="154" t="s">
        <v>62</v>
      </c>
      <c r="O291" s="154" t="s">
        <v>62</v>
      </c>
      <c r="P291" s="2"/>
    </row>
    <row r="292" spans="1:16" ht="13.5" customHeight="1" x14ac:dyDescent="0.3">
      <c r="A292" s="155">
        <v>0.76041666666666696</v>
      </c>
      <c r="B292" s="154" t="s">
        <v>62</v>
      </c>
      <c r="C292" s="154" t="s">
        <v>62</v>
      </c>
      <c r="D292" s="154" t="s">
        <v>62</v>
      </c>
      <c r="E292" s="154" t="s">
        <v>62</v>
      </c>
      <c r="F292" s="154" t="s">
        <v>62</v>
      </c>
      <c r="G292" s="154" t="s">
        <v>62</v>
      </c>
      <c r="H292" s="154" t="s">
        <v>62</v>
      </c>
      <c r="I292" s="154" t="s">
        <v>62</v>
      </c>
      <c r="J292" s="154" t="s">
        <v>62</v>
      </c>
      <c r="K292" s="154" t="s">
        <v>62</v>
      </c>
      <c r="L292" s="154" t="s">
        <v>62</v>
      </c>
      <c r="M292" s="154" t="s">
        <v>62</v>
      </c>
      <c r="N292" s="154" t="s">
        <v>62</v>
      </c>
      <c r="O292" s="154" t="s">
        <v>62</v>
      </c>
      <c r="P292" s="2"/>
    </row>
    <row r="293" spans="1:16" ht="13.5" customHeight="1" x14ac:dyDescent="0.3">
      <c r="A293" s="155">
        <v>0.77083333333333304</v>
      </c>
      <c r="B293" s="154" t="s">
        <v>62</v>
      </c>
      <c r="C293" s="154" t="s">
        <v>62</v>
      </c>
      <c r="D293" s="154" t="s">
        <v>62</v>
      </c>
      <c r="E293" s="154" t="s">
        <v>62</v>
      </c>
      <c r="F293" s="154" t="s">
        <v>62</v>
      </c>
      <c r="G293" s="154" t="s">
        <v>62</v>
      </c>
      <c r="H293" s="154" t="s">
        <v>62</v>
      </c>
      <c r="I293" s="154" t="s">
        <v>62</v>
      </c>
      <c r="J293" s="154" t="s">
        <v>62</v>
      </c>
      <c r="K293" s="154" t="s">
        <v>62</v>
      </c>
      <c r="L293" s="154" t="s">
        <v>62</v>
      </c>
      <c r="M293" s="154" t="s">
        <v>62</v>
      </c>
      <c r="N293" s="154" t="s">
        <v>62</v>
      </c>
      <c r="O293" s="154" t="s">
        <v>62</v>
      </c>
      <c r="P293" s="2"/>
    </row>
    <row r="294" spans="1:16" ht="13.5" customHeight="1" x14ac:dyDescent="0.3">
      <c r="A294" s="155">
        <v>0.78125</v>
      </c>
      <c r="B294" s="154" t="s">
        <v>62</v>
      </c>
      <c r="C294" s="154" t="s">
        <v>62</v>
      </c>
      <c r="D294" s="154" t="s">
        <v>62</v>
      </c>
      <c r="E294" s="154" t="s">
        <v>62</v>
      </c>
      <c r="F294" s="154" t="s">
        <v>62</v>
      </c>
      <c r="G294" s="154" t="s">
        <v>62</v>
      </c>
      <c r="H294" s="154" t="s">
        <v>62</v>
      </c>
      <c r="I294" s="154" t="s">
        <v>62</v>
      </c>
      <c r="J294" s="154" t="s">
        <v>62</v>
      </c>
      <c r="K294" s="154" t="s">
        <v>62</v>
      </c>
      <c r="L294" s="154" t="s">
        <v>62</v>
      </c>
      <c r="M294" s="154" t="s">
        <v>62</v>
      </c>
      <c r="N294" s="154" t="s">
        <v>62</v>
      </c>
      <c r="O294" s="154" t="s">
        <v>62</v>
      </c>
      <c r="P294" s="2"/>
    </row>
    <row r="295" spans="1:16" ht="13.5" customHeight="1" x14ac:dyDescent="0.3">
      <c r="A295" s="155">
        <v>0.79166666666666696</v>
      </c>
      <c r="B295" s="154" t="s">
        <v>62</v>
      </c>
      <c r="C295" s="154" t="s">
        <v>62</v>
      </c>
      <c r="D295" s="154" t="s">
        <v>62</v>
      </c>
      <c r="E295" s="154" t="s">
        <v>62</v>
      </c>
      <c r="F295" s="154" t="s">
        <v>62</v>
      </c>
      <c r="G295" s="154" t="s">
        <v>62</v>
      </c>
      <c r="H295" s="154" t="s">
        <v>62</v>
      </c>
      <c r="I295" s="154" t="s">
        <v>62</v>
      </c>
      <c r="J295" s="154" t="s">
        <v>62</v>
      </c>
      <c r="K295" s="154" t="s">
        <v>62</v>
      </c>
      <c r="L295" s="154" t="s">
        <v>62</v>
      </c>
      <c r="M295" s="154" t="s">
        <v>62</v>
      </c>
      <c r="N295" s="154" t="s">
        <v>62</v>
      </c>
      <c r="O295" s="154" t="s">
        <v>62</v>
      </c>
      <c r="P295" s="2"/>
    </row>
    <row r="296" spans="1:16" ht="13.5" customHeight="1" x14ac:dyDescent="0.3">
      <c r="A296" s="155">
        <v>0.80208333333333304</v>
      </c>
      <c r="B296" s="154" t="s">
        <v>62</v>
      </c>
      <c r="C296" s="154" t="s">
        <v>62</v>
      </c>
      <c r="D296" s="154" t="s">
        <v>62</v>
      </c>
      <c r="E296" s="154" t="s">
        <v>62</v>
      </c>
      <c r="F296" s="154" t="s">
        <v>62</v>
      </c>
      <c r="G296" s="154" t="s">
        <v>62</v>
      </c>
      <c r="H296" s="154" t="s">
        <v>62</v>
      </c>
      <c r="I296" s="154" t="s">
        <v>62</v>
      </c>
      <c r="J296" s="154" t="s">
        <v>62</v>
      </c>
      <c r="K296" s="154" t="s">
        <v>62</v>
      </c>
      <c r="L296" s="154" t="s">
        <v>62</v>
      </c>
      <c r="M296" s="154" t="s">
        <v>62</v>
      </c>
      <c r="N296" s="154" t="s">
        <v>62</v>
      </c>
      <c r="O296" s="154" t="s">
        <v>62</v>
      </c>
      <c r="P296" s="2"/>
    </row>
    <row r="297" spans="1:16" ht="13.5" customHeight="1" x14ac:dyDescent="0.3">
      <c r="A297" s="155">
        <v>0.8125</v>
      </c>
      <c r="B297" s="154" t="s">
        <v>62</v>
      </c>
      <c r="C297" s="154" t="s">
        <v>62</v>
      </c>
      <c r="D297" s="154" t="s">
        <v>62</v>
      </c>
      <c r="E297" s="154" t="s">
        <v>62</v>
      </c>
      <c r="F297" s="154" t="s">
        <v>62</v>
      </c>
      <c r="G297" s="154" t="s">
        <v>62</v>
      </c>
      <c r="H297" s="154" t="s">
        <v>62</v>
      </c>
      <c r="I297" s="154" t="s">
        <v>62</v>
      </c>
      <c r="J297" s="154" t="s">
        <v>62</v>
      </c>
      <c r="K297" s="154" t="s">
        <v>62</v>
      </c>
      <c r="L297" s="154" t="s">
        <v>62</v>
      </c>
      <c r="M297" s="154" t="s">
        <v>62</v>
      </c>
      <c r="N297" s="154" t="s">
        <v>62</v>
      </c>
      <c r="O297" s="154" t="s">
        <v>62</v>
      </c>
      <c r="P297" s="2"/>
    </row>
    <row r="298" spans="1:16" ht="13.5" customHeight="1" x14ac:dyDescent="0.3">
      <c r="A298" s="155">
        <v>0.82291666666666696</v>
      </c>
      <c r="B298" s="154" t="s">
        <v>62</v>
      </c>
      <c r="C298" s="154" t="s">
        <v>62</v>
      </c>
      <c r="D298" s="154" t="s">
        <v>62</v>
      </c>
      <c r="E298" s="154" t="s">
        <v>62</v>
      </c>
      <c r="F298" s="154" t="s">
        <v>62</v>
      </c>
      <c r="G298" s="154" t="s">
        <v>62</v>
      </c>
      <c r="H298" s="154" t="s">
        <v>62</v>
      </c>
      <c r="I298" s="154" t="s">
        <v>62</v>
      </c>
      <c r="J298" s="154" t="s">
        <v>62</v>
      </c>
      <c r="K298" s="154" t="s">
        <v>62</v>
      </c>
      <c r="L298" s="154" t="s">
        <v>62</v>
      </c>
      <c r="M298" s="154" t="s">
        <v>62</v>
      </c>
      <c r="N298" s="154" t="s">
        <v>62</v>
      </c>
      <c r="O298" s="154" t="s">
        <v>62</v>
      </c>
      <c r="P298" s="2"/>
    </row>
    <row r="299" spans="1:16" ht="13.5" customHeight="1" x14ac:dyDescent="0.3">
      <c r="A299" s="155">
        <v>0.83333333333333304</v>
      </c>
      <c r="B299" s="154" t="s">
        <v>62</v>
      </c>
      <c r="C299" s="154" t="s">
        <v>62</v>
      </c>
      <c r="D299" s="154" t="s">
        <v>62</v>
      </c>
      <c r="E299" s="154" t="s">
        <v>62</v>
      </c>
      <c r="F299" s="154" t="s">
        <v>62</v>
      </c>
      <c r="G299" s="154" t="s">
        <v>62</v>
      </c>
      <c r="H299" s="154" t="s">
        <v>62</v>
      </c>
      <c r="I299" s="154" t="s">
        <v>62</v>
      </c>
      <c r="J299" s="154" t="s">
        <v>62</v>
      </c>
      <c r="K299" s="154" t="s">
        <v>62</v>
      </c>
      <c r="L299" s="154" t="s">
        <v>62</v>
      </c>
      <c r="M299" s="154" t="s">
        <v>62</v>
      </c>
      <c r="N299" s="154" t="s">
        <v>62</v>
      </c>
      <c r="O299" s="154" t="s">
        <v>62</v>
      </c>
      <c r="P299" s="2"/>
    </row>
    <row r="300" spans="1:16" ht="13.5" customHeight="1" x14ac:dyDescent="0.3">
      <c r="A300" s="155">
        <v>0.84375</v>
      </c>
      <c r="B300" s="154" t="s">
        <v>62</v>
      </c>
      <c r="C300" s="154" t="s">
        <v>62</v>
      </c>
      <c r="D300" s="154" t="s">
        <v>62</v>
      </c>
      <c r="E300" s="154" t="s">
        <v>62</v>
      </c>
      <c r="F300" s="154" t="s">
        <v>62</v>
      </c>
      <c r="G300" s="154" t="s">
        <v>62</v>
      </c>
      <c r="H300" s="154" t="s">
        <v>62</v>
      </c>
      <c r="I300" s="154" t="s">
        <v>62</v>
      </c>
      <c r="J300" s="154" t="s">
        <v>62</v>
      </c>
      <c r="K300" s="154" t="s">
        <v>62</v>
      </c>
      <c r="L300" s="154" t="s">
        <v>62</v>
      </c>
      <c r="M300" s="154" t="s">
        <v>62</v>
      </c>
      <c r="N300" s="154" t="s">
        <v>62</v>
      </c>
      <c r="O300" s="154" t="s">
        <v>62</v>
      </c>
      <c r="P300" s="2"/>
    </row>
    <row r="301" spans="1:16" ht="13.5" customHeight="1" x14ac:dyDescent="0.3">
      <c r="A301" s="155">
        <v>0.85416666666666696</v>
      </c>
      <c r="B301" s="154" t="s">
        <v>62</v>
      </c>
      <c r="C301" s="154" t="s">
        <v>62</v>
      </c>
      <c r="D301" s="154" t="s">
        <v>62</v>
      </c>
      <c r="E301" s="154" t="s">
        <v>62</v>
      </c>
      <c r="F301" s="154" t="s">
        <v>62</v>
      </c>
      <c r="G301" s="154" t="s">
        <v>62</v>
      </c>
      <c r="H301" s="154" t="s">
        <v>62</v>
      </c>
      <c r="I301" s="154" t="s">
        <v>62</v>
      </c>
      <c r="J301" s="154" t="s">
        <v>62</v>
      </c>
      <c r="K301" s="154" t="s">
        <v>62</v>
      </c>
      <c r="L301" s="154" t="s">
        <v>62</v>
      </c>
      <c r="M301" s="154" t="s">
        <v>62</v>
      </c>
      <c r="N301" s="154" t="s">
        <v>62</v>
      </c>
      <c r="O301" s="154" t="s">
        <v>62</v>
      </c>
      <c r="P301" s="2"/>
    </row>
    <row r="302" spans="1:16" ht="13.5" customHeight="1" x14ac:dyDescent="0.3">
      <c r="A302" s="155">
        <v>0.86458333333333304</v>
      </c>
      <c r="B302" s="154" t="s">
        <v>62</v>
      </c>
      <c r="C302" s="154" t="s">
        <v>62</v>
      </c>
      <c r="D302" s="154" t="s">
        <v>62</v>
      </c>
      <c r="E302" s="154" t="s">
        <v>62</v>
      </c>
      <c r="F302" s="154" t="s">
        <v>62</v>
      </c>
      <c r="G302" s="154" t="s">
        <v>62</v>
      </c>
      <c r="H302" s="154" t="s">
        <v>62</v>
      </c>
      <c r="I302" s="154" t="s">
        <v>62</v>
      </c>
      <c r="J302" s="154" t="s">
        <v>62</v>
      </c>
      <c r="K302" s="154" t="s">
        <v>62</v>
      </c>
      <c r="L302" s="154" t="s">
        <v>62</v>
      </c>
      <c r="M302" s="154" t="s">
        <v>62</v>
      </c>
      <c r="N302" s="154" t="s">
        <v>62</v>
      </c>
      <c r="O302" s="154" t="s">
        <v>62</v>
      </c>
      <c r="P302" s="2"/>
    </row>
    <row r="303" spans="1:16" ht="13.5" customHeight="1" x14ac:dyDescent="0.3">
      <c r="A303" s="155">
        <v>0.875</v>
      </c>
      <c r="B303" s="154" t="s">
        <v>62</v>
      </c>
      <c r="C303" s="154" t="s">
        <v>62</v>
      </c>
      <c r="D303" s="154" t="s">
        <v>62</v>
      </c>
      <c r="E303" s="154" t="s">
        <v>62</v>
      </c>
      <c r="F303" s="154" t="s">
        <v>62</v>
      </c>
      <c r="G303" s="154" t="s">
        <v>62</v>
      </c>
      <c r="H303" s="154" t="s">
        <v>62</v>
      </c>
      <c r="I303" s="154" t="s">
        <v>62</v>
      </c>
      <c r="J303" s="154" t="s">
        <v>62</v>
      </c>
      <c r="K303" s="154" t="s">
        <v>62</v>
      </c>
      <c r="L303" s="154" t="s">
        <v>62</v>
      </c>
      <c r="M303" s="154" t="s">
        <v>62</v>
      </c>
      <c r="N303" s="154" t="s">
        <v>62</v>
      </c>
      <c r="O303" s="154" t="s">
        <v>62</v>
      </c>
      <c r="P303" s="2"/>
    </row>
    <row r="304" spans="1:16" ht="13.5" customHeight="1" x14ac:dyDescent="0.3">
      <c r="A304" s="155">
        <v>0.88541666666666696</v>
      </c>
      <c r="B304" s="154" t="s">
        <v>62</v>
      </c>
      <c r="C304" s="154" t="s">
        <v>62</v>
      </c>
      <c r="D304" s="154" t="s">
        <v>62</v>
      </c>
      <c r="E304" s="154" t="s">
        <v>62</v>
      </c>
      <c r="F304" s="154" t="s">
        <v>62</v>
      </c>
      <c r="G304" s="154" t="s">
        <v>62</v>
      </c>
      <c r="H304" s="154" t="s">
        <v>62</v>
      </c>
      <c r="I304" s="154" t="s">
        <v>62</v>
      </c>
      <c r="J304" s="154" t="s">
        <v>62</v>
      </c>
      <c r="K304" s="154" t="s">
        <v>62</v>
      </c>
      <c r="L304" s="154" t="s">
        <v>62</v>
      </c>
      <c r="M304" s="154" t="s">
        <v>62</v>
      </c>
      <c r="N304" s="154" t="s">
        <v>62</v>
      </c>
      <c r="O304" s="154" t="s">
        <v>62</v>
      </c>
      <c r="P304" s="2"/>
    </row>
    <row r="305" spans="1:16" ht="13.5" customHeight="1" x14ac:dyDescent="0.3">
      <c r="A305" s="155">
        <v>0.89583333333333304</v>
      </c>
      <c r="B305" s="154" t="s">
        <v>62</v>
      </c>
      <c r="C305" s="154" t="s">
        <v>62</v>
      </c>
      <c r="D305" s="154" t="s">
        <v>62</v>
      </c>
      <c r="E305" s="154" t="s">
        <v>62</v>
      </c>
      <c r="F305" s="154" t="s">
        <v>62</v>
      </c>
      <c r="G305" s="154" t="s">
        <v>62</v>
      </c>
      <c r="H305" s="154" t="s">
        <v>62</v>
      </c>
      <c r="I305" s="154" t="s">
        <v>62</v>
      </c>
      <c r="J305" s="154" t="s">
        <v>62</v>
      </c>
      <c r="K305" s="154" t="s">
        <v>62</v>
      </c>
      <c r="L305" s="154" t="s">
        <v>62</v>
      </c>
      <c r="M305" s="154" t="s">
        <v>62</v>
      </c>
      <c r="N305" s="154" t="s">
        <v>62</v>
      </c>
      <c r="O305" s="154" t="s">
        <v>62</v>
      </c>
      <c r="P305" s="2"/>
    </row>
    <row r="306" spans="1:16" ht="13.5" customHeight="1" x14ac:dyDescent="0.3">
      <c r="A306" s="155">
        <v>0.90625</v>
      </c>
      <c r="B306" s="154" t="s">
        <v>62</v>
      </c>
      <c r="C306" s="154" t="s">
        <v>62</v>
      </c>
      <c r="D306" s="154" t="s">
        <v>62</v>
      </c>
      <c r="E306" s="154" t="s">
        <v>62</v>
      </c>
      <c r="F306" s="154" t="s">
        <v>62</v>
      </c>
      <c r="G306" s="154" t="s">
        <v>62</v>
      </c>
      <c r="H306" s="154" t="s">
        <v>62</v>
      </c>
      <c r="I306" s="154" t="s">
        <v>62</v>
      </c>
      <c r="J306" s="154" t="s">
        <v>62</v>
      </c>
      <c r="K306" s="154" t="s">
        <v>62</v>
      </c>
      <c r="L306" s="154" t="s">
        <v>62</v>
      </c>
      <c r="M306" s="154" t="s">
        <v>62</v>
      </c>
      <c r="N306" s="154" t="s">
        <v>62</v>
      </c>
      <c r="O306" s="154" t="s">
        <v>62</v>
      </c>
      <c r="P306" s="2"/>
    </row>
    <row r="307" spans="1:16" ht="13.5" customHeight="1" x14ac:dyDescent="0.3">
      <c r="A307" s="155">
        <v>0.91666666666666696</v>
      </c>
      <c r="B307" s="154" t="s">
        <v>62</v>
      </c>
      <c r="C307" s="154" t="s">
        <v>62</v>
      </c>
      <c r="D307" s="154" t="s">
        <v>62</v>
      </c>
      <c r="E307" s="154" t="s">
        <v>62</v>
      </c>
      <c r="F307" s="154" t="s">
        <v>62</v>
      </c>
      <c r="G307" s="154" t="s">
        <v>62</v>
      </c>
      <c r="H307" s="154" t="s">
        <v>62</v>
      </c>
      <c r="I307" s="154" t="s">
        <v>62</v>
      </c>
      <c r="J307" s="154" t="s">
        <v>62</v>
      </c>
      <c r="K307" s="154" t="s">
        <v>62</v>
      </c>
      <c r="L307" s="154" t="s">
        <v>62</v>
      </c>
      <c r="M307" s="154" t="s">
        <v>62</v>
      </c>
      <c r="N307" s="154" t="s">
        <v>62</v>
      </c>
      <c r="O307" s="154" t="s">
        <v>62</v>
      </c>
      <c r="P307" s="2"/>
    </row>
    <row r="308" spans="1:16" ht="13.5" customHeight="1" x14ac:dyDescent="0.3">
      <c r="A308" s="155">
        <v>0.92708333333333304</v>
      </c>
      <c r="B308" s="154" t="s">
        <v>62</v>
      </c>
      <c r="C308" s="154" t="s">
        <v>62</v>
      </c>
      <c r="D308" s="154" t="s">
        <v>62</v>
      </c>
      <c r="E308" s="154" t="s">
        <v>62</v>
      </c>
      <c r="F308" s="154" t="s">
        <v>62</v>
      </c>
      <c r="G308" s="154" t="s">
        <v>62</v>
      </c>
      <c r="H308" s="154" t="s">
        <v>62</v>
      </c>
      <c r="I308" s="154" t="s">
        <v>62</v>
      </c>
      <c r="J308" s="154" t="s">
        <v>62</v>
      </c>
      <c r="K308" s="154" t="s">
        <v>62</v>
      </c>
      <c r="L308" s="154" t="s">
        <v>62</v>
      </c>
      <c r="M308" s="154" t="s">
        <v>62</v>
      </c>
      <c r="N308" s="154" t="s">
        <v>62</v>
      </c>
      <c r="O308" s="154" t="s">
        <v>62</v>
      </c>
      <c r="P308" s="2"/>
    </row>
    <row r="309" spans="1:16" ht="13.5" customHeight="1" x14ac:dyDescent="0.3">
      <c r="A309" s="155">
        <v>0.9375</v>
      </c>
      <c r="B309" s="154" t="s">
        <v>62</v>
      </c>
      <c r="C309" s="154" t="s">
        <v>62</v>
      </c>
      <c r="D309" s="154" t="s">
        <v>62</v>
      </c>
      <c r="E309" s="154" t="s">
        <v>62</v>
      </c>
      <c r="F309" s="154" t="s">
        <v>62</v>
      </c>
      <c r="G309" s="154" t="s">
        <v>62</v>
      </c>
      <c r="H309" s="154" t="s">
        <v>62</v>
      </c>
      <c r="I309" s="154" t="s">
        <v>62</v>
      </c>
      <c r="J309" s="154" t="s">
        <v>62</v>
      </c>
      <c r="K309" s="154" t="s">
        <v>62</v>
      </c>
      <c r="L309" s="154" t="s">
        <v>62</v>
      </c>
      <c r="M309" s="154" t="s">
        <v>62</v>
      </c>
      <c r="N309" s="154" t="s">
        <v>62</v>
      </c>
      <c r="O309" s="154" t="s">
        <v>62</v>
      </c>
      <c r="P309" s="2"/>
    </row>
    <row r="310" spans="1:16" ht="13.5" customHeight="1" x14ac:dyDescent="0.3">
      <c r="A310" s="155">
        <v>0.94791666666666696</v>
      </c>
      <c r="B310" s="154" t="s">
        <v>62</v>
      </c>
      <c r="C310" s="154" t="s">
        <v>62</v>
      </c>
      <c r="D310" s="154" t="s">
        <v>62</v>
      </c>
      <c r="E310" s="154" t="s">
        <v>62</v>
      </c>
      <c r="F310" s="154" t="s">
        <v>62</v>
      </c>
      <c r="G310" s="154" t="s">
        <v>62</v>
      </c>
      <c r="H310" s="154" t="s">
        <v>62</v>
      </c>
      <c r="I310" s="154" t="s">
        <v>62</v>
      </c>
      <c r="J310" s="154" t="s">
        <v>62</v>
      </c>
      <c r="K310" s="154" t="s">
        <v>62</v>
      </c>
      <c r="L310" s="154" t="s">
        <v>62</v>
      </c>
      <c r="M310" s="154" t="s">
        <v>62</v>
      </c>
      <c r="N310" s="154" t="s">
        <v>62</v>
      </c>
      <c r="O310" s="154" t="s">
        <v>62</v>
      </c>
      <c r="P310" s="2"/>
    </row>
    <row r="311" spans="1:16" ht="13.5" customHeight="1" x14ac:dyDescent="0.3">
      <c r="A311" s="155">
        <v>0.95833333333333304</v>
      </c>
      <c r="B311" s="154" t="s">
        <v>62</v>
      </c>
      <c r="C311" s="154" t="s">
        <v>62</v>
      </c>
      <c r="D311" s="154" t="s">
        <v>62</v>
      </c>
      <c r="E311" s="154" t="s">
        <v>62</v>
      </c>
      <c r="F311" s="154" t="s">
        <v>62</v>
      </c>
      <c r="G311" s="154" t="s">
        <v>62</v>
      </c>
      <c r="H311" s="154" t="s">
        <v>62</v>
      </c>
      <c r="I311" s="154" t="s">
        <v>62</v>
      </c>
      <c r="J311" s="154" t="s">
        <v>62</v>
      </c>
      <c r="K311" s="154" t="s">
        <v>62</v>
      </c>
      <c r="L311" s="154" t="s">
        <v>62</v>
      </c>
      <c r="M311" s="154" t="s">
        <v>62</v>
      </c>
      <c r="N311" s="154" t="s">
        <v>62</v>
      </c>
      <c r="O311" s="154" t="s">
        <v>62</v>
      </c>
      <c r="P311" s="2"/>
    </row>
    <row r="312" spans="1:16" ht="13.5" customHeight="1" x14ac:dyDescent="0.3">
      <c r="A312" s="155">
        <v>0.96875</v>
      </c>
      <c r="B312" s="154" t="s">
        <v>62</v>
      </c>
      <c r="C312" s="154" t="s">
        <v>62</v>
      </c>
      <c r="D312" s="154" t="s">
        <v>62</v>
      </c>
      <c r="E312" s="154" t="s">
        <v>62</v>
      </c>
      <c r="F312" s="154" t="s">
        <v>62</v>
      </c>
      <c r="G312" s="154" t="s">
        <v>62</v>
      </c>
      <c r="H312" s="154" t="s">
        <v>62</v>
      </c>
      <c r="I312" s="154" t="s">
        <v>62</v>
      </c>
      <c r="J312" s="154" t="s">
        <v>62</v>
      </c>
      <c r="K312" s="154" t="s">
        <v>62</v>
      </c>
      <c r="L312" s="154" t="s">
        <v>62</v>
      </c>
      <c r="M312" s="154" t="s">
        <v>62</v>
      </c>
      <c r="N312" s="154" t="s">
        <v>62</v>
      </c>
      <c r="O312" s="154" t="s">
        <v>62</v>
      </c>
      <c r="P312" s="2"/>
    </row>
    <row r="313" spans="1:16" ht="13.5" customHeight="1" x14ac:dyDescent="0.3">
      <c r="A313" s="155">
        <v>0.97916666666666696</v>
      </c>
      <c r="B313" s="154" t="s">
        <v>62</v>
      </c>
      <c r="C313" s="154" t="s">
        <v>62</v>
      </c>
      <c r="D313" s="154" t="s">
        <v>62</v>
      </c>
      <c r="E313" s="154" t="s">
        <v>62</v>
      </c>
      <c r="F313" s="154" t="s">
        <v>62</v>
      </c>
      <c r="G313" s="154" t="s">
        <v>62</v>
      </c>
      <c r="H313" s="154" t="s">
        <v>62</v>
      </c>
      <c r="I313" s="154" t="s">
        <v>62</v>
      </c>
      <c r="J313" s="154" t="s">
        <v>62</v>
      </c>
      <c r="K313" s="154" t="s">
        <v>62</v>
      </c>
      <c r="L313" s="154" t="s">
        <v>62</v>
      </c>
      <c r="M313" s="154" t="s">
        <v>62</v>
      </c>
      <c r="N313" s="154" t="s">
        <v>62</v>
      </c>
      <c r="O313" s="154" t="s">
        <v>62</v>
      </c>
      <c r="P313" s="2"/>
    </row>
    <row r="314" spans="1:16" ht="13.5" customHeight="1" thickBot="1" x14ac:dyDescent="0.35">
      <c r="A314" s="156">
        <v>0.98958333333333304</v>
      </c>
      <c r="B314" s="154" t="s">
        <v>62</v>
      </c>
      <c r="C314" s="154" t="s">
        <v>62</v>
      </c>
      <c r="D314" s="154" t="s">
        <v>62</v>
      </c>
      <c r="E314" s="154" t="s">
        <v>62</v>
      </c>
      <c r="F314" s="154" t="s">
        <v>62</v>
      </c>
      <c r="G314" s="154" t="s">
        <v>62</v>
      </c>
      <c r="H314" s="154" t="s">
        <v>62</v>
      </c>
      <c r="I314" s="154" t="s">
        <v>62</v>
      </c>
      <c r="J314" s="154" t="s">
        <v>62</v>
      </c>
      <c r="K314" s="154" t="s">
        <v>62</v>
      </c>
      <c r="L314" s="154" t="s">
        <v>62</v>
      </c>
      <c r="M314" s="154" t="s">
        <v>62</v>
      </c>
      <c r="N314" s="154" t="s">
        <v>62</v>
      </c>
      <c r="O314" s="154" t="s">
        <v>62</v>
      </c>
      <c r="P314" s="2"/>
    </row>
    <row r="315" spans="1:16" ht="13.5" customHeight="1" thickTop="1" x14ac:dyDescent="0.3">
      <c r="A315" s="157" t="s">
        <v>45</v>
      </c>
      <c r="B315" s="158">
        <f t="shared" ref="B315:M315" si="57">SUM(B247:B294)</f>
        <v>0</v>
      </c>
      <c r="C315" s="158">
        <f t="shared" si="57"/>
        <v>0</v>
      </c>
      <c r="D315" s="158">
        <f t="shared" si="57"/>
        <v>0</v>
      </c>
      <c r="E315" s="158">
        <f t="shared" si="57"/>
        <v>0</v>
      </c>
      <c r="F315" s="158">
        <f t="shared" si="57"/>
        <v>0</v>
      </c>
      <c r="G315" s="158">
        <f t="shared" si="57"/>
        <v>0</v>
      </c>
      <c r="H315" s="158">
        <f t="shared" si="57"/>
        <v>0</v>
      </c>
      <c r="I315" s="158">
        <f t="shared" si="57"/>
        <v>0</v>
      </c>
      <c r="J315" s="158">
        <f t="shared" si="57"/>
        <v>0</v>
      </c>
      <c r="K315" s="158">
        <f t="shared" si="57"/>
        <v>0</v>
      </c>
      <c r="L315" s="158">
        <f t="shared" si="57"/>
        <v>0</v>
      </c>
      <c r="M315" s="158">
        <f t="shared" si="57"/>
        <v>0</v>
      </c>
      <c r="N315" s="159"/>
      <c r="O315" s="159"/>
    </row>
    <row r="316" spans="1:16" ht="13.5" customHeight="1" x14ac:dyDescent="0.3">
      <c r="A316" s="160" t="s">
        <v>46</v>
      </c>
      <c r="B316" s="154">
        <f t="shared" ref="B316:M316" si="58">SUM(B243:B306)</f>
        <v>0</v>
      </c>
      <c r="C316" s="154">
        <f t="shared" si="58"/>
        <v>0</v>
      </c>
      <c r="D316" s="154">
        <f t="shared" si="58"/>
        <v>0</v>
      </c>
      <c r="E316" s="154">
        <f t="shared" si="58"/>
        <v>0</v>
      </c>
      <c r="F316" s="154">
        <f t="shared" si="58"/>
        <v>0</v>
      </c>
      <c r="G316" s="154">
        <f t="shared" si="58"/>
        <v>0</v>
      </c>
      <c r="H316" s="154">
        <f t="shared" si="58"/>
        <v>0</v>
      </c>
      <c r="I316" s="154">
        <f t="shared" si="58"/>
        <v>0</v>
      </c>
      <c r="J316" s="154">
        <f t="shared" si="58"/>
        <v>0</v>
      </c>
      <c r="K316" s="154">
        <f t="shared" si="58"/>
        <v>0</v>
      </c>
      <c r="L316" s="154">
        <f t="shared" si="58"/>
        <v>0</v>
      </c>
      <c r="M316" s="154">
        <f t="shared" si="58"/>
        <v>0</v>
      </c>
      <c r="N316" s="161"/>
      <c r="O316" s="161"/>
    </row>
    <row r="317" spans="1:16" ht="13.5" customHeight="1" x14ac:dyDescent="0.3">
      <c r="A317" s="154" t="s">
        <v>47</v>
      </c>
      <c r="B317" s="154">
        <f t="shared" ref="B317:M317" si="59">SUM(B243:B314)</f>
        <v>0</v>
      </c>
      <c r="C317" s="154">
        <f t="shared" si="59"/>
        <v>0</v>
      </c>
      <c r="D317" s="154">
        <f t="shared" si="59"/>
        <v>0</v>
      </c>
      <c r="E317" s="154">
        <f t="shared" si="59"/>
        <v>0</v>
      </c>
      <c r="F317" s="154">
        <f t="shared" si="59"/>
        <v>0</v>
      </c>
      <c r="G317" s="154">
        <f t="shared" si="59"/>
        <v>0</v>
      </c>
      <c r="H317" s="154">
        <f t="shared" si="59"/>
        <v>0</v>
      </c>
      <c r="I317" s="154">
        <f t="shared" si="59"/>
        <v>0</v>
      </c>
      <c r="J317" s="154">
        <f t="shared" si="59"/>
        <v>0</v>
      </c>
      <c r="K317" s="154">
        <f t="shared" si="59"/>
        <v>0</v>
      </c>
      <c r="L317" s="154">
        <f t="shared" si="59"/>
        <v>0</v>
      </c>
      <c r="M317" s="154">
        <f t="shared" si="59"/>
        <v>0</v>
      </c>
      <c r="N317" s="161"/>
      <c r="O317" s="161"/>
    </row>
    <row r="318" spans="1:16" ht="13.5" customHeight="1" thickBot="1" x14ac:dyDescent="0.35">
      <c r="A318" s="162" t="s">
        <v>48</v>
      </c>
      <c r="B318" s="162">
        <f t="shared" ref="B318:M318" si="60">SUM(B219:B314)</f>
        <v>0</v>
      </c>
      <c r="C318" s="162">
        <f t="shared" si="60"/>
        <v>0</v>
      </c>
      <c r="D318" s="162">
        <f t="shared" si="60"/>
        <v>0</v>
      </c>
      <c r="E318" s="162">
        <f t="shared" si="60"/>
        <v>0</v>
      </c>
      <c r="F318" s="162">
        <f t="shared" si="60"/>
        <v>0</v>
      </c>
      <c r="G318" s="162">
        <f t="shared" si="60"/>
        <v>0</v>
      </c>
      <c r="H318" s="162">
        <f t="shared" si="60"/>
        <v>0</v>
      </c>
      <c r="I318" s="162">
        <f t="shared" si="60"/>
        <v>0</v>
      </c>
      <c r="J318" s="162">
        <f t="shared" si="60"/>
        <v>0</v>
      </c>
      <c r="K318" s="162">
        <f t="shared" si="60"/>
        <v>0</v>
      </c>
      <c r="L318" s="162">
        <f t="shared" si="60"/>
        <v>0</v>
      </c>
      <c r="M318" s="162">
        <f t="shared" si="60"/>
        <v>0</v>
      </c>
      <c r="N318" s="163"/>
      <c r="O318" s="163"/>
    </row>
    <row r="319" spans="1:16" ht="13.5" customHeight="1" thickTop="1" x14ac:dyDescent="0.3">
      <c r="N319" s="164"/>
      <c r="O319" s="164"/>
    </row>
    <row r="320" spans="1:16" ht="13.5" customHeight="1" thickBot="1" x14ac:dyDescent="0.35">
      <c r="A320" s="165" t="s">
        <v>10</v>
      </c>
      <c r="B320" s="166" t="s">
        <v>57</v>
      </c>
      <c r="C320" s="166">
        <f>C216+1</f>
        <v>45722</v>
      </c>
      <c r="D320" s="165"/>
      <c r="E320" s="165"/>
      <c r="F320" s="165"/>
      <c r="G320" s="165"/>
      <c r="H320" s="165"/>
      <c r="I320" s="165"/>
      <c r="J320" s="165"/>
      <c r="K320" s="165"/>
      <c r="L320" s="165"/>
      <c r="M320" s="165"/>
      <c r="N320" s="165"/>
      <c r="O320" s="165"/>
    </row>
    <row r="321" spans="1:33" ht="13.5" customHeight="1" thickTop="1" thickBot="1" x14ac:dyDescent="0.35">
      <c r="A321" s="165"/>
      <c r="B321" s="563" t="s">
        <v>31</v>
      </c>
      <c r="C321" s="563" t="s">
        <v>32</v>
      </c>
      <c r="D321" s="563" t="s">
        <v>33</v>
      </c>
      <c r="E321" s="563" t="s">
        <v>34</v>
      </c>
      <c r="F321" s="563" t="s">
        <v>35</v>
      </c>
      <c r="G321" s="563" t="s">
        <v>36</v>
      </c>
      <c r="H321" s="563" t="s">
        <v>37</v>
      </c>
      <c r="I321" s="563" t="s">
        <v>38</v>
      </c>
      <c r="J321" s="563" t="s">
        <v>39</v>
      </c>
      <c r="K321" s="563" t="s">
        <v>40</v>
      </c>
      <c r="L321" s="563" t="s">
        <v>41</v>
      </c>
      <c r="M321" s="563" t="s">
        <v>42</v>
      </c>
      <c r="N321" s="565" t="s">
        <v>43</v>
      </c>
      <c r="O321" s="565" t="s">
        <v>44</v>
      </c>
    </row>
    <row r="322" spans="1:33" ht="13.5" customHeight="1" thickTop="1" thickBot="1" x14ac:dyDescent="0.35">
      <c r="A322" s="168" t="s">
        <v>51</v>
      </c>
      <c r="B322" s="564"/>
      <c r="C322" s="564"/>
      <c r="D322" s="564"/>
      <c r="E322" s="564"/>
      <c r="F322" s="564"/>
      <c r="G322" s="564"/>
      <c r="H322" s="564"/>
      <c r="I322" s="564"/>
      <c r="J322" s="564"/>
      <c r="K322" s="564"/>
      <c r="L322" s="564"/>
      <c r="M322" s="564"/>
      <c r="N322" s="566"/>
      <c r="O322" s="566"/>
      <c r="V322" s="437"/>
      <c r="AA322" s="437"/>
      <c r="AG322" s="437"/>
    </row>
    <row r="323" spans="1:33" ht="13.5" customHeight="1" thickTop="1" x14ac:dyDescent="0.3">
      <c r="A323" s="153">
        <v>0</v>
      </c>
      <c r="B323" s="154" t="s">
        <v>62</v>
      </c>
      <c r="C323" s="154" t="s">
        <v>62</v>
      </c>
      <c r="D323" s="154" t="s">
        <v>62</v>
      </c>
      <c r="E323" s="154" t="s">
        <v>62</v>
      </c>
      <c r="F323" s="154" t="s">
        <v>62</v>
      </c>
      <c r="G323" s="154" t="s">
        <v>62</v>
      </c>
      <c r="H323" s="154" t="s">
        <v>62</v>
      </c>
      <c r="I323" s="154" t="s">
        <v>62</v>
      </c>
      <c r="J323" s="154" t="s">
        <v>62</v>
      </c>
      <c r="K323" s="154" t="s">
        <v>62</v>
      </c>
      <c r="L323" s="154" t="s">
        <v>62</v>
      </c>
      <c r="M323" s="154" t="s">
        <v>62</v>
      </c>
      <c r="N323" s="154" t="s">
        <v>62</v>
      </c>
      <c r="O323" s="154" t="s">
        <v>62</v>
      </c>
      <c r="P323" s="2"/>
      <c r="V323" s="437"/>
      <c r="AA323" s="437"/>
      <c r="AG323" s="437"/>
    </row>
    <row r="324" spans="1:33" ht="13.5" customHeight="1" x14ac:dyDescent="0.3">
      <c r="A324" s="155">
        <v>1.0416666666666666E-2</v>
      </c>
      <c r="B324" s="154" t="s">
        <v>62</v>
      </c>
      <c r="C324" s="154" t="s">
        <v>62</v>
      </c>
      <c r="D324" s="154" t="s">
        <v>62</v>
      </c>
      <c r="E324" s="154" t="s">
        <v>62</v>
      </c>
      <c r="F324" s="154" t="s">
        <v>62</v>
      </c>
      <c r="G324" s="154" t="s">
        <v>62</v>
      </c>
      <c r="H324" s="154" t="s">
        <v>62</v>
      </c>
      <c r="I324" s="154" t="s">
        <v>62</v>
      </c>
      <c r="J324" s="154" t="s">
        <v>62</v>
      </c>
      <c r="K324" s="154" t="s">
        <v>62</v>
      </c>
      <c r="L324" s="154" t="s">
        <v>62</v>
      </c>
      <c r="M324" s="154" t="s">
        <v>62</v>
      </c>
      <c r="N324" s="154" t="s">
        <v>62</v>
      </c>
      <c r="O324" s="154" t="s">
        <v>62</v>
      </c>
      <c r="P324" s="2"/>
      <c r="V324" s="437"/>
      <c r="AA324" s="437"/>
      <c r="AG324" s="437"/>
    </row>
    <row r="325" spans="1:33" ht="13.5" customHeight="1" x14ac:dyDescent="0.3">
      <c r="A325" s="155">
        <v>2.0833333333333332E-2</v>
      </c>
      <c r="B325" s="154" t="s">
        <v>62</v>
      </c>
      <c r="C325" s="154" t="s">
        <v>62</v>
      </c>
      <c r="D325" s="154" t="s">
        <v>62</v>
      </c>
      <c r="E325" s="154" t="s">
        <v>62</v>
      </c>
      <c r="F325" s="154" t="s">
        <v>62</v>
      </c>
      <c r="G325" s="154" t="s">
        <v>62</v>
      </c>
      <c r="H325" s="154" t="s">
        <v>62</v>
      </c>
      <c r="I325" s="154" t="s">
        <v>62</v>
      </c>
      <c r="J325" s="154" t="s">
        <v>62</v>
      </c>
      <c r="K325" s="154" t="s">
        <v>62</v>
      </c>
      <c r="L325" s="154" t="s">
        <v>62</v>
      </c>
      <c r="M325" s="154" t="s">
        <v>62</v>
      </c>
      <c r="N325" s="154" t="s">
        <v>62</v>
      </c>
      <c r="O325" s="154" t="s">
        <v>62</v>
      </c>
      <c r="P325" s="2"/>
      <c r="V325" s="437"/>
      <c r="AA325" s="437"/>
      <c r="AG325" s="437"/>
    </row>
    <row r="326" spans="1:33" ht="13.5" customHeight="1" x14ac:dyDescent="0.3">
      <c r="A326" s="155">
        <v>3.125E-2</v>
      </c>
      <c r="B326" s="154" t="s">
        <v>62</v>
      </c>
      <c r="C326" s="154" t="s">
        <v>62</v>
      </c>
      <c r="D326" s="154" t="s">
        <v>62</v>
      </c>
      <c r="E326" s="154" t="s">
        <v>62</v>
      </c>
      <c r="F326" s="154" t="s">
        <v>62</v>
      </c>
      <c r="G326" s="154" t="s">
        <v>62</v>
      </c>
      <c r="H326" s="154" t="s">
        <v>62</v>
      </c>
      <c r="I326" s="154" t="s">
        <v>62</v>
      </c>
      <c r="J326" s="154" t="s">
        <v>62</v>
      </c>
      <c r="K326" s="154" t="s">
        <v>62</v>
      </c>
      <c r="L326" s="154" t="s">
        <v>62</v>
      </c>
      <c r="M326" s="154" t="s">
        <v>62</v>
      </c>
      <c r="N326" s="154" t="s">
        <v>62</v>
      </c>
      <c r="O326" s="154" t="s">
        <v>62</v>
      </c>
      <c r="P326" s="2"/>
    </row>
    <row r="327" spans="1:33" ht="13.5" customHeight="1" x14ac:dyDescent="0.3">
      <c r="A327" s="155">
        <v>4.1666666666666664E-2</v>
      </c>
      <c r="B327" s="154" t="s">
        <v>62</v>
      </c>
      <c r="C327" s="154" t="s">
        <v>62</v>
      </c>
      <c r="D327" s="154" t="s">
        <v>62</v>
      </c>
      <c r="E327" s="154" t="s">
        <v>62</v>
      </c>
      <c r="F327" s="154" t="s">
        <v>62</v>
      </c>
      <c r="G327" s="154" t="s">
        <v>62</v>
      </c>
      <c r="H327" s="154" t="s">
        <v>62</v>
      </c>
      <c r="I327" s="154" t="s">
        <v>62</v>
      </c>
      <c r="J327" s="154" t="s">
        <v>62</v>
      </c>
      <c r="K327" s="154" t="s">
        <v>62</v>
      </c>
      <c r="L327" s="154" t="s">
        <v>62</v>
      </c>
      <c r="M327" s="154" t="s">
        <v>62</v>
      </c>
      <c r="N327" s="154" t="s">
        <v>62</v>
      </c>
      <c r="O327" s="154" t="s">
        <v>62</v>
      </c>
      <c r="P327" s="2"/>
    </row>
    <row r="328" spans="1:33" ht="13.5" customHeight="1" x14ac:dyDescent="0.3">
      <c r="A328" s="155">
        <v>5.2083333333333336E-2</v>
      </c>
      <c r="B328" s="154" t="s">
        <v>62</v>
      </c>
      <c r="C328" s="154" t="s">
        <v>62</v>
      </c>
      <c r="D328" s="154" t="s">
        <v>62</v>
      </c>
      <c r="E328" s="154" t="s">
        <v>62</v>
      </c>
      <c r="F328" s="154" t="s">
        <v>62</v>
      </c>
      <c r="G328" s="154" t="s">
        <v>62</v>
      </c>
      <c r="H328" s="154" t="s">
        <v>62</v>
      </c>
      <c r="I328" s="154" t="s">
        <v>62</v>
      </c>
      <c r="J328" s="154" t="s">
        <v>62</v>
      </c>
      <c r="K328" s="154" t="s">
        <v>62</v>
      </c>
      <c r="L328" s="154" t="s">
        <v>62</v>
      </c>
      <c r="M328" s="154" t="s">
        <v>62</v>
      </c>
      <c r="N328" s="154" t="s">
        <v>62</v>
      </c>
      <c r="O328" s="154" t="s">
        <v>62</v>
      </c>
      <c r="P328" s="2"/>
    </row>
    <row r="329" spans="1:33" ht="13.5" customHeight="1" x14ac:dyDescent="0.3">
      <c r="A329" s="155">
        <v>6.25E-2</v>
      </c>
      <c r="B329" s="154" t="s">
        <v>62</v>
      </c>
      <c r="C329" s="154" t="s">
        <v>62</v>
      </c>
      <c r="D329" s="154" t="s">
        <v>62</v>
      </c>
      <c r="E329" s="154" t="s">
        <v>62</v>
      </c>
      <c r="F329" s="154" t="s">
        <v>62</v>
      </c>
      <c r="G329" s="154" t="s">
        <v>62</v>
      </c>
      <c r="H329" s="154" t="s">
        <v>62</v>
      </c>
      <c r="I329" s="154" t="s">
        <v>62</v>
      </c>
      <c r="J329" s="154" t="s">
        <v>62</v>
      </c>
      <c r="K329" s="154" t="s">
        <v>62</v>
      </c>
      <c r="L329" s="154" t="s">
        <v>62</v>
      </c>
      <c r="M329" s="154" t="s">
        <v>62</v>
      </c>
      <c r="N329" s="154" t="s">
        <v>62</v>
      </c>
      <c r="O329" s="154" t="s">
        <v>62</v>
      </c>
      <c r="P329" s="2"/>
    </row>
    <row r="330" spans="1:33" ht="13.5" customHeight="1" x14ac:dyDescent="0.3">
      <c r="A330" s="155">
        <v>7.2916666666666699E-2</v>
      </c>
      <c r="B330" s="154" t="s">
        <v>62</v>
      </c>
      <c r="C330" s="154" t="s">
        <v>62</v>
      </c>
      <c r="D330" s="154" t="s">
        <v>62</v>
      </c>
      <c r="E330" s="154" t="s">
        <v>62</v>
      </c>
      <c r="F330" s="154" t="s">
        <v>62</v>
      </c>
      <c r="G330" s="154" t="s">
        <v>62</v>
      </c>
      <c r="H330" s="154" t="s">
        <v>62</v>
      </c>
      <c r="I330" s="154" t="s">
        <v>62</v>
      </c>
      <c r="J330" s="154" t="s">
        <v>62</v>
      </c>
      <c r="K330" s="154" t="s">
        <v>62</v>
      </c>
      <c r="L330" s="154" t="s">
        <v>62</v>
      </c>
      <c r="M330" s="154" t="s">
        <v>62</v>
      </c>
      <c r="N330" s="154" t="s">
        <v>62</v>
      </c>
      <c r="O330" s="154" t="s">
        <v>62</v>
      </c>
      <c r="P330" s="2"/>
    </row>
    <row r="331" spans="1:33" ht="13.5" customHeight="1" x14ac:dyDescent="0.3">
      <c r="A331" s="155">
        <v>8.3333333333333301E-2</v>
      </c>
      <c r="B331" s="154" t="s">
        <v>62</v>
      </c>
      <c r="C331" s="154" t="s">
        <v>62</v>
      </c>
      <c r="D331" s="154" t="s">
        <v>62</v>
      </c>
      <c r="E331" s="154" t="s">
        <v>62</v>
      </c>
      <c r="F331" s="154" t="s">
        <v>62</v>
      </c>
      <c r="G331" s="154" t="s">
        <v>62</v>
      </c>
      <c r="H331" s="154" t="s">
        <v>62</v>
      </c>
      <c r="I331" s="154" t="s">
        <v>62</v>
      </c>
      <c r="J331" s="154" t="s">
        <v>62</v>
      </c>
      <c r="K331" s="154" t="s">
        <v>62</v>
      </c>
      <c r="L331" s="154" t="s">
        <v>62</v>
      </c>
      <c r="M331" s="154" t="s">
        <v>62</v>
      </c>
      <c r="N331" s="154" t="s">
        <v>62</v>
      </c>
      <c r="O331" s="154" t="s">
        <v>62</v>
      </c>
      <c r="P331" s="2"/>
    </row>
    <row r="332" spans="1:33" ht="13.5" customHeight="1" x14ac:dyDescent="0.3">
      <c r="A332" s="155">
        <v>9.375E-2</v>
      </c>
      <c r="B332" s="154" t="s">
        <v>62</v>
      </c>
      <c r="C332" s="154" t="s">
        <v>62</v>
      </c>
      <c r="D332" s="154" t="s">
        <v>62</v>
      </c>
      <c r="E332" s="154" t="s">
        <v>62</v>
      </c>
      <c r="F332" s="154" t="s">
        <v>62</v>
      </c>
      <c r="G332" s="154" t="s">
        <v>62</v>
      </c>
      <c r="H332" s="154" t="s">
        <v>62</v>
      </c>
      <c r="I332" s="154" t="s">
        <v>62</v>
      </c>
      <c r="J332" s="154" t="s">
        <v>62</v>
      </c>
      <c r="K332" s="154" t="s">
        <v>62</v>
      </c>
      <c r="L332" s="154" t="s">
        <v>62</v>
      </c>
      <c r="M332" s="154" t="s">
        <v>62</v>
      </c>
      <c r="N332" s="154" t="s">
        <v>62</v>
      </c>
      <c r="O332" s="154" t="s">
        <v>62</v>
      </c>
      <c r="P332" s="2"/>
    </row>
    <row r="333" spans="1:33" ht="13.5" customHeight="1" x14ac:dyDescent="0.3">
      <c r="A333" s="155">
        <v>0.104166666666667</v>
      </c>
      <c r="B333" s="154" t="s">
        <v>62</v>
      </c>
      <c r="C333" s="154" t="s">
        <v>62</v>
      </c>
      <c r="D333" s="154" t="s">
        <v>62</v>
      </c>
      <c r="E333" s="154" t="s">
        <v>62</v>
      </c>
      <c r="F333" s="154" t="s">
        <v>62</v>
      </c>
      <c r="G333" s="154" t="s">
        <v>62</v>
      </c>
      <c r="H333" s="154" t="s">
        <v>62</v>
      </c>
      <c r="I333" s="154" t="s">
        <v>62</v>
      </c>
      <c r="J333" s="154" t="s">
        <v>62</v>
      </c>
      <c r="K333" s="154" t="s">
        <v>62</v>
      </c>
      <c r="L333" s="154" t="s">
        <v>62</v>
      </c>
      <c r="M333" s="154" t="s">
        <v>62</v>
      </c>
      <c r="N333" s="154" t="s">
        <v>62</v>
      </c>
      <c r="O333" s="154" t="s">
        <v>62</v>
      </c>
      <c r="P333" s="2"/>
    </row>
    <row r="334" spans="1:33" ht="13.5" customHeight="1" x14ac:dyDescent="0.3">
      <c r="A334" s="155">
        <v>0.114583333333333</v>
      </c>
      <c r="B334" s="154" t="s">
        <v>62</v>
      </c>
      <c r="C334" s="154" t="s">
        <v>62</v>
      </c>
      <c r="D334" s="154" t="s">
        <v>62</v>
      </c>
      <c r="E334" s="154" t="s">
        <v>62</v>
      </c>
      <c r="F334" s="154" t="s">
        <v>62</v>
      </c>
      <c r="G334" s="154" t="s">
        <v>62</v>
      </c>
      <c r="H334" s="154" t="s">
        <v>62</v>
      </c>
      <c r="I334" s="154" t="s">
        <v>62</v>
      </c>
      <c r="J334" s="154" t="s">
        <v>62</v>
      </c>
      <c r="K334" s="154" t="s">
        <v>62</v>
      </c>
      <c r="L334" s="154" t="s">
        <v>62</v>
      </c>
      <c r="M334" s="154" t="s">
        <v>62</v>
      </c>
      <c r="N334" s="154" t="s">
        <v>62</v>
      </c>
      <c r="O334" s="154" t="s">
        <v>62</v>
      </c>
      <c r="P334" s="2"/>
    </row>
    <row r="335" spans="1:33" ht="13.5" customHeight="1" x14ac:dyDescent="0.3">
      <c r="A335" s="155">
        <v>0.125</v>
      </c>
      <c r="B335" s="154" t="s">
        <v>62</v>
      </c>
      <c r="C335" s="154" t="s">
        <v>62</v>
      </c>
      <c r="D335" s="154" t="s">
        <v>62</v>
      </c>
      <c r="E335" s="154" t="s">
        <v>62</v>
      </c>
      <c r="F335" s="154" t="s">
        <v>62</v>
      </c>
      <c r="G335" s="154" t="s">
        <v>62</v>
      </c>
      <c r="H335" s="154" t="s">
        <v>62</v>
      </c>
      <c r="I335" s="154" t="s">
        <v>62</v>
      </c>
      <c r="J335" s="154" t="s">
        <v>62</v>
      </c>
      <c r="K335" s="154" t="s">
        <v>62</v>
      </c>
      <c r="L335" s="154" t="s">
        <v>62</v>
      </c>
      <c r="M335" s="154" t="s">
        <v>62</v>
      </c>
      <c r="N335" s="154" t="s">
        <v>62</v>
      </c>
      <c r="O335" s="154" t="s">
        <v>62</v>
      </c>
      <c r="P335" s="2"/>
    </row>
    <row r="336" spans="1:33" ht="13.5" customHeight="1" x14ac:dyDescent="0.3">
      <c r="A336" s="155">
        <v>0.13541666666666699</v>
      </c>
      <c r="B336" s="154" t="s">
        <v>62</v>
      </c>
      <c r="C336" s="154" t="s">
        <v>62</v>
      </c>
      <c r="D336" s="154" t="s">
        <v>62</v>
      </c>
      <c r="E336" s="154" t="s">
        <v>62</v>
      </c>
      <c r="F336" s="154" t="s">
        <v>62</v>
      </c>
      <c r="G336" s="154" t="s">
        <v>62</v>
      </c>
      <c r="H336" s="154" t="s">
        <v>62</v>
      </c>
      <c r="I336" s="154" t="s">
        <v>62</v>
      </c>
      <c r="J336" s="154" t="s">
        <v>62</v>
      </c>
      <c r="K336" s="154" t="s">
        <v>62</v>
      </c>
      <c r="L336" s="154" t="s">
        <v>62</v>
      </c>
      <c r="M336" s="154" t="s">
        <v>62</v>
      </c>
      <c r="N336" s="154" t="s">
        <v>62</v>
      </c>
      <c r="O336" s="154" t="s">
        <v>62</v>
      </c>
      <c r="P336" s="2"/>
    </row>
    <row r="337" spans="1:16" ht="13.5" customHeight="1" x14ac:dyDescent="0.3">
      <c r="A337" s="155">
        <v>0.14583333333333301</v>
      </c>
      <c r="B337" s="154" t="s">
        <v>62</v>
      </c>
      <c r="C337" s="154" t="s">
        <v>62</v>
      </c>
      <c r="D337" s="154" t="s">
        <v>62</v>
      </c>
      <c r="E337" s="154" t="s">
        <v>62</v>
      </c>
      <c r="F337" s="154" t="s">
        <v>62</v>
      </c>
      <c r="G337" s="154" t="s">
        <v>62</v>
      </c>
      <c r="H337" s="154" t="s">
        <v>62</v>
      </c>
      <c r="I337" s="154" t="s">
        <v>62</v>
      </c>
      <c r="J337" s="154" t="s">
        <v>62</v>
      </c>
      <c r="K337" s="154" t="s">
        <v>62</v>
      </c>
      <c r="L337" s="154" t="s">
        <v>62</v>
      </c>
      <c r="M337" s="154" t="s">
        <v>62</v>
      </c>
      <c r="N337" s="154" t="s">
        <v>62</v>
      </c>
      <c r="O337" s="154" t="s">
        <v>62</v>
      </c>
      <c r="P337" s="2"/>
    </row>
    <row r="338" spans="1:16" ht="13.5" customHeight="1" x14ac:dyDescent="0.3">
      <c r="A338" s="155">
        <v>0.15625</v>
      </c>
      <c r="B338" s="154" t="s">
        <v>62</v>
      </c>
      <c r="C338" s="154" t="s">
        <v>62</v>
      </c>
      <c r="D338" s="154" t="s">
        <v>62</v>
      </c>
      <c r="E338" s="154" t="s">
        <v>62</v>
      </c>
      <c r="F338" s="154" t="s">
        <v>62</v>
      </c>
      <c r="G338" s="154" t="s">
        <v>62</v>
      </c>
      <c r="H338" s="154" t="s">
        <v>62</v>
      </c>
      <c r="I338" s="154" t="s">
        <v>62</v>
      </c>
      <c r="J338" s="154" t="s">
        <v>62</v>
      </c>
      <c r="K338" s="154" t="s">
        <v>62</v>
      </c>
      <c r="L338" s="154" t="s">
        <v>62</v>
      </c>
      <c r="M338" s="154" t="s">
        <v>62</v>
      </c>
      <c r="N338" s="154" t="s">
        <v>62</v>
      </c>
      <c r="O338" s="154" t="s">
        <v>62</v>
      </c>
      <c r="P338" s="2"/>
    </row>
    <row r="339" spans="1:16" ht="13.5" customHeight="1" x14ac:dyDescent="0.3">
      <c r="A339" s="155">
        <v>0.16666666666666699</v>
      </c>
      <c r="B339" s="154" t="s">
        <v>62</v>
      </c>
      <c r="C339" s="154" t="s">
        <v>62</v>
      </c>
      <c r="D339" s="154" t="s">
        <v>62</v>
      </c>
      <c r="E339" s="154" t="s">
        <v>62</v>
      </c>
      <c r="F339" s="154" t="s">
        <v>62</v>
      </c>
      <c r="G339" s="154" t="s">
        <v>62</v>
      </c>
      <c r="H339" s="154" t="s">
        <v>62</v>
      </c>
      <c r="I339" s="154" t="s">
        <v>62</v>
      </c>
      <c r="J339" s="154" t="s">
        <v>62</v>
      </c>
      <c r="K339" s="154" t="s">
        <v>62</v>
      </c>
      <c r="L339" s="154" t="s">
        <v>62</v>
      </c>
      <c r="M339" s="154" t="s">
        <v>62</v>
      </c>
      <c r="N339" s="154" t="s">
        <v>62</v>
      </c>
      <c r="O339" s="154" t="s">
        <v>62</v>
      </c>
      <c r="P339" s="2"/>
    </row>
    <row r="340" spans="1:16" ht="13.5" customHeight="1" x14ac:dyDescent="0.3">
      <c r="A340" s="155">
        <v>0.17708333333333301</v>
      </c>
      <c r="B340" s="154" t="s">
        <v>62</v>
      </c>
      <c r="C340" s="154" t="s">
        <v>62</v>
      </c>
      <c r="D340" s="154" t="s">
        <v>62</v>
      </c>
      <c r="E340" s="154" t="s">
        <v>62</v>
      </c>
      <c r="F340" s="154" t="s">
        <v>62</v>
      </c>
      <c r="G340" s="154" t="s">
        <v>62</v>
      </c>
      <c r="H340" s="154" t="s">
        <v>62</v>
      </c>
      <c r="I340" s="154" t="s">
        <v>62</v>
      </c>
      <c r="J340" s="154" t="s">
        <v>62</v>
      </c>
      <c r="K340" s="154" t="s">
        <v>62</v>
      </c>
      <c r="L340" s="154" t="s">
        <v>62</v>
      </c>
      <c r="M340" s="154" t="s">
        <v>62</v>
      </c>
      <c r="N340" s="154" t="s">
        <v>62</v>
      </c>
      <c r="O340" s="154" t="s">
        <v>62</v>
      </c>
      <c r="P340" s="2"/>
    </row>
    <row r="341" spans="1:16" ht="13.5" customHeight="1" x14ac:dyDescent="0.3">
      <c r="A341" s="155">
        <v>0.1875</v>
      </c>
      <c r="B341" s="154" t="s">
        <v>62</v>
      </c>
      <c r="C341" s="154" t="s">
        <v>62</v>
      </c>
      <c r="D341" s="154" t="s">
        <v>62</v>
      </c>
      <c r="E341" s="154" t="s">
        <v>62</v>
      </c>
      <c r="F341" s="154" t="s">
        <v>62</v>
      </c>
      <c r="G341" s="154" t="s">
        <v>62</v>
      </c>
      <c r="H341" s="154" t="s">
        <v>62</v>
      </c>
      <c r="I341" s="154" t="s">
        <v>62</v>
      </c>
      <c r="J341" s="154" t="s">
        <v>62</v>
      </c>
      <c r="K341" s="154" t="s">
        <v>62</v>
      </c>
      <c r="L341" s="154" t="s">
        <v>62</v>
      </c>
      <c r="M341" s="154" t="s">
        <v>62</v>
      </c>
      <c r="N341" s="154" t="s">
        <v>62</v>
      </c>
      <c r="O341" s="154" t="s">
        <v>62</v>
      </c>
      <c r="P341" s="2"/>
    </row>
    <row r="342" spans="1:16" ht="13.5" customHeight="1" x14ac:dyDescent="0.3">
      <c r="A342" s="155">
        <v>0.19791666666666699</v>
      </c>
      <c r="B342" s="154" t="s">
        <v>62</v>
      </c>
      <c r="C342" s="154" t="s">
        <v>62</v>
      </c>
      <c r="D342" s="154" t="s">
        <v>62</v>
      </c>
      <c r="E342" s="154" t="s">
        <v>62</v>
      </c>
      <c r="F342" s="154" t="s">
        <v>62</v>
      </c>
      <c r="G342" s="154" t="s">
        <v>62</v>
      </c>
      <c r="H342" s="154" t="s">
        <v>62</v>
      </c>
      <c r="I342" s="154" t="s">
        <v>62</v>
      </c>
      <c r="J342" s="154" t="s">
        <v>62</v>
      </c>
      <c r="K342" s="154" t="s">
        <v>62</v>
      </c>
      <c r="L342" s="154" t="s">
        <v>62</v>
      </c>
      <c r="M342" s="154" t="s">
        <v>62</v>
      </c>
      <c r="N342" s="154" t="s">
        <v>62</v>
      </c>
      <c r="O342" s="154" t="s">
        <v>62</v>
      </c>
      <c r="P342" s="2"/>
    </row>
    <row r="343" spans="1:16" ht="13.5" customHeight="1" x14ac:dyDescent="0.3">
      <c r="A343" s="155">
        <v>0.20833333333333301</v>
      </c>
      <c r="B343" s="154" t="s">
        <v>62</v>
      </c>
      <c r="C343" s="154" t="s">
        <v>62</v>
      </c>
      <c r="D343" s="154" t="s">
        <v>62</v>
      </c>
      <c r="E343" s="154" t="s">
        <v>62</v>
      </c>
      <c r="F343" s="154" t="s">
        <v>62</v>
      </c>
      <c r="G343" s="154" t="s">
        <v>62</v>
      </c>
      <c r="H343" s="154" t="s">
        <v>62</v>
      </c>
      <c r="I343" s="154" t="s">
        <v>62</v>
      </c>
      <c r="J343" s="154" t="s">
        <v>62</v>
      </c>
      <c r="K343" s="154" t="s">
        <v>62</v>
      </c>
      <c r="L343" s="154" t="s">
        <v>62</v>
      </c>
      <c r="M343" s="154" t="s">
        <v>62</v>
      </c>
      <c r="N343" s="154" t="s">
        <v>62</v>
      </c>
      <c r="O343" s="154" t="s">
        <v>62</v>
      </c>
      <c r="P343" s="2"/>
    </row>
    <row r="344" spans="1:16" ht="13.5" customHeight="1" x14ac:dyDescent="0.3">
      <c r="A344" s="155">
        <v>0.21875</v>
      </c>
      <c r="B344" s="154" t="s">
        <v>62</v>
      </c>
      <c r="C344" s="154" t="s">
        <v>62</v>
      </c>
      <c r="D344" s="154" t="s">
        <v>62</v>
      </c>
      <c r="E344" s="154" t="s">
        <v>62</v>
      </c>
      <c r="F344" s="154" t="s">
        <v>62</v>
      </c>
      <c r="G344" s="154" t="s">
        <v>62</v>
      </c>
      <c r="H344" s="154" t="s">
        <v>62</v>
      </c>
      <c r="I344" s="154" t="s">
        <v>62</v>
      </c>
      <c r="J344" s="154" t="s">
        <v>62</v>
      </c>
      <c r="K344" s="154" t="s">
        <v>62</v>
      </c>
      <c r="L344" s="154" t="s">
        <v>62</v>
      </c>
      <c r="M344" s="154" t="s">
        <v>62</v>
      </c>
      <c r="N344" s="154" t="s">
        <v>62</v>
      </c>
      <c r="O344" s="154" t="s">
        <v>62</v>
      </c>
      <c r="P344" s="2"/>
    </row>
    <row r="345" spans="1:16" ht="13.5" customHeight="1" x14ac:dyDescent="0.3">
      <c r="A345" s="155">
        <v>0.22916666666666699</v>
      </c>
      <c r="B345" s="154" t="s">
        <v>62</v>
      </c>
      <c r="C345" s="154" t="s">
        <v>62</v>
      </c>
      <c r="D345" s="154" t="s">
        <v>62</v>
      </c>
      <c r="E345" s="154" t="s">
        <v>62</v>
      </c>
      <c r="F345" s="154" t="s">
        <v>62</v>
      </c>
      <c r="G345" s="154" t="s">
        <v>62</v>
      </c>
      <c r="H345" s="154" t="s">
        <v>62</v>
      </c>
      <c r="I345" s="154" t="s">
        <v>62</v>
      </c>
      <c r="J345" s="154" t="s">
        <v>62</v>
      </c>
      <c r="K345" s="154" t="s">
        <v>62</v>
      </c>
      <c r="L345" s="154" t="s">
        <v>62</v>
      </c>
      <c r="M345" s="154" t="s">
        <v>62</v>
      </c>
      <c r="N345" s="154" t="s">
        <v>62</v>
      </c>
      <c r="O345" s="154" t="s">
        <v>62</v>
      </c>
      <c r="P345" s="2"/>
    </row>
    <row r="346" spans="1:16" ht="13.5" customHeight="1" x14ac:dyDescent="0.3">
      <c r="A346" s="155">
        <v>0.23958333333333301</v>
      </c>
      <c r="B346" s="154" t="s">
        <v>62</v>
      </c>
      <c r="C346" s="154" t="s">
        <v>62</v>
      </c>
      <c r="D346" s="154" t="s">
        <v>62</v>
      </c>
      <c r="E346" s="154" t="s">
        <v>62</v>
      </c>
      <c r="F346" s="154" t="s">
        <v>62</v>
      </c>
      <c r="G346" s="154" t="s">
        <v>62</v>
      </c>
      <c r="H346" s="154" t="s">
        <v>62</v>
      </c>
      <c r="I346" s="154" t="s">
        <v>62</v>
      </c>
      <c r="J346" s="154" t="s">
        <v>62</v>
      </c>
      <c r="K346" s="154" t="s">
        <v>62</v>
      </c>
      <c r="L346" s="154" t="s">
        <v>62</v>
      </c>
      <c r="M346" s="154" t="s">
        <v>62</v>
      </c>
      <c r="N346" s="154" t="s">
        <v>62</v>
      </c>
      <c r="O346" s="154" t="s">
        <v>62</v>
      </c>
      <c r="P346" s="2"/>
    </row>
    <row r="347" spans="1:16" ht="13.5" customHeight="1" x14ac:dyDescent="0.3">
      <c r="A347" s="155">
        <v>0.25</v>
      </c>
      <c r="B347" s="154" t="s">
        <v>62</v>
      </c>
      <c r="C347" s="154" t="s">
        <v>62</v>
      </c>
      <c r="D347" s="154" t="s">
        <v>62</v>
      </c>
      <c r="E347" s="154" t="s">
        <v>62</v>
      </c>
      <c r="F347" s="154" t="s">
        <v>62</v>
      </c>
      <c r="G347" s="154" t="s">
        <v>62</v>
      </c>
      <c r="H347" s="154" t="s">
        <v>62</v>
      </c>
      <c r="I347" s="154" t="s">
        <v>62</v>
      </c>
      <c r="J347" s="154" t="s">
        <v>62</v>
      </c>
      <c r="K347" s="154" t="s">
        <v>62</v>
      </c>
      <c r="L347" s="154" t="s">
        <v>62</v>
      </c>
      <c r="M347" s="154" t="s">
        <v>62</v>
      </c>
      <c r="N347" s="154" t="s">
        <v>62</v>
      </c>
      <c r="O347" s="154" t="s">
        <v>62</v>
      </c>
      <c r="P347" s="2"/>
    </row>
    <row r="348" spans="1:16" ht="13.5" customHeight="1" x14ac:dyDescent="0.3">
      <c r="A348" s="155">
        <v>0.26041666666666702</v>
      </c>
      <c r="B348" s="154" t="s">
        <v>62</v>
      </c>
      <c r="C348" s="154" t="s">
        <v>62</v>
      </c>
      <c r="D348" s="154" t="s">
        <v>62</v>
      </c>
      <c r="E348" s="154" t="s">
        <v>62</v>
      </c>
      <c r="F348" s="154" t="s">
        <v>62</v>
      </c>
      <c r="G348" s="154" t="s">
        <v>62</v>
      </c>
      <c r="H348" s="154" t="s">
        <v>62</v>
      </c>
      <c r="I348" s="154" t="s">
        <v>62</v>
      </c>
      <c r="J348" s="154" t="s">
        <v>62</v>
      </c>
      <c r="K348" s="154" t="s">
        <v>62</v>
      </c>
      <c r="L348" s="154" t="s">
        <v>62</v>
      </c>
      <c r="M348" s="154" t="s">
        <v>62</v>
      </c>
      <c r="N348" s="154" t="s">
        <v>62</v>
      </c>
      <c r="O348" s="154" t="s">
        <v>62</v>
      </c>
      <c r="P348" s="2"/>
    </row>
    <row r="349" spans="1:16" ht="13.5" customHeight="1" x14ac:dyDescent="0.3">
      <c r="A349" s="155">
        <v>0.27083333333333298</v>
      </c>
      <c r="B349" s="154" t="s">
        <v>62</v>
      </c>
      <c r="C349" s="154" t="s">
        <v>62</v>
      </c>
      <c r="D349" s="154" t="s">
        <v>62</v>
      </c>
      <c r="E349" s="154" t="s">
        <v>62</v>
      </c>
      <c r="F349" s="154" t="s">
        <v>62</v>
      </c>
      <c r="G349" s="154" t="s">
        <v>62</v>
      </c>
      <c r="H349" s="154" t="s">
        <v>62</v>
      </c>
      <c r="I349" s="154" t="s">
        <v>62</v>
      </c>
      <c r="J349" s="154" t="s">
        <v>62</v>
      </c>
      <c r="K349" s="154" t="s">
        <v>62</v>
      </c>
      <c r="L349" s="154" t="s">
        <v>62</v>
      </c>
      <c r="M349" s="154" t="s">
        <v>62</v>
      </c>
      <c r="N349" s="154" t="s">
        <v>62</v>
      </c>
      <c r="O349" s="154" t="s">
        <v>62</v>
      </c>
      <c r="P349" s="2"/>
    </row>
    <row r="350" spans="1:16" ht="13.5" customHeight="1" x14ac:dyDescent="0.3">
      <c r="A350" s="155">
        <v>0.28125</v>
      </c>
      <c r="B350" s="154" t="s">
        <v>62</v>
      </c>
      <c r="C350" s="154" t="s">
        <v>62</v>
      </c>
      <c r="D350" s="154" t="s">
        <v>62</v>
      </c>
      <c r="E350" s="154" t="s">
        <v>62</v>
      </c>
      <c r="F350" s="154" t="s">
        <v>62</v>
      </c>
      <c r="G350" s="154" t="s">
        <v>62</v>
      </c>
      <c r="H350" s="154" t="s">
        <v>62</v>
      </c>
      <c r="I350" s="154" t="s">
        <v>62</v>
      </c>
      <c r="J350" s="154" t="s">
        <v>62</v>
      </c>
      <c r="K350" s="154" t="s">
        <v>62</v>
      </c>
      <c r="L350" s="154" t="s">
        <v>62</v>
      </c>
      <c r="M350" s="154" t="s">
        <v>62</v>
      </c>
      <c r="N350" s="154" t="s">
        <v>62</v>
      </c>
      <c r="O350" s="154" t="s">
        <v>62</v>
      </c>
      <c r="P350" s="2"/>
    </row>
    <row r="351" spans="1:16" ht="13.5" customHeight="1" x14ac:dyDescent="0.3">
      <c r="A351" s="155">
        <v>0.29166666666666702</v>
      </c>
      <c r="B351" s="154" t="s">
        <v>62</v>
      </c>
      <c r="C351" s="154" t="s">
        <v>62</v>
      </c>
      <c r="D351" s="154" t="s">
        <v>62</v>
      </c>
      <c r="E351" s="154" t="s">
        <v>62</v>
      </c>
      <c r="F351" s="154" t="s">
        <v>62</v>
      </c>
      <c r="G351" s="154" t="s">
        <v>62</v>
      </c>
      <c r="H351" s="154" t="s">
        <v>62</v>
      </c>
      <c r="I351" s="154" t="s">
        <v>62</v>
      </c>
      <c r="J351" s="154" t="s">
        <v>62</v>
      </c>
      <c r="K351" s="154" t="s">
        <v>62</v>
      </c>
      <c r="L351" s="154" t="s">
        <v>62</v>
      </c>
      <c r="M351" s="154" t="s">
        <v>62</v>
      </c>
      <c r="N351" s="154" t="s">
        <v>62</v>
      </c>
      <c r="O351" s="154" t="s">
        <v>62</v>
      </c>
      <c r="P351" s="2"/>
    </row>
    <row r="352" spans="1:16" ht="13.5" customHeight="1" x14ac:dyDescent="0.3">
      <c r="A352" s="155">
        <v>0.30208333333333298</v>
      </c>
      <c r="B352" s="154" t="s">
        <v>62</v>
      </c>
      <c r="C352" s="154" t="s">
        <v>62</v>
      </c>
      <c r="D352" s="154" t="s">
        <v>62</v>
      </c>
      <c r="E352" s="154" t="s">
        <v>62</v>
      </c>
      <c r="F352" s="154" t="s">
        <v>62</v>
      </c>
      <c r="G352" s="154" t="s">
        <v>62</v>
      </c>
      <c r="H352" s="154" t="s">
        <v>62</v>
      </c>
      <c r="I352" s="154" t="s">
        <v>62</v>
      </c>
      <c r="J352" s="154" t="s">
        <v>62</v>
      </c>
      <c r="K352" s="154" t="s">
        <v>62</v>
      </c>
      <c r="L352" s="154" t="s">
        <v>62</v>
      </c>
      <c r="M352" s="154" t="s">
        <v>62</v>
      </c>
      <c r="N352" s="154" t="s">
        <v>62</v>
      </c>
      <c r="O352" s="154" t="s">
        <v>62</v>
      </c>
      <c r="P352" s="2"/>
    </row>
    <row r="353" spans="1:16" ht="13.5" customHeight="1" x14ac:dyDescent="0.3">
      <c r="A353" s="155">
        <v>0.3125</v>
      </c>
      <c r="B353" s="154" t="s">
        <v>62</v>
      </c>
      <c r="C353" s="154" t="s">
        <v>62</v>
      </c>
      <c r="D353" s="154" t="s">
        <v>62</v>
      </c>
      <c r="E353" s="154" t="s">
        <v>62</v>
      </c>
      <c r="F353" s="154" t="s">
        <v>62</v>
      </c>
      <c r="G353" s="154" t="s">
        <v>62</v>
      </c>
      <c r="H353" s="154" t="s">
        <v>62</v>
      </c>
      <c r="I353" s="154" t="s">
        <v>62</v>
      </c>
      <c r="J353" s="154" t="s">
        <v>62</v>
      </c>
      <c r="K353" s="154" t="s">
        <v>62</v>
      </c>
      <c r="L353" s="154" t="s">
        <v>62</v>
      </c>
      <c r="M353" s="154" t="s">
        <v>62</v>
      </c>
      <c r="N353" s="154" t="s">
        <v>62</v>
      </c>
      <c r="O353" s="154" t="s">
        <v>62</v>
      </c>
      <c r="P353" s="2"/>
    </row>
    <row r="354" spans="1:16" ht="13.5" customHeight="1" x14ac:dyDescent="0.3">
      <c r="A354" s="155">
        <v>0.32291666666666702</v>
      </c>
      <c r="B354" s="154" t="s">
        <v>62</v>
      </c>
      <c r="C354" s="154" t="s">
        <v>62</v>
      </c>
      <c r="D354" s="154" t="s">
        <v>62</v>
      </c>
      <c r="E354" s="154" t="s">
        <v>62</v>
      </c>
      <c r="F354" s="154" t="s">
        <v>62</v>
      </c>
      <c r="G354" s="154" t="s">
        <v>62</v>
      </c>
      <c r="H354" s="154" t="s">
        <v>62</v>
      </c>
      <c r="I354" s="154" t="s">
        <v>62</v>
      </c>
      <c r="J354" s="154" t="s">
        <v>62</v>
      </c>
      <c r="K354" s="154" t="s">
        <v>62</v>
      </c>
      <c r="L354" s="154" t="s">
        <v>62</v>
      </c>
      <c r="M354" s="154" t="s">
        <v>62</v>
      </c>
      <c r="N354" s="154" t="s">
        <v>62</v>
      </c>
      <c r="O354" s="154" t="s">
        <v>62</v>
      </c>
      <c r="P354" s="2"/>
    </row>
    <row r="355" spans="1:16" ht="13.5" customHeight="1" x14ac:dyDescent="0.3">
      <c r="A355" s="155">
        <v>0.33333333333333298</v>
      </c>
      <c r="B355" s="154" t="s">
        <v>62</v>
      </c>
      <c r="C355" s="154" t="s">
        <v>62</v>
      </c>
      <c r="D355" s="154" t="s">
        <v>62</v>
      </c>
      <c r="E355" s="154" t="s">
        <v>62</v>
      </c>
      <c r="F355" s="154" t="s">
        <v>62</v>
      </c>
      <c r="G355" s="154" t="s">
        <v>62</v>
      </c>
      <c r="H355" s="154" t="s">
        <v>62</v>
      </c>
      <c r="I355" s="154" t="s">
        <v>62</v>
      </c>
      <c r="J355" s="154" t="s">
        <v>62</v>
      </c>
      <c r="K355" s="154" t="s">
        <v>62</v>
      </c>
      <c r="L355" s="154" t="s">
        <v>62</v>
      </c>
      <c r="M355" s="154" t="s">
        <v>62</v>
      </c>
      <c r="N355" s="154" t="s">
        <v>62</v>
      </c>
      <c r="O355" s="154" t="s">
        <v>62</v>
      </c>
      <c r="P355" s="2"/>
    </row>
    <row r="356" spans="1:16" ht="13.5" customHeight="1" x14ac:dyDescent="0.3">
      <c r="A356" s="155">
        <v>0.34375</v>
      </c>
      <c r="B356" s="154" t="s">
        <v>62</v>
      </c>
      <c r="C356" s="154" t="s">
        <v>62</v>
      </c>
      <c r="D356" s="154" t="s">
        <v>62</v>
      </c>
      <c r="E356" s="154" t="s">
        <v>62</v>
      </c>
      <c r="F356" s="154" t="s">
        <v>62</v>
      </c>
      <c r="G356" s="154" t="s">
        <v>62</v>
      </c>
      <c r="H356" s="154" t="s">
        <v>62</v>
      </c>
      <c r="I356" s="154" t="s">
        <v>62</v>
      </c>
      <c r="J356" s="154" t="s">
        <v>62</v>
      </c>
      <c r="K356" s="154" t="s">
        <v>62</v>
      </c>
      <c r="L356" s="154" t="s">
        <v>62</v>
      </c>
      <c r="M356" s="154" t="s">
        <v>62</v>
      </c>
      <c r="N356" s="154" t="s">
        <v>62</v>
      </c>
      <c r="O356" s="154" t="s">
        <v>62</v>
      </c>
      <c r="P356" s="2"/>
    </row>
    <row r="357" spans="1:16" ht="13.5" customHeight="1" x14ac:dyDescent="0.3">
      <c r="A357" s="155">
        <v>0.35416666666666702</v>
      </c>
      <c r="B357" s="154" t="s">
        <v>62</v>
      </c>
      <c r="C357" s="154" t="s">
        <v>62</v>
      </c>
      <c r="D357" s="154" t="s">
        <v>62</v>
      </c>
      <c r="E357" s="154" t="s">
        <v>62</v>
      </c>
      <c r="F357" s="154" t="s">
        <v>62</v>
      </c>
      <c r="G357" s="154" t="s">
        <v>62</v>
      </c>
      <c r="H357" s="154" t="s">
        <v>62</v>
      </c>
      <c r="I357" s="154" t="s">
        <v>62</v>
      </c>
      <c r="J357" s="154" t="s">
        <v>62</v>
      </c>
      <c r="K357" s="154" t="s">
        <v>62</v>
      </c>
      <c r="L357" s="154" t="s">
        <v>62</v>
      </c>
      <c r="M357" s="154" t="s">
        <v>62</v>
      </c>
      <c r="N357" s="154" t="s">
        <v>62</v>
      </c>
      <c r="O357" s="154" t="s">
        <v>62</v>
      </c>
      <c r="P357" s="2"/>
    </row>
    <row r="358" spans="1:16" ht="13.5" customHeight="1" x14ac:dyDescent="0.3">
      <c r="A358" s="155">
        <v>0.36458333333333298</v>
      </c>
      <c r="B358" s="154" t="s">
        <v>62</v>
      </c>
      <c r="C358" s="154" t="s">
        <v>62</v>
      </c>
      <c r="D358" s="154" t="s">
        <v>62</v>
      </c>
      <c r="E358" s="154" t="s">
        <v>62</v>
      </c>
      <c r="F358" s="154" t="s">
        <v>62</v>
      </c>
      <c r="G358" s="154" t="s">
        <v>62</v>
      </c>
      <c r="H358" s="154" t="s">
        <v>62</v>
      </c>
      <c r="I358" s="154" t="s">
        <v>62</v>
      </c>
      <c r="J358" s="154" t="s">
        <v>62</v>
      </c>
      <c r="K358" s="154" t="s">
        <v>62</v>
      </c>
      <c r="L358" s="154" t="s">
        <v>62</v>
      </c>
      <c r="M358" s="154" t="s">
        <v>62</v>
      </c>
      <c r="N358" s="154" t="s">
        <v>62</v>
      </c>
      <c r="O358" s="154" t="s">
        <v>62</v>
      </c>
      <c r="P358" s="2"/>
    </row>
    <row r="359" spans="1:16" ht="13.5" customHeight="1" x14ac:dyDescent="0.3">
      <c r="A359" s="155">
        <v>0.375</v>
      </c>
      <c r="B359" s="154" t="s">
        <v>62</v>
      </c>
      <c r="C359" s="154" t="s">
        <v>62</v>
      </c>
      <c r="D359" s="154" t="s">
        <v>62</v>
      </c>
      <c r="E359" s="154" t="s">
        <v>62</v>
      </c>
      <c r="F359" s="154" t="s">
        <v>62</v>
      </c>
      <c r="G359" s="154" t="s">
        <v>62</v>
      </c>
      <c r="H359" s="154" t="s">
        <v>62</v>
      </c>
      <c r="I359" s="154" t="s">
        <v>62</v>
      </c>
      <c r="J359" s="154" t="s">
        <v>62</v>
      </c>
      <c r="K359" s="154" t="s">
        <v>62</v>
      </c>
      <c r="L359" s="154" t="s">
        <v>62</v>
      </c>
      <c r="M359" s="154" t="s">
        <v>62</v>
      </c>
      <c r="N359" s="154" t="s">
        <v>62</v>
      </c>
      <c r="O359" s="154" t="s">
        <v>62</v>
      </c>
      <c r="P359" s="2"/>
    </row>
    <row r="360" spans="1:16" ht="13.5" customHeight="1" x14ac:dyDescent="0.3">
      <c r="A360" s="155">
        <v>0.38541666666666702</v>
      </c>
      <c r="B360" s="154" t="s">
        <v>62</v>
      </c>
      <c r="C360" s="154" t="s">
        <v>62</v>
      </c>
      <c r="D360" s="154" t="s">
        <v>62</v>
      </c>
      <c r="E360" s="154" t="s">
        <v>62</v>
      </c>
      <c r="F360" s="154" t="s">
        <v>62</v>
      </c>
      <c r="G360" s="154" t="s">
        <v>62</v>
      </c>
      <c r="H360" s="154" t="s">
        <v>62</v>
      </c>
      <c r="I360" s="154" t="s">
        <v>62</v>
      </c>
      <c r="J360" s="154" t="s">
        <v>62</v>
      </c>
      <c r="K360" s="154" t="s">
        <v>62</v>
      </c>
      <c r="L360" s="154" t="s">
        <v>62</v>
      </c>
      <c r="M360" s="154" t="s">
        <v>62</v>
      </c>
      <c r="N360" s="154" t="s">
        <v>62</v>
      </c>
      <c r="O360" s="154" t="s">
        <v>62</v>
      </c>
      <c r="P360" s="2"/>
    </row>
    <row r="361" spans="1:16" ht="13.5" customHeight="1" x14ac:dyDescent="0.3">
      <c r="A361" s="155">
        <v>0.39583333333333298</v>
      </c>
      <c r="B361" s="154" t="s">
        <v>62</v>
      </c>
      <c r="C361" s="154" t="s">
        <v>62</v>
      </c>
      <c r="D361" s="154" t="s">
        <v>62</v>
      </c>
      <c r="E361" s="154" t="s">
        <v>62</v>
      </c>
      <c r="F361" s="154" t="s">
        <v>62</v>
      </c>
      <c r="G361" s="154" t="s">
        <v>62</v>
      </c>
      <c r="H361" s="154" t="s">
        <v>62</v>
      </c>
      <c r="I361" s="154" t="s">
        <v>62</v>
      </c>
      <c r="J361" s="154" t="s">
        <v>62</v>
      </c>
      <c r="K361" s="154" t="s">
        <v>62</v>
      </c>
      <c r="L361" s="154" t="s">
        <v>62</v>
      </c>
      <c r="M361" s="154" t="s">
        <v>62</v>
      </c>
      <c r="N361" s="154" t="s">
        <v>62</v>
      </c>
      <c r="O361" s="154" t="s">
        <v>62</v>
      </c>
      <c r="P361" s="2"/>
    </row>
    <row r="362" spans="1:16" ht="13.5" customHeight="1" x14ac:dyDescent="0.3">
      <c r="A362" s="155">
        <v>0.40625</v>
      </c>
      <c r="B362" s="154" t="s">
        <v>62</v>
      </c>
      <c r="C362" s="154" t="s">
        <v>62</v>
      </c>
      <c r="D362" s="154" t="s">
        <v>62</v>
      </c>
      <c r="E362" s="154" t="s">
        <v>62</v>
      </c>
      <c r="F362" s="154" t="s">
        <v>62</v>
      </c>
      <c r="G362" s="154" t="s">
        <v>62</v>
      </c>
      <c r="H362" s="154" t="s">
        <v>62</v>
      </c>
      <c r="I362" s="154" t="s">
        <v>62</v>
      </c>
      <c r="J362" s="154" t="s">
        <v>62</v>
      </c>
      <c r="K362" s="154" t="s">
        <v>62</v>
      </c>
      <c r="L362" s="154" t="s">
        <v>62</v>
      </c>
      <c r="M362" s="154" t="s">
        <v>62</v>
      </c>
      <c r="N362" s="154" t="s">
        <v>62</v>
      </c>
      <c r="O362" s="154" t="s">
        <v>62</v>
      </c>
      <c r="P362" s="2"/>
    </row>
    <row r="363" spans="1:16" ht="13.5" customHeight="1" x14ac:dyDescent="0.3">
      <c r="A363" s="155">
        <v>0.41666666666666702</v>
      </c>
      <c r="B363" s="154" t="s">
        <v>62</v>
      </c>
      <c r="C363" s="154" t="s">
        <v>62</v>
      </c>
      <c r="D363" s="154" t="s">
        <v>62</v>
      </c>
      <c r="E363" s="154" t="s">
        <v>62</v>
      </c>
      <c r="F363" s="154" t="s">
        <v>62</v>
      </c>
      <c r="G363" s="154" t="s">
        <v>62</v>
      </c>
      <c r="H363" s="154" t="s">
        <v>62</v>
      </c>
      <c r="I363" s="154" t="s">
        <v>62</v>
      </c>
      <c r="J363" s="154" t="s">
        <v>62</v>
      </c>
      <c r="K363" s="154" t="s">
        <v>62</v>
      </c>
      <c r="L363" s="154" t="s">
        <v>62</v>
      </c>
      <c r="M363" s="154" t="s">
        <v>62</v>
      </c>
      <c r="N363" s="154" t="s">
        <v>62</v>
      </c>
      <c r="O363" s="154" t="s">
        <v>62</v>
      </c>
      <c r="P363" s="2"/>
    </row>
    <row r="364" spans="1:16" ht="13.5" customHeight="1" x14ac:dyDescent="0.3">
      <c r="A364" s="155">
        <v>0.42708333333333298</v>
      </c>
      <c r="B364" s="154" t="s">
        <v>62</v>
      </c>
      <c r="C364" s="154" t="s">
        <v>62</v>
      </c>
      <c r="D364" s="154" t="s">
        <v>62</v>
      </c>
      <c r="E364" s="154" t="s">
        <v>62</v>
      </c>
      <c r="F364" s="154" t="s">
        <v>62</v>
      </c>
      <c r="G364" s="154" t="s">
        <v>62</v>
      </c>
      <c r="H364" s="154" t="s">
        <v>62</v>
      </c>
      <c r="I364" s="154" t="s">
        <v>62</v>
      </c>
      <c r="J364" s="154" t="s">
        <v>62</v>
      </c>
      <c r="K364" s="154" t="s">
        <v>62</v>
      </c>
      <c r="L364" s="154" t="s">
        <v>62</v>
      </c>
      <c r="M364" s="154" t="s">
        <v>62</v>
      </c>
      <c r="N364" s="154" t="s">
        <v>62</v>
      </c>
      <c r="O364" s="154" t="s">
        <v>62</v>
      </c>
      <c r="P364" s="2"/>
    </row>
    <row r="365" spans="1:16" ht="13.5" customHeight="1" x14ac:dyDescent="0.3">
      <c r="A365" s="155">
        <v>0.4375</v>
      </c>
      <c r="B365" s="154" t="s">
        <v>62</v>
      </c>
      <c r="C365" s="154" t="s">
        <v>62</v>
      </c>
      <c r="D365" s="154" t="s">
        <v>62</v>
      </c>
      <c r="E365" s="154" t="s">
        <v>62</v>
      </c>
      <c r="F365" s="154" t="s">
        <v>62</v>
      </c>
      <c r="G365" s="154" t="s">
        <v>62</v>
      </c>
      <c r="H365" s="154" t="s">
        <v>62</v>
      </c>
      <c r="I365" s="154" t="s">
        <v>62</v>
      </c>
      <c r="J365" s="154" t="s">
        <v>62</v>
      </c>
      <c r="K365" s="154" t="s">
        <v>62</v>
      </c>
      <c r="L365" s="154" t="s">
        <v>62</v>
      </c>
      <c r="M365" s="154" t="s">
        <v>62</v>
      </c>
      <c r="N365" s="154" t="s">
        <v>62</v>
      </c>
      <c r="O365" s="154" t="s">
        <v>62</v>
      </c>
      <c r="P365" s="2"/>
    </row>
    <row r="366" spans="1:16" ht="13.5" customHeight="1" x14ac:dyDescent="0.3">
      <c r="A366" s="155">
        <v>0.44791666666666702</v>
      </c>
      <c r="B366" s="154" t="s">
        <v>62</v>
      </c>
      <c r="C366" s="154" t="s">
        <v>62</v>
      </c>
      <c r="D366" s="154" t="s">
        <v>62</v>
      </c>
      <c r="E366" s="154" t="s">
        <v>62</v>
      </c>
      <c r="F366" s="154" t="s">
        <v>62</v>
      </c>
      <c r="G366" s="154" t="s">
        <v>62</v>
      </c>
      <c r="H366" s="154" t="s">
        <v>62</v>
      </c>
      <c r="I366" s="154" t="s">
        <v>62</v>
      </c>
      <c r="J366" s="154" t="s">
        <v>62</v>
      </c>
      <c r="K366" s="154" t="s">
        <v>62</v>
      </c>
      <c r="L366" s="154" t="s">
        <v>62</v>
      </c>
      <c r="M366" s="154" t="s">
        <v>62</v>
      </c>
      <c r="N366" s="154" t="s">
        <v>62</v>
      </c>
      <c r="O366" s="154" t="s">
        <v>62</v>
      </c>
      <c r="P366" s="2"/>
    </row>
    <row r="367" spans="1:16" ht="13.5" customHeight="1" x14ac:dyDescent="0.3">
      <c r="A367" s="155">
        <v>0.45833333333333298</v>
      </c>
      <c r="B367" s="154" t="s">
        <v>62</v>
      </c>
      <c r="C367" s="154" t="s">
        <v>62</v>
      </c>
      <c r="D367" s="154" t="s">
        <v>62</v>
      </c>
      <c r="E367" s="154" t="s">
        <v>62</v>
      </c>
      <c r="F367" s="154" t="s">
        <v>62</v>
      </c>
      <c r="G367" s="154" t="s">
        <v>62</v>
      </c>
      <c r="H367" s="154" t="s">
        <v>62</v>
      </c>
      <c r="I367" s="154" t="s">
        <v>62</v>
      </c>
      <c r="J367" s="154" t="s">
        <v>62</v>
      </c>
      <c r="K367" s="154" t="s">
        <v>62</v>
      </c>
      <c r="L367" s="154" t="s">
        <v>62</v>
      </c>
      <c r="M367" s="154" t="s">
        <v>62</v>
      </c>
      <c r="N367" s="154" t="s">
        <v>62</v>
      </c>
      <c r="O367" s="154" t="s">
        <v>62</v>
      </c>
      <c r="P367" s="2"/>
    </row>
    <row r="368" spans="1:16" ht="13.5" customHeight="1" x14ac:dyDescent="0.3">
      <c r="A368" s="155">
        <v>0.46875</v>
      </c>
      <c r="B368" s="154" t="s">
        <v>62</v>
      </c>
      <c r="C368" s="154" t="s">
        <v>62</v>
      </c>
      <c r="D368" s="154" t="s">
        <v>62</v>
      </c>
      <c r="E368" s="154" t="s">
        <v>62</v>
      </c>
      <c r="F368" s="154" t="s">
        <v>62</v>
      </c>
      <c r="G368" s="154" t="s">
        <v>62</v>
      </c>
      <c r="H368" s="154" t="s">
        <v>62</v>
      </c>
      <c r="I368" s="154" t="s">
        <v>62</v>
      </c>
      <c r="J368" s="154" t="s">
        <v>62</v>
      </c>
      <c r="K368" s="154" t="s">
        <v>62</v>
      </c>
      <c r="L368" s="154" t="s">
        <v>62</v>
      </c>
      <c r="M368" s="154" t="s">
        <v>62</v>
      </c>
      <c r="N368" s="154" t="s">
        <v>62</v>
      </c>
      <c r="O368" s="154" t="s">
        <v>62</v>
      </c>
      <c r="P368" s="2"/>
    </row>
    <row r="369" spans="1:16" ht="13.5" customHeight="1" x14ac:dyDescent="0.3">
      <c r="A369" s="155">
        <v>0.47916666666666702</v>
      </c>
      <c r="B369" s="154" t="s">
        <v>62</v>
      </c>
      <c r="C369" s="154" t="s">
        <v>62</v>
      </c>
      <c r="D369" s="154" t="s">
        <v>62</v>
      </c>
      <c r="E369" s="154" t="s">
        <v>62</v>
      </c>
      <c r="F369" s="154" t="s">
        <v>62</v>
      </c>
      <c r="G369" s="154" t="s">
        <v>62</v>
      </c>
      <c r="H369" s="154" t="s">
        <v>62</v>
      </c>
      <c r="I369" s="154" t="s">
        <v>62</v>
      </c>
      <c r="J369" s="154" t="s">
        <v>62</v>
      </c>
      <c r="K369" s="154" t="s">
        <v>62</v>
      </c>
      <c r="L369" s="154" t="s">
        <v>62</v>
      </c>
      <c r="M369" s="154" t="s">
        <v>62</v>
      </c>
      <c r="N369" s="154" t="s">
        <v>62</v>
      </c>
      <c r="O369" s="154" t="s">
        <v>62</v>
      </c>
      <c r="P369" s="2"/>
    </row>
    <row r="370" spans="1:16" ht="13.5" customHeight="1" x14ac:dyDescent="0.3">
      <c r="A370" s="155">
        <v>0.48958333333333298</v>
      </c>
      <c r="B370" s="154" t="s">
        <v>62</v>
      </c>
      <c r="C370" s="154" t="s">
        <v>62</v>
      </c>
      <c r="D370" s="154" t="s">
        <v>62</v>
      </c>
      <c r="E370" s="154" t="s">
        <v>62</v>
      </c>
      <c r="F370" s="154" t="s">
        <v>62</v>
      </c>
      <c r="G370" s="154" t="s">
        <v>62</v>
      </c>
      <c r="H370" s="154" t="s">
        <v>62</v>
      </c>
      <c r="I370" s="154" t="s">
        <v>62</v>
      </c>
      <c r="J370" s="154" t="s">
        <v>62</v>
      </c>
      <c r="K370" s="154" t="s">
        <v>62</v>
      </c>
      <c r="L370" s="154" t="s">
        <v>62</v>
      </c>
      <c r="M370" s="154" t="s">
        <v>62</v>
      </c>
      <c r="N370" s="154" t="s">
        <v>62</v>
      </c>
      <c r="O370" s="154" t="s">
        <v>62</v>
      </c>
      <c r="P370" s="2"/>
    </row>
    <row r="371" spans="1:16" ht="13.5" customHeight="1" x14ac:dyDescent="0.3">
      <c r="A371" s="155">
        <v>0.5</v>
      </c>
      <c r="B371" s="154" t="s">
        <v>62</v>
      </c>
      <c r="C371" s="154" t="s">
        <v>62</v>
      </c>
      <c r="D371" s="154" t="s">
        <v>62</v>
      </c>
      <c r="E371" s="154" t="s">
        <v>62</v>
      </c>
      <c r="F371" s="154" t="s">
        <v>62</v>
      </c>
      <c r="G371" s="154" t="s">
        <v>62</v>
      </c>
      <c r="H371" s="154" t="s">
        <v>62</v>
      </c>
      <c r="I371" s="154" t="s">
        <v>62</v>
      </c>
      <c r="J371" s="154" t="s">
        <v>62</v>
      </c>
      <c r="K371" s="154" t="s">
        <v>62</v>
      </c>
      <c r="L371" s="154" t="s">
        <v>62</v>
      </c>
      <c r="M371" s="154" t="s">
        <v>62</v>
      </c>
      <c r="N371" s="154" t="s">
        <v>62</v>
      </c>
      <c r="O371" s="154" t="s">
        <v>62</v>
      </c>
      <c r="P371" s="2"/>
    </row>
    <row r="372" spans="1:16" ht="13.5" customHeight="1" x14ac:dyDescent="0.3">
      <c r="A372" s="155">
        <v>0.51041666666666696</v>
      </c>
      <c r="B372" s="154" t="s">
        <v>62</v>
      </c>
      <c r="C372" s="154" t="s">
        <v>62</v>
      </c>
      <c r="D372" s="154" t="s">
        <v>62</v>
      </c>
      <c r="E372" s="154" t="s">
        <v>62</v>
      </c>
      <c r="F372" s="154" t="s">
        <v>62</v>
      </c>
      <c r="G372" s="154" t="s">
        <v>62</v>
      </c>
      <c r="H372" s="154" t="s">
        <v>62</v>
      </c>
      <c r="I372" s="154" t="s">
        <v>62</v>
      </c>
      <c r="J372" s="154" t="s">
        <v>62</v>
      </c>
      <c r="K372" s="154" t="s">
        <v>62</v>
      </c>
      <c r="L372" s="154" t="s">
        <v>62</v>
      </c>
      <c r="M372" s="154" t="s">
        <v>62</v>
      </c>
      <c r="N372" s="154" t="s">
        <v>62</v>
      </c>
      <c r="O372" s="154" t="s">
        <v>62</v>
      </c>
      <c r="P372" s="2"/>
    </row>
    <row r="373" spans="1:16" ht="13.5" customHeight="1" x14ac:dyDescent="0.3">
      <c r="A373" s="155">
        <v>0.52083333333333304</v>
      </c>
      <c r="B373" s="154" t="s">
        <v>62</v>
      </c>
      <c r="C373" s="154" t="s">
        <v>62</v>
      </c>
      <c r="D373" s="154" t="s">
        <v>62</v>
      </c>
      <c r="E373" s="154" t="s">
        <v>62</v>
      </c>
      <c r="F373" s="154" t="s">
        <v>62</v>
      </c>
      <c r="G373" s="154" t="s">
        <v>62</v>
      </c>
      <c r="H373" s="154" t="s">
        <v>62</v>
      </c>
      <c r="I373" s="154" t="s">
        <v>62</v>
      </c>
      <c r="J373" s="154" t="s">
        <v>62</v>
      </c>
      <c r="K373" s="154" t="s">
        <v>62</v>
      </c>
      <c r="L373" s="154" t="s">
        <v>62</v>
      </c>
      <c r="M373" s="154" t="s">
        <v>62</v>
      </c>
      <c r="N373" s="154" t="s">
        <v>62</v>
      </c>
      <c r="O373" s="154" t="s">
        <v>62</v>
      </c>
      <c r="P373" s="2"/>
    </row>
    <row r="374" spans="1:16" ht="13.5" customHeight="1" x14ac:dyDescent="0.3">
      <c r="A374" s="155">
        <v>0.53125</v>
      </c>
      <c r="B374" s="154" t="s">
        <v>62</v>
      </c>
      <c r="C374" s="154" t="s">
        <v>62</v>
      </c>
      <c r="D374" s="154" t="s">
        <v>62</v>
      </c>
      <c r="E374" s="154" t="s">
        <v>62</v>
      </c>
      <c r="F374" s="154" t="s">
        <v>62</v>
      </c>
      <c r="G374" s="154" t="s">
        <v>62</v>
      </c>
      <c r="H374" s="154" t="s">
        <v>62</v>
      </c>
      <c r="I374" s="154" t="s">
        <v>62</v>
      </c>
      <c r="J374" s="154" t="s">
        <v>62</v>
      </c>
      <c r="K374" s="154" t="s">
        <v>62</v>
      </c>
      <c r="L374" s="154" t="s">
        <v>62</v>
      </c>
      <c r="M374" s="154" t="s">
        <v>62</v>
      </c>
      <c r="N374" s="154" t="s">
        <v>62</v>
      </c>
      <c r="O374" s="154" t="s">
        <v>62</v>
      </c>
      <c r="P374" s="2"/>
    </row>
    <row r="375" spans="1:16" ht="13.5" customHeight="1" x14ac:dyDescent="0.3">
      <c r="A375" s="155">
        <v>0.54166666666666696</v>
      </c>
      <c r="B375" s="154" t="s">
        <v>62</v>
      </c>
      <c r="C375" s="154" t="s">
        <v>62</v>
      </c>
      <c r="D375" s="154" t="s">
        <v>62</v>
      </c>
      <c r="E375" s="154" t="s">
        <v>62</v>
      </c>
      <c r="F375" s="154" t="s">
        <v>62</v>
      </c>
      <c r="G375" s="154" t="s">
        <v>62</v>
      </c>
      <c r="H375" s="154" t="s">
        <v>62</v>
      </c>
      <c r="I375" s="154" t="s">
        <v>62</v>
      </c>
      <c r="J375" s="154" t="s">
        <v>62</v>
      </c>
      <c r="K375" s="154" t="s">
        <v>62</v>
      </c>
      <c r="L375" s="154" t="s">
        <v>62</v>
      </c>
      <c r="M375" s="154" t="s">
        <v>62</v>
      </c>
      <c r="N375" s="154" t="s">
        <v>62</v>
      </c>
      <c r="O375" s="154" t="s">
        <v>62</v>
      </c>
      <c r="P375" s="2"/>
    </row>
    <row r="376" spans="1:16" ht="13.5" customHeight="1" x14ac:dyDescent="0.3">
      <c r="A376" s="155">
        <v>0.55208333333333304</v>
      </c>
      <c r="B376" s="154" t="s">
        <v>62</v>
      </c>
      <c r="C376" s="154" t="s">
        <v>62</v>
      </c>
      <c r="D376" s="154" t="s">
        <v>62</v>
      </c>
      <c r="E376" s="154" t="s">
        <v>62</v>
      </c>
      <c r="F376" s="154" t="s">
        <v>62</v>
      </c>
      <c r="G376" s="154" t="s">
        <v>62</v>
      </c>
      <c r="H376" s="154" t="s">
        <v>62</v>
      </c>
      <c r="I376" s="154" t="s">
        <v>62</v>
      </c>
      <c r="J376" s="154" t="s">
        <v>62</v>
      </c>
      <c r="K376" s="154" t="s">
        <v>62</v>
      </c>
      <c r="L376" s="154" t="s">
        <v>62</v>
      </c>
      <c r="M376" s="154" t="s">
        <v>62</v>
      </c>
      <c r="N376" s="154" t="s">
        <v>62</v>
      </c>
      <c r="O376" s="154" t="s">
        <v>62</v>
      </c>
      <c r="P376" s="2"/>
    </row>
    <row r="377" spans="1:16" ht="13.5" customHeight="1" x14ac:dyDescent="0.3">
      <c r="A377" s="155">
        <v>0.5625</v>
      </c>
      <c r="B377" s="154" t="s">
        <v>62</v>
      </c>
      <c r="C377" s="154" t="s">
        <v>62</v>
      </c>
      <c r="D377" s="154" t="s">
        <v>62</v>
      </c>
      <c r="E377" s="154" t="s">
        <v>62</v>
      </c>
      <c r="F377" s="154" t="s">
        <v>62</v>
      </c>
      <c r="G377" s="154" t="s">
        <v>62</v>
      </c>
      <c r="H377" s="154" t="s">
        <v>62</v>
      </c>
      <c r="I377" s="154" t="s">
        <v>62</v>
      </c>
      <c r="J377" s="154" t="s">
        <v>62</v>
      </c>
      <c r="K377" s="154" t="s">
        <v>62</v>
      </c>
      <c r="L377" s="154" t="s">
        <v>62</v>
      </c>
      <c r="M377" s="154" t="s">
        <v>62</v>
      </c>
      <c r="N377" s="154" t="s">
        <v>62</v>
      </c>
      <c r="O377" s="154" t="s">
        <v>62</v>
      </c>
      <c r="P377" s="2"/>
    </row>
    <row r="378" spans="1:16" ht="13.5" customHeight="1" x14ac:dyDescent="0.3">
      <c r="A378" s="155">
        <v>0.57291666666666696</v>
      </c>
      <c r="B378" s="154" t="s">
        <v>62</v>
      </c>
      <c r="C378" s="154" t="s">
        <v>62</v>
      </c>
      <c r="D378" s="154" t="s">
        <v>62</v>
      </c>
      <c r="E378" s="154" t="s">
        <v>62</v>
      </c>
      <c r="F378" s="154" t="s">
        <v>62</v>
      </c>
      <c r="G378" s="154" t="s">
        <v>62</v>
      </c>
      <c r="H378" s="154" t="s">
        <v>62</v>
      </c>
      <c r="I378" s="154" t="s">
        <v>62</v>
      </c>
      <c r="J378" s="154" t="s">
        <v>62</v>
      </c>
      <c r="K378" s="154" t="s">
        <v>62</v>
      </c>
      <c r="L378" s="154" t="s">
        <v>62</v>
      </c>
      <c r="M378" s="154" t="s">
        <v>62</v>
      </c>
      <c r="N378" s="154" t="s">
        <v>62</v>
      </c>
      <c r="O378" s="154" t="s">
        <v>62</v>
      </c>
      <c r="P378" s="2"/>
    </row>
    <row r="379" spans="1:16" ht="13.5" customHeight="1" x14ac:dyDescent="0.3">
      <c r="A379" s="155">
        <v>0.58333333333333304</v>
      </c>
      <c r="B379" s="154" t="s">
        <v>62</v>
      </c>
      <c r="C379" s="154" t="s">
        <v>62</v>
      </c>
      <c r="D379" s="154" t="s">
        <v>62</v>
      </c>
      <c r="E379" s="154" t="s">
        <v>62</v>
      </c>
      <c r="F379" s="154" t="s">
        <v>62</v>
      </c>
      <c r="G379" s="154" t="s">
        <v>62</v>
      </c>
      <c r="H379" s="154" t="s">
        <v>62</v>
      </c>
      <c r="I379" s="154" t="s">
        <v>62</v>
      </c>
      <c r="J379" s="154" t="s">
        <v>62</v>
      </c>
      <c r="K379" s="154" t="s">
        <v>62</v>
      </c>
      <c r="L379" s="154" t="s">
        <v>62</v>
      </c>
      <c r="M379" s="154" t="s">
        <v>62</v>
      </c>
      <c r="N379" s="154" t="s">
        <v>62</v>
      </c>
      <c r="O379" s="154" t="s">
        <v>62</v>
      </c>
      <c r="P379" s="2"/>
    </row>
    <row r="380" spans="1:16" ht="13.5" customHeight="1" x14ac:dyDescent="0.3">
      <c r="A380" s="155">
        <v>0.59375</v>
      </c>
      <c r="B380" s="154" t="s">
        <v>62</v>
      </c>
      <c r="C380" s="154" t="s">
        <v>62</v>
      </c>
      <c r="D380" s="154" t="s">
        <v>62</v>
      </c>
      <c r="E380" s="154" t="s">
        <v>62</v>
      </c>
      <c r="F380" s="154" t="s">
        <v>62</v>
      </c>
      <c r="G380" s="154" t="s">
        <v>62</v>
      </c>
      <c r="H380" s="154" t="s">
        <v>62</v>
      </c>
      <c r="I380" s="154" t="s">
        <v>62</v>
      </c>
      <c r="J380" s="154" t="s">
        <v>62</v>
      </c>
      <c r="K380" s="154" t="s">
        <v>62</v>
      </c>
      <c r="L380" s="154" t="s">
        <v>62</v>
      </c>
      <c r="M380" s="154" t="s">
        <v>62</v>
      </c>
      <c r="N380" s="154" t="s">
        <v>62</v>
      </c>
      <c r="O380" s="154" t="s">
        <v>62</v>
      </c>
      <c r="P380" s="2"/>
    </row>
    <row r="381" spans="1:16" ht="13.5" customHeight="1" x14ac:dyDescent="0.3">
      <c r="A381" s="155">
        <v>0.60416666666666696</v>
      </c>
      <c r="B381" s="154" t="s">
        <v>62</v>
      </c>
      <c r="C381" s="154" t="s">
        <v>62</v>
      </c>
      <c r="D381" s="154" t="s">
        <v>62</v>
      </c>
      <c r="E381" s="154" t="s">
        <v>62</v>
      </c>
      <c r="F381" s="154" t="s">
        <v>62</v>
      </c>
      <c r="G381" s="154" t="s">
        <v>62</v>
      </c>
      <c r="H381" s="154" t="s">
        <v>62</v>
      </c>
      <c r="I381" s="154" t="s">
        <v>62</v>
      </c>
      <c r="J381" s="154" t="s">
        <v>62</v>
      </c>
      <c r="K381" s="154" t="s">
        <v>62</v>
      </c>
      <c r="L381" s="154" t="s">
        <v>62</v>
      </c>
      <c r="M381" s="154" t="s">
        <v>62</v>
      </c>
      <c r="N381" s="154" t="s">
        <v>62</v>
      </c>
      <c r="O381" s="154" t="s">
        <v>62</v>
      </c>
      <c r="P381" s="2"/>
    </row>
    <row r="382" spans="1:16" ht="13.5" customHeight="1" x14ac:dyDescent="0.3">
      <c r="A382" s="155">
        <v>0.61458333333333304</v>
      </c>
      <c r="B382" s="154" t="s">
        <v>62</v>
      </c>
      <c r="C382" s="154" t="s">
        <v>62</v>
      </c>
      <c r="D382" s="154" t="s">
        <v>62</v>
      </c>
      <c r="E382" s="154" t="s">
        <v>62</v>
      </c>
      <c r="F382" s="154" t="s">
        <v>62</v>
      </c>
      <c r="G382" s="154" t="s">
        <v>62</v>
      </c>
      <c r="H382" s="154" t="s">
        <v>62</v>
      </c>
      <c r="I382" s="154" t="s">
        <v>62</v>
      </c>
      <c r="J382" s="154" t="s">
        <v>62</v>
      </c>
      <c r="K382" s="154" t="s">
        <v>62</v>
      </c>
      <c r="L382" s="154" t="s">
        <v>62</v>
      </c>
      <c r="M382" s="154" t="s">
        <v>62</v>
      </c>
      <c r="N382" s="154" t="s">
        <v>62</v>
      </c>
      <c r="O382" s="154" t="s">
        <v>62</v>
      </c>
      <c r="P382" s="2"/>
    </row>
    <row r="383" spans="1:16" ht="13.5" customHeight="1" x14ac:dyDescent="0.3">
      <c r="A383" s="155">
        <v>0.625</v>
      </c>
      <c r="B383" s="154" t="s">
        <v>62</v>
      </c>
      <c r="C383" s="154" t="s">
        <v>62</v>
      </c>
      <c r="D383" s="154" t="s">
        <v>62</v>
      </c>
      <c r="E383" s="154" t="s">
        <v>62</v>
      </c>
      <c r="F383" s="154" t="s">
        <v>62</v>
      </c>
      <c r="G383" s="154" t="s">
        <v>62</v>
      </c>
      <c r="H383" s="154" t="s">
        <v>62</v>
      </c>
      <c r="I383" s="154" t="s">
        <v>62</v>
      </c>
      <c r="J383" s="154" t="s">
        <v>62</v>
      </c>
      <c r="K383" s="154" t="s">
        <v>62</v>
      </c>
      <c r="L383" s="154" t="s">
        <v>62</v>
      </c>
      <c r="M383" s="154" t="s">
        <v>62</v>
      </c>
      <c r="N383" s="154" t="s">
        <v>62</v>
      </c>
      <c r="O383" s="154" t="s">
        <v>62</v>
      </c>
      <c r="P383" s="2"/>
    </row>
    <row r="384" spans="1:16" ht="13.5" customHeight="1" x14ac:dyDescent="0.3">
      <c r="A384" s="155">
        <v>0.63541666666666696</v>
      </c>
      <c r="B384" s="154" t="s">
        <v>62</v>
      </c>
      <c r="C384" s="154" t="s">
        <v>62</v>
      </c>
      <c r="D384" s="154" t="s">
        <v>62</v>
      </c>
      <c r="E384" s="154" t="s">
        <v>62</v>
      </c>
      <c r="F384" s="154" t="s">
        <v>62</v>
      </c>
      <c r="G384" s="154" t="s">
        <v>62</v>
      </c>
      <c r="H384" s="154" t="s">
        <v>62</v>
      </c>
      <c r="I384" s="154" t="s">
        <v>62</v>
      </c>
      <c r="J384" s="154" t="s">
        <v>62</v>
      </c>
      <c r="K384" s="154" t="s">
        <v>62</v>
      </c>
      <c r="L384" s="154" t="s">
        <v>62</v>
      </c>
      <c r="M384" s="154" t="s">
        <v>62</v>
      </c>
      <c r="N384" s="154" t="s">
        <v>62</v>
      </c>
      <c r="O384" s="154" t="s">
        <v>62</v>
      </c>
      <c r="P384" s="2"/>
    </row>
    <row r="385" spans="1:16" ht="13.5" customHeight="1" x14ac:dyDescent="0.3">
      <c r="A385" s="155">
        <v>0.64583333333333304</v>
      </c>
      <c r="B385" s="154" t="s">
        <v>62</v>
      </c>
      <c r="C385" s="154" t="s">
        <v>62</v>
      </c>
      <c r="D385" s="154" t="s">
        <v>62</v>
      </c>
      <c r="E385" s="154" t="s">
        <v>62</v>
      </c>
      <c r="F385" s="154" t="s">
        <v>62</v>
      </c>
      <c r="G385" s="154" t="s">
        <v>62</v>
      </c>
      <c r="H385" s="154" t="s">
        <v>62</v>
      </c>
      <c r="I385" s="154" t="s">
        <v>62</v>
      </c>
      <c r="J385" s="154" t="s">
        <v>62</v>
      </c>
      <c r="K385" s="154" t="s">
        <v>62</v>
      </c>
      <c r="L385" s="154" t="s">
        <v>62</v>
      </c>
      <c r="M385" s="154" t="s">
        <v>62</v>
      </c>
      <c r="N385" s="154" t="s">
        <v>62</v>
      </c>
      <c r="O385" s="154" t="s">
        <v>62</v>
      </c>
      <c r="P385" s="2"/>
    </row>
    <row r="386" spans="1:16" ht="13.5" customHeight="1" x14ac:dyDescent="0.3">
      <c r="A386" s="155">
        <v>0.65625</v>
      </c>
      <c r="B386" s="154" t="s">
        <v>62</v>
      </c>
      <c r="C386" s="154" t="s">
        <v>62</v>
      </c>
      <c r="D386" s="154" t="s">
        <v>62</v>
      </c>
      <c r="E386" s="154" t="s">
        <v>62</v>
      </c>
      <c r="F386" s="154" t="s">
        <v>62</v>
      </c>
      <c r="G386" s="154" t="s">
        <v>62</v>
      </c>
      <c r="H386" s="154" t="s">
        <v>62</v>
      </c>
      <c r="I386" s="154" t="s">
        <v>62</v>
      </c>
      <c r="J386" s="154" t="s">
        <v>62</v>
      </c>
      <c r="K386" s="154" t="s">
        <v>62</v>
      </c>
      <c r="L386" s="154" t="s">
        <v>62</v>
      </c>
      <c r="M386" s="154" t="s">
        <v>62</v>
      </c>
      <c r="N386" s="154" t="s">
        <v>62</v>
      </c>
      <c r="O386" s="154" t="s">
        <v>62</v>
      </c>
      <c r="P386" s="2"/>
    </row>
    <row r="387" spans="1:16" ht="13.5" customHeight="1" x14ac:dyDescent="0.3">
      <c r="A387" s="155">
        <v>0.66666666666666696</v>
      </c>
      <c r="B387" s="154" t="s">
        <v>62</v>
      </c>
      <c r="C387" s="154" t="s">
        <v>62</v>
      </c>
      <c r="D387" s="154" t="s">
        <v>62</v>
      </c>
      <c r="E387" s="154" t="s">
        <v>62</v>
      </c>
      <c r="F387" s="154" t="s">
        <v>62</v>
      </c>
      <c r="G387" s="154" t="s">
        <v>62</v>
      </c>
      <c r="H387" s="154" t="s">
        <v>62</v>
      </c>
      <c r="I387" s="154" t="s">
        <v>62</v>
      </c>
      <c r="J387" s="154" t="s">
        <v>62</v>
      </c>
      <c r="K387" s="154" t="s">
        <v>62</v>
      </c>
      <c r="L387" s="154" t="s">
        <v>62</v>
      </c>
      <c r="M387" s="154" t="s">
        <v>62</v>
      </c>
      <c r="N387" s="154" t="s">
        <v>62</v>
      </c>
      <c r="O387" s="154" t="s">
        <v>62</v>
      </c>
      <c r="P387" s="2"/>
    </row>
    <row r="388" spans="1:16" ht="13.5" customHeight="1" x14ac:dyDescent="0.3">
      <c r="A388" s="155">
        <v>0.67708333333333304</v>
      </c>
      <c r="B388" s="154" t="s">
        <v>62</v>
      </c>
      <c r="C388" s="154" t="s">
        <v>62</v>
      </c>
      <c r="D388" s="154" t="s">
        <v>62</v>
      </c>
      <c r="E388" s="154" t="s">
        <v>62</v>
      </c>
      <c r="F388" s="154" t="s">
        <v>62</v>
      </c>
      <c r="G388" s="154" t="s">
        <v>62</v>
      </c>
      <c r="H388" s="154" t="s">
        <v>62</v>
      </c>
      <c r="I388" s="154" t="s">
        <v>62</v>
      </c>
      <c r="J388" s="154" t="s">
        <v>62</v>
      </c>
      <c r="K388" s="154" t="s">
        <v>62</v>
      </c>
      <c r="L388" s="154" t="s">
        <v>62</v>
      </c>
      <c r="M388" s="154" t="s">
        <v>62</v>
      </c>
      <c r="N388" s="154" t="s">
        <v>62</v>
      </c>
      <c r="O388" s="154" t="s">
        <v>62</v>
      </c>
      <c r="P388" s="2"/>
    </row>
    <row r="389" spans="1:16" ht="13.5" customHeight="1" x14ac:dyDescent="0.3">
      <c r="A389" s="155">
        <v>0.6875</v>
      </c>
      <c r="B389" s="154" t="s">
        <v>62</v>
      </c>
      <c r="C389" s="154" t="s">
        <v>62</v>
      </c>
      <c r="D389" s="154" t="s">
        <v>62</v>
      </c>
      <c r="E389" s="154" t="s">
        <v>62</v>
      </c>
      <c r="F389" s="154" t="s">
        <v>62</v>
      </c>
      <c r="G389" s="154" t="s">
        <v>62</v>
      </c>
      <c r="H389" s="154" t="s">
        <v>62</v>
      </c>
      <c r="I389" s="154" t="s">
        <v>62</v>
      </c>
      <c r="J389" s="154" t="s">
        <v>62</v>
      </c>
      <c r="K389" s="154" t="s">
        <v>62</v>
      </c>
      <c r="L389" s="154" t="s">
        <v>62</v>
      </c>
      <c r="M389" s="154" t="s">
        <v>62</v>
      </c>
      <c r="N389" s="154" t="s">
        <v>62</v>
      </c>
      <c r="O389" s="154" t="s">
        <v>62</v>
      </c>
      <c r="P389" s="2"/>
    </row>
    <row r="390" spans="1:16" ht="13.5" customHeight="1" x14ac:dyDescent="0.3">
      <c r="A390" s="155">
        <v>0.69791666666666696</v>
      </c>
      <c r="B390" s="154" t="s">
        <v>62</v>
      </c>
      <c r="C390" s="154" t="s">
        <v>62</v>
      </c>
      <c r="D390" s="154" t="s">
        <v>62</v>
      </c>
      <c r="E390" s="154" t="s">
        <v>62</v>
      </c>
      <c r="F390" s="154" t="s">
        <v>62</v>
      </c>
      <c r="G390" s="154" t="s">
        <v>62</v>
      </c>
      <c r="H390" s="154" t="s">
        <v>62</v>
      </c>
      <c r="I390" s="154" t="s">
        <v>62</v>
      </c>
      <c r="J390" s="154" t="s">
        <v>62</v>
      </c>
      <c r="K390" s="154" t="s">
        <v>62</v>
      </c>
      <c r="L390" s="154" t="s">
        <v>62</v>
      </c>
      <c r="M390" s="154" t="s">
        <v>62</v>
      </c>
      <c r="N390" s="154" t="s">
        <v>62</v>
      </c>
      <c r="O390" s="154" t="s">
        <v>62</v>
      </c>
      <c r="P390" s="2"/>
    </row>
    <row r="391" spans="1:16" ht="13.5" customHeight="1" x14ac:dyDescent="0.3">
      <c r="A391" s="155">
        <v>0.70833333333333304</v>
      </c>
      <c r="B391" s="154" t="s">
        <v>62</v>
      </c>
      <c r="C391" s="154" t="s">
        <v>62</v>
      </c>
      <c r="D391" s="154" t="s">
        <v>62</v>
      </c>
      <c r="E391" s="154" t="s">
        <v>62</v>
      </c>
      <c r="F391" s="154" t="s">
        <v>62</v>
      </c>
      <c r="G391" s="154" t="s">
        <v>62</v>
      </c>
      <c r="H391" s="154" t="s">
        <v>62</v>
      </c>
      <c r="I391" s="154" t="s">
        <v>62</v>
      </c>
      <c r="J391" s="154" t="s">
        <v>62</v>
      </c>
      <c r="K391" s="154" t="s">
        <v>62</v>
      </c>
      <c r="L391" s="154" t="s">
        <v>62</v>
      </c>
      <c r="M391" s="154" t="s">
        <v>62</v>
      </c>
      <c r="N391" s="154" t="s">
        <v>62</v>
      </c>
      <c r="O391" s="154" t="s">
        <v>62</v>
      </c>
      <c r="P391" s="2"/>
    </row>
    <row r="392" spans="1:16" ht="13.5" customHeight="1" x14ac:dyDescent="0.3">
      <c r="A392" s="155">
        <v>0.71875</v>
      </c>
      <c r="B392" s="154" t="s">
        <v>62</v>
      </c>
      <c r="C392" s="154" t="s">
        <v>62</v>
      </c>
      <c r="D392" s="154" t="s">
        <v>62</v>
      </c>
      <c r="E392" s="154" t="s">
        <v>62</v>
      </c>
      <c r="F392" s="154" t="s">
        <v>62</v>
      </c>
      <c r="G392" s="154" t="s">
        <v>62</v>
      </c>
      <c r="H392" s="154" t="s">
        <v>62</v>
      </c>
      <c r="I392" s="154" t="s">
        <v>62</v>
      </c>
      <c r="J392" s="154" t="s">
        <v>62</v>
      </c>
      <c r="K392" s="154" t="s">
        <v>62</v>
      </c>
      <c r="L392" s="154" t="s">
        <v>62</v>
      </c>
      <c r="M392" s="154" t="s">
        <v>62</v>
      </c>
      <c r="N392" s="154" t="s">
        <v>62</v>
      </c>
      <c r="O392" s="154" t="s">
        <v>62</v>
      </c>
      <c r="P392" s="2"/>
    </row>
    <row r="393" spans="1:16" ht="13.5" customHeight="1" x14ac:dyDescent="0.3">
      <c r="A393" s="155">
        <v>0.72916666666666696</v>
      </c>
      <c r="B393" s="154" t="s">
        <v>62</v>
      </c>
      <c r="C393" s="154" t="s">
        <v>62</v>
      </c>
      <c r="D393" s="154" t="s">
        <v>62</v>
      </c>
      <c r="E393" s="154" t="s">
        <v>62</v>
      </c>
      <c r="F393" s="154" t="s">
        <v>62</v>
      </c>
      <c r="G393" s="154" t="s">
        <v>62</v>
      </c>
      <c r="H393" s="154" t="s">
        <v>62</v>
      </c>
      <c r="I393" s="154" t="s">
        <v>62</v>
      </c>
      <c r="J393" s="154" t="s">
        <v>62</v>
      </c>
      <c r="K393" s="154" t="s">
        <v>62</v>
      </c>
      <c r="L393" s="154" t="s">
        <v>62</v>
      </c>
      <c r="M393" s="154" t="s">
        <v>62</v>
      </c>
      <c r="N393" s="154" t="s">
        <v>62</v>
      </c>
      <c r="O393" s="154" t="s">
        <v>62</v>
      </c>
      <c r="P393" s="2"/>
    </row>
    <row r="394" spans="1:16" ht="13.5" customHeight="1" x14ac:dyDescent="0.3">
      <c r="A394" s="155">
        <v>0.73958333333333304</v>
      </c>
      <c r="B394" s="154" t="s">
        <v>62</v>
      </c>
      <c r="C394" s="154" t="s">
        <v>62</v>
      </c>
      <c r="D394" s="154" t="s">
        <v>62</v>
      </c>
      <c r="E394" s="154" t="s">
        <v>62</v>
      </c>
      <c r="F394" s="154" t="s">
        <v>62</v>
      </c>
      <c r="G394" s="154" t="s">
        <v>62</v>
      </c>
      <c r="H394" s="154" t="s">
        <v>62</v>
      </c>
      <c r="I394" s="154" t="s">
        <v>62</v>
      </c>
      <c r="J394" s="154" t="s">
        <v>62</v>
      </c>
      <c r="K394" s="154" t="s">
        <v>62</v>
      </c>
      <c r="L394" s="154" t="s">
        <v>62</v>
      </c>
      <c r="M394" s="154" t="s">
        <v>62</v>
      </c>
      <c r="N394" s="154" t="s">
        <v>62</v>
      </c>
      <c r="O394" s="154" t="s">
        <v>62</v>
      </c>
      <c r="P394" s="2"/>
    </row>
    <row r="395" spans="1:16" ht="13.5" customHeight="1" x14ac:dyDescent="0.3">
      <c r="A395" s="155">
        <v>0.75</v>
      </c>
      <c r="B395" s="154" t="s">
        <v>62</v>
      </c>
      <c r="C395" s="154" t="s">
        <v>62</v>
      </c>
      <c r="D395" s="154" t="s">
        <v>62</v>
      </c>
      <c r="E395" s="154" t="s">
        <v>62</v>
      </c>
      <c r="F395" s="154" t="s">
        <v>62</v>
      </c>
      <c r="G395" s="154" t="s">
        <v>62</v>
      </c>
      <c r="H395" s="154" t="s">
        <v>62</v>
      </c>
      <c r="I395" s="154" t="s">
        <v>62</v>
      </c>
      <c r="J395" s="154" t="s">
        <v>62</v>
      </c>
      <c r="K395" s="154" t="s">
        <v>62</v>
      </c>
      <c r="L395" s="154" t="s">
        <v>62</v>
      </c>
      <c r="M395" s="154" t="s">
        <v>62</v>
      </c>
      <c r="N395" s="154" t="s">
        <v>62</v>
      </c>
      <c r="O395" s="154" t="s">
        <v>62</v>
      </c>
      <c r="P395" s="2"/>
    </row>
    <row r="396" spans="1:16" ht="13.5" customHeight="1" x14ac:dyDescent="0.3">
      <c r="A396" s="155">
        <v>0.76041666666666696</v>
      </c>
      <c r="B396" s="154" t="s">
        <v>62</v>
      </c>
      <c r="C396" s="154" t="s">
        <v>62</v>
      </c>
      <c r="D396" s="154" t="s">
        <v>62</v>
      </c>
      <c r="E396" s="154" t="s">
        <v>62</v>
      </c>
      <c r="F396" s="154" t="s">
        <v>62</v>
      </c>
      <c r="G396" s="154" t="s">
        <v>62</v>
      </c>
      <c r="H396" s="154" t="s">
        <v>62</v>
      </c>
      <c r="I396" s="154" t="s">
        <v>62</v>
      </c>
      <c r="J396" s="154" t="s">
        <v>62</v>
      </c>
      <c r="K396" s="154" t="s">
        <v>62</v>
      </c>
      <c r="L396" s="154" t="s">
        <v>62</v>
      </c>
      <c r="M396" s="154" t="s">
        <v>62</v>
      </c>
      <c r="N396" s="154" t="s">
        <v>62</v>
      </c>
      <c r="O396" s="154" t="s">
        <v>62</v>
      </c>
      <c r="P396" s="2"/>
    </row>
    <row r="397" spans="1:16" ht="13.5" customHeight="1" x14ac:dyDescent="0.3">
      <c r="A397" s="155">
        <v>0.77083333333333304</v>
      </c>
      <c r="B397" s="154" t="s">
        <v>62</v>
      </c>
      <c r="C397" s="154" t="s">
        <v>62</v>
      </c>
      <c r="D397" s="154" t="s">
        <v>62</v>
      </c>
      <c r="E397" s="154" t="s">
        <v>62</v>
      </c>
      <c r="F397" s="154" t="s">
        <v>62</v>
      </c>
      <c r="G397" s="154" t="s">
        <v>62</v>
      </c>
      <c r="H397" s="154" t="s">
        <v>62</v>
      </c>
      <c r="I397" s="154" t="s">
        <v>62</v>
      </c>
      <c r="J397" s="154" t="s">
        <v>62</v>
      </c>
      <c r="K397" s="154" t="s">
        <v>62</v>
      </c>
      <c r="L397" s="154" t="s">
        <v>62</v>
      </c>
      <c r="M397" s="154" t="s">
        <v>62</v>
      </c>
      <c r="N397" s="154" t="s">
        <v>62</v>
      </c>
      <c r="O397" s="154" t="s">
        <v>62</v>
      </c>
      <c r="P397" s="2"/>
    </row>
    <row r="398" spans="1:16" ht="13.5" customHeight="1" x14ac:dyDescent="0.3">
      <c r="A398" s="155">
        <v>0.78125</v>
      </c>
      <c r="B398" s="154" t="s">
        <v>62</v>
      </c>
      <c r="C398" s="154" t="s">
        <v>62</v>
      </c>
      <c r="D398" s="154" t="s">
        <v>62</v>
      </c>
      <c r="E398" s="154" t="s">
        <v>62</v>
      </c>
      <c r="F398" s="154" t="s">
        <v>62</v>
      </c>
      <c r="G398" s="154" t="s">
        <v>62</v>
      </c>
      <c r="H398" s="154" t="s">
        <v>62</v>
      </c>
      <c r="I398" s="154" t="s">
        <v>62</v>
      </c>
      <c r="J398" s="154" t="s">
        <v>62</v>
      </c>
      <c r="K398" s="154" t="s">
        <v>62</v>
      </c>
      <c r="L398" s="154" t="s">
        <v>62</v>
      </c>
      <c r="M398" s="154" t="s">
        <v>62</v>
      </c>
      <c r="N398" s="154" t="s">
        <v>62</v>
      </c>
      <c r="O398" s="154" t="s">
        <v>62</v>
      </c>
      <c r="P398" s="2"/>
    </row>
    <row r="399" spans="1:16" ht="13.5" customHeight="1" x14ac:dyDescent="0.3">
      <c r="A399" s="155">
        <v>0.79166666666666696</v>
      </c>
      <c r="B399" s="154" t="s">
        <v>62</v>
      </c>
      <c r="C399" s="154" t="s">
        <v>62</v>
      </c>
      <c r="D399" s="154" t="s">
        <v>62</v>
      </c>
      <c r="E399" s="154" t="s">
        <v>62</v>
      </c>
      <c r="F399" s="154" t="s">
        <v>62</v>
      </c>
      <c r="G399" s="154" t="s">
        <v>62</v>
      </c>
      <c r="H399" s="154" t="s">
        <v>62</v>
      </c>
      <c r="I399" s="154" t="s">
        <v>62</v>
      </c>
      <c r="J399" s="154" t="s">
        <v>62</v>
      </c>
      <c r="K399" s="154" t="s">
        <v>62</v>
      </c>
      <c r="L399" s="154" t="s">
        <v>62</v>
      </c>
      <c r="M399" s="154" t="s">
        <v>62</v>
      </c>
      <c r="N399" s="154" t="s">
        <v>62</v>
      </c>
      <c r="O399" s="154" t="s">
        <v>62</v>
      </c>
      <c r="P399" s="2"/>
    </row>
    <row r="400" spans="1:16" ht="13.5" customHeight="1" x14ac:dyDescent="0.3">
      <c r="A400" s="155">
        <v>0.80208333333333304</v>
      </c>
      <c r="B400" s="154" t="s">
        <v>62</v>
      </c>
      <c r="C400" s="154" t="s">
        <v>62</v>
      </c>
      <c r="D400" s="154" t="s">
        <v>62</v>
      </c>
      <c r="E400" s="154" t="s">
        <v>62</v>
      </c>
      <c r="F400" s="154" t="s">
        <v>62</v>
      </c>
      <c r="G400" s="154" t="s">
        <v>62</v>
      </c>
      <c r="H400" s="154" t="s">
        <v>62</v>
      </c>
      <c r="I400" s="154" t="s">
        <v>62</v>
      </c>
      <c r="J400" s="154" t="s">
        <v>62</v>
      </c>
      <c r="K400" s="154" t="s">
        <v>62</v>
      </c>
      <c r="L400" s="154" t="s">
        <v>62</v>
      </c>
      <c r="M400" s="154" t="s">
        <v>62</v>
      </c>
      <c r="N400" s="154" t="s">
        <v>62</v>
      </c>
      <c r="O400" s="154" t="s">
        <v>62</v>
      </c>
      <c r="P400" s="2"/>
    </row>
    <row r="401" spans="1:16" ht="13.5" customHeight="1" x14ac:dyDescent="0.3">
      <c r="A401" s="155">
        <v>0.8125</v>
      </c>
      <c r="B401" s="154" t="s">
        <v>62</v>
      </c>
      <c r="C401" s="154" t="s">
        <v>62</v>
      </c>
      <c r="D401" s="154" t="s">
        <v>62</v>
      </c>
      <c r="E401" s="154" t="s">
        <v>62</v>
      </c>
      <c r="F401" s="154" t="s">
        <v>62</v>
      </c>
      <c r="G401" s="154" t="s">
        <v>62</v>
      </c>
      <c r="H401" s="154" t="s">
        <v>62</v>
      </c>
      <c r="I401" s="154" t="s">
        <v>62</v>
      </c>
      <c r="J401" s="154" t="s">
        <v>62</v>
      </c>
      <c r="K401" s="154" t="s">
        <v>62</v>
      </c>
      <c r="L401" s="154" t="s">
        <v>62</v>
      </c>
      <c r="M401" s="154" t="s">
        <v>62</v>
      </c>
      <c r="N401" s="154" t="s">
        <v>62</v>
      </c>
      <c r="O401" s="154" t="s">
        <v>62</v>
      </c>
      <c r="P401" s="2"/>
    </row>
    <row r="402" spans="1:16" ht="13.5" customHeight="1" x14ac:dyDescent="0.3">
      <c r="A402" s="155">
        <v>0.82291666666666696</v>
      </c>
      <c r="B402" s="154" t="s">
        <v>62</v>
      </c>
      <c r="C402" s="154" t="s">
        <v>62</v>
      </c>
      <c r="D402" s="154" t="s">
        <v>62</v>
      </c>
      <c r="E402" s="154" t="s">
        <v>62</v>
      </c>
      <c r="F402" s="154" t="s">
        <v>62</v>
      </c>
      <c r="G402" s="154" t="s">
        <v>62</v>
      </c>
      <c r="H402" s="154" t="s">
        <v>62</v>
      </c>
      <c r="I402" s="154" t="s">
        <v>62</v>
      </c>
      <c r="J402" s="154" t="s">
        <v>62</v>
      </c>
      <c r="K402" s="154" t="s">
        <v>62</v>
      </c>
      <c r="L402" s="154" t="s">
        <v>62</v>
      </c>
      <c r="M402" s="154" t="s">
        <v>62</v>
      </c>
      <c r="N402" s="154" t="s">
        <v>62</v>
      </c>
      <c r="O402" s="154" t="s">
        <v>62</v>
      </c>
      <c r="P402" s="2"/>
    </row>
    <row r="403" spans="1:16" ht="13.5" customHeight="1" x14ac:dyDescent="0.3">
      <c r="A403" s="155">
        <v>0.83333333333333304</v>
      </c>
      <c r="B403" s="154" t="s">
        <v>62</v>
      </c>
      <c r="C403" s="154" t="s">
        <v>62</v>
      </c>
      <c r="D403" s="154" t="s">
        <v>62</v>
      </c>
      <c r="E403" s="154" t="s">
        <v>62</v>
      </c>
      <c r="F403" s="154" t="s">
        <v>62</v>
      </c>
      <c r="G403" s="154" t="s">
        <v>62</v>
      </c>
      <c r="H403" s="154" t="s">
        <v>62</v>
      </c>
      <c r="I403" s="154" t="s">
        <v>62</v>
      </c>
      <c r="J403" s="154" t="s">
        <v>62</v>
      </c>
      <c r="K403" s="154" t="s">
        <v>62</v>
      </c>
      <c r="L403" s="154" t="s">
        <v>62</v>
      </c>
      <c r="M403" s="154" t="s">
        <v>62</v>
      </c>
      <c r="N403" s="154" t="s">
        <v>62</v>
      </c>
      <c r="O403" s="154" t="s">
        <v>62</v>
      </c>
      <c r="P403" s="2"/>
    </row>
    <row r="404" spans="1:16" ht="13.5" customHeight="1" x14ac:dyDescent="0.3">
      <c r="A404" s="155">
        <v>0.84375</v>
      </c>
      <c r="B404" s="154" t="s">
        <v>62</v>
      </c>
      <c r="C404" s="154" t="s">
        <v>62</v>
      </c>
      <c r="D404" s="154" t="s">
        <v>62</v>
      </c>
      <c r="E404" s="154" t="s">
        <v>62</v>
      </c>
      <c r="F404" s="154" t="s">
        <v>62</v>
      </c>
      <c r="G404" s="154" t="s">
        <v>62</v>
      </c>
      <c r="H404" s="154" t="s">
        <v>62</v>
      </c>
      <c r="I404" s="154" t="s">
        <v>62</v>
      </c>
      <c r="J404" s="154" t="s">
        <v>62</v>
      </c>
      <c r="K404" s="154" t="s">
        <v>62</v>
      </c>
      <c r="L404" s="154" t="s">
        <v>62</v>
      </c>
      <c r="M404" s="154" t="s">
        <v>62</v>
      </c>
      <c r="N404" s="154" t="s">
        <v>62</v>
      </c>
      <c r="O404" s="154" t="s">
        <v>62</v>
      </c>
      <c r="P404" s="2"/>
    </row>
    <row r="405" spans="1:16" ht="13.5" customHeight="1" x14ac:dyDescent="0.3">
      <c r="A405" s="155">
        <v>0.85416666666666696</v>
      </c>
      <c r="B405" s="154" t="s">
        <v>62</v>
      </c>
      <c r="C405" s="154" t="s">
        <v>62</v>
      </c>
      <c r="D405" s="154" t="s">
        <v>62</v>
      </c>
      <c r="E405" s="154" t="s">
        <v>62</v>
      </c>
      <c r="F405" s="154" t="s">
        <v>62</v>
      </c>
      <c r="G405" s="154" t="s">
        <v>62</v>
      </c>
      <c r="H405" s="154" t="s">
        <v>62</v>
      </c>
      <c r="I405" s="154" t="s">
        <v>62</v>
      </c>
      <c r="J405" s="154" t="s">
        <v>62</v>
      </c>
      <c r="K405" s="154" t="s">
        <v>62</v>
      </c>
      <c r="L405" s="154" t="s">
        <v>62</v>
      </c>
      <c r="M405" s="154" t="s">
        <v>62</v>
      </c>
      <c r="N405" s="154" t="s">
        <v>62</v>
      </c>
      <c r="O405" s="154" t="s">
        <v>62</v>
      </c>
      <c r="P405" s="2"/>
    </row>
    <row r="406" spans="1:16" ht="13.5" customHeight="1" x14ac:dyDescent="0.3">
      <c r="A406" s="155">
        <v>0.86458333333333304</v>
      </c>
      <c r="B406" s="154" t="s">
        <v>62</v>
      </c>
      <c r="C406" s="154" t="s">
        <v>62</v>
      </c>
      <c r="D406" s="154" t="s">
        <v>62</v>
      </c>
      <c r="E406" s="154" t="s">
        <v>62</v>
      </c>
      <c r="F406" s="154" t="s">
        <v>62</v>
      </c>
      <c r="G406" s="154" t="s">
        <v>62</v>
      </c>
      <c r="H406" s="154" t="s">
        <v>62</v>
      </c>
      <c r="I406" s="154" t="s">
        <v>62</v>
      </c>
      <c r="J406" s="154" t="s">
        <v>62</v>
      </c>
      <c r="K406" s="154" t="s">
        <v>62</v>
      </c>
      <c r="L406" s="154" t="s">
        <v>62</v>
      </c>
      <c r="M406" s="154" t="s">
        <v>62</v>
      </c>
      <c r="N406" s="154" t="s">
        <v>62</v>
      </c>
      <c r="O406" s="154" t="s">
        <v>62</v>
      </c>
      <c r="P406" s="2"/>
    </row>
    <row r="407" spans="1:16" ht="13.5" customHeight="1" x14ac:dyDescent="0.3">
      <c r="A407" s="155">
        <v>0.875</v>
      </c>
      <c r="B407" s="154" t="s">
        <v>62</v>
      </c>
      <c r="C407" s="154" t="s">
        <v>62</v>
      </c>
      <c r="D407" s="154" t="s">
        <v>62</v>
      </c>
      <c r="E407" s="154" t="s">
        <v>62</v>
      </c>
      <c r="F407" s="154" t="s">
        <v>62</v>
      </c>
      <c r="G407" s="154" t="s">
        <v>62</v>
      </c>
      <c r="H407" s="154" t="s">
        <v>62</v>
      </c>
      <c r="I407" s="154" t="s">
        <v>62</v>
      </c>
      <c r="J407" s="154" t="s">
        <v>62</v>
      </c>
      <c r="K407" s="154" t="s">
        <v>62</v>
      </c>
      <c r="L407" s="154" t="s">
        <v>62</v>
      </c>
      <c r="M407" s="154" t="s">
        <v>62</v>
      </c>
      <c r="N407" s="154" t="s">
        <v>62</v>
      </c>
      <c r="O407" s="154" t="s">
        <v>62</v>
      </c>
      <c r="P407" s="2"/>
    </row>
    <row r="408" spans="1:16" ht="13.5" customHeight="1" x14ac:dyDescent="0.3">
      <c r="A408" s="155">
        <v>0.88541666666666696</v>
      </c>
      <c r="B408" s="154" t="s">
        <v>62</v>
      </c>
      <c r="C408" s="154" t="s">
        <v>62</v>
      </c>
      <c r="D408" s="154" t="s">
        <v>62</v>
      </c>
      <c r="E408" s="154" t="s">
        <v>62</v>
      </c>
      <c r="F408" s="154" t="s">
        <v>62</v>
      </c>
      <c r="G408" s="154" t="s">
        <v>62</v>
      </c>
      <c r="H408" s="154" t="s">
        <v>62</v>
      </c>
      <c r="I408" s="154" t="s">
        <v>62</v>
      </c>
      <c r="J408" s="154" t="s">
        <v>62</v>
      </c>
      <c r="K408" s="154" t="s">
        <v>62</v>
      </c>
      <c r="L408" s="154" t="s">
        <v>62</v>
      </c>
      <c r="M408" s="154" t="s">
        <v>62</v>
      </c>
      <c r="N408" s="154" t="s">
        <v>62</v>
      </c>
      <c r="O408" s="154" t="s">
        <v>62</v>
      </c>
      <c r="P408" s="2"/>
    </row>
    <row r="409" spans="1:16" ht="13.5" customHeight="1" x14ac:dyDescent="0.3">
      <c r="A409" s="155">
        <v>0.89583333333333304</v>
      </c>
      <c r="B409" s="154" t="s">
        <v>62</v>
      </c>
      <c r="C409" s="154" t="s">
        <v>62</v>
      </c>
      <c r="D409" s="154" t="s">
        <v>62</v>
      </c>
      <c r="E409" s="154" t="s">
        <v>62</v>
      </c>
      <c r="F409" s="154" t="s">
        <v>62</v>
      </c>
      <c r="G409" s="154" t="s">
        <v>62</v>
      </c>
      <c r="H409" s="154" t="s">
        <v>62</v>
      </c>
      <c r="I409" s="154" t="s">
        <v>62</v>
      </c>
      <c r="J409" s="154" t="s">
        <v>62</v>
      </c>
      <c r="K409" s="154" t="s">
        <v>62</v>
      </c>
      <c r="L409" s="154" t="s">
        <v>62</v>
      </c>
      <c r="M409" s="154" t="s">
        <v>62</v>
      </c>
      <c r="N409" s="154" t="s">
        <v>62</v>
      </c>
      <c r="O409" s="154" t="s">
        <v>62</v>
      </c>
      <c r="P409" s="2"/>
    </row>
    <row r="410" spans="1:16" ht="13.5" customHeight="1" x14ac:dyDescent="0.3">
      <c r="A410" s="155">
        <v>0.90625</v>
      </c>
      <c r="B410" s="154" t="s">
        <v>62</v>
      </c>
      <c r="C410" s="154" t="s">
        <v>62</v>
      </c>
      <c r="D410" s="154" t="s">
        <v>62</v>
      </c>
      <c r="E410" s="154" t="s">
        <v>62</v>
      </c>
      <c r="F410" s="154" t="s">
        <v>62</v>
      </c>
      <c r="G410" s="154" t="s">
        <v>62</v>
      </c>
      <c r="H410" s="154" t="s">
        <v>62</v>
      </c>
      <c r="I410" s="154" t="s">
        <v>62</v>
      </c>
      <c r="J410" s="154" t="s">
        <v>62</v>
      </c>
      <c r="K410" s="154" t="s">
        <v>62</v>
      </c>
      <c r="L410" s="154" t="s">
        <v>62</v>
      </c>
      <c r="M410" s="154" t="s">
        <v>62</v>
      </c>
      <c r="N410" s="154" t="s">
        <v>62</v>
      </c>
      <c r="O410" s="154" t="s">
        <v>62</v>
      </c>
      <c r="P410" s="2"/>
    </row>
    <row r="411" spans="1:16" ht="13.5" customHeight="1" x14ac:dyDescent="0.3">
      <c r="A411" s="155">
        <v>0.91666666666666696</v>
      </c>
      <c r="B411" s="154" t="s">
        <v>62</v>
      </c>
      <c r="C411" s="154" t="s">
        <v>62</v>
      </c>
      <c r="D411" s="154" t="s">
        <v>62</v>
      </c>
      <c r="E411" s="154" t="s">
        <v>62</v>
      </c>
      <c r="F411" s="154" t="s">
        <v>62</v>
      </c>
      <c r="G411" s="154" t="s">
        <v>62</v>
      </c>
      <c r="H411" s="154" t="s">
        <v>62</v>
      </c>
      <c r="I411" s="154" t="s">
        <v>62</v>
      </c>
      <c r="J411" s="154" t="s">
        <v>62</v>
      </c>
      <c r="K411" s="154" t="s">
        <v>62</v>
      </c>
      <c r="L411" s="154" t="s">
        <v>62</v>
      </c>
      <c r="M411" s="154" t="s">
        <v>62</v>
      </c>
      <c r="N411" s="154" t="s">
        <v>62</v>
      </c>
      <c r="O411" s="154" t="s">
        <v>62</v>
      </c>
      <c r="P411" s="2"/>
    </row>
    <row r="412" spans="1:16" ht="13.5" customHeight="1" x14ac:dyDescent="0.3">
      <c r="A412" s="155">
        <v>0.92708333333333304</v>
      </c>
      <c r="B412" s="154" t="s">
        <v>62</v>
      </c>
      <c r="C412" s="154" t="s">
        <v>62</v>
      </c>
      <c r="D412" s="154" t="s">
        <v>62</v>
      </c>
      <c r="E412" s="154" t="s">
        <v>62</v>
      </c>
      <c r="F412" s="154" t="s">
        <v>62</v>
      </c>
      <c r="G412" s="154" t="s">
        <v>62</v>
      </c>
      <c r="H412" s="154" t="s">
        <v>62</v>
      </c>
      <c r="I412" s="154" t="s">
        <v>62</v>
      </c>
      <c r="J412" s="154" t="s">
        <v>62</v>
      </c>
      <c r="K412" s="154" t="s">
        <v>62</v>
      </c>
      <c r="L412" s="154" t="s">
        <v>62</v>
      </c>
      <c r="M412" s="154" t="s">
        <v>62</v>
      </c>
      <c r="N412" s="154" t="s">
        <v>62</v>
      </c>
      <c r="O412" s="154" t="s">
        <v>62</v>
      </c>
      <c r="P412" s="2"/>
    </row>
    <row r="413" spans="1:16" ht="13.5" customHeight="1" x14ac:dyDescent="0.3">
      <c r="A413" s="155">
        <v>0.9375</v>
      </c>
      <c r="B413" s="154" t="s">
        <v>62</v>
      </c>
      <c r="C413" s="154" t="s">
        <v>62</v>
      </c>
      <c r="D413" s="154" t="s">
        <v>62</v>
      </c>
      <c r="E413" s="154" t="s">
        <v>62</v>
      </c>
      <c r="F413" s="154" t="s">
        <v>62</v>
      </c>
      <c r="G413" s="154" t="s">
        <v>62</v>
      </c>
      <c r="H413" s="154" t="s">
        <v>62</v>
      </c>
      <c r="I413" s="154" t="s">
        <v>62</v>
      </c>
      <c r="J413" s="154" t="s">
        <v>62</v>
      </c>
      <c r="K413" s="154" t="s">
        <v>62</v>
      </c>
      <c r="L413" s="154" t="s">
        <v>62</v>
      </c>
      <c r="M413" s="154" t="s">
        <v>62</v>
      </c>
      <c r="N413" s="154" t="s">
        <v>62</v>
      </c>
      <c r="O413" s="154" t="s">
        <v>62</v>
      </c>
      <c r="P413" s="2"/>
    </row>
    <row r="414" spans="1:16" ht="13.5" customHeight="1" x14ac:dyDescent="0.3">
      <c r="A414" s="155">
        <v>0.94791666666666696</v>
      </c>
      <c r="B414" s="154" t="s">
        <v>62</v>
      </c>
      <c r="C414" s="154" t="s">
        <v>62</v>
      </c>
      <c r="D414" s="154" t="s">
        <v>62</v>
      </c>
      <c r="E414" s="154" t="s">
        <v>62</v>
      </c>
      <c r="F414" s="154" t="s">
        <v>62</v>
      </c>
      <c r="G414" s="154" t="s">
        <v>62</v>
      </c>
      <c r="H414" s="154" t="s">
        <v>62</v>
      </c>
      <c r="I414" s="154" t="s">
        <v>62</v>
      </c>
      <c r="J414" s="154" t="s">
        <v>62</v>
      </c>
      <c r="K414" s="154" t="s">
        <v>62</v>
      </c>
      <c r="L414" s="154" t="s">
        <v>62</v>
      </c>
      <c r="M414" s="154" t="s">
        <v>62</v>
      </c>
      <c r="N414" s="154" t="s">
        <v>62</v>
      </c>
      <c r="O414" s="154" t="s">
        <v>62</v>
      </c>
      <c r="P414" s="2"/>
    </row>
    <row r="415" spans="1:16" ht="13.5" customHeight="1" x14ac:dyDescent="0.3">
      <c r="A415" s="155">
        <v>0.95833333333333304</v>
      </c>
      <c r="B415" s="154" t="s">
        <v>62</v>
      </c>
      <c r="C415" s="154" t="s">
        <v>62</v>
      </c>
      <c r="D415" s="154" t="s">
        <v>62</v>
      </c>
      <c r="E415" s="154" t="s">
        <v>62</v>
      </c>
      <c r="F415" s="154" t="s">
        <v>62</v>
      </c>
      <c r="G415" s="154" t="s">
        <v>62</v>
      </c>
      <c r="H415" s="154" t="s">
        <v>62</v>
      </c>
      <c r="I415" s="154" t="s">
        <v>62</v>
      </c>
      <c r="J415" s="154" t="s">
        <v>62</v>
      </c>
      <c r="K415" s="154" t="s">
        <v>62</v>
      </c>
      <c r="L415" s="154" t="s">
        <v>62</v>
      </c>
      <c r="M415" s="154" t="s">
        <v>62</v>
      </c>
      <c r="N415" s="154" t="s">
        <v>62</v>
      </c>
      <c r="O415" s="154" t="s">
        <v>62</v>
      </c>
      <c r="P415" s="2"/>
    </row>
    <row r="416" spans="1:16" ht="13.5" customHeight="1" x14ac:dyDescent="0.3">
      <c r="A416" s="155">
        <v>0.96875</v>
      </c>
      <c r="B416" s="154" t="s">
        <v>62</v>
      </c>
      <c r="C416" s="154" t="s">
        <v>62</v>
      </c>
      <c r="D416" s="154" t="s">
        <v>62</v>
      </c>
      <c r="E416" s="154" t="s">
        <v>62</v>
      </c>
      <c r="F416" s="154" t="s">
        <v>62</v>
      </c>
      <c r="G416" s="154" t="s">
        <v>62</v>
      </c>
      <c r="H416" s="154" t="s">
        <v>62</v>
      </c>
      <c r="I416" s="154" t="s">
        <v>62</v>
      </c>
      <c r="J416" s="154" t="s">
        <v>62</v>
      </c>
      <c r="K416" s="154" t="s">
        <v>62</v>
      </c>
      <c r="L416" s="154" t="s">
        <v>62</v>
      </c>
      <c r="M416" s="154" t="s">
        <v>62</v>
      </c>
      <c r="N416" s="154" t="s">
        <v>62</v>
      </c>
      <c r="O416" s="154" t="s">
        <v>62</v>
      </c>
      <c r="P416" s="2"/>
    </row>
    <row r="417" spans="1:33" ht="13.5" customHeight="1" x14ac:dyDescent="0.3">
      <c r="A417" s="155">
        <v>0.97916666666666696</v>
      </c>
      <c r="B417" s="154" t="s">
        <v>62</v>
      </c>
      <c r="C417" s="154" t="s">
        <v>62</v>
      </c>
      <c r="D417" s="154" t="s">
        <v>62</v>
      </c>
      <c r="E417" s="154" t="s">
        <v>62</v>
      </c>
      <c r="F417" s="154" t="s">
        <v>62</v>
      </c>
      <c r="G417" s="154" t="s">
        <v>62</v>
      </c>
      <c r="H417" s="154" t="s">
        <v>62</v>
      </c>
      <c r="I417" s="154" t="s">
        <v>62</v>
      </c>
      <c r="J417" s="154" t="s">
        <v>62</v>
      </c>
      <c r="K417" s="154" t="s">
        <v>62</v>
      </c>
      <c r="L417" s="154" t="s">
        <v>62</v>
      </c>
      <c r="M417" s="154" t="s">
        <v>62</v>
      </c>
      <c r="N417" s="154" t="s">
        <v>62</v>
      </c>
      <c r="O417" s="154" t="s">
        <v>62</v>
      </c>
      <c r="P417" s="2"/>
    </row>
    <row r="418" spans="1:33" ht="13.5" customHeight="1" thickBot="1" x14ac:dyDescent="0.35">
      <c r="A418" s="156">
        <v>0.98958333333333304</v>
      </c>
      <c r="B418" s="154" t="s">
        <v>62</v>
      </c>
      <c r="C418" s="154" t="s">
        <v>62</v>
      </c>
      <c r="D418" s="154" t="s">
        <v>62</v>
      </c>
      <c r="E418" s="154" t="s">
        <v>62</v>
      </c>
      <c r="F418" s="154" t="s">
        <v>62</v>
      </c>
      <c r="G418" s="154" t="s">
        <v>62</v>
      </c>
      <c r="H418" s="154" t="s">
        <v>62</v>
      </c>
      <c r="I418" s="154" t="s">
        <v>62</v>
      </c>
      <c r="J418" s="154" t="s">
        <v>62</v>
      </c>
      <c r="K418" s="154" t="s">
        <v>62</v>
      </c>
      <c r="L418" s="154" t="s">
        <v>62</v>
      </c>
      <c r="M418" s="154" t="s">
        <v>62</v>
      </c>
      <c r="N418" s="154" t="s">
        <v>62</v>
      </c>
      <c r="O418" s="154" t="s">
        <v>62</v>
      </c>
      <c r="P418" s="2"/>
    </row>
    <row r="419" spans="1:33" ht="13.5" customHeight="1" thickTop="1" x14ac:dyDescent="0.3">
      <c r="A419" s="157" t="s">
        <v>45</v>
      </c>
      <c r="B419" s="158">
        <f t="shared" ref="B419:M419" si="61">SUM(B351:B398)</f>
        <v>0</v>
      </c>
      <c r="C419" s="158">
        <f t="shared" si="61"/>
        <v>0</v>
      </c>
      <c r="D419" s="158">
        <f t="shared" si="61"/>
        <v>0</v>
      </c>
      <c r="E419" s="158">
        <f t="shared" si="61"/>
        <v>0</v>
      </c>
      <c r="F419" s="158">
        <f t="shared" si="61"/>
        <v>0</v>
      </c>
      <c r="G419" s="158">
        <f t="shared" si="61"/>
        <v>0</v>
      </c>
      <c r="H419" s="158">
        <f t="shared" si="61"/>
        <v>0</v>
      </c>
      <c r="I419" s="158">
        <f t="shared" si="61"/>
        <v>0</v>
      </c>
      <c r="J419" s="158">
        <f t="shared" si="61"/>
        <v>0</v>
      </c>
      <c r="K419" s="158">
        <f t="shared" si="61"/>
        <v>0</v>
      </c>
      <c r="L419" s="158">
        <f t="shared" si="61"/>
        <v>0</v>
      </c>
      <c r="M419" s="158">
        <f t="shared" si="61"/>
        <v>0</v>
      </c>
      <c r="N419" s="159"/>
      <c r="O419" s="159"/>
    </row>
    <row r="420" spans="1:33" ht="13.5" customHeight="1" x14ac:dyDescent="0.3">
      <c r="A420" s="160" t="s">
        <v>46</v>
      </c>
      <c r="B420" s="154">
        <f t="shared" ref="B420:M420" si="62">SUM(B347:B410)</f>
        <v>0</v>
      </c>
      <c r="C420" s="154">
        <f t="shared" si="62"/>
        <v>0</v>
      </c>
      <c r="D420" s="154">
        <f t="shared" si="62"/>
        <v>0</v>
      </c>
      <c r="E420" s="154">
        <f t="shared" si="62"/>
        <v>0</v>
      </c>
      <c r="F420" s="154">
        <f t="shared" si="62"/>
        <v>0</v>
      </c>
      <c r="G420" s="154">
        <f t="shared" si="62"/>
        <v>0</v>
      </c>
      <c r="H420" s="154">
        <f t="shared" si="62"/>
        <v>0</v>
      </c>
      <c r="I420" s="154">
        <f t="shared" si="62"/>
        <v>0</v>
      </c>
      <c r="J420" s="154">
        <f t="shared" si="62"/>
        <v>0</v>
      </c>
      <c r="K420" s="154">
        <f t="shared" si="62"/>
        <v>0</v>
      </c>
      <c r="L420" s="154">
        <f t="shared" si="62"/>
        <v>0</v>
      </c>
      <c r="M420" s="154">
        <f t="shared" si="62"/>
        <v>0</v>
      </c>
      <c r="N420" s="161"/>
      <c r="O420" s="161"/>
    </row>
    <row r="421" spans="1:33" ht="13.5" customHeight="1" x14ac:dyDescent="0.3">
      <c r="A421" s="154" t="s">
        <v>47</v>
      </c>
      <c r="B421" s="154">
        <f t="shared" ref="B421:M421" si="63">SUM(B347:B418)</f>
        <v>0</v>
      </c>
      <c r="C421" s="154">
        <f t="shared" si="63"/>
        <v>0</v>
      </c>
      <c r="D421" s="154">
        <f t="shared" si="63"/>
        <v>0</v>
      </c>
      <c r="E421" s="154">
        <f t="shared" si="63"/>
        <v>0</v>
      </c>
      <c r="F421" s="154">
        <f t="shared" si="63"/>
        <v>0</v>
      </c>
      <c r="G421" s="154">
        <f t="shared" si="63"/>
        <v>0</v>
      </c>
      <c r="H421" s="154">
        <f t="shared" si="63"/>
        <v>0</v>
      </c>
      <c r="I421" s="154">
        <f t="shared" si="63"/>
        <v>0</v>
      </c>
      <c r="J421" s="154">
        <f t="shared" si="63"/>
        <v>0</v>
      </c>
      <c r="K421" s="154">
        <f t="shared" si="63"/>
        <v>0</v>
      </c>
      <c r="L421" s="154">
        <f t="shared" si="63"/>
        <v>0</v>
      </c>
      <c r="M421" s="154">
        <f t="shared" si="63"/>
        <v>0</v>
      </c>
      <c r="N421" s="161"/>
      <c r="O421" s="161"/>
    </row>
    <row r="422" spans="1:33" ht="13.5" customHeight="1" thickBot="1" x14ac:dyDescent="0.35">
      <c r="A422" s="162" t="s">
        <v>48</v>
      </c>
      <c r="B422" s="162">
        <f t="shared" ref="B422:M422" si="64">SUM(B323:B418)</f>
        <v>0</v>
      </c>
      <c r="C422" s="162">
        <f t="shared" si="64"/>
        <v>0</v>
      </c>
      <c r="D422" s="162">
        <f t="shared" si="64"/>
        <v>0</v>
      </c>
      <c r="E422" s="162">
        <f t="shared" si="64"/>
        <v>0</v>
      </c>
      <c r="F422" s="162">
        <f t="shared" si="64"/>
        <v>0</v>
      </c>
      <c r="G422" s="162">
        <f t="shared" si="64"/>
        <v>0</v>
      </c>
      <c r="H422" s="162">
        <f t="shared" si="64"/>
        <v>0</v>
      </c>
      <c r="I422" s="162">
        <f t="shared" si="64"/>
        <v>0</v>
      </c>
      <c r="J422" s="162">
        <f t="shared" si="64"/>
        <v>0</v>
      </c>
      <c r="K422" s="162">
        <f t="shared" si="64"/>
        <v>0</v>
      </c>
      <c r="L422" s="162">
        <f t="shared" si="64"/>
        <v>0</v>
      </c>
      <c r="M422" s="162">
        <f t="shared" si="64"/>
        <v>0</v>
      </c>
      <c r="N422" s="163"/>
      <c r="O422" s="163"/>
      <c r="AG422" s="439"/>
    </row>
    <row r="423" spans="1:33" ht="13.5" customHeight="1" thickTop="1" x14ac:dyDescent="0.3">
      <c r="N423" s="164"/>
      <c r="O423" s="164"/>
      <c r="AG423" s="439"/>
    </row>
    <row r="424" spans="1:33" ht="13.5" customHeight="1" thickBot="1" x14ac:dyDescent="0.35">
      <c r="A424" s="165" t="s">
        <v>10</v>
      </c>
      <c r="B424" s="166" t="s">
        <v>58</v>
      </c>
      <c r="C424" s="166">
        <f>C320+1</f>
        <v>45723</v>
      </c>
      <c r="D424" s="165"/>
      <c r="E424" s="165"/>
      <c r="F424" s="165"/>
      <c r="G424" s="165"/>
      <c r="H424" s="165"/>
      <c r="I424" s="165"/>
      <c r="J424" s="165"/>
      <c r="K424" s="165"/>
      <c r="L424" s="165"/>
      <c r="M424" s="165"/>
      <c r="N424" s="167"/>
      <c r="O424" s="167"/>
      <c r="AG424" s="439"/>
    </row>
    <row r="425" spans="1:33" ht="13.5" customHeight="1" thickTop="1" thickBot="1" x14ac:dyDescent="0.35">
      <c r="A425" s="165"/>
      <c r="B425" s="563" t="s">
        <v>31</v>
      </c>
      <c r="C425" s="563" t="s">
        <v>32</v>
      </c>
      <c r="D425" s="563" t="s">
        <v>33</v>
      </c>
      <c r="E425" s="563" t="s">
        <v>34</v>
      </c>
      <c r="F425" s="563" t="s">
        <v>35</v>
      </c>
      <c r="G425" s="563" t="s">
        <v>36</v>
      </c>
      <c r="H425" s="563" t="s">
        <v>37</v>
      </c>
      <c r="I425" s="563" t="s">
        <v>38</v>
      </c>
      <c r="J425" s="563" t="s">
        <v>39</v>
      </c>
      <c r="K425" s="563" t="s">
        <v>40</v>
      </c>
      <c r="L425" s="563" t="s">
        <v>41</v>
      </c>
      <c r="M425" s="563" t="s">
        <v>42</v>
      </c>
      <c r="N425" s="565" t="s">
        <v>43</v>
      </c>
      <c r="O425" s="565" t="s">
        <v>44</v>
      </c>
      <c r="AG425" s="439"/>
    </row>
    <row r="426" spans="1:33" ht="13.5" customHeight="1" thickTop="1" thickBot="1" x14ac:dyDescent="0.35">
      <c r="A426" s="168" t="s">
        <v>51</v>
      </c>
      <c r="B426" s="564"/>
      <c r="C426" s="564"/>
      <c r="D426" s="564"/>
      <c r="E426" s="564"/>
      <c r="F426" s="564"/>
      <c r="G426" s="564"/>
      <c r="H426" s="564"/>
      <c r="I426" s="564"/>
      <c r="J426" s="564"/>
      <c r="K426" s="564"/>
      <c r="L426" s="564"/>
      <c r="M426" s="564"/>
      <c r="N426" s="566"/>
      <c r="O426" s="566"/>
      <c r="V426" s="437"/>
      <c r="AA426" s="437"/>
      <c r="AG426" s="437"/>
    </row>
    <row r="427" spans="1:33" ht="13.5" customHeight="1" thickTop="1" x14ac:dyDescent="0.3">
      <c r="A427" s="153">
        <v>0</v>
      </c>
      <c r="B427" s="154" t="s">
        <v>62</v>
      </c>
      <c r="C427" s="154" t="s">
        <v>62</v>
      </c>
      <c r="D427" s="154" t="s">
        <v>62</v>
      </c>
      <c r="E427" s="154" t="s">
        <v>62</v>
      </c>
      <c r="F427" s="154" t="s">
        <v>62</v>
      </c>
      <c r="G427" s="154" t="s">
        <v>62</v>
      </c>
      <c r="H427" s="154" t="s">
        <v>62</v>
      </c>
      <c r="I427" s="154" t="s">
        <v>62</v>
      </c>
      <c r="J427" s="154" t="s">
        <v>62</v>
      </c>
      <c r="K427" s="154" t="s">
        <v>62</v>
      </c>
      <c r="L427" s="154" t="s">
        <v>62</v>
      </c>
      <c r="M427" s="154" t="s">
        <v>62</v>
      </c>
      <c r="N427" s="154" t="s">
        <v>62</v>
      </c>
      <c r="O427" s="154" t="s">
        <v>62</v>
      </c>
      <c r="P427" s="2"/>
      <c r="V427" s="437"/>
      <c r="AA427" s="437"/>
      <c r="AG427" s="437"/>
    </row>
    <row r="428" spans="1:33" ht="13.5" customHeight="1" x14ac:dyDescent="0.3">
      <c r="A428" s="155">
        <v>1.0416666666666666E-2</v>
      </c>
      <c r="B428" s="154" t="s">
        <v>62</v>
      </c>
      <c r="C428" s="154" t="s">
        <v>62</v>
      </c>
      <c r="D428" s="154" t="s">
        <v>62</v>
      </c>
      <c r="E428" s="154" t="s">
        <v>62</v>
      </c>
      <c r="F428" s="154" t="s">
        <v>62</v>
      </c>
      <c r="G428" s="154" t="s">
        <v>62</v>
      </c>
      <c r="H428" s="154" t="s">
        <v>62</v>
      </c>
      <c r="I428" s="154" t="s">
        <v>62</v>
      </c>
      <c r="J428" s="154" t="s">
        <v>62</v>
      </c>
      <c r="K428" s="154" t="s">
        <v>62</v>
      </c>
      <c r="L428" s="154" t="s">
        <v>62</v>
      </c>
      <c r="M428" s="154" t="s">
        <v>62</v>
      </c>
      <c r="N428" s="154" t="s">
        <v>62</v>
      </c>
      <c r="O428" s="154" t="s">
        <v>62</v>
      </c>
      <c r="P428" s="2"/>
      <c r="V428" s="437"/>
      <c r="AA428" s="437"/>
      <c r="AG428" s="437"/>
    </row>
    <row r="429" spans="1:33" ht="13.5" customHeight="1" x14ac:dyDescent="0.3">
      <c r="A429" s="155">
        <v>2.0833333333333332E-2</v>
      </c>
      <c r="B429" s="154" t="s">
        <v>62</v>
      </c>
      <c r="C429" s="154" t="s">
        <v>62</v>
      </c>
      <c r="D429" s="154" t="s">
        <v>62</v>
      </c>
      <c r="E429" s="154" t="s">
        <v>62</v>
      </c>
      <c r="F429" s="154" t="s">
        <v>62</v>
      </c>
      <c r="G429" s="154" t="s">
        <v>62</v>
      </c>
      <c r="H429" s="154" t="s">
        <v>62</v>
      </c>
      <c r="I429" s="154" t="s">
        <v>62</v>
      </c>
      <c r="J429" s="154" t="s">
        <v>62</v>
      </c>
      <c r="K429" s="154" t="s">
        <v>62</v>
      </c>
      <c r="L429" s="154" t="s">
        <v>62</v>
      </c>
      <c r="M429" s="154" t="s">
        <v>62</v>
      </c>
      <c r="N429" s="154" t="s">
        <v>62</v>
      </c>
      <c r="O429" s="154" t="s">
        <v>62</v>
      </c>
      <c r="P429" s="2"/>
      <c r="V429" s="437"/>
      <c r="AA429" s="437"/>
      <c r="AG429" s="437"/>
    </row>
    <row r="430" spans="1:33" ht="13.5" customHeight="1" x14ac:dyDescent="0.3">
      <c r="A430" s="155">
        <v>3.125E-2</v>
      </c>
      <c r="B430" s="154" t="s">
        <v>62</v>
      </c>
      <c r="C430" s="154" t="s">
        <v>62</v>
      </c>
      <c r="D430" s="154" t="s">
        <v>62</v>
      </c>
      <c r="E430" s="154" t="s">
        <v>62</v>
      </c>
      <c r="F430" s="154" t="s">
        <v>62</v>
      </c>
      <c r="G430" s="154" t="s">
        <v>62</v>
      </c>
      <c r="H430" s="154" t="s">
        <v>62</v>
      </c>
      <c r="I430" s="154" t="s">
        <v>62</v>
      </c>
      <c r="J430" s="154" t="s">
        <v>62</v>
      </c>
      <c r="K430" s="154" t="s">
        <v>62</v>
      </c>
      <c r="L430" s="154" t="s">
        <v>62</v>
      </c>
      <c r="M430" s="154" t="s">
        <v>62</v>
      </c>
      <c r="N430" s="154" t="s">
        <v>62</v>
      </c>
      <c r="O430" s="154" t="s">
        <v>62</v>
      </c>
      <c r="P430" s="2"/>
    </row>
    <row r="431" spans="1:33" ht="13.5" customHeight="1" x14ac:dyDescent="0.3">
      <c r="A431" s="155">
        <v>4.1666666666666664E-2</v>
      </c>
      <c r="B431" s="154" t="s">
        <v>62</v>
      </c>
      <c r="C431" s="154" t="s">
        <v>62</v>
      </c>
      <c r="D431" s="154" t="s">
        <v>62</v>
      </c>
      <c r="E431" s="154" t="s">
        <v>62</v>
      </c>
      <c r="F431" s="154" t="s">
        <v>62</v>
      </c>
      <c r="G431" s="154" t="s">
        <v>62</v>
      </c>
      <c r="H431" s="154" t="s">
        <v>62</v>
      </c>
      <c r="I431" s="154" t="s">
        <v>62</v>
      </c>
      <c r="J431" s="154" t="s">
        <v>62</v>
      </c>
      <c r="K431" s="154" t="s">
        <v>62</v>
      </c>
      <c r="L431" s="154" t="s">
        <v>62</v>
      </c>
      <c r="M431" s="154" t="s">
        <v>62</v>
      </c>
      <c r="N431" s="154" t="s">
        <v>62</v>
      </c>
      <c r="O431" s="154" t="s">
        <v>62</v>
      </c>
      <c r="P431" s="2"/>
    </row>
    <row r="432" spans="1:33" ht="13.5" customHeight="1" x14ac:dyDescent="0.3">
      <c r="A432" s="155">
        <v>5.2083333333333336E-2</v>
      </c>
      <c r="B432" s="154" t="s">
        <v>62</v>
      </c>
      <c r="C432" s="154" t="s">
        <v>62</v>
      </c>
      <c r="D432" s="154" t="s">
        <v>62</v>
      </c>
      <c r="E432" s="154" t="s">
        <v>62</v>
      </c>
      <c r="F432" s="154" t="s">
        <v>62</v>
      </c>
      <c r="G432" s="154" t="s">
        <v>62</v>
      </c>
      <c r="H432" s="154" t="s">
        <v>62</v>
      </c>
      <c r="I432" s="154" t="s">
        <v>62</v>
      </c>
      <c r="J432" s="154" t="s">
        <v>62</v>
      </c>
      <c r="K432" s="154" t="s">
        <v>62</v>
      </c>
      <c r="L432" s="154" t="s">
        <v>62</v>
      </c>
      <c r="M432" s="154" t="s">
        <v>62</v>
      </c>
      <c r="N432" s="154" t="s">
        <v>62</v>
      </c>
      <c r="O432" s="154" t="s">
        <v>62</v>
      </c>
      <c r="P432" s="2"/>
    </row>
    <row r="433" spans="1:16" ht="13.5" customHeight="1" x14ac:dyDescent="0.3">
      <c r="A433" s="155">
        <v>6.25E-2</v>
      </c>
      <c r="B433" s="154" t="s">
        <v>62</v>
      </c>
      <c r="C433" s="154" t="s">
        <v>62</v>
      </c>
      <c r="D433" s="154" t="s">
        <v>62</v>
      </c>
      <c r="E433" s="154" t="s">
        <v>62</v>
      </c>
      <c r="F433" s="154" t="s">
        <v>62</v>
      </c>
      <c r="G433" s="154" t="s">
        <v>62</v>
      </c>
      <c r="H433" s="154" t="s">
        <v>62</v>
      </c>
      <c r="I433" s="154" t="s">
        <v>62</v>
      </c>
      <c r="J433" s="154" t="s">
        <v>62</v>
      </c>
      <c r="K433" s="154" t="s">
        <v>62</v>
      </c>
      <c r="L433" s="154" t="s">
        <v>62</v>
      </c>
      <c r="M433" s="154" t="s">
        <v>62</v>
      </c>
      <c r="N433" s="154" t="s">
        <v>62</v>
      </c>
      <c r="O433" s="154" t="s">
        <v>62</v>
      </c>
      <c r="P433" s="2"/>
    </row>
    <row r="434" spans="1:16" ht="13.5" customHeight="1" x14ac:dyDescent="0.3">
      <c r="A434" s="155">
        <v>7.2916666666666699E-2</v>
      </c>
      <c r="B434" s="154" t="s">
        <v>62</v>
      </c>
      <c r="C434" s="154" t="s">
        <v>62</v>
      </c>
      <c r="D434" s="154" t="s">
        <v>62</v>
      </c>
      <c r="E434" s="154" t="s">
        <v>62</v>
      </c>
      <c r="F434" s="154" t="s">
        <v>62</v>
      </c>
      <c r="G434" s="154" t="s">
        <v>62</v>
      </c>
      <c r="H434" s="154" t="s">
        <v>62</v>
      </c>
      <c r="I434" s="154" t="s">
        <v>62</v>
      </c>
      <c r="J434" s="154" t="s">
        <v>62</v>
      </c>
      <c r="K434" s="154" t="s">
        <v>62</v>
      </c>
      <c r="L434" s="154" t="s">
        <v>62</v>
      </c>
      <c r="M434" s="154" t="s">
        <v>62</v>
      </c>
      <c r="N434" s="154" t="s">
        <v>62</v>
      </c>
      <c r="O434" s="154" t="s">
        <v>62</v>
      </c>
      <c r="P434" s="2"/>
    </row>
    <row r="435" spans="1:16" ht="13.5" customHeight="1" x14ac:dyDescent="0.3">
      <c r="A435" s="155">
        <v>8.3333333333333301E-2</v>
      </c>
      <c r="B435" s="154" t="s">
        <v>62</v>
      </c>
      <c r="C435" s="154" t="s">
        <v>62</v>
      </c>
      <c r="D435" s="154" t="s">
        <v>62</v>
      </c>
      <c r="E435" s="154" t="s">
        <v>62</v>
      </c>
      <c r="F435" s="154" t="s">
        <v>62</v>
      </c>
      <c r="G435" s="154" t="s">
        <v>62</v>
      </c>
      <c r="H435" s="154" t="s">
        <v>62</v>
      </c>
      <c r="I435" s="154" t="s">
        <v>62</v>
      </c>
      <c r="J435" s="154" t="s">
        <v>62</v>
      </c>
      <c r="K435" s="154" t="s">
        <v>62</v>
      </c>
      <c r="L435" s="154" t="s">
        <v>62</v>
      </c>
      <c r="M435" s="154" t="s">
        <v>62</v>
      </c>
      <c r="N435" s="154" t="s">
        <v>62</v>
      </c>
      <c r="O435" s="154" t="s">
        <v>62</v>
      </c>
      <c r="P435" s="2"/>
    </row>
    <row r="436" spans="1:16" ht="13.5" customHeight="1" x14ac:dyDescent="0.3">
      <c r="A436" s="155">
        <v>9.375E-2</v>
      </c>
      <c r="B436" s="154" t="s">
        <v>62</v>
      </c>
      <c r="C436" s="154" t="s">
        <v>62</v>
      </c>
      <c r="D436" s="154" t="s">
        <v>62</v>
      </c>
      <c r="E436" s="154" t="s">
        <v>62</v>
      </c>
      <c r="F436" s="154" t="s">
        <v>62</v>
      </c>
      <c r="G436" s="154" t="s">
        <v>62</v>
      </c>
      <c r="H436" s="154" t="s">
        <v>62</v>
      </c>
      <c r="I436" s="154" t="s">
        <v>62</v>
      </c>
      <c r="J436" s="154" t="s">
        <v>62</v>
      </c>
      <c r="K436" s="154" t="s">
        <v>62</v>
      </c>
      <c r="L436" s="154" t="s">
        <v>62</v>
      </c>
      <c r="M436" s="154" t="s">
        <v>62</v>
      </c>
      <c r="N436" s="154" t="s">
        <v>62</v>
      </c>
      <c r="O436" s="154" t="s">
        <v>62</v>
      </c>
      <c r="P436" s="2"/>
    </row>
    <row r="437" spans="1:16" ht="13.5" customHeight="1" x14ac:dyDescent="0.3">
      <c r="A437" s="155">
        <v>0.104166666666667</v>
      </c>
      <c r="B437" s="154" t="s">
        <v>62</v>
      </c>
      <c r="C437" s="154" t="s">
        <v>62</v>
      </c>
      <c r="D437" s="154" t="s">
        <v>62</v>
      </c>
      <c r="E437" s="154" t="s">
        <v>62</v>
      </c>
      <c r="F437" s="154" t="s">
        <v>62</v>
      </c>
      <c r="G437" s="154" t="s">
        <v>62</v>
      </c>
      <c r="H437" s="154" t="s">
        <v>62</v>
      </c>
      <c r="I437" s="154" t="s">
        <v>62</v>
      </c>
      <c r="J437" s="154" t="s">
        <v>62</v>
      </c>
      <c r="K437" s="154" t="s">
        <v>62</v>
      </c>
      <c r="L437" s="154" t="s">
        <v>62</v>
      </c>
      <c r="M437" s="154" t="s">
        <v>62</v>
      </c>
      <c r="N437" s="154" t="s">
        <v>62</v>
      </c>
      <c r="O437" s="154" t="s">
        <v>62</v>
      </c>
      <c r="P437" s="2"/>
    </row>
    <row r="438" spans="1:16" ht="13.5" customHeight="1" x14ac:dyDescent="0.3">
      <c r="A438" s="155">
        <v>0.114583333333333</v>
      </c>
      <c r="B438" s="154" t="s">
        <v>62</v>
      </c>
      <c r="C438" s="154" t="s">
        <v>62</v>
      </c>
      <c r="D438" s="154" t="s">
        <v>62</v>
      </c>
      <c r="E438" s="154" t="s">
        <v>62</v>
      </c>
      <c r="F438" s="154" t="s">
        <v>62</v>
      </c>
      <c r="G438" s="154" t="s">
        <v>62</v>
      </c>
      <c r="H438" s="154" t="s">
        <v>62</v>
      </c>
      <c r="I438" s="154" t="s">
        <v>62</v>
      </c>
      <c r="J438" s="154" t="s">
        <v>62</v>
      </c>
      <c r="K438" s="154" t="s">
        <v>62</v>
      </c>
      <c r="L438" s="154" t="s">
        <v>62</v>
      </c>
      <c r="M438" s="154" t="s">
        <v>62</v>
      </c>
      <c r="N438" s="154" t="s">
        <v>62</v>
      </c>
      <c r="O438" s="154" t="s">
        <v>62</v>
      </c>
      <c r="P438" s="2"/>
    </row>
    <row r="439" spans="1:16" ht="13.5" customHeight="1" x14ac:dyDescent="0.3">
      <c r="A439" s="155">
        <v>0.125</v>
      </c>
      <c r="B439" s="154" t="s">
        <v>62</v>
      </c>
      <c r="C439" s="154" t="s">
        <v>62</v>
      </c>
      <c r="D439" s="154" t="s">
        <v>62</v>
      </c>
      <c r="E439" s="154" t="s">
        <v>62</v>
      </c>
      <c r="F439" s="154" t="s">
        <v>62</v>
      </c>
      <c r="G439" s="154" t="s">
        <v>62</v>
      </c>
      <c r="H439" s="154" t="s">
        <v>62</v>
      </c>
      <c r="I439" s="154" t="s">
        <v>62</v>
      </c>
      <c r="J439" s="154" t="s">
        <v>62</v>
      </c>
      <c r="K439" s="154" t="s">
        <v>62</v>
      </c>
      <c r="L439" s="154" t="s">
        <v>62</v>
      </c>
      <c r="M439" s="154" t="s">
        <v>62</v>
      </c>
      <c r="N439" s="154" t="s">
        <v>62</v>
      </c>
      <c r="O439" s="154" t="s">
        <v>62</v>
      </c>
      <c r="P439" s="2"/>
    </row>
    <row r="440" spans="1:16" ht="13.5" customHeight="1" x14ac:dyDescent="0.3">
      <c r="A440" s="155">
        <v>0.13541666666666699</v>
      </c>
      <c r="B440" s="154" t="s">
        <v>62</v>
      </c>
      <c r="C440" s="154" t="s">
        <v>62</v>
      </c>
      <c r="D440" s="154" t="s">
        <v>62</v>
      </c>
      <c r="E440" s="154" t="s">
        <v>62</v>
      </c>
      <c r="F440" s="154" t="s">
        <v>62</v>
      </c>
      <c r="G440" s="154" t="s">
        <v>62</v>
      </c>
      <c r="H440" s="154" t="s">
        <v>62</v>
      </c>
      <c r="I440" s="154" t="s">
        <v>62</v>
      </c>
      <c r="J440" s="154" t="s">
        <v>62</v>
      </c>
      <c r="K440" s="154" t="s">
        <v>62</v>
      </c>
      <c r="L440" s="154" t="s">
        <v>62</v>
      </c>
      <c r="M440" s="154" t="s">
        <v>62</v>
      </c>
      <c r="N440" s="154" t="s">
        <v>62</v>
      </c>
      <c r="O440" s="154" t="s">
        <v>62</v>
      </c>
      <c r="P440" s="2"/>
    </row>
    <row r="441" spans="1:16" ht="13.5" customHeight="1" x14ac:dyDescent="0.3">
      <c r="A441" s="155">
        <v>0.14583333333333301</v>
      </c>
      <c r="B441" s="154" t="s">
        <v>62</v>
      </c>
      <c r="C441" s="154" t="s">
        <v>62</v>
      </c>
      <c r="D441" s="154" t="s">
        <v>62</v>
      </c>
      <c r="E441" s="154" t="s">
        <v>62</v>
      </c>
      <c r="F441" s="154" t="s">
        <v>62</v>
      </c>
      <c r="G441" s="154" t="s">
        <v>62</v>
      </c>
      <c r="H441" s="154" t="s">
        <v>62</v>
      </c>
      <c r="I441" s="154" t="s">
        <v>62</v>
      </c>
      <c r="J441" s="154" t="s">
        <v>62</v>
      </c>
      <c r="K441" s="154" t="s">
        <v>62</v>
      </c>
      <c r="L441" s="154" t="s">
        <v>62</v>
      </c>
      <c r="M441" s="154" t="s">
        <v>62</v>
      </c>
      <c r="N441" s="154" t="s">
        <v>62</v>
      </c>
      <c r="O441" s="154" t="s">
        <v>62</v>
      </c>
      <c r="P441" s="2"/>
    </row>
    <row r="442" spans="1:16" ht="13.5" customHeight="1" x14ac:dyDescent="0.3">
      <c r="A442" s="155">
        <v>0.15625</v>
      </c>
      <c r="B442" s="154" t="s">
        <v>62</v>
      </c>
      <c r="C442" s="154" t="s">
        <v>62</v>
      </c>
      <c r="D442" s="154" t="s">
        <v>62</v>
      </c>
      <c r="E442" s="154" t="s">
        <v>62</v>
      </c>
      <c r="F442" s="154" t="s">
        <v>62</v>
      </c>
      <c r="G442" s="154" t="s">
        <v>62</v>
      </c>
      <c r="H442" s="154" t="s">
        <v>62</v>
      </c>
      <c r="I442" s="154" t="s">
        <v>62</v>
      </c>
      <c r="J442" s="154" t="s">
        <v>62</v>
      </c>
      <c r="K442" s="154" t="s">
        <v>62</v>
      </c>
      <c r="L442" s="154" t="s">
        <v>62</v>
      </c>
      <c r="M442" s="154" t="s">
        <v>62</v>
      </c>
      <c r="N442" s="154" t="s">
        <v>62</v>
      </c>
      <c r="O442" s="154" t="s">
        <v>62</v>
      </c>
      <c r="P442" s="2"/>
    </row>
    <row r="443" spans="1:16" ht="13.5" customHeight="1" x14ac:dyDescent="0.3">
      <c r="A443" s="155">
        <v>0.16666666666666699</v>
      </c>
      <c r="B443" s="154" t="s">
        <v>62</v>
      </c>
      <c r="C443" s="154" t="s">
        <v>62</v>
      </c>
      <c r="D443" s="154" t="s">
        <v>62</v>
      </c>
      <c r="E443" s="154" t="s">
        <v>62</v>
      </c>
      <c r="F443" s="154" t="s">
        <v>62</v>
      </c>
      <c r="G443" s="154" t="s">
        <v>62</v>
      </c>
      <c r="H443" s="154" t="s">
        <v>62</v>
      </c>
      <c r="I443" s="154" t="s">
        <v>62</v>
      </c>
      <c r="J443" s="154" t="s">
        <v>62</v>
      </c>
      <c r="K443" s="154" t="s">
        <v>62</v>
      </c>
      <c r="L443" s="154" t="s">
        <v>62</v>
      </c>
      <c r="M443" s="154" t="s">
        <v>62</v>
      </c>
      <c r="N443" s="154" t="s">
        <v>62</v>
      </c>
      <c r="O443" s="154" t="s">
        <v>62</v>
      </c>
      <c r="P443" s="2"/>
    </row>
    <row r="444" spans="1:16" ht="13.5" customHeight="1" x14ac:dyDescent="0.3">
      <c r="A444" s="155">
        <v>0.17708333333333301</v>
      </c>
      <c r="B444" s="154" t="s">
        <v>62</v>
      </c>
      <c r="C444" s="154" t="s">
        <v>62</v>
      </c>
      <c r="D444" s="154" t="s">
        <v>62</v>
      </c>
      <c r="E444" s="154" t="s">
        <v>62</v>
      </c>
      <c r="F444" s="154" t="s">
        <v>62</v>
      </c>
      <c r="G444" s="154" t="s">
        <v>62</v>
      </c>
      <c r="H444" s="154" t="s">
        <v>62</v>
      </c>
      <c r="I444" s="154" t="s">
        <v>62</v>
      </c>
      <c r="J444" s="154" t="s">
        <v>62</v>
      </c>
      <c r="K444" s="154" t="s">
        <v>62</v>
      </c>
      <c r="L444" s="154" t="s">
        <v>62</v>
      </c>
      <c r="M444" s="154" t="s">
        <v>62</v>
      </c>
      <c r="N444" s="154" t="s">
        <v>62</v>
      </c>
      <c r="O444" s="154" t="s">
        <v>62</v>
      </c>
      <c r="P444" s="2"/>
    </row>
    <row r="445" spans="1:16" ht="13.5" customHeight="1" x14ac:dyDescent="0.3">
      <c r="A445" s="155">
        <v>0.1875</v>
      </c>
      <c r="B445" s="154" t="s">
        <v>62</v>
      </c>
      <c r="C445" s="154" t="s">
        <v>62</v>
      </c>
      <c r="D445" s="154" t="s">
        <v>62</v>
      </c>
      <c r="E445" s="154" t="s">
        <v>62</v>
      </c>
      <c r="F445" s="154" t="s">
        <v>62</v>
      </c>
      <c r="G445" s="154" t="s">
        <v>62</v>
      </c>
      <c r="H445" s="154" t="s">
        <v>62</v>
      </c>
      <c r="I445" s="154" t="s">
        <v>62</v>
      </c>
      <c r="J445" s="154" t="s">
        <v>62</v>
      </c>
      <c r="K445" s="154" t="s">
        <v>62</v>
      </c>
      <c r="L445" s="154" t="s">
        <v>62</v>
      </c>
      <c r="M445" s="154" t="s">
        <v>62</v>
      </c>
      <c r="N445" s="154" t="s">
        <v>62</v>
      </c>
      <c r="O445" s="154" t="s">
        <v>62</v>
      </c>
      <c r="P445" s="2"/>
    </row>
    <row r="446" spans="1:16" ht="13.5" customHeight="1" x14ac:dyDescent="0.3">
      <c r="A446" s="155">
        <v>0.19791666666666699</v>
      </c>
      <c r="B446" s="154" t="s">
        <v>62</v>
      </c>
      <c r="C446" s="154" t="s">
        <v>62</v>
      </c>
      <c r="D446" s="154" t="s">
        <v>62</v>
      </c>
      <c r="E446" s="154" t="s">
        <v>62</v>
      </c>
      <c r="F446" s="154" t="s">
        <v>62</v>
      </c>
      <c r="G446" s="154" t="s">
        <v>62</v>
      </c>
      <c r="H446" s="154" t="s">
        <v>62</v>
      </c>
      <c r="I446" s="154" t="s">
        <v>62</v>
      </c>
      <c r="J446" s="154" t="s">
        <v>62</v>
      </c>
      <c r="K446" s="154" t="s">
        <v>62</v>
      </c>
      <c r="L446" s="154" t="s">
        <v>62</v>
      </c>
      <c r="M446" s="154" t="s">
        <v>62</v>
      </c>
      <c r="N446" s="154" t="s">
        <v>62</v>
      </c>
      <c r="O446" s="154" t="s">
        <v>62</v>
      </c>
      <c r="P446" s="2"/>
    </row>
    <row r="447" spans="1:16" ht="13.5" customHeight="1" x14ac:dyDescent="0.3">
      <c r="A447" s="155">
        <v>0.20833333333333301</v>
      </c>
      <c r="B447" s="154" t="s">
        <v>62</v>
      </c>
      <c r="C447" s="154" t="s">
        <v>62</v>
      </c>
      <c r="D447" s="154" t="s">
        <v>62</v>
      </c>
      <c r="E447" s="154" t="s">
        <v>62</v>
      </c>
      <c r="F447" s="154" t="s">
        <v>62</v>
      </c>
      <c r="G447" s="154" t="s">
        <v>62</v>
      </c>
      <c r="H447" s="154" t="s">
        <v>62</v>
      </c>
      <c r="I447" s="154" t="s">
        <v>62</v>
      </c>
      <c r="J447" s="154" t="s">
        <v>62</v>
      </c>
      <c r="K447" s="154" t="s">
        <v>62</v>
      </c>
      <c r="L447" s="154" t="s">
        <v>62</v>
      </c>
      <c r="M447" s="154" t="s">
        <v>62</v>
      </c>
      <c r="N447" s="154" t="s">
        <v>62</v>
      </c>
      <c r="O447" s="154" t="s">
        <v>62</v>
      </c>
      <c r="P447" s="2"/>
    </row>
    <row r="448" spans="1:16" ht="13.5" customHeight="1" x14ac:dyDescent="0.3">
      <c r="A448" s="155">
        <v>0.21875</v>
      </c>
      <c r="B448" s="154" t="s">
        <v>62</v>
      </c>
      <c r="C448" s="154" t="s">
        <v>62</v>
      </c>
      <c r="D448" s="154" t="s">
        <v>62</v>
      </c>
      <c r="E448" s="154" t="s">
        <v>62</v>
      </c>
      <c r="F448" s="154" t="s">
        <v>62</v>
      </c>
      <c r="G448" s="154" t="s">
        <v>62</v>
      </c>
      <c r="H448" s="154" t="s">
        <v>62</v>
      </c>
      <c r="I448" s="154" t="s">
        <v>62</v>
      </c>
      <c r="J448" s="154" t="s">
        <v>62</v>
      </c>
      <c r="K448" s="154" t="s">
        <v>62</v>
      </c>
      <c r="L448" s="154" t="s">
        <v>62</v>
      </c>
      <c r="M448" s="154" t="s">
        <v>62</v>
      </c>
      <c r="N448" s="154" t="s">
        <v>62</v>
      </c>
      <c r="O448" s="154" t="s">
        <v>62</v>
      </c>
      <c r="P448" s="2"/>
    </row>
    <row r="449" spans="1:16" ht="13.5" customHeight="1" x14ac:dyDescent="0.3">
      <c r="A449" s="155">
        <v>0.22916666666666699</v>
      </c>
      <c r="B449" s="154" t="s">
        <v>62</v>
      </c>
      <c r="C449" s="154" t="s">
        <v>62</v>
      </c>
      <c r="D449" s="154" t="s">
        <v>62</v>
      </c>
      <c r="E449" s="154" t="s">
        <v>62</v>
      </c>
      <c r="F449" s="154" t="s">
        <v>62</v>
      </c>
      <c r="G449" s="154" t="s">
        <v>62</v>
      </c>
      <c r="H449" s="154" t="s">
        <v>62</v>
      </c>
      <c r="I449" s="154" t="s">
        <v>62</v>
      </c>
      <c r="J449" s="154" t="s">
        <v>62</v>
      </c>
      <c r="K449" s="154" t="s">
        <v>62</v>
      </c>
      <c r="L449" s="154" t="s">
        <v>62</v>
      </c>
      <c r="M449" s="154" t="s">
        <v>62</v>
      </c>
      <c r="N449" s="154" t="s">
        <v>62</v>
      </c>
      <c r="O449" s="154" t="s">
        <v>62</v>
      </c>
      <c r="P449" s="2"/>
    </row>
    <row r="450" spans="1:16" ht="13.5" customHeight="1" x14ac:dyDescent="0.3">
      <c r="A450" s="155">
        <v>0.23958333333333301</v>
      </c>
      <c r="B450" s="154" t="s">
        <v>62</v>
      </c>
      <c r="C450" s="154" t="s">
        <v>62</v>
      </c>
      <c r="D450" s="154" t="s">
        <v>62</v>
      </c>
      <c r="E450" s="154" t="s">
        <v>62</v>
      </c>
      <c r="F450" s="154" t="s">
        <v>62</v>
      </c>
      <c r="G450" s="154" t="s">
        <v>62</v>
      </c>
      <c r="H450" s="154" t="s">
        <v>62</v>
      </c>
      <c r="I450" s="154" t="s">
        <v>62</v>
      </c>
      <c r="J450" s="154" t="s">
        <v>62</v>
      </c>
      <c r="K450" s="154" t="s">
        <v>62</v>
      </c>
      <c r="L450" s="154" t="s">
        <v>62</v>
      </c>
      <c r="M450" s="154" t="s">
        <v>62</v>
      </c>
      <c r="N450" s="154" t="s">
        <v>62</v>
      </c>
      <c r="O450" s="154" t="s">
        <v>62</v>
      </c>
      <c r="P450" s="2"/>
    </row>
    <row r="451" spans="1:16" ht="13.5" customHeight="1" x14ac:dyDescent="0.3">
      <c r="A451" s="155">
        <v>0.25</v>
      </c>
      <c r="B451" s="154" t="s">
        <v>62</v>
      </c>
      <c r="C451" s="154" t="s">
        <v>62</v>
      </c>
      <c r="D451" s="154" t="s">
        <v>62</v>
      </c>
      <c r="E451" s="154" t="s">
        <v>62</v>
      </c>
      <c r="F451" s="154" t="s">
        <v>62</v>
      </c>
      <c r="G451" s="154" t="s">
        <v>62</v>
      </c>
      <c r="H451" s="154" t="s">
        <v>62</v>
      </c>
      <c r="I451" s="154" t="s">
        <v>62</v>
      </c>
      <c r="J451" s="154" t="s">
        <v>62</v>
      </c>
      <c r="K451" s="154" t="s">
        <v>62</v>
      </c>
      <c r="L451" s="154" t="s">
        <v>62</v>
      </c>
      <c r="M451" s="154" t="s">
        <v>62</v>
      </c>
      <c r="N451" s="154" t="s">
        <v>62</v>
      </c>
      <c r="O451" s="154" t="s">
        <v>62</v>
      </c>
      <c r="P451" s="2"/>
    </row>
    <row r="452" spans="1:16" ht="13.5" customHeight="1" x14ac:dyDescent="0.3">
      <c r="A452" s="155">
        <v>0.26041666666666702</v>
      </c>
      <c r="B452" s="154" t="s">
        <v>62</v>
      </c>
      <c r="C452" s="154" t="s">
        <v>62</v>
      </c>
      <c r="D452" s="154" t="s">
        <v>62</v>
      </c>
      <c r="E452" s="154" t="s">
        <v>62</v>
      </c>
      <c r="F452" s="154" t="s">
        <v>62</v>
      </c>
      <c r="G452" s="154" t="s">
        <v>62</v>
      </c>
      <c r="H452" s="154" t="s">
        <v>62</v>
      </c>
      <c r="I452" s="154" t="s">
        <v>62</v>
      </c>
      <c r="J452" s="154" t="s">
        <v>62</v>
      </c>
      <c r="K452" s="154" t="s">
        <v>62</v>
      </c>
      <c r="L452" s="154" t="s">
        <v>62</v>
      </c>
      <c r="M452" s="154" t="s">
        <v>62</v>
      </c>
      <c r="N452" s="154" t="s">
        <v>62</v>
      </c>
      <c r="O452" s="154" t="s">
        <v>62</v>
      </c>
      <c r="P452" s="2"/>
    </row>
    <row r="453" spans="1:16" ht="13.5" customHeight="1" x14ac:dyDescent="0.3">
      <c r="A453" s="155">
        <v>0.27083333333333298</v>
      </c>
      <c r="B453" s="154" t="s">
        <v>62</v>
      </c>
      <c r="C453" s="154" t="s">
        <v>62</v>
      </c>
      <c r="D453" s="154" t="s">
        <v>62</v>
      </c>
      <c r="E453" s="154" t="s">
        <v>62</v>
      </c>
      <c r="F453" s="154" t="s">
        <v>62</v>
      </c>
      <c r="G453" s="154" t="s">
        <v>62</v>
      </c>
      <c r="H453" s="154" t="s">
        <v>62</v>
      </c>
      <c r="I453" s="154" t="s">
        <v>62</v>
      </c>
      <c r="J453" s="154" t="s">
        <v>62</v>
      </c>
      <c r="K453" s="154" t="s">
        <v>62</v>
      </c>
      <c r="L453" s="154" t="s">
        <v>62</v>
      </c>
      <c r="M453" s="154" t="s">
        <v>62</v>
      </c>
      <c r="N453" s="154" t="s">
        <v>62</v>
      </c>
      <c r="O453" s="154" t="s">
        <v>62</v>
      </c>
      <c r="P453" s="2"/>
    </row>
    <row r="454" spans="1:16" ht="13.5" customHeight="1" x14ac:dyDescent="0.3">
      <c r="A454" s="155">
        <v>0.28125</v>
      </c>
      <c r="B454" s="154" t="s">
        <v>62</v>
      </c>
      <c r="C454" s="154" t="s">
        <v>62</v>
      </c>
      <c r="D454" s="154" t="s">
        <v>62</v>
      </c>
      <c r="E454" s="154" t="s">
        <v>62</v>
      </c>
      <c r="F454" s="154" t="s">
        <v>62</v>
      </c>
      <c r="G454" s="154" t="s">
        <v>62</v>
      </c>
      <c r="H454" s="154" t="s">
        <v>62</v>
      </c>
      <c r="I454" s="154" t="s">
        <v>62</v>
      </c>
      <c r="J454" s="154" t="s">
        <v>62</v>
      </c>
      <c r="K454" s="154" t="s">
        <v>62</v>
      </c>
      <c r="L454" s="154" t="s">
        <v>62</v>
      </c>
      <c r="M454" s="154" t="s">
        <v>62</v>
      </c>
      <c r="N454" s="154" t="s">
        <v>62</v>
      </c>
      <c r="O454" s="154" t="s">
        <v>62</v>
      </c>
      <c r="P454" s="2"/>
    </row>
    <row r="455" spans="1:16" ht="13.5" customHeight="1" x14ac:dyDescent="0.3">
      <c r="A455" s="155">
        <v>0.29166666666666702</v>
      </c>
      <c r="B455" s="154" t="s">
        <v>62</v>
      </c>
      <c r="C455" s="154" t="s">
        <v>62</v>
      </c>
      <c r="D455" s="154" t="s">
        <v>62</v>
      </c>
      <c r="E455" s="154" t="s">
        <v>62</v>
      </c>
      <c r="F455" s="154" t="s">
        <v>62</v>
      </c>
      <c r="G455" s="154" t="s">
        <v>62</v>
      </c>
      <c r="H455" s="154" t="s">
        <v>62</v>
      </c>
      <c r="I455" s="154" t="s">
        <v>62</v>
      </c>
      <c r="J455" s="154" t="s">
        <v>62</v>
      </c>
      <c r="K455" s="154" t="s">
        <v>62</v>
      </c>
      <c r="L455" s="154" t="s">
        <v>62</v>
      </c>
      <c r="M455" s="154" t="s">
        <v>62</v>
      </c>
      <c r="N455" s="154" t="s">
        <v>62</v>
      </c>
      <c r="O455" s="154" t="s">
        <v>62</v>
      </c>
      <c r="P455" s="2"/>
    </row>
    <row r="456" spans="1:16" ht="13.5" customHeight="1" x14ac:dyDescent="0.3">
      <c r="A456" s="155">
        <v>0.30208333333333298</v>
      </c>
      <c r="B456" s="154" t="s">
        <v>62</v>
      </c>
      <c r="C456" s="154" t="s">
        <v>62</v>
      </c>
      <c r="D456" s="154" t="s">
        <v>62</v>
      </c>
      <c r="E456" s="154" t="s">
        <v>62</v>
      </c>
      <c r="F456" s="154" t="s">
        <v>62</v>
      </c>
      <c r="G456" s="154" t="s">
        <v>62</v>
      </c>
      <c r="H456" s="154" t="s">
        <v>62</v>
      </c>
      <c r="I456" s="154" t="s">
        <v>62</v>
      </c>
      <c r="J456" s="154" t="s">
        <v>62</v>
      </c>
      <c r="K456" s="154" t="s">
        <v>62</v>
      </c>
      <c r="L456" s="154" t="s">
        <v>62</v>
      </c>
      <c r="M456" s="154" t="s">
        <v>62</v>
      </c>
      <c r="N456" s="154" t="s">
        <v>62</v>
      </c>
      <c r="O456" s="154" t="s">
        <v>62</v>
      </c>
      <c r="P456" s="2"/>
    </row>
    <row r="457" spans="1:16" ht="13.5" customHeight="1" x14ac:dyDescent="0.3">
      <c r="A457" s="155">
        <v>0.3125</v>
      </c>
      <c r="B457" s="154" t="s">
        <v>62</v>
      </c>
      <c r="C457" s="154" t="s">
        <v>62</v>
      </c>
      <c r="D457" s="154" t="s">
        <v>62</v>
      </c>
      <c r="E457" s="154" t="s">
        <v>62</v>
      </c>
      <c r="F457" s="154" t="s">
        <v>62</v>
      </c>
      <c r="G457" s="154" t="s">
        <v>62</v>
      </c>
      <c r="H457" s="154" t="s">
        <v>62</v>
      </c>
      <c r="I457" s="154" t="s">
        <v>62</v>
      </c>
      <c r="J457" s="154" t="s">
        <v>62</v>
      </c>
      <c r="K457" s="154" t="s">
        <v>62</v>
      </c>
      <c r="L457" s="154" t="s">
        <v>62</v>
      </c>
      <c r="M457" s="154" t="s">
        <v>62</v>
      </c>
      <c r="N457" s="154" t="s">
        <v>62</v>
      </c>
      <c r="O457" s="154" t="s">
        <v>62</v>
      </c>
      <c r="P457" s="2"/>
    </row>
    <row r="458" spans="1:16" ht="13.5" customHeight="1" x14ac:dyDescent="0.3">
      <c r="A458" s="155">
        <v>0.32291666666666702</v>
      </c>
      <c r="B458" s="154" t="s">
        <v>62</v>
      </c>
      <c r="C458" s="154" t="s">
        <v>62</v>
      </c>
      <c r="D458" s="154" t="s">
        <v>62</v>
      </c>
      <c r="E458" s="154" t="s">
        <v>62</v>
      </c>
      <c r="F458" s="154" t="s">
        <v>62</v>
      </c>
      <c r="G458" s="154" t="s">
        <v>62</v>
      </c>
      <c r="H458" s="154" t="s">
        <v>62</v>
      </c>
      <c r="I458" s="154" t="s">
        <v>62</v>
      </c>
      <c r="J458" s="154" t="s">
        <v>62</v>
      </c>
      <c r="K458" s="154" t="s">
        <v>62</v>
      </c>
      <c r="L458" s="154" t="s">
        <v>62</v>
      </c>
      <c r="M458" s="154" t="s">
        <v>62</v>
      </c>
      <c r="N458" s="154" t="s">
        <v>62</v>
      </c>
      <c r="O458" s="154" t="s">
        <v>62</v>
      </c>
      <c r="P458" s="2"/>
    </row>
    <row r="459" spans="1:16" ht="13.5" customHeight="1" x14ac:dyDescent="0.3">
      <c r="A459" s="155">
        <v>0.33333333333333298</v>
      </c>
      <c r="B459" s="154" t="s">
        <v>62</v>
      </c>
      <c r="C459" s="154" t="s">
        <v>62</v>
      </c>
      <c r="D459" s="154" t="s">
        <v>62</v>
      </c>
      <c r="E459" s="154" t="s">
        <v>62</v>
      </c>
      <c r="F459" s="154" t="s">
        <v>62</v>
      </c>
      <c r="G459" s="154" t="s">
        <v>62</v>
      </c>
      <c r="H459" s="154" t="s">
        <v>62</v>
      </c>
      <c r="I459" s="154" t="s">
        <v>62</v>
      </c>
      <c r="J459" s="154" t="s">
        <v>62</v>
      </c>
      <c r="K459" s="154" t="s">
        <v>62</v>
      </c>
      <c r="L459" s="154" t="s">
        <v>62</v>
      </c>
      <c r="M459" s="154" t="s">
        <v>62</v>
      </c>
      <c r="N459" s="154" t="s">
        <v>62</v>
      </c>
      <c r="O459" s="154" t="s">
        <v>62</v>
      </c>
      <c r="P459" s="2"/>
    </row>
    <row r="460" spans="1:16" ht="13.5" customHeight="1" x14ac:dyDescent="0.3">
      <c r="A460" s="155">
        <v>0.34375</v>
      </c>
      <c r="B460" s="154" t="s">
        <v>62</v>
      </c>
      <c r="C460" s="154" t="s">
        <v>62</v>
      </c>
      <c r="D460" s="154" t="s">
        <v>62</v>
      </c>
      <c r="E460" s="154" t="s">
        <v>62</v>
      </c>
      <c r="F460" s="154" t="s">
        <v>62</v>
      </c>
      <c r="G460" s="154" t="s">
        <v>62</v>
      </c>
      <c r="H460" s="154" t="s">
        <v>62</v>
      </c>
      <c r="I460" s="154" t="s">
        <v>62</v>
      </c>
      <c r="J460" s="154" t="s">
        <v>62</v>
      </c>
      <c r="K460" s="154" t="s">
        <v>62</v>
      </c>
      <c r="L460" s="154" t="s">
        <v>62</v>
      </c>
      <c r="M460" s="154" t="s">
        <v>62</v>
      </c>
      <c r="N460" s="154" t="s">
        <v>62</v>
      </c>
      <c r="O460" s="154" t="s">
        <v>62</v>
      </c>
      <c r="P460" s="2"/>
    </row>
    <row r="461" spans="1:16" ht="13.5" customHeight="1" x14ac:dyDescent="0.3">
      <c r="A461" s="155">
        <v>0.35416666666666702</v>
      </c>
      <c r="B461" s="154" t="s">
        <v>62</v>
      </c>
      <c r="C461" s="154" t="s">
        <v>62</v>
      </c>
      <c r="D461" s="154" t="s">
        <v>62</v>
      </c>
      <c r="E461" s="154" t="s">
        <v>62</v>
      </c>
      <c r="F461" s="154" t="s">
        <v>62</v>
      </c>
      <c r="G461" s="154" t="s">
        <v>62</v>
      </c>
      <c r="H461" s="154" t="s">
        <v>62</v>
      </c>
      <c r="I461" s="154" t="s">
        <v>62</v>
      </c>
      <c r="J461" s="154" t="s">
        <v>62</v>
      </c>
      <c r="K461" s="154" t="s">
        <v>62</v>
      </c>
      <c r="L461" s="154" t="s">
        <v>62</v>
      </c>
      <c r="M461" s="154" t="s">
        <v>62</v>
      </c>
      <c r="N461" s="154" t="s">
        <v>62</v>
      </c>
      <c r="O461" s="154" t="s">
        <v>62</v>
      </c>
      <c r="P461" s="2"/>
    </row>
    <row r="462" spans="1:16" ht="13.5" customHeight="1" x14ac:dyDescent="0.3">
      <c r="A462" s="155">
        <v>0.36458333333333298</v>
      </c>
      <c r="B462" s="154" t="s">
        <v>62</v>
      </c>
      <c r="C462" s="154" t="s">
        <v>62</v>
      </c>
      <c r="D462" s="154" t="s">
        <v>62</v>
      </c>
      <c r="E462" s="154" t="s">
        <v>62</v>
      </c>
      <c r="F462" s="154" t="s">
        <v>62</v>
      </c>
      <c r="G462" s="154" t="s">
        <v>62</v>
      </c>
      <c r="H462" s="154" t="s">
        <v>62</v>
      </c>
      <c r="I462" s="154" t="s">
        <v>62</v>
      </c>
      <c r="J462" s="154" t="s">
        <v>62</v>
      </c>
      <c r="K462" s="154" t="s">
        <v>62</v>
      </c>
      <c r="L462" s="154" t="s">
        <v>62</v>
      </c>
      <c r="M462" s="154" t="s">
        <v>62</v>
      </c>
      <c r="N462" s="154" t="s">
        <v>62</v>
      </c>
      <c r="O462" s="154" t="s">
        <v>62</v>
      </c>
      <c r="P462" s="2"/>
    </row>
    <row r="463" spans="1:16" ht="13.5" customHeight="1" x14ac:dyDescent="0.3">
      <c r="A463" s="155">
        <v>0.375</v>
      </c>
      <c r="B463" s="154" t="s">
        <v>62</v>
      </c>
      <c r="C463" s="154" t="s">
        <v>62</v>
      </c>
      <c r="D463" s="154" t="s">
        <v>62</v>
      </c>
      <c r="E463" s="154" t="s">
        <v>62</v>
      </c>
      <c r="F463" s="154" t="s">
        <v>62</v>
      </c>
      <c r="G463" s="154" t="s">
        <v>62</v>
      </c>
      <c r="H463" s="154" t="s">
        <v>62</v>
      </c>
      <c r="I463" s="154" t="s">
        <v>62</v>
      </c>
      <c r="J463" s="154" t="s">
        <v>62</v>
      </c>
      <c r="K463" s="154" t="s">
        <v>62</v>
      </c>
      <c r="L463" s="154" t="s">
        <v>62</v>
      </c>
      <c r="M463" s="154" t="s">
        <v>62</v>
      </c>
      <c r="N463" s="154" t="s">
        <v>62</v>
      </c>
      <c r="O463" s="154" t="s">
        <v>62</v>
      </c>
      <c r="P463" s="2"/>
    </row>
    <row r="464" spans="1:16" ht="13.5" customHeight="1" x14ac:dyDescent="0.3">
      <c r="A464" s="155">
        <v>0.38541666666666702</v>
      </c>
      <c r="B464" s="154" t="s">
        <v>62</v>
      </c>
      <c r="C464" s="154" t="s">
        <v>62</v>
      </c>
      <c r="D464" s="154" t="s">
        <v>62</v>
      </c>
      <c r="E464" s="154" t="s">
        <v>62</v>
      </c>
      <c r="F464" s="154" t="s">
        <v>62</v>
      </c>
      <c r="G464" s="154" t="s">
        <v>62</v>
      </c>
      <c r="H464" s="154" t="s">
        <v>62</v>
      </c>
      <c r="I464" s="154" t="s">
        <v>62</v>
      </c>
      <c r="J464" s="154" t="s">
        <v>62</v>
      </c>
      <c r="K464" s="154" t="s">
        <v>62</v>
      </c>
      <c r="L464" s="154" t="s">
        <v>62</v>
      </c>
      <c r="M464" s="154" t="s">
        <v>62</v>
      </c>
      <c r="N464" s="154" t="s">
        <v>62</v>
      </c>
      <c r="O464" s="154" t="s">
        <v>62</v>
      </c>
      <c r="P464" s="2"/>
    </row>
    <row r="465" spans="1:16" ht="13.5" customHeight="1" x14ac:dyDescent="0.3">
      <c r="A465" s="155">
        <v>0.39583333333333298</v>
      </c>
      <c r="B465" s="154" t="s">
        <v>62</v>
      </c>
      <c r="C465" s="154" t="s">
        <v>62</v>
      </c>
      <c r="D465" s="154" t="s">
        <v>62</v>
      </c>
      <c r="E465" s="154" t="s">
        <v>62</v>
      </c>
      <c r="F465" s="154" t="s">
        <v>62</v>
      </c>
      <c r="G465" s="154" t="s">
        <v>62</v>
      </c>
      <c r="H465" s="154" t="s">
        <v>62</v>
      </c>
      <c r="I465" s="154" t="s">
        <v>62</v>
      </c>
      <c r="J465" s="154" t="s">
        <v>62</v>
      </c>
      <c r="K465" s="154" t="s">
        <v>62</v>
      </c>
      <c r="L465" s="154" t="s">
        <v>62</v>
      </c>
      <c r="M465" s="154" t="s">
        <v>62</v>
      </c>
      <c r="N465" s="154" t="s">
        <v>62</v>
      </c>
      <c r="O465" s="154" t="s">
        <v>62</v>
      </c>
      <c r="P465" s="2"/>
    </row>
    <row r="466" spans="1:16" ht="13.5" customHeight="1" x14ac:dyDescent="0.3">
      <c r="A466" s="155">
        <v>0.40625</v>
      </c>
      <c r="B466" s="154" t="s">
        <v>62</v>
      </c>
      <c r="C466" s="154" t="s">
        <v>62</v>
      </c>
      <c r="D466" s="154" t="s">
        <v>62</v>
      </c>
      <c r="E466" s="154" t="s">
        <v>62</v>
      </c>
      <c r="F466" s="154" t="s">
        <v>62</v>
      </c>
      <c r="G466" s="154" t="s">
        <v>62</v>
      </c>
      <c r="H466" s="154" t="s">
        <v>62</v>
      </c>
      <c r="I466" s="154" t="s">
        <v>62</v>
      </c>
      <c r="J466" s="154" t="s">
        <v>62</v>
      </c>
      <c r="K466" s="154" t="s">
        <v>62</v>
      </c>
      <c r="L466" s="154" t="s">
        <v>62</v>
      </c>
      <c r="M466" s="154" t="s">
        <v>62</v>
      </c>
      <c r="N466" s="154" t="s">
        <v>62</v>
      </c>
      <c r="O466" s="154" t="s">
        <v>62</v>
      </c>
      <c r="P466" s="2"/>
    </row>
    <row r="467" spans="1:16" ht="13.5" customHeight="1" x14ac:dyDescent="0.3">
      <c r="A467" s="155">
        <v>0.41666666666666702</v>
      </c>
      <c r="B467" s="154" t="s">
        <v>62</v>
      </c>
      <c r="C467" s="154" t="s">
        <v>62</v>
      </c>
      <c r="D467" s="154" t="s">
        <v>62</v>
      </c>
      <c r="E467" s="154" t="s">
        <v>62</v>
      </c>
      <c r="F467" s="154" t="s">
        <v>62</v>
      </c>
      <c r="G467" s="154" t="s">
        <v>62</v>
      </c>
      <c r="H467" s="154" t="s">
        <v>62</v>
      </c>
      <c r="I467" s="154" t="s">
        <v>62</v>
      </c>
      <c r="J467" s="154" t="s">
        <v>62</v>
      </c>
      <c r="K467" s="154" t="s">
        <v>62</v>
      </c>
      <c r="L467" s="154" t="s">
        <v>62</v>
      </c>
      <c r="M467" s="154" t="s">
        <v>62</v>
      </c>
      <c r="N467" s="154" t="s">
        <v>62</v>
      </c>
      <c r="O467" s="154" t="s">
        <v>62</v>
      </c>
      <c r="P467" s="2"/>
    </row>
    <row r="468" spans="1:16" ht="13.5" customHeight="1" x14ac:dyDescent="0.3">
      <c r="A468" s="155">
        <v>0.42708333333333298</v>
      </c>
      <c r="B468" s="154" t="s">
        <v>62</v>
      </c>
      <c r="C468" s="154" t="s">
        <v>62</v>
      </c>
      <c r="D468" s="154" t="s">
        <v>62</v>
      </c>
      <c r="E468" s="154" t="s">
        <v>62</v>
      </c>
      <c r="F468" s="154" t="s">
        <v>62</v>
      </c>
      <c r="G468" s="154" t="s">
        <v>62</v>
      </c>
      <c r="H468" s="154" t="s">
        <v>62</v>
      </c>
      <c r="I468" s="154" t="s">
        <v>62</v>
      </c>
      <c r="J468" s="154" t="s">
        <v>62</v>
      </c>
      <c r="K468" s="154" t="s">
        <v>62</v>
      </c>
      <c r="L468" s="154" t="s">
        <v>62</v>
      </c>
      <c r="M468" s="154" t="s">
        <v>62</v>
      </c>
      <c r="N468" s="154" t="s">
        <v>62</v>
      </c>
      <c r="O468" s="154" t="s">
        <v>62</v>
      </c>
      <c r="P468" s="2"/>
    </row>
    <row r="469" spans="1:16" ht="13.5" customHeight="1" x14ac:dyDescent="0.3">
      <c r="A469" s="155">
        <v>0.4375</v>
      </c>
      <c r="B469" s="154" t="s">
        <v>62</v>
      </c>
      <c r="C469" s="154" t="s">
        <v>62</v>
      </c>
      <c r="D469" s="154" t="s">
        <v>62</v>
      </c>
      <c r="E469" s="154" t="s">
        <v>62</v>
      </c>
      <c r="F469" s="154" t="s">
        <v>62</v>
      </c>
      <c r="G469" s="154" t="s">
        <v>62</v>
      </c>
      <c r="H469" s="154" t="s">
        <v>62</v>
      </c>
      <c r="I469" s="154" t="s">
        <v>62</v>
      </c>
      <c r="J469" s="154" t="s">
        <v>62</v>
      </c>
      <c r="K469" s="154" t="s">
        <v>62</v>
      </c>
      <c r="L469" s="154" t="s">
        <v>62</v>
      </c>
      <c r="M469" s="154" t="s">
        <v>62</v>
      </c>
      <c r="N469" s="154" t="s">
        <v>62</v>
      </c>
      <c r="O469" s="154" t="s">
        <v>62</v>
      </c>
      <c r="P469" s="2"/>
    </row>
    <row r="470" spans="1:16" ht="13.5" customHeight="1" x14ac:dyDescent="0.3">
      <c r="A470" s="155">
        <v>0.44791666666666702</v>
      </c>
      <c r="B470" s="154" t="s">
        <v>62</v>
      </c>
      <c r="C470" s="154" t="s">
        <v>62</v>
      </c>
      <c r="D470" s="154" t="s">
        <v>62</v>
      </c>
      <c r="E470" s="154" t="s">
        <v>62</v>
      </c>
      <c r="F470" s="154" t="s">
        <v>62</v>
      </c>
      <c r="G470" s="154" t="s">
        <v>62</v>
      </c>
      <c r="H470" s="154" t="s">
        <v>62</v>
      </c>
      <c r="I470" s="154" t="s">
        <v>62</v>
      </c>
      <c r="J470" s="154" t="s">
        <v>62</v>
      </c>
      <c r="K470" s="154" t="s">
        <v>62</v>
      </c>
      <c r="L470" s="154" t="s">
        <v>62</v>
      </c>
      <c r="M470" s="154" t="s">
        <v>62</v>
      </c>
      <c r="N470" s="154" t="s">
        <v>62</v>
      </c>
      <c r="O470" s="154" t="s">
        <v>62</v>
      </c>
      <c r="P470" s="2"/>
    </row>
    <row r="471" spans="1:16" ht="13.5" customHeight="1" x14ac:dyDescent="0.3">
      <c r="A471" s="155">
        <v>0.45833333333333298</v>
      </c>
      <c r="B471" s="154" t="s">
        <v>62</v>
      </c>
      <c r="C471" s="154" t="s">
        <v>62</v>
      </c>
      <c r="D471" s="154" t="s">
        <v>62</v>
      </c>
      <c r="E471" s="154" t="s">
        <v>62</v>
      </c>
      <c r="F471" s="154" t="s">
        <v>62</v>
      </c>
      <c r="G471" s="154" t="s">
        <v>62</v>
      </c>
      <c r="H471" s="154" t="s">
        <v>62</v>
      </c>
      <c r="I471" s="154" t="s">
        <v>62</v>
      </c>
      <c r="J471" s="154" t="s">
        <v>62</v>
      </c>
      <c r="K471" s="154" t="s">
        <v>62</v>
      </c>
      <c r="L471" s="154" t="s">
        <v>62</v>
      </c>
      <c r="M471" s="154" t="s">
        <v>62</v>
      </c>
      <c r="N471" s="154" t="s">
        <v>62</v>
      </c>
      <c r="O471" s="154" t="s">
        <v>62</v>
      </c>
      <c r="P471" s="2"/>
    </row>
    <row r="472" spans="1:16" ht="13.5" customHeight="1" x14ac:dyDescent="0.3">
      <c r="A472" s="155">
        <v>0.46875</v>
      </c>
      <c r="B472" s="154" t="s">
        <v>62</v>
      </c>
      <c r="C472" s="154" t="s">
        <v>62</v>
      </c>
      <c r="D472" s="154" t="s">
        <v>62</v>
      </c>
      <c r="E472" s="154" t="s">
        <v>62</v>
      </c>
      <c r="F472" s="154" t="s">
        <v>62</v>
      </c>
      <c r="G472" s="154" t="s">
        <v>62</v>
      </c>
      <c r="H472" s="154" t="s">
        <v>62</v>
      </c>
      <c r="I472" s="154" t="s">
        <v>62</v>
      </c>
      <c r="J472" s="154" t="s">
        <v>62</v>
      </c>
      <c r="K472" s="154" t="s">
        <v>62</v>
      </c>
      <c r="L472" s="154" t="s">
        <v>62</v>
      </c>
      <c r="M472" s="154" t="s">
        <v>62</v>
      </c>
      <c r="N472" s="154" t="s">
        <v>62</v>
      </c>
      <c r="O472" s="154" t="s">
        <v>62</v>
      </c>
      <c r="P472" s="2"/>
    </row>
    <row r="473" spans="1:16" ht="13.5" customHeight="1" x14ac:dyDescent="0.3">
      <c r="A473" s="155">
        <v>0.47916666666666702</v>
      </c>
      <c r="B473" s="154" t="s">
        <v>62</v>
      </c>
      <c r="C473" s="154" t="s">
        <v>62</v>
      </c>
      <c r="D473" s="154" t="s">
        <v>62</v>
      </c>
      <c r="E473" s="154" t="s">
        <v>62</v>
      </c>
      <c r="F473" s="154" t="s">
        <v>62</v>
      </c>
      <c r="G473" s="154" t="s">
        <v>62</v>
      </c>
      <c r="H473" s="154" t="s">
        <v>62</v>
      </c>
      <c r="I473" s="154" t="s">
        <v>62</v>
      </c>
      <c r="J473" s="154" t="s">
        <v>62</v>
      </c>
      <c r="K473" s="154" t="s">
        <v>62</v>
      </c>
      <c r="L473" s="154" t="s">
        <v>62</v>
      </c>
      <c r="M473" s="154" t="s">
        <v>62</v>
      </c>
      <c r="N473" s="154" t="s">
        <v>62</v>
      </c>
      <c r="O473" s="154" t="s">
        <v>62</v>
      </c>
      <c r="P473" s="2"/>
    </row>
    <row r="474" spans="1:16" ht="13.5" customHeight="1" x14ac:dyDescent="0.3">
      <c r="A474" s="155">
        <v>0.48958333333333298</v>
      </c>
      <c r="B474" s="154" t="s">
        <v>62</v>
      </c>
      <c r="C474" s="154" t="s">
        <v>62</v>
      </c>
      <c r="D474" s="154" t="s">
        <v>62</v>
      </c>
      <c r="E474" s="154" t="s">
        <v>62</v>
      </c>
      <c r="F474" s="154" t="s">
        <v>62</v>
      </c>
      <c r="G474" s="154" t="s">
        <v>62</v>
      </c>
      <c r="H474" s="154" t="s">
        <v>62</v>
      </c>
      <c r="I474" s="154" t="s">
        <v>62</v>
      </c>
      <c r="J474" s="154" t="s">
        <v>62</v>
      </c>
      <c r="K474" s="154" t="s">
        <v>62</v>
      </c>
      <c r="L474" s="154" t="s">
        <v>62</v>
      </c>
      <c r="M474" s="154" t="s">
        <v>62</v>
      </c>
      <c r="N474" s="154" t="s">
        <v>62</v>
      </c>
      <c r="O474" s="154" t="s">
        <v>62</v>
      </c>
      <c r="P474" s="2"/>
    </row>
    <row r="475" spans="1:16" ht="13.5" customHeight="1" x14ac:dyDescent="0.3">
      <c r="A475" s="155">
        <v>0.5</v>
      </c>
      <c r="B475" s="154" t="s">
        <v>62</v>
      </c>
      <c r="C475" s="154" t="s">
        <v>62</v>
      </c>
      <c r="D475" s="154" t="s">
        <v>62</v>
      </c>
      <c r="E475" s="154" t="s">
        <v>62</v>
      </c>
      <c r="F475" s="154" t="s">
        <v>62</v>
      </c>
      <c r="G475" s="154" t="s">
        <v>62</v>
      </c>
      <c r="H475" s="154" t="s">
        <v>62</v>
      </c>
      <c r="I475" s="154" t="s">
        <v>62</v>
      </c>
      <c r="J475" s="154" t="s">
        <v>62</v>
      </c>
      <c r="K475" s="154" t="s">
        <v>62</v>
      </c>
      <c r="L475" s="154" t="s">
        <v>62</v>
      </c>
      <c r="M475" s="154" t="s">
        <v>62</v>
      </c>
      <c r="N475" s="154" t="s">
        <v>62</v>
      </c>
      <c r="O475" s="154" t="s">
        <v>62</v>
      </c>
      <c r="P475" s="2"/>
    </row>
    <row r="476" spans="1:16" ht="13.5" customHeight="1" x14ac:dyDescent="0.3">
      <c r="A476" s="155">
        <v>0.51041666666666696</v>
      </c>
      <c r="B476" s="154" t="s">
        <v>62</v>
      </c>
      <c r="C476" s="154" t="s">
        <v>62</v>
      </c>
      <c r="D476" s="154" t="s">
        <v>62</v>
      </c>
      <c r="E476" s="154" t="s">
        <v>62</v>
      </c>
      <c r="F476" s="154" t="s">
        <v>62</v>
      </c>
      <c r="G476" s="154" t="s">
        <v>62</v>
      </c>
      <c r="H476" s="154" t="s">
        <v>62</v>
      </c>
      <c r="I476" s="154" t="s">
        <v>62</v>
      </c>
      <c r="J476" s="154" t="s">
        <v>62</v>
      </c>
      <c r="K476" s="154" t="s">
        <v>62</v>
      </c>
      <c r="L476" s="154" t="s">
        <v>62</v>
      </c>
      <c r="M476" s="154" t="s">
        <v>62</v>
      </c>
      <c r="N476" s="154" t="s">
        <v>62</v>
      </c>
      <c r="O476" s="154" t="s">
        <v>62</v>
      </c>
      <c r="P476" s="2"/>
    </row>
    <row r="477" spans="1:16" ht="13.5" customHeight="1" x14ac:dyDescent="0.3">
      <c r="A477" s="155">
        <v>0.52083333333333304</v>
      </c>
      <c r="B477" s="154" t="s">
        <v>62</v>
      </c>
      <c r="C477" s="154" t="s">
        <v>62</v>
      </c>
      <c r="D477" s="154" t="s">
        <v>62</v>
      </c>
      <c r="E477" s="154" t="s">
        <v>62</v>
      </c>
      <c r="F477" s="154" t="s">
        <v>62</v>
      </c>
      <c r="G477" s="154" t="s">
        <v>62</v>
      </c>
      <c r="H477" s="154" t="s">
        <v>62</v>
      </c>
      <c r="I477" s="154" t="s">
        <v>62</v>
      </c>
      <c r="J477" s="154" t="s">
        <v>62</v>
      </c>
      <c r="K477" s="154" t="s">
        <v>62</v>
      </c>
      <c r="L477" s="154" t="s">
        <v>62</v>
      </c>
      <c r="M477" s="154" t="s">
        <v>62</v>
      </c>
      <c r="N477" s="154" t="s">
        <v>62</v>
      </c>
      <c r="O477" s="154" t="s">
        <v>62</v>
      </c>
      <c r="P477" s="2"/>
    </row>
    <row r="478" spans="1:16" ht="13.5" customHeight="1" x14ac:dyDescent="0.3">
      <c r="A478" s="155">
        <v>0.53125</v>
      </c>
      <c r="B478" s="154" t="s">
        <v>62</v>
      </c>
      <c r="C478" s="154" t="s">
        <v>62</v>
      </c>
      <c r="D478" s="154" t="s">
        <v>62</v>
      </c>
      <c r="E478" s="154" t="s">
        <v>62</v>
      </c>
      <c r="F478" s="154" t="s">
        <v>62</v>
      </c>
      <c r="G478" s="154" t="s">
        <v>62</v>
      </c>
      <c r="H478" s="154" t="s">
        <v>62</v>
      </c>
      <c r="I478" s="154" t="s">
        <v>62</v>
      </c>
      <c r="J478" s="154" t="s">
        <v>62</v>
      </c>
      <c r="K478" s="154" t="s">
        <v>62</v>
      </c>
      <c r="L478" s="154" t="s">
        <v>62</v>
      </c>
      <c r="M478" s="154" t="s">
        <v>62</v>
      </c>
      <c r="N478" s="154" t="s">
        <v>62</v>
      </c>
      <c r="O478" s="154" t="s">
        <v>62</v>
      </c>
      <c r="P478" s="2"/>
    </row>
    <row r="479" spans="1:16" ht="13.5" customHeight="1" x14ac:dyDescent="0.3">
      <c r="A479" s="155">
        <v>0.54166666666666696</v>
      </c>
      <c r="B479" s="154" t="s">
        <v>62</v>
      </c>
      <c r="C479" s="154" t="s">
        <v>62</v>
      </c>
      <c r="D479" s="154" t="s">
        <v>62</v>
      </c>
      <c r="E479" s="154" t="s">
        <v>62</v>
      </c>
      <c r="F479" s="154" t="s">
        <v>62</v>
      </c>
      <c r="G479" s="154" t="s">
        <v>62</v>
      </c>
      <c r="H479" s="154" t="s">
        <v>62</v>
      </c>
      <c r="I479" s="154" t="s">
        <v>62</v>
      </c>
      <c r="J479" s="154" t="s">
        <v>62</v>
      </c>
      <c r="K479" s="154" t="s">
        <v>62</v>
      </c>
      <c r="L479" s="154" t="s">
        <v>62</v>
      </c>
      <c r="M479" s="154" t="s">
        <v>62</v>
      </c>
      <c r="N479" s="154" t="s">
        <v>62</v>
      </c>
      <c r="O479" s="154" t="s">
        <v>62</v>
      </c>
      <c r="P479" s="2"/>
    </row>
    <row r="480" spans="1:16" ht="13.5" customHeight="1" x14ac:dyDescent="0.3">
      <c r="A480" s="155">
        <v>0.55208333333333304</v>
      </c>
      <c r="B480" s="154" t="s">
        <v>62</v>
      </c>
      <c r="C480" s="154" t="s">
        <v>62</v>
      </c>
      <c r="D480" s="154" t="s">
        <v>62</v>
      </c>
      <c r="E480" s="154" t="s">
        <v>62</v>
      </c>
      <c r="F480" s="154" t="s">
        <v>62</v>
      </c>
      <c r="G480" s="154" t="s">
        <v>62</v>
      </c>
      <c r="H480" s="154" t="s">
        <v>62</v>
      </c>
      <c r="I480" s="154" t="s">
        <v>62</v>
      </c>
      <c r="J480" s="154" t="s">
        <v>62</v>
      </c>
      <c r="K480" s="154" t="s">
        <v>62</v>
      </c>
      <c r="L480" s="154" t="s">
        <v>62</v>
      </c>
      <c r="M480" s="154" t="s">
        <v>62</v>
      </c>
      <c r="N480" s="154" t="s">
        <v>62</v>
      </c>
      <c r="O480" s="154" t="s">
        <v>62</v>
      </c>
      <c r="P480" s="2"/>
    </row>
    <row r="481" spans="1:16" ht="13.5" customHeight="1" x14ac:dyDescent="0.3">
      <c r="A481" s="155">
        <v>0.5625</v>
      </c>
      <c r="B481" s="154" t="s">
        <v>62</v>
      </c>
      <c r="C481" s="154" t="s">
        <v>62</v>
      </c>
      <c r="D481" s="154" t="s">
        <v>62</v>
      </c>
      <c r="E481" s="154" t="s">
        <v>62</v>
      </c>
      <c r="F481" s="154" t="s">
        <v>62</v>
      </c>
      <c r="G481" s="154" t="s">
        <v>62</v>
      </c>
      <c r="H481" s="154" t="s">
        <v>62</v>
      </c>
      <c r="I481" s="154" t="s">
        <v>62</v>
      </c>
      <c r="J481" s="154" t="s">
        <v>62</v>
      </c>
      <c r="K481" s="154" t="s">
        <v>62</v>
      </c>
      <c r="L481" s="154" t="s">
        <v>62</v>
      </c>
      <c r="M481" s="154" t="s">
        <v>62</v>
      </c>
      <c r="N481" s="154" t="s">
        <v>62</v>
      </c>
      <c r="O481" s="154" t="s">
        <v>62</v>
      </c>
      <c r="P481" s="2"/>
    </row>
    <row r="482" spans="1:16" ht="13.5" customHeight="1" x14ac:dyDescent="0.3">
      <c r="A482" s="155">
        <v>0.57291666666666696</v>
      </c>
      <c r="B482" s="154" t="s">
        <v>62</v>
      </c>
      <c r="C482" s="154" t="s">
        <v>62</v>
      </c>
      <c r="D482" s="154" t="s">
        <v>62</v>
      </c>
      <c r="E482" s="154" t="s">
        <v>62</v>
      </c>
      <c r="F482" s="154" t="s">
        <v>62</v>
      </c>
      <c r="G482" s="154" t="s">
        <v>62</v>
      </c>
      <c r="H482" s="154" t="s">
        <v>62</v>
      </c>
      <c r="I482" s="154" t="s">
        <v>62</v>
      </c>
      <c r="J482" s="154" t="s">
        <v>62</v>
      </c>
      <c r="K482" s="154" t="s">
        <v>62</v>
      </c>
      <c r="L482" s="154" t="s">
        <v>62</v>
      </c>
      <c r="M482" s="154" t="s">
        <v>62</v>
      </c>
      <c r="N482" s="154" t="s">
        <v>62</v>
      </c>
      <c r="O482" s="154" t="s">
        <v>62</v>
      </c>
      <c r="P482" s="2"/>
    </row>
    <row r="483" spans="1:16" ht="13.5" customHeight="1" x14ac:dyDescent="0.3">
      <c r="A483" s="155">
        <v>0.58333333333333304</v>
      </c>
      <c r="B483" s="154" t="s">
        <v>62</v>
      </c>
      <c r="C483" s="154" t="s">
        <v>62</v>
      </c>
      <c r="D483" s="154" t="s">
        <v>62</v>
      </c>
      <c r="E483" s="154" t="s">
        <v>62</v>
      </c>
      <c r="F483" s="154" t="s">
        <v>62</v>
      </c>
      <c r="G483" s="154" t="s">
        <v>62</v>
      </c>
      <c r="H483" s="154" t="s">
        <v>62</v>
      </c>
      <c r="I483" s="154" t="s">
        <v>62</v>
      </c>
      <c r="J483" s="154" t="s">
        <v>62</v>
      </c>
      <c r="K483" s="154" t="s">
        <v>62</v>
      </c>
      <c r="L483" s="154" t="s">
        <v>62</v>
      </c>
      <c r="M483" s="154" t="s">
        <v>62</v>
      </c>
      <c r="N483" s="154" t="s">
        <v>62</v>
      </c>
      <c r="O483" s="154" t="s">
        <v>62</v>
      </c>
      <c r="P483" s="2"/>
    </row>
    <row r="484" spans="1:16" ht="13.5" customHeight="1" x14ac:dyDescent="0.3">
      <c r="A484" s="155">
        <v>0.59375</v>
      </c>
      <c r="B484" s="154" t="s">
        <v>62</v>
      </c>
      <c r="C484" s="154" t="s">
        <v>62</v>
      </c>
      <c r="D484" s="154" t="s">
        <v>62</v>
      </c>
      <c r="E484" s="154" t="s">
        <v>62</v>
      </c>
      <c r="F484" s="154" t="s">
        <v>62</v>
      </c>
      <c r="G484" s="154" t="s">
        <v>62</v>
      </c>
      <c r="H484" s="154" t="s">
        <v>62</v>
      </c>
      <c r="I484" s="154" t="s">
        <v>62</v>
      </c>
      <c r="J484" s="154" t="s">
        <v>62</v>
      </c>
      <c r="K484" s="154" t="s">
        <v>62</v>
      </c>
      <c r="L484" s="154" t="s">
        <v>62</v>
      </c>
      <c r="M484" s="154" t="s">
        <v>62</v>
      </c>
      <c r="N484" s="154" t="s">
        <v>62</v>
      </c>
      <c r="O484" s="154" t="s">
        <v>62</v>
      </c>
      <c r="P484" s="2"/>
    </row>
    <row r="485" spans="1:16" ht="13.5" customHeight="1" x14ac:dyDescent="0.3">
      <c r="A485" s="155">
        <v>0.60416666666666696</v>
      </c>
      <c r="B485" s="154" t="s">
        <v>62</v>
      </c>
      <c r="C485" s="154" t="s">
        <v>62</v>
      </c>
      <c r="D485" s="154" t="s">
        <v>62</v>
      </c>
      <c r="E485" s="154" t="s">
        <v>62</v>
      </c>
      <c r="F485" s="154" t="s">
        <v>62</v>
      </c>
      <c r="G485" s="154" t="s">
        <v>62</v>
      </c>
      <c r="H485" s="154" t="s">
        <v>62</v>
      </c>
      <c r="I485" s="154" t="s">
        <v>62</v>
      </c>
      <c r="J485" s="154" t="s">
        <v>62</v>
      </c>
      <c r="K485" s="154" t="s">
        <v>62</v>
      </c>
      <c r="L485" s="154" t="s">
        <v>62</v>
      </c>
      <c r="M485" s="154" t="s">
        <v>62</v>
      </c>
      <c r="N485" s="154" t="s">
        <v>62</v>
      </c>
      <c r="O485" s="154" t="s">
        <v>62</v>
      </c>
      <c r="P485" s="2"/>
    </row>
    <row r="486" spans="1:16" ht="13.5" customHeight="1" x14ac:dyDescent="0.3">
      <c r="A486" s="155">
        <v>0.61458333333333304</v>
      </c>
      <c r="B486" s="154" t="s">
        <v>62</v>
      </c>
      <c r="C486" s="154" t="s">
        <v>62</v>
      </c>
      <c r="D486" s="154" t="s">
        <v>62</v>
      </c>
      <c r="E486" s="154" t="s">
        <v>62</v>
      </c>
      <c r="F486" s="154" t="s">
        <v>62</v>
      </c>
      <c r="G486" s="154" t="s">
        <v>62</v>
      </c>
      <c r="H486" s="154" t="s">
        <v>62</v>
      </c>
      <c r="I486" s="154" t="s">
        <v>62</v>
      </c>
      <c r="J486" s="154" t="s">
        <v>62</v>
      </c>
      <c r="K486" s="154" t="s">
        <v>62</v>
      </c>
      <c r="L486" s="154" t="s">
        <v>62</v>
      </c>
      <c r="M486" s="154" t="s">
        <v>62</v>
      </c>
      <c r="N486" s="154" t="s">
        <v>62</v>
      </c>
      <c r="O486" s="154" t="s">
        <v>62</v>
      </c>
      <c r="P486" s="2"/>
    </row>
    <row r="487" spans="1:16" ht="13.5" customHeight="1" x14ac:dyDescent="0.3">
      <c r="A487" s="155">
        <v>0.625</v>
      </c>
      <c r="B487" s="154" t="s">
        <v>62</v>
      </c>
      <c r="C487" s="154" t="s">
        <v>62</v>
      </c>
      <c r="D487" s="154" t="s">
        <v>62</v>
      </c>
      <c r="E487" s="154" t="s">
        <v>62</v>
      </c>
      <c r="F487" s="154" t="s">
        <v>62</v>
      </c>
      <c r="G487" s="154" t="s">
        <v>62</v>
      </c>
      <c r="H487" s="154" t="s">
        <v>62</v>
      </c>
      <c r="I487" s="154" t="s">
        <v>62</v>
      </c>
      <c r="J487" s="154" t="s">
        <v>62</v>
      </c>
      <c r="K487" s="154" t="s">
        <v>62</v>
      </c>
      <c r="L487" s="154" t="s">
        <v>62</v>
      </c>
      <c r="M487" s="154" t="s">
        <v>62</v>
      </c>
      <c r="N487" s="154" t="s">
        <v>62</v>
      </c>
      <c r="O487" s="154" t="s">
        <v>62</v>
      </c>
      <c r="P487" s="2"/>
    </row>
    <row r="488" spans="1:16" ht="13.5" customHeight="1" x14ac:dyDescent="0.3">
      <c r="A488" s="155">
        <v>0.63541666666666696</v>
      </c>
      <c r="B488" s="154" t="s">
        <v>62</v>
      </c>
      <c r="C488" s="154" t="s">
        <v>62</v>
      </c>
      <c r="D488" s="154" t="s">
        <v>62</v>
      </c>
      <c r="E488" s="154" t="s">
        <v>62</v>
      </c>
      <c r="F488" s="154" t="s">
        <v>62</v>
      </c>
      <c r="G488" s="154" t="s">
        <v>62</v>
      </c>
      <c r="H488" s="154" t="s">
        <v>62</v>
      </c>
      <c r="I488" s="154" t="s">
        <v>62</v>
      </c>
      <c r="J488" s="154" t="s">
        <v>62</v>
      </c>
      <c r="K488" s="154" t="s">
        <v>62</v>
      </c>
      <c r="L488" s="154" t="s">
        <v>62</v>
      </c>
      <c r="M488" s="154" t="s">
        <v>62</v>
      </c>
      <c r="N488" s="154" t="s">
        <v>62</v>
      </c>
      <c r="O488" s="154" t="s">
        <v>62</v>
      </c>
      <c r="P488" s="2"/>
    </row>
    <row r="489" spans="1:16" ht="13.5" customHeight="1" x14ac:dyDescent="0.3">
      <c r="A489" s="155">
        <v>0.64583333333333304</v>
      </c>
      <c r="B489" s="154" t="s">
        <v>62</v>
      </c>
      <c r="C489" s="154" t="s">
        <v>62</v>
      </c>
      <c r="D489" s="154" t="s">
        <v>62</v>
      </c>
      <c r="E489" s="154" t="s">
        <v>62</v>
      </c>
      <c r="F489" s="154" t="s">
        <v>62</v>
      </c>
      <c r="G489" s="154" t="s">
        <v>62</v>
      </c>
      <c r="H489" s="154" t="s">
        <v>62</v>
      </c>
      <c r="I489" s="154" t="s">
        <v>62</v>
      </c>
      <c r="J489" s="154" t="s">
        <v>62</v>
      </c>
      <c r="K489" s="154" t="s">
        <v>62</v>
      </c>
      <c r="L489" s="154" t="s">
        <v>62</v>
      </c>
      <c r="M489" s="154" t="s">
        <v>62</v>
      </c>
      <c r="N489" s="154" t="s">
        <v>62</v>
      </c>
      <c r="O489" s="154" t="s">
        <v>62</v>
      </c>
      <c r="P489" s="2"/>
    </row>
    <row r="490" spans="1:16" ht="13.5" customHeight="1" x14ac:dyDescent="0.3">
      <c r="A490" s="155">
        <v>0.65625</v>
      </c>
      <c r="B490" s="154" t="s">
        <v>62</v>
      </c>
      <c r="C490" s="154" t="s">
        <v>62</v>
      </c>
      <c r="D490" s="154" t="s">
        <v>62</v>
      </c>
      <c r="E490" s="154" t="s">
        <v>62</v>
      </c>
      <c r="F490" s="154" t="s">
        <v>62</v>
      </c>
      <c r="G490" s="154" t="s">
        <v>62</v>
      </c>
      <c r="H490" s="154" t="s">
        <v>62</v>
      </c>
      <c r="I490" s="154" t="s">
        <v>62</v>
      </c>
      <c r="J490" s="154" t="s">
        <v>62</v>
      </c>
      <c r="K490" s="154" t="s">
        <v>62</v>
      </c>
      <c r="L490" s="154" t="s">
        <v>62</v>
      </c>
      <c r="M490" s="154" t="s">
        <v>62</v>
      </c>
      <c r="N490" s="154" t="s">
        <v>62</v>
      </c>
      <c r="O490" s="154" t="s">
        <v>62</v>
      </c>
      <c r="P490" s="2"/>
    </row>
    <row r="491" spans="1:16" ht="13.5" customHeight="1" x14ac:dyDescent="0.3">
      <c r="A491" s="155">
        <v>0.66666666666666696</v>
      </c>
      <c r="B491" s="154" t="s">
        <v>62</v>
      </c>
      <c r="C491" s="154" t="s">
        <v>62</v>
      </c>
      <c r="D491" s="154" t="s">
        <v>62</v>
      </c>
      <c r="E491" s="154" t="s">
        <v>62</v>
      </c>
      <c r="F491" s="154" t="s">
        <v>62</v>
      </c>
      <c r="G491" s="154" t="s">
        <v>62</v>
      </c>
      <c r="H491" s="154" t="s">
        <v>62</v>
      </c>
      <c r="I491" s="154" t="s">
        <v>62</v>
      </c>
      <c r="J491" s="154" t="s">
        <v>62</v>
      </c>
      <c r="K491" s="154" t="s">
        <v>62</v>
      </c>
      <c r="L491" s="154" t="s">
        <v>62</v>
      </c>
      <c r="M491" s="154" t="s">
        <v>62</v>
      </c>
      <c r="N491" s="154" t="s">
        <v>62</v>
      </c>
      <c r="O491" s="154" t="s">
        <v>62</v>
      </c>
      <c r="P491" s="2"/>
    </row>
    <row r="492" spans="1:16" ht="13.5" customHeight="1" x14ac:dyDescent="0.3">
      <c r="A492" s="155">
        <v>0.67708333333333304</v>
      </c>
      <c r="B492" s="154" t="s">
        <v>62</v>
      </c>
      <c r="C492" s="154" t="s">
        <v>62</v>
      </c>
      <c r="D492" s="154" t="s">
        <v>62</v>
      </c>
      <c r="E492" s="154" t="s">
        <v>62</v>
      </c>
      <c r="F492" s="154" t="s">
        <v>62</v>
      </c>
      <c r="G492" s="154" t="s">
        <v>62</v>
      </c>
      <c r="H492" s="154" t="s">
        <v>62</v>
      </c>
      <c r="I492" s="154" t="s">
        <v>62</v>
      </c>
      <c r="J492" s="154" t="s">
        <v>62</v>
      </c>
      <c r="K492" s="154" t="s">
        <v>62</v>
      </c>
      <c r="L492" s="154" t="s">
        <v>62</v>
      </c>
      <c r="M492" s="154" t="s">
        <v>62</v>
      </c>
      <c r="N492" s="154" t="s">
        <v>62</v>
      </c>
      <c r="O492" s="154" t="s">
        <v>62</v>
      </c>
      <c r="P492" s="2"/>
    </row>
    <row r="493" spans="1:16" ht="13.5" customHeight="1" x14ac:dyDescent="0.3">
      <c r="A493" s="155">
        <v>0.6875</v>
      </c>
      <c r="B493" s="154" t="s">
        <v>62</v>
      </c>
      <c r="C493" s="154" t="s">
        <v>62</v>
      </c>
      <c r="D493" s="154" t="s">
        <v>62</v>
      </c>
      <c r="E493" s="154" t="s">
        <v>62</v>
      </c>
      <c r="F493" s="154" t="s">
        <v>62</v>
      </c>
      <c r="G493" s="154" t="s">
        <v>62</v>
      </c>
      <c r="H493" s="154" t="s">
        <v>62</v>
      </c>
      <c r="I493" s="154" t="s">
        <v>62</v>
      </c>
      <c r="J493" s="154" t="s">
        <v>62</v>
      </c>
      <c r="K493" s="154" t="s">
        <v>62</v>
      </c>
      <c r="L493" s="154" t="s">
        <v>62</v>
      </c>
      <c r="M493" s="154" t="s">
        <v>62</v>
      </c>
      <c r="N493" s="154" t="s">
        <v>62</v>
      </c>
      <c r="O493" s="154" t="s">
        <v>62</v>
      </c>
      <c r="P493" s="2"/>
    </row>
    <row r="494" spans="1:16" ht="13.5" customHeight="1" x14ac:dyDescent="0.3">
      <c r="A494" s="155">
        <v>0.69791666666666696</v>
      </c>
      <c r="B494" s="154" t="s">
        <v>62</v>
      </c>
      <c r="C494" s="154" t="s">
        <v>62</v>
      </c>
      <c r="D494" s="154" t="s">
        <v>62</v>
      </c>
      <c r="E494" s="154" t="s">
        <v>62</v>
      </c>
      <c r="F494" s="154" t="s">
        <v>62</v>
      </c>
      <c r="G494" s="154" t="s">
        <v>62</v>
      </c>
      <c r="H494" s="154" t="s">
        <v>62</v>
      </c>
      <c r="I494" s="154" t="s">
        <v>62</v>
      </c>
      <c r="J494" s="154" t="s">
        <v>62</v>
      </c>
      <c r="K494" s="154" t="s">
        <v>62</v>
      </c>
      <c r="L494" s="154" t="s">
        <v>62</v>
      </c>
      <c r="M494" s="154" t="s">
        <v>62</v>
      </c>
      <c r="N494" s="154" t="s">
        <v>62</v>
      </c>
      <c r="O494" s="154" t="s">
        <v>62</v>
      </c>
      <c r="P494" s="2"/>
    </row>
    <row r="495" spans="1:16" ht="13.5" customHeight="1" x14ac:dyDescent="0.3">
      <c r="A495" s="155">
        <v>0.70833333333333304</v>
      </c>
      <c r="B495" s="154" t="s">
        <v>62</v>
      </c>
      <c r="C495" s="154" t="s">
        <v>62</v>
      </c>
      <c r="D495" s="154" t="s">
        <v>62</v>
      </c>
      <c r="E495" s="154" t="s">
        <v>62</v>
      </c>
      <c r="F495" s="154" t="s">
        <v>62</v>
      </c>
      <c r="G495" s="154" t="s">
        <v>62</v>
      </c>
      <c r="H495" s="154" t="s">
        <v>62</v>
      </c>
      <c r="I495" s="154" t="s">
        <v>62</v>
      </c>
      <c r="J495" s="154" t="s">
        <v>62</v>
      </c>
      <c r="K495" s="154" t="s">
        <v>62</v>
      </c>
      <c r="L495" s="154" t="s">
        <v>62</v>
      </c>
      <c r="M495" s="154" t="s">
        <v>62</v>
      </c>
      <c r="N495" s="154" t="s">
        <v>62</v>
      </c>
      <c r="O495" s="154" t="s">
        <v>62</v>
      </c>
      <c r="P495" s="2"/>
    </row>
    <row r="496" spans="1:16" ht="13.5" customHeight="1" x14ac:dyDescent="0.3">
      <c r="A496" s="155">
        <v>0.71875</v>
      </c>
      <c r="B496" s="154" t="s">
        <v>62</v>
      </c>
      <c r="C496" s="154" t="s">
        <v>62</v>
      </c>
      <c r="D496" s="154" t="s">
        <v>62</v>
      </c>
      <c r="E496" s="154" t="s">
        <v>62</v>
      </c>
      <c r="F496" s="154" t="s">
        <v>62</v>
      </c>
      <c r="G496" s="154" t="s">
        <v>62</v>
      </c>
      <c r="H496" s="154" t="s">
        <v>62</v>
      </c>
      <c r="I496" s="154" t="s">
        <v>62</v>
      </c>
      <c r="J496" s="154" t="s">
        <v>62</v>
      </c>
      <c r="K496" s="154" t="s">
        <v>62</v>
      </c>
      <c r="L496" s="154" t="s">
        <v>62</v>
      </c>
      <c r="M496" s="154" t="s">
        <v>62</v>
      </c>
      <c r="N496" s="154" t="s">
        <v>62</v>
      </c>
      <c r="O496" s="154" t="s">
        <v>62</v>
      </c>
      <c r="P496" s="2"/>
    </row>
    <row r="497" spans="1:16" ht="13.5" customHeight="1" x14ac:dyDescent="0.3">
      <c r="A497" s="155">
        <v>0.72916666666666696</v>
      </c>
      <c r="B497" s="154" t="s">
        <v>62</v>
      </c>
      <c r="C497" s="154" t="s">
        <v>62</v>
      </c>
      <c r="D497" s="154" t="s">
        <v>62</v>
      </c>
      <c r="E497" s="154" t="s">
        <v>62</v>
      </c>
      <c r="F497" s="154" t="s">
        <v>62</v>
      </c>
      <c r="G497" s="154" t="s">
        <v>62</v>
      </c>
      <c r="H497" s="154" t="s">
        <v>62</v>
      </c>
      <c r="I497" s="154" t="s">
        <v>62</v>
      </c>
      <c r="J497" s="154" t="s">
        <v>62</v>
      </c>
      <c r="K497" s="154" t="s">
        <v>62</v>
      </c>
      <c r="L497" s="154" t="s">
        <v>62</v>
      </c>
      <c r="M497" s="154" t="s">
        <v>62</v>
      </c>
      <c r="N497" s="154" t="s">
        <v>62</v>
      </c>
      <c r="O497" s="154" t="s">
        <v>62</v>
      </c>
      <c r="P497" s="2"/>
    </row>
    <row r="498" spans="1:16" ht="13.5" customHeight="1" x14ac:dyDescent="0.3">
      <c r="A498" s="155">
        <v>0.73958333333333304</v>
      </c>
      <c r="B498" s="154" t="s">
        <v>62</v>
      </c>
      <c r="C498" s="154" t="s">
        <v>62</v>
      </c>
      <c r="D498" s="154" t="s">
        <v>62</v>
      </c>
      <c r="E498" s="154" t="s">
        <v>62</v>
      </c>
      <c r="F498" s="154" t="s">
        <v>62</v>
      </c>
      <c r="G498" s="154" t="s">
        <v>62</v>
      </c>
      <c r="H498" s="154" t="s">
        <v>62</v>
      </c>
      <c r="I498" s="154" t="s">
        <v>62</v>
      </c>
      <c r="J498" s="154" t="s">
        <v>62</v>
      </c>
      <c r="K498" s="154" t="s">
        <v>62</v>
      </c>
      <c r="L498" s="154" t="s">
        <v>62</v>
      </c>
      <c r="M498" s="154" t="s">
        <v>62</v>
      </c>
      <c r="N498" s="154" t="s">
        <v>62</v>
      </c>
      <c r="O498" s="154" t="s">
        <v>62</v>
      </c>
      <c r="P498" s="2"/>
    </row>
    <row r="499" spans="1:16" ht="13.5" customHeight="1" x14ac:dyDescent="0.3">
      <c r="A499" s="155">
        <v>0.75</v>
      </c>
      <c r="B499" s="154" t="s">
        <v>62</v>
      </c>
      <c r="C499" s="154" t="s">
        <v>62</v>
      </c>
      <c r="D499" s="154" t="s">
        <v>62</v>
      </c>
      <c r="E499" s="154" t="s">
        <v>62</v>
      </c>
      <c r="F499" s="154" t="s">
        <v>62</v>
      </c>
      <c r="G499" s="154" t="s">
        <v>62</v>
      </c>
      <c r="H499" s="154" t="s">
        <v>62</v>
      </c>
      <c r="I499" s="154" t="s">
        <v>62</v>
      </c>
      <c r="J499" s="154" t="s">
        <v>62</v>
      </c>
      <c r="K499" s="154" t="s">
        <v>62</v>
      </c>
      <c r="L499" s="154" t="s">
        <v>62</v>
      </c>
      <c r="M499" s="154" t="s">
        <v>62</v>
      </c>
      <c r="N499" s="154" t="s">
        <v>62</v>
      </c>
      <c r="O499" s="154" t="s">
        <v>62</v>
      </c>
      <c r="P499" s="2"/>
    </row>
    <row r="500" spans="1:16" ht="13.5" customHeight="1" x14ac:dyDescent="0.3">
      <c r="A500" s="155">
        <v>0.76041666666666696</v>
      </c>
      <c r="B500" s="154" t="s">
        <v>62</v>
      </c>
      <c r="C500" s="154" t="s">
        <v>62</v>
      </c>
      <c r="D500" s="154" t="s">
        <v>62</v>
      </c>
      <c r="E500" s="154" t="s">
        <v>62</v>
      </c>
      <c r="F500" s="154" t="s">
        <v>62</v>
      </c>
      <c r="G500" s="154" t="s">
        <v>62</v>
      </c>
      <c r="H500" s="154" t="s">
        <v>62</v>
      </c>
      <c r="I500" s="154" t="s">
        <v>62</v>
      </c>
      <c r="J500" s="154" t="s">
        <v>62</v>
      </c>
      <c r="K500" s="154" t="s">
        <v>62</v>
      </c>
      <c r="L500" s="154" t="s">
        <v>62</v>
      </c>
      <c r="M500" s="154" t="s">
        <v>62</v>
      </c>
      <c r="N500" s="154" t="s">
        <v>62</v>
      </c>
      <c r="O500" s="154" t="s">
        <v>62</v>
      </c>
      <c r="P500" s="2"/>
    </row>
    <row r="501" spans="1:16" ht="13.5" customHeight="1" x14ac:dyDescent="0.3">
      <c r="A501" s="155">
        <v>0.77083333333333304</v>
      </c>
      <c r="B501" s="154" t="s">
        <v>62</v>
      </c>
      <c r="C501" s="154" t="s">
        <v>62</v>
      </c>
      <c r="D501" s="154" t="s">
        <v>62</v>
      </c>
      <c r="E501" s="154" t="s">
        <v>62</v>
      </c>
      <c r="F501" s="154" t="s">
        <v>62</v>
      </c>
      <c r="G501" s="154" t="s">
        <v>62</v>
      </c>
      <c r="H501" s="154" t="s">
        <v>62</v>
      </c>
      <c r="I501" s="154" t="s">
        <v>62</v>
      </c>
      <c r="J501" s="154" t="s">
        <v>62</v>
      </c>
      <c r="K501" s="154" t="s">
        <v>62</v>
      </c>
      <c r="L501" s="154" t="s">
        <v>62</v>
      </c>
      <c r="M501" s="154" t="s">
        <v>62</v>
      </c>
      <c r="N501" s="154" t="s">
        <v>62</v>
      </c>
      <c r="O501" s="154" t="s">
        <v>62</v>
      </c>
      <c r="P501" s="2"/>
    </row>
    <row r="502" spans="1:16" ht="13.5" customHeight="1" x14ac:dyDescent="0.3">
      <c r="A502" s="155">
        <v>0.78125</v>
      </c>
      <c r="B502" s="154" t="s">
        <v>62</v>
      </c>
      <c r="C502" s="154" t="s">
        <v>62</v>
      </c>
      <c r="D502" s="154" t="s">
        <v>62</v>
      </c>
      <c r="E502" s="154" t="s">
        <v>62</v>
      </c>
      <c r="F502" s="154" t="s">
        <v>62</v>
      </c>
      <c r="G502" s="154" t="s">
        <v>62</v>
      </c>
      <c r="H502" s="154" t="s">
        <v>62</v>
      </c>
      <c r="I502" s="154" t="s">
        <v>62</v>
      </c>
      <c r="J502" s="154" t="s">
        <v>62</v>
      </c>
      <c r="K502" s="154" t="s">
        <v>62</v>
      </c>
      <c r="L502" s="154" t="s">
        <v>62</v>
      </c>
      <c r="M502" s="154" t="s">
        <v>62</v>
      </c>
      <c r="N502" s="154" t="s">
        <v>62</v>
      </c>
      <c r="O502" s="154" t="s">
        <v>62</v>
      </c>
      <c r="P502" s="2"/>
    </row>
    <row r="503" spans="1:16" ht="13.5" customHeight="1" x14ac:dyDescent="0.3">
      <c r="A503" s="155">
        <v>0.79166666666666696</v>
      </c>
      <c r="B503" s="154" t="s">
        <v>62</v>
      </c>
      <c r="C503" s="154" t="s">
        <v>62</v>
      </c>
      <c r="D503" s="154" t="s">
        <v>62</v>
      </c>
      <c r="E503" s="154" t="s">
        <v>62</v>
      </c>
      <c r="F503" s="154" t="s">
        <v>62</v>
      </c>
      <c r="G503" s="154" t="s">
        <v>62</v>
      </c>
      <c r="H503" s="154" t="s">
        <v>62</v>
      </c>
      <c r="I503" s="154" t="s">
        <v>62</v>
      </c>
      <c r="J503" s="154" t="s">
        <v>62</v>
      </c>
      <c r="K503" s="154" t="s">
        <v>62</v>
      </c>
      <c r="L503" s="154" t="s">
        <v>62</v>
      </c>
      <c r="M503" s="154" t="s">
        <v>62</v>
      </c>
      <c r="N503" s="154" t="s">
        <v>62</v>
      </c>
      <c r="O503" s="154" t="s">
        <v>62</v>
      </c>
      <c r="P503" s="2"/>
    </row>
    <row r="504" spans="1:16" ht="13.5" customHeight="1" x14ac:dyDescent="0.3">
      <c r="A504" s="155">
        <v>0.80208333333333304</v>
      </c>
      <c r="B504" s="154" t="s">
        <v>62</v>
      </c>
      <c r="C504" s="154" t="s">
        <v>62</v>
      </c>
      <c r="D504" s="154" t="s">
        <v>62</v>
      </c>
      <c r="E504" s="154" t="s">
        <v>62</v>
      </c>
      <c r="F504" s="154" t="s">
        <v>62</v>
      </c>
      <c r="G504" s="154" t="s">
        <v>62</v>
      </c>
      <c r="H504" s="154" t="s">
        <v>62</v>
      </c>
      <c r="I504" s="154" t="s">
        <v>62</v>
      </c>
      <c r="J504" s="154" t="s">
        <v>62</v>
      </c>
      <c r="K504" s="154" t="s">
        <v>62</v>
      </c>
      <c r="L504" s="154" t="s">
        <v>62</v>
      </c>
      <c r="M504" s="154" t="s">
        <v>62</v>
      </c>
      <c r="N504" s="154" t="s">
        <v>62</v>
      </c>
      <c r="O504" s="154" t="s">
        <v>62</v>
      </c>
      <c r="P504" s="2"/>
    </row>
    <row r="505" spans="1:16" ht="13.5" customHeight="1" x14ac:dyDescent="0.3">
      <c r="A505" s="155">
        <v>0.8125</v>
      </c>
      <c r="B505" s="154" t="s">
        <v>62</v>
      </c>
      <c r="C505" s="154" t="s">
        <v>62</v>
      </c>
      <c r="D505" s="154" t="s">
        <v>62</v>
      </c>
      <c r="E505" s="154" t="s">
        <v>62</v>
      </c>
      <c r="F505" s="154" t="s">
        <v>62</v>
      </c>
      <c r="G505" s="154" t="s">
        <v>62</v>
      </c>
      <c r="H505" s="154" t="s">
        <v>62</v>
      </c>
      <c r="I505" s="154" t="s">
        <v>62</v>
      </c>
      <c r="J505" s="154" t="s">
        <v>62</v>
      </c>
      <c r="K505" s="154" t="s">
        <v>62</v>
      </c>
      <c r="L505" s="154" t="s">
        <v>62</v>
      </c>
      <c r="M505" s="154" t="s">
        <v>62</v>
      </c>
      <c r="N505" s="154" t="s">
        <v>62</v>
      </c>
      <c r="O505" s="154" t="s">
        <v>62</v>
      </c>
      <c r="P505" s="2"/>
    </row>
    <row r="506" spans="1:16" ht="13.5" customHeight="1" x14ac:dyDescent="0.3">
      <c r="A506" s="155">
        <v>0.82291666666666696</v>
      </c>
      <c r="B506" s="154" t="s">
        <v>62</v>
      </c>
      <c r="C506" s="154" t="s">
        <v>62</v>
      </c>
      <c r="D506" s="154" t="s">
        <v>62</v>
      </c>
      <c r="E506" s="154" t="s">
        <v>62</v>
      </c>
      <c r="F506" s="154" t="s">
        <v>62</v>
      </c>
      <c r="G506" s="154" t="s">
        <v>62</v>
      </c>
      <c r="H506" s="154" t="s">
        <v>62</v>
      </c>
      <c r="I506" s="154" t="s">
        <v>62</v>
      </c>
      <c r="J506" s="154" t="s">
        <v>62</v>
      </c>
      <c r="K506" s="154" t="s">
        <v>62</v>
      </c>
      <c r="L506" s="154" t="s">
        <v>62</v>
      </c>
      <c r="M506" s="154" t="s">
        <v>62</v>
      </c>
      <c r="N506" s="154" t="s">
        <v>62</v>
      </c>
      <c r="O506" s="154" t="s">
        <v>62</v>
      </c>
      <c r="P506" s="2"/>
    </row>
    <row r="507" spans="1:16" ht="13.5" customHeight="1" x14ac:dyDescent="0.3">
      <c r="A507" s="155">
        <v>0.83333333333333304</v>
      </c>
      <c r="B507" s="154" t="s">
        <v>62</v>
      </c>
      <c r="C507" s="154" t="s">
        <v>62</v>
      </c>
      <c r="D507" s="154" t="s">
        <v>62</v>
      </c>
      <c r="E507" s="154" t="s">
        <v>62</v>
      </c>
      <c r="F507" s="154" t="s">
        <v>62</v>
      </c>
      <c r="G507" s="154" t="s">
        <v>62</v>
      </c>
      <c r="H507" s="154" t="s">
        <v>62</v>
      </c>
      <c r="I507" s="154" t="s">
        <v>62</v>
      </c>
      <c r="J507" s="154" t="s">
        <v>62</v>
      </c>
      <c r="K507" s="154" t="s">
        <v>62</v>
      </c>
      <c r="L507" s="154" t="s">
        <v>62</v>
      </c>
      <c r="M507" s="154" t="s">
        <v>62</v>
      </c>
      <c r="N507" s="154" t="s">
        <v>62</v>
      </c>
      <c r="O507" s="154" t="s">
        <v>62</v>
      </c>
      <c r="P507" s="2"/>
    </row>
    <row r="508" spans="1:16" ht="13.5" customHeight="1" x14ac:dyDescent="0.3">
      <c r="A508" s="155">
        <v>0.84375</v>
      </c>
      <c r="B508" s="154" t="s">
        <v>62</v>
      </c>
      <c r="C508" s="154" t="s">
        <v>62</v>
      </c>
      <c r="D508" s="154" t="s">
        <v>62</v>
      </c>
      <c r="E508" s="154" t="s">
        <v>62</v>
      </c>
      <c r="F508" s="154" t="s">
        <v>62</v>
      </c>
      <c r="G508" s="154" t="s">
        <v>62</v>
      </c>
      <c r="H508" s="154" t="s">
        <v>62</v>
      </c>
      <c r="I508" s="154" t="s">
        <v>62</v>
      </c>
      <c r="J508" s="154" t="s">
        <v>62</v>
      </c>
      <c r="K508" s="154" t="s">
        <v>62</v>
      </c>
      <c r="L508" s="154" t="s">
        <v>62</v>
      </c>
      <c r="M508" s="154" t="s">
        <v>62</v>
      </c>
      <c r="N508" s="154" t="s">
        <v>62</v>
      </c>
      <c r="O508" s="154" t="s">
        <v>62</v>
      </c>
      <c r="P508" s="2"/>
    </row>
    <row r="509" spans="1:16" ht="13.5" customHeight="1" x14ac:dyDescent="0.3">
      <c r="A509" s="155">
        <v>0.85416666666666696</v>
      </c>
      <c r="B509" s="154" t="s">
        <v>62</v>
      </c>
      <c r="C509" s="154" t="s">
        <v>62</v>
      </c>
      <c r="D509" s="154" t="s">
        <v>62</v>
      </c>
      <c r="E509" s="154" t="s">
        <v>62</v>
      </c>
      <c r="F509" s="154" t="s">
        <v>62</v>
      </c>
      <c r="G509" s="154" t="s">
        <v>62</v>
      </c>
      <c r="H509" s="154" t="s">
        <v>62</v>
      </c>
      <c r="I509" s="154" t="s">
        <v>62</v>
      </c>
      <c r="J509" s="154" t="s">
        <v>62</v>
      </c>
      <c r="K509" s="154" t="s">
        <v>62</v>
      </c>
      <c r="L509" s="154" t="s">
        <v>62</v>
      </c>
      <c r="M509" s="154" t="s">
        <v>62</v>
      </c>
      <c r="N509" s="154" t="s">
        <v>62</v>
      </c>
      <c r="O509" s="154" t="s">
        <v>62</v>
      </c>
      <c r="P509" s="2"/>
    </row>
    <row r="510" spans="1:16" ht="13.5" customHeight="1" x14ac:dyDescent="0.3">
      <c r="A510" s="155">
        <v>0.86458333333333304</v>
      </c>
      <c r="B510" s="154" t="s">
        <v>62</v>
      </c>
      <c r="C510" s="154" t="s">
        <v>62</v>
      </c>
      <c r="D510" s="154" t="s">
        <v>62</v>
      </c>
      <c r="E510" s="154" t="s">
        <v>62</v>
      </c>
      <c r="F510" s="154" t="s">
        <v>62</v>
      </c>
      <c r="G510" s="154" t="s">
        <v>62</v>
      </c>
      <c r="H510" s="154" t="s">
        <v>62</v>
      </c>
      <c r="I510" s="154" t="s">
        <v>62</v>
      </c>
      <c r="J510" s="154" t="s">
        <v>62</v>
      </c>
      <c r="K510" s="154" t="s">
        <v>62</v>
      </c>
      <c r="L510" s="154" t="s">
        <v>62</v>
      </c>
      <c r="M510" s="154" t="s">
        <v>62</v>
      </c>
      <c r="N510" s="154" t="s">
        <v>62</v>
      </c>
      <c r="O510" s="154" t="s">
        <v>62</v>
      </c>
      <c r="P510" s="2"/>
    </row>
    <row r="511" spans="1:16" ht="13.5" customHeight="1" x14ac:dyDescent="0.3">
      <c r="A511" s="155">
        <v>0.875</v>
      </c>
      <c r="B511" s="154" t="s">
        <v>62</v>
      </c>
      <c r="C511" s="154" t="s">
        <v>62</v>
      </c>
      <c r="D511" s="154" t="s">
        <v>62</v>
      </c>
      <c r="E511" s="154" t="s">
        <v>62</v>
      </c>
      <c r="F511" s="154" t="s">
        <v>62</v>
      </c>
      <c r="G511" s="154" t="s">
        <v>62</v>
      </c>
      <c r="H511" s="154" t="s">
        <v>62</v>
      </c>
      <c r="I511" s="154" t="s">
        <v>62</v>
      </c>
      <c r="J511" s="154" t="s">
        <v>62</v>
      </c>
      <c r="K511" s="154" t="s">
        <v>62</v>
      </c>
      <c r="L511" s="154" t="s">
        <v>62</v>
      </c>
      <c r="M511" s="154" t="s">
        <v>62</v>
      </c>
      <c r="N511" s="154" t="s">
        <v>62</v>
      </c>
      <c r="O511" s="154" t="s">
        <v>62</v>
      </c>
      <c r="P511" s="2"/>
    </row>
    <row r="512" spans="1:16" ht="13.5" customHeight="1" x14ac:dyDescent="0.3">
      <c r="A512" s="155">
        <v>0.88541666666666696</v>
      </c>
      <c r="B512" s="154" t="s">
        <v>62</v>
      </c>
      <c r="C512" s="154" t="s">
        <v>62</v>
      </c>
      <c r="D512" s="154" t="s">
        <v>62</v>
      </c>
      <c r="E512" s="154" t="s">
        <v>62</v>
      </c>
      <c r="F512" s="154" t="s">
        <v>62</v>
      </c>
      <c r="G512" s="154" t="s">
        <v>62</v>
      </c>
      <c r="H512" s="154" t="s">
        <v>62</v>
      </c>
      <c r="I512" s="154" t="s">
        <v>62</v>
      </c>
      <c r="J512" s="154" t="s">
        <v>62</v>
      </c>
      <c r="K512" s="154" t="s">
        <v>62</v>
      </c>
      <c r="L512" s="154" t="s">
        <v>62</v>
      </c>
      <c r="M512" s="154" t="s">
        <v>62</v>
      </c>
      <c r="N512" s="154" t="s">
        <v>62</v>
      </c>
      <c r="O512" s="154" t="s">
        <v>62</v>
      </c>
      <c r="P512" s="2"/>
    </row>
    <row r="513" spans="1:33" ht="13.5" customHeight="1" x14ac:dyDescent="0.3">
      <c r="A513" s="155">
        <v>0.89583333333333304</v>
      </c>
      <c r="B513" s="154" t="s">
        <v>62</v>
      </c>
      <c r="C513" s="154" t="s">
        <v>62</v>
      </c>
      <c r="D513" s="154" t="s">
        <v>62</v>
      </c>
      <c r="E513" s="154" t="s">
        <v>62</v>
      </c>
      <c r="F513" s="154" t="s">
        <v>62</v>
      </c>
      <c r="G513" s="154" t="s">
        <v>62</v>
      </c>
      <c r="H513" s="154" t="s">
        <v>62</v>
      </c>
      <c r="I513" s="154" t="s">
        <v>62</v>
      </c>
      <c r="J513" s="154" t="s">
        <v>62</v>
      </c>
      <c r="K513" s="154" t="s">
        <v>62</v>
      </c>
      <c r="L513" s="154" t="s">
        <v>62</v>
      </c>
      <c r="M513" s="154" t="s">
        <v>62</v>
      </c>
      <c r="N513" s="154" t="s">
        <v>62</v>
      </c>
      <c r="O513" s="154" t="s">
        <v>62</v>
      </c>
      <c r="P513" s="2"/>
    </row>
    <row r="514" spans="1:33" ht="13.5" customHeight="1" x14ac:dyDescent="0.3">
      <c r="A514" s="155">
        <v>0.90625</v>
      </c>
      <c r="B514" s="154" t="s">
        <v>62</v>
      </c>
      <c r="C514" s="154" t="s">
        <v>62</v>
      </c>
      <c r="D514" s="154" t="s">
        <v>62</v>
      </c>
      <c r="E514" s="154" t="s">
        <v>62</v>
      </c>
      <c r="F514" s="154" t="s">
        <v>62</v>
      </c>
      <c r="G514" s="154" t="s">
        <v>62</v>
      </c>
      <c r="H514" s="154" t="s">
        <v>62</v>
      </c>
      <c r="I514" s="154" t="s">
        <v>62</v>
      </c>
      <c r="J514" s="154" t="s">
        <v>62</v>
      </c>
      <c r="K514" s="154" t="s">
        <v>62</v>
      </c>
      <c r="L514" s="154" t="s">
        <v>62</v>
      </c>
      <c r="M514" s="154" t="s">
        <v>62</v>
      </c>
      <c r="N514" s="154" t="s">
        <v>62</v>
      </c>
      <c r="O514" s="154" t="s">
        <v>62</v>
      </c>
      <c r="P514" s="2"/>
    </row>
    <row r="515" spans="1:33" ht="13.5" customHeight="1" x14ac:dyDescent="0.3">
      <c r="A515" s="155">
        <v>0.91666666666666696</v>
      </c>
      <c r="B515" s="154" t="s">
        <v>62</v>
      </c>
      <c r="C515" s="154" t="s">
        <v>62</v>
      </c>
      <c r="D515" s="154" t="s">
        <v>62</v>
      </c>
      <c r="E515" s="154" t="s">
        <v>62</v>
      </c>
      <c r="F515" s="154" t="s">
        <v>62</v>
      </c>
      <c r="G515" s="154" t="s">
        <v>62</v>
      </c>
      <c r="H515" s="154" t="s">
        <v>62</v>
      </c>
      <c r="I515" s="154" t="s">
        <v>62</v>
      </c>
      <c r="J515" s="154" t="s">
        <v>62</v>
      </c>
      <c r="K515" s="154" t="s">
        <v>62</v>
      </c>
      <c r="L515" s="154" t="s">
        <v>62</v>
      </c>
      <c r="M515" s="154" t="s">
        <v>62</v>
      </c>
      <c r="N515" s="154" t="s">
        <v>62</v>
      </c>
      <c r="O515" s="154" t="s">
        <v>62</v>
      </c>
      <c r="P515" s="2"/>
    </row>
    <row r="516" spans="1:33" ht="13.5" customHeight="1" x14ac:dyDescent="0.3">
      <c r="A516" s="155">
        <v>0.92708333333333304</v>
      </c>
      <c r="B516" s="154" t="s">
        <v>62</v>
      </c>
      <c r="C516" s="154" t="s">
        <v>62</v>
      </c>
      <c r="D516" s="154" t="s">
        <v>62</v>
      </c>
      <c r="E516" s="154" t="s">
        <v>62</v>
      </c>
      <c r="F516" s="154" t="s">
        <v>62</v>
      </c>
      <c r="G516" s="154" t="s">
        <v>62</v>
      </c>
      <c r="H516" s="154" t="s">
        <v>62</v>
      </c>
      <c r="I516" s="154" t="s">
        <v>62</v>
      </c>
      <c r="J516" s="154" t="s">
        <v>62</v>
      </c>
      <c r="K516" s="154" t="s">
        <v>62</v>
      </c>
      <c r="L516" s="154" t="s">
        <v>62</v>
      </c>
      <c r="M516" s="154" t="s">
        <v>62</v>
      </c>
      <c r="N516" s="154" t="s">
        <v>62</v>
      </c>
      <c r="O516" s="154" t="s">
        <v>62</v>
      </c>
      <c r="P516" s="2"/>
    </row>
    <row r="517" spans="1:33" ht="13.5" customHeight="1" x14ac:dyDescent="0.3">
      <c r="A517" s="155">
        <v>0.9375</v>
      </c>
      <c r="B517" s="154" t="s">
        <v>62</v>
      </c>
      <c r="C517" s="154" t="s">
        <v>62</v>
      </c>
      <c r="D517" s="154" t="s">
        <v>62</v>
      </c>
      <c r="E517" s="154" t="s">
        <v>62</v>
      </c>
      <c r="F517" s="154" t="s">
        <v>62</v>
      </c>
      <c r="G517" s="154" t="s">
        <v>62</v>
      </c>
      <c r="H517" s="154" t="s">
        <v>62</v>
      </c>
      <c r="I517" s="154" t="s">
        <v>62</v>
      </c>
      <c r="J517" s="154" t="s">
        <v>62</v>
      </c>
      <c r="K517" s="154" t="s">
        <v>62</v>
      </c>
      <c r="L517" s="154" t="s">
        <v>62</v>
      </c>
      <c r="M517" s="154" t="s">
        <v>62</v>
      </c>
      <c r="N517" s="154" t="s">
        <v>62</v>
      </c>
      <c r="O517" s="154" t="s">
        <v>62</v>
      </c>
      <c r="P517" s="2"/>
    </row>
    <row r="518" spans="1:33" ht="13.5" customHeight="1" x14ac:dyDescent="0.3">
      <c r="A518" s="155">
        <v>0.94791666666666696</v>
      </c>
      <c r="B518" s="154" t="s">
        <v>62</v>
      </c>
      <c r="C518" s="154" t="s">
        <v>62</v>
      </c>
      <c r="D518" s="154" t="s">
        <v>62</v>
      </c>
      <c r="E518" s="154" t="s">
        <v>62</v>
      </c>
      <c r="F518" s="154" t="s">
        <v>62</v>
      </c>
      <c r="G518" s="154" t="s">
        <v>62</v>
      </c>
      <c r="H518" s="154" t="s">
        <v>62</v>
      </c>
      <c r="I518" s="154" t="s">
        <v>62</v>
      </c>
      <c r="J518" s="154" t="s">
        <v>62</v>
      </c>
      <c r="K518" s="154" t="s">
        <v>62</v>
      </c>
      <c r="L518" s="154" t="s">
        <v>62</v>
      </c>
      <c r="M518" s="154" t="s">
        <v>62</v>
      </c>
      <c r="N518" s="154" t="s">
        <v>62</v>
      </c>
      <c r="O518" s="154" t="s">
        <v>62</v>
      </c>
      <c r="P518" s="2"/>
    </row>
    <row r="519" spans="1:33" ht="13.5" customHeight="1" x14ac:dyDescent="0.3">
      <c r="A519" s="155">
        <v>0.95833333333333304</v>
      </c>
      <c r="B519" s="154" t="s">
        <v>62</v>
      </c>
      <c r="C519" s="154" t="s">
        <v>62</v>
      </c>
      <c r="D519" s="154" t="s">
        <v>62</v>
      </c>
      <c r="E519" s="154" t="s">
        <v>62</v>
      </c>
      <c r="F519" s="154" t="s">
        <v>62</v>
      </c>
      <c r="G519" s="154" t="s">
        <v>62</v>
      </c>
      <c r="H519" s="154" t="s">
        <v>62</v>
      </c>
      <c r="I519" s="154" t="s">
        <v>62</v>
      </c>
      <c r="J519" s="154" t="s">
        <v>62</v>
      </c>
      <c r="K519" s="154" t="s">
        <v>62</v>
      </c>
      <c r="L519" s="154" t="s">
        <v>62</v>
      </c>
      <c r="M519" s="154" t="s">
        <v>62</v>
      </c>
      <c r="N519" s="154" t="s">
        <v>62</v>
      </c>
      <c r="O519" s="154" t="s">
        <v>62</v>
      </c>
      <c r="P519" s="2"/>
    </row>
    <row r="520" spans="1:33" ht="13.5" customHeight="1" x14ac:dyDescent="0.3">
      <c r="A520" s="155">
        <v>0.96875</v>
      </c>
      <c r="B520" s="154" t="s">
        <v>62</v>
      </c>
      <c r="C520" s="154" t="s">
        <v>62</v>
      </c>
      <c r="D520" s="154" t="s">
        <v>62</v>
      </c>
      <c r="E520" s="154" t="s">
        <v>62</v>
      </c>
      <c r="F520" s="154" t="s">
        <v>62</v>
      </c>
      <c r="G520" s="154" t="s">
        <v>62</v>
      </c>
      <c r="H520" s="154" t="s">
        <v>62</v>
      </c>
      <c r="I520" s="154" t="s">
        <v>62</v>
      </c>
      <c r="J520" s="154" t="s">
        <v>62</v>
      </c>
      <c r="K520" s="154" t="s">
        <v>62</v>
      </c>
      <c r="L520" s="154" t="s">
        <v>62</v>
      </c>
      <c r="M520" s="154" t="s">
        <v>62</v>
      </c>
      <c r="N520" s="154" t="s">
        <v>62</v>
      </c>
      <c r="O520" s="154" t="s">
        <v>62</v>
      </c>
      <c r="P520" s="2"/>
    </row>
    <row r="521" spans="1:33" ht="13.5" customHeight="1" x14ac:dyDescent="0.3">
      <c r="A521" s="155">
        <v>0.97916666666666696</v>
      </c>
      <c r="B521" s="154" t="s">
        <v>62</v>
      </c>
      <c r="C521" s="154" t="s">
        <v>62</v>
      </c>
      <c r="D521" s="154" t="s">
        <v>62</v>
      </c>
      <c r="E521" s="154" t="s">
        <v>62</v>
      </c>
      <c r="F521" s="154" t="s">
        <v>62</v>
      </c>
      <c r="G521" s="154" t="s">
        <v>62</v>
      </c>
      <c r="H521" s="154" t="s">
        <v>62</v>
      </c>
      <c r="I521" s="154" t="s">
        <v>62</v>
      </c>
      <c r="J521" s="154" t="s">
        <v>62</v>
      </c>
      <c r="K521" s="154" t="s">
        <v>62</v>
      </c>
      <c r="L521" s="154" t="s">
        <v>62</v>
      </c>
      <c r="M521" s="154" t="s">
        <v>62</v>
      </c>
      <c r="N521" s="154" t="s">
        <v>62</v>
      </c>
      <c r="O521" s="154" t="s">
        <v>62</v>
      </c>
      <c r="P521" s="2"/>
    </row>
    <row r="522" spans="1:33" ht="13.5" customHeight="1" thickBot="1" x14ac:dyDescent="0.35">
      <c r="A522" s="156">
        <v>0.98958333333333304</v>
      </c>
      <c r="B522" s="154" t="s">
        <v>62</v>
      </c>
      <c r="C522" s="154" t="s">
        <v>62</v>
      </c>
      <c r="D522" s="154" t="s">
        <v>62</v>
      </c>
      <c r="E522" s="154" t="s">
        <v>62</v>
      </c>
      <c r="F522" s="154" t="s">
        <v>62</v>
      </c>
      <c r="G522" s="154" t="s">
        <v>62</v>
      </c>
      <c r="H522" s="154" t="s">
        <v>62</v>
      </c>
      <c r="I522" s="154" t="s">
        <v>62</v>
      </c>
      <c r="J522" s="154" t="s">
        <v>62</v>
      </c>
      <c r="K522" s="154" t="s">
        <v>62</v>
      </c>
      <c r="L522" s="154" t="s">
        <v>62</v>
      </c>
      <c r="M522" s="154" t="s">
        <v>62</v>
      </c>
      <c r="N522" s="154" t="s">
        <v>62</v>
      </c>
      <c r="O522" s="154" t="s">
        <v>62</v>
      </c>
      <c r="P522" s="2"/>
    </row>
    <row r="523" spans="1:33" ht="13.5" customHeight="1" thickTop="1" x14ac:dyDescent="0.3">
      <c r="A523" s="157" t="s">
        <v>45</v>
      </c>
      <c r="B523" s="158">
        <f t="shared" ref="B523:M523" si="65">SUM(B455:B502)</f>
        <v>0</v>
      </c>
      <c r="C523" s="158">
        <f t="shared" si="65"/>
        <v>0</v>
      </c>
      <c r="D523" s="158">
        <f t="shared" si="65"/>
        <v>0</v>
      </c>
      <c r="E523" s="158">
        <f t="shared" si="65"/>
        <v>0</v>
      </c>
      <c r="F523" s="158">
        <f t="shared" si="65"/>
        <v>0</v>
      </c>
      <c r="G523" s="158">
        <f t="shared" si="65"/>
        <v>0</v>
      </c>
      <c r="H523" s="158">
        <f t="shared" si="65"/>
        <v>0</v>
      </c>
      <c r="I523" s="158">
        <f t="shared" si="65"/>
        <v>0</v>
      </c>
      <c r="J523" s="158">
        <f t="shared" si="65"/>
        <v>0</v>
      </c>
      <c r="K523" s="158">
        <f t="shared" si="65"/>
        <v>0</v>
      </c>
      <c r="L523" s="158">
        <f t="shared" si="65"/>
        <v>0</v>
      </c>
      <c r="M523" s="158">
        <f t="shared" si="65"/>
        <v>0</v>
      </c>
      <c r="N523" s="159"/>
      <c r="O523" s="159"/>
    </row>
    <row r="524" spans="1:33" ht="13.5" customHeight="1" x14ac:dyDescent="0.3">
      <c r="A524" s="160" t="s">
        <v>46</v>
      </c>
      <c r="B524" s="154">
        <f t="shared" ref="B524:M524" si="66">SUM(B451:B514)</f>
        <v>0</v>
      </c>
      <c r="C524" s="154">
        <f t="shared" si="66"/>
        <v>0</v>
      </c>
      <c r="D524" s="154">
        <f t="shared" si="66"/>
        <v>0</v>
      </c>
      <c r="E524" s="154">
        <f t="shared" si="66"/>
        <v>0</v>
      </c>
      <c r="F524" s="154">
        <f t="shared" si="66"/>
        <v>0</v>
      </c>
      <c r="G524" s="154">
        <f t="shared" si="66"/>
        <v>0</v>
      </c>
      <c r="H524" s="154">
        <f t="shared" si="66"/>
        <v>0</v>
      </c>
      <c r="I524" s="154">
        <f t="shared" si="66"/>
        <v>0</v>
      </c>
      <c r="J524" s="154">
        <f t="shared" si="66"/>
        <v>0</v>
      </c>
      <c r="K524" s="154">
        <f t="shared" si="66"/>
        <v>0</v>
      </c>
      <c r="L524" s="154">
        <f t="shared" si="66"/>
        <v>0</v>
      </c>
      <c r="M524" s="154">
        <f t="shared" si="66"/>
        <v>0</v>
      </c>
      <c r="N524" s="161"/>
      <c r="O524" s="161"/>
    </row>
    <row r="525" spans="1:33" ht="13.5" customHeight="1" x14ac:dyDescent="0.3">
      <c r="A525" s="154" t="s">
        <v>47</v>
      </c>
      <c r="B525" s="154">
        <f t="shared" ref="B525:M525" si="67">SUM(B451:B522)</f>
        <v>0</v>
      </c>
      <c r="C525" s="154">
        <f t="shared" si="67"/>
        <v>0</v>
      </c>
      <c r="D525" s="154">
        <f t="shared" si="67"/>
        <v>0</v>
      </c>
      <c r="E525" s="154">
        <f t="shared" si="67"/>
        <v>0</v>
      </c>
      <c r="F525" s="154">
        <f t="shared" si="67"/>
        <v>0</v>
      </c>
      <c r="G525" s="154">
        <f t="shared" si="67"/>
        <v>0</v>
      </c>
      <c r="H525" s="154">
        <f t="shared" si="67"/>
        <v>0</v>
      </c>
      <c r="I525" s="154">
        <f t="shared" si="67"/>
        <v>0</v>
      </c>
      <c r="J525" s="154">
        <f t="shared" si="67"/>
        <v>0</v>
      </c>
      <c r="K525" s="154">
        <f t="shared" si="67"/>
        <v>0</v>
      </c>
      <c r="L525" s="154">
        <f t="shared" si="67"/>
        <v>0</v>
      </c>
      <c r="M525" s="154">
        <f t="shared" si="67"/>
        <v>0</v>
      </c>
      <c r="N525" s="161"/>
      <c r="O525" s="161"/>
    </row>
    <row r="526" spans="1:33" ht="13.5" customHeight="1" thickBot="1" x14ac:dyDescent="0.35">
      <c r="A526" s="162" t="s">
        <v>48</v>
      </c>
      <c r="B526" s="162">
        <f t="shared" ref="B526:M526" si="68">SUM(B427:B522)</f>
        <v>0</v>
      </c>
      <c r="C526" s="162">
        <f t="shared" si="68"/>
        <v>0</v>
      </c>
      <c r="D526" s="162">
        <f t="shared" si="68"/>
        <v>0</v>
      </c>
      <c r="E526" s="162">
        <f t="shared" si="68"/>
        <v>0</v>
      </c>
      <c r="F526" s="162">
        <f t="shared" si="68"/>
        <v>0</v>
      </c>
      <c r="G526" s="162">
        <f t="shared" si="68"/>
        <v>0</v>
      </c>
      <c r="H526" s="162">
        <f t="shared" si="68"/>
        <v>0</v>
      </c>
      <c r="I526" s="162">
        <f t="shared" si="68"/>
        <v>0</v>
      </c>
      <c r="J526" s="162">
        <f t="shared" si="68"/>
        <v>0</v>
      </c>
      <c r="K526" s="162">
        <f t="shared" si="68"/>
        <v>0</v>
      </c>
      <c r="L526" s="162">
        <f t="shared" si="68"/>
        <v>0</v>
      </c>
      <c r="M526" s="162">
        <f t="shared" si="68"/>
        <v>0</v>
      </c>
      <c r="N526" s="163"/>
      <c r="O526" s="163"/>
      <c r="AG526" s="439"/>
    </row>
    <row r="527" spans="1:33" ht="13.5" customHeight="1" thickTop="1" x14ac:dyDescent="0.3">
      <c r="N527" s="164"/>
      <c r="O527" s="164"/>
      <c r="AG527" s="439"/>
    </row>
    <row r="528" spans="1:33" ht="13.5" customHeight="1" thickBot="1" x14ac:dyDescent="0.35">
      <c r="A528" s="165" t="s">
        <v>10</v>
      </c>
      <c r="B528" s="166" t="s">
        <v>59</v>
      </c>
      <c r="C528" s="166">
        <f>C424+1</f>
        <v>45724</v>
      </c>
      <c r="D528" s="165"/>
      <c r="E528" s="165"/>
      <c r="F528" s="165"/>
      <c r="G528" s="165"/>
      <c r="H528" s="165"/>
      <c r="I528" s="165"/>
      <c r="J528" s="165"/>
      <c r="K528" s="165"/>
      <c r="L528" s="165"/>
      <c r="M528" s="165"/>
      <c r="N528" s="167"/>
      <c r="O528" s="167"/>
      <c r="AG528" s="439"/>
    </row>
    <row r="529" spans="1:33" ht="13.5" customHeight="1" thickTop="1" thickBot="1" x14ac:dyDescent="0.35">
      <c r="A529" s="165"/>
      <c r="B529" s="563" t="s">
        <v>31</v>
      </c>
      <c r="C529" s="563" t="s">
        <v>32</v>
      </c>
      <c r="D529" s="563" t="s">
        <v>33</v>
      </c>
      <c r="E529" s="563" t="s">
        <v>34</v>
      </c>
      <c r="F529" s="563" t="s">
        <v>35</v>
      </c>
      <c r="G529" s="563" t="s">
        <v>36</v>
      </c>
      <c r="H529" s="563" t="s">
        <v>37</v>
      </c>
      <c r="I529" s="563" t="s">
        <v>38</v>
      </c>
      <c r="J529" s="563" t="s">
        <v>39</v>
      </c>
      <c r="K529" s="563" t="s">
        <v>40</v>
      </c>
      <c r="L529" s="563" t="s">
        <v>41</v>
      </c>
      <c r="M529" s="563" t="s">
        <v>42</v>
      </c>
      <c r="N529" s="565" t="s">
        <v>43</v>
      </c>
      <c r="O529" s="565" t="s">
        <v>44</v>
      </c>
      <c r="AG529" s="439"/>
    </row>
    <row r="530" spans="1:33" ht="13.5" customHeight="1" thickTop="1" thickBot="1" x14ac:dyDescent="0.35">
      <c r="A530" s="168" t="s">
        <v>51</v>
      </c>
      <c r="B530" s="564"/>
      <c r="C530" s="564"/>
      <c r="D530" s="564"/>
      <c r="E530" s="564"/>
      <c r="F530" s="564"/>
      <c r="G530" s="564"/>
      <c r="H530" s="564"/>
      <c r="I530" s="564"/>
      <c r="J530" s="564"/>
      <c r="K530" s="564"/>
      <c r="L530" s="564"/>
      <c r="M530" s="564"/>
      <c r="N530" s="566"/>
      <c r="O530" s="566"/>
      <c r="V530" s="437"/>
      <c r="AA530" s="437"/>
      <c r="AG530" s="437"/>
    </row>
    <row r="531" spans="1:33" ht="13.5" customHeight="1" thickTop="1" x14ac:dyDescent="0.3">
      <c r="A531" s="153">
        <v>0</v>
      </c>
      <c r="B531" s="154" t="s">
        <v>62</v>
      </c>
      <c r="C531" s="154" t="s">
        <v>62</v>
      </c>
      <c r="D531" s="154" t="s">
        <v>62</v>
      </c>
      <c r="E531" s="154" t="s">
        <v>62</v>
      </c>
      <c r="F531" s="154" t="s">
        <v>62</v>
      </c>
      <c r="G531" s="154" t="s">
        <v>62</v>
      </c>
      <c r="H531" s="154" t="s">
        <v>62</v>
      </c>
      <c r="I531" s="154" t="s">
        <v>62</v>
      </c>
      <c r="J531" s="154" t="s">
        <v>62</v>
      </c>
      <c r="K531" s="154" t="s">
        <v>62</v>
      </c>
      <c r="L531" s="154" t="s">
        <v>62</v>
      </c>
      <c r="M531" s="154" t="s">
        <v>62</v>
      </c>
      <c r="N531" s="154" t="s">
        <v>62</v>
      </c>
      <c r="O531" s="154" t="s">
        <v>62</v>
      </c>
      <c r="V531" s="437"/>
      <c r="AA531" s="437"/>
      <c r="AG531" s="437"/>
    </row>
    <row r="532" spans="1:33" ht="13.5" customHeight="1" x14ac:dyDescent="0.3">
      <c r="A532" s="155">
        <v>1.0416666666666666E-2</v>
      </c>
      <c r="B532" s="154" t="s">
        <v>62</v>
      </c>
      <c r="C532" s="154" t="s">
        <v>62</v>
      </c>
      <c r="D532" s="154" t="s">
        <v>62</v>
      </c>
      <c r="E532" s="154" t="s">
        <v>62</v>
      </c>
      <c r="F532" s="154" t="s">
        <v>62</v>
      </c>
      <c r="G532" s="154" t="s">
        <v>62</v>
      </c>
      <c r="H532" s="154" t="s">
        <v>62</v>
      </c>
      <c r="I532" s="154" t="s">
        <v>62</v>
      </c>
      <c r="J532" s="154" t="s">
        <v>62</v>
      </c>
      <c r="K532" s="154" t="s">
        <v>62</v>
      </c>
      <c r="L532" s="154" t="s">
        <v>62</v>
      </c>
      <c r="M532" s="154" t="s">
        <v>62</v>
      </c>
      <c r="N532" s="154" t="s">
        <v>62</v>
      </c>
      <c r="O532" s="154" t="s">
        <v>62</v>
      </c>
      <c r="V532" s="437"/>
      <c r="AA532" s="437"/>
      <c r="AG532" s="437"/>
    </row>
    <row r="533" spans="1:33" ht="13.5" customHeight="1" x14ac:dyDescent="0.3">
      <c r="A533" s="155">
        <v>2.0833333333333332E-2</v>
      </c>
      <c r="B533" s="154" t="s">
        <v>62</v>
      </c>
      <c r="C533" s="154" t="s">
        <v>62</v>
      </c>
      <c r="D533" s="154" t="s">
        <v>62</v>
      </c>
      <c r="E533" s="154" t="s">
        <v>62</v>
      </c>
      <c r="F533" s="154" t="s">
        <v>62</v>
      </c>
      <c r="G533" s="154" t="s">
        <v>62</v>
      </c>
      <c r="H533" s="154" t="s">
        <v>62</v>
      </c>
      <c r="I533" s="154" t="s">
        <v>62</v>
      </c>
      <c r="J533" s="154" t="s">
        <v>62</v>
      </c>
      <c r="K533" s="154" t="s">
        <v>62</v>
      </c>
      <c r="L533" s="154" t="s">
        <v>62</v>
      </c>
      <c r="M533" s="154" t="s">
        <v>62</v>
      </c>
      <c r="N533" s="154" t="s">
        <v>62</v>
      </c>
      <c r="O533" s="154" t="s">
        <v>62</v>
      </c>
      <c r="V533" s="437"/>
      <c r="AA533" s="437"/>
      <c r="AG533" s="437"/>
    </row>
    <row r="534" spans="1:33" ht="13.5" customHeight="1" x14ac:dyDescent="0.3">
      <c r="A534" s="155">
        <v>3.125E-2</v>
      </c>
      <c r="B534" s="154" t="s">
        <v>62</v>
      </c>
      <c r="C534" s="154" t="s">
        <v>62</v>
      </c>
      <c r="D534" s="154" t="s">
        <v>62</v>
      </c>
      <c r="E534" s="154" t="s">
        <v>62</v>
      </c>
      <c r="F534" s="154" t="s">
        <v>62</v>
      </c>
      <c r="G534" s="154" t="s">
        <v>62</v>
      </c>
      <c r="H534" s="154" t="s">
        <v>62</v>
      </c>
      <c r="I534" s="154" t="s">
        <v>62</v>
      </c>
      <c r="J534" s="154" t="s">
        <v>62</v>
      </c>
      <c r="K534" s="154" t="s">
        <v>62</v>
      </c>
      <c r="L534" s="154" t="s">
        <v>62</v>
      </c>
      <c r="M534" s="154" t="s">
        <v>62</v>
      </c>
      <c r="N534" s="154" t="s">
        <v>62</v>
      </c>
      <c r="O534" s="154" t="s">
        <v>62</v>
      </c>
    </row>
    <row r="535" spans="1:33" ht="13.5" customHeight="1" x14ac:dyDescent="0.3">
      <c r="A535" s="155">
        <v>4.1666666666666664E-2</v>
      </c>
      <c r="B535" s="154" t="s">
        <v>62</v>
      </c>
      <c r="C535" s="154" t="s">
        <v>62</v>
      </c>
      <c r="D535" s="154" t="s">
        <v>62</v>
      </c>
      <c r="E535" s="154" t="s">
        <v>62</v>
      </c>
      <c r="F535" s="154" t="s">
        <v>62</v>
      </c>
      <c r="G535" s="154" t="s">
        <v>62</v>
      </c>
      <c r="H535" s="154" t="s">
        <v>62</v>
      </c>
      <c r="I535" s="154" t="s">
        <v>62</v>
      </c>
      <c r="J535" s="154" t="s">
        <v>62</v>
      </c>
      <c r="K535" s="154" t="s">
        <v>62</v>
      </c>
      <c r="L535" s="154" t="s">
        <v>62</v>
      </c>
      <c r="M535" s="154" t="s">
        <v>62</v>
      </c>
      <c r="N535" s="154" t="s">
        <v>62</v>
      </c>
      <c r="O535" s="154" t="s">
        <v>62</v>
      </c>
    </row>
    <row r="536" spans="1:33" ht="13.5" customHeight="1" x14ac:dyDescent="0.3">
      <c r="A536" s="155">
        <v>5.2083333333333336E-2</v>
      </c>
      <c r="B536" s="154" t="s">
        <v>62</v>
      </c>
      <c r="C536" s="154" t="s">
        <v>62</v>
      </c>
      <c r="D536" s="154" t="s">
        <v>62</v>
      </c>
      <c r="E536" s="154" t="s">
        <v>62</v>
      </c>
      <c r="F536" s="154" t="s">
        <v>62</v>
      </c>
      <c r="G536" s="154" t="s">
        <v>62</v>
      </c>
      <c r="H536" s="154" t="s">
        <v>62</v>
      </c>
      <c r="I536" s="154" t="s">
        <v>62</v>
      </c>
      <c r="J536" s="154" t="s">
        <v>62</v>
      </c>
      <c r="K536" s="154" t="s">
        <v>62</v>
      </c>
      <c r="L536" s="154" t="s">
        <v>62</v>
      </c>
      <c r="M536" s="154" t="s">
        <v>62</v>
      </c>
      <c r="N536" s="154" t="s">
        <v>62</v>
      </c>
      <c r="O536" s="154" t="s">
        <v>62</v>
      </c>
    </row>
    <row r="537" spans="1:33" ht="13.5" customHeight="1" x14ac:dyDescent="0.3">
      <c r="A537" s="155">
        <v>6.25E-2</v>
      </c>
      <c r="B537" s="154" t="s">
        <v>62</v>
      </c>
      <c r="C537" s="154" t="s">
        <v>62</v>
      </c>
      <c r="D537" s="154" t="s">
        <v>62</v>
      </c>
      <c r="E537" s="154" t="s">
        <v>62</v>
      </c>
      <c r="F537" s="154" t="s">
        <v>62</v>
      </c>
      <c r="G537" s="154" t="s">
        <v>62</v>
      </c>
      <c r="H537" s="154" t="s">
        <v>62</v>
      </c>
      <c r="I537" s="154" t="s">
        <v>62</v>
      </c>
      <c r="J537" s="154" t="s">
        <v>62</v>
      </c>
      <c r="K537" s="154" t="s">
        <v>62</v>
      </c>
      <c r="L537" s="154" t="s">
        <v>62</v>
      </c>
      <c r="M537" s="154" t="s">
        <v>62</v>
      </c>
      <c r="N537" s="154" t="s">
        <v>62</v>
      </c>
      <c r="O537" s="154" t="s">
        <v>62</v>
      </c>
    </row>
    <row r="538" spans="1:33" ht="13.5" customHeight="1" x14ac:dyDescent="0.3">
      <c r="A538" s="155">
        <v>7.2916666666666699E-2</v>
      </c>
      <c r="B538" s="154" t="s">
        <v>62</v>
      </c>
      <c r="C538" s="154" t="s">
        <v>62</v>
      </c>
      <c r="D538" s="154" t="s">
        <v>62</v>
      </c>
      <c r="E538" s="154" t="s">
        <v>62</v>
      </c>
      <c r="F538" s="154" t="s">
        <v>62</v>
      </c>
      <c r="G538" s="154" t="s">
        <v>62</v>
      </c>
      <c r="H538" s="154" t="s">
        <v>62</v>
      </c>
      <c r="I538" s="154" t="s">
        <v>62</v>
      </c>
      <c r="J538" s="154" t="s">
        <v>62</v>
      </c>
      <c r="K538" s="154" t="s">
        <v>62</v>
      </c>
      <c r="L538" s="154" t="s">
        <v>62</v>
      </c>
      <c r="M538" s="154" t="s">
        <v>62</v>
      </c>
      <c r="N538" s="154" t="s">
        <v>62</v>
      </c>
      <c r="O538" s="154" t="s">
        <v>62</v>
      </c>
    </row>
    <row r="539" spans="1:33" ht="13.5" customHeight="1" x14ac:dyDescent="0.3">
      <c r="A539" s="155">
        <v>8.3333333333333301E-2</v>
      </c>
      <c r="B539" s="154" t="s">
        <v>62</v>
      </c>
      <c r="C539" s="154" t="s">
        <v>62</v>
      </c>
      <c r="D539" s="154" t="s">
        <v>62</v>
      </c>
      <c r="E539" s="154" t="s">
        <v>62</v>
      </c>
      <c r="F539" s="154" t="s">
        <v>62</v>
      </c>
      <c r="G539" s="154" t="s">
        <v>62</v>
      </c>
      <c r="H539" s="154" t="s">
        <v>62</v>
      </c>
      <c r="I539" s="154" t="s">
        <v>62</v>
      </c>
      <c r="J539" s="154" t="s">
        <v>62</v>
      </c>
      <c r="K539" s="154" t="s">
        <v>62</v>
      </c>
      <c r="L539" s="154" t="s">
        <v>62</v>
      </c>
      <c r="M539" s="154" t="s">
        <v>62</v>
      </c>
      <c r="N539" s="154" t="s">
        <v>62</v>
      </c>
      <c r="O539" s="154" t="s">
        <v>62</v>
      </c>
    </row>
    <row r="540" spans="1:33" ht="13.5" customHeight="1" x14ac:dyDescent="0.3">
      <c r="A540" s="155">
        <v>9.375E-2</v>
      </c>
      <c r="B540" s="154" t="s">
        <v>62</v>
      </c>
      <c r="C540" s="154" t="s">
        <v>62</v>
      </c>
      <c r="D540" s="154" t="s">
        <v>62</v>
      </c>
      <c r="E540" s="154" t="s">
        <v>62</v>
      </c>
      <c r="F540" s="154" t="s">
        <v>62</v>
      </c>
      <c r="G540" s="154" t="s">
        <v>62</v>
      </c>
      <c r="H540" s="154" t="s">
        <v>62</v>
      </c>
      <c r="I540" s="154" t="s">
        <v>62</v>
      </c>
      <c r="J540" s="154" t="s">
        <v>62</v>
      </c>
      <c r="K540" s="154" t="s">
        <v>62</v>
      </c>
      <c r="L540" s="154" t="s">
        <v>62</v>
      </c>
      <c r="M540" s="154" t="s">
        <v>62</v>
      </c>
      <c r="N540" s="154" t="s">
        <v>62</v>
      </c>
      <c r="O540" s="154" t="s">
        <v>62</v>
      </c>
    </row>
    <row r="541" spans="1:33" ht="13.5" customHeight="1" x14ac:dyDescent="0.3">
      <c r="A541" s="155">
        <v>0.104166666666667</v>
      </c>
      <c r="B541" s="154" t="s">
        <v>62</v>
      </c>
      <c r="C541" s="154" t="s">
        <v>62</v>
      </c>
      <c r="D541" s="154" t="s">
        <v>62</v>
      </c>
      <c r="E541" s="154" t="s">
        <v>62</v>
      </c>
      <c r="F541" s="154" t="s">
        <v>62</v>
      </c>
      <c r="G541" s="154" t="s">
        <v>62</v>
      </c>
      <c r="H541" s="154" t="s">
        <v>62</v>
      </c>
      <c r="I541" s="154" t="s">
        <v>62</v>
      </c>
      <c r="J541" s="154" t="s">
        <v>62</v>
      </c>
      <c r="K541" s="154" t="s">
        <v>62</v>
      </c>
      <c r="L541" s="154" t="s">
        <v>62</v>
      </c>
      <c r="M541" s="154" t="s">
        <v>62</v>
      </c>
      <c r="N541" s="154" t="s">
        <v>62</v>
      </c>
      <c r="O541" s="154" t="s">
        <v>62</v>
      </c>
    </row>
    <row r="542" spans="1:33" ht="13.5" customHeight="1" x14ac:dyDescent="0.3">
      <c r="A542" s="155">
        <v>0.114583333333333</v>
      </c>
      <c r="B542" s="154" t="s">
        <v>62</v>
      </c>
      <c r="C542" s="154" t="s">
        <v>62</v>
      </c>
      <c r="D542" s="154" t="s">
        <v>62</v>
      </c>
      <c r="E542" s="154" t="s">
        <v>62</v>
      </c>
      <c r="F542" s="154" t="s">
        <v>62</v>
      </c>
      <c r="G542" s="154" t="s">
        <v>62</v>
      </c>
      <c r="H542" s="154" t="s">
        <v>62</v>
      </c>
      <c r="I542" s="154" t="s">
        <v>62</v>
      </c>
      <c r="J542" s="154" t="s">
        <v>62</v>
      </c>
      <c r="K542" s="154" t="s">
        <v>62</v>
      </c>
      <c r="L542" s="154" t="s">
        <v>62</v>
      </c>
      <c r="M542" s="154" t="s">
        <v>62</v>
      </c>
      <c r="N542" s="154" t="s">
        <v>62</v>
      </c>
      <c r="O542" s="154" t="s">
        <v>62</v>
      </c>
    </row>
    <row r="543" spans="1:33" ht="13.5" customHeight="1" x14ac:dyDescent="0.3">
      <c r="A543" s="155">
        <v>0.125</v>
      </c>
      <c r="B543" s="154" t="s">
        <v>62</v>
      </c>
      <c r="C543" s="154" t="s">
        <v>62</v>
      </c>
      <c r="D543" s="154" t="s">
        <v>62</v>
      </c>
      <c r="E543" s="154" t="s">
        <v>62</v>
      </c>
      <c r="F543" s="154" t="s">
        <v>62</v>
      </c>
      <c r="G543" s="154" t="s">
        <v>62</v>
      </c>
      <c r="H543" s="154" t="s">
        <v>62</v>
      </c>
      <c r="I543" s="154" t="s">
        <v>62</v>
      </c>
      <c r="J543" s="154" t="s">
        <v>62</v>
      </c>
      <c r="K543" s="154" t="s">
        <v>62</v>
      </c>
      <c r="L543" s="154" t="s">
        <v>62</v>
      </c>
      <c r="M543" s="154" t="s">
        <v>62</v>
      </c>
      <c r="N543" s="154" t="s">
        <v>62</v>
      </c>
      <c r="O543" s="154" t="s">
        <v>62</v>
      </c>
    </row>
    <row r="544" spans="1:33" ht="13.5" customHeight="1" x14ac:dyDescent="0.3">
      <c r="A544" s="155">
        <v>0.13541666666666699</v>
      </c>
      <c r="B544" s="154" t="s">
        <v>62</v>
      </c>
      <c r="C544" s="154" t="s">
        <v>62</v>
      </c>
      <c r="D544" s="154" t="s">
        <v>62</v>
      </c>
      <c r="E544" s="154" t="s">
        <v>62</v>
      </c>
      <c r="F544" s="154" t="s">
        <v>62</v>
      </c>
      <c r="G544" s="154" t="s">
        <v>62</v>
      </c>
      <c r="H544" s="154" t="s">
        <v>62</v>
      </c>
      <c r="I544" s="154" t="s">
        <v>62</v>
      </c>
      <c r="J544" s="154" t="s">
        <v>62</v>
      </c>
      <c r="K544" s="154" t="s">
        <v>62</v>
      </c>
      <c r="L544" s="154" t="s">
        <v>62</v>
      </c>
      <c r="M544" s="154" t="s">
        <v>62</v>
      </c>
      <c r="N544" s="154" t="s">
        <v>62</v>
      </c>
      <c r="O544" s="154" t="s">
        <v>62</v>
      </c>
    </row>
    <row r="545" spans="1:15" ht="13.5" customHeight="1" x14ac:dyDescent="0.3">
      <c r="A545" s="155">
        <v>0.14583333333333301</v>
      </c>
      <c r="B545" s="154" t="s">
        <v>62</v>
      </c>
      <c r="C545" s="154" t="s">
        <v>62</v>
      </c>
      <c r="D545" s="154" t="s">
        <v>62</v>
      </c>
      <c r="E545" s="154" t="s">
        <v>62</v>
      </c>
      <c r="F545" s="154" t="s">
        <v>62</v>
      </c>
      <c r="G545" s="154" t="s">
        <v>62</v>
      </c>
      <c r="H545" s="154" t="s">
        <v>62</v>
      </c>
      <c r="I545" s="154" t="s">
        <v>62</v>
      </c>
      <c r="J545" s="154" t="s">
        <v>62</v>
      </c>
      <c r="K545" s="154" t="s">
        <v>62</v>
      </c>
      <c r="L545" s="154" t="s">
        <v>62</v>
      </c>
      <c r="M545" s="154" t="s">
        <v>62</v>
      </c>
      <c r="N545" s="154" t="s">
        <v>62</v>
      </c>
      <c r="O545" s="154" t="s">
        <v>62</v>
      </c>
    </row>
    <row r="546" spans="1:15" ht="13.5" customHeight="1" x14ac:dyDescent="0.3">
      <c r="A546" s="155">
        <v>0.15625</v>
      </c>
      <c r="B546" s="154" t="s">
        <v>62</v>
      </c>
      <c r="C546" s="154" t="s">
        <v>62</v>
      </c>
      <c r="D546" s="154" t="s">
        <v>62</v>
      </c>
      <c r="E546" s="154" t="s">
        <v>62</v>
      </c>
      <c r="F546" s="154" t="s">
        <v>62</v>
      </c>
      <c r="G546" s="154" t="s">
        <v>62</v>
      </c>
      <c r="H546" s="154" t="s">
        <v>62</v>
      </c>
      <c r="I546" s="154" t="s">
        <v>62</v>
      </c>
      <c r="J546" s="154" t="s">
        <v>62</v>
      </c>
      <c r="K546" s="154" t="s">
        <v>62</v>
      </c>
      <c r="L546" s="154" t="s">
        <v>62</v>
      </c>
      <c r="M546" s="154" t="s">
        <v>62</v>
      </c>
      <c r="N546" s="154" t="s">
        <v>62</v>
      </c>
      <c r="O546" s="154" t="s">
        <v>62</v>
      </c>
    </row>
    <row r="547" spans="1:15" ht="13.5" customHeight="1" x14ac:dyDescent="0.3">
      <c r="A547" s="155">
        <v>0.16666666666666699</v>
      </c>
      <c r="B547" s="154" t="s">
        <v>62</v>
      </c>
      <c r="C547" s="154" t="s">
        <v>62</v>
      </c>
      <c r="D547" s="154" t="s">
        <v>62</v>
      </c>
      <c r="E547" s="154" t="s">
        <v>62</v>
      </c>
      <c r="F547" s="154" t="s">
        <v>62</v>
      </c>
      <c r="G547" s="154" t="s">
        <v>62</v>
      </c>
      <c r="H547" s="154" t="s">
        <v>62</v>
      </c>
      <c r="I547" s="154" t="s">
        <v>62</v>
      </c>
      <c r="J547" s="154" t="s">
        <v>62</v>
      </c>
      <c r="K547" s="154" t="s">
        <v>62</v>
      </c>
      <c r="L547" s="154" t="s">
        <v>62</v>
      </c>
      <c r="M547" s="154" t="s">
        <v>62</v>
      </c>
      <c r="N547" s="154" t="s">
        <v>62</v>
      </c>
      <c r="O547" s="154" t="s">
        <v>62</v>
      </c>
    </row>
    <row r="548" spans="1:15" ht="13.5" customHeight="1" x14ac:dyDescent="0.3">
      <c r="A548" s="155">
        <v>0.17708333333333301</v>
      </c>
      <c r="B548" s="154" t="s">
        <v>62</v>
      </c>
      <c r="C548" s="154" t="s">
        <v>62</v>
      </c>
      <c r="D548" s="154" t="s">
        <v>62</v>
      </c>
      <c r="E548" s="154" t="s">
        <v>62</v>
      </c>
      <c r="F548" s="154" t="s">
        <v>62</v>
      </c>
      <c r="G548" s="154" t="s">
        <v>62</v>
      </c>
      <c r="H548" s="154" t="s">
        <v>62</v>
      </c>
      <c r="I548" s="154" t="s">
        <v>62</v>
      </c>
      <c r="J548" s="154" t="s">
        <v>62</v>
      </c>
      <c r="K548" s="154" t="s">
        <v>62</v>
      </c>
      <c r="L548" s="154" t="s">
        <v>62</v>
      </c>
      <c r="M548" s="154" t="s">
        <v>62</v>
      </c>
      <c r="N548" s="154" t="s">
        <v>62</v>
      </c>
      <c r="O548" s="154" t="s">
        <v>62</v>
      </c>
    </row>
    <row r="549" spans="1:15" ht="13.5" customHeight="1" x14ac:dyDescent="0.3">
      <c r="A549" s="155">
        <v>0.1875</v>
      </c>
      <c r="B549" s="154" t="s">
        <v>62</v>
      </c>
      <c r="C549" s="154" t="s">
        <v>62</v>
      </c>
      <c r="D549" s="154" t="s">
        <v>62</v>
      </c>
      <c r="E549" s="154" t="s">
        <v>62</v>
      </c>
      <c r="F549" s="154" t="s">
        <v>62</v>
      </c>
      <c r="G549" s="154" t="s">
        <v>62</v>
      </c>
      <c r="H549" s="154" t="s">
        <v>62</v>
      </c>
      <c r="I549" s="154" t="s">
        <v>62</v>
      </c>
      <c r="J549" s="154" t="s">
        <v>62</v>
      </c>
      <c r="K549" s="154" t="s">
        <v>62</v>
      </c>
      <c r="L549" s="154" t="s">
        <v>62</v>
      </c>
      <c r="M549" s="154" t="s">
        <v>62</v>
      </c>
      <c r="N549" s="154" t="s">
        <v>62</v>
      </c>
      <c r="O549" s="154" t="s">
        <v>62</v>
      </c>
    </row>
    <row r="550" spans="1:15" ht="13.5" customHeight="1" x14ac:dyDescent="0.3">
      <c r="A550" s="155">
        <v>0.19791666666666699</v>
      </c>
      <c r="B550" s="154" t="s">
        <v>62</v>
      </c>
      <c r="C550" s="154" t="s">
        <v>62</v>
      </c>
      <c r="D550" s="154" t="s">
        <v>62</v>
      </c>
      <c r="E550" s="154" t="s">
        <v>62</v>
      </c>
      <c r="F550" s="154" t="s">
        <v>62</v>
      </c>
      <c r="G550" s="154" t="s">
        <v>62</v>
      </c>
      <c r="H550" s="154" t="s">
        <v>62</v>
      </c>
      <c r="I550" s="154" t="s">
        <v>62</v>
      </c>
      <c r="J550" s="154" t="s">
        <v>62</v>
      </c>
      <c r="K550" s="154" t="s">
        <v>62</v>
      </c>
      <c r="L550" s="154" t="s">
        <v>62</v>
      </c>
      <c r="M550" s="154" t="s">
        <v>62</v>
      </c>
      <c r="N550" s="154" t="s">
        <v>62</v>
      </c>
      <c r="O550" s="154" t="s">
        <v>62</v>
      </c>
    </row>
    <row r="551" spans="1:15" ht="13.5" customHeight="1" x14ac:dyDescent="0.3">
      <c r="A551" s="155">
        <v>0.20833333333333301</v>
      </c>
      <c r="B551" s="154" t="s">
        <v>62</v>
      </c>
      <c r="C551" s="154" t="s">
        <v>62</v>
      </c>
      <c r="D551" s="154" t="s">
        <v>62</v>
      </c>
      <c r="E551" s="154" t="s">
        <v>62</v>
      </c>
      <c r="F551" s="154" t="s">
        <v>62</v>
      </c>
      <c r="G551" s="154" t="s">
        <v>62</v>
      </c>
      <c r="H551" s="154" t="s">
        <v>62</v>
      </c>
      <c r="I551" s="154" t="s">
        <v>62</v>
      </c>
      <c r="J551" s="154" t="s">
        <v>62</v>
      </c>
      <c r="K551" s="154" t="s">
        <v>62</v>
      </c>
      <c r="L551" s="154" t="s">
        <v>62</v>
      </c>
      <c r="M551" s="154" t="s">
        <v>62</v>
      </c>
      <c r="N551" s="154" t="s">
        <v>62</v>
      </c>
      <c r="O551" s="154" t="s">
        <v>62</v>
      </c>
    </row>
    <row r="552" spans="1:15" ht="13.5" customHeight="1" x14ac:dyDescent="0.3">
      <c r="A552" s="155">
        <v>0.21875</v>
      </c>
      <c r="B552" s="154" t="s">
        <v>62</v>
      </c>
      <c r="C552" s="154" t="s">
        <v>62</v>
      </c>
      <c r="D552" s="154" t="s">
        <v>62</v>
      </c>
      <c r="E552" s="154" t="s">
        <v>62</v>
      </c>
      <c r="F552" s="154" t="s">
        <v>62</v>
      </c>
      <c r="G552" s="154" t="s">
        <v>62</v>
      </c>
      <c r="H552" s="154" t="s">
        <v>62</v>
      </c>
      <c r="I552" s="154" t="s">
        <v>62</v>
      </c>
      <c r="J552" s="154" t="s">
        <v>62</v>
      </c>
      <c r="K552" s="154" t="s">
        <v>62</v>
      </c>
      <c r="L552" s="154" t="s">
        <v>62</v>
      </c>
      <c r="M552" s="154" t="s">
        <v>62</v>
      </c>
      <c r="N552" s="154" t="s">
        <v>62</v>
      </c>
      <c r="O552" s="154" t="s">
        <v>62</v>
      </c>
    </row>
    <row r="553" spans="1:15" ht="13.5" customHeight="1" x14ac:dyDescent="0.3">
      <c r="A553" s="155">
        <v>0.22916666666666699</v>
      </c>
      <c r="B553" s="154" t="s">
        <v>62</v>
      </c>
      <c r="C553" s="154" t="s">
        <v>62</v>
      </c>
      <c r="D553" s="154" t="s">
        <v>62</v>
      </c>
      <c r="E553" s="154" t="s">
        <v>62</v>
      </c>
      <c r="F553" s="154" t="s">
        <v>62</v>
      </c>
      <c r="G553" s="154" t="s">
        <v>62</v>
      </c>
      <c r="H553" s="154" t="s">
        <v>62</v>
      </c>
      <c r="I553" s="154" t="s">
        <v>62</v>
      </c>
      <c r="J553" s="154" t="s">
        <v>62</v>
      </c>
      <c r="K553" s="154" t="s">
        <v>62</v>
      </c>
      <c r="L553" s="154" t="s">
        <v>62</v>
      </c>
      <c r="M553" s="154" t="s">
        <v>62</v>
      </c>
      <c r="N553" s="154" t="s">
        <v>62</v>
      </c>
      <c r="O553" s="154" t="s">
        <v>62</v>
      </c>
    </row>
    <row r="554" spans="1:15" ht="13.5" customHeight="1" x14ac:dyDescent="0.3">
      <c r="A554" s="155">
        <v>0.23958333333333301</v>
      </c>
      <c r="B554" s="154" t="s">
        <v>62</v>
      </c>
      <c r="C554" s="154" t="s">
        <v>62</v>
      </c>
      <c r="D554" s="154" t="s">
        <v>62</v>
      </c>
      <c r="E554" s="154" t="s">
        <v>62</v>
      </c>
      <c r="F554" s="154" t="s">
        <v>62</v>
      </c>
      <c r="G554" s="154" t="s">
        <v>62</v>
      </c>
      <c r="H554" s="154" t="s">
        <v>62</v>
      </c>
      <c r="I554" s="154" t="s">
        <v>62</v>
      </c>
      <c r="J554" s="154" t="s">
        <v>62</v>
      </c>
      <c r="K554" s="154" t="s">
        <v>62</v>
      </c>
      <c r="L554" s="154" t="s">
        <v>62</v>
      </c>
      <c r="M554" s="154" t="s">
        <v>62</v>
      </c>
      <c r="N554" s="154" t="s">
        <v>62</v>
      </c>
      <c r="O554" s="154" t="s">
        <v>62</v>
      </c>
    </row>
    <row r="555" spans="1:15" ht="13.5" customHeight="1" x14ac:dyDescent="0.3">
      <c r="A555" s="155">
        <v>0.25</v>
      </c>
      <c r="B555" s="154" t="s">
        <v>62</v>
      </c>
      <c r="C555" s="154" t="s">
        <v>62</v>
      </c>
      <c r="D555" s="154" t="s">
        <v>62</v>
      </c>
      <c r="E555" s="154" t="s">
        <v>62</v>
      </c>
      <c r="F555" s="154" t="s">
        <v>62</v>
      </c>
      <c r="G555" s="154" t="s">
        <v>62</v>
      </c>
      <c r="H555" s="154" t="s">
        <v>62</v>
      </c>
      <c r="I555" s="154" t="s">
        <v>62</v>
      </c>
      <c r="J555" s="154" t="s">
        <v>62</v>
      </c>
      <c r="K555" s="154" t="s">
        <v>62</v>
      </c>
      <c r="L555" s="154" t="s">
        <v>62</v>
      </c>
      <c r="M555" s="154" t="s">
        <v>62</v>
      </c>
      <c r="N555" s="154" t="s">
        <v>62</v>
      </c>
      <c r="O555" s="154" t="s">
        <v>62</v>
      </c>
    </row>
    <row r="556" spans="1:15" ht="13.5" customHeight="1" x14ac:dyDescent="0.3">
      <c r="A556" s="155">
        <v>0.26041666666666702</v>
      </c>
      <c r="B556" s="154" t="s">
        <v>62</v>
      </c>
      <c r="C556" s="154" t="s">
        <v>62</v>
      </c>
      <c r="D556" s="154" t="s">
        <v>62</v>
      </c>
      <c r="E556" s="154" t="s">
        <v>62</v>
      </c>
      <c r="F556" s="154" t="s">
        <v>62</v>
      </c>
      <c r="G556" s="154" t="s">
        <v>62</v>
      </c>
      <c r="H556" s="154" t="s">
        <v>62</v>
      </c>
      <c r="I556" s="154" t="s">
        <v>62</v>
      </c>
      <c r="J556" s="154" t="s">
        <v>62</v>
      </c>
      <c r="K556" s="154" t="s">
        <v>62</v>
      </c>
      <c r="L556" s="154" t="s">
        <v>62</v>
      </c>
      <c r="M556" s="154" t="s">
        <v>62</v>
      </c>
      <c r="N556" s="154" t="s">
        <v>62</v>
      </c>
      <c r="O556" s="154" t="s">
        <v>62</v>
      </c>
    </row>
    <row r="557" spans="1:15" ht="13.5" customHeight="1" x14ac:dyDescent="0.3">
      <c r="A557" s="155">
        <v>0.27083333333333298</v>
      </c>
      <c r="B557" s="154" t="s">
        <v>62</v>
      </c>
      <c r="C557" s="154" t="s">
        <v>62</v>
      </c>
      <c r="D557" s="154" t="s">
        <v>62</v>
      </c>
      <c r="E557" s="154" t="s">
        <v>62</v>
      </c>
      <c r="F557" s="154" t="s">
        <v>62</v>
      </c>
      <c r="G557" s="154" t="s">
        <v>62</v>
      </c>
      <c r="H557" s="154" t="s">
        <v>62</v>
      </c>
      <c r="I557" s="154" t="s">
        <v>62</v>
      </c>
      <c r="J557" s="154" t="s">
        <v>62</v>
      </c>
      <c r="K557" s="154" t="s">
        <v>62</v>
      </c>
      <c r="L557" s="154" t="s">
        <v>62</v>
      </c>
      <c r="M557" s="154" t="s">
        <v>62</v>
      </c>
      <c r="N557" s="154" t="s">
        <v>62</v>
      </c>
      <c r="O557" s="154" t="s">
        <v>62</v>
      </c>
    </row>
    <row r="558" spans="1:15" ht="13.5" customHeight="1" x14ac:dyDescent="0.3">
      <c r="A558" s="155">
        <v>0.28125</v>
      </c>
      <c r="B558" s="154" t="s">
        <v>62</v>
      </c>
      <c r="C558" s="154" t="s">
        <v>62</v>
      </c>
      <c r="D558" s="154" t="s">
        <v>62</v>
      </c>
      <c r="E558" s="154" t="s">
        <v>62</v>
      </c>
      <c r="F558" s="154" t="s">
        <v>62</v>
      </c>
      <c r="G558" s="154" t="s">
        <v>62</v>
      </c>
      <c r="H558" s="154" t="s">
        <v>62</v>
      </c>
      <c r="I558" s="154" t="s">
        <v>62</v>
      </c>
      <c r="J558" s="154" t="s">
        <v>62</v>
      </c>
      <c r="K558" s="154" t="s">
        <v>62</v>
      </c>
      <c r="L558" s="154" t="s">
        <v>62</v>
      </c>
      <c r="M558" s="154" t="s">
        <v>62</v>
      </c>
      <c r="N558" s="154" t="s">
        <v>62</v>
      </c>
      <c r="O558" s="154" t="s">
        <v>62</v>
      </c>
    </row>
    <row r="559" spans="1:15" ht="13.5" customHeight="1" x14ac:dyDescent="0.3">
      <c r="A559" s="155">
        <v>0.29166666666666702</v>
      </c>
      <c r="B559" s="154" t="s">
        <v>62</v>
      </c>
      <c r="C559" s="154" t="s">
        <v>62</v>
      </c>
      <c r="D559" s="154" t="s">
        <v>62</v>
      </c>
      <c r="E559" s="154" t="s">
        <v>62</v>
      </c>
      <c r="F559" s="154" t="s">
        <v>62</v>
      </c>
      <c r="G559" s="154" t="s">
        <v>62</v>
      </c>
      <c r="H559" s="154" t="s">
        <v>62</v>
      </c>
      <c r="I559" s="154" t="s">
        <v>62</v>
      </c>
      <c r="J559" s="154" t="s">
        <v>62</v>
      </c>
      <c r="K559" s="154" t="s">
        <v>62</v>
      </c>
      <c r="L559" s="154" t="s">
        <v>62</v>
      </c>
      <c r="M559" s="154" t="s">
        <v>62</v>
      </c>
      <c r="N559" s="154" t="s">
        <v>62</v>
      </c>
      <c r="O559" s="154" t="s">
        <v>62</v>
      </c>
    </row>
    <row r="560" spans="1:15" ht="13.5" customHeight="1" x14ac:dyDescent="0.3">
      <c r="A560" s="155">
        <v>0.30208333333333298</v>
      </c>
      <c r="B560" s="154" t="s">
        <v>62</v>
      </c>
      <c r="C560" s="154" t="s">
        <v>62</v>
      </c>
      <c r="D560" s="154" t="s">
        <v>62</v>
      </c>
      <c r="E560" s="154" t="s">
        <v>62</v>
      </c>
      <c r="F560" s="154" t="s">
        <v>62</v>
      </c>
      <c r="G560" s="154" t="s">
        <v>62</v>
      </c>
      <c r="H560" s="154" t="s">
        <v>62</v>
      </c>
      <c r="I560" s="154" t="s">
        <v>62</v>
      </c>
      <c r="J560" s="154" t="s">
        <v>62</v>
      </c>
      <c r="K560" s="154" t="s">
        <v>62</v>
      </c>
      <c r="L560" s="154" t="s">
        <v>62</v>
      </c>
      <c r="M560" s="154" t="s">
        <v>62</v>
      </c>
      <c r="N560" s="154" t="s">
        <v>62</v>
      </c>
      <c r="O560" s="154" t="s">
        <v>62</v>
      </c>
    </row>
    <row r="561" spans="1:15" ht="13.5" customHeight="1" x14ac:dyDescent="0.3">
      <c r="A561" s="155">
        <v>0.3125</v>
      </c>
      <c r="B561" s="154" t="s">
        <v>62</v>
      </c>
      <c r="C561" s="154" t="s">
        <v>62</v>
      </c>
      <c r="D561" s="154" t="s">
        <v>62</v>
      </c>
      <c r="E561" s="154" t="s">
        <v>62</v>
      </c>
      <c r="F561" s="154" t="s">
        <v>62</v>
      </c>
      <c r="G561" s="154" t="s">
        <v>62</v>
      </c>
      <c r="H561" s="154" t="s">
        <v>62</v>
      </c>
      <c r="I561" s="154" t="s">
        <v>62</v>
      </c>
      <c r="J561" s="154" t="s">
        <v>62</v>
      </c>
      <c r="K561" s="154" t="s">
        <v>62</v>
      </c>
      <c r="L561" s="154" t="s">
        <v>62</v>
      </c>
      <c r="M561" s="154" t="s">
        <v>62</v>
      </c>
      <c r="N561" s="154" t="s">
        <v>62</v>
      </c>
      <c r="O561" s="154" t="s">
        <v>62</v>
      </c>
    </row>
    <row r="562" spans="1:15" ht="13.5" customHeight="1" x14ac:dyDescent="0.3">
      <c r="A562" s="155">
        <v>0.32291666666666702</v>
      </c>
      <c r="B562" s="154" t="s">
        <v>62</v>
      </c>
      <c r="C562" s="154" t="s">
        <v>62</v>
      </c>
      <c r="D562" s="154" t="s">
        <v>62</v>
      </c>
      <c r="E562" s="154" t="s">
        <v>62</v>
      </c>
      <c r="F562" s="154" t="s">
        <v>62</v>
      </c>
      <c r="G562" s="154" t="s">
        <v>62</v>
      </c>
      <c r="H562" s="154" t="s">
        <v>62</v>
      </c>
      <c r="I562" s="154" t="s">
        <v>62</v>
      </c>
      <c r="J562" s="154" t="s">
        <v>62</v>
      </c>
      <c r="K562" s="154" t="s">
        <v>62</v>
      </c>
      <c r="L562" s="154" t="s">
        <v>62</v>
      </c>
      <c r="M562" s="154" t="s">
        <v>62</v>
      </c>
      <c r="N562" s="154" t="s">
        <v>62</v>
      </c>
      <c r="O562" s="154" t="s">
        <v>62</v>
      </c>
    </row>
    <row r="563" spans="1:15" ht="13.5" customHeight="1" x14ac:dyDescent="0.3">
      <c r="A563" s="155">
        <v>0.33333333333333298</v>
      </c>
      <c r="B563" s="154" t="s">
        <v>62</v>
      </c>
      <c r="C563" s="154" t="s">
        <v>62</v>
      </c>
      <c r="D563" s="154" t="s">
        <v>62</v>
      </c>
      <c r="E563" s="154" t="s">
        <v>62</v>
      </c>
      <c r="F563" s="154" t="s">
        <v>62</v>
      </c>
      <c r="G563" s="154" t="s">
        <v>62</v>
      </c>
      <c r="H563" s="154" t="s">
        <v>62</v>
      </c>
      <c r="I563" s="154" t="s">
        <v>62</v>
      </c>
      <c r="J563" s="154" t="s">
        <v>62</v>
      </c>
      <c r="K563" s="154" t="s">
        <v>62</v>
      </c>
      <c r="L563" s="154" t="s">
        <v>62</v>
      </c>
      <c r="M563" s="154" t="s">
        <v>62</v>
      </c>
      <c r="N563" s="154" t="s">
        <v>62</v>
      </c>
      <c r="O563" s="154" t="s">
        <v>62</v>
      </c>
    </row>
    <row r="564" spans="1:15" ht="13.5" customHeight="1" x14ac:dyDescent="0.3">
      <c r="A564" s="155">
        <v>0.34375</v>
      </c>
      <c r="B564" s="154" t="s">
        <v>62</v>
      </c>
      <c r="C564" s="154" t="s">
        <v>62</v>
      </c>
      <c r="D564" s="154" t="s">
        <v>62</v>
      </c>
      <c r="E564" s="154" t="s">
        <v>62</v>
      </c>
      <c r="F564" s="154" t="s">
        <v>62</v>
      </c>
      <c r="G564" s="154" t="s">
        <v>62</v>
      </c>
      <c r="H564" s="154" t="s">
        <v>62</v>
      </c>
      <c r="I564" s="154" t="s">
        <v>62</v>
      </c>
      <c r="J564" s="154" t="s">
        <v>62</v>
      </c>
      <c r="K564" s="154" t="s">
        <v>62</v>
      </c>
      <c r="L564" s="154" t="s">
        <v>62</v>
      </c>
      <c r="M564" s="154" t="s">
        <v>62</v>
      </c>
      <c r="N564" s="154" t="s">
        <v>62</v>
      </c>
      <c r="O564" s="154" t="s">
        <v>62</v>
      </c>
    </row>
    <row r="565" spans="1:15" ht="13.5" customHeight="1" x14ac:dyDescent="0.3">
      <c r="A565" s="155">
        <v>0.35416666666666702</v>
      </c>
      <c r="B565" s="154" t="s">
        <v>62</v>
      </c>
      <c r="C565" s="154" t="s">
        <v>62</v>
      </c>
      <c r="D565" s="154" t="s">
        <v>62</v>
      </c>
      <c r="E565" s="154" t="s">
        <v>62</v>
      </c>
      <c r="F565" s="154" t="s">
        <v>62</v>
      </c>
      <c r="G565" s="154" t="s">
        <v>62</v>
      </c>
      <c r="H565" s="154" t="s">
        <v>62</v>
      </c>
      <c r="I565" s="154" t="s">
        <v>62</v>
      </c>
      <c r="J565" s="154" t="s">
        <v>62</v>
      </c>
      <c r="K565" s="154" t="s">
        <v>62</v>
      </c>
      <c r="L565" s="154" t="s">
        <v>62</v>
      </c>
      <c r="M565" s="154" t="s">
        <v>62</v>
      </c>
      <c r="N565" s="154" t="s">
        <v>62</v>
      </c>
      <c r="O565" s="154" t="s">
        <v>62</v>
      </c>
    </row>
    <row r="566" spans="1:15" ht="13.5" customHeight="1" x14ac:dyDescent="0.3">
      <c r="A566" s="155">
        <v>0.36458333333333298</v>
      </c>
      <c r="B566" s="154" t="s">
        <v>62</v>
      </c>
      <c r="C566" s="154" t="s">
        <v>62</v>
      </c>
      <c r="D566" s="154" t="s">
        <v>62</v>
      </c>
      <c r="E566" s="154" t="s">
        <v>62</v>
      </c>
      <c r="F566" s="154" t="s">
        <v>62</v>
      </c>
      <c r="G566" s="154" t="s">
        <v>62</v>
      </c>
      <c r="H566" s="154" t="s">
        <v>62</v>
      </c>
      <c r="I566" s="154" t="s">
        <v>62</v>
      </c>
      <c r="J566" s="154" t="s">
        <v>62</v>
      </c>
      <c r="K566" s="154" t="s">
        <v>62</v>
      </c>
      <c r="L566" s="154" t="s">
        <v>62</v>
      </c>
      <c r="M566" s="154" t="s">
        <v>62</v>
      </c>
      <c r="N566" s="154" t="s">
        <v>62</v>
      </c>
      <c r="O566" s="154" t="s">
        <v>62</v>
      </c>
    </row>
    <row r="567" spans="1:15" ht="13.5" customHeight="1" x14ac:dyDescent="0.3">
      <c r="A567" s="155">
        <v>0.375</v>
      </c>
      <c r="B567" s="154" t="s">
        <v>62</v>
      </c>
      <c r="C567" s="154" t="s">
        <v>62</v>
      </c>
      <c r="D567" s="154" t="s">
        <v>62</v>
      </c>
      <c r="E567" s="154" t="s">
        <v>62</v>
      </c>
      <c r="F567" s="154" t="s">
        <v>62</v>
      </c>
      <c r="G567" s="154" t="s">
        <v>62</v>
      </c>
      <c r="H567" s="154" t="s">
        <v>62</v>
      </c>
      <c r="I567" s="154" t="s">
        <v>62</v>
      </c>
      <c r="J567" s="154" t="s">
        <v>62</v>
      </c>
      <c r="K567" s="154" t="s">
        <v>62</v>
      </c>
      <c r="L567" s="154" t="s">
        <v>62</v>
      </c>
      <c r="M567" s="154" t="s">
        <v>62</v>
      </c>
      <c r="N567" s="154" t="s">
        <v>62</v>
      </c>
      <c r="O567" s="154" t="s">
        <v>62</v>
      </c>
    </row>
    <row r="568" spans="1:15" ht="13.5" customHeight="1" x14ac:dyDescent="0.3">
      <c r="A568" s="155">
        <v>0.38541666666666702</v>
      </c>
      <c r="B568" s="154" t="s">
        <v>62</v>
      </c>
      <c r="C568" s="154" t="s">
        <v>62</v>
      </c>
      <c r="D568" s="154" t="s">
        <v>62</v>
      </c>
      <c r="E568" s="154" t="s">
        <v>62</v>
      </c>
      <c r="F568" s="154" t="s">
        <v>62</v>
      </c>
      <c r="G568" s="154" t="s">
        <v>62</v>
      </c>
      <c r="H568" s="154" t="s">
        <v>62</v>
      </c>
      <c r="I568" s="154" t="s">
        <v>62</v>
      </c>
      <c r="J568" s="154" t="s">
        <v>62</v>
      </c>
      <c r="K568" s="154" t="s">
        <v>62</v>
      </c>
      <c r="L568" s="154" t="s">
        <v>62</v>
      </c>
      <c r="M568" s="154" t="s">
        <v>62</v>
      </c>
      <c r="N568" s="154" t="s">
        <v>62</v>
      </c>
      <c r="O568" s="154" t="s">
        <v>62</v>
      </c>
    </row>
    <row r="569" spans="1:15" ht="13.5" customHeight="1" x14ac:dyDescent="0.3">
      <c r="A569" s="155">
        <v>0.39583333333333298</v>
      </c>
      <c r="B569" s="154" t="s">
        <v>62</v>
      </c>
      <c r="C569" s="154" t="s">
        <v>62</v>
      </c>
      <c r="D569" s="154" t="s">
        <v>62</v>
      </c>
      <c r="E569" s="154" t="s">
        <v>62</v>
      </c>
      <c r="F569" s="154" t="s">
        <v>62</v>
      </c>
      <c r="G569" s="154" t="s">
        <v>62</v>
      </c>
      <c r="H569" s="154" t="s">
        <v>62</v>
      </c>
      <c r="I569" s="154" t="s">
        <v>62</v>
      </c>
      <c r="J569" s="154" t="s">
        <v>62</v>
      </c>
      <c r="K569" s="154" t="s">
        <v>62</v>
      </c>
      <c r="L569" s="154" t="s">
        <v>62</v>
      </c>
      <c r="M569" s="154" t="s">
        <v>62</v>
      </c>
      <c r="N569" s="154" t="s">
        <v>62</v>
      </c>
      <c r="O569" s="154" t="s">
        <v>62</v>
      </c>
    </row>
    <row r="570" spans="1:15" ht="13.5" customHeight="1" x14ac:dyDescent="0.3">
      <c r="A570" s="155">
        <v>0.40625</v>
      </c>
      <c r="B570" s="154" t="s">
        <v>62</v>
      </c>
      <c r="C570" s="154" t="s">
        <v>62</v>
      </c>
      <c r="D570" s="154" t="s">
        <v>62</v>
      </c>
      <c r="E570" s="154" t="s">
        <v>62</v>
      </c>
      <c r="F570" s="154" t="s">
        <v>62</v>
      </c>
      <c r="G570" s="154" t="s">
        <v>62</v>
      </c>
      <c r="H570" s="154" t="s">
        <v>62</v>
      </c>
      <c r="I570" s="154" t="s">
        <v>62</v>
      </c>
      <c r="J570" s="154" t="s">
        <v>62</v>
      </c>
      <c r="K570" s="154" t="s">
        <v>62</v>
      </c>
      <c r="L570" s="154" t="s">
        <v>62</v>
      </c>
      <c r="M570" s="154" t="s">
        <v>62</v>
      </c>
      <c r="N570" s="154" t="s">
        <v>62</v>
      </c>
      <c r="O570" s="154" t="s">
        <v>62</v>
      </c>
    </row>
    <row r="571" spans="1:15" ht="13.5" customHeight="1" x14ac:dyDescent="0.3">
      <c r="A571" s="155">
        <v>0.41666666666666702</v>
      </c>
      <c r="B571" s="154" t="s">
        <v>62</v>
      </c>
      <c r="C571" s="154" t="s">
        <v>62</v>
      </c>
      <c r="D571" s="154" t="s">
        <v>62</v>
      </c>
      <c r="E571" s="154" t="s">
        <v>62</v>
      </c>
      <c r="F571" s="154" t="s">
        <v>62</v>
      </c>
      <c r="G571" s="154" t="s">
        <v>62</v>
      </c>
      <c r="H571" s="154" t="s">
        <v>62</v>
      </c>
      <c r="I571" s="154" t="s">
        <v>62</v>
      </c>
      <c r="J571" s="154" t="s">
        <v>62</v>
      </c>
      <c r="K571" s="154" t="s">
        <v>62</v>
      </c>
      <c r="L571" s="154" t="s">
        <v>62</v>
      </c>
      <c r="M571" s="154" t="s">
        <v>62</v>
      </c>
      <c r="N571" s="154" t="s">
        <v>62</v>
      </c>
      <c r="O571" s="154" t="s">
        <v>62</v>
      </c>
    </row>
    <row r="572" spans="1:15" ht="13.5" customHeight="1" x14ac:dyDescent="0.3">
      <c r="A572" s="155">
        <v>0.42708333333333298</v>
      </c>
      <c r="B572" s="154" t="s">
        <v>62</v>
      </c>
      <c r="C572" s="154" t="s">
        <v>62</v>
      </c>
      <c r="D572" s="154" t="s">
        <v>62</v>
      </c>
      <c r="E572" s="154" t="s">
        <v>62</v>
      </c>
      <c r="F572" s="154" t="s">
        <v>62</v>
      </c>
      <c r="G572" s="154" t="s">
        <v>62</v>
      </c>
      <c r="H572" s="154" t="s">
        <v>62</v>
      </c>
      <c r="I572" s="154" t="s">
        <v>62</v>
      </c>
      <c r="J572" s="154" t="s">
        <v>62</v>
      </c>
      <c r="K572" s="154" t="s">
        <v>62</v>
      </c>
      <c r="L572" s="154" t="s">
        <v>62</v>
      </c>
      <c r="M572" s="154" t="s">
        <v>62</v>
      </c>
      <c r="N572" s="154" t="s">
        <v>62</v>
      </c>
      <c r="O572" s="154" t="s">
        <v>62</v>
      </c>
    </row>
    <row r="573" spans="1:15" ht="13.5" customHeight="1" x14ac:dyDescent="0.3">
      <c r="A573" s="155">
        <v>0.4375</v>
      </c>
      <c r="B573" s="154" t="s">
        <v>62</v>
      </c>
      <c r="C573" s="154" t="s">
        <v>62</v>
      </c>
      <c r="D573" s="154" t="s">
        <v>62</v>
      </c>
      <c r="E573" s="154" t="s">
        <v>62</v>
      </c>
      <c r="F573" s="154" t="s">
        <v>62</v>
      </c>
      <c r="G573" s="154" t="s">
        <v>62</v>
      </c>
      <c r="H573" s="154" t="s">
        <v>62</v>
      </c>
      <c r="I573" s="154" t="s">
        <v>62</v>
      </c>
      <c r="J573" s="154" t="s">
        <v>62</v>
      </c>
      <c r="K573" s="154" t="s">
        <v>62</v>
      </c>
      <c r="L573" s="154" t="s">
        <v>62</v>
      </c>
      <c r="M573" s="154" t="s">
        <v>62</v>
      </c>
      <c r="N573" s="154" t="s">
        <v>62</v>
      </c>
      <c r="O573" s="154" t="s">
        <v>62</v>
      </c>
    </row>
    <row r="574" spans="1:15" ht="13.5" customHeight="1" x14ac:dyDescent="0.3">
      <c r="A574" s="155">
        <v>0.44791666666666702</v>
      </c>
      <c r="B574" s="154" t="s">
        <v>62</v>
      </c>
      <c r="C574" s="154" t="s">
        <v>62</v>
      </c>
      <c r="D574" s="154" t="s">
        <v>62</v>
      </c>
      <c r="E574" s="154" t="s">
        <v>62</v>
      </c>
      <c r="F574" s="154" t="s">
        <v>62</v>
      </c>
      <c r="G574" s="154" t="s">
        <v>62</v>
      </c>
      <c r="H574" s="154" t="s">
        <v>62</v>
      </c>
      <c r="I574" s="154" t="s">
        <v>62</v>
      </c>
      <c r="J574" s="154" t="s">
        <v>62</v>
      </c>
      <c r="K574" s="154" t="s">
        <v>62</v>
      </c>
      <c r="L574" s="154" t="s">
        <v>62</v>
      </c>
      <c r="M574" s="154" t="s">
        <v>62</v>
      </c>
      <c r="N574" s="154" t="s">
        <v>62</v>
      </c>
      <c r="O574" s="154" t="s">
        <v>62</v>
      </c>
    </row>
    <row r="575" spans="1:15" ht="13.5" customHeight="1" x14ac:dyDescent="0.3">
      <c r="A575" s="155">
        <v>0.45833333333333298</v>
      </c>
      <c r="B575" s="154" t="s">
        <v>62</v>
      </c>
      <c r="C575" s="154" t="s">
        <v>62</v>
      </c>
      <c r="D575" s="154" t="s">
        <v>62</v>
      </c>
      <c r="E575" s="154" t="s">
        <v>62</v>
      </c>
      <c r="F575" s="154" t="s">
        <v>62</v>
      </c>
      <c r="G575" s="154" t="s">
        <v>62</v>
      </c>
      <c r="H575" s="154" t="s">
        <v>62</v>
      </c>
      <c r="I575" s="154" t="s">
        <v>62</v>
      </c>
      <c r="J575" s="154" t="s">
        <v>62</v>
      </c>
      <c r="K575" s="154" t="s">
        <v>62</v>
      </c>
      <c r="L575" s="154" t="s">
        <v>62</v>
      </c>
      <c r="M575" s="154" t="s">
        <v>62</v>
      </c>
      <c r="N575" s="154" t="s">
        <v>62</v>
      </c>
      <c r="O575" s="154" t="s">
        <v>62</v>
      </c>
    </row>
    <row r="576" spans="1:15" ht="13.5" customHeight="1" x14ac:dyDescent="0.3">
      <c r="A576" s="155">
        <v>0.46875</v>
      </c>
      <c r="B576" s="154" t="s">
        <v>62</v>
      </c>
      <c r="C576" s="154" t="s">
        <v>62</v>
      </c>
      <c r="D576" s="154" t="s">
        <v>62</v>
      </c>
      <c r="E576" s="154" t="s">
        <v>62</v>
      </c>
      <c r="F576" s="154" t="s">
        <v>62</v>
      </c>
      <c r="G576" s="154" t="s">
        <v>62</v>
      </c>
      <c r="H576" s="154" t="s">
        <v>62</v>
      </c>
      <c r="I576" s="154" t="s">
        <v>62</v>
      </c>
      <c r="J576" s="154" t="s">
        <v>62</v>
      </c>
      <c r="K576" s="154" t="s">
        <v>62</v>
      </c>
      <c r="L576" s="154" t="s">
        <v>62</v>
      </c>
      <c r="M576" s="154" t="s">
        <v>62</v>
      </c>
      <c r="N576" s="154" t="s">
        <v>62</v>
      </c>
      <c r="O576" s="154" t="s">
        <v>62</v>
      </c>
    </row>
    <row r="577" spans="1:15" ht="13.5" customHeight="1" x14ac:dyDescent="0.3">
      <c r="A577" s="155">
        <v>0.47916666666666702</v>
      </c>
      <c r="B577" s="154" t="s">
        <v>62</v>
      </c>
      <c r="C577" s="154" t="s">
        <v>62</v>
      </c>
      <c r="D577" s="154" t="s">
        <v>62</v>
      </c>
      <c r="E577" s="154" t="s">
        <v>62</v>
      </c>
      <c r="F577" s="154" t="s">
        <v>62</v>
      </c>
      <c r="G577" s="154" t="s">
        <v>62</v>
      </c>
      <c r="H577" s="154" t="s">
        <v>62</v>
      </c>
      <c r="I577" s="154" t="s">
        <v>62</v>
      </c>
      <c r="J577" s="154" t="s">
        <v>62</v>
      </c>
      <c r="K577" s="154" t="s">
        <v>62</v>
      </c>
      <c r="L577" s="154" t="s">
        <v>62</v>
      </c>
      <c r="M577" s="154" t="s">
        <v>62</v>
      </c>
      <c r="N577" s="154" t="s">
        <v>62</v>
      </c>
      <c r="O577" s="154" t="s">
        <v>62</v>
      </c>
    </row>
    <row r="578" spans="1:15" ht="13.5" customHeight="1" x14ac:dyDescent="0.3">
      <c r="A578" s="155">
        <v>0.48958333333333298</v>
      </c>
      <c r="B578" s="154" t="s">
        <v>62</v>
      </c>
      <c r="C578" s="154" t="s">
        <v>62</v>
      </c>
      <c r="D578" s="154" t="s">
        <v>62</v>
      </c>
      <c r="E578" s="154" t="s">
        <v>62</v>
      </c>
      <c r="F578" s="154" t="s">
        <v>62</v>
      </c>
      <c r="G578" s="154" t="s">
        <v>62</v>
      </c>
      <c r="H578" s="154" t="s">
        <v>62</v>
      </c>
      <c r="I578" s="154" t="s">
        <v>62</v>
      </c>
      <c r="J578" s="154" t="s">
        <v>62</v>
      </c>
      <c r="K578" s="154" t="s">
        <v>62</v>
      </c>
      <c r="L578" s="154" t="s">
        <v>62</v>
      </c>
      <c r="M578" s="154" t="s">
        <v>62</v>
      </c>
      <c r="N578" s="154" t="s">
        <v>62</v>
      </c>
      <c r="O578" s="154" t="s">
        <v>62</v>
      </c>
    </row>
    <row r="579" spans="1:15" ht="13.5" customHeight="1" x14ac:dyDescent="0.3">
      <c r="A579" s="155">
        <v>0.5</v>
      </c>
      <c r="B579" s="154" t="s">
        <v>62</v>
      </c>
      <c r="C579" s="154" t="s">
        <v>62</v>
      </c>
      <c r="D579" s="154" t="s">
        <v>62</v>
      </c>
      <c r="E579" s="154" t="s">
        <v>62</v>
      </c>
      <c r="F579" s="154" t="s">
        <v>62</v>
      </c>
      <c r="G579" s="154" t="s">
        <v>62</v>
      </c>
      <c r="H579" s="154" t="s">
        <v>62</v>
      </c>
      <c r="I579" s="154" t="s">
        <v>62</v>
      </c>
      <c r="J579" s="154" t="s">
        <v>62</v>
      </c>
      <c r="K579" s="154" t="s">
        <v>62</v>
      </c>
      <c r="L579" s="154" t="s">
        <v>62</v>
      </c>
      <c r="M579" s="154" t="s">
        <v>62</v>
      </c>
      <c r="N579" s="154" t="s">
        <v>62</v>
      </c>
      <c r="O579" s="154" t="s">
        <v>62</v>
      </c>
    </row>
    <row r="580" spans="1:15" ht="13.5" customHeight="1" x14ac:dyDescent="0.3">
      <c r="A580" s="155">
        <v>0.51041666666666696</v>
      </c>
      <c r="B580" s="154" t="s">
        <v>62</v>
      </c>
      <c r="C580" s="154" t="s">
        <v>62</v>
      </c>
      <c r="D580" s="154" t="s">
        <v>62</v>
      </c>
      <c r="E580" s="154" t="s">
        <v>62</v>
      </c>
      <c r="F580" s="154" t="s">
        <v>62</v>
      </c>
      <c r="G580" s="154" t="s">
        <v>62</v>
      </c>
      <c r="H580" s="154" t="s">
        <v>62</v>
      </c>
      <c r="I580" s="154" t="s">
        <v>62</v>
      </c>
      <c r="J580" s="154" t="s">
        <v>62</v>
      </c>
      <c r="K580" s="154" t="s">
        <v>62</v>
      </c>
      <c r="L580" s="154" t="s">
        <v>62</v>
      </c>
      <c r="M580" s="154" t="s">
        <v>62</v>
      </c>
      <c r="N580" s="154" t="s">
        <v>62</v>
      </c>
      <c r="O580" s="154" t="s">
        <v>62</v>
      </c>
    </row>
    <row r="581" spans="1:15" ht="13.5" customHeight="1" x14ac:dyDescent="0.3">
      <c r="A581" s="155">
        <v>0.52083333333333304</v>
      </c>
      <c r="B581" s="154" t="s">
        <v>62</v>
      </c>
      <c r="C581" s="154" t="s">
        <v>62</v>
      </c>
      <c r="D581" s="154" t="s">
        <v>62</v>
      </c>
      <c r="E581" s="154" t="s">
        <v>62</v>
      </c>
      <c r="F581" s="154" t="s">
        <v>62</v>
      </c>
      <c r="G581" s="154" t="s">
        <v>62</v>
      </c>
      <c r="H581" s="154" t="s">
        <v>62</v>
      </c>
      <c r="I581" s="154" t="s">
        <v>62</v>
      </c>
      <c r="J581" s="154" t="s">
        <v>62</v>
      </c>
      <c r="K581" s="154" t="s">
        <v>62</v>
      </c>
      <c r="L581" s="154" t="s">
        <v>62</v>
      </c>
      <c r="M581" s="154" t="s">
        <v>62</v>
      </c>
      <c r="N581" s="154" t="s">
        <v>62</v>
      </c>
      <c r="O581" s="154" t="s">
        <v>62</v>
      </c>
    </row>
    <row r="582" spans="1:15" ht="13.5" customHeight="1" x14ac:dyDescent="0.3">
      <c r="A582" s="155">
        <v>0.53125</v>
      </c>
      <c r="B582" s="154" t="s">
        <v>62</v>
      </c>
      <c r="C582" s="154" t="s">
        <v>62</v>
      </c>
      <c r="D582" s="154" t="s">
        <v>62</v>
      </c>
      <c r="E582" s="154" t="s">
        <v>62</v>
      </c>
      <c r="F582" s="154" t="s">
        <v>62</v>
      </c>
      <c r="G582" s="154" t="s">
        <v>62</v>
      </c>
      <c r="H582" s="154" t="s">
        <v>62</v>
      </c>
      <c r="I582" s="154" t="s">
        <v>62</v>
      </c>
      <c r="J582" s="154" t="s">
        <v>62</v>
      </c>
      <c r="K582" s="154" t="s">
        <v>62</v>
      </c>
      <c r="L582" s="154" t="s">
        <v>62</v>
      </c>
      <c r="M582" s="154" t="s">
        <v>62</v>
      </c>
      <c r="N582" s="154" t="s">
        <v>62</v>
      </c>
      <c r="O582" s="154" t="s">
        <v>62</v>
      </c>
    </row>
    <row r="583" spans="1:15" ht="13.5" customHeight="1" x14ac:dyDescent="0.3">
      <c r="A583" s="155">
        <v>0.54166666666666696</v>
      </c>
      <c r="B583" s="154" t="s">
        <v>62</v>
      </c>
      <c r="C583" s="154" t="s">
        <v>62</v>
      </c>
      <c r="D583" s="154" t="s">
        <v>62</v>
      </c>
      <c r="E583" s="154" t="s">
        <v>62</v>
      </c>
      <c r="F583" s="154" t="s">
        <v>62</v>
      </c>
      <c r="G583" s="154" t="s">
        <v>62</v>
      </c>
      <c r="H583" s="154" t="s">
        <v>62</v>
      </c>
      <c r="I583" s="154" t="s">
        <v>62</v>
      </c>
      <c r="J583" s="154" t="s">
        <v>62</v>
      </c>
      <c r="K583" s="154" t="s">
        <v>62</v>
      </c>
      <c r="L583" s="154" t="s">
        <v>62</v>
      </c>
      <c r="M583" s="154" t="s">
        <v>62</v>
      </c>
      <c r="N583" s="154" t="s">
        <v>62</v>
      </c>
      <c r="O583" s="154" t="s">
        <v>62</v>
      </c>
    </row>
    <row r="584" spans="1:15" ht="13.5" customHeight="1" x14ac:dyDescent="0.3">
      <c r="A584" s="155">
        <v>0.55208333333333304</v>
      </c>
      <c r="B584" s="154" t="s">
        <v>62</v>
      </c>
      <c r="C584" s="154" t="s">
        <v>62</v>
      </c>
      <c r="D584" s="154" t="s">
        <v>62</v>
      </c>
      <c r="E584" s="154" t="s">
        <v>62</v>
      </c>
      <c r="F584" s="154" t="s">
        <v>62</v>
      </c>
      <c r="G584" s="154" t="s">
        <v>62</v>
      </c>
      <c r="H584" s="154" t="s">
        <v>62</v>
      </c>
      <c r="I584" s="154" t="s">
        <v>62</v>
      </c>
      <c r="J584" s="154" t="s">
        <v>62</v>
      </c>
      <c r="K584" s="154" t="s">
        <v>62</v>
      </c>
      <c r="L584" s="154" t="s">
        <v>62</v>
      </c>
      <c r="M584" s="154" t="s">
        <v>62</v>
      </c>
      <c r="N584" s="154" t="s">
        <v>62</v>
      </c>
      <c r="O584" s="154" t="s">
        <v>62</v>
      </c>
    </row>
    <row r="585" spans="1:15" ht="13.5" customHeight="1" x14ac:dyDescent="0.3">
      <c r="A585" s="155">
        <v>0.5625</v>
      </c>
      <c r="B585" s="154" t="s">
        <v>62</v>
      </c>
      <c r="C585" s="154" t="s">
        <v>62</v>
      </c>
      <c r="D585" s="154" t="s">
        <v>62</v>
      </c>
      <c r="E585" s="154" t="s">
        <v>62</v>
      </c>
      <c r="F585" s="154" t="s">
        <v>62</v>
      </c>
      <c r="G585" s="154" t="s">
        <v>62</v>
      </c>
      <c r="H585" s="154" t="s">
        <v>62</v>
      </c>
      <c r="I585" s="154" t="s">
        <v>62</v>
      </c>
      <c r="J585" s="154" t="s">
        <v>62</v>
      </c>
      <c r="K585" s="154" t="s">
        <v>62</v>
      </c>
      <c r="L585" s="154" t="s">
        <v>62</v>
      </c>
      <c r="M585" s="154" t="s">
        <v>62</v>
      </c>
      <c r="N585" s="154" t="s">
        <v>62</v>
      </c>
      <c r="O585" s="154" t="s">
        <v>62</v>
      </c>
    </row>
    <row r="586" spans="1:15" ht="13.5" customHeight="1" x14ac:dyDescent="0.3">
      <c r="A586" s="155">
        <v>0.57291666666666696</v>
      </c>
      <c r="B586" s="154" t="s">
        <v>62</v>
      </c>
      <c r="C586" s="154" t="s">
        <v>62</v>
      </c>
      <c r="D586" s="154" t="s">
        <v>62</v>
      </c>
      <c r="E586" s="154" t="s">
        <v>62</v>
      </c>
      <c r="F586" s="154" t="s">
        <v>62</v>
      </c>
      <c r="G586" s="154" t="s">
        <v>62</v>
      </c>
      <c r="H586" s="154" t="s">
        <v>62</v>
      </c>
      <c r="I586" s="154" t="s">
        <v>62</v>
      </c>
      <c r="J586" s="154" t="s">
        <v>62</v>
      </c>
      <c r="K586" s="154" t="s">
        <v>62</v>
      </c>
      <c r="L586" s="154" t="s">
        <v>62</v>
      </c>
      <c r="M586" s="154" t="s">
        <v>62</v>
      </c>
      <c r="N586" s="154" t="s">
        <v>62</v>
      </c>
      <c r="O586" s="154" t="s">
        <v>62</v>
      </c>
    </row>
    <row r="587" spans="1:15" ht="13.5" customHeight="1" x14ac:dyDescent="0.3">
      <c r="A587" s="155">
        <v>0.58333333333333304</v>
      </c>
      <c r="B587" s="154" t="s">
        <v>62</v>
      </c>
      <c r="C587" s="154" t="s">
        <v>62</v>
      </c>
      <c r="D587" s="154" t="s">
        <v>62</v>
      </c>
      <c r="E587" s="154" t="s">
        <v>62</v>
      </c>
      <c r="F587" s="154" t="s">
        <v>62</v>
      </c>
      <c r="G587" s="154" t="s">
        <v>62</v>
      </c>
      <c r="H587" s="154" t="s">
        <v>62</v>
      </c>
      <c r="I587" s="154" t="s">
        <v>62</v>
      </c>
      <c r="J587" s="154" t="s">
        <v>62</v>
      </c>
      <c r="K587" s="154" t="s">
        <v>62</v>
      </c>
      <c r="L587" s="154" t="s">
        <v>62</v>
      </c>
      <c r="M587" s="154" t="s">
        <v>62</v>
      </c>
      <c r="N587" s="154" t="s">
        <v>62</v>
      </c>
      <c r="O587" s="154" t="s">
        <v>62</v>
      </c>
    </row>
    <row r="588" spans="1:15" ht="13.5" customHeight="1" x14ac:dyDescent="0.3">
      <c r="A588" s="155">
        <v>0.59375</v>
      </c>
      <c r="B588" s="154" t="s">
        <v>62</v>
      </c>
      <c r="C588" s="154" t="s">
        <v>62</v>
      </c>
      <c r="D588" s="154" t="s">
        <v>62</v>
      </c>
      <c r="E588" s="154" t="s">
        <v>62</v>
      </c>
      <c r="F588" s="154" t="s">
        <v>62</v>
      </c>
      <c r="G588" s="154" t="s">
        <v>62</v>
      </c>
      <c r="H588" s="154" t="s">
        <v>62</v>
      </c>
      <c r="I588" s="154" t="s">
        <v>62</v>
      </c>
      <c r="J588" s="154" t="s">
        <v>62</v>
      </c>
      <c r="K588" s="154" t="s">
        <v>62</v>
      </c>
      <c r="L588" s="154" t="s">
        <v>62</v>
      </c>
      <c r="M588" s="154" t="s">
        <v>62</v>
      </c>
      <c r="N588" s="154" t="s">
        <v>62</v>
      </c>
      <c r="O588" s="154" t="s">
        <v>62</v>
      </c>
    </row>
    <row r="589" spans="1:15" ht="13.5" customHeight="1" x14ac:dyDescent="0.3">
      <c r="A589" s="155">
        <v>0.60416666666666696</v>
      </c>
      <c r="B589" s="154" t="s">
        <v>62</v>
      </c>
      <c r="C589" s="154" t="s">
        <v>62</v>
      </c>
      <c r="D589" s="154" t="s">
        <v>62</v>
      </c>
      <c r="E589" s="154" t="s">
        <v>62</v>
      </c>
      <c r="F589" s="154" t="s">
        <v>62</v>
      </c>
      <c r="G589" s="154" t="s">
        <v>62</v>
      </c>
      <c r="H589" s="154" t="s">
        <v>62</v>
      </c>
      <c r="I589" s="154" t="s">
        <v>62</v>
      </c>
      <c r="J589" s="154" t="s">
        <v>62</v>
      </c>
      <c r="K589" s="154" t="s">
        <v>62</v>
      </c>
      <c r="L589" s="154" t="s">
        <v>62</v>
      </c>
      <c r="M589" s="154" t="s">
        <v>62</v>
      </c>
      <c r="N589" s="154" t="s">
        <v>62</v>
      </c>
      <c r="O589" s="154" t="s">
        <v>62</v>
      </c>
    </row>
    <row r="590" spans="1:15" ht="13.5" customHeight="1" x14ac:dyDescent="0.3">
      <c r="A590" s="155">
        <v>0.61458333333333304</v>
      </c>
      <c r="B590" s="154" t="s">
        <v>62</v>
      </c>
      <c r="C590" s="154" t="s">
        <v>62</v>
      </c>
      <c r="D590" s="154" t="s">
        <v>62</v>
      </c>
      <c r="E590" s="154" t="s">
        <v>62</v>
      </c>
      <c r="F590" s="154" t="s">
        <v>62</v>
      </c>
      <c r="G590" s="154" t="s">
        <v>62</v>
      </c>
      <c r="H590" s="154" t="s">
        <v>62</v>
      </c>
      <c r="I590" s="154" t="s">
        <v>62</v>
      </c>
      <c r="J590" s="154" t="s">
        <v>62</v>
      </c>
      <c r="K590" s="154" t="s">
        <v>62</v>
      </c>
      <c r="L590" s="154" t="s">
        <v>62</v>
      </c>
      <c r="M590" s="154" t="s">
        <v>62</v>
      </c>
      <c r="N590" s="154" t="s">
        <v>62</v>
      </c>
      <c r="O590" s="154" t="s">
        <v>62</v>
      </c>
    </row>
    <row r="591" spans="1:15" ht="13.5" customHeight="1" x14ac:dyDescent="0.3">
      <c r="A591" s="155">
        <v>0.625</v>
      </c>
      <c r="B591" s="154" t="s">
        <v>62</v>
      </c>
      <c r="C591" s="154" t="s">
        <v>62</v>
      </c>
      <c r="D591" s="154" t="s">
        <v>62</v>
      </c>
      <c r="E591" s="154" t="s">
        <v>62</v>
      </c>
      <c r="F591" s="154" t="s">
        <v>62</v>
      </c>
      <c r="G591" s="154" t="s">
        <v>62</v>
      </c>
      <c r="H591" s="154" t="s">
        <v>62</v>
      </c>
      <c r="I591" s="154" t="s">
        <v>62</v>
      </c>
      <c r="J591" s="154" t="s">
        <v>62</v>
      </c>
      <c r="K591" s="154" t="s">
        <v>62</v>
      </c>
      <c r="L591" s="154" t="s">
        <v>62</v>
      </c>
      <c r="M591" s="154" t="s">
        <v>62</v>
      </c>
      <c r="N591" s="154" t="s">
        <v>62</v>
      </c>
      <c r="O591" s="154" t="s">
        <v>62</v>
      </c>
    </row>
    <row r="592" spans="1:15" ht="13.5" customHeight="1" x14ac:dyDescent="0.3">
      <c r="A592" s="155">
        <v>0.63541666666666696</v>
      </c>
      <c r="B592" s="154" t="s">
        <v>62</v>
      </c>
      <c r="C592" s="154" t="s">
        <v>62</v>
      </c>
      <c r="D592" s="154" t="s">
        <v>62</v>
      </c>
      <c r="E592" s="154" t="s">
        <v>62</v>
      </c>
      <c r="F592" s="154" t="s">
        <v>62</v>
      </c>
      <c r="G592" s="154" t="s">
        <v>62</v>
      </c>
      <c r="H592" s="154" t="s">
        <v>62</v>
      </c>
      <c r="I592" s="154" t="s">
        <v>62</v>
      </c>
      <c r="J592" s="154" t="s">
        <v>62</v>
      </c>
      <c r="K592" s="154" t="s">
        <v>62</v>
      </c>
      <c r="L592" s="154" t="s">
        <v>62</v>
      </c>
      <c r="M592" s="154" t="s">
        <v>62</v>
      </c>
      <c r="N592" s="154" t="s">
        <v>62</v>
      </c>
      <c r="O592" s="154" t="s">
        <v>62</v>
      </c>
    </row>
    <row r="593" spans="1:15" ht="13.5" customHeight="1" x14ac:dyDescent="0.3">
      <c r="A593" s="155">
        <v>0.64583333333333304</v>
      </c>
      <c r="B593" s="154" t="s">
        <v>62</v>
      </c>
      <c r="C593" s="154" t="s">
        <v>62</v>
      </c>
      <c r="D593" s="154" t="s">
        <v>62</v>
      </c>
      <c r="E593" s="154" t="s">
        <v>62</v>
      </c>
      <c r="F593" s="154" t="s">
        <v>62</v>
      </c>
      <c r="G593" s="154" t="s">
        <v>62</v>
      </c>
      <c r="H593" s="154" t="s">
        <v>62</v>
      </c>
      <c r="I593" s="154" t="s">
        <v>62</v>
      </c>
      <c r="J593" s="154" t="s">
        <v>62</v>
      </c>
      <c r="K593" s="154" t="s">
        <v>62</v>
      </c>
      <c r="L593" s="154" t="s">
        <v>62</v>
      </c>
      <c r="M593" s="154" t="s">
        <v>62</v>
      </c>
      <c r="N593" s="154" t="s">
        <v>62</v>
      </c>
      <c r="O593" s="154" t="s">
        <v>62</v>
      </c>
    </row>
    <row r="594" spans="1:15" ht="13.5" customHeight="1" x14ac:dyDescent="0.3">
      <c r="A594" s="155">
        <v>0.65625</v>
      </c>
      <c r="B594" s="154" t="s">
        <v>62</v>
      </c>
      <c r="C594" s="154" t="s">
        <v>62</v>
      </c>
      <c r="D594" s="154" t="s">
        <v>62</v>
      </c>
      <c r="E594" s="154" t="s">
        <v>62</v>
      </c>
      <c r="F594" s="154" t="s">
        <v>62</v>
      </c>
      <c r="G594" s="154" t="s">
        <v>62</v>
      </c>
      <c r="H594" s="154" t="s">
        <v>62</v>
      </c>
      <c r="I594" s="154" t="s">
        <v>62</v>
      </c>
      <c r="J594" s="154" t="s">
        <v>62</v>
      </c>
      <c r="K594" s="154" t="s">
        <v>62</v>
      </c>
      <c r="L594" s="154" t="s">
        <v>62</v>
      </c>
      <c r="M594" s="154" t="s">
        <v>62</v>
      </c>
      <c r="N594" s="154" t="s">
        <v>62</v>
      </c>
      <c r="O594" s="154" t="s">
        <v>62</v>
      </c>
    </row>
    <row r="595" spans="1:15" ht="13.5" customHeight="1" x14ac:dyDescent="0.3">
      <c r="A595" s="155">
        <v>0.66666666666666696</v>
      </c>
      <c r="B595" s="154" t="s">
        <v>62</v>
      </c>
      <c r="C595" s="154" t="s">
        <v>62</v>
      </c>
      <c r="D595" s="154" t="s">
        <v>62</v>
      </c>
      <c r="E595" s="154" t="s">
        <v>62</v>
      </c>
      <c r="F595" s="154" t="s">
        <v>62</v>
      </c>
      <c r="G595" s="154" t="s">
        <v>62</v>
      </c>
      <c r="H595" s="154" t="s">
        <v>62</v>
      </c>
      <c r="I595" s="154" t="s">
        <v>62</v>
      </c>
      <c r="J595" s="154" t="s">
        <v>62</v>
      </c>
      <c r="K595" s="154" t="s">
        <v>62</v>
      </c>
      <c r="L595" s="154" t="s">
        <v>62</v>
      </c>
      <c r="M595" s="154" t="s">
        <v>62</v>
      </c>
      <c r="N595" s="154" t="s">
        <v>62</v>
      </c>
      <c r="O595" s="154" t="s">
        <v>62</v>
      </c>
    </row>
    <row r="596" spans="1:15" ht="13.5" customHeight="1" x14ac:dyDescent="0.3">
      <c r="A596" s="155">
        <v>0.67708333333333304</v>
      </c>
      <c r="B596" s="154" t="s">
        <v>62</v>
      </c>
      <c r="C596" s="154" t="s">
        <v>62</v>
      </c>
      <c r="D596" s="154" t="s">
        <v>62</v>
      </c>
      <c r="E596" s="154" t="s">
        <v>62</v>
      </c>
      <c r="F596" s="154" t="s">
        <v>62</v>
      </c>
      <c r="G596" s="154" t="s">
        <v>62</v>
      </c>
      <c r="H596" s="154" t="s">
        <v>62</v>
      </c>
      <c r="I596" s="154" t="s">
        <v>62</v>
      </c>
      <c r="J596" s="154" t="s">
        <v>62</v>
      </c>
      <c r="K596" s="154" t="s">
        <v>62</v>
      </c>
      <c r="L596" s="154" t="s">
        <v>62</v>
      </c>
      <c r="M596" s="154" t="s">
        <v>62</v>
      </c>
      <c r="N596" s="154" t="s">
        <v>62</v>
      </c>
      <c r="O596" s="154" t="s">
        <v>62</v>
      </c>
    </row>
    <row r="597" spans="1:15" ht="13.5" customHeight="1" x14ac:dyDescent="0.3">
      <c r="A597" s="155">
        <v>0.6875</v>
      </c>
      <c r="B597" s="154" t="s">
        <v>62</v>
      </c>
      <c r="C597" s="154" t="s">
        <v>62</v>
      </c>
      <c r="D597" s="154" t="s">
        <v>62</v>
      </c>
      <c r="E597" s="154" t="s">
        <v>62</v>
      </c>
      <c r="F597" s="154" t="s">
        <v>62</v>
      </c>
      <c r="G597" s="154" t="s">
        <v>62</v>
      </c>
      <c r="H597" s="154" t="s">
        <v>62</v>
      </c>
      <c r="I597" s="154" t="s">
        <v>62</v>
      </c>
      <c r="J597" s="154" t="s">
        <v>62</v>
      </c>
      <c r="K597" s="154" t="s">
        <v>62</v>
      </c>
      <c r="L597" s="154" t="s">
        <v>62</v>
      </c>
      <c r="M597" s="154" t="s">
        <v>62</v>
      </c>
      <c r="N597" s="154" t="s">
        <v>62</v>
      </c>
      <c r="O597" s="154" t="s">
        <v>62</v>
      </c>
    </row>
    <row r="598" spans="1:15" ht="13.5" customHeight="1" x14ac:dyDescent="0.3">
      <c r="A598" s="155">
        <v>0.69791666666666696</v>
      </c>
      <c r="B598" s="154" t="s">
        <v>62</v>
      </c>
      <c r="C598" s="154" t="s">
        <v>62</v>
      </c>
      <c r="D598" s="154" t="s">
        <v>62</v>
      </c>
      <c r="E598" s="154" t="s">
        <v>62</v>
      </c>
      <c r="F598" s="154" t="s">
        <v>62</v>
      </c>
      <c r="G598" s="154" t="s">
        <v>62</v>
      </c>
      <c r="H598" s="154" t="s">
        <v>62</v>
      </c>
      <c r="I598" s="154" t="s">
        <v>62</v>
      </c>
      <c r="J598" s="154" t="s">
        <v>62</v>
      </c>
      <c r="K598" s="154" t="s">
        <v>62</v>
      </c>
      <c r="L598" s="154" t="s">
        <v>62</v>
      </c>
      <c r="M598" s="154" t="s">
        <v>62</v>
      </c>
      <c r="N598" s="154" t="s">
        <v>62</v>
      </c>
      <c r="O598" s="154" t="s">
        <v>62</v>
      </c>
    </row>
    <row r="599" spans="1:15" ht="13.5" customHeight="1" x14ac:dyDescent="0.3">
      <c r="A599" s="155">
        <v>0.70833333333333304</v>
      </c>
      <c r="B599" s="154" t="s">
        <v>62</v>
      </c>
      <c r="C599" s="154" t="s">
        <v>62</v>
      </c>
      <c r="D599" s="154" t="s">
        <v>62</v>
      </c>
      <c r="E599" s="154" t="s">
        <v>62</v>
      </c>
      <c r="F599" s="154" t="s">
        <v>62</v>
      </c>
      <c r="G599" s="154" t="s">
        <v>62</v>
      </c>
      <c r="H599" s="154" t="s">
        <v>62</v>
      </c>
      <c r="I599" s="154" t="s">
        <v>62</v>
      </c>
      <c r="J599" s="154" t="s">
        <v>62</v>
      </c>
      <c r="K599" s="154" t="s">
        <v>62</v>
      </c>
      <c r="L599" s="154" t="s">
        <v>62</v>
      </c>
      <c r="M599" s="154" t="s">
        <v>62</v>
      </c>
      <c r="N599" s="154" t="s">
        <v>62</v>
      </c>
      <c r="O599" s="154" t="s">
        <v>62</v>
      </c>
    </row>
    <row r="600" spans="1:15" ht="13.5" customHeight="1" x14ac:dyDescent="0.3">
      <c r="A600" s="155">
        <v>0.71875</v>
      </c>
      <c r="B600" s="154" t="s">
        <v>62</v>
      </c>
      <c r="C600" s="154" t="s">
        <v>62</v>
      </c>
      <c r="D600" s="154" t="s">
        <v>62</v>
      </c>
      <c r="E600" s="154" t="s">
        <v>62</v>
      </c>
      <c r="F600" s="154" t="s">
        <v>62</v>
      </c>
      <c r="G600" s="154" t="s">
        <v>62</v>
      </c>
      <c r="H600" s="154" t="s">
        <v>62</v>
      </c>
      <c r="I600" s="154" t="s">
        <v>62</v>
      </c>
      <c r="J600" s="154" t="s">
        <v>62</v>
      </c>
      <c r="K600" s="154" t="s">
        <v>62</v>
      </c>
      <c r="L600" s="154" t="s">
        <v>62</v>
      </c>
      <c r="M600" s="154" t="s">
        <v>62</v>
      </c>
      <c r="N600" s="154" t="s">
        <v>62</v>
      </c>
      <c r="O600" s="154" t="s">
        <v>62</v>
      </c>
    </row>
    <row r="601" spans="1:15" ht="13.5" customHeight="1" x14ac:dyDescent="0.3">
      <c r="A601" s="155">
        <v>0.72916666666666696</v>
      </c>
      <c r="B601" s="154" t="s">
        <v>62</v>
      </c>
      <c r="C601" s="154" t="s">
        <v>62</v>
      </c>
      <c r="D601" s="154" t="s">
        <v>62</v>
      </c>
      <c r="E601" s="154" t="s">
        <v>62</v>
      </c>
      <c r="F601" s="154" t="s">
        <v>62</v>
      </c>
      <c r="G601" s="154" t="s">
        <v>62</v>
      </c>
      <c r="H601" s="154" t="s">
        <v>62</v>
      </c>
      <c r="I601" s="154" t="s">
        <v>62</v>
      </c>
      <c r="J601" s="154" t="s">
        <v>62</v>
      </c>
      <c r="K601" s="154" t="s">
        <v>62</v>
      </c>
      <c r="L601" s="154" t="s">
        <v>62</v>
      </c>
      <c r="M601" s="154" t="s">
        <v>62</v>
      </c>
      <c r="N601" s="154" t="s">
        <v>62</v>
      </c>
      <c r="O601" s="154" t="s">
        <v>62</v>
      </c>
    </row>
    <row r="602" spans="1:15" ht="13.5" customHeight="1" x14ac:dyDescent="0.3">
      <c r="A602" s="155">
        <v>0.73958333333333304</v>
      </c>
      <c r="B602" s="154" t="s">
        <v>62</v>
      </c>
      <c r="C602" s="154" t="s">
        <v>62</v>
      </c>
      <c r="D602" s="154" t="s">
        <v>62</v>
      </c>
      <c r="E602" s="154" t="s">
        <v>62</v>
      </c>
      <c r="F602" s="154" t="s">
        <v>62</v>
      </c>
      <c r="G602" s="154" t="s">
        <v>62</v>
      </c>
      <c r="H602" s="154" t="s">
        <v>62</v>
      </c>
      <c r="I602" s="154" t="s">
        <v>62</v>
      </c>
      <c r="J602" s="154" t="s">
        <v>62</v>
      </c>
      <c r="K602" s="154" t="s">
        <v>62</v>
      </c>
      <c r="L602" s="154" t="s">
        <v>62</v>
      </c>
      <c r="M602" s="154" t="s">
        <v>62</v>
      </c>
      <c r="N602" s="154" t="s">
        <v>62</v>
      </c>
      <c r="O602" s="154" t="s">
        <v>62</v>
      </c>
    </row>
    <row r="603" spans="1:15" ht="13.5" customHeight="1" x14ac:dyDescent="0.3">
      <c r="A603" s="155">
        <v>0.75</v>
      </c>
      <c r="B603" s="154" t="s">
        <v>62</v>
      </c>
      <c r="C603" s="154" t="s">
        <v>62</v>
      </c>
      <c r="D603" s="154" t="s">
        <v>62</v>
      </c>
      <c r="E603" s="154" t="s">
        <v>62</v>
      </c>
      <c r="F603" s="154" t="s">
        <v>62</v>
      </c>
      <c r="G603" s="154" t="s">
        <v>62</v>
      </c>
      <c r="H603" s="154" t="s">
        <v>62</v>
      </c>
      <c r="I603" s="154" t="s">
        <v>62</v>
      </c>
      <c r="J603" s="154" t="s">
        <v>62</v>
      </c>
      <c r="K603" s="154" t="s">
        <v>62</v>
      </c>
      <c r="L603" s="154" t="s">
        <v>62</v>
      </c>
      <c r="M603" s="154" t="s">
        <v>62</v>
      </c>
      <c r="N603" s="154" t="s">
        <v>62</v>
      </c>
      <c r="O603" s="154" t="s">
        <v>62</v>
      </c>
    </row>
    <row r="604" spans="1:15" ht="13.5" customHeight="1" x14ac:dyDescent="0.3">
      <c r="A604" s="155">
        <v>0.76041666666666696</v>
      </c>
      <c r="B604" s="154" t="s">
        <v>62</v>
      </c>
      <c r="C604" s="154" t="s">
        <v>62</v>
      </c>
      <c r="D604" s="154" t="s">
        <v>62</v>
      </c>
      <c r="E604" s="154" t="s">
        <v>62</v>
      </c>
      <c r="F604" s="154" t="s">
        <v>62</v>
      </c>
      <c r="G604" s="154" t="s">
        <v>62</v>
      </c>
      <c r="H604" s="154" t="s">
        <v>62</v>
      </c>
      <c r="I604" s="154" t="s">
        <v>62</v>
      </c>
      <c r="J604" s="154" t="s">
        <v>62</v>
      </c>
      <c r="K604" s="154" t="s">
        <v>62</v>
      </c>
      <c r="L604" s="154" t="s">
        <v>62</v>
      </c>
      <c r="M604" s="154" t="s">
        <v>62</v>
      </c>
      <c r="N604" s="154" t="s">
        <v>62</v>
      </c>
      <c r="O604" s="154" t="s">
        <v>62</v>
      </c>
    </row>
    <row r="605" spans="1:15" ht="13.5" customHeight="1" x14ac:dyDescent="0.3">
      <c r="A605" s="155">
        <v>0.77083333333333304</v>
      </c>
      <c r="B605" s="154" t="s">
        <v>62</v>
      </c>
      <c r="C605" s="154" t="s">
        <v>62</v>
      </c>
      <c r="D605" s="154" t="s">
        <v>62</v>
      </c>
      <c r="E605" s="154" t="s">
        <v>62</v>
      </c>
      <c r="F605" s="154" t="s">
        <v>62</v>
      </c>
      <c r="G605" s="154" t="s">
        <v>62</v>
      </c>
      <c r="H605" s="154" t="s">
        <v>62</v>
      </c>
      <c r="I605" s="154" t="s">
        <v>62</v>
      </c>
      <c r="J605" s="154" t="s">
        <v>62</v>
      </c>
      <c r="K605" s="154" t="s">
        <v>62</v>
      </c>
      <c r="L605" s="154" t="s">
        <v>62</v>
      </c>
      <c r="M605" s="154" t="s">
        <v>62</v>
      </c>
      <c r="N605" s="154" t="s">
        <v>62</v>
      </c>
      <c r="O605" s="154" t="s">
        <v>62</v>
      </c>
    </row>
    <row r="606" spans="1:15" ht="13.5" customHeight="1" x14ac:dyDescent="0.3">
      <c r="A606" s="155">
        <v>0.78125</v>
      </c>
      <c r="B606" s="154" t="s">
        <v>62</v>
      </c>
      <c r="C606" s="154" t="s">
        <v>62</v>
      </c>
      <c r="D606" s="154" t="s">
        <v>62</v>
      </c>
      <c r="E606" s="154" t="s">
        <v>62</v>
      </c>
      <c r="F606" s="154" t="s">
        <v>62</v>
      </c>
      <c r="G606" s="154" t="s">
        <v>62</v>
      </c>
      <c r="H606" s="154" t="s">
        <v>62</v>
      </c>
      <c r="I606" s="154" t="s">
        <v>62</v>
      </c>
      <c r="J606" s="154" t="s">
        <v>62</v>
      </c>
      <c r="K606" s="154" t="s">
        <v>62</v>
      </c>
      <c r="L606" s="154" t="s">
        <v>62</v>
      </c>
      <c r="M606" s="154" t="s">
        <v>62</v>
      </c>
      <c r="N606" s="154" t="s">
        <v>62</v>
      </c>
      <c r="O606" s="154" t="s">
        <v>62</v>
      </c>
    </row>
    <row r="607" spans="1:15" ht="13.5" customHeight="1" x14ac:dyDescent="0.3">
      <c r="A607" s="155">
        <v>0.79166666666666696</v>
      </c>
      <c r="B607" s="154" t="s">
        <v>62</v>
      </c>
      <c r="C607" s="154" t="s">
        <v>62</v>
      </c>
      <c r="D607" s="154" t="s">
        <v>62</v>
      </c>
      <c r="E607" s="154" t="s">
        <v>62</v>
      </c>
      <c r="F607" s="154" t="s">
        <v>62</v>
      </c>
      <c r="G607" s="154" t="s">
        <v>62</v>
      </c>
      <c r="H607" s="154" t="s">
        <v>62</v>
      </c>
      <c r="I607" s="154" t="s">
        <v>62</v>
      </c>
      <c r="J607" s="154" t="s">
        <v>62</v>
      </c>
      <c r="K607" s="154" t="s">
        <v>62</v>
      </c>
      <c r="L607" s="154" t="s">
        <v>62</v>
      </c>
      <c r="M607" s="154" t="s">
        <v>62</v>
      </c>
      <c r="N607" s="154" t="s">
        <v>62</v>
      </c>
      <c r="O607" s="154" t="s">
        <v>62</v>
      </c>
    </row>
    <row r="608" spans="1:15" ht="13.5" customHeight="1" x14ac:dyDescent="0.3">
      <c r="A608" s="155">
        <v>0.80208333333333304</v>
      </c>
      <c r="B608" s="154" t="s">
        <v>62</v>
      </c>
      <c r="C608" s="154" t="s">
        <v>62</v>
      </c>
      <c r="D608" s="154" t="s">
        <v>62</v>
      </c>
      <c r="E608" s="154" t="s">
        <v>62</v>
      </c>
      <c r="F608" s="154" t="s">
        <v>62</v>
      </c>
      <c r="G608" s="154" t="s">
        <v>62</v>
      </c>
      <c r="H608" s="154" t="s">
        <v>62</v>
      </c>
      <c r="I608" s="154" t="s">
        <v>62</v>
      </c>
      <c r="J608" s="154" t="s">
        <v>62</v>
      </c>
      <c r="K608" s="154" t="s">
        <v>62</v>
      </c>
      <c r="L608" s="154" t="s">
        <v>62</v>
      </c>
      <c r="M608" s="154" t="s">
        <v>62</v>
      </c>
      <c r="N608" s="154" t="s">
        <v>62</v>
      </c>
      <c r="O608" s="154" t="s">
        <v>62</v>
      </c>
    </row>
    <row r="609" spans="1:15" ht="13.5" customHeight="1" x14ac:dyDescent="0.3">
      <c r="A609" s="155">
        <v>0.8125</v>
      </c>
      <c r="B609" s="154" t="s">
        <v>62</v>
      </c>
      <c r="C609" s="154" t="s">
        <v>62</v>
      </c>
      <c r="D609" s="154" t="s">
        <v>62</v>
      </c>
      <c r="E609" s="154" t="s">
        <v>62</v>
      </c>
      <c r="F609" s="154" t="s">
        <v>62</v>
      </c>
      <c r="G609" s="154" t="s">
        <v>62</v>
      </c>
      <c r="H609" s="154" t="s">
        <v>62</v>
      </c>
      <c r="I609" s="154" t="s">
        <v>62</v>
      </c>
      <c r="J609" s="154" t="s">
        <v>62</v>
      </c>
      <c r="K609" s="154" t="s">
        <v>62</v>
      </c>
      <c r="L609" s="154" t="s">
        <v>62</v>
      </c>
      <c r="M609" s="154" t="s">
        <v>62</v>
      </c>
      <c r="N609" s="154" t="s">
        <v>62</v>
      </c>
      <c r="O609" s="154" t="s">
        <v>62</v>
      </c>
    </row>
    <row r="610" spans="1:15" ht="13.5" customHeight="1" x14ac:dyDescent="0.3">
      <c r="A610" s="155">
        <v>0.82291666666666696</v>
      </c>
      <c r="B610" s="154" t="s">
        <v>62</v>
      </c>
      <c r="C610" s="154" t="s">
        <v>62</v>
      </c>
      <c r="D610" s="154" t="s">
        <v>62</v>
      </c>
      <c r="E610" s="154" t="s">
        <v>62</v>
      </c>
      <c r="F610" s="154" t="s">
        <v>62</v>
      </c>
      <c r="G610" s="154" t="s">
        <v>62</v>
      </c>
      <c r="H610" s="154" t="s">
        <v>62</v>
      </c>
      <c r="I610" s="154" t="s">
        <v>62</v>
      </c>
      <c r="J610" s="154" t="s">
        <v>62</v>
      </c>
      <c r="K610" s="154" t="s">
        <v>62</v>
      </c>
      <c r="L610" s="154" t="s">
        <v>62</v>
      </c>
      <c r="M610" s="154" t="s">
        <v>62</v>
      </c>
      <c r="N610" s="154" t="s">
        <v>62</v>
      </c>
      <c r="O610" s="154" t="s">
        <v>62</v>
      </c>
    </row>
    <row r="611" spans="1:15" ht="13.5" customHeight="1" x14ac:dyDescent="0.3">
      <c r="A611" s="155">
        <v>0.83333333333333304</v>
      </c>
      <c r="B611" s="154" t="s">
        <v>62</v>
      </c>
      <c r="C611" s="154" t="s">
        <v>62</v>
      </c>
      <c r="D611" s="154" t="s">
        <v>62</v>
      </c>
      <c r="E611" s="154" t="s">
        <v>62</v>
      </c>
      <c r="F611" s="154" t="s">
        <v>62</v>
      </c>
      <c r="G611" s="154" t="s">
        <v>62</v>
      </c>
      <c r="H611" s="154" t="s">
        <v>62</v>
      </c>
      <c r="I611" s="154" t="s">
        <v>62</v>
      </c>
      <c r="J611" s="154" t="s">
        <v>62</v>
      </c>
      <c r="K611" s="154" t="s">
        <v>62</v>
      </c>
      <c r="L611" s="154" t="s">
        <v>62</v>
      </c>
      <c r="M611" s="154" t="s">
        <v>62</v>
      </c>
      <c r="N611" s="154" t="s">
        <v>62</v>
      </c>
      <c r="O611" s="154" t="s">
        <v>62</v>
      </c>
    </row>
    <row r="612" spans="1:15" ht="13.5" customHeight="1" x14ac:dyDescent="0.3">
      <c r="A612" s="155">
        <v>0.84375</v>
      </c>
      <c r="B612" s="154" t="s">
        <v>62</v>
      </c>
      <c r="C612" s="154" t="s">
        <v>62</v>
      </c>
      <c r="D612" s="154" t="s">
        <v>62</v>
      </c>
      <c r="E612" s="154" t="s">
        <v>62</v>
      </c>
      <c r="F612" s="154" t="s">
        <v>62</v>
      </c>
      <c r="G612" s="154" t="s">
        <v>62</v>
      </c>
      <c r="H612" s="154" t="s">
        <v>62</v>
      </c>
      <c r="I612" s="154" t="s">
        <v>62</v>
      </c>
      <c r="J612" s="154" t="s">
        <v>62</v>
      </c>
      <c r="K612" s="154" t="s">
        <v>62</v>
      </c>
      <c r="L612" s="154" t="s">
        <v>62</v>
      </c>
      <c r="M612" s="154" t="s">
        <v>62</v>
      </c>
      <c r="N612" s="154" t="s">
        <v>62</v>
      </c>
      <c r="O612" s="154" t="s">
        <v>62</v>
      </c>
    </row>
    <row r="613" spans="1:15" ht="13.5" customHeight="1" x14ac:dyDescent="0.3">
      <c r="A613" s="155">
        <v>0.85416666666666696</v>
      </c>
      <c r="B613" s="154" t="s">
        <v>62</v>
      </c>
      <c r="C613" s="154" t="s">
        <v>62</v>
      </c>
      <c r="D613" s="154" t="s">
        <v>62</v>
      </c>
      <c r="E613" s="154" t="s">
        <v>62</v>
      </c>
      <c r="F613" s="154" t="s">
        <v>62</v>
      </c>
      <c r="G613" s="154" t="s">
        <v>62</v>
      </c>
      <c r="H613" s="154" t="s">
        <v>62</v>
      </c>
      <c r="I613" s="154" t="s">
        <v>62</v>
      </c>
      <c r="J613" s="154" t="s">
        <v>62</v>
      </c>
      <c r="K613" s="154" t="s">
        <v>62</v>
      </c>
      <c r="L613" s="154" t="s">
        <v>62</v>
      </c>
      <c r="M613" s="154" t="s">
        <v>62</v>
      </c>
      <c r="N613" s="154" t="s">
        <v>62</v>
      </c>
      <c r="O613" s="154" t="s">
        <v>62</v>
      </c>
    </row>
    <row r="614" spans="1:15" ht="13.5" customHeight="1" x14ac:dyDescent="0.3">
      <c r="A614" s="155">
        <v>0.86458333333333304</v>
      </c>
      <c r="B614" s="154" t="s">
        <v>62</v>
      </c>
      <c r="C614" s="154" t="s">
        <v>62</v>
      </c>
      <c r="D614" s="154" t="s">
        <v>62</v>
      </c>
      <c r="E614" s="154" t="s">
        <v>62</v>
      </c>
      <c r="F614" s="154" t="s">
        <v>62</v>
      </c>
      <c r="G614" s="154" t="s">
        <v>62</v>
      </c>
      <c r="H614" s="154" t="s">
        <v>62</v>
      </c>
      <c r="I614" s="154" t="s">
        <v>62</v>
      </c>
      <c r="J614" s="154" t="s">
        <v>62</v>
      </c>
      <c r="K614" s="154" t="s">
        <v>62</v>
      </c>
      <c r="L614" s="154" t="s">
        <v>62</v>
      </c>
      <c r="M614" s="154" t="s">
        <v>62</v>
      </c>
      <c r="N614" s="154" t="s">
        <v>62</v>
      </c>
      <c r="O614" s="154" t="s">
        <v>62</v>
      </c>
    </row>
    <row r="615" spans="1:15" ht="13.5" customHeight="1" x14ac:dyDescent="0.3">
      <c r="A615" s="155">
        <v>0.875</v>
      </c>
      <c r="B615" s="154" t="s">
        <v>62</v>
      </c>
      <c r="C615" s="154" t="s">
        <v>62</v>
      </c>
      <c r="D615" s="154" t="s">
        <v>62</v>
      </c>
      <c r="E615" s="154" t="s">
        <v>62</v>
      </c>
      <c r="F615" s="154" t="s">
        <v>62</v>
      </c>
      <c r="G615" s="154" t="s">
        <v>62</v>
      </c>
      <c r="H615" s="154" t="s">
        <v>62</v>
      </c>
      <c r="I615" s="154" t="s">
        <v>62</v>
      </c>
      <c r="J615" s="154" t="s">
        <v>62</v>
      </c>
      <c r="K615" s="154" t="s">
        <v>62</v>
      </c>
      <c r="L615" s="154" t="s">
        <v>62</v>
      </c>
      <c r="M615" s="154" t="s">
        <v>62</v>
      </c>
      <c r="N615" s="154" t="s">
        <v>62</v>
      </c>
      <c r="O615" s="154" t="s">
        <v>62</v>
      </c>
    </row>
    <row r="616" spans="1:15" ht="13.5" customHeight="1" x14ac:dyDescent="0.3">
      <c r="A616" s="155">
        <v>0.88541666666666696</v>
      </c>
      <c r="B616" s="154" t="s">
        <v>62</v>
      </c>
      <c r="C616" s="154" t="s">
        <v>62</v>
      </c>
      <c r="D616" s="154" t="s">
        <v>62</v>
      </c>
      <c r="E616" s="154" t="s">
        <v>62</v>
      </c>
      <c r="F616" s="154" t="s">
        <v>62</v>
      </c>
      <c r="G616" s="154" t="s">
        <v>62</v>
      </c>
      <c r="H616" s="154" t="s">
        <v>62</v>
      </c>
      <c r="I616" s="154" t="s">
        <v>62</v>
      </c>
      <c r="J616" s="154" t="s">
        <v>62</v>
      </c>
      <c r="K616" s="154" t="s">
        <v>62</v>
      </c>
      <c r="L616" s="154" t="s">
        <v>62</v>
      </c>
      <c r="M616" s="154" t="s">
        <v>62</v>
      </c>
      <c r="N616" s="154" t="s">
        <v>62</v>
      </c>
      <c r="O616" s="154" t="s">
        <v>62</v>
      </c>
    </row>
    <row r="617" spans="1:15" ht="13.5" customHeight="1" x14ac:dyDescent="0.3">
      <c r="A617" s="155">
        <v>0.89583333333333304</v>
      </c>
      <c r="B617" s="154" t="s">
        <v>62</v>
      </c>
      <c r="C617" s="154" t="s">
        <v>62</v>
      </c>
      <c r="D617" s="154" t="s">
        <v>62</v>
      </c>
      <c r="E617" s="154" t="s">
        <v>62</v>
      </c>
      <c r="F617" s="154" t="s">
        <v>62</v>
      </c>
      <c r="G617" s="154" t="s">
        <v>62</v>
      </c>
      <c r="H617" s="154" t="s">
        <v>62</v>
      </c>
      <c r="I617" s="154" t="s">
        <v>62</v>
      </c>
      <c r="J617" s="154" t="s">
        <v>62</v>
      </c>
      <c r="K617" s="154" t="s">
        <v>62</v>
      </c>
      <c r="L617" s="154" t="s">
        <v>62</v>
      </c>
      <c r="M617" s="154" t="s">
        <v>62</v>
      </c>
      <c r="N617" s="154" t="s">
        <v>62</v>
      </c>
      <c r="O617" s="154" t="s">
        <v>62</v>
      </c>
    </row>
    <row r="618" spans="1:15" ht="13.5" customHeight="1" x14ac:dyDescent="0.3">
      <c r="A618" s="155">
        <v>0.90625</v>
      </c>
      <c r="B618" s="154" t="s">
        <v>62</v>
      </c>
      <c r="C618" s="154" t="s">
        <v>62</v>
      </c>
      <c r="D618" s="154" t="s">
        <v>62</v>
      </c>
      <c r="E618" s="154" t="s">
        <v>62</v>
      </c>
      <c r="F618" s="154" t="s">
        <v>62</v>
      </c>
      <c r="G618" s="154" t="s">
        <v>62</v>
      </c>
      <c r="H618" s="154" t="s">
        <v>62</v>
      </c>
      <c r="I618" s="154" t="s">
        <v>62</v>
      </c>
      <c r="J618" s="154" t="s">
        <v>62</v>
      </c>
      <c r="K618" s="154" t="s">
        <v>62</v>
      </c>
      <c r="L618" s="154" t="s">
        <v>62</v>
      </c>
      <c r="M618" s="154" t="s">
        <v>62</v>
      </c>
      <c r="N618" s="154" t="s">
        <v>62</v>
      </c>
      <c r="O618" s="154" t="s">
        <v>62</v>
      </c>
    </row>
    <row r="619" spans="1:15" ht="13.5" customHeight="1" x14ac:dyDescent="0.3">
      <c r="A619" s="155">
        <v>0.91666666666666696</v>
      </c>
      <c r="B619" s="154" t="s">
        <v>62</v>
      </c>
      <c r="C619" s="154" t="s">
        <v>62</v>
      </c>
      <c r="D619" s="154" t="s">
        <v>62</v>
      </c>
      <c r="E619" s="154" t="s">
        <v>62</v>
      </c>
      <c r="F619" s="154" t="s">
        <v>62</v>
      </c>
      <c r="G619" s="154" t="s">
        <v>62</v>
      </c>
      <c r="H619" s="154" t="s">
        <v>62</v>
      </c>
      <c r="I619" s="154" t="s">
        <v>62</v>
      </c>
      <c r="J619" s="154" t="s">
        <v>62</v>
      </c>
      <c r="K619" s="154" t="s">
        <v>62</v>
      </c>
      <c r="L619" s="154" t="s">
        <v>62</v>
      </c>
      <c r="M619" s="154" t="s">
        <v>62</v>
      </c>
      <c r="N619" s="154" t="s">
        <v>62</v>
      </c>
      <c r="O619" s="154" t="s">
        <v>62</v>
      </c>
    </row>
    <row r="620" spans="1:15" ht="13.5" customHeight="1" x14ac:dyDescent="0.3">
      <c r="A620" s="155">
        <v>0.92708333333333304</v>
      </c>
      <c r="B620" s="154" t="s">
        <v>62</v>
      </c>
      <c r="C620" s="154" t="s">
        <v>62</v>
      </c>
      <c r="D620" s="154" t="s">
        <v>62</v>
      </c>
      <c r="E620" s="154" t="s">
        <v>62</v>
      </c>
      <c r="F620" s="154" t="s">
        <v>62</v>
      </c>
      <c r="G620" s="154" t="s">
        <v>62</v>
      </c>
      <c r="H620" s="154" t="s">
        <v>62</v>
      </c>
      <c r="I620" s="154" t="s">
        <v>62</v>
      </c>
      <c r="J620" s="154" t="s">
        <v>62</v>
      </c>
      <c r="K620" s="154" t="s">
        <v>62</v>
      </c>
      <c r="L620" s="154" t="s">
        <v>62</v>
      </c>
      <c r="M620" s="154" t="s">
        <v>62</v>
      </c>
      <c r="N620" s="154" t="s">
        <v>62</v>
      </c>
      <c r="O620" s="154" t="s">
        <v>62</v>
      </c>
    </row>
    <row r="621" spans="1:15" ht="13.5" customHeight="1" x14ac:dyDescent="0.3">
      <c r="A621" s="155">
        <v>0.9375</v>
      </c>
      <c r="B621" s="154" t="s">
        <v>62</v>
      </c>
      <c r="C621" s="154" t="s">
        <v>62</v>
      </c>
      <c r="D621" s="154" t="s">
        <v>62</v>
      </c>
      <c r="E621" s="154" t="s">
        <v>62</v>
      </c>
      <c r="F621" s="154" t="s">
        <v>62</v>
      </c>
      <c r="G621" s="154" t="s">
        <v>62</v>
      </c>
      <c r="H621" s="154" t="s">
        <v>62</v>
      </c>
      <c r="I621" s="154" t="s">
        <v>62</v>
      </c>
      <c r="J621" s="154" t="s">
        <v>62</v>
      </c>
      <c r="K621" s="154" t="s">
        <v>62</v>
      </c>
      <c r="L621" s="154" t="s">
        <v>62</v>
      </c>
      <c r="M621" s="154" t="s">
        <v>62</v>
      </c>
      <c r="N621" s="154" t="s">
        <v>62</v>
      </c>
      <c r="O621" s="154" t="s">
        <v>62</v>
      </c>
    </row>
    <row r="622" spans="1:15" ht="13.5" customHeight="1" x14ac:dyDescent="0.3">
      <c r="A622" s="155">
        <v>0.94791666666666696</v>
      </c>
      <c r="B622" s="154" t="s">
        <v>62</v>
      </c>
      <c r="C622" s="154" t="s">
        <v>62</v>
      </c>
      <c r="D622" s="154" t="s">
        <v>62</v>
      </c>
      <c r="E622" s="154" t="s">
        <v>62</v>
      </c>
      <c r="F622" s="154" t="s">
        <v>62</v>
      </c>
      <c r="G622" s="154" t="s">
        <v>62</v>
      </c>
      <c r="H622" s="154" t="s">
        <v>62</v>
      </c>
      <c r="I622" s="154" t="s">
        <v>62</v>
      </c>
      <c r="J622" s="154" t="s">
        <v>62</v>
      </c>
      <c r="K622" s="154" t="s">
        <v>62</v>
      </c>
      <c r="L622" s="154" t="s">
        <v>62</v>
      </c>
      <c r="M622" s="154" t="s">
        <v>62</v>
      </c>
      <c r="N622" s="154" t="s">
        <v>62</v>
      </c>
      <c r="O622" s="154" t="s">
        <v>62</v>
      </c>
    </row>
    <row r="623" spans="1:15" ht="13.5" customHeight="1" x14ac:dyDescent="0.3">
      <c r="A623" s="155">
        <v>0.95833333333333304</v>
      </c>
      <c r="B623" s="154" t="s">
        <v>62</v>
      </c>
      <c r="C623" s="154" t="s">
        <v>62</v>
      </c>
      <c r="D623" s="154" t="s">
        <v>62</v>
      </c>
      <c r="E623" s="154" t="s">
        <v>62</v>
      </c>
      <c r="F623" s="154" t="s">
        <v>62</v>
      </c>
      <c r="G623" s="154" t="s">
        <v>62</v>
      </c>
      <c r="H623" s="154" t="s">
        <v>62</v>
      </c>
      <c r="I623" s="154" t="s">
        <v>62</v>
      </c>
      <c r="J623" s="154" t="s">
        <v>62</v>
      </c>
      <c r="K623" s="154" t="s">
        <v>62</v>
      </c>
      <c r="L623" s="154" t="s">
        <v>62</v>
      </c>
      <c r="M623" s="154" t="s">
        <v>62</v>
      </c>
      <c r="N623" s="154" t="s">
        <v>62</v>
      </c>
      <c r="O623" s="154" t="s">
        <v>62</v>
      </c>
    </row>
    <row r="624" spans="1:15" ht="13.5" customHeight="1" x14ac:dyDescent="0.3">
      <c r="A624" s="155">
        <v>0.96875</v>
      </c>
      <c r="B624" s="154" t="s">
        <v>62</v>
      </c>
      <c r="C624" s="154" t="s">
        <v>62</v>
      </c>
      <c r="D624" s="154" t="s">
        <v>62</v>
      </c>
      <c r="E624" s="154" t="s">
        <v>62</v>
      </c>
      <c r="F624" s="154" t="s">
        <v>62</v>
      </c>
      <c r="G624" s="154" t="s">
        <v>62</v>
      </c>
      <c r="H624" s="154" t="s">
        <v>62</v>
      </c>
      <c r="I624" s="154" t="s">
        <v>62</v>
      </c>
      <c r="J624" s="154" t="s">
        <v>62</v>
      </c>
      <c r="K624" s="154" t="s">
        <v>62</v>
      </c>
      <c r="L624" s="154" t="s">
        <v>62</v>
      </c>
      <c r="M624" s="154" t="s">
        <v>62</v>
      </c>
      <c r="N624" s="154" t="s">
        <v>62</v>
      </c>
      <c r="O624" s="154" t="s">
        <v>62</v>
      </c>
    </row>
    <row r="625" spans="1:33" ht="13.5" customHeight="1" x14ac:dyDescent="0.3">
      <c r="A625" s="155">
        <v>0.97916666666666696</v>
      </c>
      <c r="B625" s="154" t="s">
        <v>62</v>
      </c>
      <c r="C625" s="154" t="s">
        <v>62</v>
      </c>
      <c r="D625" s="154" t="s">
        <v>62</v>
      </c>
      <c r="E625" s="154" t="s">
        <v>62</v>
      </c>
      <c r="F625" s="154" t="s">
        <v>62</v>
      </c>
      <c r="G625" s="154" t="s">
        <v>62</v>
      </c>
      <c r="H625" s="154" t="s">
        <v>62</v>
      </c>
      <c r="I625" s="154" t="s">
        <v>62</v>
      </c>
      <c r="J625" s="154" t="s">
        <v>62</v>
      </c>
      <c r="K625" s="154" t="s">
        <v>62</v>
      </c>
      <c r="L625" s="154" t="s">
        <v>62</v>
      </c>
      <c r="M625" s="154" t="s">
        <v>62</v>
      </c>
      <c r="N625" s="154" t="s">
        <v>62</v>
      </c>
      <c r="O625" s="154" t="s">
        <v>62</v>
      </c>
    </row>
    <row r="626" spans="1:33" ht="13.5" customHeight="1" thickBot="1" x14ac:dyDescent="0.35">
      <c r="A626" s="156">
        <v>0.98958333333333304</v>
      </c>
      <c r="B626" s="154" t="s">
        <v>62</v>
      </c>
      <c r="C626" s="154" t="s">
        <v>62</v>
      </c>
      <c r="D626" s="154" t="s">
        <v>62</v>
      </c>
      <c r="E626" s="154" t="s">
        <v>62</v>
      </c>
      <c r="F626" s="154" t="s">
        <v>62</v>
      </c>
      <c r="G626" s="154" t="s">
        <v>62</v>
      </c>
      <c r="H626" s="154" t="s">
        <v>62</v>
      </c>
      <c r="I626" s="154" t="s">
        <v>62</v>
      </c>
      <c r="J626" s="154" t="s">
        <v>62</v>
      </c>
      <c r="K626" s="154" t="s">
        <v>62</v>
      </c>
      <c r="L626" s="154" t="s">
        <v>62</v>
      </c>
      <c r="M626" s="154" t="s">
        <v>62</v>
      </c>
      <c r="N626" s="154" t="s">
        <v>62</v>
      </c>
      <c r="O626" s="154" t="s">
        <v>62</v>
      </c>
    </row>
    <row r="627" spans="1:33" ht="13.5" customHeight="1" thickTop="1" x14ac:dyDescent="0.3">
      <c r="A627" s="157" t="s">
        <v>45</v>
      </c>
      <c r="B627" s="158">
        <f t="shared" ref="B627:M627" si="69">SUM(B559:B606)</f>
        <v>0</v>
      </c>
      <c r="C627" s="158">
        <f t="shared" si="69"/>
        <v>0</v>
      </c>
      <c r="D627" s="158">
        <f t="shared" si="69"/>
        <v>0</v>
      </c>
      <c r="E627" s="158">
        <f t="shared" si="69"/>
        <v>0</v>
      </c>
      <c r="F627" s="158">
        <f t="shared" si="69"/>
        <v>0</v>
      </c>
      <c r="G627" s="158">
        <f t="shared" si="69"/>
        <v>0</v>
      </c>
      <c r="H627" s="158">
        <f t="shared" si="69"/>
        <v>0</v>
      </c>
      <c r="I627" s="158">
        <f t="shared" si="69"/>
        <v>0</v>
      </c>
      <c r="J627" s="158">
        <f t="shared" si="69"/>
        <v>0</v>
      </c>
      <c r="K627" s="158">
        <f t="shared" si="69"/>
        <v>0</v>
      </c>
      <c r="L627" s="158">
        <f t="shared" si="69"/>
        <v>0</v>
      </c>
      <c r="M627" s="158">
        <f t="shared" si="69"/>
        <v>0</v>
      </c>
      <c r="N627" s="159"/>
      <c r="O627" s="159"/>
    </row>
    <row r="628" spans="1:33" ht="13.5" customHeight="1" x14ac:dyDescent="0.3">
      <c r="A628" s="160" t="s">
        <v>46</v>
      </c>
      <c r="B628" s="154">
        <f t="shared" ref="B628:M628" si="70">SUM(B555:B618)</f>
        <v>0</v>
      </c>
      <c r="C628" s="154">
        <f t="shared" si="70"/>
        <v>0</v>
      </c>
      <c r="D628" s="154">
        <f t="shared" si="70"/>
        <v>0</v>
      </c>
      <c r="E628" s="154">
        <f t="shared" si="70"/>
        <v>0</v>
      </c>
      <c r="F628" s="154">
        <f t="shared" si="70"/>
        <v>0</v>
      </c>
      <c r="G628" s="154">
        <f t="shared" si="70"/>
        <v>0</v>
      </c>
      <c r="H628" s="154">
        <f t="shared" si="70"/>
        <v>0</v>
      </c>
      <c r="I628" s="154">
        <f t="shared" si="70"/>
        <v>0</v>
      </c>
      <c r="J628" s="154">
        <f t="shared" si="70"/>
        <v>0</v>
      </c>
      <c r="K628" s="154">
        <f t="shared" si="70"/>
        <v>0</v>
      </c>
      <c r="L628" s="154">
        <f t="shared" si="70"/>
        <v>0</v>
      </c>
      <c r="M628" s="154">
        <f t="shared" si="70"/>
        <v>0</v>
      </c>
      <c r="N628" s="161"/>
      <c r="O628" s="161"/>
    </row>
    <row r="629" spans="1:33" ht="13.5" customHeight="1" x14ac:dyDescent="0.3">
      <c r="A629" s="154" t="s">
        <v>47</v>
      </c>
      <c r="B629" s="154">
        <f t="shared" ref="B629:M629" si="71">SUM(B555:B626)</f>
        <v>0</v>
      </c>
      <c r="C629" s="154">
        <f t="shared" si="71"/>
        <v>0</v>
      </c>
      <c r="D629" s="154">
        <f t="shared" si="71"/>
        <v>0</v>
      </c>
      <c r="E629" s="154">
        <f t="shared" si="71"/>
        <v>0</v>
      </c>
      <c r="F629" s="154">
        <f t="shared" si="71"/>
        <v>0</v>
      </c>
      <c r="G629" s="154">
        <f t="shared" si="71"/>
        <v>0</v>
      </c>
      <c r="H629" s="154">
        <f t="shared" si="71"/>
        <v>0</v>
      </c>
      <c r="I629" s="154">
        <f t="shared" si="71"/>
        <v>0</v>
      </c>
      <c r="J629" s="154">
        <f t="shared" si="71"/>
        <v>0</v>
      </c>
      <c r="K629" s="154">
        <f t="shared" si="71"/>
        <v>0</v>
      </c>
      <c r="L629" s="154">
        <f t="shared" si="71"/>
        <v>0</v>
      </c>
      <c r="M629" s="154">
        <f t="shared" si="71"/>
        <v>0</v>
      </c>
      <c r="N629" s="161"/>
      <c r="O629" s="161"/>
    </row>
    <row r="630" spans="1:33" ht="13.5" customHeight="1" thickBot="1" x14ac:dyDescent="0.35">
      <c r="A630" s="162" t="s">
        <v>48</v>
      </c>
      <c r="B630" s="162">
        <f t="shared" ref="B630:M630" si="72">SUM(B531:B626)</f>
        <v>0</v>
      </c>
      <c r="C630" s="162">
        <f t="shared" si="72"/>
        <v>0</v>
      </c>
      <c r="D630" s="162">
        <f t="shared" si="72"/>
        <v>0</v>
      </c>
      <c r="E630" s="162">
        <f t="shared" si="72"/>
        <v>0</v>
      </c>
      <c r="F630" s="162">
        <f t="shared" si="72"/>
        <v>0</v>
      </c>
      <c r="G630" s="162">
        <f t="shared" si="72"/>
        <v>0</v>
      </c>
      <c r="H630" s="162">
        <f t="shared" si="72"/>
        <v>0</v>
      </c>
      <c r="I630" s="162">
        <f t="shared" si="72"/>
        <v>0</v>
      </c>
      <c r="J630" s="162">
        <f t="shared" si="72"/>
        <v>0</v>
      </c>
      <c r="K630" s="162">
        <f t="shared" si="72"/>
        <v>0</v>
      </c>
      <c r="L630" s="162">
        <f t="shared" si="72"/>
        <v>0</v>
      </c>
      <c r="M630" s="162">
        <f t="shared" si="72"/>
        <v>0</v>
      </c>
      <c r="N630" s="163"/>
      <c r="O630" s="163"/>
      <c r="AG630" s="439"/>
    </row>
    <row r="631" spans="1:33" ht="13.5" customHeight="1" thickTop="1" x14ac:dyDescent="0.3">
      <c r="N631" s="164"/>
      <c r="O631" s="164"/>
      <c r="AG631" s="439"/>
    </row>
    <row r="632" spans="1:33" ht="13.5" customHeight="1" thickBot="1" x14ac:dyDescent="0.35">
      <c r="A632" s="165" t="s">
        <v>10</v>
      </c>
      <c r="B632" s="166" t="s">
        <v>60</v>
      </c>
      <c r="C632" s="166">
        <f>C528+1</f>
        <v>45725</v>
      </c>
      <c r="D632" s="165"/>
      <c r="E632" s="165"/>
      <c r="F632" s="165"/>
      <c r="G632" s="165"/>
      <c r="H632" s="165"/>
      <c r="I632" s="165"/>
      <c r="J632" s="165"/>
      <c r="K632" s="165"/>
      <c r="L632" s="165"/>
      <c r="M632" s="165"/>
      <c r="N632" s="167"/>
      <c r="O632" s="167"/>
      <c r="AG632" s="439"/>
    </row>
    <row r="633" spans="1:33" ht="13.5" customHeight="1" thickTop="1" thickBot="1" x14ac:dyDescent="0.35">
      <c r="A633" s="165"/>
      <c r="B633" s="563" t="s">
        <v>31</v>
      </c>
      <c r="C633" s="563" t="s">
        <v>32</v>
      </c>
      <c r="D633" s="563" t="s">
        <v>33</v>
      </c>
      <c r="E633" s="563" t="s">
        <v>34</v>
      </c>
      <c r="F633" s="563" t="s">
        <v>35</v>
      </c>
      <c r="G633" s="563" t="s">
        <v>36</v>
      </c>
      <c r="H633" s="563" t="s">
        <v>37</v>
      </c>
      <c r="I633" s="563" t="s">
        <v>38</v>
      </c>
      <c r="J633" s="563" t="s">
        <v>39</v>
      </c>
      <c r="K633" s="563" t="s">
        <v>40</v>
      </c>
      <c r="L633" s="563" t="s">
        <v>41</v>
      </c>
      <c r="M633" s="563" t="s">
        <v>42</v>
      </c>
      <c r="N633" s="565" t="s">
        <v>43</v>
      </c>
      <c r="O633" s="565" t="s">
        <v>44</v>
      </c>
      <c r="AG633" s="439"/>
    </row>
    <row r="634" spans="1:33" ht="13.5" customHeight="1" thickTop="1" thickBot="1" x14ac:dyDescent="0.35">
      <c r="A634" s="168" t="s">
        <v>51</v>
      </c>
      <c r="B634" s="564"/>
      <c r="C634" s="564"/>
      <c r="D634" s="564"/>
      <c r="E634" s="564"/>
      <c r="F634" s="564"/>
      <c r="G634" s="564"/>
      <c r="H634" s="564"/>
      <c r="I634" s="564"/>
      <c r="J634" s="564"/>
      <c r="K634" s="564"/>
      <c r="L634" s="564"/>
      <c r="M634" s="564"/>
      <c r="N634" s="566"/>
      <c r="O634" s="566"/>
      <c r="AA634" s="437"/>
      <c r="AG634" s="437"/>
    </row>
    <row r="635" spans="1:33" ht="13.5" customHeight="1" thickTop="1" x14ac:dyDescent="0.3">
      <c r="A635" s="153">
        <v>0</v>
      </c>
      <c r="B635" s="154" t="s">
        <v>62</v>
      </c>
      <c r="C635" s="154" t="s">
        <v>62</v>
      </c>
      <c r="D635" s="154" t="s">
        <v>62</v>
      </c>
      <c r="E635" s="154" t="s">
        <v>62</v>
      </c>
      <c r="F635" s="154" t="s">
        <v>62</v>
      </c>
      <c r="G635" s="154" t="s">
        <v>62</v>
      </c>
      <c r="H635" s="154" t="s">
        <v>62</v>
      </c>
      <c r="I635" s="154" t="s">
        <v>62</v>
      </c>
      <c r="J635" s="154" t="s">
        <v>62</v>
      </c>
      <c r="K635" s="154" t="s">
        <v>62</v>
      </c>
      <c r="L635" s="154" t="s">
        <v>62</v>
      </c>
      <c r="M635" s="154" t="s">
        <v>62</v>
      </c>
      <c r="N635" s="154" t="s">
        <v>62</v>
      </c>
      <c r="O635" s="154" t="s">
        <v>62</v>
      </c>
      <c r="AA635" s="437"/>
      <c r="AG635" s="437"/>
    </row>
    <row r="636" spans="1:33" ht="13.5" customHeight="1" x14ac:dyDescent="0.3">
      <c r="A636" s="155">
        <v>1.0416666666666666E-2</v>
      </c>
      <c r="B636" s="154" t="s">
        <v>62</v>
      </c>
      <c r="C636" s="154" t="s">
        <v>62</v>
      </c>
      <c r="D636" s="154" t="s">
        <v>62</v>
      </c>
      <c r="E636" s="154" t="s">
        <v>62</v>
      </c>
      <c r="F636" s="154" t="s">
        <v>62</v>
      </c>
      <c r="G636" s="154" t="s">
        <v>62</v>
      </c>
      <c r="H636" s="154" t="s">
        <v>62</v>
      </c>
      <c r="I636" s="154" t="s">
        <v>62</v>
      </c>
      <c r="J636" s="154" t="s">
        <v>62</v>
      </c>
      <c r="K636" s="154" t="s">
        <v>62</v>
      </c>
      <c r="L636" s="154" t="s">
        <v>62</v>
      </c>
      <c r="M636" s="154" t="s">
        <v>62</v>
      </c>
      <c r="N636" s="154" t="s">
        <v>62</v>
      </c>
      <c r="O636" s="154" t="s">
        <v>62</v>
      </c>
      <c r="AA636" s="437"/>
      <c r="AG636" s="437"/>
    </row>
    <row r="637" spans="1:33" ht="13.5" customHeight="1" x14ac:dyDescent="0.3">
      <c r="A637" s="155">
        <v>2.0833333333333332E-2</v>
      </c>
      <c r="B637" s="154" t="s">
        <v>62</v>
      </c>
      <c r="C637" s="154" t="s">
        <v>62</v>
      </c>
      <c r="D637" s="154" t="s">
        <v>62</v>
      </c>
      <c r="E637" s="154" t="s">
        <v>62</v>
      </c>
      <c r="F637" s="154" t="s">
        <v>62</v>
      </c>
      <c r="G637" s="154" t="s">
        <v>62</v>
      </c>
      <c r="H637" s="154" t="s">
        <v>62</v>
      </c>
      <c r="I637" s="154" t="s">
        <v>62</v>
      </c>
      <c r="J637" s="154" t="s">
        <v>62</v>
      </c>
      <c r="K637" s="154" t="s">
        <v>62</v>
      </c>
      <c r="L637" s="154" t="s">
        <v>62</v>
      </c>
      <c r="M637" s="154" t="s">
        <v>62</v>
      </c>
      <c r="N637" s="154" t="s">
        <v>62</v>
      </c>
      <c r="O637" s="154" t="s">
        <v>62</v>
      </c>
      <c r="AA637" s="437"/>
      <c r="AG637" s="437"/>
    </row>
    <row r="638" spans="1:33" ht="13.5" customHeight="1" x14ac:dyDescent="0.3">
      <c r="A638" s="155">
        <v>3.125E-2</v>
      </c>
      <c r="B638" s="154" t="s">
        <v>62</v>
      </c>
      <c r="C638" s="154" t="s">
        <v>62</v>
      </c>
      <c r="D638" s="154" t="s">
        <v>62</v>
      </c>
      <c r="E638" s="154" t="s">
        <v>62</v>
      </c>
      <c r="F638" s="154" t="s">
        <v>62</v>
      </c>
      <c r="G638" s="154" t="s">
        <v>62</v>
      </c>
      <c r="H638" s="154" t="s">
        <v>62</v>
      </c>
      <c r="I638" s="154" t="s">
        <v>62</v>
      </c>
      <c r="J638" s="154" t="s">
        <v>62</v>
      </c>
      <c r="K638" s="154" t="s">
        <v>62</v>
      </c>
      <c r="L638" s="154" t="s">
        <v>62</v>
      </c>
      <c r="M638" s="154" t="s">
        <v>62</v>
      </c>
      <c r="N638" s="154" t="s">
        <v>62</v>
      </c>
      <c r="O638" s="154" t="s">
        <v>62</v>
      </c>
    </row>
    <row r="639" spans="1:33" ht="13.5" customHeight="1" x14ac:dyDescent="0.3">
      <c r="A639" s="155">
        <v>4.1666666666666664E-2</v>
      </c>
      <c r="B639" s="154" t="s">
        <v>62</v>
      </c>
      <c r="C639" s="154" t="s">
        <v>62</v>
      </c>
      <c r="D639" s="154" t="s">
        <v>62</v>
      </c>
      <c r="E639" s="154" t="s">
        <v>62</v>
      </c>
      <c r="F639" s="154" t="s">
        <v>62</v>
      </c>
      <c r="G639" s="154" t="s">
        <v>62</v>
      </c>
      <c r="H639" s="154" t="s">
        <v>62</v>
      </c>
      <c r="I639" s="154" t="s">
        <v>62</v>
      </c>
      <c r="J639" s="154" t="s">
        <v>62</v>
      </c>
      <c r="K639" s="154" t="s">
        <v>62</v>
      </c>
      <c r="L639" s="154" t="s">
        <v>62</v>
      </c>
      <c r="M639" s="154" t="s">
        <v>62</v>
      </c>
      <c r="N639" s="154" t="s">
        <v>62</v>
      </c>
      <c r="O639" s="154" t="s">
        <v>62</v>
      </c>
    </row>
    <row r="640" spans="1:33" ht="13.5" customHeight="1" x14ac:dyDescent="0.3">
      <c r="A640" s="155">
        <v>5.2083333333333336E-2</v>
      </c>
      <c r="B640" s="154" t="s">
        <v>62</v>
      </c>
      <c r="C640" s="154" t="s">
        <v>62</v>
      </c>
      <c r="D640" s="154" t="s">
        <v>62</v>
      </c>
      <c r="E640" s="154" t="s">
        <v>62</v>
      </c>
      <c r="F640" s="154" t="s">
        <v>62</v>
      </c>
      <c r="G640" s="154" t="s">
        <v>62</v>
      </c>
      <c r="H640" s="154" t="s">
        <v>62</v>
      </c>
      <c r="I640" s="154" t="s">
        <v>62</v>
      </c>
      <c r="J640" s="154" t="s">
        <v>62</v>
      </c>
      <c r="K640" s="154" t="s">
        <v>62</v>
      </c>
      <c r="L640" s="154" t="s">
        <v>62</v>
      </c>
      <c r="M640" s="154" t="s">
        <v>62</v>
      </c>
      <c r="N640" s="154" t="s">
        <v>62</v>
      </c>
      <c r="O640" s="154" t="s">
        <v>62</v>
      </c>
    </row>
    <row r="641" spans="1:15" ht="13.5" customHeight="1" x14ac:dyDescent="0.3">
      <c r="A641" s="155">
        <v>6.25E-2</v>
      </c>
      <c r="B641" s="154" t="s">
        <v>62</v>
      </c>
      <c r="C641" s="154" t="s">
        <v>62</v>
      </c>
      <c r="D641" s="154" t="s">
        <v>62</v>
      </c>
      <c r="E641" s="154" t="s">
        <v>62</v>
      </c>
      <c r="F641" s="154" t="s">
        <v>62</v>
      </c>
      <c r="G641" s="154" t="s">
        <v>62</v>
      </c>
      <c r="H641" s="154" t="s">
        <v>62</v>
      </c>
      <c r="I641" s="154" t="s">
        <v>62</v>
      </c>
      <c r="J641" s="154" t="s">
        <v>62</v>
      </c>
      <c r="K641" s="154" t="s">
        <v>62</v>
      </c>
      <c r="L641" s="154" t="s">
        <v>62</v>
      </c>
      <c r="M641" s="154" t="s">
        <v>62</v>
      </c>
      <c r="N641" s="154" t="s">
        <v>62</v>
      </c>
      <c r="O641" s="154" t="s">
        <v>62</v>
      </c>
    </row>
    <row r="642" spans="1:15" ht="13.5" customHeight="1" x14ac:dyDescent="0.3">
      <c r="A642" s="155">
        <v>7.2916666666666699E-2</v>
      </c>
      <c r="B642" s="154" t="s">
        <v>62</v>
      </c>
      <c r="C642" s="154" t="s">
        <v>62</v>
      </c>
      <c r="D642" s="154" t="s">
        <v>62</v>
      </c>
      <c r="E642" s="154" t="s">
        <v>62</v>
      </c>
      <c r="F642" s="154" t="s">
        <v>62</v>
      </c>
      <c r="G642" s="154" t="s">
        <v>62</v>
      </c>
      <c r="H642" s="154" t="s">
        <v>62</v>
      </c>
      <c r="I642" s="154" t="s">
        <v>62</v>
      </c>
      <c r="J642" s="154" t="s">
        <v>62</v>
      </c>
      <c r="K642" s="154" t="s">
        <v>62</v>
      </c>
      <c r="L642" s="154" t="s">
        <v>62</v>
      </c>
      <c r="M642" s="154" t="s">
        <v>62</v>
      </c>
      <c r="N642" s="154" t="s">
        <v>62</v>
      </c>
      <c r="O642" s="154" t="s">
        <v>62</v>
      </c>
    </row>
    <row r="643" spans="1:15" ht="13.5" customHeight="1" x14ac:dyDescent="0.3">
      <c r="A643" s="155">
        <v>8.3333333333333301E-2</v>
      </c>
      <c r="B643" s="154" t="s">
        <v>62</v>
      </c>
      <c r="C643" s="154" t="s">
        <v>62</v>
      </c>
      <c r="D643" s="154" t="s">
        <v>62</v>
      </c>
      <c r="E643" s="154" t="s">
        <v>62</v>
      </c>
      <c r="F643" s="154" t="s">
        <v>62</v>
      </c>
      <c r="G643" s="154" t="s">
        <v>62</v>
      </c>
      <c r="H643" s="154" t="s">
        <v>62</v>
      </c>
      <c r="I643" s="154" t="s">
        <v>62</v>
      </c>
      <c r="J643" s="154" t="s">
        <v>62</v>
      </c>
      <c r="K643" s="154" t="s">
        <v>62</v>
      </c>
      <c r="L643" s="154" t="s">
        <v>62</v>
      </c>
      <c r="M643" s="154" t="s">
        <v>62</v>
      </c>
      <c r="N643" s="154" t="s">
        <v>62</v>
      </c>
      <c r="O643" s="154" t="s">
        <v>62</v>
      </c>
    </row>
    <row r="644" spans="1:15" ht="13.5" customHeight="1" x14ac:dyDescent="0.3">
      <c r="A644" s="155">
        <v>9.375E-2</v>
      </c>
      <c r="B644" s="154" t="s">
        <v>62</v>
      </c>
      <c r="C644" s="154" t="s">
        <v>62</v>
      </c>
      <c r="D644" s="154" t="s">
        <v>62</v>
      </c>
      <c r="E644" s="154" t="s">
        <v>62</v>
      </c>
      <c r="F644" s="154" t="s">
        <v>62</v>
      </c>
      <c r="G644" s="154" t="s">
        <v>62</v>
      </c>
      <c r="H644" s="154" t="s">
        <v>62</v>
      </c>
      <c r="I644" s="154" t="s">
        <v>62</v>
      </c>
      <c r="J644" s="154" t="s">
        <v>62</v>
      </c>
      <c r="K644" s="154" t="s">
        <v>62</v>
      </c>
      <c r="L644" s="154" t="s">
        <v>62</v>
      </c>
      <c r="M644" s="154" t="s">
        <v>62</v>
      </c>
      <c r="N644" s="154" t="s">
        <v>62</v>
      </c>
      <c r="O644" s="154" t="s">
        <v>62</v>
      </c>
    </row>
    <row r="645" spans="1:15" ht="13.5" customHeight="1" x14ac:dyDescent="0.3">
      <c r="A645" s="155">
        <v>0.104166666666667</v>
      </c>
      <c r="B645" s="154" t="s">
        <v>62</v>
      </c>
      <c r="C645" s="154" t="s">
        <v>62</v>
      </c>
      <c r="D645" s="154" t="s">
        <v>62</v>
      </c>
      <c r="E645" s="154" t="s">
        <v>62</v>
      </c>
      <c r="F645" s="154" t="s">
        <v>62</v>
      </c>
      <c r="G645" s="154" t="s">
        <v>62</v>
      </c>
      <c r="H645" s="154" t="s">
        <v>62</v>
      </c>
      <c r="I645" s="154" t="s">
        <v>62</v>
      </c>
      <c r="J645" s="154" t="s">
        <v>62</v>
      </c>
      <c r="K645" s="154" t="s">
        <v>62</v>
      </c>
      <c r="L645" s="154" t="s">
        <v>62</v>
      </c>
      <c r="M645" s="154" t="s">
        <v>62</v>
      </c>
      <c r="N645" s="154" t="s">
        <v>62</v>
      </c>
      <c r="O645" s="154" t="s">
        <v>62</v>
      </c>
    </row>
    <row r="646" spans="1:15" ht="13.5" customHeight="1" x14ac:dyDescent="0.3">
      <c r="A646" s="155">
        <v>0.114583333333333</v>
      </c>
      <c r="B646" s="154" t="s">
        <v>62</v>
      </c>
      <c r="C646" s="154" t="s">
        <v>62</v>
      </c>
      <c r="D646" s="154" t="s">
        <v>62</v>
      </c>
      <c r="E646" s="154" t="s">
        <v>62</v>
      </c>
      <c r="F646" s="154" t="s">
        <v>62</v>
      </c>
      <c r="G646" s="154" t="s">
        <v>62</v>
      </c>
      <c r="H646" s="154" t="s">
        <v>62</v>
      </c>
      <c r="I646" s="154" t="s">
        <v>62</v>
      </c>
      <c r="J646" s="154" t="s">
        <v>62</v>
      </c>
      <c r="K646" s="154" t="s">
        <v>62</v>
      </c>
      <c r="L646" s="154" t="s">
        <v>62</v>
      </c>
      <c r="M646" s="154" t="s">
        <v>62</v>
      </c>
      <c r="N646" s="154" t="s">
        <v>62</v>
      </c>
      <c r="O646" s="154" t="s">
        <v>62</v>
      </c>
    </row>
    <row r="647" spans="1:15" ht="13.5" customHeight="1" x14ac:dyDescent="0.3">
      <c r="A647" s="155">
        <v>0.125</v>
      </c>
      <c r="B647" s="154" t="s">
        <v>62</v>
      </c>
      <c r="C647" s="154" t="s">
        <v>62</v>
      </c>
      <c r="D647" s="154" t="s">
        <v>62</v>
      </c>
      <c r="E647" s="154" t="s">
        <v>62</v>
      </c>
      <c r="F647" s="154" t="s">
        <v>62</v>
      </c>
      <c r="G647" s="154" t="s">
        <v>62</v>
      </c>
      <c r="H647" s="154" t="s">
        <v>62</v>
      </c>
      <c r="I647" s="154" t="s">
        <v>62</v>
      </c>
      <c r="J647" s="154" t="s">
        <v>62</v>
      </c>
      <c r="K647" s="154" t="s">
        <v>62</v>
      </c>
      <c r="L647" s="154" t="s">
        <v>62</v>
      </c>
      <c r="M647" s="154" t="s">
        <v>62</v>
      </c>
      <c r="N647" s="154" t="s">
        <v>62</v>
      </c>
      <c r="O647" s="154" t="s">
        <v>62</v>
      </c>
    </row>
    <row r="648" spans="1:15" ht="13.5" customHeight="1" x14ac:dyDescent="0.3">
      <c r="A648" s="155">
        <v>0.13541666666666699</v>
      </c>
      <c r="B648" s="154" t="s">
        <v>62</v>
      </c>
      <c r="C648" s="154" t="s">
        <v>62</v>
      </c>
      <c r="D648" s="154" t="s">
        <v>62</v>
      </c>
      <c r="E648" s="154" t="s">
        <v>62</v>
      </c>
      <c r="F648" s="154" t="s">
        <v>62</v>
      </c>
      <c r="G648" s="154" t="s">
        <v>62</v>
      </c>
      <c r="H648" s="154" t="s">
        <v>62</v>
      </c>
      <c r="I648" s="154" t="s">
        <v>62</v>
      </c>
      <c r="J648" s="154" t="s">
        <v>62</v>
      </c>
      <c r="K648" s="154" t="s">
        <v>62</v>
      </c>
      <c r="L648" s="154" t="s">
        <v>62</v>
      </c>
      <c r="M648" s="154" t="s">
        <v>62</v>
      </c>
      <c r="N648" s="154" t="s">
        <v>62</v>
      </c>
      <c r="O648" s="154" t="s">
        <v>62</v>
      </c>
    </row>
    <row r="649" spans="1:15" ht="13.5" customHeight="1" x14ac:dyDescent="0.3">
      <c r="A649" s="155">
        <v>0.14583333333333301</v>
      </c>
      <c r="B649" s="154" t="s">
        <v>62</v>
      </c>
      <c r="C649" s="154" t="s">
        <v>62</v>
      </c>
      <c r="D649" s="154" t="s">
        <v>62</v>
      </c>
      <c r="E649" s="154" t="s">
        <v>62</v>
      </c>
      <c r="F649" s="154" t="s">
        <v>62</v>
      </c>
      <c r="G649" s="154" t="s">
        <v>62</v>
      </c>
      <c r="H649" s="154" t="s">
        <v>62</v>
      </c>
      <c r="I649" s="154" t="s">
        <v>62</v>
      </c>
      <c r="J649" s="154" t="s">
        <v>62</v>
      </c>
      <c r="K649" s="154" t="s">
        <v>62</v>
      </c>
      <c r="L649" s="154" t="s">
        <v>62</v>
      </c>
      <c r="M649" s="154" t="s">
        <v>62</v>
      </c>
      <c r="N649" s="154" t="s">
        <v>62</v>
      </c>
      <c r="O649" s="154" t="s">
        <v>62</v>
      </c>
    </row>
    <row r="650" spans="1:15" ht="13.5" customHeight="1" x14ac:dyDescent="0.3">
      <c r="A650" s="155">
        <v>0.15625</v>
      </c>
      <c r="B650" s="154" t="s">
        <v>62</v>
      </c>
      <c r="C650" s="154" t="s">
        <v>62</v>
      </c>
      <c r="D650" s="154" t="s">
        <v>62</v>
      </c>
      <c r="E650" s="154" t="s">
        <v>62</v>
      </c>
      <c r="F650" s="154" t="s">
        <v>62</v>
      </c>
      <c r="G650" s="154" t="s">
        <v>62</v>
      </c>
      <c r="H650" s="154" t="s">
        <v>62</v>
      </c>
      <c r="I650" s="154" t="s">
        <v>62</v>
      </c>
      <c r="J650" s="154" t="s">
        <v>62</v>
      </c>
      <c r="K650" s="154" t="s">
        <v>62</v>
      </c>
      <c r="L650" s="154" t="s">
        <v>62</v>
      </c>
      <c r="M650" s="154" t="s">
        <v>62</v>
      </c>
      <c r="N650" s="154" t="s">
        <v>62</v>
      </c>
      <c r="O650" s="154" t="s">
        <v>62</v>
      </c>
    </row>
    <row r="651" spans="1:15" ht="13.5" customHeight="1" x14ac:dyDescent="0.3">
      <c r="A651" s="155">
        <v>0.16666666666666699</v>
      </c>
      <c r="B651" s="154" t="s">
        <v>62</v>
      </c>
      <c r="C651" s="154" t="s">
        <v>62</v>
      </c>
      <c r="D651" s="154" t="s">
        <v>62</v>
      </c>
      <c r="E651" s="154" t="s">
        <v>62</v>
      </c>
      <c r="F651" s="154" t="s">
        <v>62</v>
      </c>
      <c r="G651" s="154" t="s">
        <v>62</v>
      </c>
      <c r="H651" s="154" t="s">
        <v>62</v>
      </c>
      <c r="I651" s="154" t="s">
        <v>62</v>
      </c>
      <c r="J651" s="154" t="s">
        <v>62</v>
      </c>
      <c r="K651" s="154" t="s">
        <v>62</v>
      </c>
      <c r="L651" s="154" t="s">
        <v>62</v>
      </c>
      <c r="M651" s="154" t="s">
        <v>62</v>
      </c>
      <c r="N651" s="154" t="s">
        <v>62</v>
      </c>
      <c r="O651" s="154" t="s">
        <v>62</v>
      </c>
    </row>
    <row r="652" spans="1:15" ht="13.5" customHeight="1" x14ac:dyDescent="0.3">
      <c r="A652" s="155">
        <v>0.17708333333333301</v>
      </c>
      <c r="B652" s="154" t="s">
        <v>62</v>
      </c>
      <c r="C652" s="154" t="s">
        <v>62</v>
      </c>
      <c r="D652" s="154" t="s">
        <v>62</v>
      </c>
      <c r="E652" s="154" t="s">
        <v>62</v>
      </c>
      <c r="F652" s="154" t="s">
        <v>62</v>
      </c>
      <c r="G652" s="154" t="s">
        <v>62</v>
      </c>
      <c r="H652" s="154" t="s">
        <v>62</v>
      </c>
      <c r="I652" s="154" t="s">
        <v>62</v>
      </c>
      <c r="J652" s="154" t="s">
        <v>62</v>
      </c>
      <c r="K652" s="154" t="s">
        <v>62</v>
      </c>
      <c r="L652" s="154" t="s">
        <v>62</v>
      </c>
      <c r="M652" s="154" t="s">
        <v>62</v>
      </c>
      <c r="N652" s="154" t="s">
        <v>62</v>
      </c>
      <c r="O652" s="154" t="s">
        <v>62</v>
      </c>
    </row>
    <row r="653" spans="1:15" ht="13.5" customHeight="1" x14ac:dyDescent="0.3">
      <c r="A653" s="155">
        <v>0.1875</v>
      </c>
      <c r="B653" s="154" t="s">
        <v>62</v>
      </c>
      <c r="C653" s="154" t="s">
        <v>62</v>
      </c>
      <c r="D653" s="154" t="s">
        <v>62</v>
      </c>
      <c r="E653" s="154" t="s">
        <v>62</v>
      </c>
      <c r="F653" s="154" t="s">
        <v>62</v>
      </c>
      <c r="G653" s="154" t="s">
        <v>62</v>
      </c>
      <c r="H653" s="154" t="s">
        <v>62</v>
      </c>
      <c r="I653" s="154" t="s">
        <v>62</v>
      </c>
      <c r="J653" s="154" t="s">
        <v>62</v>
      </c>
      <c r="K653" s="154" t="s">
        <v>62</v>
      </c>
      <c r="L653" s="154" t="s">
        <v>62</v>
      </c>
      <c r="M653" s="154" t="s">
        <v>62</v>
      </c>
      <c r="N653" s="154" t="s">
        <v>62</v>
      </c>
      <c r="O653" s="154" t="s">
        <v>62</v>
      </c>
    </row>
    <row r="654" spans="1:15" ht="13.5" customHeight="1" x14ac:dyDescent="0.3">
      <c r="A654" s="155">
        <v>0.19791666666666699</v>
      </c>
      <c r="B654" s="154" t="s">
        <v>62</v>
      </c>
      <c r="C654" s="154" t="s">
        <v>62</v>
      </c>
      <c r="D654" s="154" t="s">
        <v>62</v>
      </c>
      <c r="E654" s="154" t="s">
        <v>62</v>
      </c>
      <c r="F654" s="154" t="s">
        <v>62</v>
      </c>
      <c r="G654" s="154" t="s">
        <v>62</v>
      </c>
      <c r="H654" s="154" t="s">
        <v>62</v>
      </c>
      <c r="I654" s="154" t="s">
        <v>62</v>
      </c>
      <c r="J654" s="154" t="s">
        <v>62</v>
      </c>
      <c r="K654" s="154" t="s">
        <v>62</v>
      </c>
      <c r="L654" s="154" t="s">
        <v>62</v>
      </c>
      <c r="M654" s="154" t="s">
        <v>62</v>
      </c>
      <c r="N654" s="154" t="s">
        <v>62</v>
      </c>
      <c r="O654" s="154" t="s">
        <v>62</v>
      </c>
    </row>
    <row r="655" spans="1:15" ht="13.5" customHeight="1" x14ac:dyDescent="0.3">
      <c r="A655" s="155">
        <v>0.20833333333333301</v>
      </c>
      <c r="B655" s="154" t="s">
        <v>62</v>
      </c>
      <c r="C655" s="154" t="s">
        <v>62</v>
      </c>
      <c r="D655" s="154" t="s">
        <v>62</v>
      </c>
      <c r="E655" s="154" t="s">
        <v>62</v>
      </c>
      <c r="F655" s="154" t="s">
        <v>62</v>
      </c>
      <c r="G655" s="154" t="s">
        <v>62</v>
      </c>
      <c r="H655" s="154" t="s">
        <v>62</v>
      </c>
      <c r="I655" s="154" t="s">
        <v>62</v>
      </c>
      <c r="J655" s="154" t="s">
        <v>62</v>
      </c>
      <c r="K655" s="154" t="s">
        <v>62</v>
      </c>
      <c r="L655" s="154" t="s">
        <v>62</v>
      </c>
      <c r="M655" s="154" t="s">
        <v>62</v>
      </c>
      <c r="N655" s="154" t="s">
        <v>62</v>
      </c>
      <c r="O655" s="154" t="s">
        <v>62</v>
      </c>
    </row>
    <row r="656" spans="1:15" ht="13.5" customHeight="1" x14ac:dyDescent="0.3">
      <c r="A656" s="155">
        <v>0.21875</v>
      </c>
      <c r="B656" s="154" t="s">
        <v>62</v>
      </c>
      <c r="C656" s="154" t="s">
        <v>62</v>
      </c>
      <c r="D656" s="154" t="s">
        <v>62</v>
      </c>
      <c r="E656" s="154" t="s">
        <v>62</v>
      </c>
      <c r="F656" s="154" t="s">
        <v>62</v>
      </c>
      <c r="G656" s="154" t="s">
        <v>62</v>
      </c>
      <c r="H656" s="154" t="s">
        <v>62</v>
      </c>
      <c r="I656" s="154" t="s">
        <v>62</v>
      </c>
      <c r="J656" s="154" t="s">
        <v>62</v>
      </c>
      <c r="K656" s="154" t="s">
        <v>62</v>
      </c>
      <c r="L656" s="154" t="s">
        <v>62</v>
      </c>
      <c r="M656" s="154" t="s">
        <v>62</v>
      </c>
      <c r="N656" s="154" t="s">
        <v>62</v>
      </c>
      <c r="O656" s="154" t="s">
        <v>62</v>
      </c>
    </row>
    <row r="657" spans="1:15" ht="13.5" customHeight="1" x14ac:dyDescent="0.3">
      <c r="A657" s="155">
        <v>0.22916666666666699</v>
      </c>
      <c r="B657" s="154" t="s">
        <v>62</v>
      </c>
      <c r="C657" s="154" t="s">
        <v>62</v>
      </c>
      <c r="D657" s="154" t="s">
        <v>62</v>
      </c>
      <c r="E657" s="154" t="s">
        <v>62</v>
      </c>
      <c r="F657" s="154" t="s">
        <v>62</v>
      </c>
      <c r="G657" s="154" t="s">
        <v>62</v>
      </c>
      <c r="H657" s="154" t="s">
        <v>62</v>
      </c>
      <c r="I657" s="154" t="s">
        <v>62</v>
      </c>
      <c r="J657" s="154" t="s">
        <v>62</v>
      </c>
      <c r="K657" s="154" t="s">
        <v>62</v>
      </c>
      <c r="L657" s="154" t="s">
        <v>62</v>
      </c>
      <c r="M657" s="154" t="s">
        <v>62</v>
      </c>
      <c r="N657" s="154" t="s">
        <v>62</v>
      </c>
      <c r="O657" s="154" t="s">
        <v>62</v>
      </c>
    </row>
    <row r="658" spans="1:15" ht="13.5" customHeight="1" x14ac:dyDescent="0.3">
      <c r="A658" s="155">
        <v>0.23958333333333301</v>
      </c>
      <c r="B658" s="154" t="s">
        <v>62</v>
      </c>
      <c r="C658" s="154" t="s">
        <v>62</v>
      </c>
      <c r="D658" s="154" t="s">
        <v>62</v>
      </c>
      <c r="E658" s="154" t="s">
        <v>62</v>
      </c>
      <c r="F658" s="154" t="s">
        <v>62</v>
      </c>
      <c r="G658" s="154" t="s">
        <v>62</v>
      </c>
      <c r="H658" s="154" t="s">
        <v>62</v>
      </c>
      <c r="I658" s="154" t="s">
        <v>62</v>
      </c>
      <c r="J658" s="154" t="s">
        <v>62</v>
      </c>
      <c r="K658" s="154" t="s">
        <v>62</v>
      </c>
      <c r="L658" s="154" t="s">
        <v>62</v>
      </c>
      <c r="M658" s="154" t="s">
        <v>62</v>
      </c>
      <c r="N658" s="154" t="s">
        <v>62</v>
      </c>
      <c r="O658" s="154" t="s">
        <v>62</v>
      </c>
    </row>
    <row r="659" spans="1:15" ht="13.5" customHeight="1" x14ac:dyDescent="0.3">
      <c r="A659" s="155">
        <v>0.25</v>
      </c>
      <c r="B659" s="154" t="s">
        <v>62</v>
      </c>
      <c r="C659" s="154" t="s">
        <v>62</v>
      </c>
      <c r="D659" s="154" t="s">
        <v>62</v>
      </c>
      <c r="E659" s="154" t="s">
        <v>62</v>
      </c>
      <c r="F659" s="154" t="s">
        <v>62</v>
      </c>
      <c r="G659" s="154" t="s">
        <v>62</v>
      </c>
      <c r="H659" s="154" t="s">
        <v>62</v>
      </c>
      <c r="I659" s="154" t="s">
        <v>62</v>
      </c>
      <c r="J659" s="154" t="s">
        <v>62</v>
      </c>
      <c r="K659" s="154" t="s">
        <v>62</v>
      </c>
      <c r="L659" s="154" t="s">
        <v>62</v>
      </c>
      <c r="M659" s="154" t="s">
        <v>62</v>
      </c>
      <c r="N659" s="154" t="s">
        <v>62</v>
      </c>
      <c r="O659" s="154" t="s">
        <v>62</v>
      </c>
    </row>
    <row r="660" spans="1:15" ht="13.5" customHeight="1" x14ac:dyDescent="0.3">
      <c r="A660" s="155">
        <v>0.26041666666666702</v>
      </c>
      <c r="B660" s="154" t="s">
        <v>62</v>
      </c>
      <c r="C660" s="154" t="s">
        <v>62</v>
      </c>
      <c r="D660" s="154" t="s">
        <v>62</v>
      </c>
      <c r="E660" s="154" t="s">
        <v>62</v>
      </c>
      <c r="F660" s="154" t="s">
        <v>62</v>
      </c>
      <c r="G660" s="154" t="s">
        <v>62</v>
      </c>
      <c r="H660" s="154" t="s">
        <v>62</v>
      </c>
      <c r="I660" s="154" t="s">
        <v>62</v>
      </c>
      <c r="J660" s="154" t="s">
        <v>62</v>
      </c>
      <c r="K660" s="154" t="s">
        <v>62</v>
      </c>
      <c r="L660" s="154" t="s">
        <v>62</v>
      </c>
      <c r="M660" s="154" t="s">
        <v>62</v>
      </c>
      <c r="N660" s="154" t="s">
        <v>62</v>
      </c>
      <c r="O660" s="154" t="s">
        <v>62</v>
      </c>
    </row>
    <row r="661" spans="1:15" ht="13.5" customHeight="1" x14ac:dyDescent="0.3">
      <c r="A661" s="155">
        <v>0.27083333333333298</v>
      </c>
      <c r="B661" s="154" t="s">
        <v>62</v>
      </c>
      <c r="C661" s="154" t="s">
        <v>62</v>
      </c>
      <c r="D661" s="154" t="s">
        <v>62</v>
      </c>
      <c r="E661" s="154" t="s">
        <v>62</v>
      </c>
      <c r="F661" s="154" t="s">
        <v>62</v>
      </c>
      <c r="G661" s="154" t="s">
        <v>62</v>
      </c>
      <c r="H661" s="154" t="s">
        <v>62</v>
      </c>
      <c r="I661" s="154" t="s">
        <v>62</v>
      </c>
      <c r="J661" s="154" t="s">
        <v>62</v>
      </c>
      <c r="K661" s="154" t="s">
        <v>62</v>
      </c>
      <c r="L661" s="154" t="s">
        <v>62</v>
      </c>
      <c r="M661" s="154" t="s">
        <v>62</v>
      </c>
      <c r="N661" s="154" t="s">
        <v>62</v>
      </c>
      <c r="O661" s="154" t="s">
        <v>62</v>
      </c>
    </row>
    <row r="662" spans="1:15" ht="13.5" customHeight="1" x14ac:dyDescent="0.3">
      <c r="A662" s="155">
        <v>0.28125</v>
      </c>
      <c r="B662" s="154" t="s">
        <v>62</v>
      </c>
      <c r="C662" s="154" t="s">
        <v>62</v>
      </c>
      <c r="D662" s="154" t="s">
        <v>62</v>
      </c>
      <c r="E662" s="154" t="s">
        <v>62</v>
      </c>
      <c r="F662" s="154" t="s">
        <v>62</v>
      </c>
      <c r="G662" s="154" t="s">
        <v>62</v>
      </c>
      <c r="H662" s="154" t="s">
        <v>62</v>
      </c>
      <c r="I662" s="154" t="s">
        <v>62</v>
      </c>
      <c r="J662" s="154" t="s">
        <v>62</v>
      </c>
      <c r="K662" s="154" t="s">
        <v>62</v>
      </c>
      <c r="L662" s="154" t="s">
        <v>62</v>
      </c>
      <c r="M662" s="154" t="s">
        <v>62</v>
      </c>
      <c r="N662" s="154" t="s">
        <v>62</v>
      </c>
      <c r="O662" s="154" t="s">
        <v>62</v>
      </c>
    </row>
    <row r="663" spans="1:15" ht="13.5" customHeight="1" x14ac:dyDescent="0.3">
      <c r="A663" s="155">
        <v>0.29166666666666702</v>
      </c>
      <c r="B663" s="154" t="s">
        <v>62</v>
      </c>
      <c r="C663" s="154" t="s">
        <v>62</v>
      </c>
      <c r="D663" s="154" t="s">
        <v>62</v>
      </c>
      <c r="E663" s="154" t="s">
        <v>62</v>
      </c>
      <c r="F663" s="154" t="s">
        <v>62</v>
      </c>
      <c r="G663" s="154" t="s">
        <v>62</v>
      </c>
      <c r="H663" s="154" t="s">
        <v>62</v>
      </c>
      <c r="I663" s="154" t="s">
        <v>62</v>
      </c>
      <c r="J663" s="154" t="s">
        <v>62</v>
      </c>
      <c r="K663" s="154" t="s">
        <v>62</v>
      </c>
      <c r="L663" s="154" t="s">
        <v>62</v>
      </c>
      <c r="M663" s="154" t="s">
        <v>62</v>
      </c>
      <c r="N663" s="154" t="s">
        <v>62</v>
      </c>
      <c r="O663" s="154" t="s">
        <v>62</v>
      </c>
    </row>
    <row r="664" spans="1:15" ht="13.5" customHeight="1" x14ac:dyDescent="0.3">
      <c r="A664" s="155">
        <v>0.30208333333333298</v>
      </c>
      <c r="B664" s="154" t="s">
        <v>62</v>
      </c>
      <c r="C664" s="154" t="s">
        <v>62</v>
      </c>
      <c r="D664" s="154" t="s">
        <v>62</v>
      </c>
      <c r="E664" s="154" t="s">
        <v>62</v>
      </c>
      <c r="F664" s="154" t="s">
        <v>62</v>
      </c>
      <c r="G664" s="154" t="s">
        <v>62</v>
      </c>
      <c r="H664" s="154" t="s">
        <v>62</v>
      </c>
      <c r="I664" s="154" t="s">
        <v>62</v>
      </c>
      <c r="J664" s="154" t="s">
        <v>62</v>
      </c>
      <c r="K664" s="154" t="s">
        <v>62</v>
      </c>
      <c r="L664" s="154" t="s">
        <v>62</v>
      </c>
      <c r="M664" s="154" t="s">
        <v>62</v>
      </c>
      <c r="N664" s="154" t="s">
        <v>62</v>
      </c>
      <c r="O664" s="154" t="s">
        <v>62</v>
      </c>
    </row>
    <row r="665" spans="1:15" ht="13.5" customHeight="1" x14ac:dyDescent="0.3">
      <c r="A665" s="155">
        <v>0.3125</v>
      </c>
      <c r="B665" s="154" t="s">
        <v>62</v>
      </c>
      <c r="C665" s="154" t="s">
        <v>62</v>
      </c>
      <c r="D665" s="154" t="s">
        <v>62</v>
      </c>
      <c r="E665" s="154" t="s">
        <v>62</v>
      </c>
      <c r="F665" s="154" t="s">
        <v>62</v>
      </c>
      <c r="G665" s="154" t="s">
        <v>62</v>
      </c>
      <c r="H665" s="154" t="s">
        <v>62</v>
      </c>
      <c r="I665" s="154" t="s">
        <v>62</v>
      </c>
      <c r="J665" s="154" t="s">
        <v>62</v>
      </c>
      <c r="K665" s="154" t="s">
        <v>62</v>
      </c>
      <c r="L665" s="154" t="s">
        <v>62</v>
      </c>
      <c r="M665" s="154" t="s">
        <v>62</v>
      </c>
      <c r="N665" s="154" t="s">
        <v>62</v>
      </c>
      <c r="O665" s="154" t="s">
        <v>62</v>
      </c>
    </row>
    <row r="666" spans="1:15" ht="13.5" customHeight="1" x14ac:dyDescent="0.3">
      <c r="A666" s="155">
        <v>0.32291666666666702</v>
      </c>
      <c r="B666" s="154" t="s">
        <v>62</v>
      </c>
      <c r="C666" s="154" t="s">
        <v>62</v>
      </c>
      <c r="D666" s="154" t="s">
        <v>62</v>
      </c>
      <c r="E666" s="154" t="s">
        <v>62</v>
      </c>
      <c r="F666" s="154" t="s">
        <v>62</v>
      </c>
      <c r="G666" s="154" t="s">
        <v>62</v>
      </c>
      <c r="H666" s="154" t="s">
        <v>62</v>
      </c>
      <c r="I666" s="154" t="s">
        <v>62</v>
      </c>
      <c r="J666" s="154" t="s">
        <v>62</v>
      </c>
      <c r="K666" s="154" t="s">
        <v>62</v>
      </c>
      <c r="L666" s="154" t="s">
        <v>62</v>
      </c>
      <c r="M666" s="154" t="s">
        <v>62</v>
      </c>
      <c r="N666" s="154" t="s">
        <v>62</v>
      </c>
      <c r="O666" s="154" t="s">
        <v>62</v>
      </c>
    </row>
    <row r="667" spans="1:15" ht="13.5" customHeight="1" x14ac:dyDescent="0.3">
      <c r="A667" s="155">
        <v>0.33333333333333298</v>
      </c>
      <c r="B667" s="154" t="s">
        <v>62</v>
      </c>
      <c r="C667" s="154" t="s">
        <v>62</v>
      </c>
      <c r="D667" s="154" t="s">
        <v>62</v>
      </c>
      <c r="E667" s="154" t="s">
        <v>62</v>
      </c>
      <c r="F667" s="154" t="s">
        <v>62</v>
      </c>
      <c r="G667" s="154" t="s">
        <v>62</v>
      </c>
      <c r="H667" s="154" t="s">
        <v>62</v>
      </c>
      <c r="I667" s="154" t="s">
        <v>62</v>
      </c>
      <c r="J667" s="154" t="s">
        <v>62</v>
      </c>
      <c r="K667" s="154" t="s">
        <v>62</v>
      </c>
      <c r="L667" s="154" t="s">
        <v>62</v>
      </c>
      <c r="M667" s="154" t="s">
        <v>62</v>
      </c>
      <c r="N667" s="154" t="s">
        <v>62</v>
      </c>
      <c r="O667" s="154" t="s">
        <v>62</v>
      </c>
    </row>
    <row r="668" spans="1:15" ht="13.5" customHeight="1" x14ac:dyDescent="0.3">
      <c r="A668" s="155">
        <v>0.34375</v>
      </c>
      <c r="B668" s="154" t="s">
        <v>62</v>
      </c>
      <c r="C668" s="154" t="s">
        <v>62</v>
      </c>
      <c r="D668" s="154" t="s">
        <v>62</v>
      </c>
      <c r="E668" s="154" t="s">
        <v>62</v>
      </c>
      <c r="F668" s="154" t="s">
        <v>62</v>
      </c>
      <c r="G668" s="154" t="s">
        <v>62</v>
      </c>
      <c r="H668" s="154" t="s">
        <v>62</v>
      </c>
      <c r="I668" s="154" t="s">
        <v>62</v>
      </c>
      <c r="J668" s="154" t="s">
        <v>62</v>
      </c>
      <c r="K668" s="154" t="s">
        <v>62</v>
      </c>
      <c r="L668" s="154" t="s">
        <v>62</v>
      </c>
      <c r="M668" s="154" t="s">
        <v>62</v>
      </c>
      <c r="N668" s="154" t="s">
        <v>62</v>
      </c>
      <c r="O668" s="154" t="s">
        <v>62</v>
      </c>
    </row>
    <row r="669" spans="1:15" ht="13.5" customHeight="1" x14ac:dyDescent="0.3">
      <c r="A669" s="155">
        <v>0.35416666666666702</v>
      </c>
      <c r="B669" s="154" t="s">
        <v>62</v>
      </c>
      <c r="C669" s="154" t="s">
        <v>62</v>
      </c>
      <c r="D669" s="154" t="s">
        <v>62</v>
      </c>
      <c r="E669" s="154" t="s">
        <v>62</v>
      </c>
      <c r="F669" s="154" t="s">
        <v>62</v>
      </c>
      <c r="G669" s="154" t="s">
        <v>62</v>
      </c>
      <c r="H669" s="154" t="s">
        <v>62</v>
      </c>
      <c r="I669" s="154" t="s">
        <v>62</v>
      </c>
      <c r="J669" s="154" t="s">
        <v>62</v>
      </c>
      <c r="K669" s="154" t="s">
        <v>62</v>
      </c>
      <c r="L669" s="154" t="s">
        <v>62</v>
      </c>
      <c r="M669" s="154" t="s">
        <v>62</v>
      </c>
      <c r="N669" s="154" t="s">
        <v>62</v>
      </c>
      <c r="O669" s="154" t="s">
        <v>62</v>
      </c>
    </row>
    <row r="670" spans="1:15" ht="13.5" customHeight="1" x14ac:dyDescent="0.3">
      <c r="A670" s="155">
        <v>0.36458333333333298</v>
      </c>
      <c r="B670" s="154" t="s">
        <v>62</v>
      </c>
      <c r="C670" s="154" t="s">
        <v>62</v>
      </c>
      <c r="D670" s="154" t="s">
        <v>62</v>
      </c>
      <c r="E670" s="154" t="s">
        <v>62</v>
      </c>
      <c r="F670" s="154" t="s">
        <v>62</v>
      </c>
      <c r="G670" s="154" t="s">
        <v>62</v>
      </c>
      <c r="H670" s="154" t="s">
        <v>62</v>
      </c>
      <c r="I670" s="154" t="s">
        <v>62</v>
      </c>
      <c r="J670" s="154" t="s">
        <v>62</v>
      </c>
      <c r="K670" s="154" t="s">
        <v>62</v>
      </c>
      <c r="L670" s="154" t="s">
        <v>62</v>
      </c>
      <c r="M670" s="154" t="s">
        <v>62</v>
      </c>
      <c r="N670" s="154" t="s">
        <v>62</v>
      </c>
      <c r="O670" s="154" t="s">
        <v>62</v>
      </c>
    </row>
    <row r="671" spans="1:15" ht="13.5" customHeight="1" x14ac:dyDescent="0.3">
      <c r="A671" s="155">
        <v>0.375</v>
      </c>
      <c r="B671" s="154">
        <v>4</v>
      </c>
      <c r="C671" s="154">
        <v>1</v>
      </c>
      <c r="D671" s="154">
        <v>0</v>
      </c>
      <c r="E671" s="154">
        <v>2</v>
      </c>
      <c r="F671" s="154">
        <v>1</v>
      </c>
      <c r="G671" s="154">
        <v>0</v>
      </c>
      <c r="H671" s="154">
        <v>0</v>
      </c>
      <c r="I671" s="154">
        <v>0</v>
      </c>
      <c r="J671" s="154">
        <v>0</v>
      </c>
      <c r="K671" s="154">
        <v>0</v>
      </c>
      <c r="L671" s="154">
        <v>0</v>
      </c>
      <c r="M671" s="154">
        <v>0</v>
      </c>
      <c r="N671" s="154">
        <v>22</v>
      </c>
      <c r="O671" s="154" t="s">
        <v>263</v>
      </c>
    </row>
    <row r="672" spans="1:15" ht="13.5" customHeight="1" x14ac:dyDescent="0.3">
      <c r="A672" s="155">
        <v>0.38541666666666702</v>
      </c>
      <c r="B672" s="154">
        <v>5</v>
      </c>
      <c r="C672" s="154">
        <v>1</v>
      </c>
      <c r="D672" s="154">
        <v>0</v>
      </c>
      <c r="E672" s="154">
        <v>3</v>
      </c>
      <c r="F672" s="154">
        <v>1</v>
      </c>
      <c r="G672" s="154">
        <v>0</v>
      </c>
      <c r="H672" s="154">
        <v>0</v>
      </c>
      <c r="I672" s="154">
        <v>0</v>
      </c>
      <c r="J672" s="154">
        <v>0</v>
      </c>
      <c r="K672" s="154">
        <v>0</v>
      </c>
      <c r="L672" s="154">
        <v>0</v>
      </c>
      <c r="M672" s="154">
        <v>0</v>
      </c>
      <c r="N672" s="154">
        <v>25.7</v>
      </c>
      <c r="O672" s="154" t="s">
        <v>263</v>
      </c>
    </row>
    <row r="673" spans="1:15" ht="13.5" customHeight="1" x14ac:dyDescent="0.3">
      <c r="A673" s="155">
        <v>0.39583333333333298</v>
      </c>
      <c r="B673" s="154">
        <v>2</v>
      </c>
      <c r="C673" s="154">
        <v>1</v>
      </c>
      <c r="D673" s="154">
        <v>0</v>
      </c>
      <c r="E673" s="154">
        <v>1</v>
      </c>
      <c r="F673" s="154">
        <v>0</v>
      </c>
      <c r="G673" s="154">
        <v>0</v>
      </c>
      <c r="H673" s="154">
        <v>0</v>
      </c>
      <c r="I673" s="154">
        <v>0</v>
      </c>
      <c r="J673" s="154">
        <v>0</v>
      </c>
      <c r="K673" s="154">
        <v>0</v>
      </c>
      <c r="L673" s="154">
        <v>0</v>
      </c>
      <c r="M673" s="154">
        <v>0</v>
      </c>
      <c r="N673" s="154">
        <v>28.1</v>
      </c>
      <c r="O673" s="154" t="s">
        <v>263</v>
      </c>
    </row>
    <row r="674" spans="1:15" ht="13.5" customHeight="1" x14ac:dyDescent="0.3">
      <c r="A674" s="155">
        <v>0.40625</v>
      </c>
      <c r="B674" s="154">
        <v>5</v>
      </c>
      <c r="C674" s="154">
        <v>1</v>
      </c>
      <c r="D674" s="154">
        <v>0</v>
      </c>
      <c r="E674" s="154">
        <v>2</v>
      </c>
      <c r="F674" s="154">
        <v>2</v>
      </c>
      <c r="G674" s="154">
        <v>0</v>
      </c>
      <c r="H674" s="154">
        <v>0</v>
      </c>
      <c r="I674" s="154">
        <v>0</v>
      </c>
      <c r="J674" s="154">
        <v>0</v>
      </c>
      <c r="K674" s="154">
        <v>0</v>
      </c>
      <c r="L674" s="154">
        <v>0</v>
      </c>
      <c r="M674" s="154">
        <v>0</v>
      </c>
      <c r="N674" s="154">
        <v>23.6</v>
      </c>
      <c r="O674" s="154" t="s">
        <v>263</v>
      </c>
    </row>
    <row r="675" spans="1:15" ht="13.5" customHeight="1" x14ac:dyDescent="0.3">
      <c r="A675" s="155">
        <v>0.41666666666666702</v>
      </c>
      <c r="B675" s="154">
        <v>6</v>
      </c>
      <c r="C675" s="154">
        <v>0</v>
      </c>
      <c r="D675" s="154">
        <v>0</v>
      </c>
      <c r="E675" s="154">
        <v>6</v>
      </c>
      <c r="F675" s="154">
        <v>0</v>
      </c>
      <c r="G675" s="154">
        <v>0</v>
      </c>
      <c r="H675" s="154">
        <v>0</v>
      </c>
      <c r="I675" s="154">
        <v>0</v>
      </c>
      <c r="J675" s="154">
        <v>0</v>
      </c>
      <c r="K675" s="154">
        <v>0</v>
      </c>
      <c r="L675" s="154">
        <v>0</v>
      </c>
      <c r="M675" s="154">
        <v>0</v>
      </c>
      <c r="N675" s="154">
        <v>24.3</v>
      </c>
      <c r="O675" s="154" t="s">
        <v>263</v>
      </c>
    </row>
    <row r="676" spans="1:15" ht="13.5" customHeight="1" x14ac:dyDescent="0.3">
      <c r="A676" s="155">
        <v>0.42708333333333298</v>
      </c>
      <c r="B676" s="154">
        <v>8</v>
      </c>
      <c r="C676" s="154">
        <v>1</v>
      </c>
      <c r="D676" s="154">
        <v>0</v>
      </c>
      <c r="E676" s="154">
        <v>5</v>
      </c>
      <c r="F676" s="154">
        <v>2</v>
      </c>
      <c r="G676" s="154">
        <v>0</v>
      </c>
      <c r="H676" s="154">
        <v>0</v>
      </c>
      <c r="I676" s="154">
        <v>0</v>
      </c>
      <c r="J676" s="154">
        <v>0</v>
      </c>
      <c r="K676" s="154">
        <v>0</v>
      </c>
      <c r="L676" s="154">
        <v>0</v>
      </c>
      <c r="M676" s="154">
        <v>0</v>
      </c>
      <c r="N676" s="154">
        <v>27.4</v>
      </c>
      <c r="O676" s="154" t="s">
        <v>263</v>
      </c>
    </row>
    <row r="677" spans="1:15" ht="13.5" customHeight="1" x14ac:dyDescent="0.3">
      <c r="A677" s="155">
        <v>0.4375</v>
      </c>
      <c r="B677" s="154">
        <v>5</v>
      </c>
      <c r="C677" s="154">
        <v>2</v>
      </c>
      <c r="D677" s="154">
        <v>0</v>
      </c>
      <c r="E677" s="154">
        <v>1</v>
      </c>
      <c r="F677" s="154">
        <v>1</v>
      </c>
      <c r="G677" s="154">
        <v>1</v>
      </c>
      <c r="H677" s="154">
        <v>0</v>
      </c>
      <c r="I677" s="154">
        <v>0</v>
      </c>
      <c r="J677" s="154">
        <v>0</v>
      </c>
      <c r="K677" s="154">
        <v>0</v>
      </c>
      <c r="L677" s="154">
        <v>0</v>
      </c>
      <c r="M677" s="154">
        <v>0</v>
      </c>
      <c r="N677" s="154">
        <v>20.9</v>
      </c>
      <c r="O677" s="154" t="s">
        <v>263</v>
      </c>
    </row>
    <row r="678" spans="1:15" ht="13.5" customHeight="1" x14ac:dyDescent="0.3">
      <c r="A678" s="155">
        <v>0.44791666666666702</v>
      </c>
      <c r="B678" s="154">
        <v>3</v>
      </c>
      <c r="C678" s="154">
        <v>1</v>
      </c>
      <c r="D678" s="154">
        <v>0</v>
      </c>
      <c r="E678" s="154">
        <v>1</v>
      </c>
      <c r="F678" s="154">
        <v>1</v>
      </c>
      <c r="G678" s="154">
        <v>0</v>
      </c>
      <c r="H678" s="154">
        <v>0</v>
      </c>
      <c r="I678" s="154">
        <v>0</v>
      </c>
      <c r="J678" s="154">
        <v>0</v>
      </c>
      <c r="K678" s="154">
        <v>0</v>
      </c>
      <c r="L678" s="154">
        <v>0</v>
      </c>
      <c r="M678" s="154">
        <v>0</v>
      </c>
      <c r="N678" s="154">
        <v>26.6</v>
      </c>
      <c r="O678" s="154" t="s">
        <v>263</v>
      </c>
    </row>
    <row r="679" spans="1:15" ht="13.5" customHeight="1" x14ac:dyDescent="0.3">
      <c r="A679" s="155">
        <v>0.45833333333333298</v>
      </c>
      <c r="B679" s="154">
        <v>4</v>
      </c>
      <c r="C679" s="154">
        <v>0</v>
      </c>
      <c r="D679" s="154">
        <v>0</v>
      </c>
      <c r="E679" s="154">
        <v>4</v>
      </c>
      <c r="F679" s="154">
        <v>0</v>
      </c>
      <c r="G679" s="154">
        <v>0</v>
      </c>
      <c r="H679" s="154">
        <v>0</v>
      </c>
      <c r="I679" s="154">
        <v>0</v>
      </c>
      <c r="J679" s="154">
        <v>0</v>
      </c>
      <c r="K679" s="154">
        <v>0</v>
      </c>
      <c r="L679" s="154">
        <v>0</v>
      </c>
      <c r="M679" s="154">
        <v>0</v>
      </c>
      <c r="N679" s="154">
        <v>25.5</v>
      </c>
      <c r="O679" s="154" t="s">
        <v>263</v>
      </c>
    </row>
    <row r="680" spans="1:15" ht="13.5" customHeight="1" x14ac:dyDescent="0.3">
      <c r="A680" s="155">
        <v>0.46875</v>
      </c>
      <c r="B680" s="154">
        <v>5</v>
      </c>
      <c r="C680" s="154">
        <v>0</v>
      </c>
      <c r="D680" s="154">
        <v>0</v>
      </c>
      <c r="E680" s="154">
        <v>4</v>
      </c>
      <c r="F680" s="154">
        <v>1</v>
      </c>
      <c r="G680" s="154">
        <v>0</v>
      </c>
      <c r="H680" s="154">
        <v>0</v>
      </c>
      <c r="I680" s="154">
        <v>0</v>
      </c>
      <c r="J680" s="154">
        <v>0</v>
      </c>
      <c r="K680" s="154">
        <v>0</v>
      </c>
      <c r="L680" s="154">
        <v>0</v>
      </c>
      <c r="M680" s="154">
        <v>0</v>
      </c>
      <c r="N680" s="154">
        <v>22.9</v>
      </c>
      <c r="O680" s="154" t="s">
        <v>263</v>
      </c>
    </row>
    <row r="681" spans="1:15" ht="13.5" customHeight="1" x14ac:dyDescent="0.3">
      <c r="A681" s="155">
        <v>0.47916666666666702</v>
      </c>
      <c r="B681" s="154">
        <v>5</v>
      </c>
      <c r="C681" s="154">
        <v>3</v>
      </c>
      <c r="D681" s="154">
        <v>0</v>
      </c>
      <c r="E681" s="154">
        <v>1</v>
      </c>
      <c r="F681" s="154">
        <v>0</v>
      </c>
      <c r="G681" s="154">
        <v>1</v>
      </c>
      <c r="H681" s="154">
        <v>0</v>
      </c>
      <c r="I681" s="154">
        <v>0</v>
      </c>
      <c r="J681" s="154">
        <v>0</v>
      </c>
      <c r="K681" s="154">
        <v>0</v>
      </c>
      <c r="L681" s="154">
        <v>0</v>
      </c>
      <c r="M681" s="154">
        <v>0</v>
      </c>
      <c r="N681" s="154">
        <v>22</v>
      </c>
      <c r="O681" s="154" t="s">
        <v>263</v>
      </c>
    </row>
    <row r="682" spans="1:15" ht="13.5" customHeight="1" x14ac:dyDescent="0.3">
      <c r="A682" s="155">
        <v>0.48958333333333298</v>
      </c>
      <c r="B682" s="154">
        <v>5</v>
      </c>
      <c r="C682" s="154">
        <v>0</v>
      </c>
      <c r="D682" s="154">
        <v>0</v>
      </c>
      <c r="E682" s="154">
        <v>5</v>
      </c>
      <c r="F682" s="154">
        <v>0</v>
      </c>
      <c r="G682" s="154">
        <v>0</v>
      </c>
      <c r="H682" s="154">
        <v>0</v>
      </c>
      <c r="I682" s="154">
        <v>0</v>
      </c>
      <c r="J682" s="154">
        <v>0</v>
      </c>
      <c r="K682" s="154">
        <v>0</v>
      </c>
      <c r="L682" s="154">
        <v>0</v>
      </c>
      <c r="M682" s="154">
        <v>0</v>
      </c>
      <c r="N682" s="154">
        <v>24.6</v>
      </c>
      <c r="O682" s="154" t="s">
        <v>263</v>
      </c>
    </row>
    <row r="683" spans="1:15" ht="13.5" customHeight="1" x14ac:dyDescent="0.3">
      <c r="A683" s="155">
        <v>0.5</v>
      </c>
      <c r="B683" s="154">
        <v>9</v>
      </c>
      <c r="C683" s="154">
        <v>1</v>
      </c>
      <c r="D683" s="154">
        <v>1</v>
      </c>
      <c r="E683" s="154">
        <v>7</v>
      </c>
      <c r="F683" s="154">
        <v>0</v>
      </c>
      <c r="G683" s="154">
        <v>0</v>
      </c>
      <c r="H683" s="154">
        <v>0</v>
      </c>
      <c r="I683" s="154">
        <v>0</v>
      </c>
      <c r="J683" s="154">
        <v>0</v>
      </c>
      <c r="K683" s="154">
        <v>0</v>
      </c>
      <c r="L683" s="154">
        <v>0</v>
      </c>
      <c r="M683" s="154">
        <v>0</v>
      </c>
      <c r="N683" s="154">
        <v>21.3</v>
      </c>
      <c r="O683" s="154" t="s">
        <v>263</v>
      </c>
    </row>
    <row r="684" spans="1:15" ht="13.5" customHeight="1" x14ac:dyDescent="0.3">
      <c r="A684" s="155">
        <v>0.51041666666666696</v>
      </c>
      <c r="B684" s="154">
        <v>5</v>
      </c>
      <c r="C684" s="154">
        <v>0</v>
      </c>
      <c r="D684" s="154">
        <v>0</v>
      </c>
      <c r="E684" s="154">
        <v>4</v>
      </c>
      <c r="F684" s="154">
        <v>0</v>
      </c>
      <c r="G684" s="154">
        <v>1</v>
      </c>
      <c r="H684" s="154">
        <v>0</v>
      </c>
      <c r="I684" s="154">
        <v>0</v>
      </c>
      <c r="J684" s="154">
        <v>0</v>
      </c>
      <c r="K684" s="154">
        <v>0</v>
      </c>
      <c r="L684" s="154">
        <v>0</v>
      </c>
      <c r="M684" s="154">
        <v>0</v>
      </c>
      <c r="N684" s="154">
        <v>26.3</v>
      </c>
      <c r="O684" s="154" t="s">
        <v>263</v>
      </c>
    </row>
    <row r="685" spans="1:15" ht="13.5" customHeight="1" x14ac:dyDescent="0.3">
      <c r="A685" s="155">
        <v>0.52083333333333304</v>
      </c>
      <c r="B685" s="154">
        <v>3</v>
      </c>
      <c r="C685" s="154">
        <v>0</v>
      </c>
      <c r="D685" s="154">
        <v>0</v>
      </c>
      <c r="E685" s="154">
        <v>2</v>
      </c>
      <c r="F685" s="154">
        <v>0</v>
      </c>
      <c r="G685" s="154">
        <v>0</v>
      </c>
      <c r="H685" s="154">
        <v>0</v>
      </c>
      <c r="I685" s="154">
        <v>0</v>
      </c>
      <c r="J685" s="154">
        <v>0</v>
      </c>
      <c r="K685" s="154">
        <v>0</v>
      </c>
      <c r="L685" s="154">
        <v>1</v>
      </c>
      <c r="M685" s="154">
        <v>0</v>
      </c>
      <c r="N685" s="154">
        <v>21.7</v>
      </c>
      <c r="O685" s="154" t="s">
        <v>263</v>
      </c>
    </row>
    <row r="686" spans="1:15" ht="13.5" customHeight="1" x14ac:dyDescent="0.3">
      <c r="A686" s="155">
        <v>0.53125</v>
      </c>
      <c r="B686" s="154">
        <v>5</v>
      </c>
      <c r="C686" s="154">
        <v>0</v>
      </c>
      <c r="D686" s="154">
        <v>0</v>
      </c>
      <c r="E686" s="154">
        <v>4</v>
      </c>
      <c r="F686" s="154">
        <v>1</v>
      </c>
      <c r="G686" s="154">
        <v>0</v>
      </c>
      <c r="H686" s="154">
        <v>0</v>
      </c>
      <c r="I686" s="154">
        <v>0</v>
      </c>
      <c r="J686" s="154">
        <v>0</v>
      </c>
      <c r="K686" s="154">
        <v>0</v>
      </c>
      <c r="L686" s="154">
        <v>0</v>
      </c>
      <c r="M686" s="154">
        <v>0</v>
      </c>
      <c r="N686" s="154">
        <v>30.6</v>
      </c>
      <c r="O686" s="154" t="s">
        <v>263</v>
      </c>
    </row>
    <row r="687" spans="1:15" ht="13.5" customHeight="1" x14ac:dyDescent="0.3">
      <c r="A687" s="155">
        <v>0.54166666666666696</v>
      </c>
      <c r="B687" s="154">
        <v>6</v>
      </c>
      <c r="C687" s="154">
        <v>1</v>
      </c>
      <c r="D687" s="154">
        <v>0</v>
      </c>
      <c r="E687" s="154">
        <v>5</v>
      </c>
      <c r="F687" s="154">
        <v>0</v>
      </c>
      <c r="G687" s="154">
        <v>0</v>
      </c>
      <c r="H687" s="154">
        <v>0</v>
      </c>
      <c r="I687" s="154">
        <v>0</v>
      </c>
      <c r="J687" s="154">
        <v>0</v>
      </c>
      <c r="K687" s="154">
        <v>0</v>
      </c>
      <c r="L687" s="154">
        <v>0</v>
      </c>
      <c r="M687" s="154">
        <v>0</v>
      </c>
      <c r="N687" s="154">
        <v>20.399999999999999</v>
      </c>
      <c r="O687" s="154" t="s">
        <v>263</v>
      </c>
    </row>
    <row r="688" spans="1:15" ht="13.5" customHeight="1" x14ac:dyDescent="0.3">
      <c r="A688" s="155">
        <v>0.55208333333333304</v>
      </c>
      <c r="B688" s="154">
        <v>7</v>
      </c>
      <c r="C688" s="154">
        <v>0</v>
      </c>
      <c r="D688" s="154">
        <v>1</v>
      </c>
      <c r="E688" s="154">
        <v>5</v>
      </c>
      <c r="F688" s="154">
        <v>1</v>
      </c>
      <c r="G688" s="154">
        <v>0</v>
      </c>
      <c r="H688" s="154">
        <v>0</v>
      </c>
      <c r="I688" s="154">
        <v>0</v>
      </c>
      <c r="J688" s="154">
        <v>0</v>
      </c>
      <c r="K688" s="154">
        <v>0</v>
      </c>
      <c r="L688" s="154">
        <v>0</v>
      </c>
      <c r="M688" s="154">
        <v>0</v>
      </c>
      <c r="N688" s="154">
        <v>20.3</v>
      </c>
      <c r="O688" s="154" t="s">
        <v>263</v>
      </c>
    </row>
    <row r="689" spans="1:15" ht="13.5" customHeight="1" x14ac:dyDescent="0.3">
      <c r="A689" s="155">
        <v>0.5625</v>
      </c>
      <c r="B689" s="154">
        <v>8</v>
      </c>
      <c r="C689" s="154">
        <v>0</v>
      </c>
      <c r="D689" s="154">
        <v>0</v>
      </c>
      <c r="E689" s="154">
        <v>7</v>
      </c>
      <c r="F689" s="154">
        <v>0</v>
      </c>
      <c r="G689" s="154">
        <v>1</v>
      </c>
      <c r="H689" s="154">
        <v>0</v>
      </c>
      <c r="I689" s="154">
        <v>0</v>
      </c>
      <c r="J689" s="154">
        <v>0</v>
      </c>
      <c r="K689" s="154">
        <v>0</v>
      </c>
      <c r="L689" s="154">
        <v>0</v>
      </c>
      <c r="M689" s="154">
        <v>0</v>
      </c>
      <c r="N689" s="154">
        <v>23.9</v>
      </c>
      <c r="O689" s="154" t="s">
        <v>263</v>
      </c>
    </row>
    <row r="690" spans="1:15" ht="13.5" customHeight="1" x14ac:dyDescent="0.3">
      <c r="A690" s="155">
        <v>0.57291666666666696</v>
      </c>
      <c r="B690" s="154">
        <v>5</v>
      </c>
      <c r="C690" s="154">
        <v>2</v>
      </c>
      <c r="D690" s="154">
        <v>0</v>
      </c>
      <c r="E690" s="154">
        <v>3</v>
      </c>
      <c r="F690" s="154">
        <v>0</v>
      </c>
      <c r="G690" s="154">
        <v>0</v>
      </c>
      <c r="H690" s="154">
        <v>0</v>
      </c>
      <c r="I690" s="154">
        <v>0</v>
      </c>
      <c r="J690" s="154">
        <v>0</v>
      </c>
      <c r="K690" s="154">
        <v>0</v>
      </c>
      <c r="L690" s="154">
        <v>0</v>
      </c>
      <c r="M690" s="154">
        <v>0</v>
      </c>
      <c r="N690" s="154">
        <v>22.1</v>
      </c>
      <c r="O690" s="154" t="s">
        <v>263</v>
      </c>
    </row>
    <row r="691" spans="1:15" ht="13.5" customHeight="1" x14ac:dyDescent="0.3">
      <c r="A691" s="155">
        <v>0.58333333333333304</v>
      </c>
      <c r="B691" s="154">
        <v>3</v>
      </c>
      <c r="C691" s="154">
        <v>0</v>
      </c>
      <c r="D691" s="154">
        <v>1</v>
      </c>
      <c r="E691" s="154">
        <v>2</v>
      </c>
      <c r="F691" s="154">
        <v>0</v>
      </c>
      <c r="G691" s="154">
        <v>0</v>
      </c>
      <c r="H691" s="154">
        <v>0</v>
      </c>
      <c r="I691" s="154">
        <v>0</v>
      </c>
      <c r="J691" s="154">
        <v>0</v>
      </c>
      <c r="K691" s="154">
        <v>0</v>
      </c>
      <c r="L691" s="154">
        <v>0</v>
      </c>
      <c r="M691" s="154">
        <v>0</v>
      </c>
      <c r="N691" s="154">
        <v>26.1</v>
      </c>
      <c r="O691" s="154" t="s">
        <v>263</v>
      </c>
    </row>
    <row r="692" spans="1:15" ht="13.5" customHeight="1" x14ac:dyDescent="0.3">
      <c r="A692" s="155">
        <v>0.59375</v>
      </c>
      <c r="B692" s="154">
        <v>5</v>
      </c>
      <c r="C692" s="154">
        <v>1</v>
      </c>
      <c r="D692" s="154">
        <v>0</v>
      </c>
      <c r="E692" s="154">
        <v>3</v>
      </c>
      <c r="F692" s="154">
        <v>1</v>
      </c>
      <c r="G692" s="154">
        <v>0</v>
      </c>
      <c r="H692" s="154">
        <v>0</v>
      </c>
      <c r="I692" s="154">
        <v>0</v>
      </c>
      <c r="J692" s="154">
        <v>0</v>
      </c>
      <c r="K692" s="154">
        <v>0</v>
      </c>
      <c r="L692" s="154">
        <v>0</v>
      </c>
      <c r="M692" s="154">
        <v>0</v>
      </c>
      <c r="N692" s="154">
        <v>25.3</v>
      </c>
      <c r="O692" s="154" t="s">
        <v>263</v>
      </c>
    </row>
    <row r="693" spans="1:15" ht="13.5" customHeight="1" x14ac:dyDescent="0.3">
      <c r="A693" s="155">
        <v>0.60416666666666696</v>
      </c>
      <c r="B693" s="154">
        <v>7</v>
      </c>
      <c r="C693" s="154">
        <v>2</v>
      </c>
      <c r="D693" s="154">
        <v>0</v>
      </c>
      <c r="E693" s="154">
        <v>3</v>
      </c>
      <c r="F693" s="154">
        <v>1</v>
      </c>
      <c r="G693" s="154">
        <v>1</v>
      </c>
      <c r="H693" s="154">
        <v>0</v>
      </c>
      <c r="I693" s="154">
        <v>0</v>
      </c>
      <c r="J693" s="154">
        <v>0</v>
      </c>
      <c r="K693" s="154">
        <v>0</v>
      </c>
      <c r="L693" s="154">
        <v>0</v>
      </c>
      <c r="M693" s="154">
        <v>0</v>
      </c>
      <c r="N693" s="154">
        <v>21.3</v>
      </c>
      <c r="O693" s="154" t="s">
        <v>263</v>
      </c>
    </row>
    <row r="694" spans="1:15" ht="13.5" customHeight="1" x14ac:dyDescent="0.3">
      <c r="A694" s="155">
        <v>0.61458333333333304</v>
      </c>
      <c r="B694" s="154">
        <v>4</v>
      </c>
      <c r="C694" s="154">
        <v>1</v>
      </c>
      <c r="D694" s="154">
        <v>0</v>
      </c>
      <c r="E694" s="154">
        <v>3</v>
      </c>
      <c r="F694" s="154">
        <v>0</v>
      </c>
      <c r="G694" s="154">
        <v>0</v>
      </c>
      <c r="H694" s="154">
        <v>0</v>
      </c>
      <c r="I694" s="154">
        <v>0</v>
      </c>
      <c r="J694" s="154">
        <v>0</v>
      </c>
      <c r="K694" s="154">
        <v>0</v>
      </c>
      <c r="L694" s="154">
        <v>0</v>
      </c>
      <c r="M694" s="154">
        <v>0</v>
      </c>
      <c r="N694" s="154">
        <v>29.7</v>
      </c>
      <c r="O694" s="154" t="s">
        <v>263</v>
      </c>
    </row>
    <row r="695" spans="1:15" ht="13.5" customHeight="1" x14ac:dyDescent="0.3">
      <c r="A695" s="155">
        <v>0.625</v>
      </c>
      <c r="B695" s="154">
        <v>6</v>
      </c>
      <c r="C695" s="154">
        <v>1</v>
      </c>
      <c r="D695" s="154">
        <v>0</v>
      </c>
      <c r="E695" s="154">
        <v>5</v>
      </c>
      <c r="F695" s="154">
        <v>0</v>
      </c>
      <c r="G695" s="154">
        <v>0</v>
      </c>
      <c r="H695" s="154">
        <v>0</v>
      </c>
      <c r="I695" s="154">
        <v>0</v>
      </c>
      <c r="J695" s="154">
        <v>0</v>
      </c>
      <c r="K695" s="154">
        <v>0</v>
      </c>
      <c r="L695" s="154">
        <v>0</v>
      </c>
      <c r="M695" s="154">
        <v>0</v>
      </c>
      <c r="N695" s="154">
        <v>22.3</v>
      </c>
      <c r="O695" s="154" t="s">
        <v>263</v>
      </c>
    </row>
    <row r="696" spans="1:15" ht="13.5" customHeight="1" x14ac:dyDescent="0.3">
      <c r="A696" s="155">
        <v>0.63541666666666696</v>
      </c>
      <c r="B696" s="154">
        <v>7</v>
      </c>
      <c r="C696" s="154">
        <v>1</v>
      </c>
      <c r="D696" s="154">
        <v>1</v>
      </c>
      <c r="E696" s="154">
        <v>3</v>
      </c>
      <c r="F696" s="154">
        <v>1</v>
      </c>
      <c r="G696" s="154">
        <v>0</v>
      </c>
      <c r="H696" s="154">
        <v>0</v>
      </c>
      <c r="I696" s="154">
        <v>1</v>
      </c>
      <c r="J696" s="154">
        <v>0</v>
      </c>
      <c r="K696" s="154">
        <v>0</v>
      </c>
      <c r="L696" s="154">
        <v>0</v>
      </c>
      <c r="M696" s="154">
        <v>0</v>
      </c>
      <c r="N696" s="154">
        <v>21.7</v>
      </c>
      <c r="O696" s="154" t="s">
        <v>263</v>
      </c>
    </row>
    <row r="697" spans="1:15" ht="13.5" customHeight="1" x14ac:dyDescent="0.3">
      <c r="A697" s="155">
        <v>0.64583333333333304</v>
      </c>
      <c r="B697" s="154">
        <v>7</v>
      </c>
      <c r="C697" s="154">
        <v>0</v>
      </c>
      <c r="D697" s="154">
        <v>0</v>
      </c>
      <c r="E697" s="154">
        <v>5</v>
      </c>
      <c r="F697" s="154">
        <v>1</v>
      </c>
      <c r="G697" s="154">
        <v>1</v>
      </c>
      <c r="H697" s="154">
        <v>0</v>
      </c>
      <c r="I697" s="154">
        <v>0</v>
      </c>
      <c r="J697" s="154">
        <v>0</v>
      </c>
      <c r="K697" s="154">
        <v>0</v>
      </c>
      <c r="L697" s="154">
        <v>0</v>
      </c>
      <c r="M697" s="154">
        <v>0</v>
      </c>
      <c r="N697" s="154">
        <v>23.3</v>
      </c>
      <c r="O697" s="154" t="s">
        <v>263</v>
      </c>
    </row>
    <row r="698" spans="1:15" ht="13.5" customHeight="1" x14ac:dyDescent="0.3">
      <c r="A698" s="155">
        <v>0.65625</v>
      </c>
      <c r="B698" s="154">
        <v>8</v>
      </c>
      <c r="C698" s="154">
        <v>1</v>
      </c>
      <c r="D698" s="154">
        <v>0</v>
      </c>
      <c r="E698" s="154">
        <v>7</v>
      </c>
      <c r="F698" s="154">
        <v>0</v>
      </c>
      <c r="G698" s="154">
        <v>0</v>
      </c>
      <c r="H698" s="154">
        <v>0</v>
      </c>
      <c r="I698" s="154">
        <v>0</v>
      </c>
      <c r="J698" s="154">
        <v>0</v>
      </c>
      <c r="K698" s="154">
        <v>0</v>
      </c>
      <c r="L698" s="154">
        <v>0</v>
      </c>
      <c r="M698" s="154">
        <v>0</v>
      </c>
      <c r="N698" s="154">
        <v>24.4</v>
      </c>
      <c r="O698" s="154" t="s">
        <v>263</v>
      </c>
    </row>
    <row r="699" spans="1:15" ht="13.5" customHeight="1" x14ac:dyDescent="0.3">
      <c r="A699" s="155">
        <v>0.66666666666666696</v>
      </c>
      <c r="B699" s="154">
        <v>3</v>
      </c>
      <c r="C699" s="154">
        <v>0</v>
      </c>
      <c r="D699" s="154">
        <v>0</v>
      </c>
      <c r="E699" s="154">
        <v>3</v>
      </c>
      <c r="F699" s="154">
        <v>0</v>
      </c>
      <c r="G699" s="154">
        <v>0</v>
      </c>
      <c r="H699" s="154">
        <v>0</v>
      </c>
      <c r="I699" s="154">
        <v>0</v>
      </c>
      <c r="J699" s="154">
        <v>0</v>
      </c>
      <c r="K699" s="154">
        <v>0</v>
      </c>
      <c r="L699" s="154">
        <v>0</v>
      </c>
      <c r="M699" s="154">
        <v>0</v>
      </c>
      <c r="N699" s="154">
        <v>26.5</v>
      </c>
      <c r="O699" s="154" t="s">
        <v>263</v>
      </c>
    </row>
    <row r="700" spans="1:15" ht="13.5" customHeight="1" x14ac:dyDescent="0.3">
      <c r="A700" s="155">
        <v>0.67708333333333304</v>
      </c>
      <c r="B700" s="154">
        <v>11</v>
      </c>
      <c r="C700" s="154">
        <v>1</v>
      </c>
      <c r="D700" s="154">
        <v>1</v>
      </c>
      <c r="E700" s="154">
        <v>6</v>
      </c>
      <c r="F700" s="154">
        <v>2</v>
      </c>
      <c r="G700" s="154">
        <v>1</v>
      </c>
      <c r="H700" s="154">
        <v>0</v>
      </c>
      <c r="I700" s="154">
        <v>0</v>
      </c>
      <c r="J700" s="154">
        <v>0</v>
      </c>
      <c r="K700" s="154">
        <v>0</v>
      </c>
      <c r="L700" s="154">
        <v>0</v>
      </c>
      <c r="M700" s="154">
        <v>0</v>
      </c>
      <c r="N700" s="154">
        <v>22.4</v>
      </c>
      <c r="O700" s="154">
        <v>29.6</v>
      </c>
    </row>
    <row r="701" spans="1:15" ht="13.5" customHeight="1" x14ac:dyDescent="0.3">
      <c r="A701" s="155">
        <v>0.6875</v>
      </c>
      <c r="B701" s="154">
        <v>4</v>
      </c>
      <c r="C701" s="154">
        <v>0</v>
      </c>
      <c r="D701" s="154">
        <v>0</v>
      </c>
      <c r="E701" s="154">
        <v>4</v>
      </c>
      <c r="F701" s="154">
        <v>0</v>
      </c>
      <c r="G701" s="154">
        <v>0</v>
      </c>
      <c r="H701" s="154">
        <v>0</v>
      </c>
      <c r="I701" s="154">
        <v>0</v>
      </c>
      <c r="J701" s="154">
        <v>0</v>
      </c>
      <c r="K701" s="154">
        <v>0</v>
      </c>
      <c r="L701" s="154">
        <v>0</v>
      </c>
      <c r="M701" s="154">
        <v>0</v>
      </c>
      <c r="N701" s="154">
        <v>26.2</v>
      </c>
      <c r="O701" s="154" t="s">
        <v>263</v>
      </c>
    </row>
    <row r="702" spans="1:15" ht="13.5" customHeight="1" x14ac:dyDescent="0.3">
      <c r="A702" s="155">
        <v>0.69791666666666696</v>
      </c>
      <c r="B702" s="154">
        <v>4</v>
      </c>
      <c r="C702" s="154">
        <v>0</v>
      </c>
      <c r="D702" s="154">
        <v>0</v>
      </c>
      <c r="E702" s="154">
        <v>3</v>
      </c>
      <c r="F702" s="154">
        <v>1</v>
      </c>
      <c r="G702" s="154">
        <v>0</v>
      </c>
      <c r="H702" s="154">
        <v>0</v>
      </c>
      <c r="I702" s="154">
        <v>0</v>
      </c>
      <c r="J702" s="154">
        <v>0</v>
      </c>
      <c r="K702" s="154">
        <v>0</v>
      </c>
      <c r="L702" s="154">
        <v>0</v>
      </c>
      <c r="M702" s="154">
        <v>0</v>
      </c>
      <c r="N702" s="154">
        <v>27.8</v>
      </c>
      <c r="O702" s="154" t="s">
        <v>263</v>
      </c>
    </row>
    <row r="703" spans="1:15" ht="13.5" customHeight="1" x14ac:dyDescent="0.3">
      <c r="A703" s="155">
        <v>0.70833333333333304</v>
      </c>
      <c r="B703" s="154">
        <v>2</v>
      </c>
      <c r="C703" s="154">
        <v>0</v>
      </c>
      <c r="D703" s="154">
        <v>0</v>
      </c>
      <c r="E703" s="154">
        <v>2</v>
      </c>
      <c r="F703" s="154">
        <v>0</v>
      </c>
      <c r="G703" s="154">
        <v>0</v>
      </c>
      <c r="H703" s="154">
        <v>0</v>
      </c>
      <c r="I703" s="154">
        <v>0</v>
      </c>
      <c r="J703" s="154">
        <v>0</v>
      </c>
      <c r="K703" s="154">
        <v>0</v>
      </c>
      <c r="L703" s="154">
        <v>0</v>
      </c>
      <c r="M703" s="154">
        <v>0</v>
      </c>
      <c r="N703" s="154">
        <v>34.6</v>
      </c>
      <c r="O703" s="154" t="s">
        <v>263</v>
      </c>
    </row>
    <row r="704" spans="1:15" ht="13.5" customHeight="1" x14ac:dyDescent="0.3">
      <c r="A704" s="155">
        <v>0.71875</v>
      </c>
      <c r="B704" s="154">
        <v>5</v>
      </c>
      <c r="C704" s="154">
        <v>0</v>
      </c>
      <c r="D704" s="154">
        <v>0</v>
      </c>
      <c r="E704" s="154">
        <v>3</v>
      </c>
      <c r="F704" s="154">
        <v>1</v>
      </c>
      <c r="G704" s="154">
        <v>1</v>
      </c>
      <c r="H704" s="154">
        <v>0</v>
      </c>
      <c r="I704" s="154">
        <v>0</v>
      </c>
      <c r="J704" s="154">
        <v>0</v>
      </c>
      <c r="K704" s="154">
        <v>0</v>
      </c>
      <c r="L704" s="154">
        <v>0</v>
      </c>
      <c r="M704" s="154">
        <v>0</v>
      </c>
      <c r="N704" s="154">
        <v>23.3</v>
      </c>
      <c r="O704" s="154" t="s">
        <v>263</v>
      </c>
    </row>
    <row r="705" spans="1:15" ht="13.5" customHeight="1" x14ac:dyDescent="0.3">
      <c r="A705" s="155">
        <v>0.72916666666666696</v>
      </c>
      <c r="B705" s="154">
        <v>2</v>
      </c>
      <c r="C705" s="154">
        <v>0</v>
      </c>
      <c r="D705" s="154">
        <v>1</v>
      </c>
      <c r="E705" s="154">
        <v>1</v>
      </c>
      <c r="F705" s="154">
        <v>0</v>
      </c>
      <c r="G705" s="154">
        <v>0</v>
      </c>
      <c r="H705" s="154">
        <v>0</v>
      </c>
      <c r="I705" s="154">
        <v>0</v>
      </c>
      <c r="J705" s="154">
        <v>0</v>
      </c>
      <c r="K705" s="154">
        <v>0</v>
      </c>
      <c r="L705" s="154">
        <v>0</v>
      </c>
      <c r="M705" s="154">
        <v>0</v>
      </c>
      <c r="N705" s="154">
        <v>37.200000000000003</v>
      </c>
      <c r="O705" s="154" t="s">
        <v>263</v>
      </c>
    </row>
    <row r="706" spans="1:15" ht="13.5" customHeight="1" x14ac:dyDescent="0.3">
      <c r="A706" s="155">
        <v>0.73958333333333304</v>
      </c>
      <c r="B706" s="154">
        <v>2</v>
      </c>
      <c r="C706" s="154">
        <v>0</v>
      </c>
      <c r="D706" s="154">
        <v>0</v>
      </c>
      <c r="E706" s="154">
        <v>2</v>
      </c>
      <c r="F706" s="154">
        <v>0</v>
      </c>
      <c r="G706" s="154">
        <v>0</v>
      </c>
      <c r="H706" s="154">
        <v>0</v>
      </c>
      <c r="I706" s="154">
        <v>0</v>
      </c>
      <c r="J706" s="154">
        <v>0</v>
      </c>
      <c r="K706" s="154">
        <v>0</v>
      </c>
      <c r="L706" s="154">
        <v>0</v>
      </c>
      <c r="M706" s="154">
        <v>0</v>
      </c>
      <c r="N706" s="154">
        <v>26.8</v>
      </c>
      <c r="O706" s="154" t="s">
        <v>263</v>
      </c>
    </row>
    <row r="707" spans="1:15" ht="13.5" customHeight="1" x14ac:dyDescent="0.3">
      <c r="A707" s="155">
        <v>0.75</v>
      </c>
      <c r="B707" s="154">
        <v>7</v>
      </c>
      <c r="C707" s="154">
        <v>0</v>
      </c>
      <c r="D707" s="154">
        <v>0</v>
      </c>
      <c r="E707" s="154">
        <v>7</v>
      </c>
      <c r="F707" s="154">
        <v>0</v>
      </c>
      <c r="G707" s="154">
        <v>0</v>
      </c>
      <c r="H707" s="154">
        <v>0</v>
      </c>
      <c r="I707" s="154">
        <v>0</v>
      </c>
      <c r="J707" s="154">
        <v>0</v>
      </c>
      <c r="K707" s="154">
        <v>0</v>
      </c>
      <c r="L707" s="154">
        <v>0</v>
      </c>
      <c r="M707" s="154">
        <v>0</v>
      </c>
      <c r="N707" s="154">
        <v>23.3</v>
      </c>
      <c r="O707" s="154" t="s">
        <v>263</v>
      </c>
    </row>
    <row r="708" spans="1:15" ht="13.5" customHeight="1" x14ac:dyDescent="0.3">
      <c r="A708" s="155">
        <v>0.76041666666666696</v>
      </c>
      <c r="B708" s="154">
        <v>2</v>
      </c>
      <c r="C708" s="154">
        <v>0</v>
      </c>
      <c r="D708" s="154">
        <v>0</v>
      </c>
      <c r="E708" s="154">
        <v>1</v>
      </c>
      <c r="F708" s="154">
        <v>0</v>
      </c>
      <c r="G708" s="154">
        <v>1</v>
      </c>
      <c r="H708" s="154">
        <v>0</v>
      </c>
      <c r="I708" s="154">
        <v>0</v>
      </c>
      <c r="J708" s="154">
        <v>0</v>
      </c>
      <c r="K708" s="154">
        <v>0</v>
      </c>
      <c r="L708" s="154">
        <v>0</v>
      </c>
      <c r="M708" s="154">
        <v>0</v>
      </c>
      <c r="N708" s="154">
        <v>19.7</v>
      </c>
      <c r="O708" s="154" t="s">
        <v>263</v>
      </c>
    </row>
    <row r="709" spans="1:15" ht="13.5" customHeight="1" x14ac:dyDescent="0.3">
      <c r="A709" s="155">
        <v>0.77083333333333304</v>
      </c>
      <c r="B709" s="154">
        <v>2</v>
      </c>
      <c r="C709" s="154">
        <v>0</v>
      </c>
      <c r="D709" s="154">
        <v>0</v>
      </c>
      <c r="E709" s="154">
        <v>1</v>
      </c>
      <c r="F709" s="154">
        <v>1</v>
      </c>
      <c r="G709" s="154">
        <v>0</v>
      </c>
      <c r="H709" s="154">
        <v>0</v>
      </c>
      <c r="I709" s="154">
        <v>0</v>
      </c>
      <c r="J709" s="154">
        <v>0</v>
      </c>
      <c r="K709" s="154">
        <v>0</v>
      </c>
      <c r="L709" s="154">
        <v>0</v>
      </c>
      <c r="M709" s="154">
        <v>0</v>
      </c>
      <c r="N709" s="154">
        <v>21.9</v>
      </c>
      <c r="O709" s="154" t="s">
        <v>263</v>
      </c>
    </row>
    <row r="710" spans="1:15" ht="13.5" customHeight="1" x14ac:dyDescent="0.3">
      <c r="A710" s="155">
        <v>0.78125</v>
      </c>
      <c r="B710" s="154">
        <v>1</v>
      </c>
      <c r="C710" s="154">
        <v>0</v>
      </c>
      <c r="D710" s="154">
        <v>0</v>
      </c>
      <c r="E710" s="154">
        <v>1</v>
      </c>
      <c r="F710" s="154">
        <v>0</v>
      </c>
      <c r="G710" s="154">
        <v>0</v>
      </c>
      <c r="H710" s="154">
        <v>0</v>
      </c>
      <c r="I710" s="154">
        <v>0</v>
      </c>
      <c r="J710" s="154">
        <v>0</v>
      </c>
      <c r="K710" s="154">
        <v>0</v>
      </c>
      <c r="L710" s="154">
        <v>0</v>
      </c>
      <c r="M710" s="154">
        <v>0</v>
      </c>
      <c r="N710" s="154">
        <v>30.8</v>
      </c>
      <c r="O710" s="154" t="s">
        <v>263</v>
      </c>
    </row>
    <row r="711" spans="1:15" ht="13.5" customHeight="1" x14ac:dyDescent="0.3">
      <c r="A711" s="155">
        <v>0.79166666666666696</v>
      </c>
      <c r="B711" s="154">
        <v>2</v>
      </c>
      <c r="C711" s="154">
        <v>0</v>
      </c>
      <c r="D711" s="154">
        <v>2</v>
      </c>
      <c r="E711" s="154">
        <v>0</v>
      </c>
      <c r="F711" s="154">
        <v>0</v>
      </c>
      <c r="G711" s="154">
        <v>0</v>
      </c>
      <c r="H711" s="154">
        <v>0</v>
      </c>
      <c r="I711" s="154">
        <v>0</v>
      </c>
      <c r="J711" s="154">
        <v>0</v>
      </c>
      <c r="K711" s="154">
        <v>0</v>
      </c>
      <c r="L711" s="154">
        <v>0</v>
      </c>
      <c r="M711" s="154">
        <v>0</v>
      </c>
      <c r="N711" s="154">
        <v>47.2</v>
      </c>
      <c r="O711" s="154" t="s">
        <v>263</v>
      </c>
    </row>
    <row r="712" spans="1:15" ht="13.5" customHeight="1" x14ac:dyDescent="0.3">
      <c r="A712" s="155">
        <v>0.80208333333333304</v>
      </c>
      <c r="B712" s="154">
        <v>4</v>
      </c>
      <c r="C712" s="154">
        <v>0</v>
      </c>
      <c r="D712" s="154">
        <v>1</v>
      </c>
      <c r="E712" s="154">
        <v>3</v>
      </c>
      <c r="F712" s="154">
        <v>0</v>
      </c>
      <c r="G712" s="154">
        <v>0</v>
      </c>
      <c r="H712" s="154">
        <v>0</v>
      </c>
      <c r="I712" s="154">
        <v>0</v>
      </c>
      <c r="J712" s="154">
        <v>0</v>
      </c>
      <c r="K712" s="154">
        <v>0</v>
      </c>
      <c r="L712" s="154">
        <v>0</v>
      </c>
      <c r="M712" s="154">
        <v>0</v>
      </c>
      <c r="N712" s="154">
        <v>26.3</v>
      </c>
      <c r="O712" s="154" t="s">
        <v>263</v>
      </c>
    </row>
    <row r="713" spans="1:15" ht="13.5" customHeight="1" x14ac:dyDescent="0.3">
      <c r="A713" s="155">
        <v>0.8125</v>
      </c>
      <c r="B713" s="154">
        <v>4</v>
      </c>
      <c r="C713" s="154">
        <v>0</v>
      </c>
      <c r="D713" s="154">
        <v>0</v>
      </c>
      <c r="E713" s="154">
        <v>1</v>
      </c>
      <c r="F713" s="154">
        <v>2</v>
      </c>
      <c r="G713" s="154">
        <v>1</v>
      </c>
      <c r="H713" s="154">
        <v>0</v>
      </c>
      <c r="I713" s="154">
        <v>0</v>
      </c>
      <c r="J713" s="154">
        <v>0</v>
      </c>
      <c r="K713" s="154">
        <v>0</v>
      </c>
      <c r="L713" s="154">
        <v>0</v>
      </c>
      <c r="M713" s="154">
        <v>0</v>
      </c>
      <c r="N713" s="154">
        <v>24.6</v>
      </c>
      <c r="O713" s="154" t="s">
        <v>263</v>
      </c>
    </row>
    <row r="714" spans="1:15" ht="13.5" customHeight="1" x14ac:dyDescent="0.3">
      <c r="A714" s="155">
        <v>0.82291666666666696</v>
      </c>
      <c r="B714" s="154">
        <v>0</v>
      </c>
      <c r="C714" s="154">
        <v>0</v>
      </c>
      <c r="D714" s="154">
        <v>0</v>
      </c>
      <c r="E714" s="154">
        <v>0</v>
      </c>
      <c r="F714" s="154">
        <v>0</v>
      </c>
      <c r="G714" s="154">
        <v>0</v>
      </c>
      <c r="H714" s="154">
        <v>0</v>
      </c>
      <c r="I714" s="154">
        <v>0</v>
      </c>
      <c r="J714" s="154">
        <v>0</v>
      </c>
      <c r="K714" s="154">
        <v>0</v>
      </c>
      <c r="L714" s="154">
        <v>0</v>
      </c>
      <c r="M714" s="154">
        <v>0</v>
      </c>
      <c r="N714" s="154" t="s">
        <v>263</v>
      </c>
      <c r="O714" s="154" t="s">
        <v>263</v>
      </c>
    </row>
    <row r="715" spans="1:15" ht="13.5" customHeight="1" x14ac:dyDescent="0.3">
      <c r="A715" s="155">
        <v>0.83333333333333304</v>
      </c>
      <c r="B715" s="154">
        <v>4</v>
      </c>
      <c r="C715" s="154">
        <v>0</v>
      </c>
      <c r="D715" s="154">
        <v>1</v>
      </c>
      <c r="E715" s="154">
        <v>3</v>
      </c>
      <c r="F715" s="154">
        <v>0</v>
      </c>
      <c r="G715" s="154">
        <v>0</v>
      </c>
      <c r="H715" s="154">
        <v>0</v>
      </c>
      <c r="I715" s="154">
        <v>0</v>
      </c>
      <c r="J715" s="154">
        <v>0</v>
      </c>
      <c r="K715" s="154">
        <v>0</v>
      </c>
      <c r="L715" s="154">
        <v>0</v>
      </c>
      <c r="M715" s="154">
        <v>0</v>
      </c>
      <c r="N715" s="154">
        <v>22.9</v>
      </c>
      <c r="O715" s="154" t="s">
        <v>263</v>
      </c>
    </row>
    <row r="716" spans="1:15" ht="13.5" customHeight="1" x14ac:dyDescent="0.3">
      <c r="A716" s="155">
        <v>0.84375</v>
      </c>
      <c r="B716" s="154">
        <v>0</v>
      </c>
      <c r="C716" s="154">
        <v>0</v>
      </c>
      <c r="D716" s="154">
        <v>0</v>
      </c>
      <c r="E716" s="154">
        <v>0</v>
      </c>
      <c r="F716" s="154">
        <v>0</v>
      </c>
      <c r="G716" s="154">
        <v>0</v>
      </c>
      <c r="H716" s="154">
        <v>0</v>
      </c>
      <c r="I716" s="154">
        <v>0</v>
      </c>
      <c r="J716" s="154">
        <v>0</v>
      </c>
      <c r="K716" s="154">
        <v>0</v>
      </c>
      <c r="L716" s="154">
        <v>0</v>
      </c>
      <c r="M716" s="154">
        <v>0</v>
      </c>
      <c r="N716" s="154" t="s">
        <v>263</v>
      </c>
      <c r="O716" s="154" t="s">
        <v>263</v>
      </c>
    </row>
    <row r="717" spans="1:15" ht="13.5" customHeight="1" x14ac:dyDescent="0.3">
      <c r="A717" s="155">
        <v>0.85416666666666696</v>
      </c>
      <c r="B717" s="154">
        <v>2</v>
      </c>
      <c r="C717" s="154">
        <v>0</v>
      </c>
      <c r="D717" s="154">
        <v>0</v>
      </c>
      <c r="E717" s="154">
        <v>1</v>
      </c>
      <c r="F717" s="154">
        <v>1</v>
      </c>
      <c r="G717" s="154">
        <v>0</v>
      </c>
      <c r="H717" s="154">
        <v>0</v>
      </c>
      <c r="I717" s="154">
        <v>0</v>
      </c>
      <c r="J717" s="154">
        <v>0</v>
      </c>
      <c r="K717" s="154">
        <v>0</v>
      </c>
      <c r="L717" s="154">
        <v>0</v>
      </c>
      <c r="M717" s="154">
        <v>0</v>
      </c>
      <c r="N717" s="154">
        <v>28.3</v>
      </c>
      <c r="O717" s="154" t="s">
        <v>263</v>
      </c>
    </row>
    <row r="718" spans="1:15" ht="13.5" customHeight="1" x14ac:dyDescent="0.3">
      <c r="A718" s="155">
        <v>0.86458333333333304</v>
      </c>
      <c r="B718" s="154">
        <v>3</v>
      </c>
      <c r="C718" s="154">
        <v>0</v>
      </c>
      <c r="D718" s="154">
        <v>1</v>
      </c>
      <c r="E718" s="154">
        <v>2</v>
      </c>
      <c r="F718" s="154">
        <v>0</v>
      </c>
      <c r="G718" s="154">
        <v>0</v>
      </c>
      <c r="H718" s="154">
        <v>0</v>
      </c>
      <c r="I718" s="154">
        <v>0</v>
      </c>
      <c r="J718" s="154">
        <v>0</v>
      </c>
      <c r="K718" s="154">
        <v>0</v>
      </c>
      <c r="L718" s="154">
        <v>0</v>
      </c>
      <c r="M718" s="154">
        <v>0</v>
      </c>
      <c r="N718" s="154">
        <v>26.3</v>
      </c>
      <c r="O718" s="154" t="s">
        <v>263</v>
      </c>
    </row>
    <row r="719" spans="1:15" ht="13.5" customHeight="1" x14ac:dyDescent="0.3">
      <c r="A719" s="155">
        <v>0.875</v>
      </c>
      <c r="B719" s="154">
        <v>0</v>
      </c>
      <c r="C719" s="154">
        <v>0</v>
      </c>
      <c r="D719" s="154">
        <v>0</v>
      </c>
      <c r="E719" s="154">
        <v>0</v>
      </c>
      <c r="F719" s="154">
        <v>0</v>
      </c>
      <c r="G719" s="154">
        <v>0</v>
      </c>
      <c r="H719" s="154">
        <v>0</v>
      </c>
      <c r="I719" s="154">
        <v>0</v>
      </c>
      <c r="J719" s="154">
        <v>0</v>
      </c>
      <c r="K719" s="154">
        <v>0</v>
      </c>
      <c r="L719" s="154">
        <v>0</v>
      </c>
      <c r="M719" s="154">
        <v>0</v>
      </c>
      <c r="N719" s="154" t="s">
        <v>263</v>
      </c>
      <c r="O719" s="154" t="s">
        <v>263</v>
      </c>
    </row>
    <row r="720" spans="1:15" ht="13.5" customHeight="1" x14ac:dyDescent="0.3">
      <c r="A720" s="155">
        <v>0.88541666666666696</v>
      </c>
      <c r="B720" s="154">
        <v>1</v>
      </c>
      <c r="C720" s="154">
        <v>0</v>
      </c>
      <c r="D720" s="154">
        <v>0</v>
      </c>
      <c r="E720" s="154">
        <v>1</v>
      </c>
      <c r="F720" s="154">
        <v>0</v>
      </c>
      <c r="G720" s="154">
        <v>0</v>
      </c>
      <c r="H720" s="154">
        <v>0</v>
      </c>
      <c r="I720" s="154">
        <v>0</v>
      </c>
      <c r="J720" s="154">
        <v>0</v>
      </c>
      <c r="K720" s="154">
        <v>0</v>
      </c>
      <c r="L720" s="154">
        <v>0</v>
      </c>
      <c r="M720" s="154">
        <v>0</v>
      </c>
      <c r="N720" s="154">
        <v>35.200000000000003</v>
      </c>
      <c r="O720" s="154" t="s">
        <v>263</v>
      </c>
    </row>
    <row r="721" spans="1:33" ht="13.5" customHeight="1" x14ac:dyDescent="0.3">
      <c r="A721" s="155">
        <v>0.89583333333333304</v>
      </c>
      <c r="B721" s="154">
        <v>1</v>
      </c>
      <c r="C721" s="154">
        <v>0</v>
      </c>
      <c r="D721" s="154">
        <v>0</v>
      </c>
      <c r="E721" s="154">
        <v>1</v>
      </c>
      <c r="F721" s="154">
        <v>0</v>
      </c>
      <c r="G721" s="154">
        <v>0</v>
      </c>
      <c r="H721" s="154">
        <v>0</v>
      </c>
      <c r="I721" s="154">
        <v>0</v>
      </c>
      <c r="J721" s="154">
        <v>0</v>
      </c>
      <c r="K721" s="154">
        <v>0</v>
      </c>
      <c r="L721" s="154">
        <v>0</v>
      </c>
      <c r="M721" s="154">
        <v>0</v>
      </c>
      <c r="N721" s="154">
        <v>39.299999999999997</v>
      </c>
      <c r="O721" s="154" t="s">
        <v>263</v>
      </c>
    </row>
    <row r="722" spans="1:33" ht="13.5" customHeight="1" x14ac:dyDescent="0.3">
      <c r="A722" s="155">
        <v>0.90625</v>
      </c>
      <c r="B722" s="154">
        <v>1</v>
      </c>
      <c r="C722" s="154">
        <v>0</v>
      </c>
      <c r="D722" s="154">
        <v>0</v>
      </c>
      <c r="E722" s="154">
        <v>1</v>
      </c>
      <c r="F722" s="154">
        <v>0</v>
      </c>
      <c r="G722" s="154">
        <v>0</v>
      </c>
      <c r="H722" s="154">
        <v>0</v>
      </c>
      <c r="I722" s="154">
        <v>0</v>
      </c>
      <c r="J722" s="154">
        <v>0</v>
      </c>
      <c r="K722" s="154">
        <v>0</v>
      </c>
      <c r="L722" s="154">
        <v>0</v>
      </c>
      <c r="M722" s="154">
        <v>0</v>
      </c>
      <c r="N722" s="154">
        <v>23.6</v>
      </c>
      <c r="O722" s="154" t="s">
        <v>263</v>
      </c>
    </row>
    <row r="723" spans="1:33" ht="13.5" customHeight="1" x14ac:dyDescent="0.3">
      <c r="A723" s="155">
        <v>0.91666666666666696</v>
      </c>
      <c r="B723" s="154">
        <v>0</v>
      </c>
      <c r="C723" s="154">
        <v>0</v>
      </c>
      <c r="D723" s="154">
        <v>0</v>
      </c>
      <c r="E723" s="154">
        <v>0</v>
      </c>
      <c r="F723" s="154">
        <v>0</v>
      </c>
      <c r="G723" s="154">
        <v>0</v>
      </c>
      <c r="H723" s="154">
        <v>0</v>
      </c>
      <c r="I723" s="154">
        <v>0</v>
      </c>
      <c r="J723" s="154">
        <v>0</v>
      </c>
      <c r="K723" s="154">
        <v>0</v>
      </c>
      <c r="L723" s="154">
        <v>0</v>
      </c>
      <c r="M723" s="154">
        <v>0</v>
      </c>
      <c r="N723" s="154" t="s">
        <v>263</v>
      </c>
      <c r="O723" s="154" t="s">
        <v>263</v>
      </c>
    </row>
    <row r="724" spans="1:33" ht="13.5" customHeight="1" x14ac:dyDescent="0.3">
      <c r="A724" s="155">
        <v>0.92708333333333304</v>
      </c>
      <c r="B724" s="154">
        <v>2</v>
      </c>
      <c r="C724" s="154">
        <v>0</v>
      </c>
      <c r="D724" s="154">
        <v>0</v>
      </c>
      <c r="E724" s="154">
        <v>2</v>
      </c>
      <c r="F724" s="154">
        <v>0</v>
      </c>
      <c r="G724" s="154">
        <v>0</v>
      </c>
      <c r="H724" s="154">
        <v>0</v>
      </c>
      <c r="I724" s="154">
        <v>0</v>
      </c>
      <c r="J724" s="154">
        <v>0</v>
      </c>
      <c r="K724" s="154">
        <v>0</v>
      </c>
      <c r="L724" s="154">
        <v>0</v>
      </c>
      <c r="M724" s="154">
        <v>0</v>
      </c>
      <c r="N724" s="154">
        <v>39.799999999999997</v>
      </c>
      <c r="O724" s="154" t="s">
        <v>263</v>
      </c>
    </row>
    <row r="725" spans="1:33" ht="13.5" customHeight="1" x14ac:dyDescent="0.3">
      <c r="A725" s="155">
        <v>0.9375</v>
      </c>
      <c r="B725" s="154">
        <v>0</v>
      </c>
      <c r="C725" s="154">
        <v>0</v>
      </c>
      <c r="D725" s="154">
        <v>0</v>
      </c>
      <c r="E725" s="154">
        <v>0</v>
      </c>
      <c r="F725" s="154">
        <v>0</v>
      </c>
      <c r="G725" s="154">
        <v>0</v>
      </c>
      <c r="H725" s="154">
        <v>0</v>
      </c>
      <c r="I725" s="154">
        <v>0</v>
      </c>
      <c r="J725" s="154">
        <v>0</v>
      </c>
      <c r="K725" s="154">
        <v>0</v>
      </c>
      <c r="L725" s="154">
        <v>0</v>
      </c>
      <c r="M725" s="154">
        <v>0</v>
      </c>
      <c r="N725" s="154" t="s">
        <v>263</v>
      </c>
      <c r="O725" s="154" t="s">
        <v>263</v>
      </c>
    </row>
    <row r="726" spans="1:33" ht="13.5" customHeight="1" x14ac:dyDescent="0.3">
      <c r="A726" s="155">
        <v>0.94791666666666696</v>
      </c>
      <c r="B726" s="154">
        <v>0</v>
      </c>
      <c r="C726" s="154">
        <v>0</v>
      </c>
      <c r="D726" s="154">
        <v>0</v>
      </c>
      <c r="E726" s="154">
        <v>0</v>
      </c>
      <c r="F726" s="154">
        <v>0</v>
      </c>
      <c r="G726" s="154">
        <v>0</v>
      </c>
      <c r="H726" s="154">
        <v>0</v>
      </c>
      <c r="I726" s="154">
        <v>0</v>
      </c>
      <c r="J726" s="154">
        <v>0</v>
      </c>
      <c r="K726" s="154">
        <v>0</v>
      </c>
      <c r="L726" s="154">
        <v>0</v>
      </c>
      <c r="M726" s="154">
        <v>0</v>
      </c>
      <c r="N726" s="154" t="s">
        <v>263</v>
      </c>
      <c r="O726" s="154" t="s">
        <v>263</v>
      </c>
    </row>
    <row r="727" spans="1:33" ht="13.5" customHeight="1" x14ac:dyDescent="0.3">
      <c r="A727" s="155">
        <v>0.95833333333333304</v>
      </c>
      <c r="B727" s="154">
        <v>0</v>
      </c>
      <c r="C727" s="154">
        <v>0</v>
      </c>
      <c r="D727" s="154">
        <v>0</v>
      </c>
      <c r="E727" s="154">
        <v>0</v>
      </c>
      <c r="F727" s="154">
        <v>0</v>
      </c>
      <c r="G727" s="154">
        <v>0</v>
      </c>
      <c r="H727" s="154">
        <v>0</v>
      </c>
      <c r="I727" s="154">
        <v>0</v>
      </c>
      <c r="J727" s="154">
        <v>0</v>
      </c>
      <c r="K727" s="154">
        <v>0</v>
      </c>
      <c r="L727" s="154">
        <v>0</v>
      </c>
      <c r="M727" s="154">
        <v>0</v>
      </c>
      <c r="N727" s="154" t="s">
        <v>263</v>
      </c>
      <c r="O727" s="154" t="s">
        <v>263</v>
      </c>
    </row>
    <row r="728" spans="1:33" ht="13.5" customHeight="1" x14ac:dyDescent="0.3">
      <c r="A728" s="155">
        <v>0.96875</v>
      </c>
      <c r="B728" s="154">
        <v>0</v>
      </c>
      <c r="C728" s="154">
        <v>0</v>
      </c>
      <c r="D728" s="154">
        <v>0</v>
      </c>
      <c r="E728" s="154">
        <v>0</v>
      </c>
      <c r="F728" s="154">
        <v>0</v>
      </c>
      <c r="G728" s="154">
        <v>0</v>
      </c>
      <c r="H728" s="154">
        <v>0</v>
      </c>
      <c r="I728" s="154">
        <v>0</v>
      </c>
      <c r="J728" s="154">
        <v>0</v>
      </c>
      <c r="K728" s="154">
        <v>0</v>
      </c>
      <c r="L728" s="154">
        <v>0</v>
      </c>
      <c r="M728" s="154">
        <v>0</v>
      </c>
      <c r="N728" s="154" t="s">
        <v>263</v>
      </c>
      <c r="O728" s="154" t="s">
        <v>263</v>
      </c>
    </row>
    <row r="729" spans="1:33" ht="13.5" customHeight="1" x14ac:dyDescent="0.3">
      <c r="A729" s="155">
        <v>0.97916666666666696</v>
      </c>
      <c r="B729" s="154">
        <v>0</v>
      </c>
      <c r="C729" s="154">
        <v>0</v>
      </c>
      <c r="D729" s="154">
        <v>0</v>
      </c>
      <c r="E729" s="154">
        <v>0</v>
      </c>
      <c r="F729" s="154">
        <v>0</v>
      </c>
      <c r="G729" s="154">
        <v>0</v>
      </c>
      <c r="H729" s="154">
        <v>0</v>
      </c>
      <c r="I729" s="154">
        <v>0</v>
      </c>
      <c r="J729" s="154">
        <v>0</v>
      </c>
      <c r="K729" s="154">
        <v>0</v>
      </c>
      <c r="L729" s="154">
        <v>0</v>
      </c>
      <c r="M729" s="154">
        <v>0</v>
      </c>
      <c r="N729" s="154" t="s">
        <v>263</v>
      </c>
      <c r="O729" s="154" t="s">
        <v>263</v>
      </c>
    </row>
    <row r="730" spans="1:33" ht="13.5" customHeight="1" thickBot="1" x14ac:dyDescent="0.35">
      <c r="A730" s="156">
        <v>0.98958333333333304</v>
      </c>
      <c r="B730" s="154">
        <v>2</v>
      </c>
      <c r="C730" s="154">
        <v>0</v>
      </c>
      <c r="D730" s="154">
        <v>0</v>
      </c>
      <c r="E730" s="154">
        <v>1</v>
      </c>
      <c r="F730" s="154">
        <v>0</v>
      </c>
      <c r="G730" s="154">
        <v>1</v>
      </c>
      <c r="H730" s="154">
        <v>0</v>
      </c>
      <c r="I730" s="154">
        <v>0</v>
      </c>
      <c r="J730" s="154">
        <v>0</v>
      </c>
      <c r="K730" s="154">
        <v>0</v>
      </c>
      <c r="L730" s="154">
        <v>0</v>
      </c>
      <c r="M730" s="154">
        <v>0</v>
      </c>
      <c r="N730" s="154">
        <v>23.9</v>
      </c>
      <c r="O730" s="154" t="s">
        <v>263</v>
      </c>
    </row>
    <row r="731" spans="1:33" ht="13.5" customHeight="1" thickTop="1" x14ac:dyDescent="0.3">
      <c r="A731" s="157" t="s">
        <v>45</v>
      </c>
      <c r="B731" s="158">
        <f t="shared" ref="B731:M731" si="73">SUM(B663:B710)</f>
        <v>197</v>
      </c>
      <c r="C731" s="158">
        <f t="shared" si="73"/>
        <v>23</v>
      </c>
      <c r="D731" s="158">
        <f t="shared" si="73"/>
        <v>6</v>
      </c>
      <c r="E731" s="158">
        <f t="shared" si="73"/>
        <v>137</v>
      </c>
      <c r="F731" s="158">
        <f t="shared" si="73"/>
        <v>20</v>
      </c>
      <c r="G731" s="158">
        <f t="shared" si="73"/>
        <v>9</v>
      </c>
      <c r="H731" s="158">
        <f t="shared" si="73"/>
        <v>0</v>
      </c>
      <c r="I731" s="158">
        <f t="shared" si="73"/>
        <v>1</v>
      </c>
      <c r="J731" s="158">
        <f t="shared" si="73"/>
        <v>0</v>
      </c>
      <c r="K731" s="158">
        <f t="shared" si="73"/>
        <v>0</v>
      </c>
      <c r="L731" s="158">
        <f t="shared" si="73"/>
        <v>1</v>
      </c>
      <c r="M731" s="158">
        <f t="shared" si="73"/>
        <v>0</v>
      </c>
      <c r="N731" s="159">
        <v>24.1</v>
      </c>
      <c r="O731" s="159">
        <v>31.7</v>
      </c>
    </row>
    <row r="732" spans="1:33" ht="13.5" customHeight="1" x14ac:dyDescent="0.3">
      <c r="A732" s="160" t="s">
        <v>46</v>
      </c>
      <c r="B732" s="154">
        <f t="shared" ref="B732:M732" si="74">SUM(B659:B722)</f>
        <v>219</v>
      </c>
      <c r="C732" s="154">
        <f t="shared" si="74"/>
        <v>23</v>
      </c>
      <c r="D732" s="154">
        <f t="shared" si="74"/>
        <v>11</v>
      </c>
      <c r="E732" s="154">
        <f t="shared" si="74"/>
        <v>150</v>
      </c>
      <c r="F732" s="154">
        <f t="shared" si="74"/>
        <v>23</v>
      </c>
      <c r="G732" s="154">
        <f t="shared" si="74"/>
        <v>10</v>
      </c>
      <c r="H732" s="154">
        <f t="shared" si="74"/>
        <v>0</v>
      </c>
      <c r="I732" s="154">
        <f t="shared" si="74"/>
        <v>1</v>
      </c>
      <c r="J732" s="154">
        <f t="shared" si="74"/>
        <v>0</v>
      </c>
      <c r="K732" s="154">
        <f t="shared" si="74"/>
        <v>0</v>
      </c>
      <c r="L732" s="154">
        <f t="shared" si="74"/>
        <v>1</v>
      </c>
      <c r="M732" s="154">
        <f t="shared" si="74"/>
        <v>0</v>
      </c>
      <c r="N732" s="161">
        <v>24.5</v>
      </c>
      <c r="O732" s="161">
        <v>32</v>
      </c>
    </row>
    <row r="733" spans="1:33" ht="13.5" customHeight="1" x14ac:dyDescent="0.3">
      <c r="A733" s="154" t="s">
        <v>47</v>
      </c>
      <c r="B733" s="154">
        <f t="shared" ref="B733:M733" si="75">SUM(B659:B730)</f>
        <v>223</v>
      </c>
      <c r="C733" s="154">
        <f t="shared" si="75"/>
        <v>23</v>
      </c>
      <c r="D733" s="154">
        <f t="shared" si="75"/>
        <v>11</v>
      </c>
      <c r="E733" s="154">
        <f t="shared" si="75"/>
        <v>153</v>
      </c>
      <c r="F733" s="154">
        <f t="shared" si="75"/>
        <v>23</v>
      </c>
      <c r="G733" s="154">
        <f t="shared" si="75"/>
        <v>11</v>
      </c>
      <c r="H733" s="154">
        <f t="shared" si="75"/>
        <v>0</v>
      </c>
      <c r="I733" s="154">
        <f t="shared" si="75"/>
        <v>1</v>
      </c>
      <c r="J733" s="154">
        <f t="shared" si="75"/>
        <v>0</v>
      </c>
      <c r="K733" s="154">
        <f t="shared" si="75"/>
        <v>0</v>
      </c>
      <c r="L733" s="154">
        <f t="shared" si="75"/>
        <v>1</v>
      </c>
      <c r="M733" s="154">
        <f t="shared" si="75"/>
        <v>0</v>
      </c>
      <c r="N733" s="161">
        <v>24.6</v>
      </c>
      <c r="O733" s="161">
        <v>32</v>
      </c>
    </row>
    <row r="734" spans="1:33" ht="13.5" customHeight="1" thickBot="1" x14ac:dyDescent="0.35">
      <c r="A734" s="162" t="s">
        <v>48</v>
      </c>
      <c r="B734" s="162">
        <f t="shared" ref="B734:M734" si="76">SUM(B635:B730)</f>
        <v>223</v>
      </c>
      <c r="C734" s="162">
        <f t="shared" si="76"/>
        <v>23</v>
      </c>
      <c r="D734" s="162">
        <f t="shared" si="76"/>
        <v>11</v>
      </c>
      <c r="E734" s="162">
        <f t="shared" si="76"/>
        <v>153</v>
      </c>
      <c r="F734" s="162">
        <f t="shared" si="76"/>
        <v>23</v>
      </c>
      <c r="G734" s="162">
        <f t="shared" si="76"/>
        <v>11</v>
      </c>
      <c r="H734" s="162">
        <f t="shared" si="76"/>
        <v>0</v>
      </c>
      <c r="I734" s="162">
        <f t="shared" si="76"/>
        <v>1</v>
      </c>
      <c r="J734" s="162">
        <f t="shared" si="76"/>
        <v>0</v>
      </c>
      <c r="K734" s="162">
        <f t="shared" si="76"/>
        <v>0</v>
      </c>
      <c r="L734" s="162">
        <f t="shared" si="76"/>
        <v>1</v>
      </c>
      <c r="M734" s="162">
        <f t="shared" si="76"/>
        <v>0</v>
      </c>
      <c r="N734" s="163">
        <v>24.6</v>
      </c>
      <c r="O734" s="163">
        <v>32</v>
      </c>
      <c r="AG734" s="439"/>
    </row>
    <row r="735" spans="1:33" ht="13.5" customHeight="1" thickTop="1" x14ac:dyDescent="0.3">
      <c r="N735" s="164"/>
      <c r="O735" s="164"/>
      <c r="AG735" s="439"/>
    </row>
    <row r="736" spans="1:33" ht="13.5" customHeight="1" thickBot="1" x14ac:dyDescent="0.35">
      <c r="A736" s="165" t="s">
        <v>10</v>
      </c>
      <c r="B736" s="166" t="str">
        <f>TEXT(C736,"dddd")</f>
        <v>Monday</v>
      </c>
      <c r="C736" s="166">
        <f>C632+1</f>
        <v>45726</v>
      </c>
      <c r="D736" s="165"/>
      <c r="E736" s="165"/>
      <c r="F736" s="165"/>
      <c r="G736" s="165"/>
      <c r="H736" s="165"/>
      <c r="I736" s="165"/>
      <c r="J736" s="165"/>
      <c r="K736" s="165"/>
      <c r="L736" s="165"/>
      <c r="M736" s="165"/>
      <c r="N736" s="167"/>
      <c r="O736" s="167"/>
      <c r="AG736" s="439"/>
    </row>
    <row r="737" spans="1:33" ht="13.5" customHeight="1" thickTop="1" thickBot="1" x14ac:dyDescent="0.35">
      <c r="A737" s="165"/>
      <c r="B737" s="563" t="s">
        <v>31</v>
      </c>
      <c r="C737" s="563" t="s">
        <v>32</v>
      </c>
      <c r="D737" s="563" t="s">
        <v>33</v>
      </c>
      <c r="E737" s="563" t="s">
        <v>34</v>
      </c>
      <c r="F737" s="563" t="s">
        <v>35</v>
      </c>
      <c r="G737" s="563" t="s">
        <v>36</v>
      </c>
      <c r="H737" s="563" t="s">
        <v>37</v>
      </c>
      <c r="I737" s="563" t="s">
        <v>38</v>
      </c>
      <c r="J737" s="563" t="s">
        <v>39</v>
      </c>
      <c r="K737" s="563" t="s">
        <v>40</v>
      </c>
      <c r="L737" s="563" t="s">
        <v>41</v>
      </c>
      <c r="M737" s="563" t="s">
        <v>42</v>
      </c>
      <c r="N737" s="565" t="s">
        <v>43</v>
      </c>
      <c r="O737" s="565" t="s">
        <v>44</v>
      </c>
      <c r="AG737" s="439"/>
    </row>
    <row r="738" spans="1:33" ht="13.5" customHeight="1" thickTop="1" thickBot="1" x14ac:dyDescent="0.35">
      <c r="A738" s="168" t="s">
        <v>51</v>
      </c>
      <c r="B738" s="564"/>
      <c r="C738" s="564"/>
      <c r="D738" s="564"/>
      <c r="E738" s="564"/>
      <c r="F738" s="564"/>
      <c r="G738" s="564"/>
      <c r="H738" s="564"/>
      <c r="I738" s="564"/>
      <c r="J738" s="564"/>
      <c r="K738" s="564"/>
      <c r="L738" s="564"/>
      <c r="M738" s="564"/>
      <c r="N738" s="566"/>
      <c r="O738" s="566"/>
      <c r="AG738" s="437"/>
    </row>
    <row r="739" spans="1:33" ht="13.5" customHeight="1" thickTop="1" x14ac:dyDescent="0.3">
      <c r="A739" s="153">
        <v>0</v>
      </c>
      <c r="B739" s="154">
        <v>0</v>
      </c>
      <c r="C739" s="154">
        <v>0</v>
      </c>
      <c r="D739" s="154">
        <v>0</v>
      </c>
      <c r="E739" s="154">
        <v>0</v>
      </c>
      <c r="F739" s="154">
        <v>0</v>
      </c>
      <c r="G739" s="154">
        <v>0</v>
      </c>
      <c r="H739" s="154">
        <v>0</v>
      </c>
      <c r="I739" s="154">
        <v>0</v>
      </c>
      <c r="J739" s="154">
        <v>0</v>
      </c>
      <c r="K739" s="154">
        <v>0</v>
      </c>
      <c r="L739" s="154">
        <v>0</v>
      </c>
      <c r="M739" s="154">
        <v>0</v>
      </c>
      <c r="N739" s="154" t="s">
        <v>263</v>
      </c>
      <c r="O739" s="154" t="s">
        <v>263</v>
      </c>
      <c r="AG739" s="437"/>
    </row>
    <row r="740" spans="1:33" ht="13.5" customHeight="1" x14ac:dyDescent="0.3">
      <c r="A740" s="155">
        <v>1.0416666666666666E-2</v>
      </c>
      <c r="B740" s="154">
        <v>0</v>
      </c>
      <c r="C740" s="154">
        <v>0</v>
      </c>
      <c r="D740" s="154">
        <v>0</v>
      </c>
      <c r="E740" s="154">
        <v>0</v>
      </c>
      <c r="F740" s="154">
        <v>0</v>
      </c>
      <c r="G740" s="154">
        <v>0</v>
      </c>
      <c r="H740" s="154">
        <v>0</v>
      </c>
      <c r="I740" s="154">
        <v>0</v>
      </c>
      <c r="J740" s="154">
        <v>0</v>
      </c>
      <c r="K740" s="154">
        <v>0</v>
      </c>
      <c r="L740" s="154">
        <v>0</v>
      </c>
      <c r="M740" s="154">
        <v>0</v>
      </c>
      <c r="N740" s="154" t="s">
        <v>263</v>
      </c>
      <c r="O740" s="154" t="s">
        <v>263</v>
      </c>
      <c r="AG740" s="437"/>
    </row>
    <row r="741" spans="1:33" ht="13.5" customHeight="1" x14ac:dyDescent="0.3">
      <c r="A741" s="155">
        <v>2.0833333333333332E-2</v>
      </c>
      <c r="B741" s="154">
        <v>0</v>
      </c>
      <c r="C741" s="154">
        <v>0</v>
      </c>
      <c r="D741" s="154">
        <v>0</v>
      </c>
      <c r="E741" s="154">
        <v>0</v>
      </c>
      <c r="F741" s="154">
        <v>0</v>
      </c>
      <c r="G741" s="154">
        <v>0</v>
      </c>
      <c r="H741" s="154">
        <v>0</v>
      </c>
      <c r="I741" s="154">
        <v>0</v>
      </c>
      <c r="J741" s="154">
        <v>0</v>
      </c>
      <c r="K741" s="154">
        <v>0</v>
      </c>
      <c r="L741" s="154">
        <v>0</v>
      </c>
      <c r="M741" s="154">
        <v>0</v>
      </c>
      <c r="N741" s="154" t="s">
        <v>263</v>
      </c>
      <c r="O741" s="154" t="s">
        <v>263</v>
      </c>
      <c r="AG741" s="437"/>
    </row>
    <row r="742" spans="1:33" ht="13.5" customHeight="1" x14ac:dyDescent="0.3">
      <c r="A742" s="155">
        <v>3.125E-2</v>
      </c>
      <c r="B742" s="154">
        <v>0</v>
      </c>
      <c r="C742" s="154">
        <v>0</v>
      </c>
      <c r="D742" s="154">
        <v>0</v>
      </c>
      <c r="E742" s="154">
        <v>0</v>
      </c>
      <c r="F742" s="154">
        <v>0</v>
      </c>
      <c r="G742" s="154">
        <v>0</v>
      </c>
      <c r="H742" s="154">
        <v>0</v>
      </c>
      <c r="I742" s="154">
        <v>0</v>
      </c>
      <c r="J742" s="154">
        <v>0</v>
      </c>
      <c r="K742" s="154">
        <v>0</v>
      </c>
      <c r="L742" s="154">
        <v>0</v>
      </c>
      <c r="M742" s="154">
        <v>0</v>
      </c>
      <c r="N742" s="154" t="s">
        <v>263</v>
      </c>
      <c r="O742" s="154" t="s">
        <v>263</v>
      </c>
    </row>
    <row r="743" spans="1:33" ht="13.5" customHeight="1" x14ac:dyDescent="0.3">
      <c r="A743" s="155">
        <v>4.1666666666666664E-2</v>
      </c>
      <c r="B743" s="154">
        <v>1</v>
      </c>
      <c r="C743" s="154">
        <v>0</v>
      </c>
      <c r="D743" s="154">
        <v>0</v>
      </c>
      <c r="E743" s="154">
        <v>1</v>
      </c>
      <c r="F743" s="154">
        <v>0</v>
      </c>
      <c r="G743" s="154">
        <v>0</v>
      </c>
      <c r="H743" s="154">
        <v>0</v>
      </c>
      <c r="I743" s="154">
        <v>0</v>
      </c>
      <c r="J743" s="154">
        <v>0</v>
      </c>
      <c r="K743" s="154">
        <v>0</v>
      </c>
      <c r="L743" s="154">
        <v>0</v>
      </c>
      <c r="M743" s="154">
        <v>0</v>
      </c>
      <c r="N743" s="154">
        <v>29.7</v>
      </c>
      <c r="O743" s="154" t="s">
        <v>263</v>
      </c>
    </row>
    <row r="744" spans="1:33" ht="13.5" customHeight="1" x14ac:dyDescent="0.3">
      <c r="A744" s="155">
        <v>5.2083333333333336E-2</v>
      </c>
      <c r="B744" s="154">
        <v>0</v>
      </c>
      <c r="C744" s="154">
        <v>0</v>
      </c>
      <c r="D744" s="154">
        <v>0</v>
      </c>
      <c r="E744" s="154">
        <v>0</v>
      </c>
      <c r="F744" s="154">
        <v>0</v>
      </c>
      <c r="G744" s="154">
        <v>0</v>
      </c>
      <c r="H744" s="154">
        <v>0</v>
      </c>
      <c r="I744" s="154">
        <v>0</v>
      </c>
      <c r="J744" s="154">
        <v>0</v>
      </c>
      <c r="K744" s="154">
        <v>0</v>
      </c>
      <c r="L744" s="154">
        <v>0</v>
      </c>
      <c r="M744" s="154">
        <v>0</v>
      </c>
      <c r="N744" s="154" t="s">
        <v>263</v>
      </c>
      <c r="O744" s="154" t="s">
        <v>263</v>
      </c>
    </row>
    <row r="745" spans="1:33" ht="13.5" customHeight="1" x14ac:dyDescent="0.3">
      <c r="A745" s="155">
        <v>6.25E-2</v>
      </c>
      <c r="B745" s="154">
        <v>1</v>
      </c>
      <c r="C745" s="154">
        <v>0</v>
      </c>
      <c r="D745" s="154">
        <v>0</v>
      </c>
      <c r="E745" s="154">
        <v>1</v>
      </c>
      <c r="F745" s="154">
        <v>0</v>
      </c>
      <c r="G745" s="154">
        <v>0</v>
      </c>
      <c r="H745" s="154">
        <v>0</v>
      </c>
      <c r="I745" s="154">
        <v>0</v>
      </c>
      <c r="J745" s="154">
        <v>0</v>
      </c>
      <c r="K745" s="154">
        <v>0</v>
      </c>
      <c r="L745" s="154">
        <v>0</v>
      </c>
      <c r="M745" s="154">
        <v>0</v>
      </c>
      <c r="N745" s="154">
        <v>16.8</v>
      </c>
      <c r="O745" s="154" t="s">
        <v>263</v>
      </c>
    </row>
    <row r="746" spans="1:33" ht="13.5" customHeight="1" x14ac:dyDescent="0.3">
      <c r="A746" s="155">
        <v>7.2916666666666699E-2</v>
      </c>
      <c r="B746" s="154">
        <v>0</v>
      </c>
      <c r="C746" s="154">
        <v>0</v>
      </c>
      <c r="D746" s="154">
        <v>0</v>
      </c>
      <c r="E746" s="154">
        <v>0</v>
      </c>
      <c r="F746" s="154">
        <v>0</v>
      </c>
      <c r="G746" s="154">
        <v>0</v>
      </c>
      <c r="H746" s="154">
        <v>0</v>
      </c>
      <c r="I746" s="154">
        <v>0</v>
      </c>
      <c r="J746" s="154">
        <v>0</v>
      </c>
      <c r="K746" s="154">
        <v>0</v>
      </c>
      <c r="L746" s="154">
        <v>0</v>
      </c>
      <c r="M746" s="154">
        <v>0</v>
      </c>
      <c r="N746" s="154" t="s">
        <v>263</v>
      </c>
      <c r="O746" s="154" t="s">
        <v>263</v>
      </c>
    </row>
    <row r="747" spans="1:33" ht="13.5" customHeight="1" x14ac:dyDescent="0.3">
      <c r="A747" s="155">
        <v>8.3333333333333301E-2</v>
      </c>
      <c r="B747" s="154">
        <v>0</v>
      </c>
      <c r="C747" s="154">
        <v>0</v>
      </c>
      <c r="D747" s="154">
        <v>0</v>
      </c>
      <c r="E747" s="154">
        <v>0</v>
      </c>
      <c r="F747" s="154">
        <v>0</v>
      </c>
      <c r="G747" s="154">
        <v>0</v>
      </c>
      <c r="H747" s="154">
        <v>0</v>
      </c>
      <c r="I747" s="154">
        <v>0</v>
      </c>
      <c r="J747" s="154">
        <v>0</v>
      </c>
      <c r="K747" s="154">
        <v>0</v>
      </c>
      <c r="L747" s="154">
        <v>0</v>
      </c>
      <c r="M747" s="154">
        <v>0</v>
      </c>
      <c r="N747" s="154" t="s">
        <v>263</v>
      </c>
      <c r="O747" s="154" t="s">
        <v>263</v>
      </c>
    </row>
    <row r="748" spans="1:33" ht="13.5" customHeight="1" x14ac:dyDescent="0.3">
      <c r="A748" s="155">
        <v>9.375E-2</v>
      </c>
      <c r="B748" s="154">
        <v>1</v>
      </c>
      <c r="C748" s="154">
        <v>0</v>
      </c>
      <c r="D748" s="154">
        <v>0</v>
      </c>
      <c r="E748" s="154">
        <v>0</v>
      </c>
      <c r="F748" s="154">
        <v>1</v>
      </c>
      <c r="G748" s="154">
        <v>0</v>
      </c>
      <c r="H748" s="154">
        <v>0</v>
      </c>
      <c r="I748" s="154">
        <v>0</v>
      </c>
      <c r="J748" s="154">
        <v>0</v>
      </c>
      <c r="K748" s="154">
        <v>0</v>
      </c>
      <c r="L748" s="154">
        <v>0</v>
      </c>
      <c r="M748" s="154">
        <v>0</v>
      </c>
      <c r="N748" s="154">
        <v>38.4</v>
      </c>
      <c r="O748" s="154" t="s">
        <v>263</v>
      </c>
    </row>
    <row r="749" spans="1:33" ht="13.5" customHeight="1" x14ac:dyDescent="0.3">
      <c r="A749" s="155">
        <v>0.104166666666667</v>
      </c>
      <c r="B749" s="154">
        <v>0</v>
      </c>
      <c r="C749" s="154">
        <v>0</v>
      </c>
      <c r="D749" s="154">
        <v>0</v>
      </c>
      <c r="E749" s="154">
        <v>0</v>
      </c>
      <c r="F749" s="154">
        <v>0</v>
      </c>
      <c r="G749" s="154">
        <v>0</v>
      </c>
      <c r="H749" s="154">
        <v>0</v>
      </c>
      <c r="I749" s="154">
        <v>0</v>
      </c>
      <c r="J749" s="154">
        <v>0</v>
      </c>
      <c r="K749" s="154">
        <v>0</v>
      </c>
      <c r="L749" s="154">
        <v>0</v>
      </c>
      <c r="M749" s="154">
        <v>0</v>
      </c>
      <c r="N749" s="154" t="s">
        <v>263</v>
      </c>
      <c r="O749" s="154" t="s">
        <v>263</v>
      </c>
    </row>
    <row r="750" spans="1:33" ht="13.5" customHeight="1" x14ac:dyDescent="0.3">
      <c r="A750" s="155">
        <v>0.114583333333333</v>
      </c>
      <c r="B750" s="154">
        <v>0</v>
      </c>
      <c r="C750" s="154">
        <v>0</v>
      </c>
      <c r="D750" s="154">
        <v>0</v>
      </c>
      <c r="E750" s="154">
        <v>0</v>
      </c>
      <c r="F750" s="154">
        <v>0</v>
      </c>
      <c r="G750" s="154">
        <v>0</v>
      </c>
      <c r="H750" s="154">
        <v>0</v>
      </c>
      <c r="I750" s="154">
        <v>0</v>
      </c>
      <c r="J750" s="154">
        <v>0</v>
      </c>
      <c r="K750" s="154">
        <v>0</v>
      </c>
      <c r="L750" s="154">
        <v>0</v>
      </c>
      <c r="M750" s="154">
        <v>0</v>
      </c>
      <c r="N750" s="154" t="s">
        <v>263</v>
      </c>
      <c r="O750" s="154" t="s">
        <v>263</v>
      </c>
    </row>
    <row r="751" spans="1:33" ht="13.5" customHeight="1" x14ac:dyDescent="0.3">
      <c r="A751" s="155">
        <v>0.125</v>
      </c>
      <c r="B751" s="154">
        <v>0</v>
      </c>
      <c r="C751" s="154">
        <v>0</v>
      </c>
      <c r="D751" s="154">
        <v>0</v>
      </c>
      <c r="E751" s="154">
        <v>0</v>
      </c>
      <c r="F751" s="154">
        <v>0</v>
      </c>
      <c r="G751" s="154">
        <v>0</v>
      </c>
      <c r="H751" s="154">
        <v>0</v>
      </c>
      <c r="I751" s="154">
        <v>0</v>
      </c>
      <c r="J751" s="154">
        <v>0</v>
      </c>
      <c r="K751" s="154">
        <v>0</v>
      </c>
      <c r="L751" s="154">
        <v>0</v>
      </c>
      <c r="M751" s="154">
        <v>0</v>
      </c>
      <c r="N751" s="154" t="s">
        <v>263</v>
      </c>
      <c r="O751" s="154" t="s">
        <v>263</v>
      </c>
    </row>
    <row r="752" spans="1:33" ht="13.5" customHeight="1" x14ac:dyDescent="0.3">
      <c r="A752" s="155">
        <v>0.13541666666666699</v>
      </c>
      <c r="B752" s="154">
        <v>0</v>
      </c>
      <c r="C752" s="154">
        <v>0</v>
      </c>
      <c r="D752" s="154">
        <v>0</v>
      </c>
      <c r="E752" s="154">
        <v>0</v>
      </c>
      <c r="F752" s="154">
        <v>0</v>
      </c>
      <c r="G752" s="154">
        <v>0</v>
      </c>
      <c r="H752" s="154">
        <v>0</v>
      </c>
      <c r="I752" s="154">
        <v>0</v>
      </c>
      <c r="J752" s="154">
        <v>0</v>
      </c>
      <c r="K752" s="154">
        <v>0</v>
      </c>
      <c r="L752" s="154">
        <v>0</v>
      </c>
      <c r="M752" s="154">
        <v>0</v>
      </c>
      <c r="N752" s="154" t="s">
        <v>263</v>
      </c>
      <c r="O752" s="154" t="s">
        <v>263</v>
      </c>
    </row>
    <row r="753" spans="1:15" ht="13.5" customHeight="1" x14ac:dyDescent="0.3">
      <c r="A753" s="155">
        <v>0.14583333333333301</v>
      </c>
      <c r="B753" s="154">
        <v>0</v>
      </c>
      <c r="C753" s="154">
        <v>0</v>
      </c>
      <c r="D753" s="154">
        <v>0</v>
      </c>
      <c r="E753" s="154">
        <v>0</v>
      </c>
      <c r="F753" s="154">
        <v>0</v>
      </c>
      <c r="G753" s="154">
        <v>0</v>
      </c>
      <c r="H753" s="154">
        <v>0</v>
      </c>
      <c r="I753" s="154">
        <v>0</v>
      </c>
      <c r="J753" s="154">
        <v>0</v>
      </c>
      <c r="K753" s="154">
        <v>0</v>
      </c>
      <c r="L753" s="154">
        <v>0</v>
      </c>
      <c r="M753" s="154">
        <v>0</v>
      </c>
      <c r="N753" s="154" t="s">
        <v>263</v>
      </c>
      <c r="O753" s="154" t="s">
        <v>263</v>
      </c>
    </row>
    <row r="754" spans="1:15" ht="13.5" customHeight="1" x14ac:dyDescent="0.3">
      <c r="A754" s="155">
        <v>0.15625</v>
      </c>
      <c r="B754" s="154">
        <v>1</v>
      </c>
      <c r="C754" s="154">
        <v>0</v>
      </c>
      <c r="D754" s="154">
        <v>0</v>
      </c>
      <c r="E754" s="154">
        <v>1</v>
      </c>
      <c r="F754" s="154">
        <v>0</v>
      </c>
      <c r="G754" s="154">
        <v>0</v>
      </c>
      <c r="H754" s="154">
        <v>0</v>
      </c>
      <c r="I754" s="154">
        <v>0</v>
      </c>
      <c r="J754" s="154">
        <v>0</v>
      </c>
      <c r="K754" s="154">
        <v>0</v>
      </c>
      <c r="L754" s="154">
        <v>0</v>
      </c>
      <c r="M754" s="154">
        <v>0</v>
      </c>
      <c r="N754" s="154">
        <v>26.5</v>
      </c>
      <c r="O754" s="154" t="s">
        <v>263</v>
      </c>
    </row>
    <row r="755" spans="1:15" ht="13.5" customHeight="1" x14ac:dyDescent="0.3">
      <c r="A755" s="155">
        <v>0.16666666666666699</v>
      </c>
      <c r="B755" s="154">
        <v>0</v>
      </c>
      <c r="C755" s="154">
        <v>0</v>
      </c>
      <c r="D755" s="154">
        <v>0</v>
      </c>
      <c r="E755" s="154">
        <v>0</v>
      </c>
      <c r="F755" s="154">
        <v>0</v>
      </c>
      <c r="G755" s="154">
        <v>0</v>
      </c>
      <c r="H755" s="154">
        <v>0</v>
      </c>
      <c r="I755" s="154">
        <v>0</v>
      </c>
      <c r="J755" s="154">
        <v>0</v>
      </c>
      <c r="K755" s="154">
        <v>0</v>
      </c>
      <c r="L755" s="154">
        <v>0</v>
      </c>
      <c r="M755" s="154">
        <v>0</v>
      </c>
      <c r="N755" s="154" t="s">
        <v>263</v>
      </c>
      <c r="O755" s="154" t="s">
        <v>263</v>
      </c>
    </row>
    <row r="756" spans="1:15" ht="13.5" customHeight="1" x14ac:dyDescent="0.3">
      <c r="A756" s="155">
        <v>0.17708333333333301</v>
      </c>
      <c r="B756" s="154">
        <v>0</v>
      </c>
      <c r="C756" s="154">
        <v>0</v>
      </c>
      <c r="D756" s="154">
        <v>0</v>
      </c>
      <c r="E756" s="154">
        <v>0</v>
      </c>
      <c r="F756" s="154">
        <v>0</v>
      </c>
      <c r="G756" s="154">
        <v>0</v>
      </c>
      <c r="H756" s="154">
        <v>0</v>
      </c>
      <c r="I756" s="154">
        <v>0</v>
      </c>
      <c r="J756" s="154">
        <v>0</v>
      </c>
      <c r="K756" s="154">
        <v>0</v>
      </c>
      <c r="L756" s="154">
        <v>0</v>
      </c>
      <c r="M756" s="154">
        <v>0</v>
      </c>
      <c r="N756" s="154" t="s">
        <v>263</v>
      </c>
      <c r="O756" s="154" t="s">
        <v>263</v>
      </c>
    </row>
    <row r="757" spans="1:15" ht="13.5" customHeight="1" x14ac:dyDescent="0.3">
      <c r="A757" s="155">
        <v>0.1875</v>
      </c>
      <c r="B757" s="154">
        <v>0</v>
      </c>
      <c r="C757" s="154">
        <v>0</v>
      </c>
      <c r="D757" s="154">
        <v>0</v>
      </c>
      <c r="E757" s="154">
        <v>0</v>
      </c>
      <c r="F757" s="154">
        <v>0</v>
      </c>
      <c r="G757" s="154">
        <v>0</v>
      </c>
      <c r="H757" s="154">
        <v>0</v>
      </c>
      <c r="I757" s="154">
        <v>0</v>
      </c>
      <c r="J757" s="154">
        <v>0</v>
      </c>
      <c r="K757" s="154">
        <v>0</v>
      </c>
      <c r="L757" s="154">
        <v>0</v>
      </c>
      <c r="M757" s="154">
        <v>0</v>
      </c>
      <c r="N757" s="154" t="s">
        <v>263</v>
      </c>
      <c r="O757" s="154" t="s">
        <v>263</v>
      </c>
    </row>
    <row r="758" spans="1:15" ht="13.5" customHeight="1" x14ac:dyDescent="0.3">
      <c r="A758" s="155">
        <v>0.19791666666666699</v>
      </c>
      <c r="B758" s="154">
        <v>0</v>
      </c>
      <c r="C758" s="154">
        <v>0</v>
      </c>
      <c r="D758" s="154">
        <v>0</v>
      </c>
      <c r="E758" s="154">
        <v>0</v>
      </c>
      <c r="F758" s="154">
        <v>0</v>
      </c>
      <c r="G758" s="154">
        <v>0</v>
      </c>
      <c r="H758" s="154">
        <v>0</v>
      </c>
      <c r="I758" s="154">
        <v>0</v>
      </c>
      <c r="J758" s="154">
        <v>0</v>
      </c>
      <c r="K758" s="154">
        <v>0</v>
      </c>
      <c r="L758" s="154">
        <v>0</v>
      </c>
      <c r="M758" s="154">
        <v>0</v>
      </c>
      <c r="N758" s="154" t="s">
        <v>263</v>
      </c>
      <c r="O758" s="154" t="s">
        <v>263</v>
      </c>
    </row>
    <row r="759" spans="1:15" ht="13.5" customHeight="1" x14ac:dyDescent="0.3">
      <c r="A759" s="155">
        <v>0.20833333333333301</v>
      </c>
      <c r="B759" s="154">
        <v>0</v>
      </c>
      <c r="C759" s="154">
        <v>0</v>
      </c>
      <c r="D759" s="154">
        <v>0</v>
      </c>
      <c r="E759" s="154">
        <v>0</v>
      </c>
      <c r="F759" s="154">
        <v>0</v>
      </c>
      <c r="G759" s="154">
        <v>0</v>
      </c>
      <c r="H759" s="154">
        <v>0</v>
      </c>
      <c r="I759" s="154">
        <v>0</v>
      </c>
      <c r="J759" s="154">
        <v>0</v>
      </c>
      <c r="K759" s="154">
        <v>0</v>
      </c>
      <c r="L759" s="154">
        <v>0</v>
      </c>
      <c r="M759" s="154">
        <v>0</v>
      </c>
      <c r="N759" s="154" t="s">
        <v>263</v>
      </c>
      <c r="O759" s="154" t="s">
        <v>263</v>
      </c>
    </row>
    <row r="760" spans="1:15" ht="13.5" customHeight="1" x14ac:dyDescent="0.3">
      <c r="A760" s="155">
        <v>0.21875</v>
      </c>
      <c r="B760" s="154">
        <v>0</v>
      </c>
      <c r="C760" s="154">
        <v>0</v>
      </c>
      <c r="D760" s="154">
        <v>0</v>
      </c>
      <c r="E760" s="154">
        <v>0</v>
      </c>
      <c r="F760" s="154">
        <v>0</v>
      </c>
      <c r="G760" s="154">
        <v>0</v>
      </c>
      <c r="H760" s="154">
        <v>0</v>
      </c>
      <c r="I760" s="154">
        <v>0</v>
      </c>
      <c r="J760" s="154">
        <v>0</v>
      </c>
      <c r="K760" s="154">
        <v>0</v>
      </c>
      <c r="L760" s="154">
        <v>0</v>
      </c>
      <c r="M760" s="154">
        <v>0</v>
      </c>
      <c r="N760" s="154" t="s">
        <v>263</v>
      </c>
      <c r="O760" s="154" t="s">
        <v>263</v>
      </c>
    </row>
    <row r="761" spans="1:15" ht="13.5" customHeight="1" x14ac:dyDescent="0.3">
      <c r="A761" s="155">
        <v>0.22916666666666699</v>
      </c>
      <c r="B761" s="154">
        <v>0</v>
      </c>
      <c r="C761" s="154">
        <v>0</v>
      </c>
      <c r="D761" s="154">
        <v>0</v>
      </c>
      <c r="E761" s="154">
        <v>0</v>
      </c>
      <c r="F761" s="154">
        <v>0</v>
      </c>
      <c r="G761" s="154">
        <v>0</v>
      </c>
      <c r="H761" s="154">
        <v>0</v>
      </c>
      <c r="I761" s="154">
        <v>0</v>
      </c>
      <c r="J761" s="154">
        <v>0</v>
      </c>
      <c r="K761" s="154">
        <v>0</v>
      </c>
      <c r="L761" s="154">
        <v>0</v>
      </c>
      <c r="M761" s="154">
        <v>0</v>
      </c>
      <c r="N761" s="154" t="s">
        <v>263</v>
      </c>
      <c r="O761" s="154" t="s">
        <v>263</v>
      </c>
    </row>
    <row r="762" spans="1:15" ht="13.5" customHeight="1" x14ac:dyDescent="0.3">
      <c r="A762" s="155">
        <v>0.23958333333333301</v>
      </c>
      <c r="B762" s="154">
        <v>0</v>
      </c>
      <c r="C762" s="154">
        <v>0</v>
      </c>
      <c r="D762" s="154">
        <v>0</v>
      </c>
      <c r="E762" s="154">
        <v>0</v>
      </c>
      <c r="F762" s="154">
        <v>0</v>
      </c>
      <c r="G762" s="154">
        <v>0</v>
      </c>
      <c r="H762" s="154">
        <v>0</v>
      </c>
      <c r="I762" s="154">
        <v>0</v>
      </c>
      <c r="J762" s="154">
        <v>0</v>
      </c>
      <c r="K762" s="154">
        <v>0</v>
      </c>
      <c r="L762" s="154">
        <v>0</v>
      </c>
      <c r="M762" s="154">
        <v>0</v>
      </c>
      <c r="N762" s="154" t="s">
        <v>263</v>
      </c>
      <c r="O762" s="154" t="s">
        <v>263</v>
      </c>
    </row>
    <row r="763" spans="1:15" ht="13.5" customHeight="1" x14ac:dyDescent="0.3">
      <c r="A763" s="155">
        <v>0.25</v>
      </c>
      <c r="B763" s="154">
        <v>1</v>
      </c>
      <c r="C763" s="154">
        <v>0</v>
      </c>
      <c r="D763" s="154">
        <v>0</v>
      </c>
      <c r="E763" s="154">
        <v>1</v>
      </c>
      <c r="F763" s="154">
        <v>0</v>
      </c>
      <c r="G763" s="154">
        <v>0</v>
      </c>
      <c r="H763" s="154">
        <v>0</v>
      </c>
      <c r="I763" s="154">
        <v>0</v>
      </c>
      <c r="J763" s="154">
        <v>0</v>
      </c>
      <c r="K763" s="154">
        <v>0</v>
      </c>
      <c r="L763" s="154">
        <v>0</v>
      </c>
      <c r="M763" s="154">
        <v>0</v>
      </c>
      <c r="N763" s="154">
        <v>30.2</v>
      </c>
      <c r="O763" s="154" t="s">
        <v>263</v>
      </c>
    </row>
    <row r="764" spans="1:15" ht="13.5" customHeight="1" x14ac:dyDescent="0.3">
      <c r="A764" s="155">
        <v>0.26041666666666702</v>
      </c>
      <c r="B764" s="154">
        <v>2</v>
      </c>
      <c r="C764" s="154">
        <v>0</v>
      </c>
      <c r="D764" s="154">
        <v>0</v>
      </c>
      <c r="E764" s="154">
        <v>1</v>
      </c>
      <c r="F764" s="154">
        <v>1</v>
      </c>
      <c r="G764" s="154">
        <v>0</v>
      </c>
      <c r="H764" s="154">
        <v>0</v>
      </c>
      <c r="I764" s="154">
        <v>0</v>
      </c>
      <c r="J764" s="154">
        <v>0</v>
      </c>
      <c r="K764" s="154">
        <v>0</v>
      </c>
      <c r="L764" s="154">
        <v>0</v>
      </c>
      <c r="M764" s="154">
        <v>0</v>
      </c>
      <c r="N764" s="154">
        <v>26.1</v>
      </c>
      <c r="O764" s="154" t="s">
        <v>263</v>
      </c>
    </row>
    <row r="765" spans="1:15" ht="13.5" customHeight="1" x14ac:dyDescent="0.3">
      <c r="A765" s="155">
        <v>0.27083333333333298</v>
      </c>
      <c r="B765" s="154">
        <v>3</v>
      </c>
      <c r="C765" s="154">
        <v>0</v>
      </c>
      <c r="D765" s="154">
        <v>0</v>
      </c>
      <c r="E765" s="154">
        <v>1</v>
      </c>
      <c r="F765" s="154">
        <v>1</v>
      </c>
      <c r="G765" s="154">
        <v>1</v>
      </c>
      <c r="H765" s="154">
        <v>0</v>
      </c>
      <c r="I765" s="154">
        <v>0</v>
      </c>
      <c r="J765" s="154">
        <v>0</v>
      </c>
      <c r="K765" s="154">
        <v>0</v>
      </c>
      <c r="L765" s="154">
        <v>0</v>
      </c>
      <c r="M765" s="154">
        <v>0</v>
      </c>
      <c r="N765" s="154">
        <v>31.8</v>
      </c>
      <c r="O765" s="154" t="s">
        <v>263</v>
      </c>
    </row>
    <row r="766" spans="1:15" ht="13.5" customHeight="1" x14ac:dyDescent="0.3">
      <c r="A766" s="155">
        <v>0.28125</v>
      </c>
      <c r="B766" s="154">
        <v>1</v>
      </c>
      <c r="C766" s="154">
        <v>0</v>
      </c>
      <c r="D766" s="154">
        <v>0</v>
      </c>
      <c r="E766" s="154">
        <v>0</v>
      </c>
      <c r="F766" s="154">
        <v>0</v>
      </c>
      <c r="G766" s="154">
        <v>1</v>
      </c>
      <c r="H766" s="154">
        <v>0</v>
      </c>
      <c r="I766" s="154">
        <v>0</v>
      </c>
      <c r="J766" s="154">
        <v>0</v>
      </c>
      <c r="K766" s="154">
        <v>0</v>
      </c>
      <c r="L766" s="154">
        <v>0</v>
      </c>
      <c r="M766" s="154">
        <v>0</v>
      </c>
      <c r="N766" s="154">
        <v>32.4</v>
      </c>
      <c r="O766" s="154" t="s">
        <v>263</v>
      </c>
    </row>
    <row r="767" spans="1:15" ht="13.5" customHeight="1" x14ac:dyDescent="0.3">
      <c r="A767" s="155">
        <v>0.29166666666666702</v>
      </c>
      <c r="B767" s="154">
        <v>9</v>
      </c>
      <c r="C767" s="154">
        <v>1</v>
      </c>
      <c r="D767" s="154">
        <v>0</v>
      </c>
      <c r="E767" s="154">
        <v>6</v>
      </c>
      <c r="F767" s="154">
        <v>0</v>
      </c>
      <c r="G767" s="154">
        <v>2</v>
      </c>
      <c r="H767" s="154">
        <v>0</v>
      </c>
      <c r="I767" s="154">
        <v>0</v>
      </c>
      <c r="J767" s="154">
        <v>0</v>
      </c>
      <c r="K767" s="154">
        <v>0</v>
      </c>
      <c r="L767" s="154">
        <v>0</v>
      </c>
      <c r="M767" s="154">
        <v>0</v>
      </c>
      <c r="N767" s="154">
        <v>24.4</v>
      </c>
      <c r="O767" s="154" t="s">
        <v>263</v>
      </c>
    </row>
    <row r="768" spans="1:15" ht="13.5" customHeight="1" x14ac:dyDescent="0.3">
      <c r="A768" s="155">
        <v>0.30208333333333298</v>
      </c>
      <c r="B768" s="154">
        <v>14</v>
      </c>
      <c r="C768" s="154">
        <v>1</v>
      </c>
      <c r="D768" s="154">
        <v>0</v>
      </c>
      <c r="E768" s="154">
        <v>9</v>
      </c>
      <c r="F768" s="154">
        <v>2</v>
      </c>
      <c r="G768" s="154">
        <v>2</v>
      </c>
      <c r="H768" s="154">
        <v>0</v>
      </c>
      <c r="I768" s="154">
        <v>0</v>
      </c>
      <c r="J768" s="154">
        <v>0</v>
      </c>
      <c r="K768" s="154">
        <v>0</v>
      </c>
      <c r="L768" s="154">
        <v>0</v>
      </c>
      <c r="M768" s="154">
        <v>0</v>
      </c>
      <c r="N768" s="154">
        <v>24.2</v>
      </c>
      <c r="O768" s="154">
        <v>33.1</v>
      </c>
    </row>
    <row r="769" spans="1:15" ht="13.5" customHeight="1" x14ac:dyDescent="0.3">
      <c r="A769" s="155">
        <v>0.3125</v>
      </c>
      <c r="B769" s="154">
        <v>11</v>
      </c>
      <c r="C769" s="154">
        <v>0</v>
      </c>
      <c r="D769" s="154">
        <v>1</v>
      </c>
      <c r="E769" s="154">
        <v>7</v>
      </c>
      <c r="F769" s="154">
        <v>3</v>
      </c>
      <c r="G769" s="154">
        <v>0</v>
      </c>
      <c r="H769" s="154">
        <v>0</v>
      </c>
      <c r="I769" s="154">
        <v>0</v>
      </c>
      <c r="J769" s="154">
        <v>0</v>
      </c>
      <c r="K769" s="154">
        <v>0</v>
      </c>
      <c r="L769" s="154">
        <v>0</v>
      </c>
      <c r="M769" s="154">
        <v>0</v>
      </c>
      <c r="N769" s="154">
        <v>22</v>
      </c>
      <c r="O769" s="154">
        <v>27.1</v>
      </c>
    </row>
    <row r="770" spans="1:15" ht="13.5" customHeight="1" x14ac:dyDescent="0.3">
      <c r="A770" s="155">
        <v>0.32291666666666702</v>
      </c>
      <c r="B770" s="154">
        <v>9</v>
      </c>
      <c r="C770" s="154">
        <v>0</v>
      </c>
      <c r="D770" s="154">
        <v>0</v>
      </c>
      <c r="E770" s="154">
        <v>7</v>
      </c>
      <c r="F770" s="154">
        <v>1</v>
      </c>
      <c r="G770" s="154">
        <v>1</v>
      </c>
      <c r="H770" s="154">
        <v>0</v>
      </c>
      <c r="I770" s="154">
        <v>0</v>
      </c>
      <c r="J770" s="154">
        <v>0</v>
      </c>
      <c r="K770" s="154">
        <v>0</v>
      </c>
      <c r="L770" s="154">
        <v>0</v>
      </c>
      <c r="M770" s="154">
        <v>0</v>
      </c>
      <c r="N770" s="154">
        <v>25.9</v>
      </c>
      <c r="O770" s="154" t="s">
        <v>263</v>
      </c>
    </row>
    <row r="771" spans="1:15" ht="13.5" customHeight="1" x14ac:dyDescent="0.3">
      <c r="A771" s="155">
        <v>0.33333333333333298</v>
      </c>
      <c r="B771" s="154">
        <v>14</v>
      </c>
      <c r="C771" s="154">
        <v>1</v>
      </c>
      <c r="D771" s="154">
        <v>1</v>
      </c>
      <c r="E771" s="154">
        <v>9</v>
      </c>
      <c r="F771" s="154">
        <v>3</v>
      </c>
      <c r="G771" s="154">
        <v>0</v>
      </c>
      <c r="H771" s="154">
        <v>0</v>
      </c>
      <c r="I771" s="154">
        <v>0</v>
      </c>
      <c r="J771" s="154">
        <v>0</v>
      </c>
      <c r="K771" s="154">
        <v>0</v>
      </c>
      <c r="L771" s="154">
        <v>0</v>
      </c>
      <c r="M771" s="154">
        <v>0</v>
      </c>
      <c r="N771" s="154">
        <v>24</v>
      </c>
      <c r="O771" s="154">
        <v>32.200000000000003</v>
      </c>
    </row>
    <row r="772" spans="1:15" ht="13.5" customHeight="1" x14ac:dyDescent="0.3">
      <c r="A772" s="155">
        <v>0.34375</v>
      </c>
      <c r="B772" s="154">
        <v>19</v>
      </c>
      <c r="C772" s="154">
        <v>1</v>
      </c>
      <c r="D772" s="154">
        <v>1</v>
      </c>
      <c r="E772" s="154">
        <v>14</v>
      </c>
      <c r="F772" s="154">
        <v>2</v>
      </c>
      <c r="G772" s="154">
        <v>1</v>
      </c>
      <c r="H772" s="154">
        <v>0</v>
      </c>
      <c r="I772" s="154">
        <v>0</v>
      </c>
      <c r="J772" s="154">
        <v>0</v>
      </c>
      <c r="K772" s="154">
        <v>0</v>
      </c>
      <c r="L772" s="154">
        <v>0</v>
      </c>
      <c r="M772" s="154">
        <v>0</v>
      </c>
      <c r="N772" s="154">
        <v>23.3</v>
      </c>
      <c r="O772" s="154">
        <v>30.1</v>
      </c>
    </row>
    <row r="773" spans="1:15" ht="13.5" customHeight="1" x14ac:dyDescent="0.3">
      <c r="A773" s="155">
        <v>0.35416666666666702</v>
      </c>
      <c r="B773" s="154">
        <v>19</v>
      </c>
      <c r="C773" s="154">
        <v>0</v>
      </c>
      <c r="D773" s="154">
        <v>0</v>
      </c>
      <c r="E773" s="154">
        <v>14</v>
      </c>
      <c r="F773" s="154">
        <v>5</v>
      </c>
      <c r="G773" s="154">
        <v>0</v>
      </c>
      <c r="H773" s="154">
        <v>0</v>
      </c>
      <c r="I773" s="154">
        <v>0</v>
      </c>
      <c r="J773" s="154">
        <v>0</v>
      </c>
      <c r="K773" s="154">
        <v>0</v>
      </c>
      <c r="L773" s="154">
        <v>0</v>
      </c>
      <c r="M773" s="154">
        <v>0</v>
      </c>
      <c r="N773" s="154">
        <v>22.7</v>
      </c>
      <c r="O773" s="154">
        <v>25.9</v>
      </c>
    </row>
    <row r="774" spans="1:15" ht="13.5" customHeight="1" x14ac:dyDescent="0.3">
      <c r="A774" s="155">
        <v>0.36458333333333298</v>
      </c>
      <c r="B774" s="154">
        <v>5</v>
      </c>
      <c r="C774" s="154">
        <v>0</v>
      </c>
      <c r="D774" s="154">
        <v>0</v>
      </c>
      <c r="E774" s="154">
        <v>2</v>
      </c>
      <c r="F774" s="154">
        <v>3</v>
      </c>
      <c r="G774" s="154">
        <v>0</v>
      </c>
      <c r="H774" s="154">
        <v>0</v>
      </c>
      <c r="I774" s="154">
        <v>0</v>
      </c>
      <c r="J774" s="154">
        <v>0</v>
      </c>
      <c r="K774" s="154">
        <v>0</v>
      </c>
      <c r="L774" s="154">
        <v>0</v>
      </c>
      <c r="M774" s="154">
        <v>0</v>
      </c>
      <c r="N774" s="154">
        <v>25.1</v>
      </c>
      <c r="O774" s="154" t="s">
        <v>263</v>
      </c>
    </row>
    <row r="775" spans="1:15" ht="13.5" customHeight="1" x14ac:dyDescent="0.3">
      <c r="A775" s="155">
        <v>0.375</v>
      </c>
      <c r="B775" s="154">
        <v>6</v>
      </c>
      <c r="C775" s="154">
        <v>0</v>
      </c>
      <c r="D775" s="154">
        <v>0</v>
      </c>
      <c r="E775" s="154">
        <v>5</v>
      </c>
      <c r="F775" s="154">
        <v>1</v>
      </c>
      <c r="G775" s="154">
        <v>0</v>
      </c>
      <c r="H775" s="154">
        <v>0</v>
      </c>
      <c r="I775" s="154">
        <v>0</v>
      </c>
      <c r="J775" s="154">
        <v>0</v>
      </c>
      <c r="K775" s="154">
        <v>0</v>
      </c>
      <c r="L775" s="154">
        <v>0</v>
      </c>
      <c r="M775" s="154">
        <v>0</v>
      </c>
      <c r="N775" s="154">
        <v>24.2</v>
      </c>
      <c r="O775" s="154" t="s">
        <v>263</v>
      </c>
    </row>
    <row r="776" spans="1:15" ht="13.5" customHeight="1" x14ac:dyDescent="0.3">
      <c r="A776" s="155">
        <v>0.38541666666666702</v>
      </c>
      <c r="B776" s="154">
        <v>4</v>
      </c>
      <c r="C776" s="154">
        <v>1</v>
      </c>
      <c r="D776" s="154">
        <v>0</v>
      </c>
      <c r="E776" s="154">
        <v>1</v>
      </c>
      <c r="F776" s="154">
        <v>2</v>
      </c>
      <c r="G776" s="154">
        <v>0</v>
      </c>
      <c r="H776" s="154">
        <v>0</v>
      </c>
      <c r="I776" s="154">
        <v>0</v>
      </c>
      <c r="J776" s="154">
        <v>0</v>
      </c>
      <c r="K776" s="154">
        <v>0</v>
      </c>
      <c r="L776" s="154">
        <v>0</v>
      </c>
      <c r="M776" s="154">
        <v>0</v>
      </c>
      <c r="N776" s="154">
        <v>22.2</v>
      </c>
      <c r="O776" s="154" t="s">
        <v>263</v>
      </c>
    </row>
    <row r="777" spans="1:15" ht="13.5" customHeight="1" x14ac:dyDescent="0.3">
      <c r="A777" s="155">
        <v>0.39583333333333298</v>
      </c>
      <c r="B777" s="154">
        <v>1</v>
      </c>
      <c r="C777" s="154">
        <v>0</v>
      </c>
      <c r="D777" s="154">
        <v>0</v>
      </c>
      <c r="E777" s="154">
        <v>0</v>
      </c>
      <c r="F777" s="154">
        <v>0</v>
      </c>
      <c r="G777" s="154">
        <v>1</v>
      </c>
      <c r="H777" s="154">
        <v>0</v>
      </c>
      <c r="I777" s="154">
        <v>0</v>
      </c>
      <c r="J777" s="154">
        <v>0</v>
      </c>
      <c r="K777" s="154">
        <v>0</v>
      </c>
      <c r="L777" s="154">
        <v>0</v>
      </c>
      <c r="M777" s="154">
        <v>0</v>
      </c>
      <c r="N777" s="154">
        <v>22.7</v>
      </c>
      <c r="O777" s="154" t="s">
        <v>263</v>
      </c>
    </row>
    <row r="778" spans="1:15" ht="13.5" customHeight="1" x14ac:dyDescent="0.3">
      <c r="A778" s="155">
        <v>0.40625</v>
      </c>
      <c r="B778" s="154">
        <v>3</v>
      </c>
      <c r="C778" s="154">
        <v>0</v>
      </c>
      <c r="D778" s="154">
        <v>0</v>
      </c>
      <c r="E778" s="154">
        <v>1</v>
      </c>
      <c r="F778" s="154">
        <v>2</v>
      </c>
      <c r="G778" s="154">
        <v>0</v>
      </c>
      <c r="H778" s="154">
        <v>0</v>
      </c>
      <c r="I778" s="154">
        <v>0</v>
      </c>
      <c r="J778" s="154">
        <v>0</v>
      </c>
      <c r="K778" s="154">
        <v>0</v>
      </c>
      <c r="L778" s="154">
        <v>0</v>
      </c>
      <c r="M778" s="154">
        <v>0</v>
      </c>
      <c r="N778" s="154">
        <v>17.3</v>
      </c>
      <c r="O778" s="154" t="s">
        <v>263</v>
      </c>
    </row>
    <row r="779" spans="1:15" ht="13.5" customHeight="1" x14ac:dyDescent="0.3">
      <c r="A779" s="155">
        <v>0.41666666666666702</v>
      </c>
      <c r="B779" s="154">
        <v>1</v>
      </c>
      <c r="C779" s="154">
        <v>0</v>
      </c>
      <c r="D779" s="154">
        <v>0</v>
      </c>
      <c r="E779" s="154">
        <v>0</v>
      </c>
      <c r="F779" s="154">
        <v>0</v>
      </c>
      <c r="G779" s="154">
        <v>1</v>
      </c>
      <c r="H779" s="154">
        <v>0</v>
      </c>
      <c r="I779" s="154">
        <v>0</v>
      </c>
      <c r="J779" s="154">
        <v>0</v>
      </c>
      <c r="K779" s="154">
        <v>0</v>
      </c>
      <c r="L779" s="154">
        <v>0</v>
      </c>
      <c r="M779" s="154">
        <v>0</v>
      </c>
      <c r="N779" s="154">
        <v>30.5</v>
      </c>
      <c r="O779" s="154" t="s">
        <v>263</v>
      </c>
    </row>
    <row r="780" spans="1:15" ht="13.5" customHeight="1" x14ac:dyDescent="0.3">
      <c r="A780" s="155">
        <v>0.42708333333333298</v>
      </c>
      <c r="B780" s="154">
        <v>2</v>
      </c>
      <c r="C780" s="154">
        <v>0</v>
      </c>
      <c r="D780" s="154">
        <v>0</v>
      </c>
      <c r="E780" s="154">
        <v>0</v>
      </c>
      <c r="F780" s="154">
        <v>1</v>
      </c>
      <c r="G780" s="154">
        <v>1</v>
      </c>
      <c r="H780" s="154">
        <v>0</v>
      </c>
      <c r="I780" s="154">
        <v>0</v>
      </c>
      <c r="J780" s="154">
        <v>0</v>
      </c>
      <c r="K780" s="154">
        <v>0</v>
      </c>
      <c r="L780" s="154">
        <v>0</v>
      </c>
      <c r="M780" s="154">
        <v>0</v>
      </c>
      <c r="N780" s="154">
        <v>20.7</v>
      </c>
      <c r="O780" s="154" t="s">
        <v>263</v>
      </c>
    </row>
    <row r="781" spans="1:15" ht="13.5" customHeight="1" x14ac:dyDescent="0.3">
      <c r="A781" s="155">
        <v>0.4375</v>
      </c>
      <c r="B781" s="154">
        <v>5</v>
      </c>
      <c r="C781" s="154">
        <v>0</v>
      </c>
      <c r="D781" s="154">
        <v>0</v>
      </c>
      <c r="E781" s="154">
        <v>3</v>
      </c>
      <c r="F781" s="154">
        <v>1</v>
      </c>
      <c r="G781" s="154">
        <v>1</v>
      </c>
      <c r="H781" s="154">
        <v>0</v>
      </c>
      <c r="I781" s="154">
        <v>0</v>
      </c>
      <c r="J781" s="154">
        <v>0</v>
      </c>
      <c r="K781" s="154">
        <v>0</v>
      </c>
      <c r="L781" s="154">
        <v>0</v>
      </c>
      <c r="M781" s="154">
        <v>0</v>
      </c>
      <c r="N781" s="154">
        <v>23</v>
      </c>
      <c r="O781" s="154" t="s">
        <v>263</v>
      </c>
    </row>
    <row r="782" spans="1:15" ht="13.5" customHeight="1" x14ac:dyDescent="0.3">
      <c r="A782" s="155">
        <v>0.44791666666666702</v>
      </c>
      <c r="B782" s="154">
        <v>1</v>
      </c>
      <c r="C782" s="154">
        <v>1</v>
      </c>
      <c r="D782" s="154">
        <v>0</v>
      </c>
      <c r="E782" s="154">
        <v>0</v>
      </c>
      <c r="F782" s="154">
        <v>0</v>
      </c>
      <c r="G782" s="154">
        <v>0</v>
      </c>
      <c r="H782" s="154">
        <v>0</v>
      </c>
      <c r="I782" s="154">
        <v>0</v>
      </c>
      <c r="J782" s="154">
        <v>0</v>
      </c>
      <c r="K782" s="154">
        <v>0</v>
      </c>
      <c r="L782" s="154">
        <v>0</v>
      </c>
      <c r="M782" s="154">
        <v>0</v>
      </c>
      <c r="N782" s="154">
        <v>9.5</v>
      </c>
      <c r="O782" s="154" t="s">
        <v>263</v>
      </c>
    </row>
    <row r="783" spans="1:15" ht="13.5" customHeight="1" x14ac:dyDescent="0.3">
      <c r="A783" s="155">
        <v>0.45833333333333298</v>
      </c>
      <c r="B783" s="154">
        <v>6</v>
      </c>
      <c r="C783" s="154">
        <v>0</v>
      </c>
      <c r="D783" s="154">
        <v>0</v>
      </c>
      <c r="E783" s="154">
        <v>4</v>
      </c>
      <c r="F783" s="154">
        <v>1</v>
      </c>
      <c r="G783" s="154">
        <v>1</v>
      </c>
      <c r="H783" s="154">
        <v>0</v>
      </c>
      <c r="I783" s="154">
        <v>0</v>
      </c>
      <c r="J783" s="154">
        <v>0</v>
      </c>
      <c r="K783" s="154">
        <v>0</v>
      </c>
      <c r="L783" s="154">
        <v>0</v>
      </c>
      <c r="M783" s="154">
        <v>0</v>
      </c>
      <c r="N783" s="154">
        <v>24.7</v>
      </c>
      <c r="O783" s="154" t="s">
        <v>263</v>
      </c>
    </row>
    <row r="784" spans="1:15" ht="13.5" customHeight="1" x14ac:dyDescent="0.3">
      <c r="A784" s="155">
        <v>0.46875</v>
      </c>
      <c r="B784" s="154">
        <v>2</v>
      </c>
      <c r="C784" s="154">
        <v>0</v>
      </c>
      <c r="D784" s="154">
        <v>0</v>
      </c>
      <c r="E784" s="154">
        <v>1</v>
      </c>
      <c r="F784" s="154">
        <v>0</v>
      </c>
      <c r="G784" s="154">
        <v>1</v>
      </c>
      <c r="H784" s="154">
        <v>0</v>
      </c>
      <c r="I784" s="154">
        <v>0</v>
      </c>
      <c r="J784" s="154">
        <v>0</v>
      </c>
      <c r="K784" s="154">
        <v>0</v>
      </c>
      <c r="L784" s="154">
        <v>0</v>
      </c>
      <c r="M784" s="154">
        <v>0</v>
      </c>
      <c r="N784" s="154">
        <v>29.8</v>
      </c>
      <c r="O784" s="154" t="s">
        <v>263</v>
      </c>
    </row>
    <row r="785" spans="1:15" ht="13.5" customHeight="1" x14ac:dyDescent="0.3">
      <c r="A785" s="155">
        <v>0.47916666666666702</v>
      </c>
      <c r="B785" s="154">
        <v>2</v>
      </c>
      <c r="C785" s="154">
        <v>0</v>
      </c>
      <c r="D785" s="154">
        <v>0</v>
      </c>
      <c r="E785" s="154">
        <v>0</v>
      </c>
      <c r="F785" s="154">
        <v>1</v>
      </c>
      <c r="G785" s="154">
        <v>1</v>
      </c>
      <c r="H785" s="154">
        <v>0</v>
      </c>
      <c r="I785" s="154">
        <v>0</v>
      </c>
      <c r="J785" s="154">
        <v>0</v>
      </c>
      <c r="K785" s="154">
        <v>0</v>
      </c>
      <c r="L785" s="154">
        <v>0</v>
      </c>
      <c r="M785" s="154">
        <v>0</v>
      </c>
      <c r="N785" s="154">
        <v>23.1</v>
      </c>
      <c r="O785" s="154" t="s">
        <v>263</v>
      </c>
    </row>
    <row r="786" spans="1:15" ht="13.5" customHeight="1" x14ac:dyDescent="0.3">
      <c r="A786" s="155">
        <v>0.48958333333333298</v>
      </c>
      <c r="B786" s="154">
        <v>2</v>
      </c>
      <c r="C786" s="154">
        <v>0</v>
      </c>
      <c r="D786" s="154">
        <v>0</v>
      </c>
      <c r="E786" s="154">
        <v>1</v>
      </c>
      <c r="F786" s="154">
        <v>1</v>
      </c>
      <c r="G786" s="154">
        <v>0</v>
      </c>
      <c r="H786" s="154">
        <v>0</v>
      </c>
      <c r="I786" s="154">
        <v>0</v>
      </c>
      <c r="J786" s="154">
        <v>0</v>
      </c>
      <c r="K786" s="154">
        <v>0</v>
      </c>
      <c r="L786" s="154">
        <v>0</v>
      </c>
      <c r="M786" s="154">
        <v>0</v>
      </c>
      <c r="N786" s="154">
        <v>28.5</v>
      </c>
      <c r="O786" s="154" t="s">
        <v>263</v>
      </c>
    </row>
    <row r="787" spans="1:15" ht="13.5" customHeight="1" x14ac:dyDescent="0.3">
      <c r="A787" s="155">
        <v>0.5</v>
      </c>
      <c r="B787" s="154">
        <v>4</v>
      </c>
      <c r="C787" s="154">
        <v>0</v>
      </c>
      <c r="D787" s="154">
        <v>0</v>
      </c>
      <c r="E787" s="154">
        <v>2</v>
      </c>
      <c r="F787" s="154">
        <v>1</v>
      </c>
      <c r="G787" s="154">
        <v>0</v>
      </c>
      <c r="H787" s="154">
        <v>0</v>
      </c>
      <c r="I787" s="154">
        <v>0</v>
      </c>
      <c r="J787" s="154">
        <v>1</v>
      </c>
      <c r="K787" s="154">
        <v>0</v>
      </c>
      <c r="L787" s="154">
        <v>0</v>
      </c>
      <c r="M787" s="154">
        <v>0</v>
      </c>
      <c r="N787" s="154">
        <v>28.8</v>
      </c>
      <c r="O787" s="154" t="s">
        <v>263</v>
      </c>
    </row>
    <row r="788" spans="1:15" ht="13.5" customHeight="1" x14ac:dyDescent="0.3">
      <c r="A788" s="155">
        <v>0.51041666666666696</v>
      </c>
      <c r="B788" s="154">
        <v>5</v>
      </c>
      <c r="C788" s="154">
        <v>0</v>
      </c>
      <c r="D788" s="154">
        <v>0</v>
      </c>
      <c r="E788" s="154">
        <v>3</v>
      </c>
      <c r="F788" s="154">
        <v>2</v>
      </c>
      <c r="G788" s="154">
        <v>0</v>
      </c>
      <c r="H788" s="154">
        <v>0</v>
      </c>
      <c r="I788" s="154">
        <v>0</v>
      </c>
      <c r="J788" s="154">
        <v>0</v>
      </c>
      <c r="K788" s="154">
        <v>0</v>
      </c>
      <c r="L788" s="154">
        <v>0</v>
      </c>
      <c r="M788" s="154">
        <v>0</v>
      </c>
      <c r="N788" s="154">
        <v>27.1</v>
      </c>
      <c r="O788" s="154" t="s">
        <v>263</v>
      </c>
    </row>
    <row r="789" spans="1:15" ht="13.5" customHeight="1" x14ac:dyDescent="0.3">
      <c r="A789" s="155">
        <v>0.52083333333333304</v>
      </c>
      <c r="B789" s="154">
        <v>5</v>
      </c>
      <c r="C789" s="154">
        <v>0</v>
      </c>
      <c r="D789" s="154">
        <v>0</v>
      </c>
      <c r="E789" s="154">
        <v>1</v>
      </c>
      <c r="F789" s="154">
        <v>2</v>
      </c>
      <c r="G789" s="154">
        <v>2</v>
      </c>
      <c r="H789" s="154">
        <v>0</v>
      </c>
      <c r="I789" s="154">
        <v>0</v>
      </c>
      <c r="J789" s="154">
        <v>0</v>
      </c>
      <c r="K789" s="154">
        <v>0</v>
      </c>
      <c r="L789" s="154">
        <v>0</v>
      </c>
      <c r="M789" s="154">
        <v>0</v>
      </c>
      <c r="N789" s="154">
        <v>23.1</v>
      </c>
      <c r="O789" s="154" t="s">
        <v>263</v>
      </c>
    </row>
    <row r="790" spans="1:15" ht="13.5" customHeight="1" x14ac:dyDescent="0.3">
      <c r="A790" s="155">
        <v>0.53125</v>
      </c>
      <c r="B790" s="154">
        <v>2</v>
      </c>
      <c r="C790" s="154">
        <v>0</v>
      </c>
      <c r="D790" s="154">
        <v>0</v>
      </c>
      <c r="E790" s="154">
        <v>2</v>
      </c>
      <c r="F790" s="154">
        <v>0</v>
      </c>
      <c r="G790" s="154">
        <v>0</v>
      </c>
      <c r="H790" s="154">
        <v>0</v>
      </c>
      <c r="I790" s="154">
        <v>0</v>
      </c>
      <c r="J790" s="154">
        <v>0</v>
      </c>
      <c r="K790" s="154">
        <v>0</v>
      </c>
      <c r="L790" s="154">
        <v>0</v>
      </c>
      <c r="M790" s="154">
        <v>0</v>
      </c>
      <c r="N790" s="154">
        <v>25.5</v>
      </c>
      <c r="O790" s="154" t="s">
        <v>263</v>
      </c>
    </row>
    <row r="791" spans="1:15" ht="13.5" customHeight="1" x14ac:dyDescent="0.3">
      <c r="A791" s="155">
        <v>0.54166666666666696</v>
      </c>
      <c r="B791" s="154">
        <v>2</v>
      </c>
      <c r="C791" s="154">
        <v>0</v>
      </c>
      <c r="D791" s="154">
        <v>0</v>
      </c>
      <c r="E791" s="154">
        <v>1</v>
      </c>
      <c r="F791" s="154">
        <v>1</v>
      </c>
      <c r="G791" s="154">
        <v>0</v>
      </c>
      <c r="H791" s="154">
        <v>0</v>
      </c>
      <c r="I791" s="154">
        <v>0</v>
      </c>
      <c r="J791" s="154">
        <v>0</v>
      </c>
      <c r="K791" s="154">
        <v>0</v>
      </c>
      <c r="L791" s="154">
        <v>0</v>
      </c>
      <c r="M791" s="154">
        <v>0</v>
      </c>
      <c r="N791" s="154">
        <v>30</v>
      </c>
      <c r="O791" s="154" t="s">
        <v>263</v>
      </c>
    </row>
    <row r="792" spans="1:15" ht="13.5" customHeight="1" x14ac:dyDescent="0.3">
      <c r="A792" s="155">
        <v>0.55208333333333304</v>
      </c>
      <c r="B792" s="154">
        <v>2</v>
      </c>
      <c r="C792" s="154">
        <v>0</v>
      </c>
      <c r="D792" s="154">
        <v>0</v>
      </c>
      <c r="E792" s="154">
        <v>1</v>
      </c>
      <c r="F792" s="154">
        <v>1</v>
      </c>
      <c r="G792" s="154">
        <v>0</v>
      </c>
      <c r="H792" s="154">
        <v>0</v>
      </c>
      <c r="I792" s="154">
        <v>0</v>
      </c>
      <c r="J792" s="154">
        <v>0</v>
      </c>
      <c r="K792" s="154">
        <v>0</v>
      </c>
      <c r="L792" s="154">
        <v>0</v>
      </c>
      <c r="M792" s="154">
        <v>0</v>
      </c>
      <c r="N792" s="154">
        <v>26.4</v>
      </c>
      <c r="O792" s="154" t="s">
        <v>263</v>
      </c>
    </row>
    <row r="793" spans="1:15" ht="13.5" customHeight="1" x14ac:dyDescent="0.3">
      <c r="A793" s="155">
        <v>0.5625</v>
      </c>
      <c r="B793" s="154">
        <v>8</v>
      </c>
      <c r="C793" s="154">
        <v>0</v>
      </c>
      <c r="D793" s="154">
        <v>0</v>
      </c>
      <c r="E793" s="154">
        <v>6</v>
      </c>
      <c r="F793" s="154">
        <v>1</v>
      </c>
      <c r="G793" s="154">
        <v>1</v>
      </c>
      <c r="H793" s="154">
        <v>0</v>
      </c>
      <c r="I793" s="154">
        <v>0</v>
      </c>
      <c r="J793" s="154">
        <v>0</v>
      </c>
      <c r="K793" s="154">
        <v>0</v>
      </c>
      <c r="L793" s="154">
        <v>0</v>
      </c>
      <c r="M793" s="154">
        <v>0</v>
      </c>
      <c r="N793" s="154">
        <v>24.3</v>
      </c>
      <c r="O793" s="154" t="s">
        <v>263</v>
      </c>
    </row>
    <row r="794" spans="1:15" ht="13.5" customHeight="1" x14ac:dyDescent="0.3">
      <c r="A794" s="155">
        <v>0.57291666666666696</v>
      </c>
      <c r="B794" s="154">
        <v>2</v>
      </c>
      <c r="C794" s="154">
        <v>0</v>
      </c>
      <c r="D794" s="154">
        <v>0</v>
      </c>
      <c r="E794" s="154">
        <v>2</v>
      </c>
      <c r="F794" s="154">
        <v>0</v>
      </c>
      <c r="G794" s="154">
        <v>0</v>
      </c>
      <c r="H794" s="154">
        <v>0</v>
      </c>
      <c r="I794" s="154">
        <v>0</v>
      </c>
      <c r="J794" s="154">
        <v>0</v>
      </c>
      <c r="K794" s="154">
        <v>0</v>
      </c>
      <c r="L794" s="154">
        <v>0</v>
      </c>
      <c r="M794" s="154">
        <v>0</v>
      </c>
      <c r="N794" s="154">
        <v>22.8</v>
      </c>
      <c r="O794" s="154" t="s">
        <v>263</v>
      </c>
    </row>
    <row r="795" spans="1:15" ht="13.5" customHeight="1" x14ac:dyDescent="0.3">
      <c r="A795" s="155">
        <v>0.58333333333333304</v>
      </c>
      <c r="B795" s="154">
        <v>2</v>
      </c>
      <c r="C795" s="154">
        <v>1</v>
      </c>
      <c r="D795" s="154">
        <v>0</v>
      </c>
      <c r="E795" s="154">
        <v>0</v>
      </c>
      <c r="F795" s="154">
        <v>0</v>
      </c>
      <c r="G795" s="154">
        <v>0</v>
      </c>
      <c r="H795" s="154">
        <v>1</v>
      </c>
      <c r="I795" s="154">
        <v>0</v>
      </c>
      <c r="J795" s="154">
        <v>0</v>
      </c>
      <c r="K795" s="154">
        <v>0</v>
      </c>
      <c r="L795" s="154">
        <v>0</v>
      </c>
      <c r="M795" s="154">
        <v>0</v>
      </c>
      <c r="N795" s="154">
        <v>12</v>
      </c>
      <c r="O795" s="154" t="s">
        <v>263</v>
      </c>
    </row>
    <row r="796" spans="1:15" ht="13.5" customHeight="1" x14ac:dyDescent="0.3">
      <c r="A796" s="155">
        <v>0.59375</v>
      </c>
      <c r="B796" s="154">
        <v>2</v>
      </c>
      <c r="C796" s="154">
        <v>0</v>
      </c>
      <c r="D796" s="154">
        <v>0</v>
      </c>
      <c r="E796" s="154">
        <v>1</v>
      </c>
      <c r="F796" s="154">
        <v>1</v>
      </c>
      <c r="G796" s="154">
        <v>0</v>
      </c>
      <c r="H796" s="154">
        <v>0</v>
      </c>
      <c r="I796" s="154">
        <v>0</v>
      </c>
      <c r="J796" s="154">
        <v>0</v>
      </c>
      <c r="K796" s="154">
        <v>0</v>
      </c>
      <c r="L796" s="154">
        <v>0</v>
      </c>
      <c r="M796" s="154">
        <v>0</v>
      </c>
      <c r="N796" s="154">
        <v>18.600000000000001</v>
      </c>
      <c r="O796" s="154" t="s">
        <v>263</v>
      </c>
    </row>
    <row r="797" spans="1:15" ht="13.5" customHeight="1" x14ac:dyDescent="0.3">
      <c r="A797" s="155">
        <v>0.60416666666666696</v>
      </c>
      <c r="B797" s="154">
        <v>8</v>
      </c>
      <c r="C797" s="154">
        <v>1</v>
      </c>
      <c r="D797" s="154">
        <v>0</v>
      </c>
      <c r="E797" s="154">
        <v>6</v>
      </c>
      <c r="F797" s="154">
        <v>0</v>
      </c>
      <c r="G797" s="154">
        <v>1</v>
      </c>
      <c r="H797" s="154">
        <v>0</v>
      </c>
      <c r="I797" s="154">
        <v>0</v>
      </c>
      <c r="J797" s="154">
        <v>0</v>
      </c>
      <c r="K797" s="154">
        <v>0</v>
      </c>
      <c r="L797" s="154">
        <v>0</v>
      </c>
      <c r="M797" s="154">
        <v>0</v>
      </c>
      <c r="N797" s="154">
        <v>23.9</v>
      </c>
      <c r="O797" s="154" t="s">
        <v>263</v>
      </c>
    </row>
    <row r="798" spans="1:15" ht="13.5" customHeight="1" x14ac:dyDescent="0.3">
      <c r="A798" s="155">
        <v>0.61458333333333304</v>
      </c>
      <c r="B798" s="154">
        <v>4</v>
      </c>
      <c r="C798" s="154">
        <v>0</v>
      </c>
      <c r="D798" s="154">
        <v>0</v>
      </c>
      <c r="E798" s="154">
        <v>4</v>
      </c>
      <c r="F798" s="154">
        <v>0</v>
      </c>
      <c r="G798" s="154">
        <v>0</v>
      </c>
      <c r="H798" s="154">
        <v>0</v>
      </c>
      <c r="I798" s="154">
        <v>0</v>
      </c>
      <c r="J798" s="154">
        <v>0</v>
      </c>
      <c r="K798" s="154">
        <v>0</v>
      </c>
      <c r="L798" s="154">
        <v>0</v>
      </c>
      <c r="M798" s="154">
        <v>0</v>
      </c>
      <c r="N798" s="154">
        <v>22.1</v>
      </c>
      <c r="O798" s="154" t="s">
        <v>263</v>
      </c>
    </row>
    <row r="799" spans="1:15" ht="13.5" customHeight="1" x14ac:dyDescent="0.3">
      <c r="A799" s="155">
        <v>0.625</v>
      </c>
      <c r="B799" s="154">
        <v>5</v>
      </c>
      <c r="C799" s="154">
        <v>0</v>
      </c>
      <c r="D799" s="154">
        <v>0</v>
      </c>
      <c r="E799" s="154">
        <v>2</v>
      </c>
      <c r="F799" s="154">
        <v>3</v>
      </c>
      <c r="G799" s="154">
        <v>0</v>
      </c>
      <c r="H799" s="154">
        <v>0</v>
      </c>
      <c r="I799" s="154">
        <v>0</v>
      </c>
      <c r="J799" s="154">
        <v>0</v>
      </c>
      <c r="K799" s="154">
        <v>0</v>
      </c>
      <c r="L799" s="154">
        <v>0</v>
      </c>
      <c r="M799" s="154">
        <v>0</v>
      </c>
      <c r="N799" s="154">
        <v>24.6</v>
      </c>
      <c r="O799" s="154" t="s">
        <v>263</v>
      </c>
    </row>
    <row r="800" spans="1:15" ht="13.5" customHeight="1" x14ac:dyDescent="0.3">
      <c r="A800" s="155">
        <v>0.63541666666666696</v>
      </c>
      <c r="B800" s="154">
        <v>12</v>
      </c>
      <c r="C800" s="154">
        <v>1</v>
      </c>
      <c r="D800" s="154">
        <v>0</v>
      </c>
      <c r="E800" s="154">
        <v>10</v>
      </c>
      <c r="F800" s="154">
        <v>1</v>
      </c>
      <c r="G800" s="154">
        <v>0</v>
      </c>
      <c r="H800" s="154">
        <v>0</v>
      </c>
      <c r="I800" s="154">
        <v>0</v>
      </c>
      <c r="J800" s="154">
        <v>0</v>
      </c>
      <c r="K800" s="154">
        <v>0</v>
      </c>
      <c r="L800" s="154">
        <v>0</v>
      </c>
      <c r="M800" s="154">
        <v>0</v>
      </c>
      <c r="N800" s="154">
        <v>27.7</v>
      </c>
      <c r="O800" s="154">
        <v>36.299999999999997</v>
      </c>
    </row>
    <row r="801" spans="1:15" ht="13.5" customHeight="1" x14ac:dyDescent="0.3">
      <c r="A801" s="155">
        <v>0.64583333333333304</v>
      </c>
      <c r="B801" s="154">
        <v>6</v>
      </c>
      <c r="C801" s="154">
        <v>1</v>
      </c>
      <c r="D801" s="154">
        <v>0</v>
      </c>
      <c r="E801" s="154">
        <v>3</v>
      </c>
      <c r="F801" s="154">
        <v>0</v>
      </c>
      <c r="G801" s="154">
        <v>1</v>
      </c>
      <c r="H801" s="154">
        <v>0</v>
      </c>
      <c r="I801" s="154">
        <v>0</v>
      </c>
      <c r="J801" s="154">
        <v>0</v>
      </c>
      <c r="K801" s="154">
        <v>0</v>
      </c>
      <c r="L801" s="154">
        <v>0</v>
      </c>
      <c r="M801" s="154">
        <v>1</v>
      </c>
      <c r="N801" s="154">
        <v>21.2</v>
      </c>
      <c r="O801" s="154" t="s">
        <v>263</v>
      </c>
    </row>
    <row r="802" spans="1:15" ht="13.5" customHeight="1" x14ac:dyDescent="0.3">
      <c r="A802" s="155">
        <v>0.65625</v>
      </c>
      <c r="B802" s="154">
        <v>12</v>
      </c>
      <c r="C802" s="154">
        <v>2</v>
      </c>
      <c r="D802" s="154">
        <v>0</v>
      </c>
      <c r="E802" s="154">
        <v>6</v>
      </c>
      <c r="F802" s="154">
        <v>4</v>
      </c>
      <c r="G802" s="154">
        <v>0</v>
      </c>
      <c r="H802" s="154">
        <v>0</v>
      </c>
      <c r="I802" s="154">
        <v>0</v>
      </c>
      <c r="J802" s="154">
        <v>0</v>
      </c>
      <c r="K802" s="154">
        <v>0</v>
      </c>
      <c r="L802" s="154">
        <v>0</v>
      </c>
      <c r="M802" s="154">
        <v>0</v>
      </c>
      <c r="N802" s="154">
        <v>24.2</v>
      </c>
      <c r="O802" s="154">
        <v>29</v>
      </c>
    </row>
    <row r="803" spans="1:15" ht="13.5" customHeight="1" x14ac:dyDescent="0.3">
      <c r="A803" s="155">
        <v>0.66666666666666696</v>
      </c>
      <c r="B803" s="154">
        <v>23</v>
      </c>
      <c r="C803" s="154">
        <v>0</v>
      </c>
      <c r="D803" s="154">
        <v>1</v>
      </c>
      <c r="E803" s="154">
        <v>16</v>
      </c>
      <c r="F803" s="154">
        <v>5</v>
      </c>
      <c r="G803" s="154">
        <v>1</v>
      </c>
      <c r="H803" s="154">
        <v>0</v>
      </c>
      <c r="I803" s="154">
        <v>0</v>
      </c>
      <c r="J803" s="154">
        <v>0</v>
      </c>
      <c r="K803" s="154">
        <v>0</v>
      </c>
      <c r="L803" s="154">
        <v>0</v>
      </c>
      <c r="M803" s="154">
        <v>0</v>
      </c>
      <c r="N803" s="154">
        <v>24.3</v>
      </c>
      <c r="O803" s="154">
        <v>29.7</v>
      </c>
    </row>
    <row r="804" spans="1:15" ht="13.5" customHeight="1" x14ac:dyDescent="0.3">
      <c r="A804" s="155">
        <v>0.67708333333333304</v>
      </c>
      <c r="B804" s="154">
        <v>25</v>
      </c>
      <c r="C804" s="154">
        <v>0</v>
      </c>
      <c r="D804" s="154">
        <v>0</v>
      </c>
      <c r="E804" s="154">
        <v>23</v>
      </c>
      <c r="F804" s="154">
        <v>1</v>
      </c>
      <c r="G804" s="154">
        <v>1</v>
      </c>
      <c r="H804" s="154">
        <v>0</v>
      </c>
      <c r="I804" s="154">
        <v>0</v>
      </c>
      <c r="J804" s="154">
        <v>0</v>
      </c>
      <c r="K804" s="154">
        <v>0</v>
      </c>
      <c r="L804" s="154">
        <v>0</v>
      </c>
      <c r="M804" s="154">
        <v>0</v>
      </c>
      <c r="N804" s="154">
        <v>22.3</v>
      </c>
      <c r="O804" s="154">
        <v>28.5</v>
      </c>
    </row>
    <row r="805" spans="1:15" ht="13.5" customHeight="1" x14ac:dyDescent="0.3">
      <c r="A805" s="155">
        <v>0.6875</v>
      </c>
      <c r="B805" s="154">
        <v>25</v>
      </c>
      <c r="C805" s="154">
        <v>0</v>
      </c>
      <c r="D805" s="154">
        <v>2</v>
      </c>
      <c r="E805" s="154">
        <v>20</v>
      </c>
      <c r="F805" s="154">
        <v>2</v>
      </c>
      <c r="G805" s="154">
        <v>1</v>
      </c>
      <c r="H805" s="154">
        <v>0</v>
      </c>
      <c r="I805" s="154">
        <v>0</v>
      </c>
      <c r="J805" s="154">
        <v>0</v>
      </c>
      <c r="K805" s="154">
        <v>0</v>
      </c>
      <c r="L805" s="154">
        <v>0</v>
      </c>
      <c r="M805" s="154">
        <v>0</v>
      </c>
      <c r="N805" s="154">
        <v>24.1</v>
      </c>
      <c r="O805" s="154">
        <v>28.1</v>
      </c>
    </row>
    <row r="806" spans="1:15" ht="13.5" customHeight="1" x14ac:dyDescent="0.3">
      <c r="A806" s="155">
        <v>0.69791666666666696</v>
      </c>
      <c r="B806" s="154">
        <v>12</v>
      </c>
      <c r="C806" s="154">
        <v>3</v>
      </c>
      <c r="D806" s="154">
        <v>3</v>
      </c>
      <c r="E806" s="154">
        <v>5</v>
      </c>
      <c r="F806" s="154">
        <v>1</v>
      </c>
      <c r="G806" s="154">
        <v>0</v>
      </c>
      <c r="H806" s="154">
        <v>0</v>
      </c>
      <c r="I806" s="154">
        <v>0</v>
      </c>
      <c r="J806" s="154">
        <v>0</v>
      </c>
      <c r="K806" s="154">
        <v>0</v>
      </c>
      <c r="L806" s="154">
        <v>0</v>
      </c>
      <c r="M806" s="154">
        <v>0</v>
      </c>
      <c r="N806" s="154">
        <v>26.9</v>
      </c>
      <c r="O806" s="154">
        <v>34.799999999999997</v>
      </c>
    </row>
    <row r="807" spans="1:15" ht="13.5" customHeight="1" x14ac:dyDescent="0.3">
      <c r="A807" s="155">
        <v>0.70833333333333304</v>
      </c>
      <c r="B807" s="154">
        <v>21</v>
      </c>
      <c r="C807" s="154">
        <v>4</v>
      </c>
      <c r="D807" s="154">
        <v>0</v>
      </c>
      <c r="E807" s="154">
        <v>15</v>
      </c>
      <c r="F807" s="154">
        <v>2</v>
      </c>
      <c r="G807" s="154">
        <v>0</v>
      </c>
      <c r="H807" s="154">
        <v>0</v>
      </c>
      <c r="I807" s="154">
        <v>0</v>
      </c>
      <c r="J807" s="154">
        <v>0</v>
      </c>
      <c r="K807" s="154">
        <v>0</v>
      </c>
      <c r="L807" s="154">
        <v>0</v>
      </c>
      <c r="M807" s="154">
        <v>0</v>
      </c>
      <c r="N807" s="154">
        <v>24.1</v>
      </c>
      <c r="O807" s="154">
        <v>32.200000000000003</v>
      </c>
    </row>
    <row r="808" spans="1:15" ht="13.5" customHeight="1" x14ac:dyDescent="0.3">
      <c r="A808" s="155">
        <v>0.71875</v>
      </c>
      <c r="B808" s="154">
        <v>32</v>
      </c>
      <c r="C808" s="154">
        <v>1</v>
      </c>
      <c r="D808" s="154">
        <v>0</v>
      </c>
      <c r="E808" s="154">
        <v>27</v>
      </c>
      <c r="F808" s="154">
        <v>3</v>
      </c>
      <c r="G808" s="154">
        <v>1</v>
      </c>
      <c r="H808" s="154">
        <v>0</v>
      </c>
      <c r="I808" s="154">
        <v>0</v>
      </c>
      <c r="J808" s="154">
        <v>0</v>
      </c>
      <c r="K808" s="154">
        <v>0</v>
      </c>
      <c r="L808" s="154">
        <v>0</v>
      </c>
      <c r="M808" s="154">
        <v>0</v>
      </c>
      <c r="N808" s="154">
        <v>23.4</v>
      </c>
      <c r="O808" s="154">
        <v>30.1</v>
      </c>
    </row>
    <row r="809" spans="1:15" ht="13.5" customHeight="1" x14ac:dyDescent="0.3">
      <c r="A809" s="155">
        <v>0.72916666666666696</v>
      </c>
      <c r="B809" s="154">
        <v>12</v>
      </c>
      <c r="C809" s="154">
        <v>0</v>
      </c>
      <c r="D809" s="154">
        <v>0</v>
      </c>
      <c r="E809" s="154">
        <v>12</v>
      </c>
      <c r="F809" s="154">
        <v>0</v>
      </c>
      <c r="G809" s="154">
        <v>0</v>
      </c>
      <c r="H809" s="154">
        <v>0</v>
      </c>
      <c r="I809" s="154">
        <v>0</v>
      </c>
      <c r="J809" s="154">
        <v>0</v>
      </c>
      <c r="K809" s="154">
        <v>0</v>
      </c>
      <c r="L809" s="154">
        <v>0</v>
      </c>
      <c r="M809" s="154">
        <v>0</v>
      </c>
      <c r="N809" s="154">
        <v>25.9</v>
      </c>
      <c r="O809" s="154">
        <v>29.6</v>
      </c>
    </row>
    <row r="810" spans="1:15" ht="13.5" customHeight="1" x14ac:dyDescent="0.3">
      <c r="A810" s="155">
        <v>0.73958333333333304</v>
      </c>
      <c r="B810" s="154">
        <v>14</v>
      </c>
      <c r="C810" s="154">
        <v>2</v>
      </c>
      <c r="D810" s="154">
        <v>1</v>
      </c>
      <c r="E810" s="154">
        <v>6</v>
      </c>
      <c r="F810" s="154">
        <v>5</v>
      </c>
      <c r="G810" s="154">
        <v>0</v>
      </c>
      <c r="H810" s="154">
        <v>0</v>
      </c>
      <c r="I810" s="154">
        <v>0</v>
      </c>
      <c r="J810" s="154">
        <v>0</v>
      </c>
      <c r="K810" s="154">
        <v>0</v>
      </c>
      <c r="L810" s="154">
        <v>0</v>
      </c>
      <c r="M810" s="154">
        <v>0</v>
      </c>
      <c r="N810" s="154">
        <v>24.2</v>
      </c>
      <c r="O810" s="154">
        <v>29.8</v>
      </c>
    </row>
    <row r="811" spans="1:15" ht="13.5" customHeight="1" x14ac:dyDescent="0.3">
      <c r="A811" s="155">
        <v>0.75</v>
      </c>
      <c r="B811" s="154">
        <v>5</v>
      </c>
      <c r="C811" s="154">
        <v>1</v>
      </c>
      <c r="D811" s="154">
        <v>0</v>
      </c>
      <c r="E811" s="154">
        <v>3</v>
      </c>
      <c r="F811" s="154">
        <v>0</v>
      </c>
      <c r="G811" s="154">
        <v>1</v>
      </c>
      <c r="H811" s="154">
        <v>0</v>
      </c>
      <c r="I811" s="154">
        <v>0</v>
      </c>
      <c r="J811" s="154">
        <v>0</v>
      </c>
      <c r="K811" s="154">
        <v>0</v>
      </c>
      <c r="L811" s="154">
        <v>0</v>
      </c>
      <c r="M811" s="154">
        <v>0</v>
      </c>
      <c r="N811" s="154">
        <v>25.2</v>
      </c>
      <c r="O811" s="154" t="s">
        <v>263</v>
      </c>
    </row>
    <row r="812" spans="1:15" ht="13.5" customHeight="1" x14ac:dyDescent="0.3">
      <c r="A812" s="155">
        <v>0.76041666666666696</v>
      </c>
      <c r="B812" s="154">
        <v>4</v>
      </c>
      <c r="C812" s="154">
        <v>0</v>
      </c>
      <c r="D812" s="154">
        <v>0</v>
      </c>
      <c r="E812" s="154">
        <v>4</v>
      </c>
      <c r="F812" s="154">
        <v>0</v>
      </c>
      <c r="G812" s="154">
        <v>0</v>
      </c>
      <c r="H812" s="154">
        <v>0</v>
      </c>
      <c r="I812" s="154">
        <v>0</v>
      </c>
      <c r="J812" s="154">
        <v>0</v>
      </c>
      <c r="K812" s="154">
        <v>0</v>
      </c>
      <c r="L812" s="154">
        <v>0</v>
      </c>
      <c r="M812" s="154">
        <v>0</v>
      </c>
      <c r="N812" s="154">
        <v>27.3</v>
      </c>
      <c r="O812" s="154" t="s">
        <v>263</v>
      </c>
    </row>
    <row r="813" spans="1:15" ht="13.5" customHeight="1" x14ac:dyDescent="0.3">
      <c r="A813" s="155">
        <v>0.77083333333333304</v>
      </c>
      <c r="B813" s="154">
        <v>7</v>
      </c>
      <c r="C813" s="154">
        <v>0</v>
      </c>
      <c r="D813" s="154">
        <v>0</v>
      </c>
      <c r="E813" s="154">
        <v>5</v>
      </c>
      <c r="F813" s="154">
        <v>2</v>
      </c>
      <c r="G813" s="154">
        <v>0</v>
      </c>
      <c r="H813" s="154">
        <v>0</v>
      </c>
      <c r="I813" s="154">
        <v>0</v>
      </c>
      <c r="J813" s="154">
        <v>0</v>
      </c>
      <c r="K813" s="154">
        <v>0</v>
      </c>
      <c r="L813" s="154">
        <v>0</v>
      </c>
      <c r="M813" s="154">
        <v>0</v>
      </c>
      <c r="N813" s="154">
        <v>22.7</v>
      </c>
      <c r="O813" s="154" t="s">
        <v>263</v>
      </c>
    </row>
    <row r="814" spans="1:15" ht="13.5" customHeight="1" x14ac:dyDescent="0.3">
      <c r="A814" s="155">
        <v>0.78125</v>
      </c>
      <c r="B814" s="154">
        <v>4</v>
      </c>
      <c r="C814" s="154">
        <v>0</v>
      </c>
      <c r="D814" s="154">
        <v>0</v>
      </c>
      <c r="E814" s="154">
        <v>3</v>
      </c>
      <c r="F814" s="154">
        <v>0</v>
      </c>
      <c r="G814" s="154">
        <v>1</v>
      </c>
      <c r="H814" s="154">
        <v>0</v>
      </c>
      <c r="I814" s="154">
        <v>0</v>
      </c>
      <c r="J814" s="154">
        <v>0</v>
      </c>
      <c r="K814" s="154">
        <v>0</v>
      </c>
      <c r="L814" s="154">
        <v>0</v>
      </c>
      <c r="M814" s="154">
        <v>0</v>
      </c>
      <c r="N814" s="154">
        <v>29.3</v>
      </c>
      <c r="O814" s="154" t="s">
        <v>263</v>
      </c>
    </row>
    <row r="815" spans="1:15" ht="13.5" customHeight="1" x14ac:dyDescent="0.3">
      <c r="A815" s="155">
        <v>0.79166666666666696</v>
      </c>
      <c r="B815" s="154">
        <v>2</v>
      </c>
      <c r="C815" s="154">
        <v>1</v>
      </c>
      <c r="D815" s="154">
        <v>0</v>
      </c>
      <c r="E815" s="154">
        <v>1</v>
      </c>
      <c r="F815" s="154">
        <v>0</v>
      </c>
      <c r="G815" s="154">
        <v>0</v>
      </c>
      <c r="H815" s="154">
        <v>0</v>
      </c>
      <c r="I815" s="154">
        <v>0</v>
      </c>
      <c r="J815" s="154">
        <v>0</v>
      </c>
      <c r="K815" s="154">
        <v>0</v>
      </c>
      <c r="L815" s="154">
        <v>0</v>
      </c>
      <c r="M815" s="154">
        <v>0</v>
      </c>
      <c r="N815" s="154">
        <v>16.7</v>
      </c>
      <c r="O815" s="154" t="s">
        <v>263</v>
      </c>
    </row>
    <row r="816" spans="1:15" ht="13.5" customHeight="1" x14ac:dyDescent="0.3">
      <c r="A816" s="155">
        <v>0.80208333333333304</v>
      </c>
      <c r="B816" s="154">
        <v>1</v>
      </c>
      <c r="C816" s="154">
        <v>1</v>
      </c>
      <c r="D816" s="154">
        <v>0</v>
      </c>
      <c r="E816" s="154">
        <v>0</v>
      </c>
      <c r="F816" s="154">
        <v>0</v>
      </c>
      <c r="G816" s="154">
        <v>0</v>
      </c>
      <c r="H816" s="154">
        <v>0</v>
      </c>
      <c r="I816" s="154">
        <v>0</v>
      </c>
      <c r="J816" s="154">
        <v>0</v>
      </c>
      <c r="K816" s="154">
        <v>0</v>
      </c>
      <c r="L816" s="154">
        <v>0</v>
      </c>
      <c r="M816" s="154">
        <v>0</v>
      </c>
      <c r="N816" s="154">
        <v>14.5</v>
      </c>
      <c r="O816" s="154" t="s">
        <v>263</v>
      </c>
    </row>
    <row r="817" spans="1:15" ht="13.5" customHeight="1" x14ac:dyDescent="0.3">
      <c r="A817" s="155">
        <v>0.8125</v>
      </c>
      <c r="B817" s="154">
        <v>4</v>
      </c>
      <c r="C817" s="154">
        <v>0</v>
      </c>
      <c r="D817" s="154">
        <v>0</v>
      </c>
      <c r="E817" s="154">
        <v>3</v>
      </c>
      <c r="F817" s="154">
        <v>1</v>
      </c>
      <c r="G817" s="154">
        <v>0</v>
      </c>
      <c r="H817" s="154">
        <v>0</v>
      </c>
      <c r="I817" s="154">
        <v>0</v>
      </c>
      <c r="J817" s="154">
        <v>0</v>
      </c>
      <c r="K817" s="154">
        <v>0</v>
      </c>
      <c r="L817" s="154">
        <v>0</v>
      </c>
      <c r="M817" s="154">
        <v>0</v>
      </c>
      <c r="N817" s="154">
        <v>25.2</v>
      </c>
      <c r="O817" s="154" t="s">
        <v>263</v>
      </c>
    </row>
    <row r="818" spans="1:15" ht="13.5" customHeight="1" x14ac:dyDescent="0.3">
      <c r="A818" s="155">
        <v>0.82291666666666696</v>
      </c>
      <c r="B818" s="154">
        <v>2</v>
      </c>
      <c r="C818" s="154">
        <v>0</v>
      </c>
      <c r="D818" s="154">
        <v>0</v>
      </c>
      <c r="E818" s="154">
        <v>1</v>
      </c>
      <c r="F818" s="154">
        <v>0</v>
      </c>
      <c r="G818" s="154">
        <v>1</v>
      </c>
      <c r="H818" s="154">
        <v>0</v>
      </c>
      <c r="I818" s="154">
        <v>0</v>
      </c>
      <c r="J818" s="154">
        <v>0</v>
      </c>
      <c r="K818" s="154">
        <v>0</v>
      </c>
      <c r="L818" s="154">
        <v>0</v>
      </c>
      <c r="M818" s="154">
        <v>0</v>
      </c>
      <c r="N818" s="154">
        <v>26.7</v>
      </c>
      <c r="O818" s="154" t="s">
        <v>263</v>
      </c>
    </row>
    <row r="819" spans="1:15" ht="13.5" customHeight="1" x14ac:dyDescent="0.3">
      <c r="A819" s="155">
        <v>0.83333333333333304</v>
      </c>
      <c r="B819" s="154">
        <v>3</v>
      </c>
      <c r="C819" s="154">
        <v>0</v>
      </c>
      <c r="D819" s="154">
        <v>1</v>
      </c>
      <c r="E819" s="154">
        <v>2</v>
      </c>
      <c r="F819" s="154">
        <v>0</v>
      </c>
      <c r="G819" s="154">
        <v>0</v>
      </c>
      <c r="H819" s="154">
        <v>0</v>
      </c>
      <c r="I819" s="154">
        <v>0</v>
      </c>
      <c r="J819" s="154">
        <v>0</v>
      </c>
      <c r="K819" s="154">
        <v>0</v>
      </c>
      <c r="L819" s="154">
        <v>0</v>
      </c>
      <c r="M819" s="154">
        <v>0</v>
      </c>
      <c r="N819" s="154">
        <v>29.9</v>
      </c>
      <c r="O819" s="154" t="s">
        <v>263</v>
      </c>
    </row>
    <row r="820" spans="1:15" ht="13.5" customHeight="1" x14ac:dyDescent="0.3">
      <c r="A820" s="155">
        <v>0.84375</v>
      </c>
      <c r="B820" s="154">
        <v>0</v>
      </c>
      <c r="C820" s="154">
        <v>0</v>
      </c>
      <c r="D820" s="154">
        <v>0</v>
      </c>
      <c r="E820" s="154">
        <v>0</v>
      </c>
      <c r="F820" s="154">
        <v>0</v>
      </c>
      <c r="G820" s="154">
        <v>0</v>
      </c>
      <c r="H820" s="154">
        <v>0</v>
      </c>
      <c r="I820" s="154">
        <v>0</v>
      </c>
      <c r="J820" s="154">
        <v>0</v>
      </c>
      <c r="K820" s="154">
        <v>0</v>
      </c>
      <c r="L820" s="154">
        <v>0</v>
      </c>
      <c r="M820" s="154">
        <v>0</v>
      </c>
      <c r="N820" s="154" t="s">
        <v>263</v>
      </c>
      <c r="O820" s="154" t="s">
        <v>263</v>
      </c>
    </row>
    <row r="821" spans="1:15" ht="13.5" customHeight="1" x14ac:dyDescent="0.3">
      <c r="A821" s="155">
        <v>0.85416666666666696</v>
      </c>
      <c r="B821" s="154">
        <v>2</v>
      </c>
      <c r="C821" s="154">
        <v>0</v>
      </c>
      <c r="D821" s="154">
        <v>0</v>
      </c>
      <c r="E821" s="154">
        <v>2</v>
      </c>
      <c r="F821" s="154">
        <v>0</v>
      </c>
      <c r="G821" s="154">
        <v>0</v>
      </c>
      <c r="H821" s="154">
        <v>0</v>
      </c>
      <c r="I821" s="154">
        <v>0</v>
      </c>
      <c r="J821" s="154">
        <v>0</v>
      </c>
      <c r="K821" s="154">
        <v>0</v>
      </c>
      <c r="L821" s="154">
        <v>0</v>
      </c>
      <c r="M821" s="154">
        <v>0</v>
      </c>
      <c r="N821" s="154">
        <v>27.3</v>
      </c>
      <c r="O821" s="154" t="s">
        <v>263</v>
      </c>
    </row>
    <row r="822" spans="1:15" ht="13.5" customHeight="1" x14ac:dyDescent="0.3">
      <c r="A822" s="155">
        <v>0.86458333333333304</v>
      </c>
      <c r="B822" s="154">
        <v>3</v>
      </c>
      <c r="C822" s="154">
        <v>0</v>
      </c>
      <c r="D822" s="154">
        <v>0</v>
      </c>
      <c r="E822" s="154">
        <v>2</v>
      </c>
      <c r="F822" s="154">
        <v>0</v>
      </c>
      <c r="G822" s="154">
        <v>1</v>
      </c>
      <c r="H822" s="154">
        <v>0</v>
      </c>
      <c r="I822" s="154">
        <v>0</v>
      </c>
      <c r="J822" s="154">
        <v>0</v>
      </c>
      <c r="K822" s="154">
        <v>0</v>
      </c>
      <c r="L822" s="154">
        <v>0</v>
      </c>
      <c r="M822" s="154">
        <v>0</v>
      </c>
      <c r="N822" s="154">
        <v>29.9</v>
      </c>
      <c r="O822" s="154" t="s">
        <v>263</v>
      </c>
    </row>
    <row r="823" spans="1:15" ht="13.5" customHeight="1" x14ac:dyDescent="0.3">
      <c r="A823" s="155">
        <v>0.875</v>
      </c>
      <c r="B823" s="154">
        <v>0</v>
      </c>
      <c r="C823" s="154">
        <v>0</v>
      </c>
      <c r="D823" s="154">
        <v>0</v>
      </c>
      <c r="E823" s="154">
        <v>0</v>
      </c>
      <c r="F823" s="154">
        <v>0</v>
      </c>
      <c r="G823" s="154">
        <v>0</v>
      </c>
      <c r="H823" s="154">
        <v>0</v>
      </c>
      <c r="I823" s="154">
        <v>0</v>
      </c>
      <c r="J823" s="154">
        <v>0</v>
      </c>
      <c r="K823" s="154">
        <v>0</v>
      </c>
      <c r="L823" s="154">
        <v>0</v>
      </c>
      <c r="M823" s="154">
        <v>0</v>
      </c>
      <c r="N823" s="154" t="s">
        <v>263</v>
      </c>
      <c r="O823" s="154" t="s">
        <v>263</v>
      </c>
    </row>
    <row r="824" spans="1:15" ht="13.5" customHeight="1" x14ac:dyDescent="0.3">
      <c r="A824" s="155">
        <v>0.88541666666666696</v>
      </c>
      <c r="B824" s="154">
        <v>2</v>
      </c>
      <c r="C824" s="154">
        <v>0</v>
      </c>
      <c r="D824" s="154">
        <v>0</v>
      </c>
      <c r="E824" s="154">
        <v>2</v>
      </c>
      <c r="F824" s="154">
        <v>0</v>
      </c>
      <c r="G824" s="154">
        <v>0</v>
      </c>
      <c r="H824" s="154">
        <v>0</v>
      </c>
      <c r="I824" s="154">
        <v>0</v>
      </c>
      <c r="J824" s="154">
        <v>0</v>
      </c>
      <c r="K824" s="154">
        <v>0</v>
      </c>
      <c r="L824" s="154">
        <v>0</v>
      </c>
      <c r="M824" s="154">
        <v>0</v>
      </c>
      <c r="N824" s="154">
        <v>29.1</v>
      </c>
      <c r="O824" s="154" t="s">
        <v>263</v>
      </c>
    </row>
    <row r="825" spans="1:15" ht="13.5" customHeight="1" x14ac:dyDescent="0.3">
      <c r="A825" s="155">
        <v>0.89583333333333304</v>
      </c>
      <c r="B825" s="154">
        <v>2</v>
      </c>
      <c r="C825" s="154">
        <v>0</v>
      </c>
      <c r="D825" s="154">
        <v>0</v>
      </c>
      <c r="E825" s="154">
        <v>1</v>
      </c>
      <c r="F825" s="154">
        <v>1</v>
      </c>
      <c r="G825" s="154">
        <v>0</v>
      </c>
      <c r="H825" s="154">
        <v>0</v>
      </c>
      <c r="I825" s="154">
        <v>0</v>
      </c>
      <c r="J825" s="154">
        <v>0</v>
      </c>
      <c r="K825" s="154">
        <v>0</v>
      </c>
      <c r="L825" s="154">
        <v>0</v>
      </c>
      <c r="M825" s="154">
        <v>0</v>
      </c>
      <c r="N825" s="154">
        <v>32.200000000000003</v>
      </c>
      <c r="O825" s="154" t="s">
        <v>263</v>
      </c>
    </row>
    <row r="826" spans="1:15" ht="13.5" customHeight="1" x14ac:dyDescent="0.3">
      <c r="A826" s="155">
        <v>0.90625</v>
      </c>
      <c r="B826" s="154">
        <v>2</v>
      </c>
      <c r="C826" s="154">
        <v>0</v>
      </c>
      <c r="D826" s="154">
        <v>0</v>
      </c>
      <c r="E826" s="154">
        <v>1</v>
      </c>
      <c r="F826" s="154">
        <v>0</v>
      </c>
      <c r="G826" s="154">
        <v>1</v>
      </c>
      <c r="H826" s="154">
        <v>0</v>
      </c>
      <c r="I826" s="154">
        <v>0</v>
      </c>
      <c r="J826" s="154">
        <v>0</v>
      </c>
      <c r="K826" s="154">
        <v>0</v>
      </c>
      <c r="L826" s="154">
        <v>0</v>
      </c>
      <c r="M826" s="154">
        <v>0</v>
      </c>
      <c r="N826" s="154">
        <v>20.2</v>
      </c>
      <c r="O826" s="154" t="s">
        <v>263</v>
      </c>
    </row>
    <row r="827" spans="1:15" ht="13.5" customHeight="1" x14ac:dyDescent="0.3">
      <c r="A827" s="155">
        <v>0.91666666666666696</v>
      </c>
      <c r="B827" s="154">
        <v>0</v>
      </c>
      <c r="C827" s="154">
        <v>0</v>
      </c>
      <c r="D827" s="154">
        <v>0</v>
      </c>
      <c r="E827" s="154">
        <v>0</v>
      </c>
      <c r="F827" s="154">
        <v>0</v>
      </c>
      <c r="G827" s="154">
        <v>0</v>
      </c>
      <c r="H827" s="154">
        <v>0</v>
      </c>
      <c r="I827" s="154">
        <v>0</v>
      </c>
      <c r="J827" s="154">
        <v>0</v>
      </c>
      <c r="K827" s="154">
        <v>0</v>
      </c>
      <c r="L827" s="154">
        <v>0</v>
      </c>
      <c r="M827" s="154">
        <v>0</v>
      </c>
      <c r="N827" s="154" t="s">
        <v>263</v>
      </c>
      <c r="O827" s="154" t="s">
        <v>263</v>
      </c>
    </row>
    <row r="828" spans="1:15" ht="13.5" customHeight="1" x14ac:dyDescent="0.3">
      <c r="A828" s="155">
        <v>0.92708333333333304</v>
      </c>
      <c r="B828" s="154">
        <v>1</v>
      </c>
      <c r="C828" s="154">
        <v>0</v>
      </c>
      <c r="D828" s="154">
        <v>0</v>
      </c>
      <c r="E828" s="154">
        <v>1</v>
      </c>
      <c r="F828" s="154">
        <v>0</v>
      </c>
      <c r="G828" s="154">
        <v>0</v>
      </c>
      <c r="H828" s="154">
        <v>0</v>
      </c>
      <c r="I828" s="154">
        <v>0</v>
      </c>
      <c r="J828" s="154">
        <v>0</v>
      </c>
      <c r="K828" s="154">
        <v>0</v>
      </c>
      <c r="L828" s="154">
        <v>0</v>
      </c>
      <c r="M828" s="154">
        <v>0</v>
      </c>
      <c r="N828" s="154">
        <v>23.7</v>
      </c>
      <c r="O828" s="154" t="s">
        <v>263</v>
      </c>
    </row>
    <row r="829" spans="1:15" ht="13.5" customHeight="1" x14ac:dyDescent="0.3">
      <c r="A829" s="155">
        <v>0.9375</v>
      </c>
      <c r="B829" s="154">
        <v>3</v>
      </c>
      <c r="C829" s="154">
        <v>0</v>
      </c>
      <c r="D829" s="154">
        <v>0</v>
      </c>
      <c r="E829" s="154">
        <v>2</v>
      </c>
      <c r="F829" s="154">
        <v>1</v>
      </c>
      <c r="G829" s="154">
        <v>0</v>
      </c>
      <c r="H829" s="154">
        <v>0</v>
      </c>
      <c r="I829" s="154">
        <v>0</v>
      </c>
      <c r="J829" s="154">
        <v>0</v>
      </c>
      <c r="K829" s="154">
        <v>0</v>
      </c>
      <c r="L829" s="154">
        <v>0</v>
      </c>
      <c r="M829" s="154">
        <v>0</v>
      </c>
      <c r="N829" s="154">
        <v>23.6</v>
      </c>
      <c r="O829" s="154" t="s">
        <v>263</v>
      </c>
    </row>
    <row r="830" spans="1:15" ht="13.5" customHeight="1" x14ac:dyDescent="0.3">
      <c r="A830" s="155">
        <v>0.94791666666666696</v>
      </c>
      <c r="B830" s="154">
        <v>0</v>
      </c>
      <c r="C830" s="154">
        <v>0</v>
      </c>
      <c r="D830" s="154">
        <v>0</v>
      </c>
      <c r="E830" s="154">
        <v>0</v>
      </c>
      <c r="F830" s="154">
        <v>0</v>
      </c>
      <c r="G830" s="154">
        <v>0</v>
      </c>
      <c r="H830" s="154">
        <v>0</v>
      </c>
      <c r="I830" s="154">
        <v>0</v>
      </c>
      <c r="J830" s="154">
        <v>0</v>
      </c>
      <c r="K830" s="154">
        <v>0</v>
      </c>
      <c r="L830" s="154">
        <v>0</v>
      </c>
      <c r="M830" s="154">
        <v>0</v>
      </c>
      <c r="N830" s="154" t="s">
        <v>263</v>
      </c>
      <c r="O830" s="154" t="s">
        <v>263</v>
      </c>
    </row>
    <row r="831" spans="1:15" ht="13.5" customHeight="1" x14ac:dyDescent="0.3">
      <c r="A831" s="155">
        <v>0.95833333333333304</v>
      </c>
      <c r="B831" s="154">
        <v>0</v>
      </c>
      <c r="C831" s="154">
        <v>0</v>
      </c>
      <c r="D831" s="154">
        <v>0</v>
      </c>
      <c r="E831" s="154">
        <v>0</v>
      </c>
      <c r="F831" s="154">
        <v>0</v>
      </c>
      <c r="G831" s="154">
        <v>0</v>
      </c>
      <c r="H831" s="154">
        <v>0</v>
      </c>
      <c r="I831" s="154">
        <v>0</v>
      </c>
      <c r="J831" s="154">
        <v>0</v>
      </c>
      <c r="K831" s="154">
        <v>0</v>
      </c>
      <c r="L831" s="154">
        <v>0</v>
      </c>
      <c r="M831" s="154">
        <v>0</v>
      </c>
      <c r="N831" s="154" t="s">
        <v>263</v>
      </c>
      <c r="O831" s="154" t="s">
        <v>263</v>
      </c>
    </row>
    <row r="832" spans="1:15" ht="13.5" customHeight="1" x14ac:dyDescent="0.3">
      <c r="A832" s="155">
        <v>0.96875</v>
      </c>
      <c r="B832" s="154">
        <v>1</v>
      </c>
      <c r="C832" s="154">
        <v>0</v>
      </c>
      <c r="D832" s="154">
        <v>0</v>
      </c>
      <c r="E832" s="154">
        <v>1</v>
      </c>
      <c r="F832" s="154">
        <v>0</v>
      </c>
      <c r="G832" s="154">
        <v>0</v>
      </c>
      <c r="H832" s="154">
        <v>0</v>
      </c>
      <c r="I832" s="154">
        <v>0</v>
      </c>
      <c r="J832" s="154">
        <v>0</v>
      </c>
      <c r="K832" s="154">
        <v>0</v>
      </c>
      <c r="L832" s="154">
        <v>0</v>
      </c>
      <c r="M832" s="154">
        <v>0</v>
      </c>
      <c r="N832" s="154">
        <v>22.9</v>
      </c>
      <c r="O832" s="154" t="s">
        <v>263</v>
      </c>
    </row>
    <row r="833" spans="1:33" ht="13.5" customHeight="1" x14ac:dyDescent="0.3">
      <c r="A833" s="155">
        <v>0.97916666666666696</v>
      </c>
      <c r="B833" s="154">
        <v>0</v>
      </c>
      <c r="C833" s="154">
        <v>0</v>
      </c>
      <c r="D833" s="154">
        <v>0</v>
      </c>
      <c r="E833" s="154">
        <v>0</v>
      </c>
      <c r="F833" s="154">
        <v>0</v>
      </c>
      <c r="G833" s="154">
        <v>0</v>
      </c>
      <c r="H833" s="154">
        <v>0</v>
      </c>
      <c r="I833" s="154">
        <v>0</v>
      </c>
      <c r="J833" s="154">
        <v>0</v>
      </c>
      <c r="K833" s="154">
        <v>0</v>
      </c>
      <c r="L833" s="154">
        <v>0</v>
      </c>
      <c r="M833" s="154">
        <v>0</v>
      </c>
      <c r="N833" s="154" t="s">
        <v>263</v>
      </c>
      <c r="O833" s="154" t="s">
        <v>263</v>
      </c>
    </row>
    <row r="834" spans="1:33" ht="13.5" customHeight="1" thickBot="1" x14ac:dyDescent="0.35">
      <c r="A834" s="156">
        <v>0.98958333333333304</v>
      </c>
      <c r="B834" s="154">
        <v>0</v>
      </c>
      <c r="C834" s="154">
        <v>0</v>
      </c>
      <c r="D834" s="154">
        <v>0</v>
      </c>
      <c r="E834" s="154">
        <v>0</v>
      </c>
      <c r="F834" s="154">
        <v>0</v>
      </c>
      <c r="G834" s="154">
        <v>0</v>
      </c>
      <c r="H834" s="154">
        <v>0</v>
      </c>
      <c r="I834" s="154">
        <v>0</v>
      </c>
      <c r="J834" s="154">
        <v>0</v>
      </c>
      <c r="K834" s="154">
        <v>0</v>
      </c>
      <c r="L834" s="154">
        <v>0</v>
      </c>
      <c r="M834" s="154">
        <v>0</v>
      </c>
      <c r="N834" s="154" t="s">
        <v>263</v>
      </c>
      <c r="O834" s="154" t="s">
        <v>263</v>
      </c>
    </row>
    <row r="835" spans="1:33" ht="13.5" customHeight="1" thickTop="1" x14ac:dyDescent="0.3">
      <c r="A835" s="157" t="s">
        <v>45</v>
      </c>
      <c r="B835" s="158">
        <f t="shared" ref="B835:M835" si="77">SUM(B767:B814)</f>
        <v>400</v>
      </c>
      <c r="C835" s="158">
        <f t="shared" si="77"/>
        <v>23</v>
      </c>
      <c r="D835" s="158">
        <f t="shared" si="77"/>
        <v>10</v>
      </c>
      <c r="E835" s="158">
        <f t="shared" si="77"/>
        <v>273</v>
      </c>
      <c r="F835" s="158">
        <f t="shared" si="77"/>
        <v>67</v>
      </c>
      <c r="G835" s="158">
        <f t="shared" si="77"/>
        <v>24</v>
      </c>
      <c r="H835" s="158">
        <f t="shared" si="77"/>
        <v>1</v>
      </c>
      <c r="I835" s="158">
        <f t="shared" si="77"/>
        <v>0</v>
      </c>
      <c r="J835" s="158">
        <f t="shared" si="77"/>
        <v>1</v>
      </c>
      <c r="K835" s="158">
        <f t="shared" si="77"/>
        <v>0</v>
      </c>
      <c r="L835" s="158">
        <f t="shared" si="77"/>
        <v>0</v>
      </c>
      <c r="M835" s="158">
        <f t="shared" si="77"/>
        <v>1</v>
      </c>
      <c r="N835" s="159">
        <v>24.1</v>
      </c>
      <c r="O835" s="159">
        <v>30.1</v>
      </c>
    </row>
    <row r="836" spans="1:33" ht="13.5" customHeight="1" x14ac:dyDescent="0.3">
      <c r="A836" s="160" t="s">
        <v>46</v>
      </c>
      <c r="B836" s="154">
        <f t="shared" ref="B836:M836" si="78">SUM(B763:B826)</f>
        <v>430</v>
      </c>
      <c r="C836" s="154">
        <f t="shared" si="78"/>
        <v>25</v>
      </c>
      <c r="D836" s="154">
        <f t="shared" si="78"/>
        <v>11</v>
      </c>
      <c r="E836" s="154">
        <f t="shared" si="78"/>
        <v>291</v>
      </c>
      <c r="F836" s="154">
        <f t="shared" si="78"/>
        <v>71</v>
      </c>
      <c r="G836" s="154">
        <f t="shared" si="78"/>
        <v>29</v>
      </c>
      <c r="H836" s="154">
        <f t="shared" si="78"/>
        <v>1</v>
      </c>
      <c r="I836" s="154">
        <f t="shared" si="78"/>
        <v>0</v>
      </c>
      <c r="J836" s="154">
        <f t="shared" si="78"/>
        <v>1</v>
      </c>
      <c r="K836" s="154">
        <f t="shared" si="78"/>
        <v>0</v>
      </c>
      <c r="L836" s="154">
        <f t="shared" si="78"/>
        <v>0</v>
      </c>
      <c r="M836" s="154">
        <f t="shared" si="78"/>
        <v>1</v>
      </c>
      <c r="N836" s="161">
        <v>24.3</v>
      </c>
      <c r="O836" s="161">
        <v>30.3</v>
      </c>
    </row>
    <row r="837" spans="1:33" ht="13.5" customHeight="1" x14ac:dyDescent="0.3">
      <c r="A837" s="154" t="s">
        <v>47</v>
      </c>
      <c r="B837" s="154">
        <f t="shared" ref="B837:M837" si="79">SUM(B763:B834)</f>
        <v>435</v>
      </c>
      <c r="C837" s="154">
        <f t="shared" si="79"/>
        <v>25</v>
      </c>
      <c r="D837" s="154">
        <f t="shared" si="79"/>
        <v>11</v>
      </c>
      <c r="E837" s="154">
        <f t="shared" si="79"/>
        <v>295</v>
      </c>
      <c r="F837" s="154">
        <f t="shared" si="79"/>
        <v>72</v>
      </c>
      <c r="G837" s="154">
        <f t="shared" si="79"/>
        <v>29</v>
      </c>
      <c r="H837" s="154">
        <f t="shared" si="79"/>
        <v>1</v>
      </c>
      <c r="I837" s="154">
        <f t="shared" si="79"/>
        <v>0</v>
      </c>
      <c r="J837" s="154">
        <f t="shared" si="79"/>
        <v>1</v>
      </c>
      <c r="K837" s="154">
        <f t="shared" si="79"/>
        <v>0</v>
      </c>
      <c r="L837" s="154">
        <f t="shared" si="79"/>
        <v>0</v>
      </c>
      <c r="M837" s="154">
        <f t="shared" si="79"/>
        <v>1</v>
      </c>
      <c r="N837" s="161">
        <v>24.3</v>
      </c>
      <c r="O837" s="161">
        <v>30.3</v>
      </c>
    </row>
    <row r="838" spans="1:33" ht="13.5" customHeight="1" thickBot="1" x14ac:dyDescent="0.35">
      <c r="A838" s="162" t="s">
        <v>48</v>
      </c>
      <c r="B838" s="162">
        <f t="shared" ref="B838:M838" si="80">SUM(B739:B834)</f>
        <v>439</v>
      </c>
      <c r="C838" s="162">
        <f t="shared" si="80"/>
        <v>25</v>
      </c>
      <c r="D838" s="162">
        <f t="shared" si="80"/>
        <v>11</v>
      </c>
      <c r="E838" s="162">
        <f t="shared" si="80"/>
        <v>298</v>
      </c>
      <c r="F838" s="162">
        <f t="shared" si="80"/>
        <v>73</v>
      </c>
      <c r="G838" s="162">
        <f t="shared" si="80"/>
        <v>29</v>
      </c>
      <c r="H838" s="162">
        <f t="shared" si="80"/>
        <v>1</v>
      </c>
      <c r="I838" s="162">
        <f t="shared" si="80"/>
        <v>0</v>
      </c>
      <c r="J838" s="162">
        <f t="shared" si="80"/>
        <v>1</v>
      </c>
      <c r="K838" s="162">
        <f t="shared" si="80"/>
        <v>0</v>
      </c>
      <c r="L838" s="162">
        <f t="shared" si="80"/>
        <v>0</v>
      </c>
      <c r="M838" s="162">
        <f t="shared" si="80"/>
        <v>1</v>
      </c>
      <c r="N838" s="163">
        <v>24.3</v>
      </c>
      <c r="O838" s="163">
        <v>30.3</v>
      </c>
      <c r="AG838" s="439"/>
    </row>
    <row r="839" spans="1:33" ht="13.5" customHeight="1" thickTop="1" x14ac:dyDescent="0.3">
      <c r="N839" s="164"/>
      <c r="O839" s="164"/>
      <c r="AG839" s="439"/>
    </row>
    <row r="840" spans="1:33" ht="13.5" customHeight="1" thickBot="1" x14ac:dyDescent="0.35">
      <c r="A840" s="165" t="s">
        <v>10</v>
      </c>
      <c r="B840" s="166" t="str">
        <f>TEXT(C840,"dddd")</f>
        <v>Tuesday</v>
      </c>
      <c r="C840" s="166">
        <f>C736+1</f>
        <v>45727</v>
      </c>
      <c r="D840" s="165"/>
      <c r="E840" s="165"/>
      <c r="F840" s="165"/>
      <c r="G840" s="165"/>
      <c r="H840" s="165"/>
      <c r="I840" s="165"/>
      <c r="J840" s="165"/>
      <c r="K840" s="165"/>
      <c r="L840" s="165"/>
      <c r="M840" s="165"/>
      <c r="N840" s="167"/>
      <c r="O840" s="167"/>
      <c r="AG840" s="439"/>
    </row>
    <row r="841" spans="1:33" ht="13.5" customHeight="1" thickTop="1" thickBot="1" x14ac:dyDescent="0.35">
      <c r="A841" s="165"/>
      <c r="B841" s="567" t="s">
        <v>31</v>
      </c>
      <c r="C841" s="567" t="s">
        <v>32</v>
      </c>
      <c r="D841" s="567" t="s">
        <v>33</v>
      </c>
      <c r="E841" s="567" t="s">
        <v>34</v>
      </c>
      <c r="F841" s="567" t="s">
        <v>35</v>
      </c>
      <c r="G841" s="567" t="s">
        <v>36</v>
      </c>
      <c r="H841" s="567" t="s">
        <v>37</v>
      </c>
      <c r="I841" s="567" t="s">
        <v>38</v>
      </c>
      <c r="J841" s="567" t="s">
        <v>39</v>
      </c>
      <c r="K841" s="567" t="s">
        <v>40</v>
      </c>
      <c r="L841" s="567" t="s">
        <v>41</v>
      </c>
      <c r="M841" s="567" t="s">
        <v>42</v>
      </c>
      <c r="N841" s="569" t="s">
        <v>43</v>
      </c>
      <c r="O841" s="569" t="s">
        <v>44</v>
      </c>
      <c r="AG841" s="439"/>
    </row>
    <row r="842" spans="1:33" ht="13.5" customHeight="1" thickTop="1" thickBot="1" x14ac:dyDescent="0.35">
      <c r="A842" s="168" t="s">
        <v>51</v>
      </c>
      <c r="B842" s="568"/>
      <c r="C842" s="568"/>
      <c r="D842" s="568"/>
      <c r="E842" s="568"/>
      <c r="F842" s="568"/>
      <c r="G842" s="568"/>
      <c r="H842" s="568"/>
      <c r="I842" s="568"/>
      <c r="J842" s="568"/>
      <c r="K842" s="568"/>
      <c r="L842" s="568"/>
      <c r="M842" s="568"/>
      <c r="N842" s="570"/>
      <c r="O842" s="570"/>
      <c r="AG842" s="437"/>
    </row>
    <row r="843" spans="1:33" ht="13.5" customHeight="1" thickTop="1" x14ac:dyDescent="0.3">
      <c r="A843" s="153">
        <v>0</v>
      </c>
      <c r="B843" s="154">
        <v>0</v>
      </c>
      <c r="C843" s="154">
        <v>0</v>
      </c>
      <c r="D843" s="154">
        <v>0</v>
      </c>
      <c r="E843" s="154">
        <v>0</v>
      </c>
      <c r="F843" s="154">
        <v>0</v>
      </c>
      <c r="G843" s="154">
        <v>0</v>
      </c>
      <c r="H843" s="154">
        <v>0</v>
      </c>
      <c r="I843" s="154">
        <v>0</v>
      </c>
      <c r="J843" s="154">
        <v>0</v>
      </c>
      <c r="K843" s="154">
        <v>0</v>
      </c>
      <c r="L843" s="154">
        <v>0</v>
      </c>
      <c r="M843" s="154">
        <v>0</v>
      </c>
      <c r="N843" s="154" t="s">
        <v>263</v>
      </c>
      <c r="O843" s="154" t="s">
        <v>263</v>
      </c>
      <c r="AG843" s="437"/>
    </row>
    <row r="844" spans="1:33" ht="13.5" customHeight="1" x14ac:dyDescent="0.3">
      <c r="A844" s="155">
        <v>1.0416666666666666E-2</v>
      </c>
      <c r="B844" s="154">
        <v>0</v>
      </c>
      <c r="C844" s="154">
        <v>0</v>
      </c>
      <c r="D844" s="154">
        <v>0</v>
      </c>
      <c r="E844" s="154">
        <v>0</v>
      </c>
      <c r="F844" s="154">
        <v>0</v>
      </c>
      <c r="G844" s="154">
        <v>0</v>
      </c>
      <c r="H844" s="154">
        <v>0</v>
      </c>
      <c r="I844" s="154">
        <v>0</v>
      </c>
      <c r="J844" s="154">
        <v>0</v>
      </c>
      <c r="K844" s="154">
        <v>0</v>
      </c>
      <c r="L844" s="154">
        <v>0</v>
      </c>
      <c r="M844" s="154">
        <v>0</v>
      </c>
      <c r="N844" s="154" t="s">
        <v>263</v>
      </c>
      <c r="O844" s="154" t="s">
        <v>263</v>
      </c>
      <c r="AG844" s="437"/>
    </row>
    <row r="845" spans="1:33" ht="13.5" customHeight="1" x14ac:dyDescent="0.3">
      <c r="A845" s="155">
        <v>2.0833333333333332E-2</v>
      </c>
      <c r="B845" s="154">
        <v>0</v>
      </c>
      <c r="C845" s="154">
        <v>0</v>
      </c>
      <c r="D845" s="154">
        <v>0</v>
      </c>
      <c r="E845" s="154">
        <v>0</v>
      </c>
      <c r="F845" s="154">
        <v>0</v>
      </c>
      <c r="G845" s="154">
        <v>0</v>
      </c>
      <c r="H845" s="154">
        <v>0</v>
      </c>
      <c r="I845" s="154">
        <v>0</v>
      </c>
      <c r="J845" s="154">
        <v>0</v>
      </c>
      <c r="K845" s="154">
        <v>0</v>
      </c>
      <c r="L845" s="154">
        <v>0</v>
      </c>
      <c r="M845" s="154">
        <v>0</v>
      </c>
      <c r="N845" s="154" t="s">
        <v>263</v>
      </c>
      <c r="O845" s="154" t="s">
        <v>263</v>
      </c>
      <c r="AG845" s="437"/>
    </row>
    <row r="846" spans="1:33" ht="13.5" customHeight="1" x14ac:dyDescent="0.3">
      <c r="A846" s="155">
        <v>3.125E-2</v>
      </c>
      <c r="B846" s="154">
        <v>0</v>
      </c>
      <c r="C846" s="154">
        <v>0</v>
      </c>
      <c r="D846" s="154">
        <v>0</v>
      </c>
      <c r="E846" s="154">
        <v>0</v>
      </c>
      <c r="F846" s="154">
        <v>0</v>
      </c>
      <c r="G846" s="154">
        <v>0</v>
      </c>
      <c r="H846" s="154">
        <v>0</v>
      </c>
      <c r="I846" s="154">
        <v>0</v>
      </c>
      <c r="J846" s="154">
        <v>0</v>
      </c>
      <c r="K846" s="154">
        <v>0</v>
      </c>
      <c r="L846" s="154">
        <v>0</v>
      </c>
      <c r="M846" s="154">
        <v>0</v>
      </c>
      <c r="N846" s="154" t="s">
        <v>263</v>
      </c>
      <c r="O846" s="154" t="s">
        <v>263</v>
      </c>
    </row>
    <row r="847" spans="1:33" ht="13.5" customHeight="1" x14ac:dyDescent="0.3">
      <c r="A847" s="155">
        <v>4.1666666666666664E-2</v>
      </c>
      <c r="B847" s="154">
        <v>0</v>
      </c>
      <c r="C847" s="154">
        <v>0</v>
      </c>
      <c r="D847" s="154">
        <v>0</v>
      </c>
      <c r="E847" s="154">
        <v>0</v>
      </c>
      <c r="F847" s="154">
        <v>0</v>
      </c>
      <c r="G847" s="154">
        <v>0</v>
      </c>
      <c r="H847" s="154">
        <v>0</v>
      </c>
      <c r="I847" s="154">
        <v>0</v>
      </c>
      <c r="J847" s="154">
        <v>0</v>
      </c>
      <c r="K847" s="154">
        <v>0</v>
      </c>
      <c r="L847" s="154">
        <v>0</v>
      </c>
      <c r="M847" s="154">
        <v>0</v>
      </c>
      <c r="N847" s="154" t="s">
        <v>263</v>
      </c>
      <c r="O847" s="154" t="s">
        <v>263</v>
      </c>
    </row>
    <row r="848" spans="1:33" ht="13.5" customHeight="1" x14ac:dyDescent="0.3">
      <c r="A848" s="155">
        <v>5.2083333333333336E-2</v>
      </c>
      <c r="B848" s="154">
        <v>0</v>
      </c>
      <c r="C848" s="154">
        <v>0</v>
      </c>
      <c r="D848" s="154">
        <v>0</v>
      </c>
      <c r="E848" s="154">
        <v>0</v>
      </c>
      <c r="F848" s="154">
        <v>0</v>
      </c>
      <c r="G848" s="154">
        <v>0</v>
      </c>
      <c r="H848" s="154">
        <v>0</v>
      </c>
      <c r="I848" s="154">
        <v>0</v>
      </c>
      <c r="J848" s="154">
        <v>0</v>
      </c>
      <c r="K848" s="154">
        <v>0</v>
      </c>
      <c r="L848" s="154">
        <v>0</v>
      </c>
      <c r="M848" s="154">
        <v>0</v>
      </c>
      <c r="N848" s="154" t="s">
        <v>263</v>
      </c>
      <c r="O848" s="154" t="s">
        <v>263</v>
      </c>
    </row>
    <row r="849" spans="1:15" ht="13.5" customHeight="1" x14ac:dyDescent="0.3">
      <c r="A849" s="155">
        <v>6.25E-2</v>
      </c>
      <c r="B849" s="154">
        <v>0</v>
      </c>
      <c r="C849" s="154">
        <v>0</v>
      </c>
      <c r="D849" s="154">
        <v>0</v>
      </c>
      <c r="E849" s="154">
        <v>0</v>
      </c>
      <c r="F849" s="154">
        <v>0</v>
      </c>
      <c r="G849" s="154">
        <v>0</v>
      </c>
      <c r="H849" s="154">
        <v>0</v>
      </c>
      <c r="I849" s="154">
        <v>0</v>
      </c>
      <c r="J849" s="154">
        <v>0</v>
      </c>
      <c r="K849" s="154">
        <v>0</v>
      </c>
      <c r="L849" s="154">
        <v>0</v>
      </c>
      <c r="M849" s="154">
        <v>0</v>
      </c>
      <c r="N849" s="154" t="s">
        <v>263</v>
      </c>
      <c r="O849" s="154" t="s">
        <v>263</v>
      </c>
    </row>
    <row r="850" spans="1:15" ht="13.5" customHeight="1" x14ac:dyDescent="0.3">
      <c r="A850" s="155">
        <v>7.2916666666666699E-2</v>
      </c>
      <c r="B850" s="154">
        <v>0</v>
      </c>
      <c r="C850" s="154">
        <v>0</v>
      </c>
      <c r="D850" s="154">
        <v>0</v>
      </c>
      <c r="E850" s="154">
        <v>0</v>
      </c>
      <c r="F850" s="154">
        <v>0</v>
      </c>
      <c r="G850" s="154">
        <v>0</v>
      </c>
      <c r="H850" s="154">
        <v>0</v>
      </c>
      <c r="I850" s="154">
        <v>0</v>
      </c>
      <c r="J850" s="154">
        <v>0</v>
      </c>
      <c r="K850" s="154">
        <v>0</v>
      </c>
      <c r="L850" s="154">
        <v>0</v>
      </c>
      <c r="M850" s="154">
        <v>0</v>
      </c>
      <c r="N850" s="154" t="s">
        <v>263</v>
      </c>
      <c r="O850" s="154" t="s">
        <v>263</v>
      </c>
    </row>
    <row r="851" spans="1:15" ht="13.5" customHeight="1" x14ac:dyDescent="0.3">
      <c r="A851" s="155">
        <v>8.3333333333333301E-2</v>
      </c>
      <c r="B851" s="154">
        <v>0</v>
      </c>
      <c r="C851" s="154">
        <v>0</v>
      </c>
      <c r="D851" s="154">
        <v>0</v>
      </c>
      <c r="E851" s="154">
        <v>0</v>
      </c>
      <c r="F851" s="154">
        <v>0</v>
      </c>
      <c r="G851" s="154">
        <v>0</v>
      </c>
      <c r="H851" s="154">
        <v>0</v>
      </c>
      <c r="I851" s="154">
        <v>0</v>
      </c>
      <c r="J851" s="154">
        <v>0</v>
      </c>
      <c r="K851" s="154">
        <v>0</v>
      </c>
      <c r="L851" s="154">
        <v>0</v>
      </c>
      <c r="M851" s="154">
        <v>0</v>
      </c>
      <c r="N851" s="154" t="s">
        <v>263</v>
      </c>
      <c r="O851" s="154" t="s">
        <v>263</v>
      </c>
    </row>
    <row r="852" spans="1:15" ht="13.5" customHeight="1" x14ac:dyDescent="0.3">
      <c r="A852" s="155">
        <v>9.375E-2</v>
      </c>
      <c r="B852" s="154">
        <v>0</v>
      </c>
      <c r="C852" s="154">
        <v>0</v>
      </c>
      <c r="D852" s="154">
        <v>0</v>
      </c>
      <c r="E852" s="154">
        <v>0</v>
      </c>
      <c r="F852" s="154">
        <v>0</v>
      </c>
      <c r="G852" s="154">
        <v>0</v>
      </c>
      <c r="H852" s="154">
        <v>0</v>
      </c>
      <c r="I852" s="154">
        <v>0</v>
      </c>
      <c r="J852" s="154">
        <v>0</v>
      </c>
      <c r="K852" s="154">
        <v>0</v>
      </c>
      <c r="L852" s="154">
        <v>0</v>
      </c>
      <c r="M852" s="154">
        <v>0</v>
      </c>
      <c r="N852" s="154" t="s">
        <v>263</v>
      </c>
      <c r="O852" s="154" t="s">
        <v>263</v>
      </c>
    </row>
    <row r="853" spans="1:15" ht="13.5" customHeight="1" x14ac:dyDescent="0.3">
      <c r="A853" s="155">
        <v>0.104166666666667</v>
      </c>
      <c r="B853" s="154">
        <v>0</v>
      </c>
      <c r="C853" s="154">
        <v>0</v>
      </c>
      <c r="D853" s="154">
        <v>0</v>
      </c>
      <c r="E853" s="154">
        <v>0</v>
      </c>
      <c r="F853" s="154">
        <v>0</v>
      </c>
      <c r="G853" s="154">
        <v>0</v>
      </c>
      <c r="H853" s="154">
        <v>0</v>
      </c>
      <c r="I853" s="154">
        <v>0</v>
      </c>
      <c r="J853" s="154">
        <v>0</v>
      </c>
      <c r="K853" s="154">
        <v>0</v>
      </c>
      <c r="L853" s="154">
        <v>0</v>
      </c>
      <c r="M853" s="154">
        <v>0</v>
      </c>
      <c r="N853" s="154" t="s">
        <v>263</v>
      </c>
      <c r="O853" s="154" t="s">
        <v>263</v>
      </c>
    </row>
    <row r="854" spans="1:15" ht="13.5" customHeight="1" x14ac:dyDescent="0.3">
      <c r="A854" s="155">
        <v>0.114583333333333</v>
      </c>
      <c r="B854" s="154">
        <v>0</v>
      </c>
      <c r="C854" s="154">
        <v>0</v>
      </c>
      <c r="D854" s="154">
        <v>0</v>
      </c>
      <c r="E854" s="154">
        <v>0</v>
      </c>
      <c r="F854" s="154">
        <v>0</v>
      </c>
      <c r="G854" s="154">
        <v>0</v>
      </c>
      <c r="H854" s="154">
        <v>0</v>
      </c>
      <c r="I854" s="154">
        <v>0</v>
      </c>
      <c r="J854" s="154">
        <v>0</v>
      </c>
      <c r="K854" s="154">
        <v>0</v>
      </c>
      <c r="L854" s="154">
        <v>0</v>
      </c>
      <c r="M854" s="154">
        <v>0</v>
      </c>
      <c r="N854" s="154" t="s">
        <v>263</v>
      </c>
      <c r="O854" s="154" t="s">
        <v>263</v>
      </c>
    </row>
    <row r="855" spans="1:15" ht="13.5" customHeight="1" x14ac:dyDescent="0.3">
      <c r="A855" s="155">
        <v>0.125</v>
      </c>
      <c r="B855" s="154">
        <v>0</v>
      </c>
      <c r="C855" s="154">
        <v>0</v>
      </c>
      <c r="D855" s="154">
        <v>0</v>
      </c>
      <c r="E855" s="154">
        <v>0</v>
      </c>
      <c r="F855" s="154">
        <v>0</v>
      </c>
      <c r="G855" s="154">
        <v>0</v>
      </c>
      <c r="H855" s="154">
        <v>0</v>
      </c>
      <c r="I855" s="154">
        <v>0</v>
      </c>
      <c r="J855" s="154">
        <v>0</v>
      </c>
      <c r="K855" s="154">
        <v>0</v>
      </c>
      <c r="L855" s="154">
        <v>0</v>
      </c>
      <c r="M855" s="154">
        <v>0</v>
      </c>
      <c r="N855" s="154" t="s">
        <v>263</v>
      </c>
      <c r="O855" s="154" t="s">
        <v>263</v>
      </c>
    </row>
    <row r="856" spans="1:15" ht="13.5" customHeight="1" x14ac:dyDescent="0.3">
      <c r="A856" s="155">
        <v>0.13541666666666699</v>
      </c>
      <c r="B856" s="154">
        <v>0</v>
      </c>
      <c r="C856" s="154">
        <v>0</v>
      </c>
      <c r="D856" s="154">
        <v>0</v>
      </c>
      <c r="E856" s="154">
        <v>0</v>
      </c>
      <c r="F856" s="154">
        <v>0</v>
      </c>
      <c r="G856" s="154">
        <v>0</v>
      </c>
      <c r="H856" s="154">
        <v>0</v>
      </c>
      <c r="I856" s="154">
        <v>0</v>
      </c>
      <c r="J856" s="154">
        <v>0</v>
      </c>
      <c r="K856" s="154">
        <v>0</v>
      </c>
      <c r="L856" s="154">
        <v>0</v>
      </c>
      <c r="M856" s="154">
        <v>0</v>
      </c>
      <c r="N856" s="154" t="s">
        <v>263</v>
      </c>
      <c r="O856" s="154" t="s">
        <v>263</v>
      </c>
    </row>
    <row r="857" spans="1:15" ht="13.5" customHeight="1" x14ac:dyDescent="0.3">
      <c r="A857" s="155">
        <v>0.14583333333333301</v>
      </c>
      <c r="B857" s="154">
        <v>0</v>
      </c>
      <c r="C857" s="154">
        <v>0</v>
      </c>
      <c r="D857" s="154">
        <v>0</v>
      </c>
      <c r="E857" s="154">
        <v>0</v>
      </c>
      <c r="F857" s="154">
        <v>0</v>
      </c>
      <c r="G857" s="154">
        <v>0</v>
      </c>
      <c r="H857" s="154">
        <v>0</v>
      </c>
      <c r="I857" s="154">
        <v>0</v>
      </c>
      <c r="J857" s="154">
        <v>0</v>
      </c>
      <c r="K857" s="154">
        <v>0</v>
      </c>
      <c r="L857" s="154">
        <v>0</v>
      </c>
      <c r="M857" s="154">
        <v>0</v>
      </c>
      <c r="N857" s="154" t="s">
        <v>263</v>
      </c>
      <c r="O857" s="154" t="s">
        <v>263</v>
      </c>
    </row>
    <row r="858" spans="1:15" ht="13.5" customHeight="1" x14ac:dyDescent="0.3">
      <c r="A858" s="155">
        <v>0.15625</v>
      </c>
      <c r="B858" s="154">
        <v>0</v>
      </c>
      <c r="C858" s="154">
        <v>0</v>
      </c>
      <c r="D858" s="154">
        <v>0</v>
      </c>
      <c r="E858" s="154">
        <v>0</v>
      </c>
      <c r="F858" s="154">
        <v>0</v>
      </c>
      <c r="G858" s="154">
        <v>0</v>
      </c>
      <c r="H858" s="154">
        <v>0</v>
      </c>
      <c r="I858" s="154">
        <v>0</v>
      </c>
      <c r="J858" s="154">
        <v>0</v>
      </c>
      <c r="K858" s="154">
        <v>0</v>
      </c>
      <c r="L858" s="154">
        <v>0</v>
      </c>
      <c r="M858" s="154">
        <v>0</v>
      </c>
      <c r="N858" s="154" t="s">
        <v>263</v>
      </c>
      <c r="O858" s="154" t="s">
        <v>263</v>
      </c>
    </row>
    <row r="859" spans="1:15" ht="13.5" customHeight="1" x14ac:dyDescent="0.3">
      <c r="A859" s="155">
        <v>0.16666666666666699</v>
      </c>
      <c r="B859" s="154">
        <v>0</v>
      </c>
      <c r="C859" s="154">
        <v>0</v>
      </c>
      <c r="D859" s="154">
        <v>0</v>
      </c>
      <c r="E859" s="154">
        <v>0</v>
      </c>
      <c r="F859" s="154">
        <v>0</v>
      </c>
      <c r="G859" s="154">
        <v>0</v>
      </c>
      <c r="H859" s="154">
        <v>0</v>
      </c>
      <c r="I859" s="154">
        <v>0</v>
      </c>
      <c r="J859" s="154">
        <v>0</v>
      </c>
      <c r="K859" s="154">
        <v>0</v>
      </c>
      <c r="L859" s="154">
        <v>0</v>
      </c>
      <c r="M859" s="154">
        <v>0</v>
      </c>
      <c r="N859" s="154" t="s">
        <v>263</v>
      </c>
      <c r="O859" s="154" t="s">
        <v>263</v>
      </c>
    </row>
    <row r="860" spans="1:15" ht="13.5" customHeight="1" x14ac:dyDescent="0.3">
      <c r="A860" s="155">
        <v>0.17708333333333301</v>
      </c>
      <c r="B860" s="154">
        <v>0</v>
      </c>
      <c r="C860" s="154">
        <v>0</v>
      </c>
      <c r="D860" s="154">
        <v>0</v>
      </c>
      <c r="E860" s="154">
        <v>0</v>
      </c>
      <c r="F860" s="154">
        <v>0</v>
      </c>
      <c r="G860" s="154">
        <v>0</v>
      </c>
      <c r="H860" s="154">
        <v>0</v>
      </c>
      <c r="I860" s="154">
        <v>0</v>
      </c>
      <c r="J860" s="154">
        <v>0</v>
      </c>
      <c r="K860" s="154">
        <v>0</v>
      </c>
      <c r="L860" s="154">
        <v>0</v>
      </c>
      <c r="M860" s="154">
        <v>0</v>
      </c>
      <c r="N860" s="154" t="s">
        <v>263</v>
      </c>
      <c r="O860" s="154" t="s">
        <v>263</v>
      </c>
    </row>
    <row r="861" spans="1:15" ht="13.5" customHeight="1" x14ac:dyDescent="0.3">
      <c r="A861" s="155">
        <v>0.1875</v>
      </c>
      <c r="B861" s="154">
        <v>0</v>
      </c>
      <c r="C861" s="154">
        <v>0</v>
      </c>
      <c r="D861" s="154">
        <v>0</v>
      </c>
      <c r="E861" s="154">
        <v>0</v>
      </c>
      <c r="F861" s="154">
        <v>0</v>
      </c>
      <c r="G861" s="154">
        <v>0</v>
      </c>
      <c r="H861" s="154">
        <v>0</v>
      </c>
      <c r="I861" s="154">
        <v>0</v>
      </c>
      <c r="J861" s="154">
        <v>0</v>
      </c>
      <c r="K861" s="154">
        <v>0</v>
      </c>
      <c r="L861" s="154">
        <v>0</v>
      </c>
      <c r="M861" s="154">
        <v>0</v>
      </c>
      <c r="N861" s="154" t="s">
        <v>263</v>
      </c>
      <c r="O861" s="154" t="s">
        <v>263</v>
      </c>
    </row>
    <row r="862" spans="1:15" ht="13.5" customHeight="1" x14ac:dyDescent="0.3">
      <c r="A862" s="155">
        <v>0.19791666666666699</v>
      </c>
      <c r="B862" s="154">
        <v>0</v>
      </c>
      <c r="C862" s="154">
        <v>0</v>
      </c>
      <c r="D862" s="154">
        <v>0</v>
      </c>
      <c r="E862" s="154">
        <v>0</v>
      </c>
      <c r="F862" s="154">
        <v>0</v>
      </c>
      <c r="G862" s="154">
        <v>0</v>
      </c>
      <c r="H862" s="154">
        <v>0</v>
      </c>
      <c r="I862" s="154">
        <v>0</v>
      </c>
      <c r="J862" s="154">
        <v>0</v>
      </c>
      <c r="K862" s="154">
        <v>0</v>
      </c>
      <c r="L862" s="154">
        <v>0</v>
      </c>
      <c r="M862" s="154">
        <v>0</v>
      </c>
      <c r="N862" s="154" t="s">
        <v>263</v>
      </c>
      <c r="O862" s="154" t="s">
        <v>263</v>
      </c>
    </row>
    <row r="863" spans="1:15" ht="13.5" customHeight="1" x14ac:dyDescent="0.3">
      <c r="A863" s="155">
        <v>0.20833333333333301</v>
      </c>
      <c r="B863" s="154">
        <v>0</v>
      </c>
      <c r="C863" s="154">
        <v>0</v>
      </c>
      <c r="D863" s="154">
        <v>0</v>
      </c>
      <c r="E863" s="154">
        <v>0</v>
      </c>
      <c r="F863" s="154">
        <v>0</v>
      </c>
      <c r="G863" s="154">
        <v>0</v>
      </c>
      <c r="H863" s="154">
        <v>0</v>
      </c>
      <c r="I863" s="154">
        <v>0</v>
      </c>
      <c r="J863" s="154">
        <v>0</v>
      </c>
      <c r="K863" s="154">
        <v>0</v>
      </c>
      <c r="L863" s="154">
        <v>0</v>
      </c>
      <c r="M863" s="154">
        <v>0</v>
      </c>
      <c r="N863" s="154" t="s">
        <v>263</v>
      </c>
      <c r="O863" s="154" t="s">
        <v>263</v>
      </c>
    </row>
    <row r="864" spans="1:15" ht="13.5" customHeight="1" x14ac:dyDescent="0.3">
      <c r="A864" s="155">
        <v>0.21875</v>
      </c>
      <c r="B864" s="154">
        <v>1</v>
      </c>
      <c r="C864" s="154">
        <v>1</v>
      </c>
      <c r="D864" s="154">
        <v>0</v>
      </c>
      <c r="E864" s="154">
        <v>0</v>
      </c>
      <c r="F864" s="154">
        <v>0</v>
      </c>
      <c r="G864" s="154">
        <v>0</v>
      </c>
      <c r="H864" s="154">
        <v>0</v>
      </c>
      <c r="I864" s="154">
        <v>0</v>
      </c>
      <c r="J864" s="154">
        <v>0</v>
      </c>
      <c r="K864" s="154">
        <v>0</v>
      </c>
      <c r="L864" s="154">
        <v>0</v>
      </c>
      <c r="M864" s="154">
        <v>0</v>
      </c>
      <c r="N864" s="154">
        <v>14.4</v>
      </c>
      <c r="O864" s="154" t="s">
        <v>263</v>
      </c>
    </row>
    <row r="865" spans="1:15" ht="13.5" customHeight="1" x14ac:dyDescent="0.3">
      <c r="A865" s="155">
        <v>0.22916666666666699</v>
      </c>
      <c r="B865" s="154">
        <v>0</v>
      </c>
      <c r="C865" s="154">
        <v>0</v>
      </c>
      <c r="D865" s="154">
        <v>0</v>
      </c>
      <c r="E865" s="154">
        <v>0</v>
      </c>
      <c r="F865" s="154">
        <v>0</v>
      </c>
      <c r="G865" s="154">
        <v>0</v>
      </c>
      <c r="H865" s="154">
        <v>0</v>
      </c>
      <c r="I865" s="154">
        <v>0</v>
      </c>
      <c r="J865" s="154">
        <v>0</v>
      </c>
      <c r="K865" s="154">
        <v>0</v>
      </c>
      <c r="L865" s="154">
        <v>0</v>
      </c>
      <c r="M865" s="154">
        <v>0</v>
      </c>
      <c r="N865" s="154" t="s">
        <v>263</v>
      </c>
      <c r="O865" s="154" t="s">
        <v>263</v>
      </c>
    </row>
    <row r="866" spans="1:15" ht="13.5" customHeight="1" x14ac:dyDescent="0.3">
      <c r="A866" s="155">
        <v>0.23958333333333301</v>
      </c>
      <c r="B866" s="154">
        <v>0</v>
      </c>
      <c r="C866" s="154">
        <v>0</v>
      </c>
      <c r="D866" s="154">
        <v>0</v>
      </c>
      <c r="E866" s="154">
        <v>0</v>
      </c>
      <c r="F866" s="154">
        <v>0</v>
      </c>
      <c r="G866" s="154">
        <v>0</v>
      </c>
      <c r="H866" s="154">
        <v>0</v>
      </c>
      <c r="I866" s="154">
        <v>0</v>
      </c>
      <c r="J866" s="154">
        <v>0</v>
      </c>
      <c r="K866" s="154">
        <v>0</v>
      </c>
      <c r="L866" s="154">
        <v>0</v>
      </c>
      <c r="M866" s="154">
        <v>0</v>
      </c>
      <c r="N866" s="154" t="s">
        <v>263</v>
      </c>
      <c r="O866" s="154" t="s">
        <v>263</v>
      </c>
    </row>
    <row r="867" spans="1:15" ht="13.5" customHeight="1" x14ac:dyDescent="0.3">
      <c r="A867" s="155">
        <v>0.25</v>
      </c>
      <c r="B867" s="154">
        <v>0</v>
      </c>
      <c r="C867" s="154">
        <v>0</v>
      </c>
      <c r="D867" s="154">
        <v>0</v>
      </c>
      <c r="E867" s="154">
        <v>0</v>
      </c>
      <c r="F867" s="154">
        <v>0</v>
      </c>
      <c r="G867" s="154">
        <v>0</v>
      </c>
      <c r="H867" s="154">
        <v>0</v>
      </c>
      <c r="I867" s="154">
        <v>0</v>
      </c>
      <c r="J867" s="154">
        <v>0</v>
      </c>
      <c r="K867" s="154">
        <v>0</v>
      </c>
      <c r="L867" s="154">
        <v>0</v>
      </c>
      <c r="M867" s="154">
        <v>0</v>
      </c>
      <c r="N867" s="154" t="s">
        <v>263</v>
      </c>
      <c r="O867" s="154" t="s">
        <v>263</v>
      </c>
    </row>
    <row r="868" spans="1:15" ht="13.5" customHeight="1" x14ac:dyDescent="0.3">
      <c r="A868" s="155">
        <v>0.26041666666666702</v>
      </c>
      <c r="B868" s="154">
        <v>0</v>
      </c>
      <c r="C868" s="154">
        <v>0</v>
      </c>
      <c r="D868" s="154">
        <v>0</v>
      </c>
      <c r="E868" s="154">
        <v>0</v>
      </c>
      <c r="F868" s="154">
        <v>0</v>
      </c>
      <c r="G868" s="154">
        <v>0</v>
      </c>
      <c r="H868" s="154">
        <v>0</v>
      </c>
      <c r="I868" s="154">
        <v>0</v>
      </c>
      <c r="J868" s="154">
        <v>0</v>
      </c>
      <c r="K868" s="154">
        <v>0</v>
      </c>
      <c r="L868" s="154">
        <v>0</v>
      </c>
      <c r="M868" s="154">
        <v>0</v>
      </c>
      <c r="N868" s="154" t="s">
        <v>263</v>
      </c>
      <c r="O868" s="154" t="s">
        <v>263</v>
      </c>
    </row>
    <row r="869" spans="1:15" ht="13.5" customHeight="1" x14ac:dyDescent="0.3">
      <c r="A869" s="155">
        <v>0.27083333333333298</v>
      </c>
      <c r="B869" s="154">
        <v>4</v>
      </c>
      <c r="C869" s="154">
        <v>0</v>
      </c>
      <c r="D869" s="154">
        <v>0</v>
      </c>
      <c r="E869" s="154">
        <v>2</v>
      </c>
      <c r="F869" s="154">
        <v>0</v>
      </c>
      <c r="G869" s="154">
        <v>2</v>
      </c>
      <c r="H869" s="154">
        <v>0</v>
      </c>
      <c r="I869" s="154">
        <v>0</v>
      </c>
      <c r="J869" s="154">
        <v>0</v>
      </c>
      <c r="K869" s="154">
        <v>0</v>
      </c>
      <c r="L869" s="154">
        <v>0</v>
      </c>
      <c r="M869" s="154">
        <v>0</v>
      </c>
      <c r="N869" s="154">
        <v>27.5</v>
      </c>
      <c r="O869" s="154" t="s">
        <v>263</v>
      </c>
    </row>
    <row r="870" spans="1:15" ht="13.5" customHeight="1" x14ac:dyDescent="0.3">
      <c r="A870" s="155">
        <v>0.28125</v>
      </c>
      <c r="B870" s="154">
        <v>0</v>
      </c>
      <c r="C870" s="154">
        <v>0</v>
      </c>
      <c r="D870" s="154">
        <v>0</v>
      </c>
      <c r="E870" s="154">
        <v>0</v>
      </c>
      <c r="F870" s="154">
        <v>0</v>
      </c>
      <c r="G870" s="154">
        <v>0</v>
      </c>
      <c r="H870" s="154">
        <v>0</v>
      </c>
      <c r="I870" s="154">
        <v>0</v>
      </c>
      <c r="J870" s="154">
        <v>0</v>
      </c>
      <c r="K870" s="154">
        <v>0</v>
      </c>
      <c r="L870" s="154">
        <v>0</v>
      </c>
      <c r="M870" s="154">
        <v>0</v>
      </c>
      <c r="N870" s="154" t="s">
        <v>263</v>
      </c>
      <c r="O870" s="154" t="s">
        <v>263</v>
      </c>
    </row>
    <row r="871" spans="1:15" ht="13.5" customHeight="1" x14ac:dyDescent="0.3">
      <c r="A871" s="155">
        <v>0.29166666666666702</v>
      </c>
      <c r="B871" s="154">
        <v>6</v>
      </c>
      <c r="C871" s="154">
        <v>2</v>
      </c>
      <c r="D871" s="154">
        <v>0</v>
      </c>
      <c r="E871" s="154">
        <v>3</v>
      </c>
      <c r="F871" s="154">
        <v>0</v>
      </c>
      <c r="G871" s="154">
        <v>1</v>
      </c>
      <c r="H871" s="154">
        <v>0</v>
      </c>
      <c r="I871" s="154">
        <v>0</v>
      </c>
      <c r="J871" s="154">
        <v>0</v>
      </c>
      <c r="K871" s="154">
        <v>0</v>
      </c>
      <c r="L871" s="154">
        <v>0</v>
      </c>
      <c r="M871" s="154">
        <v>0</v>
      </c>
      <c r="N871" s="154">
        <v>22.1</v>
      </c>
      <c r="O871" s="154" t="s">
        <v>263</v>
      </c>
    </row>
    <row r="872" spans="1:15" ht="13.5" customHeight="1" x14ac:dyDescent="0.3">
      <c r="A872" s="155">
        <v>0.30208333333333298</v>
      </c>
      <c r="B872" s="154">
        <v>10</v>
      </c>
      <c r="C872" s="154">
        <v>0</v>
      </c>
      <c r="D872" s="154">
        <v>0</v>
      </c>
      <c r="E872" s="154">
        <v>8</v>
      </c>
      <c r="F872" s="154">
        <v>2</v>
      </c>
      <c r="G872" s="154">
        <v>0</v>
      </c>
      <c r="H872" s="154">
        <v>0</v>
      </c>
      <c r="I872" s="154">
        <v>0</v>
      </c>
      <c r="J872" s="154">
        <v>0</v>
      </c>
      <c r="K872" s="154">
        <v>0</v>
      </c>
      <c r="L872" s="154">
        <v>0</v>
      </c>
      <c r="M872" s="154">
        <v>0</v>
      </c>
      <c r="N872" s="154">
        <v>26.4</v>
      </c>
      <c r="O872" s="154" t="s">
        <v>263</v>
      </c>
    </row>
    <row r="873" spans="1:15" ht="13.5" customHeight="1" x14ac:dyDescent="0.3">
      <c r="A873" s="155">
        <v>0.3125</v>
      </c>
      <c r="B873" s="154">
        <v>13</v>
      </c>
      <c r="C873" s="154">
        <v>0</v>
      </c>
      <c r="D873" s="154">
        <v>1</v>
      </c>
      <c r="E873" s="154">
        <v>10</v>
      </c>
      <c r="F873" s="154">
        <v>1</v>
      </c>
      <c r="G873" s="154">
        <v>1</v>
      </c>
      <c r="H873" s="154">
        <v>0</v>
      </c>
      <c r="I873" s="154">
        <v>0</v>
      </c>
      <c r="J873" s="154">
        <v>0</v>
      </c>
      <c r="K873" s="154">
        <v>0</v>
      </c>
      <c r="L873" s="154">
        <v>0</v>
      </c>
      <c r="M873" s="154">
        <v>0</v>
      </c>
      <c r="N873" s="154">
        <v>23.8</v>
      </c>
      <c r="O873" s="154">
        <v>27.7</v>
      </c>
    </row>
    <row r="874" spans="1:15" ht="13.5" customHeight="1" x14ac:dyDescent="0.3">
      <c r="A874" s="155">
        <v>0.32291666666666702</v>
      </c>
      <c r="B874" s="154">
        <v>8</v>
      </c>
      <c r="C874" s="154">
        <v>1</v>
      </c>
      <c r="D874" s="154">
        <v>0</v>
      </c>
      <c r="E874" s="154">
        <v>7</v>
      </c>
      <c r="F874" s="154">
        <v>0</v>
      </c>
      <c r="G874" s="154">
        <v>0</v>
      </c>
      <c r="H874" s="154">
        <v>0</v>
      </c>
      <c r="I874" s="154">
        <v>0</v>
      </c>
      <c r="J874" s="154">
        <v>0</v>
      </c>
      <c r="K874" s="154">
        <v>0</v>
      </c>
      <c r="L874" s="154">
        <v>0</v>
      </c>
      <c r="M874" s="154">
        <v>0</v>
      </c>
      <c r="N874" s="154">
        <v>25.3</v>
      </c>
      <c r="O874" s="154" t="s">
        <v>263</v>
      </c>
    </row>
    <row r="875" spans="1:15" ht="13.5" customHeight="1" x14ac:dyDescent="0.3">
      <c r="A875" s="155">
        <v>0.33333333333333298</v>
      </c>
      <c r="B875" s="154">
        <v>25</v>
      </c>
      <c r="C875" s="154">
        <v>1</v>
      </c>
      <c r="D875" s="154">
        <v>1</v>
      </c>
      <c r="E875" s="154">
        <v>22</v>
      </c>
      <c r="F875" s="154">
        <v>1</v>
      </c>
      <c r="G875" s="154">
        <v>0</v>
      </c>
      <c r="H875" s="154">
        <v>0</v>
      </c>
      <c r="I875" s="154">
        <v>0</v>
      </c>
      <c r="J875" s="154">
        <v>0</v>
      </c>
      <c r="K875" s="154">
        <v>0</v>
      </c>
      <c r="L875" s="154">
        <v>0</v>
      </c>
      <c r="M875" s="154">
        <v>0</v>
      </c>
      <c r="N875" s="154">
        <v>24.1</v>
      </c>
      <c r="O875" s="154">
        <v>32.299999999999997</v>
      </c>
    </row>
    <row r="876" spans="1:15" ht="13.5" customHeight="1" x14ac:dyDescent="0.3">
      <c r="A876" s="155">
        <v>0.34375</v>
      </c>
      <c r="B876" s="154">
        <v>21</v>
      </c>
      <c r="C876" s="154">
        <v>0</v>
      </c>
      <c r="D876" s="154">
        <v>0</v>
      </c>
      <c r="E876" s="154">
        <v>19</v>
      </c>
      <c r="F876" s="154">
        <v>0</v>
      </c>
      <c r="G876" s="154">
        <v>2</v>
      </c>
      <c r="H876" s="154">
        <v>0</v>
      </c>
      <c r="I876" s="154">
        <v>0</v>
      </c>
      <c r="J876" s="154">
        <v>0</v>
      </c>
      <c r="K876" s="154">
        <v>0</v>
      </c>
      <c r="L876" s="154">
        <v>0</v>
      </c>
      <c r="M876" s="154">
        <v>0</v>
      </c>
      <c r="N876" s="154">
        <v>25.6</v>
      </c>
      <c r="O876" s="154">
        <v>28.7</v>
      </c>
    </row>
    <row r="877" spans="1:15" ht="13.5" customHeight="1" x14ac:dyDescent="0.3">
      <c r="A877" s="155">
        <v>0.35416666666666702</v>
      </c>
      <c r="B877" s="154">
        <v>15</v>
      </c>
      <c r="C877" s="154">
        <v>0</v>
      </c>
      <c r="D877" s="154">
        <v>0</v>
      </c>
      <c r="E877" s="154">
        <v>14</v>
      </c>
      <c r="F877" s="154">
        <v>1</v>
      </c>
      <c r="G877" s="154">
        <v>0</v>
      </c>
      <c r="H877" s="154">
        <v>0</v>
      </c>
      <c r="I877" s="154">
        <v>0</v>
      </c>
      <c r="J877" s="154">
        <v>0</v>
      </c>
      <c r="K877" s="154">
        <v>0</v>
      </c>
      <c r="L877" s="154">
        <v>0</v>
      </c>
      <c r="M877" s="154">
        <v>0</v>
      </c>
      <c r="N877" s="154">
        <v>24.4</v>
      </c>
      <c r="O877" s="154">
        <v>27.4</v>
      </c>
    </row>
    <row r="878" spans="1:15" ht="13.5" customHeight="1" x14ac:dyDescent="0.3">
      <c r="A878" s="155">
        <v>0.36458333333333298</v>
      </c>
      <c r="B878" s="154">
        <v>9</v>
      </c>
      <c r="C878" s="154">
        <v>2</v>
      </c>
      <c r="D878" s="154">
        <v>0</v>
      </c>
      <c r="E878" s="154">
        <v>3</v>
      </c>
      <c r="F878" s="154">
        <v>4</v>
      </c>
      <c r="G878" s="154">
        <v>0</v>
      </c>
      <c r="H878" s="154">
        <v>0</v>
      </c>
      <c r="I878" s="154">
        <v>0</v>
      </c>
      <c r="J878" s="154">
        <v>0</v>
      </c>
      <c r="K878" s="154">
        <v>0</v>
      </c>
      <c r="L878" s="154">
        <v>0</v>
      </c>
      <c r="M878" s="154">
        <v>0</v>
      </c>
      <c r="N878" s="154">
        <v>25.9</v>
      </c>
      <c r="O878" s="154" t="s">
        <v>263</v>
      </c>
    </row>
    <row r="879" spans="1:15" ht="13.5" customHeight="1" x14ac:dyDescent="0.3">
      <c r="A879" s="155">
        <v>0.375</v>
      </c>
      <c r="B879" s="154">
        <v>3</v>
      </c>
      <c r="C879" s="154">
        <v>0</v>
      </c>
      <c r="D879" s="154">
        <v>0</v>
      </c>
      <c r="E879" s="154">
        <v>2</v>
      </c>
      <c r="F879" s="154">
        <v>1</v>
      </c>
      <c r="G879" s="154">
        <v>0</v>
      </c>
      <c r="H879" s="154">
        <v>0</v>
      </c>
      <c r="I879" s="154">
        <v>0</v>
      </c>
      <c r="J879" s="154">
        <v>0</v>
      </c>
      <c r="K879" s="154">
        <v>0</v>
      </c>
      <c r="L879" s="154">
        <v>0</v>
      </c>
      <c r="M879" s="154">
        <v>0</v>
      </c>
      <c r="N879" s="154">
        <v>25.8</v>
      </c>
      <c r="O879" s="154" t="s">
        <v>263</v>
      </c>
    </row>
    <row r="880" spans="1:15" ht="13.5" customHeight="1" x14ac:dyDescent="0.3">
      <c r="A880" s="155">
        <v>0.38541666666666702</v>
      </c>
      <c r="B880" s="154">
        <v>3</v>
      </c>
      <c r="C880" s="154">
        <v>0</v>
      </c>
      <c r="D880" s="154">
        <v>0</v>
      </c>
      <c r="E880" s="154">
        <v>3</v>
      </c>
      <c r="F880" s="154">
        <v>0</v>
      </c>
      <c r="G880" s="154">
        <v>0</v>
      </c>
      <c r="H880" s="154">
        <v>0</v>
      </c>
      <c r="I880" s="154">
        <v>0</v>
      </c>
      <c r="J880" s="154">
        <v>0</v>
      </c>
      <c r="K880" s="154">
        <v>0</v>
      </c>
      <c r="L880" s="154">
        <v>0</v>
      </c>
      <c r="M880" s="154">
        <v>0</v>
      </c>
      <c r="N880" s="154">
        <v>18.5</v>
      </c>
      <c r="O880" s="154" t="s">
        <v>263</v>
      </c>
    </row>
    <row r="881" spans="1:15" ht="13.5" customHeight="1" x14ac:dyDescent="0.3">
      <c r="A881" s="155">
        <v>0.39583333333333298</v>
      </c>
      <c r="B881" s="154">
        <v>1</v>
      </c>
      <c r="C881" s="154">
        <v>0</v>
      </c>
      <c r="D881" s="154">
        <v>0</v>
      </c>
      <c r="E881" s="154">
        <v>0</v>
      </c>
      <c r="F881" s="154">
        <v>0</v>
      </c>
      <c r="G881" s="154">
        <v>1</v>
      </c>
      <c r="H881" s="154">
        <v>0</v>
      </c>
      <c r="I881" s="154">
        <v>0</v>
      </c>
      <c r="J881" s="154">
        <v>0</v>
      </c>
      <c r="K881" s="154">
        <v>0</v>
      </c>
      <c r="L881" s="154">
        <v>0</v>
      </c>
      <c r="M881" s="154">
        <v>0</v>
      </c>
      <c r="N881" s="154">
        <v>21.2</v>
      </c>
      <c r="O881" s="154" t="s">
        <v>263</v>
      </c>
    </row>
    <row r="882" spans="1:15" ht="13.5" customHeight="1" x14ac:dyDescent="0.3">
      <c r="A882" s="155">
        <v>0.40625</v>
      </c>
      <c r="B882" s="154">
        <v>3</v>
      </c>
      <c r="C882" s="154">
        <v>0</v>
      </c>
      <c r="D882" s="154">
        <v>0</v>
      </c>
      <c r="E882" s="154">
        <v>2</v>
      </c>
      <c r="F882" s="154">
        <v>1</v>
      </c>
      <c r="G882" s="154">
        <v>0</v>
      </c>
      <c r="H882" s="154">
        <v>0</v>
      </c>
      <c r="I882" s="154">
        <v>0</v>
      </c>
      <c r="J882" s="154">
        <v>0</v>
      </c>
      <c r="K882" s="154">
        <v>0</v>
      </c>
      <c r="L882" s="154">
        <v>0</v>
      </c>
      <c r="M882" s="154">
        <v>0</v>
      </c>
      <c r="N882" s="154">
        <v>28.2</v>
      </c>
      <c r="O882" s="154" t="s">
        <v>263</v>
      </c>
    </row>
    <row r="883" spans="1:15" ht="13.5" customHeight="1" x14ac:dyDescent="0.3">
      <c r="A883" s="155">
        <v>0.41666666666666702</v>
      </c>
      <c r="B883" s="154">
        <v>4</v>
      </c>
      <c r="C883" s="154">
        <v>1</v>
      </c>
      <c r="D883" s="154">
        <v>0</v>
      </c>
      <c r="E883" s="154">
        <v>2</v>
      </c>
      <c r="F883" s="154">
        <v>0</v>
      </c>
      <c r="G883" s="154">
        <v>1</v>
      </c>
      <c r="H883" s="154">
        <v>0</v>
      </c>
      <c r="I883" s="154">
        <v>0</v>
      </c>
      <c r="J883" s="154">
        <v>0</v>
      </c>
      <c r="K883" s="154">
        <v>0</v>
      </c>
      <c r="L883" s="154">
        <v>0</v>
      </c>
      <c r="M883" s="154">
        <v>0</v>
      </c>
      <c r="N883" s="154">
        <v>20.100000000000001</v>
      </c>
      <c r="O883" s="154" t="s">
        <v>263</v>
      </c>
    </row>
    <row r="884" spans="1:15" ht="13.5" customHeight="1" x14ac:dyDescent="0.3">
      <c r="A884" s="155">
        <v>0.42708333333333298</v>
      </c>
      <c r="B884" s="154">
        <v>6</v>
      </c>
      <c r="C884" s="154">
        <v>0</v>
      </c>
      <c r="D884" s="154">
        <v>0</v>
      </c>
      <c r="E884" s="154">
        <v>3</v>
      </c>
      <c r="F884" s="154">
        <v>2</v>
      </c>
      <c r="G884" s="154">
        <v>1</v>
      </c>
      <c r="H884" s="154">
        <v>0</v>
      </c>
      <c r="I884" s="154">
        <v>0</v>
      </c>
      <c r="J884" s="154">
        <v>0</v>
      </c>
      <c r="K884" s="154">
        <v>0</v>
      </c>
      <c r="L884" s="154">
        <v>0</v>
      </c>
      <c r="M884" s="154">
        <v>0</v>
      </c>
      <c r="N884" s="154">
        <v>21.3</v>
      </c>
      <c r="O884" s="154" t="s">
        <v>263</v>
      </c>
    </row>
    <row r="885" spans="1:15" ht="13.5" customHeight="1" x14ac:dyDescent="0.3">
      <c r="A885" s="155">
        <v>0.4375</v>
      </c>
      <c r="B885" s="154">
        <v>8</v>
      </c>
      <c r="C885" s="154">
        <v>1</v>
      </c>
      <c r="D885" s="154">
        <v>0</v>
      </c>
      <c r="E885" s="154">
        <v>6</v>
      </c>
      <c r="F885" s="154">
        <v>1</v>
      </c>
      <c r="G885" s="154">
        <v>0</v>
      </c>
      <c r="H885" s="154">
        <v>0</v>
      </c>
      <c r="I885" s="154">
        <v>0</v>
      </c>
      <c r="J885" s="154">
        <v>0</v>
      </c>
      <c r="K885" s="154">
        <v>0</v>
      </c>
      <c r="L885" s="154">
        <v>0</v>
      </c>
      <c r="M885" s="154">
        <v>0</v>
      </c>
      <c r="N885" s="154">
        <v>22.8</v>
      </c>
      <c r="O885" s="154" t="s">
        <v>263</v>
      </c>
    </row>
    <row r="886" spans="1:15" ht="13.5" customHeight="1" x14ac:dyDescent="0.3">
      <c r="A886" s="155">
        <v>0.44791666666666702</v>
      </c>
      <c r="B886" s="154">
        <v>3</v>
      </c>
      <c r="C886" s="154">
        <v>0</v>
      </c>
      <c r="D886" s="154">
        <v>1</v>
      </c>
      <c r="E886" s="154">
        <v>0</v>
      </c>
      <c r="F886" s="154">
        <v>1</v>
      </c>
      <c r="G886" s="154">
        <v>1</v>
      </c>
      <c r="H886" s="154">
        <v>0</v>
      </c>
      <c r="I886" s="154">
        <v>0</v>
      </c>
      <c r="J886" s="154">
        <v>0</v>
      </c>
      <c r="K886" s="154">
        <v>0</v>
      </c>
      <c r="L886" s="154">
        <v>0</v>
      </c>
      <c r="M886" s="154">
        <v>0</v>
      </c>
      <c r="N886" s="154">
        <v>28.7</v>
      </c>
      <c r="O886" s="154" t="s">
        <v>263</v>
      </c>
    </row>
    <row r="887" spans="1:15" ht="13.5" customHeight="1" x14ac:dyDescent="0.3">
      <c r="A887" s="155">
        <v>0.45833333333333298</v>
      </c>
      <c r="B887" s="154">
        <v>4</v>
      </c>
      <c r="C887" s="154">
        <v>0</v>
      </c>
      <c r="D887" s="154">
        <v>0</v>
      </c>
      <c r="E887" s="154">
        <v>3</v>
      </c>
      <c r="F887" s="154">
        <v>1</v>
      </c>
      <c r="G887" s="154">
        <v>0</v>
      </c>
      <c r="H887" s="154">
        <v>0</v>
      </c>
      <c r="I887" s="154">
        <v>0</v>
      </c>
      <c r="J887" s="154">
        <v>0</v>
      </c>
      <c r="K887" s="154">
        <v>0</v>
      </c>
      <c r="L887" s="154">
        <v>0</v>
      </c>
      <c r="M887" s="154">
        <v>0</v>
      </c>
      <c r="N887" s="154">
        <v>20.100000000000001</v>
      </c>
      <c r="O887" s="154" t="s">
        <v>263</v>
      </c>
    </row>
    <row r="888" spans="1:15" ht="13.5" customHeight="1" x14ac:dyDescent="0.3">
      <c r="A888" s="155">
        <v>0.46875</v>
      </c>
      <c r="B888" s="154">
        <v>6</v>
      </c>
      <c r="C888" s="154">
        <v>0</v>
      </c>
      <c r="D888" s="154">
        <v>0</v>
      </c>
      <c r="E888" s="154">
        <v>3</v>
      </c>
      <c r="F888" s="154">
        <v>1</v>
      </c>
      <c r="G888" s="154">
        <v>2</v>
      </c>
      <c r="H888" s="154">
        <v>0</v>
      </c>
      <c r="I888" s="154">
        <v>0</v>
      </c>
      <c r="J888" s="154">
        <v>0</v>
      </c>
      <c r="K888" s="154">
        <v>0</v>
      </c>
      <c r="L888" s="154">
        <v>0</v>
      </c>
      <c r="M888" s="154">
        <v>0</v>
      </c>
      <c r="N888" s="154">
        <v>23.7</v>
      </c>
      <c r="O888" s="154" t="s">
        <v>263</v>
      </c>
    </row>
    <row r="889" spans="1:15" ht="13.5" customHeight="1" x14ac:dyDescent="0.3">
      <c r="A889" s="155">
        <v>0.47916666666666702</v>
      </c>
      <c r="B889" s="154">
        <v>4</v>
      </c>
      <c r="C889" s="154">
        <v>0</v>
      </c>
      <c r="D889" s="154">
        <v>0</v>
      </c>
      <c r="E889" s="154">
        <v>1</v>
      </c>
      <c r="F889" s="154">
        <v>2</v>
      </c>
      <c r="G889" s="154">
        <v>1</v>
      </c>
      <c r="H889" s="154">
        <v>0</v>
      </c>
      <c r="I889" s="154">
        <v>0</v>
      </c>
      <c r="J889" s="154">
        <v>0</v>
      </c>
      <c r="K889" s="154">
        <v>0</v>
      </c>
      <c r="L889" s="154">
        <v>0</v>
      </c>
      <c r="M889" s="154">
        <v>0</v>
      </c>
      <c r="N889" s="154">
        <v>22.1</v>
      </c>
      <c r="O889" s="154" t="s">
        <v>263</v>
      </c>
    </row>
    <row r="890" spans="1:15" ht="13.5" customHeight="1" x14ac:dyDescent="0.3">
      <c r="A890" s="155">
        <v>0.48958333333333298</v>
      </c>
      <c r="B890" s="154">
        <v>2</v>
      </c>
      <c r="C890" s="154">
        <v>0</v>
      </c>
      <c r="D890" s="154">
        <v>1</v>
      </c>
      <c r="E890" s="154">
        <v>1</v>
      </c>
      <c r="F890" s="154">
        <v>0</v>
      </c>
      <c r="G890" s="154">
        <v>0</v>
      </c>
      <c r="H890" s="154">
        <v>0</v>
      </c>
      <c r="I890" s="154">
        <v>0</v>
      </c>
      <c r="J890" s="154">
        <v>0</v>
      </c>
      <c r="K890" s="154">
        <v>0</v>
      </c>
      <c r="L890" s="154">
        <v>0</v>
      </c>
      <c r="M890" s="154">
        <v>0</v>
      </c>
      <c r="N890" s="154">
        <v>27.7</v>
      </c>
      <c r="O890" s="154" t="s">
        <v>263</v>
      </c>
    </row>
    <row r="891" spans="1:15" ht="13.5" customHeight="1" x14ac:dyDescent="0.3">
      <c r="A891" s="155">
        <v>0.5</v>
      </c>
      <c r="B891" s="154">
        <v>5</v>
      </c>
      <c r="C891" s="154">
        <v>0</v>
      </c>
      <c r="D891" s="154">
        <v>1</v>
      </c>
      <c r="E891" s="154">
        <v>4</v>
      </c>
      <c r="F891" s="154">
        <v>0</v>
      </c>
      <c r="G891" s="154">
        <v>0</v>
      </c>
      <c r="H891" s="154">
        <v>0</v>
      </c>
      <c r="I891" s="154">
        <v>0</v>
      </c>
      <c r="J891" s="154">
        <v>0</v>
      </c>
      <c r="K891" s="154">
        <v>0</v>
      </c>
      <c r="L891" s="154">
        <v>0</v>
      </c>
      <c r="M891" s="154">
        <v>0</v>
      </c>
      <c r="N891" s="154">
        <v>33.299999999999997</v>
      </c>
      <c r="O891" s="154" t="s">
        <v>263</v>
      </c>
    </row>
    <row r="892" spans="1:15" ht="13.5" customHeight="1" x14ac:dyDescent="0.3">
      <c r="A892" s="155">
        <v>0.51041666666666696</v>
      </c>
      <c r="B892" s="154">
        <v>9</v>
      </c>
      <c r="C892" s="154">
        <v>1</v>
      </c>
      <c r="D892" s="154">
        <v>0</v>
      </c>
      <c r="E892" s="154">
        <v>6</v>
      </c>
      <c r="F892" s="154">
        <v>1</v>
      </c>
      <c r="G892" s="154">
        <v>1</v>
      </c>
      <c r="H892" s="154">
        <v>0</v>
      </c>
      <c r="I892" s="154">
        <v>0</v>
      </c>
      <c r="J892" s="154">
        <v>0</v>
      </c>
      <c r="K892" s="154">
        <v>0</v>
      </c>
      <c r="L892" s="154">
        <v>0</v>
      </c>
      <c r="M892" s="154">
        <v>0</v>
      </c>
      <c r="N892" s="154">
        <v>20.7</v>
      </c>
      <c r="O892" s="154" t="s">
        <v>263</v>
      </c>
    </row>
    <row r="893" spans="1:15" ht="13.5" customHeight="1" x14ac:dyDescent="0.3">
      <c r="A893" s="155">
        <v>0.52083333333333304</v>
      </c>
      <c r="B893" s="154">
        <v>5</v>
      </c>
      <c r="C893" s="154">
        <v>0</v>
      </c>
      <c r="D893" s="154">
        <v>0</v>
      </c>
      <c r="E893" s="154">
        <v>2</v>
      </c>
      <c r="F893" s="154">
        <v>3</v>
      </c>
      <c r="G893" s="154">
        <v>0</v>
      </c>
      <c r="H893" s="154">
        <v>0</v>
      </c>
      <c r="I893" s="154">
        <v>0</v>
      </c>
      <c r="J893" s="154">
        <v>0</v>
      </c>
      <c r="K893" s="154">
        <v>0</v>
      </c>
      <c r="L893" s="154">
        <v>0</v>
      </c>
      <c r="M893" s="154">
        <v>0</v>
      </c>
      <c r="N893" s="154">
        <v>23.2</v>
      </c>
      <c r="O893" s="154" t="s">
        <v>263</v>
      </c>
    </row>
    <row r="894" spans="1:15" ht="13.5" customHeight="1" x14ac:dyDescent="0.3">
      <c r="A894" s="155">
        <v>0.53125</v>
      </c>
      <c r="B894" s="154">
        <v>1</v>
      </c>
      <c r="C894" s="154">
        <v>0</v>
      </c>
      <c r="D894" s="154">
        <v>0</v>
      </c>
      <c r="E894" s="154">
        <v>1</v>
      </c>
      <c r="F894" s="154">
        <v>0</v>
      </c>
      <c r="G894" s="154">
        <v>0</v>
      </c>
      <c r="H894" s="154">
        <v>0</v>
      </c>
      <c r="I894" s="154">
        <v>0</v>
      </c>
      <c r="J894" s="154">
        <v>0</v>
      </c>
      <c r="K894" s="154">
        <v>0</v>
      </c>
      <c r="L894" s="154">
        <v>0</v>
      </c>
      <c r="M894" s="154">
        <v>0</v>
      </c>
      <c r="N894" s="154">
        <v>23</v>
      </c>
      <c r="O894" s="154" t="s">
        <v>263</v>
      </c>
    </row>
    <row r="895" spans="1:15" ht="13.5" customHeight="1" x14ac:dyDescent="0.3">
      <c r="A895" s="155">
        <v>0.54166666666666696</v>
      </c>
      <c r="B895" s="154">
        <v>5</v>
      </c>
      <c r="C895" s="154">
        <v>0</v>
      </c>
      <c r="D895" s="154">
        <v>0</v>
      </c>
      <c r="E895" s="154">
        <v>4</v>
      </c>
      <c r="F895" s="154">
        <v>1</v>
      </c>
      <c r="G895" s="154">
        <v>0</v>
      </c>
      <c r="H895" s="154">
        <v>0</v>
      </c>
      <c r="I895" s="154">
        <v>0</v>
      </c>
      <c r="J895" s="154">
        <v>0</v>
      </c>
      <c r="K895" s="154">
        <v>0</v>
      </c>
      <c r="L895" s="154">
        <v>0</v>
      </c>
      <c r="M895" s="154">
        <v>0</v>
      </c>
      <c r="N895" s="154">
        <v>23.3</v>
      </c>
      <c r="O895" s="154" t="s">
        <v>263</v>
      </c>
    </row>
    <row r="896" spans="1:15" ht="13.5" customHeight="1" x14ac:dyDescent="0.3">
      <c r="A896" s="155">
        <v>0.55208333333333304</v>
      </c>
      <c r="B896" s="154">
        <v>3</v>
      </c>
      <c r="C896" s="154">
        <v>0</v>
      </c>
      <c r="D896" s="154">
        <v>0</v>
      </c>
      <c r="E896" s="154">
        <v>1</v>
      </c>
      <c r="F896" s="154">
        <v>1</v>
      </c>
      <c r="G896" s="154">
        <v>1</v>
      </c>
      <c r="H896" s="154">
        <v>0</v>
      </c>
      <c r="I896" s="154">
        <v>0</v>
      </c>
      <c r="J896" s="154">
        <v>0</v>
      </c>
      <c r="K896" s="154">
        <v>0</v>
      </c>
      <c r="L896" s="154">
        <v>0</v>
      </c>
      <c r="M896" s="154">
        <v>0</v>
      </c>
      <c r="N896" s="154">
        <v>22.9</v>
      </c>
      <c r="O896" s="154" t="s">
        <v>263</v>
      </c>
    </row>
    <row r="897" spans="1:15" ht="13.5" customHeight="1" x14ac:dyDescent="0.3">
      <c r="A897" s="155">
        <v>0.5625</v>
      </c>
      <c r="B897" s="154">
        <v>2</v>
      </c>
      <c r="C897" s="154">
        <v>0</v>
      </c>
      <c r="D897" s="154">
        <v>0</v>
      </c>
      <c r="E897" s="154">
        <v>1</v>
      </c>
      <c r="F897" s="154">
        <v>1</v>
      </c>
      <c r="G897" s="154">
        <v>0</v>
      </c>
      <c r="H897" s="154">
        <v>0</v>
      </c>
      <c r="I897" s="154">
        <v>0</v>
      </c>
      <c r="J897" s="154">
        <v>0</v>
      </c>
      <c r="K897" s="154">
        <v>0</v>
      </c>
      <c r="L897" s="154">
        <v>0</v>
      </c>
      <c r="M897" s="154">
        <v>0</v>
      </c>
      <c r="N897" s="154">
        <v>25.4</v>
      </c>
      <c r="O897" s="154" t="s">
        <v>263</v>
      </c>
    </row>
    <row r="898" spans="1:15" ht="13.5" customHeight="1" x14ac:dyDescent="0.3">
      <c r="A898" s="155">
        <v>0.57291666666666696</v>
      </c>
      <c r="B898" s="154">
        <v>4</v>
      </c>
      <c r="C898" s="154">
        <v>0</v>
      </c>
      <c r="D898" s="154">
        <v>0</v>
      </c>
      <c r="E898" s="154">
        <v>4</v>
      </c>
      <c r="F898" s="154">
        <v>0</v>
      </c>
      <c r="G898" s="154">
        <v>0</v>
      </c>
      <c r="H898" s="154">
        <v>0</v>
      </c>
      <c r="I898" s="154">
        <v>0</v>
      </c>
      <c r="J898" s="154">
        <v>0</v>
      </c>
      <c r="K898" s="154">
        <v>0</v>
      </c>
      <c r="L898" s="154">
        <v>0</v>
      </c>
      <c r="M898" s="154">
        <v>0</v>
      </c>
      <c r="N898" s="154">
        <v>29.4</v>
      </c>
      <c r="O898" s="154" t="s">
        <v>263</v>
      </c>
    </row>
    <row r="899" spans="1:15" ht="13.5" customHeight="1" x14ac:dyDescent="0.3">
      <c r="A899" s="155">
        <v>0.58333333333333304</v>
      </c>
      <c r="B899" s="154">
        <v>3</v>
      </c>
      <c r="C899" s="154">
        <v>0</v>
      </c>
      <c r="D899" s="154">
        <v>0</v>
      </c>
      <c r="E899" s="154">
        <v>3</v>
      </c>
      <c r="F899" s="154">
        <v>0</v>
      </c>
      <c r="G899" s="154">
        <v>0</v>
      </c>
      <c r="H899" s="154">
        <v>0</v>
      </c>
      <c r="I899" s="154">
        <v>0</v>
      </c>
      <c r="J899" s="154">
        <v>0</v>
      </c>
      <c r="K899" s="154">
        <v>0</v>
      </c>
      <c r="L899" s="154">
        <v>0</v>
      </c>
      <c r="M899" s="154">
        <v>0</v>
      </c>
      <c r="N899" s="154">
        <v>21</v>
      </c>
      <c r="O899" s="154" t="s">
        <v>263</v>
      </c>
    </row>
    <row r="900" spans="1:15" ht="13.5" customHeight="1" x14ac:dyDescent="0.3">
      <c r="A900" s="155">
        <v>0.59375</v>
      </c>
      <c r="B900" s="154">
        <v>7</v>
      </c>
      <c r="C900" s="154">
        <v>1</v>
      </c>
      <c r="D900" s="154">
        <v>0</v>
      </c>
      <c r="E900" s="154">
        <v>5</v>
      </c>
      <c r="F900" s="154">
        <v>1</v>
      </c>
      <c r="G900" s="154">
        <v>0</v>
      </c>
      <c r="H900" s="154">
        <v>0</v>
      </c>
      <c r="I900" s="154">
        <v>0</v>
      </c>
      <c r="J900" s="154">
        <v>0</v>
      </c>
      <c r="K900" s="154">
        <v>0</v>
      </c>
      <c r="L900" s="154">
        <v>0</v>
      </c>
      <c r="M900" s="154">
        <v>0</v>
      </c>
      <c r="N900" s="154">
        <v>24.1</v>
      </c>
      <c r="O900" s="154" t="s">
        <v>263</v>
      </c>
    </row>
    <row r="901" spans="1:15" ht="13.5" customHeight="1" x14ac:dyDescent="0.3">
      <c r="A901" s="155">
        <v>0.60416666666666696</v>
      </c>
      <c r="B901" s="154">
        <v>7</v>
      </c>
      <c r="C901" s="154">
        <v>0</v>
      </c>
      <c r="D901" s="154">
        <v>0</v>
      </c>
      <c r="E901" s="154">
        <v>5</v>
      </c>
      <c r="F901" s="154">
        <v>1</v>
      </c>
      <c r="G901" s="154">
        <v>1</v>
      </c>
      <c r="H901" s="154">
        <v>0</v>
      </c>
      <c r="I901" s="154">
        <v>0</v>
      </c>
      <c r="J901" s="154">
        <v>0</v>
      </c>
      <c r="K901" s="154">
        <v>0</v>
      </c>
      <c r="L901" s="154">
        <v>0</v>
      </c>
      <c r="M901" s="154">
        <v>0</v>
      </c>
      <c r="N901" s="154">
        <v>23.8</v>
      </c>
      <c r="O901" s="154" t="s">
        <v>263</v>
      </c>
    </row>
    <row r="902" spans="1:15" ht="13.5" customHeight="1" x14ac:dyDescent="0.3">
      <c r="A902" s="155">
        <v>0.61458333333333304</v>
      </c>
      <c r="B902" s="154">
        <v>6</v>
      </c>
      <c r="C902" s="154">
        <v>0</v>
      </c>
      <c r="D902" s="154">
        <v>0</v>
      </c>
      <c r="E902" s="154">
        <v>6</v>
      </c>
      <c r="F902" s="154">
        <v>0</v>
      </c>
      <c r="G902" s="154">
        <v>0</v>
      </c>
      <c r="H902" s="154">
        <v>0</v>
      </c>
      <c r="I902" s="154">
        <v>0</v>
      </c>
      <c r="J902" s="154">
        <v>0</v>
      </c>
      <c r="K902" s="154">
        <v>0</v>
      </c>
      <c r="L902" s="154">
        <v>0</v>
      </c>
      <c r="M902" s="154">
        <v>0</v>
      </c>
      <c r="N902" s="154">
        <v>26.9</v>
      </c>
      <c r="O902" s="154" t="s">
        <v>263</v>
      </c>
    </row>
    <row r="903" spans="1:15" ht="13.5" customHeight="1" x14ac:dyDescent="0.3">
      <c r="A903" s="155">
        <v>0.625</v>
      </c>
      <c r="B903" s="154">
        <v>5</v>
      </c>
      <c r="C903" s="154">
        <v>0</v>
      </c>
      <c r="D903" s="154">
        <v>1</v>
      </c>
      <c r="E903" s="154">
        <v>4</v>
      </c>
      <c r="F903" s="154">
        <v>0</v>
      </c>
      <c r="G903" s="154">
        <v>0</v>
      </c>
      <c r="H903" s="154">
        <v>0</v>
      </c>
      <c r="I903" s="154">
        <v>0</v>
      </c>
      <c r="J903" s="154">
        <v>0</v>
      </c>
      <c r="K903" s="154">
        <v>0</v>
      </c>
      <c r="L903" s="154">
        <v>0</v>
      </c>
      <c r="M903" s="154">
        <v>0</v>
      </c>
      <c r="N903" s="154">
        <v>25.8</v>
      </c>
      <c r="O903" s="154" t="s">
        <v>263</v>
      </c>
    </row>
    <row r="904" spans="1:15" ht="13.5" customHeight="1" x14ac:dyDescent="0.3">
      <c r="A904" s="155">
        <v>0.63541666666666696</v>
      </c>
      <c r="B904" s="154">
        <v>14</v>
      </c>
      <c r="C904" s="154">
        <v>2</v>
      </c>
      <c r="D904" s="154">
        <v>0</v>
      </c>
      <c r="E904" s="154">
        <v>10</v>
      </c>
      <c r="F904" s="154">
        <v>2</v>
      </c>
      <c r="G904" s="154">
        <v>0</v>
      </c>
      <c r="H904" s="154">
        <v>0</v>
      </c>
      <c r="I904" s="154">
        <v>0</v>
      </c>
      <c r="J904" s="154">
        <v>0</v>
      </c>
      <c r="K904" s="154">
        <v>0</v>
      </c>
      <c r="L904" s="154">
        <v>0</v>
      </c>
      <c r="M904" s="154">
        <v>0</v>
      </c>
      <c r="N904" s="154">
        <v>26.3</v>
      </c>
      <c r="O904" s="154">
        <v>38.9</v>
      </c>
    </row>
    <row r="905" spans="1:15" ht="13.5" customHeight="1" x14ac:dyDescent="0.3">
      <c r="A905" s="155">
        <v>0.64583333333333304</v>
      </c>
      <c r="B905" s="154">
        <v>8</v>
      </c>
      <c r="C905" s="154">
        <v>0</v>
      </c>
      <c r="D905" s="154">
        <v>0</v>
      </c>
      <c r="E905" s="154">
        <v>4</v>
      </c>
      <c r="F905" s="154">
        <v>2</v>
      </c>
      <c r="G905" s="154">
        <v>2</v>
      </c>
      <c r="H905" s="154">
        <v>0</v>
      </c>
      <c r="I905" s="154">
        <v>0</v>
      </c>
      <c r="J905" s="154">
        <v>0</v>
      </c>
      <c r="K905" s="154">
        <v>0</v>
      </c>
      <c r="L905" s="154">
        <v>0</v>
      </c>
      <c r="M905" s="154">
        <v>0</v>
      </c>
      <c r="N905" s="154">
        <v>23.9</v>
      </c>
      <c r="O905" s="154" t="s">
        <v>263</v>
      </c>
    </row>
    <row r="906" spans="1:15" ht="13.5" customHeight="1" x14ac:dyDescent="0.3">
      <c r="A906" s="155">
        <v>0.65625</v>
      </c>
      <c r="B906" s="154">
        <v>8</v>
      </c>
      <c r="C906" s="154">
        <v>0</v>
      </c>
      <c r="D906" s="154">
        <v>2</v>
      </c>
      <c r="E906" s="154">
        <v>2</v>
      </c>
      <c r="F906" s="154">
        <v>3</v>
      </c>
      <c r="G906" s="154">
        <v>1</v>
      </c>
      <c r="H906" s="154">
        <v>0</v>
      </c>
      <c r="I906" s="154">
        <v>0</v>
      </c>
      <c r="J906" s="154">
        <v>0</v>
      </c>
      <c r="K906" s="154">
        <v>0</v>
      </c>
      <c r="L906" s="154">
        <v>0</v>
      </c>
      <c r="M906" s="154">
        <v>0</v>
      </c>
      <c r="N906" s="154">
        <v>22.5</v>
      </c>
      <c r="O906" s="154" t="s">
        <v>263</v>
      </c>
    </row>
    <row r="907" spans="1:15" ht="13.5" customHeight="1" x14ac:dyDescent="0.3">
      <c r="A907" s="155">
        <v>0.66666666666666696</v>
      </c>
      <c r="B907" s="154">
        <v>25</v>
      </c>
      <c r="C907" s="154">
        <v>1</v>
      </c>
      <c r="D907" s="154">
        <v>1</v>
      </c>
      <c r="E907" s="154">
        <v>15</v>
      </c>
      <c r="F907" s="154">
        <v>8</v>
      </c>
      <c r="G907" s="154">
        <v>0</v>
      </c>
      <c r="H907" s="154">
        <v>0</v>
      </c>
      <c r="I907" s="154">
        <v>0</v>
      </c>
      <c r="J907" s="154">
        <v>0</v>
      </c>
      <c r="K907" s="154">
        <v>0</v>
      </c>
      <c r="L907" s="154">
        <v>0</v>
      </c>
      <c r="M907" s="154">
        <v>0</v>
      </c>
      <c r="N907" s="154">
        <v>26</v>
      </c>
      <c r="O907" s="154">
        <v>29.6</v>
      </c>
    </row>
    <row r="908" spans="1:15" ht="13.5" customHeight="1" x14ac:dyDescent="0.3">
      <c r="A908" s="155">
        <v>0.67708333333333304</v>
      </c>
      <c r="B908" s="154">
        <v>29</v>
      </c>
      <c r="C908" s="154">
        <v>1</v>
      </c>
      <c r="D908" s="154">
        <v>0</v>
      </c>
      <c r="E908" s="154">
        <v>27</v>
      </c>
      <c r="F908" s="154">
        <v>1</v>
      </c>
      <c r="G908" s="154">
        <v>0</v>
      </c>
      <c r="H908" s="154">
        <v>0</v>
      </c>
      <c r="I908" s="154">
        <v>0</v>
      </c>
      <c r="J908" s="154">
        <v>0</v>
      </c>
      <c r="K908" s="154">
        <v>0</v>
      </c>
      <c r="L908" s="154">
        <v>0</v>
      </c>
      <c r="M908" s="154">
        <v>0</v>
      </c>
      <c r="N908" s="154">
        <v>24.9</v>
      </c>
      <c r="O908" s="154">
        <v>29</v>
      </c>
    </row>
    <row r="909" spans="1:15" ht="13.5" customHeight="1" x14ac:dyDescent="0.3">
      <c r="A909" s="155">
        <v>0.6875</v>
      </c>
      <c r="B909" s="154">
        <v>31</v>
      </c>
      <c r="C909" s="154">
        <v>1</v>
      </c>
      <c r="D909" s="154">
        <v>0</v>
      </c>
      <c r="E909" s="154">
        <v>26</v>
      </c>
      <c r="F909" s="154">
        <v>1</v>
      </c>
      <c r="G909" s="154">
        <v>2</v>
      </c>
      <c r="H909" s="154">
        <v>0</v>
      </c>
      <c r="I909" s="154">
        <v>0</v>
      </c>
      <c r="J909" s="154">
        <v>0</v>
      </c>
      <c r="K909" s="154">
        <v>0</v>
      </c>
      <c r="L909" s="154">
        <v>0</v>
      </c>
      <c r="M909" s="154">
        <v>1</v>
      </c>
      <c r="N909" s="154">
        <v>25.2</v>
      </c>
      <c r="O909" s="154">
        <v>31.7</v>
      </c>
    </row>
    <row r="910" spans="1:15" ht="13.5" customHeight="1" x14ac:dyDescent="0.3">
      <c r="A910" s="155">
        <v>0.69791666666666696</v>
      </c>
      <c r="B910" s="154">
        <v>24</v>
      </c>
      <c r="C910" s="154">
        <v>2</v>
      </c>
      <c r="D910" s="154">
        <v>2</v>
      </c>
      <c r="E910" s="154">
        <v>18</v>
      </c>
      <c r="F910" s="154">
        <v>2</v>
      </c>
      <c r="G910" s="154">
        <v>0</v>
      </c>
      <c r="H910" s="154">
        <v>0</v>
      </c>
      <c r="I910" s="154">
        <v>0</v>
      </c>
      <c r="J910" s="154">
        <v>0</v>
      </c>
      <c r="K910" s="154">
        <v>0</v>
      </c>
      <c r="L910" s="154">
        <v>0</v>
      </c>
      <c r="M910" s="154">
        <v>0</v>
      </c>
      <c r="N910" s="154">
        <v>25.8</v>
      </c>
      <c r="O910" s="154">
        <v>35.6</v>
      </c>
    </row>
    <row r="911" spans="1:15" ht="13.5" customHeight="1" x14ac:dyDescent="0.3">
      <c r="A911" s="155">
        <v>0.70833333333333304</v>
      </c>
      <c r="B911" s="154">
        <v>28</v>
      </c>
      <c r="C911" s="154">
        <v>2</v>
      </c>
      <c r="D911" s="154">
        <v>2</v>
      </c>
      <c r="E911" s="154">
        <v>21</v>
      </c>
      <c r="F911" s="154">
        <v>3</v>
      </c>
      <c r="G911" s="154">
        <v>0</v>
      </c>
      <c r="H911" s="154">
        <v>0</v>
      </c>
      <c r="I911" s="154">
        <v>0</v>
      </c>
      <c r="J911" s="154">
        <v>0</v>
      </c>
      <c r="K911" s="154">
        <v>0</v>
      </c>
      <c r="L911" s="154">
        <v>0</v>
      </c>
      <c r="M911" s="154">
        <v>0</v>
      </c>
      <c r="N911" s="154">
        <v>25.4</v>
      </c>
      <c r="O911" s="154">
        <v>32.9</v>
      </c>
    </row>
    <row r="912" spans="1:15" ht="13.5" customHeight="1" x14ac:dyDescent="0.3">
      <c r="A912" s="155">
        <v>0.71875</v>
      </c>
      <c r="B912" s="154">
        <v>25</v>
      </c>
      <c r="C912" s="154">
        <v>1</v>
      </c>
      <c r="D912" s="154">
        <v>1</v>
      </c>
      <c r="E912" s="154">
        <v>20</v>
      </c>
      <c r="F912" s="154">
        <v>2</v>
      </c>
      <c r="G912" s="154">
        <v>0</v>
      </c>
      <c r="H912" s="154">
        <v>1</v>
      </c>
      <c r="I912" s="154">
        <v>0</v>
      </c>
      <c r="J912" s="154">
        <v>0</v>
      </c>
      <c r="K912" s="154">
        <v>0</v>
      </c>
      <c r="L912" s="154">
        <v>0</v>
      </c>
      <c r="M912" s="154">
        <v>0</v>
      </c>
      <c r="N912" s="154">
        <v>25.6</v>
      </c>
      <c r="O912" s="154">
        <v>32.4</v>
      </c>
    </row>
    <row r="913" spans="1:15" ht="13.5" customHeight="1" x14ac:dyDescent="0.3">
      <c r="A913" s="155">
        <v>0.72916666666666696</v>
      </c>
      <c r="B913" s="154">
        <v>11</v>
      </c>
      <c r="C913" s="154">
        <v>1</v>
      </c>
      <c r="D913" s="154">
        <v>0</v>
      </c>
      <c r="E913" s="154">
        <v>9</v>
      </c>
      <c r="F913" s="154">
        <v>1</v>
      </c>
      <c r="G913" s="154">
        <v>0</v>
      </c>
      <c r="H913" s="154">
        <v>0</v>
      </c>
      <c r="I913" s="154">
        <v>0</v>
      </c>
      <c r="J913" s="154">
        <v>0</v>
      </c>
      <c r="K913" s="154">
        <v>0</v>
      </c>
      <c r="L913" s="154">
        <v>0</v>
      </c>
      <c r="M913" s="154">
        <v>0</v>
      </c>
      <c r="N913" s="154">
        <v>23</v>
      </c>
      <c r="O913" s="154">
        <v>29.2</v>
      </c>
    </row>
    <row r="914" spans="1:15" ht="13.5" customHeight="1" x14ac:dyDescent="0.3">
      <c r="A914" s="155">
        <v>0.73958333333333304</v>
      </c>
      <c r="B914" s="154">
        <v>7</v>
      </c>
      <c r="C914" s="154">
        <v>0</v>
      </c>
      <c r="D914" s="154">
        <v>0</v>
      </c>
      <c r="E914" s="154">
        <v>7</v>
      </c>
      <c r="F914" s="154">
        <v>0</v>
      </c>
      <c r="G914" s="154">
        <v>0</v>
      </c>
      <c r="H914" s="154">
        <v>0</v>
      </c>
      <c r="I914" s="154">
        <v>0</v>
      </c>
      <c r="J914" s="154">
        <v>0</v>
      </c>
      <c r="K914" s="154">
        <v>0</v>
      </c>
      <c r="L914" s="154">
        <v>0</v>
      </c>
      <c r="M914" s="154">
        <v>0</v>
      </c>
      <c r="N914" s="154">
        <v>27.6</v>
      </c>
      <c r="O914" s="154" t="s">
        <v>263</v>
      </c>
    </row>
    <row r="915" spans="1:15" ht="13.5" customHeight="1" x14ac:dyDescent="0.3">
      <c r="A915" s="155">
        <v>0.75</v>
      </c>
      <c r="B915" s="154">
        <v>7</v>
      </c>
      <c r="C915" s="154">
        <v>1</v>
      </c>
      <c r="D915" s="154">
        <v>0</v>
      </c>
      <c r="E915" s="154">
        <v>5</v>
      </c>
      <c r="F915" s="154">
        <v>0</v>
      </c>
      <c r="G915" s="154">
        <v>1</v>
      </c>
      <c r="H915" s="154">
        <v>0</v>
      </c>
      <c r="I915" s="154">
        <v>0</v>
      </c>
      <c r="J915" s="154">
        <v>0</v>
      </c>
      <c r="K915" s="154">
        <v>0</v>
      </c>
      <c r="L915" s="154">
        <v>0</v>
      </c>
      <c r="M915" s="154">
        <v>0</v>
      </c>
      <c r="N915" s="154">
        <v>18.5</v>
      </c>
      <c r="O915" s="154" t="s">
        <v>263</v>
      </c>
    </row>
    <row r="916" spans="1:15" ht="13.5" customHeight="1" x14ac:dyDescent="0.3">
      <c r="A916" s="155">
        <v>0.76041666666666696</v>
      </c>
      <c r="B916" s="154">
        <v>2</v>
      </c>
      <c r="C916" s="154">
        <v>0</v>
      </c>
      <c r="D916" s="154">
        <v>0</v>
      </c>
      <c r="E916" s="154">
        <v>2</v>
      </c>
      <c r="F916" s="154">
        <v>0</v>
      </c>
      <c r="G916" s="154">
        <v>0</v>
      </c>
      <c r="H916" s="154">
        <v>0</v>
      </c>
      <c r="I916" s="154">
        <v>0</v>
      </c>
      <c r="J916" s="154">
        <v>0</v>
      </c>
      <c r="K916" s="154">
        <v>0</v>
      </c>
      <c r="L916" s="154">
        <v>0</v>
      </c>
      <c r="M916" s="154">
        <v>0</v>
      </c>
      <c r="N916" s="154">
        <v>22.3</v>
      </c>
      <c r="O916" s="154" t="s">
        <v>263</v>
      </c>
    </row>
    <row r="917" spans="1:15" ht="13.5" customHeight="1" x14ac:dyDescent="0.3">
      <c r="A917" s="155">
        <v>0.77083333333333304</v>
      </c>
      <c r="B917" s="154">
        <v>4</v>
      </c>
      <c r="C917" s="154">
        <v>1</v>
      </c>
      <c r="D917" s="154">
        <v>0</v>
      </c>
      <c r="E917" s="154">
        <v>3</v>
      </c>
      <c r="F917" s="154">
        <v>0</v>
      </c>
      <c r="G917" s="154">
        <v>0</v>
      </c>
      <c r="H917" s="154">
        <v>0</v>
      </c>
      <c r="I917" s="154">
        <v>0</v>
      </c>
      <c r="J917" s="154">
        <v>0</v>
      </c>
      <c r="K917" s="154">
        <v>0</v>
      </c>
      <c r="L917" s="154">
        <v>0</v>
      </c>
      <c r="M917" s="154">
        <v>0</v>
      </c>
      <c r="N917" s="154">
        <v>18.5</v>
      </c>
      <c r="O917" s="154" t="s">
        <v>263</v>
      </c>
    </row>
    <row r="918" spans="1:15" ht="13.5" customHeight="1" x14ac:dyDescent="0.3">
      <c r="A918" s="155">
        <v>0.78125</v>
      </c>
      <c r="B918" s="154">
        <v>5</v>
      </c>
      <c r="C918" s="154">
        <v>1</v>
      </c>
      <c r="D918" s="154">
        <v>0</v>
      </c>
      <c r="E918" s="154">
        <v>3</v>
      </c>
      <c r="F918" s="154">
        <v>0</v>
      </c>
      <c r="G918" s="154">
        <v>1</v>
      </c>
      <c r="H918" s="154">
        <v>0</v>
      </c>
      <c r="I918" s="154">
        <v>0</v>
      </c>
      <c r="J918" s="154">
        <v>0</v>
      </c>
      <c r="K918" s="154">
        <v>0</v>
      </c>
      <c r="L918" s="154">
        <v>0</v>
      </c>
      <c r="M918" s="154">
        <v>0</v>
      </c>
      <c r="N918" s="154">
        <v>22.2</v>
      </c>
      <c r="O918" s="154" t="s">
        <v>263</v>
      </c>
    </row>
    <row r="919" spans="1:15" ht="13.5" customHeight="1" x14ac:dyDescent="0.3">
      <c r="A919" s="155">
        <v>0.79166666666666696</v>
      </c>
      <c r="B919" s="154">
        <v>5</v>
      </c>
      <c r="C919" s="154">
        <v>2</v>
      </c>
      <c r="D919" s="154">
        <v>0</v>
      </c>
      <c r="E919" s="154">
        <v>3</v>
      </c>
      <c r="F919" s="154">
        <v>0</v>
      </c>
      <c r="G919" s="154">
        <v>0</v>
      </c>
      <c r="H919" s="154">
        <v>0</v>
      </c>
      <c r="I919" s="154">
        <v>0</v>
      </c>
      <c r="J919" s="154">
        <v>0</v>
      </c>
      <c r="K919" s="154">
        <v>0</v>
      </c>
      <c r="L919" s="154">
        <v>0</v>
      </c>
      <c r="M919" s="154">
        <v>0</v>
      </c>
      <c r="N919" s="154">
        <v>24.4</v>
      </c>
      <c r="O919" s="154" t="s">
        <v>263</v>
      </c>
    </row>
    <row r="920" spans="1:15" ht="13.5" customHeight="1" x14ac:dyDescent="0.3">
      <c r="A920" s="155">
        <v>0.80208333333333304</v>
      </c>
      <c r="B920" s="154">
        <v>5</v>
      </c>
      <c r="C920" s="154">
        <v>0</v>
      </c>
      <c r="D920" s="154">
        <v>0</v>
      </c>
      <c r="E920" s="154">
        <v>4</v>
      </c>
      <c r="F920" s="154">
        <v>0</v>
      </c>
      <c r="G920" s="154">
        <v>1</v>
      </c>
      <c r="H920" s="154">
        <v>0</v>
      </c>
      <c r="I920" s="154">
        <v>0</v>
      </c>
      <c r="J920" s="154">
        <v>0</v>
      </c>
      <c r="K920" s="154">
        <v>0</v>
      </c>
      <c r="L920" s="154">
        <v>0</v>
      </c>
      <c r="M920" s="154">
        <v>0</v>
      </c>
      <c r="N920" s="154">
        <v>25</v>
      </c>
      <c r="O920" s="154" t="s">
        <v>263</v>
      </c>
    </row>
    <row r="921" spans="1:15" ht="13.5" customHeight="1" x14ac:dyDescent="0.3">
      <c r="A921" s="155">
        <v>0.8125</v>
      </c>
      <c r="B921" s="154">
        <v>3</v>
      </c>
      <c r="C921" s="154">
        <v>0</v>
      </c>
      <c r="D921" s="154">
        <v>0</v>
      </c>
      <c r="E921" s="154">
        <v>2</v>
      </c>
      <c r="F921" s="154">
        <v>1</v>
      </c>
      <c r="G921" s="154">
        <v>0</v>
      </c>
      <c r="H921" s="154">
        <v>0</v>
      </c>
      <c r="I921" s="154">
        <v>0</v>
      </c>
      <c r="J921" s="154">
        <v>0</v>
      </c>
      <c r="K921" s="154">
        <v>0</v>
      </c>
      <c r="L921" s="154">
        <v>0</v>
      </c>
      <c r="M921" s="154">
        <v>0</v>
      </c>
      <c r="N921" s="154">
        <v>25.5</v>
      </c>
      <c r="O921" s="154" t="s">
        <v>263</v>
      </c>
    </row>
    <row r="922" spans="1:15" ht="13.5" customHeight="1" x14ac:dyDescent="0.3">
      <c r="A922" s="155">
        <v>0.82291666666666696</v>
      </c>
      <c r="B922" s="154">
        <v>2</v>
      </c>
      <c r="C922" s="154">
        <v>0</v>
      </c>
      <c r="D922" s="154">
        <v>0</v>
      </c>
      <c r="E922" s="154">
        <v>1</v>
      </c>
      <c r="F922" s="154">
        <v>0</v>
      </c>
      <c r="G922" s="154">
        <v>1</v>
      </c>
      <c r="H922" s="154">
        <v>0</v>
      </c>
      <c r="I922" s="154">
        <v>0</v>
      </c>
      <c r="J922" s="154">
        <v>0</v>
      </c>
      <c r="K922" s="154">
        <v>0</v>
      </c>
      <c r="L922" s="154">
        <v>0</v>
      </c>
      <c r="M922" s="154">
        <v>0</v>
      </c>
      <c r="N922" s="154">
        <v>29.1</v>
      </c>
      <c r="O922" s="154" t="s">
        <v>263</v>
      </c>
    </row>
    <row r="923" spans="1:15" ht="13.5" customHeight="1" x14ac:dyDescent="0.3">
      <c r="A923" s="155">
        <v>0.83333333333333304</v>
      </c>
      <c r="B923" s="154">
        <v>2</v>
      </c>
      <c r="C923" s="154">
        <v>0</v>
      </c>
      <c r="D923" s="154">
        <v>0</v>
      </c>
      <c r="E923" s="154">
        <v>2</v>
      </c>
      <c r="F923" s="154">
        <v>0</v>
      </c>
      <c r="G923" s="154">
        <v>0</v>
      </c>
      <c r="H923" s="154">
        <v>0</v>
      </c>
      <c r="I923" s="154">
        <v>0</v>
      </c>
      <c r="J923" s="154">
        <v>0</v>
      </c>
      <c r="K923" s="154">
        <v>0</v>
      </c>
      <c r="L923" s="154">
        <v>0</v>
      </c>
      <c r="M923" s="154">
        <v>0</v>
      </c>
      <c r="N923" s="154">
        <v>22.5</v>
      </c>
      <c r="O923" s="154" t="s">
        <v>263</v>
      </c>
    </row>
    <row r="924" spans="1:15" ht="13.5" customHeight="1" x14ac:dyDescent="0.3">
      <c r="A924" s="155">
        <v>0.84375</v>
      </c>
      <c r="B924" s="154">
        <v>2</v>
      </c>
      <c r="C924" s="154">
        <v>0</v>
      </c>
      <c r="D924" s="154">
        <v>0</v>
      </c>
      <c r="E924" s="154">
        <v>2</v>
      </c>
      <c r="F924" s="154">
        <v>0</v>
      </c>
      <c r="G924" s="154">
        <v>0</v>
      </c>
      <c r="H924" s="154">
        <v>0</v>
      </c>
      <c r="I924" s="154">
        <v>0</v>
      </c>
      <c r="J924" s="154">
        <v>0</v>
      </c>
      <c r="K924" s="154">
        <v>0</v>
      </c>
      <c r="L924" s="154">
        <v>0</v>
      </c>
      <c r="M924" s="154">
        <v>0</v>
      </c>
      <c r="N924" s="154">
        <v>29</v>
      </c>
      <c r="O924" s="154" t="s">
        <v>263</v>
      </c>
    </row>
    <row r="925" spans="1:15" ht="13.5" customHeight="1" x14ac:dyDescent="0.3">
      <c r="A925" s="155">
        <v>0.85416666666666696</v>
      </c>
      <c r="B925" s="154">
        <v>1</v>
      </c>
      <c r="C925" s="154">
        <v>0</v>
      </c>
      <c r="D925" s="154">
        <v>0</v>
      </c>
      <c r="E925" s="154">
        <v>1</v>
      </c>
      <c r="F925" s="154">
        <v>0</v>
      </c>
      <c r="G925" s="154">
        <v>0</v>
      </c>
      <c r="H925" s="154">
        <v>0</v>
      </c>
      <c r="I925" s="154">
        <v>0</v>
      </c>
      <c r="J925" s="154">
        <v>0</v>
      </c>
      <c r="K925" s="154">
        <v>0</v>
      </c>
      <c r="L925" s="154">
        <v>0</v>
      </c>
      <c r="M925" s="154">
        <v>0</v>
      </c>
      <c r="N925" s="154">
        <v>27.1</v>
      </c>
      <c r="O925" s="154" t="s">
        <v>263</v>
      </c>
    </row>
    <row r="926" spans="1:15" ht="13.5" customHeight="1" x14ac:dyDescent="0.3">
      <c r="A926" s="155">
        <v>0.86458333333333304</v>
      </c>
      <c r="B926" s="154">
        <v>3</v>
      </c>
      <c r="C926" s="154">
        <v>0</v>
      </c>
      <c r="D926" s="154">
        <v>0</v>
      </c>
      <c r="E926" s="154">
        <v>1</v>
      </c>
      <c r="F926" s="154">
        <v>1</v>
      </c>
      <c r="G926" s="154">
        <v>1</v>
      </c>
      <c r="H926" s="154">
        <v>0</v>
      </c>
      <c r="I926" s="154">
        <v>0</v>
      </c>
      <c r="J926" s="154">
        <v>0</v>
      </c>
      <c r="K926" s="154">
        <v>0</v>
      </c>
      <c r="L926" s="154">
        <v>0</v>
      </c>
      <c r="M926" s="154">
        <v>0</v>
      </c>
      <c r="N926" s="154">
        <v>28.7</v>
      </c>
      <c r="O926" s="154" t="s">
        <v>263</v>
      </c>
    </row>
    <row r="927" spans="1:15" ht="13.5" customHeight="1" x14ac:dyDescent="0.3">
      <c r="A927" s="155">
        <v>0.875</v>
      </c>
      <c r="B927" s="154">
        <v>3</v>
      </c>
      <c r="C927" s="154">
        <v>0</v>
      </c>
      <c r="D927" s="154">
        <v>1</v>
      </c>
      <c r="E927" s="154">
        <v>2</v>
      </c>
      <c r="F927" s="154">
        <v>0</v>
      </c>
      <c r="G927" s="154">
        <v>0</v>
      </c>
      <c r="H927" s="154">
        <v>0</v>
      </c>
      <c r="I927" s="154">
        <v>0</v>
      </c>
      <c r="J927" s="154">
        <v>0</v>
      </c>
      <c r="K927" s="154">
        <v>0</v>
      </c>
      <c r="L927" s="154">
        <v>0</v>
      </c>
      <c r="M927" s="154">
        <v>0</v>
      </c>
      <c r="N927" s="154">
        <v>29.9</v>
      </c>
      <c r="O927" s="154" t="s">
        <v>263</v>
      </c>
    </row>
    <row r="928" spans="1:15" ht="13.5" customHeight="1" x14ac:dyDescent="0.3">
      <c r="A928" s="155">
        <v>0.88541666666666696</v>
      </c>
      <c r="B928" s="154">
        <v>1</v>
      </c>
      <c r="C928" s="154">
        <v>0</v>
      </c>
      <c r="D928" s="154">
        <v>0</v>
      </c>
      <c r="E928" s="154">
        <v>0</v>
      </c>
      <c r="F928" s="154">
        <v>1</v>
      </c>
      <c r="G928" s="154">
        <v>0</v>
      </c>
      <c r="H928" s="154">
        <v>0</v>
      </c>
      <c r="I928" s="154">
        <v>0</v>
      </c>
      <c r="J928" s="154">
        <v>0</v>
      </c>
      <c r="K928" s="154">
        <v>0</v>
      </c>
      <c r="L928" s="154">
        <v>0</v>
      </c>
      <c r="M928" s="154">
        <v>0</v>
      </c>
      <c r="N928" s="154">
        <v>33.6</v>
      </c>
      <c r="O928" s="154" t="s">
        <v>263</v>
      </c>
    </row>
    <row r="929" spans="1:33" ht="13.5" customHeight="1" x14ac:dyDescent="0.3">
      <c r="A929" s="155">
        <v>0.89583333333333304</v>
      </c>
      <c r="B929" s="154">
        <v>5</v>
      </c>
      <c r="C929" s="154">
        <v>0</v>
      </c>
      <c r="D929" s="154">
        <v>0</v>
      </c>
      <c r="E929" s="154">
        <v>5</v>
      </c>
      <c r="F929" s="154">
        <v>0</v>
      </c>
      <c r="G929" s="154">
        <v>0</v>
      </c>
      <c r="H929" s="154">
        <v>0</v>
      </c>
      <c r="I929" s="154">
        <v>0</v>
      </c>
      <c r="J929" s="154">
        <v>0</v>
      </c>
      <c r="K929" s="154">
        <v>0</v>
      </c>
      <c r="L929" s="154">
        <v>0</v>
      </c>
      <c r="M929" s="154">
        <v>0</v>
      </c>
      <c r="N929" s="154">
        <v>23</v>
      </c>
      <c r="O929" s="154" t="s">
        <v>263</v>
      </c>
    </row>
    <row r="930" spans="1:33" ht="13.5" customHeight="1" x14ac:dyDescent="0.3">
      <c r="A930" s="155">
        <v>0.90625</v>
      </c>
      <c r="B930" s="154">
        <v>5</v>
      </c>
      <c r="C930" s="154">
        <v>0</v>
      </c>
      <c r="D930" s="154">
        <v>0</v>
      </c>
      <c r="E930" s="154">
        <v>5</v>
      </c>
      <c r="F930" s="154">
        <v>0</v>
      </c>
      <c r="G930" s="154">
        <v>0</v>
      </c>
      <c r="H930" s="154">
        <v>0</v>
      </c>
      <c r="I930" s="154">
        <v>0</v>
      </c>
      <c r="J930" s="154">
        <v>0</v>
      </c>
      <c r="K930" s="154">
        <v>0</v>
      </c>
      <c r="L930" s="154">
        <v>0</v>
      </c>
      <c r="M930" s="154">
        <v>0</v>
      </c>
      <c r="N930" s="154">
        <v>29.4</v>
      </c>
      <c r="O930" s="154" t="s">
        <v>263</v>
      </c>
    </row>
    <row r="931" spans="1:33" ht="13.5" customHeight="1" x14ac:dyDescent="0.3">
      <c r="A931" s="155">
        <v>0.91666666666666696</v>
      </c>
      <c r="B931" s="154">
        <v>2</v>
      </c>
      <c r="C931" s="154">
        <v>0</v>
      </c>
      <c r="D931" s="154">
        <v>0</v>
      </c>
      <c r="E931" s="154">
        <v>2</v>
      </c>
      <c r="F931" s="154">
        <v>0</v>
      </c>
      <c r="G931" s="154">
        <v>0</v>
      </c>
      <c r="H931" s="154">
        <v>0</v>
      </c>
      <c r="I931" s="154">
        <v>0</v>
      </c>
      <c r="J931" s="154">
        <v>0</v>
      </c>
      <c r="K931" s="154">
        <v>0</v>
      </c>
      <c r="L931" s="154">
        <v>0</v>
      </c>
      <c r="M931" s="154">
        <v>0</v>
      </c>
      <c r="N931" s="154">
        <v>28</v>
      </c>
      <c r="O931" s="154" t="s">
        <v>263</v>
      </c>
    </row>
    <row r="932" spans="1:33" ht="13.5" customHeight="1" x14ac:dyDescent="0.3">
      <c r="A932" s="155">
        <v>0.92708333333333304</v>
      </c>
      <c r="B932" s="154">
        <v>1</v>
      </c>
      <c r="C932" s="154">
        <v>0</v>
      </c>
      <c r="D932" s="154">
        <v>0</v>
      </c>
      <c r="E932" s="154">
        <v>1</v>
      </c>
      <c r="F932" s="154">
        <v>0</v>
      </c>
      <c r="G932" s="154">
        <v>0</v>
      </c>
      <c r="H932" s="154">
        <v>0</v>
      </c>
      <c r="I932" s="154">
        <v>0</v>
      </c>
      <c r="J932" s="154">
        <v>0</v>
      </c>
      <c r="K932" s="154">
        <v>0</v>
      </c>
      <c r="L932" s="154">
        <v>0</v>
      </c>
      <c r="M932" s="154">
        <v>0</v>
      </c>
      <c r="N932" s="154">
        <v>20.9</v>
      </c>
      <c r="O932" s="154" t="s">
        <v>263</v>
      </c>
    </row>
    <row r="933" spans="1:33" ht="13.5" customHeight="1" x14ac:dyDescent="0.3">
      <c r="A933" s="155">
        <v>0.9375</v>
      </c>
      <c r="B933" s="154">
        <v>0</v>
      </c>
      <c r="C933" s="154">
        <v>0</v>
      </c>
      <c r="D933" s="154">
        <v>0</v>
      </c>
      <c r="E933" s="154">
        <v>0</v>
      </c>
      <c r="F933" s="154">
        <v>0</v>
      </c>
      <c r="G933" s="154">
        <v>0</v>
      </c>
      <c r="H933" s="154">
        <v>0</v>
      </c>
      <c r="I933" s="154">
        <v>0</v>
      </c>
      <c r="J933" s="154">
        <v>0</v>
      </c>
      <c r="K933" s="154">
        <v>0</v>
      </c>
      <c r="L933" s="154">
        <v>0</v>
      </c>
      <c r="M933" s="154">
        <v>0</v>
      </c>
      <c r="N933" s="154" t="s">
        <v>263</v>
      </c>
      <c r="O933" s="154" t="s">
        <v>263</v>
      </c>
    </row>
    <row r="934" spans="1:33" ht="13.5" customHeight="1" x14ac:dyDescent="0.3">
      <c r="A934" s="155">
        <v>0.94791666666666696</v>
      </c>
      <c r="B934" s="154">
        <v>0</v>
      </c>
      <c r="C934" s="154">
        <v>0</v>
      </c>
      <c r="D934" s="154">
        <v>0</v>
      </c>
      <c r="E934" s="154">
        <v>0</v>
      </c>
      <c r="F934" s="154">
        <v>0</v>
      </c>
      <c r="G934" s="154">
        <v>0</v>
      </c>
      <c r="H934" s="154">
        <v>0</v>
      </c>
      <c r="I934" s="154">
        <v>0</v>
      </c>
      <c r="J934" s="154">
        <v>0</v>
      </c>
      <c r="K934" s="154">
        <v>0</v>
      </c>
      <c r="L934" s="154">
        <v>0</v>
      </c>
      <c r="M934" s="154">
        <v>0</v>
      </c>
      <c r="N934" s="154" t="s">
        <v>263</v>
      </c>
      <c r="O934" s="154" t="s">
        <v>263</v>
      </c>
    </row>
    <row r="935" spans="1:33" ht="13.5" customHeight="1" x14ac:dyDescent="0.3">
      <c r="A935" s="155">
        <v>0.95833333333333304</v>
      </c>
      <c r="B935" s="154">
        <v>0</v>
      </c>
      <c r="C935" s="154">
        <v>0</v>
      </c>
      <c r="D935" s="154">
        <v>0</v>
      </c>
      <c r="E935" s="154">
        <v>0</v>
      </c>
      <c r="F935" s="154">
        <v>0</v>
      </c>
      <c r="G935" s="154">
        <v>0</v>
      </c>
      <c r="H935" s="154">
        <v>0</v>
      </c>
      <c r="I935" s="154">
        <v>0</v>
      </c>
      <c r="J935" s="154">
        <v>0</v>
      </c>
      <c r="K935" s="154">
        <v>0</v>
      </c>
      <c r="L935" s="154">
        <v>0</v>
      </c>
      <c r="M935" s="154">
        <v>0</v>
      </c>
      <c r="N935" s="154" t="s">
        <v>263</v>
      </c>
      <c r="O935" s="154" t="s">
        <v>263</v>
      </c>
    </row>
    <row r="936" spans="1:33" ht="13.5" customHeight="1" x14ac:dyDescent="0.3">
      <c r="A936" s="155">
        <v>0.96875</v>
      </c>
      <c r="B936" s="154">
        <v>0</v>
      </c>
      <c r="C936" s="154">
        <v>0</v>
      </c>
      <c r="D936" s="154">
        <v>0</v>
      </c>
      <c r="E936" s="154">
        <v>0</v>
      </c>
      <c r="F936" s="154">
        <v>0</v>
      </c>
      <c r="G936" s="154">
        <v>0</v>
      </c>
      <c r="H936" s="154">
        <v>0</v>
      </c>
      <c r="I936" s="154">
        <v>0</v>
      </c>
      <c r="J936" s="154">
        <v>0</v>
      </c>
      <c r="K936" s="154">
        <v>0</v>
      </c>
      <c r="L936" s="154">
        <v>0</v>
      </c>
      <c r="M936" s="154">
        <v>0</v>
      </c>
      <c r="N936" s="154" t="s">
        <v>263</v>
      </c>
      <c r="O936" s="154" t="s">
        <v>263</v>
      </c>
    </row>
    <row r="937" spans="1:33" ht="13.5" customHeight="1" x14ac:dyDescent="0.3">
      <c r="A937" s="155">
        <v>0.97916666666666696</v>
      </c>
      <c r="B937" s="154">
        <v>0</v>
      </c>
      <c r="C937" s="154">
        <v>0</v>
      </c>
      <c r="D937" s="154">
        <v>0</v>
      </c>
      <c r="E937" s="154">
        <v>0</v>
      </c>
      <c r="F937" s="154">
        <v>0</v>
      </c>
      <c r="G937" s="154">
        <v>0</v>
      </c>
      <c r="H937" s="154">
        <v>0</v>
      </c>
      <c r="I937" s="154">
        <v>0</v>
      </c>
      <c r="J937" s="154">
        <v>0</v>
      </c>
      <c r="K937" s="154">
        <v>0</v>
      </c>
      <c r="L937" s="154">
        <v>0</v>
      </c>
      <c r="M937" s="154">
        <v>0</v>
      </c>
      <c r="N937" s="154" t="s">
        <v>263</v>
      </c>
      <c r="O937" s="154" t="s">
        <v>263</v>
      </c>
    </row>
    <row r="938" spans="1:33" ht="13.5" customHeight="1" thickBot="1" x14ac:dyDescent="0.35">
      <c r="A938" s="156">
        <v>0.98958333333333304</v>
      </c>
      <c r="B938" s="154">
        <v>0</v>
      </c>
      <c r="C938" s="154">
        <v>0</v>
      </c>
      <c r="D938" s="154">
        <v>0</v>
      </c>
      <c r="E938" s="154">
        <v>0</v>
      </c>
      <c r="F938" s="154">
        <v>0</v>
      </c>
      <c r="G938" s="154">
        <v>0</v>
      </c>
      <c r="H938" s="154">
        <v>0</v>
      </c>
      <c r="I938" s="154">
        <v>0</v>
      </c>
      <c r="J938" s="154">
        <v>0</v>
      </c>
      <c r="K938" s="154">
        <v>0</v>
      </c>
      <c r="L938" s="154">
        <v>0</v>
      </c>
      <c r="M938" s="154">
        <v>0</v>
      </c>
      <c r="N938" s="154" t="s">
        <v>263</v>
      </c>
      <c r="O938" s="154" t="s">
        <v>263</v>
      </c>
    </row>
    <row r="939" spans="1:33" ht="13.5" customHeight="1" thickTop="1" x14ac:dyDescent="0.3">
      <c r="A939" s="157" t="s">
        <v>45</v>
      </c>
      <c r="B939" s="158">
        <f t="shared" ref="B939:M939" si="81">SUM(B871:B918)</f>
        <v>444</v>
      </c>
      <c r="C939" s="158">
        <f t="shared" si="81"/>
        <v>24</v>
      </c>
      <c r="D939" s="158">
        <f t="shared" si="81"/>
        <v>14</v>
      </c>
      <c r="E939" s="158">
        <f t="shared" si="81"/>
        <v>330</v>
      </c>
      <c r="F939" s="158">
        <f t="shared" si="81"/>
        <v>53</v>
      </c>
      <c r="G939" s="158">
        <f t="shared" si="81"/>
        <v>21</v>
      </c>
      <c r="H939" s="158">
        <f t="shared" si="81"/>
        <v>1</v>
      </c>
      <c r="I939" s="158">
        <f t="shared" si="81"/>
        <v>0</v>
      </c>
      <c r="J939" s="158">
        <f t="shared" si="81"/>
        <v>0</v>
      </c>
      <c r="K939" s="158">
        <f t="shared" si="81"/>
        <v>0</v>
      </c>
      <c r="L939" s="158">
        <f t="shared" si="81"/>
        <v>0</v>
      </c>
      <c r="M939" s="158">
        <f t="shared" si="81"/>
        <v>1</v>
      </c>
      <c r="N939" s="159">
        <v>24.6</v>
      </c>
      <c r="O939" s="159">
        <v>31</v>
      </c>
    </row>
    <row r="940" spans="1:33" ht="13.5" customHeight="1" x14ac:dyDescent="0.3">
      <c r="A940" s="160" t="s">
        <v>46</v>
      </c>
      <c r="B940" s="154">
        <f t="shared" ref="B940:M940" si="82">SUM(B867:B930)</f>
        <v>485</v>
      </c>
      <c r="C940" s="154">
        <f t="shared" si="82"/>
        <v>26</v>
      </c>
      <c r="D940" s="154">
        <f t="shared" si="82"/>
        <v>15</v>
      </c>
      <c r="E940" s="154">
        <f t="shared" si="82"/>
        <v>360</v>
      </c>
      <c r="F940" s="154">
        <f t="shared" si="82"/>
        <v>56</v>
      </c>
      <c r="G940" s="154">
        <f t="shared" si="82"/>
        <v>26</v>
      </c>
      <c r="H940" s="154">
        <f t="shared" si="82"/>
        <v>1</v>
      </c>
      <c r="I940" s="154">
        <f t="shared" si="82"/>
        <v>0</v>
      </c>
      <c r="J940" s="154">
        <f t="shared" si="82"/>
        <v>0</v>
      </c>
      <c r="K940" s="154">
        <f t="shared" si="82"/>
        <v>0</v>
      </c>
      <c r="L940" s="154">
        <f t="shared" si="82"/>
        <v>0</v>
      </c>
      <c r="M940" s="154">
        <f t="shared" si="82"/>
        <v>1</v>
      </c>
      <c r="N940" s="161">
        <v>24.8</v>
      </c>
      <c r="O940" s="161">
        <v>31.1</v>
      </c>
    </row>
    <row r="941" spans="1:33" ht="13.5" customHeight="1" x14ac:dyDescent="0.3">
      <c r="A941" s="154" t="s">
        <v>47</v>
      </c>
      <c r="B941" s="154">
        <f t="shared" ref="B941:M941" si="83">SUM(B867:B938)</f>
        <v>488</v>
      </c>
      <c r="C941" s="154">
        <f t="shared" si="83"/>
        <v>26</v>
      </c>
      <c r="D941" s="154">
        <f t="shared" si="83"/>
        <v>15</v>
      </c>
      <c r="E941" s="154">
        <f t="shared" si="83"/>
        <v>363</v>
      </c>
      <c r="F941" s="154">
        <f t="shared" si="83"/>
        <v>56</v>
      </c>
      <c r="G941" s="154">
        <f t="shared" si="83"/>
        <v>26</v>
      </c>
      <c r="H941" s="154">
        <f t="shared" si="83"/>
        <v>1</v>
      </c>
      <c r="I941" s="154">
        <f t="shared" si="83"/>
        <v>0</v>
      </c>
      <c r="J941" s="154">
        <f t="shared" si="83"/>
        <v>0</v>
      </c>
      <c r="K941" s="154">
        <f t="shared" si="83"/>
        <v>0</v>
      </c>
      <c r="L941" s="154">
        <f t="shared" si="83"/>
        <v>0</v>
      </c>
      <c r="M941" s="154">
        <f t="shared" si="83"/>
        <v>1</v>
      </c>
      <c r="N941" s="161">
        <v>24.8</v>
      </c>
      <c r="O941" s="161">
        <v>31.1</v>
      </c>
    </row>
    <row r="942" spans="1:33" ht="13.5" customHeight="1" thickBot="1" x14ac:dyDescent="0.35">
      <c r="A942" s="162" t="s">
        <v>48</v>
      </c>
      <c r="B942" s="162">
        <f t="shared" ref="B942:M942" si="84">SUM(B843:B938)</f>
        <v>489</v>
      </c>
      <c r="C942" s="162">
        <f t="shared" si="84"/>
        <v>27</v>
      </c>
      <c r="D942" s="162">
        <f t="shared" si="84"/>
        <v>15</v>
      </c>
      <c r="E942" s="162">
        <f t="shared" si="84"/>
        <v>363</v>
      </c>
      <c r="F942" s="162">
        <f t="shared" si="84"/>
        <v>56</v>
      </c>
      <c r="G942" s="162">
        <f t="shared" si="84"/>
        <v>26</v>
      </c>
      <c r="H942" s="162">
        <f t="shared" si="84"/>
        <v>1</v>
      </c>
      <c r="I942" s="162">
        <f t="shared" si="84"/>
        <v>0</v>
      </c>
      <c r="J942" s="162">
        <f t="shared" si="84"/>
        <v>0</v>
      </c>
      <c r="K942" s="162">
        <f t="shared" si="84"/>
        <v>0</v>
      </c>
      <c r="L942" s="162">
        <f t="shared" si="84"/>
        <v>0</v>
      </c>
      <c r="M942" s="162">
        <f t="shared" si="84"/>
        <v>1</v>
      </c>
      <c r="N942" s="163">
        <v>24.8</v>
      </c>
      <c r="O942" s="163">
        <v>31.1</v>
      </c>
      <c r="AG942" s="439"/>
    </row>
    <row r="943" spans="1:33" ht="13.5" customHeight="1" thickTop="1" x14ac:dyDescent="0.3">
      <c r="N943" s="164"/>
      <c r="O943" s="164"/>
      <c r="AG943" s="439"/>
    </row>
    <row r="944" spans="1:33" ht="13.5" customHeight="1" thickBot="1" x14ac:dyDescent="0.35">
      <c r="A944" s="165" t="s">
        <v>10</v>
      </c>
      <c r="B944" s="166" t="str">
        <f>TEXT(C944,"dddd")</f>
        <v>Wednesday</v>
      </c>
      <c r="C944" s="166">
        <f>C840+1</f>
        <v>45728</v>
      </c>
      <c r="D944" s="165"/>
      <c r="E944" s="165"/>
      <c r="F944" s="165"/>
      <c r="G944" s="165"/>
      <c r="H944" s="165"/>
      <c r="I944" s="165"/>
      <c r="J944" s="165"/>
      <c r="K944" s="165"/>
      <c r="L944" s="165"/>
      <c r="M944" s="165"/>
      <c r="N944" s="165"/>
      <c r="O944" s="165"/>
      <c r="AG944" s="439"/>
    </row>
    <row r="945" spans="1:33" ht="13.5" customHeight="1" thickTop="1" thickBot="1" x14ac:dyDescent="0.35">
      <c r="A945" s="165"/>
      <c r="B945" s="567" t="s">
        <v>31</v>
      </c>
      <c r="C945" s="567" t="s">
        <v>32</v>
      </c>
      <c r="D945" s="567" t="s">
        <v>33</v>
      </c>
      <c r="E945" s="567" t="s">
        <v>34</v>
      </c>
      <c r="F945" s="567" t="s">
        <v>35</v>
      </c>
      <c r="G945" s="567" t="s">
        <v>36</v>
      </c>
      <c r="H945" s="567" t="s">
        <v>37</v>
      </c>
      <c r="I945" s="567" t="s">
        <v>38</v>
      </c>
      <c r="J945" s="567" t="s">
        <v>39</v>
      </c>
      <c r="K945" s="567" t="s">
        <v>40</v>
      </c>
      <c r="L945" s="567" t="s">
        <v>41</v>
      </c>
      <c r="M945" s="567" t="s">
        <v>42</v>
      </c>
      <c r="N945" s="569" t="s">
        <v>43</v>
      </c>
      <c r="O945" s="569" t="s">
        <v>44</v>
      </c>
      <c r="AG945" s="439"/>
    </row>
    <row r="946" spans="1:33" ht="13.5" customHeight="1" thickTop="1" thickBot="1" x14ac:dyDescent="0.35">
      <c r="A946" s="168" t="s">
        <v>51</v>
      </c>
      <c r="B946" s="568"/>
      <c r="C946" s="568"/>
      <c r="D946" s="568"/>
      <c r="E946" s="568"/>
      <c r="F946" s="568"/>
      <c r="G946" s="568"/>
      <c r="H946" s="568"/>
      <c r="I946" s="568"/>
      <c r="J946" s="568"/>
      <c r="K946" s="568"/>
      <c r="L946" s="568"/>
      <c r="M946" s="568"/>
      <c r="N946" s="570"/>
      <c r="O946" s="570"/>
      <c r="AG946" s="437"/>
    </row>
    <row r="947" spans="1:33" ht="13.5" customHeight="1" thickTop="1" x14ac:dyDescent="0.3">
      <c r="A947" s="153">
        <v>0</v>
      </c>
      <c r="B947" s="154">
        <v>0</v>
      </c>
      <c r="C947" s="154">
        <v>0</v>
      </c>
      <c r="D947" s="154">
        <v>0</v>
      </c>
      <c r="E947" s="154">
        <v>0</v>
      </c>
      <c r="F947" s="154">
        <v>0</v>
      </c>
      <c r="G947" s="154">
        <v>0</v>
      </c>
      <c r="H947" s="154">
        <v>0</v>
      </c>
      <c r="I947" s="154">
        <v>0</v>
      </c>
      <c r="J947" s="154">
        <v>0</v>
      </c>
      <c r="K947" s="154">
        <v>0</v>
      </c>
      <c r="L947" s="154">
        <v>0</v>
      </c>
      <c r="M947" s="154">
        <v>0</v>
      </c>
      <c r="N947" s="154" t="s">
        <v>263</v>
      </c>
      <c r="O947" s="154" t="s">
        <v>263</v>
      </c>
      <c r="AG947" s="437"/>
    </row>
    <row r="948" spans="1:33" ht="13.5" customHeight="1" x14ac:dyDescent="0.3">
      <c r="A948" s="155">
        <v>1.0416666666666666E-2</v>
      </c>
      <c r="B948" s="154">
        <v>1</v>
      </c>
      <c r="C948" s="154">
        <v>1</v>
      </c>
      <c r="D948" s="154">
        <v>0</v>
      </c>
      <c r="E948" s="154">
        <v>0</v>
      </c>
      <c r="F948" s="154">
        <v>0</v>
      </c>
      <c r="G948" s="154">
        <v>0</v>
      </c>
      <c r="H948" s="154">
        <v>0</v>
      </c>
      <c r="I948" s="154">
        <v>0</v>
      </c>
      <c r="J948" s="154">
        <v>0</v>
      </c>
      <c r="K948" s="154">
        <v>0</v>
      </c>
      <c r="L948" s="154">
        <v>0</v>
      </c>
      <c r="M948" s="154">
        <v>0</v>
      </c>
      <c r="N948" s="154">
        <v>15.2</v>
      </c>
      <c r="O948" s="154" t="s">
        <v>263</v>
      </c>
      <c r="AG948" s="437"/>
    </row>
    <row r="949" spans="1:33" ht="13.5" customHeight="1" x14ac:dyDescent="0.3">
      <c r="A949" s="155">
        <v>2.0833333333333332E-2</v>
      </c>
      <c r="B949" s="154">
        <v>0</v>
      </c>
      <c r="C949" s="154">
        <v>0</v>
      </c>
      <c r="D949" s="154">
        <v>0</v>
      </c>
      <c r="E949" s="154">
        <v>0</v>
      </c>
      <c r="F949" s="154">
        <v>0</v>
      </c>
      <c r="G949" s="154">
        <v>0</v>
      </c>
      <c r="H949" s="154">
        <v>0</v>
      </c>
      <c r="I949" s="154">
        <v>0</v>
      </c>
      <c r="J949" s="154">
        <v>0</v>
      </c>
      <c r="K949" s="154">
        <v>0</v>
      </c>
      <c r="L949" s="154">
        <v>0</v>
      </c>
      <c r="M949" s="154">
        <v>0</v>
      </c>
      <c r="N949" s="154" t="s">
        <v>263</v>
      </c>
      <c r="O949" s="154" t="s">
        <v>263</v>
      </c>
      <c r="AG949" s="437"/>
    </row>
    <row r="950" spans="1:33" ht="13.5" customHeight="1" x14ac:dyDescent="0.3">
      <c r="A950" s="155">
        <v>3.125E-2</v>
      </c>
      <c r="B950" s="154">
        <v>0</v>
      </c>
      <c r="C950" s="154">
        <v>0</v>
      </c>
      <c r="D950" s="154">
        <v>0</v>
      </c>
      <c r="E950" s="154">
        <v>0</v>
      </c>
      <c r="F950" s="154">
        <v>0</v>
      </c>
      <c r="G950" s="154">
        <v>0</v>
      </c>
      <c r="H950" s="154">
        <v>0</v>
      </c>
      <c r="I950" s="154">
        <v>0</v>
      </c>
      <c r="J950" s="154">
        <v>0</v>
      </c>
      <c r="K950" s="154">
        <v>0</v>
      </c>
      <c r="L950" s="154">
        <v>0</v>
      </c>
      <c r="M950" s="154">
        <v>0</v>
      </c>
      <c r="N950" s="154" t="s">
        <v>263</v>
      </c>
      <c r="O950" s="154" t="s">
        <v>263</v>
      </c>
    </row>
    <row r="951" spans="1:33" ht="13.5" customHeight="1" x14ac:dyDescent="0.3">
      <c r="A951" s="155">
        <v>4.1666666666666664E-2</v>
      </c>
      <c r="B951" s="154">
        <v>1</v>
      </c>
      <c r="C951" s="154">
        <v>0</v>
      </c>
      <c r="D951" s="154">
        <v>0</v>
      </c>
      <c r="E951" s="154">
        <v>1</v>
      </c>
      <c r="F951" s="154">
        <v>0</v>
      </c>
      <c r="G951" s="154">
        <v>0</v>
      </c>
      <c r="H951" s="154">
        <v>0</v>
      </c>
      <c r="I951" s="154">
        <v>0</v>
      </c>
      <c r="J951" s="154">
        <v>0</v>
      </c>
      <c r="K951" s="154">
        <v>0</v>
      </c>
      <c r="L951" s="154">
        <v>0</v>
      </c>
      <c r="M951" s="154">
        <v>0</v>
      </c>
      <c r="N951" s="154">
        <v>22.5</v>
      </c>
      <c r="O951" s="154" t="s">
        <v>263</v>
      </c>
    </row>
    <row r="952" spans="1:33" ht="13.5" customHeight="1" x14ac:dyDescent="0.3">
      <c r="A952" s="155">
        <v>5.2083333333333336E-2</v>
      </c>
      <c r="B952" s="154">
        <v>0</v>
      </c>
      <c r="C952" s="154">
        <v>0</v>
      </c>
      <c r="D952" s="154">
        <v>0</v>
      </c>
      <c r="E952" s="154">
        <v>0</v>
      </c>
      <c r="F952" s="154">
        <v>0</v>
      </c>
      <c r="G952" s="154">
        <v>0</v>
      </c>
      <c r="H952" s="154">
        <v>0</v>
      </c>
      <c r="I952" s="154">
        <v>0</v>
      </c>
      <c r="J952" s="154">
        <v>0</v>
      </c>
      <c r="K952" s="154">
        <v>0</v>
      </c>
      <c r="L952" s="154">
        <v>0</v>
      </c>
      <c r="M952" s="154">
        <v>0</v>
      </c>
      <c r="N952" s="154" t="s">
        <v>263</v>
      </c>
      <c r="O952" s="154" t="s">
        <v>263</v>
      </c>
    </row>
    <row r="953" spans="1:33" ht="13.5" customHeight="1" x14ac:dyDescent="0.3">
      <c r="A953" s="155">
        <v>6.25E-2</v>
      </c>
      <c r="B953" s="154">
        <v>1</v>
      </c>
      <c r="C953" s="154">
        <v>0</v>
      </c>
      <c r="D953" s="154">
        <v>0</v>
      </c>
      <c r="E953" s="154">
        <v>1</v>
      </c>
      <c r="F953" s="154">
        <v>0</v>
      </c>
      <c r="G953" s="154">
        <v>0</v>
      </c>
      <c r="H953" s="154">
        <v>0</v>
      </c>
      <c r="I953" s="154">
        <v>0</v>
      </c>
      <c r="J953" s="154">
        <v>0</v>
      </c>
      <c r="K953" s="154">
        <v>0</v>
      </c>
      <c r="L953" s="154">
        <v>0</v>
      </c>
      <c r="M953" s="154">
        <v>0</v>
      </c>
      <c r="N953" s="154">
        <v>29.5</v>
      </c>
      <c r="O953" s="154" t="s">
        <v>263</v>
      </c>
    </row>
    <row r="954" spans="1:33" ht="13.5" customHeight="1" x14ac:dyDescent="0.3">
      <c r="A954" s="155">
        <v>7.2916666666666699E-2</v>
      </c>
      <c r="B954" s="154">
        <v>0</v>
      </c>
      <c r="C954" s="154">
        <v>0</v>
      </c>
      <c r="D954" s="154">
        <v>0</v>
      </c>
      <c r="E954" s="154">
        <v>0</v>
      </c>
      <c r="F954" s="154">
        <v>0</v>
      </c>
      <c r="G954" s="154">
        <v>0</v>
      </c>
      <c r="H954" s="154">
        <v>0</v>
      </c>
      <c r="I954" s="154">
        <v>0</v>
      </c>
      <c r="J954" s="154">
        <v>0</v>
      </c>
      <c r="K954" s="154">
        <v>0</v>
      </c>
      <c r="L954" s="154">
        <v>0</v>
      </c>
      <c r="M954" s="154">
        <v>0</v>
      </c>
      <c r="N954" s="154" t="s">
        <v>263</v>
      </c>
      <c r="O954" s="154" t="s">
        <v>263</v>
      </c>
    </row>
    <row r="955" spans="1:33" ht="13.5" customHeight="1" x14ac:dyDescent="0.3">
      <c r="A955" s="155">
        <v>8.3333333333333301E-2</v>
      </c>
      <c r="B955" s="154">
        <v>0</v>
      </c>
      <c r="C955" s="154">
        <v>0</v>
      </c>
      <c r="D955" s="154">
        <v>0</v>
      </c>
      <c r="E955" s="154">
        <v>0</v>
      </c>
      <c r="F955" s="154">
        <v>0</v>
      </c>
      <c r="G955" s="154">
        <v>0</v>
      </c>
      <c r="H955" s="154">
        <v>0</v>
      </c>
      <c r="I955" s="154">
        <v>0</v>
      </c>
      <c r="J955" s="154">
        <v>0</v>
      </c>
      <c r="K955" s="154">
        <v>0</v>
      </c>
      <c r="L955" s="154">
        <v>0</v>
      </c>
      <c r="M955" s="154">
        <v>0</v>
      </c>
      <c r="N955" s="154" t="s">
        <v>263</v>
      </c>
      <c r="O955" s="154" t="s">
        <v>263</v>
      </c>
    </row>
    <row r="956" spans="1:33" ht="13.5" customHeight="1" x14ac:dyDescent="0.3">
      <c r="A956" s="155">
        <v>9.375E-2</v>
      </c>
      <c r="B956" s="154">
        <v>0</v>
      </c>
      <c r="C956" s="154">
        <v>0</v>
      </c>
      <c r="D956" s="154">
        <v>0</v>
      </c>
      <c r="E956" s="154">
        <v>0</v>
      </c>
      <c r="F956" s="154">
        <v>0</v>
      </c>
      <c r="G956" s="154">
        <v>0</v>
      </c>
      <c r="H956" s="154">
        <v>0</v>
      </c>
      <c r="I956" s="154">
        <v>0</v>
      </c>
      <c r="J956" s="154">
        <v>0</v>
      </c>
      <c r="K956" s="154">
        <v>0</v>
      </c>
      <c r="L956" s="154">
        <v>0</v>
      </c>
      <c r="M956" s="154">
        <v>0</v>
      </c>
      <c r="N956" s="154" t="s">
        <v>263</v>
      </c>
      <c r="O956" s="154" t="s">
        <v>263</v>
      </c>
    </row>
    <row r="957" spans="1:33" ht="13.5" customHeight="1" x14ac:dyDescent="0.3">
      <c r="A957" s="155">
        <v>0.104166666666667</v>
      </c>
      <c r="B957" s="154">
        <v>0</v>
      </c>
      <c r="C957" s="154">
        <v>0</v>
      </c>
      <c r="D957" s="154">
        <v>0</v>
      </c>
      <c r="E957" s="154">
        <v>0</v>
      </c>
      <c r="F957" s="154">
        <v>0</v>
      </c>
      <c r="G957" s="154">
        <v>0</v>
      </c>
      <c r="H957" s="154">
        <v>0</v>
      </c>
      <c r="I957" s="154">
        <v>0</v>
      </c>
      <c r="J957" s="154">
        <v>0</v>
      </c>
      <c r="K957" s="154">
        <v>0</v>
      </c>
      <c r="L957" s="154">
        <v>0</v>
      </c>
      <c r="M957" s="154">
        <v>0</v>
      </c>
      <c r="N957" s="154" t="s">
        <v>263</v>
      </c>
      <c r="O957" s="154" t="s">
        <v>263</v>
      </c>
    </row>
    <row r="958" spans="1:33" ht="13.5" customHeight="1" x14ac:dyDescent="0.3">
      <c r="A958" s="155">
        <v>0.114583333333333</v>
      </c>
      <c r="B958" s="154">
        <v>0</v>
      </c>
      <c r="C958" s="154">
        <v>0</v>
      </c>
      <c r="D958" s="154">
        <v>0</v>
      </c>
      <c r="E958" s="154">
        <v>0</v>
      </c>
      <c r="F958" s="154">
        <v>0</v>
      </c>
      <c r="G958" s="154">
        <v>0</v>
      </c>
      <c r="H958" s="154">
        <v>0</v>
      </c>
      <c r="I958" s="154">
        <v>0</v>
      </c>
      <c r="J958" s="154">
        <v>0</v>
      </c>
      <c r="K958" s="154">
        <v>0</v>
      </c>
      <c r="L958" s="154">
        <v>0</v>
      </c>
      <c r="M958" s="154">
        <v>0</v>
      </c>
      <c r="N958" s="154" t="s">
        <v>263</v>
      </c>
      <c r="O958" s="154" t="s">
        <v>263</v>
      </c>
    </row>
    <row r="959" spans="1:33" ht="13.5" customHeight="1" x14ac:dyDescent="0.3">
      <c r="A959" s="155">
        <v>0.125</v>
      </c>
      <c r="B959" s="154">
        <v>0</v>
      </c>
      <c r="C959" s="154">
        <v>0</v>
      </c>
      <c r="D959" s="154">
        <v>0</v>
      </c>
      <c r="E959" s="154">
        <v>0</v>
      </c>
      <c r="F959" s="154">
        <v>0</v>
      </c>
      <c r="G959" s="154">
        <v>0</v>
      </c>
      <c r="H959" s="154">
        <v>0</v>
      </c>
      <c r="I959" s="154">
        <v>0</v>
      </c>
      <c r="J959" s="154">
        <v>0</v>
      </c>
      <c r="K959" s="154">
        <v>0</v>
      </c>
      <c r="L959" s="154">
        <v>0</v>
      </c>
      <c r="M959" s="154">
        <v>0</v>
      </c>
      <c r="N959" s="154" t="s">
        <v>263</v>
      </c>
      <c r="O959" s="154" t="s">
        <v>263</v>
      </c>
    </row>
    <row r="960" spans="1:33" ht="13.5" customHeight="1" x14ac:dyDescent="0.3">
      <c r="A960" s="155">
        <v>0.13541666666666699</v>
      </c>
      <c r="B960" s="154">
        <v>0</v>
      </c>
      <c r="C960" s="154">
        <v>0</v>
      </c>
      <c r="D960" s="154">
        <v>0</v>
      </c>
      <c r="E960" s="154">
        <v>0</v>
      </c>
      <c r="F960" s="154">
        <v>0</v>
      </c>
      <c r="G960" s="154">
        <v>0</v>
      </c>
      <c r="H960" s="154">
        <v>0</v>
      </c>
      <c r="I960" s="154">
        <v>0</v>
      </c>
      <c r="J960" s="154">
        <v>0</v>
      </c>
      <c r="K960" s="154">
        <v>0</v>
      </c>
      <c r="L960" s="154">
        <v>0</v>
      </c>
      <c r="M960" s="154">
        <v>0</v>
      </c>
      <c r="N960" s="154" t="s">
        <v>263</v>
      </c>
      <c r="O960" s="154" t="s">
        <v>263</v>
      </c>
    </row>
    <row r="961" spans="1:15" ht="13.5" customHeight="1" x14ac:dyDescent="0.3">
      <c r="A961" s="155">
        <v>0.14583333333333301</v>
      </c>
      <c r="B961" s="154">
        <v>0</v>
      </c>
      <c r="C961" s="154">
        <v>0</v>
      </c>
      <c r="D961" s="154">
        <v>0</v>
      </c>
      <c r="E961" s="154">
        <v>0</v>
      </c>
      <c r="F961" s="154">
        <v>0</v>
      </c>
      <c r="G961" s="154">
        <v>0</v>
      </c>
      <c r="H961" s="154">
        <v>0</v>
      </c>
      <c r="I961" s="154">
        <v>0</v>
      </c>
      <c r="J961" s="154">
        <v>0</v>
      </c>
      <c r="K961" s="154">
        <v>0</v>
      </c>
      <c r="L961" s="154">
        <v>0</v>
      </c>
      <c r="M961" s="154">
        <v>0</v>
      </c>
      <c r="N961" s="154" t="s">
        <v>263</v>
      </c>
      <c r="O961" s="154" t="s">
        <v>263</v>
      </c>
    </row>
    <row r="962" spans="1:15" ht="13.5" customHeight="1" x14ac:dyDescent="0.3">
      <c r="A962" s="155">
        <v>0.15625</v>
      </c>
      <c r="B962" s="154">
        <v>0</v>
      </c>
      <c r="C962" s="154">
        <v>0</v>
      </c>
      <c r="D962" s="154">
        <v>0</v>
      </c>
      <c r="E962" s="154">
        <v>0</v>
      </c>
      <c r="F962" s="154">
        <v>0</v>
      </c>
      <c r="G962" s="154">
        <v>0</v>
      </c>
      <c r="H962" s="154">
        <v>0</v>
      </c>
      <c r="I962" s="154">
        <v>0</v>
      </c>
      <c r="J962" s="154">
        <v>0</v>
      </c>
      <c r="K962" s="154">
        <v>0</v>
      </c>
      <c r="L962" s="154">
        <v>0</v>
      </c>
      <c r="M962" s="154">
        <v>0</v>
      </c>
      <c r="N962" s="154" t="s">
        <v>263</v>
      </c>
      <c r="O962" s="154" t="s">
        <v>263</v>
      </c>
    </row>
    <row r="963" spans="1:15" ht="13.5" customHeight="1" x14ac:dyDescent="0.3">
      <c r="A963" s="155">
        <v>0.16666666666666699</v>
      </c>
      <c r="B963" s="154">
        <v>0</v>
      </c>
      <c r="C963" s="154">
        <v>0</v>
      </c>
      <c r="D963" s="154">
        <v>0</v>
      </c>
      <c r="E963" s="154">
        <v>0</v>
      </c>
      <c r="F963" s="154">
        <v>0</v>
      </c>
      <c r="G963" s="154">
        <v>0</v>
      </c>
      <c r="H963" s="154">
        <v>0</v>
      </c>
      <c r="I963" s="154">
        <v>0</v>
      </c>
      <c r="J963" s="154">
        <v>0</v>
      </c>
      <c r="K963" s="154">
        <v>0</v>
      </c>
      <c r="L963" s="154">
        <v>0</v>
      </c>
      <c r="M963" s="154">
        <v>0</v>
      </c>
      <c r="N963" s="154" t="s">
        <v>263</v>
      </c>
      <c r="O963" s="154" t="s">
        <v>263</v>
      </c>
    </row>
    <row r="964" spans="1:15" ht="13.5" customHeight="1" x14ac:dyDescent="0.3">
      <c r="A964" s="155">
        <v>0.17708333333333301</v>
      </c>
      <c r="B964" s="154">
        <v>0</v>
      </c>
      <c r="C964" s="154">
        <v>0</v>
      </c>
      <c r="D964" s="154">
        <v>0</v>
      </c>
      <c r="E964" s="154">
        <v>0</v>
      </c>
      <c r="F964" s="154">
        <v>0</v>
      </c>
      <c r="G964" s="154">
        <v>0</v>
      </c>
      <c r="H964" s="154">
        <v>0</v>
      </c>
      <c r="I964" s="154">
        <v>0</v>
      </c>
      <c r="J964" s="154">
        <v>0</v>
      </c>
      <c r="K964" s="154">
        <v>0</v>
      </c>
      <c r="L964" s="154">
        <v>0</v>
      </c>
      <c r="M964" s="154">
        <v>0</v>
      </c>
      <c r="N964" s="154" t="s">
        <v>263</v>
      </c>
      <c r="O964" s="154" t="s">
        <v>263</v>
      </c>
    </row>
    <row r="965" spans="1:15" ht="13.5" customHeight="1" x14ac:dyDescent="0.3">
      <c r="A965" s="155">
        <v>0.1875</v>
      </c>
      <c r="B965" s="154">
        <v>0</v>
      </c>
      <c r="C965" s="154">
        <v>0</v>
      </c>
      <c r="D965" s="154">
        <v>0</v>
      </c>
      <c r="E965" s="154">
        <v>0</v>
      </c>
      <c r="F965" s="154">
        <v>0</v>
      </c>
      <c r="G965" s="154">
        <v>0</v>
      </c>
      <c r="H965" s="154">
        <v>0</v>
      </c>
      <c r="I965" s="154">
        <v>0</v>
      </c>
      <c r="J965" s="154">
        <v>0</v>
      </c>
      <c r="K965" s="154">
        <v>0</v>
      </c>
      <c r="L965" s="154">
        <v>0</v>
      </c>
      <c r="M965" s="154">
        <v>0</v>
      </c>
      <c r="N965" s="154" t="s">
        <v>263</v>
      </c>
      <c r="O965" s="154" t="s">
        <v>263</v>
      </c>
    </row>
    <row r="966" spans="1:15" ht="13.5" customHeight="1" x14ac:dyDescent="0.3">
      <c r="A966" s="155">
        <v>0.19791666666666699</v>
      </c>
      <c r="B966" s="154">
        <v>0</v>
      </c>
      <c r="C966" s="154">
        <v>0</v>
      </c>
      <c r="D966" s="154">
        <v>0</v>
      </c>
      <c r="E966" s="154">
        <v>0</v>
      </c>
      <c r="F966" s="154">
        <v>0</v>
      </c>
      <c r="G966" s="154">
        <v>0</v>
      </c>
      <c r="H966" s="154">
        <v>0</v>
      </c>
      <c r="I966" s="154">
        <v>0</v>
      </c>
      <c r="J966" s="154">
        <v>0</v>
      </c>
      <c r="K966" s="154">
        <v>0</v>
      </c>
      <c r="L966" s="154">
        <v>0</v>
      </c>
      <c r="M966" s="154">
        <v>0</v>
      </c>
      <c r="N966" s="154" t="s">
        <v>263</v>
      </c>
      <c r="O966" s="154" t="s">
        <v>263</v>
      </c>
    </row>
    <row r="967" spans="1:15" ht="13.5" customHeight="1" x14ac:dyDescent="0.3">
      <c r="A967" s="155">
        <v>0.20833333333333301</v>
      </c>
      <c r="B967" s="154">
        <v>0</v>
      </c>
      <c r="C967" s="154">
        <v>0</v>
      </c>
      <c r="D967" s="154">
        <v>0</v>
      </c>
      <c r="E967" s="154">
        <v>0</v>
      </c>
      <c r="F967" s="154">
        <v>0</v>
      </c>
      <c r="G967" s="154">
        <v>0</v>
      </c>
      <c r="H967" s="154">
        <v>0</v>
      </c>
      <c r="I967" s="154">
        <v>0</v>
      </c>
      <c r="J967" s="154">
        <v>0</v>
      </c>
      <c r="K967" s="154">
        <v>0</v>
      </c>
      <c r="L967" s="154">
        <v>0</v>
      </c>
      <c r="M967" s="154">
        <v>0</v>
      </c>
      <c r="N967" s="154" t="s">
        <v>263</v>
      </c>
      <c r="O967" s="154" t="s">
        <v>263</v>
      </c>
    </row>
    <row r="968" spans="1:15" ht="13.5" customHeight="1" x14ac:dyDescent="0.3">
      <c r="A968" s="155">
        <v>0.21875</v>
      </c>
      <c r="B968" s="154">
        <v>0</v>
      </c>
      <c r="C968" s="154">
        <v>0</v>
      </c>
      <c r="D968" s="154">
        <v>0</v>
      </c>
      <c r="E968" s="154">
        <v>0</v>
      </c>
      <c r="F968" s="154">
        <v>0</v>
      </c>
      <c r="G968" s="154">
        <v>0</v>
      </c>
      <c r="H968" s="154">
        <v>0</v>
      </c>
      <c r="I968" s="154">
        <v>0</v>
      </c>
      <c r="J968" s="154">
        <v>0</v>
      </c>
      <c r="K968" s="154">
        <v>0</v>
      </c>
      <c r="L968" s="154">
        <v>0</v>
      </c>
      <c r="M968" s="154">
        <v>0</v>
      </c>
      <c r="N968" s="154" t="s">
        <v>263</v>
      </c>
      <c r="O968" s="154" t="s">
        <v>263</v>
      </c>
    </row>
    <row r="969" spans="1:15" ht="13.5" customHeight="1" x14ac:dyDescent="0.3">
      <c r="A969" s="155">
        <v>0.22916666666666699</v>
      </c>
      <c r="B969" s="154">
        <v>0</v>
      </c>
      <c r="C969" s="154">
        <v>0</v>
      </c>
      <c r="D969" s="154">
        <v>0</v>
      </c>
      <c r="E969" s="154">
        <v>0</v>
      </c>
      <c r="F969" s="154">
        <v>0</v>
      </c>
      <c r="G969" s="154">
        <v>0</v>
      </c>
      <c r="H969" s="154">
        <v>0</v>
      </c>
      <c r="I969" s="154">
        <v>0</v>
      </c>
      <c r="J969" s="154">
        <v>0</v>
      </c>
      <c r="K969" s="154">
        <v>0</v>
      </c>
      <c r="L969" s="154">
        <v>0</v>
      </c>
      <c r="M969" s="154">
        <v>0</v>
      </c>
      <c r="N969" s="154" t="s">
        <v>263</v>
      </c>
      <c r="O969" s="154" t="s">
        <v>263</v>
      </c>
    </row>
    <row r="970" spans="1:15" ht="13.5" customHeight="1" x14ac:dyDescent="0.3">
      <c r="A970" s="155">
        <v>0.23958333333333301</v>
      </c>
      <c r="B970" s="154">
        <v>0</v>
      </c>
      <c r="C970" s="154">
        <v>0</v>
      </c>
      <c r="D970" s="154">
        <v>0</v>
      </c>
      <c r="E970" s="154">
        <v>0</v>
      </c>
      <c r="F970" s="154">
        <v>0</v>
      </c>
      <c r="G970" s="154">
        <v>0</v>
      </c>
      <c r="H970" s="154">
        <v>0</v>
      </c>
      <c r="I970" s="154">
        <v>0</v>
      </c>
      <c r="J970" s="154">
        <v>0</v>
      </c>
      <c r="K970" s="154">
        <v>0</v>
      </c>
      <c r="L970" s="154">
        <v>0</v>
      </c>
      <c r="M970" s="154">
        <v>0</v>
      </c>
      <c r="N970" s="154" t="s">
        <v>263</v>
      </c>
      <c r="O970" s="154" t="s">
        <v>263</v>
      </c>
    </row>
    <row r="971" spans="1:15" ht="13.5" customHeight="1" x14ac:dyDescent="0.3">
      <c r="A971" s="155">
        <v>0.25</v>
      </c>
      <c r="B971" s="154">
        <v>0</v>
      </c>
      <c r="C971" s="154">
        <v>0</v>
      </c>
      <c r="D971" s="154">
        <v>0</v>
      </c>
      <c r="E971" s="154">
        <v>0</v>
      </c>
      <c r="F971" s="154">
        <v>0</v>
      </c>
      <c r="G971" s="154">
        <v>0</v>
      </c>
      <c r="H971" s="154">
        <v>0</v>
      </c>
      <c r="I971" s="154">
        <v>0</v>
      </c>
      <c r="J971" s="154">
        <v>0</v>
      </c>
      <c r="K971" s="154">
        <v>0</v>
      </c>
      <c r="L971" s="154">
        <v>0</v>
      </c>
      <c r="M971" s="154">
        <v>0</v>
      </c>
      <c r="N971" s="154" t="s">
        <v>263</v>
      </c>
      <c r="O971" s="154" t="s">
        <v>263</v>
      </c>
    </row>
    <row r="972" spans="1:15" ht="13.5" customHeight="1" x14ac:dyDescent="0.3">
      <c r="A972" s="155">
        <v>0.26041666666666702</v>
      </c>
      <c r="B972" s="154">
        <v>0</v>
      </c>
      <c r="C972" s="154">
        <v>0</v>
      </c>
      <c r="D972" s="154">
        <v>0</v>
      </c>
      <c r="E972" s="154">
        <v>0</v>
      </c>
      <c r="F972" s="154">
        <v>0</v>
      </c>
      <c r="G972" s="154">
        <v>0</v>
      </c>
      <c r="H972" s="154">
        <v>0</v>
      </c>
      <c r="I972" s="154">
        <v>0</v>
      </c>
      <c r="J972" s="154">
        <v>0</v>
      </c>
      <c r="K972" s="154">
        <v>0</v>
      </c>
      <c r="L972" s="154">
        <v>0</v>
      </c>
      <c r="M972" s="154">
        <v>0</v>
      </c>
      <c r="N972" s="154" t="s">
        <v>263</v>
      </c>
      <c r="O972" s="154" t="s">
        <v>263</v>
      </c>
    </row>
    <row r="973" spans="1:15" ht="13.5" customHeight="1" x14ac:dyDescent="0.3">
      <c r="A973" s="155">
        <v>0.27083333333333298</v>
      </c>
      <c r="B973" s="154">
        <v>3</v>
      </c>
      <c r="C973" s="154">
        <v>0</v>
      </c>
      <c r="D973" s="154">
        <v>0</v>
      </c>
      <c r="E973" s="154">
        <v>0</v>
      </c>
      <c r="F973" s="154">
        <v>2</v>
      </c>
      <c r="G973" s="154">
        <v>1</v>
      </c>
      <c r="H973" s="154">
        <v>0</v>
      </c>
      <c r="I973" s="154">
        <v>0</v>
      </c>
      <c r="J973" s="154">
        <v>0</v>
      </c>
      <c r="K973" s="154">
        <v>0</v>
      </c>
      <c r="L973" s="154">
        <v>0</v>
      </c>
      <c r="M973" s="154">
        <v>0</v>
      </c>
      <c r="N973" s="154">
        <v>31.2</v>
      </c>
      <c r="O973" s="154" t="s">
        <v>263</v>
      </c>
    </row>
    <row r="974" spans="1:15" ht="13.5" customHeight="1" x14ac:dyDescent="0.3">
      <c r="A974" s="155">
        <v>0.28125</v>
      </c>
      <c r="B974" s="154">
        <v>3</v>
      </c>
      <c r="C974" s="154">
        <v>0</v>
      </c>
      <c r="D974" s="154">
        <v>0</v>
      </c>
      <c r="E974" s="154">
        <v>2</v>
      </c>
      <c r="F974" s="154">
        <v>0</v>
      </c>
      <c r="G974" s="154">
        <v>1</v>
      </c>
      <c r="H974" s="154">
        <v>0</v>
      </c>
      <c r="I974" s="154">
        <v>0</v>
      </c>
      <c r="J974" s="154">
        <v>0</v>
      </c>
      <c r="K974" s="154">
        <v>0</v>
      </c>
      <c r="L974" s="154">
        <v>0</v>
      </c>
      <c r="M974" s="154">
        <v>0</v>
      </c>
      <c r="N974" s="154">
        <v>30.6</v>
      </c>
      <c r="O974" s="154" t="s">
        <v>263</v>
      </c>
    </row>
    <row r="975" spans="1:15" ht="13.5" customHeight="1" x14ac:dyDescent="0.3">
      <c r="A975" s="155">
        <v>0.29166666666666702</v>
      </c>
      <c r="B975" s="154">
        <v>4</v>
      </c>
      <c r="C975" s="154">
        <v>0</v>
      </c>
      <c r="D975" s="154">
        <v>0</v>
      </c>
      <c r="E975" s="154">
        <v>3</v>
      </c>
      <c r="F975" s="154">
        <v>0</v>
      </c>
      <c r="G975" s="154">
        <v>1</v>
      </c>
      <c r="H975" s="154">
        <v>0</v>
      </c>
      <c r="I975" s="154">
        <v>0</v>
      </c>
      <c r="J975" s="154">
        <v>0</v>
      </c>
      <c r="K975" s="154">
        <v>0</v>
      </c>
      <c r="L975" s="154">
        <v>0</v>
      </c>
      <c r="M975" s="154">
        <v>0</v>
      </c>
      <c r="N975" s="154">
        <v>26.2</v>
      </c>
      <c r="O975" s="154" t="s">
        <v>263</v>
      </c>
    </row>
    <row r="976" spans="1:15" ht="13.5" customHeight="1" x14ac:dyDescent="0.3">
      <c r="A976" s="155">
        <v>0.30208333333333298</v>
      </c>
      <c r="B976" s="154">
        <v>9</v>
      </c>
      <c r="C976" s="154">
        <v>1</v>
      </c>
      <c r="D976" s="154">
        <v>0</v>
      </c>
      <c r="E976" s="154">
        <v>5</v>
      </c>
      <c r="F976" s="154">
        <v>3</v>
      </c>
      <c r="G976" s="154">
        <v>0</v>
      </c>
      <c r="H976" s="154">
        <v>0</v>
      </c>
      <c r="I976" s="154">
        <v>0</v>
      </c>
      <c r="J976" s="154">
        <v>0</v>
      </c>
      <c r="K976" s="154">
        <v>0</v>
      </c>
      <c r="L976" s="154">
        <v>0</v>
      </c>
      <c r="M976" s="154">
        <v>0</v>
      </c>
      <c r="N976" s="154">
        <v>25.7</v>
      </c>
      <c r="O976" s="154" t="s">
        <v>263</v>
      </c>
    </row>
    <row r="977" spans="1:15" ht="13.5" customHeight="1" x14ac:dyDescent="0.3">
      <c r="A977" s="155">
        <v>0.3125</v>
      </c>
      <c r="B977" s="154">
        <v>10</v>
      </c>
      <c r="C977" s="154">
        <v>2</v>
      </c>
      <c r="D977" s="154">
        <v>0</v>
      </c>
      <c r="E977" s="154">
        <v>6</v>
      </c>
      <c r="F977" s="154">
        <v>2</v>
      </c>
      <c r="G977" s="154">
        <v>0</v>
      </c>
      <c r="H977" s="154">
        <v>0</v>
      </c>
      <c r="I977" s="154">
        <v>0</v>
      </c>
      <c r="J977" s="154">
        <v>0</v>
      </c>
      <c r="K977" s="154">
        <v>0</v>
      </c>
      <c r="L977" s="154">
        <v>0</v>
      </c>
      <c r="M977" s="154">
        <v>0</v>
      </c>
      <c r="N977" s="154">
        <v>23.1</v>
      </c>
      <c r="O977" s="154" t="s">
        <v>263</v>
      </c>
    </row>
    <row r="978" spans="1:15" ht="13.5" customHeight="1" x14ac:dyDescent="0.3">
      <c r="A978" s="155">
        <v>0.32291666666666702</v>
      </c>
      <c r="B978" s="154">
        <v>8</v>
      </c>
      <c r="C978" s="154">
        <v>1</v>
      </c>
      <c r="D978" s="154">
        <v>0</v>
      </c>
      <c r="E978" s="154">
        <v>5</v>
      </c>
      <c r="F978" s="154">
        <v>2</v>
      </c>
      <c r="G978" s="154">
        <v>0</v>
      </c>
      <c r="H978" s="154">
        <v>0</v>
      </c>
      <c r="I978" s="154">
        <v>0</v>
      </c>
      <c r="J978" s="154">
        <v>0</v>
      </c>
      <c r="K978" s="154">
        <v>0</v>
      </c>
      <c r="L978" s="154">
        <v>0</v>
      </c>
      <c r="M978" s="154">
        <v>0</v>
      </c>
      <c r="N978" s="154">
        <v>26.6</v>
      </c>
      <c r="O978" s="154" t="s">
        <v>263</v>
      </c>
    </row>
    <row r="979" spans="1:15" ht="13.5" customHeight="1" x14ac:dyDescent="0.3">
      <c r="A979" s="155">
        <v>0.33333333333333298</v>
      </c>
      <c r="B979" s="154">
        <v>17</v>
      </c>
      <c r="C979" s="154">
        <v>0</v>
      </c>
      <c r="D979" s="154">
        <v>1</v>
      </c>
      <c r="E979" s="154">
        <v>11</v>
      </c>
      <c r="F979" s="154">
        <v>5</v>
      </c>
      <c r="G979" s="154">
        <v>0</v>
      </c>
      <c r="H979" s="154">
        <v>0</v>
      </c>
      <c r="I979" s="154">
        <v>0</v>
      </c>
      <c r="J979" s="154">
        <v>0</v>
      </c>
      <c r="K979" s="154">
        <v>0</v>
      </c>
      <c r="L979" s="154">
        <v>0</v>
      </c>
      <c r="M979" s="154">
        <v>0</v>
      </c>
      <c r="N979" s="154">
        <v>25.3</v>
      </c>
      <c r="O979" s="154">
        <v>34.700000000000003</v>
      </c>
    </row>
    <row r="980" spans="1:15" ht="13.5" customHeight="1" x14ac:dyDescent="0.3">
      <c r="A980" s="155">
        <v>0.34375</v>
      </c>
      <c r="B980" s="154">
        <v>17</v>
      </c>
      <c r="C980" s="154">
        <v>1</v>
      </c>
      <c r="D980" s="154">
        <v>1</v>
      </c>
      <c r="E980" s="154">
        <v>13</v>
      </c>
      <c r="F980" s="154">
        <v>1</v>
      </c>
      <c r="G980" s="154">
        <v>1</v>
      </c>
      <c r="H980" s="154">
        <v>0</v>
      </c>
      <c r="I980" s="154">
        <v>0</v>
      </c>
      <c r="J980" s="154">
        <v>0</v>
      </c>
      <c r="K980" s="154">
        <v>0</v>
      </c>
      <c r="L980" s="154">
        <v>0</v>
      </c>
      <c r="M980" s="154">
        <v>0</v>
      </c>
      <c r="N980" s="154">
        <v>24.7</v>
      </c>
      <c r="O980" s="154">
        <v>30.4</v>
      </c>
    </row>
    <row r="981" spans="1:15" ht="13.5" customHeight="1" x14ac:dyDescent="0.3">
      <c r="A981" s="155">
        <v>0.35416666666666702</v>
      </c>
      <c r="B981" s="154">
        <v>21</v>
      </c>
      <c r="C981" s="154">
        <v>3</v>
      </c>
      <c r="D981" s="154">
        <v>1</v>
      </c>
      <c r="E981" s="154">
        <v>16</v>
      </c>
      <c r="F981" s="154">
        <v>1</v>
      </c>
      <c r="G981" s="154">
        <v>0</v>
      </c>
      <c r="H981" s="154">
        <v>0</v>
      </c>
      <c r="I981" s="154">
        <v>0</v>
      </c>
      <c r="J981" s="154">
        <v>0</v>
      </c>
      <c r="K981" s="154">
        <v>0</v>
      </c>
      <c r="L981" s="154">
        <v>0</v>
      </c>
      <c r="M981" s="154">
        <v>0</v>
      </c>
      <c r="N981" s="154">
        <v>24</v>
      </c>
      <c r="O981" s="154">
        <v>31.8</v>
      </c>
    </row>
    <row r="982" spans="1:15" ht="13.5" customHeight="1" x14ac:dyDescent="0.3">
      <c r="A982" s="155">
        <v>0.36458333333333298</v>
      </c>
      <c r="B982" s="154">
        <v>9</v>
      </c>
      <c r="C982" s="154">
        <v>2</v>
      </c>
      <c r="D982" s="154">
        <v>0</v>
      </c>
      <c r="E982" s="154">
        <v>6</v>
      </c>
      <c r="F982" s="154">
        <v>0</v>
      </c>
      <c r="G982" s="154">
        <v>1</v>
      </c>
      <c r="H982" s="154">
        <v>0</v>
      </c>
      <c r="I982" s="154">
        <v>0</v>
      </c>
      <c r="J982" s="154">
        <v>0</v>
      </c>
      <c r="K982" s="154">
        <v>0</v>
      </c>
      <c r="L982" s="154">
        <v>0</v>
      </c>
      <c r="M982" s="154">
        <v>0</v>
      </c>
      <c r="N982" s="154">
        <v>24.9</v>
      </c>
      <c r="O982" s="154" t="s">
        <v>263</v>
      </c>
    </row>
    <row r="983" spans="1:15" ht="13.5" customHeight="1" x14ac:dyDescent="0.3">
      <c r="A983" s="155">
        <v>0.375</v>
      </c>
      <c r="B983" s="154">
        <v>5</v>
      </c>
      <c r="C983" s="154">
        <v>1</v>
      </c>
      <c r="D983" s="154">
        <v>0</v>
      </c>
      <c r="E983" s="154">
        <v>4</v>
      </c>
      <c r="F983" s="154">
        <v>0</v>
      </c>
      <c r="G983" s="154">
        <v>0</v>
      </c>
      <c r="H983" s="154">
        <v>0</v>
      </c>
      <c r="I983" s="154">
        <v>0</v>
      </c>
      <c r="J983" s="154">
        <v>0</v>
      </c>
      <c r="K983" s="154">
        <v>0</v>
      </c>
      <c r="L983" s="154">
        <v>0</v>
      </c>
      <c r="M983" s="154">
        <v>0</v>
      </c>
      <c r="N983" s="154">
        <v>21.3</v>
      </c>
      <c r="O983" s="154" t="s">
        <v>263</v>
      </c>
    </row>
    <row r="984" spans="1:15" ht="13.5" customHeight="1" x14ac:dyDescent="0.3">
      <c r="A984" s="155">
        <v>0.38541666666666702</v>
      </c>
      <c r="B984" s="154">
        <v>3</v>
      </c>
      <c r="C984" s="154">
        <v>1</v>
      </c>
      <c r="D984" s="154">
        <v>0</v>
      </c>
      <c r="E984" s="154">
        <v>1</v>
      </c>
      <c r="F984" s="154">
        <v>1</v>
      </c>
      <c r="G984" s="154">
        <v>0</v>
      </c>
      <c r="H984" s="154">
        <v>0</v>
      </c>
      <c r="I984" s="154">
        <v>0</v>
      </c>
      <c r="J984" s="154">
        <v>0</v>
      </c>
      <c r="K984" s="154">
        <v>0</v>
      </c>
      <c r="L984" s="154">
        <v>0</v>
      </c>
      <c r="M984" s="154">
        <v>0</v>
      </c>
      <c r="N984" s="154">
        <v>17.5</v>
      </c>
      <c r="O984" s="154" t="s">
        <v>263</v>
      </c>
    </row>
    <row r="985" spans="1:15" ht="13.5" customHeight="1" x14ac:dyDescent="0.3">
      <c r="A985" s="155">
        <v>0.39583333333333298</v>
      </c>
      <c r="B985" s="154">
        <v>5</v>
      </c>
      <c r="C985" s="154">
        <v>0</v>
      </c>
      <c r="D985" s="154">
        <v>0</v>
      </c>
      <c r="E985" s="154">
        <v>2</v>
      </c>
      <c r="F985" s="154">
        <v>3</v>
      </c>
      <c r="G985" s="154">
        <v>0</v>
      </c>
      <c r="H985" s="154">
        <v>0</v>
      </c>
      <c r="I985" s="154">
        <v>0</v>
      </c>
      <c r="J985" s="154">
        <v>0</v>
      </c>
      <c r="K985" s="154">
        <v>0</v>
      </c>
      <c r="L985" s="154">
        <v>0</v>
      </c>
      <c r="M985" s="154">
        <v>0</v>
      </c>
      <c r="N985" s="154">
        <v>23.9</v>
      </c>
      <c r="O985" s="154" t="s">
        <v>263</v>
      </c>
    </row>
    <row r="986" spans="1:15" ht="13.5" customHeight="1" x14ac:dyDescent="0.3">
      <c r="A986" s="155">
        <v>0.40625</v>
      </c>
      <c r="B986" s="154">
        <v>6</v>
      </c>
      <c r="C986" s="154">
        <v>1</v>
      </c>
      <c r="D986" s="154">
        <v>0</v>
      </c>
      <c r="E986" s="154">
        <v>4</v>
      </c>
      <c r="F986" s="154">
        <v>1</v>
      </c>
      <c r="G986" s="154">
        <v>0</v>
      </c>
      <c r="H986" s="154">
        <v>0</v>
      </c>
      <c r="I986" s="154">
        <v>0</v>
      </c>
      <c r="J986" s="154">
        <v>0</v>
      </c>
      <c r="K986" s="154">
        <v>0</v>
      </c>
      <c r="L986" s="154">
        <v>0</v>
      </c>
      <c r="M986" s="154">
        <v>0</v>
      </c>
      <c r="N986" s="154">
        <v>24.5</v>
      </c>
      <c r="O986" s="154" t="s">
        <v>263</v>
      </c>
    </row>
    <row r="987" spans="1:15" ht="13.5" customHeight="1" x14ac:dyDescent="0.3">
      <c r="A987" s="155">
        <v>0.41666666666666702</v>
      </c>
      <c r="B987" s="154">
        <v>2</v>
      </c>
      <c r="C987" s="154">
        <v>0</v>
      </c>
      <c r="D987" s="154">
        <v>0</v>
      </c>
      <c r="E987" s="154">
        <v>1</v>
      </c>
      <c r="F987" s="154">
        <v>1</v>
      </c>
      <c r="G987" s="154">
        <v>0</v>
      </c>
      <c r="H987" s="154">
        <v>0</v>
      </c>
      <c r="I987" s="154">
        <v>0</v>
      </c>
      <c r="J987" s="154">
        <v>0</v>
      </c>
      <c r="K987" s="154">
        <v>0</v>
      </c>
      <c r="L987" s="154">
        <v>0</v>
      </c>
      <c r="M987" s="154">
        <v>0</v>
      </c>
      <c r="N987" s="154">
        <v>23.2</v>
      </c>
      <c r="O987" s="154" t="s">
        <v>263</v>
      </c>
    </row>
    <row r="988" spans="1:15" ht="13.5" customHeight="1" x14ac:dyDescent="0.3">
      <c r="A988" s="155">
        <v>0.42708333333333298</v>
      </c>
      <c r="B988" s="154">
        <v>3</v>
      </c>
      <c r="C988" s="154">
        <v>0</v>
      </c>
      <c r="D988" s="154">
        <v>0</v>
      </c>
      <c r="E988" s="154">
        <v>2</v>
      </c>
      <c r="F988" s="154">
        <v>0</v>
      </c>
      <c r="G988" s="154">
        <v>0</v>
      </c>
      <c r="H988" s="154">
        <v>0</v>
      </c>
      <c r="I988" s="154">
        <v>0</v>
      </c>
      <c r="J988" s="154">
        <v>0</v>
      </c>
      <c r="K988" s="154">
        <v>0</v>
      </c>
      <c r="L988" s="154">
        <v>0</v>
      </c>
      <c r="M988" s="154">
        <v>1</v>
      </c>
      <c r="N988" s="154">
        <v>28</v>
      </c>
      <c r="O988" s="154" t="s">
        <v>263</v>
      </c>
    </row>
    <row r="989" spans="1:15" ht="13.5" customHeight="1" x14ac:dyDescent="0.3">
      <c r="A989" s="155">
        <v>0.4375</v>
      </c>
      <c r="B989" s="154">
        <v>1</v>
      </c>
      <c r="C989" s="154">
        <v>0</v>
      </c>
      <c r="D989" s="154">
        <v>0</v>
      </c>
      <c r="E989" s="154">
        <v>1</v>
      </c>
      <c r="F989" s="154">
        <v>0</v>
      </c>
      <c r="G989" s="154">
        <v>0</v>
      </c>
      <c r="H989" s="154">
        <v>0</v>
      </c>
      <c r="I989" s="154">
        <v>0</v>
      </c>
      <c r="J989" s="154">
        <v>0</v>
      </c>
      <c r="K989" s="154">
        <v>0</v>
      </c>
      <c r="L989" s="154">
        <v>0</v>
      </c>
      <c r="M989" s="154">
        <v>0</v>
      </c>
      <c r="N989" s="154">
        <v>23.1</v>
      </c>
      <c r="O989" s="154" t="s">
        <v>263</v>
      </c>
    </row>
    <row r="990" spans="1:15" ht="13.5" customHeight="1" x14ac:dyDescent="0.3">
      <c r="A990" s="155">
        <v>0.44791666666666702</v>
      </c>
      <c r="B990" s="154">
        <v>5</v>
      </c>
      <c r="C990" s="154">
        <v>0</v>
      </c>
      <c r="D990" s="154">
        <v>0</v>
      </c>
      <c r="E990" s="154">
        <v>4</v>
      </c>
      <c r="F990" s="154">
        <v>0</v>
      </c>
      <c r="G990" s="154">
        <v>1</v>
      </c>
      <c r="H990" s="154">
        <v>0</v>
      </c>
      <c r="I990" s="154">
        <v>0</v>
      </c>
      <c r="J990" s="154">
        <v>0</v>
      </c>
      <c r="K990" s="154">
        <v>0</v>
      </c>
      <c r="L990" s="154">
        <v>0</v>
      </c>
      <c r="M990" s="154">
        <v>0</v>
      </c>
      <c r="N990" s="154">
        <v>22.6</v>
      </c>
      <c r="O990" s="154" t="s">
        <v>263</v>
      </c>
    </row>
    <row r="991" spans="1:15" ht="13.5" customHeight="1" x14ac:dyDescent="0.3">
      <c r="A991" s="155">
        <v>0.45833333333333298</v>
      </c>
      <c r="B991" s="154">
        <v>3</v>
      </c>
      <c r="C991" s="154">
        <v>0</v>
      </c>
      <c r="D991" s="154">
        <v>0</v>
      </c>
      <c r="E991" s="154">
        <v>2</v>
      </c>
      <c r="F991" s="154">
        <v>1</v>
      </c>
      <c r="G991" s="154">
        <v>0</v>
      </c>
      <c r="H991" s="154">
        <v>0</v>
      </c>
      <c r="I991" s="154">
        <v>0</v>
      </c>
      <c r="J991" s="154">
        <v>0</v>
      </c>
      <c r="K991" s="154">
        <v>0</v>
      </c>
      <c r="L991" s="154">
        <v>0</v>
      </c>
      <c r="M991" s="154">
        <v>0</v>
      </c>
      <c r="N991" s="154">
        <v>20.399999999999999</v>
      </c>
      <c r="O991" s="154" t="s">
        <v>263</v>
      </c>
    </row>
    <row r="992" spans="1:15" ht="13.5" customHeight="1" x14ac:dyDescent="0.3">
      <c r="A992" s="155">
        <v>0.46875</v>
      </c>
      <c r="B992" s="154">
        <v>4</v>
      </c>
      <c r="C992" s="154">
        <v>0</v>
      </c>
      <c r="D992" s="154">
        <v>0</v>
      </c>
      <c r="E992" s="154">
        <v>3</v>
      </c>
      <c r="F992" s="154">
        <v>0</v>
      </c>
      <c r="G992" s="154">
        <v>1</v>
      </c>
      <c r="H992" s="154">
        <v>0</v>
      </c>
      <c r="I992" s="154">
        <v>0</v>
      </c>
      <c r="J992" s="154">
        <v>0</v>
      </c>
      <c r="K992" s="154">
        <v>0</v>
      </c>
      <c r="L992" s="154">
        <v>0</v>
      </c>
      <c r="M992" s="154">
        <v>0</v>
      </c>
      <c r="N992" s="154">
        <v>22</v>
      </c>
      <c r="O992" s="154" t="s">
        <v>263</v>
      </c>
    </row>
    <row r="993" spans="1:15" ht="13.5" customHeight="1" x14ac:dyDescent="0.3">
      <c r="A993" s="155">
        <v>0.47916666666666702</v>
      </c>
      <c r="B993" s="154">
        <v>6</v>
      </c>
      <c r="C993" s="154">
        <v>0</v>
      </c>
      <c r="D993" s="154">
        <v>0</v>
      </c>
      <c r="E993" s="154">
        <v>3</v>
      </c>
      <c r="F993" s="154">
        <v>0</v>
      </c>
      <c r="G993" s="154">
        <v>3</v>
      </c>
      <c r="H993" s="154">
        <v>0</v>
      </c>
      <c r="I993" s="154">
        <v>0</v>
      </c>
      <c r="J993" s="154">
        <v>0</v>
      </c>
      <c r="K993" s="154">
        <v>0</v>
      </c>
      <c r="L993" s="154">
        <v>0</v>
      </c>
      <c r="M993" s="154">
        <v>0</v>
      </c>
      <c r="N993" s="154">
        <v>23.5</v>
      </c>
      <c r="O993" s="154" t="s">
        <v>263</v>
      </c>
    </row>
    <row r="994" spans="1:15" ht="13.5" customHeight="1" x14ac:dyDescent="0.3">
      <c r="A994" s="155">
        <v>0.48958333333333298</v>
      </c>
      <c r="B994" s="154">
        <v>4</v>
      </c>
      <c r="C994" s="154">
        <v>0</v>
      </c>
      <c r="D994" s="154">
        <v>2</v>
      </c>
      <c r="E994" s="154">
        <v>1</v>
      </c>
      <c r="F994" s="154">
        <v>1</v>
      </c>
      <c r="G994" s="154">
        <v>0</v>
      </c>
      <c r="H994" s="154">
        <v>0</v>
      </c>
      <c r="I994" s="154">
        <v>0</v>
      </c>
      <c r="J994" s="154">
        <v>0</v>
      </c>
      <c r="K994" s="154">
        <v>0</v>
      </c>
      <c r="L994" s="154">
        <v>0</v>
      </c>
      <c r="M994" s="154">
        <v>0</v>
      </c>
      <c r="N994" s="154">
        <v>29</v>
      </c>
      <c r="O994" s="154" t="s">
        <v>263</v>
      </c>
    </row>
    <row r="995" spans="1:15" ht="13.5" customHeight="1" x14ac:dyDescent="0.3">
      <c r="A995" s="155">
        <v>0.5</v>
      </c>
      <c r="B995" s="154">
        <v>5</v>
      </c>
      <c r="C995" s="154">
        <v>0</v>
      </c>
      <c r="D995" s="154">
        <v>0</v>
      </c>
      <c r="E995" s="154">
        <v>2</v>
      </c>
      <c r="F995" s="154">
        <v>3</v>
      </c>
      <c r="G995" s="154">
        <v>0</v>
      </c>
      <c r="H995" s="154">
        <v>0</v>
      </c>
      <c r="I995" s="154">
        <v>0</v>
      </c>
      <c r="J995" s="154">
        <v>0</v>
      </c>
      <c r="K995" s="154">
        <v>0</v>
      </c>
      <c r="L995" s="154">
        <v>0</v>
      </c>
      <c r="M995" s="154">
        <v>0</v>
      </c>
      <c r="N995" s="154">
        <v>19.600000000000001</v>
      </c>
      <c r="O995" s="154" t="s">
        <v>263</v>
      </c>
    </row>
    <row r="996" spans="1:15" ht="13.5" customHeight="1" x14ac:dyDescent="0.3">
      <c r="A996" s="155">
        <v>0.51041666666666696</v>
      </c>
      <c r="B996" s="154">
        <v>5</v>
      </c>
      <c r="C996" s="154">
        <v>0</v>
      </c>
      <c r="D996" s="154">
        <v>0</v>
      </c>
      <c r="E996" s="154">
        <v>4</v>
      </c>
      <c r="F996" s="154">
        <v>0</v>
      </c>
      <c r="G996" s="154">
        <v>1</v>
      </c>
      <c r="H996" s="154">
        <v>0</v>
      </c>
      <c r="I996" s="154">
        <v>0</v>
      </c>
      <c r="J996" s="154">
        <v>0</v>
      </c>
      <c r="K996" s="154">
        <v>0</v>
      </c>
      <c r="L996" s="154">
        <v>0</v>
      </c>
      <c r="M996" s="154">
        <v>0</v>
      </c>
      <c r="N996" s="154">
        <v>25.3</v>
      </c>
      <c r="O996" s="154" t="s">
        <v>263</v>
      </c>
    </row>
    <row r="997" spans="1:15" ht="13.5" customHeight="1" x14ac:dyDescent="0.3">
      <c r="A997" s="155">
        <v>0.52083333333333304</v>
      </c>
      <c r="B997" s="154">
        <v>3</v>
      </c>
      <c r="C997" s="154">
        <v>0</v>
      </c>
      <c r="D997" s="154">
        <v>0</v>
      </c>
      <c r="E997" s="154">
        <v>2</v>
      </c>
      <c r="F997" s="154">
        <v>0</v>
      </c>
      <c r="G997" s="154">
        <v>1</v>
      </c>
      <c r="H997" s="154">
        <v>0</v>
      </c>
      <c r="I997" s="154">
        <v>0</v>
      </c>
      <c r="J997" s="154">
        <v>0</v>
      </c>
      <c r="K997" s="154">
        <v>0</v>
      </c>
      <c r="L997" s="154">
        <v>0</v>
      </c>
      <c r="M997" s="154">
        <v>0</v>
      </c>
      <c r="N997" s="154">
        <v>28.7</v>
      </c>
      <c r="O997" s="154" t="s">
        <v>263</v>
      </c>
    </row>
    <row r="998" spans="1:15" ht="13.5" customHeight="1" x14ac:dyDescent="0.3">
      <c r="A998" s="155">
        <v>0.53125</v>
      </c>
      <c r="B998" s="154">
        <v>5</v>
      </c>
      <c r="C998" s="154">
        <v>1</v>
      </c>
      <c r="D998" s="154">
        <v>0</v>
      </c>
      <c r="E998" s="154">
        <v>4</v>
      </c>
      <c r="F998" s="154">
        <v>0</v>
      </c>
      <c r="G998" s="154">
        <v>0</v>
      </c>
      <c r="H998" s="154">
        <v>0</v>
      </c>
      <c r="I998" s="154">
        <v>0</v>
      </c>
      <c r="J998" s="154">
        <v>0</v>
      </c>
      <c r="K998" s="154">
        <v>0</v>
      </c>
      <c r="L998" s="154">
        <v>0</v>
      </c>
      <c r="M998" s="154">
        <v>0</v>
      </c>
      <c r="N998" s="154">
        <v>22.8</v>
      </c>
      <c r="O998" s="154" t="s">
        <v>263</v>
      </c>
    </row>
    <row r="999" spans="1:15" ht="13.5" customHeight="1" x14ac:dyDescent="0.3">
      <c r="A999" s="155">
        <v>0.54166666666666696</v>
      </c>
      <c r="B999" s="154">
        <v>7</v>
      </c>
      <c r="C999" s="154">
        <v>1</v>
      </c>
      <c r="D999" s="154">
        <v>0</v>
      </c>
      <c r="E999" s="154">
        <v>6</v>
      </c>
      <c r="F999" s="154">
        <v>0</v>
      </c>
      <c r="G999" s="154">
        <v>0</v>
      </c>
      <c r="H999" s="154">
        <v>0</v>
      </c>
      <c r="I999" s="154">
        <v>0</v>
      </c>
      <c r="J999" s="154">
        <v>0</v>
      </c>
      <c r="K999" s="154">
        <v>0</v>
      </c>
      <c r="L999" s="154">
        <v>0</v>
      </c>
      <c r="M999" s="154">
        <v>0</v>
      </c>
      <c r="N999" s="154">
        <v>23.8</v>
      </c>
      <c r="O999" s="154" t="s">
        <v>263</v>
      </c>
    </row>
    <row r="1000" spans="1:15" ht="13.5" customHeight="1" x14ac:dyDescent="0.3">
      <c r="A1000" s="155">
        <v>0.55208333333333304</v>
      </c>
      <c r="B1000" s="154">
        <v>5</v>
      </c>
      <c r="C1000" s="154">
        <v>0</v>
      </c>
      <c r="D1000" s="154">
        <v>0</v>
      </c>
      <c r="E1000" s="154">
        <v>4</v>
      </c>
      <c r="F1000" s="154">
        <v>1</v>
      </c>
      <c r="G1000" s="154">
        <v>0</v>
      </c>
      <c r="H1000" s="154">
        <v>0</v>
      </c>
      <c r="I1000" s="154">
        <v>0</v>
      </c>
      <c r="J1000" s="154">
        <v>0</v>
      </c>
      <c r="K1000" s="154">
        <v>0</v>
      </c>
      <c r="L1000" s="154">
        <v>0</v>
      </c>
      <c r="M1000" s="154">
        <v>0</v>
      </c>
      <c r="N1000" s="154">
        <v>27.1</v>
      </c>
      <c r="O1000" s="154" t="s">
        <v>263</v>
      </c>
    </row>
    <row r="1001" spans="1:15" ht="13.5" customHeight="1" x14ac:dyDescent="0.3">
      <c r="A1001" s="155">
        <v>0.5625</v>
      </c>
      <c r="B1001" s="154">
        <v>6</v>
      </c>
      <c r="C1001" s="154">
        <v>1</v>
      </c>
      <c r="D1001" s="154">
        <v>0</v>
      </c>
      <c r="E1001" s="154">
        <v>3</v>
      </c>
      <c r="F1001" s="154">
        <v>0</v>
      </c>
      <c r="G1001" s="154">
        <v>1</v>
      </c>
      <c r="H1001" s="154">
        <v>0</v>
      </c>
      <c r="I1001" s="154">
        <v>0</v>
      </c>
      <c r="J1001" s="154">
        <v>0</v>
      </c>
      <c r="K1001" s="154">
        <v>0</v>
      </c>
      <c r="L1001" s="154">
        <v>0</v>
      </c>
      <c r="M1001" s="154">
        <v>1</v>
      </c>
      <c r="N1001" s="154">
        <v>21.8</v>
      </c>
      <c r="O1001" s="154" t="s">
        <v>263</v>
      </c>
    </row>
    <row r="1002" spans="1:15" ht="13.5" customHeight="1" x14ac:dyDescent="0.3">
      <c r="A1002" s="155">
        <v>0.57291666666666696</v>
      </c>
      <c r="B1002" s="154">
        <v>1</v>
      </c>
      <c r="C1002" s="154">
        <v>0</v>
      </c>
      <c r="D1002" s="154">
        <v>0</v>
      </c>
      <c r="E1002" s="154">
        <v>1</v>
      </c>
      <c r="F1002" s="154">
        <v>0</v>
      </c>
      <c r="G1002" s="154">
        <v>0</v>
      </c>
      <c r="H1002" s="154">
        <v>0</v>
      </c>
      <c r="I1002" s="154">
        <v>0</v>
      </c>
      <c r="J1002" s="154">
        <v>0</v>
      </c>
      <c r="K1002" s="154">
        <v>0</v>
      </c>
      <c r="L1002" s="154">
        <v>0</v>
      </c>
      <c r="M1002" s="154">
        <v>0</v>
      </c>
      <c r="N1002" s="154">
        <v>23.6</v>
      </c>
      <c r="O1002" s="154" t="s">
        <v>263</v>
      </c>
    </row>
    <row r="1003" spans="1:15" ht="13.5" customHeight="1" x14ac:dyDescent="0.3">
      <c r="A1003" s="155">
        <v>0.58333333333333304</v>
      </c>
      <c r="B1003" s="154">
        <v>5</v>
      </c>
      <c r="C1003" s="154">
        <v>2</v>
      </c>
      <c r="D1003" s="154">
        <v>0</v>
      </c>
      <c r="E1003" s="154">
        <v>1</v>
      </c>
      <c r="F1003" s="154">
        <v>1</v>
      </c>
      <c r="G1003" s="154">
        <v>1</v>
      </c>
      <c r="H1003" s="154">
        <v>0</v>
      </c>
      <c r="I1003" s="154">
        <v>0</v>
      </c>
      <c r="J1003" s="154">
        <v>0</v>
      </c>
      <c r="K1003" s="154">
        <v>0</v>
      </c>
      <c r="L1003" s="154">
        <v>0</v>
      </c>
      <c r="M1003" s="154">
        <v>0</v>
      </c>
      <c r="N1003" s="154">
        <v>21.4</v>
      </c>
      <c r="O1003" s="154" t="s">
        <v>263</v>
      </c>
    </row>
    <row r="1004" spans="1:15" ht="13.5" customHeight="1" x14ac:dyDescent="0.3">
      <c r="A1004" s="155">
        <v>0.59375</v>
      </c>
      <c r="B1004" s="154">
        <v>6</v>
      </c>
      <c r="C1004" s="154">
        <v>1</v>
      </c>
      <c r="D1004" s="154">
        <v>0</v>
      </c>
      <c r="E1004" s="154">
        <v>3</v>
      </c>
      <c r="F1004" s="154">
        <v>2</v>
      </c>
      <c r="G1004" s="154">
        <v>0</v>
      </c>
      <c r="H1004" s="154">
        <v>0</v>
      </c>
      <c r="I1004" s="154">
        <v>0</v>
      </c>
      <c r="J1004" s="154">
        <v>0</v>
      </c>
      <c r="K1004" s="154">
        <v>0</v>
      </c>
      <c r="L1004" s="154">
        <v>0</v>
      </c>
      <c r="M1004" s="154">
        <v>0</v>
      </c>
      <c r="N1004" s="154">
        <v>28.1</v>
      </c>
      <c r="O1004" s="154" t="s">
        <v>263</v>
      </c>
    </row>
    <row r="1005" spans="1:15" ht="13.5" customHeight="1" x14ac:dyDescent="0.3">
      <c r="A1005" s="155">
        <v>0.60416666666666696</v>
      </c>
      <c r="B1005" s="154">
        <v>4</v>
      </c>
      <c r="C1005" s="154">
        <v>0</v>
      </c>
      <c r="D1005" s="154">
        <v>0</v>
      </c>
      <c r="E1005" s="154">
        <v>3</v>
      </c>
      <c r="F1005" s="154">
        <v>0</v>
      </c>
      <c r="G1005" s="154">
        <v>1</v>
      </c>
      <c r="H1005" s="154">
        <v>0</v>
      </c>
      <c r="I1005" s="154">
        <v>0</v>
      </c>
      <c r="J1005" s="154">
        <v>0</v>
      </c>
      <c r="K1005" s="154">
        <v>0</v>
      </c>
      <c r="L1005" s="154">
        <v>0</v>
      </c>
      <c r="M1005" s="154">
        <v>0</v>
      </c>
      <c r="N1005" s="154">
        <v>27.8</v>
      </c>
      <c r="O1005" s="154" t="s">
        <v>263</v>
      </c>
    </row>
    <row r="1006" spans="1:15" ht="13.5" customHeight="1" x14ac:dyDescent="0.3">
      <c r="A1006" s="155">
        <v>0.61458333333333304</v>
      </c>
      <c r="B1006" s="154">
        <v>12</v>
      </c>
      <c r="C1006" s="154">
        <v>0</v>
      </c>
      <c r="D1006" s="154">
        <v>0</v>
      </c>
      <c r="E1006" s="154">
        <v>9</v>
      </c>
      <c r="F1006" s="154">
        <v>2</v>
      </c>
      <c r="G1006" s="154">
        <v>1</v>
      </c>
      <c r="H1006" s="154">
        <v>0</v>
      </c>
      <c r="I1006" s="154">
        <v>0</v>
      </c>
      <c r="J1006" s="154">
        <v>0</v>
      </c>
      <c r="K1006" s="154">
        <v>0</v>
      </c>
      <c r="L1006" s="154">
        <v>0</v>
      </c>
      <c r="M1006" s="154">
        <v>0</v>
      </c>
      <c r="N1006" s="154">
        <v>25.9</v>
      </c>
      <c r="O1006" s="154">
        <v>33.799999999999997</v>
      </c>
    </row>
    <row r="1007" spans="1:15" ht="13.5" customHeight="1" x14ac:dyDescent="0.3">
      <c r="A1007" s="155">
        <v>0.625</v>
      </c>
      <c r="B1007" s="154">
        <v>2</v>
      </c>
      <c r="C1007" s="154">
        <v>0</v>
      </c>
      <c r="D1007" s="154">
        <v>0</v>
      </c>
      <c r="E1007" s="154">
        <v>2</v>
      </c>
      <c r="F1007" s="154">
        <v>0</v>
      </c>
      <c r="G1007" s="154">
        <v>0</v>
      </c>
      <c r="H1007" s="154">
        <v>0</v>
      </c>
      <c r="I1007" s="154">
        <v>0</v>
      </c>
      <c r="J1007" s="154">
        <v>0</v>
      </c>
      <c r="K1007" s="154">
        <v>0</v>
      </c>
      <c r="L1007" s="154">
        <v>0</v>
      </c>
      <c r="M1007" s="154">
        <v>0</v>
      </c>
      <c r="N1007" s="154">
        <v>35.799999999999997</v>
      </c>
      <c r="O1007" s="154" t="s">
        <v>263</v>
      </c>
    </row>
    <row r="1008" spans="1:15" ht="13.5" customHeight="1" x14ac:dyDescent="0.3">
      <c r="A1008" s="155">
        <v>0.63541666666666696</v>
      </c>
      <c r="B1008" s="154">
        <v>6</v>
      </c>
      <c r="C1008" s="154">
        <v>1</v>
      </c>
      <c r="D1008" s="154">
        <v>0</v>
      </c>
      <c r="E1008" s="154">
        <v>3</v>
      </c>
      <c r="F1008" s="154">
        <v>1</v>
      </c>
      <c r="G1008" s="154">
        <v>1</v>
      </c>
      <c r="H1008" s="154">
        <v>0</v>
      </c>
      <c r="I1008" s="154">
        <v>0</v>
      </c>
      <c r="J1008" s="154">
        <v>0</v>
      </c>
      <c r="K1008" s="154">
        <v>0</v>
      </c>
      <c r="L1008" s="154">
        <v>0</v>
      </c>
      <c r="M1008" s="154">
        <v>0</v>
      </c>
      <c r="N1008" s="154">
        <v>34.200000000000003</v>
      </c>
      <c r="O1008" s="154" t="s">
        <v>263</v>
      </c>
    </row>
    <row r="1009" spans="1:15" ht="13.5" customHeight="1" x14ac:dyDescent="0.3">
      <c r="A1009" s="155">
        <v>0.64583333333333304</v>
      </c>
      <c r="B1009" s="154">
        <v>12</v>
      </c>
      <c r="C1009" s="154">
        <v>0</v>
      </c>
      <c r="D1009" s="154">
        <v>0</v>
      </c>
      <c r="E1009" s="154">
        <v>10</v>
      </c>
      <c r="F1009" s="154">
        <v>0</v>
      </c>
      <c r="G1009" s="154">
        <v>2</v>
      </c>
      <c r="H1009" s="154">
        <v>0</v>
      </c>
      <c r="I1009" s="154">
        <v>0</v>
      </c>
      <c r="J1009" s="154">
        <v>0</v>
      </c>
      <c r="K1009" s="154">
        <v>0</v>
      </c>
      <c r="L1009" s="154">
        <v>0</v>
      </c>
      <c r="M1009" s="154">
        <v>0</v>
      </c>
      <c r="N1009" s="154">
        <v>26.1</v>
      </c>
      <c r="O1009" s="154">
        <v>45.4</v>
      </c>
    </row>
    <row r="1010" spans="1:15" ht="13.5" customHeight="1" x14ac:dyDescent="0.3">
      <c r="A1010" s="155">
        <v>0.65625</v>
      </c>
      <c r="B1010" s="154">
        <v>8</v>
      </c>
      <c r="C1010" s="154">
        <v>1</v>
      </c>
      <c r="D1010" s="154">
        <v>2</v>
      </c>
      <c r="E1010" s="154">
        <v>5</v>
      </c>
      <c r="F1010" s="154">
        <v>0</v>
      </c>
      <c r="G1010" s="154">
        <v>0</v>
      </c>
      <c r="H1010" s="154">
        <v>0</v>
      </c>
      <c r="I1010" s="154">
        <v>0</v>
      </c>
      <c r="J1010" s="154">
        <v>0</v>
      </c>
      <c r="K1010" s="154">
        <v>0</v>
      </c>
      <c r="L1010" s="154">
        <v>0</v>
      </c>
      <c r="M1010" s="154">
        <v>0</v>
      </c>
      <c r="N1010" s="154">
        <v>25.4</v>
      </c>
      <c r="O1010" s="154" t="s">
        <v>263</v>
      </c>
    </row>
    <row r="1011" spans="1:15" ht="13.5" customHeight="1" x14ac:dyDescent="0.3">
      <c r="A1011" s="155">
        <v>0.66666666666666696</v>
      </c>
      <c r="B1011" s="154">
        <v>22</v>
      </c>
      <c r="C1011" s="154">
        <v>0</v>
      </c>
      <c r="D1011" s="154">
        <v>0</v>
      </c>
      <c r="E1011" s="154">
        <v>19</v>
      </c>
      <c r="F1011" s="154">
        <v>3</v>
      </c>
      <c r="G1011" s="154">
        <v>0</v>
      </c>
      <c r="H1011" s="154">
        <v>0</v>
      </c>
      <c r="I1011" s="154">
        <v>0</v>
      </c>
      <c r="J1011" s="154">
        <v>0</v>
      </c>
      <c r="K1011" s="154">
        <v>0</v>
      </c>
      <c r="L1011" s="154">
        <v>0</v>
      </c>
      <c r="M1011" s="154">
        <v>0</v>
      </c>
      <c r="N1011" s="154">
        <v>25.7</v>
      </c>
      <c r="O1011" s="154">
        <v>32.200000000000003</v>
      </c>
    </row>
    <row r="1012" spans="1:15" ht="13.5" customHeight="1" x14ac:dyDescent="0.3">
      <c r="A1012" s="155">
        <v>0.67708333333333304</v>
      </c>
      <c r="B1012" s="154">
        <v>20</v>
      </c>
      <c r="C1012" s="154">
        <v>1</v>
      </c>
      <c r="D1012" s="154">
        <v>0</v>
      </c>
      <c r="E1012" s="154">
        <v>18</v>
      </c>
      <c r="F1012" s="154">
        <v>1</v>
      </c>
      <c r="G1012" s="154">
        <v>0</v>
      </c>
      <c r="H1012" s="154">
        <v>0</v>
      </c>
      <c r="I1012" s="154">
        <v>0</v>
      </c>
      <c r="J1012" s="154">
        <v>0</v>
      </c>
      <c r="K1012" s="154">
        <v>0</v>
      </c>
      <c r="L1012" s="154">
        <v>0</v>
      </c>
      <c r="M1012" s="154">
        <v>0</v>
      </c>
      <c r="N1012" s="154">
        <v>25.4</v>
      </c>
      <c r="O1012" s="154">
        <v>31.9</v>
      </c>
    </row>
    <row r="1013" spans="1:15" ht="13.5" customHeight="1" x14ac:dyDescent="0.3">
      <c r="A1013" s="155">
        <v>0.6875</v>
      </c>
      <c r="B1013" s="154">
        <v>21</v>
      </c>
      <c r="C1013" s="154">
        <v>0</v>
      </c>
      <c r="D1013" s="154">
        <v>0</v>
      </c>
      <c r="E1013" s="154">
        <v>16</v>
      </c>
      <c r="F1013" s="154">
        <v>3</v>
      </c>
      <c r="G1013" s="154">
        <v>2</v>
      </c>
      <c r="H1013" s="154">
        <v>0</v>
      </c>
      <c r="I1013" s="154">
        <v>0</v>
      </c>
      <c r="J1013" s="154">
        <v>0</v>
      </c>
      <c r="K1013" s="154">
        <v>0</v>
      </c>
      <c r="L1013" s="154">
        <v>0</v>
      </c>
      <c r="M1013" s="154">
        <v>0</v>
      </c>
      <c r="N1013" s="154">
        <v>25.2</v>
      </c>
      <c r="O1013" s="154">
        <v>29.7</v>
      </c>
    </row>
    <row r="1014" spans="1:15" ht="13.5" customHeight="1" x14ac:dyDescent="0.3">
      <c r="A1014" s="155">
        <v>0.69791666666666696</v>
      </c>
      <c r="B1014" s="154">
        <v>12</v>
      </c>
      <c r="C1014" s="154">
        <v>1</v>
      </c>
      <c r="D1014" s="154">
        <v>0</v>
      </c>
      <c r="E1014" s="154">
        <v>9</v>
      </c>
      <c r="F1014" s="154">
        <v>0</v>
      </c>
      <c r="G1014" s="154">
        <v>0</v>
      </c>
      <c r="H1014" s="154">
        <v>2</v>
      </c>
      <c r="I1014" s="154">
        <v>0</v>
      </c>
      <c r="J1014" s="154">
        <v>0</v>
      </c>
      <c r="K1014" s="154">
        <v>0</v>
      </c>
      <c r="L1014" s="154">
        <v>0</v>
      </c>
      <c r="M1014" s="154">
        <v>0</v>
      </c>
      <c r="N1014" s="154">
        <v>24.7</v>
      </c>
      <c r="O1014" s="154">
        <v>31</v>
      </c>
    </row>
    <row r="1015" spans="1:15" ht="13.5" customHeight="1" x14ac:dyDescent="0.3">
      <c r="A1015" s="155">
        <v>0.70833333333333304</v>
      </c>
      <c r="B1015" s="154">
        <v>29</v>
      </c>
      <c r="C1015" s="154">
        <v>0</v>
      </c>
      <c r="D1015" s="154">
        <v>2</v>
      </c>
      <c r="E1015" s="154">
        <v>25</v>
      </c>
      <c r="F1015" s="154">
        <v>1</v>
      </c>
      <c r="G1015" s="154">
        <v>1</v>
      </c>
      <c r="H1015" s="154">
        <v>0</v>
      </c>
      <c r="I1015" s="154">
        <v>0</v>
      </c>
      <c r="J1015" s="154">
        <v>0</v>
      </c>
      <c r="K1015" s="154">
        <v>0</v>
      </c>
      <c r="L1015" s="154">
        <v>0</v>
      </c>
      <c r="M1015" s="154">
        <v>0</v>
      </c>
      <c r="N1015" s="154">
        <v>24.4</v>
      </c>
      <c r="O1015" s="154">
        <v>30.9</v>
      </c>
    </row>
    <row r="1016" spans="1:15" ht="13.5" customHeight="1" x14ac:dyDescent="0.3">
      <c r="A1016" s="155">
        <v>0.71875</v>
      </c>
      <c r="B1016" s="154">
        <v>21</v>
      </c>
      <c r="C1016" s="154">
        <v>1</v>
      </c>
      <c r="D1016" s="154">
        <v>0</v>
      </c>
      <c r="E1016" s="154">
        <v>19</v>
      </c>
      <c r="F1016" s="154">
        <v>0</v>
      </c>
      <c r="G1016" s="154">
        <v>1</v>
      </c>
      <c r="H1016" s="154">
        <v>0</v>
      </c>
      <c r="I1016" s="154">
        <v>0</v>
      </c>
      <c r="J1016" s="154">
        <v>0</v>
      </c>
      <c r="K1016" s="154">
        <v>0</v>
      </c>
      <c r="L1016" s="154">
        <v>0</v>
      </c>
      <c r="M1016" s="154">
        <v>0</v>
      </c>
      <c r="N1016" s="154">
        <v>25.7</v>
      </c>
      <c r="O1016" s="154">
        <v>30.2</v>
      </c>
    </row>
    <row r="1017" spans="1:15" ht="13.5" customHeight="1" x14ac:dyDescent="0.3">
      <c r="A1017" s="155">
        <v>0.72916666666666696</v>
      </c>
      <c r="B1017" s="154">
        <v>12</v>
      </c>
      <c r="C1017" s="154">
        <v>0</v>
      </c>
      <c r="D1017" s="154">
        <v>1</v>
      </c>
      <c r="E1017" s="154">
        <v>9</v>
      </c>
      <c r="F1017" s="154">
        <v>2</v>
      </c>
      <c r="G1017" s="154">
        <v>0</v>
      </c>
      <c r="H1017" s="154">
        <v>0</v>
      </c>
      <c r="I1017" s="154">
        <v>0</v>
      </c>
      <c r="J1017" s="154">
        <v>0</v>
      </c>
      <c r="K1017" s="154">
        <v>0</v>
      </c>
      <c r="L1017" s="154">
        <v>0</v>
      </c>
      <c r="M1017" s="154">
        <v>0</v>
      </c>
      <c r="N1017" s="154">
        <v>24.6</v>
      </c>
      <c r="O1017" s="154">
        <v>28.5</v>
      </c>
    </row>
    <row r="1018" spans="1:15" ht="13.5" customHeight="1" x14ac:dyDescent="0.3">
      <c r="A1018" s="155">
        <v>0.73958333333333304</v>
      </c>
      <c r="B1018" s="154">
        <v>17</v>
      </c>
      <c r="C1018" s="154">
        <v>1</v>
      </c>
      <c r="D1018" s="154">
        <v>0</v>
      </c>
      <c r="E1018" s="154">
        <v>14</v>
      </c>
      <c r="F1018" s="154">
        <v>2</v>
      </c>
      <c r="G1018" s="154">
        <v>0</v>
      </c>
      <c r="H1018" s="154">
        <v>0</v>
      </c>
      <c r="I1018" s="154">
        <v>0</v>
      </c>
      <c r="J1018" s="154">
        <v>0</v>
      </c>
      <c r="K1018" s="154">
        <v>0</v>
      </c>
      <c r="L1018" s="154">
        <v>0</v>
      </c>
      <c r="M1018" s="154">
        <v>0</v>
      </c>
      <c r="N1018" s="154">
        <v>28</v>
      </c>
      <c r="O1018" s="154">
        <v>35.200000000000003</v>
      </c>
    </row>
    <row r="1019" spans="1:15" ht="13.5" customHeight="1" x14ac:dyDescent="0.3">
      <c r="A1019" s="155">
        <v>0.75</v>
      </c>
      <c r="B1019" s="154">
        <v>10</v>
      </c>
      <c r="C1019" s="154">
        <v>2</v>
      </c>
      <c r="D1019" s="154">
        <v>0</v>
      </c>
      <c r="E1019" s="154">
        <v>6</v>
      </c>
      <c r="F1019" s="154">
        <v>1</v>
      </c>
      <c r="G1019" s="154">
        <v>1</v>
      </c>
      <c r="H1019" s="154">
        <v>0</v>
      </c>
      <c r="I1019" s="154">
        <v>0</v>
      </c>
      <c r="J1019" s="154">
        <v>0</v>
      </c>
      <c r="K1019" s="154">
        <v>0</v>
      </c>
      <c r="L1019" s="154">
        <v>0</v>
      </c>
      <c r="M1019" s="154">
        <v>0</v>
      </c>
      <c r="N1019" s="154">
        <v>23.8</v>
      </c>
      <c r="O1019" s="154" t="s">
        <v>263</v>
      </c>
    </row>
    <row r="1020" spans="1:15" ht="13.5" customHeight="1" x14ac:dyDescent="0.3">
      <c r="A1020" s="155">
        <v>0.76041666666666696</v>
      </c>
      <c r="B1020" s="154">
        <v>7</v>
      </c>
      <c r="C1020" s="154">
        <v>0</v>
      </c>
      <c r="D1020" s="154">
        <v>0</v>
      </c>
      <c r="E1020" s="154">
        <v>6</v>
      </c>
      <c r="F1020" s="154">
        <v>1</v>
      </c>
      <c r="G1020" s="154">
        <v>0</v>
      </c>
      <c r="H1020" s="154">
        <v>0</v>
      </c>
      <c r="I1020" s="154">
        <v>0</v>
      </c>
      <c r="J1020" s="154">
        <v>0</v>
      </c>
      <c r="K1020" s="154">
        <v>0</v>
      </c>
      <c r="L1020" s="154">
        <v>0</v>
      </c>
      <c r="M1020" s="154">
        <v>0</v>
      </c>
      <c r="N1020" s="154">
        <v>22.7</v>
      </c>
      <c r="O1020" s="154" t="s">
        <v>263</v>
      </c>
    </row>
    <row r="1021" spans="1:15" ht="13.5" customHeight="1" x14ac:dyDescent="0.3">
      <c r="A1021" s="155">
        <v>0.77083333333333304</v>
      </c>
      <c r="B1021" s="154">
        <v>0</v>
      </c>
      <c r="C1021" s="154">
        <v>0</v>
      </c>
      <c r="D1021" s="154">
        <v>0</v>
      </c>
      <c r="E1021" s="154">
        <v>0</v>
      </c>
      <c r="F1021" s="154">
        <v>0</v>
      </c>
      <c r="G1021" s="154">
        <v>0</v>
      </c>
      <c r="H1021" s="154">
        <v>0</v>
      </c>
      <c r="I1021" s="154">
        <v>0</v>
      </c>
      <c r="J1021" s="154">
        <v>0</v>
      </c>
      <c r="K1021" s="154">
        <v>0</v>
      </c>
      <c r="L1021" s="154">
        <v>0</v>
      </c>
      <c r="M1021" s="154">
        <v>0</v>
      </c>
      <c r="N1021" s="154" t="s">
        <v>263</v>
      </c>
      <c r="O1021" s="154" t="s">
        <v>263</v>
      </c>
    </row>
    <row r="1022" spans="1:15" ht="13.5" customHeight="1" x14ac:dyDescent="0.3">
      <c r="A1022" s="155">
        <v>0.78125</v>
      </c>
      <c r="B1022" s="154">
        <v>4</v>
      </c>
      <c r="C1022" s="154">
        <v>1</v>
      </c>
      <c r="D1022" s="154">
        <v>1</v>
      </c>
      <c r="E1022" s="154">
        <v>1</v>
      </c>
      <c r="F1022" s="154">
        <v>0</v>
      </c>
      <c r="G1022" s="154">
        <v>1</v>
      </c>
      <c r="H1022" s="154">
        <v>0</v>
      </c>
      <c r="I1022" s="154">
        <v>0</v>
      </c>
      <c r="J1022" s="154">
        <v>0</v>
      </c>
      <c r="K1022" s="154">
        <v>0</v>
      </c>
      <c r="L1022" s="154">
        <v>0</v>
      </c>
      <c r="M1022" s="154">
        <v>0</v>
      </c>
      <c r="N1022" s="154">
        <v>24.4</v>
      </c>
      <c r="O1022" s="154" t="s">
        <v>263</v>
      </c>
    </row>
    <row r="1023" spans="1:15" ht="13.5" customHeight="1" x14ac:dyDescent="0.3">
      <c r="A1023" s="155">
        <v>0.79166666666666696</v>
      </c>
      <c r="B1023" s="154">
        <v>10</v>
      </c>
      <c r="C1023" s="154">
        <v>0</v>
      </c>
      <c r="D1023" s="154">
        <v>1</v>
      </c>
      <c r="E1023" s="154">
        <v>9</v>
      </c>
      <c r="F1023" s="154">
        <v>0</v>
      </c>
      <c r="G1023" s="154">
        <v>0</v>
      </c>
      <c r="H1023" s="154">
        <v>0</v>
      </c>
      <c r="I1023" s="154">
        <v>0</v>
      </c>
      <c r="J1023" s="154">
        <v>0</v>
      </c>
      <c r="K1023" s="154">
        <v>0</v>
      </c>
      <c r="L1023" s="154">
        <v>0</v>
      </c>
      <c r="M1023" s="154">
        <v>0</v>
      </c>
      <c r="N1023" s="154">
        <v>26.8</v>
      </c>
      <c r="O1023" s="154" t="s">
        <v>263</v>
      </c>
    </row>
    <row r="1024" spans="1:15" ht="13.5" customHeight="1" x14ac:dyDescent="0.3">
      <c r="A1024" s="155">
        <v>0.80208333333333304</v>
      </c>
      <c r="B1024" s="154">
        <v>0</v>
      </c>
      <c r="C1024" s="154">
        <v>0</v>
      </c>
      <c r="D1024" s="154">
        <v>0</v>
      </c>
      <c r="E1024" s="154">
        <v>0</v>
      </c>
      <c r="F1024" s="154">
        <v>0</v>
      </c>
      <c r="G1024" s="154">
        <v>0</v>
      </c>
      <c r="H1024" s="154">
        <v>0</v>
      </c>
      <c r="I1024" s="154">
        <v>0</v>
      </c>
      <c r="J1024" s="154">
        <v>0</v>
      </c>
      <c r="K1024" s="154">
        <v>0</v>
      </c>
      <c r="L1024" s="154">
        <v>0</v>
      </c>
      <c r="M1024" s="154">
        <v>0</v>
      </c>
      <c r="N1024" s="154" t="s">
        <v>263</v>
      </c>
      <c r="O1024" s="154" t="s">
        <v>263</v>
      </c>
    </row>
    <row r="1025" spans="1:15" ht="13.5" customHeight="1" x14ac:dyDescent="0.3">
      <c r="A1025" s="155">
        <v>0.8125</v>
      </c>
      <c r="B1025" s="154">
        <v>4</v>
      </c>
      <c r="C1025" s="154">
        <v>1</v>
      </c>
      <c r="D1025" s="154">
        <v>0</v>
      </c>
      <c r="E1025" s="154">
        <v>1</v>
      </c>
      <c r="F1025" s="154">
        <v>2</v>
      </c>
      <c r="G1025" s="154">
        <v>0</v>
      </c>
      <c r="H1025" s="154">
        <v>0</v>
      </c>
      <c r="I1025" s="154">
        <v>0</v>
      </c>
      <c r="J1025" s="154">
        <v>0</v>
      </c>
      <c r="K1025" s="154">
        <v>0</v>
      </c>
      <c r="L1025" s="154">
        <v>0</v>
      </c>
      <c r="M1025" s="154">
        <v>0</v>
      </c>
      <c r="N1025" s="154">
        <v>24.4</v>
      </c>
      <c r="O1025" s="154" t="s">
        <v>263</v>
      </c>
    </row>
    <row r="1026" spans="1:15" ht="13.5" customHeight="1" x14ac:dyDescent="0.3">
      <c r="A1026" s="155">
        <v>0.82291666666666696</v>
      </c>
      <c r="B1026" s="154">
        <v>3</v>
      </c>
      <c r="C1026" s="154">
        <v>0</v>
      </c>
      <c r="D1026" s="154">
        <v>0</v>
      </c>
      <c r="E1026" s="154">
        <v>3</v>
      </c>
      <c r="F1026" s="154">
        <v>0</v>
      </c>
      <c r="G1026" s="154">
        <v>0</v>
      </c>
      <c r="H1026" s="154">
        <v>0</v>
      </c>
      <c r="I1026" s="154">
        <v>0</v>
      </c>
      <c r="J1026" s="154">
        <v>0</v>
      </c>
      <c r="K1026" s="154">
        <v>0</v>
      </c>
      <c r="L1026" s="154">
        <v>0</v>
      </c>
      <c r="M1026" s="154">
        <v>0</v>
      </c>
      <c r="N1026" s="154">
        <v>33.299999999999997</v>
      </c>
      <c r="O1026" s="154" t="s">
        <v>263</v>
      </c>
    </row>
    <row r="1027" spans="1:15" ht="13.5" customHeight="1" x14ac:dyDescent="0.3">
      <c r="A1027" s="155">
        <v>0.83333333333333304</v>
      </c>
      <c r="B1027" s="154">
        <v>3</v>
      </c>
      <c r="C1027" s="154">
        <v>0</v>
      </c>
      <c r="D1027" s="154">
        <v>0</v>
      </c>
      <c r="E1027" s="154">
        <v>2</v>
      </c>
      <c r="F1027" s="154">
        <v>1</v>
      </c>
      <c r="G1027" s="154">
        <v>0</v>
      </c>
      <c r="H1027" s="154">
        <v>0</v>
      </c>
      <c r="I1027" s="154">
        <v>0</v>
      </c>
      <c r="J1027" s="154">
        <v>0</v>
      </c>
      <c r="K1027" s="154">
        <v>0</v>
      </c>
      <c r="L1027" s="154">
        <v>0</v>
      </c>
      <c r="M1027" s="154">
        <v>0</v>
      </c>
      <c r="N1027" s="154">
        <v>29.1</v>
      </c>
      <c r="O1027" s="154" t="s">
        <v>263</v>
      </c>
    </row>
    <row r="1028" spans="1:15" ht="13.5" customHeight="1" x14ac:dyDescent="0.3">
      <c r="A1028" s="155">
        <v>0.84375</v>
      </c>
      <c r="B1028" s="154">
        <v>2</v>
      </c>
      <c r="C1028" s="154">
        <v>0</v>
      </c>
      <c r="D1028" s="154">
        <v>0</v>
      </c>
      <c r="E1028" s="154">
        <v>0</v>
      </c>
      <c r="F1028" s="154">
        <v>2</v>
      </c>
      <c r="G1028" s="154">
        <v>0</v>
      </c>
      <c r="H1028" s="154">
        <v>0</v>
      </c>
      <c r="I1028" s="154">
        <v>0</v>
      </c>
      <c r="J1028" s="154">
        <v>0</v>
      </c>
      <c r="K1028" s="154">
        <v>0</v>
      </c>
      <c r="L1028" s="154">
        <v>0</v>
      </c>
      <c r="M1028" s="154">
        <v>0</v>
      </c>
      <c r="N1028" s="154">
        <v>28.6</v>
      </c>
      <c r="O1028" s="154" t="s">
        <v>263</v>
      </c>
    </row>
    <row r="1029" spans="1:15" ht="13.5" customHeight="1" x14ac:dyDescent="0.3">
      <c r="A1029" s="155">
        <v>0.85416666666666696</v>
      </c>
      <c r="B1029" s="154">
        <v>0</v>
      </c>
      <c r="C1029" s="154">
        <v>0</v>
      </c>
      <c r="D1029" s="154">
        <v>0</v>
      </c>
      <c r="E1029" s="154">
        <v>0</v>
      </c>
      <c r="F1029" s="154">
        <v>0</v>
      </c>
      <c r="G1029" s="154">
        <v>0</v>
      </c>
      <c r="H1029" s="154">
        <v>0</v>
      </c>
      <c r="I1029" s="154">
        <v>0</v>
      </c>
      <c r="J1029" s="154">
        <v>0</v>
      </c>
      <c r="K1029" s="154">
        <v>0</v>
      </c>
      <c r="L1029" s="154">
        <v>0</v>
      </c>
      <c r="M1029" s="154">
        <v>0</v>
      </c>
      <c r="N1029" s="154" t="s">
        <v>263</v>
      </c>
      <c r="O1029" s="154" t="s">
        <v>263</v>
      </c>
    </row>
    <row r="1030" spans="1:15" ht="13.5" customHeight="1" x14ac:dyDescent="0.3">
      <c r="A1030" s="155">
        <v>0.86458333333333304</v>
      </c>
      <c r="B1030" s="154">
        <v>1</v>
      </c>
      <c r="C1030" s="154">
        <v>0</v>
      </c>
      <c r="D1030" s="154">
        <v>0</v>
      </c>
      <c r="E1030" s="154">
        <v>1</v>
      </c>
      <c r="F1030" s="154">
        <v>0</v>
      </c>
      <c r="G1030" s="154">
        <v>0</v>
      </c>
      <c r="H1030" s="154">
        <v>0</v>
      </c>
      <c r="I1030" s="154">
        <v>0</v>
      </c>
      <c r="J1030" s="154">
        <v>0</v>
      </c>
      <c r="K1030" s="154">
        <v>0</v>
      </c>
      <c r="L1030" s="154">
        <v>0</v>
      </c>
      <c r="M1030" s="154">
        <v>0</v>
      </c>
      <c r="N1030" s="154">
        <v>28.7</v>
      </c>
      <c r="O1030" s="154" t="s">
        <v>263</v>
      </c>
    </row>
    <row r="1031" spans="1:15" ht="13.5" customHeight="1" x14ac:dyDescent="0.3">
      <c r="A1031" s="155">
        <v>0.875</v>
      </c>
      <c r="B1031" s="154">
        <v>2</v>
      </c>
      <c r="C1031" s="154">
        <v>0</v>
      </c>
      <c r="D1031" s="154">
        <v>0</v>
      </c>
      <c r="E1031" s="154">
        <v>2</v>
      </c>
      <c r="F1031" s="154">
        <v>0</v>
      </c>
      <c r="G1031" s="154">
        <v>0</v>
      </c>
      <c r="H1031" s="154">
        <v>0</v>
      </c>
      <c r="I1031" s="154">
        <v>0</v>
      </c>
      <c r="J1031" s="154">
        <v>0</v>
      </c>
      <c r="K1031" s="154">
        <v>0</v>
      </c>
      <c r="L1031" s="154">
        <v>0</v>
      </c>
      <c r="M1031" s="154">
        <v>0</v>
      </c>
      <c r="N1031" s="154">
        <v>31.4</v>
      </c>
      <c r="O1031" s="154" t="s">
        <v>263</v>
      </c>
    </row>
    <row r="1032" spans="1:15" ht="13.5" customHeight="1" x14ac:dyDescent="0.3">
      <c r="A1032" s="155">
        <v>0.88541666666666696</v>
      </c>
      <c r="B1032" s="154">
        <v>2</v>
      </c>
      <c r="C1032" s="154">
        <v>0</v>
      </c>
      <c r="D1032" s="154">
        <v>0</v>
      </c>
      <c r="E1032" s="154">
        <v>0</v>
      </c>
      <c r="F1032" s="154">
        <v>1</v>
      </c>
      <c r="G1032" s="154">
        <v>0</v>
      </c>
      <c r="H1032" s="154">
        <v>0</v>
      </c>
      <c r="I1032" s="154">
        <v>0</v>
      </c>
      <c r="J1032" s="154">
        <v>0</v>
      </c>
      <c r="K1032" s="154">
        <v>0</v>
      </c>
      <c r="L1032" s="154">
        <v>0</v>
      </c>
      <c r="M1032" s="154">
        <v>1</v>
      </c>
      <c r="N1032" s="154">
        <v>25.7</v>
      </c>
      <c r="O1032" s="154" t="s">
        <v>263</v>
      </c>
    </row>
    <row r="1033" spans="1:15" ht="13.5" customHeight="1" x14ac:dyDescent="0.3">
      <c r="A1033" s="155">
        <v>0.89583333333333304</v>
      </c>
      <c r="B1033" s="154">
        <v>0</v>
      </c>
      <c r="C1033" s="154">
        <v>0</v>
      </c>
      <c r="D1033" s="154">
        <v>0</v>
      </c>
      <c r="E1033" s="154">
        <v>0</v>
      </c>
      <c r="F1033" s="154">
        <v>0</v>
      </c>
      <c r="G1033" s="154">
        <v>0</v>
      </c>
      <c r="H1033" s="154">
        <v>0</v>
      </c>
      <c r="I1033" s="154">
        <v>0</v>
      </c>
      <c r="J1033" s="154">
        <v>0</v>
      </c>
      <c r="K1033" s="154">
        <v>0</v>
      </c>
      <c r="L1033" s="154">
        <v>0</v>
      </c>
      <c r="M1033" s="154">
        <v>0</v>
      </c>
      <c r="N1033" s="154" t="s">
        <v>263</v>
      </c>
      <c r="O1033" s="154" t="s">
        <v>263</v>
      </c>
    </row>
    <row r="1034" spans="1:15" ht="13.5" customHeight="1" x14ac:dyDescent="0.3">
      <c r="A1034" s="155">
        <v>0.90625</v>
      </c>
      <c r="B1034" s="154">
        <v>3</v>
      </c>
      <c r="C1034" s="154">
        <v>0</v>
      </c>
      <c r="D1034" s="154">
        <v>0</v>
      </c>
      <c r="E1034" s="154">
        <v>2</v>
      </c>
      <c r="F1034" s="154">
        <v>0</v>
      </c>
      <c r="G1034" s="154">
        <v>1</v>
      </c>
      <c r="H1034" s="154">
        <v>0</v>
      </c>
      <c r="I1034" s="154">
        <v>0</v>
      </c>
      <c r="J1034" s="154">
        <v>0</v>
      </c>
      <c r="K1034" s="154">
        <v>0</v>
      </c>
      <c r="L1034" s="154">
        <v>0</v>
      </c>
      <c r="M1034" s="154">
        <v>0</v>
      </c>
      <c r="N1034" s="154">
        <v>24.8</v>
      </c>
      <c r="O1034" s="154" t="s">
        <v>263</v>
      </c>
    </row>
    <row r="1035" spans="1:15" ht="13.5" customHeight="1" x14ac:dyDescent="0.3">
      <c r="A1035" s="155">
        <v>0.91666666666666696</v>
      </c>
      <c r="B1035" s="154">
        <v>0</v>
      </c>
      <c r="C1035" s="154">
        <v>0</v>
      </c>
      <c r="D1035" s="154">
        <v>0</v>
      </c>
      <c r="E1035" s="154">
        <v>0</v>
      </c>
      <c r="F1035" s="154">
        <v>0</v>
      </c>
      <c r="G1035" s="154">
        <v>0</v>
      </c>
      <c r="H1035" s="154">
        <v>0</v>
      </c>
      <c r="I1035" s="154">
        <v>0</v>
      </c>
      <c r="J1035" s="154">
        <v>0</v>
      </c>
      <c r="K1035" s="154">
        <v>0</v>
      </c>
      <c r="L1035" s="154">
        <v>0</v>
      </c>
      <c r="M1035" s="154">
        <v>0</v>
      </c>
      <c r="N1035" s="154" t="s">
        <v>263</v>
      </c>
      <c r="O1035" s="154" t="s">
        <v>263</v>
      </c>
    </row>
    <row r="1036" spans="1:15" ht="13.5" customHeight="1" x14ac:dyDescent="0.3">
      <c r="A1036" s="155">
        <v>0.92708333333333304</v>
      </c>
      <c r="B1036" s="154">
        <v>3</v>
      </c>
      <c r="C1036" s="154">
        <v>0</v>
      </c>
      <c r="D1036" s="154">
        <v>0</v>
      </c>
      <c r="E1036" s="154">
        <v>3</v>
      </c>
      <c r="F1036" s="154">
        <v>0</v>
      </c>
      <c r="G1036" s="154">
        <v>0</v>
      </c>
      <c r="H1036" s="154">
        <v>0</v>
      </c>
      <c r="I1036" s="154">
        <v>0</v>
      </c>
      <c r="J1036" s="154">
        <v>0</v>
      </c>
      <c r="K1036" s="154">
        <v>0</v>
      </c>
      <c r="L1036" s="154">
        <v>0</v>
      </c>
      <c r="M1036" s="154">
        <v>0</v>
      </c>
      <c r="N1036" s="154">
        <v>27.1</v>
      </c>
      <c r="O1036" s="154" t="s">
        <v>263</v>
      </c>
    </row>
    <row r="1037" spans="1:15" ht="13.5" customHeight="1" x14ac:dyDescent="0.3">
      <c r="A1037" s="155">
        <v>0.9375</v>
      </c>
      <c r="B1037" s="154">
        <v>0</v>
      </c>
      <c r="C1037" s="154">
        <v>0</v>
      </c>
      <c r="D1037" s="154">
        <v>0</v>
      </c>
      <c r="E1037" s="154">
        <v>0</v>
      </c>
      <c r="F1037" s="154">
        <v>0</v>
      </c>
      <c r="G1037" s="154">
        <v>0</v>
      </c>
      <c r="H1037" s="154">
        <v>0</v>
      </c>
      <c r="I1037" s="154">
        <v>0</v>
      </c>
      <c r="J1037" s="154">
        <v>0</v>
      </c>
      <c r="K1037" s="154">
        <v>0</v>
      </c>
      <c r="L1037" s="154">
        <v>0</v>
      </c>
      <c r="M1037" s="154">
        <v>0</v>
      </c>
      <c r="N1037" s="154" t="s">
        <v>263</v>
      </c>
      <c r="O1037" s="154" t="s">
        <v>263</v>
      </c>
    </row>
    <row r="1038" spans="1:15" ht="13.5" customHeight="1" x14ac:dyDescent="0.3">
      <c r="A1038" s="155">
        <v>0.94791666666666696</v>
      </c>
      <c r="B1038" s="154">
        <v>0</v>
      </c>
      <c r="C1038" s="154">
        <v>0</v>
      </c>
      <c r="D1038" s="154">
        <v>0</v>
      </c>
      <c r="E1038" s="154">
        <v>0</v>
      </c>
      <c r="F1038" s="154">
        <v>0</v>
      </c>
      <c r="G1038" s="154">
        <v>0</v>
      </c>
      <c r="H1038" s="154">
        <v>0</v>
      </c>
      <c r="I1038" s="154">
        <v>0</v>
      </c>
      <c r="J1038" s="154">
        <v>0</v>
      </c>
      <c r="K1038" s="154">
        <v>0</v>
      </c>
      <c r="L1038" s="154">
        <v>0</v>
      </c>
      <c r="M1038" s="154">
        <v>0</v>
      </c>
      <c r="N1038" s="154" t="s">
        <v>263</v>
      </c>
      <c r="O1038" s="154" t="s">
        <v>263</v>
      </c>
    </row>
    <row r="1039" spans="1:15" ht="13.5" customHeight="1" x14ac:dyDescent="0.3">
      <c r="A1039" s="155">
        <v>0.95833333333333304</v>
      </c>
      <c r="B1039" s="154">
        <v>0</v>
      </c>
      <c r="C1039" s="154">
        <v>0</v>
      </c>
      <c r="D1039" s="154">
        <v>0</v>
      </c>
      <c r="E1039" s="154">
        <v>0</v>
      </c>
      <c r="F1039" s="154">
        <v>0</v>
      </c>
      <c r="G1039" s="154">
        <v>0</v>
      </c>
      <c r="H1039" s="154">
        <v>0</v>
      </c>
      <c r="I1039" s="154">
        <v>0</v>
      </c>
      <c r="J1039" s="154">
        <v>0</v>
      </c>
      <c r="K1039" s="154">
        <v>0</v>
      </c>
      <c r="L1039" s="154">
        <v>0</v>
      </c>
      <c r="M1039" s="154">
        <v>0</v>
      </c>
      <c r="N1039" s="154" t="s">
        <v>263</v>
      </c>
      <c r="O1039" s="154" t="s">
        <v>263</v>
      </c>
    </row>
    <row r="1040" spans="1:15" ht="13.5" customHeight="1" x14ac:dyDescent="0.3">
      <c r="A1040" s="155">
        <v>0.96875</v>
      </c>
      <c r="B1040" s="154">
        <v>0</v>
      </c>
      <c r="C1040" s="154">
        <v>0</v>
      </c>
      <c r="D1040" s="154">
        <v>0</v>
      </c>
      <c r="E1040" s="154">
        <v>0</v>
      </c>
      <c r="F1040" s="154">
        <v>0</v>
      </c>
      <c r="G1040" s="154">
        <v>0</v>
      </c>
      <c r="H1040" s="154">
        <v>0</v>
      </c>
      <c r="I1040" s="154">
        <v>0</v>
      </c>
      <c r="J1040" s="154">
        <v>0</v>
      </c>
      <c r="K1040" s="154">
        <v>0</v>
      </c>
      <c r="L1040" s="154">
        <v>0</v>
      </c>
      <c r="M1040" s="154">
        <v>0</v>
      </c>
      <c r="N1040" s="154" t="s">
        <v>263</v>
      </c>
      <c r="O1040" s="154" t="s">
        <v>263</v>
      </c>
    </row>
    <row r="1041" spans="1:33" ht="13.5" customHeight="1" x14ac:dyDescent="0.3">
      <c r="A1041" s="155">
        <v>0.97916666666666696</v>
      </c>
      <c r="B1041" s="154">
        <v>1</v>
      </c>
      <c r="C1041" s="154">
        <v>0</v>
      </c>
      <c r="D1041" s="154">
        <v>0</v>
      </c>
      <c r="E1041" s="154">
        <v>1</v>
      </c>
      <c r="F1041" s="154">
        <v>0</v>
      </c>
      <c r="G1041" s="154">
        <v>0</v>
      </c>
      <c r="H1041" s="154">
        <v>0</v>
      </c>
      <c r="I1041" s="154">
        <v>0</v>
      </c>
      <c r="J1041" s="154">
        <v>0</v>
      </c>
      <c r="K1041" s="154">
        <v>0</v>
      </c>
      <c r="L1041" s="154">
        <v>0</v>
      </c>
      <c r="M1041" s="154">
        <v>0</v>
      </c>
      <c r="N1041" s="154">
        <v>31.9</v>
      </c>
      <c r="O1041" s="154" t="s">
        <v>263</v>
      </c>
    </row>
    <row r="1042" spans="1:33" ht="13.5" customHeight="1" thickBot="1" x14ac:dyDescent="0.35">
      <c r="A1042" s="156">
        <v>0.98958333333333304</v>
      </c>
      <c r="B1042" s="154">
        <v>0</v>
      </c>
      <c r="C1042" s="154">
        <v>0</v>
      </c>
      <c r="D1042" s="154">
        <v>0</v>
      </c>
      <c r="E1042" s="154">
        <v>0</v>
      </c>
      <c r="F1042" s="154">
        <v>0</v>
      </c>
      <c r="G1042" s="154">
        <v>0</v>
      </c>
      <c r="H1042" s="154">
        <v>0</v>
      </c>
      <c r="I1042" s="154">
        <v>0</v>
      </c>
      <c r="J1042" s="154">
        <v>0</v>
      </c>
      <c r="K1042" s="154">
        <v>0</v>
      </c>
      <c r="L1042" s="154">
        <v>0</v>
      </c>
      <c r="M1042" s="154">
        <v>0</v>
      </c>
      <c r="N1042" s="154" t="s">
        <v>263</v>
      </c>
      <c r="O1042" s="154" t="s">
        <v>263</v>
      </c>
    </row>
    <row r="1043" spans="1:33" ht="13.5" customHeight="1" thickTop="1" x14ac:dyDescent="0.3">
      <c r="A1043" s="157" t="s">
        <v>45</v>
      </c>
      <c r="B1043" s="158">
        <f t="shared" ref="B1043:M1043" si="85">SUM(B975:B1022)</f>
        <v>409</v>
      </c>
      <c r="C1043" s="158">
        <f t="shared" si="85"/>
        <v>28</v>
      </c>
      <c r="D1043" s="158">
        <f t="shared" si="85"/>
        <v>11</v>
      </c>
      <c r="E1043" s="158">
        <f t="shared" si="85"/>
        <v>297</v>
      </c>
      <c r="F1043" s="158">
        <f t="shared" si="85"/>
        <v>46</v>
      </c>
      <c r="G1043" s="158">
        <f t="shared" si="85"/>
        <v>23</v>
      </c>
      <c r="H1043" s="158">
        <f t="shared" si="85"/>
        <v>2</v>
      </c>
      <c r="I1043" s="158">
        <f t="shared" si="85"/>
        <v>0</v>
      </c>
      <c r="J1043" s="158">
        <f t="shared" si="85"/>
        <v>0</v>
      </c>
      <c r="K1043" s="158">
        <f t="shared" si="85"/>
        <v>0</v>
      </c>
      <c r="L1043" s="158">
        <f t="shared" si="85"/>
        <v>0</v>
      </c>
      <c r="M1043" s="158">
        <f t="shared" si="85"/>
        <v>2</v>
      </c>
      <c r="N1043" s="159">
        <v>25</v>
      </c>
      <c r="O1043" s="159">
        <v>31</v>
      </c>
    </row>
    <row r="1044" spans="1:33" ht="13.5" customHeight="1" x14ac:dyDescent="0.3">
      <c r="A1044" s="160" t="s">
        <v>46</v>
      </c>
      <c r="B1044" s="154">
        <f t="shared" ref="B1044:M1044" si="86">SUM(B971:B1034)</f>
        <v>445</v>
      </c>
      <c r="C1044" s="154">
        <f t="shared" si="86"/>
        <v>29</v>
      </c>
      <c r="D1044" s="154">
        <f t="shared" si="86"/>
        <v>12</v>
      </c>
      <c r="E1044" s="154">
        <f t="shared" si="86"/>
        <v>319</v>
      </c>
      <c r="F1044" s="154">
        <f t="shared" si="86"/>
        <v>54</v>
      </c>
      <c r="G1044" s="154">
        <f t="shared" si="86"/>
        <v>26</v>
      </c>
      <c r="H1044" s="154">
        <f t="shared" si="86"/>
        <v>2</v>
      </c>
      <c r="I1044" s="154">
        <f t="shared" si="86"/>
        <v>0</v>
      </c>
      <c r="J1044" s="154">
        <f t="shared" si="86"/>
        <v>0</v>
      </c>
      <c r="K1044" s="154">
        <f t="shared" si="86"/>
        <v>0</v>
      </c>
      <c r="L1044" s="154">
        <f t="shared" si="86"/>
        <v>0</v>
      </c>
      <c r="M1044" s="154">
        <f t="shared" si="86"/>
        <v>3</v>
      </c>
      <c r="N1044" s="161">
        <v>25.3</v>
      </c>
      <c r="O1044" s="161">
        <v>31.3</v>
      </c>
    </row>
    <row r="1045" spans="1:33" ht="13.5" customHeight="1" x14ac:dyDescent="0.3">
      <c r="A1045" s="154" t="s">
        <v>47</v>
      </c>
      <c r="B1045" s="154">
        <f t="shared" ref="B1045:M1045" si="87">SUM(B971:B1042)</f>
        <v>449</v>
      </c>
      <c r="C1045" s="154">
        <f t="shared" si="87"/>
        <v>29</v>
      </c>
      <c r="D1045" s="154">
        <f t="shared" si="87"/>
        <v>12</v>
      </c>
      <c r="E1045" s="154">
        <f t="shared" si="87"/>
        <v>323</v>
      </c>
      <c r="F1045" s="154">
        <f t="shared" si="87"/>
        <v>54</v>
      </c>
      <c r="G1045" s="154">
        <f t="shared" si="87"/>
        <v>26</v>
      </c>
      <c r="H1045" s="154">
        <f t="shared" si="87"/>
        <v>2</v>
      </c>
      <c r="I1045" s="154">
        <f t="shared" si="87"/>
        <v>0</v>
      </c>
      <c r="J1045" s="154">
        <f t="shared" si="87"/>
        <v>0</v>
      </c>
      <c r="K1045" s="154">
        <f t="shared" si="87"/>
        <v>0</v>
      </c>
      <c r="L1045" s="154">
        <f t="shared" si="87"/>
        <v>0</v>
      </c>
      <c r="M1045" s="154">
        <f t="shared" si="87"/>
        <v>3</v>
      </c>
      <c r="N1045" s="161">
        <v>25.3</v>
      </c>
      <c r="O1045" s="161">
        <v>31.3</v>
      </c>
    </row>
    <row r="1046" spans="1:33" ht="13.5" customHeight="1" thickBot="1" x14ac:dyDescent="0.35">
      <c r="A1046" s="162" t="s">
        <v>48</v>
      </c>
      <c r="B1046" s="162">
        <f t="shared" ref="B1046:M1046" si="88">SUM(B947:B1042)</f>
        <v>452</v>
      </c>
      <c r="C1046" s="162">
        <f t="shared" si="88"/>
        <v>30</v>
      </c>
      <c r="D1046" s="162">
        <f t="shared" si="88"/>
        <v>12</v>
      </c>
      <c r="E1046" s="162">
        <f t="shared" si="88"/>
        <v>325</v>
      </c>
      <c r="F1046" s="162">
        <f t="shared" si="88"/>
        <v>54</v>
      </c>
      <c r="G1046" s="162">
        <f t="shared" si="88"/>
        <v>26</v>
      </c>
      <c r="H1046" s="162">
        <f t="shared" si="88"/>
        <v>2</v>
      </c>
      <c r="I1046" s="162">
        <f t="shared" si="88"/>
        <v>0</v>
      </c>
      <c r="J1046" s="162">
        <f t="shared" si="88"/>
        <v>0</v>
      </c>
      <c r="K1046" s="162">
        <f t="shared" si="88"/>
        <v>0</v>
      </c>
      <c r="L1046" s="162">
        <f t="shared" si="88"/>
        <v>0</v>
      </c>
      <c r="M1046" s="162">
        <f t="shared" si="88"/>
        <v>3</v>
      </c>
      <c r="N1046" s="163">
        <v>25.3</v>
      </c>
      <c r="O1046" s="163">
        <v>31.3</v>
      </c>
      <c r="AG1046" s="439"/>
    </row>
    <row r="1047" spans="1:33" ht="13.5" customHeight="1" thickTop="1" x14ac:dyDescent="0.3">
      <c r="N1047" s="164"/>
      <c r="O1047" s="164"/>
      <c r="AG1047" s="439"/>
    </row>
    <row r="1048" spans="1:33" ht="13.5" customHeight="1" thickBot="1" x14ac:dyDescent="0.35">
      <c r="A1048" s="165" t="s">
        <v>10</v>
      </c>
      <c r="B1048" s="166" t="str">
        <f>TEXT(C1048,"dddd")</f>
        <v>Thursday</v>
      </c>
      <c r="C1048" s="166">
        <f>C944+1</f>
        <v>45729</v>
      </c>
      <c r="D1048" s="165"/>
      <c r="E1048" s="165"/>
      <c r="F1048" s="165"/>
      <c r="G1048" s="165"/>
      <c r="H1048" s="165"/>
      <c r="I1048" s="165"/>
      <c r="J1048" s="165"/>
      <c r="K1048" s="165"/>
      <c r="L1048" s="165"/>
      <c r="M1048" s="165"/>
      <c r="N1048" s="167"/>
      <c r="O1048" s="167"/>
      <c r="AG1048" s="439"/>
    </row>
    <row r="1049" spans="1:33" ht="13.5" customHeight="1" thickTop="1" thickBot="1" x14ac:dyDescent="0.35">
      <c r="A1049" s="165"/>
      <c r="B1049" s="567" t="s">
        <v>31</v>
      </c>
      <c r="C1049" s="567" t="s">
        <v>32</v>
      </c>
      <c r="D1049" s="567" t="s">
        <v>33</v>
      </c>
      <c r="E1049" s="567" t="s">
        <v>34</v>
      </c>
      <c r="F1049" s="567" t="s">
        <v>35</v>
      </c>
      <c r="G1049" s="567" t="s">
        <v>36</v>
      </c>
      <c r="H1049" s="567" t="s">
        <v>37</v>
      </c>
      <c r="I1049" s="567" t="s">
        <v>38</v>
      </c>
      <c r="J1049" s="567" t="s">
        <v>39</v>
      </c>
      <c r="K1049" s="567" t="s">
        <v>40</v>
      </c>
      <c r="L1049" s="567" t="s">
        <v>41</v>
      </c>
      <c r="M1049" s="567" t="s">
        <v>42</v>
      </c>
      <c r="N1049" s="569" t="s">
        <v>43</v>
      </c>
      <c r="O1049" s="569" t="s">
        <v>44</v>
      </c>
      <c r="AG1049" s="439"/>
    </row>
    <row r="1050" spans="1:33" ht="13.5" customHeight="1" thickTop="1" thickBot="1" x14ac:dyDescent="0.35">
      <c r="A1050" s="168" t="s">
        <v>51</v>
      </c>
      <c r="B1050" s="568"/>
      <c r="C1050" s="568"/>
      <c r="D1050" s="568"/>
      <c r="E1050" s="568"/>
      <c r="F1050" s="568"/>
      <c r="G1050" s="568"/>
      <c r="H1050" s="568"/>
      <c r="I1050" s="568"/>
      <c r="J1050" s="568"/>
      <c r="K1050" s="568"/>
      <c r="L1050" s="568"/>
      <c r="M1050" s="568"/>
      <c r="N1050" s="570"/>
      <c r="O1050" s="570"/>
      <c r="AG1050" s="437"/>
    </row>
    <row r="1051" spans="1:33" ht="13.5" customHeight="1" thickTop="1" x14ac:dyDescent="0.3">
      <c r="A1051" s="153">
        <v>0</v>
      </c>
      <c r="B1051" s="154">
        <v>0</v>
      </c>
      <c r="C1051" s="154">
        <v>0</v>
      </c>
      <c r="D1051" s="154">
        <v>0</v>
      </c>
      <c r="E1051" s="154">
        <v>0</v>
      </c>
      <c r="F1051" s="154">
        <v>0</v>
      </c>
      <c r="G1051" s="154">
        <v>0</v>
      </c>
      <c r="H1051" s="154">
        <v>0</v>
      </c>
      <c r="I1051" s="154">
        <v>0</v>
      </c>
      <c r="J1051" s="154">
        <v>0</v>
      </c>
      <c r="K1051" s="154">
        <v>0</v>
      </c>
      <c r="L1051" s="154">
        <v>0</v>
      </c>
      <c r="M1051" s="154">
        <v>0</v>
      </c>
      <c r="N1051" s="154" t="s">
        <v>263</v>
      </c>
      <c r="O1051" s="154" t="s">
        <v>263</v>
      </c>
      <c r="AG1051" s="437"/>
    </row>
    <row r="1052" spans="1:33" ht="13.5" customHeight="1" x14ac:dyDescent="0.3">
      <c r="A1052" s="155">
        <v>1.0416666666666666E-2</v>
      </c>
      <c r="B1052" s="154">
        <v>0</v>
      </c>
      <c r="C1052" s="154">
        <v>0</v>
      </c>
      <c r="D1052" s="154">
        <v>0</v>
      </c>
      <c r="E1052" s="154">
        <v>0</v>
      </c>
      <c r="F1052" s="154">
        <v>0</v>
      </c>
      <c r="G1052" s="154">
        <v>0</v>
      </c>
      <c r="H1052" s="154">
        <v>0</v>
      </c>
      <c r="I1052" s="154">
        <v>0</v>
      </c>
      <c r="J1052" s="154">
        <v>0</v>
      </c>
      <c r="K1052" s="154">
        <v>0</v>
      </c>
      <c r="L1052" s="154">
        <v>0</v>
      </c>
      <c r="M1052" s="154">
        <v>0</v>
      </c>
      <c r="N1052" s="154" t="s">
        <v>263</v>
      </c>
      <c r="O1052" s="154" t="s">
        <v>263</v>
      </c>
      <c r="AG1052" s="437"/>
    </row>
    <row r="1053" spans="1:33" ht="13.5" customHeight="1" x14ac:dyDescent="0.3">
      <c r="A1053" s="155">
        <v>2.0833333333333332E-2</v>
      </c>
      <c r="B1053" s="154">
        <v>1</v>
      </c>
      <c r="C1053" s="154">
        <v>0</v>
      </c>
      <c r="D1053" s="154">
        <v>0</v>
      </c>
      <c r="E1053" s="154">
        <v>1</v>
      </c>
      <c r="F1053" s="154">
        <v>0</v>
      </c>
      <c r="G1053" s="154">
        <v>0</v>
      </c>
      <c r="H1053" s="154">
        <v>0</v>
      </c>
      <c r="I1053" s="154">
        <v>0</v>
      </c>
      <c r="J1053" s="154">
        <v>0</v>
      </c>
      <c r="K1053" s="154">
        <v>0</v>
      </c>
      <c r="L1053" s="154">
        <v>0</v>
      </c>
      <c r="M1053" s="154">
        <v>0</v>
      </c>
      <c r="N1053" s="154">
        <v>21.5</v>
      </c>
      <c r="O1053" s="154" t="s">
        <v>263</v>
      </c>
      <c r="AG1053" s="437"/>
    </row>
    <row r="1054" spans="1:33" ht="13.5" customHeight="1" x14ac:dyDescent="0.3">
      <c r="A1054" s="155">
        <v>3.125E-2</v>
      </c>
      <c r="B1054" s="154">
        <v>0</v>
      </c>
      <c r="C1054" s="154">
        <v>0</v>
      </c>
      <c r="D1054" s="154">
        <v>0</v>
      </c>
      <c r="E1054" s="154">
        <v>0</v>
      </c>
      <c r="F1054" s="154">
        <v>0</v>
      </c>
      <c r="G1054" s="154">
        <v>0</v>
      </c>
      <c r="H1054" s="154">
        <v>0</v>
      </c>
      <c r="I1054" s="154">
        <v>0</v>
      </c>
      <c r="J1054" s="154">
        <v>0</v>
      </c>
      <c r="K1054" s="154">
        <v>0</v>
      </c>
      <c r="L1054" s="154">
        <v>0</v>
      </c>
      <c r="M1054" s="154">
        <v>0</v>
      </c>
      <c r="N1054" s="154" t="s">
        <v>263</v>
      </c>
      <c r="O1054" s="154" t="s">
        <v>263</v>
      </c>
    </row>
    <row r="1055" spans="1:33" ht="13.5" customHeight="1" x14ac:dyDescent="0.3">
      <c r="A1055" s="155">
        <v>4.1666666666666664E-2</v>
      </c>
      <c r="B1055" s="154">
        <v>0</v>
      </c>
      <c r="C1055" s="154">
        <v>0</v>
      </c>
      <c r="D1055" s="154">
        <v>0</v>
      </c>
      <c r="E1055" s="154">
        <v>0</v>
      </c>
      <c r="F1055" s="154">
        <v>0</v>
      </c>
      <c r="G1055" s="154">
        <v>0</v>
      </c>
      <c r="H1055" s="154">
        <v>0</v>
      </c>
      <c r="I1055" s="154">
        <v>0</v>
      </c>
      <c r="J1055" s="154">
        <v>0</v>
      </c>
      <c r="K1055" s="154">
        <v>0</v>
      </c>
      <c r="L1055" s="154">
        <v>0</v>
      </c>
      <c r="M1055" s="154">
        <v>0</v>
      </c>
      <c r="N1055" s="154" t="s">
        <v>263</v>
      </c>
      <c r="O1055" s="154" t="s">
        <v>263</v>
      </c>
    </row>
    <row r="1056" spans="1:33" ht="13.5" customHeight="1" x14ac:dyDescent="0.3">
      <c r="A1056" s="155">
        <v>5.2083333333333336E-2</v>
      </c>
      <c r="B1056" s="154">
        <v>0</v>
      </c>
      <c r="C1056" s="154">
        <v>0</v>
      </c>
      <c r="D1056" s="154">
        <v>0</v>
      </c>
      <c r="E1056" s="154">
        <v>0</v>
      </c>
      <c r="F1056" s="154">
        <v>0</v>
      </c>
      <c r="G1056" s="154">
        <v>0</v>
      </c>
      <c r="H1056" s="154">
        <v>0</v>
      </c>
      <c r="I1056" s="154">
        <v>0</v>
      </c>
      <c r="J1056" s="154">
        <v>0</v>
      </c>
      <c r="K1056" s="154">
        <v>0</v>
      </c>
      <c r="L1056" s="154">
        <v>0</v>
      </c>
      <c r="M1056" s="154">
        <v>0</v>
      </c>
      <c r="N1056" s="154" t="s">
        <v>263</v>
      </c>
      <c r="O1056" s="154" t="s">
        <v>263</v>
      </c>
    </row>
    <row r="1057" spans="1:15" ht="13.5" customHeight="1" x14ac:dyDescent="0.3">
      <c r="A1057" s="155">
        <v>6.25E-2</v>
      </c>
      <c r="B1057" s="154">
        <v>0</v>
      </c>
      <c r="C1057" s="154">
        <v>0</v>
      </c>
      <c r="D1057" s="154">
        <v>0</v>
      </c>
      <c r="E1057" s="154">
        <v>0</v>
      </c>
      <c r="F1057" s="154">
        <v>0</v>
      </c>
      <c r="G1057" s="154">
        <v>0</v>
      </c>
      <c r="H1057" s="154">
        <v>0</v>
      </c>
      <c r="I1057" s="154">
        <v>0</v>
      </c>
      <c r="J1057" s="154">
        <v>0</v>
      </c>
      <c r="K1057" s="154">
        <v>0</v>
      </c>
      <c r="L1057" s="154">
        <v>0</v>
      </c>
      <c r="M1057" s="154">
        <v>0</v>
      </c>
      <c r="N1057" s="154" t="s">
        <v>263</v>
      </c>
      <c r="O1057" s="154" t="s">
        <v>263</v>
      </c>
    </row>
    <row r="1058" spans="1:15" ht="13.5" customHeight="1" x14ac:dyDescent="0.3">
      <c r="A1058" s="155">
        <v>7.2916666666666699E-2</v>
      </c>
      <c r="B1058" s="154">
        <v>0</v>
      </c>
      <c r="C1058" s="154">
        <v>0</v>
      </c>
      <c r="D1058" s="154">
        <v>0</v>
      </c>
      <c r="E1058" s="154">
        <v>0</v>
      </c>
      <c r="F1058" s="154">
        <v>0</v>
      </c>
      <c r="G1058" s="154">
        <v>0</v>
      </c>
      <c r="H1058" s="154">
        <v>0</v>
      </c>
      <c r="I1058" s="154">
        <v>0</v>
      </c>
      <c r="J1058" s="154">
        <v>0</v>
      </c>
      <c r="K1058" s="154">
        <v>0</v>
      </c>
      <c r="L1058" s="154">
        <v>0</v>
      </c>
      <c r="M1058" s="154">
        <v>0</v>
      </c>
      <c r="N1058" s="154" t="s">
        <v>263</v>
      </c>
      <c r="O1058" s="154" t="s">
        <v>263</v>
      </c>
    </row>
    <row r="1059" spans="1:15" ht="13.5" customHeight="1" x14ac:dyDescent="0.3">
      <c r="A1059" s="155">
        <v>8.3333333333333301E-2</v>
      </c>
      <c r="B1059" s="154">
        <v>0</v>
      </c>
      <c r="C1059" s="154">
        <v>0</v>
      </c>
      <c r="D1059" s="154">
        <v>0</v>
      </c>
      <c r="E1059" s="154">
        <v>0</v>
      </c>
      <c r="F1059" s="154">
        <v>0</v>
      </c>
      <c r="G1059" s="154">
        <v>0</v>
      </c>
      <c r="H1059" s="154">
        <v>0</v>
      </c>
      <c r="I1059" s="154">
        <v>0</v>
      </c>
      <c r="J1059" s="154">
        <v>0</v>
      </c>
      <c r="K1059" s="154">
        <v>0</v>
      </c>
      <c r="L1059" s="154">
        <v>0</v>
      </c>
      <c r="M1059" s="154">
        <v>0</v>
      </c>
      <c r="N1059" s="154" t="s">
        <v>263</v>
      </c>
      <c r="O1059" s="154" t="s">
        <v>263</v>
      </c>
    </row>
    <row r="1060" spans="1:15" ht="13.5" customHeight="1" x14ac:dyDescent="0.3">
      <c r="A1060" s="155">
        <v>9.375E-2</v>
      </c>
      <c r="B1060" s="154">
        <v>0</v>
      </c>
      <c r="C1060" s="154">
        <v>0</v>
      </c>
      <c r="D1060" s="154">
        <v>0</v>
      </c>
      <c r="E1060" s="154">
        <v>0</v>
      </c>
      <c r="F1060" s="154">
        <v>0</v>
      </c>
      <c r="G1060" s="154">
        <v>0</v>
      </c>
      <c r="H1060" s="154">
        <v>0</v>
      </c>
      <c r="I1060" s="154">
        <v>0</v>
      </c>
      <c r="J1060" s="154">
        <v>0</v>
      </c>
      <c r="K1060" s="154">
        <v>0</v>
      </c>
      <c r="L1060" s="154">
        <v>0</v>
      </c>
      <c r="M1060" s="154">
        <v>0</v>
      </c>
      <c r="N1060" s="154" t="s">
        <v>263</v>
      </c>
      <c r="O1060" s="154" t="s">
        <v>263</v>
      </c>
    </row>
    <row r="1061" spans="1:15" ht="13.5" customHeight="1" x14ac:dyDescent="0.3">
      <c r="A1061" s="155">
        <v>0.104166666666667</v>
      </c>
      <c r="B1061" s="154">
        <v>0</v>
      </c>
      <c r="C1061" s="154">
        <v>0</v>
      </c>
      <c r="D1061" s="154">
        <v>0</v>
      </c>
      <c r="E1061" s="154">
        <v>0</v>
      </c>
      <c r="F1061" s="154">
        <v>0</v>
      </c>
      <c r="G1061" s="154">
        <v>0</v>
      </c>
      <c r="H1061" s="154">
        <v>0</v>
      </c>
      <c r="I1061" s="154">
        <v>0</v>
      </c>
      <c r="J1061" s="154">
        <v>0</v>
      </c>
      <c r="K1061" s="154">
        <v>0</v>
      </c>
      <c r="L1061" s="154">
        <v>0</v>
      </c>
      <c r="M1061" s="154">
        <v>0</v>
      </c>
      <c r="N1061" s="154" t="s">
        <v>263</v>
      </c>
      <c r="O1061" s="154" t="s">
        <v>263</v>
      </c>
    </row>
    <row r="1062" spans="1:15" ht="13.5" customHeight="1" x14ac:dyDescent="0.3">
      <c r="A1062" s="155">
        <v>0.114583333333333</v>
      </c>
      <c r="B1062" s="154">
        <v>0</v>
      </c>
      <c r="C1062" s="154">
        <v>0</v>
      </c>
      <c r="D1062" s="154">
        <v>0</v>
      </c>
      <c r="E1062" s="154">
        <v>0</v>
      </c>
      <c r="F1062" s="154">
        <v>0</v>
      </c>
      <c r="G1062" s="154">
        <v>0</v>
      </c>
      <c r="H1062" s="154">
        <v>0</v>
      </c>
      <c r="I1062" s="154">
        <v>0</v>
      </c>
      <c r="J1062" s="154">
        <v>0</v>
      </c>
      <c r="K1062" s="154">
        <v>0</v>
      </c>
      <c r="L1062" s="154">
        <v>0</v>
      </c>
      <c r="M1062" s="154">
        <v>0</v>
      </c>
      <c r="N1062" s="154" t="s">
        <v>263</v>
      </c>
      <c r="O1062" s="154" t="s">
        <v>263</v>
      </c>
    </row>
    <row r="1063" spans="1:15" ht="13.5" customHeight="1" x14ac:dyDescent="0.3">
      <c r="A1063" s="155">
        <v>0.125</v>
      </c>
      <c r="B1063" s="154">
        <v>0</v>
      </c>
      <c r="C1063" s="154">
        <v>0</v>
      </c>
      <c r="D1063" s="154">
        <v>0</v>
      </c>
      <c r="E1063" s="154">
        <v>0</v>
      </c>
      <c r="F1063" s="154">
        <v>0</v>
      </c>
      <c r="G1063" s="154">
        <v>0</v>
      </c>
      <c r="H1063" s="154">
        <v>0</v>
      </c>
      <c r="I1063" s="154">
        <v>0</v>
      </c>
      <c r="J1063" s="154">
        <v>0</v>
      </c>
      <c r="K1063" s="154">
        <v>0</v>
      </c>
      <c r="L1063" s="154">
        <v>0</v>
      </c>
      <c r="M1063" s="154">
        <v>0</v>
      </c>
      <c r="N1063" s="154" t="s">
        <v>263</v>
      </c>
      <c r="O1063" s="154" t="s">
        <v>263</v>
      </c>
    </row>
    <row r="1064" spans="1:15" ht="13.5" customHeight="1" x14ac:dyDescent="0.3">
      <c r="A1064" s="155">
        <v>0.13541666666666699</v>
      </c>
      <c r="B1064" s="154">
        <v>0</v>
      </c>
      <c r="C1064" s="154">
        <v>0</v>
      </c>
      <c r="D1064" s="154">
        <v>0</v>
      </c>
      <c r="E1064" s="154">
        <v>0</v>
      </c>
      <c r="F1064" s="154">
        <v>0</v>
      </c>
      <c r="G1064" s="154">
        <v>0</v>
      </c>
      <c r="H1064" s="154">
        <v>0</v>
      </c>
      <c r="I1064" s="154">
        <v>0</v>
      </c>
      <c r="J1064" s="154">
        <v>0</v>
      </c>
      <c r="K1064" s="154">
        <v>0</v>
      </c>
      <c r="L1064" s="154">
        <v>0</v>
      </c>
      <c r="M1064" s="154">
        <v>0</v>
      </c>
      <c r="N1064" s="154" t="s">
        <v>263</v>
      </c>
      <c r="O1064" s="154" t="s">
        <v>263</v>
      </c>
    </row>
    <row r="1065" spans="1:15" ht="13.5" customHeight="1" x14ac:dyDescent="0.3">
      <c r="A1065" s="155">
        <v>0.14583333333333301</v>
      </c>
      <c r="B1065" s="154">
        <v>0</v>
      </c>
      <c r="C1065" s="154">
        <v>0</v>
      </c>
      <c r="D1065" s="154">
        <v>0</v>
      </c>
      <c r="E1065" s="154">
        <v>0</v>
      </c>
      <c r="F1065" s="154">
        <v>0</v>
      </c>
      <c r="G1065" s="154">
        <v>0</v>
      </c>
      <c r="H1065" s="154">
        <v>0</v>
      </c>
      <c r="I1065" s="154">
        <v>0</v>
      </c>
      <c r="J1065" s="154">
        <v>0</v>
      </c>
      <c r="K1065" s="154">
        <v>0</v>
      </c>
      <c r="L1065" s="154">
        <v>0</v>
      </c>
      <c r="M1065" s="154">
        <v>0</v>
      </c>
      <c r="N1065" s="154" t="s">
        <v>263</v>
      </c>
      <c r="O1065" s="154" t="s">
        <v>263</v>
      </c>
    </row>
    <row r="1066" spans="1:15" ht="13.5" customHeight="1" x14ac:dyDescent="0.3">
      <c r="A1066" s="155">
        <v>0.15625</v>
      </c>
      <c r="B1066" s="154">
        <v>0</v>
      </c>
      <c r="C1066" s="154">
        <v>0</v>
      </c>
      <c r="D1066" s="154">
        <v>0</v>
      </c>
      <c r="E1066" s="154">
        <v>0</v>
      </c>
      <c r="F1066" s="154">
        <v>0</v>
      </c>
      <c r="G1066" s="154">
        <v>0</v>
      </c>
      <c r="H1066" s="154">
        <v>0</v>
      </c>
      <c r="I1066" s="154">
        <v>0</v>
      </c>
      <c r="J1066" s="154">
        <v>0</v>
      </c>
      <c r="K1066" s="154">
        <v>0</v>
      </c>
      <c r="L1066" s="154">
        <v>0</v>
      </c>
      <c r="M1066" s="154">
        <v>0</v>
      </c>
      <c r="N1066" s="154" t="s">
        <v>263</v>
      </c>
      <c r="O1066" s="154" t="s">
        <v>263</v>
      </c>
    </row>
    <row r="1067" spans="1:15" ht="13.5" customHeight="1" x14ac:dyDescent="0.3">
      <c r="A1067" s="155">
        <v>0.16666666666666699</v>
      </c>
      <c r="B1067" s="154">
        <v>0</v>
      </c>
      <c r="C1067" s="154">
        <v>0</v>
      </c>
      <c r="D1067" s="154">
        <v>0</v>
      </c>
      <c r="E1067" s="154">
        <v>0</v>
      </c>
      <c r="F1067" s="154">
        <v>0</v>
      </c>
      <c r="G1067" s="154">
        <v>0</v>
      </c>
      <c r="H1067" s="154">
        <v>0</v>
      </c>
      <c r="I1067" s="154">
        <v>0</v>
      </c>
      <c r="J1067" s="154">
        <v>0</v>
      </c>
      <c r="K1067" s="154">
        <v>0</v>
      </c>
      <c r="L1067" s="154">
        <v>0</v>
      </c>
      <c r="M1067" s="154">
        <v>0</v>
      </c>
      <c r="N1067" s="154" t="s">
        <v>263</v>
      </c>
      <c r="O1067" s="154" t="s">
        <v>263</v>
      </c>
    </row>
    <row r="1068" spans="1:15" ht="13.5" customHeight="1" x14ac:dyDescent="0.3">
      <c r="A1068" s="155">
        <v>0.17708333333333301</v>
      </c>
      <c r="B1068" s="154">
        <v>1</v>
      </c>
      <c r="C1068" s="154">
        <v>0</v>
      </c>
      <c r="D1068" s="154">
        <v>0</v>
      </c>
      <c r="E1068" s="154">
        <v>1</v>
      </c>
      <c r="F1068" s="154">
        <v>0</v>
      </c>
      <c r="G1068" s="154">
        <v>0</v>
      </c>
      <c r="H1068" s="154">
        <v>0</v>
      </c>
      <c r="I1068" s="154">
        <v>0</v>
      </c>
      <c r="J1068" s="154">
        <v>0</v>
      </c>
      <c r="K1068" s="154">
        <v>0</v>
      </c>
      <c r="L1068" s="154">
        <v>0</v>
      </c>
      <c r="M1068" s="154">
        <v>0</v>
      </c>
      <c r="N1068" s="154">
        <v>40.5</v>
      </c>
      <c r="O1068" s="154" t="s">
        <v>263</v>
      </c>
    </row>
    <row r="1069" spans="1:15" ht="13.5" customHeight="1" x14ac:dyDescent="0.3">
      <c r="A1069" s="155">
        <v>0.1875</v>
      </c>
      <c r="B1069" s="154">
        <v>0</v>
      </c>
      <c r="C1069" s="154">
        <v>0</v>
      </c>
      <c r="D1069" s="154">
        <v>0</v>
      </c>
      <c r="E1069" s="154">
        <v>0</v>
      </c>
      <c r="F1069" s="154">
        <v>0</v>
      </c>
      <c r="G1069" s="154">
        <v>0</v>
      </c>
      <c r="H1069" s="154">
        <v>0</v>
      </c>
      <c r="I1069" s="154">
        <v>0</v>
      </c>
      <c r="J1069" s="154">
        <v>0</v>
      </c>
      <c r="K1069" s="154">
        <v>0</v>
      </c>
      <c r="L1069" s="154">
        <v>0</v>
      </c>
      <c r="M1069" s="154">
        <v>0</v>
      </c>
      <c r="N1069" s="154" t="s">
        <v>263</v>
      </c>
      <c r="O1069" s="154" t="s">
        <v>263</v>
      </c>
    </row>
    <row r="1070" spans="1:15" ht="13.5" customHeight="1" x14ac:dyDescent="0.3">
      <c r="A1070" s="155">
        <v>0.19791666666666699</v>
      </c>
      <c r="B1070" s="154">
        <v>0</v>
      </c>
      <c r="C1070" s="154">
        <v>0</v>
      </c>
      <c r="D1070" s="154">
        <v>0</v>
      </c>
      <c r="E1070" s="154">
        <v>0</v>
      </c>
      <c r="F1070" s="154">
        <v>0</v>
      </c>
      <c r="G1070" s="154">
        <v>0</v>
      </c>
      <c r="H1070" s="154">
        <v>0</v>
      </c>
      <c r="I1070" s="154">
        <v>0</v>
      </c>
      <c r="J1070" s="154">
        <v>0</v>
      </c>
      <c r="K1070" s="154">
        <v>0</v>
      </c>
      <c r="L1070" s="154">
        <v>0</v>
      </c>
      <c r="M1070" s="154">
        <v>0</v>
      </c>
      <c r="N1070" s="154" t="s">
        <v>263</v>
      </c>
      <c r="O1070" s="154" t="s">
        <v>263</v>
      </c>
    </row>
    <row r="1071" spans="1:15" ht="13.5" customHeight="1" x14ac:dyDescent="0.3">
      <c r="A1071" s="155">
        <v>0.20833333333333301</v>
      </c>
      <c r="B1071" s="154">
        <v>0</v>
      </c>
      <c r="C1071" s="154">
        <v>0</v>
      </c>
      <c r="D1071" s="154">
        <v>0</v>
      </c>
      <c r="E1071" s="154">
        <v>0</v>
      </c>
      <c r="F1071" s="154">
        <v>0</v>
      </c>
      <c r="G1071" s="154">
        <v>0</v>
      </c>
      <c r="H1071" s="154">
        <v>0</v>
      </c>
      <c r="I1071" s="154">
        <v>0</v>
      </c>
      <c r="J1071" s="154">
        <v>0</v>
      </c>
      <c r="K1071" s="154">
        <v>0</v>
      </c>
      <c r="L1071" s="154">
        <v>0</v>
      </c>
      <c r="M1071" s="154">
        <v>0</v>
      </c>
      <c r="N1071" s="154" t="s">
        <v>263</v>
      </c>
      <c r="O1071" s="154" t="s">
        <v>263</v>
      </c>
    </row>
    <row r="1072" spans="1:15" ht="13.5" customHeight="1" x14ac:dyDescent="0.3">
      <c r="A1072" s="155">
        <v>0.21875</v>
      </c>
      <c r="B1072" s="154">
        <v>0</v>
      </c>
      <c r="C1072" s="154">
        <v>0</v>
      </c>
      <c r="D1072" s="154">
        <v>0</v>
      </c>
      <c r="E1072" s="154">
        <v>0</v>
      </c>
      <c r="F1072" s="154">
        <v>0</v>
      </c>
      <c r="G1072" s="154">
        <v>0</v>
      </c>
      <c r="H1072" s="154">
        <v>0</v>
      </c>
      <c r="I1072" s="154">
        <v>0</v>
      </c>
      <c r="J1072" s="154">
        <v>0</v>
      </c>
      <c r="K1072" s="154">
        <v>0</v>
      </c>
      <c r="L1072" s="154">
        <v>0</v>
      </c>
      <c r="M1072" s="154">
        <v>0</v>
      </c>
      <c r="N1072" s="154" t="s">
        <v>263</v>
      </c>
      <c r="O1072" s="154" t="s">
        <v>263</v>
      </c>
    </row>
    <row r="1073" spans="1:15" ht="13.5" customHeight="1" x14ac:dyDescent="0.3">
      <c r="A1073" s="155">
        <v>0.22916666666666699</v>
      </c>
      <c r="B1073" s="154">
        <v>0</v>
      </c>
      <c r="C1073" s="154">
        <v>0</v>
      </c>
      <c r="D1073" s="154">
        <v>0</v>
      </c>
      <c r="E1073" s="154">
        <v>0</v>
      </c>
      <c r="F1073" s="154">
        <v>0</v>
      </c>
      <c r="G1073" s="154">
        <v>0</v>
      </c>
      <c r="H1073" s="154">
        <v>0</v>
      </c>
      <c r="I1073" s="154">
        <v>0</v>
      </c>
      <c r="J1073" s="154">
        <v>0</v>
      </c>
      <c r="K1073" s="154">
        <v>0</v>
      </c>
      <c r="L1073" s="154">
        <v>0</v>
      </c>
      <c r="M1073" s="154">
        <v>0</v>
      </c>
      <c r="N1073" s="154" t="s">
        <v>263</v>
      </c>
      <c r="O1073" s="154" t="s">
        <v>263</v>
      </c>
    </row>
    <row r="1074" spans="1:15" ht="13.5" customHeight="1" x14ac:dyDescent="0.3">
      <c r="A1074" s="155">
        <v>0.23958333333333301</v>
      </c>
      <c r="B1074" s="154">
        <v>0</v>
      </c>
      <c r="C1074" s="154">
        <v>0</v>
      </c>
      <c r="D1074" s="154">
        <v>0</v>
      </c>
      <c r="E1074" s="154">
        <v>0</v>
      </c>
      <c r="F1074" s="154">
        <v>0</v>
      </c>
      <c r="G1074" s="154">
        <v>0</v>
      </c>
      <c r="H1074" s="154">
        <v>0</v>
      </c>
      <c r="I1074" s="154">
        <v>0</v>
      </c>
      <c r="J1074" s="154">
        <v>0</v>
      </c>
      <c r="K1074" s="154">
        <v>0</v>
      </c>
      <c r="L1074" s="154">
        <v>0</v>
      </c>
      <c r="M1074" s="154">
        <v>0</v>
      </c>
      <c r="N1074" s="154" t="s">
        <v>263</v>
      </c>
      <c r="O1074" s="154" t="s">
        <v>263</v>
      </c>
    </row>
    <row r="1075" spans="1:15" ht="13.5" customHeight="1" x14ac:dyDescent="0.3">
      <c r="A1075" s="155">
        <v>0.25</v>
      </c>
      <c r="B1075" s="154">
        <v>0</v>
      </c>
      <c r="C1075" s="154">
        <v>0</v>
      </c>
      <c r="D1075" s="154">
        <v>0</v>
      </c>
      <c r="E1075" s="154">
        <v>0</v>
      </c>
      <c r="F1075" s="154">
        <v>0</v>
      </c>
      <c r="G1075" s="154">
        <v>0</v>
      </c>
      <c r="H1075" s="154">
        <v>0</v>
      </c>
      <c r="I1075" s="154">
        <v>0</v>
      </c>
      <c r="J1075" s="154">
        <v>0</v>
      </c>
      <c r="K1075" s="154">
        <v>0</v>
      </c>
      <c r="L1075" s="154">
        <v>0</v>
      </c>
      <c r="M1075" s="154">
        <v>0</v>
      </c>
      <c r="N1075" s="154" t="s">
        <v>263</v>
      </c>
      <c r="O1075" s="154" t="s">
        <v>263</v>
      </c>
    </row>
    <row r="1076" spans="1:15" ht="13.5" customHeight="1" x14ac:dyDescent="0.3">
      <c r="A1076" s="155">
        <v>0.26041666666666702</v>
      </c>
      <c r="B1076" s="154">
        <v>2</v>
      </c>
      <c r="C1076" s="154">
        <v>0</v>
      </c>
      <c r="D1076" s="154">
        <v>0</v>
      </c>
      <c r="E1076" s="154">
        <v>2</v>
      </c>
      <c r="F1076" s="154">
        <v>0</v>
      </c>
      <c r="G1076" s="154">
        <v>0</v>
      </c>
      <c r="H1076" s="154">
        <v>0</v>
      </c>
      <c r="I1076" s="154">
        <v>0</v>
      </c>
      <c r="J1076" s="154">
        <v>0</v>
      </c>
      <c r="K1076" s="154">
        <v>0</v>
      </c>
      <c r="L1076" s="154">
        <v>0</v>
      </c>
      <c r="M1076" s="154">
        <v>0</v>
      </c>
      <c r="N1076" s="154">
        <v>22.7</v>
      </c>
      <c r="O1076" s="154" t="s">
        <v>263</v>
      </c>
    </row>
    <row r="1077" spans="1:15" ht="13.5" customHeight="1" x14ac:dyDescent="0.3">
      <c r="A1077" s="155">
        <v>0.27083333333333298</v>
      </c>
      <c r="B1077" s="154">
        <v>5</v>
      </c>
      <c r="C1077" s="154">
        <v>0</v>
      </c>
      <c r="D1077" s="154">
        <v>0</v>
      </c>
      <c r="E1077" s="154">
        <v>3</v>
      </c>
      <c r="F1077" s="154">
        <v>1</v>
      </c>
      <c r="G1077" s="154">
        <v>1</v>
      </c>
      <c r="H1077" s="154">
        <v>0</v>
      </c>
      <c r="I1077" s="154">
        <v>0</v>
      </c>
      <c r="J1077" s="154">
        <v>0</v>
      </c>
      <c r="K1077" s="154">
        <v>0</v>
      </c>
      <c r="L1077" s="154">
        <v>0</v>
      </c>
      <c r="M1077" s="154">
        <v>0</v>
      </c>
      <c r="N1077" s="154">
        <v>28.1</v>
      </c>
      <c r="O1077" s="154" t="s">
        <v>263</v>
      </c>
    </row>
    <row r="1078" spans="1:15" ht="13.5" customHeight="1" x14ac:dyDescent="0.3">
      <c r="A1078" s="155">
        <v>0.28125</v>
      </c>
      <c r="B1078" s="154">
        <v>1</v>
      </c>
      <c r="C1078" s="154">
        <v>0</v>
      </c>
      <c r="D1078" s="154">
        <v>0</v>
      </c>
      <c r="E1078" s="154">
        <v>1</v>
      </c>
      <c r="F1078" s="154">
        <v>0</v>
      </c>
      <c r="G1078" s="154">
        <v>0</v>
      </c>
      <c r="H1078" s="154">
        <v>0</v>
      </c>
      <c r="I1078" s="154">
        <v>0</v>
      </c>
      <c r="J1078" s="154">
        <v>0</v>
      </c>
      <c r="K1078" s="154">
        <v>0</v>
      </c>
      <c r="L1078" s="154">
        <v>0</v>
      </c>
      <c r="M1078" s="154">
        <v>0</v>
      </c>
      <c r="N1078" s="154">
        <v>20.3</v>
      </c>
      <c r="O1078" s="154" t="s">
        <v>263</v>
      </c>
    </row>
    <row r="1079" spans="1:15" ht="13.5" customHeight="1" x14ac:dyDescent="0.3">
      <c r="A1079" s="155">
        <v>0.29166666666666702</v>
      </c>
      <c r="B1079" s="154">
        <v>4</v>
      </c>
      <c r="C1079" s="154">
        <v>0</v>
      </c>
      <c r="D1079" s="154">
        <v>0</v>
      </c>
      <c r="E1079" s="154">
        <v>4</v>
      </c>
      <c r="F1079" s="154">
        <v>0</v>
      </c>
      <c r="G1079" s="154">
        <v>0</v>
      </c>
      <c r="H1079" s="154">
        <v>0</v>
      </c>
      <c r="I1079" s="154">
        <v>0</v>
      </c>
      <c r="J1079" s="154">
        <v>0</v>
      </c>
      <c r="K1079" s="154">
        <v>0</v>
      </c>
      <c r="L1079" s="154">
        <v>0</v>
      </c>
      <c r="M1079" s="154">
        <v>0</v>
      </c>
      <c r="N1079" s="154">
        <v>28.1</v>
      </c>
      <c r="O1079" s="154" t="s">
        <v>263</v>
      </c>
    </row>
    <row r="1080" spans="1:15" ht="13.5" customHeight="1" x14ac:dyDescent="0.3">
      <c r="A1080" s="155">
        <v>0.30208333333333298</v>
      </c>
      <c r="B1080" s="154">
        <v>10</v>
      </c>
      <c r="C1080" s="154">
        <v>2</v>
      </c>
      <c r="D1080" s="154">
        <v>0</v>
      </c>
      <c r="E1080" s="154">
        <v>6</v>
      </c>
      <c r="F1080" s="154">
        <v>2</v>
      </c>
      <c r="G1080" s="154">
        <v>0</v>
      </c>
      <c r="H1080" s="154">
        <v>0</v>
      </c>
      <c r="I1080" s="154">
        <v>0</v>
      </c>
      <c r="J1080" s="154">
        <v>0</v>
      </c>
      <c r="K1080" s="154">
        <v>0</v>
      </c>
      <c r="L1080" s="154">
        <v>0</v>
      </c>
      <c r="M1080" s="154">
        <v>0</v>
      </c>
      <c r="N1080" s="154">
        <v>24.3</v>
      </c>
      <c r="O1080" s="154" t="s">
        <v>263</v>
      </c>
    </row>
    <row r="1081" spans="1:15" ht="13.5" customHeight="1" x14ac:dyDescent="0.3">
      <c r="A1081" s="155">
        <v>0.3125</v>
      </c>
      <c r="B1081" s="154">
        <v>8</v>
      </c>
      <c r="C1081" s="154">
        <v>0</v>
      </c>
      <c r="D1081" s="154">
        <v>0</v>
      </c>
      <c r="E1081" s="154">
        <v>5</v>
      </c>
      <c r="F1081" s="154">
        <v>3</v>
      </c>
      <c r="G1081" s="154">
        <v>0</v>
      </c>
      <c r="H1081" s="154">
        <v>0</v>
      </c>
      <c r="I1081" s="154">
        <v>0</v>
      </c>
      <c r="J1081" s="154">
        <v>0</v>
      </c>
      <c r="K1081" s="154">
        <v>0</v>
      </c>
      <c r="L1081" s="154">
        <v>0</v>
      </c>
      <c r="M1081" s="154">
        <v>0</v>
      </c>
      <c r="N1081" s="154">
        <v>28.6</v>
      </c>
      <c r="O1081" s="154" t="s">
        <v>263</v>
      </c>
    </row>
    <row r="1082" spans="1:15" ht="13.5" customHeight="1" x14ac:dyDescent="0.3">
      <c r="A1082" s="155">
        <v>0.32291666666666702</v>
      </c>
      <c r="B1082" s="154">
        <v>8</v>
      </c>
      <c r="C1082" s="154">
        <v>0</v>
      </c>
      <c r="D1082" s="154">
        <v>0</v>
      </c>
      <c r="E1082" s="154">
        <v>6</v>
      </c>
      <c r="F1082" s="154">
        <v>2</v>
      </c>
      <c r="G1082" s="154">
        <v>0</v>
      </c>
      <c r="H1082" s="154">
        <v>0</v>
      </c>
      <c r="I1082" s="154">
        <v>0</v>
      </c>
      <c r="J1082" s="154">
        <v>0</v>
      </c>
      <c r="K1082" s="154">
        <v>0</v>
      </c>
      <c r="L1082" s="154">
        <v>0</v>
      </c>
      <c r="M1082" s="154">
        <v>0</v>
      </c>
      <c r="N1082" s="154">
        <v>29.8</v>
      </c>
      <c r="O1082" s="154" t="s">
        <v>263</v>
      </c>
    </row>
    <row r="1083" spans="1:15" ht="13.5" customHeight="1" x14ac:dyDescent="0.3">
      <c r="A1083" s="155">
        <v>0.33333333333333298</v>
      </c>
      <c r="B1083" s="154">
        <v>10</v>
      </c>
      <c r="C1083" s="154">
        <v>0</v>
      </c>
      <c r="D1083" s="154">
        <v>2</v>
      </c>
      <c r="E1083" s="154">
        <v>7</v>
      </c>
      <c r="F1083" s="154">
        <v>1</v>
      </c>
      <c r="G1083" s="154">
        <v>0</v>
      </c>
      <c r="H1083" s="154">
        <v>0</v>
      </c>
      <c r="I1083" s="154">
        <v>0</v>
      </c>
      <c r="J1083" s="154">
        <v>0</v>
      </c>
      <c r="K1083" s="154">
        <v>0</v>
      </c>
      <c r="L1083" s="154">
        <v>0</v>
      </c>
      <c r="M1083" s="154">
        <v>0</v>
      </c>
      <c r="N1083" s="154">
        <v>27</v>
      </c>
      <c r="O1083" s="154" t="s">
        <v>263</v>
      </c>
    </row>
    <row r="1084" spans="1:15" ht="13.5" customHeight="1" x14ac:dyDescent="0.3">
      <c r="A1084" s="155">
        <v>0.34375</v>
      </c>
      <c r="B1084" s="154">
        <v>9</v>
      </c>
      <c r="C1084" s="154">
        <v>0</v>
      </c>
      <c r="D1084" s="154">
        <v>0</v>
      </c>
      <c r="E1084" s="154">
        <v>9</v>
      </c>
      <c r="F1084" s="154">
        <v>0</v>
      </c>
      <c r="G1084" s="154">
        <v>0</v>
      </c>
      <c r="H1084" s="154">
        <v>0</v>
      </c>
      <c r="I1084" s="154">
        <v>0</v>
      </c>
      <c r="J1084" s="154">
        <v>0</v>
      </c>
      <c r="K1084" s="154">
        <v>0</v>
      </c>
      <c r="L1084" s="154">
        <v>0</v>
      </c>
      <c r="M1084" s="154">
        <v>0</v>
      </c>
      <c r="N1084" s="154">
        <v>29.1</v>
      </c>
      <c r="O1084" s="154" t="s">
        <v>263</v>
      </c>
    </row>
    <row r="1085" spans="1:15" ht="13.5" customHeight="1" x14ac:dyDescent="0.3">
      <c r="A1085" s="155">
        <v>0.35416666666666702</v>
      </c>
      <c r="B1085" s="154">
        <v>22</v>
      </c>
      <c r="C1085" s="154">
        <v>1</v>
      </c>
      <c r="D1085" s="154">
        <v>0</v>
      </c>
      <c r="E1085" s="154">
        <v>18</v>
      </c>
      <c r="F1085" s="154">
        <v>2</v>
      </c>
      <c r="G1085" s="154">
        <v>0</v>
      </c>
      <c r="H1085" s="154">
        <v>1</v>
      </c>
      <c r="I1085" s="154">
        <v>0</v>
      </c>
      <c r="J1085" s="154">
        <v>0</v>
      </c>
      <c r="K1085" s="154">
        <v>0</v>
      </c>
      <c r="L1085" s="154">
        <v>0</v>
      </c>
      <c r="M1085" s="154">
        <v>0</v>
      </c>
      <c r="N1085" s="154">
        <v>26</v>
      </c>
      <c r="O1085" s="154">
        <v>30.2</v>
      </c>
    </row>
    <row r="1086" spans="1:15" ht="13.5" customHeight="1" x14ac:dyDescent="0.3">
      <c r="A1086" s="155">
        <v>0.36458333333333298</v>
      </c>
      <c r="B1086" s="154">
        <v>7</v>
      </c>
      <c r="C1086" s="154">
        <v>0</v>
      </c>
      <c r="D1086" s="154">
        <v>0</v>
      </c>
      <c r="E1086" s="154">
        <v>6</v>
      </c>
      <c r="F1086" s="154">
        <v>1</v>
      </c>
      <c r="G1086" s="154">
        <v>0</v>
      </c>
      <c r="H1086" s="154">
        <v>0</v>
      </c>
      <c r="I1086" s="154">
        <v>0</v>
      </c>
      <c r="J1086" s="154">
        <v>0</v>
      </c>
      <c r="K1086" s="154">
        <v>0</v>
      </c>
      <c r="L1086" s="154">
        <v>0</v>
      </c>
      <c r="M1086" s="154">
        <v>0</v>
      </c>
      <c r="N1086" s="154">
        <v>27.9</v>
      </c>
      <c r="O1086" s="154" t="s">
        <v>263</v>
      </c>
    </row>
    <row r="1087" spans="1:15" ht="13.5" customHeight="1" x14ac:dyDescent="0.3">
      <c r="A1087" s="155">
        <v>0.375</v>
      </c>
      <c r="B1087" s="154">
        <v>5</v>
      </c>
      <c r="C1087" s="154">
        <v>0</v>
      </c>
      <c r="D1087" s="154">
        <v>0</v>
      </c>
      <c r="E1087" s="154">
        <v>4</v>
      </c>
      <c r="F1087" s="154">
        <v>1</v>
      </c>
      <c r="G1087" s="154">
        <v>0</v>
      </c>
      <c r="H1087" s="154">
        <v>0</v>
      </c>
      <c r="I1087" s="154">
        <v>0</v>
      </c>
      <c r="J1087" s="154">
        <v>0</v>
      </c>
      <c r="K1087" s="154">
        <v>0</v>
      </c>
      <c r="L1087" s="154">
        <v>0</v>
      </c>
      <c r="M1087" s="154">
        <v>0</v>
      </c>
      <c r="N1087" s="154">
        <v>28.8</v>
      </c>
      <c r="O1087" s="154" t="s">
        <v>263</v>
      </c>
    </row>
    <row r="1088" spans="1:15" ht="13.5" customHeight="1" x14ac:dyDescent="0.3">
      <c r="A1088" s="155">
        <v>0.38541666666666702</v>
      </c>
      <c r="B1088" s="154">
        <v>6</v>
      </c>
      <c r="C1088" s="154">
        <v>1</v>
      </c>
      <c r="D1088" s="154">
        <v>0</v>
      </c>
      <c r="E1088" s="154">
        <v>3</v>
      </c>
      <c r="F1088" s="154">
        <v>0</v>
      </c>
      <c r="G1088" s="154">
        <v>1</v>
      </c>
      <c r="H1088" s="154">
        <v>0</v>
      </c>
      <c r="I1088" s="154">
        <v>0</v>
      </c>
      <c r="J1088" s="154">
        <v>0</v>
      </c>
      <c r="K1088" s="154">
        <v>0</v>
      </c>
      <c r="L1088" s="154">
        <v>0</v>
      </c>
      <c r="M1088" s="154">
        <v>1</v>
      </c>
      <c r="N1088" s="154">
        <v>23.1</v>
      </c>
      <c r="O1088" s="154" t="s">
        <v>263</v>
      </c>
    </row>
    <row r="1089" spans="1:15" ht="13.5" customHeight="1" x14ac:dyDescent="0.3">
      <c r="A1089" s="155">
        <v>0.39583333333333298</v>
      </c>
      <c r="B1089" s="154">
        <v>4</v>
      </c>
      <c r="C1089" s="154">
        <v>1</v>
      </c>
      <c r="D1089" s="154">
        <v>0</v>
      </c>
      <c r="E1089" s="154">
        <v>2</v>
      </c>
      <c r="F1089" s="154">
        <v>0</v>
      </c>
      <c r="G1089" s="154">
        <v>1</v>
      </c>
      <c r="H1089" s="154">
        <v>0</v>
      </c>
      <c r="I1089" s="154">
        <v>0</v>
      </c>
      <c r="J1089" s="154">
        <v>0</v>
      </c>
      <c r="K1089" s="154">
        <v>0</v>
      </c>
      <c r="L1089" s="154">
        <v>0</v>
      </c>
      <c r="M1089" s="154">
        <v>0</v>
      </c>
      <c r="N1089" s="154">
        <v>22.2</v>
      </c>
      <c r="O1089" s="154" t="s">
        <v>263</v>
      </c>
    </row>
    <row r="1090" spans="1:15" ht="13.5" customHeight="1" x14ac:dyDescent="0.3">
      <c r="A1090" s="155">
        <v>0.40625</v>
      </c>
      <c r="B1090" s="154">
        <v>3</v>
      </c>
      <c r="C1090" s="154">
        <v>0</v>
      </c>
      <c r="D1090" s="154">
        <v>0</v>
      </c>
      <c r="E1090" s="154">
        <v>2</v>
      </c>
      <c r="F1090" s="154">
        <v>1</v>
      </c>
      <c r="G1090" s="154">
        <v>0</v>
      </c>
      <c r="H1090" s="154">
        <v>0</v>
      </c>
      <c r="I1090" s="154">
        <v>0</v>
      </c>
      <c r="J1090" s="154">
        <v>0</v>
      </c>
      <c r="K1090" s="154">
        <v>0</v>
      </c>
      <c r="L1090" s="154">
        <v>0</v>
      </c>
      <c r="M1090" s="154">
        <v>0</v>
      </c>
      <c r="N1090" s="154">
        <v>29</v>
      </c>
      <c r="O1090" s="154" t="s">
        <v>263</v>
      </c>
    </row>
    <row r="1091" spans="1:15" ht="13.5" customHeight="1" x14ac:dyDescent="0.3">
      <c r="A1091" s="155">
        <v>0.41666666666666702</v>
      </c>
      <c r="B1091" s="154">
        <v>7</v>
      </c>
      <c r="C1091" s="154">
        <v>2</v>
      </c>
      <c r="D1091" s="154">
        <v>0</v>
      </c>
      <c r="E1091" s="154">
        <v>5</v>
      </c>
      <c r="F1091" s="154">
        <v>0</v>
      </c>
      <c r="G1091" s="154">
        <v>0</v>
      </c>
      <c r="H1091" s="154">
        <v>0</v>
      </c>
      <c r="I1091" s="154">
        <v>0</v>
      </c>
      <c r="J1091" s="154">
        <v>0</v>
      </c>
      <c r="K1091" s="154">
        <v>0</v>
      </c>
      <c r="L1091" s="154">
        <v>0</v>
      </c>
      <c r="M1091" s="154">
        <v>0</v>
      </c>
      <c r="N1091" s="154">
        <v>18.2</v>
      </c>
      <c r="O1091" s="154" t="s">
        <v>263</v>
      </c>
    </row>
    <row r="1092" spans="1:15" ht="13.5" customHeight="1" x14ac:dyDescent="0.3">
      <c r="A1092" s="155">
        <v>0.42708333333333298</v>
      </c>
      <c r="B1092" s="154">
        <v>4</v>
      </c>
      <c r="C1092" s="154">
        <v>0</v>
      </c>
      <c r="D1092" s="154">
        <v>0</v>
      </c>
      <c r="E1092" s="154">
        <v>3</v>
      </c>
      <c r="F1092" s="154">
        <v>1</v>
      </c>
      <c r="G1092" s="154">
        <v>0</v>
      </c>
      <c r="H1092" s="154">
        <v>0</v>
      </c>
      <c r="I1092" s="154">
        <v>0</v>
      </c>
      <c r="J1092" s="154">
        <v>0</v>
      </c>
      <c r="K1092" s="154">
        <v>0</v>
      </c>
      <c r="L1092" s="154">
        <v>0</v>
      </c>
      <c r="M1092" s="154">
        <v>0</v>
      </c>
      <c r="N1092" s="154">
        <v>24.7</v>
      </c>
      <c r="O1092" s="154" t="s">
        <v>263</v>
      </c>
    </row>
    <row r="1093" spans="1:15" ht="13.5" customHeight="1" x14ac:dyDescent="0.3">
      <c r="A1093" s="155">
        <v>0.4375</v>
      </c>
      <c r="B1093" s="154">
        <v>4</v>
      </c>
      <c r="C1093" s="154">
        <v>0</v>
      </c>
      <c r="D1093" s="154">
        <v>0</v>
      </c>
      <c r="E1093" s="154">
        <v>2</v>
      </c>
      <c r="F1093" s="154">
        <v>1</v>
      </c>
      <c r="G1093" s="154">
        <v>1</v>
      </c>
      <c r="H1093" s="154">
        <v>0</v>
      </c>
      <c r="I1093" s="154">
        <v>0</v>
      </c>
      <c r="J1093" s="154">
        <v>0</v>
      </c>
      <c r="K1093" s="154">
        <v>0</v>
      </c>
      <c r="L1093" s="154">
        <v>0</v>
      </c>
      <c r="M1093" s="154">
        <v>0</v>
      </c>
      <c r="N1093" s="154">
        <v>22</v>
      </c>
      <c r="O1093" s="154" t="s">
        <v>263</v>
      </c>
    </row>
    <row r="1094" spans="1:15" ht="13.5" customHeight="1" x14ac:dyDescent="0.3">
      <c r="A1094" s="155">
        <v>0.44791666666666702</v>
      </c>
      <c r="B1094" s="154">
        <v>2</v>
      </c>
      <c r="C1094" s="154">
        <v>0</v>
      </c>
      <c r="D1094" s="154">
        <v>0</v>
      </c>
      <c r="E1094" s="154">
        <v>1</v>
      </c>
      <c r="F1094" s="154">
        <v>1</v>
      </c>
      <c r="G1094" s="154">
        <v>0</v>
      </c>
      <c r="H1094" s="154">
        <v>0</v>
      </c>
      <c r="I1094" s="154">
        <v>0</v>
      </c>
      <c r="J1094" s="154">
        <v>0</v>
      </c>
      <c r="K1094" s="154">
        <v>0</v>
      </c>
      <c r="L1094" s="154">
        <v>0</v>
      </c>
      <c r="M1094" s="154">
        <v>0</v>
      </c>
      <c r="N1094" s="154">
        <v>26.3</v>
      </c>
      <c r="O1094" s="154" t="s">
        <v>263</v>
      </c>
    </row>
    <row r="1095" spans="1:15" ht="13.5" customHeight="1" x14ac:dyDescent="0.3">
      <c r="A1095" s="155">
        <v>0.45833333333333298</v>
      </c>
      <c r="B1095" s="154">
        <v>7</v>
      </c>
      <c r="C1095" s="154">
        <v>0</v>
      </c>
      <c r="D1095" s="154">
        <v>0</v>
      </c>
      <c r="E1095" s="154">
        <v>7</v>
      </c>
      <c r="F1095" s="154">
        <v>0</v>
      </c>
      <c r="G1095" s="154">
        <v>0</v>
      </c>
      <c r="H1095" s="154">
        <v>0</v>
      </c>
      <c r="I1095" s="154">
        <v>0</v>
      </c>
      <c r="J1095" s="154">
        <v>0</v>
      </c>
      <c r="K1095" s="154">
        <v>0</v>
      </c>
      <c r="L1095" s="154">
        <v>0</v>
      </c>
      <c r="M1095" s="154">
        <v>0</v>
      </c>
      <c r="N1095" s="154">
        <v>25.3</v>
      </c>
      <c r="O1095" s="154" t="s">
        <v>263</v>
      </c>
    </row>
    <row r="1096" spans="1:15" ht="13.5" customHeight="1" x14ac:dyDescent="0.3">
      <c r="A1096" s="155">
        <v>0.46875</v>
      </c>
      <c r="B1096" s="154">
        <v>6</v>
      </c>
      <c r="C1096" s="154">
        <v>0</v>
      </c>
      <c r="D1096" s="154">
        <v>0</v>
      </c>
      <c r="E1096" s="154">
        <v>4</v>
      </c>
      <c r="F1096" s="154">
        <v>1</v>
      </c>
      <c r="G1096" s="154">
        <v>1</v>
      </c>
      <c r="H1096" s="154">
        <v>0</v>
      </c>
      <c r="I1096" s="154">
        <v>0</v>
      </c>
      <c r="J1096" s="154">
        <v>0</v>
      </c>
      <c r="K1096" s="154">
        <v>0</v>
      </c>
      <c r="L1096" s="154">
        <v>0</v>
      </c>
      <c r="M1096" s="154">
        <v>0</v>
      </c>
      <c r="N1096" s="154">
        <v>25.7</v>
      </c>
      <c r="O1096" s="154" t="s">
        <v>263</v>
      </c>
    </row>
    <row r="1097" spans="1:15" ht="13.5" customHeight="1" x14ac:dyDescent="0.3">
      <c r="A1097" s="155">
        <v>0.47916666666666702</v>
      </c>
      <c r="B1097" s="154">
        <v>8</v>
      </c>
      <c r="C1097" s="154">
        <v>0</v>
      </c>
      <c r="D1097" s="154">
        <v>0</v>
      </c>
      <c r="E1097" s="154">
        <v>6</v>
      </c>
      <c r="F1097" s="154">
        <v>1</v>
      </c>
      <c r="G1097" s="154">
        <v>1</v>
      </c>
      <c r="H1097" s="154">
        <v>0</v>
      </c>
      <c r="I1097" s="154">
        <v>0</v>
      </c>
      <c r="J1097" s="154">
        <v>0</v>
      </c>
      <c r="K1097" s="154">
        <v>0</v>
      </c>
      <c r="L1097" s="154">
        <v>0</v>
      </c>
      <c r="M1097" s="154">
        <v>0</v>
      </c>
      <c r="N1097" s="154">
        <v>24.9</v>
      </c>
      <c r="O1097" s="154" t="s">
        <v>263</v>
      </c>
    </row>
    <row r="1098" spans="1:15" ht="13.5" customHeight="1" x14ac:dyDescent="0.3">
      <c r="A1098" s="155">
        <v>0.48958333333333298</v>
      </c>
      <c r="B1098" s="154">
        <v>15</v>
      </c>
      <c r="C1098" s="154">
        <v>1</v>
      </c>
      <c r="D1098" s="154">
        <v>0</v>
      </c>
      <c r="E1098" s="154">
        <v>11</v>
      </c>
      <c r="F1098" s="154">
        <v>2</v>
      </c>
      <c r="G1098" s="154">
        <v>1</v>
      </c>
      <c r="H1098" s="154">
        <v>0</v>
      </c>
      <c r="I1098" s="154">
        <v>0</v>
      </c>
      <c r="J1098" s="154">
        <v>0</v>
      </c>
      <c r="K1098" s="154">
        <v>0</v>
      </c>
      <c r="L1098" s="154">
        <v>0</v>
      </c>
      <c r="M1098" s="154">
        <v>0</v>
      </c>
      <c r="N1098" s="154">
        <v>21.8</v>
      </c>
      <c r="O1098" s="154">
        <v>29.5</v>
      </c>
    </row>
    <row r="1099" spans="1:15" ht="13.5" customHeight="1" x14ac:dyDescent="0.3">
      <c r="A1099" s="155">
        <v>0.5</v>
      </c>
      <c r="B1099" s="154">
        <v>6</v>
      </c>
      <c r="C1099" s="154">
        <v>0</v>
      </c>
      <c r="D1099" s="154">
        <v>0</v>
      </c>
      <c r="E1099" s="154">
        <v>4</v>
      </c>
      <c r="F1099" s="154">
        <v>2</v>
      </c>
      <c r="G1099" s="154">
        <v>0</v>
      </c>
      <c r="H1099" s="154">
        <v>0</v>
      </c>
      <c r="I1099" s="154">
        <v>0</v>
      </c>
      <c r="J1099" s="154">
        <v>0</v>
      </c>
      <c r="K1099" s="154">
        <v>0</v>
      </c>
      <c r="L1099" s="154">
        <v>0</v>
      </c>
      <c r="M1099" s="154">
        <v>0</v>
      </c>
      <c r="N1099" s="154">
        <v>18.899999999999999</v>
      </c>
      <c r="O1099" s="154" t="s">
        <v>263</v>
      </c>
    </row>
    <row r="1100" spans="1:15" ht="13.5" customHeight="1" x14ac:dyDescent="0.3">
      <c r="A1100" s="155">
        <v>0.51041666666666696</v>
      </c>
      <c r="B1100" s="154">
        <v>1</v>
      </c>
      <c r="C1100" s="154">
        <v>0</v>
      </c>
      <c r="D1100" s="154">
        <v>0</v>
      </c>
      <c r="E1100" s="154">
        <v>1</v>
      </c>
      <c r="F1100" s="154">
        <v>0</v>
      </c>
      <c r="G1100" s="154">
        <v>0</v>
      </c>
      <c r="H1100" s="154">
        <v>0</v>
      </c>
      <c r="I1100" s="154">
        <v>0</v>
      </c>
      <c r="J1100" s="154">
        <v>0</v>
      </c>
      <c r="K1100" s="154">
        <v>0</v>
      </c>
      <c r="L1100" s="154">
        <v>0</v>
      </c>
      <c r="M1100" s="154">
        <v>0</v>
      </c>
      <c r="N1100" s="154">
        <v>27.3</v>
      </c>
      <c r="O1100" s="154" t="s">
        <v>263</v>
      </c>
    </row>
    <row r="1101" spans="1:15" ht="13.5" customHeight="1" x14ac:dyDescent="0.3">
      <c r="A1101" s="155">
        <v>0.52083333333333304</v>
      </c>
      <c r="B1101" s="154">
        <v>9</v>
      </c>
      <c r="C1101" s="154">
        <v>0</v>
      </c>
      <c r="D1101" s="154">
        <v>0</v>
      </c>
      <c r="E1101" s="154">
        <v>8</v>
      </c>
      <c r="F1101" s="154">
        <v>0</v>
      </c>
      <c r="G1101" s="154">
        <v>1</v>
      </c>
      <c r="H1101" s="154">
        <v>0</v>
      </c>
      <c r="I1101" s="154">
        <v>0</v>
      </c>
      <c r="J1101" s="154">
        <v>0</v>
      </c>
      <c r="K1101" s="154">
        <v>0</v>
      </c>
      <c r="L1101" s="154">
        <v>0</v>
      </c>
      <c r="M1101" s="154">
        <v>0</v>
      </c>
      <c r="N1101" s="154">
        <v>27</v>
      </c>
      <c r="O1101" s="154" t="s">
        <v>263</v>
      </c>
    </row>
    <row r="1102" spans="1:15" ht="13.5" customHeight="1" x14ac:dyDescent="0.3">
      <c r="A1102" s="155">
        <v>0.53125</v>
      </c>
      <c r="B1102" s="154">
        <v>4</v>
      </c>
      <c r="C1102" s="154">
        <v>0</v>
      </c>
      <c r="D1102" s="154">
        <v>0</v>
      </c>
      <c r="E1102" s="154">
        <v>4</v>
      </c>
      <c r="F1102" s="154">
        <v>0</v>
      </c>
      <c r="G1102" s="154">
        <v>0</v>
      </c>
      <c r="H1102" s="154">
        <v>0</v>
      </c>
      <c r="I1102" s="154">
        <v>0</v>
      </c>
      <c r="J1102" s="154">
        <v>0</v>
      </c>
      <c r="K1102" s="154">
        <v>0</v>
      </c>
      <c r="L1102" s="154">
        <v>0</v>
      </c>
      <c r="M1102" s="154">
        <v>0</v>
      </c>
      <c r="N1102" s="154">
        <v>28.4</v>
      </c>
      <c r="O1102" s="154" t="s">
        <v>263</v>
      </c>
    </row>
    <row r="1103" spans="1:15" ht="13.5" customHeight="1" x14ac:dyDescent="0.3">
      <c r="A1103" s="155">
        <v>0.54166666666666696</v>
      </c>
      <c r="B1103" s="154">
        <v>8</v>
      </c>
      <c r="C1103" s="154">
        <v>0</v>
      </c>
      <c r="D1103" s="154">
        <v>0</v>
      </c>
      <c r="E1103" s="154">
        <v>8</v>
      </c>
      <c r="F1103" s="154">
        <v>0</v>
      </c>
      <c r="G1103" s="154">
        <v>0</v>
      </c>
      <c r="H1103" s="154">
        <v>0</v>
      </c>
      <c r="I1103" s="154">
        <v>0</v>
      </c>
      <c r="J1103" s="154">
        <v>0</v>
      </c>
      <c r="K1103" s="154">
        <v>0</v>
      </c>
      <c r="L1103" s="154">
        <v>0</v>
      </c>
      <c r="M1103" s="154">
        <v>0</v>
      </c>
      <c r="N1103" s="154">
        <v>23.9</v>
      </c>
      <c r="O1103" s="154" t="s">
        <v>263</v>
      </c>
    </row>
    <row r="1104" spans="1:15" ht="13.5" customHeight="1" x14ac:dyDescent="0.3">
      <c r="A1104" s="155">
        <v>0.55208333333333304</v>
      </c>
      <c r="B1104" s="154">
        <v>5</v>
      </c>
      <c r="C1104" s="154">
        <v>0</v>
      </c>
      <c r="D1104" s="154">
        <v>0</v>
      </c>
      <c r="E1104" s="154">
        <v>3</v>
      </c>
      <c r="F1104" s="154">
        <v>2</v>
      </c>
      <c r="G1104" s="154">
        <v>0</v>
      </c>
      <c r="H1104" s="154">
        <v>0</v>
      </c>
      <c r="I1104" s="154">
        <v>0</v>
      </c>
      <c r="J1104" s="154">
        <v>0</v>
      </c>
      <c r="K1104" s="154">
        <v>0</v>
      </c>
      <c r="L1104" s="154">
        <v>0</v>
      </c>
      <c r="M1104" s="154">
        <v>0</v>
      </c>
      <c r="N1104" s="154">
        <v>21.9</v>
      </c>
      <c r="O1104" s="154" t="s">
        <v>263</v>
      </c>
    </row>
    <row r="1105" spans="1:15" ht="13.5" customHeight="1" x14ac:dyDescent="0.3">
      <c r="A1105" s="155">
        <v>0.5625</v>
      </c>
      <c r="B1105" s="154">
        <v>8</v>
      </c>
      <c r="C1105" s="154">
        <v>0</v>
      </c>
      <c r="D1105" s="154">
        <v>0</v>
      </c>
      <c r="E1105" s="154">
        <v>6</v>
      </c>
      <c r="F1105" s="154">
        <v>1</v>
      </c>
      <c r="G1105" s="154">
        <v>1</v>
      </c>
      <c r="H1105" s="154">
        <v>0</v>
      </c>
      <c r="I1105" s="154">
        <v>0</v>
      </c>
      <c r="J1105" s="154">
        <v>0</v>
      </c>
      <c r="K1105" s="154">
        <v>0</v>
      </c>
      <c r="L1105" s="154">
        <v>0</v>
      </c>
      <c r="M1105" s="154">
        <v>0</v>
      </c>
      <c r="N1105" s="154">
        <v>29.4</v>
      </c>
      <c r="O1105" s="154" t="s">
        <v>263</v>
      </c>
    </row>
    <row r="1106" spans="1:15" ht="13.5" customHeight="1" x14ac:dyDescent="0.3">
      <c r="A1106" s="155">
        <v>0.57291666666666696</v>
      </c>
      <c r="B1106" s="154">
        <v>8</v>
      </c>
      <c r="C1106" s="154">
        <v>1</v>
      </c>
      <c r="D1106" s="154">
        <v>0</v>
      </c>
      <c r="E1106" s="154">
        <v>5</v>
      </c>
      <c r="F1106" s="154">
        <v>2</v>
      </c>
      <c r="G1106" s="154">
        <v>0</v>
      </c>
      <c r="H1106" s="154">
        <v>0</v>
      </c>
      <c r="I1106" s="154">
        <v>0</v>
      </c>
      <c r="J1106" s="154">
        <v>0</v>
      </c>
      <c r="K1106" s="154">
        <v>0</v>
      </c>
      <c r="L1106" s="154">
        <v>0</v>
      </c>
      <c r="M1106" s="154">
        <v>0</v>
      </c>
      <c r="N1106" s="154">
        <v>30.7</v>
      </c>
      <c r="O1106" s="154" t="s">
        <v>263</v>
      </c>
    </row>
    <row r="1107" spans="1:15" ht="13.5" customHeight="1" x14ac:dyDescent="0.3">
      <c r="A1107" s="155">
        <v>0.58333333333333304</v>
      </c>
      <c r="B1107" s="154">
        <v>7</v>
      </c>
      <c r="C1107" s="154">
        <v>0</v>
      </c>
      <c r="D1107" s="154">
        <v>0</v>
      </c>
      <c r="E1107" s="154">
        <v>6</v>
      </c>
      <c r="F1107" s="154">
        <v>1</v>
      </c>
      <c r="G1107" s="154">
        <v>0</v>
      </c>
      <c r="H1107" s="154">
        <v>0</v>
      </c>
      <c r="I1107" s="154">
        <v>0</v>
      </c>
      <c r="J1107" s="154">
        <v>0</v>
      </c>
      <c r="K1107" s="154">
        <v>0</v>
      </c>
      <c r="L1107" s="154">
        <v>0</v>
      </c>
      <c r="M1107" s="154">
        <v>0</v>
      </c>
      <c r="N1107" s="154">
        <v>29.4</v>
      </c>
      <c r="O1107" s="154" t="s">
        <v>263</v>
      </c>
    </row>
    <row r="1108" spans="1:15" ht="13.5" customHeight="1" x14ac:dyDescent="0.3">
      <c r="A1108" s="155">
        <v>0.59375</v>
      </c>
      <c r="B1108" s="154">
        <v>9</v>
      </c>
      <c r="C1108" s="154">
        <v>1</v>
      </c>
      <c r="D1108" s="154">
        <v>0</v>
      </c>
      <c r="E1108" s="154">
        <v>5</v>
      </c>
      <c r="F1108" s="154">
        <v>1</v>
      </c>
      <c r="G1108" s="154">
        <v>2</v>
      </c>
      <c r="H1108" s="154">
        <v>0</v>
      </c>
      <c r="I1108" s="154">
        <v>0</v>
      </c>
      <c r="J1108" s="154">
        <v>0</v>
      </c>
      <c r="K1108" s="154">
        <v>0</v>
      </c>
      <c r="L1108" s="154">
        <v>0</v>
      </c>
      <c r="M1108" s="154">
        <v>0</v>
      </c>
      <c r="N1108" s="154">
        <v>26</v>
      </c>
      <c r="O1108" s="154" t="s">
        <v>263</v>
      </c>
    </row>
    <row r="1109" spans="1:15" ht="13.5" customHeight="1" x14ac:dyDescent="0.3">
      <c r="A1109" s="155">
        <v>0.60416666666666696</v>
      </c>
      <c r="B1109" s="154">
        <v>10</v>
      </c>
      <c r="C1109" s="154">
        <v>0</v>
      </c>
      <c r="D1109" s="154">
        <v>0</v>
      </c>
      <c r="E1109" s="154">
        <v>8</v>
      </c>
      <c r="F1109" s="154">
        <v>2</v>
      </c>
      <c r="G1109" s="154">
        <v>0</v>
      </c>
      <c r="H1109" s="154">
        <v>0</v>
      </c>
      <c r="I1109" s="154">
        <v>0</v>
      </c>
      <c r="J1109" s="154">
        <v>0</v>
      </c>
      <c r="K1109" s="154">
        <v>0</v>
      </c>
      <c r="L1109" s="154">
        <v>0</v>
      </c>
      <c r="M1109" s="154">
        <v>0</v>
      </c>
      <c r="N1109" s="154">
        <v>25.5</v>
      </c>
      <c r="O1109" s="154" t="s">
        <v>263</v>
      </c>
    </row>
    <row r="1110" spans="1:15" ht="13.5" customHeight="1" x14ac:dyDescent="0.3">
      <c r="A1110" s="155">
        <v>0.61458333333333304</v>
      </c>
      <c r="B1110" s="154">
        <v>10</v>
      </c>
      <c r="C1110" s="154">
        <v>0</v>
      </c>
      <c r="D1110" s="154">
        <v>0</v>
      </c>
      <c r="E1110" s="154">
        <v>9</v>
      </c>
      <c r="F1110" s="154">
        <v>1</v>
      </c>
      <c r="G1110" s="154">
        <v>0</v>
      </c>
      <c r="H1110" s="154">
        <v>0</v>
      </c>
      <c r="I1110" s="154">
        <v>0</v>
      </c>
      <c r="J1110" s="154">
        <v>0</v>
      </c>
      <c r="K1110" s="154">
        <v>0</v>
      </c>
      <c r="L1110" s="154">
        <v>0</v>
      </c>
      <c r="M1110" s="154">
        <v>0</v>
      </c>
      <c r="N1110" s="154">
        <v>23.2</v>
      </c>
      <c r="O1110" s="154" t="s">
        <v>263</v>
      </c>
    </row>
    <row r="1111" spans="1:15" ht="13.5" customHeight="1" x14ac:dyDescent="0.3">
      <c r="A1111" s="155">
        <v>0.625</v>
      </c>
      <c r="B1111" s="154">
        <v>8</v>
      </c>
      <c r="C1111" s="154">
        <v>0</v>
      </c>
      <c r="D1111" s="154">
        <v>1</v>
      </c>
      <c r="E1111" s="154">
        <v>7</v>
      </c>
      <c r="F1111" s="154">
        <v>0</v>
      </c>
      <c r="G1111" s="154">
        <v>0</v>
      </c>
      <c r="H1111" s="154">
        <v>0</v>
      </c>
      <c r="I1111" s="154">
        <v>0</v>
      </c>
      <c r="J1111" s="154">
        <v>0</v>
      </c>
      <c r="K1111" s="154">
        <v>0</v>
      </c>
      <c r="L1111" s="154">
        <v>0</v>
      </c>
      <c r="M1111" s="154">
        <v>0</v>
      </c>
      <c r="N1111" s="154">
        <v>26.6</v>
      </c>
      <c r="O1111" s="154" t="s">
        <v>263</v>
      </c>
    </row>
    <row r="1112" spans="1:15" ht="13.5" customHeight="1" x14ac:dyDescent="0.3">
      <c r="A1112" s="155">
        <v>0.63541666666666696</v>
      </c>
      <c r="B1112" s="154">
        <v>9</v>
      </c>
      <c r="C1112" s="154">
        <v>1</v>
      </c>
      <c r="D1112" s="154">
        <v>0</v>
      </c>
      <c r="E1112" s="154">
        <v>7</v>
      </c>
      <c r="F1112" s="154">
        <v>1</v>
      </c>
      <c r="G1112" s="154">
        <v>0</v>
      </c>
      <c r="H1112" s="154">
        <v>0</v>
      </c>
      <c r="I1112" s="154">
        <v>0</v>
      </c>
      <c r="J1112" s="154">
        <v>0</v>
      </c>
      <c r="K1112" s="154">
        <v>0</v>
      </c>
      <c r="L1112" s="154">
        <v>0</v>
      </c>
      <c r="M1112" s="154">
        <v>0</v>
      </c>
      <c r="N1112" s="154">
        <v>23</v>
      </c>
      <c r="O1112" s="154" t="s">
        <v>263</v>
      </c>
    </row>
    <row r="1113" spans="1:15" ht="13.5" customHeight="1" x14ac:dyDescent="0.3">
      <c r="A1113" s="155">
        <v>0.64583333333333304</v>
      </c>
      <c r="B1113" s="154">
        <v>11</v>
      </c>
      <c r="C1113" s="154">
        <v>1</v>
      </c>
      <c r="D1113" s="154">
        <v>0</v>
      </c>
      <c r="E1113" s="154">
        <v>8</v>
      </c>
      <c r="F1113" s="154">
        <v>1</v>
      </c>
      <c r="G1113" s="154">
        <v>0</v>
      </c>
      <c r="H1113" s="154">
        <v>0</v>
      </c>
      <c r="I1113" s="154">
        <v>0</v>
      </c>
      <c r="J1113" s="154">
        <v>0</v>
      </c>
      <c r="K1113" s="154">
        <v>0</v>
      </c>
      <c r="L1113" s="154">
        <v>0</v>
      </c>
      <c r="M1113" s="154">
        <v>1</v>
      </c>
      <c r="N1113" s="154">
        <v>23.4</v>
      </c>
      <c r="O1113" s="154">
        <v>29.1</v>
      </c>
    </row>
    <row r="1114" spans="1:15" ht="13.5" customHeight="1" x14ac:dyDescent="0.3">
      <c r="A1114" s="155">
        <v>0.65625</v>
      </c>
      <c r="B1114" s="154">
        <v>14</v>
      </c>
      <c r="C1114" s="154">
        <v>0</v>
      </c>
      <c r="D1114" s="154">
        <v>0</v>
      </c>
      <c r="E1114" s="154">
        <v>11</v>
      </c>
      <c r="F1114" s="154">
        <v>3</v>
      </c>
      <c r="G1114" s="154">
        <v>0</v>
      </c>
      <c r="H1114" s="154">
        <v>0</v>
      </c>
      <c r="I1114" s="154">
        <v>0</v>
      </c>
      <c r="J1114" s="154">
        <v>0</v>
      </c>
      <c r="K1114" s="154">
        <v>0</v>
      </c>
      <c r="L1114" s="154">
        <v>0</v>
      </c>
      <c r="M1114" s="154">
        <v>0</v>
      </c>
      <c r="N1114" s="154">
        <v>27.6</v>
      </c>
      <c r="O1114" s="154">
        <v>38.1</v>
      </c>
    </row>
    <row r="1115" spans="1:15" ht="13.5" customHeight="1" x14ac:dyDescent="0.3">
      <c r="A1115" s="155">
        <v>0.66666666666666696</v>
      </c>
      <c r="B1115" s="154">
        <v>22</v>
      </c>
      <c r="C1115" s="154">
        <v>0</v>
      </c>
      <c r="D1115" s="154">
        <v>0</v>
      </c>
      <c r="E1115" s="154">
        <v>20</v>
      </c>
      <c r="F1115" s="154">
        <v>2</v>
      </c>
      <c r="G1115" s="154">
        <v>0</v>
      </c>
      <c r="H1115" s="154">
        <v>0</v>
      </c>
      <c r="I1115" s="154">
        <v>0</v>
      </c>
      <c r="J1115" s="154">
        <v>0</v>
      </c>
      <c r="K1115" s="154">
        <v>0</v>
      </c>
      <c r="L1115" s="154">
        <v>0</v>
      </c>
      <c r="M1115" s="154">
        <v>0</v>
      </c>
      <c r="N1115" s="154">
        <v>25</v>
      </c>
      <c r="O1115" s="154">
        <v>31.3</v>
      </c>
    </row>
    <row r="1116" spans="1:15" ht="13.5" customHeight="1" x14ac:dyDescent="0.3">
      <c r="A1116" s="155">
        <v>0.67708333333333304</v>
      </c>
      <c r="B1116" s="154">
        <v>23</v>
      </c>
      <c r="C1116" s="154">
        <v>0</v>
      </c>
      <c r="D1116" s="154">
        <v>0</v>
      </c>
      <c r="E1116" s="154">
        <v>19</v>
      </c>
      <c r="F1116" s="154">
        <v>3</v>
      </c>
      <c r="G1116" s="154">
        <v>1</v>
      </c>
      <c r="H1116" s="154">
        <v>0</v>
      </c>
      <c r="I1116" s="154">
        <v>0</v>
      </c>
      <c r="J1116" s="154">
        <v>0</v>
      </c>
      <c r="K1116" s="154">
        <v>0</v>
      </c>
      <c r="L1116" s="154">
        <v>0</v>
      </c>
      <c r="M1116" s="154">
        <v>0</v>
      </c>
      <c r="N1116" s="154">
        <v>26.9</v>
      </c>
      <c r="O1116" s="154">
        <v>33.299999999999997</v>
      </c>
    </row>
    <row r="1117" spans="1:15" ht="13.5" customHeight="1" x14ac:dyDescent="0.3">
      <c r="A1117" s="155">
        <v>0.6875</v>
      </c>
      <c r="B1117" s="154">
        <v>35</v>
      </c>
      <c r="C1117" s="154">
        <v>1</v>
      </c>
      <c r="D1117" s="154">
        <v>0</v>
      </c>
      <c r="E1117" s="154">
        <v>31</v>
      </c>
      <c r="F1117" s="154">
        <v>2</v>
      </c>
      <c r="G1117" s="154">
        <v>1</v>
      </c>
      <c r="H1117" s="154">
        <v>0</v>
      </c>
      <c r="I1117" s="154">
        <v>0</v>
      </c>
      <c r="J1117" s="154">
        <v>0</v>
      </c>
      <c r="K1117" s="154">
        <v>0</v>
      </c>
      <c r="L1117" s="154">
        <v>0</v>
      </c>
      <c r="M1117" s="154">
        <v>0</v>
      </c>
      <c r="N1117" s="154">
        <v>24.9</v>
      </c>
      <c r="O1117" s="154">
        <v>30.3</v>
      </c>
    </row>
    <row r="1118" spans="1:15" ht="13.5" customHeight="1" x14ac:dyDescent="0.3">
      <c r="A1118" s="155">
        <v>0.69791666666666696</v>
      </c>
      <c r="B1118" s="154">
        <v>21</v>
      </c>
      <c r="C1118" s="154">
        <v>1</v>
      </c>
      <c r="D1118" s="154">
        <v>1</v>
      </c>
      <c r="E1118" s="154">
        <v>18</v>
      </c>
      <c r="F1118" s="154">
        <v>1</v>
      </c>
      <c r="G1118" s="154">
        <v>0</v>
      </c>
      <c r="H1118" s="154">
        <v>0</v>
      </c>
      <c r="I1118" s="154">
        <v>0</v>
      </c>
      <c r="J1118" s="154">
        <v>0</v>
      </c>
      <c r="K1118" s="154">
        <v>0</v>
      </c>
      <c r="L1118" s="154">
        <v>0</v>
      </c>
      <c r="M1118" s="154">
        <v>0</v>
      </c>
      <c r="N1118" s="154">
        <v>22.5</v>
      </c>
      <c r="O1118" s="154">
        <v>29.2</v>
      </c>
    </row>
    <row r="1119" spans="1:15" ht="13.5" customHeight="1" x14ac:dyDescent="0.3">
      <c r="A1119" s="155">
        <v>0.70833333333333304</v>
      </c>
      <c r="B1119" s="154">
        <v>25</v>
      </c>
      <c r="C1119" s="154">
        <v>0</v>
      </c>
      <c r="D1119" s="154">
        <v>1</v>
      </c>
      <c r="E1119" s="154">
        <v>18</v>
      </c>
      <c r="F1119" s="154">
        <v>5</v>
      </c>
      <c r="G1119" s="154">
        <v>1</v>
      </c>
      <c r="H1119" s="154">
        <v>0</v>
      </c>
      <c r="I1119" s="154">
        <v>0</v>
      </c>
      <c r="J1119" s="154">
        <v>0</v>
      </c>
      <c r="K1119" s="154">
        <v>0</v>
      </c>
      <c r="L1119" s="154">
        <v>0</v>
      </c>
      <c r="M1119" s="154">
        <v>0</v>
      </c>
      <c r="N1119" s="154">
        <v>27.3</v>
      </c>
      <c r="O1119" s="154">
        <v>33.5</v>
      </c>
    </row>
    <row r="1120" spans="1:15" ht="13.5" customHeight="1" x14ac:dyDescent="0.3">
      <c r="A1120" s="155">
        <v>0.71875</v>
      </c>
      <c r="B1120" s="154">
        <v>15</v>
      </c>
      <c r="C1120" s="154">
        <v>1</v>
      </c>
      <c r="D1120" s="154">
        <v>1</v>
      </c>
      <c r="E1120" s="154">
        <v>11</v>
      </c>
      <c r="F1120" s="154">
        <v>2</v>
      </c>
      <c r="G1120" s="154">
        <v>0</v>
      </c>
      <c r="H1120" s="154">
        <v>0</v>
      </c>
      <c r="I1120" s="154">
        <v>0</v>
      </c>
      <c r="J1120" s="154">
        <v>0</v>
      </c>
      <c r="K1120" s="154">
        <v>0</v>
      </c>
      <c r="L1120" s="154">
        <v>0</v>
      </c>
      <c r="M1120" s="154">
        <v>0</v>
      </c>
      <c r="N1120" s="154">
        <v>21.8</v>
      </c>
      <c r="O1120" s="154">
        <v>26</v>
      </c>
    </row>
    <row r="1121" spans="1:15" ht="13.5" customHeight="1" x14ac:dyDescent="0.3">
      <c r="A1121" s="155">
        <v>0.72916666666666696</v>
      </c>
      <c r="B1121" s="154">
        <v>14</v>
      </c>
      <c r="C1121" s="154">
        <v>0</v>
      </c>
      <c r="D1121" s="154">
        <v>1</v>
      </c>
      <c r="E1121" s="154">
        <v>10</v>
      </c>
      <c r="F1121" s="154">
        <v>3</v>
      </c>
      <c r="G1121" s="154">
        <v>0</v>
      </c>
      <c r="H1121" s="154">
        <v>0</v>
      </c>
      <c r="I1121" s="154">
        <v>0</v>
      </c>
      <c r="J1121" s="154">
        <v>0</v>
      </c>
      <c r="K1121" s="154">
        <v>0</v>
      </c>
      <c r="L1121" s="154">
        <v>0</v>
      </c>
      <c r="M1121" s="154">
        <v>0</v>
      </c>
      <c r="N1121" s="154">
        <v>26.8</v>
      </c>
      <c r="O1121" s="154">
        <v>29.6</v>
      </c>
    </row>
    <row r="1122" spans="1:15" ht="13.5" customHeight="1" x14ac:dyDescent="0.3">
      <c r="A1122" s="155">
        <v>0.73958333333333304</v>
      </c>
      <c r="B1122" s="154">
        <v>13</v>
      </c>
      <c r="C1122" s="154">
        <v>0</v>
      </c>
      <c r="D1122" s="154">
        <v>0</v>
      </c>
      <c r="E1122" s="154">
        <v>9</v>
      </c>
      <c r="F1122" s="154">
        <v>4</v>
      </c>
      <c r="G1122" s="154">
        <v>0</v>
      </c>
      <c r="H1122" s="154">
        <v>0</v>
      </c>
      <c r="I1122" s="154">
        <v>0</v>
      </c>
      <c r="J1122" s="154">
        <v>0</v>
      </c>
      <c r="K1122" s="154">
        <v>0</v>
      </c>
      <c r="L1122" s="154">
        <v>0</v>
      </c>
      <c r="M1122" s="154">
        <v>0</v>
      </c>
      <c r="N1122" s="154">
        <v>29.1</v>
      </c>
      <c r="O1122" s="154">
        <v>36.1</v>
      </c>
    </row>
    <row r="1123" spans="1:15" ht="13.5" customHeight="1" x14ac:dyDescent="0.3">
      <c r="A1123" s="155">
        <v>0.75</v>
      </c>
      <c r="B1123" s="154">
        <v>6</v>
      </c>
      <c r="C1123" s="154">
        <v>1</v>
      </c>
      <c r="D1123" s="154">
        <v>1</v>
      </c>
      <c r="E1123" s="154">
        <v>3</v>
      </c>
      <c r="F1123" s="154">
        <v>0</v>
      </c>
      <c r="G1123" s="154">
        <v>1</v>
      </c>
      <c r="H1123" s="154">
        <v>0</v>
      </c>
      <c r="I1123" s="154">
        <v>0</v>
      </c>
      <c r="J1123" s="154">
        <v>0</v>
      </c>
      <c r="K1123" s="154">
        <v>0</v>
      </c>
      <c r="L1123" s="154">
        <v>0</v>
      </c>
      <c r="M1123" s="154">
        <v>0</v>
      </c>
      <c r="N1123" s="154">
        <v>22.9</v>
      </c>
      <c r="O1123" s="154" t="s">
        <v>263</v>
      </c>
    </row>
    <row r="1124" spans="1:15" ht="13.5" customHeight="1" x14ac:dyDescent="0.3">
      <c r="A1124" s="155">
        <v>0.76041666666666696</v>
      </c>
      <c r="B1124" s="154">
        <v>5</v>
      </c>
      <c r="C1124" s="154">
        <v>1</v>
      </c>
      <c r="D1124" s="154">
        <v>0</v>
      </c>
      <c r="E1124" s="154">
        <v>4</v>
      </c>
      <c r="F1124" s="154">
        <v>0</v>
      </c>
      <c r="G1124" s="154">
        <v>0</v>
      </c>
      <c r="H1124" s="154">
        <v>0</v>
      </c>
      <c r="I1124" s="154">
        <v>0</v>
      </c>
      <c r="J1124" s="154">
        <v>0</v>
      </c>
      <c r="K1124" s="154">
        <v>0</v>
      </c>
      <c r="L1124" s="154">
        <v>0</v>
      </c>
      <c r="M1124" s="154">
        <v>0</v>
      </c>
      <c r="N1124" s="154">
        <v>20.2</v>
      </c>
      <c r="O1124" s="154" t="s">
        <v>263</v>
      </c>
    </row>
    <row r="1125" spans="1:15" ht="13.5" customHeight="1" x14ac:dyDescent="0.3">
      <c r="A1125" s="155">
        <v>0.77083333333333304</v>
      </c>
      <c r="B1125" s="154">
        <v>4</v>
      </c>
      <c r="C1125" s="154">
        <v>0</v>
      </c>
      <c r="D1125" s="154">
        <v>0</v>
      </c>
      <c r="E1125" s="154">
        <v>3</v>
      </c>
      <c r="F1125" s="154">
        <v>1</v>
      </c>
      <c r="G1125" s="154">
        <v>0</v>
      </c>
      <c r="H1125" s="154">
        <v>0</v>
      </c>
      <c r="I1125" s="154">
        <v>0</v>
      </c>
      <c r="J1125" s="154">
        <v>0</v>
      </c>
      <c r="K1125" s="154">
        <v>0</v>
      </c>
      <c r="L1125" s="154">
        <v>0</v>
      </c>
      <c r="M1125" s="154">
        <v>0</v>
      </c>
      <c r="N1125" s="154">
        <v>24.9</v>
      </c>
      <c r="O1125" s="154" t="s">
        <v>263</v>
      </c>
    </row>
    <row r="1126" spans="1:15" ht="13.5" customHeight="1" x14ac:dyDescent="0.3">
      <c r="A1126" s="155">
        <v>0.78125</v>
      </c>
      <c r="B1126" s="154">
        <v>4</v>
      </c>
      <c r="C1126" s="154">
        <v>0</v>
      </c>
      <c r="D1126" s="154">
        <v>0</v>
      </c>
      <c r="E1126" s="154">
        <v>3</v>
      </c>
      <c r="F1126" s="154">
        <v>1</v>
      </c>
      <c r="G1126" s="154">
        <v>0</v>
      </c>
      <c r="H1126" s="154">
        <v>0</v>
      </c>
      <c r="I1126" s="154">
        <v>0</v>
      </c>
      <c r="J1126" s="154">
        <v>0</v>
      </c>
      <c r="K1126" s="154">
        <v>0</v>
      </c>
      <c r="L1126" s="154">
        <v>0</v>
      </c>
      <c r="M1126" s="154">
        <v>0</v>
      </c>
      <c r="N1126" s="154">
        <v>22.5</v>
      </c>
      <c r="O1126" s="154" t="s">
        <v>263</v>
      </c>
    </row>
    <row r="1127" spans="1:15" ht="13.5" customHeight="1" x14ac:dyDescent="0.3">
      <c r="A1127" s="155">
        <v>0.79166666666666696</v>
      </c>
      <c r="B1127" s="154">
        <v>3</v>
      </c>
      <c r="C1127" s="154">
        <v>1</v>
      </c>
      <c r="D1127" s="154">
        <v>0</v>
      </c>
      <c r="E1127" s="154">
        <v>2</v>
      </c>
      <c r="F1127" s="154">
        <v>0</v>
      </c>
      <c r="G1127" s="154">
        <v>0</v>
      </c>
      <c r="H1127" s="154">
        <v>0</v>
      </c>
      <c r="I1127" s="154">
        <v>0</v>
      </c>
      <c r="J1127" s="154">
        <v>0</v>
      </c>
      <c r="K1127" s="154">
        <v>0</v>
      </c>
      <c r="L1127" s="154">
        <v>0</v>
      </c>
      <c r="M1127" s="154">
        <v>0</v>
      </c>
      <c r="N1127" s="154">
        <v>21</v>
      </c>
      <c r="O1127" s="154" t="s">
        <v>263</v>
      </c>
    </row>
    <row r="1128" spans="1:15" ht="13.5" customHeight="1" x14ac:dyDescent="0.3">
      <c r="A1128" s="155">
        <v>0.80208333333333304</v>
      </c>
      <c r="B1128" s="154">
        <v>6</v>
      </c>
      <c r="C1128" s="154">
        <v>0</v>
      </c>
      <c r="D1128" s="154">
        <v>0</v>
      </c>
      <c r="E1128" s="154">
        <v>5</v>
      </c>
      <c r="F1128" s="154">
        <v>1</v>
      </c>
      <c r="G1128" s="154">
        <v>0</v>
      </c>
      <c r="H1128" s="154">
        <v>0</v>
      </c>
      <c r="I1128" s="154">
        <v>0</v>
      </c>
      <c r="J1128" s="154">
        <v>0</v>
      </c>
      <c r="K1128" s="154">
        <v>0</v>
      </c>
      <c r="L1128" s="154">
        <v>0</v>
      </c>
      <c r="M1128" s="154">
        <v>0</v>
      </c>
      <c r="N1128" s="154">
        <v>22.6</v>
      </c>
      <c r="O1128" s="154" t="s">
        <v>263</v>
      </c>
    </row>
    <row r="1129" spans="1:15" ht="13.5" customHeight="1" x14ac:dyDescent="0.3">
      <c r="A1129" s="155">
        <v>0.8125</v>
      </c>
      <c r="B1129" s="154">
        <v>3</v>
      </c>
      <c r="C1129" s="154">
        <v>0</v>
      </c>
      <c r="D1129" s="154">
        <v>0</v>
      </c>
      <c r="E1129" s="154">
        <v>3</v>
      </c>
      <c r="F1129" s="154">
        <v>0</v>
      </c>
      <c r="G1129" s="154">
        <v>0</v>
      </c>
      <c r="H1129" s="154">
        <v>0</v>
      </c>
      <c r="I1129" s="154">
        <v>0</v>
      </c>
      <c r="J1129" s="154">
        <v>0</v>
      </c>
      <c r="K1129" s="154">
        <v>0</v>
      </c>
      <c r="L1129" s="154">
        <v>0</v>
      </c>
      <c r="M1129" s="154">
        <v>0</v>
      </c>
      <c r="N1129" s="154">
        <v>25.8</v>
      </c>
      <c r="O1129" s="154" t="s">
        <v>263</v>
      </c>
    </row>
    <row r="1130" spans="1:15" ht="13.5" customHeight="1" x14ac:dyDescent="0.3">
      <c r="A1130" s="155">
        <v>0.82291666666666696</v>
      </c>
      <c r="B1130" s="154">
        <v>4</v>
      </c>
      <c r="C1130" s="154">
        <v>1</v>
      </c>
      <c r="D1130" s="154">
        <v>0</v>
      </c>
      <c r="E1130" s="154">
        <v>2</v>
      </c>
      <c r="F1130" s="154">
        <v>0</v>
      </c>
      <c r="G1130" s="154">
        <v>1</v>
      </c>
      <c r="H1130" s="154">
        <v>0</v>
      </c>
      <c r="I1130" s="154">
        <v>0</v>
      </c>
      <c r="J1130" s="154">
        <v>0</v>
      </c>
      <c r="K1130" s="154">
        <v>0</v>
      </c>
      <c r="L1130" s="154">
        <v>0</v>
      </c>
      <c r="M1130" s="154">
        <v>0</v>
      </c>
      <c r="N1130" s="154">
        <v>25.4</v>
      </c>
      <c r="O1130" s="154" t="s">
        <v>263</v>
      </c>
    </row>
    <row r="1131" spans="1:15" ht="13.5" customHeight="1" x14ac:dyDescent="0.3">
      <c r="A1131" s="155">
        <v>0.83333333333333304</v>
      </c>
      <c r="B1131" s="154">
        <v>2</v>
      </c>
      <c r="C1131" s="154">
        <v>0</v>
      </c>
      <c r="D1131" s="154">
        <v>0</v>
      </c>
      <c r="E1131" s="154">
        <v>2</v>
      </c>
      <c r="F1131" s="154">
        <v>0</v>
      </c>
      <c r="G1131" s="154">
        <v>0</v>
      </c>
      <c r="H1131" s="154">
        <v>0</v>
      </c>
      <c r="I1131" s="154">
        <v>0</v>
      </c>
      <c r="J1131" s="154">
        <v>0</v>
      </c>
      <c r="K1131" s="154">
        <v>0</v>
      </c>
      <c r="L1131" s="154">
        <v>0</v>
      </c>
      <c r="M1131" s="154">
        <v>0</v>
      </c>
      <c r="N1131" s="154">
        <v>32</v>
      </c>
      <c r="O1131" s="154" t="s">
        <v>263</v>
      </c>
    </row>
    <row r="1132" spans="1:15" ht="13.5" customHeight="1" x14ac:dyDescent="0.3">
      <c r="A1132" s="155">
        <v>0.84375</v>
      </c>
      <c r="B1132" s="154">
        <v>4</v>
      </c>
      <c r="C1132" s="154">
        <v>1</v>
      </c>
      <c r="D1132" s="154">
        <v>0</v>
      </c>
      <c r="E1132" s="154">
        <v>3</v>
      </c>
      <c r="F1132" s="154">
        <v>0</v>
      </c>
      <c r="G1132" s="154">
        <v>0</v>
      </c>
      <c r="H1132" s="154">
        <v>0</v>
      </c>
      <c r="I1132" s="154">
        <v>0</v>
      </c>
      <c r="J1132" s="154">
        <v>0</v>
      </c>
      <c r="K1132" s="154">
        <v>0</v>
      </c>
      <c r="L1132" s="154">
        <v>0</v>
      </c>
      <c r="M1132" s="154">
        <v>0</v>
      </c>
      <c r="N1132" s="154">
        <v>28</v>
      </c>
      <c r="O1132" s="154" t="s">
        <v>263</v>
      </c>
    </row>
    <row r="1133" spans="1:15" ht="13.5" customHeight="1" x14ac:dyDescent="0.3">
      <c r="A1133" s="155">
        <v>0.85416666666666696</v>
      </c>
      <c r="B1133" s="154">
        <v>1</v>
      </c>
      <c r="C1133" s="154">
        <v>0</v>
      </c>
      <c r="D1133" s="154">
        <v>0</v>
      </c>
      <c r="E1133" s="154">
        <v>1</v>
      </c>
      <c r="F1133" s="154">
        <v>0</v>
      </c>
      <c r="G1133" s="154">
        <v>0</v>
      </c>
      <c r="H1133" s="154">
        <v>0</v>
      </c>
      <c r="I1133" s="154">
        <v>0</v>
      </c>
      <c r="J1133" s="154">
        <v>0</v>
      </c>
      <c r="K1133" s="154">
        <v>0</v>
      </c>
      <c r="L1133" s="154">
        <v>0</v>
      </c>
      <c r="M1133" s="154">
        <v>0</v>
      </c>
      <c r="N1133" s="154">
        <v>32.200000000000003</v>
      </c>
      <c r="O1133" s="154" t="s">
        <v>263</v>
      </c>
    </row>
    <row r="1134" spans="1:15" ht="13.5" customHeight="1" x14ac:dyDescent="0.3">
      <c r="A1134" s="155">
        <v>0.86458333333333304</v>
      </c>
      <c r="B1134" s="154">
        <v>2</v>
      </c>
      <c r="C1134" s="154">
        <v>0</v>
      </c>
      <c r="D1134" s="154">
        <v>0</v>
      </c>
      <c r="E1134" s="154">
        <v>2</v>
      </c>
      <c r="F1134" s="154">
        <v>0</v>
      </c>
      <c r="G1134" s="154">
        <v>0</v>
      </c>
      <c r="H1134" s="154">
        <v>0</v>
      </c>
      <c r="I1134" s="154">
        <v>0</v>
      </c>
      <c r="J1134" s="154">
        <v>0</v>
      </c>
      <c r="K1134" s="154">
        <v>0</v>
      </c>
      <c r="L1134" s="154">
        <v>0</v>
      </c>
      <c r="M1134" s="154">
        <v>0</v>
      </c>
      <c r="N1134" s="154">
        <v>29</v>
      </c>
      <c r="O1134" s="154" t="s">
        <v>263</v>
      </c>
    </row>
    <row r="1135" spans="1:15" ht="13.5" customHeight="1" x14ac:dyDescent="0.3">
      <c r="A1135" s="155">
        <v>0.875</v>
      </c>
      <c r="B1135" s="154">
        <v>5</v>
      </c>
      <c r="C1135" s="154">
        <v>0</v>
      </c>
      <c r="D1135" s="154">
        <v>0</v>
      </c>
      <c r="E1135" s="154">
        <v>4</v>
      </c>
      <c r="F1135" s="154">
        <v>0</v>
      </c>
      <c r="G1135" s="154">
        <v>0</v>
      </c>
      <c r="H1135" s="154">
        <v>0</v>
      </c>
      <c r="I1135" s="154">
        <v>0</v>
      </c>
      <c r="J1135" s="154">
        <v>0</v>
      </c>
      <c r="K1135" s="154">
        <v>0</v>
      </c>
      <c r="L1135" s="154">
        <v>0</v>
      </c>
      <c r="M1135" s="154">
        <v>1</v>
      </c>
      <c r="N1135" s="154">
        <v>29.4</v>
      </c>
      <c r="O1135" s="154" t="s">
        <v>263</v>
      </c>
    </row>
    <row r="1136" spans="1:15" ht="13.5" customHeight="1" x14ac:dyDescent="0.3">
      <c r="A1136" s="155">
        <v>0.88541666666666696</v>
      </c>
      <c r="B1136" s="154">
        <v>3</v>
      </c>
      <c r="C1136" s="154">
        <v>0</v>
      </c>
      <c r="D1136" s="154">
        <v>0</v>
      </c>
      <c r="E1136" s="154">
        <v>3</v>
      </c>
      <c r="F1136" s="154">
        <v>0</v>
      </c>
      <c r="G1136" s="154">
        <v>0</v>
      </c>
      <c r="H1136" s="154">
        <v>0</v>
      </c>
      <c r="I1136" s="154">
        <v>0</v>
      </c>
      <c r="J1136" s="154">
        <v>0</v>
      </c>
      <c r="K1136" s="154">
        <v>0</v>
      </c>
      <c r="L1136" s="154">
        <v>0</v>
      </c>
      <c r="M1136" s="154">
        <v>0</v>
      </c>
      <c r="N1136" s="154">
        <v>23.3</v>
      </c>
      <c r="O1136" s="154" t="s">
        <v>263</v>
      </c>
    </row>
    <row r="1137" spans="1:33" ht="13.5" customHeight="1" x14ac:dyDescent="0.3">
      <c r="A1137" s="155">
        <v>0.89583333333333304</v>
      </c>
      <c r="B1137" s="154">
        <v>4</v>
      </c>
      <c r="C1137" s="154">
        <v>0</v>
      </c>
      <c r="D1137" s="154">
        <v>0</v>
      </c>
      <c r="E1137" s="154">
        <v>4</v>
      </c>
      <c r="F1137" s="154">
        <v>0</v>
      </c>
      <c r="G1137" s="154">
        <v>0</v>
      </c>
      <c r="H1137" s="154">
        <v>0</v>
      </c>
      <c r="I1137" s="154">
        <v>0</v>
      </c>
      <c r="J1137" s="154">
        <v>0</v>
      </c>
      <c r="K1137" s="154">
        <v>0</v>
      </c>
      <c r="L1137" s="154">
        <v>0</v>
      </c>
      <c r="M1137" s="154">
        <v>0</v>
      </c>
      <c r="N1137" s="154">
        <v>29.5</v>
      </c>
      <c r="O1137" s="154" t="s">
        <v>263</v>
      </c>
    </row>
    <row r="1138" spans="1:33" ht="13.5" customHeight="1" x14ac:dyDescent="0.3">
      <c r="A1138" s="155">
        <v>0.90625</v>
      </c>
      <c r="B1138" s="154">
        <v>1</v>
      </c>
      <c r="C1138" s="154">
        <v>0</v>
      </c>
      <c r="D1138" s="154">
        <v>0</v>
      </c>
      <c r="E1138" s="154">
        <v>0</v>
      </c>
      <c r="F1138" s="154">
        <v>0</v>
      </c>
      <c r="G1138" s="154">
        <v>1</v>
      </c>
      <c r="H1138" s="154">
        <v>0</v>
      </c>
      <c r="I1138" s="154">
        <v>0</v>
      </c>
      <c r="J1138" s="154">
        <v>0</v>
      </c>
      <c r="K1138" s="154">
        <v>0</v>
      </c>
      <c r="L1138" s="154">
        <v>0</v>
      </c>
      <c r="M1138" s="154">
        <v>0</v>
      </c>
      <c r="N1138" s="154">
        <v>26.7</v>
      </c>
      <c r="O1138" s="154" t="s">
        <v>263</v>
      </c>
    </row>
    <row r="1139" spans="1:33" ht="13.5" customHeight="1" x14ac:dyDescent="0.3">
      <c r="A1139" s="155">
        <v>0.91666666666666696</v>
      </c>
      <c r="B1139" s="154">
        <v>2</v>
      </c>
      <c r="C1139" s="154">
        <v>0</v>
      </c>
      <c r="D1139" s="154">
        <v>0</v>
      </c>
      <c r="E1139" s="154">
        <v>2</v>
      </c>
      <c r="F1139" s="154">
        <v>0</v>
      </c>
      <c r="G1139" s="154">
        <v>0</v>
      </c>
      <c r="H1139" s="154">
        <v>0</v>
      </c>
      <c r="I1139" s="154">
        <v>0</v>
      </c>
      <c r="J1139" s="154">
        <v>0</v>
      </c>
      <c r="K1139" s="154">
        <v>0</v>
      </c>
      <c r="L1139" s="154">
        <v>0</v>
      </c>
      <c r="M1139" s="154">
        <v>0</v>
      </c>
      <c r="N1139" s="154">
        <v>20</v>
      </c>
      <c r="O1139" s="154" t="s">
        <v>263</v>
      </c>
    </row>
    <row r="1140" spans="1:33" ht="13.5" customHeight="1" x14ac:dyDescent="0.3">
      <c r="A1140" s="155">
        <v>0.92708333333333304</v>
      </c>
      <c r="B1140" s="154">
        <v>2</v>
      </c>
      <c r="C1140" s="154">
        <v>0</v>
      </c>
      <c r="D1140" s="154">
        <v>0</v>
      </c>
      <c r="E1140" s="154">
        <v>2</v>
      </c>
      <c r="F1140" s="154">
        <v>0</v>
      </c>
      <c r="G1140" s="154">
        <v>0</v>
      </c>
      <c r="H1140" s="154">
        <v>0</v>
      </c>
      <c r="I1140" s="154">
        <v>0</v>
      </c>
      <c r="J1140" s="154">
        <v>0</v>
      </c>
      <c r="K1140" s="154">
        <v>0</v>
      </c>
      <c r="L1140" s="154">
        <v>0</v>
      </c>
      <c r="M1140" s="154">
        <v>0</v>
      </c>
      <c r="N1140" s="154">
        <v>22</v>
      </c>
      <c r="O1140" s="154" t="s">
        <v>263</v>
      </c>
    </row>
    <row r="1141" spans="1:33" ht="13.5" customHeight="1" x14ac:dyDescent="0.3">
      <c r="A1141" s="155">
        <v>0.9375</v>
      </c>
      <c r="B1141" s="154">
        <v>1</v>
      </c>
      <c r="C1141" s="154">
        <v>0</v>
      </c>
      <c r="D1141" s="154">
        <v>0</v>
      </c>
      <c r="E1141" s="154">
        <v>1</v>
      </c>
      <c r="F1141" s="154">
        <v>0</v>
      </c>
      <c r="G1141" s="154">
        <v>0</v>
      </c>
      <c r="H1141" s="154">
        <v>0</v>
      </c>
      <c r="I1141" s="154">
        <v>0</v>
      </c>
      <c r="J1141" s="154">
        <v>0</v>
      </c>
      <c r="K1141" s="154">
        <v>0</v>
      </c>
      <c r="L1141" s="154">
        <v>0</v>
      </c>
      <c r="M1141" s="154">
        <v>0</v>
      </c>
      <c r="N1141" s="154">
        <v>28.2</v>
      </c>
      <c r="O1141" s="154" t="s">
        <v>263</v>
      </c>
    </row>
    <row r="1142" spans="1:33" ht="13.5" customHeight="1" x14ac:dyDescent="0.3">
      <c r="A1142" s="155">
        <v>0.94791666666666696</v>
      </c>
      <c r="B1142" s="154">
        <v>1</v>
      </c>
      <c r="C1142" s="154">
        <v>0</v>
      </c>
      <c r="D1142" s="154">
        <v>0</v>
      </c>
      <c r="E1142" s="154">
        <v>1</v>
      </c>
      <c r="F1142" s="154">
        <v>0</v>
      </c>
      <c r="G1142" s="154">
        <v>0</v>
      </c>
      <c r="H1142" s="154">
        <v>0</v>
      </c>
      <c r="I1142" s="154">
        <v>0</v>
      </c>
      <c r="J1142" s="154">
        <v>0</v>
      </c>
      <c r="K1142" s="154">
        <v>0</v>
      </c>
      <c r="L1142" s="154">
        <v>0</v>
      </c>
      <c r="M1142" s="154">
        <v>0</v>
      </c>
      <c r="N1142" s="154">
        <v>15</v>
      </c>
      <c r="O1142" s="154" t="s">
        <v>263</v>
      </c>
    </row>
    <row r="1143" spans="1:33" ht="13.5" customHeight="1" x14ac:dyDescent="0.3">
      <c r="A1143" s="155">
        <v>0.95833333333333304</v>
      </c>
      <c r="B1143" s="154">
        <v>2</v>
      </c>
      <c r="C1143" s="154">
        <v>0</v>
      </c>
      <c r="D1143" s="154">
        <v>0</v>
      </c>
      <c r="E1143" s="154">
        <v>2</v>
      </c>
      <c r="F1143" s="154">
        <v>0</v>
      </c>
      <c r="G1143" s="154">
        <v>0</v>
      </c>
      <c r="H1143" s="154">
        <v>0</v>
      </c>
      <c r="I1143" s="154">
        <v>0</v>
      </c>
      <c r="J1143" s="154">
        <v>0</v>
      </c>
      <c r="K1143" s="154">
        <v>0</v>
      </c>
      <c r="L1143" s="154">
        <v>0</v>
      </c>
      <c r="M1143" s="154">
        <v>0</v>
      </c>
      <c r="N1143" s="154">
        <v>29.1</v>
      </c>
      <c r="O1143" s="154" t="s">
        <v>263</v>
      </c>
    </row>
    <row r="1144" spans="1:33" ht="13.5" customHeight="1" x14ac:dyDescent="0.3">
      <c r="A1144" s="155">
        <v>0.96875</v>
      </c>
      <c r="B1144" s="154">
        <v>1</v>
      </c>
      <c r="C1144" s="154">
        <v>0</v>
      </c>
      <c r="D1144" s="154">
        <v>0</v>
      </c>
      <c r="E1144" s="154">
        <v>1</v>
      </c>
      <c r="F1144" s="154">
        <v>0</v>
      </c>
      <c r="G1144" s="154">
        <v>0</v>
      </c>
      <c r="H1144" s="154">
        <v>0</v>
      </c>
      <c r="I1144" s="154">
        <v>0</v>
      </c>
      <c r="J1144" s="154">
        <v>0</v>
      </c>
      <c r="K1144" s="154">
        <v>0</v>
      </c>
      <c r="L1144" s="154">
        <v>0</v>
      </c>
      <c r="M1144" s="154">
        <v>0</v>
      </c>
      <c r="N1144" s="154">
        <v>23.9</v>
      </c>
      <c r="O1144" s="154" t="s">
        <v>263</v>
      </c>
    </row>
    <row r="1145" spans="1:33" ht="13.5" customHeight="1" x14ac:dyDescent="0.3">
      <c r="A1145" s="155">
        <v>0.97916666666666696</v>
      </c>
      <c r="B1145" s="154">
        <v>3</v>
      </c>
      <c r="C1145" s="154">
        <v>0</v>
      </c>
      <c r="D1145" s="154">
        <v>0</v>
      </c>
      <c r="E1145" s="154">
        <v>3</v>
      </c>
      <c r="F1145" s="154">
        <v>0</v>
      </c>
      <c r="G1145" s="154">
        <v>0</v>
      </c>
      <c r="H1145" s="154">
        <v>0</v>
      </c>
      <c r="I1145" s="154">
        <v>0</v>
      </c>
      <c r="J1145" s="154">
        <v>0</v>
      </c>
      <c r="K1145" s="154">
        <v>0</v>
      </c>
      <c r="L1145" s="154">
        <v>0</v>
      </c>
      <c r="M1145" s="154">
        <v>0</v>
      </c>
      <c r="N1145" s="154">
        <v>19.2</v>
      </c>
      <c r="O1145" s="154" t="s">
        <v>263</v>
      </c>
    </row>
    <row r="1146" spans="1:33" ht="13.5" customHeight="1" thickBot="1" x14ac:dyDescent="0.35">
      <c r="A1146" s="156">
        <v>0.98958333333333304</v>
      </c>
      <c r="B1146" s="154">
        <v>0</v>
      </c>
      <c r="C1146" s="154">
        <v>0</v>
      </c>
      <c r="D1146" s="154">
        <v>0</v>
      </c>
      <c r="E1146" s="154">
        <v>0</v>
      </c>
      <c r="F1146" s="154">
        <v>0</v>
      </c>
      <c r="G1146" s="154">
        <v>0</v>
      </c>
      <c r="H1146" s="154">
        <v>0</v>
      </c>
      <c r="I1146" s="154">
        <v>0</v>
      </c>
      <c r="J1146" s="154">
        <v>0</v>
      </c>
      <c r="K1146" s="154">
        <v>0</v>
      </c>
      <c r="L1146" s="154">
        <v>0</v>
      </c>
      <c r="M1146" s="154">
        <v>0</v>
      </c>
      <c r="N1146" s="154" t="s">
        <v>263</v>
      </c>
      <c r="O1146" s="154" t="s">
        <v>263</v>
      </c>
    </row>
    <row r="1147" spans="1:33" ht="13.5" customHeight="1" thickTop="1" x14ac:dyDescent="0.3">
      <c r="A1147" s="157" t="s">
        <v>45</v>
      </c>
      <c r="B1147" s="158">
        <f t="shared" ref="B1147:M1147" si="89">SUM(B1079:B1126)</f>
        <v>463</v>
      </c>
      <c r="C1147" s="158">
        <f t="shared" si="89"/>
        <v>17</v>
      </c>
      <c r="D1147" s="158">
        <f t="shared" si="89"/>
        <v>8</v>
      </c>
      <c r="E1147" s="158">
        <f t="shared" si="89"/>
        <v>360</v>
      </c>
      <c r="F1147" s="158">
        <f t="shared" si="89"/>
        <v>61</v>
      </c>
      <c r="G1147" s="158">
        <f t="shared" si="89"/>
        <v>14</v>
      </c>
      <c r="H1147" s="158">
        <f t="shared" si="89"/>
        <v>1</v>
      </c>
      <c r="I1147" s="158">
        <f t="shared" si="89"/>
        <v>0</v>
      </c>
      <c r="J1147" s="158">
        <f t="shared" si="89"/>
        <v>0</v>
      </c>
      <c r="K1147" s="158">
        <f t="shared" si="89"/>
        <v>0</v>
      </c>
      <c r="L1147" s="158">
        <f t="shared" si="89"/>
        <v>0</v>
      </c>
      <c r="M1147" s="158">
        <f t="shared" si="89"/>
        <v>2</v>
      </c>
      <c r="N1147" s="159">
        <v>25.4</v>
      </c>
      <c r="O1147" s="159">
        <v>31.7</v>
      </c>
    </row>
    <row r="1148" spans="1:33" ht="13.5" customHeight="1" x14ac:dyDescent="0.3">
      <c r="A1148" s="160" t="s">
        <v>46</v>
      </c>
      <c r="B1148" s="154">
        <f t="shared" ref="B1148:M1148" si="90">SUM(B1075:B1138)</f>
        <v>509</v>
      </c>
      <c r="C1148" s="154">
        <f t="shared" si="90"/>
        <v>20</v>
      </c>
      <c r="D1148" s="154">
        <f t="shared" si="90"/>
        <v>8</v>
      </c>
      <c r="E1148" s="154">
        <f t="shared" si="90"/>
        <v>397</v>
      </c>
      <c r="F1148" s="154">
        <f t="shared" si="90"/>
        <v>63</v>
      </c>
      <c r="G1148" s="154">
        <f t="shared" si="90"/>
        <v>17</v>
      </c>
      <c r="H1148" s="154">
        <f t="shared" si="90"/>
        <v>1</v>
      </c>
      <c r="I1148" s="154">
        <f t="shared" si="90"/>
        <v>0</v>
      </c>
      <c r="J1148" s="154">
        <f t="shared" si="90"/>
        <v>0</v>
      </c>
      <c r="K1148" s="154">
        <f t="shared" si="90"/>
        <v>0</v>
      </c>
      <c r="L1148" s="154">
        <f t="shared" si="90"/>
        <v>0</v>
      </c>
      <c r="M1148" s="154">
        <f t="shared" si="90"/>
        <v>3</v>
      </c>
      <c r="N1148" s="161">
        <v>25.5</v>
      </c>
      <c r="O1148" s="161">
        <v>31.9</v>
      </c>
    </row>
    <row r="1149" spans="1:33" ht="13.5" customHeight="1" x14ac:dyDescent="0.3">
      <c r="A1149" s="154" t="s">
        <v>47</v>
      </c>
      <c r="B1149" s="154">
        <f t="shared" ref="B1149:M1149" si="91">SUM(B1075:B1146)</f>
        <v>521</v>
      </c>
      <c r="C1149" s="154">
        <f t="shared" si="91"/>
        <v>20</v>
      </c>
      <c r="D1149" s="154">
        <f t="shared" si="91"/>
        <v>8</v>
      </c>
      <c r="E1149" s="154">
        <f t="shared" si="91"/>
        <v>409</v>
      </c>
      <c r="F1149" s="154">
        <f t="shared" si="91"/>
        <v>63</v>
      </c>
      <c r="G1149" s="154">
        <f t="shared" si="91"/>
        <v>17</v>
      </c>
      <c r="H1149" s="154">
        <f t="shared" si="91"/>
        <v>1</v>
      </c>
      <c r="I1149" s="154">
        <f t="shared" si="91"/>
        <v>0</v>
      </c>
      <c r="J1149" s="154">
        <f t="shared" si="91"/>
        <v>0</v>
      </c>
      <c r="K1149" s="154">
        <f t="shared" si="91"/>
        <v>0</v>
      </c>
      <c r="L1149" s="154">
        <f t="shared" si="91"/>
        <v>0</v>
      </c>
      <c r="M1149" s="154">
        <f t="shared" si="91"/>
        <v>3</v>
      </c>
      <c r="N1149" s="161">
        <v>25.4</v>
      </c>
      <c r="O1149" s="161">
        <v>31.8</v>
      </c>
    </row>
    <row r="1150" spans="1:33" ht="13.5" customHeight="1" thickBot="1" x14ac:dyDescent="0.35">
      <c r="A1150" s="162" t="s">
        <v>48</v>
      </c>
      <c r="B1150" s="162">
        <f t="shared" ref="B1150:M1150" si="92">SUM(B1051:B1146)</f>
        <v>523</v>
      </c>
      <c r="C1150" s="162">
        <f t="shared" si="92"/>
        <v>20</v>
      </c>
      <c r="D1150" s="162">
        <f t="shared" si="92"/>
        <v>8</v>
      </c>
      <c r="E1150" s="162">
        <f t="shared" si="92"/>
        <v>411</v>
      </c>
      <c r="F1150" s="162">
        <f t="shared" si="92"/>
        <v>63</v>
      </c>
      <c r="G1150" s="162">
        <f t="shared" si="92"/>
        <v>17</v>
      </c>
      <c r="H1150" s="162">
        <f t="shared" si="92"/>
        <v>1</v>
      </c>
      <c r="I1150" s="162">
        <f t="shared" si="92"/>
        <v>0</v>
      </c>
      <c r="J1150" s="162">
        <f t="shared" si="92"/>
        <v>0</v>
      </c>
      <c r="K1150" s="162">
        <f t="shared" si="92"/>
        <v>0</v>
      </c>
      <c r="L1150" s="162">
        <f t="shared" si="92"/>
        <v>0</v>
      </c>
      <c r="M1150" s="162">
        <f t="shared" si="92"/>
        <v>3</v>
      </c>
      <c r="N1150" s="163">
        <v>25.5</v>
      </c>
      <c r="O1150" s="163">
        <v>31.9</v>
      </c>
      <c r="AG1150" s="439"/>
    </row>
    <row r="1151" spans="1:33" ht="13.5" customHeight="1" thickTop="1" x14ac:dyDescent="0.3">
      <c r="N1151" s="164"/>
      <c r="O1151" s="164"/>
      <c r="AG1151" s="439"/>
    </row>
    <row r="1152" spans="1:33" ht="13.5" customHeight="1" thickBot="1" x14ac:dyDescent="0.35">
      <c r="A1152" s="165" t="s">
        <v>10</v>
      </c>
      <c r="B1152" s="166" t="str">
        <f>TEXT(C1152,"dddd")</f>
        <v>Friday</v>
      </c>
      <c r="C1152" s="166">
        <f>C1048+1</f>
        <v>45730</v>
      </c>
      <c r="D1152" s="165"/>
      <c r="E1152" s="165"/>
      <c r="F1152" s="165"/>
      <c r="G1152" s="165"/>
      <c r="H1152" s="165"/>
      <c r="I1152" s="165"/>
      <c r="J1152" s="165"/>
      <c r="K1152" s="165"/>
      <c r="L1152" s="165"/>
      <c r="M1152" s="165"/>
      <c r="N1152" s="167"/>
      <c r="O1152" s="167"/>
      <c r="AG1152" s="439"/>
    </row>
    <row r="1153" spans="1:33" ht="13.5" customHeight="1" thickTop="1" thickBot="1" x14ac:dyDescent="0.35">
      <c r="A1153" s="165"/>
      <c r="B1153" s="567" t="s">
        <v>31</v>
      </c>
      <c r="C1153" s="567" t="s">
        <v>32</v>
      </c>
      <c r="D1153" s="567" t="s">
        <v>33</v>
      </c>
      <c r="E1153" s="567" t="s">
        <v>34</v>
      </c>
      <c r="F1153" s="567" t="s">
        <v>35</v>
      </c>
      <c r="G1153" s="567" t="s">
        <v>36</v>
      </c>
      <c r="H1153" s="567" t="s">
        <v>37</v>
      </c>
      <c r="I1153" s="567" t="s">
        <v>38</v>
      </c>
      <c r="J1153" s="567" t="s">
        <v>39</v>
      </c>
      <c r="K1153" s="567" t="s">
        <v>40</v>
      </c>
      <c r="L1153" s="567" t="s">
        <v>41</v>
      </c>
      <c r="M1153" s="567" t="s">
        <v>42</v>
      </c>
      <c r="N1153" s="569" t="s">
        <v>43</v>
      </c>
      <c r="O1153" s="569" t="s">
        <v>44</v>
      </c>
      <c r="AG1153" s="439"/>
    </row>
    <row r="1154" spans="1:33" ht="13.5" customHeight="1" thickTop="1" thickBot="1" x14ac:dyDescent="0.35">
      <c r="A1154" s="168" t="s">
        <v>51</v>
      </c>
      <c r="B1154" s="568"/>
      <c r="C1154" s="568"/>
      <c r="D1154" s="568"/>
      <c r="E1154" s="568"/>
      <c r="F1154" s="568"/>
      <c r="G1154" s="568"/>
      <c r="H1154" s="568"/>
      <c r="I1154" s="568"/>
      <c r="J1154" s="568"/>
      <c r="K1154" s="568"/>
      <c r="L1154" s="568"/>
      <c r="M1154" s="568"/>
      <c r="N1154" s="570"/>
      <c r="O1154" s="570"/>
      <c r="AG1154" s="437"/>
    </row>
    <row r="1155" spans="1:33" ht="13.5" customHeight="1" thickTop="1" x14ac:dyDescent="0.3">
      <c r="A1155" s="153">
        <v>0</v>
      </c>
      <c r="B1155" s="154">
        <v>1</v>
      </c>
      <c r="C1155" s="154">
        <v>0</v>
      </c>
      <c r="D1155" s="154">
        <v>0</v>
      </c>
      <c r="E1155" s="154">
        <v>0</v>
      </c>
      <c r="F1155" s="154">
        <v>1</v>
      </c>
      <c r="G1155" s="154">
        <v>0</v>
      </c>
      <c r="H1155" s="154">
        <v>0</v>
      </c>
      <c r="I1155" s="154">
        <v>0</v>
      </c>
      <c r="J1155" s="154">
        <v>0</v>
      </c>
      <c r="K1155" s="154">
        <v>0</v>
      </c>
      <c r="L1155" s="154">
        <v>0</v>
      </c>
      <c r="M1155" s="154">
        <v>0</v>
      </c>
      <c r="N1155" s="154">
        <v>22.9</v>
      </c>
      <c r="O1155" s="154" t="s">
        <v>263</v>
      </c>
      <c r="AG1155" s="437"/>
    </row>
    <row r="1156" spans="1:33" ht="13.5" customHeight="1" x14ac:dyDescent="0.3">
      <c r="A1156" s="155">
        <v>1.0416666666666666E-2</v>
      </c>
      <c r="B1156" s="154">
        <v>0</v>
      </c>
      <c r="C1156" s="154">
        <v>0</v>
      </c>
      <c r="D1156" s="154">
        <v>0</v>
      </c>
      <c r="E1156" s="154">
        <v>0</v>
      </c>
      <c r="F1156" s="154">
        <v>0</v>
      </c>
      <c r="G1156" s="154">
        <v>0</v>
      </c>
      <c r="H1156" s="154">
        <v>0</v>
      </c>
      <c r="I1156" s="154">
        <v>0</v>
      </c>
      <c r="J1156" s="154">
        <v>0</v>
      </c>
      <c r="K1156" s="154">
        <v>0</v>
      </c>
      <c r="L1156" s="154">
        <v>0</v>
      </c>
      <c r="M1156" s="154">
        <v>0</v>
      </c>
      <c r="N1156" s="154" t="s">
        <v>263</v>
      </c>
      <c r="O1156" s="154" t="s">
        <v>263</v>
      </c>
      <c r="AG1156" s="437"/>
    </row>
    <row r="1157" spans="1:33" ht="13.5" customHeight="1" x14ac:dyDescent="0.3">
      <c r="A1157" s="155">
        <v>2.0833333333333332E-2</v>
      </c>
      <c r="B1157" s="154">
        <v>0</v>
      </c>
      <c r="C1157" s="154">
        <v>0</v>
      </c>
      <c r="D1157" s="154">
        <v>0</v>
      </c>
      <c r="E1157" s="154">
        <v>0</v>
      </c>
      <c r="F1157" s="154">
        <v>0</v>
      </c>
      <c r="G1157" s="154">
        <v>0</v>
      </c>
      <c r="H1157" s="154">
        <v>0</v>
      </c>
      <c r="I1157" s="154">
        <v>0</v>
      </c>
      <c r="J1157" s="154">
        <v>0</v>
      </c>
      <c r="K1157" s="154">
        <v>0</v>
      </c>
      <c r="L1157" s="154">
        <v>0</v>
      </c>
      <c r="M1157" s="154">
        <v>0</v>
      </c>
      <c r="N1157" s="154" t="s">
        <v>263</v>
      </c>
      <c r="O1157" s="154" t="s">
        <v>263</v>
      </c>
      <c r="AG1157" s="437"/>
    </row>
    <row r="1158" spans="1:33" ht="13.5" customHeight="1" x14ac:dyDescent="0.3">
      <c r="A1158" s="155">
        <v>3.125E-2</v>
      </c>
      <c r="B1158" s="154">
        <v>0</v>
      </c>
      <c r="C1158" s="154">
        <v>0</v>
      </c>
      <c r="D1158" s="154">
        <v>0</v>
      </c>
      <c r="E1158" s="154">
        <v>0</v>
      </c>
      <c r="F1158" s="154">
        <v>0</v>
      </c>
      <c r="G1158" s="154">
        <v>0</v>
      </c>
      <c r="H1158" s="154">
        <v>0</v>
      </c>
      <c r="I1158" s="154">
        <v>0</v>
      </c>
      <c r="J1158" s="154">
        <v>0</v>
      </c>
      <c r="K1158" s="154">
        <v>0</v>
      </c>
      <c r="L1158" s="154">
        <v>0</v>
      </c>
      <c r="M1158" s="154">
        <v>0</v>
      </c>
      <c r="N1158" s="154" t="s">
        <v>263</v>
      </c>
      <c r="O1158" s="154" t="s">
        <v>263</v>
      </c>
    </row>
    <row r="1159" spans="1:33" ht="13.5" customHeight="1" x14ac:dyDescent="0.3">
      <c r="A1159" s="155">
        <v>4.1666666666666664E-2</v>
      </c>
      <c r="B1159" s="154">
        <v>1</v>
      </c>
      <c r="C1159" s="154">
        <v>0</v>
      </c>
      <c r="D1159" s="154">
        <v>0</v>
      </c>
      <c r="E1159" s="154">
        <v>1</v>
      </c>
      <c r="F1159" s="154">
        <v>0</v>
      </c>
      <c r="G1159" s="154">
        <v>0</v>
      </c>
      <c r="H1159" s="154">
        <v>0</v>
      </c>
      <c r="I1159" s="154">
        <v>0</v>
      </c>
      <c r="J1159" s="154">
        <v>0</v>
      </c>
      <c r="K1159" s="154">
        <v>0</v>
      </c>
      <c r="L1159" s="154">
        <v>0</v>
      </c>
      <c r="M1159" s="154">
        <v>0</v>
      </c>
      <c r="N1159" s="154">
        <v>28.2</v>
      </c>
      <c r="O1159" s="154" t="s">
        <v>263</v>
      </c>
    </row>
    <row r="1160" spans="1:33" ht="13.5" customHeight="1" x14ac:dyDescent="0.3">
      <c r="A1160" s="155">
        <v>5.2083333333333336E-2</v>
      </c>
      <c r="B1160" s="154">
        <v>1</v>
      </c>
      <c r="C1160" s="154">
        <v>0</v>
      </c>
      <c r="D1160" s="154">
        <v>0</v>
      </c>
      <c r="E1160" s="154">
        <v>1</v>
      </c>
      <c r="F1160" s="154">
        <v>0</v>
      </c>
      <c r="G1160" s="154">
        <v>0</v>
      </c>
      <c r="H1160" s="154">
        <v>0</v>
      </c>
      <c r="I1160" s="154">
        <v>0</v>
      </c>
      <c r="J1160" s="154">
        <v>0</v>
      </c>
      <c r="K1160" s="154">
        <v>0</v>
      </c>
      <c r="L1160" s="154">
        <v>0</v>
      </c>
      <c r="M1160" s="154">
        <v>0</v>
      </c>
      <c r="N1160" s="154">
        <v>23.9</v>
      </c>
      <c r="O1160" s="154" t="s">
        <v>263</v>
      </c>
    </row>
    <row r="1161" spans="1:33" ht="13.5" customHeight="1" x14ac:dyDescent="0.3">
      <c r="A1161" s="155">
        <v>6.25E-2</v>
      </c>
      <c r="B1161" s="154">
        <v>0</v>
      </c>
      <c r="C1161" s="154">
        <v>0</v>
      </c>
      <c r="D1161" s="154">
        <v>0</v>
      </c>
      <c r="E1161" s="154">
        <v>0</v>
      </c>
      <c r="F1161" s="154">
        <v>0</v>
      </c>
      <c r="G1161" s="154">
        <v>0</v>
      </c>
      <c r="H1161" s="154">
        <v>0</v>
      </c>
      <c r="I1161" s="154">
        <v>0</v>
      </c>
      <c r="J1161" s="154">
        <v>0</v>
      </c>
      <c r="K1161" s="154">
        <v>0</v>
      </c>
      <c r="L1161" s="154">
        <v>0</v>
      </c>
      <c r="M1161" s="154">
        <v>0</v>
      </c>
      <c r="N1161" s="154" t="s">
        <v>263</v>
      </c>
      <c r="O1161" s="154" t="s">
        <v>263</v>
      </c>
    </row>
    <row r="1162" spans="1:33" ht="13.5" customHeight="1" x14ac:dyDescent="0.3">
      <c r="A1162" s="155">
        <v>7.2916666666666699E-2</v>
      </c>
      <c r="B1162" s="154">
        <v>1</v>
      </c>
      <c r="C1162" s="154">
        <v>0</v>
      </c>
      <c r="D1162" s="154">
        <v>0</v>
      </c>
      <c r="E1162" s="154">
        <v>1</v>
      </c>
      <c r="F1162" s="154">
        <v>0</v>
      </c>
      <c r="G1162" s="154">
        <v>0</v>
      </c>
      <c r="H1162" s="154">
        <v>0</v>
      </c>
      <c r="I1162" s="154">
        <v>0</v>
      </c>
      <c r="J1162" s="154">
        <v>0</v>
      </c>
      <c r="K1162" s="154">
        <v>0</v>
      </c>
      <c r="L1162" s="154">
        <v>0</v>
      </c>
      <c r="M1162" s="154">
        <v>0</v>
      </c>
      <c r="N1162" s="154">
        <v>18.899999999999999</v>
      </c>
      <c r="O1162" s="154" t="s">
        <v>263</v>
      </c>
    </row>
    <row r="1163" spans="1:33" ht="13.5" customHeight="1" x14ac:dyDescent="0.3">
      <c r="A1163" s="155">
        <v>8.3333333333333301E-2</v>
      </c>
      <c r="B1163" s="154">
        <v>0</v>
      </c>
      <c r="C1163" s="154">
        <v>0</v>
      </c>
      <c r="D1163" s="154">
        <v>0</v>
      </c>
      <c r="E1163" s="154">
        <v>0</v>
      </c>
      <c r="F1163" s="154">
        <v>0</v>
      </c>
      <c r="G1163" s="154">
        <v>0</v>
      </c>
      <c r="H1163" s="154">
        <v>0</v>
      </c>
      <c r="I1163" s="154">
        <v>0</v>
      </c>
      <c r="J1163" s="154">
        <v>0</v>
      </c>
      <c r="K1163" s="154">
        <v>0</v>
      </c>
      <c r="L1163" s="154">
        <v>0</v>
      </c>
      <c r="M1163" s="154">
        <v>0</v>
      </c>
      <c r="N1163" s="154" t="s">
        <v>263</v>
      </c>
      <c r="O1163" s="154" t="s">
        <v>263</v>
      </c>
    </row>
    <row r="1164" spans="1:33" ht="13.5" customHeight="1" x14ac:dyDescent="0.3">
      <c r="A1164" s="155">
        <v>9.375E-2</v>
      </c>
      <c r="B1164" s="154">
        <v>0</v>
      </c>
      <c r="C1164" s="154">
        <v>0</v>
      </c>
      <c r="D1164" s="154">
        <v>0</v>
      </c>
      <c r="E1164" s="154">
        <v>0</v>
      </c>
      <c r="F1164" s="154">
        <v>0</v>
      </c>
      <c r="G1164" s="154">
        <v>0</v>
      </c>
      <c r="H1164" s="154">
        <v>0</v>
      </c>
      <c r="I1164" s="154">
        <v>0</v>
      </c>
      <c r="J1164" s="154">
        <v>0</v>
      </c>
      <c r="K1164" s="154">
        <v>0</v>
      </c>
      <c r="L1164" s="154">
        <v>0</v>
      </c>
      <c r="M1164" s="154">
        <v>0</v>
      </c>
      <c r="N1164" s="154" t="s">
        <v>263</v>
      </c>
      <c r="O1164" s="154" t="s">
        <v>263</v>
      </c>
    </row>
    <row r="1165" spans="1:33" ht="13.5" customHeight="1" x14ac:dyDescent="0.3">
      <c r="A1165" s="155">
        <v>0.104166666666667</v>
      </c>
      <c r="B1165" s="154">
        <v>0</v>
      </c>
      <c r="C1165" s="154">
        <v>0</v>
      </c>
      <c r="D1165" s="154">
        <v>0</v>
      </c>
      <c r="E1165" s="154">
        <v>0</v>
      </c>
      <c r="F1165" s="154">
        <v>0</v>
      </c>
      <c r="G1165" s="154">
        <v>0</v>
      </c>
      <c r="H1165" s="154">
        <v>0</v>
      </c>
      <c r="I1165" s="154">
        <v>0</v>
      </c>
      <c r="J1165" s="154">
        <v>0</v>
      </c>
      <c r="K1165" s="154">
        <v>0</v>
      </c>
      <c r="L1165" s="154">
        <v>0</v>
      </c>
      <c r="M1165" s="154">
        <v>0</v>
      </c>
      <c r="N1165" s="154" t="s">
        <v>263</v>
      </c>
      <c r="O1165" s="154" t="s">
        <v>263</v>
      </c>
    </row>
    <row r="1166" spans="1:33" ht="13.5" customHeight="1" x14ac:dyDescent="0.3">
      <c r="A1166" s="155">
        <v>0.114583333333333</v>
      </c>
      <c r="B1166" s="154">
        <v>0</v>
      </c>
      <c r="C1166" s="154">
        <v>0</v>
      </c>
      <c r="D1166" s="154">
        <v>0</v>
      </c>
      <c r="E1166" s="154">
        <v>0</v>
      </c>
      <c r="F1166" s="154">
        <v>0</v>
      </c>
      <c r="G1166" s="154">
        <v>0</v>
      </c>
      <c r="H1166" s="154">
        <v>0</v>
      </c>
      <c r="I1166" s="154">
        <v>0</v>
      </c>
      <c r="J1166" s="154">
        <v>0</v>
      </c>
      <c r="K1166" s="154">
        <v>0</v>
      </c>
      <c r="L1166" s="154">
        <v>0</v>
      </c>
      <c r="M1166" s="154">
        <v>0</v>
      </c>
      <c r="N1166" s="154" t="s">
        <v>263</v>
      </c>
      <c r="O1166" s="154" t="s">
        <v>263</v>
      </c>
    </row>
    <row r="1167" spans="1:33" ht="13.5" customHeight="1" x14ac:dyDescent="0.3">
      <c r="A1167" s="155">
        <v>0.125</v>
      </c>
      <c r="B1167" s="154">
        <v>0</v>
      </c>
      <c r="C1167" s="154">
        <v>0</v>
      </c>
      <c r="D1167" s="154">
        <v>0</v>
      </c>
      <c r="E1167" s="154">
        <v>0</v>
      </c>
      <c r="F1167" s="154">
        <v>0</v>
      </c>
      <c r="G1167" s="154">
        <v>0</v>
      </c>
      <c r="H1167" s="154">
        <v>0</v>
      </c>
      <c r="I1167" s="154">
        <v>0</v>
      </c>
      <c r="J1167" s="154">
        <v>0</v>
      </c>
      <c r="K1167" s="154">
        <v>0</v>
      </c>
      <c r="L1167" s="154">
        <v>0</v>
      </c>
      <c r="M1167" s="154">
        <v>0</v>
      </c>
      <c r="N1167" s="154" t="s">
        <v>263</v>
      </c>
      <c r="O1167" s="154" t="s">
        <v>263</v>
      </c>
    </row>
    <row r="1168" spans="1:33" ht="13.5" customHeight="1" x14ac:dyDescent="0.3">
      <c r="A1168" s="155">
        <v>0.13541666666666699</v>
      </c>
      <c r="B1168" s="154">
        <v>0</v>
      </c>
      <c r="C1168" s="154">
        <v>0</v>
      </c>
      <c r="D1168" s="154">
        <v>0</v>
      </c>
      <c r="E1168" s="154">
        <v>0</v>
      </c>
      <c r="F1168" s="154">
        <v>0</v>
      </c>
      <c r="G1168" s="154">
        <v>0</v>
      </c>
      <c r="H1168" s="154">
        <v>0</v>
      </c>
      <c r="I1168" s="154">
        <v>0</v>
      </c>
      <c r="J1168" s="154">
        <v>0</v>
      </c>
      <c r="K1168" s="154">
        <v>0</v>
      </c>
      <c r="L1168" s="154">
        <v>0</v>
      </c>
      <c r="M1168" s="154">
        <v>0</v>
      </c>
      <c r="N1168" s="154" t="s">
        <v>263</v>
      </c>
      <c r="O1168" s="154" t="s">
        <v>263</v>
      </c>
    </row>
    <row r="1169" spans="1:15" ht="13.5" customHeight="1" x14ac:dyDescent="0.3">
      <c r="A1169" s="155">
        <v>0.14583333333333301</v>
      </c>
      <c r="B1169" s="154">
        <v>0</v>
      </c>
      <c r="C1169" s="154">
        <v>0</v>
      </c>
      <c r="D1169" s="154">
        <v>0</v>
      </c>
      <c r="E1169" s="154">
        <v>0</v>
      </c>
      <c r="F1169" s="154">
        <v>0</v>
      </c>
      <c r="G1169" s="154">
        <v>0</v>
      </c>
      <c r="H1169" s="154">
        <v>0</v>
      </c>
      <c r="I1169" s="154">
        <v>0</v>
      </c>
      <c r="J1169" s="154">
        <v>0</v>
      </c>
      <c r="K1169" s="154">
        <v>0</v>
      </c>
      <c r="L1169" s="154">
        <v>0</v>
      </c>
      <c r="M1169" s="154">
        <v>0</v>
      </c>
      <c r="N1169" s="154" t="s">
        <v>263</v>
      </c>
      <c r="O1169" s="154" t="s">
        <v>263</v>
      </c>
    </row>
    <row r="1170" spans="1:15" ht="13.5" customHeight="1" x14ac:dyDescent="0.3">
      <c r="A1170" s="155">
        <v>0.15625</v>
      </c>
      <c r="B1170" s="154">
        <v>0</v>
      </c>
      <c r="C1170" s="154">
        <v>0</v>
      </c>
      <c r="D1170" s="154">
        <v>0</v>
      </c>
      <c r="E1170" s="154">
        <v>0</v>
      </c>
      <c r="F1170" s="154">
        <v>0</v>
      </c>
      <c r="G1170" s="154">
        <v>0</v>
      </c>
      <c r="H1170" s="154">
        <v>0</v>
      </c>
      <c r="I1170" s="154">
        <v>0</v>
      </c>
      <c r="J1170" s="154">
        <v>0</v>
      </c>
      <c r="K1170" s="154">
        <v>0</v>
      </c>
      <c r="L1170" s="154">
        <v>0</v>
      </c>
      <c r="M1170" s="154">
        <v>0</v>
      </c>
      <c r="N1170" s="154" t="s">
        <v>263</v>
      </c>
      <c r="O1170" s="154" t="s">
        <v>263</v>
      </c>
    </row>
    <row r="1171" spans="1:15" ht="13.5" customHeight="1" x14ac:dyDescent="0.3">
      <c r="A1171" s="155">
        <v>0.16666666666666699</v>
      </c>
      <c r="B1171" s="154">
        <v>0</v>
      </c>
      <c r="C1171" s="154">
        <v>0</v>
      </c>
      <c r="D1171" s="154">
        <v>0</v>
      </c>
      <c r="E1171" s="154">
        <v>0</v>
      </c>
      <c r="F1171" s="154">
        <v>0</v>
      </c>
      <c r="G1171" s="154">
        <v>0</v>
      </c>
      <c r="H1171" s="154">
        <v>0</v>
      </c>
      <c r="I1171" s="154">
        <v>0</v>
      </c>
      <c r="J1171" s="154">
        <v>0</v>
      </c>
      <c r="K1171" s="154">
        <v>0</v>
      </c>
      <c r="L1171" s="154">
        <v>0</v>
      </c>
      <c r="M1171" s="154">
        <v>0</v>
      </c>
      <c r="N1171" s="154" t="s">
        <v>263</v>
      </c>
      <c r="O1171" s="154" t="s">
        <v>263</v>
      </c>
    </row>
    <row r="1172" spans="1:15" ht="13.5" customHeight="1" x14ac:dyDescent="0.3">
      <c r="A1172" s="155">
        <v>0.17708333333333301</v>
      </c>
      <c r="B1172" s="154">
        <v>0</v>
      </c>
      <c r="C1172" s="154">
        <v>0</v>
      </c>
      <c r="D1172" s="154">
        <v>0</v>
      </c>
      <c r="E1172" s="154">
        <v>0</v>
      </c>
      <c r="F1172" s="154">
        <v>0</v>
      </c>
      <c r="G1172" s="154">
        <v>0</v>
      </c>
      <c r="H1172" s="154">
        <v>0</v>
      </c>
      <c r="I1172" s="154">
        <v>0</v>
      </c>
      <c r="J1172" s="154">
        <v>0</v>
      </c>
      <c r="K1172" s="154">
        <v>0</v>
      </c>
      <c r="L1172" s="154">
        <v>0</v>
      </c>
      <c r="M1172" s="154">
        <v>0</v>
      </c>
      <c r="N1172" s="154" t="s">
        <v>263</v>
      </c>
      <c r="O1172" s="154" t="s">
        <v>263</v>
      </c>
    </row>
    <row r="1173" spans="1:15" ht="13.5" customHeight="1" x14ac:dyDescent="0.3">
      <c r="A1173" s="155">
        <v>0.1875</v>
      </c>
      <c r="B1173" s="154">
        <v>0</v>
      </c>
      <c r="C1173" s="154">
        <v>0</v>
      </c>
      <c r="D1173" s="154">
        <v>0</v>
      </c>
      <c r="E1173" s="154">
        <v>0</v>
      </c>
      <c r="F1173" s="154">
        <v>0</v>
      </c>
      <c r="G1173" s="154">
        <v>0</v>
      </c>
      <c r="H1173" s="154">
        <v>0</v>
      </c>
      <c r="I1173" s="154">
        <v>0</v>
      </c>
      <c r="J1173" s="154">
        <v>0</v>
      </c>
      <c r="K1173" s="154">
        <v>0</v>
      </c>
      <c r="L1173" s="154">
        <v>0</v>
      </c>
      <c r="M1173" s="154">
        <v>0</v>
      </c>
      <c r="N1173" s="154" t="s">
        <v>263</v>
      </c>
      <c r="O1173" s="154" t="s">
        <v>263</v>
      </c>
    </row>
    <row r="1174" spans="1:15" ht="13.5" customHeight="1" x14ac:dyDescent="0.3">
      <c r="A1174" s="155">
        <v>0.19791666666666699</v>
      </c>
      <c r="B1174" s="154">
        <v>0</v>
      </c>
      <c r="C1174" s="154">
        <v>0</v>
      </c>
      <c r="D1174" s="154">
        <v>0</v>
      </c>
      <c r="E1174" s="154">
        <v>0</v>
      </c>
      <c r="F1174" s="154">
        <v>0</v>
      </c>
      <c r="G1174" s="154">
        <v>0</v>
      </c>
      <c r="H1174" s="154">
        <v>0</v>
      </c>
      <c r="I1174" s="154">
        <v>0</v>
      </c>
      <c r="J1174" s="154">
        <v>0</v>
      </c>
      <c r="K1174" s="154">
        <v>0</v>
      </c>
      <c r="L1174" s="154">
        <v>0</v>
      </c>
      <c r="M1174" s="154">
        <v>0</v>
      </c>
      <c r="N1174" s="154" t="s">
        <v>263</v>
      </c>
      <c r="O1174" s="154" t="s">
        <v>263</v>
      </c>
    </row>
    <row r="1175" spans="1:15" ht="13.5" customHeight="1" x14ac:dyDescent="0.3">
      <c r="A1175" s="155">
        <v>0.20833333333333301</v>
      </c>
      <c r="B1175" s="154">
        <v>1</v>
      </c>
      <c r="C1175" s="154">
        <v>0</v>
      </c>
      <c r="D1175" s="154">
        <v>0</v>
      </c>
      <c r="E1175" s="154">
        <v>1</v>
      </c>
      <c r="F1175" s="154">
        <v>0</v>
      </c>
      <c r="G1175" s="154">
        <v>0</v>
      </c>
      <c r="H1175" s="154">
        <v>0</v>
      </c>
      <c r="I1175" s="154">
        <v>0</v>
      </c>
      <c r="J1175" s="154">
        <v>0</v>
      </c>
      <c r="K1175" s="154">
        <v>0</v>
      </c>
      <c r="L1175" s="154">
        <v>0</v>
      </c>
      <c r="M1175" s="154">
        <v>0</v>
      </c>
      <c r="N1175" s="154">
        <v>48.9</v>
      </c>
      <c r="O1175" s="154" t="s">
        <v>263</v>
      </c>
    </row>
    <row r="1176" spans="1:15" ht="13.5" customHeight="1" x14ac:dyDescent="0.3">
      <c r="A1176" s="155">
        <v>0.21875</v>
      </c>
      <c r="B1176" s="154">
        <v>0</v>
      </c>
      <c r="C1176" s="154">
        <v>0</v>
      </c>
      <c r="D1176" s="154">
        <v>0</v>
      </c>
      <c r="E1176" s="154">
        <v>0</v>
      </c>
      <c r="F1176" s="154">
        <v>0</v>
      </c>
      <c r="G1176" s="154">
        <v>0</v>
      </c>
      <c r="H1176" s="154">
        <v>0</v>
      </c>
      <c r="I1176" s="154">
        <v>0</v>
      </c>
      <c r="J1176" s="154">
        <v>0</v>
      </c>
      <c r="K1176" s="154">
        <v>0</v>
      </c>
      <c r="L1176" s="154">
        <v>0</v>
      </c>
      <c r="M1176" s="154">
        <v>0</v>
      </c>
      <c r="N1176" s="154" t="s">
        <v>263</v>
      </c>
      <c r="O1176" s="154" t="s">
        <v>263</v>
      </c>
    </row>
    <row r="1177" spans="1:15" ht="13.5" customHeight="1" x14ac:dyDescent="0.3">
      <c r="A1177" s="155">
        <v>0.22916666666666699</v>
      </c>
      <c r="B1177" s="154">
        <v>1</v>
      </c>
      <c r="C1177" s="154">
        <v>0</v>
      </c>
      <c r="D1177" s="154">
        <v>0</v>
      </c>
      <c r="E1177" s="154">
        <v>0</v>
      </c>
      <c r="F1177" s="154">
        <v>1</v>
      </c>
      <c r="G1177" s="154">
        <v>0</v>
      </c>
      <c r="H1177" s="154">
        <v>0</v>
      </c>
      <c r="I1177" s="154">
        <v>0</v>
      </c>
      <c r="J1177" s="154">
        <v>0</v>
      </c>
      <c r="K1177" s="154">
        <v>0</v>
      </c>
      <c r="L1177" s="154">
        <v>0</v>
      </c>
      <c r="M1177" s="154">
        <v>0</v>
      </c>
      <c r="N1177" s="154">
        <v>32</v>
      </c>
      <c r="O1177" s="154" t="s">
        <v>263</v>
      </c>
    </row>
    <row r="1178" spans="1:15" ht="13.5" customHeight="1" x14ac:dyDescent="0.3">
      <c r="A1178" s="155">
        <v>0.23958333333333301</v>
      </c>
      <c r="B1178" s="154">
        <v>0</v>
      </c>
      <c r="C1178" s="154">
        <v>0</v>
      </c>
      <c r="D1178" s="154">
        <v>0</v>
      </c>
      <c r="E1178" s="154">
        <v>0</v>
      </c>
      <c r="F1178" s="154">
        <v>0</v>
      </c>
      <c r="G1178" s="154">
        <v>0</v>
      </c>
      <c r="H1178" s="154">
        <v>0</v>
      </c>
      <c r="I1178" s="154">
        <v>0</v>
      </c>
      <c r="J1178" s="154">
        <v>0</v>
      </c>
      <c r="K1178" s="154">
        <v>0</v>
      </c>
      <c r="L1178" s="154">
        <v>0</v>
      </c>
      <c r="M1178" s="154">
        <v>0</v>
      </c>
      <c r="N1178" s="154" t="s">
        <v>263</v>
      </c>
      <c r="O1178" s="154" t="s">
        <v>263</v>
      </c>
    </row>
    <row r="1179" spans="1:15" ht="13.5" customHeight="1" x14ac:dyDescent="0.3">
      <c r="A1179" s="155">
        <v>0.25</v>
      </c>
      <c r="B1179" s="154">
        <v>0</v>
      </c>
      <c r="C1179" s="154">
        <v>0</v>
      </c>
      <c r="D1179" s="154">
        <v>0</v>
      </c>
      <c r="E1179" s="154">
        <v>0</v>
      </c>
      <c r="F1179" s="154">
        <v>0</v>
      </c>
      <c r="G1179" s="154">
        <v>0</v>
      </c>
      <c r="H1179" s="154">
        <v>0</v>
      </c>
      <c r="I1179" s="154">
        <v>0</v>
      </c>
      <c r="J1179" s="154">
        <v>0</v>
      </c>
      <c r="K1179" s="154">
        <v>0</v>
      </c>
      <c r="L1179" s="154">
        <v>0</v>
      </c>
      <c r="M1179" s="154">
        <v>0</v>
      </c>
      <c r="N1179" s="154" t="s">
        <v>263</v>
      </c>
      <c r="O1179" s="154" t="s">
        <v>263</v>
      </c>
    </row>
    <row r="1180" spans="1:15" ht="13.5" customHeight="1" x14ac:dyDescent="0.3">
      <c r="A1180" s="155">
        <v>0.26041666666666702</v>
      </c>
      <c r="B1180" s="154">
        <v>1</v>
      </c>
      <c r="C1180" s="154">
        <v>0</v>
      </c>
      <c r="D1180" s="154">
        <v>0</v>
      </c>
      <c r="E1180" s="154">
        <v>1</v>
      </c>
      <c r="F1180" s="154">
        <v>0</v>
      </c>
      <c r="G1180" s="154">
        <v>0</v>
      </c>
      <c r="H1180" s="154">
        <v>0</v>
      </c>
      <c r="I1180" s="154">
        <v>0</v>
      </c>
      <c r="J1180" s="154">
        <v>0</v>
      </c>
      <c r="K1180" s="154">
        <v>0</v>
      </c>
      <c r="L1180" s="154">
        <v>0</v>
      </c>
      <c r="M1180" s="154">
        <v>0</v>
      </c>
      <c r="N1180" s="154">
        <v>22.7</v>
      </c>
      <c r="O1180" s="154" t="s">
        <v>263</v>
      </c>
    </row>
    <row r="1181" spans="1:15" ht="13.5" customHeight="1" x14ac:dyDescent="0.3">
      <c r="A1181" s="155">
        <v>0.27083333333333298</v>
      </c>
      <c r="B1181" s="154">
        <v>3</v>
      </c>
      <c r="C1181" s="154">
        <v>0</v>
      </c>
      <c r="D1181" s="154">
        <v>0</v>
      </c>
      <c r="E1181" s="154">
        <v>2</v>
      </c>
      <c r="F1181" s="154">
        <v>0</v>
      </c>
      <c r="G1181" s="154">
        <v>1</v>
      </c>
      <c r="H1181" s="154">
        <v>0</v>
      </c>
      <c r="I1181" s="154">
        <v>0</v>
      </c>
      <c r="J1181" s="154">
        <v>0</v>
      </c>
      <c r="K1181" s="154">
        <v>0</v>
      </c>
      <c r="L1181" s="154">
        <v>0</v>
      </c>
      <c r="M1181" s="154">
        <v>0</v>
      </c>
      <c r="N1181" s="154">
        <v>29.3</v>
      </c>
      <c r="O1181" s="154" t="s">
        <v>263</v>
      </c>
    </row>
    <row r="1182" spans="1:15" ht="13.5" customHeight="1" x14ac:dyDescent="0.3">
      <c r="A1182" s="155">
        <v>0.28125</v>
      </c>
      <c r="B1182" s="154">
        <v>2</v>
      </c>
      <c r="C1182" s="154">
        <v>0</v>
      </c>
      <c r="D1182" s="154">
        <v>1</v>
      </c>
      <c r="E1182" s="154">
        <v>1</v>
      </c>
      <c r="F1182" s="154">
        <v>0</v>
      </c>
      <c r="G1182" s="154">
        <v>0</v>
      </c>
      <c r="H1182" s="154">
        <v>0</v>
      </c>
      <c r="I1182" s="154">
        <v>0</v>
      </c>
      <c r="J1182" s="154">
        <v>0</v>
      </c>
      <c r="K1182" s="154">
        <v>0</v>
      </c>
      <c r="L1182" s="154">
        <v>0</v>
      </c>
      <c r="M1182" s="154">
        <v>0</v>
      </c>
      <c r="N1182" s="154">
        <v>19</v>
      </c>
      <c r="O1182" s="154" t="s">
        <v>263</v>
      </c>
    </row>
    <row r="1183" spans="1:15" ht="13.5" customHeight="1" x14ac:dyDescent="0.3">
      <c r="A1183" s="155">
        <v>0.29166666666666702</v>
      </c>
      <c r="B1183" s="154">
        <v>6</v>
      </c>
      <c r="C1183" s="154">
        <v>0</v>
      </c>
      <c r="D1183" s="154">
        <v>0</v>
      </c>
      <c r="E1183" s="154">
        <v>5</v>
      </c>
      <c r="F1183" s="154">
        <v>0</v>
      </c>
      <c r="G1183" s="154">
        <v>1</v>
      </c>
      <c r="H1183" s="154">
        <v>0</v>
      </c>
      <c r="I1183" s="154">
        <v>0</v>
      </c>
      <c r="J1183" s="154">
        <v>0</v>
      </c>
      <c r="K1183" s="154">
        <v>0</v>
      </c>
      <c r="L1183" s="154">
        <v>0</v>
      </c>
      <c r="M1183" s="154">
        <v>0</v>
      </c>
      <c r="N1183" s="154">
        <v>22.6</v>
      </c>
      <c r="O1183" s="154" t="s">
        <v>263</v>
      </c>
    </row>
    <row r="1184" spans="1:15" ht="13.5" customHeight="1" x14ac:dyDescent="0.3">
      <c r="A1184" s="155">
        <v>0.30208333333333298</v>
      </c>
      <c r="B1184" s="154">
        <v>9</v>
      </c>
      <c r="C1184" s="154">
        <v>0</v>
      </c>
      <c r="D1184" s="154">
        <v>0</v>
      </c>
      <c r="E1184" s="154">
        <v>7</v>
      </c>
      <c r="F1184" s="154">
        <v>2</v>
      </c>
      <c r="G1184" s="154">
        <v>0</v>
      </c>
      <c r="H1184" s="154">
        <v>0</v>
      </c>
      <c r="I1184" s="154">
        <v>0</v>
      </c>
      <c r="J1184" s="154">
        <v>0</v>
      </c>
      <c r="K1184" s="154">
        <v>0</v>
      </c>
      <c r="L1184" s="154">
        <v>0</v>
      </c>
      <c r="M1184" s="154">
        <v>0</v>
      </c>
      <c r="N1184" s="154">
        <v>26.4</v>
      </c>
      <c r="O1184" s="154" t="s">
        <v>263</v>
      </c>
    </row>
    <row r="1185" spans="1:15" ht="13.5" customHeight="1" x14ac:dyDescent="0.3">
      <c r="A1185" s="155">
        <v>0.3125</v>
      </c>
      <c r="B1185" s="154">
        <v>11</v>
      </c>
      <c r="C1185" s="154">
        <v>0</v>
      </c>
      <c r="D1185" s="154">
        <v>0</v>
      </c>
      <c r="E1185" s="154">
        <v>5</v>
      </c>
      <c r="F1185" s="154">
        <v>6</v>
      </c>
      <c r="G1185" s="154">
        <v>0</v>
      </c>
      <c r="H1185" s="154">
        <v>0</v>
      </c>
      <c r="I1185" s="154">
        <v>0</v>
      </c>
      <c r="J1185" s="154">
        <v>0</v>
      </c>
      <c r="K1185" s="154">
        <v>0</v>
      </c>
      <c r="L1185" s="154">
        <v>0</v>
      </c>
      <c r="M1185" s="154">
        <v>0</v>
      </c>
      <c r="N1185" s="154">
        <v>24.7</v>
      </c>
      <c r="O1185" s="154">
        <v>30</v>
      </c>
    </row>
    <row r="1186" spans="1:15" ht="13.5" customHeight="1" x14ac:dyDescent="0.3">
      <c r="A1186" s="155">
        <v>0.32291666666666702</v>
      </c>
      <c r="B1186" s="154">
        <v>8</v>
      </c>
      <c r="C1186" s="154">
        <v>1</v>
      </c>
      <c r="D1186" s="154">
        <v>0</v>
      </c>
      <c r="E1186" s="154">
        <v>7</v>
      </c>
      <c r="F1186" s="154">
        <v>0</v>
      </c>
      <c r="G1186" s="154">
        <v>0</v>
      </c>
      <c r="H1186" s="154">
        <v>0</v>
      </c>
      <c r="I1186" s="154">
        <v>0</v>
      </c>
      <c r="J1186" s="154">
        <v>0</v>
      </c>
      <c r="K1186" s="154">
        <v>0</v>
      </c>
      <c r="L1186" s="154">
        <v>0</v>
      </c>
      <c r="M1186" s="154">
        <v>0</v>
      </c>
      <c r="N1186" s="154">
        <v>24.8</v>
      </c>
      <c r="O1186" s="154" t="s">
        <v>263</v>
      </c>
    </row>
    <row r="1187" spans="1:15" ht="13.5" customHeight="1" x14ac:dyDescent="0.3">
      <c r="A1187" s="155">
        <v>0.33333333333333298</v>
      </c>
      <c r="B1187" s="154">
        <v>17</v>
      </c>
      <c r="C1187" s="154">
        <v>0</v>
      </c>
      <c r="D1187" s="154">
        <v>0</v>
      </c>
      <c r="E1187" s="154">
        <v>14</v>
      </c>
      <c r="F1187" s="154">
        <v>2</v>
      </c>
      <c r="G1187" s="154">
        <v>0</v>
      </c>
      <c r="H1187" s="154">
        <v>1</v>
      </c>
      <c r="I1187" s="154">
        <v>0</v>
      </c>
      <c r="J1187" s="154">
        <v>0</v>
      </c>
      <c r="K1187" s="154">
        <v>0</v>
      </c>
      <c r="L1187" s="154">
        <v>0</v>
      </c>
      <c r="M1187" s="154">
        <v>0</v>
      </c>
      <c r="N1187" s="154">
        <v>25.4</v>
      </c>
      <c r="O1187" s="154">
        <v>29.1</v>
      </c>
    </row>
    <row r="1188" spans="1:15" ht="13.5" customHeight="1" x14ac:dyDescent="0.3">
      <c r="A1188" s="155">
        <v>0.34375</v>
      </c>
      <c r="B1188" s="154">
        <v>23</v>
      </c>
      <c r="C1188" s="154">
        <v>0</v>
      </c>
      <c r="D1188" s="154">
        <v>0</v>
      </c>
      <c r="E1188" s="154">
        <v>21</v>
      </c>
      <c r="F1188" s="154">
        <v>1</v>
      </c>
      <c r="G1188" s="154">
        <v>1</v>
      </c>
      <c r="H1188" s="154">
        <v>0</v>
      </c>
      <c r="I1188" s="154">
        <v>0</v>
      </c>
      <c r="J1188" s="154">
        <v>0</v>
      </c>
      <c r="K1188" s="154">
        <v>0</v>
      </c>
      <c r="L1188" s="154">
        <v>0</v>
      </c>
      <c r="M1188" s="154">
        <v>0</v>
      </c>
      <c r="N1188" s="154">
        <v>24.5</v>
      </c>
      <c r="O1188" s="154">
        <v>29.4</v>
      </c>
    </row>
    <row r="1189" spans="1:15" ht="13.5" customHeight="1" x14ac:dyDescent="0.3">
      <c r="A1189" s="155">
        <v>0.35416666666666702</v>
      </c>
      <c r="B1189" s="154">
        <v>13</v>
      </c>
      <c r="C1189" s="154">
        <v>1</v>
      </c>
      <c r="D1189" s="154">
        <v>0</v>
      </c>
      <c r="E1189" s="154">
        <v>11</v>
      </c>
      <c r="F1189" s="154">
        <v>1</v>
      </c>
      <c r="G1189" s="154">
        <v>0</v>
      </c>
      <c r="H1189" s="154">
        <v>0</v>
      </c>
      <c r="I1189" s="154">
        <v>0</v>
      </c>
      <c r="J1189" s="154">
        <v>0</v>
      </c>
      <c r="K1189" s="154">
        <v>0</v>
      </c>
      <c r="L1189" s="154">
        <v>0</v>
      </c>
      <c r="M1189" s="154">
        <v>0</v>
      </c>
      <c r="N1189" s="154">
        <v>21.7</v>
      </c>
      <c r="O1189" s="154">
        <v>25.4</v>
      </c>
    </row>
    <row r="1190" spans="1:15" ht="13.5" customHeight="1" x14ac:dyDescent="0.3">
      <c r="A1190" s="155">
        <v>0.36458333333333298</v>
      </c>
      <c r="B1190" s="154">
        <v>4</v>
      </c>
      <c r="C1190" s="154">
        <v>0</v>
      </c>
      <c r="D1190" s="154">
        <v>0</v>
      </c>
      <c r="E1190" s="154">
        <v>4</v>
      </c>
      <c r="F1190" s="154">
        <v>0</v>
      </c>
      <c r="G1190" s="154">
        <v>0</v>
      </c>
      <c r="H1190" s="154">
        <v>0</v>
      </c>
      <c r="I1190" s="154">
        <v>0</v>
      </c>
      <c r="J1190" s="154">
        <v>0</v>
      </c>
      <c r="K1190" s="154">
        <v>0</v>
      </c>
      <c r="L1190" s="154">
        <v>0</v>
      </c>
      <c r="M1190" s="154">
        <v>0</v>
      </c>
      <c r="N1190" s="154">
        <v>26.8</v>
      </c>
      <c r="O1190" s="154" t="s">
        <v>263</v>
      </c>
    </row>
    <row r="1191" spans="1:15" ht="13.5" customHeight="1" x14ac:dyDescent="0.3">
      <c r="A1191" s="155">
        <v>0.375</v>
      </c>
      <c r="B1191" s="154">
        <v>9</v>
      </c>
      <c r="C1191" s="154">
        <v>0</v>
      </c>
      <c r="D1191" s="154">
        <v>0</v>
      </c>
      <c r="E1191" s="154">
        <v>7</v>
      </c>
      <c r="F1191" s="154">
        <v>0</v>
      </c>
      <c r="G1191" s="154">
        <v>2</v>
      </c>
      <c r="H1191" s="154">
        <v>0</v>
      </c>
      <c r="I1191" s="154">
        <v>0</v>
      </c>
      <c r="J1191" s="154">
        <v>0</v>
      </c>
      <c r="K1191" s="154">
        <v>0</v>
      </c>
      <c r="L1191" s="154">
        <v>0</v>
      </c>
      <c r="M1191" s="154">
        <v>0</v>
      </c>
      <c r="N1191" s="154">
        <v>29.4</v>
      </c>
      <c r="O1191" s="154" t="s">
        <v>263</v>
      </c>
    </row>
    <row r="1192" spans="1:15" ht="13.5" customHeight="1" x14ac:dyDescent="0.3">
      <c r="A1192" s="155">
        <v>0.38541666666666702</v>
      </c>
      <c r="B1192" s="154">
        <v>5</v>
      </c>
      <c r="C1192" s="154">
        <v>1</v>
      </c>
      <c r="D1192" s="154">
        <v>0</v>
      </c>
      <c r="E1192" s="154">
        <v>2</v>
      </c>
      <c r="F1192" s="154">
        <v>1</v>
      </c>
      <c r="G1192" s="154">
        <v>1</v>
      </c>
      <c r="H1192" s="154">
        <v>0</v>
      </c>
      <c r="I1192" s="154">
        <v>0</v>
      </c>
      <c r="J1192" s="154">
        <v>0</v>
      </c>
      <c r="K1192" s="154">
        <v>0</v>
      </c>
      <c r="L1192" s="154">
        <v>0</v>
      </c>
      <c r="M1192" s="154">
        <v>0</v>
      </c>
      <c r="N1192" s="154">
        <v>21</v>
      </c>
      <c r="O1192" s="154" t="s">
        <v>263</v>
      </c>
    </row>
    <row r="1193" spans="1:15" ht="13.5" customHeight="1" x14ac:dyDescent="0.3">
      <c r="A1193" s="155">
        <v>0.39583333333333298</v>
      </c>
      <c r="B1193" s="154">
        <v>9</v>
      </c>
      <c r="C1193" s="154">
        <v>0</v>
      </c>
      <c r="D1193" s="154">
        <v>0</v>
      </c>
      <c r="E1193" s="154">
        <v>4</v>
      </c>
      <c r="F1193" s="154">
        <v>4</v>
      </c>
      <c r="G1193" s="154">
        <v>1</v>
      </c>
      <c r="H1193" s="154">
        <v>0</v>
      </c>
      <c r="I1193" s="154">
        <v>0</v>
      </c>
      <c r="J1193" s="154">
        <v>0</v>
      </c>
      <c r="K1193" s="154">
        <v>0</v>
      </c>
      <c r="L1193" s="154">
        <v>0</v>
      </c>
      <c r="M1193" s="154">
        <v>0</v>
      </c>
      <c r="N1193" s="154">
        <v>24.4</v>
      </c>
      <c r="O1193" s="154" t="s">
        <v>263</v>
      </c>
    </row>
    <row r="1194" spans="1:15" ht="13.5" customHeight="1" x14ac:dyDescent="0.3">
      <c r="A1194" s="155">
        <v>0.40625</v>
      </c>
      <c r="B1194" s="154">
        <v>1</v>
      </c>
      <c r="C1194" s="154">
        <v>0</v>
      </c>
      <c r="D1194" s="154">
        <v>0</v>
      </c>
      <c r="E1194" s="154">
        <v>1</v>
      </c>
      <c r="F1194" s="154">
        <v>0</v>
      </c>
      <c r="G1194" s="154">
        <v>0</v>
      </c>
      <c r="H1194" s="154">
        <v>0</v>
      </c>
      <c r="I1194" s="154">
        <v>0</v>
      </c>
      <c r="J1194" s="154">
        <v>0</v>
      </c>
      <c r="K1194" s="154">
        <v>0</v>
      </c>
      <c r="L1194" s="154">
        <v>0</v>
      </c>
      <c r="M1194" s="154">
        <v>0</v>
      </c>
      <c r="N1194" s="154">
        <v>29.1</v>
      </c>
      <c r="O1194" s="154" t="s">
        <v>263</v>
      </c>
    </row>
    <row r="1195" spans="1:15" ht="13.5" customHeight="1" x14ac:dyDescent="0.3">
      <c r="A1195" s="155">
        <v>0.41666666666666702</v>
      </c>
      <c r="B1195" s="154">
        <v>7</v>
      </c>
      <c r="C1195" s="154">
        <v>1</v>
      </c>
      <c r="D1195" s="154">
        <v>0</v>
      </c>
      <c r="E1195" s="154">
        <v>6</v>
      </c>
      <c r="F1195" s="154">
        <v>0</v>
      </c>
      <c r="G1195" s="154">
        <v>0</v>
      </c>
      <c r="H1195" s="154">
        <v>0</v>
      </c>
      <c r="I1195" s="154">
        <v>0</v>
      </c>
      <c r="J1195" s="154">
        <v>0</v>
      </c>
      <c r="K1195" s="154">
        <v>0</v>
      </c>
      <c r="L1195" s="154">
        <v>0</v>
      </c>
      <c r="M1195" s="154">
        <v>0</v>
      </c>
      <c r="N1195" s="154">
        <v>21.6</v>
      </c>
      <c r="O1195" s="154" t="s">
        <v>263</v>
      </c>
    </row>
    <row r="1196" spans="1:15" ht="13.5" customHeight="1" x14ac:dyDescent="0.3">
      <c r="A1196" s="155">
        <v>0.42708333333333298</v>
      </c>
      <c r="B1196" s="154">
        <v>8</v>
      </c>
      <c r="C1196" s="154">
        <v>0</v>
      </c>
      <c r="D1196" s="154">
        <v>0</v>
      </c>
      <c r="E1196" s="154">
        <v>8</v>
      </c>
      <c r="F1196" s="154">
        <v>0</v>
      </c>
      <c r="G1196" s="154">
        <v>0</v>
      </c>
      <c r="H1196" s="154">
        <v>0</v>
      </c>
      <c r="I1196" s="154">
        <v>0</v>
      </c>
      <c r="J1196" s="154">
        <v>0</v>
      </c>
      <c r="K1196" s="154">
        <v>0</v>
      </c>
      <c r="L1196" s="154">
        <v>0</v>
      </c>
      <c r="M1196" s="154">
        <v>0</v>
      </c>
      <c r="N1196" s="154">
        <v>21.8</v>
      </c>
      <c r="O1196" s="154" t="s">
        <v>263</v>
      </c>
    </row>
    <row r="1197" spans="1:15" ht="13.5" customHeight="1" x14ac:dyDescent="0.3">
      <c r="A1197" s="155">
        <v>0.4375</v>
      </c>
      <c r="B1197" s="154">
        <v>8</v>
      </c>
      <c r="C1197" s="154">
        <v>0</v>
      </c>
      <c r="D1197" s="154">
        <v>0</v>
      </c>
      <c r="E1197" s="154">
        <v>7</v>
      </c>
      <c r="F1197" s="154">
        <v>0</v>
      </c>
      <c r="G1197" s="154">
        <v>1</v>
      </c>
      <c r="H1197" s="154">
        <v>0</v>
      </c>
      <c r="I1197" s="154">
        <v>0</v>
      </c>
      <c r="J1197" s="154">
        <v>0</v>
      </c>
      <c r="K1197" s="154">
        <v>0</v>
      </c>
      <c r="L1197" s="154">
        <v>0</v>
      </c>
      <c r="M1197" s="154">
        <v>0</v>
      </c>
      <c r="N1197" s="154">
        <v>24.1</v>
      </c>
      <c r="O1197" s="154" t="s">
        <v>263</v>
      </c>
    </row>
    <row r="1198" spans="1:15" ht="13.5" customHeight="1" x14ac:dyDescent="0.3">
      <c r="A1198" s="155">
        <v>0.44791666666666702</v>
      </c>
      <c r="B1198" s="154">
        <v>6</v>
      </c>
      <c r="C1198" s="154">
        <v>0</v>
      </c>
      <c r="D1198" s="154">
        <v>0</v>
      </c>
      <c r="E1198" s="154">
        <v>4</v>
      </c>
      <c r="F1198" s="154">
        <v>0</v>
      </c>
      <c r="G1198" s="154">
        <v>2</v>
      </c>
      <c r="H1198" s="154">
        <v>0</v>
      </c>
      <c r="I1198" s="154">
        <v>0</v>
      </c>
      <c r="J1198" s="154">
        <v>0</v>
      </c>
      <c r="K1198" s="154">
        <v>0</v>
      </c>
      <c r="L1198" s="154">
        <v>0</v>
      </c>
      <c r="M1198" s="154">
        <v>0</v>
      </c>
      <c r="N1198" s="154">
        <v>24.3</v>
      </c>
      <c r="O1198" s="154" t="s">
        <v>263</v>
      </c>
    </row>
    <row r="1199" spans="1:15" ht="13.5" customHeight="1" x14ac:dyDescent="0.3">
      <c r="A1199" s="155">
        <v>0.45833333333333298</v>
      </c>
      <c r="B1199" s="154">
        <v>12</v>
      </c>
      <c r="C1199" s="154">
        <v>0</v>
      </c>
      <c r="D1199" s="154">
        <v>1</v>
      </c>
      <c r="E1199" s="154">
        <v>9</v>
      </c>
      <c r="F1199" s="154">
        <v>2</v>
      </c>
      <c r="G1199" s="154">
        <v>0</v>
      </c>
      <c r="H1199" s="154">
        <v>0</v>
      </c>
      <c r="I1199" s="154">
        <v>0</v>
      </c>
      <c r="J1199" s="154">
        <v>0</v>
      </c>
      <c r="K1199" s="154">
        <v>0</v>
      </c>
      <c r="L1199" s="154">
        <v>0</v>
      </c>
      <c r="M1199" s="154">
        <v>0</v>
      </c>
      <c r="N1199" s="154">
        <v>25.4</v>
      </c>
      <c r="O1199" s="154">
        <v>31.6</v>
      </c>
    </row>
    <row r="1200" spans="1:15" ht="13.5" customHeight="1" x14ac:dyDescent="0.3">
      <c r="A1200" s="155">
        <v>0.46875</v>
      </c>
      <c r="B1200" s="154">
        <v>9</v>
      </c>
      <c r="C1200" s="154">
        <v>0</v>
      </c>
      <c r="D1200" s="154">
        <v>0</v>
      </c>
      <c r="E1200" s="154">
        <v>9</v>
      </c>
      <c r="F1200" s="154">
        <v>0</v>
      </c>
      <c r="G1200" s="154">
        <v>0</v>
      </c>
      <c r="H1200" s="154">
        <v>0</v>
      </c>
      <c r="I1200" s="154">
        <v>0</v>
      </c>
      <c r="J1200" s="154">
        <v>0</v>
      </c>
      <c r="K1200" s="154">
        <v>0</v>
      </c>
      <c r="L1200" s="154">
        <v>0</v>
      </c>
      <c r="M1200" s="154">
        <v>0</v>
      </c>
      <c r="N1200" s="154">
        <v>28.5</v>
      </c>
      <c r="O1200" s="154" t="s">
        <v>263</v>
      </c>
    </row>
    <row r="1201" spans="1:15" ht="13.5" customHeight="1" x14ac:dyDescent="0.3">
      <c r="A1201" s="155">
        <v>0.47916666666666702</v>
      </c>
      <c r="B1201" s="154">
        <v>8</v>
      </c>
      <c r="C1201" s="154">
        <v>0</v>
      </c>
      <c r="D1201" s="154">
        <v>1</v>
      </c>
      <c r="E1201" s="154">
        <v>6</v>
      </c>
      <c r="F1201" s="154">
        <v>0</v>
      </c>
      <c r="G1201" s="154">
        <v>1</v>
      </c>
      <c r="H1201" s="154">
        <v>0</v>
      </c>
      <c r="I1201" s="154">
        <v>0</v>
      </c>
      <c r="J1201" s="154">
        <v>0</v>
      </c>
      <c r="K1201" s="154">
        <v>0</v>
      </c>
      <c r="L1201" s="154">
        <v>0</v>
      </c>
      <c r="M1201" s="154">
        <v>0</v>
      </c>
      <c r="N1201" s="154">
        <v>23.4</v>
      </c>
      <c r="O1201" s="154" t="s">
        <v>263</v>
      </c>
    </row>
    <row r="1202" spans="1:15" ht="13.5" customHeight="1" x14ac:dyDescent="0.3">
      <c r="A1202" s="155">
        <v>0.48958333333333298</v>
      </c>
      <c r="B1202" s="154">
        <v>5</v>
      </c>
      <c r="C1202" s="154">
        <v>0</v>
      </c>
      <c r="D1202" s="154">
        <v>1</v>
      </c>
      <c r="E1202" s="154">
        <v>2</v>
      </c>
      <c r="F1202" s="154">
        <v>2</v>
      </c>
      <c r="G1202" s="154">
        <v>0</v>
      </c>
      <c r="H1202" s="154">
        <v>0</v>
      </c>
      <c r="I1202" s="154">
        <v>0</v>
      </c>
      <c r="J1202" s="154">
        <v>0</v>
      </c>
      <c r="K1202" s="154">
        <v>0</v>
      </c>
      <c r="L1202" s="154">
        <v>0</v>
      </c>
      <c r="M1202" s="154">
        <v>0</v>
      </c>
      <c r="N1202" s="154">
        <v>26.7</v>
      </c>
      <c r="O1202" s="154" t="s">
        <v>263</v>
      </c>
    </row>
    <row r="1203" spans="1:15" ht="13.5" customHeight="1" x14ac:dyDescent="0.3">
      <c r="A1203" s="155">
        <v>0.5</v>
      </c>
      <c r="B1203" s="154">
        <v>12</v>
      </c>
      <c r="C1203" s="154">
        <v>0</v>
      </c>
      <c r="D1203" s="154">
        <v>1</v>
      </c>
      <c r="E1203" s="154">
        <v>7</v>
      </c>
      <c r="F1203" s="154">
        <v>3</v>
      </c>
      <c r="G1203" s="154">
        <v>1</v>
      </c>
      <c r="H1203" s="154">
        <v>0</v>
      </c>
      <c r="I1203" s="154">
        <v>0</v>
      </c>
      <c r="J1203" s="154">
        <v>0</v>
      </c>
      <c r="K1203" s="154">
        <v>0</v>
      </c>
      <c r="L1203" s="154">
        <v>0</v>
      </c>
      <c r="M1203" s="154">
        <v>0</v>
      </c>
      <c r="N1203" s="154">
        <v>25.9</v>
      </c>
      <c r="O1203" s="154">
        <v>37</v>
      </c>
    </row>
    <row r="1204" spans="1:15" ht="13.5" customHeight="1" x14ac:dyDescent="0.3">
      <c r="A1204" s="155">
        <v>0.51041666666666696</v>
      </c>
      <c r="B1204" s="154">
        <v>18</v>
      </c>
      <c r="C1204" s="154">
        <v>0</v>
      </c>
      <c r="D1204" s="154">
        <v>0</v>
      </c>
      <c r="E1204" s="154">
        <v>16</v>
      </c>
      <c r="F1204" s="154">
        <v>1</v>
      </c>
      <c r="G1204" s="154">
        <v>1</v>
      </c>
      <c r="H1204" s="154">
        <v>0</v>
      </c>
      <c r="I1204" s="154">
        <v>0</v>
      </c>
      <c r="J1204" s="154">
        <v>0</v>
      </c>
      <c r="K1204" s="154">
        <v>0</v>
      </c>
      <c r="L1204" s="154">
        <v>0</v>
      </c>
      <c r="M1204" s="154">
        <v>0</v>
      </c>
      <c r="N1204" s="154">
        <v>26.3</v>
      </c>
      <c r="O1204" s="154">
        <v>30.3</v>
      </c>
    </row>
    <row r="1205" spans="1:15" ht="13.5" customHeight="1" x14ac:dyDescent="0.3">
      <c r="A1205" s="155">
        <v>0.52083333333333304</v>
      </c>
      <c r="B1205" s="154">
        <v>23</v>
      </c>
      <c r="C1205" s="154">
        <v>0</v>
      </c>
      <c r="D1205" s="154">
        <v>2</v>
      </c>
      <c r="E1205" s="154">
        <v>17</v>
      </c>
      <c r="F1205" s="154">
        <v>2</v>
      </c>
      <c r="G1205" s="154">
        <v>2</v>
      </c>
      <c r="H1205" s="154">
        <v>0</v>
      </c>
      <c r="I1205" s="154">
        <v>0</v>
      </c>
      <c r="J1205" s="154">
        <v>0</v>
      </c>
      <c r="K1205" s="154">
        <v>0</v>
      </c>
      <c r="L1205" s="154">
        <v>0</v>
      </c>
      <c r="M1205" s="154">
        <v>0</v>
      </c>
      <c r="N1205" s="154">
        <v>25.9</v>
      </c>
      <c r="O1205" s="154">
        <v>33.700000000000003</v>
      </c>
    </row>
    <row r="1206" spans="1:15" ht="13.5" customHeight="1" x14ac:dyDescent="0.3">
      <c r="A1206" s="155">
        <v>0.53125</v>
      </c>
      <c r="B1206" s="154">
        <v>16</v>
      </c>
      <c r="C1206" s="154">
        <v>0</v>
      </c>
      <c r="D1206" s="154">
        <v>0</v>
      </c>
      <c r="E1206" s="154">
        <v>14</v>
      </c>
      <c r="F1206" s="154">
        <v>1</v>
      </c>
      <c r="G1206" s="154">
        <v>1</v>
      </c>
      <c r="H1206" s="154">
        <v>0</v>
      </c>
      <c r="I1206" s="154">
        <v>0</v>
      </c>
      <c r="J1206" s="154">
        <v>0</v>
      </c>
      <c r="K1206" s="154">
        <v>0</v>
      </c>
      <c r="L1206" s="154">
        <v>0</v>
      </c>
      <c r="M1206" s="154">
        <v>0</v>
      </c>
      <c r="N1206" s="154">
        <v>23.7</v>
      </c>
      <c r="O1206" s="154">
        <v>30.3</v>
      </c>
    </row>
    <row r="1207" spans="1:15" ht="13.5" customHeight="1" x14ac:dyDescent="0.3">
      <c r="A1207" s="155">
        <v>0.54166666666666696</v>
      </c>
      <c r="B1207" s="154">
        <v>14</v>
      </c>
      <c r="C1207" s="154">
        <v>0</v>
      </c>
      <c r="D1207" s="154">
        <v>1</v>
      </c>
      <c r="E1207" s="154">
        <v>11</v>
      </c>
      <c r="F1207" s="154">
        <v>2</v>
      </c>
      <c r="G1207" s="154">
        <v>0</v>
      </c>
      <c r="H1207" s="154">
        <v>0</v>
      </c>
      <c r="I1207" s="154">
        <v>0</v>
      </c>
      <c r="J1207" s="154">
        <v>0</v>
      </c>
      <c r="K1207" s="154">
        <v>0</v>
      </c>
      <c r="L1207" s="154">
        <v>0</v>
      </c>
      <c r="M1207" s="154">
        <v>0</v>
      </c>
      <c r="N1207" s="154">
        <v>24.5</v>
      </c>
      <c r="O1207" s="154">
        <v>32.299999999999997</v>
      </c>
    </row>
    <row r="1208" spans="1:15" ht="13.5" customHeight="1" x14ac:dyDescent="0.3">
      <c r="A1208" s="155">
        <v>0.55208333333333304</v>
      </c>
      <c r="B1208" s="154">
        <v>9</v>
      </c>
      <c r="C1208" s="154">
        <v>1</v>
      </c>
      <c r="D1208" s="154">
        <v>1</v>
      </c>
      <c r="E1208" s="154">
        <v>6</v>
      </c>
      <c r="F1208" s="154">
        <v>1</v>
      </c>
      <c r="G1208" s="154">
        <v>0</v>
      </c>
      <c r="H1208" s="154">
        <v>0</v>
      </c>
      <c r="I1208" s="154">
        <v>0</v>
      </c>
      <c r="J1208" s="154">
        <v>0</v>
      </c>
      <c r="K1208" s="154">
        <v>0</v>
      </c>
      <c r="L1208" s="154">
        <v>0</v>
      </c>
      <c r="M1208" s="154">
        <v>0</v>
      </c>
      <c r="N1208" s="154">
        <v>27</v>
      </c>
      <c r="O1208" s="154" t="s">
        <v>263</v>
      </c>
    </row>
    <row r="1209" spans="1:15" ht="13.5" customHeight="1" x14ac:dyDescent="0.3">
      <c r="A1209" s="155">
        <v>0.5625</v>
      </c>
      <c r="B1209" s="154">
        <v>2</v>
      </c>
      <c r="C1209" s="154">
        <v>0</v>
      </c>
      <c r="D1209" s="154">
        <v>0</v>
      </c>
      <c r="E1209" s="154">
        <v>2</v>
      </c>
      <c r="F1209" s="154">
        <v>0</v>
      </c>
      <c r="G1209" s="154">
        <v>0</v>
      </c>
      <c r="H1209" s="154">
        <v>0</v>
      </c>
      <c r="I1209" s="154">
        <v>0</v>
      </c>
      <c r="J1209" s="154">
        <v>0</v>
      </c>
      <c r="K1209" s="154">
        <v>0</v>
      </c>
      <c r="L1209" s="154">
        <v>0</v>
      </c>
      <c r="M1209" s="154">
        <v>0</v>
      </c>
      <c r="N1209" s="154">
        <v>22.9</v>
      </c>
      <c r="O1209" s="154" t="s">
        <v>263</v>
      </c>
    </row>
    <row r="1210" spans="1:15" ht="13.5" customHeight="1" x14ac:dyDescent="0.3">
      <c r="A1210" s="155">
        <v>0.57291666666666696</v>
      </c>
      <c r="B1210" s="154">
        <v>12</v>
      </c>
      <c r="C1210" s="154">
        <v>1</v>
      </c>
      <c r="D1210" s="154">
        <v>0</v>
      </c>
      <c r="E1210" s="154">
        <v>9</v>
      </c>
      <c r="F1210" s="154">
        <v>0</v>
      </c>
      <c r="G1210" s="154">
        <v>2</v>
      </c>
      <c r="H1210" s="154">
        <v>0</v>
      </c>
      <c r="I1210" s="154">
        <v>0</v>
      </c>
      <c r="J1210" s="154">
        <v>0</v>
      </c>
      <c r="K1210" s="154">
        <v>0</v>
      </c>
      <c r="L1210" s="154">
        <v>0</v>
      </c>
      <c r="M1210" s="154">
        <v>0</v>
      </c>
      <c r="N1210" s="154">
        <v>21.4</v>
      </c>
      <c r="O1210" s="154">
        <v>25.7</v>
      </c>
    </row>
    <row r="1211" spans="1:15" ht="13.5" customHeight="1" x14ac:dyDescent="0.3">
      <c r="A1211" s="155">
        <v>0.58333333333333304</v>
      </c>
      <c r="B1211" s="154">
        <v>9</v>
      </c>
      <c r="C1211" s="154">
        <v>0</v>
      </c>
      <c r="D1211" s="154">
        <v>1</v>
      </c>
      <c r="E1211" s="154">
        <v>7</v>
      </c>
      <c r="F1211" s="154">
        <v>1</v>
      </c>
      <c r="G1211" s="154">
        <v>0</v>
      </c>
      <c r="H1211" s="154">
        <v>0</v>
      </c>
      <c r="I1211" s="154">
        <v>0</v>
      </c>
      <c r="J1211" s="154">
        <v>0</v>
      </c>
      <c r="K1211" s="154">
        <v>0</v>
      </c>
      <c r="L1211" s="154">
        <v>0</v>
      </c>
      <c r="M1211" s="154">
        <v>0</v>
      </c>
      <c r="N1211" s="154">
        <v>26.8</v>
      </c>
      <c r="O1211" s="154" t="s">
        <v>263</v>
      </c>
    </row>
    <row r="1212" spans="1:15" ht="13.5" customHeight="1" x14ac:dyDescent="0.3">
      <c r="A1212" s="155">
        <v>0.59375</v>
      </c>
      <c r="B1212" s="154">
        <v>9</v>
      </c>
      <c r="C1212" s="154">
        <v>1</v>
      </c>
      <c r="D1212" s="154">
        <v>0</v>
      </c>
      <c r="E1212" s="154">
        <v>4</v>
      </c>
      <c r="F1212" s="154">
        <v>2</v>
      </c>
      <c r="G1212" s="154">
        <v>2</v>
      </c>
      <c r="H1212" s="154">
        <v>0</v>
      </c>
      <c r="I1212" s="154">
        <v>0</v>
      </c>
      <c r="J1212" s="154">
        <v>0</v>
      </c>
      <c r="K1212" s="154">
        <v>0</v>
      </c>
      <c r="L1212" s="154">
        <v>0</v>
      </c>
      <c r="M1212" s="154">
        <v>0</v>
      </c>
      <c r="N1212" s="154">
        <v>22.3</v>
      </c>
      <c r="O1212" s="154" t="s">
        <v>263</v>
      </c>
    </row>
    <row r="1213" spans="1:15" ht="13.5" customHeight="1" x14ac:dyDescent="0.3">
      <c r="A1213" s="155">
        <v>0.60416666666666696</v>
      </c>
      <c r="B1213" s="154">
        <v>7</v>
      </c>
      <c r="C1213" s="154">
        <v>0</v>
      </c>
      <c r="D1213" s="154">
        <v>0</v>
      </c>
      <c r="E1213" s="154">
        <v>6</v>
      </c>
      <c r="F1213" s="154">
        <v>1</v>
      </c>
      <c r="G1213" s="154">
        <v>0</v>
      </c>
      <c r="H1213" s="154">
        <v>0</v>
      </c>
      <c r="I1213" s="154">
        <v>0</v>
      </c>
      <c r="J1213" s="154">
        <v>0</v>
      </c>
      <c r="K1213" s="154">
        <v>0</v>
      </c>
      <c r="L1213" s="154">
        <v>0</v>
      </c>
      <c r="M1213" s="154">
        <v>0</v>
      </c>
      <c r="N1213" s="154">
        <v>23.1</v>
      </c>
      <c r="O1213" s="154" t="s">
        <v>263</v>
      </c>
    </row>
    <row r="1214" spans="1:15" ht="13.5" customHeight="1" x14ac:dyDescent="0.3">
      <c r="A1214" s="155">
        <v>0.61458333333333304</v>
      </c>
      <c r="B1214" s="154">
        <v>6</v>
      </c>
      <c r="C1214" s="154">
        <v>0</v>
      </c>
      <c r="D1214" s="154">
        <v>0</v>
      </c>
      <c r="E1214" s="154">
        <v>4</v>
      </c>
      <c r="F1214" s="154">
        <v>2</v>
      </c>
      <c r="G1214" s="154">
        <v>0</v>
      </c>
      <c r="H1214" s="154">
        <v>0</v>
      </c>
      <c r="I1214" s="154">
        <v>0</v>
      </c>
      <c r="J1214" s="154">
        <v>0</v>
      </c>
      <c r="K1214" s="154">
        <v>0</v>
      </c>
      <c r="L1214" s="154">
        <v>0</v>
      </c>
      <c r="M1214" s="154">
        <v>0</v>
      </c>
      <c r="N1214" s="154">
        <v>25.8</v>
      </c>
      <c r="O1214" s="154" t="s">
        <v>263</v>
      </c>
    </row>
    <row r="1215" spans="1:15" ht="13.5" customHeight="1" x14ac:dyDescent="0.3">
      <c r="A1215" s="155">
        <v>0.625</v>
      </c>
      <c r="B1215" s="154">
        <v>10</v>
      </c>
      <c r="C1215" s="154">
        <v>1</v>
      </c>
      <c r="D1215" s="154">
        <v>0</v>
      </c>
      <c r="E1215" s="154">
        <v>7</v>
      </c>
      <c r="F1215" s="154">
        <v>2</v>
      </c>
      <c r="G1215" s="154">
        <v>0</v>
      </c>
      <c r="H1215" s="154">
        <v>0</v>
      </c>
      <c r="I1215" s="154">
        <v>0</v>
      </c>
      <c r="J1215" s="154">
        <v>0</v>
      </c>
      <c r="K1215" s="154">
        <v>0</v>
      </c>
      <c r="L1215" s="154">
        <v>0</v>
      </c>
      <c r="M1215" s="154">
        <v>0</v>
      </c>
      <c r="N1215" s="154">
        <v>25</v>
      </c>
      <c r="O1215" s="154" t="s">
        <v>263</v>
      </c>
    </row>
    <row r="1216" spans="1:15" ht="13.5" customHeight="1" x14ac:dyDescent="0.3">
      <c r="A1216" s="155">
        <v>0.63541666666666696</v>
      </c>
      <c r="B1216" s="154">
        <v>15</v>
      </c>
      <c r="C1216" s="154">
        <v>0</v>
      </c>
      <c r="D1216" s="154">
        <v>0</v>
      </c>
      <c r="E1216" s="154">
        <v>13</v>
      </c>
      <c r="F1216" s="154">
        <v>0</v>
      </c>
      <c r="G1216" s="154">
        <v>1</v>
      </c>
      <c r="H1216" s="154">
        <v>0</v>
      </c>
      <c r="I1216" s="154">
        <v>0</v>
      </c>
      <c r="J1216" s="154">
        <v>0</v>
      </c>
      <c r="K1216" s="154">
        <v>0</v>
      </c>
      <c r="L1216" s="154">
        <v>0</v>
      </c>
      <c r="M1216" s="154">
        <v>1</v>
      </c>
      <c r="N1216" s="154">
        <v>24.6</v>
      </c>
      <c r="O1216" s="154">
        <v>29.7</v>
      </c>
    </row>
    <row r="1217" spans="1:15" ht="13.5" customHeight="1" x14ac:dyDescent="0.3">
      <c r="A1217" s="155">
        <v>0.64583333333333304</v>
      </c>
      <c r="B1217" s="154">
        <v>13</v>
      </c>
      <c r="C1217" s="154">
        <v>0</v>
      </c>
      <c r="D1217" s="154">
        <v>0</v>
      </c>
      <c r="E1217" s="154">
        <v>11</v>
      </c>
      <c r="F1217" s="154">
        <v>1</v>
      </c>
      <c r="G1217" s="154">
        <v>0</v>
      </c>
      <c r="H1217" s="154">
        <v>0</v>
      </c>
      <c r="I1217" s="154">
        <v>0</v>
      </c>
      <c r="J1217" s="154">
        <v>0</v>
      </c>
      <c r="K1217" s="154">
        <v>0</v>
      </c>
      <c r="L1217" s="154">
        <v>0</v>
      </c>
      <c r="M1217" s="154">
        <v>1</v>
      </c>
      <c r="N1217" s="154">
        <v>24.8</v>
      </c>
      <c r="O1217" s="154">
        <v>32.1</v>
      </c>
    </row>
    <row r="1218" spans="1:15" ht="13.5" customHeight="1" x14ac:dyDescent="0.3">
      <c r="A1218" s="155">
        <v>0.65625</v>
      </c>
      <c r="B1218" s="154">
        <v>17</v>
      </c>
      <c r="C1218" s="154">
        <v>0</v>
      </c>
      <c r="D1218" s="154">
        <v>0</v>
      </c>
      <c r="E1218" s="154">
        <v>12</v>
      </c>
      <c r="F1218" s="154">
        <v>4</v>
      </c>
      <c r="G1218" s="154">
        <v>1</v>
      </c>
      <c r="H1218" s="154">
        <v>0</v>
      </c>
      <c r="I1218" s="154">
        <v>0</v>
      </c>
      <c r="J1218" s="154">
        <v>0</v>
      </c>
      <c r="K1218" s="154">
        <v>0</v>
      </c>
      <c r="L1218" s="154">
        <v>0</v>
      </c>
      <c r="M1218" s="154">
        <v>0</v>
      </c>
      <c r="N1218" s="154">
        <v>24.6</v>
      </c>
      <c r="O1218" s="154">
        <v>31.2</v>
      </c>
    </row>
    <row r="1219" spans="1:15" ht="13.5" customHeight="1" x14ac:dyDescent="0.3">
      <c r="A1219" s="155">
        <v>0.66666666666666696</v>
      </c>
      <c r="B1219" s="154">
        <v>20</v>
      </c>
      <c r="C1219" s="154">
        <v>0</v>
      </c>
      <c r="D1219" s="154">
        <v>1</v>
      </c>
      <c r="E1219" s="154">
        <v>18</v>
      </c>
      <c r="F1219" s="154">
        <v>1</v>
      </c>
      <c r="G1219" s="154">
        <v>0</v>
      </c>
      <c r="H1219" s="154">
        <v>0</v>
      </c>
      <c r="I1219" s="154">
        <v>0</v>
      </c>
      <c r="J1219" s="154">
        <v>0</v>
      </c>
      <c r="K1219" s="154">
        <v>0</v>
      </c>
      <c r="L1219" s="154">
        <v>0</v>
      </c>
      <c r="M1219" s="154">
        <v>0</v>
      </c>
      <c r="N1219" s="154">
        <v>29.6</v>
      </c>
      <c r="O1219" s="154">
        <v>34.299999999999997</v>
      </c>
    </row>
    <row r="1220" spans="1:15" ht="13.5" customHeight="1" x14ac:dyDescent="0.3">
      <c r="A1220" s="155">
        <v>0.67708333333333304</v>
      </c>
      <c r="B1220" s="154">
        <v>25</v>
      </c>
      <c r="C1220" s="154">
        <v>0</v>
      </c>
      <c r="D1220" s="154">
        <v>0</v>
      </c>
      <c r="E1220" s="154">
        <v>22</v>
      </c>
      <c r="F1220" s="154">
        <v>2</v>
      </c>
      <c r="G1220" s="154">
        <v>0</v>
      </c>
      <c r="H1220" s="154">
        <v>0</v>
      </c>
      <c r="I1220" s="154">
        <v>0</v>
      </c>
      <c r="J1220" s="154">
        <v>1</v>
      </c>
      <c r="K1220" s="154">
        <v>0</v>
      </c>
      <c r="L1220" s="154">
        <v>0</v>
      </c>
      <c r="M1220" s="154">
        <v>0</v>
      </c>
      <c r="N1220" s="154">
        <v>24.8</v>
      </c>
      <c r="O1220" s="154">
        <v>29.5</v>
      </c>
    </row>
    <row r="1221" spans="1:15" ht="13.5" customHeight="1" x14ac:dyDescent="0.3">
      <c r="A1221" s="155">
        <v>0.6875</v>
      </c>
      <c r="B1221" s="154">
        <v>19</v>
      </c>
      <c r="C1221" s="154">
        <v>0</v>
      </c>
      <c r="D1221" s="154">
        <v>0</v>
      </c>
      <c r="E1221" s="154">
        <v>18</v>
      </c>
      <c r="F1221" s="154">
        <v>1</v>
      </c>
      <c r="G1221" s="154">
        <v>0</v>
      </c>
      <c r="H1221" s="154">
        <v>0</v>
      </c>
      <c r="I1221" s="154">
        <v>0</v>
      </c>
      <c r="J1221" s="154">
        <v>0</v>
      </c>
      <c r="K1221" s="154">
        <v>0</v>
      </c>
      <c r="L1221" s="154">
        <v>0</v>
      </c>
      <c r="M1221" s="154">
        <v>0</v>
      </c>
      <c r="N1221" s="154">
        <v>24.9</v>
      </c>
      <c r="O1221" s="154">
        <v>30.1</v>
      </c>
    </row>
    <row r="1222" spans="1:15" ht="13.5" customHeight="1" x14ac:dyDescent="0.3">
      <c r="A1222" s="155">
        <v>0.69791666666666696</v>
      </c>
      <c r="B1222" s="154">
        <v>6</v>
      </c>
      <c r="C1222" s="154">
        <v>0</v>
      </c>
      <c r="D1222" s="154">
        <v>0</v>
      </c>
      <c r="E1222" s="154">
        <v>6</v>
      </c>
      <c r="F1222" s="154">
        <v>0</v>
      </c>
      <c r="G1222" s="154">
        <v>0</v>
      </c>
      <c r="H1222" s="154">
        <v>0</v>
      </c>
      <c r="I1222" s="154">
        <v>0</v>
      </c>
      <c r="J1222" s="154">
        <v>0</v>
      </c>
      <c r="K1222" s="154">
        <v>0</v>
      </c>
      <c r="L1222" s="154">
        <v>0</v>
      </c>
      <c r="M1222" s="154">
        <v>0</v>
      </c>
      <c r="N1222" s="154">
        <v>31.3</v>
      </c>
      <c r="O1222" s="154" t="s">
        <v>263</v>
      </c>
    </row>
    <row r="1223" spans="1:15" ht="13.5" customHeight="1" x14ac:dyDescent="0.3">
      <c r="A1223" s="155">
        <v>0.70833333333333304</v>
      </c>
      <c r="B1223" s="154">
        <v>19</v>
      </c>
      <c r="C1223" s="154">
        <v>0</v>
      </c>
      <c r="D1223" s="154">
        <v>1</v>
      </c>
      <c r="E1223" s="154">
        <v>15</v>
      </c>
      <c r="F1223" s="154">
        <v>2</v>
      </c>
      <c r="G1223" s="154">
        <v>1</v>
      </c>
      <c r="H1223" s="154">
        <v>0</v>
      </c>
      <c r="I1223" s="154">
        <v>0</v>
      </c>
      <c r="J1223" s="154">
        <v>0</v>
      </c>
      <c r="K1223" s="154">
        <v>0</v>
      </c>
      <c r="L1223" s="154">
        <v>0</v>
      </c>
      <c r="M1223" s="154">
        <v>0</v>
      </c>
      <c r="N1223" s="154">
        <v>24.5</v>
      </c>
      <c r="O1223" s="154">
        <v>30.5</v>
      </c>
    </row>
    <row r="1224" spans="1:15" ht="13.5" customHeight="1" x14ac:dyDescent="0.3">
      <c r="A1224" s="155">
        <v>0.71875</v>
      </c>
      <c r="B1224" s="154">
        <v>10</v>
      </c>
      <c r="C1224" s="154">
        <v>0</v>
      </c>
      <c r="D1224" s="154">
        <v>0</v>
      </c>
      <c r="E1224" s="154">
        <v>10</v>
      </c>
      <c r="F1224" s="154">
        <v>0</v>
      </c>
      <c r="G1224" s="154">
        <v>0</v>
      </c>
      <c r="H1224" s="154">
        <v>0</v>
      </c>
      <c r="I1224" s="154">
        <v>0</v>
      </c>
      <c r="J1224" s="154">
        <v>0</v>
      </c>
      <c r="K1224" s="154">
        <v>0</v>
      </c>
      <c r="L1224" s="154">
        <v>0</v>
      </c>
      <c r="M1224" s="154">
        <v>0</v>
      </c>
      <c r="N1224" s="154">
        <v>26.1</v>
      </c>
      <c r="O1224" s="154" t="s">
        <v>263</v>
      </c>
    </row>
    <row r="1225" spans="1:15" ht="13.5" customHeight="1" x14ac:dyDescent="0.3">
      <c r="A1225" s="155">
        <v>0.72916666666666696</v>
      </c>
      <c r="B1225" s="154">
        <v>11</v>
      </c>
      <c r="C1225" s="154">
        <v>1</v>
      </c>
      <c r="D1225" s="154">
        <v>0</v>
      </c>
      <c r="E1225" s="154">
        <v>10</v>
      </c>
      <c r="F1225" s="154">
        <v>0</v>
      </c>
      <c r="G1225" s="154">
        <v>0</v>
      </c>
      <c r="H1225" s="154">
        <v>0</v>
      </c>
      <c r="I1225" s="154">
        <v>0</v>
      </c>
      <c r="J1225" s="154">
        <v>0</v>
      </c>
      <c r="K1225" s="154">
        <v>0</v>
      </c>
      <c r="L1225" s="154">
        <v>0</v>
      </c>
      <c r="M1225" s="154">
        <v>0</v>
      </c>
      <c r="N1225" s="154">
        <v>25.1</v>
      </c>
      <c r="O1225" s="154">
        <v>31</v>
      </c>
    </row>
    <row r="1226" spans="1:15" ht="13.5" customHeight="1" x14ac:dyDescent="0.3">
      <c r="A1226" s="155">
        <v>0.73958333333333304</v>
      </c>
      <c r="B1226" s="154">
        <v>6</v>
      </c>
      <c r="C1226" s="154">
        <v>1</v>
      </c>
      <c r="D1226" s="154">
        <v>2</v>
      </c>
      <c r="E1226" s="154">
        <v>2</v>
      </c>
      <c r="F1226" s="154">
        <v>1</v>
      </c>
      <c r="G1226" s="154">
        <v>0</v>
      </c>
      <c r="H1226" s="154">
        <v>0</v>
      </c>
      <c r="I1226" s="154">
        <v>0</v>
      </c>
      <c r="J1226" s="154">
        <v>0</v>
      </c>
      <c r="K1226" s="154">
        <v>0</v>
      </c>
      <c r="L1226" s="154">
        <v>0</v>
      </c>
      <c r="M1226" s="154">
        <v>0</v>
      </c>
      <c r="N1226" s="154">
        <v>26.5</v>
      </c>
      <c r="O1226" s="154" t="s">
        <v>263</v>
      </c>
    </row>
    <row r="1227" spans="1:15" ht="13.5" customHeight="1" x14ac:dyDescent="0.3">
      <c r="A1227" s="155">
        <v>0.75</v>
      </c>
      <c r="B1227" s="154">
        <v>8</v>
      </c>
      <c r="C1227" s="154">
        <v>1</v>
      </c>
      <c r="D1227" s="154">
        <v>0</v>
      </c>
      <c r="E1227" s="154">
        <v>6</v>
      </c>
      <c r="F1227" s="154">
        <v>0</v>
      </c>
      <c r="G1227" s="154">
        <v>1</v>
      </c>
      <c r="H1227" s="154">
        <v>0</v>
      </c>
      <c r="I1227" s="154">
        <v>0</v>
      </c>
      <c r="J1227" s="154">
        <v>0</v>
      </c>
      <c r="K1227" s="154">
        <v>0</v>
      </c>
      <c r="L1227" s="154">
        <v>0</v>
      </c>
      <c r="M1227" s="154">
        <v>0</v>
      </c>
      <c r="N1227" s="154">
        <v>26.6</v>
      </c>
      <c r="O1227" s="154" t="s">
        <v>263</v>
      </c>
    </row>
    <row r="1228" spans="1:15" ht="13.5" customHeight="1" x14ac:dyDescent="0.3">
      <c r="A1228" s="155">
        <v>0.76041666666666696</v>
      </c>
      <c r="B1228" s="154">
        <v>5</v>
      </c>
      <c r="C1228" s="154">
        <v>0</v>
      </c>
      <c r="D1228" s="154">
        <v>0</v>
      </c>
      <c r="E1228" s="154">
        <v>5</v>
      </c>
      <c r="F1228" s="154">
        <v>0</v>
      </c>
      <c r="G1228" s="154">
        <v>0</v>
      </c>
      <c r="H1228" s="154">
        <v>0</v>
      </c>
      <c r="I1228" s="154">
        <v>0</v>
      </c>
      <c r="J1228" s="154">
        <v>0</v>
      </c>
      <c r="K1228" s="154">
        <v>0</v>
      </c>
      <c r="L1228" s="154">
        <v>0</v>
      </c>
      <c r="M1228" s="154">
        <v>0</v>
      </c>
      <c r="N1228" s="154">
        <v>28.3</v>
      </c>
      <c r="O1228" s="154" t="s">
        <v>263</v>
      </c>
    </row>
    <row r="1229" spans="1:15" ht="13.5" customHeight="1" x14ac:dyDescent="0.3">
      <c r="A1229" s="155">
        <v>0.77083333333333304</v>
      </c>
      <c r="B1229" s="154">
        <v>5</v>
      </c>
      <c r="C1229" s="154">
        <v>0</v>
      </c>
      <c r="D1229" s="154">
        <v>0</v>
      </c>
      <c r="E1229" s="154">
        <v>3</v>
      </c>
      <c r="F1229" s="154">
        <v>2</v>
      </c>
      <c r="G1229" s="154">
        <v>0</v>
      </c>
      <c r="H1229" s="154">
        <v>0</v>
      </c>
      <c r="I1229" s="154">
        <v>0</v>
      </c>
      <c r="J1229" s="154">
        <v>0</v>
      </c>
      <c r="K1229" s="154">
        <v>0</v>
      </c>
      <c r="L1229" s="154">
        <v>0</v>
      </c>
      <c r="M1229" s="154">
        <v>0</v>
      </c>
      <c r="N1229" s="154">
        <v>27.8</v>
      </c>
      <c r="O1229" s="154" t="s">
        <v>263</v>
      </c>
    </row>
    <row r="1230" spans="1:15" ht="13.5" customHeight="1" x14ac:dyDescent="0.3">
      <c r="A1230" s="155">
        <v>0.78125</v>
      </c>
      <c r="B1230" s="154">
        <v>6</v>
      </c>
      <c r="C1230" s="154">
        <v>0</v>
      </c>
      <c r="D1230" s="154">
        <v>0</v>
      </c>
      <c r="E1230" s="154">
        <v>5</v>
      </c>
      <c r="F1230" s="154">
        <v>0</v>
      </c>
      <c r="G1230" s="154">
        <v>1</v>
      </c>
      <c r="H1230" s="154">
        <v>0</v>
      </c>
      <c r="I1230" s="154">
        <v>0</v>
      </c>
      <c r="J1230" s="154">
        <v>0</v>
      </c>
      <c r="K1230" s="154">
        <v>0</v>
      </c>
      <c r="L1230" s="154">
        <v>0</v>
      </c>
      <c r="M1230" s="154">
        <v>0</v>
      </c>
      <c r="N1230" s="154">
        <v>26.1</v>
      </c>
      <c r="O1230" s="154" t="s">
        <v>263</v>
      </c>
    </row>
    <row r="1231" spans="1:15" ht="13.5" customHeight="1" x14ac:dyDescent="0.3">
      <c r="A1231" s="155">
        <v>0.79166666666666696</v>
      </c>
      <c r="B1231" s="154">
        <v>0</v>
      </c>
      <c r="C1231" s="154">
        <v>0</v>
      </c>
      <c r="D1231" s="154">
        <v>0</v>
      </c>
      <c r="E1231" s="154">
        <v>0</v>
      </c>
      <c r="F1231" s="154">
        <v>0</v>
      </c>
      <c r="G1231" s="154">
        <v>0</v>
      </c>
      <c r="H1231" s="154">
        <v>0</v>
      </c>
      <c r="I1231" s="154">
        <v>0</v>
      </c>
      <c r="J1231" s="154">
        <v>0</v>
      </c>
      <c r="K1231" s="154">
        <v>0</v>
      </c>
      <c r="L1231" s="154">
        <v>0</v>
      </c>
      <c r="M1231" s="154">
        <v>0</v>
      </c>
      <c r="N1231" s="154" t="s">
        <v>263</v>
      </c>
      <c r="O1231" s="154" t="s">
        <v>263</v>
      </c>
    </row>
    <row r="1232" spans="1:15" ht="13.5" customHeight="1" x14ac:dyDescent="0.3">
      <c r="A1232" s="155">
        <v>0.80208333333333304</v>
      </c>
      <c r="B1232" s="154">
        <v>7</v>
      </c>
      <c r="C1232" s="154">
        <v>0</v>
      </c>
      <c r="D1232" s="154">
        <v>0</v>
      </c>
      <c r="E1232" s="154">
        <v>6</v>
      </c>
      <c r="F1232" s="154">
        <v>1</v>
      </c>
      <c r="G1232" s="154">
        <v>0</v>
      </c>
      <c r="H1232" s="154">
        <v>0</v>
      </c>
      <c r="I1232" s="154">
        <v>0</v>
      </c>
      <c r="J1232" s="154">
        <v>0</v>
      </c>
      <c r="K1232" s="154">
        <v>0</v>
      </c>
      <c r="L1232" s="154">
        <v>0</v>
      </c>
      <c r="M1232" s="154">
        <v>0</v>
      </c>
      <c r="N1232" s="154">
        <v>23.7</v>
      </c>
      <c r="O1232" s="154" t="s">
        <v>263</v>
      </c>
    </row>
    <row r="1233" spans="1:15" ht="13.5" customHeight="1" x14ac:dyDescent="0.3">
      <c r="A1233" s="155">
        <v>0.8125</v>
      </c>
      <c r="B1233" s="154">
        <v>3</v>
      </c>
      <c r="C1233" s="154">
        <v>0</v>
      </c>
      <c r="D1233" s="154">
        <v>0</v>
      </c>
      <c r="E1233" s="154">
        <v>1</v>
      </c>
      <c r="F1233" s="154">
        <v>2</v>
      </c>
      <c r="G1233" s="154">
        <v>0</v>
      </c>
      <c r="H1233" s="154">
        <v>0</v>
      </c>
      <c r="I1233" s="154">
        <v>0</v>
      </c>
      <c r="J1233" s="154">
        <v>0</v>
      </c>
      <c r="K1233" s="154">
        <v>0</v>
      </c>
      <c r="L1233" s="154">
        <v>0</v>
      </c>
      <c r="M1233" s="154">
        <v>0</v>
      </c>
      <c r="N1233" s="154">
        <v>28.8</v>
      </c>
      <c r="O1233" s="154" t="s">
        <v>263</v>
      </c>
    </row>
    <row r="1234" spans="1:15" ht="13.5" customHeight="1" x14ac:dyDescent="0.3">
      <c r="A1234" s="155">
        <v>0.82291666666666696</v>
      </c>
      <c r="B1234" s="154">
        <v>4</v>
      </c>
      <c r="C1234" s="154">
        <v>0</v>
      </c>
      <c r="D1234" s="154">
        <v>0</v>
      </c>
      <c r="E1234" s="154">
        <v>2</v>
      </c>
      <c r="F1234" s="154">
        <v>1</v>
      </c>
      <c r="G1234" s="154">
        <v>1</v>
      </c>
      <c r="H1234" s="154">
        <v>0</v>
      </c>
      <c r="I1234" s="154">
        <v>0</v>
      </c>
      <c r="J1234" s="154">
        <v>0</v>
      </c>
      <c r="K1234" s="154">
        <v>0</v>
      </c>
      <c r="L1234" s="154">
        <v>0</v>
      </c>
      <c r="M1234" s="154">
        <v>0</v>
      </c>
      <c r="N1234" s="154">
        <v>20.6</v>
      </c>
      <c r="O1234" s="154" t="s">
        <v>263</v>
      </c>
    </row>
    <row r="1235" spans="1:15" ht="13.5" customHeight="1" x14ac:dyDescent="0.3">
      <c r="A1235" s="155">
        <v>0.83333333333333304</v>
      </c>
      <c r="B1235" s="154">
        <v>1</v>
      </c>
      <c r="C1235" s="154">
        <v>0</v>
      </c>
      <c r="D1235" s="154">
        <v>0</v>
      </c>
      <c r="E1235" s="154">
        <v>1</v>
      </c>
      <c r="F1235" s="154">
        <v>0</v>
      </c>
      <c r="G1235" s="154">
        <v>0</v>
      </c>
      <c r="H1235" s="154">
        <v>0</v>
      </c>
      <c r="I1235" s="154">
        <v>0</v>
      </c>
      <c r="J1235" s="154">
        <v>0</v>
      </c>
      <c r="K1235" s="154">
        <v>0</v>
      </c>
      <c r="L1235" s="154">
        <v>0</v>
      </c>
      <c r="M1235" s="154">
        <v>0</v>
      </c>
      <c r="N1235" s="154">
        <v>32.1</v>
      </c>
      <c r="O1235" s="154" t="s">
        <v>263</v>
      </c>
    </row>
    <row r="1236" spans="1:15" ht="13.5" customHeight="1" x14ac:dyDescent="0.3">
      <c r="A1236" s="155">
        <v>0.84375</v>
      </c>
      <c r="B1236" s="154">
        <v>2</v>
      </c>
      <c r="C1236" s="154">
        <v>0</v>
      </c>
      <c r="D1236" s="154">
        <v>0</v>
      </c>
      <c r="E1236" s="154">
        <v>2</v>
      </c>
      <c r="F1236" s="154">
        <v>0</v>
      </c>
      <c r="G1236" s="154">
        <v>0</v>
      </c>
      <c r="H1236" s="154">
        <v>0</v>
      </c>
      <c r="I1236" s="154">
        <v>0</v>
      </c>
      <c r="J1236" s="154">
        <v>0</v>
      </c>
      <c r="K1236" s="154">
        <v>0</v>
      </c>
      <c r="L1236" s="154">
        <v>0</v>
      </c>
      <c r="M1236" s="154">
        <v>0</v>
      </c>
      <c r="N1236" s="154">
        <v>25.9</v>
      </c>
      <c r="O1236" s="154" t="s">
        <v>263</v>
      </c>
    </row>
    <row r="1237" spans="1:15" ht="13.5" customHeight="1" x14ac:dyDescent="0.3">
      <c r="A1237" s="155">
        <v>0.85416666666666696</v>
      </c>
      <c r="B1237" s="154">
        <v>3</v>
      </c>
      <c r="C1237" s="154">
        <v>0</v>
      </c>
      <c r="D1237" s="154">
        <v>0</v>
      </c>
      <c r="E1237" s="154">
        <v>2</v>
      </c>
      <c r="F1237" s="154">
        <v>1</v>
      </c>
      <c r="G1237" s="154">
        <v>0</v>
      </c>
      <c r="H1237" s="154">
        <v>0</v>
      </c>
      <c r="I1237" s="154">
        <v>0</v>
      </c>
      <c r="J1237" s="154">
        <v>0</v>
      </c>
      <c r="K1237" s="154">
        <v>0</v>
      </c>
      <c r="L1237" s="154">
        <v>0</v>
      </c>
      <c r="M1237" s="154">
        <v>0</v>
      </c>
      <c r="N1237" s="154">
        <v>29</v>
      </c>
      <c r="O1237" s="154" t="s">
        <v>263</v>
      </c>
    </row>
    <row r="1238" spans="1:15" ht="13.5" customHeight="1" x14ac:dyDescent="0.3">
      <c r="A1238" s="155">
        <v>0.86458333333333304</v>
      </c>
      <c r="B1238" s="154">
        <v>1</v>
      </c>
      <c r="C1238" s="154">
        <v>0</v>
      </c>
      <c r="D1238" s="154">
        <v>0</v>
      </c>
      <c r="E1238" s="154">
        <v>1</v>
      </c>
      <c r="F1238" s="154">
        <v>0</v>
      </c>
      <c r="G1238" s="154">
        <v>0</v>
      </c>
      <c r="H1238" s="154">
        <v>0</v>
      </c>
      <c r="I1238" s="154">
        <v>0</v>
      </c>
      <c r="J1238" s="154">
        <v>0</v>
      </c>
      <c r="K1238" s="154">
        <v>0</v>
      </c>
      <c r="L1238" s="154">
        <v>0</v>
      </c>
      <c r="M1238" s="154">
        <v>0</v>
      </c>
      <c r="N1238" s="154">
        <v>26.7</v>
      </c>
      <c r="O1238" s="154" t="s">
        <v>263</v>
      </c>
    </row>
    <row r="1239" spans="1:15" ht="13.5" customHeight="1" x14ac:dyDescent="0.3">
      <c r="A1239" s="155">
        <v>0.875</v>
      </c>
      <c r="B1239" s="154">
        <v>2</v>
      </c>
      <c r="C1239" s="154">
        <v>0</v>
      </c>
      <c r="D1239" s="154">
        <v>0</v>
      </c>
      <c r="E1239" s="154">
        <v>2</v>
      </c>
      <c r="F1239" s="154">
        <v>0</v>
      </c>
      <c r="G1239" s="154">
        <v>0</v>
      </c>
      <c r="H1239" s="154">
        <v>0</v>
      </c>
      <c r="I1239" s="154">
        <v>0</v>
      </c>
      <c r="J1239" s="154">
        <v>0</v>
      </c>
      <c r="K1239" s="154">
        <v>0</v>
      </c>
      <c r="L1239" s="154">
        <v>0</v>
      </c>
      <c r="M1239" s="154">
        <v>0</v>
      </c>
      <c r="N1239" s="154">
        <v>33</v>
      </c>
      <c r="O1239" s="154" t="s">
        <v>263</v>
      </c>
    </row>
    <row r="1240" spans="1:15" ht="13.5" customHeight="1" x14ac:dyDescent="0.3">
      <c r="A1240" s="155">
        <v>0.88541666666666696</v>
      </c>
      <c r="B1240" s="154">
        <v>3</v>
      </c>
      <c r="C1240" s="154">
        <v>0</v>
      </c>
      <c r="D1240" s="154">
        <v>0</v>
      </c>
      <c r="E1240" s="154">
        <v>3</v>
      </c>
      <c r="F1240" s="154">
        <v>0</v>
      </c>
      <c r="G1240" s="154">
        <v>0</v>
      </c>
      <c r="H1240" s="154">
        <v>0</v>
      </c>
      <c r="I1240" s="154">
        <v>0</v>
      </c>
      <c r="J1240" s="154">
        <v>0</v>
      </c>
      <c r="K1240" s="154">
        <v>0</v>
      </c>
      <c r="L1240" s="154">
        <v>0</v>
      </c>
      <c r="M1240" s="154">
        <v>0</v>
      </c>
      <c r="N1240" s="154">
        <v>29.5</v>
      </c>
      <c r="O1240" s="154" t="s">
        <v>263</v>
      </c>
    </row>
    <row r="1241" spans="1:15" ht="13.5" customHeight="1" x14ac:dyDescent="0.3">
      <c r="A1241" s="155">
        <v>0.89583333333333304</v>
      </c>
      <c r="B1241" s="154">
        <v>3</v>
      </c>
      <c r="C1241" s="154">
        <v>0</v>
      </c>
      <c r="D1241" s="154">
        <v>0</v>
      </c>
      <c r="E1241" s="154">
        <v>3</v>
      </c>
      <c r="F1241" s="154">
        <v>0</v>
      </c>
      <c r="G1241" s="154">
        <v>0</v>
      </c>
      <c r="H1241" s="154">
        <v>0</v>
      </c>
      <c r="I1241" s="154">
        <v>0</v>
      </c>
      <c r="J1241" s="154">
        <v>0</v>
      </c>
      <c r="K1241" s="154">
        <v>0</v>
      </c>
      <c r="L1241" s="154">
        <v>0</v>
      </c>
      <c r="M1241" s="154">
        <v>0</v>
      </c>
      <c r="N1241" s="154">
        <v>25.9</v>
      </c>
      <c r="O1241" s="154" t="s">
        <v>263</v>
      </c>
    </row>
    <row r="1242" spans="1:15" ht="13.5" customHeight="1" x14ac:dyDescent="0.3">
      <c r="A1242" s="155">
        <v>0.90625</v>
      </c>
      <c r="B1242" s="154">
        <v>1</v>
      </c>
      <c r="C1242" s="154">
        <v>0</v>
      </c>
      <c r="D1242" s="154">
        <v>0</v>
      </c>
      <c r="E1242" s="154">
        <v>0</v>
      </c>
      <c r="F1242" s="154">
        <v>0</v>
      </c>
      <c r="G1242" s="154">
        <v>1</v>
      </c>
      <c r="H1242" s="154">
        <v>0</v>
      </c>
      <c r="I1242" s="154">
        <v>0</v>
      </c>
      <c r="J1242" s="154">
        <v>0</v>
      </c>
      <c r="K1242" s="154">
        <v>0</v>
      </c>
      <c r="L1242" s="154">
        <v>0</v>
      </c>
      <c r="M1242" s="154">
        <v>0</v>
      </c>
      <c r="N1242" s="154">
        <v>21.4</v>
      </c>
      <c r="O1242" s="154" t="s">
        <v>263</v>
      </c>
    </row>
    <row r="1243" spans="1:15" ht="13.5" customHeight="1" x14ac:dyDescent="0.3">
      <c r="A1243" s="155">
        <v>0.91666666666666696</v>
      </c>
      <c r="B1243" s="154">
        <v>2</v>
      </c>
      <c r="C1243" s="154">
        <v>0</v>
      </c>
      <c r="D1243" s="154">
        <v>0</v>
      </c>
      <c r="E1243" s="154">
        <v>2</v>
      </c>
      <c r="F1243" s="154">
        <v>0</v>
      </c>
      <c r="G1243" s="154">
        <v>0</v>
      </c>
      <c r="H1243" s="154">
        <v>0</v>
      </c>
      <c r="I1243" s="154">
        <v>0</v>
      </c>
      <c r="J1243" s="154">
        <v>0</v>
      </c>
      <c r="K1243" s="154">
        <v>0</v>
      </c>
      <c r="L1243" s="154">
        <v>0</v>
      </c>
      <c r="M1243" s="154">
        <v>0</v>
      </c>
      <c r="N1243" s="154">
        <v>26.4</v>
      </c>
      <c r="O1243" s="154" t="s">
        <v>263</v>
      </c>
    </row>
    <row r="1244" spans="1:15" ht="13.5" customHeight="1" x14ac:dyDescent="0.3">
      <c r="A1244" s="155">
        <v>0.92708333333333304</v>
      </c>
      <c r="B1244" s="154">
        <v>2</v>
      </c>
      <c r="C1244" s="154">
        <v>0</v>
      </c>
      <c r="D1244" s="154">
        <v>0</v>
      </c>
      <c r="E1244" s="154">
        <v>2</v>
      </c>
      <c r="F1244" s="154">
        <v>0</v>
      </c>
      <c r="G1244" s="154">
        <v>0</v>
      </c>
      <c r="H1244" s="154">
        <v>0</v>
      </c>
      <c r="I1244" s="154">
        <v>0</v>
      </c>
      <c r="J1244" s="154">
        <v>0</v>
      </c>
      <c r="K1244" s="154">
        <v>0</v>
      </c>
      <c r="L1244" s="154">
        <v>0</v>
      </c>
      <c r="M1244" s="154">
        <v>0</v>
      </c>
      <c r="N1244" s="154">
        <v>25.2</v>
      </c>
      <c r="O1244" s="154" t="s">
        <v>263</v>
      </c>
    </row>
    <row r="1245" spans="1:15" ht="13.5" customHeight="1" x14ac:dyDescent="0.3">
      <c r="A1245" s="155">
        <v>0.9375</v>
      </c>
      <c r="B1245" s="154">
        <v>0</v>
      </c>
      <c r="C1245" s="154">
        <v>0</v>
      </c>
      <c r="D1245" s="154">
        <v>0</v>
      </c>
      <c r="E1245" s="154">
        <v>0</v>
      </c>
      <c r="F1245" s="154">
        <v>0</v>
      </c>
      <c r="G1245" s="154">
        <v>0</v>
      </c>
      <c r="H1245" s="154">
        <v>0</v>
      </c>
      <c r="I1245" s="154">
        <v>0</v>
      </c>
      <c r="J1245" s="154">
        <v>0</v>
      </c>
      <c r="K1245" s="154">
        <v>0</v>
      </c>
      <c r="L1245" s="154">
        <v>0</v>
      </c>
      <c r="M1245" s="154">
        <v>0</v>
      </c>
      <c r="N1245" s="154" t="s">
        <v>263</v>
      </c>
      <c r="O1245" s="154" t="s">
        <v>263</v>
      </c>
    </row>
    <row r="1246" spans="1:15" ht="13.5" customHeight="1" x14ac:dyDescent="0.3">
      <c r="A1246" s="155">
        <v>0.94791666666666696</v>
      </c>
      <c r="B1246" s="154">
        <v>0</v>
      </c>
      <c r="C1246" s="154">
        <v>0</v>
      </c>
      <c r="D1246" s="154">
        <v>0</v>
      </c>
      <c r="E1246" s="154">
        <v>0</v>
      </c>
      <c r="F1246" s="154">
        <v>0</v>
      </c>
      <c r="G1246" s="154">
        <v>0</v>
      </c>
      <c r="H1246" s="154">
        <v>0</v>
      </c>
      <c r="I1246" s="154">
        <v>0</v>
      </c>
      <c r="J1246" s="154">
        <v>0</v>
      </c>
      <c r="K1246" s="154">
        <v>0</v>
      </c>
      <c r="L1246" s="154">
        <v>0</v>
      </c>
      <c r="M1246" s="154">
        <v>0</v>
      </c>
      <c r="N1246" s="154" t="s">
        <v>263</v>
      </c>
      <c r="O1246" s="154" t="s">
        <v>263</v>
      </c>
    </row>
    <row r="1247" spans="1:15" ht="13.5" customHeight="1" x14ac:dyDescent="0.3">
      <c r="A1247" s="155">
        <v>0.95833333333333304</v>
      </c>
      <c r="B1247" s="154">
        <v>1</v>
      </c>
      <c r="C1247" s="154">
        <v>0</v>
      </c>
      <c r="D1247" s="154">
        <v>0</v>
      </c>
      <c r="E1247" s="154">
        <v>1</v>
      </c>
      <c r="F1247" s="154">
        <v>0</v>
      </c>
      <c r="G1247" s="154">
        <v>0</v>
      </c>
      <c r="H1247" s="154">
        <v>0</v>
      </c>
      <c r="I1247" s="154">
        <v>0</v>
      </c>
      <c r="J1247" s="154">
        <v>0</v>
      </c>
      <c r="K1247" s="154">
        <v>0</v>
      </c>
      <c r="L1247" s="154">
        <v>0</v>
      </c>
      <c r="M1247" s="154">
        <v>0</v>
      </c>
      <c r="N1247" s="154">
        <v>28</v>
      </c>
      <c r="O1247" s="154" t="s">
        <v>263</v>
      </c>
    </row>
    <row r="1248" spans="1:15" ht="13.5" customHeight="1" x14ac:dyDescent="0.3">
      <c r="A1248" s="155">
        <v>0.96875</v>
      </c>
      <c r="B1248" s="154">
        <v>1</v>
      </c>
      <c r="C1248" s="154">
        <v>0</v>
      </c>
      <c r="D1248" s="154">
        <v>0</v>
      </c>
      <c r="E1248" s="154">
        <v>1</v>
      </c>
      <c r="F1248" s="154">
        <v>0</v>
      </c>
      <c r="G1248" s="154">
        <v>0</v>
      </c>
      <c r="H1248" s="154">
        <v>0</v>
      </c>
      <c r="I1248" s="154">
        <v>0</v>
      </c>
      <c r="J1248" s="154">
        <v>0</v>
      </c>
      <c r="K1248" s="154">
        <v>0</v>
      </c>
      <c r="L1248" s="154">
        <v>0</v>
      </c>
      <c r="M1248" s="154">
        <v>0</v>
      </c>
      <c r="N1248" s="154">
        <v>28.9</v>
      </c>
      <c r="O1248" s="154" t="s">
        <v>263</v>
      </c>
    </row>
    <row r="1249" spans="1:33" ht="13.5" customHeight="1" x14ac:dyDescent="0.3">
      <c r="A1249" s="155">
        <v>0.97916666666666696</v>
      </c>
      <c r="B1249" s="154">
        <v>1</v>
      </c>
      <c r="C1249" s="154">
        <v>0</v>
      </c>
      <c r="D1249" s="154">
        <v>0</v>
      </c>
      <c r="E1249" s="154">
        <v>1</v>
      </c>
      <c r="F1249" s="154">
        <v>0</v>
      </c>
      <c r="G1249" s="154">
        <v>0</v>
      </c>
      <c r="H1249" s="154">
        <v>0</v>
      </c>
      <c r="I1249" s="154">
        <v>0</v>
      </c>
      <c r="J1249" s="154">
        <v>0</v>
      </c>
      <c r="K1249" s="154">
        <v>0</v>
      </c>
      <c r="L1249" s="154">
        <v>0</v>
      </c>
      <c r="M1249" s="154">
        <v>0</v>
      </c>
      <c r="N1249" s="154">
        <v>28</v>
      </c>
      <c r="O1249" s="154" t="s">
        <v>263</v>
      </c>
    </row>
    <row r="1250" spans="1:33" ht="13.5" customHeight="1" thickBot="1" x14ac:dyDescent="0.35">
      <c r="A1250" s="156">
        <v>0.98958333333333304</v>
      </c>
      <c r="B1250" s="154">
        <v>0</v>
      </c>
      <c r="C1250" s="154">
        <v>0</v>
      </c>
      <c r="D1250" s="154">
        <v>0</v>
      </c>
      <c r="E1250" s="154">
        <v>0</v>
      </c>
      <c r="F1250" s="154">
        <v>0</v>
      </c>
      <c r="G1250" s="154">
        <v>0</v>
      </c>
      <c r="H1250" s="154">
        <v>0</v>
      </c>
      <c r="I1250" s="154">
        <v>0</v>
      </c>
      <c r="J1250" s="154">
        <v>0</v>
      </c>
      <c r="K1250" s="154">
        <v>0</v>
      </c>
      <c r="L1250" s="154">
        <v>0</v>
      </c>
      <c r="M1250" s="154">
        <v>0</v>
      </c>
      <c r="N1250" s="154" t="s">
        <v>263</v>
      </c>
      <c r="O1250" s="154" t="s">
        <v>263</v>
      </c>
    </row>
    <row r="1251" spans="1:33" ht="13.5" customHeight="1" thickTop="1" x14ac:dyDescent="0.3">
      <c r="A1251" s="157" t="s">
        <v>45</v>
      </c>
      <c r="B1251" s="158">
        <f t="shared" ref="B1251:M1251" si="93">SUM(B1183:B1230)</f>
        <v>510</v>
      </c>
      <c r="C1251" s="158">
        <f t="shared" si="93"/>
        <v>11</v>
      </c>
      <c r="D1251" s="158">
        <f t="shared" si="93"/>
        <v>13</v>
      </c>
      <c r="E1251" s="158">
        <f t="shared" si="93"/>
        <v>405</v>
      </c>
      <c r="F1251" s="158">
        <f t="shared" si="93"/>
        <v>53</v>
      </c>
      <c r="G1251" s="158">
        <f t="shared" si="93"/>
        <v>24</v>
      </c>
      <c r="H1251" s="158">
        <f t="shared" si="93"/>
        <v>1</v>
      </c>
      <c r="I1251" s="158">
        <f t="shared" si="93"/>
        <v>0</v>
      </c>
      <c r="J1251" s="158">
        <f t="shared" si="93"/>
        <v>1</v>
      </c>
      <c r="K1251" s="158">
        <f t="shared" si="93"/>
        <v>0</v>
      </c>
      <c r="L1251" s="158">
        <f t="shared" si="93"/>
        <v>0</v>
      </c>
      <c r="M1251" s="158">
        <f t="shared" si="93"/>
        <v>2</v>
      </c>
      <c r="N1251" s="159">
        <v>25.2</v>
      </c>
      <c r="O1251" s="159">
        <v>31.1</v>
      </c>
    </row>
    <row r="1252" spans="1:33" ht="13.5" customHeight="1" x14ac:dyDescent="0.3">
      <c r="A1252" s="160" t="s">
        <v>46</v>
      </c>
      <c r="B1252" s="154">
        <f t="shared" ref="B1252:M1252" si="94">SUM(B1179:B1242)</f>
        <v>546</v>
      </c>
      <c r="C1252" s="154">
        <f t="shared" si="94"/>
        <v>11</v>
      </c>
      <c r="D1252" s="154">
        <f t="shared" si="94"/>
        <v>14</v>
      </c>
      <c r="E1252" s="154">
        <f t="shared" si="94"/>
        <v>432</v>
      </c>
      <c r="F1252" s="154">
        <f t="shared" si="94"/>
        <v>58</v>
      </c>
      <c r="G1252" s="154">
        <f t="shared" si="94"/>
        <v>27</v>
      </c>
      <c r="H1252" s="154">
        <f t="shared" si="94"/>
        <v>1</v>
      </c>
      <c r="I1252" s="154">
        <f t="shared" si="94"/>
        <v>0</v>
      </c>
      <c r="J1252" s="154">
        <f t="shared" si="94"/>
        <v>1</v>
      </c>
      <c r="K1252" s="154">
        <f t="shared" si="94"/>
        <v>0</v>
      </c>
      <c r="L1252" s="154">
        <f t="shared" si="94"/>
        <v>0</v>
      </c>
      <c r="M1252" s="154">
        <f t="shared" si="94"/>
        <v>2</v>
      </c>
      <c r="N1252" s="161">
        <v>25.2</v>
      </c>
      <c r="O1252" s="161">
        <v>31.1</v>
      </c>
    </row>
    <row r="1253" spans="1:33" ht="13.5" customHeight="1" x14ac:dyDescent="0.3">
      <c r="A1253" s="154" t="s">
        <v>47</v>
      </c>
      <c r="B1253" s="154">
        <f t="shared" ref="B1253:M1253" si="95">SUM(B1179:B1250)</f>
        <v>553</v>
      </c>
      <c r="C1253" s="154">
        <f t="shared" si="95"/>
        <v>11</v>
      </c>
      <c r="D1253" s="154">
        <f t="shared" si="95"/>
        <v>14</v>
      </c>
      <c r="E1253" s="154">
        <f t="shared" si="95"/>
        <v>439</v>
      </c>
      <c r="F1253" s="154">
        <f t="shared" si="95"/>
        <v>58</v>
      </c>
      <c r="G1253" s="154">
        <f t="shared" si="95"/>
        <v>27</v>
      </c>
      <c r="H1253" s="154">
        <f t="shared" si="95"/>
        <v>1</v>
      </c>
      <c r="I1253" s="154">
        <f t="shared" si="95"/>
        <v>0</v>
      </c>
      <c r="J1253" s="154">
        <f t="shared" si="95"/>
        <v>1</v>
      </c>
      <c r="K1253" s="154">
        <f t="shared" si="95"/>
        <v>0</v>
      </c>
      <c r="L1253" s="154">
        <f t="shared" si="95"/>
        <v>0</v>
      </c>
      <c r="M1253" s="154">
        <f t="shared" si="95"/>
        <v>2</v>
      </c>
      <c r="N1253" s="161">
        <v>25.3</v>
      </c>
      <c r="O1253" s="161">
        <v>31.1</v>
      </c>
    </row>
    <row r="1254" spans="1:33" ht="13.5" customHeight="1" thickBot="1" x14ac:dyDescent="0.35">
      <c r="A1254" s="162" t="s">
        <v>48</v>
      </c>
      <c r="B1254" s="162">
        <f t="shared" ref="B1254:M1254" si="96">SUM(B1155:B1250)</f>
        <v>559</v>
      </c>
      <c r="C1254" s="162">
        <f t="shared" si="96"/>
        <v>11</v>
      </c>
      <c r="D1254" s="162">
        <f t="shared" si="96"/>
        <v>14</v>
      </c>
      <c r="E1254" s="162">
        <f t="shared" si="96"/>
        <v>443</v>
      </c>
      <c r="F1254" s="162">
        <f t="shared" si="96"/>
        <v>60</v>
      </c>
      <c r="G1254" s="162">
        <f t="shared" si="96"/>
        <v>27</v>
      </c>
      <c r="H1254" s="162">
        <f t="shared" si="96"/>
        <v>1</v>
      </c>
      <c r="I1254" s="162">
        <f t="shared" si="96"/>
        <v>0</v>
      </c>
      <c r="J1254" s="162">
        <f t="shared" si="96"/>
        <v>1</v>
      </c>
      <c r="K1254" s="162">
        <f t="shared" si="96"/>
        <v>0</v>
      </c>
      <c r="L1254" s="162">
        <f t="shared" si="96"/>
        <v>0</v>
      </c>
      <c r="M1254" s="162">
        <f t="shared" si="96"/>
        <v>2</v>
      </c>
      <c r="N1254" s="163">
        <v>25.3</v>
      </c>
      <c r="O1254" s="163">
        <v>31.1</v>
      </c>
      <c r="AG1254" s="439"/>
    </row>
    <row r="1255" spans="1:33" ht="13.5" customHeight="1" thickTop="1" x14ac:dyDescent="0.3">
      <c r="N1255" s="164"/>
      <c r="O1255" s="164"/>
      <c r="AG1255" s="439"/>
    </row>
    <row r="1256" spans="1:33" ht="13.5" customHeight="1" thickBot="1" x14ac:dyDescent="0.35">
      <c r="A1256" s="165" t="s">
        <v>10</v>
      </c>
      <c r="B1256" s="166" t="str">
        <f>TEXT(C1256,"dddd")</f>
        <v>Saturday</v>
      </c>
      <c r="C1256" s="166">
        <f>C1152+1</f>
        <v>45731</v>
      </c>
      <c r="D1256" s="165"/>
      <c r="E1256" s="165"/>
      <c r="F1256" s="165"/>
      <c r="G1256" s="165"/>
      <c r="H1256" s="165"/>
      <c r="I1256" s="165"/>
      <c r="J1256" s="165"/>
      <c r="K1256" s="165"/>
      <c r="L1256" s="165"/>
      <c r="M1256" s="165"/>
      <c r="N1256" s="167"/>
      <c r="O1256" s="167"/>
      <c r="AG1256" s="439"/>
    </row>
    <row r="1257" spans="1:33" ht="13.5" customHeight="1" thickTop="1" thickBot="1" x14ac:dyDescent="0.35">
      <c r="A1257" s="165"/>
      <c r="B1257" s="563" t="s">
        <v>31</v>
      </c>
      <c r="C1257" s="563" t="s">
        <v>32</v>
      </c>
      <c r="D1257" s="563" t="s">
        <v>33</v>
      </c>
      <c r="E1257" s="563" t="s">
        <v>34</v>
      </c>
      <c r="F1257" s="563" t="s">
        <v>35</v>
      </c>
      <c r="G1257" s="563" t="s">
        <v>36</v>
      </c>
      <c r="H1257" s="563" t="s">
        <v>37</v>
      </c>
      <c r="I1257" s="563" t="s">
        <v>38</v>
      </c>
      <c r="J1257" s="563" t="s">
        <v>39</v>
      </c>
      <c r="K1257" s="563" t="s">
        <v>40</v>
      </c>
      <c r="L1257" s="563" t="s">
        <v>41</v>
      </c>
      <c r="M1257" s="563" t="s">
        <v>42</v>
      </c>
      <c r="N1257" s="565" t="s">
        <v>43</v>
      </c>
      <c r="O1257" s="565" t="s">
        <v>44</v>
      </c>
      <c r="AG1257" s="439"/>
    </row>
    <row r="1258" spans="1:33" ht="13.5" customHeight="1" thickTop="1" thickBot="1" x14ac:dyDescent="0.35">
      <c r="A1258" s="168" t="s">
        <v>51</v>
      </c>
      <c r="B1258" s="564"/>
      <c r="C1258" s="564"/>
      <c r="D1258" s="564"/>
      <c r="E1258" s="564"/>
      <c r="F1258" s="564"/>
      <c r="G1258" s="564"/>
      <c r="H1258" s="564"/>
      <c r="I1258" s="564"/>
      <c r="J1258" s="564"/>
      <c r="K1258" s="564"/>
      <c r="L1258" s="564"/>
      <c r="M1258" s="564"/>
      <c r="N1258" s="566"/>
      <c r="O1258" s="566"/>
      <c r="AG1258" s="437"/>
    </row>
    <row r="1259" spans="1:33" ht="13.5" customHeight="1" thickTop="1" x14ac:dyDescent="0.3">
      <c r="A1259" s="153">
        <v>0</v>
      </c>
      <c r="B1259" s="154">
        <v>1</v>
      </c>
      <c r="C1259" s="154">
        <v>0</v>
      </c>
      <c r="D1259" s="154">
        <v>0</v>
      </c>
      <c r="E1259" s="154">
        <v>1</v>
      </c>
      <c r="F1259" s="154">
        <v>0</v>
      </c>
      <c r="G1259" s="154">
        <v>0</v>
      </c>
      <c r="H1259" s="154">
        <v>0</v>
      </c>
      <c r="I1259" s="154">
        <v>0</v>
      </c>
      <c r="J1259" s="154">
        <v>0</v>
      </c>
      <c r="K1259" s="154">
        <v>0</v>
      </c>
      <c r="L1259" s="154">
        <v>0</v>
      </c>
      <c r="M1259" s="154">
        <v>0</v>
      </c>
      <c r="N1259" s="154">
        <v>36.200000000000003</v>
      </c>
      <c r="O1259" s="154" t="s">
        <v>263</v>
      </c>
      <c r="AG1259" s="437"/>
    </row>
    <row r="1260" spans="1:33" ht="13.5" customHeight="1" x14ac:dyDescent="0.3">
      <c r="A1260" s="155">
        <v>1.0416666666666666E-2</v>
      </c>
      <c r="B1260" s="154">
        <v>1</v>
      </c>
      <c r="C1260" s="154">
        <v>0</v>
      </c>
      <c r="D1260" s="154">
        <v>0</v>
      </c>
      <c r="E1260" s="154">
        <v>1</v>
      </c>
      <c r="F1260" s="154">
        <v>0</v>
      </c>
      <c r="G1260" s="154">
        <v>0</v>
      </c>
      <c r="H1260" s="154">
        <v>0</v>
      </c>
      <c r="I1260" s="154">
        <v>0</v>
      </c>
      <c r="J1260" s="154">
        <v>0</v>
      </c>
      <c r="K1260" s="154">
        <v>0</v>
      </c>
      <c r="L1260" s="154">
        <v>0</v>
      </c>
      <c r="M1260" s="154">
        <v>0</v>
      </c>
      <c r="N1260" s="154">
        <v>24.9</v>
      </c>
      <c r="O1260" s="154" t="s">
        <v>263</v>
      </c>
      <c r="AG1260" s="437"/>
    </row>
    <row r="1261" spans="1:33" ht="13.5" customHeight="1" x14ac:dyDescent="0.3">
      <c r="A1261" s="155">
        <v>2.0833333333333332E-2</v>
      </c>
      <c r="B1261" s="154">
        <v>0</v>
      </c>
      <c r="C1261" s="154">
        <v>0</v>
      </c>
      <c r="D1261" s="154">
        <v>0</v>
      </c>
      <c r="E1261" s="154">
        <v>0</v>
      </c>
      <c r="F1261" s="154">
        <v>0</v>
      </c>
      <c r="G1261" s="154">
        <v>0</v>
      </c>
      <c r="H1261" s="154">
        <v>0</v>
      </c>
      <c r="I1261" s="154">
        <v>0</v>
      </c>
      <c r="J1261" s="154">
        <v>0</v>
      </c>
      <c r="K1261" s="154">
        <v>0</v>
      </c>
      <c r="L1261" s="154">
        <v>0</v>
      </c>
      <c r="M1261" s="154">
        <v>0</v>
      </c>
      <c r="N1261" s="154" t="s">
        <v>263</v>
      </c>
      <c r="O1261" s="154" t="s">
        <v>263</v>
      </c>
      <c r="AG1261" s="437"/>
    </row>
    <row r="1262" spans="1:33" ht="13.5" customHeight="1" x14ac:dyDescent="0.3">
      <c r="A1262" s="155">
        <v>3.125E-2</v>
      </c>
      <c r="B1262" s="154">
        <v>0</v>
      </c>
      <c r="C1262" s="154">
        <v>0</v>
      </c>
      <c r="D1262" s="154">
        <v>0</v>
      </c>
      <c r="E1262" s="154">
        <v>0</v>
      </c>
      <c r="F1262" s="154">
        <v>0</v>
      </c>
      <c r="G1262" s="154">
        <v>0</v>
      </c>
      <c r="H1262" s="154">
        <v>0</v>
      </c>
      <c r="I1262" s="154">
        <v>0</v>
      </c>
      <c r="J1262" s="154">
        <v>0</v>
      </c>
      <c r="K1262" s="154">
        <v>0</v>
      </c>
      <c r="L1262" s="154">
        <v>0</v>
      </c>
      <c r="M1262" s="154">
        <v>0</v>
      </c>
      <c r="N1262" s="154" t="s">
        <v>263</v>
      </c>
      <c r="O1262" s="154" t="s">
        <v>263</v>
      </c>
    </row>
    <row r="1263" spans="1:33" ht="13.5" customHeight="1" x14ac:dyDescent="0.3">
      <c r="A1263" s="155">
        <v>4.1666666666666664E-2</v>
      </c>
      <c r="B1263" s="154">
        <v>0</v>
      </c>
      <c r="C1263" s="154">
        <v>0</v>
      </c>
      <c r="D1263" s="154">
        <v>0</v>
      </c>
      <c r="E1263" s="154">
        <v>0</v>
      </c>
      <c r="F1263" s="154">
        <v>0</v>
      </c>
      <c r="G1263" s="154">
        <v>0</v>
      </c>
      <c r="H1263" s="154">
        <v>0</v>
      </c>
      <c r="I1263" s="154">
        <v>0</v>
      </c>
      <c r="J1263" s="154">
        <v>0</v>
      </c>
      <c r="K1263" s="154">
        <v>0</v>
      </c>
      <c r="L1263" s="154">
        <v>0</v>
      </c>
      <c r="M1263" s="154">
        <v>0</v>
      </c>
      <c r="N1263" s="154" t="s">
        <v>263</v>
      </c>
      <c r="O1263" s="154" t="s">
        <v>263</v>
      </c>
    </row>
    <row r="1264" spans="1:33" ht="13.5" customHeight="1" x14ac:dyDescent="0.3">
      <c r="A1264" s="155">
        <v>5.2083333333333336E-2</v>
      </c>
      <c r="B1264" s="154">
        <v>0</v>
      </c>
      <c r="C1264" s="154">
        <v>0</v>
      </c>
      <c r="D1264" s="154">
        <v>0</v>
      </c>
      <c r="E1264" s="154">
        <v>0</v>
      </c>
      <c r="F1264" s="154">
        <v>0</v>
      </c>
      <c r="G1264" s="154">
        <v>0</v>
      </c>
      <c r="H1264" s="154">
        <v>0</v>
      </c>
      <c r="I1264" s="154">
        <v>0</v>
      </c>
      <c r="J1264" s="154">
        <v>0</v>
      </c>
      <c r="K1264" s="154">
        <v>0</v>
      </c>
      <c r="L1264" s="154">
        <v>0</v>
      </c>
      <c r="M1264" s="154">
        <v>0</v>
      </c>
      <c r="N1264" s="154" t="s">
        <v>263</v>
      </c>
      <c r="O1264" s="154" t="s">
        <v>263</v>
      </c>
    </row>
    <row r="1265" spans="1:15" ht="13.5" customHeight="1" x14ac:dyDescent="0.3">
      <c r="A1265" s="155">
        <v>6.25E-2</v>
      </c>
      <c r="B1265" s="154">
        <v>0</v>
      </c>
      <c r="C1265" s="154">
        <v>0</v>
      </c>
      <c r="D1265" s="154">
        <v>0</v>
      </c>
      <c r="E1265" s="154">
        <v>0</v>
      </c>
      <c r="F1265" s="154">
        <v>0</v>
      </c>
      <c r="G1265" s="154">
        <v>0</v>
      </c>
      <c r="H1265" s="154">
        <v>0</v>
      </c>
      <c r="I1265" s="154">
        <v>0</v>
      </c>
      <c r="J1265" s="154">
        <v>0</v>
      </c>
      <c r="K1265" s="154">
        <v>0</v>
      </c>
      <c r="L1265" s="154">
        <v>0</v>
      </c>
      <c r="M1265" s="154">
        <v>0</v>
      </c>
      <c r="N1265" s="154" t="s">
        <v>263</v>
      </c>
      <c r="O1265" s="154" t="s">
        <v>263</v>
      </c>
    </row>
    <row r="1266" spans="1:15" ht="13.5" customHeight="1" x14ac:dyDescent="0.3">
      <c r="A1266" s="155">
        <v>7.2916666666666699E-2</v>
      </c>
      <c r="B1266" s="154">
        <v>0</v>
      </c>
      <c r="C1266" s="154">
        <v>0</v>
      </c>
      <c r="D1266" s="154">
        <v>0</v>
      </c>
      <c r="E1266" s="154">
        <v>0</v>
      </c>
      <c r="F1266" s="154">
        <v>0</v>
      </c>
      <c r="G1266" s="154">
        <v>0</v>
      </c>
      <c r="H1266" s="154">
        <v>0</v>
      </c>
      <c r="I1266" s="154">
        <v>0</v>
      </c>
      <c r="J1266" s="154">
        <v>0</v>
      </c>
      <c r="K1266" s="154">
        <v>0</v>
      </c>
      <c r="L1266" s="154">
        <v>0</v>
      </c>
      <c r="M1266" s="154">
        <v>0</v>
      </c>
      <c r="N1266" s="154" t="s">
        <v>263</v>
      </c>
      <c r="O1266" s="154" t="s">
        <v>263</v>
      </c>
    </row>
    <row r="1267" spans="1:15" ht="13.5" customHeight="1" x14ac:dyDescent="0.3">
      <c r="A1267" s="155">
        <v>8.3333333333333301E-2</v>
      </c>
      <c r="B1267" s="154">
        <v>0</v>
      </c>
      <c r="C1267" s="154">
        <v>0</v>
      </c>
      <c r="D1267" s="154">
        <v>0</v>
      </c>
      <c r="E1267" s="154">
        <v>0</v>
      </c>
      <c r="F1267" s="154">
        <v>0</v>
      </c>
      <c r="G1267" s="154">
        <v>0</v>
      </c>
      <c r="H1267" s="154">
        <v>0</v>
      </c>
      <c r="I1267" s="154">
        <v>0</v>
      </c>
      <c r="J1267" s="154">
        <v>0</v>
      </c>
      <c r="K1267" s="154">
        <v>0</v>
      </c>
      <c r="L1267" s="154">
        <v>0</v>
      </c>
      <c r="M1267" s="154">
        <v>0</v>
      </c>
      <c r="N1267" s="154" t="s">
        <v>263</v>
      </c>
      <c r="O1267" s="154" t="s">
        <v>263</v>
      </c>
    </row>
    <row r="1268" spans="1:15" ht="13.5" customHeight="1" x14ac:dyDescent="0.3">
      <c r="A1268" s="155">
        <v>9.375E-2</v>
      </c>
      <c r="B1268" s="154">
        <v>0</v>
      </c>
      <c r="C1268" s="154">
        <v>0</v>
      </c>
      <c r="D1268" s="154">
        <v>0</v>
      </c>
      <c r="E1268" s="154">
        <v>0</v>
      </c>
      <c r="F1268" s="154">
        <v>0</v>
      </c>
      <c r="G1268" s="154">
        <v>0</v>
      </c>
      <c r="H1268" s="154">
        <v>0</v>
      </c>
      <c r="I1268" s="154">
        <v>0</v>
      </c>
      <c r="J1268" s="154">
        <v>0</v>
      </c>
      <c r="K1268" s="154">
        <v>0</v>
      </c>
      <c r="L1268" s="154">
        <v>0</v>
      </c>
      <c r="M1268" s="154">
        <v>0</v>
      </c>
      <c r="N1268" s="154" t="s">
        <v>263</v>
      </c>
      <c r="O1268" s="154" t="s">
        <v>263</v>
      </c>
    </row>
    <row r="1269" spans="1:15" ht="13.5" customHeight="1" x14ac:dyDescent="0.3">
      <c r="A1269" s="155">
        <v>0.104166666666667</v>
      </c>
      <c r="B1269" s="154">
        <v>0</v>
      </c>
      <c r="C1269" s="154">
        <v>0</v>
      </c>
      <c r="D1269" s="154">
        <v>0</v>
      </c>
      <c r="E1269" s="154">
        <v>0</v>
      </c>
      <c r="F1269" s="154">
        <v>0</v>
      </c>
      <c r="G1269" s="154">
        <v>0</v>
      </c>
      <c r="H1269" s="154">
        <v>0</v>
      </c>
      <c r="I1269" s="154">
        <v>0</v>
      </c>
      <c r="J1269" s="154">
        <v>0</v>
      </c>
      <c r="K1269" s="154">
        <v>0</v>
      </c>
      <c r="L1269" s="154">
        <v>0</v>
      </c>
      <c r="M1269" s="154">
        <v>0</v>
      </c>
      <c r="N1269" s="154" t="s">
        <v>263</v>
      </c>
      <c r="O1269" s="154" t="s">
        <v>263</v>
      </c>
    </row>
    <row r="1270" spans="1:15" ht="13.5" customHeight="1" x14ac:dyDescent="0.3">
      <c r="A1270" s="155">
        <v>0.114583333333333</v>
      </c>
      <c r="B1270" s="154">
        <v>1</v>
      </c>
      <c r="C1270" s="154">
        <v>0</v>
      </c>
      <c r="D1270" s="154">
        <v>0</v>
      </c>
      <c r="E1270" s="154">
        <v>0</v>
      </c>
      <c r="F1270" s="154">
        <v>1</v>
      </c>
      <c r="G1270" s="154">
        <v>0</v>
      </c>
      <c r="H1270" s="154">
        <v>0</v>
      </c>
      <c r="I1270" s="154">
        <v>0</v>
      </c>
      <c r="J1270" s="154">
        <v>0</v>
      </c>
      <c r="K1270" s="154">
        <v>0</v>
      </c>
      <c r="L1270" s="154">
        <v>0</v>
      </c>
      <c r="M1270" s="154">
        <v>0</v>
      </c>
      <c r="N1270" s="154">
        <v>38.200000000000003</v>
      </c>
      <c r="O1270" s="154" t="s">
        <v>263</v>
      </c>
    </row>
    <row r="1271" spans="1:15" ht="13.5" customHeight="1" x14ac:dyDescent="0.3">
      <c r="A1271" s="155">
        <v>0.125</v>
      </c>
      <c r="B1271" s="154">
        <v>0</v>
      </c>
      <c r="C1271" s="154">
        <v>0</v>
      </c>
      <c r="D1271" s="154">
        <v>0</v>
      </c>
      <c r="E1271" s="154">
        <v>0</v>
      </c>
      <c r="F1271" s="154">
        <v>0</v>
      </c>
      <c r="G1271" s="154">
        <v>0</v>
      </c>
      <c r="H1271" s="154">
        <v>0</v>
      </c>
      <c r="I1271" s="154">
        <v>0</v>
      </c>
      <c r="J1271" s="154">
        <v>0</v>
      </c>
      <c r="K1271" s="154">
        <v>0</v>
      </c>
      <c r="L1271" s="154">
        <v>0</v>
      </c>
      <c r="M1271" s="154">
        <v>0</v>
      </c>
      <c r="N1271" s="154" t="s">
        <v>263</v>
      </c>
      <c r="O1271" s="154" t="s">
        <v>263</v>
      </c>
    </row>
    <row r="1272" spans="1:15" ht="13.5" customHeight="1" x14ac:dyDescent="0.3">
      <c r="A1272" s="155">
        <v>0.13541666666666699</v>
      </c>
      <c r="B1272" s="154">
        <v>0</v>
      </c>
      <c r="C1272" s="154">
        <v>0</v>
      </c>
      <c r="D1272" s="154">
        <v>0</v>
      </c>
      <c r="E1272" s="154">
        <v>0</v>
      </c>
      <c r="F1272" s="154">
        <v>0</v>
      </c>
      <c r="G1272" s="154">
        <v>0</v>
      </c>
      <c r="H1272" s="154">
        <v>0</v>
      </c>
      <c r="I1272" s="154">
        <v>0</v>
      </c>
      <c r="J1272" s="154">
        <v>0</v>
      </c>
      <c r="K1272" s="154">
        <v>0</v>
      </c>
      <c r="L1272" s="154">
        <v>0</v>
      </c>
      <c r="M1272" s="154">
        <v>0</v>
      </c>
      <c r="N1272" s="154" t="s">
        <v>263</v>
      </c>
      <c r="O1272" s="154" t="s">
        <v>263</v>
      </c>
    </row>
    <row r="1273" spans="1:15" ht="13.5" customHeight="1" x14ac:dyDescent="0.3">
      <c r="A1273" s="155">
        <v>0.14583333333333301</v>
      </c>
      <c r="B1273" s="154">
        <v>1</v>
      </c>
      <c r="C1273" s="154">
        <v>0</v>
      </c>
      <c r="D1273" s="154">
        <v>0</v>
      </c>
      <c r="E1273" s="154">
        <v>1</v>
      </c>
      <c r="F1273" s="154">
        <v>0</v>
      </c>
      <c r="G1273" s="154">
        <v>0</v>
      </c>
      <c r="H1273" s="154">
        <v>0</v>
      </c>
      <c r="I1273" s="154">
        <v>0</v>
      </c>
      <c r="J1273" s="154">
        <v>0</v>
      </c>
      <c r="K1273" s="154">
        <v>0</v>
      </c>
      <c r="L1273" s="154">
        <v>0</v>
      </c>
      <c r="M1273" s="154">
        <v>0</v>
      </c>
      <c r="N1273" s="154">
        <v>41.3</v>
      </c>
      <c r="O1273" s="154" t="s">
        <v>263</v>
      </c>
    </row>
    <row r="1274" spans="1:15" ht="13.5" customHeight="1" x14ac:dyDescent="0.3">
      <c r="A1274" s="155">
        <v>0.15625</v>
      </c>
      <c r="B1274" s="154">
        <v>0</v>
      </c>
      <c r="C1274" s="154">
        <v>0</v>
      </c>
      <c r="D1274" s="154">
        <v>0</v>
      </c>
      <c r="E1274" s="154">
        <v>0</v>
      </c>
      <c r="F1274" s="154">
        <v>0</v>
      </c>
      <c r="G1274" s="154">
        <v>0</v>
      </c>
      <c r="H1274" s="154">
        <v>0</v>
      </c>
      <c r="I1274" s="154">
        <v>0</v>
      </c>
      <c r="J1274" s="154">
        <v>0</v>
      </c>
      <c r="K1274" s="154">
        <v>0</v>
      </c>
      <c r="L1274" s="154">
        <v>0</v>
      </c>
      <c r="M1274" s="154">
        <v>0</v>
      </c>
      <c r="N1274" s="154" t="s">
        <v>263</v>
      </c>
      <c r="O1274" s="154" t="s">
        <v>263</v>
      </c>
    </row>
    <row r="1275" spans="1:15" ht="13.5" customHeight="1" x14ac:dyDescent="0.3">
      <c r="A1275" s="155">
        <v>0.16666666666666699</v>
      </c>
      <c r="B1275" s="154">
        <v>0</v>
      </c>
      <c r="C1275" s="154">
        <v>0</v>
      </c>
      <c r="D1275" s="154">
        <v>0</v>
      </c>
      <c r="E1275" s="154">
        <v>0</v>
      </c>
      <c r="F1275" s="154">
        <v>0</v>
      </c>
      <c r="G1275" s="154">
        <v>0</v>
      </c>
      <c r="H1275" s="154">
        <v>0</v>
      </c>
      <c r="I1275" s="154">
        <v>0</v>
      </c>
      <c r="J1275" s="154">
        <v>0</v>
      </c>
      <c r="K1275" s="154">
        <v>0</v>
      </c>
      <c r="L1275" s="154">
        <v>0</v>
      </c>
      <c r="M1275" s="154">
        <v>0</v>
      </c>
      <c r="N1275" s="154" t="s">
        <v>263</v>
      </c>
      <c r="O1275" s="154" t="s">
        <v>263</v>
      </c>
    </row>
    <row r="1276" spans="1:15" ht="13.5" customHeight="1" x14ac:dyDescent="0.3">
      <c r="A1276" s="155">
        <v>0.17708333333333301</v>
      </c>
      <c r="B1276" s="154">
        <v>0</v>
      </c>
      <c r="C1276" s="154">
        <v>0</v>
      </c>
      <c r="D1276" s="154">
        <v>0</v>
      </c>
      <c r="E1276" s="154">
        <v>0</v>
      </c>
      <c r="F1276" s="154">
        <v>0</v>
      </c>
      <c r="G1276" s="154">
        <v>0</v>
      </c>
      <c r="H1276" s="154">
        <v>0</v>
      </c>
      <c r="I1276" s="154">
        <v>0</v>
      </c>
      <c r="J1276" s="154">
        <v>0</v>
      </c>
      <c r="K1276" s="154">
        <v>0</v>
      </c>
      <c r="L1276" s="154">
        <v>0</v>
      </c>
      <c r="M1276" s="154">
        <v>0</v>
      </c>
      <c r="N1276" s="154" t="s">
        <v>263</v>
      </c>
      <c r="O1276" s="154" t="s">
        <v>263</v>
      </c>
    </row>
    <row r="1277" spans="1:15" ht="13.5" customHeight="1" x14ac:dyDescent="0.3">
      <c r="A1277" s="155">
        <v>0.1875</v>
      </c>
      <c r="B1277" s="154">
        <v>0</v>
      </c>
      <c r="C1277" s="154">
        <v>0</v>
      </c>
      <c r="D1277" s="154">
        <v>0</v>
      </c>
      <c r="E1277" s="154">
        <v>0</v>
      </c>
      <c r="F1277" s="154">
        <v>0</v>
      </c>
      <c r="G1277" s="154">
        <v>0</v>
      </c>
      <c r="H1277" s="154">
        <v>0</v>
      </c>
      <c r="I1277" s="154">
        <v>0</v>
      </c>
      <c r="J1277" s="154">
        <v>0</v>
      </c>
      <c r="K1277" s="154">
        <v>0</v>
      </c>
      <c r="L1277" s="154">
        <v>0</v>
      </c>
      <c r="M1277" s="154">
        <v>0</v>
      </c>
      <c r="N1277" s="154" t="s">
        <v>263</v>
      </c>
      <c r="O1277" s="154" t="s">
        <v>263</v>
      </c>
    </row>
    <row r="1278" spans="1:15" ht="13.5" customHeight="1" x14ac:dyDescent="0.3">
      <c r="A1278" s="155">
        <v>0.19791666666666699</v>
      </c>
      <c r="B1278" s="154">
        <v>0</v>
      </c>
      <c r="C1278" s="154">
        <v>0</v>
      </c>
      <c r="D1278" s="154">
        <v>0</v>
      </c>
      <c r="E1278" s="154">
        <v>0</v>
      </c>
      <c r="F1278" s="154">
        <v>0</v>
      </c>
      <c r="G1278" s="154">
        <v>0</v>
      </c>
      <c r="H1278" s="154">
        <v>0</v>
      </c>
      <c r="I1278" s="154">
        <v>0</v>
      </c>
      <c r="J1278" s="154">
        <v>0</v>
      </c>
      <c r="K1278" s="154">
        <v>0</v>
      </c>
      <c r="L1278" s="154">
        <v>0</v>
      </c>
      <c r="M1278" s="154">
        <v>0</v>
      </c>
      <c r="N1278" s="154" t="s">
        <v>263</v>
      </c>
      <c r="O1278" s="154" t="s">
        <v>263</v>
      </c>
    </row>
    <row r="1279" spans="1:15" ht="13.5" customHeight="1" x14ac:dyDescent="0.3">
      <c r="A1279" s="155">
        <v>0.20833333333333301</v>
      </c>
      <c r="B1279" s="154">
        <v>0</v>
      </c>
      <c r="C1279" s="154">
        <v>0</v>
      </c>
      <c r="D1279" s="154">
        <v>0</v>
      </c>
      <c r="E1279" s="154">
        <v>0</v>
      </c>
      <c r="F1279" s="154">
        <v>0</v>
      </c>
      <c r="G1279" s="154">
        <v>0</v>
      </c>
      <c r="H1279" s="154">
        <v>0</v>
      </c>
      <c r="I1279" s="154">
        <v>0</v>
      </c>
      <c r="J1279" s="154">
        <v>0</v>
      </c>
      <c r="K1279" s="154">
        <v>0</v>
      </c>
      <c r="L1279" s="154">
        <v>0</v>
      </c>
      <c r="M1279" s="154">
        <v>0</v>
      </c>
      <c r="N1279" s="154" t="s">
        <v>263</v>
      </c>
      <c r="O1279" s="154" t="s">
        <v>263</v>
      </c>
    </row>
    <row r="1280" spans="1:15" ht="13.5" customHeight="1" x14ac:dyDescent="0.3">
      <c r="A1280" s="155">
        <v>0.21875</v>
      </c>
      <c r="B1280" s="154">
        <v>0</v>
      </c>
      <c r="C1280" s="154">
        <v>0</v>
      </c>
      <c r="D1280" s="154">
        <v>0</v>
      </c>
      <c r="E1280" s="154">
        <v>0</v>
      </c>
      <c r="F1280" s="154">
        <v>0</v>
      </c>
      <c r="G1280" s="154">
        <v>0</v>
      </c>
      <c r="H1280" s="154">
        <v>0</v>
      </c>
      <c r="I1280" s="154">
        <v>0</v>
      </c>
      <c r="J1280" s="154">
        <v>0</v>
      </c>
      <c r="K1280" s="154">
        <v>0</v>
      </c>
      <c r="L1280" s="154">
        <v>0</v>
      </c>
      <c r="M1280" s="154">
        <v>0</v>
      </c>
      <c r="N1280" s="154" t="s">
        <v>263</v>
      </c>
      <c r="O1280" s="154" t="s">
        <v>263</v>
      </c>
    </row>
    <row r="1281" spans="1:15" ht="13.5" customHeight="1" x14ac:dyDescent="0.3">
      <c r="A1281" s="155">
        <v>0.22916666666666699</v>
      </c>
      <c r="B1281" s="154">
        <v>0</v>
      </c>
      <c r="C1281" s="154">
        <v>0</v>
      </c>
      <c r="D1281" s="154">
        <v>0</v>
      </c>
      <c r="E1281" s="154">
        <v>0</v>
      </c>
      <c r="F1281" s="154">
        <v>0</v>
      </c>
      <c r="G1281" s="154">
        <v>0</v>
      </c>
      <c r="H1281" s="154">
        <v>0</v>
      </c>
      <c r="I1281" s="154">
        <v>0</v>
      </c>
      <c r="J1281" s="154">
        <v>0</v>
      </c>
      <c r="K1281" s="154">
        <v>0</v>
      </c>
      <c r="L1281" s="154">
        <v>0</v>
      </c>
      <c r="M1281" s="154">
        <v>0</v>
      </c>
      <c r="N1281" s="154" t="s">
        <v>263</v>
      </c>
      <c r="O1281" s="154" t="s">
        <v>263</v>
      </c>
    </row>
    <row r="1282" spans="1:15" ht="13.5" customHeight="1" x14ac:dyDescent="0.3">
      <c r="A1282" s="155">
        <v>0.23958333333333301</v>
      </c>
      <c r="B1282" s="154">
        <v>0</v>
      </c>
      <c r="C1282" s="154">
        <v>0</v>
      </c>
      <c r="D1282" s="154">
        <v>0</v>
      </c>
      <c r="E1282" s="154">
        <v>0</v>
      </c>
      <c r="F1282" s="154">
        <v>0</v>
      </c>
      <c r="G1282" s="154">
        <v>0</v>
      </c>
      <c r="H1282" s="154">
        <v>0</v>
      </c>
      <c r="I1282" s="154">
        <v>0</v>
      </c>
      <c r="J1282" s="154">
        <v>0</v>
      </c>
      <c r="K1282" s="154">
        <v>0</v>
      </c>
      <c r="L1282" s="154">
        <v>0</v>
      </c>
      <c r="M1282" s="154">
        <v>0</v>
      </c>
      <c r="N1282" s="154" t="s">
        <v>263</v>
      </c>
      <c r="O1282" s="154" t="s">
        <v>263</v>
      </c>
    </row>
    <row r="1283" spans="1:15" ht="13.5" customHeight="1" x14ac:dyDescent="0.3">
      <c r="A1283" s="155">
        <v>0.25</v>
      </c>
      <c r="B1283" s="154">
        <v>0</v>
      </c>
      <c r="C1283" s="154">
        <v>0</v>
      </c>
      <c r="D1283" s="154">
        <v>0</v>
      </c>
      <c r="E1283" s="154">
        <v>0</v>
      </c>
      <c r="F1283" s="154">
        <v>0</v>
      </c>
      <c r="G1283" s="154">
        <v>0</v>
      </c>
      <c r="H1283" s="154">
        <v>0</v>
      </c>
      <c r="I1283" s="154">
        <v>0</v>
      </c>
      <c r="J1283" s="154">
        <v>0</v>
      </c>
      <c r="K1283" s="154">
        <v>0</v>
      </c>
      <c r="L1283" s="154">
        <v>0</v>
      </c>
      <c r="M1283" s="154">
        <v>0</v>
      </c>
      <c r="N1283" s="154" t="s">
        <v>263</v>
      </c>
      <c r="O1283" s="154" t="s">
        <v>263</v>
      </c>
    </row>
    <row r="1284" spans="1:15" ht="13.5" customHeight="1" x14ac:dyDescent="0.3">
      <c r="A1284" s="155">
        <v>0.26041666666666702</v>
      </c>
      <c r="B1284" s="154">
        <v>2</v>
      </c>
      <c r="C1284" s="154">
        <v>0</v>
      </c>
      <c r="D1284" s="154">
        <v>0</v>
      </c>
      <c r="E1284" s="154">
        <v>2</v>
      </c>
      <c r="F1284" s="154">
        <v>0</v>
      </c>
      <c r="G1284" s="154">
        <v>0</v>
      </c>
      <c r="H1284" s="154">
        <v>0</v>
      </c>
      <c r="I1284" s="154">
        <v>0</v>
      </c>
      <c r="J1284" s="154">
        <v>0</v>
      </c>
      <c r="K1284" s="154">
        <v>0</v>
      </c>
      <c r="L1284" s="154">
        <v>0</v>
      </c>
      <c r="M1284" s="154">
        <v>0</v>
      </c>
      <c r="N1284" s="154">
        <v>21.2</v>
      </c>
      <c r="O1284" s="154" t="s">
        <v>263</v>
      </c>
    </row>
    <row r="1285" spans="1:15" ht="13.5" customHeight="1" x14ac:dyDescent="0.3">
      <c r="A1285" s="155">
        <v>0.27083333333333298</v>
      </c>
      <c r="B1285" s="154">
        <v>2</v>
      </c>
      <c r="C1285" s="154">
        <v>0</v>
      </c>
      <c r="D1285" s="154">
        <v>0</v>
      </c>
      <c r="E1285" s="154">
        <v>1</v>
      </c>
      <c r="F1285" s="154">
        <v>0</v>
      </c>
      <c r="G1285" s="154">
        <v>1</v>
      </c>
      <c r="H1285" s="154">
        <v>0</v>
      </c>
      <c r="I1285" s="154">
        <v>0</v>
      </c>
      <c r="J1285" s="154">
        <v>0</v>
      </c>
      <c r="K1285" s="154">
        <v>0</v>
      </c>
      <c r="L1285" s="154">
        <v>0</v>
      </c>
      <c r="M1285" s="154">
        <v>0</v>
      </c>
      <c r="N1285" s="154">
        <v>23</v>
      </c>
      <c r="O1285" s="154" t="s">
        <v>263</v>
      </c>
    </row>
    <row r="1286" spans="1:15" ht="13.5" customHeight="1" x14ac:dyDescent="0.3">
      <c r="A1286" s="155">
        <v>0.28125</v>
      </c>
      <c r="B1286" s="154">
        <v>0</v>
      </c>
      <c r="C1286" s="154">
        <v>0</v>
      </c>
      <c r="D1286" s="154">
        <v>0</v>
      </c>
      <c r="E1286" s="154">
        <v>0</v>
      </c>
      <c r="F1286" s="154">
        <v>0</v>
      </c>
      <c r="G1286" s="154">
        <v>0</v>
      </c>
      <c r="H1286" s="154">
        <v>0</v>
      </c>
      <c r="I1286" s="154">
        <v>0</v>
      </c>
      <c r="J1286" s="154">
        <v>0</v>
      </c>
      <c r="K1286" s="154">
        <v>0</v>
      </c>
      <c r="L1286" s="154">
        <v>0</v>
      </c>
      <c r="M1286" s="154">
        <v>0</v>
      </c>
      <c r="N1286" s="154" t="s">
        <v>263</v>
      </c>
      <c r="O1286" s="154" t="s">
        <v>263</v>
      </c>
    </row>
    <row r="1287" spans="1:15" ht="13.5" customHeight="1" x14ac:dyDescent="0.3">
      <c r="A1287" s="155">
        <v>0.29166666666666702</v>
      </c>
      <c r="B1287" s="154">
        <v>1</v>
      </c>
      <c r="C1287" s="154">
        <v>0</v>
      </c>
      <c r="D1287" s="154">
        <v>0</v>
      </c>
      <c r="E1287" s="154">
        <v>1</v>
      </c>
      <c r="F1287" s="154">
        <v>0</v>
      </c>
      <c r="G1287" s="154">
        <v>0</v>
      </c>
      <c r="H1287" s="154">
        <v>0</v>
      </c>
      <c r="I1287" s="154">
        <v>0</v>
      </c>
      <c r="J1287" s="154">
        <v>0</v>
      </c>
      <c r="K1287" s="154">
        <v>0</v>
      </c>
      <c r="L1287" s="154">
        <v>0</v>
      </c>
      <c r="M1287" s="154">
        <v>0</v>
      </c>
      <c r="N1287" s="154">
        <v>33.6</v>
      </c>
      <c r="O1287" s="154" t="s">
        <v>263</v>
      </c>
    </row>
    <row r="1288" spans="1:15" ht="13.5" customHeight="1" x14ac:dyDescent="0.3">
      <c r="A1288" s="155">
        <v>0.30208333333333298</v>
      </c>
      <c r="B1288" s="154">
        <v>1</v>
      </c>
      <c r="C1288" s="154">
        <v>0</v>
      </c>
      <c r="D1288" s="154">
        <v>0</v>
      </c>
      <c r="E1288" s="154">
        <v>1</v>
      </c>
      <c r="F1288" s="154">
        <v>0</v>
      </c>
      <c r="G1288" s="154">
        <v>0</v>
      </c>
      <c r="H1288" s="154">
        <v>0</v>
      </c>
      <c r="I1288" s="154">
        <v>0</v>
      </c>
      <c r="J1288" s="154">
        <v>0</v>
      </c>
      <c r="K1288" s="154">
        <v>0</v>
      </c>
      <c r="L1288" s="154">
        <v>0</v>
      </c>
      <c r="M1288" s="154">
        <v>0</v>
      </c>
      <c r="N1288" s="154">
        <v>24.8</v>
      </c>
      <c r="O1288" s="154" t="s">
        <v>263</v>
      </c>
    </row>
    <row r="1289" spans="1:15" ht="13.5" customHeight="1" x14ac:dyDescent="0.3">
      <c r="A1289" s="155">
        <v>0.3125</v>
      </c>
      <c r="B1289" s="154">
        <v>1</v>
      </c>
      <c r="C1289" s="154">
        <v>0</v>
      </c>
      <c r="D1289" s="154">
        <v>0</v>
      </c>
      <c r="E1289" s="154">
        <v>0</v>
      </c>
      <c r="F1289" s="154">
        <v>0</v>
      </c>
      <c r="G1289" s="154">
        <v>1</v>
      </c>
      <c r="H1289" s="154">
        <v>0</v>
      </c>
      <c r="I1289" s="154">
        <v>0</v>
      </c>
      <c r="J1289" s="154">
        <v>0</v>
      </c>
      <c r="K1289" s="154">
        <v>0</v>
      </c>
      <c r="L1289" s="154">
        <v>0</v>
      </c>
      <c r="M1289" s="154">
        <v>0</v>
      </c>
      <c r="N1289" s="154">
        <v>23.2</v>
      </c>
      <c r="O1289" s="154" t="s">
        <v>263</v>
      </c>
    </row>
    <row r="1290" spans="1:15" ht="13.5" customHeight="1" x14ac:dyDescent="0.3">
      <c r="A1290" s="155">
        <v>0.32291666666666702</v>
      </c>
      <c r="B1290" s="154">
        <v>1</v>
      </c>
      <c r="C1290" s="154">
        <v>0</v>
      </c>
      <c r="D1290" s="154">
        <v>0</v>
      </c>
      <c r="E1290" s="154">
        <v>1</v>
      </c>
      <c r="F1290" s="154">
        <v>0</v>
      </c>
      <c r="G1290" s="154">
        <v>0</v>
      </c>
      <c r="H1290" s="154">
        <v>0</v>
      </c>
      <c r="I1290" s="154">
        <v>0</v>
      </c>
      <c r="J1290" s="154">
        <v>0</v>
      </c>
      <c r="K1290" s="154">
        <v>0</v>
      </c>
      <c r="L1290" s="154">
        <v>0</v>
      </c>
      <c r="M1290" s="154">
        <v>0</v>
      </c>
      <c r="N1290" s="154">
        <v>25.2</v>
      </c>
      <c r="O1290" s="154" t="s">
        <v>263</v>
      </c>
    </row>
    <row r="1291" spans="1:15" ht="13.5" customHeight="1" x14ac:dyDescent="0.3">
      <c r="A1291" s="155">
        <v>0.33333333333333298</v>
      </c>
      <c r="B1291" s="154">
        <v>1</v>
      </c>
      <c r="C1291" s="154">
        <v>0</v>
      </c>
      <c r="D1291" s="154">
        <v>0</v>
      </c>
      <c r="E1291" s="154">
        <v>0</v>
      </c>
      <c r="F1291" s="154">
        <v>1</v>
      </c>
      <c r="G1291" s="154">
        <v>0</v>
      </c>
      <c r="H1291" s="154">
        <v>0</v>
      </c>
      <c r="I1291" s="154">
        <v>0</v>
      </c>
      <c r="J1291" s="154">
        <v>0</v>
      </c>
      <c r="K1291" s="154">
        <v>0</v>
      </c>
      <c r="L1291" s="154">
        <v>0</v>
      </c>
      <c r="M1291" s="154">
        <v>0</v>
      </c>
      <c r="N1291" s="154">
        <v>36.1</v>
      </c>
      <c r="O1291" s="154" t="s">
        <v>263</v>
      </c>
    </row>
    <row r="1292" spans="1:15" ht="13.5" customHeight="1" x14ac:dyDescent="0.3">
      <c r="A1292" s="155">
        <v>0.34375</v>
      </c>
      <c r="B1292" s="154">
        <v>0</v>
      </c>
      <c r="C1292" s="154">
        <v>0</v>
      </c>
      <c r="D1292" s="154">
        <v>0</v>
      </c>
      <c r="E1292" s="154">
        <v>0</v>
      </c>
      <c r="F1292" s="154">
        <v>0</v>
      </c>
      <c r="G1292" s="154">
        <v>0</v>
      </c>
      <c r="H1292" s="154">
        <v>0</v>
      </c>
      <c r="I1292" s="154">
        <v>0</v>
      </c>
      <c r="J1292" s="154">
        <v>0</v>
      </c>
      <c r="K1292" s="154">
        <v>0</v>
      </c>
      <c r="L1292" s="154">
        <v>0</v>
      </c>
      <c r="M1292" s="154">
        <v>0</v>
      </c>
      <c r="N1292" s="154" t="s">
        <v>263</v>
      </c>
      <c r="O1292" s="154" t="s">
        <v>263</v>
      </c>
    </row>
    <row r="1293" spans="1:15" ht="13.5" customHeight="1" x14ac:dyDescent="0.3">
      <c r="A1293" s="155">
        <v>0.35416666666666702</v>
      </c>
      <c r="B1293" s="154">
        <v>7</v>
      </c>
      <c r="C1293" s="154">
        <v>0</v>
      </c>
      <c r="D1293" s="154">
        <v>1</v>
      </c>
      <c r="E1293" s="154">
        <v>4</v>
      </c>
      <c r="F1293" s="154">
        <v>1</v>
      </c>
      <c r="G1293" s="154">
        <v>0</v>
      </c>
      <c r="H1293" s="154">
        <v>0</v>
      </c>
      <c r="I1293" s="154">
        <v>0</v>
      </c>
      <c r="J1293" s="154">
        <v>0</v>
      </c>
      <c r="K1293" s="154">
        <v>0</v>
      </c>
      <c r="L1293" s="154">
        <v>0</v>
      </c>
      <c r="M1293" s="154">
        <v>1</v>
      </c>
      <c r="N1293" s="154">
        <v>26</v>
      </c>
      <c r="O1293" s="154" t="s">
        <v>263</v>
      </c>
    </row>
    <row r="1294" spans="1:15" ht="13.5" customHeight="1" x14ac:dyDescent="0.3">
      <c r="A1294" s="155">
        <v>0.36458333333333298</v>
      </c>
      <c r="B1294" s="154">
        <v>4</v>
      </c>
      <c r="C1294" s="154">
        <v>0</v>
      </c>
      <c r="D1294" s="154">
        <v>0</v>
      </c>
      <c r="E1294" s="154">
        <v>4</v>
      </c>
      <c r="F1294" s="154">
        <v>0</v>
      </c>
      <c r="G1294" s="154">
        <v>0</v>
      </c>
      <c r="H1294" s="154">
        <v>0</v>
      </c>
      <c r="I1294" s="154">
        <v>0</v>
      </c>
      <c r="J1294" s="154">
        <v>0</v>
      </c>
      <c r="K1294" s="154">
        <v>0</v>
      </c>
      <c r="L1294" s="154">
        <v>0</v>
      </c>
      <c r="M1294" s="154">
        <v>0</v>
      </c>
      <c r="N1294" s="154">
        <v>25.5</v>
      </c>
      <c r="O1294" s="154" t="s">
        <v>263</v>
      </c>
    </row>
    <row r="1295" spans="1:15" ht="13.5" customHeight="1" x14ac:dyDescent="0.3">
      <c r="A1295" s="155">
        <v>0.375</v>
      </c>
      <c r="B1295" s="154">
        <v>7</v>
      </c>
      <c r="C1295" s="154">
        <v>0</v>
      </c>
      <c r="D1295" s="154">
        <v>0</v>
      </c>
      <c r="E1295" s="154">
        <v>5</v>
      </c>
      <c r="F1295" s="154">
        <v>2</v>
      </c>
      <c r="G1295" s="154">
        <v>0</v>
      </c>
      <c r="H1295" s="154">
        <v>0</v>
      </c>
      <c r="I1295" s="154">
        <v>0</v>
      </c>
      <c r="J1295" s="154">
        <v>0</v>
      </c>
      <c r="K1295" s="154">
        <v>0</v>
      </c>
      <c r="L1295" s="154">
        <v>0</v>
      </c>
      <c r="M1295" s="154">
        <v>0</v>
      </c>
      <c r="N1295" s="154">
        <v>28.4</v>
      </c>
      <c r="O1295" s="154" t="s">
        <v>263</v>
      </c>
    </row>
    <row r="1296" spans="1:15" ht="13.5" customHeight="1" x14ac:dyDescent="0.3">
      <c r="A1296" s="155">
        <v>0.38541666666666702</v>
      </c>
      <c r="B1296" s="154">
        <v>4</v>
      </c>
      <c r="C1296" s="154">
        <v>1</v>
      </c>
      <c r="D1296" s="154">
        <v>0</v>
      </c>
      <c r="E1296" s="154">
        <v>2</v>
      </c>
      <c r="F1296" s="154">
        <v>1</v>
      </c>
      <c r="G1296" s="154">
        <v>0</v>
      </c>
      <c r="H1296" s="154">
        <v>0</v>
      </c>
      <c r="I1296" s="154">
        <v>0</v>
      </c>
      <c r="J1296" s="154">
        <v>0</v>
      </c>
      <c r="K1296" s="154">
        <v>0</v>
      </c>
      <c r="L1296" s="154">
        <v>0</v>
      </c>
      <c r="M1296" s="154">
        <v>0</v>
      </c>
      <c r="N1296" s="154">
        <v>20.3</v>
      </c>
      <c r="O1296" s="154" t="s">
        <v>263</v>
      </c>
    </row>
    <row r="1297" spans="1:15" ht="13.5" customHeight="1" x14ac:dyDescent="0.3">
      <c r="A1297" s="155">
        <v>0.39583333333333298</v>
      </c>
      <c r="B1297" s="154">
        <v>6</v>
      </c>
      <c r="C1297" s="154">
        <v>0</v>
      </c>
      <c r="D1297" s="154">
        <v>0</v>
      </c>
      <c r="E1297" s="154">
        <v>4</v>
      </c>
      <c r="F1297" s="154">
        <v>1</v>
      </c>
      <c r="G1297" s="154">
        <v>1</v>
      </c>
      <c r="H1297" s="154">
        <v>0</v>
      </c>
      <c r="I1297" s="154">
        <v>0</v>
      </c>
      <c r="J1297" s="154">
        <v>0</v>
      </c>
      <c r="K1297" s="154">
        <v>0</v>
      </c>
      <c r="L1297" s="154">
        <v>0</v>
      </c>
      <c r="M1297" s="154">
        <v>0</v>
      </c>
      <c r="N1297" s="154">
        <v>23.7</v>
      </c>
      <c r="O1297" s="154" t="s">
        <v>263</v>
      </c>
    </row>
    <row r="1298" spans="1:15" ht="13.5" customHeight="1" x14ac:dyDescent="0.3">
      <c r="A1298" s="155">
        <v>0.40625</v>
      </c>
      <c r="B1298" s="154">
        <v>7</v>
      </c>
      <c r="C1298" s="154">
        <v>1</v>
      </c>
      <c r="D1298" s="154">
        <v>1</v>
      </c>
      <c r="E1298" s="154">
        <v>5</v>
      </c>
      <c r="F1298" s="154">
        <v>0</v>
      </c>
      <c r="G1298" s="154">
        <v>0</v>
      </c>
      <c r="H1298" s="154">
        <v>0</v>
      </c>
      <c r="I1298" s="154">
        <v>0</v>
      </c>
      <c r="J1298" s="154">
        <v>0</v>
      </c>
      <c r="K1298" s="154">
        <v>0</v>
      </c>
      <c r="L1298" s="154">
        <v>0</v>
      </c>
      <c r="M1298" s="154">
        <v>0</v>
      </c>
      <c r="N1298" s="154">
        <v>23</v>
      </c>
      <c r="O1298" s="154" t="s">
        <v>263</v>
      </c>
    </row>
    <row r="1299" spans="1:15" ht="13.5" customHeight="1" x14ac:dyDescent="0.3">
      <c r="A1299" s="155">
        <v>0.41666666666666702</v>
      </c>
      <c r="B1299" s="154">
        <v>8</v>
      </c>
      <c r="C1299" s="154">
        <v>1</v>
      </c>
      <c r="D1299" s="154">
        <v>0</v>
      </c>
      <c r="E1299" s="154">
        <v>7</v>
      </c>
      <c r="F1299" s="154">
        <v>0</v>
      </c>
      <c r="G1299" s="154">
        <v>0</v>
      </c>
      <c r="H1299" s="154">
        <v>0</v>
      </c>
      <c r="I1299" s="154">
        <v>0</v>
      </c>
      <c r="J1299" s="154">
        <v>0</v>
      </c>
      <c r="K1299" s="154">
        <v>0</v>
      </c>
      <c r="L1299" s="154">
        <v>0</v>
      </c>
      <c r="M1299" s="154">
        <v>0</v>
      </c>
      <c r="N1299" s="154">
        <v>24.2</v>
      </c>
      <c r="O1299" s="154" t="s">
        <v>263</v>
      </c>
    </row>
    <row r="1300" spans="1:15" ht="13.5" customHeight="1" x14ac:dyDescent="0.3">
      <c r="A1300" s="155">
        <v>0.42708333333333298</v>
      </c>
      <c r="B1300" s="154">
        <v>4</v>
      </c>
      <c r="C1300" s="154">
        <v>0</v>
      </c>
      <c r="D1300" s="154">
        <v>0</v>
      </c>
      <c r="E1300" s="154">
        <v>2</v>
      </c>
      <c r="F1300" s="154">
        <v>2</v>
      </c>
      <c r="G1300" s="154">
        <v>0</v>
      </c>
      <c r="H1300" s="154">
        <v>0</v>
      </c>
      <c r="I1300" s="154">
        <v>0</v>
      </c>
      <c r="J1300" s="154">
        <v>0</v>
      </c>
      <c r="K1300" s="154">
        <v>0</v>
      </c>
      <c r="L1300" s="154">
        <v>0</v>
      </c>
      <c r="M1300" s="154">
        <v>0</v>
      </c>
      <c r="N1300" s="154">
        <v>26</v>
      </c>
      <c r="O1300" s="154" t="s">
        <v>263</v>
      </c>
    </row>
    <row r="1301" spans="1:15" ht="13.5" customHeight="1" x14ac:dyDescent="0.3">
      <c r="A1301" s="155">
        <v>0.4375</v>
      </c>
      <c r="B1301" s="154">
        <v>12</v>
      </c>
      <c r="C1301" s="154">
        <v>2</v>
      </c>
      <c r="D1301" s="154">
        <v>2</v>
      </c>
      <c r="E1301" s="154">
        <v>4</v>
      </c>
      <c r="F1301" s="154">
        <v>1</v>
      </c>
      <c r="G1301" s="154">
        <v>2</v>
      </c>
      <c r="H1301" s="154">
        <v>1</v>
      </c>
      <c r="I1301" s="154">
        <v>0</v>
      </c>
      <c r="J1301" s="154">
        <v>0</v>
      </c>
      <c r="K1301" s="154">
        <v>0</v>
      </c>
      <c r="L1301" s="154">
        <v>0</v>
      </c>
      <c r="M1301" s="154">
        <v>0</v>
      </c>
      <c r="N1301" s="154">
        <v>20.3</v>
      </c>
      <c r="O1301" s="154">
        <v>22.7</v>
      </c>
    </row>
    <row r="1302" spans="1:15" ht="13.5" customHeight="1" x14ac:dyDescent="0.3">
      <c r="A1302" s="155">
        <v>0.44791666666666702</v>
      </c>
      <c r="B1302" s="154">
        <v>5</v>
      </c>
      <c r="C1302" s="154">
        <v>2</v>
      </c>
      <c r="D1302" s="154">
        <v>0</v>
      </c>
      <c r="E1302" s="154">
        <v>2</v>
      </c>
      <c r="F1302" s="154">
        <v>1</v>
      </c>
      <c r="G1302" s="154">
        <v>0</v>
      </c>
      <c r="H1302" s="154">
        <v>0</v>
      </c>
      <c r="I1302" s="154">
        <v>0</v>
      </c>
      <c r="J1302" s="154">
        <v>0</v>
      </c>
      <c r="K1302" s="154">
        <v>0</v>
      </c>
      <c r="L1302" s="154">
        <v>0</v>
      </c>
      <c r="M1302" s="154">
        <v>0</v>
      </c>
      <c r="N1302" s="154">
        <v>19.3</v>
      </c>
      <c r="O1302" s="154" t="s">
        <v>263</v>
      </c>
    </row>
    <row r="1303" spans="1:15" ht="13.5" customHeight="1" x14ac:dyDescent="0.3">
      <c r="A1303" s="155">
        <v>0.45833333333333298</v>
      </c>
      <c r="B1303" s="154">
        <v>3</v>
      </c>
      <c r="C1303" s="154">
        <v>0</v>
      </c>
      <c r="D1303" s="154">
        <v>0</v>
      </c>
      <c r="E1303" s="154">
        <v>3</v>
      </c>
      <c r="F1303" s="154">
        <v>0</v>
      </c>
      <c r="G1303" s="154">
        <v>0</v>
      </c>
      <c r="H1303" s="154">
        <v>0</v>
      </c>
      <c r="I1303" s="154">
        <v>0</v>
      </c>
      <c r="J1303" s="154">
        <v>0</v>
      </c>
      <c r="K1303" s="154">
        <v>0</v>
      </c>
      <c r="L1303" s="154">
        <v>0</v>
      </c>
      <c r="M1303" s="154">
        <v>0</v>
      </c>
      <c r="N1303" s="154">
        <v>28.1</v>
      </c>
      <c r="O1303" s="154" t="s">
        <v>263</v>
      </c>
    </row>
    <row r="1304" spans="1:15" ht="13.5" customHeight="1" x14ac:dyDescent="0.3">
      <c r="A1304" s="155">
        <v>0.46875</v>
      </c>
      <c r="B1304" s="154">
        <v>5</v>
      </c>
      <c r="C1304" s="154">
        <v>0</v>
      </c>
      <c r="D1304" s="154">
        <v>0</v>
      </c>
      <c r="E1304" s="154">
        <v>4</v>
      </c>
      <c r="F1304" s="154">
        <v>1</v>
      </c>
      <c r="G1304" s="154">
        <v>0</v>
      </c>
      <c r="H1304" s="154">
        <v>0</v>
      </c>
      <c r="I1304" s="154">
        <v>0</v>
      </c>
      <c r="J1304" s="154">
        <v>0</v>
      </c>
      <c r="K1304" s="154">
        <v>0</v>
      </c>
      <c r="L1304" s="154">
        <v>0</v>
      </c>
      <c r="M1304" s="154">
        <v>0</v>
      </c>
      <c r="N1304" s="154">
        <v>24.8</v>
      </c>
      <c r="O1304" s="154" t="s">
        <v>263</v>
      </c>
    </row>
    <row r="1305" spans="1:15" ht="13.5" customHeight="1" x14ac:dyDescent="0.3">
      <c r="A1305" s="155">
        <v>0.47916666666666702</v>
      </c>
      <c r="B1305" s="154">
        <v>2</v>
      </c>
      <c r="C1305" s="154">
        <v>0</v>
      </c>
      <c r="D1305" s="154">
        <v>0</v>
      </c>
      <c r="E1305" s="154">
        <v>1</v>
      </c>
      <c r="F1305" s="154">
        <v>0</v>
      </c>
      <c r="G1305" s="154">
        <v>0</v>
      </c>
      <c r="H1305" s="154">
        <v>0</v>
      </c>
      <c r="I1305" s="154">
        <v>0</v>
      </c>
      <c r="J1305" s="154">
        <v>0</v>
      </c>
      <c r="K1305" s="154">
        <v>0</v>
      </c>
      <c r="L1305" s="154">
        <v>0</v>
      </c>
      <c r="M1305" s="154">
        <v>1</v>
      </c>
      <c r="N1305" s="154">
        <v>24.3</v>
      </c>
      <c r="O1305" s="154" t="s">
        <v>263</v>
      </c>
    </row>
    <row r="1306" spans="1:15" ht="13.5" customHeight="1" x14ac:dyDescent="0.3">
      <c r="A1306" s="155">
        <v>0.48958333333333298</v>
      </c>
      <c r="B1306" s="154">
        <v>10</v>
      </c>
      <c r="C1306" s="154">
        <v>0</v>
      </c>
      <c r="D1306" s="154">
        <v>2</v>
      </c>
      <c r="E1306" s="154">
        <v>8</v>
      </c>
      <c r="F1306" s="154">
        <v>0</v>
      </c>
      <c r="G1306" s="154">
        <v>0</v>
      </c>
      <c r="H1306" s="154">
        <v>0</v>
      </c>
      <c r="I1306" s="154">
        <v>0</v>
      </c>
      <c r="J1306" s="154">
        <v>0</v>
      </c>
      <c r="K1306" s="154">
        <v>0</v>
      </c>
      <c r="L1306" s="154">
        <v>0</v>
      </c>
      <c r="M1306" s="154">
        <v>0</v>
      </c>
      <c r="N1306" s="154">
        <v>24.5</v>
      </c>
      <c r="O1306" s="154" t="s">
        <v>263</v>
      </c>
    </row>
    <row r="1307" spans="1:15" ht="13.5" customHeight="1" x14ac:dyDescent="0.3">
      <c r="A1307" s="155">
        <v>0.5</v>
      </c>
      <c r="B1307" s="154">
        <v>6</v>
      </c>
      <c r="C1307" s="154">
        <v>0</v>
      </c>
      <c r="D1307" s="154">
        <v>0</v>
      </c>
      <c r="E1307" s="154">
        <v>6</v>
      </c>
      <c r="F1307" s="154">
        <v>0</v>
      </c>
      <c r="G1307" s="154">
        <v>0</v>
      </c>
      <c r="H1307" s="154">
        <v>0</v>
      </c>
      <c r="I1307" s="154">
        <v>0</v>
      </c>
      <c r="J1307" s="154">
        <v>0</v>
      </c>
      <c r="K1307" s="154">
        <v>0</v>
      </c>
      <c r="L1307" s="154">
        <v>0</v>
      </c>
      <c r="M1307" s="154">
        <v>0</v>
      </c>
      <c r="N1307" s="154">
        <v>23.1</v>
      </c>
      <c r="O1307" s="154" t="s">
        <v>263</v>
      </c>
    </row>
    <row r="1308" spans="1:15" ht="13.5" customHeight="1" x14ac:dyDescent="0.3">
      <c r="A1308" s="155">
        <v>0.51041666666666696</v>
      </c>
      <c r="B1308" s="154">
        <v>8</v>
      </c>
      <c r="C1308" s="154">
        <v>0</v>
      </c>
      <c r="D1308" s="154">
        <v>0</v>
      </c>
      <c r="E1308" s="154">
        <v>6</v>
      </c>
      <c r="F1308" s="154">
        <v>2</v>
      </c>
      <c r="G1308" s="154">
        <v>0</v>
      </c>
      <c r="H1308" s="154">
        <v>0</v>
      </c>
      <c r="I1308" s="154">
        <v>0</v>
      </c>
      <c r="J1308" s="154">
        <v>0</v>
      </c>
      <c r="K1308" s="154">
        <v>0</v>
      </c>
      <c r="L1308" s="154">
        <v>0</v>
      </c>
      <c r="M1308" s="154">
        <v>0</v>
      </c>
      <c r="N1308" s="154">
        <v>26.7</v>
      </c>
      <c r="O1308" s="154" t="s">
        <v>263</v>
      </c>
    </row>
    <row r="1309" spans="1:15" ht="13.5" customHeight="1" x14ac:dyDescent="0.3">
      <c r="A1309" s="155">
        <v>0.52083333333333304</v>
      </c>
      <c r="B1309" s="154">
        <v>4</v>
      </c>
      <c r="C1309" s="154">
        <v>0</v>
      </c>
      <c r="D1309" s="154">
        <v>0</v>
      </c>
      <c r="E1309" s="154">
        <v>1</v>
      </c>
      <c r="F1309" s="154">
        <v>2</v>
      </c>
      <c r="G1309" s="154">
        <v>1</v>
      </c>
      <c r="H1309" s="154">
        <v>0</v>
      </c>
      <c r="I1309" s="154">
        <v>0</v>
      </c>
      <c r="J1309" s="154">
        <v>0</v>
      </c>
      <c r="K1309" s="154">
        <v>0</v>
      </c>
      <c r="L1309" s="154">
        <v>0</v>
      </c>
      <c r="M1309" s="154">
        <v>0</v>
      </c>
      <c r="N1309" s="154">
        <v>28.7</v>
      </c>
      <c r="O1309" s="154" t="s">
        <v>263</v>
      </c>
    </row>
    <row r="1310" spans="1:15" ht="13.5" customHeight="1" x14ac:dyDescent="0.3">
      <c r="A1310" s="155">
        <v>0.53125</v>
      </c>
      <c r="B1310" s="154">
        <v>5</v>
      </c>
      <c r="C1310" s="154">
        <v>0</v>
      </c>
      <c r="D1310" s="154">
        <v>0</v>
      </c>
      <c r="E1310" s="154">
        <v>5</v>
      </c>
      <c r="F1310" s="154">
        <v>0</v>
      </c>
      <c r="G1310" s="154">
        <v>0</v>
      </c>
      <c r="H1310" s="154">
        <v>0</v>
      </c>
      <c r="I1310" s="154">
        <v>0</v>
      </c>
      <c r="J1310" s="154">
        <v>0</v>
      </c>
      <c r="K1310" s="154">
        <v>0</v>
      </c>
      <c r="L1310" s="154">
        <v>0</v>
      </c>
      <c r="M1310" s="154">
        <v>0</v>
      </c>
      <c r="N1310" s="154">
        <v>28.1</v>
      </c>
      <c r="O1310" s="154" t="s">
        <v>263</v>
      </c>
    </row>
    <row r="1311" spans="1:15" ht="13.5" customHeight="1" x14ac:dyDescent="0.3">
      <c r="A1311" s="155">
        <v>0.54166666666666696</v>
      </c>
      <c r="B1311" s="154">
        <v>6</v>
      </c>
      <c r="C1311" s="154">
        <v>0</v>
      </c>
      <c r="D1311" s="154">
        <v>0</v>
      </c>
      <c r="E1311" s="154">
        <v>4</v>
      </c>
      <c r="F1311" s="154">
        <v>2</v>
      </c>
      <c r="G1311" s="154">
        <v>0</v>
      </c>
      <c r="H1311" s="154">
        <v>0</v>
      </c>
      <c r="I1311" s="154">
        <v>0</v>
      </c>
      <c r="J1311" s="154">
        <v>0</v>
      </c>
      <c r="K1311" s="154">
        <v>0</v>
      </c>
      <c r="L1311" s="154">
        <v>0</v>
      </c>
      <c r="M1311" s="154">
        <v>0</v>
      </c>
      <c r="N1311" s="154">
        <v>26</v>
      </c>
      <c r="O1311" s="154" t="s">
        <v>263</v>
      </c>
    </row>
    <row r="1312" spans="1:15" ht="13.5" customHeight="1" x14ac:dyDescent="0.3">
      <c r="A1312" s="155">
        <v>0.55208333333333304</v>
      </c>
      <c r="B1312" s="154">
        <v>5</v>
      </c>
      <c r="C1312" s="154">
        <v>2</v>
      </c>
      <c r="D1312" s="154">
        <v>0</v>
      </c>
      <c r="E1312" s="154">
        <v>2</v>
      </c>
      <c r="F1312" s="154">
        <v>1</v>
      </c>
      <c r="G1312" s="154">
        <v>0</v>
      </c>
      <c r="H1312" s="154">
        <v>0</v>
      </c>
      <c r="I1312" s="154">
        <v>0</v>
      </c>
      <c r="J1312" s="154">
        <v>0</v>
      </c>
      <c r="K1312" s="154">
        <v>0</v>
      </c>
      <c r="L1312" s="154">
        <v>0</v>
      </c>
      <c r="M1312" s="154">
        <v>0</v>
      </c>
      <c r="N1312" s="154">
        <v>24</v>
      </c>
      <c r="O1312" s="154" t="s">
        <v>263</v>
      </c>
    </row>
    <row r="1313" spans="1:15" ht="13.5" customHeight="1" x14ac:dyDescent="0.3">
      <c r="A1313" s="155">
        <v>0.5625</v>
      </c>
      <c r="B1313" s="154">
        <v>5</v>
      </c>
      <c r="C1313" s="154">
        <v>0</v>
      </c>
      <c r="D1313" s="154">
        <v>0</v>
      </c>
      <c r="E1313" s="154">
        <v>2</v>
      </c>
      <c r="F1313" s="154">
        <v>2</v>
      </c>
      <c r="G1313" s="154">
        <v>0</v>
      </c>
      <c r="H1313" s="154">
        <v>0</v>
      </c>
      <c r="I1313" s="154">
        <v>0</v>
      </c>
      <c r="J1313" s="154">
        <v>0</v>
      </c>
      <c r="K1313" s="154">
        <v>0</v>
      </c>
      <c r="L1313" s="154">
        <v>0</v>
      </c>
      <c r="M1313" s="154">
        <v>1</v>
      </c>
      <c r="N1313" s="154">
        <v>25.9</v>
      </c>
      <c r="O1313" s="154" t="s">
        <v>263</v>
      </c>
    </row>
    <row r="1314" spans="1:15" ht="13.5" customHeight="1" x14ac:dyDescent="0.3">
      <c r="A1314" s="155">
        <v>0.57291666666666696</v>
      </c>
      <c r="B1314" s="154">
        <v>3</v>
      </c>
      <c r="C1314" s="154">
        <v>0</v>
      </c>
      <c r="D1314" s="154">
        <v>0</v>
      </c>
      <c r="E1314" s="154">
        <v>3</v>
      </c>
      <c r="F1314" s="154">
        <v>0</v>
      </c>
      <c r="G1314" s="154">
        <v>0</v>
      </c>
      <c r="H1314" s="154">
        <v>0</v>
      </c>
      <c r="I1314" s="154">
        <v>0</v>
      </c>
      <c r="J1314" s="154">
        <v>0</v>
      </c>
      <c r="K1314" s="154">
        <v>0</v>
      </c>
      <c r="L1314" s="154">
        <v>0</v>
      </c>
      <c r="M1314" s="154">
        <v>0</v>
      </c>
      <c r="N1314" s="154">
        <v>26.8</v>
      </c>
      <c r="O1314" s="154" t="s">
        <v>263</v>
      </c>
    </row>
    <row r="1315" spans="1:15" ht="13.5" customHeight="1" x14ac:dyDescent="0.3">
      <c r="A1315" s="155">
        <v>0.58333333333333304</v>
      </c>
      <c r="B1315" s="154">
        <v>3</v>
      </c>
      <c r="C1315" s="154">
        <v>0</v>
      </c>
      <c r="D1315" s="154">
        <v>0</v>
      </c>
      <c r="E1315" s="154">
        <v>3</v>
      </c>
      <c r="F1315" s="154">
        <v>0</v>
      </c>
      <c r="G1315" s="154">
        <v>0</v>
      </c>
      <c r="H1315" s="154">
        <v>0</v>
      </c>
      <c r="I1315" s="154">
        <v>0</v>
      </c>
      <c r="J1315" s="154">
        <v>0</v>
      </c>
      <c r="K1315" s="154">
        <v>0</v>
      </c>
      <c r="L1315" s="154">
        <v>0</v>
      </c>
      <c r="M1315" s="154">
        <v>0</v>
      </c>
      <c r="N1315" s="154">
        <v>24</v>
      </c>
      <c r="O1315" s="154" t="s">
        <v>263</v>
      </c>
    </row>
    <row r="1316" spans="1:15" ht="13.5" customHeight="1" x14ac:dyDescent="0.3">
      <c r="A1316" s="155">
        <v>0.59375</v>
      </c>
      <c r="B1316" s="154">
        <v>2</v>
      </c>
      <c r="C1316" s="154">
        <v>0</v>
      </c>
      <c r="D1316" s="154">
        <v>0</v>
      </c>
      <c r="E1316" s="154">
        <v>2</v>
      </c>
      <c r="F1316" s="154">
        <v>0</v>
      </c>
      <c r="G1316" s="154">
        <v>0</v>
      </c>
      <c r="H1316" s="154">
        <v>0</v>
      </c>
      <c r="I1316" s="154">
        <v>0</v>
      </c>
      <c r="J1316" s="154">
        <v>0</v>
      </c>
      <c r="K1316" s="154">
        <v>0</v>
      </c>
      <c r="L1316" s="154">
        <v>0</v>
      </c>
      <c r="M1316" s="154">
        <v>0</v>
      </c>
      <c r="N1316" s="154">
        <v>33</v>
      </c>
      <c r="O1316" s="154" t="s">
        <v>263</v>
      </c>
    </row>
    <row r="1317" spans="1:15" ht="13.5" customHeight="1" x14ac:dyDescent="0.3">
      <c r="A1317" s="155">
        <v>0.60416666666666696</v>
      </c>
      <c r="B1317" s="154">
        <v>7</v>
      </c>
      <c r="C1317" s="154">
        <v>1</v>
      </c>
      <c r="D1317" s="154">
        <v>0</v>
      </c>
      <c r="E1317" s="154">
        <v>4</v>
      </c>
      <c r="F1317" s="154">
        <v>1</v>
      </c>
      <c r="G1317" s="154">
        <v>0</v>
      </c>
      <c r="H1317" s="154">
        <v>0</v>
      </c>
      <c r="I1317" s="154">
        <v>0</v>
      </c>
      <c r="J1317" s="154">
        <v>0</v>
      </c>
      <c r="K1317" s="154">
        <v>0</v>
      </c>
      <c r="L1317" s="154">
        <v>0</v>
      </c>
      <c r="M1317" s="154">
        <v>1</v>
      </c>
      <c r="N1317" s="154">
        <v>21.1</v>
      </c>
      <c r="O1317" s="154" t="s">
        <v>263</v>
      </c>
    </row>
    <row r="1318" spans="1:15" ht="13.5" customHeight="1" x14ac:dyDescent="0.3">
      <c r="A1318" s="155">
        <v>0.61458333333333304</v>
      </c>
      <c r="B1318" s="154">
        <v>9</v>
      </c>
      <c r="C1318" s="154">
        <v>0</v>
      </c>
      <c r="D1318" s="154">
        <v>1</v>
      </c>
      <c r="E1318" s="154">
        <v>7</v>
      </c>
      <c r="F1318" s="154">
        <v>1</v>
      </c>
      <c r="G1318" s="154">
        <v>0</v>
      </c>
      <c r="H1318" s="154">
        <v>0</v>
      </c>
      <c r="I1318" s="154">
        <v>0</v>
      </c>
      <c r="J1318" s="154">
        <v>0</v>
      </c>
      <c r="K1318" s="154">
        <v>0</v>
      </c>
      <c r="L1318" s="154">
        <v>0</v>
      </c>
      <c r="M1318" s="154">
        <v>0</v>
      </c>
      <c r="N1318" s="154">
        <v>29</v>
      </c>
      <c r="O1318" s="154" t="s">
        <v>263</v>
      </c>
    </row>
    <row r="1319" spans="1:15" ht="13.5" customHeight="1" x14ac:dyDescent="0.3">
      <c r="A1319" s="155">
        <v>0.625</v>
      </c>
      <c r="B1319" s="154">
        <v>8</v>
      </c>
      <c r="C1319" s="154">
        <v>3</v>
      </c>
      <c r="D1319" s="154">
        <v>0</v>
      </c>
      <c r="E1319" s="154">
        <v>5</v>
      </c>
      <c r="F1319" s="154">
        <v>0</v>
      </c>
      <c r="G1319" s="154">
        <v>0</v>
      </c>
      <c r="H1319" s="154">
        <v>0</v>
      </c>
      <c r="I1319" s="154">
        <v>0</v>
      </c>
      <c r="J1319" s="154">
        <v>0</v>
      </c>
      <c r="K1319" s="154">
        <v>0</v>
      </c>
      <c r="L1319" s="154">
        <v>0</v>
      </c>
      <c r="M1319" s="154">
        <v>0</v>
      </c>
      <c r="N1319" s="154">
        <v>20.3</v>
      </c>
      <c r="O1319" s="154" t="s">
        <v>263</v>
      </c>
    </row>
    <row r="1320" spans="1:15" ht="13.5" customHeight="1" x14ac:dyDescent="0.3">
      <c r="A1320" s="155">
        <v>0.63541666666666696</v>
      </c>
      <c r="B1320" s="154">
        <v>3</v>
      </c>
      <c r="C1320" s="154">
        <v>0</v>
      </c>
      <c r="D1320" s="154">
        <v>0</v>
      </c>
      <c r="E1320" s="154">
        <v>3</v>
      </c>
      <c r="F1320" s="154">
        <v>0</v>
      </c>
      <c r="G1320" s="154">
        <v>0</v>
      </c>
      <c r="H1320" s="154">
        <v>0</v>
      </c>
      <c r="I1320" s="154">
        <v>0</v>
      </c>
      <c r="J1320" s="154">
        <v>0</v>
      </c>
      <c r="K1320" s="154">
        <v>0</v>
      </c>
      <c r="L1320" s="154">
        <v>0</v>
      </c>
      <c r="M1320" s="154">
        <v>0</v>
      </c>
      <c r="N1320" s="154">
        <v>31.6</v>
      </c>
      <c r="O1320" s="154" t="s">
        <v>263</v>
      </c>
    </row>
    <row r="1321" spans="1:15" ht="13.5" customHeight="1" x14ac:dyDescent="0.3">
      <c r="A1321" s="155">
        <v>0.64583333333333304</v>
      </c>
      <c r="B1321" s="154">
        <v>6</v>
      </c>
      <c r="C1321" s="154">
        <v>0</v>
      </c>
      <c r="D1321" s="154">
        <v>0</v>
      </c>
      <c r="E1321" s="154">
        <v>5</v>
      </c>
      <c r="F1321" s="154">
        <v>0</v>
      </c>
      <c r="G1321" s="154">
        <v>1</v>
      </c>
      <c r="H1321" s="154">
        <v>0</v>
      </c>
      <c r="I1321" s="154">
        <v>0</v>
      </c>
      <c r="J1321" s="154">
        <v>0</v>
      </c>
      <c r="K1321" s="154">
        <v>0</v>
      </c>
      <c r="L1321" s="154">
        <v>0</v>
      </c>
      <c r="M1321" s="154">
        <v>0</v>
      </c>
      <c r="N1321" s="154">
        <v>26</v>
      </c>
      <c r="O1321" s="154" t="s">
        <v>263</v>
      </c>
    </row>
    <row r="1322" spans="1:15" ht="13.5" customHeight="1" x14ac:dyDescent="0.3">
      <c r="A1322" s="155">
        <v>0.65625</v>
      </c>
      <c r="B1322" s="154">
        <v>3</v>
      </c>
      <c r="C1322" s="154">
        <v>0</v>
      </c>
      <c r="D1322" s="154">
        <v>1</v>
      </c>
      <c r="E1322" s="154">
        <v>2</v>
      </c>
      <c r="F1322" s="154">
        <v>0</v>
      </c>
      <c r="G1322" s="154">
        <v>0</v>
      </c>
      <c r="H1322" s="154">
        <v>0</v>
      </c>
      <c r="I1322" s="154">
        <v>0</v>
      </c>
      <c r="J1322" s="154">
        <v>0</v>
      </c>
      <c r="K1322" s="154">
        <v>0</v>
      </c>
      <c r="L1322" s="154">
        <v>0</v>
      </c>
      <c r="M1322" s="154">
        <v>0</v>
      </c>
      <c r="N1322" s="154">
        <v>15.1</v>
      </c>
      <c r="O1322" s="154" t="s">
        <v>263</v>
      </c>
    </row>
    <row r="1323" spans="1:15" ht="13.5" customHeight="1" x14ac:dyDescent="0.3">
      <c r="A1323" s="155">
        <v>0.66666666666666696</v>
      </c>
      <c r="B1323" s="154">
        <v>3</v>
      </c>
      <c r="C1323" s="154">
        <v>0</v>
      </c>
      <c r="D1323" s="154">
        <v>0</v>
      </c>
      <c r="E1323" s="154">
        <v>3</v>
      </c>
      <c r="F1323" s="154">
        <v>0</v>
      </c>
      <c r="G1323" s="154">
        <v>0</v>
      </c>
      <c r="H1323" s="154">
        <v>0</v>
      </c>
      <c r="I1323" s="154">
        <v>0</v>
      </c>
      <c r="J1323" s="154">
        <v>0</v>
      </c>
      <c r="K1323" s="154">
        <v>0</v>
      </c>
      <c r="L1323" s="154">
        <v>0</v>
      </c>
      <c r="M1323" s="154">
        <v>0</v>
      </c>
      <c r="N1323" s="154">
        <v>30.2</v>
      </c>
      <c r="O1323" s="154" t="s">
        <v>263</v>
      </c>
    </row>
    <row r="1324" spans="1:15" ht="13.5" customHeight="1" x14ac:dyDescent="0.3">
      <c r="A1324" s="155">
        <v>0.67708333333333304</v>
      </c>
      <c r="B1324" s="154">
        <v>5</v>
      </c>
      <c r="C1324" s="154">
        <v>0</v>
      </c>
      <c r="D1324" s="154">
        <v>0</v>
      </c>
      <c r="E1324" s="154">
        <v>5</v>
      </c>
      <c r="F1324" s="154">
        <v>0</v>
      </c>
      <c r="G1324" s="154">
        <v>0</v>
      </c>
      <c r="H1324" s="154">
        <v>0</v>
      </c>
      <c r="I1324" s="154">
        <v>0</v>
      </c>
      <c r="J1324" s="154">
        <v>0</v>
      </c>
      <c r="K1324" s="154">
        <v>0</v>
      </c>
      <c r="L1324" s="154">
        <v>0</v>
      </c>
      <c r="M1324" s="154">
        <v>0</v>
      </c>
      <c r="N1324" s="154">
        <v>25.4</v>
      </c>
      <c r="O1324" s="154" t="s">
        <v>263</v>
      </c>
    </row>
    <row r="1325" spans="1:15" ht="13.5" customHeight="1" x14ac:dyDescent="0.3">
      <c r="A1325" s="155">
        <v>0.6875</v>
      </c>
      <c r="B1325" s="154">
        <v>9</v>
      </c>
      <c r="C1325" s="154">
        <v>1</v>
      </c>
      <c r="D1325" s="154">
        <v>0</v>
      </c>
      <c r="E1325" s="154">
        <v>7</v>
      </c>
      <c r="F1325" s="154">
        <v>0</v>
      </c>
      <c r="G1325" s="154">
        <v>0</v>
      </c>
      <c r="H1325" s="154">
        <v>0</v>
      </c>
      <c r="I1325" s="154">
        <v>0</v>
      </c>
      <c r="J1325" s="154">
        <v>0</v>
      </c>
      <c r="K1325" s="154">
        <v>0</v>
      </c>
      <c r="L1325" s="154">
        <v>0</v>
      </c>
      <c r="M1325" s="154">
        <v>1</v>
      </c>
      <c r="N1325" s="154">
        <v>23.9</v>
      </c>
      <c r="O1325" s="154" t="s">
        <v>263</v>
      </c>
    </row>
    <row r="1326" spans="1:15" ht="13.5" customHeight="1" x14ac:dyDescent="0.3">
      <c r="A1326" s="155">
        <v>0.69791666666666696</v>
      </c>
      <c r="B1326" s="154">
        <v>2</v>
      </c>
      <c r="C1326" s="154">
        <v>0</v>
      </c>
      <c r="D1326" s="154">
        <v>0</v>
      </c>
      <c r="E1326" s="154">
        <v>2</v>
      </c>
      <c r="F1326" s="154">
        <v>0</v>
      </c>
      <c r="G1326" s="154">
        <v>0</v>
      </c>
      <c r="H1326" s="154">
        <v>0</v>
      </c>
      <c r="I1326" s="154">
        <v>0</v>
      </c>
      <c r="J1326" s="154">
        <v>0</v>
      </c>
      <c r="K1326" s="154">
        <v>0</v>
      </c>
      <c r="L1326" s="154">
        <v>0</v>
      </c>
      <c r="M1326" s="154">
        <v>0</v>
      </c>
      <c r="N1326" s="154">
        <v>19</v>
      </c>
      <c r="O1326" s="154" t="s">
        <v>263</v>
      </c>
    </row>
    <row r="1327" spans="1:15" ht="13.5" customHeight="1" x14ac:dyDescent="0.3">
      <c r="A1327" s="155">
        <v>0.70833333333333304</v>
      </c>
      <c r="B1327" s="154">
        <v>3</v>
      </c>
      <c r="C1327" s="154">
        <v>0</v>
      </c>
      <c r="D1327" s="154">
        <v>0</v>
      </c>
      <c r="E1327" s="154">
        <v>2</v>
      </c>
      <c r="F1327" s="154">
        <v>1</v>
      </c>
      <c r="G1327" s="154">
        <v>0</v>
      </c>
      <c r="H1327" s="154">
        <v>0</v>
      </c>
      <c r="I1327" s="154">
        <v>0</v>
      </c>
      <c r="J1327" s="154">
        <v>0</v>
      </c>
      <c r="K1327" s="154">
        <v>0</v>
      </c>
      <c r="L1327" s="154">
        <v>0</v>
      </c>
      <c r="M1327" s="154">
        <v>0</v>
      </c>
      <c r="N1327" s="154">
        <v>27.1</v>
      </c>
      <c r="O1327" s="154" t="s">
        <v>263</v>
      </c>
    </row>
    <row r="1328" spans="1:15" ht="13.5" customHeight="1" x14ac:dyDescent="0.3">
      <c r="A1328" s="155">
        <v>0.71875</v>
      </c>
      <c r="B1328" s="154">
        <v>7</v>
      </c>
      <c r="C1328" s="154">
        <v>0</v>
      </c>
      <c r="D1328" s="154">
        <v>0</v>
      </c>
      <c r="E1328" s="154">
        <v>7</v>
      </c>
      <c r="F1328" s="154">
        <v>0</v>
      </c>
      <c r="G1328" s="154">
        <v>0</v>
      </c>
      <c r="H1328" s="154">
        <v>0</v>
      </c>
      <c r="I1328" s="154">
        <v>0</v>
      </c>
      <c r="J1328" s="154">
        <v>0</v>
      </c>
      <c r="K1328" s="154">
        <v>0</v>
      </c>
      <c r="L1328" s="154">
        <v>0</v>
      </c>
      <c r="M1328" s="154">
        <v>0</v>
      </c>
      <c r="N1328" s="154">
        <v>22.4</v>
      </c>
      <c r="O1328" s="154" t="s">
        <v>263</v>
      </c>
    </row>
    <row r="1329" spans="1:15" ht="13.5" customHeight="1" x14ac:dyDescent="0.3">
      <c r="A1329" s="155">
        <v>0.72916666666666696</v>
      </c>
      <c r="B1329" s="154">
        <v>4</v>
      </c>
      <c r="C1329" s="154">
        <v>0</v>
      </c>
      <c r="D1329" s="154">
        <v>0</v>
      </c>
      <c r="E1329" s="154">
        <v>3</v>
      </c>
      <c r="F1329" s="154">
        <v>0</v>
      </c>
      <c r="G1329" s="154">
        <v>1</v>
      </c>
      <c r="H1329" s="154">
        <v>0</v>
      </c>
      <c r="I1329" s="154">
        <v>0</v>
      </c>
      <c r="J1329" s="154">
        <v>0</v>
      </c>
      <c r="K1329" s="154">
        <v>0</v>
      </c>
      <c r="L1329" s="154">
        <v>0</v>
      </c>
      <c r="M1329" s="154">
        <v>0</v>
      </c>
      <c r="N1329" s="154">
        <v>20.399999999999999</v>
      </c>
      <c r="O1329" s="154" t="s">
        <v>263</v>
      </c>
    </row>
    <row r="1330" spans="1:15" ht="13.5" customHeight="1" x14ac:dyDescent="0.3">
      <c r="A1330" s="155">
        <v>0.73958333333333304</v>
      </c>
      <c r="B1330" s="154">
        <v>3</v>
      </c>
      <c r="C1330" s="154">
        <v>2</v>
      </c>
      <c r="D1330" s="154">
        <v>0</v>
      </c>
      <c r="E1330" s="154">
        <v>1</v>
      </c>
      <c r="F1330" s="154">
        <v>0</v>
      </c>
      <c r="G1330" s="154">
        <v>0</v>
      </c>
      <c r="H1330" s="154">
        <v>0</v>
      </c>
      <c r="I1330" s="154">
        <v>0</v>
      </c>
      <c r="J1330" s="154">
        <v>0</v>
      </c>
      <c r="K1330" s="154">
        <v>0</v>
      </c>
      <c r="L1330" s="154">
        <v>0</v>
      </c>
      <c r="M1330" s="154">
        <v>0</v>
      </c>
      <c r="N1330" s="154">
        <v>11.6</v>
      </c>
      <c r="O1330" s="154" t="s">
        <v>263</v>
      </c>
    </row>
    <row r="1331" spans="1:15" ht="13.5" customHeight="1" x14ac:dyDescent="0.3">
      <c r="A1331" s="155">
        <v>0.75</v>
      </c>
      <c r="B1331" s="154">
        <v>2</v>
      </c>
      <c r="C1331" s="154">
        <v>0</v>
      </c>
      <c r="D1331" s="154">
        <v>0</v>
      </c>
      <c r="E1331" s="154">
        <v>1</v>
      </c>
      <c r="F1331" s="154">
        <v>1</v>
      </c>
      <c r="G1331" s="154">
        <v>0</v>
      </c>
      <c r="H1331" s="154">
        <v>0</v>
      </c>
      <c r="I1331" s="154">
        <v>0</v>
      </c>
      <c r="J1331" s="154">
        <v>0</v>
      </c>
      <c r="K1331" s="154">
        <v>0</v>
      </c>
      <c r="L1331" s="154">
        <v>0</v>
      </c>
      <c r="M1331" s="154">
        <v>0</v>
      </c>
      <c r="N1331" s="154">
        <v>24.6</v>
      </c>
      <c r="O1331" s="154" t="s">
        <v>263</v>
      </c>
    </row>
    <row r="1332" spans="1:15" ht="13.5" customHeight="1" x14ac:dyDescent="0.3">
      <c r="A1332" s="155">
        <v>0.76041666666666696</v>
      </c>
      <c r="B1332" s="154">
        <v>9</v>
      </c>
      <c r="C1332" s="154">
        <v>0</v>
      </c>
      <c r="D1332" s="154">
        <v>0</v>
      </c>
      <c r="E1332" s="154">
        <v>8</v>
      </c>
      <c r="F1332" s="154">
        <v>0</v>
      </c>
      <c r="G1332" s="154">
        <v>1</v>
      </c>
      <c r="H1332" s="154">
        <v>0</v>
      </c>
      <c r="I1332" s="154">
        <v>0</v>
      </c>
      <c r="J1332" s="154">
        <v>0</v>
      </c>
      <c r="K1332" s="154">
        <v>0</v>
      </c>
      <c r="L1332" s="154">
        <v>0</v>
      </c>
      <c r="M1332" s="154">
        <v>0</v>
      </c>
      <c r="N1332" s="154">
        <v>23.8</v>
      </c>
      <c r="O1332" s="154" t="s">
        <v>263</v>
      </c>
    </row>
    <row r="1333" spans="1:15" ht="13.5" customHeight="1" x14ac:dyDescent="0.3">
      <c r="A1333" s="155">
        <v>0.77083333333333304</v>
      </c>
      <c r="B1333" s="154">
        <v>2</v>
      </c>
      <c r="C1333" s="154">
        <v>0</v>
      </c>
      <c r="D1333" s="154">
        <v>0</v>
      </c>
      <c r="E1333" s="154">
        <v>1</v>
      </c>
      <c r="F1333" s="154">
        <v>0</v>
      </c>
      <c r="G1333" s="154">
        <v>0</v>
      </c>
      <c r="H1333" s="154">
        <v>0</v>
      </c>
      <c r="I1333" s="154">
        <v>0</v>
      </c>
      <c r="J1333" s="154">
        <v>0</v>
      </c>
      <c r="K1333" s="154">
        <v>0</v>
      </c>
      <c r="L1333" s="154">
        <v>0</v>
      </c>
      <c r="M1333" s="154">
        <v>1</v>
      </c>
      <c r="N1333" s="154">
        <v>20.399999999999999</v>
      </c>
      <c r="O1333" s="154" t="s">
        <v>263</v>
      </c>
    </row>
    <row r="1334" spans="1:15" ht="13.5" customHeight="1" x14ac:dyDescent="0.3">
      <c r="A1334" s="155">
        <v>0.78125</v>
      </c>
      <c r="B1334" s="154">
        <v>1</v>
      </c>
      <c r="C1334" s="154">
        <v>0</v>
      </c>
      <c r="D1334" s="154">
        <v>0</v>
      </c>
      <c r="E1334" s="154">
        <v>1</v>
      </c>
      <c r="F1334" s="154">
        <v>0</v>
      </c>
      <c r="G1334" s="154">
        <v>0</v>
      </c>
      <c r="H1334" s="154">
        <v>0</v>
      </c>
      <c r="I1334" s="154">
        <v>0</v>
      </c>
      <c r="J1334" s="154">
        <v>0</v>
      </c>
      <c r="K1334" s="154">
        <v>0</v>
      </c>
      <c r="L1334" s="154">
        <v>0</v>
      </c>
      <c r="M1334" s="154">
        <v>0</v>
      </c>
      <c r="N1334" s="154">
        <v>31.2</v>
      </c>
      <c r="O1334" s="154" t="s">
        <v>263</v>
      </c>
    </row>
    <row r="1335" spans="1:15" ht="13.5" customHeight="1" x14ac:dyDescent="0.3">
      <c r="A1335" s="155">
        <v>0.79166666666666696</v>
      </c>
      <c r="B1335" s="154">
        <v>4</v>
      </c>
      <c r="C1335" s="154">
        <v>0</v>
      </c>
      <c r="D1335" s="154">
        <v>0</v>
      </c>
      <c r="E1335" s="154">
        <v>4</v>
      </c>
      <c r="F1335" s="154">
        <v>0</v>
      </c>
      <c r="G1335" s="154">
        <v>0</v>
      </c>
      <c r="H1335" s="154">
        <v>0</v>
      </c>
      <c r="I1335" s="154">
        <v>0</v>
      </c>
      <c r="J1335" s="154">
        <v>0</v>
      </c>
      <c r="K1335" s="154">
        <v>0</v>
      </c>
      <c r="L1335" s="154">
        <v>0</v>
      </c>
      <c r="M1335" s="154">
        <v>0</v>
      </c>
      <c r="N1335" s="154">
        <v>24.2</v>
      </c>
      <c r="O1335" s="154" t="s">
        <v>263</v>
      </c>
    </row>
    <row r="1336" spans="1:15" ht="13.5" customHeight="1" x14ac:dyDescent="0.3">
      <c r="A1336" s="155">
        <v>0.80208333333333304</v>
      </c>
      <c r="B1336" s="154">
        <v>0</v>
      </c>
      <c r="C1336" s="154">
        <v>0</v>
      </c>
      <c r="D1336" s="154">
        <v>0</v>
      </c>
      <c r="E1336" s="154">
        <v>0</v>
      </c>
      <c r="F1336" s="154">
        <v>0</v>
      </c>
      <c r="G1336" s="154">
        <v>0</v>
      </c>
      <c r="H1336" s="154">
        <v>0</v>
      </c>
      <c r="I1336" s="154">
        <v>0</v>
      </c>
      <c r="J1336" s="154">
        <v>0</v>
      </c>
      <c r="K1336" s="154">
        <v>0</v>
      </c>
      <c r="L1336" s="154">
        <v>0</v>
      </c>
      <c r="M1336" s="154">
        <v>0</v>
      </c>
      <c r="N1336" s="154" t="s">
        <v>263</v>
      </c>
      <c r="O1336" s="154" t="s">
        <v>263</v>
      </c>
    </row>
    <row r="1337" spans="1:15" ht="13.5" customHeight="1" x14ac:dyDescent="0.3">
      <c r="A1337" s="155">
        <v>0.8125</v>
      </c>
      <c r="B1337" s="154">
        <v>2</v>
      </c>
      <c r="C1337" s="154">
        <v>0</v>
      </c>
      <c r="D1337" s="154">
        <v>0</v>
      </c>
      <c r="E1337" s="154">
        <v>1</v>
      </c>
      <c r="F1337" s="154">
        <v>0</v>
      </c>
      <c r="G1337" s="154">
        <v>0</v>
      </c>
      <c r="H1337" s="154">
        <v>0</v>
      </c>
      <c r="I1337" s="154">
        <v>0</v>
      </c>
      <c r="J1337" s="154">
        <v>0</v>
      </c>
      <c r="K1337" s="154">
        <v>0</v>
      </c>
      <c r="L1337" s="154">
        <v>0</v>
      </c>
      <c r="M1337" s="154">
        <v>1</v>
      </c>
      <c r="N1337" s="154">
        <v>20.8</v>
      </c>
      <c r="O1337" s="154" t="s">
        <v>263</v>
      </c>
    </row>
    <row r="1338" spans="1:15" ht="13.5" customHeight="1" x14ac:dyDescent="0.3">
      <c r="A1338" s="155">
        <v>0.82291666666666696</v>
      </c>
      <c r="B1338" s="154">
        <v>1</v>
      </c>
      <c r="C1338" s="154">
        <v>0</v>
      </c>
      <c r="D1338" s="154">
        <v>0</v>
      </c>
      <c r="E1338" s="154">
        <v>0</v>
      </c>
      <c r="F1338" s="154">
        <v>1</v>
      </c>
      <c r="G1338" s="154">
        <v>0</v>
      </c>
      <c r="H1338" s="154">
        <v>0</v>
      </c>
      <c r="I1338" s="154">
        <v>0</v>
      </c>
      <c r="J1338" s="154">
        <v>0</v>
      </c>
      <c r="K1338" s="154">
        <v>0</v>
      </c>
      <c r="L1338" s="154">
        <v>0</v>
      </c>
      <c r="M1338" s="154">
        <v>0</v>
      </c>
      <c r="N1338" s="154">
        <v>29.4</v>
      </c>
      <c r="O1338" s="154" t="s">
        <v>263</v>
      </c>
    </row>
    <row r="1339" spans="1:15" ht="13.5" customHeight="1" x14ac:dyDescent="0.3">
      <c r="A1339" s="155">
        <v>0.83333333333333304</v>
      </c>
      <c r="B1339" s="154">
        <v>3</v>
      </c>
      <c r="C1339" s="154">
        <v>0</v>
      </c>
      <c r="D1339" s="154">
        <v>0</v>
      </c>
      <c r="E1339" s="154">
        <v>2</v>
      </c>
      <c r="F1339" s="154">
        <v>1</v>
      </c>
      <c r="G1339" s="154">
        <v>0</v>
      </c>
      <c r="H1339" s="154">
        <v>0</v>
      </c>
      <c r="I1339" s="154">
        <v>0</v>
      </c>
      <c r="J1339" s="154">
        <v>0</v>
      </c>
      <c r="K1339" s="154">
        <v>0</v>
      </c>
      <c r="L1339" s="154">
        <v>0</v>
      </c>
      <c r="M1339" s="154">
        <v>0</v>
      </c>
      <c r="N1339" s="154">
        <v>31.2</v>
      </c>
      <c r="O1339" s="154" t="s">
        <v>263</v>
      </c>
    </row>
    <row r="1340" spans="1:15" ht="13.5" customHeight="1" x14ac:dyDescent="0.3">
      <c r="A1340" s="155">
        <v>0.84375</v>
      </c>
      <c r="B1340" s="154">
        <v>2</v>
      </c>
      <c r="C1340" s="154">
        <v>0</v>
      </c>
      <c r="D1340" s="154">
        <v>0</v>
      </c>
      <c r="E1340" s="154">
        <v>2</v>
      </c>
      <c r="F1340" s="154">
        <v>0</v>
      </c>
      <c r="G1340" s="154">
        <v>0</v>
      </c>
      <c r="H1340" s="154">
        <v>0</v>
      </c>
      <c r="I1340" s="154">
        <v>0</v>
      </c>
      <c r="J1340" s="154">
        <v>0</v>
      </c>
      <c r="K1340" s="154">
        <v>0</v>
      </c>
      <c r="L1340" s="154">
        <v>0</v>
      </c>
      <c r="M1340" s="154">
        <v>0</v>
      </c>
      <c r="N1340" s="154">
        <v>24.8</v>
      </c>
      <c r="O1340" s="154" t="s">
        <v>263</v>
      </c>
    </row>
    <row r="1341" spans="1:15" ht="13.5" customHeight="1" x14ac:dyDescent="0.3">
      <c r="A1341" s="155">
        <v>0.85416666666666696</v>
      </c>
      <c r="B1341" s="154">
        <v>1</v>
      </c>
      <c r="C1341" s="154">
        <v>0</v>
      </c>
      <c r="D1341" s="154">
        <v>0</v>
      </c>
      <c r="E1341" s="154">
        <v>1</v>
      </c>
      <c r="F1341" s="154">
        <v>0</v>
      </c>
      <c r="G1341" s="154">
        <v>0</v>
      </c>
      <c r="H1341" s="154">
        <v>0</v>
      </c>
      <c r="I1341" s="154">
        <v>0</v>
      </c>
      <c r="J1341" s="154">
        <v>0</v>
      </c>
      <c r="K1341" s="154">
        <v>0</v>
      </c>
      <c r="L1341" s="154">
        <v>0</v>
      </c>
      <c r="M1341" s="154">
        <v>0</v>
      </c>
      <c r="N1341" s="154">
        <v>22.6</v>
      </c>
      <c r="O1341" s="154" t="s">
        <v>263</v>
      </c>
    </row>
    <row r="1342" spans="1:15" ht="13.5" customHeight="1" x14ac:dyDescent="0.3">
      <c r="A1342" s="155">
        <v>0.86458333333333304</v>
      </c>
      <c r="B1342" s="154">
        <v>3</v>
      </c>
      <c r="C1342" s="154">
        <v>0</v>
      </c>
      <c r="D1342" s="154">
        <v>0</v>
      </c>
      <c r="E1342" s="154">
        <v>2</v>
      </c>
      <c r="F1342" s="154">
        <v>0</v>
      </c>
      <c r="G1342" s="154">
        <v>1</v>
      </c>
      <c r="H1342" s="154">
        <v>0</v>
      </c>
      <c r="I1342" s="154">
        <v>0</v>
      </c>
      <c r="J1342" s="154">
        <v>0</v>
      </c>
      <c r="K1342" s="154">
        <v>0</v>
      </c>
      <c r="L1342" s="154">
        <v>0</v>
      </c>
      <c r="M1342" s="154">
        <v>0</v>
      </c>
      <c r="N1342" s="154">
        <v>19.100000000000001</v>
      </c>
      <c r="O1342" s="154" t="s">
        <v>263</v>
      </c>
    </row>
    <row r="1343" spans="1:15" ht="13.5" customHeight="1" x14ac:dyDescent="0.3">
      <c r="A1343" s="155">
        <v>0.875</v>
      </c>
      <c r="B1343" s="154">
        <v>0</v>
      </c>
      <c r="C1343" s="154">
        <v>0</v>
      </c>
      <c r="D1343" s="154">
        <v>0</v>
      </c>
      <c r="E1343" s="154">
        <v>0</v>
      </c>
      <c r="F1343" s="154">
        <v>0</v>
      </c>
      <c r="G1343" s="154">
        <v>0</v>
      </c>
      <c r="H1343" s="154">
        <v>0</v>
      </c>
      <c r="I1343" s="154">
        <v>0</v>
      </c>
      <c r="J1343" s="154">
        <v>0</v>
      </c>
      <c r="K1343" s="154">
        <v>0</v>
      </c>
      <c r="L1343" s="154">
        <v>0</v>
      </c>
      <c r="M1343" s="154">
        <v>0</v>
      </c>
      <c r="N1343" s="154" t="s">
        <v>263</v>
      </c>
      <c r="O1343" s="154" t="s">
        <v>263</v>
      </c>
    </row>
    <row r="1344" spans="1:15" ht="13.5" customHeight="1" x14ac:dyDescent="0.3">
      <c r="A1344" s="155">
        <v>0.88541666666666696</v>
      </c>
      <c r="B1344" s="154">
        <v>4</v>
      </c>
      <c r="C1344" s="154">
        <v>0</v>
      </c>
      <c r="D1344" s="154">
        <v>0</v>
      </c>
      <c r="E1344" s="154">
        <v>4</v>
      </c>
      <c r="F1344" s="154">
        <v>0</v>
      </c>
      <c r="G1344" s="154">
        <v>0</v>
      </c>
      <c r="H1344" s="154">
        <v>0</v>
      </c>
      <c r="I1344" s="154">
        <v>0</v>
      </c>
      <c r="J1344" s="154">
        <v>0</v>
      </c>
      <c r="K1344" s="154">
        <v>0</v>
      </c>
      <c r="L1344" s="154">
        <v>0</v>
      </c>
      <c r="M1344" s="154">
        <v>0</v>
      </c>
      <c r="N1344" s="154">
        <v>28.7</v>
      </c>
      <c r="O1344" s="154" t="s">
        <v>263</v>
      </c>
    </row>
    <row r="1345" spans="1:33" ht="13.5" customHeight="1" x14ac:dyDescent="0.3">
      <c r="A1345" s="155">
        <v>0.89583333333333304</v>
      </c>
      <c r="B1345" s="154">
        <v>2</v>
      </c>
      <c r="C1345" s="154">
        <v>0</v>
      </c>
      <c r="D1345" s="154">
        <v>0</v>
      </c>
      <c r="E1345" s="154">
        <v>1</v>
      </c>
      <c r="F1345" s="154">
        <v>1</v>
      </c>
      <c r="G1345" s="154">
        <v>0</v>
      </c>
      <c r="H1345" s="154">
        <v>0</v>
      </c>
      <c r="I1345" s="154">
        <v>0</v>
      </c>
      <c r="J1345" s="154">
        <v>0</v>
      </c>
      <c r="K1345" s="154">
        <v>0</v>
      </c>
      <c r="L1345" s="154">
        <v>0</v>
      </c>
      <c r="M1345" s="154">
        <v>0</v>
      </c>
      <c r="N1345" s="154">
        <v>28.2</v>
      </c>
      <c r="O1345" s="154" t="s">
        <v>263</v>
      </c>
    </row>
    <row r="1346" spans="1:33" ht="13.5" customHeight="1" x14ac:dyDescent="0.3">
      <c r="A1346" s="155">
        <v>0.90625</v>
      </c>
      <c r="B1346" s="154">
        <v>1</v>
      </c>
      <c r="C1346" s="154">
        <v>0</v>
      </c>
      <c r="D1346" s="154">
        <v>0</v>
      </c>
      <c r="E1346" s="154">
        <v>1</v>
      </c>
      <c r="F1346" s="154">
        <v>0</v>
      </c>
      <c r="G1346" s="154">
        <v>0</v>
      </c>
      <c r="H1346" s="154">
        <v>0</v>
      </c>
      <c r="I1346" s="154">
        <v>0</v>
      </c>
      <c r="J1346" s="154">
        <v>0</v>
      </c>
      <c r="K1346" s="154">
        <v>0</v>
      </c>
      <c r="L1346" s="154">
        <v>0</v>
      </c>
      <c r="M1346" s="154">
        <v>0</v>
      </c>
      <c r="N1346" s="154">
        <v>30.9</v>
      </c>
      <c r="O1346" s="154" t="s">
        <v>263</v>
      </c>
    </row>
    <row r="1347" spans="1:33" ht="13.5" customHeight="1" x14ac:dyDescent="0.3">
      <c r="A1347" s="155">
        <v>0.91666666666666696</v>
      </c>
      <c r="B1347" s="154">
        <v>2</v>
      </c>
      <c r="C1347" s="154">
        <v>0</v>
      </c>
      <c r="D1347" s="154">
        <v>0</v>
      </c>
      <c r="E1347" s="154">
        <v>2</v>
      </c>
      <c r="F1347" s="154">
        <v>0</v>
      </c>
      <c r="G1347" s="154">
        <v>0</v>
      </c>
      <c r="H1347" s="154">
        <v>0</v>
      </c>
      <c r="I1347" s="154">
        <v>0</v>
      </c>
      <c r="J1347" s="154">
        <v>0</v>
      </c>
      <c r="K1347" s="154">
        <v>0</v>
      </c>
      <c r="L1347" s="154">
        <v>0</v>
      </c>
      <c r="M1347" s="154">
        <v>0</v>
      </c>
      <c r="N1347" s="154">
        <v>24.1</v>
      </c>
      <c r="O1347" s="154" t="s">
        <v>263</v>
      </c>
    </row>
    <row r="1348" spans="1:33" ht="13.5" customHeight="1" x14ac:dyDescent="0.3">
      <c r="A1348" s="155">
        <v>0.92708333333333304</v>
      </c>
      <c r="B1348" s="154">
        <v>3</v>
      </c>
      <c r="C1348" s="154">
        <v>0</v>
      </c>
      <c r="D1348" s="154">
        <v>0</v>
      </c>
      <c r="E1348" s="154">
        <v>3</v>
      </c>
      <c r="F1348" s="154">
        <v>0</v>
      </c>
      <c r="G1348" s="154">
        <v>0</v>
      </c>
      <c r="H1348" s="154">
        <v>0</v>
      </c>
      <c r="I1348" s="154">
        <v>0</v>
      </c>
      <c r="J1348" s="154">
        <v>0</v>
      </c>
      <c r="K1348" s="154">
        <v>0</v>
      </c>
      <c r="L1348" s="154">
        <v>0</v>
      </c>
      <c r="M1348" s="154">
        <v>0</v>
      </c>
      <c r="N1348" s="154">
        <v>27</v>
      </c>
      <c r="O1348" s="154" t="s">
        <v>263</v>
      </c>
    </row>
    <row r="1349" spans="1:33" ht="13.5" customHeight="1" x14ac:dyDescent="0.3">
      <c r="A1349" s="155">
        <v>0.9375</v>
      </c>
      <c r="B1349" s="154">
        <v>6</v>
      </c>
      <c r="C1349" s="154">
        <v>0</v>
      </c>
      <c r="D1349" s="154">
        <v>0</v>
      </c>
      <c r="E1349" s="154">
        <v>6</v>
      </c>
      <c r="F1349" s="154">
        <v>0</v>
      </c>
      <c r="G1349" s="154">
        <v>0</v>
      </c>
      <c r="H1349" s="154">
        <v>0</v>
      </c>
      <c r="I1349" s="154">
        <v>0</v>
      </c>
      <c r="J1349" s="154">
        <v>0</v>
      </c>
      <c r="K1349" s="154">
        <v>0</v>
      </c>
      <c r="L1349" s="154">
        <v>0</v>
      </c>
      <c r="M1349" s="154">
        <v>0</v>
      </c>
      <c r="N1349" s="154">
        <v>24.6</v>
      </c>
      <c r="O1349" s="154" t="s">
        <v>263</v>
      </c>
    </row>
    <row r="1350" spans="1:33" ht="13.5" customHeight="1" x14ac:dyDescent="0.3">
      <c r="A1350" s="155">
        <v>0.94791666666666696</v>
      </c>
      <c r="B1350" s="154">
        <v>4</v>
      </c>
      <c r="C1350" s="154">
        <v>0</v>
      </c>
      <c r="D1350" s="154">
        <v>0</v>
      </c>
      <c r="E1350" s="154">
        <v>4</v>
      </c>
      <c r="F1350" s="154">
        <v>0</v>
      </c>
      <c r="G1350" s="154">
        <v>0</v>
      </c>
      <c r="H1350" s="154">
        <v>0</v>
      </c>
      <c r="I1350" s="154">
        <v>0</v>
      </c>
      <c r="J1350" s="154">
        <v>0</v>
      </c>
      <c r="K1350" s="154">
        <v>0</v>
      </c>
      <c r="L1350" s="154">
        <v>0</v>
      </c>
      <c r="M1350" s="154">
        <v>0</v>
      </c>
      <c r="N1350" s="154">
        <v>30.2</v>
      </c>
      <c r="O1350" s="154" t="s">
        <v>263</v>
      </c>
    </row>
    <row r="1351" spans="1:33" ht="13.5" customHeight="1" x14ac:dyDescent="0.3">
      <c r="A1351" s="155">
        <v>0.95833333333333304</v>
      </c>
      <c r="B1351" s="154">
        <v>2</v>
      </c>
      <c r="C1351" s="154">
        <v>0</v>
      </c>
      <c r="D1351" s="154">
        <v>0</v>
      </c>
      <c r="E1351" s="154">
        <v>2</v>
      </c>
      <c r="F1351" s="154">
        <v>0</v>
      </c>
      <c r="G1351" s="154">
        <v>0</v>
      </c>
      <c r="H1351" s="154">
        <v>0</v>
      </c>
      <c r="I1351" s="154">
        <v>0</v>
      </c>
      <c r="J1351" s="154">
        <v>0</v>
      </c>
      <c r="K1351" s="154">
        <v>0</v>
      </c>
      <c r="L1351" s="154">
        <v>0</v>
      </c>
      <c r="M1351" s="154">
        <v>0</v>
      </c>
      <c r="N1351" s="154">
        <v>21.6</v>
      </c>
      <c r="O1351" s="154" t="s">
        <v>263</v>
      </c>
    </row>
    <row r="1352" spans="1:33" ht="13.5" customHeight="1" x14ac:dyDescent="0.3">
      <c r="A1352" s="155">
        <v>0.96875</v>
      </c>
      <c r="B1352" s="154">
        <v>1</v>
      </c>
      <c r="C1352" s="154">
        <v>0</v>
      </c>
      <c r="D1352" s="154">
        <v>0</v>
      </c>
      <c r="E1352" s="154">
        <v>1</v>
      </c>
      <c r="F1352" s="154">
        <v>0</v>
      </c>
      <c r="G1352" s="154">
        <v>0</v>
      </c>
      <c r="H1352" s="154">
        <v>0</v>
      </c>
      <c r="I1352" s="154">
        <v>0</v>
      </c>
      <c r="J1352" s="154">
        <v>0</v>
      </c>
      <c r="K1352" s="154">
        <v>0</v>
      </c>
      <c r="L1352" s="154">
        <v>0</v>
      </c>
      <c r="M1352" s="154">
        <v>0</v>
      </c>
      <c r="N1352" s="154">
        <v>26.2</v>
      </c>
      <c r="O1352" s="154" t="s">
        <v>263</v>
      </c>
    </row>
    <row r="1353" spans="1:33" ht="13.5" customHeight="1" x14ac:dyDescent="0.3">
      <c r="A1353" s="155">
        <v>0.97916666666666696</v>
      </c>
      <c r="B1353" s="154">
        <v>1</v>
      </c>
      <c r="C1353" s="154">
        <v>0</v>
      </c>
      <c r="D1353" s="154">
        <v>0</v>
      </c>
      <c r="E1353" s="154">
        <v>1</v>
      </c>
      <c r="F1353" s="154">
        <v>0</v>
      </c>
      <c r="G1353" s="154">
        <v>0</v>
      </c>
      <c r="H1353" s="154">
        <v>0</v>
      </c>
      <c r="I1353" s="154">
        <v>0</v>
      </c>
      <c r="J1353" s="154">
        <v>0</v>
      </c>
      <c r="K1353" s="154">
        <v>0</v>
      </c>
      <c r="L1353" s="154">
        <v>0</v>
      </c>
      <c r="M1353" s="154">
        <v>0</v>
      </c>
      <c r="N1353" s="154">
        <v>29.5</v>
      </c>
      <c r="O1353" s="154" t="s">
        <v>263</v>
      </c>
    </row>
    <row r="1354" spans="1:33" ht="13.5" customHeight="1" thickBot="1" x14ac:dyDescent="0.35">
      <c r="A1354" s="156">
        <v>0.98958333333333304</v>
      </c>
      <c r="B1354" s="154">
        <v>0</v>
      </c>
      <c r="C1354" s="154">
        <v>0</v>
      </c>
      <c r="D1354" s="154">
        <v>0</v>
      </c>
      <c r="E1354" s="154">
        <v>0</v>
      </c>
      <c r="F1354" s="154">
        <v>0</v>
      </c>
      <c r="G1354" s="154">
        <v>0</v>
      </c>
      <c r="H1354" s="154">
        <v>0</v>
      </c>
      <c r="I1354" s="154">
        <v>0</v>
      </c>
      <c r="J1354" s="154">
        <v>0</v>
      </c>
      <c r="K1354" s="154">
        <v>0</v>
      </c>
      <c r="L1354" s="154">
        <v>0</v>
      </c>
      <c r="M1354" s="154">
        <v>0</v>
      </c>
      <c r="N1354" s="154" t="s">
        <v>263</v>
      </c>
      <c r="O1354" s="154" t="s">
        <v>263</v>
      </c>
    </row>
    <row r="1355" spans="1:33" ht="13.5" customHeight="1" thickTop="1" x14ac:dyDescent="0.3">
      <c r="A1355" s="157" t="s">
        <v>45</v>
      </c>
      <c r="B1355" s="158">
        <f t="shared" ref="B1355:M1355" si="97">SUM(B1287:B1334)</f>
        <v>222</v>
      </c>
      <c r="C1355" s="158">
        <f t="shared" si="97"/>
        <v>16</v>
      </c>
      <c r="D1355" s="158">
        <f t="shared" si="97"/>
        <v>8</v>
      </c>
      <c r="E1355" s="158">
        <f t="shared" si="97"/>
        <v>159</v>
      </c>
      <c r="F1355" s="158">
        <f t="shared" si="97"/>
        <v>24</v>
      </c>
      <c r="G1355" s="158">
        <f t="shared" si="97"/>
        <v>8</v>
      </c>
      <c r="H1355" s="158">
        <f t="shared" si="97"/>
        <v>1</v>
      </c>
      <c r="I1355" s="158">
        <f t="shared" si="97"/>
        <v>0</v>
      </c>
      <c r="J1355" s="158">
        <f t="shared" si="97"/>
        <v>0</v>
      </c>
      <c r="K1355" s="158">
        <f t="shared" si="97"/>
        <v>0</v>
      </c>
      <c r="L1355" s="158">
        <f t="shared" si="97"/>
        <v>0</v>
      </c>
      <c r="M1355" s="158">
        <f t="shared" si="97"/>
        <v>6</v>
      </c>
      <c r="N1355" s="159">
        <v>24.4</v>
      </c>
      <c r="O1355" s="159">
        <v>30.2</v>
      </c>
    </row>
    <row r="1356" spans="1:33" ht="13.5" customHeight="1" x14ac:dyDescent="0.3">
      <c r="A1356" s="160" t="s">
        <v>46</v>
      </c>
      <c r="B1356" s="154">
        <f t="shared" ref="B1356:M1356" si="98">SUM(B1283:B1346)</f>
        <v>249</v>
      </c>
      <c r="C1356" s="154">
        <f t="shared" si="98"/>
        <v>16</v>
      </c>
      <c r="D1356" s="154">
        <f t="shared" si="98"/>
        <v>8</v>
      </c>
      <c r="E1356" s="154">
        <f t="shared" si="98"/>
        <v>180</v>
      </c>
      <c r="F1356" s="154">
        <f t="shared" si="98"/>
        <v>27</v>
      </c>
      <c r="G1356" s="154">
        <f t="shared" si="98"/>
        <v>10</v>
      </c>
      <c r="H1356" s="154">
        <f t="shared" si="98"/>
        <v>1</v>
      </c>
      <c r="I1356" s="154">
        <f t="shared" si="98"/>
        <v>0</v>
      </c>
      <c r="J1356" s="154">
        <f t="shared" si="98"/>
        <v>0</v>
      </c>
      <c r="K1356" s="154">
        <f t="shared" si="98"/>
        <v>0</v>
      </c>
      <c r="L1356" s="154">
        <f t="shared" si="98"/>
        <v>0</v>
      </c>
      <c r="M1356" s="154">
        <f t="shared" si="98"/>
        <v>7</v>
      </c>
      <c r="N1356" s="161">
        <v>24.5</v>
      </c>
      <c r="O1356" s="161">
        <v>30.3</v>
      </c>
    </row>
    <row r="1357" spans="1:33" ht="13.5" customHeight="1" x14ac:dyDescent="0.3">
      <c r="A1357" s="154" t="s">
        <v>47</v>
      </c>
      <c r="B1357" s="154">
        <f t="shared" ref="B1357:M1357" si="99">SUM(B1283:B1354)</f>
        <v>268</v>
      </c>
      <c r="C1357" s="154">
        <f t="shared" si="99"/>
        <v>16</v>
      </c>
      <c r="D1357" s="154">
        <f t="shared" si="99"/>
        <v>8</v>
      </c>
      <c r="E1357" s="154">
        <f t="shared" si="99"/>
        <v>199</v>
      </c>
      <c r="F1357" s="154">
        <f t="shared" si="99"/>
        <v>27</v>
      </c>
      <c r="G1357" s="154">
        <f t="shared" si="99"/>
        <v>10</v>
      </c>
      <c r="H1357" s="154">
        <f t="shared" si="99"/>
        <v>1</v>
      </c>
      <c r="I1357" s="154">
        <f t="shared" si="99"/>
        <v>0</v>
      </c>
      <c r="J1357" s="154">
        <f t="shared" si="99"/>
        <v>0</v>
      </c>
      <c r="K1357" s="154">
        <f t="shared" si="99"/>
        <v>0</v>
      </c>
      <c r="L1357" s="154">
        <f t="shared" si="99"/>
        <v>0</v>
      </c>
      <c r="M1357" s="154">
        <f t="shared" si="99"/>
        <v>7</v>
      </c>
      <c r="N1357" s="161">
        <v>24.6</v>
      </c>
      <c r="O1357" s="161">
        <v>30.3</v>
      </c>
    </row>
    <row r="1358" spans="1:33" ht="13.5" customHeight="1" thickBot="1" x14ac:dyDescent="0.35">
      <c r="A1358" s="162" t="s">
        <v>48</v>
      </c>
      <c r="B1358" s="162">
        <f t="shared" ref="B1358:M1358" si="100">SUM(B1259:B1354)</f>
        <v>272</v>
      </c>
      <c r="C1358" s="162">
        <f t="shared" si="100"/>
        <v>16</v>
      </c>
      <c r="D1358" s="162">
        <f t="shared" si="100"/>
        <v>8</v>
      </c>
      <c r="E1358" s="162">
        <f t="shared" si="100"/>
        <v>202</v>
      </c>
      <c r="F1358" s="162">
        <f t="shared" si="100"/>
        <v>28</v>
      </c>
      <c r="G1358" s="162">
        <f t="shared" si="100"/>
        <v>10</v>
      </c>
      <c r="H1358" s="162">
        <f t="shared" si="100"/>
        <v>1</v>
      </c>
      <c r="I1358" s="162">
        <f t="shared" si="100"/>
        <v>0</v>
      </c>
      <c r="J1358" s="162">
        <f t="shared" si="100"/>
        <v>0</v>
      </c>
      <c r="K1358" s="162">
        <f t="shared" si="100"/>
        <v>0</v>
      </c>
      <c r="L1358" s="162">
        <f t="shared" si="100"/>
        <v>0</v>
      </c>
      <c r="M1358" s="162">
        <f t="shared" si="100"/>
        <v>7</v>
      </c>
      <c r="N1358" s="163">
        <v>24.7</v>
      </c>
      <c r="O1358" s="163">
        <v>30.5</v>
      </c>
      <c r="AG1358" s="439"/>
    </row>
    <row r="1359" spans="1:33" ht="13.5" customHeight="1" thickTop="1" x14ac:dyDescent="0.3">
      <c r="N1359" s="164"/>
      <c r="O1359" s="164"/>
      <c r="AG1359" s="439"/>
    </row>
    <row r="1360" spans="1:33" ht="13.5" customHeight="1" thickBot="1" x14ac:dyDescent="0.35">
      <c r="A1360" s="165" t="s">
        <v>10</v>
      </c>
      <c r="B1360" s="166" t="str">
        <f>TEXT(C1360,"dddd")</f>
        <v>Sunday</v>
      </c>
      <c r="C1360" s="166">
        <f>C1256+1</f>
        <v>45732</v>
      </c>
      <c r="D1360" s="165"/>
      <c r="E1360" s="165"/>
      <c r="F1360" s="165"/>
      <c r="G1360" s="165"/>
      <c r="H1360" s="165"/>
      <c r="I1360" s="165"/>
      <c r="J1360" s="165"/>
      <c r="K1360" s="165"/>
      <c r="L1360" s="165"/>
      <c r="M1360" s="165"/>
      <c r="N1360" s="167"/>
      <c r="O1360" s="167"/>
      <c r="AG1360" s="439"/>
    </row>
    <row r="1361" spans="1:33" ht="13.5" customHeight="1" thickTop="1" thickBot="1" x14ac:dyDescent="0.35">
      <c r="A1361" s="165"/>
      <c r="B1361" s="563" t="s">
        <v>31</v>
      </c>
      <c r="C1361" s="563" t="s">
        <v>32</v>
      </c>
      <c r="D1361" s="563" t="s">
        <v>33</v>
      </c>
      <c r="E1361" s="563" t="s">
        <v>34</v>
      </c>
      <c r="F1361" s="563" t="s">
        <v>35</v>
      </c>
      <c r="G1361" s="563" t="s">
        <v>36</v>
      </c>
      <c r="H1361" s="563" t="s">
        <v>37</v>
      </c>
      <c r="I1361" s="563" t="s">
        <v>38</v>
      </c>
      <c r="J1361" s="563" t="s">
        <v>39</v>
      </c>
      <c r="K1361" s="563" t="s">
        <v>40</v>
      </c>
      <c r="L1361" s="563" t="s">
        <v>41</v>
      </c>
      <c r="M1361" s="563" t="s">
        <v>42</v>
      </c>
      <c r="N1361" s="565" t="s">
        <v>43</v>
      </c>
      <c r="O1361" s="565" t="s">
        <v>44</v>
      </c>
      <c r="AG1361" s="439"/>
    </row>
    <row r="1362" spans="1:33" ht="13.5" customHeight="1" thickTop="1" thickBot="1" x14ac:dyDescent="0.35">
      <c r="A1362" s="168" t="s">
        <v>51</v>
      </c>
      <c r="B1362" s="564"/>
      <c r="C1362" s="564"/>
      <c r="D1362" s="564"/>
      <c r="E1362" s="564"/>
      <c r="F1362" s="564"/>
      <c r="G1362" s="564"/>
      <c r="H1362" s="564"/>
      <c r="I1362" s="564"/>
      <c r="J1362" s="564"/>
      <c r="K1362" s="564"/>
      <c r="L1362" s="564"/>
      <c r="M1362" s="564"/>
      <c r="N1362" s="566"/>
      <c r="O1362" s="566"/>
    </row>
    <row r="1363" spans="1:33" ht="13.5" customHeight="1" thickTop="1" x14ac:dyDescent="0.3">
      <c r="A1363" s="153">
        <v>0</v>
      </c>
      <c r="B1363" s="154">
        <v>0</v>
      </c>
      <c r="C1363" s="154">
        <v>0</v>
      </c>
      <c r="D1363" s="154">
        <v>0</v>
      </c>
      <c r="E1363" s="154">
        <v>0</v>
      </c>
      <c r="F1363" s="154">
        <v>0</v>
      </c>
      <c r="G1363" s="154">
        <v>0</v>
      </c>
      <c r="H1363" s="154">
        <v>0</v>
      </c>
      <c r="I1363" s="154">
        <v>0</v>
      </c>
      <c r="J1363" s="154">
        <v>0</v>
      </c>
      <c r="K1363" s="154">
        <v>0</v>
      </c>
      <c r="L1363" s="154">
        <v>0</v>
      </c>
      <c r="M1363" s="154">
        <v>0</v>
      </c>
      <c r="N1363" s="154" t="s">
        <v>263</v>
      </c>
      <c r="O1363" s="154" t="s">
        <v>263</v>
      </c>
    </row>
    <row r="1364" spans="1:33" ht="13.5" customHeight="1" x14ac:dyDescent="0.3">
      <c r="A1364" s="155">
        <v>1.0416666666666666E-2</v>
      </c>
      <c r="B1364" s="154">
        <v>0</v>
      </c>
      <c r="C1364" s="154">
        <v>0</v>
      </c>
      <c r="D1364" s="154">
        <v>0</v>
      </c>
      <c r="E1364" s="154">
        <v>0</v>
      </c>
      <c r="F1364" s="154">
        <v>0</v>
      </c>
      <c r="G1364" s="154">
        <v>0</v>
      </c>
      <c r="H1364" s="154">
        <v>0</v>
      </c>
      <c r="I1364" s="154">
        <v>0</v>
      </c>
      <c r="J1364" s="154">
        <v>0</v>
      </c>
      <c r="K1364" s="154">
        <v>0</v>
      </c>
      <c r="L1364" s="154">
        <v>0</v>
      </c>
      <c r="M1364" s="154">
        <v>0</v>
      </c>
      <c r="N1364" s="154" t="s">
        <v>263</v>
      </c>
      <c r="O1364" s="154" t="s">
        <v>263</v>
      </c>
    </row>
    <row r="1365" spans="1:33" ht="13.5" customHeight="1" x14ac:dyDescent="0.3">
      <c r="A1365" s="155">
        <v>2.0833333333333332E-2</v>
      </c>
      <c r="B1365" s="154">
        <v>1</v>
      </c>
      <c r="C1365" s="154">
        <v>0</v>
      </c>
      <c r="D1365" s="154">
        <v>0</v>
      </c>
      <c r="E1365" s="154">
        <v>1</v>
      </c>
      <c r="F1365" s="154">
        <v>0</v>
      </c>
      <c r="G1365" s="154">
        <v>0</v>
      </c>
      <c r="H1365" s="154">
        <v>0</v>
      </c>
      <c r="I1365" s="154">
        <v>0</v>
      </c>
      <c r="J1365" s="154">
        <v>0</v>
      </c>
      <c r="K1365" s="154">
        <v>0</v>
      </c>
      <c r="L1365" s="154">
        <v>0</v>
      </c>
      <c r="M1365" s="154">
        <v>0</v>
      </c>
      <c r="N1365" s="154">
        <v>16</v>
      </c>
      <c r="O1365" s="154" t="s">
        <v>263</v>
      </c>
    </row>
    <row r="1366" spans="1:33" ht="13.5" customHeight="1" x14ac:dyDescent="0.3">
      <c r="A1366" s="155">
        <v>3.125E-2</v>
      </c>
      <c r="B1366" s="154">
        <v>0</v>
      </c>
      <c r="C1366" s="154">
        <v>0</v>
      </c>
      <c r="D1366" s="154">
        <v>0</v>
      </c>
      <c r="E1366" s="154">
        <v>0</v>
      </c>
      <c r="F1366" s="154">
        <v>0</v>
      </c>
      <c r="G1366" s="154">
        <v>0</v>
      </c>
      <c r="H1366" s="154">
        <v>0</v>
      </c>
      <c r="I1366" s="154">
        <v>0</v>
      </c>
      <c r="J1366" s="154">
        <v>0</v>
      </c>
      <c r="K1366" s="154">
        <v>0</v>
      </c>
      <c r="L1366" s="154">
        <v>0</v>
      </c>
      <c r="M1366" s="154">
        <v>0</v>
      </c>
      <c r="N1366" s="154" t="s">
        <v>263</v>
      </c>
      <c r="O1366" s="154" t="s">
        <v>263</v>
      </c>
    </row>
    <row r="1367" spans="1:33" ht="13.5" customHeight="1" x14ac:dyDescent="0.3">
      <c r="A1367" s="155">
        <v>4.1666666666666664E-2</v>
      </c>
      <c r="B1367" s="154">
        <v>0</v>
      </c>
      <c r="C1367" s="154">
        <v>0</v>
      </c>
      <c r="D1367" s="154">
        <v>0</v>
      </c>
      <c r="E1367" s="154">
        <v>0</v>
      </c>
      <c r="F1367" s="154">
        <v>0</v>
      </c>
      <c r="G1367" s="154">
        <v>0</v>
      </c>
      <c r="H1367" s="154">
        <v>0</v>
      </c>
      <c r="I1367" s="154">
        <v>0</v>
      </c>
      <c r="J1367" s="154">
        <v>0</v>
      </c>
      <c r="K1367" s="154">
        <v>0</v>
      </c>
      <c r="L1367" s="154">
        <v>0</v>
      </c>
      <c r="M1367" s="154">
        <v>0</v>
      </c>
      <c r="N1367" s="154" t="s">
        <v>263</v>
      </c>
      <c r="O1367" s="154" t="s">
        <v>263</v>
      </c>
    </row>
    <row r="1368" spans="1:33" ht="13.5" customHeight="1" x14ac:dyDescent="0.3">
      <c r="A1368" s="155">
        <v>5.2083333333333336E-2</v>
      </c>
      <c r="B1368" s="154">
        <v>1</v>
      </c>
      <c r="C1368" s="154">
        <v>0</v>
      </c>
      <c r="D1368" s="154">
        <v>0</v>
      </c>
      <c r="E1368" s="154">
        <v>1</v>
      </c>
      <c r="F1368" s="154">
        <v>0</v>
      </c>
      <c r="G1368" s="154">
        <v>0</v>
      </c>
      <c r="H1368" s="154">
        <v>0</v>
      </c>
      <c r="I1368" s="154">
        <v>0</v>
      </c>
      <c r="J1368" s="154">
        <v>0</v>
      </c>
      <c r="K1368" s="154">
        <v>0</v>
      </c>
      <c r="L1368" s="154">
        <v>0</v>
      </c>
      <c r="M1368" s="154">
        <v>0</v>
      </c>
      <c r="N1368" s="154">
        <v>27.4</v>
      </c>
      <c r="O1368" s="154" t="s">
        <v>263</v>
      </c>
    </row>
    <row r="1369" spans="1:33" ht="13.5" customHeight="1" x14ac:dyDescent="0.3">
      <c r="A1369" s="155">
        <v>6.25E-2</v>
      </c>
      <c r="B1369" s="154">
        <v>0</v>
      </c>
      <c r="C1369" s="154">
        <v>0</v>
      </c>
      <c r="D1369" s="154">
        <v>0</v>
      </c>
      <c r="E1369" s="154">
        <v>0</v>
      </c>
      <c r="F1369" s="154">
        <v>0</v>
      </c>
      <c r="G1369" s="154">
        <v>0</v>
      </c>
      <c r="H1369" s="154">
        <v>0</v>
      </c>
      <c r="I1369" s="154">
        <v>0</v>
      </c>
      <c r="J1369" s="154">
        <v>0</v>
      </c>
      <c r="K1369" s="154">
        <v>0</v>
      </c>
      <c r="L1369" s="154">
        <v>0</v>
      </c>
      <c r="M1369" s="154">
        <v>0</v>
      </c>
      <c r="N1369" s="154" t="s">
        <v>263</v>
      </c>
      <c r="O1369" s="154" t="s">
        <v>263</v>
      </c>
    </row>
    <row r="1370" spans="1:33" ht="13.5" customHeight="1" x14ac:dyDescent="0.3">
      <c r="A1370" s="155">
        <v>7.2916666666666699E-2</v>
      </c>
      <c r="B1370" s="154">
        <v>0</v>
      </c>
      <c r="C1370" s="154">
        <v>0</v>
      </c>
      <c r="D1370" s="154">
        <v>0</v>
      </c>
      <c r="E1370" s="154">
        <v>0</v>
      </c>
      <c r="F1370" s="154">
        <v>0</v>
      </c>
      <c r="G1370" s="154">
        <v>0</v>
      </c>
      <c r="H1370" s="154">
        <v>0</v>
      </c>
      <c r="I1370" s="154">
        <v>0</v>
      </c>
      <c r="J1370" s="154">
        <v>0</v>
      </c>
      <c r="K1370" s="154">
        <v>0</v>
      </c>
      <c r="L1370" s="154">
        <v>0</v>
      </c>
      <c r="M1370" s="154">
        <v>0</v>
      </c>
      <c r="N1370" s="154" t="s">
        <v>263</v>
      </c>
      <c r="O1370" s="154" t="s">
        <v>263</v>
      </c>
    </row>
    <row r="1371" spans="1:33" ht="13.5" customHeight="1" x14ac:dyDescent="0.3">
      <c r="A1371" s="155">
        <v>8.3333333333333301E-2</v>
      </c>
      <c r="B1371" s="154">
        <v>0</v>
      </c>
      <c r="C1371" s="154">
        <v>0</v>
      </c>
      <c r="D1371" s="154">
        <v>0</v>
      </c>
      <c r="E1371" s="154">
        <v>0</v>
      </c>
      <c r="F1371" s="154">
        <v>0</v>
      </c>
      <c r="G1371" s="154">
        <v>0</v>
      </c>
      <c r="H1371" s="154">
        <v>0</v>
      </c>
      <c r="I1371" s="154">
        <v>0</v>
      </c>
      <c r="J1371" s="154">
        <v>0</v>
      </c>
      <c r="K1371" s="154">
        <v>0</v>
      </c>
      <c r="L1371" s="154">
        <v>0</v>
      </c>
      <c r="M1371" s="154">
        <v>0</v>
      </c>
      <c r="N1371" s="154" t="s">
        <v>263</v>
      </c>
      <c r="O1371" s="154" t="s">
        <v>263</v>
      </c>
    </row>
    <row r="1372" spans="1:33" ht="13.5" customHeight="1" x14ac:dyDescent="0.3">
      <c r="A1372" s="155">
        <v>9.375E-2</v>
      </c>
      <c r="B1372" s="154">
        <v>0</v>
      </c>
      <c r="C1372" s="154">
        <v>0</v>
      </c>
      <c r="D1372" s="154">
        <v>0</v>
      </c>
      <c r="E1372" s="154">
        <v>0</v>
      </c>
      <c r="F1372" s="154">
        <v>0</v>
      </c>
      <c r="G1372" s="154">
        <v>0</v>
      </c>
      <c r="H1372" s="154">
        <v>0</v>
      </c>
      <c r="I1372" s="154">
        <v>0</v>
      </c>
      <c r="J1372" s="154">
        <v>0</v>
      </c>
      <c r="K1372" s="154">
        <v>0</v>
      </c>
      <c r="L1372" s="154">
        <v>0</v>
      </c>
      <c r="M1372" s="154">
        <v>0</v>
      </c>
      <c r="N1372" s="154" t="s">
        <v>263</v>
      </c>
      <c r="O1372" s="154" t="s">
        <v>263</v>
      </c>
    </row>
    <row r="1373" spans="1:33" ht="13.5" customHeight="1" x14ac:dyDescent="0.3">
      <c r="A1373" s="155">
        <v>0.104166666666667</v>
      </c>
      <c r="B1373" s="154">
        <v>0</v>
      </c>
      <c r="C1373" s="154">
        <v>0</v>
      </c>
      <c r="D1373" s="154">
        <v>0</v>
      </c>
      <c r="E1373" s="154">
        <v>0</v>
      </c>
      <c r="F1373" s="154">
        <v>0</v>
      </c>
      <c r="G1373" s="154">
        <v>0</v>
      </c>
      <c r="H1373" s="154">
        <v>0</v>
      </c>
      <c r="I1373" s="154">
        <v>0</v>
      </c>
      <c r="J1373" s="154">
        <v>0</v>
      </c>
      <c r="K1373" s="154">
        <v>0</v>
      </c>
      <c r="L1373" s="154">
        <v>0</v>
      </c>
      <c r="M1373" s="154">
        <v>0</v>
      </c>
      <c r="N1373" s="154" t="s">
        <v>263</v>
      </c>
      <c r="O1373" s="154" t="s">
        <v>263</v>
      </c>
    </row>
    <row r="1374" spans="1:33" ht="13.5" customHeight="1" x14ac:dyDescent="0.3">
      <c r="A1374" s="155">
        <v>0.114583333333333</v>
      </c>
      <c r="B1374" s="154">
        <v>2</v>
      </c>
      <c r="C1374" s="154">
        <v>0</v>
      </c>
      <c r="D1374" s="154">
        <v>0</v>
      </c>
      <c r="E1374" s="154">
        <v>1</v>
      </c>
      <c r="F1374" s="154">
        <v>0</v>
      </c>
      <c r="G1374" s="154">
        <v>1</v>
      </c>
      <c r="H1374" s="154">
        <v>0</v>
      </c>
      <c r="I1374" s="154">
        <v>0</v>
      </c>
      <c r="J1374" s="154">
        <v>0</v>
      </c>
      <c r="K1374" s="154">
        <v>0</v>
      </c>
      <c r="L1374" s="154">
        <v>0</v>
      </c>
      <c r="M1374" s="154">
        <v>0</v>
      </c>
      <c r="N1374" s="154">
        <v>16.899999999999999</v>
      </c>
      <c r="O1374" s="154" t="s">
        <v>263</v>
      </c>
    </row>
    <row r="1375" spans="1:33" ht="13.5" customHeight="1" x14ac:dyDescent="0.3">
      <c r="A1375" s="155">
        <v>0.125</v>
      </c>
      <c r="B1375" s="154">
        <v>0</v>
      </c>
      <c r="C1375" s="154">
        <v>0</v>
      </c>
      <c r="D1375" s="154">
        <v>0</v>
      </c>
      <c r="E1375" s="154">
        <v>0</v>
      </c>
      <c r="F1375" s="154">
        <v>0</v>
      </c>
      <c r="G1375" s="154">
        <v>0</v>
      </c>
      <c r="H1375" s="154">
        <v>0</v>
      </c>
      <c r="I1375" s="154">
        <v>0</v>
      </c>
      <c r="J1375" s="154">
        <v>0</v>
      </c>
      <c r="K1375" s="154">
        <v>0</v>
      </c>
      <c r="L1375" s="154">
        <v>0</v>
      </c>
      <c r="M1375" s="154">
        <v>0</v>
      </c>
      <c r="N1375" s="154" t="s">
        <v>263</v>
      </c>
      <c r="O1375" s="154" t="s">
        <v>263</v>
      </c>
    </row>
    <row r="1376" spans="1:33" ht="13.5" customHeight="1" x14ac:dyDescent="0.3">
      <c r="A1376" s="155">
        <v>0.13541666666666699</v>
      </c>
      <c r="B1376" s="154">
        <v>1</v>
      </c>
      <c r="C1376" s="154">
        <v>0</v>
      </c>
      <c r="D1376" s="154">
        <v>0</v>
      </c>
      <c r="E1376" s="154">
        <v>1</v>
      </c>
      <c r="F1376" s="154">
        <v>0</v>
      </c>
      <c r="G1376" s="154">
        <v>0</v>
      </c>
      <c r="H1376" s="154">
        <v>0</v>
      </c>
      <c r="I1376" s="154">
        <v>0</v>
      </c>
      <c r="J1376" s="154">
        <v>0</v>
      </c>
      <c r="K1376" s="154">
        <v>0</v>
      </c>
      <c r="L1376" s="154">
        <v>0</v>
      </c>
      <c r="M1376" s="154">
        <v>0</v>
      </c>
      <c r="N1376" s="154">
        <v>24.7</v>
      </c>
      <c r="O1376" s="154" t="s">
        <v>263</v>
      </c>
    </row>
    <row r="1377" spans="1:15" ht="13.5" customHeight="1" x14ac:dyDescent="0.3">
      <c r="A1377" s="155">
        <v>0.14583333333333301</v>
      </c>
      <c r="B1377" s="154">
        <v>0</v>
      </c>
      <c r="C1377" s="154">
        <v>0</v>
      </c>
      <c r="D1377" s="154">
        <v>0</v>
      </c>
      <c r="E1377" s="154">
        <v>0</v>
      </c>
      <c r="F1377" s="154">
        <v>0</v>
      </c>
      <c r="G1377" s="154">
        <v>0</v>
      </c>
      <c r="H1377" s="154">
        <v>0</v>
      </c>
      <c r="I1377" s="154">
        <v>0</v>
      </c>
      <c r="J1377" s="154">
        <v>0</v>
      </c>
      <c r="K1377" s="154">
        <v>0</v>
      </c>
      <c r="L1377" s="154">
        <v>0</v>
      </c>
      <c r="M1377" s="154">
        <v>0</v>
      </c>
      <c r="N1377" s="154" t="s">
        <v>263</v>
      </c>
      <c r="O1377" s="154" t="s">
        <v>263</v>
      </c>
    </row>
    <row r="1378" spans="1:15" ht="13.5" customHeight="1" x14ac:dyDescent="0.3">
      <c r="A1378" s="155">
        <v>0.15625</v>
      </c>
      <c r="B1378" s="154">
        <v>0</v>
      </c>
      <c r="C1378" s="154">
        <v>0</v>
      </c>
      <c r="D1378" s="154">
        <v>0</v>
      </c>
      <c r="E1378" s="154">
        <v>0</v>
      </c>
      <c r="F1378" s="154">
        <v>0</v>
      </c>
      <c r="G1378" s="154">
        <v>0</v>
      </c>
      <c r="H1378" s="154">
        <v>0</v>
      </c>
      <c r="I1378" s="154">
        <v>0</v>
      </c>
      <c r="J1378" s="154">
        <v>0</v>
      </c>
      <c r="K1378" s="154">
        <v>0</v>
      </c>
      <c r="L1378" s="154">
        <v>0</v>
      </c>
      <c r="M1378" s="154">
        <v>0</v>
      </c>
      <c r="N1378" s="154" t="s">
        <v>263</v>
      </c>
      <c r="O1378" s="154" t="s">
        <v>263</v>
      </c>
    </row>
    <row r="1379" spans="1:15" ht="13.5" customHeight="1" x14ac:dyDescent="0.3">
      <c r="A1379" s="155">
        <v>0.16666666666666699</v>
      </c>
      <c r="B1379" s="154">
        <v>0</v>
      </c>
      <c r="C1379" s="154">
        <v>0</v>
      </c>
      <c r="D1379" s="154">
        <v>0</v>
      </c>
      <c r="E1379" s="154">
        <v>0</v>
      </c>
      <c r="F1379" s="154">
        <v>0</v>
      </c>
      <c r="G1379" s="154">
        <v>0</v>
      </c>
      <c r="H1379" s="154">
        <v>0</v>
      </c>
      <c r="I1379" s="154">
        <v>0</v>
      </c>
      <c r="J1379" s="154">
        <v>0</v>
      </c>
      <c r="K1379" s="154">
        <v>0</v>
      </c>
      <c r="L1379" s="154">
        <v>0</v>
      </c>
      <c r="M1379" s="154">
        <v>0</v>
      </c>
      <c r="N1379" s="154" t="s">
        <v>263</v>
      </c>
      <c r="O1379" s="154" t="s">
        <v>263</v>
      </c>
    </row>
    <row r="1380" spans="1:15" ht="13.5" customHeight="1" x14ac:dyDescent="0.3">
      <c r="A1380" s="155">
        <v>0.17708333333333301</v>
      </c>
      <c r="B1380" s="154">
        <v>0</v>
      </c>
      <c r="C1380" s="154">
        <v>0</v>
      </c>
      <c r="D1380" s="154">
        <v>0</v>
      </c>
      <c r="E1380" s="154">
        <v>0</v>
      </c>
      <c r="F1380" s="154">
        <v>0</v>
      </c>
      <c r="G1380" s="154">
        <v>0</v>
      </c>
      <c r="H1380" s="154">
        <v>0</v>
      </c>
      <c r="I1380" s="154">
        <v>0</v>
      </c>
      <c r="J1380" s="154">
        <v>0</v>
      </c>
      <c r="K1380" s="154">
        <v>0</v>
      </c>
      <c r="L1380" s="154">
        <v>0</v>
      </c>
      <c r="M1380" s="154">
        <v>0</v>
      </c>
      <c r="N1380" s="154" t="s">
        <v>263</v>
      </c>
      <c r="O1380" s="154" t="s">
        <v>263</v>
      </c>
    </row>
    <row r="1381" spans="1:15" ht="13.5" customHeight="1" x14ac:dyDescent="0.3">
      <c r="A1381" s="155">
        <v>0.1875</v>
      </c>
      <c r="B1381" s="154">
        <v>0</v>
      </c>
      <c r="C1381" s="154">
        <v>0</v>
      </c>
      <c r="D1381" s="154">
        <v>0</v>
      </c>
      <c r="E1381" s="154">
        <v>0</v>
      </c>
      <c r="F1381" s="154">
        <v>0</v>
      </c>
      <c r="G1381" s="154">
        <v>0</v>
      </c>
      <c r="H1381" s="154">
        <v>0</v>
      </c>
      <c r="I1381" s="154">
        <v>0</v>
      </c>
      <c r="J1381" s="154">
        <v>0</v>
      </c>
      <c r="K1381" s="154">
        <v>0</v>
      </c>
      <c r="L1381" s="154">
        <v>0</v>
      </c>
      <c r="M1381" s="154">
        <v>0</v>
      </c>
      <c r="N1381" s="154" t="s">
        <v>263</v>
      </c>
      <c r="O1381" s="154" t="s">
        <v>263</v>
      </c>
    </row>
    <row r="1382" spans="1:15" ht="13.5" customHeight="1" x14ac:dyDescent="0.3">
      <c r="A1382" s="155">
        <v>0.19791666666666699</v>
      </c>
      <c r="B1382" s="154">
        <v>0</v>
      </c>
      <c r="C1382" s="154">
        <v>0</v>
      </c>
      <c r="D1382" s="154">
        <v>0</v>
      </c>
      <c r="E1382" s="154">
        <v>0</v>
      </c>
      <c r="F1382" s="154">
        <v>0</v>
      </c>
      <c r="G1382" s="154">
        <v>0</v>
      </c>
      <c r="H1382" s="154">
        <v>0</v>
      </c>
      <c r="I1382" s="154">
        <v>0</v>
      </c>
      <c r="J1382" s="154">
        <v>0</v>
      </c>
      <c r="K1382" s="154">
        <v>0</v>
      </c>
      <c r="L1382" s="154">
        <v>0</v>
      </c>
      <c r="M1382" s="154">
        <v>0</v>
      </c>
      <c r="N1382" s="154" t="s">
        <v>263</v>
      </c>
      <c r="O1382" s="154" t="s">
        <v>263</v>
      </c>
    </row>
    <row r="1383" spans="1:15" ht="13.5" customHeight="1" x14ac:dyDescent="0.3">
      <c r="A1383" s="155">
        <v>0.20833333333333301</v>
      </c>
      <c r="B1383" s="154">
        <v>0</v>
      </c>
      <c r="C1383" s="154">
        <v>0</v>
      </c>
      <c r="D1383" s="154">
        <v>0</v>
      </c>
      <c r="E1383" s="154">
        <v>0</v>
      </c>
      <c r="F1383" s="154">
        <v>0</v>
      </c>
      <c r="G1383" s="154">
        <v>0</v>
      </c>
      <c r="H1383" s="154">
        <v>0</v>
      </c>
      <c r="I1383" s="154">
        <v>0</v>
      </c>
      <c r="J1383" s="154">
        <v>0</v>
      </c>
      <c r="K1383" s="154">
        <v>0</v>
      </c>
      <c r="L1383" s="154">
        <v>0</v>
      </c>
      <c r="M1383" s="154">
        <v>0</v>
      </c>
      <c r="N1383" s="154" t="s">
        <v>263</v>
      </c>
      <c r="O1383" s="154" t="s">
        <v>263</v>
      </c>
    </row>
    <row r="1384" spans="1:15" ht="13.5" customHeight="1" x14ac:dyDescent="0.3">
      <c r="A1384" s="155">
        <v>0.21875</v>
      </c>
      <c r="B1384" s="154">
        <v>0</v>
      </c>
      <c r="C1384" s="154">
        <v>0</v>
      </c>
      <c r="D1384" s="154">
        <v>0</v>
      </c>
      <c r="E1384" s="154">
        <v>0</v>
      </c>
      <c r="F1384" s="154">
        <v>0</v>
      </c>
      <c r="G1384" s="154">
        <v>0</v>
      </c>
      <c r="H1384" s="154">
        <v>0</v>
      </c>
      <c r="I1384" s="154">
        <v>0</v>
      </c>
      <c r="J1384" s="154">
        <v>0</v>
      </c>
      <c r="K1384" s="154">
        <v>0</v>
      </c>
      <c r="L1384" s="154">
        <v>0</v>
      </c>
      <c r="M1384" s="154">
        <v>0</v>
      </c>
      <c r="N1384" s="154" t="s">
        <v>263</v>
      </c>
      <c r="O1384" s="154" t="s">
        <v>263</v>
      </c>
    </row>
    <row r="1385" spans="1:15" ht="13.5" customHeight="1" x14ac:dyDescent="0.3">
      <c r="A1385" s="155">
        <v>0.22916666666666699</v>
      </c>
      <c r="B1385" s="154">
        <v>0</v>
      </c>
      <c r="C1385" s="154">
        <v>0</v>
      </c>
      <c r="D1385" s="154">
        <v>0</v>
      </c>
      <c r="E1385" s="154">
        <v>0</v>
      </c>
      <c r="F1385" s="154">
        <v>0</v>
      </c>
      <c r="G1385" s="154">
        <v>0</v>
      </c>
      <c r="H1385" s="154">
        <v>0</v>
      </c>
      <c r="I1385" s="154">
        <v>0</v>
      </c>
      <c r="J1385" s="154">
        <v>0</v>
      </c>
      <c r="K1385" s="154">
        <v>0</v>
      </c>
      <c r="L1385" s="154">
        <v>0</v>
      </c>
      <c r="M1385" s="154">
        <v>0</v>
      </c>
      <c r="N1385" s="154" t="s">
        <v>263</v>
      </c>
      <c r="O1385" s="154" t="s">
        <v>263</v>
      </c>
    </row>
    <row r="1386" spans="1:15" ht="13.5" customHeight="1" x14ac:dyDescent="0.3">
      <c r="A1386" s="155">
        <v>0.23958333333333301</v>
      </c>
      <c r="B1386" s="154">
        <v>0</v>
      </c>
      <c r="C1386" s="154">
        <v>0</v>
      </c>
      <c r="D1386" s="154">
        <v>0</v>
      </c>
      <c r="E1386" s="154">
        <v>0</v>
      </c>
      <c r="F1386" s="154">
        <v>0</v>
      </c>
      <c r="G1386" s="154">
        <v>0</v>
      </c>
      <c r="H1386" s="154">
        <v>0</v>
      </c>
      <c r="I1386" s="154">
        <v>0</v>
      </c>
      <c r="J1386" s="154">
        <v>0</v>
      </c>
      <c r="K1386" s="154">
        <v>0</v>
      </c>
      <c r="L1386" s="154">
        <v>0</v>
      </c>
      <c r="M1386" s="154">
        <v>0</v>
      </c>
      <c r="N1386" s="154" t="s">
        <v>263</v>
      </c>
      <c r="O1386" s="154" t="s">
        <v>263</v>
      </c>
    </row>
    <row r="1387" spans="1:15" ht="13.5" customHeight="1" x14ac:dyDescent="0.3">
      <c r="A1387" s="155">
        <v>0.25</v>
      </c>
      <c r="B1387" s="154">
        <v>1</v>
      </c>
      <c r="C1387" s="154">
        <v>0</v>
      </c>
      <c r="D1387" s="154">
        <v>0</v>
      </c>
      <c r="E1387" s="154">
        <v>1</v>
      </c>
      <c r="F1387" s="154">
        <v>0</v>
      </c>
      <c r="G1387" s="154">
        <v>0</v>
      </c>
      <c r="H1387" s="154">
        <v>0</v>
      </c>
      <c r="I1387" s="154">
        <v>0</v>
      </c>
      <c r="J1387" s="154">
        <v>0</v>
      </c>
      <c r="K1387" s="154">
        <v>0</v>
      </c>
      <c r="L1387" s="154">
        <v>0</v>
      </c>
      <c r="M1387" s="154">
        <v>0</v>
      </c>
      <c r="N1387" s="154">
        <v>37.299999999999997</v>
      </c>
      <c r="O1387" s="154" t="s">
        <v>263</v>
      </c>
    </row>
    <row r="1388" spans="1:15" ht="13.5" customHeight="1" x14ac:dyDescent="0.3">
      <c r="A1388" s="155">
        <v>0.26041666666666702</v>
      </c>
      <c r="B1388" s="154">
        <v>1</v>
      </c>
      <c r="C1388" s="154">
        <v>0</v>
      </c>
      <c r="D1388" s="154">
        <v>0</v>
      </c>
      <c r="E1388" s="154">
        <v>1</v>
      </c>
      <c r="F1388" s="154">
        <v>0</v>
      </c>
      <c r="G1388" s="154">
        <v>0</v>
      </c>
      <c r="H1388" s="154">
        <v>0</v>
      </c>
      <c r="I1388" s="154">
        <v>0</v>
      </c>
      <c r="J1388" s="154">
        <v>0</v>
      </c>
      <c r="K1388" s="154">
        <v>0</v>
      </c>
      <c r="L1388" s="154">
        <v>0</v>
      </c>
      <c r="M1388" s="154">
        <v>0</v>
      </c>
      <c r="N1388" s="154">
        <v>20.2</v>
      </c>
      <c r="O1388" s="154" t="s">
        <v>263</v>
      </c>
    </row>
    <row r="1389" spans="1:15" ht="13.5" customHeight="1" x14ac:dyDescent="0.3">
      <c r="A1389" s="155">
        <v>0.27083333333333298</v>
      </c>
      <c r="B1389" s="154">
        <v>0</v>
      </c>
      <c r="C1389" s="154">
        <v>0</v>
      </c>
      <c r="D1389" s="154">
        <v>0</v>
      </c>
      <c r="E1389" s="154">
        <v>0</v>
      </c>
      <c r="F1389" s="154">
        <v>0</v>
      </c>
      <c r="G1389" s="154">
        <v>0</v>
      </c>
      <c r="H1389" s="154">
        <v>0</v>
      </c>
      <c r="I1389" s="154">
        <v>0</v>
      </c>
      <c r="J1389" s="154">
        <v>0</v>
      </c>
      <c r="K1389" s="154">
        <v>0</v>
      </c>
      <c r="L1389" s="154">
        <v>0</v>
      </c>
      <c r="M1389" s="154">
        <v>0</v>
      </c>
      <c r="N1389" s="154" t="s">
        <v>263</v>
      </c>
      <c r="O1389" s="154" t="s">
        <v>263</v>
      </c>
    </row>
    <row r="1390" spans="1:15" ht="13.5" customHeight="1" x14ac:dyDescent="0.3">
      <c r="A1390" s="155">
        <v>0.28125</v>
      </c>
      <c r="B1390" s="154">
        <v>0</v>
      </c>
      <c r="C1390" s="154">
        <v>0</v>
      </c>
      <c r="D1390" s="154">
        <v>0</v>
      </c>
      <c r="E1390" s="154">
        <v>0</v>
      </c>
      <c r="F1390" s="154">
        <v>0</v>
      </c>
      <c r="G1390" s="154">
        <v>0</v>
      </c>
      <c r="H1390" s="154">
        <v>0</v>
      </c>
      <c r="I1390" s="154">
        <v>0</v>
      </c>
      <c r="J1390" s="154">
        <v>0</v>
      </c>
      <c r="K1390" s="154">
        <v>0</v>
      </c>
      <c r="L1390" s="154">
        <v>0</v>
      </c>
      <c r="M1390" s="154">
        <v>0</v>
      </c>
      <c r="N1390" s="154" t="s">
        <v>263</v>
      </c>
      <c r="O1390" s="154" t="s">
        <v>263</v>
      </c>
    </row>
    <row r="1391" spans="1:15" ht="13.5" customHeight="1" x14ac:dyDescent="0.3">
      <c r="A1391" s="155">
        <v>0.29166666666666702</v>
      </c>
      <c r="B1391" s="154">
        <v>1</v>
      </c>
      <c r="C1391" s="154">
        <v>0</v>
      </c>
      <c r="D1391" s="154">
        <v>0</v>
      </c>
      <c r="E1391" s="154">
        <v>0</v>
      </c>
      <c r="F1391" s="154">
        <v>1</v>
      </c>
      <c r="G1391" s="154">
        <v>0</v>
      </c>
      <c r="H1391" s="154">
        <v>0</v>
      </c>
      <c r="I1391" s="154">
        <v>0</v>
      </c>
      <c r="J1391" s="154">
        <v>0</v>
      </c>
      <c r="K1391" s="154">
        <v>0</v>
      </c>
      <c r="L1391" s="154">
        <v>0</v>
      </c>
      <c r="M1391" s="154">
        <v>0</v>
      </c>
      <c r="N1391" s="154">
        <v>38.1</v>
      </c>
      <c r="O1391" s="154" t="s">
        <v>263</v>
      </c>
    </row>
    <row r="1392" spans="1:15" ht="13.5" customHeight="1" x14ac:dyDescent="0.3">
      <c r="A1392" s="155">
        <v>0.30208333333333298</v>
      </c>
      <c r="B1392" s="154">
        <v>3</v>
      </c>
      <c r="C1392" s="154">
        <v>0</v>
      </c>
      <c r="D1392" s="154">
        <v>0</v>
      </c>
      <c r="E1392" s="154">
        <v>3</v>
      </c>
      <c r="F1392" s="154">
        <v>0</v>
      </c>
      <c r="G1392" s="154">
        <v>0</v>
      </c>
      <c r="H1392" s="154">
        <v>0</v>
      </c>
      <c r="I1392" s="154">
        <v>0</v>
      </c>
      <c r="J1392" s="154">
        <v>0</v>
      </c>
      <c r="K1392" s="154">
        <v>0</v>
      </c>
      <c r="L1392" s="154">
        <v>0</v>
      </c>
      <c r="M1392" s="154">
        <v>0</v>
      </c>
      <c r="N1392" s="154">
        <v>26.5</v>
      </c>
      <c r="O1392" s="154" t="s">
        <v>263</v>
      </c>
    </row>
    <row r="1393" spans="1:15" ht="13.5" customHeight="1" x14ac:dyDescent="0.3">
      <c r="A1393" s="155">
        <v>0.3125</v>
      </c>
      <c r="B1393" s="154">
        <v>1</v>
      </c>
      <c r="C1393" s="154">
        <v>0</v>
      </c>
      <c r="D1393" s="154">
        <v>0</v>
      </c>
      <c r="E1393" s="154">
        <v>1</v>
      </c>
      <c r="F1393" s="154">
        <v>0</v>
      </c>
      <c r="G1393" s="154">
        <v>0</v>
      </c>
      <c r="H1393" s="154">
        <v>0</v>
      </c>
      <c r="I1393" s="154">
        <v>0</v>
      </c>
      <c r="J1393" s="154">
        <v>0</v>
      </c>
      <c r="K1393" s="154">
        <v>0</v>
      </c>
      <c r="L1393" s="154">
        <v>0</v>
      </c>
      <c r="M1393" s="154">
        <v>0</v>
      </c>
      <c r="N1393" s="154">
        <v>21.3</v>
      </c>
      <c r="O1393" s="154" t="s">
        <v>263</v>
      </c>
    </row>
    <row r="1394" spans="1:15" ht="13.5" customHeight="1" x14ac:dyDescent="0.3">
      <c r="A1394" s="155">
        <v>0.32291666666666702</v>
      </c>
      <c r="B1394" s="154">
        <v>0</v>
      </c>
      <c r="C1394" s="154">
        <v>0</v>
      </c>
      <c r="D1394" s="154">
        <v>0</v>
      </c>
      <c r="E1394" s="154">
        <v>0</v>
      </c>
      <c r="F1394" s="154">
        <v>0</v>
      </c>
      <c r="G1394" s="154">
        <v>0</v>
      </c>
      <c r="H1394" s="154">
        <v>0</v>
      </c>
      <c r="I1394" s="154">
        <v>0</v>
      </c>
      <c r="J1394" s="154">
        <v>0</v>
      </c>
      <c r="K1394" s="154">
        <v>0</v>
      </c>
      <c r="L1394" s="154">
        <v>0</v>
      </c>
      <c r="M1394" s="154">
        <v>0</v>
      </c>
      <c r="N1394" s="154" t="s">
        <v>263</v>
      </c>
      <c r="O1394" s="154" t="s">
        <v>263</v>
      </c>
    </row>
    <row r="1395" spans="1:15" ht="13.5" customHeight="1" x14ac:dyDescent="0.3">
      <c r="A1395" s="155">
        <v>0.33333333333333298</v>
      </c>
      <c r="B1395" s="154">
        <v>1</v>
      </c>
      <c r="C1395" s="154">
        <v>0</v>
      </c>
      <c r="D1395" s="154">
        <v>0</v>
      </c>
      <c r="E1395" s="154">
        <v>1</v>
      </c>
      <c r="F1395" s="154">
        <v>0</v>
      </c>
      <c r="G1395" s="154">
        <v>0</v>
      </c>
      <c r="H1395" s="154">
        <v>0</v>
      </c>
      <c r="I1395" s="154">
        <v>0</v>
      </c>
      <c r="J1395" s="154">
        <v>0</v>
      </c>
      <c r="K1395" s="154">
        <v>0</v>
      </c>
      <c r="L1395" s="154">
        <v>0</v>
      </c>
      <c r="M1395" s="154">
        <v>0</v>
      </c>
      <c r="N1395" s="154">
        <v>24.1</v>
      </c>
      <c r="O1395" s="154" t="s">
        <v>263</v>
      </c>
    </row>
    <row r="1396" spans="1:15" ht="13.5" customHeight="1" x14ac:dyDescent="0.3">
      <c r="A1396" s="155">
        <v>0.34375</v>
      </c>
      <c r="B1396" s="154">
        <v>2</v>
      </c>
      <c r="C1396" s="154">
        <v>0</v>
      </c>
      <c r="D1396" s="154">
        <v>0</v>
      </c>
      <c r="E1396" s="154">
        <v>2</v>
      </c>
      <c r="F1396" s="154">
        <v>0</v>
      </c>
      <c r="G1396" s="154">
        <v>0</v>
      </c>
      <c r="H1396" s="154">
        <v>0</v>
      </c>
      <c r="I1396" s="154">
        <v>0</v>
      </c>
      <c r="J1396" s="154">
        <v>0</v>
      </c>
      <c r="K1396" s="154">
        <v>0</v>
      </c>
      <c r="L1396" s="154">
        <v>0</v>
      </c>
      <c r="M1396" s="154">
        <v>0</v>
      </c>
      <c r="N1396" s="154">
        <v>27.7</v>
      </c>
      <c r="O1396" s="154" t="s">
        <v>263</v>
      </c>
    </row>
    <row r="1397" spans="1:15" ht="13.5" customHeight="1" x14ac:dyDescent="0.3">
      <c r="A1397" s="155">
        <v>0.35416666666666702</v>
      </c>
      <c r="B1397" s="154">
        <v>0</v>
      </c>
      <c r="C1397" s="154">
        <v>0</v>
      </c>
      <c r="D1397" s="154">
        <v>0</v>
      </c>
      <c r="E1397" s="154">
        <v>0</v>
      </c>
      <c r="F1397" s="154">
        <v>0</v>
      </c>
      <c r="G1397" s="154">
        <v>0</v>
      </c>
      <c r="H1397" s="154">
        <v>0</v>
      </c>
      <c r="I1397" s="154">
        <v>0</v>
      </c>
      <c r="J1397" s="154">
        <v>0</v>
      </c>
      <c r="K1397" s="154">
        <v>0</v>
      </c>
      <c r="L1397" s="154">
        <v>0</v>
      </c>
      <c r="M1397" s="154">
        <v>0</v>
      </c>
      <c r="N1397" s="154" t="s">
        <v>263</v>
      </c>
      <c r="O1397" s="154" t="s">
        <v>263</v>
      </c>
    </row>
    <row r="1398" spans="1:15" ht="13.5" customHeight="1" x14ac:dyDescent="0.3">
      <c r="A1398" s="155">
        <v>0.36458333333333298</v>
      </c>
      <c r="B1398" s="154">
        <v>0</v>
      </c>
      <c r="C1398" s="154">
        <v>0</v>
      </c>
      <c r="D1398" s="154">
        <v>0</v>
      </c>
      <c r="E1398" s="154">
        <v>0</v>
      </c>
      <c r="F1398" s="154">
        <v>0</v>
      </c>
      <c r="G1398" s="154">
        <v>0</v>
      </c>
      <c r="H1398" s="154">
        <v>0</v>
      </c>
      <c r="I1398" s="154">
        <v>0</v>
      </c>
      <c r="J1398" s="154">
        <v>0</v>
      </c>
      <c r="K1398" s="154">
        <v>0</v>
      </c>
      <c r="L1398" s="154">
        <v>0</v>
      </c>
      <c r="M1398" s="154">
        <v>0</v>
      </c>
      <c r="N1398" s="154" t="s">
        <v>263</v>
      </c>
      <c r="O1398" s="154" t="s">
        <v>263</v>
      </c>
    </row>
    <row r="1399" spans="1:15" ht="13.5" customHeight="1" x14ac:dyDescent="0.3">
      <c r="A1399" s="155">
        <v>0.375</v>
      </c>
      <c r="B1399" s="154">
        <v>5</v>
      </c>
      <c r="C1399" s="154">
        <v>1</v>
      </c>
      <c r="D1399" s="154">
        <v>0</v>
      </c>
      <c r="E1399" s="154">
        <v>0</v>
      </c>
      <c r="F1399" s="154">
        <v>3</v>
      </c>
      <c r="G1399" s="154">
        <v>0</v>
      </c>
      <c r="H1399" s="154">
        <v>0</v>
      </c>
      <c r="I1399" s="154">
        <v>0</v>
      </c>
      <c r="J1399" s="154">
        <v>0</v>
      </c>
      <c r="K1399" s="154">
        <v>0</v>
      </c>
      <c r="L1399" s="154">
        <v>1</v>
      </c>
      <c r="M1399" s="154">
        <v>0</v>
      </c>
      <c r="N1399" s="154">
        <v>21.4</v>
      </c>
      <c r="O1399" s="154" t="s">
        <v>263</v>
      </c>
    </row>
    <row r="1400" spans="1:15" ht="13.5" customHeight="1" x14ac:dyDescent="0.3">
      <c r="A1400" s="155">
        <v>0.38541666666666702</v>
      </c>
      <c r="B1400" s="154">
        <v>5</v>
      </c>
      <c r="C1400" s="154">
        <v>1</v>
      </c>
      <c r="D1400" s="154">
        <v>0</v>
      </c>
      <c r="E1400" s="154">
        <v>0</v>
      </c>
      <c r="F1400" s="154">
        <v>1</v>
      </c>
      <c r="G1400" s="154">
        <v>2</v>
      </c>
      <c r="H1400" s="154">
        <v>0</v>
      </c>
      <c r="I1400" s="154">
        <v>0</v>
      </c>
      <c r="J1400" s="154">
        <v>0</v>
      </c>
      <c r="K1400" s="154">
        <v>0</v>
      </c>
      <c r="L1400" s="154">
        <v>1</v>
      </c>
      <c r="M1400" s="154">
        <v>0</v>
      </c>
      <c r="N1400" s="154">
        <v>21.1</v>
      </c>
      <c r="O1400" s="154" t="s">
        <v>263</v>
      </c>
    </row>
    <row r="1401" spans="1:15" ht="13.5" customHeight="1" x14ac:dyDescent="0.3">
      <c r="A1401" s="155">
        <v>0.39583333333333298</v>
      </c>
      <c r="B1401" s="154">
        <v>5</v>
      </c>
      <c r="C1401" s="154">
        <v>1</v>
      </c>
      <c r="D1401" s="154">
        <v>0</v>
      </c>
      <c r="E1401" s="154">
        <v>3</v>
      </c>
      <c r="F1401" s="154">
        <v>1</v>
      </c>
      <c r="G1401" s="154">
        <v>0</v>
      </c>
      <c r="H1401" s="154">
        <v>0</v>
      </c>
      <c r="I1401" s="154">
        <v>0</v>
      </c>
      <c r="J1401" s="154">
        <v>0</v>
      </c>
      <c r="K1401" s="154">
        <v>0</v>
      </c>
      <c r="L1401" s="154">
        <v>0</v>
      </c>
      <c r="M1401" s="154">
        <v>0</v>
      </c>
      <c r="N1401" s="154">
        <v>22.8</v>
      </c>
      <c r="O1401" s="154" t="s">
        <v>263</v>
      </c>
    </row>
    <row r="1402" spans="1:15" ht="13.5" customHeight="1" x14ac:dyDescent="0.3">
      <c r="A1402" s="155">
        <v>0.40625</v>
      </c>
      <c r="B1402" s="154">
        <v>4</v>
      </c>
      <c r="C1402" s="154">
        <v>1</v>
      </c>
      <c r="D1402" s="154">
        <v>1</v>
      </c>
      <c r="E1402" s="154">
        <v>1</v>
      </c>
      <c r="F1402" s="154">
        <v>1</v>
      </c>
      <c r="G1402" s="154">
        <v>0</v>
      </c>
      <c r="H1402" s="154">
        <v>0</v>
      </c>
      <c r="I1402" s="154">
        <v>0</v>
      </c>
      <c r="J1402" s="154">
        <v>0</v>
      </c>
      <c r="K1402" s="154">
        <v>0</v>
      </c>
      <c r="L1402" s="154">
        <v>0</v>
      </c>
      <c r="M1402" s="154">
        <v>0</v>
      </c>
      <c r="N1402" s="154">
        <v>19.8</v>
      </c>
      <c r="O1402" s="154" t="s">
        <v>263</v>
      </c>
    </row>
    <row r="1403" spans="1:15" ht="13.5" customHeight="1" x14ac:dyDescent="0.3">
      <c r="A1403" s="155">
        <v>0.41666666666666702</v>
      </c>
      <c r="B1403" s="154">
        <v>4</v>
      </c>
      <c r="C1403" s="154">
        <v>0</v>
      </c>
      <c r="D1403" s="154">
        <v>0</v>
      </c>
      <c r="E1403" s="154">
        <v>3</v>
      </c>
      <c r="F1403" s="154">
        <v>1</v>
      </c>
      <c r="G1403" s="154">
        <v>0</v>
      </c>
      <c r="H1403" s="154">
        <v>0</v>
      </c>
      <c r="I1403" s="154">
        <v>0</v>
      </c>
      <c r="J1403" s="154">
        <v>0</v>
      </c>
      <c r="K1403" s="154">
        <v>0</v>
      </c>
      <c r="L1403" s="154">
        <v>0</v>
      </c>
      <c r="M1403" s="154">
        <v>0</v>
      </c>
      <c r="N1403" s="154">
        <v>22.6</v>
      </c>
      <c r="O1403" s="154" t="s">
        <v>263</v>
      </c>
    </row>
    <row r="1404" spans="1:15" ht="13.5" customHeight="1" x14ac:dyDescent="0.3">
      <c r="A1404" s="155">
        <v>0.42708333333333298</v>
      </c>
      <c r="B1404" s="154">
        <v>5</v>
      </c>
      <c r="C1404" s="154">
        <v>1</v>
      </c>
      <c r="D1404" s="154">
        <v>0</v>
      </c>
      <c r="E1404" s="154">
        <v>3</v>
      </c>
      <c r="F1404" s="154">
        <v>1</v>
      </c>
      <c r="G1404" s="154">
        <v>0</v>
      </c>
      <c r="H1404" s="154">
        <v>0</v>
      </c>
      <c r="I1404" s="154">
        <v>0</v>
      </c>
      <c r="J1404" s="154">
        <v>0</v>
      </c>
      <c r="K1404" s="154">
        <v>0</v>
      </c>
      <c r="L1404" s="154">
        <v>0</v>
      </c>
      <c r="M1404" s="154">
        <v>0</v>
      </c>
      <c r="N1404" s="154">
        <v>20.7</v>
      </c>
      <c r="O1404" s="154" t="s">
        <v>263</v>
      </c>
    </row>
    <row r="1405" spans="1:15" ht="13.5" customHeight="1" x14ac:dyDescent="0.3">
      <c r="A1405" s="155">
        <v>0.4375</v>
      </c>
      <c r="B1405" s="154">
        <v>7</v>
      </c>
      <c r="C1405" s="154">
        <v>1</v>
      </c>
      <c r="D1405" s="154">
        <v>0</v>
      </c>
      <c r="E1405" s="154">
        <v>4</v>
      </c>
      <c r="F1405" s="154">
        <v>1</v>
      </c>
      <c r="G1405" s="154">
        <v>1</v>
      </c>
      <c r="H1405" s="154">
        <v>0</v>
      </c>
      <c r="I1405" s="154">
        <v>0</v>
      </c>
      <c r="J1405" s="154">
        <v>0</v>
      </c>
      <c r="K1405" s="154">
        <v>0</v>
      </c>
      <c r="L1405" s="154">
        <v>0</v>
      </c>
      <c r="M1405" s="154">
        <v>0</v>
      </c>
      <c r="N1405" s="154">
        <v>21.1</v>
      </c>
      <c r="O1405" s="154" t="s">
        <v>263</v>
      </c>
    </row>
    <row r="1406" spans="1:15" ht="13.5" customHeight="1" x14ac:dyDescent="0.3">
      <c r="A1406" s="155">
        <v>0.44791666666666702</v>
      </c>
      <c r="B1406" s="154">
        <v>6</v>
      </c>
      <c r="C1406" s="154">
        <v>1</v>
      </c>
      <c r="D1406" s="154">
        <v>0</v>
      </c>
      <c r="E1406" s="154">
        <v>5</v>
      </c>
      <c r="F1406" s="154">
        <v>0</v>
      </c>
      <c r="G1406" s="154">
        <v>0</v>
      </c>
      <c r="H1406" s="154">
        <v>0</v>
      </c>
      <c r="I1406" s="154">
        <v>0</v>
      </c>
      <c r="J1406" s="154">
        <v>0</v>
      </c>
      <c r="K1406" s="154">
        <v>0</v>
      </c>
      <c r="L1406" s="154">
        <v>0</v>
      </c>
      <c r="M1406" s="154">
        <v>0</v>
      </c>
      <c r="N1406" s="154">
        <v>25.7</v>
      </c>
      <c r="O1406" s="154" t="s">
        <v>263</v>
      </c>
    </row>
    <row r="1407" spans="1:15" ht="13.5" customHeight="1" x14ac:dyDescent="0.3">
      <c r="A1407" s="155">
        <v>0.45833333333333298</v>
      </c>
      <c r="B1407" s="154">
        <v>9</v>
      </c>
      <c r="C1407" s="154">
        <v>0</v>
      </c>
      <c r="D1407" s="154">
        <v>0</v>
      </c>
      <c r="E1407" s="154">
        <v>8</v>
      </c>
      <c r="F1407" s="154">
        <v>1</v>
      </c>
      <c r="G1407" s="154">
        <v>0</v>
      </c>
      <c r="H1407" s="154">
        <v>0</v>
      </c>
      <c r="I1407" s="154">
        <v>0</v>
      </c>
      <c r="J1407" s="154">
        <v>0</v>
      </c>
      <c r="K1407" s="154">
        <v>0</v>
      </c>
      <c r="L1407" s="154">
        <v>0</v>
      </c>
      <c r="M1407" s="154">
        <v>0</v>
      </c>
      <c r="N1407" s="154">
        <v>22.3</v>
      </c>
      <c r="O1407" s="154" t="s">
        <v>263</v>
      </c>
    </row>
    <row r="1408" spans="1:15" ht="13.5" customHeight="1" x14ac:dyDescent="0.3">
      <c r="A1408" s="155">
        <v>0.46875</v>
      </c>
      <c r="B1408" s="154">
        <v>6</v>
      </c>
      <c r="C1408" s="154">
        <v>0</v>
      </c>
      <c r="D1408" s="154">
        <v>0</v>
      </c>
      <c r="E1408" s="154">
        <v>6</v>
      </c>
      <c r="F1408" s="154">
        <v>0</v>
      </c>
      <c r="G1408" s="154">
        <v>0</v>
      </c>
      <c r="H1408" s="154">
        <v>0</v>
      </c>
      <c r="I1408" s="154">
        <v>0</v>
      </c>
      <c r="J1408" s="154">
        <v>0</v>
      </c>
      <c r="K1408" s="154">
        <v>0</v>
      </c>
      <c r="L1408" s="154">
        <v>0</v>
      </c>
      <c r="M1408" s="154">
        <v>0</v>
      </c>
      <c r="N1408" s="154">
        <v>23.9</v>
      </c>
      <c r="O1408" s="154" t="s">
        <v>263</v>
      </c>
    </row>
    <row r="1409" spans="1:15" ht="13.5" customHeight="1" x14ac:dyDescent="0.3">
      <c r="A1409" s="155">
        <v>0.47916666666666702</v>
      </c>
      <c r="B1409" s="154">
        <v>6</v>
      </c>
      <c r="C1409" s="154">
        <v>1</v>
      </c>
      <c r="D1409" s="154">
        <v>0</v>
      </c>
      <c r="E1409" s="154">
        <v>4</v>
      </c>
      <c r="F1409" s="154">
        <v>0</v>
      </c>
      <c r="G1409" s="154">
        <v>1</v>
      </c>
      <c r="H1409" s="154">
        <v>0</v>
      </c>
      <c r="I1409" s="154">
        <v>0</v>
      </c>
      <c r="J1409" s="154">
        <v>0</v>
      </c>
      <c r="K1409" s="154">
        <v>0</v>
      </c>
      <c r="L1409" s="154">
        <v>0</v>
      </c>
      <c r="M1409" s="154">
        <v>0</v>
      </c>
      <c r="N1409" s="154">
        <v>20.6</v>
      </c>
      <c r="O1409" s="154" t="s">
        <v>263</v>
      </c>
    </row>
    <row r="1410" spans="1:15" ht="13.5" customHeight="1" x14ac:dyDescent="0.3">
      <c r="A1410" s="155">
        <v>0.48958333333333298</v>
      </c>
      <c r="B1410" s="154">
        <v>7</v>
      </c>
      <c r="C1410" s="154">
        <v>0</v>
      </c>
      <c r="D1410" s="154">
        <v>0</v>
      </c>
      <c r="E1410" s="154">
        <v>6</v>
      </c>
      <c r="F1410" s="154">
        <v>1</v>
      </c>
      <c r="G1410" s="154">
        <v>0</v>
      </c>
      <c r="H1410" s="154">
        <v>0</v>
      </c>
      <c r="I1410" s="154">
        <v>0</v>
      </c>
      <c r="J1410" s="154">
        <v>0</v>
      </c>
      <c r="K1410" s="154">
        <v>0</v>
      </c>
      <c r="L1410" s="154">
        <v>0</v>
      </c>
      <c r="M1410" s="154">
        <v>0</v>
      </c>
      <c r="N1410" s="154">
        <v>24.8</v>
      </c>
      <c r="O1410" s="154" t="s">
        <v>263</v>
      </c>
    </row>
    <row r="1411" spans="1:15" ht="13.5" customHeight="1" x14ac:dyDescent="0.3">
      <c r="A1411" s="155">
        <v>0.5</v>
      </c>
      <c r="B1411" s="154">
        <v>3</v>
      </c>
      <c r="C1411" s="154">
        <v>1</v>
      </c>
      <c r="D1411" s="154">
        <v>0</v>
      </c>
      <c r="E1411" s="154">
        <v>0</v>
      </c>
      <c r="F1411" s="154">
        <v>2</v>
      </c>
      <c r="G1411" s="154">
        <v>0</v>
      </c>
      <c r="H1411" s="154">
        <v>0</v>
      </c>
      <c r="I1411" s="154">
        <v>0</v>
      </c>
      <c r="J1411" s="154">
        <v>0</v>
      </c>
      <c r="K1411" s="154">
        <v>0</v>
      </c>
      <c r="L1411" s="154">
        <v>0</v>
      </c>
      <c r="M1411" s="154">
        <v>0</v>
      </c>
      <c r="N1411" s="154">
        <v>29.6</v>
      </c>
      <c r="O1411" s="154" t="s">
        <v>263</v>
      </c>
    </row>
    <row r="1412" spans="1:15" ht="13.5" customHeight="1" x14ac:dyDescent="0.3">
      <c r="A1412" s="155">
        <v>0.51041666666666696</v>
      </c>
      <c r="B1412" s="154">
        <v>7</v>
      </c>
      <c r="C1412" s="154">
        <v>1</v>
      </c>
      <c r="D1412" s="154">
        <v>0</v>
      </c>
      <c r="E1412" s="154">
        <v>4</v>
      </c>
      <c r="F1412" s="154">
        <v>1</v>
      </c>
      <c r="G1412" s="154">
        <v>0</v>
      </c>
      <c r="H1412" s="154">
        <v>0</v>
      </c>
      <c r="I1412" s="154">
        <v>1</v>
      </c>
      <c r="J1412" s="154">
        <v>0</v>
      </c>
      <c r="K1412" s="154">
        <v>0</v>
      </c>
      <c r="L1412" s="154">
        <v>0</v>
      </c>
      <c r="M1412" s="154">
        <v>0</v>
      </c>
      <c r="N1412" s="154">
        <v>19.3</v>
      </c>
      <c r="O1412" s="154" t="s">
        <v>263</v>
      </c>
    </row>
    <row r="1413" spans="1:15" ht="13.5" customHeight="1" x14ac:dyDescent="0.3">
      <c r="A1413" s="155">
        <v>0.52083333333333304</v>
      </c>
      <c r="B1413" s="154">
        <v>8</v>
      </c>
      <c r="C1413" s="154">
        <v>0</v>
      </c>
      <c r="D1413" s="154">
        <v>1</v>
      </c>
      <c r="E1413" s="154">
        <v>7</v>
      </c>
      <c r="F1413" s="154">
        <v>0</v>
      </c>
      <c r="G1413" s="154">
        <v>0</v>
      </c>
      <c r="H1413" s="154">
        <v>0</v>
      </c>
      <c r="I1413" s="154">
        <v>0</v>
      </c>
      <c r="J1413" s="154">
        <v>0</v>
      </c>
      <c r="K1413" s="154">
        <v>0</v>
      </c>
      <c r="L1413" s="154">
        <v>0</v>
      </c>
      <c r="M1413" s="154">
        <v>0</v>
      </c>
      <c r="N1413" s="154">
        <v>23</v>
      </c>
      <c r="O1413" s="154" t="s">
        <v>263</v>
      </c>
    </row>
    <row r="1414" spans="1:15" ht="13.5" customHeight="1" x14ac:dyDescent="0.3">
      <c r="A1414" s="155">
        <v>0.53125</v>
      </c>
      <c r="B1414" s="154">
        <v>8</v>
      </c>
      <c r="C1414" s="154">
        <v>1</v>
      </c>
      <c r="D1414" s="154">
        <v>0</v>
      </c>
      <c r="E1414" s="154">
        <v>5</v>
      </c>
      <c r="F1414" s="154">
        <v>2</v>
      </c>
      <c r="G1414" s="154">
        <v>0</v>
      </c>
      <c r="H1414" s="154">
        <v>0</v>
      </c>
      <c r="I1414" s="154">
        <v>0</v>
      </c>
      <c r="J1414" s="154">
        <v>0</v>
      </c>
      <c r="K1414" s="154">
        <v>0</v>
      </c>
      <c r="L1414" s="154">
        <v>0</v>
      </c>
      <c r="M1414" s="154">
        <v>0</v>
      </c>
      <c r="N1414" s="154">
        <v>23.1</v>
      </c>
      <c r="O1414" s="154" t="s">
        <v>263</v>
      </c>
    </row>
    <row r="1415" spans="1:15" ht="13.5" customHeight="1" x14ac:dyDescent="0.3">
      <c r="A1415" s="155">
        <v>0.54166666666666696</v>
      </c>
      <c r="B1415" s="154">
        <v>7</v>
      </c>
      <c r="C1415" s="154">
        <v>0</v>
      </c>
      <c r="D1415" s="154">
        <v>0</v>
      </c>
      <c r="E1415" s="154">
        <v>4</v>
      </c>
      <c r="F1415" s="154">
        <v>2</v>
      </c>
      <c r="G1415" s="154">
        <v>0</v>
      </c>
      <c r="H1415" s="154">
        <v>0</v>
      </c>
      <c r="I1415" s="154">
        <v>0</v>
      </c>
      <c r="J1415" s="154">
        <v>0</v>
      </c>
      <c r="K1415" s="154">
        <v>0</v>
      </c>
      <c r="L1415" s="154">
        <v>1</v>
      </c>
      <c r="M1415" s="154">
        <v>0</v>
      </c>
      <c r="N1415" s="154">
        <v>23.3</v>
      </c>
      <c r="O1415" s="154" t="s">
        <v>263</v>
      </c>
    </row>
    <row r="1416" spans="1:15" ht="13.5" customHeight="1" x14ac:dyDescent="0.3">
      <c r="A1416" s="155">
        <v>0.55208333333333304</v>
      </c>
      <c r="B1416" s="154">
        <v>4</v>
      </c>
      <c r="C1416" s="154">
        <v>0</v>
      </c>
      <c r="D1416" s="154">
        <v>0</v>
      </c>
      <c r="E1416" s="154">
        <v>3</v>
      </c>
      <c r="F1416" s="154">
        <v>1</v>
      </c>
      <c r="G1416" s="154">
        <v>0</v>
      </c>
      <c r="H1416" s="154">
        <v>0</v>
      </c>
      <c r="I1416" s="154">
        <v>0</v>
      </c>
      <c r="J1416" s="154">
        <v>0</v>
      </c>
      <c r="K1416" s="154">
        <v>0</v>
      </c>
      <c r="L1416" s="154">
        <v>0</v>
      </c>
      <c r="M1416" s="154">
        <v>0</v>
      </c>
      <c r="N1416" s="154">
        <v>25.1</v>
      </c>
      <c r="O1416" s="154" t="s">
        <v>263</v>
      </c>
    </row>
    <row r="1417" spans="1:15" ht="13.5" customHeight="1" x14ac:dyDescent="0.3">
      <c r="A1417" s="155">
        <v>0.5625</v>
      </c>
      <c r="B1417" s="154">
        <v>6</v>
      </c>
      <c r="C1417" s="154">
        <v>0</v>
      </c>
      <c r="D1417" s="154">
        <v>0</v>
      </c>
      <c r="E1417" s="154">
        <v>3</v>
      </c>
      <c r="F1417" s="154">
        <v>2</v>
      </c>
      <c r="G1417" s="154">
        <v>1</v>
      </c>
      <c r="H1417" s="154">
        <v>0</v>
      </c>
      <c r="I1417" s="154">
        <v>0</v>
      </c>
      <c r="J1417" s="154">
        <v>0</v>
      </c>
      <c r="K1417" s="154">
        <v>0</v>
      </c>
      <c r="L1417" s="154">
        <v>0</v>
      </c>
      <c r="M1417" s="154">
        <v>0</v>
      </c>
      <c r="N1417" s="154">
        <v>30.2</v>
      </c>
      <c r="O1417" s="154" t="s">
        <v>263</v>
      </c>
    </row>
    <row r="1418" spans="1:15" ht="13.5" customHeight="1" x14ac:dyDescent="0.3">
      <c r="A1418" s="155">
        <v>0.57291666666666696</v>
      </c>
      <c r="B1418" s="154">
        <v>3</v>
      </c>
      <c r="C1418" s="154">
        <v>1</v>
      </c>
      <c r="D1418" s="154">
        <v>0</v>
      </c>
      <c r="E1418" s="154">
        <v>2</v>
      </c>
      <c r="F1418" s="154">
        <v>0</v>
      </c>
      <c r="G1418" s="154">
        <v>0</v>
      </c>
      <c r="H1418" s="154">
        <v>0</v>
      </c>
      <c r="I1418" s="154">
        <v>0</v>
      </c>
      <c r="J1418" s="154">
        <v>0</v>
      </c>
      <c r="K1418" s="154">
        <v>0</v>
      </c>
      <c r="L1418" s="154">
        <v>0</v>
      </c>
      <c r="M1418" s="154">
        <v>0</v>
      </c>
      <c r="N1418" s="154">
        <v>26.2</v>
      </c>
      <c r="O1418" s="154" t="s">
        <v>263</v>
      </c>
    </row>
    <row r="1419" spans="1:15" ht="13.5" customHeight="1" x14ac:dyDescent="0.3">
      <c r="A1419" s="155">
        <v>0.58333333333333304</v>
      </c>
      <c r="B1419" s="154">
        <v>0</v>
      </c>
      <c r="C1419" s="154">
        <v>0</v>
      </c>
      <c r="D1419" s="154">
        <v>0</v>
      </c>
      <c r="E1419" s="154">
        <v>0</v>
      </c>
      <c r="F1419" s="154">
        <v>0</v>
      </c>
      <c r="G1419" s="154">
        <v>0</v>
      </c>
      <c r="H1419" s="154">
        <v>0</v>
      </c>
      <c r="I1419" s="154">
        <v>0</v>
      </c>
      <c r="J1419" s="154">
        <v>0</v>
      </c>
      <c r="K1419" s="154">
        <v>0</v>
      </c>
      <c r="L1419" s="154">
        <v>0</v>
      </c>
      <c r="M1419" s="154">
        <v>0</v>
      </c>
      <c r="N1419" s="154" t="s">
        <v>263</v>
      </c>
      <c r="O1419" s="154" t="s">
        <v>263</v>
      </c>
    </row>
    <row r="1420" spans="1:15" ht="13.5" customHeight="1" x14ac:dyDescent="0.3">
      <c r="A1420" s="155">
        <v>0.59375</v>
      </c>
      <c r="B1420" s="154">
        <v>6</v>
      </c>
      <c r="C1420" s="154">
        <v>1</v>
      </c>
      <c r="D1420" s="154">
        <v>0</v>
      </c>
      <c r="E1420" s="154">
        <v>5</v>
      </c>
      <c r="F1420" s="154">
        <v>0</v>
      </c>
      <c r="G1420" s="154">
        <v>0</v>
      </c>
      <c r="H1420" s="154">
        <v>0</v>
      </c>
      <c r="I1420" s="154">
        <v>0</v>
      </c>
      <c r="J1420" s="154">
        <v>0</v>
      </c>
      <c r="K1420" s="154">
        <v>0</v>
      </c>
      <c r="L1420" s="154">
        <v>0</v>
      </c>
      <c r="M1420" s="154">
        <v>0</v>
      </c>
      <c r="N1420" s="154">
        <v>22.7</v>
      </c>
      <c r="O1420" s="154" t="s">
        <v>263</v>
      </c>
    </row>
    <row r="1421" spans="1:15" ht="13.5" customHeight="1" x14ac:dyDescent="0.3">
      <c r="A1421" s="155">
        <v>0.60416666666666696</v>
      </c>
      <c r="B1421" s="154">
        <v>5</v>
      </c>
      <c r="C1421" s="154">
        <v>0</v>
      </c>
      <c r="D1421" s="154">
        <v>0</v>
      </c>
      <c r="E1421" s="154">
        <v>5</v>
      </c>
      <c r="F1421" s="154">
        <v>0</v>
      </c>
      <c r="G1421" s="154">
        <v>0</v>
      </c>
      <c r="H1421" s="154">
        <v>0</v>
      </c>
      <c r="I1421" s="154">
        <v>0</v>
      </c>
      <c r="J1421" s="154">
        <v>0</v>
      </c>
      <c r="K1421" s="154">
        <v>0</v>
      </c>
      <c r="L1421" s="154">
        <v>0</v>
      </c>
      <c r="M1421" s="154">
        <v>0</v>
      </c>
      <c r="N1421" s="154">
        <v>23.3</v>
      </c>
      <c r="O1421" s="154" t="s">
        <v>263</v>
      </c>
    </row>
    <row r="1422" spans="1:15" ht="13.5" customHeight="1" x14ac:dyDescent="0.3">
      <c r="A1422" s="155">
        <v>0.61458333333333304</v>
      </c>
      <c r="B1422" s="154">
        <v>6</v>
      </c>
      <c r="C1422" s="154">
        <v>0</v>
      </c>
      <c r="D1422" s="154">
        <v>0</v>
      </c>
      <c r="E1422" s="154">
        <v>6</v>
      </c>
      <c r="F1422" s="154">
        <v>0</v>
      </c>
      <c r="G1422" s="154">
        <v>0</v>
      </c>
      <c r="H1422" s="154">
        <v>0</v>
      </c>
      <c r="I1422" s="154">
        <v>0</v>
      </c>
      <c r="J1422" s="154">
        <v>0</v>
      </c>
      <c r="K1422" s="154">
        <v>0</v>
      </c>
      <c r="L1422" s="154">
        <v>0</v>
      </c>
      <c r="M1422" s="154">
        <v>0</v>
      </c>
      <c r="N1422" s="154">
        <v>26.4</v>
      </c>
      <c r="O1422" s="154" t="s">
        <v>263</v>
      </c>
    </row>
    <row r="1423" spans="1:15" ht="13.5" customHeight="1" x14ac:dyDescent="0.3">
      <c r="A1423" s="155">
        <v>0.625</v>
      </c>
      <c r="B1423" s="154">
        <v>3</v>
      </c>
      <c r="C1423" s="154">
        <v>1</v>
      </c>
      <c r="D1423" s="154">
        <v>0</v>
      </c>
      <c r="E1423" s="154">
        <v>1</v>
      </c>
      <c r="F1423" s="154">
        <v>1</v>
      </c>
      <c r="G1423" s="154">
        <v>0</v>
      </c>
      <c r="H1423" s="154">
        <v>0</v>
      </c>
      <c r="I1423" s="154">
        <v>0</v>
      </c>
      <c r="J1423" s="154">
        <v>0</v>
      </c>
      <c r="K1423" s="154">
        <v>0</v>
      </c>
      <c r="L1423" s="154">
        <v>0</v>
      </c>
      <c r="M1423" s="154">
        <v>0</v>
      </c>
      <c r="N1423" s="154">
        <v>24.8</v>
      </c>
      <c r="O1423" s="154" t="s">
        <v>263</v>
      </c>
    </row>
    <row r="1424" spans="1:15" ht="13.5" customHeight="1" x14ac:dyDescent="0.3">
      <c r="A1424" s="155">
        <v>0.63541666666666696</v>
      </c>
      <c r="B1424" s="154">
        <v>6</v>
      </c>
      <c r="C1424" s="154">
        <v>2</v>
      </c>
      <c r="D1424" s="154">
        <v>0</v>
      </c>
      <c r="E1424" s="154">
        <v>4</v>
      </c>
      <c r="F1424" s="154">
        <v>0</v>
      </c>
      <c r="G1424" s="154">
        <v>0</v>
      </c>
      <c r="H1424" s="154">
        <v>0</v>
      </c>
      <c r="I1424" s="154">
        <v>0</v>
      </c>
      <c r="J1424" s="154">
        <v>0</v>
      </c>
      <c r="K1424" s="154">
        <v>0</v>
      </c>
      <c r="L1424" s="154">
        <v>0</v>
      </c>
      <c r="M1424" s="154">
        <v>0</v>
      </c>
      <c r="N1424" s="154">
        <v>21.7</v>
      </c>
      <c r="O1424" s="154" t="s">
        <v>263</v>
      </c>
    </row>
    <row r="1425" spans="1:15" ht="13.5" customHeight="1" x14ac:dyDescent="0.3">
      <c r="A1425" s="155">
        <v>0.64583333333333304</v>
      </c>
      <c r="B1425" s="154">
        <v>4</v>
      </c>
      <c r="C1425" s="154">
        <v>0</v>
      </c>
      <c r="D1425" s="154">
        <v>0</v>
      </c>
      <c r="E1425" s="154">
        <v>3</v>
      </c>
      <c r="F1425" s="154">
        <v>0</v>
      </c>
      <c r="G1425" s="154">
        <v>1</v>
      </c>
      <c r="H1425" s="154">
        <v>0</v>
      </c>
      <c r="I1425" s="154">
        <v>0</v>
      </c>
      <c r="J1425" s="154">
        <v>0</v>
      </c>
      <c r="K1425" s="154">
        <v>0</v>
      </c>
      <c r="L1425" s="154">
        <v>0</v>
      </c>
      <c r="M1425" s="154">
        <v>0</v>
      </c>
      <c r="N1425" s="154">
        <v>21.7</v>
      </c>
      <c r="O1425" s="154" t="s">
        <v>263</v>
      </c>
    </row>
    <row r="1426" spans="1:15" ht="13.5" customHeight="1" x14ac:dyDescent="0.3">
      <c r="A1426" s="155">
        <v>0.65625</v>
      </c>
      <c r="B1426" s="154">
        <v>5</v>
      </c>
      <c r="C1426" s="154">
        <v>2</v>
      </c>
      <c r="D1426" s="154">
        <v>0</v>
      </c>
      <c r="E1426" s="154">
        <v>3</v>
      </c>
      <c r="F1426" s="154">
        <v>0</v>
      </c>
      <c r="G1426" s="154">
        <v>0</v>
      </c>
      <c r="H1426" s="154">
        <v>0</v>
      </c>
      <c r="I1426" s="154">
        <v>0</v>
      </c>
      <c r="J1426" s="154">
        <v>0</v>
      </c>
      <c r="K1426" s="154">
        <v>0</v>
      </c>
      <c r="L1426" s="154">
        <v>0</v>
      </c>
      <c r="M1426" s="154">
        <v>0</v>
      </c>
      <c r="N1426" s="154">
        <v>16.899999999999999</v>
      </c>
      <c r="O1426" s="154" t="s">
        <v>263</v>
      </c>
    </row>
    <row r="1427" spans="1:15" ht="13.5" customHeight="1" x14ac:dyDescent="0.3">
      <c r="A1427" s="155">
        <v>0.66666666666666696</v>
      </c>
      <c r="B1427" s="154">
        <v>8</v>
      </c>
      <c r="C1427" s="154">
        <v>0</v>
      </c>
      <c r="D1427" s="154">
        <v>0</v>
      </c>
      <c r="E1427" s="154">
        <v>8</v>
      </c>
      <c r="F1427" s="154">
        <v>0</v>
      </c>
      <c r="G1427" s="154">
        <v>0</v>
      </c>
      <c r="H1427" s="154">
        <v>0</v>
      </c>
      <c r="I1427" s="154">
        <v>0</v>
      </c>
      <c r="J1427" s="154">
        <v>0</v>
      </c>
      <c r="K1427" s="154">
        <v>0</v>
      </c>
      <c r="L1427" s="154">
        <v>0</v>
      </c>
      <c r="M1427" s="154">
        <v>0</v>
      </c>
      <c r="N1427" s="154">
        <v>21</v>
      </c>
      <c r="O1427" s="154" t="s">
        <v>263</v>
      </c>
    </row>
    <row r="1428" spans="1:15" ht="13.5" customHeight="1" x14ac:dyDescent="0.3">
      <c r="A1428" s="155">
        <v>0.67708333333333304</v>
      </c>
      <c r="B1428" s="154">
        <v>5</v>
      </c>
      <c r="C1428" s="154">
        <v>1</v>
      </c>
      <c r="D1428" s="154">
        <v>0</v>
      </c>
      <c r="E1428" s="154">
        <v>2</v>
      </c>
      <c r="F1428" s="154">
        <v>2</v>
      </c>
      <c r="G1428" s="154">
        <v>0</v>
      </c>
      <c r="H1428" s="154">
        <v>0</v>
      </c>
      <c r="I1428" s="154">
        <v>0</v>
      </c>
      <c r="J1428" s="154">
        <v>0</v>
      </c>
      <c r="K1428" s="154">
        <v>0</v>
      </c>
      <c r="L1428" s="154">
        <v>0</v>
      </c>
      <c r="M1428" s="154">
        <v>0</v>
      </c>
      <c r="N1428" s="154">
        <v>23.7</v>
      </c>
      <c r="O1428" s="154" t="s">
        <v>263</v>
      </c>
    </row>
    <row r="1429" spans="1:15" ht="13.5" customHeight="1" x14ac:dyDescent="0.3">
      <c r="A1429" s="155">
        <v>0.6875</v>
      </c>
      <c r="B1429" s="154">
        <v>4</v>
      </c>
      <c r="C1429" s="154">
        <v>0</v>
      </c>
      <c r="D1429" s="154">
        <v>0</v>
      </c>
      <c r="E1429" s="154">
        <v>3</v>
      </c>
      <c r="F1429" s="154">
        <v>0</v>
      </c>
      <c r="G1429" s="154">
        <v>1</v>
      </c>
      <c r="H1429" s="154">
        <v>0</v>
      </c>
      <c r="I1429" s="154">
        <v>0</v>
      </c>
      <c r="J1429" s="154">
        <v>0</v>
      </c>
      <c r="K1429" s="154">
        <v>0</v>
      </c>
      <c r="L1429" s="154">
        <v>0</v>
      </c>
      <c r="M1429" s="154">
        <v>0</v>
      </c>
      <c r="N1429" s="154">
        <v>21.9</v>
      </c>
      <c r="O1429" s="154" t="s">
        <v>263</v>
      </c>
    </row>
    <row r="1430" spans="1:15" ht="13.5" customHeight="1" x14ac:dyDescent="0.3">
      <c r="A1430" s="155">
        <v>0.69791666666666696</v>
      </c>
      <c r="B1430" s="154">
        <v>3</v>
      </c>
      <c r="C1430" s="154">
        <v>1</v>
      </c>
      <c r="D1430" s="154">
        <v>0</v>
      </c>
      <c r="E1430" s="154">
        <v>1</v>
      </c>
      <c r="F1430" s="154">
        <v>1</v>
      </c>
      <c r="G1430" s="154">
        <v>0</v>
      </c>
      <c r="H1430" s="154">
        <v>0</v>
      </c>
      <c r="I1430" s="154">
        <v>0</v>
      </c>
      <c r="J1430" s="154">
        <v>0</v>
      </c>
      <c r="K1430" s="154">
        <v>0</v>
      </c>
      <c r="L1430" s="154">
        <v>0</v>
      </c>
      <c r="M1430" s="154">
        <v>0</v>
      </c>
      <c r="N1430" s="154">
        <v>27.5</v>
      </c>
      <c r="O1430" s="154" t="s">
        <v>263</v>
      </c>
    </row>
    <row r="1431" spans="1:15" ht="13.5" customHeight="1" x14ac:dyDescent="0.3">
      <c r="A1431" s="155">
        <v>0.70833333333333304</v>
      </c>
      <c r="B1431" s="154">
        <v>4</v>
      </c>
      <c r="C1431" s="154">
        <v>0</v>
      </c>
      <c r="D1431" s="154">
        <v>0</v>
      </c>
      <c r="E1431" s="154">
        <v>3</v>
      </c>
      <c r="F1431" s="154">
        <v>1</v>
      </c>
      <c r="G1431" s="154">
        <v>0</v>
      </c>
      <c r="H1431" s="154">
        <v>0</v>
      </c>
      <c r="I1431" s="154">
        <v>0</v>
      </c>
      <c r="J1431" s="154">
        <v>0</v>
      </c>
      <c r="K1431" s="154">
        <v>0</v>
      </c>
      <c r="L1431" s="154">
        <v>0</v>
      </c>
      <c r="M1431" s="154">
        <v>0</v>
      </c>
      <c r="N1431" s="154">
        <v>24.7</v>
      </c>
      <c r="O1431" s="154" t="s">
        <v>263</v>
      </c>
    </row>
    <row r="1432" spans="1:15" ht="13.5" customHeight="1" x14ac:dyDescent="0.3">
      <c r="A1432" s="155">
        <v>0.71875</v>
      </c>
      <c r="B1432" s="154">
        <v>3</v>
      </c>
      <c r="C1432" s="154">
        <v>0</v>
      </c>
      <c r="D1432" s="154">
        <v>0</v>
      </c>
      <c r="E1432" s="154">
        <v>3</v>
      </c>
      <c r="F1432" s="154">
        <v>0</v>
      </c>
      <c r="G1432" s="154">
        <v>0</v>
      </c>
      <c r="H1432" s="154">
        <v>0</v>
      </c>
      <c r="I1432" s="154">
        <v>0</v>
      </c>
      <c r="J1432" s="154">
        <v>0</v>
      </c>
      <c r="K1432" s="154">
        <v>0</v>
      </c>
      <c r="L1432" s="154">
        <v>0</v>
      </c>
      <c r="M1432" s="154">
        <v>0</v>
      </c>
      <c r="N1432" s="154">
        <v>19.7</v>
      </c>
      <c r="O1432" s="154" t="s">
        <v>263</v>
      </c>
    </row>
    <row r="1433" spans="1:15" ht="13.5" customHeight="1" x14ac:dyDescent="0.3">
      <c r="A1433" s="155">
        <v>0.72916666666666696</v>
      </c>
      <c r="B1433" s="154">
        <v>7</v>
      </c>
      <c r="C1433" s="154">
        <v>0</v>
      </c>
      <c r="D1433" s="154">
        <v>0</v>
      </c>
      <c r="E1433" s="154">
        <v>6</v>
      </c>
      <c r="F1433" s="154">
        <v>0</v>
      </c>
      <c r="G1433" s="154">
        <v>1</v>
      </c>
      <c r="H1433" s="154">
        <v>0</v>
      </c>
      <c r="I1433" s="154">
        <v>0</v>
      </c>
      <c r="J1433" s="154">
        <v>0</v>
      </c>
      <c r="K1433" s="154">
        <v>0</v>
      </c>
      <c r="L1433" s="154">
        <v>0</v>
      </c>
      <c r="M1433" s="154">
        <v>0</v>
      </c>
      <c r="N1433" s="154">
        <v>29.7</v>
      </c>
      <c r="O1433" s="154" t="s">
        <v>263</v>
      </c>
    </row>
    <row r="1434" spans="1:15" ht="13.5" customHeight="1" x14ac:dyDescent="0.3">
      <c r="A1434" s="155">
        <v>0.73958333333333304</v>
      </c>
      <c r="B1434" s="154">
        <v>4</v>
      </c>
      <c r="C1434" s="154">
        <v>0</v>
      </c>
      <c r="D1434" s="154">
        <v>0</v>
      </c>
      <c r="E1434" s="154">
        <v>3</v>
      </c>
      <c r="F1434" s="154">
        <v>0</v>
      </c>
      <c r="G1434" s="154">
        <v>1</v>
      </c>
      <c r="H1434" s="154">
        <v>0</v>
      </c>
      <c r="I1434" s="154">
        <v>0</v>
      </c>
      <c r="J1434" s="154">
        <v>0</v>
      </c>
      <c r="K1434" s="154">
        <v>0</v>
      </c>
      <c r="L1434" s="154">
        <v>0</v>
      </c>
      <c r="M1434" s="154">
        <v>0</v>
      </c>
      <c r="N1434" s="154">
        <v>28.5</v>
      </c>
      <c r="O1434" s="154" t="s">
        <v>263</v>
      </c>
    </row>
    <row r="1435" spans="1:15" ht="13.5" customHeight="1" x14ac:dyDescent="0.3">
      <c r="A1435" s="155">
        <v>0.75</v>
      </c>
      <c r="B1435" s="154">
        <v>1</v>
      </c>
      <c r="C1435" s="154">
        <v>0</v>
      </c>
      <c r="D1435" s="154">
        <v>0</v>
      </c>
      <c r="E1435" s="154">
        <v>1</v>
      </c>
      <c r="F1435" s="154">
        <v>0</v>
      </c>
      <c r="G1435" s="154">
        <v>0</v>
      </c>
      <c r="H1435" s="154">
        <v>0</v>
      </c>
      <c r="I1435" s="154">
        <v>0</v>
      </c>
      <c r="J1435" s="154">
        <v>0</v>
      </c>
      <c r="K1435" s="154">
        <v>0</v>
      </c>
      <c r="L1435" s="154">
        <v>0</v>
      </c>
      <c r="M1435" s="154">
        <v>0</v>
      </c>
      <c r="N1435" s="154">
        <v>20.7</v>
      </c>
      <c r="O1435" s="154" t="s">
        <v>263</v>
      </c>
    </row>
    <row r="1436" spans="1:15" ht="13.5" customHeight="1" x14ac:dyDescent="0.3">
      <c r="A1436" s="155">
        <v>0.76041666666666696</v>
      </c>
      <c r="B1436" s="154">
        <v>4</v>
      </c>
      <c r="C1436" s="154">
        <v>0</v>
      </c>
      <c r="D1436" s="154">
        <v>1</v>
      </c>
      <c r="E1436" s="154">
        <v>1</v>
      </c>
      <c r="F1436" s="154">
        <v>1</v>
      </c>
      <c r="G1436" s="154">
        <v>0</v>
      </c>
      <c r="H1436" s="154">
        <v>1</v>
      </c>
      <c r="I1436" s="154">
        <v>0</v>
      </c>
      <c r="J1436" s="154">
        <v>0</v>
      </c>
      <c r="K1436" s="154">
        <v>0</v>
      </c>
      <c r="L1436" s="154">
        <v>0</v>
      </c>
      <c r="M1436" s="154">
        <v>0</v>
      </c>
      <c r="N1436" s="154">
        <v>21.1</v>
      </c>
      <c r="O1436" s="154" t="s">
        <v>263</v>
      </c>
    </row>
    <row r="1437" spans="1:15" ht="13.5" customHeight="1" x14ac:dyDescent="0.3">
      <c r="A1437" s="155">
        <v>0.77083333333333304</v>
      </c>
      <c r="B1437" s="154">
        <v>1</v>
      </c>
      <c r="C1437" s="154">
        <v>0</v>
      </c>
      <c r="D1437" s="154">
        <v>0</v>
      </c>
      <c r="E1437" s="154">
        <v>1</v>
      </c>
      <c r="F1437" s="154">
        <v>0</v>
      </c>
      <c r="G1437" s="154">
        <v>0</v>
      </c>
      <c r="H1437" s="154">
        <v>0</v>
      </c>
      <c r="I1437" s="154">
        <v>0</v>
      </c>
      <c r="J1437" s="154">
        <v>0</v>
      </c>
      <c r="K1437" s="154">
        <v>0</v>
      </c>
      <c r="L1437" s="154">
        <v>0</v>
      </c>
      <c r="M1437" s="154">
        <v>0</v>
      </c>
      <c r="N1437" s="154">
        <v>21.1</v>
      </c>
      <c r="O1437" s="154" t="s">
        <v>263</v>
      </c>
    </row>
    <row r="1438" spans="1:15" ht="13.5" customHeight="1" x14ac:dyDescent="0.3">
      <c r="A1438" s="155">
        <v>0.78125</v>
      </c>
      <c r="B1438" s="154">
        <v>3</v>
      </c>
      <c r="C1438" s="154">
        <v>0</v>
      </c>
      <c r="D1438" s="154">
        <v>0</v>
      </c>
      <c r="E1438" s="154">
        <v>2</v>
      </c>
      <c r="F1438" s="154">
        <v>1</v>
      </c>
      <c r="G1438" s="154">
        <v>0</v>
      </c>
      <c r="H1438" s="154">
        <v>0</v>
      </c>
      <c r="I1438" s="154">
        <v>0</v>
      </c>
      <c r="J1438" s="154">
        <v>0</v>
      </c>
      <c r="K1438" s="154">
        <v>0</v>
      </c>
      <c r="L1438" s="154">
        <v>0</v>
      </c>
      <c r="M1438" s="154">
        <v>0</v>
      </c>
      <c r="N1438" s="154">
        <v>26.6</v>
      </c>
      <c r="O1438" s="154" t="s">
        <v>263</v>
      </c>
    </row>
    <row r="1439" spans="1:15" ht="13.5" customHeight="1" x14ac:dyDescent="0.3">
      <c r="A1439" s="155">
        <v>0.79166666666666696</v>
      </c>
      <c r="B1439" s="154">
        <v>1</v>
      </c>
      <c r="C1439" s="154">
        <v>0</v>
      </c>
      <c r="D1439" s="154">
        <v>0</v>
      </c>
      <c r="E1439" s="154">
        <v>1</v>
      </c>
      <c r="F1439" s="154">
        <v>0</v>
      </c>
      <c r="G1439" s="154">
        <v>0</v>
      </c>
      <c r="H1439" s="154">
        <v>0</v>
      </c>
      <c r="I1439" s="154">
        <v>0</v>
      </c>
      <c r="J1439" s="154">
        <v>0</v>
      </c>
      <c r="K1439" s="154">
        <v>0</v>
      </c>
      <c r="L1439" s="154">
        <v>0</v>
      </c>
      <c r="M1439" s="154">
        <v>0</v>
      </c>
      <c r="N1439" s="154">
        <v>20.5</v>
      </c>
      <c r="O1439" s="154" t="s">
        <v>263</v>
      </c>
    </row>
    <row r="1440" spans="1:15" ht="13.5" customHeight="1" x14ac:dyDescent="0.3">
      <c r="A1440" s="155">
        <v>0.80208333333333304</v>
      </c>
      <c r="B1440" s="154">
        <v>1</v>
      </c>
      <c r="C1440" s="154">
        <v>0</v>
      </c>
      <c r="D1440" s="154">
        <v>0</v>
      </c>
      <c r="E1440" s="154">
        <v>1</v>
      </c>
      <c r="F1440" s="154">
        <v>0</v>
      </c>
      <c r="G1440" s="154">
        <v>0</v>
      </c>
      <c r="H1440" s="154">
        <v>0</v>
      </c>
      <c r="I1440" s="154">
        <v>0</v>
      </c>
      <c r="J1440" s="154">
        <v>0</v>
      </c>
      <c r="K1440" s="154">
        <v>0</v>
      </c>
      <c r="L1440" s="154">
        <v>0</v>
      </c>
      <c r="M1440" s="154">
        <v>0</v>
      </c>
      <c r="N1440" s="154">
        <v>22.1</v>
      </c>
      <c r="O1440" s="154" t="s">
        <v>263</v>
      </c>
    </row>
    <row r="1441" spans="1:15" ht="13.5" customHeight="1" x14ac:dyDescent="0.3">
      <c r="A1441" s="155">
        <v>0.8125</v>
      </c>
      <c r="B1441" s="154">
        <v>4</v>
      </c>
      <c r="C1441" s="154">
        <v>0</v>
      </c>
      <c r="D1441" s="154">
        <v>0</v>
      </c>
      <c r="E1441" s="154">
        <v>1</v>
      </c>
      <c r="F1441" s="154">
        <v>2</v>
      </c>
      <c r="G1441" s="154">
        <v>1</v>
      </c>
      <c r="H1441" s="154">
        <v>0</v>
      </c>
      <c r="I1441" s="154">
        <v>0</v>
      </c>
      <c r="J1441" s="154">
        <v>0</v>
      </c>
      <c r="K1441" s="154">
        <v>0</v>
      </c>
      <c r="L1441" s="154">
        <v>0</v>
      </c>
      <c r="M1441" s="154">
        <v>0</v>
      </c>
      <c r="N1441" s="154">
        <v>20.5</v>
      </c>
      <c r="O1441" s="154" t="s">
        <v>263</v>
      </c>
    </row>
    <row r="1442" spans="1:15" ht="13.5" customHeight="1" x14ac:dyDescent="0.3">
      <c r="A1442" s="155">
        <v>0.82291666666666696</v>
      </c>
      <c r="B1442" s="154">
        <v>2</v>
      </c>
      <c r="C1442" s="154">
        <v>0</v>
      </c>
      <c r="D1442" s="154">
        <v>0</v>
      </c>
      <c r="E1442" s="154">
        <v>2</v>
      </c>
      <c r="F1442" s="154">
        <v>0</v>
      </c>
      <c r="G1442" s="154">
        <v>0</v>
      </c>
      <c r="H1442" s="154">
        <v>0</v>
      </c>
      <c r="I1442" s="154">
        <v>0</v>
      </c>
      <c r="J1442" s="154">
        <v>0</v>
      </c>
      <c r="K1442" s="154">
        <v>0</v>
      </c>
      <c r="L1442" s="154">
        <v>0</v>
      </c>
      <c r="M1442" s="154">
        <v>0</v>
      </c>
      <c r="N1442" s="154">
        <v>30.5</v>
      </c>
      <c r="O1442" s="154" t="s">
        <v>263</v>
      </c>
    </row>
    <row r="1443" spans="1:15" ht="13.5" customHeight="1" x14ac:dyDescent="0.3">
      <c r="A1443" s="155">
        <v>0.83333333333333304</v>
      </c>
      <c r="B1443" s="154">
        <v>2</v>
      </c>
      <c r="C1443" s="154">
        <v>0</v>
      </c>
      <c r="D1443" s="154">
        <v>0</v>
      </c>
      <c r="E1443" s="154">
        <v>2</v>
      </c>
      <c r="F1443" s="154">
        <v>0</v>
      </c>
      <c r="G1443" s="154">
        <v>0</v>
      </c>
      <c r="H1443" s="154">
        <v>0</v>
      </c>
      <c r="I1443" s="154">
        <v>0</v>
      </c>
      <c r="J1443" s="154">
        <v>0</v>
      </c>
      <c r="K1443" s="154">
        <v>0</v>
      </c>
      <c r="L1443" s="154">
        <v>0</v>
      </c>
      <c r="M1443" s="154">
        <v>0</v>
      </c>
      <c r="N1443" s="154">
        <v>17.399999999999999</v>
      </c>
      <c r="O1443" s="154" t="s">
        <v>263</v>
      </c>
    </row>
    <row r="1444" spans="1:15" ht="13.5" customHeight="1" x14ac:dyDescent="0.3">
      <c r="A1444" s="155">
        <v>0.84375</v>
      </c>
      <c r="B1444" s="154">
        <v>1</v>
      </c>
      <c r="C1444" s="154">
        <v>0</v>
      </c>
      <c r="D1444" s="154">
        <v>0</v>
      </c>
      <c r="E1444" s="154">
        <v>1</v>
      </c>
      <c r="F1444" s="154">
        <v>0</v>
      </c>
      <c r="G1444" s="154">
        <v>0</v>
      </c>
      <c r="H1444" s="154">
        <v>0</v>
      </c>
      <c r="I1444" s="154">
        <v>0</v>
      </c>
      <c r="J1444" s="154">
        <v>0</v>
      </c>
      <c r="K1444" s="154">
        <v>0</v>
      </c>
      <c r="L1444" s="154">
        <v>0</v>
      </c>
      <c r="M1444" s="154">
        <v>0</v>
      </c>
      <c r="N1444" s="154">
        <v>31.5</v>
      </c>
      <c r="O1444" s="154" t="s">
        <v>263</v>
      </c>
    </row>
    <row r="1445" spans="1:15" ht="13.5" customHeight="1" x14ac:dyDescent="0.3">
      <c r="A1445" s="155">
        <v>0.85416666666666696</v>
      </c>
      <c r="B1445" s="154">
        <v>3</v>
      </c>
      <c r="C1445" s="154">
        <v>0</v>
      </c>
      <c r="D1445" s="154">
        <v>0</v>
      </c>
      <c r="E1445" s="154">
        <v>3</v>
      </c>
      <c r="F1445" s="154">
        <v>0</v>
      </c>
      <c r="G1445" s="154">
        <v>0</v>
      </c>
      <c r="H1445" s="154">
        <v>0</v>
      </c>
      <c r="I1445" s="154">
        <v>0</v>
      </c>
      <c r="J1445" s="154">
        <v>0</v>
      </c>
      <c r="K1445" s="154">
        <v>0</v>
      </c>
      <c r="L1445" s="154">
        <v>0</v>
      </c>
      <c r="M1445" s="154">
        <v>0</v>
      </c>
      <c r="N1445" s="154">
        <v>25.4</v>
      </c>
      <c r="O1445" s="154" t="s">
        <v>263</v>
      </c>
    </row>
    <row r="1446" spans="1:15" ht="13.5" customHeight="1" x14ac:dyDescent="0.3">
      <c r="A1446" s="155">
        <v>0.86458333333333304</v>
      </c>
      <c r="B1446" s="154">
        <v>2</v>
      </c>
      <c r="C1446" s="154">
        <v>0</v>
      </c>
      <c r="D1446" s="154">
        <v>0</v>
      </c>
      <c r="E1446" s="154">
        <v>2</v>
      </c>
      <c r="F1446" s="154">
        <v>0</v>
      </c>
      <c r="G1446" s="154">
        <v>0</v>
      </c>
      <c r="H1446" s="154">
        <v>0</v>
      </c>
      <c r="I1446" s="154">
        <v>0</v>
      </c>
      <c r="J1446" s="154">
        <v>0</v>
      </c>
      <c r="K1446" s="154">
        <v>0</v>
      </c>
      <c r="L1446" s="154">
        <v>0</v>
      </c>
      <c r="M1446" s="154">
        <v>0</v>
      </c>
      <c r="N1446" s="154">
        <v>29.2</v>
      </c>
      <c r="O1446" s="154" t="s">
        <v>263</v>
      </c>
    </row>
    <row r="1447" spans="1:15" ht="13.5" customHeight="1" x14ac:dyDescent="0.3">
      <c r="A1447" s="155">
        <v>0.875</v>
      </c>
      <c r="B1447" s="154">
        <v>1</v>
      </c>
      <c r="C1447" s="154">
        <v>0</v>
      </c>
      <c r="D1447" s="154">
        <v>0</v>
      </c>
      <c r="E1447" s="154">
        <v>1</v>
      </c>
      <c r="F1447" s="154">
        <v>0</v>
      </c>
      <c r="G1447" s="154">
        <v>0</v>
      </c>
      <c r="H1447" s="154">
        <v>0</v>
      </c>
      <c r="I1447" s="154">
        <v>0</v>
      </c>
      <c r="J1447" s="154">
        <v>0</v>
      </c>
      <c r="K1447" s="154">
        <v>0</v>
      </c>
      <c r="L1447" s="154">
        <v>0</v>
      </c>
      <c r="M1447" s="154">
        <v>0</v>
      </c>
      <c r="N1447" s="154">
        <v>15.7</v>
      </c>
      <c r="O1447" s="154" t="s">
        <v>263</v>
      </c>
    </row>
    <row r="1448" spans="1:15" ht="13.5" customHeight="1" x14ac:dyDescent="0.3">
      <c r="A1448" s="155">
        <v>0.88541666666666696</v>
      </c>
      <c r="B1448" s="154">
        <v>0</v>
      </c>
      <c r="C1448" s="154">
        <v>0</v>
      </c>
      <c r="D1448" s="154">
        <v>0</v>
      </c>
      <c r="E1448" s="154">
        <v>0</v>
      </c>
      <c r="F1448" s="154">
        <v>0</v>
      </c>
      <c r="G1448" s="154">
        <v>0</v>
      </c>
      <c r="H1448" s="154">
        <v>0</v>
      </c>
      <c r="I1448" s="154">
        <v>0</v>
      </c>
      <c r="J1448" s="154">
        <v>0</v>
      </c>
      <c r="K1448" s="154">
        <v>0</v>
      </c>
      <c r="L1448" s="154">
        <v>0</v>
      </c>
      <c r="M1448" s="154">
        <v>0</v>
      </c>
      <c r="N1448" s="154" t="s">
        <v>263</v>
      </c>
      <c r="O1448" s="154" t="s">
        <v>263</v>
      </c>
    </row>
    <row r="1449" spans="1:15" ht="13.5" customHeight="1" x14ac:dyDescent="0.3">
      <c r="A1449" s="155">
        <v>0.89583333333333304</v>
      </c>
      <c r="B1449" s="154">
        <v>0</v>
      </c>
      <c r="C1449" s="154">
        <v>0</v>
      </c>
      <c r="D1449" s="154">
        <v>0</v>
      </c>
      <c r="E1449" s="154">
        <v>0</v>
      </c>
      <c r="F1449" s="154">
        <v>0</v>
      </c>
      <c r="G1449" s="154">
        <v>0</v>
      </c>
      <c r="H1449" s="154">
        <v>0</v>
      </c>
      <c r="I1449" s="154">
        <v>0</v>
      </c>
      <c r="J1449" s="154">
        <v>0</v>
      </c>
      <c r="K1449" s="154">
        <v>0</v>
      </c>
      <c r="L1449" s="154">
        <v>0</v>
      </c>
      <c r="M1449" s="154">
        <v>0</v>
      </c>
      <c r="N1449" s="154" t="s">
        <v>263</v>
      </c>
      <c r="O1449" s="154" t="s">
        <v>263</v>
      </c>
    </row>
    <row r="1450" spans="1:15" ht="13.5" customHeight="1" x14ac:dyDescent="0.3">
      <c r="A1450" s="155">
        <v>0.90625</v>
      </c>
      <c r="B1450" s="154">
        <v>1</v>
      </c>
      <c r="C1450" s="154">
        <v>0</v>
      </c>
      <c r="D1450" s="154">
        <v>0</v>
      </c>
      <c r="E1450" s="154">
        <v>0</v>
      </c>
      <c r="F1450" s="154">
        <v>1</v>
      </c>
      <c r="G1450" s="154">
        <v>0</v>
      </c>
      <c r="H1450" s="154">
        <v>0</v>
      </c>
      <c r="I1450" s="154">
        <v>0</v>
      </c>
      <c r="J1450" s="154">
        <v>0</v>
      </c>
      <c r="K1450" s="154">
        <v>0</v>
      </c>
      <c r="L1450" s="154">
        <v>0</v>
      </c>
      <c r="M1450" s="154">
        <v>0</v>
      </c>
      <c r="N1450" s="154">
        <v>28.8</v>
      </c>
      <c r="O1450" s="154" t="s">
        <v>263</v>
      </c>
    </row>
    <row r="1451" spans="1:15" ht="13.5" customHeight="1" x14ac:dyDescent="0.3">
      <c r="A1451" s="155">
        <v>0.91666666666666696</v>
      </c>
      <c r="B1451" s="154">
        <v>1</v>
      </c>
      <c r="C1451" s="154">
        <v>0</v>
      </c>
      <c r="D1451" s="154">
        <v>0</v>
      </c>
      <c r="E1451" s="154">
        <v>1</v>
      </c>
      <c r="F1451" s="154">
        <v>0</v>
      </c>
      <c r="G1451" s="154">
        <v>0</v>
      </c>
      <c r="H1451" s="154">
        <v>0</v>
      </c>
      <c r="I1451" s="154">
        <v>0</v>
      </c>
      <c r="J1451" s="154">
        <v>0</v>
      </c>
      <c r="K1451" s="154">
        <v>0</v>
      </c>
      <c r="L1451" s="154">
        <v>0</v>
      </c>
      <c r="M1451" s="154">
        <v>0</v>
      </c>
      <c r="N1451" s="154">
        <v>27.5</v>
      </c>
      <c r="O1451" s="154" t="s">
        <v>263</v>
      </c>
    </row>
    <row r="1452" spans="1:15" ht="13.5" customHeight="1" x14ac:dyDescent="0.3">
      <c r="A1452" s="155">
        <v>0.92708333333333304</v>
      </c>
      <c r="B1452" s="154">
        <v>1</v>
      </c>
      <c r="C1452" s="154">
        <v>0</v>
      </c>
      <c r="D1452" s="154">
        <v>0</v>
      </c>
      <c r="E1452" s="154">
        <v>1</v>
      </c>
      <c r="F1452" s="154">
        <v>0</v>
      </c>
      <c r="G1452" s="154">
        <v>0</v>
      </c>
      <c r="H1452" s="154">
        <v>0</v>
      </c>
      <c r="I1452" s="154">
        <v>0</v>
      </c>
      <c r="J1452" s="154">
        <v>0</v>
      </c>
      <c r="K1452" s="154">
        <v>0</v>
      </c>
      <c r="L1452" s="154">
        <v>0</v>
      </c>
      <c r="M1452" s="154">
        <v>0</v>
      </c>
      <c r="N1452" s="154">
        <v>18.3</v>
      </c>
      <c r="O1452" s="154" t="s">
        <v>263</v>
      </c>
    </row>
    <row r="1453" spans="1:15" ht="13.5" customHeight="1" x14ac:dyDescent="0.3">
      <c r="A1453" s="155">
        <v>0.9375</v>
      </c>
      <c r="B1453" s="154">
        <v>1</v>
      </c>
      <c r="C1453" s="154">
        <v>0</v>
      </c>
      <c r="D1453" s="154">
        <v>0</v>
      </c>
      <c r="E1453" s="154">
        <v>1</v>
      </c>
      <c r="F1453" s="154">
        <v>0</v>
      </c>
      <c r="G1453" s="154">
        <v>0</v>
      </c>
      <c r="H1453" s="154">
        <v>0</v>
      </c>
      <c r="I1453" s="154">
        <v>0</v>
      </c>
      <c r="J1453" s="154">
        <v>0</v>
      </c>
      <c r="K1453" s="154">
        <v>0</v>
      </c>
      <c r="L1453" s="154">
        <v>0</v>
      </c>
      <c r="M1453" s="154">
        <v>0</v>
      </c>
      <c r="N1453" s="154">
        <v>26.8</v>
      </c>
      <c r="O1453" s="154" t="s">
        <v>263</v>
      </c>
    </row>
    <row r="1454" spans="1:15" ht="13.5" customHeight="1" x14ac:dyDescent="0.3">
      <c r="A1454" s="155">
        <v>0.94791666666666696</v>
      </c>
      <c r="B1454" s="154">
        <v>0</v>
      </c>
      <c r="C1454" s="154">
        <v>0</v>
      </c>
      <c r="D1454" s="154">
        <v>0</v>
      </c>
      <c r="E1454" s="154">
        <v>0</v>
      </c>
      <c r="F1454" s="154">
        <v>0</v>
      </c>
      <c r="G1454" s="154">
        <v>0</v>
      </c>
      <c r="H1454" s="154">
        <v>0</v>
      </c>
      <c r="I1454" s="154">
        <v>0</v>
      </c>
      <c r="J1454" s="154">
        <v>0</v>
      </c>
      <c r="K1454" s="154">
        <v>0</v>
      </c>
      <c r="L1454" s="154">
        <v>0</v>
      </c>
      <c r="M1454" s="154">
        <v>0</v>
      </c>
      <c r="N1454" s="154" t="s">
        <v>263</v>
      </c>
      <c r="O1454" s="154" t="s">
        <v>263</v>
      </c>
    </row>
    <row r="1455" spans="1:15" ht="13.5" customHeight="1" x14ac:dyDescent="0.3">
      <c r="A1455" s="155">
        <v>0.95833333333333304</v>
      </c>
      <c r="B1455" s="154">
        <v>0</v>
      </c>
      <c r="C1455" s="154">
        <v>0</v>
      </c>
      <c r="D1455" s="154">
        <v>0</v>
      </c>
      <c r="E1455" s="154">
        <v>0</v>
      </c>
      <c r="F1455" s="154">
        <v>0</v>
      </c>
      <c r="G1455" s="154">
        <v>0</v>
      </c>
      <c r="H1455" s="154">
        <v>0</v>
      </c>
      <c r="I1455" s="154">
        <v>0</v>
      </c>
      <c r="J1455" s="154">
        <v>0</v>
      </c>
      <c r="K1455" s="154">
        <v>0</v>
      </c>
      <c r="L1455" s="154">
        <v>0</v>
      </c>
      <c r="M1455" s="154">
        <v>0</v>
      </c>
      <c r="N1455" s="154" t="s">
        <v>263</v>
      </c>
      <c r="O1455" s="154" t="s">
        <v>263</v>
      </c>
    </row>
    <row r="1456" spans="1:15" ht="13.5" customHeight="1" x14ac:dyDescent="0.3">
      <c r="A1456" s="155">
        <v>0.96875</v>
      </c>
      <c r="B1456" s="154">
        <v>0</v>
      </c>
      <c r="C1456" s="154">
        <v>0</v>
      </c>
      <c r="D1456" s="154">
        <v>0</v>
      </c>
      <c r="E1456" s="154">
        <v>0</v>
      </c>
      <c r="F1456" s="154">
        <v>0</v>
      </c>
      <c r="G1456" s="154">
        <v>0</v>
      </c>
      <c r="H1456" s="154">
        <v>0</v>
      </c>
      <c r="I1456" s="154">
        <v>0</v>
      </c>
      <c r="J1456" s="154">
        <v>0</v>
      </c>
      <c r="K1456" s="154">
        <v>0</v>
      </c>
      <c r="L1456" s="154">
        <v>0</v>
      </c>
      <c r="M1456" s="154">
        <v>0</v>
      </c>
      <c r="N1456" s="154" t="s">
        <v>263</v>
      </c>
      <c r="O1456" s="154" t="s">
        <v>263</v>
      </c>
    </row>
    <row r="1457" spans="1:15" ht="13.5" customHeight="1" x14ac:dyDescent="0.3">
      <c r="A1457" s="155">
        <v>0.97916666666666696</v>
      </c>
      <c r="B1457" s="154">
        <v>0</v>
      </c>
      <c r="C1457" s="154">
        <v>0</v>
      </c>
      <c r="D1457" s="154">
        <v>0</v>
      </c>
      <c r="E1457" s="154">
        <v>0</v>
      </c>
      <c r="F1457" s="154">
        <v>0</v>
      </c>
      <c r="G1457" s="154">
        <v>0</v>
      </c>
      <c r="H1457" s="154">
        <v>0</v>
      </c>
      <c r="I1457" s="154">
        <v>0</v>
      </c>
      <c r="J1457" s="154">
        <v>0</v>
      </c>
      <c r="K1457" s="154">
        <v>0</v>
      </c>
      <c r="L1457" s="154">
        <v>0</v>
      </c>
      <c r="M1457" s="154">
        <v>0</v>
      </c>
      <c r="N1457" s="154" t="s">
        <v>263</v>
      </c>
      <c r="O1457" s="154" t="s">
        <v>263</v>
      </c>
    </row>
    <row r="1458" spans="1:15" ht="13.5" customHeight="1" thickBot="1" x14ac:dyDescent="0.35">
      <c r="A1458" s="156">
        <v>0.98958333333333304</v>
      </c>
      <c r="B1458" s="154">
        <v>0</v>
      </c>
      <c r="C1458" s="154">
        <v>0</v>
      </c>
      <c r="D1458" s="154">
        <v>0</v>
      </c>
      <c r="E1458" s="154">
        <v>0</v>
      </c>
      <c r="F1458" s="154">
        <v>0</v>
      </c>
      <c r="G1458" s="154">
        <v>0</v>
      </c>
      <c r="H1458" s="154">
        <v>0</v>
      </c>
      <c r="I1458" s="154">
        <v>0</v>
      </c>
      <c r="J1458" s="154">
        <v>0</v>
      </c>
      <c r="K1458" s="154">
        <v>0</v>
      </c>
      <c r="L1458" s="154">
        <v>0</v>
      </c>
      <c r="M1458" s="154">
        <v>0</v>
      </c>
      <c r="N1458" s="154" t="s">
        <v>263</v>
      </c>
      <c r="O1458" s="154" t="s">
        <v>263</v>
      </c>
    </row>
    <row r="1459" spans="1:15" ht="13.5" customHeight="1" thickTop="1" x14ac:dyDescent="0.3">
      <c r="A1459" s="157" t="s">
        <v>45</v>
      </c>
      <c r="B1459" s="158">
        <f t="shared" ref="B1459:M1459" si="101">SUM(B1391:B1438)</f>
        <v>205</v>
      </c>
      <c r="C1459" s="158">
        <f t="shared" si="101"/>
        <v>20</v>
      </c>
      <c r="D1459" s="158">
        <f t="shared" si="101"/>
        <v>3</v>
      </c>
      <c r="E1459" s="158">
        <f t="shared" si="101"/>
        <v>139</v>
      </c>
      <c r="F1459" s="158">
        <f t="shared" si="101"/>
        <v>29</v>
      </c>
      <c r="G1459" s="158">
        <f t="shared" si="101"/>
        <v>9</v>
      </c>
      <c r="H1459" s="158">
        <f t="shared" si="101"/>
        <v>1</v>
      </c>
      <c r="I1459" s="158">
        <f t="shared" si="101"/>
        <v>1</v>
      </c>
      <c r="J1459" s="158">
        <f t="shared" si="101"/>
        <v>0</v>
      </c>
      <c r="K1459" s="158">
        <f t="shared" si="101"/>
        <v>0</v>
      </c>
      <c r="L1459" s="158">
        <f t="shared" si="101"/>
        <v>3</v>
      </c>
      <c r="M1459" s="158">
        <f t="shared" si="101"/>
        <v>0</v>
      </c>
      <c r="N1459" s="159">
        <v>23.4</v>
      </c>
      <c r="O1459" s="159">
        <v>29.3</v>
      </c>
    </row>
    <row r="1460" spans="1:15" ht="13.5" customHeight="1" x14ac:dyDescent="0.3">
      <c r="A1460" s="160" t="s">
        <v>46</v>
      </c>
      <c r="B1460" s="154">
        <f t="shared" ref="B1460:M1460" si="102">SUM(B1387:B1450)</f>
        <v>225</v>
      </c>
      <c r="C1460" s="154">
        <f t="shared" si="102"/>
        <v>20</v>
      </c>
      <c r="D1460" s="154">
        <f t="shared" si="102"/>
        <v>3</v>
      </c>
      <c r="E1460" s="154">
        <f t="shared" si="102"/>
        <v>155</v>
      </c>
      <c r="F1460" s="154">
        <f t="shared" si="102"/>
        <v>32</v>
      </c>
      <c r="G1460" s="154">
        <f t="shared" si="102"/>
        <v>10</v>
      </c>
      <c r="H1460" s="154">
        <f t="shared" si="102"/>
        <v>1</v>
      </c>
      <c r="I1460" s="154">
        <f t="shared" si="102"/>
        <v>1</v>
      </c>
      <c r="J1460" s="154">
        <f t="shared" si="102"/>
        <v>0</v>
      </c>
      <c r="K1460" s="154">
        <f t="shared" si="102"/>
        <v>0</v>
      </c>
      <c r="L1460" s="154">
        <f t="shared" si="102"/>
        <v>3</v>
      </c>
      <c r="M1460" s="154">
        <f t="shared" si="102"/>
        <v>0</v>
      </c>
      <c r="N1460" s="161">
        <v>23.5</v>
      </c>
      <c r="O1460" s="161">
        <v>29.3</v>
      </c>
    </row>
    <row r="1461" spans="1:15" ht="13.5" customHeight="1" x14ac:dyDescent="0.3">
      <c r="A1461" s="154" t="s">
        <v>47</v>
      </c>
      <c r="B1461" s="154">
        <f t="shared" ref="B1461:M1461" si="103">SUM(B1387:B1458)</f>
        <v>228</v>
      </c>
      <c r="C1461" s="154">
        <f t="shared" si="103"/>
        <v>20</v>
      </c>
      <c r="D1461" s="154">
        <f t="shared" si="103"/>
        <v>3</v>
      </c>
      <c r="E1461" s="154">
        <f t="shared" si="103"/>
        <v>158</v>
      </c>
      <c r="F1461" s="154">
        <f t="shared" si="103"/>
        <v>32</v>
      </c>
      <c r="G1461" s="154">
        <f t="shared" si="103"/>
        <v>10</v>
      </c>
      <c r="H1461" s="154">
        <f t="shared" si="103"/>
        <v>1</v>
      </c>
      <c r="I1461" s="154">
        <f t="shared" si="103"/>
        <v>1</v>
      </c>
      <c r="J1461" s="154">
        <f t="shared" si="103"/>
        <v>0</v>
      </c>
      <c r="K1461" s="154">
        <f t="shared" si="103"/>
        <v>0</v>
      </c>
      <c r="L1461" s="154">
        <f t="shared" si="103"/>
        <v>3</v>
      </c>
      <c r="M1461" s="154">
        <f t="shared" si="103"/>
        <v>0</v>
      </c>
      <c r="N1461" s="161">
        <v>23.5</v>
      </c>
      <c r="O1461" s="161">
        <v>29.3</v>
      </c>
    </row>
    <row r="1462" spans="1:15" ht="13.5" customHeight="1" thickBot="1" x14ac:dyDescent="0.35">
      <c r="A1462" s="162" t="s">
        <v>48</v>
      </c>
      <c r="B1462" s="162">
        <f t="shared" ref="B1462:M1462" si="104">SUM(B1363:B1458)</f>
        <v>233</v>
      </c>
      <c r="C1462" s="162">
        <f t="shared" si="104"/>
        <v>20</v>
      </c>
      <c r="D1462" s="162">
        <f t="shared" si="104"/>
        <v>3</v>
      </c>
      <c r="E1462" s="162">
        <f t="shared" si="104"/>
        <v>162</v>
      </c>
      <c r="F1462" s="162">
        <f t="shared" si="104"/>
        <v>32</v>
      </c>
      <c r="G1462" s="162">
        <f t="shared" si="104"/>
        <v>11</v>
      </c>
      <c r="H1462" s="162">
        <f t="shared" si="104"/>
        <v>1</v>
      </c>
      <c r="I1462" s="162">
        <f t="shared" si="104"/>
        <v>1</v>
      </c>
      <c r="J1462" s="162">
        <f t="shared" si="104"/>
        <v>0</v>
      </c>
      <c r="K1462" s="162">
        <f t="shared" si="104"/>
        <v>0</v>
      </c>
      <c r="L1462" s="162">
        <f t="shared" si="104"/>
        <v>3</v>
      </c>
      <c r="M1462" s="162">
        <f t="shared" si="104"/>
        <v>0</v>
      </c>
      <c r="N1462" s="163">
        <v>23.5</v>
      </c>
      <c r="O1462" s="163">
        <v>29.2</v>
      </c>
    </row>
    <row r="1463" spans="1:15" ht="13.5" customHeight="1" thickTop="1" x14ac:dyDescent="0.3">
      <c r="N1463" s="164"/>
      <c r="O1463" s="164"/>
    </row>
    <row r="1464" spans="1:15" ht="13.5" customHeight="1" thickBot="1" x14ac:dyDescent="0.35">
      <c r="A1464" s="165" t="s">
        <v>10</v>
      </c>
      <c r="B1464" s="166" t="str">
        <f>TEXT(C1464,"dddd")</f>
        <v>Monday</v>
      </c>
      <c r="C1464" s="166">
        <f>C1360+1</f>
        <v>45733</v>
      </c>
      <c r="D1464" s="165"/>
      <c r="E1464" s="165"/>
      <c r="F1464" s="165"/>
      <c r="G1464" s="165"/>
      <c r="H1464" s="165"/>
      <c r="I1464" s="165"/>
      <c r="J1464" s="165"/>
      <c r="K1464" s="165"/>
      <c r="L1464" s="165"/>
      <c r="M1464" s="165"/>
      <c r="N1464" s="167"/>
      <c r="O1464" s="167"/>
    </row>
    <row r="1465" spans="1:15" ht="13.5" customHeight="1" thickTop="1" thickBot="1" x14ac:dyDescent="0.35">
      <c r="A1465" s="165"/>
      <c r="B1465" s="563" t="s">
        <v>31</v>
      </c>
      <c r="C1465" s="563" t="s">
        <v>32</v>
      </c>
      <c r="D1465" s="563" t="s">
        <v>33</v>
      </c>
      <c r="E1465" s="563" t="s">
        <v>34</v>
      </c>
      <c r="F1465" s="563" t="s">
        <v>35</v>
      </c>
      <c r="G1465" s="563" t="s">
        <v>36</v>
      </c>
      <c r="H1465" s="563" t="s">
        <v>37</v>
      </c>
      <c r="I1465" s="563" t="s">
        <v>38</v>
      </c>
      <c r="J1465" s="563" t="s">
        <v>39</v>
      </c>
      <c r="K1465" s="563" t="s">
        <v>40</v>
      </c>
      <c r="L1465" s="563" t="s">
        <v>41</v>
      </c>
      <c r="M1465" s="563" t="s">
        <v>42</v>
      </c>
      <c r="N1465" s="565" t="s">
        <v>43</v>
      </c>
      <c r="O1465" s="565" t="s">
        <v>44</v>
      </c>
    </row>
    <row r="1466" spans="1:15" ht="13.5" customHeight="1" thickTop="1" thickBot="1" x14ac:dyDescent="0.35">
      <c r="A1466" s="168" t="s">
        <v>51</v>
      </c>
      <c r="B1466" s="564"/>
      <c r="C1466" s="564"/>
      <c r="D1466" s="564"/>
      <c r="E1466" s="564"/>
      <c r="F1466" s="564"/>
      <c r="G1466" s="564"/>
      <c r="H1466" s="564"/>
      <c r="I1466" s="564"/>
      <c r="J1466" s="564"/>
      <c r="K1466" s="564"/>
      <c r="L1466" s="564"/>
      <c r="M1466" s="564"/>
      <c r="N1466" s="566"/>
      <c r="O1466" s="566"/>
    </row>
    <row r="1467" spans="1:15" ht="13.5" customHeight="1" thickTop="1" x14ac:dyDescent="0.3">
      <c r="A1467" s="153">
        <v>0</v>
      </c>
      <c r="B1467" s="154">
        <v>0</v>
      </c>
      <c r="C1467" s="154">
        <v>0</v>
      </c>
      <c r="D1467" s="154">
        <v>0</v>
      </c>
      <c r="E1467" s="154">
        <v>0</v>
      </c>
      <c r="F1467" s="154">
        <v>0</v>
      </c>
      <c r="G1467" s="154">
        <v>0</v>
      </c>
      <c r="H1467" s="154">
        <v>0</v>
      </c>
      <c r="I1467" s="154">
        <v>0</v>
      </c>
      <c r="J1467" s="154">
        <v>0</v>
      </c>
      <c r="K1467" s="154">
        <v>0</v>
      </c>
      <c r="L1467" s="154">
        <v>0</v>
      </c>
      <c r="M1467" s="154">
        <v>0</v>
      </c>
      <c r="N1467" s="154" t="s">
        <v>263</v>
      </c>
      <c r="O1467" s="154" t="s">
        <v>263</v>
      </c>
    </row>
    <row r="1468" spans="1:15" ht="13.5" customHeight="1" x14ac:dyDescent="0.3">
      <c r="A1468" s="155">
        <v>1.0416666666666666E-2</v>
      </c>
      <c r="B1468" s="154">
        <v>0</v>
      </c>
      <c r="C1468" s="154">
        <v>0</v>
      </c>
      <c r="D1468" s="154">
        <v>0</v>
      </c>
      <c r="E1468" s="154">
        <v>0</v>
      </c>
      <c r="F1468" s="154">
        <v>0</v>
      </c>
      <c r="G1468" s="154">
        <v>0</v>
      </c>
      <c r="H1468" s="154">
        <v>0</v>
      </c>
      <c r="I1468" s="154">
        <v>0</v>
      </c>
      <c r="J1468" s="154">
        <v>0</v>
      </c>
      <c r="K1468" s="154">
        <v>0</v>
      </c>
      <c r="L1468" s="154">
        <v>0</v>
      </c>
      <c r="M1468" s="154">
        <v>0</v>
      </c>
      <c r="N1468" s="154" t="s">
        <v>263</v>
      </c>
      <c r="O1468" s="154" t="s">
        <v>263</v>
      </c>
    </row>
    <row r="1469" spans="1:15" ht="13.5" customHeight="1" x14ac:dyDescent="0.3">
      <c r="A1469" s="155">
        <v>2.0833333333333332E-2</v>
      </c>
      <c r="B1469" s="154">
        <v>0</v>
      </c>
      <c r="C1469" s="154">
        <v>0</v>
      </c>
      <c r="D1469" s="154">
        <v>0</v>
      </c>
      <c r="E1469" s="154">
        <v>0</v>
      </c>
      <c r="F1469" s="154">
        <v>0</v>
      </c>
      <c r="G1469" s="154">
        <v>0</v>
      </c>
      <c r="H1469" s="154">
        <v>0</v>
      </c>
      <c r="I1469" s="154">
        <v>0</v>
      </c>
      <c r="J1469" s="154">
        <v>0</v>
      </c>
      <c r="K1469" s="154">
        <v>0</v>
      </c>
      <c r="L1469" s="154">
        <v>0</v>
      </c>
      <c r="M1469" s="154">
        <v>0</v>
      </c>
      <c r="N1469" s="154" t="s">
        <v>263</v>
      </c>
      <c r="O1469" s="154" t="s">
        <v>263</v>
      </c>
    </row>
    <row r="1470" spans="1:15" ht="13.5" customHeight="1" x14ac:dyDescent="0.3">
      <c r="A1470" s="155">
        <v>3.125E-2</v>
      </c>
      <c r="B1470" s="154">
        <v>0</v>
      </c>
      <c r="C1470" s="154">
        <v>0</v>
      </c>
      <c r="D1470" s="154">
        <v>0</v>
      </c>
      <c r="E1470" s="154">
        <v>0</v>
      </c>
      <c r="F1470" s="154">
        <v>0</v>
      </c>
      <c r="G1470" s="154">
        <v>0</v>
      </c>
      <c r="H1470" s="154">
        <v>0</v>
      </c>
      <c r="I1470" s="154">
        <v>0</v>
      </c>
      <c r="J1470" s="154">
        <v>0</v>
      </c>
      <c r="K1470" s="154">
        <v>0</v>
      </c>
      <c r="L1470" s="154">
        <v>0</v>
      </c>
      <c r="M1470" s="154">
        <v>0</v>
      </c>
      <c r="N1470" s="154" t="s">
        <v>263</v>
      </c>
      <c r="O1470" s="154" t="s">
        <v>263</v>
      </c>
    </row>
    <row r="1471" spans="1:15" ht="13.5" customHeight="1" x14ac:dyDescent="0.3">
      <c r="A1471" s="155">
        <v>4.1666666666666664E-2</v>
      </c>
      <c r="B1471" s="154">
        <v>0</v>
      </c>
      <c r="C1471" s="154">
        <v>0</v>
      </c>
      <c r="D1471" s="154">
        <v>0</v>
      </c>
      <c r="E1471" s="154">
        <v>0</v>
      </c>
      <c r="F1471" s="154">
        <v>0</v>
      </c>
      <c r="G1471" s="154">
        <v>0</v>
      </c>
      <c r="H1471" s="154">
        <v>0</v>
      </c>
      <c r="I1471" s="154">
        <v>0</v>
      </c>
      <c r="J1471" s="154">
        <v>0</v>
      </c>
      <c r="K1471" s="154">
        <v>0</v>
      </c>
      <c r="L1471" s="154">
        <v>0</v>
      </c>
      <c r="M1471" s="154">
        <v>0</v>
      </c>
      <c r="N1471" s="154" t="s">
        <v>263</v>
      </c>
      <c r="O1471" s="154" t="s">
        <v>263</v>
      </c>
    </row>
    <row r="1472" spans="1:15" ht="13.5" customHeight="1" x14ac:dyDescent="0.3">
      <c r="A1472" s="155">
        <v>5.2083333333333336E-2</v>
      </c>
      <c r="B1472" s="154">
        <v>0</v>
      </c>
      <c r="C1472" s="154">
        <v>0</v>
      </c>
      <c r="D1472" s="154">
        <v>0</v>
      </c>
      <c r="E1472" s="154">
        <v>0</v>
      </c>
      <c r="F1472" s="154">
        <v>0</v>
      </c>
      <c r="G1472" s="154">
        <v>0</v>
      </c>
      <c r="H1472" s="154">
        <v>0</v>
      </c>
      <c r="I1472" s="154">
        <v>0</v>
      </c>
      <c r="J1472" s="154">
        <v>0</v>
      </c>
      <c r="K1472" s="154">
        <v>0</v>
      </c>
      <c r="L1472" s="154">
        <v>0</v>
      </c>
      <c r="M1472" s="154">
        <v>0</v>
      </c>
      <c r="N1472" s="154" t="s">
        <v>263</v>
      </c>
      <c r="O1472" s="154" t="s">
        <v>263</v>
      </c>
    </row>
    <row r="1473" spans="1:15" ht="13.5" customHeight="1" x14ac:dyDescent="0.3">
      <c r="A1473" s="155">
        <v>6.25E-2</v>
      </c>
      <c r="B1473" s="154">
        <v>0</v>
      </c>
      <c r="C1473" s="154">
        <v>0</v>
      </c>
      <c r="D1473" s="154">
        <v>0</v>
      </c>
      <c r="E1473" s="154">
        <v>0</v>
      </c>
      <c r="F1473" s="154">
        <v>0</v>
      </c>
      <c r="G1473" s="154">
        <v>0</v>
      </c>
      <c r="H1473" s="154">
        <v>0</v>
      </c>
      <c r="I1473" s="154">
        <v>0</v>
      </c>
      <c r="J1473" s="154">
        <v>0</v>
      </c>
      <c r="K1473" s="154">
        <v>0</v>
      </c>
      <c r="L1473" s="154">
        <v>0</v>
      </c>
      <c r="M1473" s="154">
        <v>0</v>
      </c>
      <c r="N1473" s="154" t="s">
        <v>263</v>
      </c>
      <c r="O1473" s="154" t="s">
        <v>263</v>
      </c>
    </row>
    <row r="1474" spans="1:15" ht="13.5" customHeight="1" x14ac:dyDescent="0.3">
      <c r="A1474" s="155">
        <v>7.2916666666666699E-2</v>
      </c>
      <c r="B1474" s="154">
        <v>0</v>
      </c>
      <c r="C1474" s="154">
        <v>0</v>
      </c>
      <c r="D1474" s="154">
        <v>0</v>
      </c>
      <c r="E1474" s="154">
        <v>0</v>
      </c>
      <c r="F1474" s="154">
        <v>0</v>
      </c>
      <c r="G1474" s="154">
        <v>0</v>
      </c>
      <c r="H1474" s="154">
        <v>0</v>
      </c>
      <c r="I1474" s="154">
        <v>0</v>
      </c>
      <c r="J1474" s="154">
        <v>0</v>
      </c>
      <c r="K1474" s="154">
        <v>0</v>
      </c>
      <c r="L1474" s="154">
        <v>0</v>
      </c>
      <c r="M1474" s="154">
        <v>0</v>
      </c>
      <c r="N1474" s="154" t="s">
        <v>263</v>
      </c>
      <c r="O1474" s="154" t="s">
        <v>263</v>
      </c>
    </row>
    <row r="1475" spans="1:15" ht="13.5" customHeight="1" x14ac:dyDescent="0.3">
      <c r="A1475" s="155">
        <v>8.3333333333333301E-2</v>
      </c>
      <c r="B1475" s="154">
        <v>0</v>
      </c>
      <c r="C1475" s="154">
        <v>0</v>
      </c>
      <c r="D1475" s="154">
        <v>0</v>
      </c>
      <c r="E1475" s="154">
        <v>0</v>
      </c>
      <c r="F1475" s="154">
        <v>0</v>
      </c>
      <c r="G1475" s="154">
        <v>0</v>
      </c>
      <c r="H1475" s="154">
        <v>0</v>
      </c>
      <c r="I1475" s="154">
        <v>0</v>
      </c>
      <c r="J1475" s="154">
        <v>0</v>
      </c>
      <c r="K1475" s="154">
        <v>0</v>
      </c>
      <c r="L1475" s="154">
        <v>0</v>
      </c>
      <c r="M1475" s="154">
        <v>0</v>
      </c>
      <c r="N1475" s="154" t="s">
        <v>263</v>
      </c>
      <c r="O1475" s="154" t="s">
        <v>263</v>
      </c>
    </row>
    <row r="1476" spans="1:15" ht="13.5" customHeight="1" x14ac:dyDescent="0.3">
      <c r="A1476" s="155">
        <v>9.375E-2</v>
      </c>
      <c r="B1476" s="154">
        <v>0</v>
      </c>
      <c r="C1476" s="154">
        <v>0</v>
      </c>
      <c r="D1476" s="154">
        <v>0</v>
      </c>
      <c r="E1476" s="154">
        <v>0</v>
      </c>
      <c r="F1476" s="154">
        <v>0</v>
      </c>
      <c r="G1476" s="154">
        <v>0</v>
      </c>
      <c r="H1476" s="154">
        <v>0</v>
      </c>
      <c r="I1476" s="154">
        <v>0</v>
      </c>
      <c r="J1476" s="154">
        <v>0</v>
      </c>
      <c r="K1476" s="154">
        <v>0</v>
      </c>
      <c r="L1476" s="154">
        <v>0</v>
      </c>
      <c r="M1476" s="154">
        <v>0</v>
      </c>
      <c r="N1476" s="154" t="s">
        <v>263</v>
      </c>
      <c r="O1476" s="154" t="s">
        <v>263</v>
      </c>
    </row>
    <row r="1477" spans="1:15" ht="13.5" customHeight="1" x14ac:dyDescent="0.3">
      <c r="A1477" s="155">
        <v>0.104166666666667</v>
      </c>
      <c r="B1477" s="154">
        <v>0</v>
      </c>
      <c r="C1477" s="154">
        <v>0</v>
      </c>
      <c r="D1477" s="154">
        <v>0</v>
      </c>
      <c r="E1477" s="154">
        <v>0</v>
      </c>
      <c r="F1477" s="154">
        <v>0</v>
      </c>
      <c r="G1477" s="154">
        <v>0</v>
      </c>
      <c r="H1477" s="154">
        <v>0</v>
      </c>
      <c r="I1477" s="154">
        <v>0</v>
      </c>
      <c r="J1477" s="154">
        <v>0</v>
      </c>
      <c r="K1477" s="154">
        <v>0</v>
      </c>
      <c r="L1477" s="154">
        <v>0</v>
      </c>
      <c r="M1477" s="154">
        <v>0</v>
      </c>
      <c r="N1477" s="154" t="s">
        <v>263</v>
      </c>
      <c r="O1477" s="154" t="s">
        <v>263</v>
      </c>
    </row>
    <row r="1478" spans="1:15" ht="13.5" customHeight="1" x14ac:dyDescent="0.3">
      <c r="A1478" s="155">
        <v>0.114583333333333</v>
      </c>
      <c r="B1478" s="154">
        <v>0</v>
      </c>
      <c r="C1478" s="154">
        <v>0</v>
      </c>
      <c r="D1478" s="154">
        <v>0</v>
      </c>
      <c r="E1478" s="154">
        <v>0</v>
      </c>
      <c r="F1478" s="154">
        <v>0</v>
      </c>
      <c r="G1478" s="154">
        <v>0</v>
      </c>
      <c r="H1478" s="154">
        <v>0</v>
      </c>
      <c r="I1478" s="154">
        <v>0</v>
      </c>
      <c r="J1478" s="154">
        <v>0</v>
      </c>
      <c r="K1478" s="154">
        <v>0</v>
      </c>
      <c r="L1478" s="154">
        <v>0</v>
      </c>
      <c r="M1478" s="154">
        <v>0</v>
      </c>
      <c r="N1478" s="154" t="s">
        <v>263</v>
      </c>
      <c r="O1478" s="154" t="s">
        <v>263</v>
      </c>
    </row>
    <row r="1479" spans="1:15" ht="13.5" customHeight="1" x14ac:dyDescent="0.3">
      <c r="A1479" s="155">
        <v>0.125</v>
      </c>
      <c r="B1479" s="154">
        <v>0</v>
      </c>
      <c r="C1479" s="154">
        <v>0</v>
      </c>
      <c r="D1479" s="154">
        <v>0</v>
      </c>
      <c r="E1479" s="154">
        <v>0</v>
      </c>
      <c r="F1479" s="154">
        <v>0</v>
      </c>
      <c r="G1479" s="154">
        <v>0</v>
      </c>
      <c r="H1479" s="154">
        <v>0</v>
      </c>
      <c r="I1479" s="154">
        <v>0</v>
      </c>
      <c r="J1479" s="154">
        <v>0</v>
      </c>
      <c r="K1479" s="154">
        <v>0</v>
      </c>
      <c r="L1479" s="154">
        <v>0</v>
      </c>
      <c r="M1479" s="154">
        <v>0</v>
      </c>
      <c r="N1479" s="154" t="s">
        <v>263</v>
      </c>
      <c r="O1479" s="154" t="s">
        <v>263</v>
      </c>
    </row>
    <row r="1480" spans="1:15" ht="13.5" customHeight="1" x14ac:dyDescent="0.3">
      <c r="A1480" s="155">
        <v>0.13541666666666699</v>
      </c>
      <c r="B1480" s="154">
        <v>0</v>
      </c>
      <c r="C1480" s="154">
        <v>0</v>
      </c>
      <c r="D1480" s="154">
        <v>0</v>
      </c>
      <c r="E1480" s="154">
        <v>0</v>
      </c>
      <c r="F1480" s="154">
        <v>0</v>
      </c>
      <c r="G1480" s="154">
        <v>0</v>
      </c>
      <c r="H1480" s="154">
        <v>0</v>
      </c>
      <c r="I1480" s="154">
        <v>0</v>
      </c>
      <c r="J1480" s="154">
        <v>0</v>
      </c>
      <c r="K1480" s="154">
        <v>0</v>
      </c>
      <c r="L1480" s="154">
        <v>0</v>
      </c>
      <c r="M1480" s="154">
        <v>0</v>
      </c>
      <c r="N1480" s="154" t="s">
        <v>263</v>
      </c>
      <c r="O1480" s="154" t="s">
        <v>263</v>
      </c>
    </row>
    <row r="1481" spans="1:15" ht="13.5" customHeight="1" x14ac:dyDescent="0.3">
      <c r="A1481" s="155">
        <v>0.14583333333333301</v>
      </c>
      <c r="B1481" s="154">
        <v>0</v>
      </c>
      <c r="C1481" s="154">
        <v>0</v>
      </c>
      <c r="D1481" s="154">
        <v>0</v>
      </c>
      <c r="E1481" s="154">
        <v>0</v>
      </c>
      <c r="F1481" s="154">
        <v>0</v>
      </c>
      <c r="G1481" s="154">
        <v>0</v>
      </c>
      <c r="H1481" s="154">
        <v>0</v>
      </c>
      <c r="I1481" s="154">
        <v>0</v>
      </c>
      <c r="J1481" s="154">
        <v>0</v>
      </c>
      <c r="K1481" s="154">
        <v>0</v>
      </c>
      <c r="L1481" s="154">
        <v>0</v>
      </c>
      <c r="M1481" s="154">
        <v>0</v>
      </c>
      <c r="N1481" s="154" t="s">
        <v>263</v>
      </c>
      <c r="O1481" s="154" t="s">
        <v>263</v>
      </c>
    </row>
    <row r="1482" spans="1:15" ht="13.5" customHeight="1" x14ac:dyDescent="0.3">
      <c r="A1482" s="155">
        <v>0.15625</v>
      </c>
      <c r="B1482" s="154">
        <v>0</v>
      </c>
      <c r="C1482" s="154">
        <v>0</v>
      </c>
      <c r="D1482" s="154">
        <v>0</v>
      </c>
      <c r="E1482" s="154">
        <v>0</v>
      </c>
      <c r="F1482" s="154">
        <v>0</v>
      </c>
      <c r="G1482" s="154">
        <v>0</v>
      </c>
      <c r="H1482" s="154">
        <v>0</v>
      </c>
      <c r="I1482" s="154">
        <v>0</v>
      </c>
      <c r="J1482" s="154">
        <v>0</v>
      </c>
      <c r="K1482" s="154">
        <v>0</v>
      </c>
      <c r="L1482" s="154">
        <v>0</v>
      </c>
      <c r="M1482" s="154">
        <v>0</v>
      </c>
      <c r="N1482" s="154" t="s">
        <v>263</v>
      </c>
      <c r="O1482" s="154" t="s">
        <v>263</v>
      </c>
    </row>
    <row r="1483" spans="1:15" ht="13.5" customHeight="1" x14ac:dyDescent="0.3">
      <c r="A1483" s="155">
        <v>0.16666666666666699</v>
      </c>
      <c r="B1483" s="154">
        <v>0</v>
      </c>
      <c r="C1483" s="154">
        <v>0</v>
      </c>
      <c r="D1483" s="154">
        <v>0</v>
      </c>
      <c r="E1483" s="154">
        <v>0</v>
      </c>
      <c r="F1483" s="154">
        <v>0</v>
      </c>
      <c r="G1483" s="154">
        <v>0</v>
      </c>
      <c r="H1483" s="154">
        <v>0</v>
      </c>
      <c r="I1483" s="154">
        <v>0</v>
      </c>
      <c r="J1483" s="154">
        <v>0</v>
      </c>
      <c r="K1483" s="154">
        <v>0</v>
      </c>
      <c r="L1483" s="154">
        <v>0</v>
      </c>
      <c r="M1483" s="154">
        <v>0</v>
      </c>
      <c r="N1483" s="154" t="s">
        <v>263</v>
      </c>
      <c r="O1483" s="154" t="s">
        <v>263</v>
      </c>
    </row>
    <row r="1484" spans="1:15" ht="13.5" customHeight="1" x14ac:dyDescent="0.3">
      <c r="A1484" s="155">
        <v>0.17708333333333301</v>
      </c>
      <c r="B1484" s="154">
        <v>0</v>
      </c>
      <c r="C1484" s="154">
        <v>0</v>
      </c>
      <c r="D1484" s="154">
        <v>0</v>
      </c>
      <c r="E1484" s="154">
        <v>0</v>
      </c>
      <c r="F1484" s="154">
        <v>0</v>
      </c>
      <c r="G1484" s="154">
        <v>0</v>
      </c>
      <c r="H1484" s="154">
        <v>0</v>
      </c>
      <c r="I1484" s="154">
        <v>0</v>
      </c>
      <c r="J1484" s="154">
        <v>0</v>
      </c>
      <c r="K1484" s="154">
        <v>0</v>
      </c>
      <c r="L1484" s="154">
        <v>0</v>
      </c>
      <c r="M1484" s="154">
        <v>0</v>
      </c>
      <c r="N1484" s="154" t="s">
        <v>263</v>
      </c>
      <c r="O1484" s="154" t="s">
        <v>263</v>
      </c>
    </row>
    <row r="1485" spans="1:15" ht="13.5" customHeight="1" x14ac:dyDescent="0.3">
      <c r="A1485" s="155">
        <v>0.1875</v>
      </c>
      <c r="B1485" s="154">
        <v>0</v>
      </c>
      <c r="C1485" s="154">
        <v>0</v>
      </c>
      <c r="D1485" s="154">
        <v>0</v>
      </c>
      <c r="E1485" s="154">
        <v>0</v>
      </c>
      <c r="F1485" s="154">
        <v>0</v>
      </c>
      <c r="G1485" s="154">
        <v>0</v>
      </c>
      <c r="H1485" s="154">
        <v>0</v>
      </c>
      <c r="I1485" s="154">
        <v>0</v>
      </c>
      <c r="J1485" s="154">
        <v>0</v>
      </c>
      <c r="K1485" s="154">
        <v>0</v>
      </c>
      <c r="L1485" s="154">
        <v>0</v>
      </c>
      <c r="M1485" s="154">
        <v>0</v>
      </c>
      <c r="N1485" s="154" t="s">
        <v>263</v>
      </c>
      <c r="O1485" s="154" t="s">
        <v>263</v>
      </c>
    </row>
    <row r="1486" spans="1:15" ht="13.5" customHeight="1" x14ac:dyDescent="0.3">
      <c r="A1486" s="155">
        <v>0.19791666666666699</v>
      </c>
      <c r="B1486" s="154">
        <v>0</v>
      </c>
      <c r="C1486" s="154">
        <v>0</v>
      </c>
      <c r="D1486" s="154">
        <v>0</v>
      </c>
      <c r="E1486" s="154">
        <v>0</v>
      </c>
      <c r="F1486" s="154">
        <v>0</v>
      </c>
      <c r="G1486" s="154">
        <v>0</v>
      </c>
      <c r="H1486" s="154">
        <v>0</v>
      </c>
      <c r="I1486" s="154">
        <v>0</v>
      </c>
      <c r="J1486" s="154">
        <v>0</v>
      </c>
      <c r="K1486" s="154">
        <v>0</v>
      </c>
      <c r="L1486" s="154">
        <v>0</v>
      </c>
      <c r="M1486" s="154">
        <v>0</v>
      </c>
      <c r="N1486" s="154" t="s">
        <v>263</v>
      </c>
      <c r="O1486" s="154" t="s">
        <v>263</v>
      </c>
    </row>
    <row r="1487" spans="1:15" ht="13.5" customHeight="1" x14ac:dyDescent="0.3">
      <c r="A1487" s="155">
        <v>0.20833333333333301</v>
      </c>
      <c r="B1487" s="154">
        <v>1</v>
      </c>
      <c r="C1487" s="154">
        <v>0</v>
      </c>
      <c r="D1487" s="154">
        <v>0</v>
      </c>
      <c r="E1487" s="154">
        <v>1</v>
      </c>
      <c r="F1487" s="154">
        <v>0</v>
      </c>
      <c r="G1487" s="154">
        <v>0</v>
      </c>
      <c r="H1487" s="154">
        <v>0</v>
      </c>
      <c r="I1487" s="154">
        <v>0</v>
      </c>
      <c r="J1487" s="154">
        <v>0</v>
      </c>
      <c r="K1487" s="154">
        <v>0</v>
      </c>
      <c r="L1487" s="154">
        <v>0</v>
      </c>
      <c r="M1487" s="154">
        <v>0</v>
      </c>
      <c r="N1487" s="154">
        <v>50.3</v>
      </c>
      <c r="O1487" s="154" t="s">
        <v>263</v>
      </c>
    </row>
    <row r="1488" spans="1:15" ht="13.5" customHeight="1" x14ac:dyDescent="0.3">
      <c r="A1488" s="155">
        <v>0.21875</v>
      </c>
      <c r="B1488" s="154">
        <v>0</v>
      </c>
      <c r="C1488" s="154">
        <v>0</v>
      </c>
      <c r="D1488" s="154">
        <v>0</v>
      </c>
      <c r="E1488" s="154">
        <v>0</v>
      </c>
      <c r="F1488" s="154">
        <v>0</v>
      </c>
      <c r="G1488" s="154">
        <v>0</v>
      </c>
      <c r="H1488" s="154">
        <v>0</v>
      </c>
      <c r="I1488" s="154">
        <v>0</v>
      </c>
      <c r="J1488" s="154">
        <v>0</v>
      </c>
      <c r="K1488" s="154">
        <v>0</v>
      </c>
      <c r="L1488" s="154">
        <v>0</v>
      </c>
      <c r="M1488" s="154">
        <v>0</v>
      </c>
      <c r="N1488" s="154" t="s">
        <v>263</v>
      </c>
      <c r="O1488" s="154" t="s">
        <v>263</v>
      </c>
    </row>
    <row r="1489" spans="1:15" ht="13.5" customHeight="1" x14ac:dyDescent="0.3">
      <c r="A1489" s="155">
        <v>0.22916666666666699</v>
      </c>
      <c r="B1489" s="154">
        <v>0</v>
      </c>
      <c r="C1489" s="154">
        <v>0</v>
      </c>
      <c r="D1489" s="154">
        <v>0</v>
      </c>
      <c r="E1489" s="154">
        <v>0</v>
      </c>
      <c r="F1489" s="154">
        <v>0</v>
      </c>
      <c r="G1489" s="154">
        <v>0</v>
      </c>
      <c r="H1489" s="154">
        <v>0</v>
      </c>
      <c r="I1489" s="154">
        <v>0</v>
      </c>
      <c r="J1489" s="154">
        <v>0</v>
      </c>
      <c r="K1489" s="154">
        <v>0</v>
      </c>
      <c r="L1489" s="154">
        <v>0</v>
      </c>
      <c r="M1489" s="154">
        <v>0</v>
      </c>
      <c r="N1489" s="154" t="s">
        <v>263</v>
      </c>
      <c r="O1489" s="154" t="s">
        <v>263</v>
      </c>
    </row>
    <row r="1490" spans="1:15" ht="13.5" customHeight="1" x14ac:dyDescent="0.3">
      <c r="A1490" s="155">
        <v>0.23958333333333301</v>
      </c>
      <c r="B1490" s="154">
        <v>0</v>
      </c>
      <c r="C1490" s="154">
        <v>0</v>
      </c>
      <c r="D1490" s="154">
        <v>0</v>
      </c>
      <c r="E1490" s="154">
        <v>0</v>
      </c>
      <c r="F1490" s="154">
        <v>0</v>
      </c>
      <c r="G1490" s="154">
        <v>0</v>
      </c>
      <c r="H1490" s="154">
        <v>0</v>
      </c>
      <c r="I1490" s="154">
        <v>0</v>
      </c>
      <c r="J1490" s="154">
        <v>0</v>
      </c>
      <c r="K1490" s="154">
        <v>0</v>
      </c>
      <c r="L1490" s="154">
        <v>0</v>
      </c>
      <c r="M1490" s="154">
        <v>0</v>
      </c>
      <c r="N1490" s="154" t="s">
        <v>263</v>
      </c>
      <c r="O1490" s="154" t="s">
        <v>263</v>
      </c>
    </row>
    <row r="1491" spans="1:15" ht="13.5" customHeight="1" x14ac:dyDescent="0.3">
      <c r="A1491" s="155">
        <v>0.25</v>
      </c>
      <c r="B1491" s="154">
        <v>1</v>
      </c>
      <c r="C1491" s="154">
        <v>0</v>
      </c>
      <c r="D1491" s="154">
        <v>0</v>
      </c>
      <c r="E1491" s="154">
        <v>1</v>
      </c>
      <c r="F1491" s="154">
        <v>0</v>
      </c>
      <c r="G1491" s="154">
        <v>0</v>
      </c>
      <c r="H1491" s="154">
        <v>0</v>
      </c>
      <c r="I1491" s="154">
        <v>0</v>
      </c>
      <c r="J1491" s="154">
        <v>0</v>
      </c>
      <c r="K1491" s="154">
        <v>0</v>
      </c>
      <c r="L1491" s="154">
        <v>0</v>
      </c>
      <c r="M1491" s="154">
        <v>0</v>
      </c>
      <c r="N1491" s="154">
        <v>41.1</v>
      </c>
      <c r="O1491" s="154" t="s">
        <v>263</v>
      </c>
    </row>
    <row r="1492" spans="1:15" ht="13.5" customHeight="1" x14ac:dyDescent="0.3">
      <c r="A1492" s="155">
        <v>0.26041666666666702</v>
      </c>
      <c r="B1492" s="154">
        <v>2</v>
      </c>
      <c r="C1492" s="154">
        <v>0</v>
      </c>
      <c r="D1492" s="154">
        <v>0</v>
      </c>
      <c r="E1492" s="154">
        <v>2</v>
      </c>
      <c r="F1492" s="154">
        <v>0</v>
      </c>
      <c r="G1492" s="154">
        <v>0</v>
      </c>
      <c r="H1492" s="154">
        <v>0</v>
      </c>
      <c r="I1492" s="154">
        <v>0</v>
      </c>
      <c r="J1492" s="154">
        <v>0</v>
      </c>
      <c r="K1492" s="154">
        <v>0</v>
      </c>
      <c r="L1492" s="154">
        <v>0</v>
      </c>
      <c r="M1492" s="154">
        <v>0</v>
      </c>
      <c r="N1492" s="154">
        <v>19.899999999999999</v>
      </c>
      <c r="O1492" s="154" t="s">
        <v>263</v>
      </c>
    </row>
    <row r="1493" spans="1:15" ht="13.5" customHeight="1" x14ac:dyDescent="0.3">
      <c r="A1493" s="155">
        <v>0.27083333333333298</v>
      </c>
      <c r="B1493" s="154">
        <v>3</v>
      </c>
      <c r="C1493" s="154">
        <v>0</v>
      </c>
      <c r="D1493" s="154">
        <v>0</v>
      </c>
      <c r="E1493" s="154">
        <v>1</v>
      </c>
      <c r="F1493" s="154">
        <v>1</v>
      </c>
      <c r="G1493" s="154">
        <v>1</v>
      </c>
      <c r="H1493" s="154">
        <v>0</v>
      </c>
      <c r="I1493" s="154">
        <v>0</v>
      </c>
      <c r="J1493" s="154">
        <v>0</v>
      </c>
      <c r="K1493" s="154">
        <v>0</v>
      </c>
      <c r="L1493" s="154">
        <v>0</v>
      </c>
      <c r="M1493" s="154">
        <v>0</v>
      </c>
      <c r="N1493" s="154">
        <v>27.4</v>
      </c>
      <c r="O1493" s="154" t="s">
        <v>263</v>
      </c>
    </row>
    <row r="1494" spans="1:15" ht="13.5" customHeight="1" x14ac:dyDescent="0.3">
      <c r="A1494" s="155">
        <v>0.28125</v>
      </c>
      <c r="B1494" s="154">
        <v>1</v>
      </c>
      <c r="C1494" s="154">
        <v>0</v>
      </c>
      <c r="D1494" s="154">
        <v>0</v>
      </c>
      <c r="E1494" s="154">
        <v>1</v>
      </c>
      <c r="F1494" s="154">
        <v>0</v>
      </c>
      <c r="G1494" s="154">
        <v>0</v>
      </c>
      <c r="H1494" s="154">
        <v>0</v>
      </c>
      <c r="I1494" s="154">
        <v>0</v>
      </c>
      <c r="J1494" s="154">
        <v>0</v>
      </c>
      <c r="K1494" s="154">
        <v>0</v>
      </c>
      <c r="L1494" s="154">
        <v>0</v>
      </c>
      <c r="M1494" s="154">
        <v>0</v>
      </c>
      <c r="N1494" s="154">
        <v>31.9</v>
      </c>
      <c r="O1494" s="154" t="s">
        <v>263</v>
      </c>
    </row>
    <row r="1495" spans="1:15" ht="13.5" customHeight="1" x14ac:dyDescent="0.3">
      <c r="A1495" s="155">
        <v>0.29166666666666702</v>
      </c>
      <c r="B1495" s="154">
        <v>6</v>
      </c>
      <c r="C1495" s="154">
        <v>0</v>
      </c>
      <c r="D1495" s="154">
        <v>0</v>
      </c>
      <c r="E1495" s="154">
        <v>5</v>
      </c>
      <c r="F1495" s="154">
        <v>0</v>
      </c>
      <c r="G1495" s="154">
        <v>1</v>
      </c>
      <c r="H1495" s="154">
        <v>0</v>
      </c>
      <c r="I1495" s="154">
        <v>0</v>
      </c>
      <c r="J1495" s="154">
        <v>0</v>
      </c>
      <c r="K1495" s="154">
        <v>0</v>
      </c>
      <c r="L1495" s="154">
        <v>0</v>
      </c>
      <c r="M1495" s="154">
        <v>0</v>
      </c>
      <c r="N1495" s="154">
        <v>22</v>
      </c>
      <c r="O1495" s="154" t="s">
        <v>263</v>
      </c>
    </row>
    <row r="1496" spans="1:15" ht="13.5" customHeight="1" x14ac:dyDescent="0.3">
      <c r="A1496" s="155">
        <v>0.30208333333333298</v>
      </c>
      <c r="B1496" s="154">
        <v>15</v>
      </c>
      <c r="C1496" s="154">
        <v>2</v>
      </c>
      <c r="D1496" s="154">
        <v>0</v>
      </c>
      <c r="E1496" s="154">
        <v>12</v>
      </c>
      <c r="F1496" s="154">
        <v>0</v>
      </c>
      <c r="G1496" s="154">
        <v>1</v>
      </c>
      <c r="H1496" s="154">
        <v>0</v>
      </c>
      <c r="I1496" s="154">
        <v>0</v>
      </c>
      <c r="J1496" s="154">
        <v>0</v>
      </c>
      <c r="K1496" s="154">
        <v>0</v>
      </c>
      <c r="L1496" s="154">
        <v>0</v>
      </c>
      <c r="M1496" s="154">
        <v>0</v>
      </c>
      <c r="N1496" s="154">
        <v>23.5</v>
      </c>
      <c r="O1496" s="154">
        <v>29.4</v>
      </c>
    </row>
    <row r="1497" spans="1:15" ht="13.5" customHeight="1" x14ac:dyDescent="0.3">
      <c r="A1497" s="155">
        <v>0.3125</v>
      </c>
      <c r="B1497" s="154">
        <v>11</v>
      </c>
      <c r="C1497" s="154">
        <v>1</v>
      </c>
      <c r="D1497" s="154">
        <v>0</v>
      </c>
      <c r="E1497" s="154">
        <v>7</v>
      </c>
      <c r="F1497" s="154">
        <v>3</v>
      </c>
      <c r="G1497" s="154">
        <v>0</v>
      </c>
      <c r="H1497" s="154">
        <v>0</v>
      </c>
      <c r="I1497" s="154">
        <v>0</v>
      </c>
      <c r="J1497" s="154">
        <v>0</v>
      </c>
      <c r="K1497" s="154">
        <v>0</v>
      </c>
      <c r="L1497" s="154">
        <v>0</v>
      </c>
      <c r="M1497" s="154">
        <v>0</v>
      </c>
      <c r="N1497" s="154">
        <v>20.9</v>
      </c>
      <c r="O1497" s="154">
        <v>25.8</v>
      </c>
    </row>
    <row r="1498" spans="1:15" ht="13.5" customHeight="1" x14ac:dyDescent="0.3">
      <c r="A1498" s="155">
        <v>0.32291666666666702</v>
      </c>
      <c r="B1498" s="154">
        <v>10</v>
      </c>
      <c r="C1498" s="154">
        <v>0</v>
      </c>
      <c r="D1498" s="154">
        <v>0</v>
      </c>
      <c r="E1498" s="154">
        <v>9</v>
      </c>
      <c r="F1498" s="154">
        <v>1</v>
      </c>
      <c r="G1498" s="154">
        <v>0</v>
      </c>
      <c r="H1498" s="154">
        <v>0</v>
      </c>
      <c r="I1498" s="154">
        <v>0</v>
      </c>
      <c r="J1498" s="154">
        <v>0</v>
      </c>
      <c r="K1498" s="154">
        <v>0</v>
      </c>
      <c r="L1498" s="154">
        <v>0</v>
      </c>
      <c r="M1498" s="154">
        <v>0</v>
      </c>
      <c r="N1498" s="154">
        <v>24.6</v>
      </c>
      <c r="O1498" s="154" t="s">
        <v>263</v>
      </c>
    </row>
    <row r="1499" spans="1:15" ht="13.5" customHeight="1" x14ac:dyDescent="0.3">
      <c r="A1499" s="155">
        <v>0.33333333333333298</v>
      </c>
      <c r="B1499" s="154">
        <v>17</v>
      </c>
      <c r="C1499" s="154">
        <v>0</v>
      </c>
      <c r="D1499" s="154">
        <v>1</v>
      </c>
      <c r="E1499" s="154">
        <v>13</v>
      </c>
      <c r="F1499" s="154">
        <v>3</v>
      </c>
      <c r="G1499" s="154">
        <v>0</v>
      </c>
      <c r="H1499" s="154">
        <v>0</v>
      </c>
      <c r="I1499" s="154">
        <v>0</v>
      </c>
      <c r="J1499" s="154">
        <v>0</v>
      </c>
      <c r="K1499" s="154">
        <v>0</v>
      </c>
      <c r="L1499" s="154">
        <v>0</v>
      </c>
      <c r="M1499" s="154">
        <v>0</v>
      </c>
      <c r="N1499" s="154">
        <v>23.9</v>
      </c>
      <c r="O1499" s="154">
        <v>29.2</v>
      </c>
    </row>
    <row r="1500" spans="1:15" ht="13.5" customHeight="1" x14ac:dyDescent="0.3">
      <c r="A1500" s="155">
        <v>0.34375</v>
      </c>
      <c r="B1500" s="154">
        <v>20</v>
      </c>
      <c r="C1500" s="154">
        <v>0</v>
      </c>
      <c r="D1500" s="154">
        <v>0</v>
      </c>
      <c r="E1500" s="154">
        <v>17</v>
      </c>
      <c r="F1500" s="154">
        <v>3</v>
      </c>
      <c r="G1500" s="154">
        <v>0</v>
      </c>
      <c r="H1500" s="154">
        <v>0</v>
      </c>
      <c r="I1500" s="154">
        <v>0</v>
      </c>
      <c r="J1500" s="154">
        <v>0</v>
      </c>
      <c r="K1500" s="154">
        <v>0</v>
      </c>
      <c r="L1500" s="154">
        <v>0</v>
      </c>
      <c r="M1500" s="154">
        <v>0</v>
      </c>
      <c r="N1500" s="154">
        <v>25.5</v>
      </c>
      <c r="O1500" s="154">
        <v>31.5</v>
      </c>
    </row>
    <row r="1501" spans="1:15" ht="13.5" customHeight="1" x14ac:dyDescent="0.3">
      <c r="A1501" s="155">
        <v>0.35416666666666702</v>
      </c>
      <c r="B1501" s="154">
        <v>15</v>
      </c>
      <c r="C1501" s="154">
        <v>1</v>
      </c>
      <c r="D1501" s="154">
        <v>0</v>
      </c>
      <c r="E1501" s="154">
        <v>14</v>
      </c>
      <c r="F1501" s="154">
        <v>0</v>
      </c>
      <c r="G1501" s="154">
        <v>0</v>
      </c>
      <c r="H1501" s="154">
        <v>0</v>
      </c>
      <c r="I1501" s="154">
        <v>0</v>
      </c>
      <c r="J1501" s="154">
        <v>0</v>
      </c>
      <c r="K1501" s="154">
        <v>0</v>
      </c>
      <c r="L1501" s="154">
        <v>0</v>
      </c>
      <c r="M1501" s="154">
        <v>0</v>
      </c>
      <c r="N1501" s="154">
        <v>21.8</v>
      </c>
      <c r="O1501" s="154">
        <v>28.5</v>
      </c>
    </row>
    <row r="1502" spans="1:15" ht="13.5" customHeight="1" x14ac:dyDescent="0.3">
      <c r="A1502" s="155">
        <v>0.36458333333333298</v>
      </c>
      <c r="B1502" s="154">
        <v>5</v>
      </c>
      <c r="C1502" s="154">
        <v>0</v>
      </c>
      <c r="D1502" s="154">
        <v>0</v>
      </c>
      <c r="E1502" s="154">
        <v>4</v>
      </c>
      <c r="F1502" s="154">
        <v>1</v>
      </c>
      <c r="G1502" s="154">
        <v>0</v>
      </c>
      <c r="H1502" s="154">
        <v>0</v>
      </c>
      <c r="I1502" s="154">
        <v>0</v>
      </c>
      <c r="J1502" s="154">
        <v>0</v>
      </c>
      <c r="K1502" s="154">
        <v>0</v>
      </c>
      <c r="L1502" s="154">
        <v>0</v>
      </c>
      <c r="M1502" s="154">
        <v>0</v>
      </c>
      <c r="N1502" s="154">
        <v>27.8</v>
      </c>
      <c r="O1502" s="154" t="s">
        <v>263</v>
      </c>
    </row>
    <row r="1503" spans="1:15" ht="13.5" customHeight="1" x14ac:dyDescent="0.3">
      <c r="A1503" s="155">
        <v>0.375</v>
      </c>
      <c r="B1503" s="154">
        <v>7</v>
      </c>
      <c r="C1503" s="154">
        <v>0</v>
      </c>
      <c r="D1503" s="154">
        <v>0</v>
      </c>
      <c r="E1503" s="154">
        <v>6</v>
      </c>
      <c r="F1503" s="154">
        <v>1</v>
      </c>
      <c r="G1503" s="154">
        <v>0</v>
      </c>
      <c r="H1503" s="154">
        <v>0</v>
      </c>
      <c r="I1503" s="154">
        <v>0</v>
      </c>
      <c r="J1503" s="154">
        <v>0</v>
      </c>
      <c r="K1503" s="154">
        <v>0</v>
      </c>
      <c r="L1503" s="154">
        <v>0</v>
      </c>
      <c r="M1503" s="154">
        <v>0</v>
      </c>
      <c r="N1503" s="154">
        <v>23.8</v>
      </c>
      <c r="O1503" s="154" t="s">
        <v>263</v>
      </c>
    </row>
    <row r="1504" spans="1:15" ht="13.5" customHeight="1" x14ac:dyDescent="0.3">
      <c r="A1504" s="155">
        <v>0.38541666666666702</v>
      </c>
      <c r="B1504" s="154">
        <v>5</v>
      </c>
      <c r="C1504" s="154">
        <v>1</v>
      </c>
      <c r="D1504" s="154">
        <v>0</v>
      </c>
      <c r="E1504" s="154">
        <v>2</v>
      </c>
      <c r="F1504" s="154">
        <v>1</v>
      </c>
      <c r="G1504" s="154">
        <v>1</v>
      </c>
      <c r="H1504" s="154">
        <v>0</v>
      </c>
      <c r="I1504" s="154">
        <v>0</v>
      </c>
      <c r="J1504" s="154">
        <v>0</v>
      </c>
      <c r="K1504" s="154">
        <v>0</v>
      </c>
      <c r="L1504" s="154">
        <v>0</v>
      </c>
      <c r="M1504" s="154">
        <v>0</v>
      </c>
      <c r="N1504" s="154">
        <v>24.6</v>
      </c>
      <c r="O1504" s="154" t="s">
        <v>263</v>
      </c>
    </row>
    <row r="1505" spans="1:15" ht="13.5" customHeight="1" x14ac:dyDescent="0.3">
      <c r="A1505" s="155">
        <v>0.39583333333333298</v>
      </c>
      <c r="B1505" s="154">
        <v>1</v>
      </c>
      <c r="C1505" s="154">
        <v>0</v>
      </c>
      <c r="D1505" s="154">
        <v>0</v>
      </c>
      <c r="E1505" s="154">
        <v>1</v>
      </c>
      <c r="F1505" s="154">
        <v>0</v>
      </c>
      <c r="G1505" s="154">
        <v>0</v>
      </c>
      <c r="H1505" s="154">
        <v>0</v>
      </c>
      <c r="I1505" s="154">
        <v>0</v>
      </c>
      <c r="J1505" s="154">
        <v>0</v>
      </c>
      <c r="K1505" s="154">
        <v>0</v>
      </c>
      <c r="L1505" s="154">
        <v>0</v>
      </c>
      <c r="M1505" s="154">
        <v>0</v>
      </c>
      <c r="N1505" s="154">
        <v>20.7</v>
      </c>
      <c r="O1505" s="154" t="s">
        <v>263</v>
      </c>
    </row>
    <row r="1506" spans="1:15" ht="13.5" customHeight="1" x14ac:dyDescent="0.3">
      <c r="A1506" s="155">
        <v>0.40625</v>
      </c>
      <c r="B1506" s="154">
        <v>5</v>
      </c>
      <c r="C1506" s="154">
        <v>0</v>
      </c>
      <c r="D1506" s="154">
        <v>0</v>
      </c>
      <c r="E1506" s="154">
        <v>4</v>
      </c>
      <c r="F1506" s="154">
        <v>1</v>
      </c>
      <c r="G1506" s="154">
        <v>0</v>
      </c>
      <c r="H1506" s="154">
        <v>0</v>
      </c>
      <c r="I1506" s="154">
        <v>0</v>
      </c>
      <c r="J1506" s="154">
        <v>0</v>
      </c>
      <c r="K1506" s="154">
        <v>0</v>
      </c>
      <c r="L1506" s="154">
        <v>0</v>
      </c>
      <c r="M1506" s="154">
        <v>0</v>
      </c>
      <c r="N1506" s="154">
        <v>21.3</v>
      </c>
      <c r="O1506" s="154" t="s">
        <v>263</v>
      </c>
    </row>
    <row r="1507" spans="1:15" ht="13.5" customHeight="1" x14ac:dyDescent="0.3">
      <c r="A1507" s="155">
        <v>0.41666666666666702</v>
      </c>
      <c r="B1507" s="154">
        <v>6</v>
      </c>
      <c r="C1507" s="154">
        <v>1</v>
      </c>
      <c r="D1507" s="154">
        <v>0</v>
      </c>
      <c r="E1507" s="154">
        <v>4</v>
      </c>
      <c r="F1507" s="154">
        <v>1</v>
      </c>
      <c r="G1507" s="154">
        <v>0</v>
      </c>
      <c r="H1507" s="154">
        <v>0</v>
      </c>
      <c r="I1507" s="154">
        <v>0</v>
      </c>
      <c r="J1507" s="154">
        <v>0</v>
      </c>
      <c r="K1507" s="154">
        <v>0</v>
      </c>
      <c r="L1507" s="154">
        <v>0</v>
      </c>
      <c r="M1507" s="154">
        <v>0</v>
      </c>
      <c r="N1507" s="154">
        <v>23.3</v>
      </c>
      <c r="O1507" s="154" t="s">
        <v>263</v>
      </c>
    </row>
    <row r="1508" spans="1:15" ht="13.5" customHeight="1" x14ac:dyDescent="0.3">
      <c r="A1508" s="155">
        <v>0.42708333333333298</v>
      </c>
      <c r="B1508" s="154">
        <v>2</v>
      </c>
      <c r="C1508" s="154">
        <v>0</v>
      </c>
      <c r="D1508" s="154">
        <v>1</v>
      </c>
      <c r="E1508" s="154">
        <v>1</v>
      </c>
      <c r="F1508" s="154">
        <v>0</v>
      </c>
      <c r="G1508" s="154">
        <v>0</v>
      </c>
      <c r="H1508" s="154">
        <v>0</v>
      </c>
      <c r="I1508" s="154">
        <v>0</v>
      </c>
      <c r="J1508" s="154">
        <v>0</v>
      </c>
      <c r="K1508" s="154">
        <v>0</v>
      </c>
      <c r="L1508" s="154">
        <v>0</v>
      </c>
      <c r="M1508" s="154">
        <v>0</v>
      </c>
      <c r="N1508" s="154">
        <v>29.4</v>
      </c>
      <c r="O1508" s="154" t="s">
        <v>263</v>
      </c>
    </row>
    <row r="1509" spans="1:15" ht="13.5" customHeight="1" x14ac:dyDescent="0.3">
      <c r="A1509" s="155">
        <v>0.4375</v>
      </c>
      <c r="B1509" s="154">
        <v>3</v>
      </c>
      <c r="C1509" s="154">
        <v>0</v>
      </c>
      <c r="D1509" s="154">
        <v>0</v>
      </c>
      <c r="E1509" s="154">
        <v>2</v>
      </c>
      <c r="F1509" s="154">
        <v>0</v>
      </c>
      <c r="G1509" s="154">
        <v>1</v>
      </c>
      <c r="H1509" s="154">
        <v>0</v>
      </c>
      <c r="I1509" s="154">
        <v>0</v>
      </c>
      <c r="J1509" s="154">
        <v>0</v>
      </c>
      <c r="K1509" s="154">
        <v>0</v>
      </c>
      <c r="L1509" s="154">
        <v>0</v>
      </c>
      <c r="M1509" s="154">
        <v>0</v>
      </c>
      <c r="N1509" s="154">
        <v>25.4</v>
      </c>
      <c r="O1509" s="154" t="s">
        <v>263</v>
      </c>
    </row>
    <row r="1510" spans="1:15" ht="13.5" customHeight="1" x14ac:dyDescent="0.3">
      <c r="A1510" s="155">
        <v>0.44791666666666702</v>
      </c>
      <c r="B1510" s="154">
        <v>2</v>
      </c>
      <c r="C1510" s="154">
        <v>0</v>
      </c>
      <c r="D1510" s="154">
        <v>0</v>
      </c>
      <c r="E1510" s="154">
        <v>2</v>
      </c>
      <c r="F1510" s="154">
        <v>0</v>
      </c>
      <c r="G1510" s="154">
        <v>0</v>
      </c>
      <c r="H1510" s="154">
        <v>0</v>
      </c>
      <c r="I1510" s="154">
        <v>0</v>
      </c>
      <c r="J1510" s="154">
        <v>0</v>
      </c>
      <c r="K1510" s="154">
        <v>0</v>
      </c>
      <c r="L1510" s="154">
        <v>0</v>
      </c>
      <c r="M1510" s="154">
        <v>0</v>
      </c>
      <c r="N1510" s="154">
        <v>17</v>
      </c>
      <c r="O1510" s="154" t="s">
        <v>263</v>
      </c>
    </row>
    <row r="1511" spans="1:15" ht="13.5" customHeight="1" x14ac:dyDescent="0.3">
      <c r="A1511" s="155">
        <v>0.45833333333333298</v>
      </c>
      <c r="B1511" s="154">
        <v>4</v>
      </c>
      <c r="C1511" s="154">
        <v>0</v>
      </c>
      <c r="D1511" s="154">
        <v>0</v>
      </c>
      <c r="E1511" s="154">
        <v>1</v>
      </c>
      <c r="F1511" s="154">
        <v>2</v>
      </c>
      <c r="G1511" s="154">
        <v>1</v>
      </c>
      <c r="H1511" s="154">
        <v>0</v>
      </c>
      <c r="I1511" s="154">
        <v>0</v>
      </c>
      <c r="J1511" s="154">
        <v>0</v>
      </c>
      <c r="K1511" s="154">
        <v>0</v>
      </c>
      <c r="L1511" s="154">
        <v>0</v>
      </c>
      <c r="M1511" s="154">
        <v>0</v>
      </c>
      <c r="N1511" s="154">
        <v>27.3</v>
      </c>
      <c r="O1511" s="154" t="s">
        <v>263</v>
      </c>
    </row>
    <row r="1512" spans="1:15" ht="13.5" customHeight="1" x14ac:dyDescent="0.3">
      <c r="A1512" s="155">
        <v>0.46875</v>
      </c>
      <c r="B1512" s="154">
        <v>4</v>
      </c>
      <c r="C1512" s="154">
        <v>1</v>
      </c>
      <c r="D1512" s="154">
        <v>0</v>
      </c>
      <c r="E1512" s="154">
        <v>1</v>
      </c>
      <c r="F1512" s="154">
        <v>0</v>
      </c>
      <c r="G1512" s="154">
        <v>2</v>
      </c>
      <c r="H1512" s="154">
        <v>0</v>
      </c>
      <c r="I1512" s="154">
        <v>0</v>
      </c>
      <c r="J1512" s="154">
        <v>0</v>
      </c>
      <c r="K1512" s="154">
        <v>0</v>
      </c>
      <c r="L1512" s="154">
        <v>0</v>
      </c>
      <c r="M1512" s="154">
        <v>0</v>
      </c>
      <c r="N1512" s="154">
        <v>25.3</v>
      </c>
      <c r="O1512" s="154" t="s">
        <v>263</v>
      </c>
    </row>
    <row r="1513" spans="1:15" ht="13.5" customHeight="1" x14ac:dyDescent="0.3">
      <c r="A1513" s="155">
        <v>0.47916666666666702</v>
      </c>
      <c r="B1513" s="154">
        <v>7</v>
      </c>
      <c r="C1513" s="154">
        <v>1</v>
      </c>
      <c r="D1513" s="154">
        <v>0</v>
      </c>
      <c r="E1513" s="154">
        <v>4</v>
      </c>
      <c r="F1513" s="154">
        <v>1</v>
      </c>
      <c r="G1513" s="154">
        <v>1</v>
      </c>
      <c r="H1513" s="154">
        <v>0</v>
      </c>
      <c r="I1513" s="154">
        <v>0</v>
      </c>
      <c r="J1513" s="154">
        <v>0</v>
      </c>
      <c r="K1513" s="154">
        <v>0</v>
      </c>
      <c r="L1513" s="154">
        <v>0</v>
      </c>
      <c r="M1513" s="154">
        <v>0</v>
      </c>
      <c r="N1513" s="154">
        <v>22.5</v>
      </c>
      <c r="O1513" s="154" t="s">
        <v>263</v>
      </c>
    </row>
    <row r="1514" spans="1:15" ht="13.5" customHeight="1" x14ac:dyDescent="0.3">
      <c r="A1514" s="155">
        <v>0.48958333333333298</v>
      </c>
      <c r="B1514" s="154">
        <v>8</v>
      </c>
      <c r="C1514" s="154">
        <v>0</v>
      </c>
      <c r="D1514" s="154">
        <v>1</v>
      </c>
      <c r="E1514" s="154">
        <v>7</v>
      </c>
      <c r="F1514" s="154">
        <v>0</v>
      </c>
      <c r="G1514" s="154">
        <v>0</v>
      </c>
      <c r="H1514" s="154">
        <v>0</v>
      </c>
      <c r="I1514" s="154">
        <v>0</v>
      </c>
      <c r="J1514" s="154">
        <v>0</v>
      </c>
      <c r="K1514" s="154">
        <v>0</v>
      </c>
      <c r="L1514" s="154">
        <v>0</v>
      </c>
      <c r="M1514" s="154">
        <v>0</v>
      </c>
      <c r="N1514" s="154">
        <v>24.8</v>
      </c>
      <c r="O1514" s="154" t="s">
        <v>263</v>
      </c>
    </row>
    <row r="1515" spans="1:15" ht="13.5" customHeight="1" x14ac:dyDescent="0.3">
      <c r="A1515" s="155">
        <v>0.5</v>
      </c>
      <c r="B1515" s="154">
        <v>4</v>
      </c>
      <c r="C1515" s="154">
        <v>0</v>
      </c>
      <c r="D1515" s="154">
        <v>0</v>
      </c>
      <c r="E1515" s="154">
        <v>1</v>
      </c>
      <c r="F1515" s="154">
        <v>3</v>
      </c>
      <c r="G1515" s="154">
        <v>0</v>
      </c>
      <c r="H1515" s="154">
        <v>0</v>
      </c>
      <c r="I1515" s="154">
        <v>0</v>
      </c>
      <c r="J1515" s="154">
        <v>0</v>
      </c>
      <c r="K1515" s="154">
        <v>0</v>
      </c>
      <c r="L1515" s="154">
        <v>0</v>
      </c>
      <c r="M1515" s="154">
        <v>0</v>
      </c>
      <c r="N1515" s="154">
        <v>24.2</v>
      </c>
      <c r="O1515" s="154" t="s">
        <v>263</v>
      </c>
    </row>
    <row r="1516" spans="1:15" ht="13.5" customHeight="1" x14ac:dyDescent="0.3">
      <c r="A1516" s="155">
        <v>0.51041666666666696</v>
      </c>
      <c r="B1516" s="154">
        <v>7</v>
      </c>
      <c r="C1516" s="154">
        <v>1</v>
      </c>
      <c r="D1516" s="154">
        <v>0</v>
      </c>
      <c r="E1516" s="154">
        <v>5</v>
      </c>
      <c r="F1516" s="154">
        <v>1</v>
      </c>
      <c r="G1516" s="154">
        <v>0</v>
      </c>
      <c r="H1516" s="154">
        <v>0</v>
      </c>
      <c r="I1516" s="154">
        <v>0</v>
      </c>
      <c r="J1516" s="154">
        <v>0</v>
      </c>
      <c r="K1516" s="154">
        <v>0</v>
      </c>
      <c r="L1516" s="154">
        <v>0</v>
      </c>
      <c r="M1516" s="154">
        <v>0</v>
      </c>
      <c r="N1516" s="154">
        <v>21.2</v>
      </c>
      <c r="O1516" s="154" t="s">
        <v>263</v>
      </c>
    </row>
    <row r="1517" spans="1:15" ht="13.5" customHeight="1" x14ac:dyDescent="0.3">
      <c r="A1517" s="155">
        <v>0.52083333333333304</v>
      </c>
      <c r="B1517" s="154">
        <v>5</v>
      </c>
      <c r="C1517" s="154">
        <v>1</v>
      </c>
      <c r="D1517" s="154">
        <v>0</v>
      </c>
      <c r="E1517" s="154">
        <v>3</v>
      </c>
      <c r="F1517" s="154">
        <v>0</v>
      </c>
      <c r="G1517" s="154">
        <v>1</v>
      </c>
      <c r="H1517" s="154">
        <v>0</v>
      </c>
      <c r="I1517" s="154">
        <v>0</v>
      </c>
      <c r="J1517" s="154">
        <v>0</v>
      </c>
      <c r="K1517" s="154">
        <v>0</v>
      </c>
      <c r="L1517" s="154">
        <v>0</v>
      </c>
      <c r="M1517" s="154">
        <v>0</v>
      </c>
      <c r="N1517" s="154">
        <v>22.5</v>
      </c>
      <c r="O1517" s="154" t="s">
        <v>263</v>
      </c>
    </row>
    <row r="1518" spans="1:15" ht="13.5" customHeight="1" x14ac:dyDescent="0.3">
      <c r="A1518" s="155">
        <v>0.53125</v>
      </c>
      <c r="B1518" s="154">
        <v>7</v>
      </c>
      <c r="C1518" s="154">
        <v>0</v>
      </c>
      <c r="D1518" s="154">
        <v>0</v>
      </c>
      <c r="E1518" s="154">
        <v>7</v>
      </c>
      <c r="F1518" s="154">
        <v>0</v>
      </c>
      <c r="G1518" s="154">
        <v>0</v>
      </c>
      <c r="H1518" s="154">
        <v>0</v>
      </c>
      <c r="I1518" s="154">
        <v>0</v>
      </c>
      <c r="J1518" s="154">
        <v>0</v>
      </c>
      <c r="K1518" s="154">
        <v>0</v>
      </c>
      <c r="L1518" s="154">
        <v>0</v>
      </c>
      <c r="M1518" s="154">
        <v>0</v>
      </c>
      <c r="N1518" s="154">
        <v>21.2</v>
      </c>
      <c r="O1518" s="154" t="s">
        <v>263</v>
      </c>
    </row>
    <row r="1519" spans="1:15" ht="13.5" customHeight="1" x14ac:dyDescent="0.3">
      <c r="A1519" s="155">
        <v>0.54166666666666696</v>
      </c>
      <c r="B1519" s="154">
        <v>0</v>
      </c>
      <c r="C1519" s="154">
        <v>0</v>
      </c>
      <c r="D1519" s="154">
        <v>0</v>
      </c>
      <c r="E1519" s="154">
        <v>0</v>
      </c>
      <c r="F1519" s="154">
        <v>0</v>
      </c>
      <c r="G1519" s="154">
        <v>0</v>
      </c>
      <c r="H1519" s="154">
        <v>0</v>
      </c>
      <c r="I1519" s="154">
        <v>0</v>
      </c>
      <c r="J1519" s="154">
        <v>0</v>
      </c>
      <c r="K1519" s="154">
        <v>0</v>
      </c>
      <c r="L1519" s="154">
        <v>0</v>
      </c>
      <c r="M1519" s="154">
        <v>0</v>
      </c>
      <c r="N1519" s="154" t="s">
        <v>263</v>
      </c>
      <c r="O1519" s="154" t="s">
        <v>263</v>
      </c>
    </row>
    <row r="1520" spans="1:15" ht="13.5" customHeight="1" x14ac:dyDescent="0.3">
      <c r="A1520" s="155">
        <v>0.55208333333333304</v>
      </c>
      <c r="B1520" s="154" t="s">
        <v>62</v>
      </c>
      <c r="C1520" s="154" t="s">
        <v>62</v>
      </c>
      <c r="D1520" s="154" t="s">
        <v>62</v>
      </c>
      <c r="E1520" s="154" t="s">
        <v>62</v>
      </c>
      <c r="F1520" s="154" t="s">
        <v>62</v>
      </c>
      <c r="G1520" s="154" t="s">
        <v>62</v>
      </c>
      <c r="H1520" s="154" t="s">
        <v>62</v>
      </c>
      <c r="I1520" s="154" t="s">
        <v>62</v>
      </c>
      <c r="J1520" s="154" t="s">
        <v>62</v>
      </c>
      <c r="K1520" s="154" t="s">
        <v>62</v>
      </c>
      <c r="L1520" s="154" t="s">
        <v>62</v>
      </c>
      <c r="M1520" s="154" t="s">
        <v>62</v>
      </c>
      <c r="N1520" s="154" t="s">
        <v>62</v>
      </c>
      <c r="O1520" s="154" t="s">
        <v>62</v>
      </c>
    </row>
    <row r="1521" spans="1:15" ht="13.5" customHeight="1" x14ac:dyDescent="0.3">
      <c r="A1521" s="155">
        <v>0.5625</v>
      </c>
      <c r="B1521" s="154" t="s">
        <v>62</v>
      </c>
      <c r="C1521" s="154" t="s">
        <v>62</v>
      </c>
      <c r="D1521" s="154" t="s">
        <v>62</v>
      </c>
      <c r="E1521" s="154" t="s">
        <v>62</v>
      </c>
      <c r="F1521" s="154" t="s">
        <v>62</v>
      </c>
      <c r="G1521" s="154" t="s">
        <v>62</v>
      </c>
      <c r="H1521" s="154" t="s">
        <v>62</v>
      </c>
      <c r="I1521" s="154" t="s">
        <v>62</v>
      </c>
      <c r="J1521" s="154" t="s">
        <v>62</v>
      </c>
      <c r="K1521" s="154" t="s">
        <v>62</v>
      </c>
      <c r="L1521" s="154" t="s">
        <v>62</v>
      </c>
      <c r="M1521" s="154" t="s">
        <v>62</v>
      </c>
      <c r="N1521" s="154" t="s">
        <v>62</v>
      </c>
      <c r="O1521" s="154" t="s">
        <v>62</v>
      </c>
    </row>
    <row r="1522" spans="1:15" ht="13.5" customHeight="1" x14ac:dyDescent="0.3">
      <c r="A1522" s="155">
        <v>0.57291666666666696</v>
      </c>
      <c r="B1522" s="154" t="s">
        <v>62</v>
      </c>
      <c r="C1522" s="154" t="s">
        <v>62</v>
      </c>
      <c r="D1522" s="154" t="s">
        <v>62</v>
      </c>
      <c r="E1522" s="154" t="s">
        <v>62</v>
      </c>
      <c r="F1522" s="154" t="s">
        <v>62</v>
      </c>
      <c r="G1522" s="154" t="s">
        <v>62</v>
      </c>
      <c r="H1522" s="154" t="s">
        <v>62</v>
      </c>
      <c r="I1522" s="154" t="s">
        <v>62</v>
      </c>
      <c r="J1522" s="154" t="s">
        <v>62</v>
      </c>
      <c r="K1522" s="154" t="s">
        <v>62</v>
      </c>
      <c r="L1522" s="154" t="s">
        <v>62</v>
      </c>
      <c r="M1522" s="154" t="s">
        <v>62</v>
      </c>
      <c r="N1522" s="154" t="s">
        <v>62</v>
      </c>
      <c r="O1522" s="154" t="s">
        <v>62</v>
      </c>
    </row>
    <row r="1523" spans="1:15" ht="13.5" customHeight="1" x14ac:dyDescent="0.3">
      <c r="A1523" s="155">
        <v>0.58333333333333304</v>
      </c>
      <c r="B1523" s="154" t="s">
        <v>62</v>
      </c>
      <c r="C1523" s="154" t="s">
        <v>62</v>
      </c>
      <c r="D1523" s="154" t="s">
        <v>62</v>
      </c>
      <c r="E1523" s="154" t="s">
        <v>62</v>
      </c>
      <c r="F1523" s="154" t="s">
        <v>62</v>
      </c>
      <c r="G1523" s="154" t="s">
        <v>62</v>
      </c>
      <c r="H1523" s="154" t="s">
        <v>62</v>
      </c>
      <c r="I1523" s="154" t="s">
        <v>62</v>
      </c>
      <c r="J1523" s="154" t="s">
        <v>62</v>
      </c>
      <c r="K1523" s="154" t="s">
        <v>62</v>
      </c>
      <c r="L1523" s="154" t="s">
        <v>62</v>
      </c>
      <c r="M1523" s="154" t="s">
        <v>62</v>
      </c>
      <c r="N1523" s="154" t="s">
        <v>62</v>
      </c>
      <c r="O1523" s="154" t="s">
        <v>62</v>
      </c>
    </row>
    <row r="1524" spans="1:15" ht="13.5" customHeight="1" x14ac:dyDescent="0.3">
      <c r="A1524" s="155">
        <v>0.59375</v>
      </c>
      <c r="B1524" s="154" t="s">
        <v>62</v>
      </c>
      <c r="C1524" s="154" t="s">
        <v>62</v>
      </c>
      <c r="D1524" s="154" t="s">
        <v>62</v>
      </c>
      <c r="E1524" s="154" t="s">
        <v>62</v>
      </c>
      <c r="F1524" s="154" t="s">
        <v>62</v>
      </c>
      <c r="G1524" s="154" t="s">
        <v>62</v>
      </c>
      <c r="H1524" s="154" t="s">
        <v>62</v>
      </c>
      <c r="I1524" s="154" t="s">
        <v>62</v>
      </c>
      <c r="J1524" s="154" t="s">
        <v>62</v>
      </c>
      <c r="K1524" s="154" t="s">
        <v>62</v>
      </c>
      <c r="L1524" s="154" t="s">
        <v>62</v>
      </c>
      <c r="M1524" s="154" t="s">
        <v>62</v>
      </c>
      <c r="N1524" s="154" t="s">
        <v>62</v>
      </c>
      <c r="O1524" s="154" t="s">
        <v>62</v>
      </c>
    </row>
    <row r="1525" spans="1:15" ht="13.5" customHeight="1" x14ac:dyDescent="0.3">
      <c r="A1525" s="155">
        <v>0.60416666666666696</v>
      </c>
      <c r="B1525" s="154" t="s">
        <v>62</v>
      </c>
      <c r="C1525" s="154" t="s">
        <v>62</v>
      </c>
      <c r="D1525" s="154" t="s">
        <v>62</v>
      </c>
      <c r="E1525" s="154" t="s">
        <v>62</v>
      </c>
      <c r="F1525" s="154" t="s">
        <v>62</v>
      </c>
      <c r="G1525" s="154" t="s">
        <v>62</v>
      </c>
      <c r="H1525" s="154" t="s">
        <v>62</v>
      </c>
      <c r="I1525" s="154" t="s">
        <v>62</v>
      </c>
      <c r="J1525" s="154" t="s">
        <v>62</v>
      </c>
      <c r="K1525" s="154" t="s">
        <v>62</v>
      </c>
      <c r="L1525" s="154" t="s">
        <v>62</v>
      </c>
      <c r="M1525" s="154" t="s">
        <v>62</v>
      </c>
      <c r="N1525" s="154" t="s">
        <v>62</v>
      </c>
      <c r="O1525" s="154" t="s">
        <v>62</v>
      </c>
    </row>
    <row r="1526" spans="1:15" ht="13.5" customHeight="1" x14ac:dyDescent="0.3">
      <c r="A1526" s="155">
        <v>0.61458333333333304</v>
      </c>
      <c r="B1526" s="154" t="s">
        <v>62</v>
      </c>
      <c r="C1526" s="154" t="s">
        <v>62</v>
      </c>
      <c r="D1526" s="154" t="s">
        <v>62</v>
      </c>
      <c r="E1526" s="154" t="s">
        <v>62</v>
      </c>
      <c r="F1526" s="154" t="s">
        <v>62</v>
      </c>
      <c r="G1526" s="154" t="s">
        <v>62</v>
      </c>
      <c r="H1526" s="154" t="s">
        <v>62</v>
      </c>
      <c r="I1526" s="154" t="s">
        <v>62</v>
      </c>
      <c r="J1526" s="154" t="s">
        <v>62</v>
      </c>
      <c r="K1526" s="154" t="s">
        <v>62</v>
      </c>
      <c r="L1526" s="154" t="s">
        <v>62</v>
      </c>
      <c r="M1526" s="154" t="s">
        <v>62</v>
      </c>
      <c r="N1526" s="154" t="s">
        <v>62</v>
      </c>
      <c r="O1526" s="154" t="s">
        <v>62</v>
      </c>
    </row>
    <row r="1527" spans="1:15" ht="13.5" customHeight="1" x14ac:dyDescent="0.3">
      <c r="A1527" s="155">
        <v>0.625</v>
      </c>
      <c r="B1527" s="154" t="s">
        <v>62</v>
      </c>
      <c r="C1527" s="154" t="s">
        <v>62</v>
      </c>
      <c r="D1527" s="154" t="s">
        <v>62</v>
      </c>
      <c r="E1527" s="154" t="s">
        <v>62</v>
      </c>
      <c r="F1527" s="154" t="s">
        <v>62</v>
      </c>
      <c r="G1527" s="154" t="s">
        <v>62</v>
      </c>
      <c r="H1527" s="154" t="s">
        <v>62</v>
      </c>
      <c r="I1527" s="154" t="s">
        <v>62</v>
      </c>
      <c r="J1527" s="154" t="s">
        <v>62</v>
      </c>
      <c r="K1527" s="154" t="s">
        <v>62</v>
      </c>
      <c r="L1527" s="154" t="s">
        <v>62</v>
      </c>
      <c r="M1527" s="154" t="s">
        <v>62</v>
      </c>
      <c r="N1527" s="154" t="s">
        <v>62</v>
      </c>
      <c r="O1527" s="154" t="s">
        <v>62</v>
      </c>
    </row>
    <row r="1528" spans="1:15" ht="13.5" customHeight="1" x14ac:dyDescent="0.3">
      <c r="A1528" s="155">
        <v>0.63541666666666696</v>
      </c>
      <c r="B1528" s="154" t="s">
        <v>62</v>
      </c>
      <c r="C1528" s="154" t="s">
        <v>62</v>
      </c>
      <c r="D1528" s="154" t="s">
        <v>62</v>
      </c>
      <c r="E1528" s="154" t="s">
        <v>62</v>
      </c>
      <c r="F1528" s="154" t="s">
        <v>62</v>
      </c>
      <c r="G1528" s="154" t="s">
        <v>62</v>
      </c>
      <c r="H1528" s="154" t="s">
        <v>62</v>
      </c>
      <c r="I1528" s="154" t="s">
        <v>62</v>
      </c>
      <c r="J1528" s="154" t="s">
        <v>62</v>
      </c>
      <c r="K1528" s="154" t="s">
        <v>62</v>
      </c>
      <c r="L1528" s="154" t="s">
        <v>62</v>
      </c>
      <c r="M1528" s="154" t="s">
        <v>62</v>
      </c>
      <c r="N1528" s="154" t="s">
        <v>62</v>
      </c>
      <c r="O1528" s="154" t="s">
        <v>62</v>
      </c>
    </row>
    <row r="1529" spans="1:15" ht="13.5" customHeight="1" x14ac:dyDescent="0.3">
      <c r="A1529" s="155">
        <v>0.64583333333333304</v>
      </c>
      <c r="B1529" s="154" t="s">
        <v>62</v>
      </c>
      <c r="C1529" s="154" t="s">
        <v>62</v>
      </c>
      <c r="D1529" s="154" t="s">
        <v>62</v>
      </c>
      <c r="E1529" s="154" t="s">
        <v>62</v>
      </c>
      <c r="F1529" s="154" t="s">
        <v>62</v>
      </c>
      <c r="G1529" s="154" t="s">
        <v>62</v>
      </c>
      <c r="H1529" s="154" t="s">
        <v>62</v>
      </c>
      <c r="I1529" s="154" t="s">
        <v>62</v>
      </c>
      <c r="J1529" s="154" t="s">
        <v>62</v>
      </c>
      <c r="K1529" s="154" t="s">
        <v>62</v>
      </c>
      <c r="L1529" s="154" t="s">
        <v>62</v>
      </c>
      <c r="M1529" s="154" t="s">
        <v>62</v>
      </c>
      <c r="N1529" s="154" t="s">
        <v>62</v>
      </c>
      <c r="O1529" s="154" t="s">
        <v>62</v>
      </c>
    </row>
    <row r="1530" spans="1:15" ht="13.5" customHeight="1" x14ac:dyDescent="0.3">
      <c r="A1530" s="155">
        <v>0.65625</v>
      </c>
      <c r="B1530" s="154" t="s">
        <v>62</v>
      </c>
      <c r="C1530" s="154" t="s">
        <v>62</v>
      </c>
      <c r="D1530" s="154" t="s">
        <v>62</v>
      </c>
      <c r="E1530" s="154" t="s">
        <v>62</v>
      </c>
      <c r="F1530" s="154" t="s">
        <v>62</v>
      </c>
      <c r="G1530" s="154" t="s">
        <v>62</v>
      </c>
      <c r="H1530" s="154" t="s">
        <v>62</v>
      </c>
      <c r="I1530" s="154" t="s">
        <v>62</v>
      </c>
      <c r="J1530" s="154" t="s">
        <v>62</v>
      </c>
      <c r="K1530" s="154" t="s">
        <v>62</v>
      </c>
      <c r="L1530" s="154" t="s">
        <v>62</v>
      </c>
      <c r="M1530" s="154" t="s">
        <v>62</v>
      </c>
      <c r="N1530" s="154" t="s">
        <v>62</v>
      </c>
      <c r="O1530" s="154" t="s">
        <v>62</v>
      </c>
    </row>
    <row r="1531" spans="1:15" ht="13.5" customHeight="1" x14ac:dyDescent="0.3">
      <c r="A1531" s="155">
        <v>0.66666666666666696</v>
      </c>
      <c r="B1531" s="154" t="s">
        <v>62</v>
      </c>
      <c r="C1531" s="154" t="s">
        <v>62</v>
      </c>
      <c r="D1531" s="154" t="s">
        <v>62</v>
      </c>
      <c r="E1531" s="154" t="s">
        <v>62</v>
      </c>
      <c r="F1531" s="154" t="s">
        <v>62</v>
      </c>
      <c r="G1531" s="154" t="s">
        <v>62</v>
      </c>
      <c r="H1531" s="154" t="s">
        <v>62</v>
      </c>
      <c r="I1531" s="154" t="s">
        <v>62</v>
      </c>
      <c r="J1531" s="154" t="s">
        <v>62</v>
      </c>
      <c r="K1531" s="154" t="s">
        <v>62</v>
      </c>
      <c r="L1531" s="154" t="s">
        <v>62</v>
      </c>
      <c r="M1531" s="154" t="s">
        <v>62</v>
      </c>
      <c r="N1531" s="154" t="s">
        <v>62</v>
      </c>
      <c r="O1531" s="154" t="s">
        <v>62</v>
      </c>
    </row>
    <row r="1532" spans="1:15" ht="13.5" customHeight="1" x14ac:dyDescent="0.3">
      <c r="A1532" s="155">
        <v>0.67708333333333304</v>
      </c>
      <c r="B1532" s="154" t="s">
        <v>62</v>
      </c>
      <c r="C1532" s="154" t="s">
        <v>62</v>
      </c>
      <c r="D1532" s="154" t="s">
        <v>62</v>
      </c>
      <c r="E1532" s="154" t="s">
        <v>62</v>
      </c>
      <c r="F1532" s="154" t="s">
        <v>62</v>
      </c>
      <c r="G1532" s="154" t="s">
        <v>62</v>
      </c>
      <c r="H1532" s="154" t="s">
        <v>62</v>
      </c>
      <c r="I1532" s="154" t="s">
        <v>62</v>
      </c>
      <c r="J1532" s="154" t="s">
        <v>62</v>
      </c>
      <c r="K1532" s="154" t="s">
        <v>62</v>
      </c>
      <c r="L1532" s="154" t="s">
        <v>62</v>
      </c>
      <c r="M1532" s="154" t="s">
        <v>62</v>
      </c>
      <c r="N1532" s="154" t="s">
        <v>62</v>
      </c>
      <c r="O1532" s="154" t="s">
        <v>62</v>
      </c>
    </row>
    <row r="1533" spans="1:15" ht="13.5" customHeight="1" x14ac:dyDescent="0.3">
      <c r="A1533" s="155">
        <v>0.6875</v>
      </c>
      <c r="B1533" s="154" t="s">
        <v>62</v>
      </c>
      <c r="C1533" s="154" t="s">
        <v>62</v>
      </c>
      <c r="D1533" s="154" t="s">
        <v>62</v>
      </c>
      <c r="E1533" s="154" t="s">
        <v>62</v>
      </c>
      <c r="F1533" s="154" t="s">
        <v>62</v>
      </c>
      <c r="G1533" s="154" t="s">
        <v>62</v>
      </c>
      <c r="H1533" s="154" t="s">
        <v>62</v>
      </c>
      <c r="I1533" s="154" t="s">
        <v>62</v>
      </c>
      <c r="J1533" s="154" t="s">
        <v>62</v>
      </c>
      <c r="K1533" s="154" t="s">
        <v>62</v>
      </c>
      <c r="L1533" s="154" t="s">
        <v>62</v>
      </c>
      <c r="M1533" s="154" t="s">
        <v>62</v>
      </c>
      <c r="N1533" s="154" t="s">
        <v>62</v>
      </c>
      <c r="O1533" s="154" t="s">
        <v>62</v>
      </c>
    </row>
    <row r="1534" spans="1:15" ht="13.5" customHeight="1" x14ac:dyDescent="0.3">
      <c r="A1534" s="155">
        <v>0.69791666666666696</v>
      </c>
      <c r="B1534" s="154" t="s">
        <v>62</v>
      </c>
      <c r="C1534" s="154" t="s">
        <v>62</v>
      </c>
      <c r="D1534" s="154" t="s">
        <v>62</v>
      </c>
      <c r="E1534" s="154" t="s">
        <v>62</v>
      </c>
      <c r="F1534" s="154" t="s">
        <v>62</v>
      </c>
      <c r="G1534" s="154" t="s">
        <v>62</v>
      </c>
      <c r="H1534" s="154" t="s">
        <v>62</v>
      </c>
      <c r="I1534" s="154" t="s">
        <v>62</v>
      </c>
      <c r="J1534" s="154" t="s">
        <v>62</v>
      </c>
      <c r="K1534" s="154" t="s">
        <v>62</v>
      </c>
      <c r="L1534" s="154" t="s">
        <v>62</v>
      </c>
      <c r="M1534" s="154" t="s">
        <v>62</v>
      </c>
      <c r="N1534" s="154" t="s">
        <v>62</v>
      </c>
      <c r="O1534" s="154" t="s">
        <v>62</v>
      </c>
    </row>
    <row r="1535" spans="1:15" ht="13.5" customHeight="1" x14ac:dyDescent="0.3">
      <c r="A1535" s="155">
        <v>0.70833333333333304</v>
      </c>
      <c r="B1535" s="154" t="s">
        <v>62</v>
      </c>
      <c r="C1535" s="154" t="s">
        <v>62</v>
      </c>
      <c r="D1535" s="154" t="s">
        <v>62</v>
      </c>
      <c r="E1535" s="154" t="s">
        <v>62</v>
      </c>
      <c r="F1535" s="154" t="s">
        <v>62</v>
      </c>
      <c r="G1535" s="154" t="s">
        <v>62</v>
      </c>
      <c r="H1535" s="154" t="s">
        <v>62</v>
      </c>
      <c r="I1535" s="154" t="s">
        <v>62</v>
      </c>
      <c r="J1535" s="154" t="s">
        <v>62</v>
      </c>
      <c r="K1535" s="154" t="s">
        <v>62</v>
      </c>
      <c r="L1535" s="154" t="s">
        <v>62</v>
      </c>
      <c r="M1535" s="154" t="s">
        <v>62</v>
      </c>
      <c r="N1535" s="154" t="s">
        <v>62</v>
      </c>
      <c r="O1535" s="154" t="s">
        <v>62</v>
      </c>
    </row>
    <row r="1536" spans="1:15" ht="13.5" customHeight="1" x14ac:dyDescent="0.3">
      <c r="A1536" s="155">
        <v>0.71875</v>
      </c>
      <c r="B1536" s="154" t="s">
        <v>62</v>
      </c>
      <c r="C1536" s="154" t="s">
        <v>62</v>
      </c>
      <c r="D1536" s="154" t="s">
        <v>62</v>
      </c>
      <c r="E1536" s="154" t="s">
        <v>62</v>
      </c>
      <c r="F1536" s="154" t="s">
        <v>62</v>
      </c>
      <c r="G1536" s="154" t="s">
        <v>62</v>
      </c>
      <c r="H1536" s="154" t="s">
        <v>62</v>
      </c>
      <c r="I1536" s="154" t="s">
        <v>62</v>
      </c>
      <c r="J1536" s="154" t="s">
        <v>62</v>
      </c>
      <c r="K1536" s="154" t="s">
        <v>62</v>
      </c>
      <c r="L1536" s="154" t="s">
        <v>62</v>
      </c>
      <c r="M1536" s="154" t="s">
        <v>62</v>
      </c>
      <c r="N1536" s="154" t="s">
        <v>62</v>
      </c>
      <c r="O1536" s="154" t="s">
        <v>62</v>
      </c>
    </row>
    <row r="1537" spans="1:15" ht="13.5" customHeight="1" x14ac:dyDescent="0.3">
      <c r="A1537" s="155">
        <v>0.72916666666666696</v>
      </c>
      <c r="B1537" s="154" t="s">
        <v>62</v>
      </c>
      <c r="C1537" s="154" t="s">
        <v>62</v>
      </c>
      <c r="D1537" s="154" t="s">
        <v>62</v>
      </c>
      <c r="E1537" s="154" t="s">
        <v>62</v>
      </c>
      <c r="F1537" s="154" t="s">
        <v>62</v>
      </c>
      <c r="G1537" s="154" t="s">
        <v>62</v>
      </c>
      <c r="H1537" s="154" t="s">
        <v>62</v>
      </c>
      <c r="I1537" s="154" t="s">
        <v>62</v>
      </c>
      <c r="J1537" s="154" t="s">
        <v>62</v>
      </c>
      <c r="K1537" s="154" t="s">
        <v>62</v>
      </c>
      <c r="L1537" s="154" t="s">
        <v>62</v>
      </c>
      <c r="M1537" s="154" t="s">
        <v>62</v>
      </c>
      <c r="N1537" s="154" t="s">
        <v>62</v>
      </c>
      <c r="O1537" s="154" t="s">
        <v>62</v>
      </c>
    </row>
    <row r="1538" spans="1:15" ht="13.5" customHeight="1" x14ac:dyDescent="0.3">
      <c r="A1538" s="155">
        <v>0.73958333333333304</v>
      </c>
      <c r="B1538" s="154" t="s">
        <v>62</v>
      </c>
      <c r="C1538" s="154" t="s">
        <v>62</v>
      </c>
      <c r="D1538" s="154" t="s">
        <v>62</v>
      </c>
      <c r="E1538" s="154" t="s">
        <v>62</v>
      </c>
      <c r="F1538" s="154" t="s">
        <v>62</v>
      </c>
      <c r="G1538" s="154" t="s">
        <v>62</v>
      </c>
      <c r="H1538" s="154" t="s">
        <v>62</v>
      </c>
      <c r="I1538" s="154" t="s">
        <v>62</v>
      </c>
      <c r="J1538" s="154" t="s">
        <v>62</v>
      </c>
      <c r="K1538" s="154" t="s">
        <v>62</v>
      </c>
      <c r="L1538" s="154" t="s">
        <v>62</v>
      </c>
      <c r="M1538" s="154" t="s">
        <v>62</v>
      </c>
      <c r="N1538" s="154" t="s">
        <v>62</v>
      </c>
      <c r="O1538" s="154" t="s">
        <v>62</v>
      </c>
    </row>
    <row r="1539" spans="1:15" ht="13.5" customHeight="1" x14ac:dyDescent="0.3">
      <c r="A1539" s="155">
        <v>0.75</v>
      </c>
      <c r="B1539" s="154" t="s">
        <v>62</v>
      </c>
      <c r="C1539" s="154" t="s">
        <v>62</v>
      </c>
      <c r="D1539" s="154" t="s">
        <v>62</v>
      </c>
      <c r="E1539" s="154" t="s">
        <v>62</v>
      </c>
      <c r="F1539" s="154" t="s">
        <v>62</v>
      </c>
      <c r="G1539" s="154" t="s">
        <v>62</v>
      </c>
      <c r="H1539" s="154" t="s">
        <v>62</v>
      </c>
      <c r="I1539" s="154" t="s">
        <v>62</v>
      </c>
      <c r="J1539" s="154" t="s">
        <v>62</v>
      </c>
      <c r="K1539" s="154" t="s">
        <v>62</v>
      </c>
      <c r="L1539" s="154" t="s">
        <v>62</v>
      </c>
      <c r="M1539" s="154" t="s">
        <v>62</v>
      </c>
      <c r="N1539" s="154" t="s">
        <v>62</v>
      </c>
      <c r="O1539" s="154" t="s">
        <v>62</v>
      </c>
    </row>
    <row r="1540" spans="1:15" ht="13.5" customHeight="1" x14ac:dyDescent="0.3">
      <c r="A1540" s="155">
        <v>0.76041666666666696</v>
      </c>
      <c r="B1540" s="154" t="s">
        <v>62</v>
      </c>
      <c r="C1540" s="154" t="s">
        <v>62</v>
      </c>
      <c r="D1540" s="154" t="s">
        <v>62</v>
      </c>
      <c r="E1540" s="154" t="s">
        <v>62</v>
      </c>
      <c r="F1540" s="154" t="s">
        <v>62</v>
      </c>
      <c r="G1540" s="154" t="s">
        <v>62</v>
      </c>
      <c r="H1540" s="154" t="s">
        <v>62</v>
      </c>
      <c r="I1540" s="154" t="s">
        <v>62</v>
      </c>
      <c r="J1540" s="154" t="s">
        <v>62</v>
      </c>
      <c r="K1540" s="154" t="s">
        <v>62</v>
      </c>
      <c r="L1540" s="154" t="s">
        <v>62</v>
      </c>
      <c r="M1540" s="154" t="s">
        <v>62</v>
      </c>
      <c r="N1540" s="154" t="s">
        <v>62</v>
      </c>
      <c r="O1540" s="154" t="s">
        <v>62</v>
      </c>
    </row>
    <row r="1541" spans="1:15" ht="13.5" customHeight="1" x14ac:dyDescent="0.3">
      <c r="A1541" s="155">
        <v>0.77083333333333304</v>
      </c>
      <c r="B1541" s="154" t="s">
        <v>62</v>
      </c>
      <c r="C1541" s="154" t="s">
        <v>62</v>
      </c>
      <c r="D1541" s="154" t="s">
        <v>62</v>
      </c>
      <c r="E1541" s="154" t="s">
        <v>62</v>
      </c>
      <c r="F1541" s="154" t="s">
        <v>62</v>
      </c>
      <c r="G1541" s="154" t="s">
        <v>62</v>
      </c>
      <c r="H1541" s="154" t="s">
        <v>62</v>
      </c>
      <c r="I1541" s="154" t="s">
        <v>62</v>
      </c>
      <c r="J1541" s="154" t="s">
        <v>62</v>
      </c>
      <c r="K1541" s="154" t="s">
        <v>62</v>
      </c>
      <c r="L1541" s="154" t="s">
        <v>62</v>
      </c>
      <c r="M1541" s="154" t="s">
        <v>62</v>
      </c>
      <c r="N1541" s="154" t="s">
        <v>62</v>
      </c>
      <c r="O1541" s="154" t="s">
        <v>62</v>
      </c>
    </row>
    <row r="1542" spans="1:15" ht="13.5" customHeight="1" x14ac:dyDescent="0.3">
      <c r="A1542" s="155">
        <v>0.78125</v>
      </c>
      <c r="B1542" s="154" t="s">
        <v>62</v>
      </c>
      <c r="C1542" s="154" t="s">
        <v>62</v>
      </c>
      <c r="D1542" s="154" t="s">
        <v>62</v>
      </c>
      <c r="E1542" s="154" t="s">
        <v>62</v>
      </c>
      <c r="F1542" s="154" t="s">
        <v>62</v>
      </c>
      <c r="G1542" s="154" t="s">
        <v>62</v>
      </c>
      <c r="H1542" s="154" t="s">
        <v>62</v>
      </c>
      <c r="I1542" s="154" t="s">
        <v>62</v>
      </c>
      <c r="J1542" s="154" t="s">
        <v>62</v>
      </c>
      <c r="K1542" s="154" t="s">
        <v>62</v>
      </c>
      <c r="L1542" s="154" t="s">
        <v>62</v>
      </c>
      <c r="M1542" s="154" t="s">
        <v>62</v>
      </c>
      <c r="N1542" s="154" t="s">
        <v>62</v>
      </c>
      <c r="O1542" s="154" t="s">
        <v>62</v>
      </c>
    </row>
    <row r="1543" spans="1:15" ht="13.5" customHeight="1" x14ac:dyDescent="0.3">
      <c r="A1543" s="155">
        <v>0.79166666666666696</v>
      </c>
      <c r="B1543" s="154" t="s">
        <v>62</v>
      </c>
      <c r="C1543" s="154" t="s">
        <v>62</v>
      </c>
      <c r="D1543" s="154" t="s">
        <v>62</v>
      </c>
      <c r="E1543" s="154" t="s">
        <v>62</v>
      </c>
      <c r="F1543" s="154" t="s">
        <v>62</v>
      </c>
      <c r="G1543" s="154" t="s">
        <v>62</v>
      </c>
      <c r="H1543" s="154" t="s">
        <v>62</v>
      </c>
      <c r="I1543" s="154" t="s">
        <v>62</v>
      </c>
      <c r="J1543" s="154" t="s">
        <v>62</v>
      </c>
      <c r="K1543" s="154" t="s">
        <v>62</v>
      </c>
      <c r="L1543" s="154" t="s">
        <v>62</v>
      </c>
      <c r="M1543" s="154" t="s">
        <v>62</v>
      </c>
      <c r="N1543" s="154" t="s">
        <v>62</v>
      </c>
      <c r="O1543" s="154" t="s">
        <v>62</v>
      </c>
    </row>
    <row r="1544" spans="1:15" ht="13.5" customHeight="1" x14ac:dyDescent="0.3">
      <c r="A1544" s="155">
        <v>0.80208333333333304</v>
      </c>
      <c r="B1544" s="154" t="s">
        <v>62</v>
      </c>
      <c r="C1544" s="154" t="s">
        <v>62</v>
      </c>
      <c r="D1544" s="154" t="s">
        <v>62</v>
      </c>
      <c r="E1544" s="154" t="s">
        <v>62</v>
      </c>
      <c r="F1544" s="154" t="s">
        <v>62</v>
      </c>
      <c r="G1544" s="154" t="s">
        <v>62</v>
      </c>
      <c r="H1544" s="154" t="s">
        <v>62</v>
      </c>
      <c r="I1544" s="154" t="s">
        <v>62</v>
      </c>
      <c r="J1544" s="154" t="s">
        <v>62</v>
      </c>
      <c r="K1544" s="154" t="s">
        <v>62</v>
      </c>
      <c r="L1544" s="154" t="s">
        <v>62</v>
      </c>
      <c r="M1544" s="154" t="s">
        <v>62</v>
      </c>
      <c r="N1544" s="154" t="s">
        <v>62</v>
      </c>
      <c r="O1544" s="154" t="s">
        <v>62</v>
      </c>
    </row>
    <row r="1545" spans="1:15" ht="13.5" customHeight="1" x14ac:dyDescent="0.3">
      <c r="A1545" s="155">
        <v>0.8125</v>
      </c>
      <c r="B1545" s="154" t="s">
        <v>62</v>
      </c>
      <c r="C1545" s="154" t="s">
        <v>62</v>
      </c>
      <c r="D1545" s="154" t="s">
        <v>62</v>
      </c>
      <c r="E1545" s="154" t="s">
        <v>62</v>
      </c>
      <c r="F1545" s="154" t="s">
        <v>62</v>
      </c>
      <c r="G1545" s="154" t="s">
        <v>62</v>
      </c>
      <c r="H1545" s="154" t="s">
        <v>62</v>
      </c>
      <c r="I1545" s="154" t="s">
        <v>62</v>
      </c>
      <c r="J1545" s="154" t="s">
        <v>62</v>
      </c>
      <c r="K1545" s="154" t="s">
        <v>62</v>
      </c>
      <c r="L1545" s="154" t="s">
        <v>62</v>
      </c>
      <c r="M1545" s="154" t="s">
        <v>62</v>
      </c>
      <c r="N1545" s="154" t="s">
        <v>62</v>
      </c>
      <c r="O1545" s="154" t="s">
        <v>62</v>
      </c>
    </row>
    <row r="1546" spans="1:15" ht="13.5" customHeight="1" x14ac:dyDescent="0.3">
      <c r="A1546" s="155">
        <v>0.82291666666666696</v>
      </c>
      <c r="B1546" s="154" t="s">
        <v>62</v>
      </c>
      <c r="C1546" s="154" t="s">
        <v>62</v>
      </c>
      <c r="D1546" s="154" t="s">
        <v>62</v>
      </c>
      <c r="E1546" s="154" t="s">
        <v>62</v>
      </c>
      <c r="F1546" s="154" t="s">
        <v>62</v>
      </c>
      <c r="G1546" s="154" t="s">
        <v>62</v>
      </c>
      <c r="H1546" s="154" t="s">
        <v>62</v>
      </c>
      <c r="I1546" s="154" t="s">
        <v>62</v>
      </c>
      <c r="J1546" s="154" t="s">
        <v>62</v>
      </c>
      <c r="K1546" s="154" t="s">
        <v>62</v>
      </c>
      <c r="L1546" s="154" t="s">
        <v>62</v>
      </c>
      <c r="M1546" s="154" t="s">
        <v>62</v>
      </c>
      <c r="N1546" s="154" t="s">
        <v>62</v>
      </c>
      <c r="O1546" s="154" t="s">
        <v>62</v>
      </c>
    </row>
    <row r="1547" spans="1:15" ht="13.5" customHeight="1" x14ac:dyDescent="0.3">
      <c r="A1547" s="155">
        <v>0.83333333333333304</v>
      </c>
      <c r="B1547" s="154" t="s">
        <v>62</v>
      </c>
      <c r="C1547" s="154" t="s">
        <v>62</v>
      </c>
      <c r="D1547" s="154" t="s">
        <v>62</v>
      </c>
      <c r="E1547" s="154" t="s">
        <v>62</v>
      </c>
      <c r="F1547" s="154" t="s">
        <v>62</v>
      </c>
      <c r="G1547" s="154" t="s">
        <v>62</v>
      </c>
      <c r="H1547" s="154" t="s">
        <v>62</v>
      </c>
      <c r="I1547" s="154" t="s">
        <v>62</v>
      </c>
      <c r="J1547" s="154" t="s">
        <v>62</v>
      </c>
      <c r="K1547" s="154" t="s">
        <v>62</v>
      </c>
      <c r="L1547" s="154" t="s">
        <v>62</v>
      </c>
      <c r="M1547" s="154" t="s">
        <v>62</v>
      </c>
      <c r="N1547" s="154" t="s">
        <v>62</v>
      </c>
      <c r="O1547" s="154" t="s">
        <v>62</v>
      </c>
    </row>
    <row r="1548" spans="1:15" ht="13.5" customHeight="1" x14ac:dyDescent="0.3">
      <c r="A1548" s="155">
        <v>0.84375</v>
      </c>
      <c r="B1548" s="154" t="s">
        <v>62</v>
      </c>
      <c r="C1548" s="154" t="s">
        <v>62</v>
      </c>
      <c r="D1548" s="154" t="s">
        <v>62</v>
      </c>
      <c r="E1548" s="154" t="s">
        <v>62</v>
      </c>
      <c r="F1548" s="154" t="s">
        <v>62</v>
      </c>
      <c r="G1548" s="154" t="s">
        <v>62</v>
      </c>
      <c r="H1548" s="154" t="s">
        <v>62</v>
      </c>
      <c r="I1548" s="154" t="s">
        <v>62</v>
      </c>
      <c r="J1548" s="154" t="s">
        <v>62</v>
      </c>
      <c r="K1548" s="154" t="s">
        <v>62</v>
      </c>
      <c r="L1548" s="154" t="s">
        <v>62</v>
      </c>
      <c r="M1548" s="154" t="s">
        <v>62</v>
      </c>
      <c r="N1548" s="154" t="s">
        <v>62</v>
      </c>
      <c r="O1548" s="154" t="s">
        <v>62</v>
      </c>
    </row>
    <row r="1549" spans="1:15" ht="13.5" customHeight="1" x14ac:dyDescent="0.3">
      <c r="A1549" s="155">
        <v>0.85416666666666696</v>
      </c>
      <c r="B1549" s="154" t="s">
        <v>62</v>
      </c>
      <c r="C1549" s="154" t="s">
        <v>62</v>
      </c>
      <c r="D1549" s="154" t="s">
        <v>62</v>
      </c>
      <c r="E1549" s="154" t="s">
        <v>62</v>
      </c>
      <c r="F1549" s="154" t="s">
        <v>62</v>
      </c>
      <c r="G1549" s="154" t="s">
        <v>62</v>
      </c>
      <c r="H1549" s="154" t="s">
        <v>62</v>
      </c>
      <c r="I1549" s="154" t="s">
        <v>62</v>
      </c>
      <c r="J1549" s="154" t="s">
        <v>62</v>
      </c>
      <c r="K1549" s="154" t="s">
        <v>62</v>
      </c>
      <c r="L1549" s="154" t="s">
        <v>62</v>
      </c>
      <c r="M1549" s="154" t="s">
        <v>62</v>
      </c>
      <c r="N1549" s="154" t="s">
        <v>62</v>
      </c>
      <c r="O1549" s="154" t="s">
        <v>62</v>
      </c>
    </row>
    <row r="1550" spans="1:15" ht="13.5" customHeight="1" x14ac:dyDescent="0.3">
      <c r="A1550" s="155">
        <v>0.86458333333333304</v>
      </c>
      <c r="B1550" s="154" t="s">
        <v>62</v>
      </c>
      <c r="C1550" s="154" t="s">
        <v>62</v>
      </c>
      <c r="D1550" s="154" t="s">
        <v>62</v>
      </c>
      <c r="E1550" s="154" t="s">
        <v>62</v>
      </c>
      <c r="F1550" s="154" t="s">
        <v>62</v>
      </c>
      <c r="G1550" s="154" t="s">
        <v>62</v>
      </c>
      <c r="H1550" s="154" t="s">
        <v>62</v>
      </c>
      <c r="I1550" s="154" t="s">
        <v>62</v>
      </c>
      <c r="J1550" s="154" t="s">
        <v>62</v>
      </c>
      <c r="K1550" s="154" t="s">
        <v>62</v>
      </c>
      <c r="L1550" s="154" t="s">
        <v>62</v>
      </c>
      <c r="M1550" s="154" t="s">
        <v>62</v>
      </c>
      <c r="N1550" s="154" t="s">
        <v>62</v>
      </c>
      <c r="O1550" s="154" t="s">
        <v>62</v>
      </c>
    </row>
    <row r="1551" spans="1:15" ht="13.5" customHeight="1" x14ac:dyDescent="0.3">
      <c r="A1551" s="155">
        <v>0.875</v>
      </c>
      <c r="B1551" s="154" t="s">
        <v>62</v>
      </c>
      <c r="C1551" s="154" t="s">
        <v>62</v>
      </c>
      <c r="D1551" s="154" t="s">
        <v>62</v>
      </c>
      <c r="E1551" s="154" t="s">
        <v>62</v>
      </c>
      <c r="F1551" s="154" t="s">
        <v>62</v>
      </c>
      <c r="G1551" s="154" t="s">
        <v>62</v>
      </c>
      <c r="H1551" s="154" t="s">
        <v>62</v>
      </c>
      <c r="I1551" s="154" t="s">
        <v>62</v>
      </c>
      <c r="J1551" s="154" t="s">
        <v>62</v>
      </c>
      <c r="K1551" s="154" t="s">
        <v>62</v>
      </c>
      <c r="L1551" s="154" t="s">
        <v>62</v>
      </c>
      <c r="M1551" s="154" t="s">
        <v>62</v>
      </c>
      <c r="N1551" s="154" t="s">
        <v>62</v>
      </c>
      <c r="O1551" s="154" t="s">
        <v>62</v>
      </c>
    </row>
    <row r="1552" spans="1:15" ht="13.5" customHeight="1" x14ac:dyDescent="0.3">
      <c r="A1552" s="155">
        <v>0.88541666666666696</v>
      </c>
      <c r="B1552" s="154" t="s">
        <v>62</v>
      </c>
      <c r="C1552" s="154" t="s">
        <v>62</v>
      </c>
      <c r="D1552" s="154" t="s">
        <v>62</v>
      </c>
      <c r="E1552" s="154" t="s">
        <v>62</v>
      </c>
      <c r="F1552" s="154" t="s">
        <v>62</v>
      </c>
      <c r="G1552" s="154" t="s">
        <v>62</v>
      </c>
      <c r="H1552" s="154" t="s">
        <v>62</v>
      </c>
      <c r="I1552" s="154" t="s">
        <v>62</v>
      </c>
      <c r="J1552" s="154" t="s">
        <v>62</v>
      </c>
      <c r="K1552" s="154" t="s">
        <v>62</v>
      </c>
      <c r="L1552" s="154" t="s">
        <v>62</v>
      </c>
      <c r="M1552" s="154" t="s">
        <v>62</v>
      </c>
      <c r="N1552" s="154" t="s">
        <v>62</v>
      </c>
      <c r="O1552" s="154" t="s">
        <v>62</v>
      </c>
    </row>
    <row r="1553" spans="1:15" ht="13.5" customHeight="1" x14ac:dyDescent="0.3">
      <c r="A1553" s="155">
        <v>0.89583333333333304</v>
      </c>
      <c r="B1553" s="154" t="s">
        <v>62</v>
      </c>
      <c r="C1553" s="154" t="s">
        <v>62</v>
      </c>
      <c r="D1553" s="154" t="s">
        <v>62</v>
      </c>
      <c r="E1553" s="154" t="s">
        <v>62</v>
      </c>
      <c r="F1553" s="154" t="s">
        <v>62</v>
      </c>
      <c r="G1553" s="154" t="s">
        <v>62</v>
      </c>
      <c r="H1553" s="154" t="s">
        <v>62</v>
      </c>
      <c r="I1553" s="154" t="s">
        <v>62</v>
      </c>
      <c r="J1553" s="154" t="s">
        <v>62</v>
      </c>
      <c r="K1553" s="154" t="s">
        <v>62</v>
      </c>
      <c r="L1553" s="154" t="s">
        <v>62</v>
      </c>
      <c r="M1553" s="154" t="s">
        <v>62</v>
      </c>
      <c r="N1553" s="154" t="s">
        <v>62</v>
      </c>
      <c r="O1553" s="154" t="s">
        <v>62</v>
      </c>
    </row>
    <row r="1554" spans="1:15" ht="13.5" customHeight="1" x14ac:dyDescent="0.3">
      <c r="A1554" s="155">
        <v>0.90625</v>
      </c>
      <c r="B1554" s="154" t="s">
        <v>62</v>
      </c>
      <c r="C1554" s="154" t="s">
        <v>62</v>
      </c>
      <c r="D1554" s="154" t="s">
        <v>62</v>
      </c>
      <c r="E1554" s="154" t="s">
        <v>62</v>
      </c>
      <c r="F1554" s="154" t="s">
        <v>62</v>
      </c>
      <c r="G1554" s="154" t="s">
        <v>62</v>
      </c>
      <c r="H1554" s="154" t="s">
        <v>62</v>
      </c>
      <c r="I1554" s="154" t="s">
        <v>62</v>
      </c>
      <c r="J1554" s="154" t="s">
        <v>62</v>
      </c>
      <c r="K1554" s="154" t="s">
        <v>62</v>
      </c>
      <c r="L1554" s="154" t="s">
        <v>62</v>
      </c>
      <c r="M1554" s="154" t="s">
        <v>62</v>
      </c>
      <c r="N1554" s="154" t="s">
        <v>62</v>
      </c>
      <c r="O1554" s="154" t="s">
        <v>62</v>
      </c>
    </row>
    <row r="1555" spans="1:15" ht="13.5" customHeight="1" x14ac:dyDescent="0.3">
      <c r="A1555" s="155">
        <v>0.91666666666666696</v>
      </c>
      <c r="B1555" s="154" t="s">
        <v>62</v>
      </c>
      <c r="C1555" s="154" t="s">
        <v>62</v>
      </c>
      <c r="D1555" s="154" t="s">
        <v>62</v>
      </c>
      <c r="E1555" s="154" t="s">
        <v>62</v>
      </c>
      <c r="F1555" s="154" t="s">
        <v>62</v>
      </c>
      <c r="G1555" s="154" t="s">
        <v>62</v>
      </c>
      <c r="H1555" s="154" t="s">
        <v>62</v>
      </c>
      <c r="I1555" s="154" t="s">
        <v>62</v>
      </c>
      <c r="J1555" s="154" t="s">
        <v>62</v>
      </c>
      <c r="K1555" s="154" t="s">
        <v>62</v>
      </c>
      <c r="L1555" s="154" t="s">
        <v>62</v>
      </c>
      <c r="M1555" s="154" t="s">
        <v>62</v>
      </c>
      <c r="N1555" s="154" t="s">
        <v>62</v>
      </c>
      <c r="O1555" s="154" t="s">
        <v>62</v>
      </c>
    </row>
    <row r="1556" spans="1:15" ht="13.5" customHeight="1" x14ac:dyDescent="0.3">
      <c r="A1556" s="155">
        <v>0.92708333333333304</v>
      </c>
      <c r="B1556" s="154" t="s">
        <v>62</v>
      </c>
      <c r="C1556" s="154" t="s">
        <v>62</v>
      </c>
      <c r="D1556" s="154" t="s">
        <v>62</v>
      </c>
      <c r="E1556" s="154" t="s">
        <v>62</v>
      </c>
      <c r="F1556" s="154" t="s">
        <v>62</v>
      </c>
      <c r="G1556" s="154" t="s">
        <v>62</v>
      </c>
      <c r="H1556" s="154" t="s">
        <v>62</v>
      </c>
      <c r="I1556" s="154" t="s">
        <v>62</v>
      </c>
      <c r="J1556" s="154" t="s">
        <v>62</v>
      </c>
      <c r="K1556" s="154" t="s">
        <v>62</v>
      </c>
      <c r="L1556" s="154" t="s">
        <v>62</v>
      </c>
      <c r="M1556" s="154" t="s">
        <v>62</v>
      </c>
      <c r="N1556" s="154" t="s">
        <v>62</v>
      </c>
      <c r="O1556" s="154" t="s">
        <v>62</v>
      </c>
    </row>
    <row r="1557" spans="1:15" ht="13.5" customHeight="1" x14ac:dyDescent="0.3">
      <c r="A1557" s="155">
        <v>0.9375</v>
      </c>
      <c r="B1557" s="154" t="s">
        <v>62</v>
      </c>
      <c r="C1557" s="154" t="s">
        <v>62</v>
      </c>
      <c r="D1557" s="154" t="s">
        <v>62</v>
      </c>
      <c r="E1557" s="154" t="s">
        <v>62</v>
      </c>
      <c r="F1557" s="154" t="s">
        <v>62</v>
      </c>
      <c r="G1557" s="154" t="s">
        <v>62</v>
      </c>
      <c r="H1557" s="154" t="s">
        <v>62</v>
      </c>
      <c r="I1557" s="154" t="s">
        <v>62</v>
      </c>
      <c r="J1557" s="154" t="s">
        <v>62</v>
      </c>
      <c r="K1557" s="154" t="s">
        <v>62</v>
      </c>
      <c r="L1557" s="154" t="s">
        <v>62</v>
      </c>
      <c r="M1557" s="154" t="s">
        <v>62</v>
      </c>
      <c r="N1557" s="154" t="s">
        <v>62</v>
      </c>
      <c r="O1557" s="154" t="s">
        <v>62</v>
      </c>
    </row>
    <row r="1558" spans="1:15" ht="13.5" customHeight="1" x14ac:dyDescent="0.3">
      <c r="A1558" s="155">
        <v>0.94791666666666696</v>
      </c>
      <c r="B1558" s="154" t="s">
        <v>62</v>
      </c>
      <c r="C1558" s="154" t="s">
        <v>62</v>
      </c>
      <c r="D1558" s="154" t="s">
        <v>62</v>
      </c>
      <c r="E1558" s="154" t="s">
        <v>62</v>
      </c>
      <c r="F1558" s="154" t="s">
        <v>62</v>
      </c>
      <c r="G1558" s="154" t="s">
        <v>62</v>
      </c>
      <c r="H1558" s="154" t="s">
        <v>62</v>
      </c>
      <c r="I1558" s="154" t="s">
        <v>62</v>
      </c>
      <c r="J1558" s="154" t="s">
        <v>62</v>
      </c>
      <c r="K1558" s="154" t="s">
        <v>62</v>
      </c>
      <c r="L1558" s="154" t="s">
        <v>62</v>
      </c>
      <c r="M1558" s="154" t="s">
        <v>62</v>
      </c>
      <c r="N1558" s="154" t="s">
        <v>62</v>
      </c>
      <c r="O1558" s="154" t="s">
        <v>62</v>
      </c>
    </row>
    <row r="1559" spans="1:15" ht="13.5" customHeight="1" x14ac:dyDescent="0.3">
      <c r="A1559" s="155">
        <v>0.95833333333333304</v>
      </c>
      <c r="B1559" s="154" t="s">
        <v>62</v>
      </c>
      <c r="C1559" s="154" t="s">
        <v>62</v>
      </c>
      <c r="D1559" s="154" t="s">
        <v>62</v>
      </c>
      <c r="E1559" s="154" t="s">
        <v>62</v>
      </c>
      <c r="F1559" s="154" t="s">
        <v>62</v>
      </c>
      <c r="G1559" s="154" t="s">
        <v>62</v>
      </c>
      <c r="H1559" s="154" t="s">
        <v>62</v>
      </c>
      <c r="I1559" s="154" t="s">
        <v>62</v>
      </c>
      <c r="J1559" s="154" t="s">
        <v>62</v>
      </c>
      <c r="K1559" s="154" t="s">
        <v>62</v>
      </c>
      <c r="L1559" s="154" t="s">
        <v>62</v>
      </c>
      <c r="M1559" s="154" t="s">
        <v>62</v>
      </c>
      <c r="N1559" s="154" t="s">
        <v>62</v>
      </c>
      <c r="O1559" s="154" t="s">
        <v>62</v>
      </c>
    </row>
    <row r="1560" spans="1:15" ht="13.5" customHeight="1" x14ac:dyDescent="0.3">
      <c r="A1560" s="155">
        <v>0.96875</v>
      </c>
      <c r="B1560" s="154" t="s">
        <v>62</v>
      </c>
      <c r="C1560" s="154" t="s">
        <v>62</v>
      </c>
      <c r="D1560" s="154" t="s">
        <v>62</v>
      </c>
      <c r="E1560" s="154" t="s">
        <v>62</v>
      </c>
      <c r="F1560" s="154" t="s">
        <v>62</v>
      </c>
      <c r="G1560" s="154" t="s">
        <v>62</v>
      </c>
      <c r="H1560" s="154" t="s">
        <v>62</v>
      </c>
      <c r="I1560" s="154" t="s">
        <v>62</v>
      </c>
      <c r="J1560" s="154" t="s">
        <v>62</v>
      </c>
      <c r="K1560" s="154" t="s">
        <v>62</v>
      </c>
      <c r="L1560" s="154" t="s">
        <v>62</v>
      </c>
      <c r="M1560" s="154" t="s">
        <v>62</v>
      </c>
      <c r="N1560" s="154" t="s">
        <v>62</v>
      </c>
      <c r="O1560" s="154" t="s">
        <v>62</v>
      </c>
    </row>
    <row r="1561" spans="1:15" ht="13.5" customHeight="1" x14ac:dyDescent="0.3">
      <c r="A1561" s="155">
        <v>0.97916666666666696</v>
      </c>
      <c r="B1561" s="154" t="s">
        <v>62</v>
      </c>
      <c r="C1561" s="154" t="s">
        <v>62</v>
      </c>
      <c r="D1561" s="154" t="s">
        <v>62</v>
      </c>
      <c r="E1561" s="154" t="s">
        <v>62</v>
      </c>
      <c r="F1561" s="154" t="s">
        <v>62</v>
      </c>
      <c r="G1561" s="154" t="s">
        <v>62</v>
      </c>
      <c r="H1561" s="154" t="s">
        <v>62</v>
      </c>
      <c r="I1561" s="154" t="s">
        <v>62</v>
      </c>
      <c r="J1561" s="154" t="s">
        <v>62</v>
      </c>
      <c r="K1561" s="154" t="s">
        <v>62</v>
      </c>
      <c r="L1561" s="154" t="s">
        <v>62</v>
      </c>
      <c r="M1561" s="154" t="s">
        <v>62</v>
      </c>
      <c r="N1561" s="154" t="s">
        <v>62</v>
      </c>
      <c r="O1561" s="154" t="s">
        <v>62</v>
      </c>
    </row>
    <row r="1562" spans="1:15" ht="13.5" customHeight="1" thickBot="1" x14ac:dyDescent="0.35">
      <c r="A1562" s="156">
        <v>0.98958333333333304</v>
      </c>
      <c r="B1562" s="154" t="s">
        <v>62</v>
      </c>
      <c r="C1562" s="154" t="s">
        <v>62</v>
      </c>
      <c r="D1562" s="154" t="s">
        <v>62</v>
      </c>
      <c r="E1562" s="154" t="s">
        <v>62</v>
      </c>
      <c r="F1562" s="154" t="s">
        <v>62</v>
      </c>
      <c r="G1562" s="154" t="s">
        <v>62</v>
      </c>
      <c r="H1562" s="154" t="s">
        <v>62</v>
      </c>
      <c r="I1562" s="154" t="s">
        <v>62</v>
      </c>
      <c r="J1562" s="154" t="s">
        <v>62</v>
      </c>
      <c r="K1562" s="154" t="s">
        <v>62</v>
      </c>
      <c r="L1562" s="154" t="s">
        <v>62</v>
      </c>
      <c r="M1562" s="154" t="s">
        <v>62</v>
      </c>
      <c r="N1562" s="154" t="s">
        <v>62</v>
      </c>
      <c r="O1562" s="154" t="s">
        <v>62</v>
      </c>
    </row>
    <row r="1563" spans="1:15" ht="13.5" customHeight="1" thickTop="1" x14ac:dyDescent="0.3">
      <c r="A1563" s="157" t="s">
        <v>45</v>
      </c>
      <c r="B1563" s="158">
        <f t="shared" ref="B1563:M1563" si="105">SUM(B1495:B1542)</f>
        <v>176</v>
      </c>
      <c r="C1563" s="158">
        <f t="shared" si="105"/>
        <v>10</v>
      </c>
      <c r="D1563" s="158">
        <f t="shared" si="105"/>
        <v>3</v>
      </c>
      <c r="E1563" s="158">
        <f t="shared" si="105"/>
        <v>132</v>
      </c>
      <c r="F1563" s="158">
        <f t="shared" si="105"/>
        <v>22</v>
      </c>
      <c r="G1563" s="158">
        <f t="shared" si="105"/>
        <v>9</v>
      </c>
      <c r="H1563" s="158">
        <f t="shared" si="105"/>
        <v>0</v>
      </c>
      <c r="I1563" s="158">
        <f t="shared" si="105"/>
        <v>0</v>
      </c>
      <c r="J1563" s="158">
        <f t="shared" si="105"/>
        <v>0</v>
      </c>
      <c r="K1563" s="158">
        <f t="shared" si="105"/>
        <v>0</v>
      </c>
      <c r="L1563" s="158">
        <f t="shared" si="105"/>
        <v>0</v>
      </c>
      <c r="M1563" s="158">
        <f t="shared" si="105"/>
        <v>0</v>
      </c>
      <c r="N1563" s="159">
        <v>23.5</v>
      </c>
      <c r="O1563" s="159">
        <v>29.9</v>
      </c>
    </row>
    <row r="1564" spans="1:15" ht="13.5" customHeight="1" x14ac:dyDescent="0.3">
      <c r="A1564" s="160" t="s">
        <v>46</v>
      </c>
      <c r="B1564" s="154">
        <f t="shared" ref="B1564:M1564" si="106">SUM(B1491:B1554)</f>
        <v>183</v>
      </c>
      <c r="C1564" s="154">
        <f t="shared" si="106"/>
        <v>10</v>
      </c>
      <c r="D1564" s="154">
        <f t="shared" si="106"/>
        <v>3</v>
      </c>
      <c r="E1564" s="154">
        <f t="shared" si="106"/>
        <v>137</v>
      </c>
      <c r="F1564" s="154">
        <f t="shared" si="106"/>
        <v>23</v>
      </c>
      <c r="G1564" s="154">
        <f t="shared" si="106"/>
        <v>10</v>
      </c>
      <c r="H1564" s="154">
        <f t="shared" si="106"/>
        <v>0</v>
      </c>
      <c r="I1564" s="154">
        <f t="shared" si="106"/>
        <v>0</v>
      </c>
      <c r="J1564" s="154">
        <f t="shared" si="106"/>
        <v>0</v>
      </c>
      <c r="K1564" s="154">
        <f t="shared" si="106"/>
        <v>0</v>
      </c>
      <c r="L1564" s="154">
        <f t="shared" si="106"/>
        <v>0</v>
      </c>
      <c r="M1564" s="154">
        <f t="shared" si="106"/>
        <v>0</v>
      </c>
      <c r="N1564" s="161">
        <v>23.7</v>
      </c>
      <c r="O1564" s="161">
        <v>30.5</v>
      </c>
    </row>
    <row r="1565" spans="1:15" ht="13.5" customHeight="1" x14ac:dyDescent="0.3">
      <c r="A1565" s="154" t="s">
        <v>47</v>
      </c>
      <c r="B1565" s="154">
        <f t="shared" ref="B1565:M1565" si="107">SUM(B1491:B1562)</f>
        <v>183</v>
      </c>
      <c r="C1565" s="154">
        <f t="shared" si="107"/>
        <v>10</v>
      </c>
      <c r="D1565" s="154">
        <f t="shared" si="107"/>
        <v>3</v>
      </c>
      <c r="E1565" s="154">
        <f t="shared" si="107"/>
        <v>137</v>
      </c>
      <c r="F1565" s="154">
        <f t="shared" si="107"/>
        <v>23</v>
      </c>
      <c r="G1565" s="154">
        <f t="shared" si="107"/>
        <v>10</v>
      </c>
      <c r="H1565" s="154">
        <f t="shared" si="107"/>
        <v>0</v>
      </c>
      <c r="I1565" s="154">
        <f t="shared" si="107"/>
        <v>0</v>
      </c>
      <c r="J1565" s="154">
        <f t="shared" si="107"/>
        <v>0</v>
      </c>
      <c r="K1565" s="154">
        <f t="shared" si="107"/>
        <v>0</v>
      </c>
      <c r="L1565" s="154">
        <f t="shared" si="107"/>
        <v>0</v>
      </c>
      <c r="M1565" s="154">
        <f t="shared" si="107"/>
        <v>0</v>
      </c>
      <c r="N1565" s="161">
        <v>23.7</v>
      </c>
      <c r="O1565" s="161">
        <v>30.5</v>
      </c>
    </row>
    <row r="1566" spans="1:15" ht="13.5" customHeight="1" thickBot="1" x14ac:dyDescent="0.35">
      <c r="A1566" s="162" t="s">
        <v>48</v>
      </c>
      <c r="B1566" s="162">
        <f t="shared" ref="B1566:M1566" si="108">SUM(B1467:B1562)</f>
        <v>184</v>
      </c>
      <c r="C1566" s="162">
        <f t="shared" si="108"/>
        <v>10</v>
      </c>
      <c r="D1566" s="162">
        <f t="shared" si="108"/>
        <v>3</v>
      </c>
      <c r="E1566" s="162">
        <f t="shared" si="108"/>
        <v>138</v>
      </c>
      <c r="F1566" s="162">
        <f t="shared" si="108"/>
        <v>23</v>
      </c>
      <c r="G1566" s="162">
        <f t="shared" si="108"/>
        <v>10</v>
      </c>
      <c r="H1566" s="162">
        <f t="shared" si="108"/>
        <v>0</v>
      </c>
      <c r="I1566" s="162">
        <f t="shared" si="108"/>
        <v>0</v>
      </c>
      <c r="J1566" s="162">
        <f t="shared" si="108"/>
        <v>0</v>
      </c>
      <c r="K1566" s="162">
        <f t="shared" si="108"/>
        <v>0</v>
      </c>
      <c r="L1566" s="162">
        <f t="shared" si="108"/>
        <v>0</v>
      </c>
      <c r="M1566" s="162">
        <f t="shared" si="108"/>
        <v>0</v>
      </c>
      <c r="N1566" s="163">
        <v>23.8</v>
      </c>
      <c r="O1566" s="163">
        <v>30.6</v>
      </c>
    </row>
    <row r="1567" spans="1:15" ht="13.5" customHeight="1" thickTop="1" x14ac:dyDescent="0.3">
      <c r="N1567" s="164"/>
      <c r="O1567" s="164"/>
    </row>
    <row r="1568" spans="1:15" ht="13.5" customHeight="1" thickBot="1" x14ac:dyDescent="0.35">
      <c r="A1568" s="165" t="s">
        <v>10</v>
      </c>
      <c r="B1568" s="166" t="s">
        <v>55</v>
      </c>
      <c r="C1568" s="166">
        <f>C1464+1</f>
        <v>45734</v>
      </c>
      <c r="D1568" s="165"/>
      <c r="E1568" s="165"/>
      <c r="F1568" s="165"/>
      <c r="G1568" s="165"/>
      <c r="H1568" s="165"/>
      <c r="I1568" s="165"/>
      <c r="J1568" s="165"/>
      <c r="K1568" s="165"/>
      <c r="L1568" s="165"/>
      <c r="M1568" s="165"/>
      <c r="N1568" s="167"/>
      <c r="O1568" s="167"/>
    </row>
    <row r="1569" spans="1:15" ht="13.5" customHeight="1" thickTop="1" thickBot="1" x14ac:dyDescent="0.35">
      <c r="A1569" s="165"/>
      <c r="B1569" s="563" t="s">
        <v>31</v>
      </c>
      <c r="C1569" s="563" t="s">
        <v>32</v>
      </c>
      <c r="D1569" s="563" t="s">
        <v>33</v>
      </c>
      <c r="E1569" s="563" t="s">
        <v>34</v>
      </c>
      <c r="F1569" s="563" t="s">
        <v>35</v>
      </c>
      <c r="G1569" s="563" t="s">
        <v>36</v>
      </c>
      <c r="H1569" s="563" t="s">
        <v>37</v>
      </c>
      <c r="I1569" s="563" t="s">
        <v>38</v>
      </c>
      <c r="J1569" s="563" t="s">
        <v>39</v>
      </c>
      <c r="K1569" s="563" t="s">
        <v>40</v>
      </c>
      <c r="L1569" s="563" t="s">
        <v>41</v>
      </c>
      <c r="M1569" s="563" t="s">
        <v>42</v>
      </c>
      <c r="N1569" s="565" t="s">
        <v>43</v>
      </c>
      <c r="O1569" s="565" t="s">
        <v>44</v>
      </c>
    </row>
    <row r="1570" spans="1:15" ht="13.5" customHeight="1" thickTop="1" thickBot="1" x14ac:dyDescent="0.35">
      <c r="A1570" s="168" t="s">
        <v>51</v>
      </c>
      <c r="B1570" s="564"/>
      <c r="C1570" s="564"/>
      <c r="D1570" s="564"/>
      <c r="E1570" s="564"/>
      <c r="F1570" s="564"/>
      <c r="G1570" s="564"/>
      <c r="H1570" s="564"/>
      <c r="I1570" s="564"/>
      <c r="J1570" s="564"/>
      <c r="K1570" s="564"/>
      <c r="L1570" s="564"/>
      <c r="M1570" s="564"/>
      <c r="N1570" s="566"/>
      <c r="O1570" s="566"/>
    </row>
    <row r="1571" spans="1:15" ht="13.5" customHeight="1" thickTop="1" x14ac:dyDescent="0.3">
      <c r="A1571" s="153">
        <v>0</v>
      </c>
      <c r="B1571" s="154" t="s">
        <v>62</v>
      </c>
      <c r="C1571" s="154" t="s">
        <v>62</v>
      </c>
      <c r="D1571" s="154" t="s">
        <v>62</v>
      </c>
      <c r="E1571" s="154" t="s">
        <v>62</v>
      </c>
      <c r="F1571" s="154" t="s">
        <v>62</v>
      </c>
      <c r="G1571" s="154" t="s">
        <v>62</v>
      </c>
      <c r="H1571" s="154" t="s">
        <v>62</v>
      </c>
      <c r="I1571" s="154" t="s">
        <v>62</v>
      </c>
      <c r="J1571" s="154" t="s">
        <v>62</v>
      </c>
      <c r="K1571" s="154" t="s">
        <v>62</v>
      </c>
      <c r="L1571" s="154" t="s">
        <v>62</v>
      </c>
      <c r="M1571" s="154" t="s">
        <v>62</v>
      </c>
      <c r="N1571" s="154" t="s">
        <v>62</v>
      </c>
      <c r="O1571" s="154" t="s">
        <v>62</v>
      </c>
    </row>
    <row r="1572" spans="1:15" ht="13.5" customHeight="1" x14ac:dyDescent="0.3">
      <c r="A1572" s="155">
        <v>1.0416666666666666E-2</v>
      </c>
      <c r="B1572" s="154" t="s">
        <v>62</v>
      </c>
      <c r="C1572" s="154" t="s">
        <v>62</v>
      </c>
      <c r="D1572" s="154" t="s">
        <v>62</v>
      </c>
      <c r="E1572" s="154" t="s">
        <v>62</v>
      </c>
      <c r="F1572" s="154" t="s">
        <v>62</v>
      </c>
      <c r="G1572" s="154" t="s">
        <v>62</v>
      </c>
      <c r="H1572" s="154" t="s">
        <v>62</v>
      </c>
      <c r="I1572" s="154" t="s">
        <v>62</v>
      </c>
      <c r="J1572" s="154" t="s">
        <v>62</v>
      </c>
      <c r="K1572" s="154" t="s">
        <v>62</v>
      </c>
      <c r="L1572" s="154" t="s">
        <v>62</v>
      </c>
      <c r="M1572" s="154" t="s">
        <v>62</v>
      </c>
      <c r="N1572" s="154" t="s">
        <v>62</v>
      </c>
      <c r="O1572" s="154" t="s">
        <v>62</v>
      </c>
    </row>
    <row r="1573" spans="1:15" ht="13.5" customHeight="1" x14ac:dyDescent="0.3">
      <c r="A1573" s="155">
        <v>2.0833333333333332E-2</v>
      </c>
      <c r="B1573" s="154" t="s">
        <v>62</v>
      </c>
      <c r="C1573" s="154" t="s">
        <v>62</v>
      </c>
      <c r="D1573" s="154" t="s">
        <v>62</v>
      </c>
      <c r="E1573" s="154" t="s">
        <v>62</v>
      </c>
      <c r="F1573" s="154" t="s">
        <v>62</v>
      </c>
      <c r="G1573" s="154" t="s">
        <v>62</v>
      </c>
      <c r="H1573" s="154" t="s">
        <v>62</v>
      </c>
      <c r="I1573" s="154" t="s">
        <v>62</v>
      </c>
      <c r="J1573" s="154" t="s">
        <v>62</v>
      </c>
      <c r="K1573" s="154" t="s">
        <v>62</v>
      </c>
      <c r="L1573" s="154" t="s">
        <v>62</v>
      </c>
      <c r="M1573" s="154" t="s">
        <v>62</v>
      </c>
      <c r="N1573" s="154" t="s">
        <v>62</v>
      </c>
      <c r="O1573" s="154" t="s">
        <v>62</v>
      </c>
    </row>
    <row r="1574" spans="1:15" ht="13.5" customHeight="1" x14ac:dyDescent="0.3">
      <c r="A1574" s="155">
        <v>3.125E-2</v>
      </c>
      <c r="B1574" s="154" t="s">
        <v>62</v>
      </c>
      <c r="C1574" s="154" t="s">
        <v>62</v>
      </c>
      <c r="D1574" s="154" t="s">
        <v>62</v>
      </c>
      <c r="E1574" s="154" t="s">
        <v>62</v>
      </c>
      <c r="F1574" s="154" t="s">
        <v>62</v>
      </c>
      <c r="G1574" s="154" t="s">
        <v>62</v>
      </c>
      <c r="H1574" s="154" t="s">
        <v>62</v>
      </c>
      <c r="I1574" s="154" t="s">
        <v>62</v>
      </c>
      <c r="J1574" s="154" t="s">
        <v>62</v>
      </c>
      <c r="K1574" s="154" t="s">
        <v>62</v>
      </c>
      <c r="L1574" s="154" t="s">
        <v>62</v>
      </c>
      <c r="M1574" s="154" t="s">
        <v>62</v>
      </c>
      <c r="N1574" s="154" t="s">
        <v>62</v>
      </c>
      <c r="O1574" s="154" t="s">
        <v>62</v>
      </c>
    </row>
    <row r="1575" spans="1:15" ht="13.5" customHeight="1" x14ac:dyDescent="0.3">
      <c r="A1575" s="155">
        <v>4.1666666666666664E-2</v>
      </c>
      <c r="B1575" s="154" t="s">
        <v>62</v>
      </c>
      <c r="C1575" s="154" t="s">
        <v>62</v>
      </c>
      <c r="D1575" s="154" t="s">
        <v>62</v>
      </c>
      <c r="E1575" s="154" t="s">
        <v>62</v>
      </c>
      <c r="F1575" s="154" t="s">
        <v>62</v>
      </c>
      <c r="G1575" s="154" t="s">
        <v>62</v>
      </c>
      <c r="H1575" s="154" t="s">
        <v>62</v>
      </c>
      <c r="I1575" s="154" t="s">
        <v>62</v>
      </c>
      <c r="J1575" s="154" t="s">
        <v>62</v>
      </c>
      <c r="K1575" s="154" t="s">
        <v>62</v>
      </c>
      <c r="L1575" s="154" t="s">
        <v>62</v>
      </c>
      <c r="M1575" s="154" t="s">
        <v>62</v>
      </c>
      <c r="N1575" s="154" t="s">
        <v>62</v>
      </c>
      <c r="O1575" s="154" t="s">
        <v>62</v>
      </c>
    </row>
    <row r="1576" spans="1:15" ht="13.5" customHeight="1" x14ac:dyDescent="0.3">
      <c r="A1576" s="155">
        <v>5.2083333333333336E-2</v>
      </c>
      <c r="B1576" s="154" t="s">
        <v>62</v>
      </c>
      <c r="C1576" s="154" t="s">
        <v>62</v>
      </c>
      <c r="D1576" s="154" t="s">
        <v>62</v>
      </c>
      <c r="E1576" s="154" t="s">
        <v>62</v>
      </c>
      <c r="F1576" s="154" t="s">
        <v>62</v>
      </c>
      <c r="G1576" s="154" t="s">
        <v>62</v>
      </c>
      <c r="H1576" s="154" t="s">
        <v>62</v>
      </c>
      <c r="I1576" s="154" t="s">
        <v>62</v>
      </c>
      <c r="J1576" s="154" t="s">
        <v>62</v>
      </c>
      <c r="K1576" s="154" t="s">
        <v>62</v>
      </c>
      <c r="L1576" s="154" t="s">
        <v>62</v>
      </c>
      <c r="M1576" s="154" t="s">
        <v>62</v>
      </c>
      <c r="N1576" s="154" t="s">
        <v>62</v>
      </c>
      <c r="O1576" s="154" t="s">
        <v>62</v>
      </c>
    </row>
    <row r="1577" spans="1:15" ht="13.5" customHeight="1" x14ac:dyDescent="0.3">
      <c r="A1577" s="155">
        <v>6.25E-2</v>
      </c>
      <c r="B1577" s="154" t="s">
        <v>62</v>
      </c>
      <c r="C1577" s="154" t="s">
        <v>62</v>
      </c>
      <c r="D1577" s="154" t="s">
        <v>62</v>
      </c>
      <c r="E1577" s="154" t="s">
        <v>62</v>
      </c>
      <c r="F1577" s="154" t="s">
        <v>62</v>
      </c>
      <c r="G1577" s="154" t="s">
        <v>62</v>
      </c>
      <c r="H1577" s="154" t="s">
        <v>62</v>
      </c>
      <c r="I1577" s="154" t="s">
        <v>62</v>
      </c>
      <c r="J1577" s="154" t="s">
        <v>62</v>
      </c>
      <c r="K1577" s="154" t="s">
        <v>62</v>
      </c>
      <c r="L1577" s="154" t="s">
        <v>62</v>
      </c>
      <c r="M1577" s="154" t="s">
        <v>62</v>
      </c>
      <c r="N1577" s="154" t="s">
        <v>62</v>
      </c>
      <c r="O1577" s="154" t="s">
        <v>62</v>
      </c>
    </row>
    <row r="1578" spans="1:15" ht="13.5" customHeight="1" x14ac:dyDescent="0.3">
      <c r="A1578" s="155">
        <v>7.2916666666666699E-2</v>
      </c>
      <c r="B1578" s="154" t="s">
        <v>62</v>
      </c>
      <c r="C1578" s="154" t="s">
        <v>62</v>
      </c>
      <c r="D1578" s="154" t="s">
        <v>62</v>
      </c>
      <c r="E1578" s="154" t="s">
        <v>62</v>
      </c>
      <c r="F1578" s="154" t="s">
        <v>62</v>
      </c>
      <c r="G1578" s="154" t="s">
        <v>62</v>
      </c>
      <c r="H1578" s="154" t="s">
        <v>62</v>
      </c>
      <c r="I1578" s="154" t="s">
        <v>62</v>
      </c>
      <c r="J1578" s="154" t="s">
        <v>62</v>
      </c>
      <c r="K1578" s="154" t="s">
        <v>62</v>
      </c>
      <c r="L1578" s="154" t="s">
        <v>62</v>
      </c>
      <c r="M1578" s="154" t="s">
        <v>62</v>
      </c>
      <c r="N1578" s="154" t="s">
        <v>62</v>
      </c>
      <c r="O1578" s="154" t="s">
        <v>62</v>
      </c>
    </row>
    <row r="1579" spans="1:15" ht="13.5" customHeight="1" x14ac:dyDescent="0.3">
      <c r="A1579" s="155">
        <v>8.3333333333333301E-2</v>
      </c>
      <c r="B1579" s="154" t="s">
        <v>62</v>
      </c>
      <c r="C1579" s="154" t="s">
        <v>62</v>
      </c>
      <c r="D1579" s="154" t="s">
        <v>62</v>
      </c>
      <c r="E1579" s="154" t="s">
        <v>62</v>
      </c>
      <c r="F1579" s="154" t="s">
        <v>62</v>
      </c>
      <c r="G1579" s="154" t="s">
        <v>62</v>
      </c>
      <c r="H1579" s="154" t="s">
        <v>62</v>
      </c>
      <c r="I1579" s="154" t="s">
        <v>62</v>
      </c>
      <c r="J1579" s="154" t="s">
        <v>62</v>
      </c>
      <c r="K1579" s="154" t="s">
        <v>62</v>
      </c>
      <c r="L1579" s="154" t="s">
        <v>62</v>
      </c>
      <c r="M1579" s="154" t="s">
        <v>62</v>
      </c>
      <c r="N1579" s="154" t="s">
        <v>62</v>
      </c>
      <c r="O1579" s="154" t="s">
        <v>62</v>
      </c>
    </row>
    <row r="1580" spans="1:15" ht="13.5" customHeight="1" x14ac:dyDescent="0.3">
      <c r="A1580" s="155">
        <v>9.375E-2</v>
      </c>
      <c r="B1580" s="154" t="s">
        <v>62</v>
      </c>
      <c r="C1580" s="154" t="s">
        <v>62</v>
      </c>
      <c r="D1580" s="154" t="s">
        <v>62</v>
      </c>
      <c r="E1580" s="154" t="s">
        <v>62</v>
      </c>
      <c r="F1580" s="154" t="s">
        <v>62</v>
      </c>
      <c r="G1580" s="154" t="s">
        <v>62</v>
      </c>
      <c r="H1580" s="154" t="s">
        <v>62</v>
      </c>
      <c r="I1580" s="154" t="s">
        <v>62</v>
      </c>
      <c r="J1580" s="154" t="s">
        <v>62</v>
      </c>
      <c r="K1580" s="154" t="s">
        <v>62</v>
      </c>
      <c r="L1580" s="154" t="s">
        <v>62</v>
      </c>
      <c r="M1580" s="154" t="s">
        <v>62</v>
      </c>
      <c r="N1580" s="154" t="s">
        <v>62</v>
      </c>
      <c r="O1580" s="154" t="s">
        <v>62</v>
      </c>
    </row>
    <row r="1581" spans="1:15" ht="13.5" customHeight="1" x14ac:dyDescent="0.3">
      <c r="A1581" s="155">
        <v>0.104166666666667</v>
      </c>
      <c r="B1581" s="154" t="s">
        <v>62</v>
      </c>
      <c r="C1581" s="154" t="s">
        <v>62</v>
      </c>
      <c r="D1581" s="154" t="s">
        <v>62</v>
      </c>
      <c r="E1581" s="154" t="s">
        <v>62</v>
      </c>
      <c r="F1581" s="154" t="s">
        <v>62</v>
      </c>
      <c r="G1581" s="154" t="s">
        <v>62</v>
      </c>
      <c r="H1581" s="154" t="s">
        <v>62</v>
      </c>
      <c r="I1581" s="154" t="s">
        <v>62</v>
      </c>
      <c r="J1581" s="154" t="s">
        <v>62</v>
      </c>
      <c r="K1581" s="154" t="s">
        <v>62</v>
      </c>
      <c r="L1581" s="154" t="s">
        <v>62</v>
      </c>
      <c r="M1581" s="154" t="s">
        <v>62</v>
      </c>
      <c r="N1581" s="154" t="s">
        <v>62</v>
      </c>
      <c r="O1581" s="154" t="s">
        <v>62</v>
      </c>
    </row>
    <row r="1582" spans="1:15" ht="13.5" customHeight="1" x14ac:dyDescent="0.3">
      <c r="A1582" s="155">
        <v>0.114583333333333</v>
      </c>
      <c r="B1582" s="154" t="s">
        <v>62</v>
      </c>
      <c r="C1582" s="154" t="s">
        <v>62</v>
      </c>
      <c r="D1582" s="154" t="s">
        <v>62</v>
      </c>
      <c r="E1582" s="154" t="s">
        <v>62</v>
      </c>
      <c r="F1582" s="154" t="s">
        <v>62</v>
      </c>
      <c r="G1582" s="154" t="s">
        <v>62</v>
      </c>
      <c r="H1582" s="154" t="s">
        <v>62</v>
      </c>
      <c r="I1582" s="154" t="s">
        <v>62</v>
      </c>
      <c r="J1582" s="154" t="s">
        <v>62</v>
      </c>
      <c r="K1582" s="154" t="s">
        <v>62</v>
      </c>
      <c r="L1582" s="154" t="s">
        <v>62</v>
      </c>
      <c r="M1582" s="154" t="s">
        <v>62</v>
      </c>
      <c r="N1582" s="154" t="s">
        <v>62</v>
      </c>
      <c r="O1582" s="154" t="s">
        <v>62</v>
      </c>
    </row>
    <row r="1583" spans="1:15" ht="13.5" customHeight="1" x14ac:dyDescent="0.3">
      <c r="A1583" s="155">
        <v>0.125</v>
      </c>
      <c r="B1583" s="154" t="s">
        <v>62</v>
      </c>
      <c r="C1583" s="154" t="s">
        <v>62</v>
      </c>
      <c r="D1583" s="154" t="s">
        <v>62</v>
      </c>
      <c r="E1583" s="154" t="s">
        <v>62</v>
      </c>
      <c r="F1583" s="154" t="s">
        <v>62</v>
      </c>
      <c r="G1583" s="154" t="s">
        <v>62</v>
      </c>
      <c r="H1583" s="154" t="s">
        <v>62</v>
      </c>
      <c r="I1583" s="154" t="s">
        <v>62</v>
      </c>
      <c r="J1583" s="154" t="s">
        <v>62</v>
      </c>
      <c r="K1583" s="154" t="s">
        <v>62</v>
      </c>
      <c r="L1583" s="154" t="s">
        <v>62</v>
      </c>
      <c r="M1583" s="154" t="s">
        <v>62</v>
      </c>
      <c r="N1583" s="154" t="s">
        <v>62</v>
      </c>
      <c r="O1583" s="154" t="s">
        <v>62</v>
      </c>
    </row>
    <row r="1584" spans="1:15" ht="13.5" customHeight="1" x14ac:dyDescent="0.3">
      <c r="A1584" s="155">
        <v>0.13541666666666699</v>
      </c>
      <c r="B1584" s="154" t="s">
        <v>62</v>
      </c>
      <c r="C1584" s="154" t="s">
        <v>62</v>
      </c>
      <c r="D1584" s="154" t="s">
        <v>62</v>
      </c>
      <c r="E1584" s="154" t="s">
        <v>62</v>
      </c>
      <c r="F1584" s="154" t="s">
        <v>62</v>
      </c>
      <c r="G1584" s="154" t="s">
        <v>62</v>
      </c>
      <c r="H1584" s="154" t="s">
        <v>62</v>
      </c>
      <c r="I1584" s="154" t="s">
        <v>62</v>
      </c>
      <c r="J1584" s="154" t="s">
        <v>62</v>
      </c>
      <c r="K1584" s="154" t="s">
        <v>62</v>
      </c>
      <c r="L1584" s="154" t="s">
        <v>62</v>
      </c>
      <c r="M1584" s="154" t="s">
        <v>62</v>
      </c>
      <c r="N1584" s="154" t="s">
        <v>62</v>
      </c>
      <c r="O1584" s="154" t="s">
        <v>62</v>
      </c>
    </row>
    <row r="1585" spans="1:15" ht="13.5" customHeight="1" x14ac:dyDescent="0.3">
      <c r="A1585" s="155">
        <v>0.14583333333333301</v>
      </c>
      <c r="B1585" s="154" t="s">
        <v>62</v>
      </c>
      <c r="C1585" s="154" t="s">
        <v>62</v>
      </c>
      <c r="D1585" s="154" t="s">
        <v>62</v>
      </c>
      <c r="E1585" s="154" t="s">
        <v>62</v>
      </c>
      <c r="F1585" s="154" t="s">
        <v>62</v>
      </c>
      <c r="G1585" s="154" t="s">
        <v>62</v>
      </c>
      <c r="H1585" s="154" t="s">
        <v>62</v>
      </c>
      <c r="I1585" s="154" t="s">
        <v>62</v>
      </c>
      <c r="J1585" s="154" t="s">
        <v>62</v>
      </c>
      <c r="K1585" s="154" t="s">
        <v>62</v>
      </c>
      <c r="L1585" s="154" t="s">
        <v>62</v>
      </c>
      <c r="M1585" s="154" t="s">
        <v>62</v>
      </c>
      <c r="N1585" s="154" t="s">
        <v>62</v>
      </c>
      <c r="O1585" s="154" t="s">
        <v>62</v>
      </c>
    </row>
    <row r="1586" spans="1:15" ht="13.5" customHeight="1" x14ac:dyDescent="0.3">
      <c r="A1586" s="155">
        <v>0.15625</v>
      </c>
      <c r="B1586" s="154" t="s">
        <v>62</v>
      </c>
      <c r="C1586" s="154" t="s">
        <v>62</v>
      </c>
      <c r="D1586" s="154" t="s">
        <v>62</v>
      </c>
      <c r="E1586" s="154" t="s">
        <v>62</v>
      </c>
      <c r="F1586" s="154" t="s">
        <v>62</v>
      </c>
      <c r="G1586" s="154" t="s">
        <v>62</v>
      </c>
      <c r="H1586" s="154" t="s">
        <v>62</v>
      </c>
      <c r="I1586" s="154" t="s">
        <v>62</v>
      </c>
      <c r="J1586" s="154" t="s">
        <v>62</v>
      </c>
      <c r="K1586" s="154" t="s">
        <v>62</v>
      </c>
      <c r="L1586" s="154" t="s">
        <v>62</v>
      </c>
      <c r="M1586" s="154" t="s">
        <v>62</v>
      </c>
      <c r="N1586" s="154" t="s">
        <v>62</v>
      </c>
      <c r="O1586" s="154" t="s">
        <v>62</v>
      </c>
    </row>
    <row r="1587" spans="1:15" ht="13.5" customHeight="1" x14ac:dyDescent="0.3">
      <c r="A1587" s="155">
        <v>0.16666666666666699</v>
      </c>
      <c r="B1587" s="154" t="s">
        <v>62</v>
      </c>
      <c r="C1587" s="154" t="s">
        <v>62</v>
      </c>
      <c r="D1587" s="154" t="s">
        <v>62</v>
      </c>
      <c r="E1587" s="154" t="s">
        <v>62</v>
      </c>
      <c r="F1587" s="154" t="s">
        <v>62</v>
      </c>
      <c r="G1587" s="154" t="s">
        <v>62</v>
      </c>
      <c r="H1587" s="154" t="s">
        <v>62</v>
      </c>
      <c r="I1587" s="154" t="s">
        <v>62</v>
      </c>
      <c r="J1587" s="154" t="s">
        <v>62</v>
      </c>
      <c r="K1587" s="154" t="s">
        <v>62</v>
      </c>
      <c r="L1587" s="154" t="s">
        <v>62</v>
      </c>
      <c r="M1587" s="154" t="s">
        <v>62</v>
      </c>
      <c r="N1587" s="154" t="s">
        <v>62</v>
      </c>
      <c r="O1587" s="154" t="s">
        <v>62</v>
      </c>
    </row>
    <row r="1588" spans="1:15" ht="13.5" customHeight="1" x14ac:dyDescent="0.3">
      <c r="A1588" s="155">
        <v>0.17708333333333301</v>
      </c>
      <c r="B1588" s="154" t="s">
        <v>62</v>
      </c>
      <c r="C1588" s="154" t="s">
        <v>62</v>
      </c>
      <c r="D1588" s="154" t="s">
        <v>62</v>
      </c>
      <c r="E1588" s="154" t="s">
        <v>62</v>
      </c>
      <c r="F1588" s="154" t="s">
        <v>62</v>
      </c>
      <c r="G1588" s="154" t="s">
        <v>62</v>
      </c>
      <c r="H1588" s="154" t="s">
        <v>62</v>
      </c>
      <c r="I1588" s="154" t="s">
        <v>62</v>
      </c>
      <c r="J1588" s="154" t="s">
        <v>62</v>
      </c>
      <c r="K1588" s="154" t="s">
        <v>62</v>
      </c>
      <c r="L1588" s="154" t="s">
        <v>62</v>
      </c>
      <c r="M1588" s="154" t="s">
        <v>62</v>
      </c>
      <c r="N1588" s="154" t="s">
        <v>62</v>
      </c>
      <c r="O1588" s="154" t="s">
        <v>62</v>
      </c>
    </row>
    <row r="1589" spans="1:15" ht="13.5" customHeight="1" x14ac:dyDescent="0.3">
      <c r="A1589" s="155">
        <v>0.1875</v>
      </c>
      <c r="B1589" s="154" t="s">
        <v>62</v>
      </c>
      <c r="C1589" s="154" t="s">
        <v>62</v>
      </c>
      <c r="D1589" s="154" t="s">
        <v>62</v>
      </c>
      <c r="E1589" s="154" t="s">
        <v>62</v>
      </c>
      <c r="F1589" s="154" t="s">
        <v>62</v>
      </c>
      <c r="G1589" s="154" t="s">
        <v>62</v>
      </c>
      <c r="H1589" s="154" t="s">
        <v>62</v>
      </c>
      <c r="I1589" s="154" t="s">
        <v>62</v>
      </c>
      <c r="J1589" s="154" t="s">
        <v>62</v>
      </c>
      <c r="K1589" s="154" t="s">
        <v>62</v>
      </c>
      <c r="L1589" s="154" t="s">
        <v>62</v>
      </c>
      <c r="M1589" s="154" t="s">
        <v>62</v>
      </c>
      <c r="N1589" s="154" t="s">
        <v>62</v>
      </c>
      <c r="O1589" s="154" t="s">
        <v>62</v>
      </c>
    </row>
    <row r="1590" spans="1:15" ht="13.5" customHeight="1" x14ac:dyDescent="0.3">
      <c r="A1590" s="155">
        <v>0.19791666666666699</v>
      </c>
      <c r="B1590" s="154" t="s">
        <v>62</v>
      </c>
      <c r="C1590" s="154" t="s">
        <v>62</v>
      </c>
      <c r="D1590" s="154" t="s">
        <v>62</v>
      </c>
      <c r="E1590" s="154" t="s">
        <v>62</v>
      </c>
      <c r="F1590" s="154" t="s">
        <v>62</v>
      </c>
      <c r="G1590" s="154" t="s">
        <v>62</v>
      </c>
      <c r="H1590" s="154" t="s">
        <v>62</v>
      </c>
      <c r="I1590" s="154" t="s">
        <v>62</v>
      </c>
      <c r="J1590" s="154" t="s">
        <v>62</v>
      </c>
      <c r="K1590" s="154" t="s">
        <v>62</v>
      </c>
      <c r="L1590" s="154" t="s">
        <v>62</v>
      </c>
      <c r="M1590" s="154" t="s">
        <v>62</v>
      </c>
      <c r="N1590" s="154" t="s">
        <v>62</v>
      </c>
      <c r="O1590" s="154" t="s">
        <v>62</v>
      </c>
    </row>
    <row r="1591" spans="1:15" ht="13.5" customHeight="1" x14ac:dyDescent="0.3">
      <c r="A1591" s="155">
        <v>0.20833333333333301</v>
      </c>
      <c r="B1591" s="154" t="s">
        <v>62</v>
      </c>
      <c r="C1591" s="154" t="s">
        <v>62</v>
      </c>
      <c r="D1591" s="154" t="s">
        <v>62</v>
      </c>
      <c r="E1591" s="154" t="s">
        <v>62</v>
      </c>
      <c r="F1591" s="154" t="s">
        <v>62</v>
      </c>
      <c r="G1591" s="154" t="s">
        <v>62</v>
      </c>
      <c r="H1591" s="154" t="s">
        <v>62</v>
      </c>
      <c r="I1591" s="154" t="s">
        <v>62</v>
      </c>
      <c r="J1591" s="154" t="s">
        <v>62</v>
      </c>
      <c r="K1591" s="154" t="s">
        <v>62</v>
      </c>
      <c r="L1591" s="154" t="s">
        <v>62</v>
      </c>
      <c r="M1591" s="154" t="s">
        <v>62</v>
      </c>
      <c r="N1591" s="154" t="s">
        <v>62</v>
      </c>
      <c r="O1591" s="154" t="s">
        <v>62</v>
      </c>
    </row>
    <row r="1592" spans="1:15" ht="13.5" customHeight="1" x14ac:dyDescent="0.3">
      <c r="A1592" s="155">
        <v>0.21875</v>
      </c>
      <c r="B1592" s="154" t="s">
        <v>62</v>
      </c>
      <c r="C1592" s="154" t="s">
        <v>62</v>
      </c>
      <c r="D1592" s="154" t="s">
        <v>62</v>
      </c>
      <c r="E1592" s="154" t="s">
        <v>62</v>
      </c>
      <c r="F1592" s="154" t="s">
        <v>62</v>
      </c>
      <c r="G1592" s="154" t="s">
        <v>62</v>
      </c>
      <c r="H1592" s="154" t="s">
        <v>62</v>
      </c>
      <c r="I1592" s="154" t="s">
        <v>62</v>
      </c>
      <c r="J1592" s="154" t="s">
        <v>62</v>
      </c>
      <c r="K1592" s="154" t="s">
        <v>62</v>
      </c>
      <c r="L1592" s="154" t="s">
        <v>62</v>
      </c>
      <c r="M1592" s="154" t="s">
        <v>62</v>
      </c>
      <c r="N1592" s="154" t="s">
        <v>62</v>
      </c>
      <c r="O1592" s="154" t="s">
        <v>62</v>
      </c>
    </row>
    <row r="1593" spans="1:15" ht="13.5" customHeight="1" x14ac:dyDescent="0.3">
      <c r="A1593" s="155">
        <v>0.22916666666666699</v>
      </c>
      <c r="B1593" s="154" t="s">
        <v>62</v>
      </c>
      <c r="C1593" s="154" t="s">
        <v>62</v>
      </c>
      <c r="D1593" s="154" t="s">
        <v>62</v>
      </c>
      <c r="E1593" s="154" t="s">
        <v>62</v>
      </c>
      <c r="F1593" s="154" t="s">
        <v>62</v>
      </c>
      <c r="G1593" s="154" t="s">
        <v>62</v>
      </c>
      <c r="H1593" s="154" t="s">
        <v>62</v>
      </c>
      <c r="I1593" s="154" t="s">
        <v>62</v>
      </c>
      <c r="J1593" s="154" t="s">
        <v>62</v>
      </c>
      <c r="K1593" s="154" t="s">
        <v>62</v>
      </c>
      <c r="L1593" s="154" t="s">
        <v>62</v>
      </c>
      <c r="M1593" s="154" t="s">
        <v>62</v>
      </c>
      <c r="N1593" s="154" t="s">
        <v>62</v>
      </c>
      <c r="O1593" s="154" t="s">
        <v>62</v>
      </c>
    </row>
    <row r="1594" spans="1:15" ht="13.5" customHeight="1" x14ac:dyDescent="0.3">
      <c r="A1594" s="155">
        <v>0.23958333333333301</v>
      </c>
      <c r="B1594" s="154" t="s">
        <v>62</v>
      </c>
      <c r="C1594" s="154" t="s">
        <v>62</v>
      </c>
      <c r="D1594" s="154" t="s">
        <v>62</v>
      </c>
      <c r="E1594" s="154" t="s">
        <v>62</v>
      </c>
      <c r="F1594" s="154" t="s">
        <v>62</v>
      </c>
      <c r="G1594" s="154" t="s">
        <v>62</v>
      </c>
      <c r="H1594" s="154" t="s">
        <v>62</v>
      </c>
      <c r="I1594" s="154" t="s">
        <v>62</v>
      </c>
      <c r="J1594" s="154" t="s">
        <v>62</v>
      </c>
      <c r="K1594" s="154" t="s">
        <v>62</v>
      </c>
      <c r="L1594" s="154" t="s">
        <v>62</v>
      </c>
      <c r="M1594" s="154" t="s">
        <v>62</v>
      </c>
      <c r="N1594" s="154" t="s">
        <v>62</v>
      </c>
      <c r="O1594" s="154" t="s">
        <v>62</v>
      </c>
    </row>
    <row r="1595" spans="1:15" ht="13.5" customHeight="1" x14ac:dyDescent="0.3">
      <c r="A1595" s="155">
        <v>0.25</v>
      </c>
      <c r="B1595" s="154" t="s">
        <v>62</v>
      </c>
      <c r="C1595" s="154" t="s">
        <v>62</v>
      </c>
      <c r="D1595" s="154" t="s">
        <v>62</v>
      </c>
      <c r="E1595" s="154" t="s">
        <v>62</v>
      </c>
      <c r="F1595" s="154" t="s">
        <v>62</v>
      </c>
      <c r="G1595" s="154" t="s">
        <v>62</v>
      </c>
      <c r="H1595" s="154" t="s">
        <v>62</v>
      </c>
      <c r="I1595" s="154" t="s">
        <v>62</v>
      </c>
      <c r="J1595" s="154" t="s">
        <v>62</v>
      </c>
      <c r="K1595" s="154" t="s">
        <v>62</v>
      </c>
      <c r="L1595" s="154" t="s">
        <v>62</v>
      </c>
      <c r="M1595" s="154" t="s">
        <v>62</v>
      </c>
      <c r="N1595" s="154" t="s">
        <v>62</v>
      </c>
      <c r="O1595" s="154" t="s">
        <v>62</v>
      </c>
    </row>
    <row r="1596" spans="1:15" ht="13.5" customHeight="1" x14ac:dyDescent="0.3">
      <c r="A1596" s="155">
        <v>0.26041666666666702</v>
      </c>
      <c r="B1596" s="154" t="s">
        <v>62</v>
      </c>
      <c r="C1596" s="154" t="s">
        <v>62</v>
      </c>
      <c r="D1596" s="154" t="s">
        <v>62</v>
      </c>
      <c r="E1596" s="154" t="s">
        <v>62</v>
      </c>
      <c r="F1596" s="154" t="s">
        <v>62</v>
      </c>
      <c r="G1596" s="154" t="s">
        <v>62</v>
      </c>
      <c r="H1596" s="154" t="s">
        <v>62</v>
      </c>
      <c r="I1596" s="154" t="s">
        <v>62</v>
      </c>
      <c r="J1596" s="154" t="s">
        <v>62</v>
      </c>
      <c r="K1596" s="154" t="s">
        <v>62</v>
      </c>
      <c r="L1596" s="154" t="s">
        <v>62</v>
      </c>
      <c r="M1596" s="154" t="s">
        <v>62</v>
      </c>
      <c r="N1596" s="154" t="s">
        <v>62</v>
      </c>
      <c r="O1596" s="154" t="s">
        <v>62</v>
      </c>
    </row>
    <row r="1597" spans="1:15" ht="13.5" customHeight="1" x14ac:dyDescent="0.3">
      <c r="A1597" s="155">
        <v>0.27083333333333298</v>
      </c>
      <c r="B1597" s="154" t="s">
        <v>62</v>
      </c>
      <c r="C1597" s="154" t="s">
        <v>62</v>
      </c>
      <c r="D1597" s="154" t="s">
        <v>62</v>
      </c>
      <c r="E1597" s="154" t="s">
        <v>62</v>
      </c>
      <c r="F1597" s="154" t="s">
        <v>62</v>
      </c>
      <c r="G1597" s="154" t="s">
        <v>62</v>
      </c>
      <c r="H1597" s="154" t="s">
        <v>62</v>
      </c>
      <c r="I1597" s="154" t="s">
        <v>62</v>
      </c>
      <c r="J1597" s="154" t="s">
        <v>62</v>
      </c>
      <c r="K1597" s="154" t="s">
        <v>62</v>
      </c>
      <c r="L1597" s="154" t="s">
        <v>62</v>
      </c>
      <c r="M1597" s="154" t="s">
        <v>62</v>
      </c>
      <c r="N1597" s="154" t="s">
        <v>62</v>
      </c>
      <c r="O1597" s="154" t="s">
        <v>62</v>
      </c>
    </row>
    <row r="1598" spans="1:15" ht="13.5" customHeight="1" x14ac:dyDescent="0.3">
      <c r="A1598" s="155">
        <v>0.28125</v>
      </c>
      <c r="B1598" s="154" t="s">
        <v>62</v>
      </c>
      <c r="C1598" s="154" t="s">
        <v>62</v>
      </c>
      <c r="D1598" s="154" t="s">
        <v>62</v>
      </c>
      <c r="E1598" s="154" t="s">
        <v>62</v>
      </c>
      <c r="F1598" s="154" t="s">
        <v>62</v>
      </c>
      <c r="G1598" s="154" t="s">
        <v>62</v>
      </c>
      <c r="H1598" s="154" t="s">
        <v>62</v>
      </c>
      <c r="I1598" s="154" t="s">
        <v>62</v>
      </c>
      <c r="J1598" s="154" t="s">
        <v>62</v>
      </c>
      <c r="K1598" s="154" t="s">
        <v>62</v>
      </c>
      <c r="L1598" s="154" t="s">
        <v>62</v>
      </c>
      <c r="M1598" s="154" t="s">
        <v>62</v>
      </c>
      <c r="N1598" s="154" t="s">
        <v>62</v>
      </c>
      <c r="O1598" s="154" t="s">
        <v>62</v>
      </c>
    </row>
    <row r="1599" spans="1:15" ht="13.5" customHeight="1" x14ac:dyDescent="0.3">
      <c r="A1599" s="155">
        <v>0.29166666666666702</v>
      </c>
      <c r="B1599" s="154" t="s">
        <v>62</v>
      </c>
      <c r="C1599" s="154" t="s">
        <v>62</v>
      </c>
      <c r="D1599" s="154" t="s">
        <v>62</v>
      </c>
      <c r="E1599" s="154" t="s">
        <v>62</v>
      </c>
      <c r="F1599" s="154" t="s">
        <v>62</v>
      </c>
      <c r="G1599" s="154" t="s">
        <v>62</v>
      </c>
      <c r="H1599" s="154" t="s">
        <v>62</v>
      </c>
      <c r="I1599" s="154" t="s">
        <v>62</v>
      </c>
      <c r="J1599" s="154" t="s">
        <v>62</v>
      </c>
      <c r="K1599" s="154" t="s">
        <v>62</v>
      </c>
      <c r="L1599" s="154" t="s">
        <v>62</v>
      </c>
      <c r="M1599" s="154" t="s">
        <v>62</v>
      </c>
      <c r="N1599" s="154" t="s">
        <v>62</v>
      </c>
      <c r="O1599" s="154" t="s">
        <v>62</v>
      </c>
    </row>
    <row r="1600" spans="1:15" ht="13.5" customHeight="1" x14ac:dyDescent="0.3">
      <c r="A1600" s="155">
        <v>0.30208333333333298</v>
      </c>
      <c r="B1600" s="154" t="s">
        <v>62</v>
      </c>
      <c r="C1600" s="154" t="s">
        <v>62</v>
      </c>
      <c r="D1600" s="154" t="s">
        <v>62</v>
      </c>
      <c r="E1600" s="154" t="s">
        <v>62</v>
      </c>
      <c r="F1600" s="154" t="s">
        <v>62</v>
      </c>
      <c r="G1600" s="154" t="s">
        <v>62</v>
      </c>
      <c r="H1600" s="154" t="s">
        <v>62</v>
      </c>
      <c r="I1600" s="154" t="s">
        <v>62</v>
      </c>
      <c r="J1600" s="154" t="s">
        <v>62</v>
      </c>
      <c r="K1600" s="154" t="s">
        <v>62</v>
      </c>
      <c r="L1600" s="154" t="s">
        <v>62</v>
      </c>
      <c r="M1600" s="154" t="s">
        <v>62</v>
      </c>
      <c r="N1600" s="154" t="s">
        <v>62</v>
      </c>
      <c r="O1600" s="154" t="s">
        <v>62</v>
      </c>
    </row>
    <row r="1601" spans="1:15" ht="13.5" customHeight="1" x14ac:dyDescent="0.3">
      <c r="A1601" s="155">
        <v>0.3125</v>
      </c>
      <c r="B1601" s="154" t="s">
        <v>62</v>
      </c>
      <c r="C1601" s="154" t="s">
        <v>62</v>
      </c>
      <c r="D1601" s="154" t="s">
        <v>62</v>
      </c>
      <c r="E1601" s="154" t="s">
        <v>62</v>
      </c>
      <c r="F1601" s="154" t="s">
        <v>62</v>
      </c>
      <c r="G1601" s="154" t="s">
        <v>62</v>
      </c>
      <c r="H1601" s="154" t="s">
        <v>62</v>
      </c>
      <c r="I1601" s="154" t="s">
        <v>62</v>
      </c>
      <c r="J1601" s="154" t="s">
        <v>62</v>
      </c>
      <c r="K1601" s="154" t="s">
        <v>62</v>
      </c>
      <c r="L1601" s="154" t="s">
        <v>62</v>
      </c>
      <c r="M1601" s="154" t="s">
        <v>62</v>
      </c>
      <c r="N1601" s="154" t="s">
        <v>62</v>
      </c>
      <c r="O1601" s="154" t="s">
        <v>62</v>
      </c>
    </row>
    <row r="1602" spans="1:15" ht="13.5" customHeight="1" x14ac:dyDescent="0.3">
      <c r="A1602" s="155">
        <v>0.32291666666666702</v>
      </c>
      <c r="B1602" s="154" t="s">
        <v>62</v>
      </c>
      <c r="C1602" s="154" t="s">
        <v>62</v>
      </c>
      <c r="D1602" s="154" t="s">
        <v>62</v>
      </c>
      <c r="E1602" s="154" t="s">
        <v>62</v>
      </c>
      <c r="F1602" s="154" t="s">
        <v>62</v>
      </c>
      <c r="G1602" s="154" t="s">
        <v>62</v>
      </c>
      <c r="H1602" s="154" t="s">
        <v>62</v>
      </c>
      <c r="I1602" s="154" t="s">
        <v>62</v>
      </c>
      <c r="J1602" s="154" t="s">
        <v>62</v>
      </c>
      <c r="K1602" s="154" t="s">
        <v>62</v>
      </c>
      <c r="L1602" s="154" t="s">
        <v>62</v>
      </c>
      <c r="M1602" s="154" t="s">
        <v>62</v>
      </c>
      <c r="N1602" s="154" t="s">
        <v>62</v>
      </c>
      <c r="O1602" s="154" t="s">
        <v>62</v>
      </c>
    </row>
    <row r="1603" spans="1:15" ht="13.5" customHeight="1" x14ac:dyDescent="0.3">
      <c r="A1603" s="155">
        <v>0.33333333333333298</v>
      </c>
      <c r="B1603" s="154" t="s">
        <v>62</v>
      </c>
      <c r="C1603" s="154" t="s">
        <v>62</v>
      </c>
      <c r="D1603" s="154" t="s">
        <v>62</v>
      </c>
      <c r="E1603" s="154" t="s">
        <v>62</v>
      </c>
      <c r="F1603" s="154" t="s">
        <v>62</v>
      </c>
      <c r="G1603" s="154" t="s">
        <v>62</v>
      </c>
      <c r="H1603" s="154" t="s">
        <v>62</v>
      </c>
      <c r="I1603" s="154" t="s">
        <v>62</v>
      </c>
      <c r="J1603" s="154" t="s">
        <v>62</v>
      </c>
      <c r="K1603" s="154" t="s">
        <v>62</v>
      </c>
      <c r="L1603" s="154" t="s">
        <v>62</v>
      </c>
      <c r="M1603" s="154" t="s">
        <v>62</v>
      </c>
      <c r="N1603" s="154" t="s">
        <v>62</v>
      </c>
      <c r="O1603" s="154" t="s">
        <v>62</v>
      </c>
    </row>
    <row r="1604" spans="1:15" ht="13.5" customHeight="1" x14ac:dyDescent="0.3">
      <c r="A1604" s="155">
        <v>0.34375</v>
      </c>
      <c r="B1604" s="154" t="s">
        <v>62</v>
      </c>
      <c r="C1604" s="154" t="s">
        <v>62</v>
      </c>
      <c r="D1604" s="154" t="s">
        <v>62</v>
      </c>
      <c r="E1604" s="154" t="s">
        <v>62</v>
      </c>
      <c r="F1604" s="154" t="s">
        <v>62</v>
      </c>
      <c r="G1604" s="154" t="s">
        <v>62</v>
      </c>
      <c r="H1604" s="154" t="s">
        <v>62</v>
      </c>
      <c r="I1604" s="154" t="s">
        <v>62</v>
      </c>
      <c r="J1604" s="154" t="s">
        <v>62</v>
      </c>
      <c r="K1604" s="154" t="s">
        <v>62</v>
      </c>
      <c r="L1604" s="154" t="s">
        <v>62</v>
      </c>
      <c r="M1604" s="154" t="s">
        <v>62</v>
      </c>
      <c r="N1604" s="154" t="s">
        <v>62</v>
      </c>
      <c r="O1604" s="154" t="s">
        <v>62</v>
      </c>
    </row>
    <row r="1605" spans="1:15" ht="13.5" customHeight="1" x14ac:dyDescent="0.3">
      <c r="A1605" s="155">
        <v>0.35416666666666702</v>
      </c>
      <c r="B1605" s="154" t="s">
        <v>62</v>
      </c>
      <c r="C1605" s="154" t="s">
        <v>62</v>
      </c>
      <c r="D1605" s="154" t="s">
        <v>62</v>
      </c>
      <c r="E1605" s="154" t="s">
        <v>62</v>
      </c>
      <c r="F1605" s="154" t="s">
        <v>62</v>
      </c>
      <c r="G1605" s="154" t="s">
        <v>62</v>
      </c>
      <c r="H1605" s="154" t="s">
        <v>62</v>
      </c>
      <c r="I1605" s="154" t="s">
        <v>62</v>
      </c>
      <c r="J1605" s="154" t="s">
        <v>62</v>
      </c>
      <c r="K1605" s="154" t="s">
        <v>62</v>
      </c>
      <c r="L1605" s="154" t="s">
        <v>62</v>
      </c>
      <c r="M1605" s="154" t="s">
        <v>62</v>
      </c>
      <c r="N1605" s="154" t="s">
        <v>62</v>
      </c>
      <c r="O1605" s="154" t="s">
        <v>62</v>
      </c>
    </row>
    <row r="1606" spans="1:15" ht="13.5" customHeight="1" x14ac:dyDescent="0.3">
      <c r="A1606" s="155">
        <v>0.36458333333333298</v>
      </c>
      <c r="B1606" s="154" t="s">
        <v>62</v>
      </c>
      <c r="C1606" s="154" t="s">
        <v>62</v>
      </c>
      <c r="D1606" s="154" t="s">
        <v>62</v>
      </c>
      <c r="E1606" s="154" t="s">
        <v>62</v>
      </c>
      <c r="F1606" s="154" t="s">
        <v>62</v>
      </c>
      <c r="G1606" s="154" t="s">
        <v>62</v>
      </c>
      <c r="H1606" s="154" t="s">
        <v>62</v>
      </c>
      <c r="I1606" s="154" t="s">
        <v>62</v>
      </c>
      <c r="J1606" s="154" t="s">
        <v>62</v>
      </c>
      <c r="K1606" s="154" t="s">
        <v>62</v>
      </c>
      <c r="L1606" s="154" t="s">
        <v>62</v>
      </c>
      <c r="M1606" s="154" t="s">
        <v>62</v>
      </c>
      <c r="N1606" s="154" t="s">
        <v>62</v>
      </c>
      <c r="O1606" s="154" t="s">
        <v>62</v>
      </c>
    </row>
    <row r="1607" spans="1:15" ht="13.5" customHeight="1" x14ac:dyDescent="0.3">
      <c r="A1607" s="155">
        <v>0.375</v>
      </c>
      <c r="B1607" s="154" t="s">
        <v>62</v>
      </c>
      <c r="C1607" s="154" t="s">
        <v>62</v>
      </c>
      <c r="D1607" s="154" t="s">
        <v>62</v>
      </c>
      <c r="E1607" s="154" t="s">
        <v>62</v>
      </c>
      <c r="F1607" s="154" t="s">
        <v>62</v>
      </c>
      <c r="G1607" s="154" t="s">
        <v>62</v>
      </c>
      <c r="H1607" s="154" t="s">
        <v>62</v>
      </c>
      <c r="I1607" s="154" t="s">
        <v>62</v>
      </c>
      <c r="J1607" s="154" t="s">
        <v>62</v>
      </c>
      <c r="K1607" s="154" t="s">
        <v>62</v>
      </c>
      <c r="L1607" s="154" t="s">
        <v>62</v>
      </c>
      <c r="M1607" s="154" t="s">
        <v>62</v>
      </c>
      <c r="N1607" s="154" t="s">
        <v>62</v>
      </c>
      <c r="O1607" s="154" t="s">
        <v>62</v>
      </c>
    </row>
    <row r="1608" spans="1:15" ht="13.5" customHeight="1" x14ac:dyDescent="0.3">
      <c r="A1608" s="155">
        <v>0.38541666666666702</v>
      </c>
      <c r="B1608" s="154" t="s">
        <v>62</v>
      </c>
      <c r="C1608" s="154" t="s">
        <v>62</v>
      </c>
      <c r="D1608" s="154" t="s">
        <v>62</v>
      </c>
      <c r="E1608" s="154" t="s">
        <v>62</v>
      </c>
      <c r="F1608" s="154" t="s">
        <v>62</v>
      </c>
      <c r="G1608" s="154" t="s">
        <v>62</v>
      </c>
      <c r="H1608" s="154" t="s">
        <v>62</v>
      </c>
      <c r="I1608" s="154" t="s">
        <v>62</v>
      </c>
      <c r="J1608" s="154" t="s">
        <v>62</v>
      </c>
      <c r="K1608" s="154" t="s">
        <v>62</v>
      </c>
      <c r="L1608" s="154" t="s">
        <v>62</v>
      </c>
      <c r="M1608" s="154" t="s">
        <v>62</v>
      </c>
      <c r="N1608" s="154" t="s">
        <v>62</v>
      </c>
      <c r="O1608" s="154" t="s">
        <v>62</v>
      </c>
    </row>
    <row r="1609" spans="1:15" ht="13.5" customHeight="1" x14ac:dyDescent="0.3">
      <c r="A1609" s="155">
        <v>0.39583333333333298</v>
      </c>
      <c r="B1609" s="154" t="s">
        <v>62</v>
      </c>
      <c r="C1609" s="154" t="s">
        <v>62</v>
      </c>
      <c r="D1609" s="154" t="s">
        <v>62</v>
      </c>
      <c r="E1609" s="154" t="s">
        <v>62</v>
      </c>
      <c r="F1609" s="154" t="s">
        <v>62</v>
      </c>
      <c r="G1609" s="154" t="s">
        <v>62</v>
      </c>
      <c r="H1609" s="154" t="s">
        <v>62</v>
      </c>
      <c r="I1609" s="154" t="s">
        <v>62</v>
      </c>
      <c r="J1609" s="154" t="s">
        <v>62</v>
      </c>
      <c r="K1609" s="154" t="s">
        <v>62</v>
      </c>
      <c r="L1609" s="154" t="s">
        <v>62</v>
      </c>
      <c r="M1609" s="154" t="s">
        <v>62</v>
      </c>
      <c r="N1609" s="154" t="s">
        <v>62</v>
      </c>
      <c r="O1609" s="154" t="s">
        <v>62</v>
      </c>
    </row>
    <row r="1610" spans="1:15" ht="13.5" customHeight="1" x14ac:dyDescent="0.3">
      <c r="A1610" s="155">
        <v>0.40625</v>
      </c>
      <c r="B1610" s="154" t="s">
        <v>62</v>
      </c>
      <c r="C1610" s="154" t="s">
        <v>62</v>
      </c>
      <c r="D1610" s="154" t="s">
        <v>62</v>
      </c>
      <c r="E1610" s="154" t="s">
        <v>62</v>
      </c>
      <c r="F1610" s="154" t="s">
        <v>62</v>
      </c>
      <c r="G1610" s="154" t="s">
        <v>62</v>
      </c>
      <c r="H1610" s="154" t="s">
        <v>62</v>
      </c>
      <c r="I1610" s="154" t="s">
        <v>62</v>
      </c>
      <c r="J1610" s="154" t="s">
        <v>62</v>
      </c>
      <c r="K1610" s="154" t="s">
        <v>62</v>
      </c>
      <c r="L1610" s="154" t="s">
        <v>62</v>
      </c>
      <c r="M1610" s="154" t="s">
        <v>62</v>
      </c>
      <c r="N1610" s="154" t="s">
        <v>62</v>
      </c>
      <c r="O1610" s="154" t="s">
        <v>62</v>
      </c>
    </row>
    <row r="1611" spans="1:15" ht="13.5" customHeight="1" x14ac:dyDescent="0.3">
      <c r="A1611" s="155">
        <v>0.41666666666666702</v>
      </c>
      <c r="B1611" s="154" t="s">
        <v>62</v>
      </c>
      <c r="C1611" s="154" t="s">
        <v>62</v>
      </c>
      <c r="D1611" s="154" t="s">
        <v>62</v>
      </c>
      <c r="E1611" s="154" t="s">
        <v>62</v>
      </c>
      <c r="F1611" s="154" t="s">
        <v>62</v>
      </c>
      <c r="G1611" s="154" t="s">
        <v>62</v>
      </c>
      <c r="H1611" s="154" t="s">
        <v>62</v>
      </c>
      <c r="I1611" s="154" t="s">
        <v>62</v>
      </c>
      <c r="J1611" s="154" t="s">
        <v>62</v>
      </c>
      <c r="K1611" s="154" t="s">
        <v>62</v>
      </c>
      <c r="L1611" s="154" t="s">
        <v>62</v>
      </c>
      <c r="M1611" s="154" t="s">
        <v>62</v>
      </c>
      <c r="N1611" s="154" t="s">
        <v>62</v>
      </c>
      <c r="O1611" s="154" t="s">
        <v>62</v>
      </c>
    </row>
    <row r="1612" spans="1:15" ht="13.5" customHeight="1" x14ac:dyDescent="0.3">
      <c r="A1612" s="155">
        <v>0.42708333333333298</v>
      </c>
      <c r="B1612" s="154" t="s">
        <v>62</v>
      </c>
      <c r="C1612" s="154" t="s">
        <v>62</v>
      </c>
      <c r="D1612" s="154" t="s">
        <v>62</v>
      </c>
      <c r="E1612" s="154" t="s">
        <v>62</v>
      </c>
      <c r="F1612" s="154" t="s">
        <v>62</v>
      </c>
      <c r="G1612" s="154" t="s">
        <v>62</v>
      </c>
      <c r="H1612" s="154" t="s">
        <v>62</v>
      </c>
      <c r="I1612" s="154" t="s">
        <v>62</v>
      </c>
      <c r="J1612" s="154" t="s">
        <v>62</v>
      </c>
      <c r="K1612" s="154" t="s">
        <v>62</v>
      </c>
      <c r="L1612" s="154" t="s">
        <v>62</v>
      </c>
      <c r="M1612" s="154" t="s">
        <v>62</v>
      </c>
      <c r="N1612" s="154" t="s">
        <v>62</v>
      </c>
      <c r="O1612" s="154" t="s">
        <v>62</v>
      </c>
    </row>
    <row r="1613" spans="1:15" ht="13.5" customHeight="1" x14ac:dyDescent="0.3">
      <c r="A1613" s="155">
        <v>0.4375</v>
      </c>
      <c r="B1613" s="154" t="s">
        <v>62</v>
      </c>
      <c r="C1613" s="154" t="s">
        <v>62</v>
      </c>
      <c r="D1613" s="154" t="s">
        <v>62</v>
      </c>
      <c r="E1613" s="154" t="s">
        <v>62</v>
      </c>
      <c r="F1613" s="154" t="s">
        <v>62</v>
      </c>
      <c r="G1613" s="154" t="s">
        <v>62</v>
      </c>
      <c r="H1613" s="154" t="s">
        <v>62</v>
      </c>
      <c r="I1613" s="154" t="s">
        <v>62</v>
      </c>
      <c r="J1613" s="154" t="s">
        <v>62</v>
      </c>
      <c r="K1613" s="154" t="s">
        <v>62</v>
      </c>
      <c r="L1613" s="154" t="s">
        <v>62</v>
      </c>
      <c r="M1613" s="154" t="s">
        <v>62</v>
      </c>
      <c r="N1613" s="154" t="s">
        <v>62</v>
      </c>
      <c r="O1613" s="154" t="s">
        <v>62</v>
      </c>
    </row>
    <row r="1614" spans="1:15" ht="13.5" customHeight="1" x14ac:dyDescent="0.3">
      <c r="A1614" s="155">
        <v>0.44791666666666702</v>
      </c>
      <c r="B1614" s="154" t="s">
        <v>62</v>
      </c>
      <c r="C1614" s="154" t="s">
        <v>62</v>
      </c>
      <c r="D1614" s="154" t="s">
        <v>62</v>
      </c>
      <c r="E1614" s="154" t="s">
        <v>62</v>
      </c>
      <c r="F1614" s="154" t="s">
        <v>62</v>
      </c>
      <c r="G1614" s="154" t="s">
        <v>62</v>
      </c>
      <c r="H1614" s="154" t="s">
        <v>62</v>
      </c>
      <c r="I1614" s="154" t="s">
        <v>62</v>
      </c>
      <c r="J1614" s="154" t="s">
        <v>62</v>
      </c>
      <c r="K1614" s="154" t="s">
        <v>62</v>
      </c>
      <c r="L1614" s="154" t="s">
        <v>62</v>
      </c>
      <c r="M1614" s="154" t="s">
        <v>62</v>
      </c>
      <c r="N1614" s="154" t="s">
        <v>62</v>
      </c>
      <c r="O1614" s="154" t="s">
        <v>62</v>
      </c>
    </row>
    <row r="1615" spans="1:15" ht="13.5" customHeight="1" x14ac:dyDescent="0.3">
      <c r="A1615" s="155">
        <v>0.45833333333333298</v>
      </c>
      <c r="B1615" s="154" t="s">
        <v>62</v>
      </c>
      <c r="C1615" s="154" t="s">
        <v>62</v>
      </c>
      <c r="D1615" s="154" t="s">
        <v>62</v>
      </c>
      <c r="E1615" s="154" t="s">
        <v>62</v>
      </c>
      <c r="F1615" s="154" t="s">
        <v>62</v>
      </c>
      <c r="G1615" s="154" t="s">
        <v>62</v>
      </c>
      <c r="H1615" s="154" t="s">
        <v>62</v>
      </c>
      <c r="I1615" s="154" t="s">
        <v>62</v>
      </c>
      <c r="J1615" s="154" t="s">
        <v>62</v>
      </c>
      <c r="K1615" s="154" t="s">
        <v>62</v>
      </c>
      <c r="L1615" s="154" t="s">
        <v>62</v>
      </c>
      <c r="M1615" s="154" t="s">
        <v>62</v>
      </c>
      <c r="N1615" s="154" t="s">
        <v>62</v>
      </c>
      <c r="O1615" s="154" t="s">
        <v>62</v>
      </c>
    </row>
    <row r="1616" spans="1:15" ht="13.5" customHeight="1" x14ac:dyDescent="0.3">
      <c r="A1616" s="155">
        <v>0.46875</v>
      </c>
      <c r="B1616" s="154" t="s">
        <v>62</v>
      </c>
      <c r="C1616" s="154" t="s">
        <v>62</v>
      </c>
      <c r="D1616" s="154" t="s">
        <v>62</v>
      </c>
      <c r="E1616" s="154" t="s">
        <v>62</v>
      </c>
      <c r="F1616" s="154" t="s">
        <v>62</v>
      </c>
      <c r="G1616" s="154" t="s">
        <v>62</v>
      </c>
      <c r="H1616" s="154" t="s">
        <v>62</v>
      </c>
      <c r="I1616" s="154" t="s">
        <v>62</v>
      </c>
      <c r="J1616" s="154" t="s">
        <v>62</v>
      </c>
      <c r="K1616" s="154" t="s">
        <v>62</v>
      </c>
      <c r="L1616" s="154" t="s">
        <v>62</v>
      </c>
      <c r="M1616" s="154" t="s">
        <v>62</v>
      </c>
      <c r="N1616" s="154" t="s">
        <v>62</v>
      </c>
      <c r="O1616" s="154" t="s">
        <v>62</v>
      </c>
    </row>
    <row r="1617" spans="1:15" ht="13.5" customHeight="1" x14ac:dyDescent="0.3">
      <c r="A1617" s="155">
        <v>0.47916666666666702</v>
      </c>
      <c r="B1617" s="154" t="s">
        <v>62</v>
      </c>
      <c r="C1617" s="154" t="s">
        <v>62</v>
      </c>
      <c r="D1617" s="154" t="s">
        <v>62</v>
      </c>
      <c r="E1617" s="154" t="s">
        <v>62</v>
      </c>
      <c r="F1617" s="154" t="s">
        <v>62</v>
      </c>
      <c r="G1617" s="154" t="s">
        <v>62</v>
      </c>
      <c r="H1617" s="154" t="s">
        <v>62</v>
      </c>
      <c r="I1617" s="154" t="s">
        <v>62</v>
      </c>
      <c r="J1617" s="154" t="s">
        <v>62</v>
      </c>
      <c r="K1617" s="154" t="s">
        <v>62</v>
      </c>
      <c r="L1617" s="154" t="s">
        <v>62</v>
      </c>
      <c r="M1617" s="154" t="s">
        <v>62</v>
      </c>
      <c r="N1617" s="154" t="s">
        <v>62</v>
      </c>
      <c r="O1617" s="154" t="s">
        <v>62</v>
      </c>
    </row>
    <row r="1618" spans="1:15" ht="13.5" customHeight="1" x14ac:dyDescent="0.3">
      <c r="A1618" s="155">
        <v>0.48958333333333298</v>
      </c>
      <c r="B1618" s="154" t="s">
        <v>62</v>
      </c>
      <c r="C1618" s="154" t="s">
        <v>62</v>
      </c>
      <c r="D1618" s="154" t="s">
        <v>62</v>
      </c>
      <c r="E1618" s="154" t="s">
        <v>62</v>
      </c>
      <c r="F1618" s="154" t="s">
        <v>62</v>
      </c>
      <c r="G1618" s="154" t="s">
        <v>62</v>
      </c>
      <c r="H1618" s="154" t="s">
        <v>62</v>
      </c>
      <c r="I1618" s="154" t="s">
        <v>62</v>
      </c>
      <c r="J1618" s="154" t="s">
        <v>62</v>
      </c>
      <c r="K1618" s="154" t="s">
        <v>62</v>
      </c>
      <c r="L1618" s="154" t="s">
        <v>62</v>
      </c>
      <c r="M1618" s="154" t="s">
        <v>62</v>
      </c>
      <c r="N1618" s="154" t="s">
        <v>62</v>
      </c>
      <c r="O1618" s="154" t="s">
        <v>62</v>
      </c>
    </row>
    <row r="1619" spans="1:15" ht="13.5" customHeight="1" x14ac:dyDescent="0.3">
      <c r="A1619" s="155">
        <v>0.5</v>
      </c>
      <c r="B1619" s="154" t="s">
        <v>62</v>
      </c>
      <c r="C1619" s="154" t="s">
        <v>62</v>
      </c>
      <c r="D1619" s="154" t="s">
        <v>62</v>
      </c>
      <c r="E1619" s="154" t="s">
        <v>62</v>
      </c>
      <c r="F1619" s="154" t="s">
        <v>62</v>
      </c>
      <c r="G1619" s="154" t="s">
        <v>62</v>
      </c>
      <c r="H1619" s="154" t="s">
        <v>62</v>
      </c>
      <c r="I1619" s="154" t="s">
        <v>62</v>
      </c>
      <c r="J1619" s="154" t="s">
        <v>62</v>
      </c>
      <c r="K1619" s="154" t="s">
        <v>62</v>
      </c>
      <c r="L1619" s="154" t="s">
        <v>62</v>
      </c>
      <c r="M1619" s="154" t="s">
        <v>62</v>
      </c>
      <c r="N1619" s="154" t="s">
        <v>62</v>
      </c>
      <c r="O1619" s="154" t="s">
        <v>62</v>
      </c>
    </row>
    <row r="1620" spans="1:15" ht="13.5" customHeight="1" x14ac:dyDescent="0.3">
      <c r="A1620" s="155">
        <v>0.51041666666666696</v>
      </c>
      <c r="B1620" s="154" t="s">
        <v>62</v>
      </c>
      <c r="C1620" s="154" t="s">
        <v>62</v>
      </c>
      <c r="D1620" s="154" t="s">
        <v>62</v>
      </c>
      <c r="E1620" s="154" t="s">
        <v>62</v>
      </c>
      <c r="F1620" s="154" t="s">
        <v>62</v>
      </c>
      <c r="G1620" s="154" t="s">
        <v>62</v>
      </c>
      <c r="H1620" s="154" t="s">
        <v>62</v>
      </c>
      <c r="I1620" s="154" t="s">
        <v>62</v>
      </c>
      <c r="J1620" s="154" t="s">
        <v>62</v>
      </c>
      <c r="K1620" s="154" t="s">
        <v>62</v>
      </c>
      <c r="L1620" s="154" t="s">
        <v>62</v>
      </c>
      <c r="M1620" s="154" t="s">
        <v>62</v>
      </c>
      <c r="N1620" s="154" t="s">
        <v>62</v>
      </c>
      <c r="O1620" s="154" t="s">
        <v>62</v>
      </c>
    </row>
    <row r="1621" spans="1:15" ht="13.5" customHeight="1" x14ac:dyDescent="0.3">
      <c r="A1621" s="155">
        <v>0.52083333333333304</v>
      </c>
      <c r="B1621" s="154" t="s">
        <v>62</v>
      </c>
      <c r="C1621" s="154" t="s">
        <v>62</v>
      </c>
      <c r="D1621" s="154" t="s">
        <v>62</v>
      </c>
      <c r="E1621" s="154" t="s">
        <v>62</v>
      </c>
      <c r="F1621" s="154" t="s">
        <v>62</v>
      </c>
      <c r="G1621" s="154" t="s">
        <v>62</v>
      </c>
      <c r="H1621" s="154" t="s">
        <v>62</v>
      </c>
      <c r="I1621" s="154" t="s">
        <v>62</v>
      </c>
      <c r="J1621" s="154" t="s">
        <v>62</v>
      </c>
      <c r="K1621" s="154" t="s">
        <v>62</v>
      </c>
      <c r="L1621" s="154" t="s">
        <v>62</v>
      </c>
      <c r="M1621" s="154" t="s">
        <v>62</v>
      </c>
      <c r="N1621" s="154" t="s">
        <v>62</v>
      </c>
      <c r="O1621" s="154" t="s">
        <v>62</v>
      </c>
    </row>
    <row r="1622" spans="1:15" ht="13.5" customHeight="1" x14ac:dyDescent="0.3">
      <c r="A1622" s="155">
        <v>0.53125</v>
      </c>
      <c r="B1622" s="154" t="s">
        <v>62</v>
      </c>
      <c r="C1622" s="154" t="s">
        <v>62</v>
      </c>
      <c r="D1622" s="154" t="s">
        <v>62</v>
      </c>
      <c r="E1622" s="154" t="s">
        <v>62</v>
      </c>
      <c r="F1622" s="154" t="s">
        <v>62</v>
      </c>
      <c r="G1622" s="154" t="s">
        <v>62</v>
      </c>
      <c r="H1622" s="154" t="s">
        <v>62</v>
      </c>
      <c r="I1622" s="154" t="s">
        <v>62</v>
      </c>
      <c r="J1622" s="154" t="s">
        <v>62</v>
      </c>
      <c r="K1622" s="154" t="s">
        <v>62</v>
      </c>
      <c r="L1622" s="154" t="s">
        <v>62</v>
      </c>
      <c r="M1622" s="154" t="s">
        <v>62</v>
      </c>
      <c r="N1622" s="154" t="s">
        <v>62</v>
      </c>
      <c r="O1622" s="154" t="s">
        <v>62</v>
      </c>
    </row>
    <row r="1623" spans="1:15" ht="13.5" customHeight="1" x14ac:dyDescent="0.3">
      <c r="A1623" s="155">
        <v>0.54166666666666696</v>
      </c>
      <c r="B1623" s="154" t="s">
        <v>62</v>
      </c>
      <c r="C1623" s="154" t="s">
        <v>62</v>
      </c>
      <c r="D1623" s="154" t="s">
        <v>62</v>
      </c>
      <c r="E1623" s="154" t="s">
        <v>62</v>
      </c>
      <c r="F1623" s="154" t="s">
        <v>62</v>
      </c>
      <c r="G1623" s="154" t="s">
        <v>62</v>
      </c>
      <c r="H1623" s="154" t="s">
        <v>62</v>
      </c>
      <c r="I1623" s="154" t="s">
        <v>62</v>
      </c>
      <c r="J1623" s="154" t="s">
        <v>62</v>
      </c>
      <c r="K1623" s="154" t="s">
        <v>62</v>
      </c>
      <c r="L1623" s="154" t="s">
        <v>62</v>
      </c>
      <c r="M1623" s="154" t="s">
        <v>62</v>
      </c>
      <c r="N1623" s="154" t="s">
        <v>62</v>
      </c>
      <c r="O1623" s="154" t="s">
        <v>62</v>
      </c>
    </row>
    <row r="1624" spans="1:15" ht="13.5" customHeight="1" x14ac:dyDescent="0.3">
      <c r="A1624" s="155">
        <v>0.55208333333333304</v>
      </c>
      <c r="B1624" s="154" t="s">
        <v>62</v>
      </c>
      <c r="C1624" s="154" t="s">
        <v>62</v>
      </c>
      <c r="D1624" s="154" t="s">
        <v>62</v>
      </c>
      <c r="E1624" s="154" t="s">
        <v>62</v>
      </c>
      <c r="F1624" s="154" t="s">
        <v>62</v>
      </c>
      <c r="G1624" s="154" t="s">
        <v>62</v>
      </c>
      <c r="H1624" s="154" t="s">
        <v>62</v>
      </c>
      <c r="I1624" s="154" t="s">
        <v>62</v>
      </c>
      <c r="J1624" s="154" t="s">
        <v>62</v>
      </c>
      <c r="K1624" s="154" t="s">
        <v>62</v>
      </c>
      <c r="L1624" s="154" t="s">
        <v>62</v>
      </c>
      <c r="M1624" s="154" t="s">
        <v>62</v>
      </c>
      <c r="N1624" s="154" t="s">
        <v>62</v>
      </c>
      <c r="O1624" s="154" t="s">
        <v>62</v>
      </c>
    </row>
    <row r="1625" spans="1:15" ht="13.5" customHeight="1" x14ac:dyDescent="0.3">
      <c r="A1625" s="155">
        <v>0.5625</v>
      </c>
      <c r="B1625" s="154" t="s">
        <v>62</v>
      </c>
      <c r="C1625" s="154" t="s">
        <v>62</v>
      </c>
      <c r="D1625" s="154" t="s">
        <v>62</v>
      </c>
      <c r="E1625" s="154" t="s">
        <v>62</v>
      </c>
      <c r="F1625" s="154" t="s">
        <v>62</v>
      </c>
      <c r="G1625" s="154" t="s">
        <v>62</v>
      </c>
      <c r="H1625" s="154" t="s">
        <v>62</v>
      </c>
      <c r="I1625" s="154" t="s">
        <v>62</v>
      </c>
      <c r="J1625" s="154" t="s">
        <v>62</v>
      </c>
      <c r="K1625" s="154" t="s">
        <v>62</v>
      </c>
      <c r="L1625" s="154" t="s">
        <v>62</v>
      </c>
      <c r="M1625" s="154" t="s">
        <v>62</v>
      </c>
      <c r="N1625" s="154" t="s">
        <v>62</v>
      </c>
      <c r="O1625" s="154" t="s">
        <v>62</v>
      </c>
    </row>
    <row r="1626" spans="1:15" ht="13.5" customHeight="1" x14ac:dyDescent="0.3">
      <c r="A1626" s="155">
        <v>0.57291666666666696</v>
      </c>
      <c r="B1626" s="154" t="s">
        <v>62</v>
      </c>
      <c r="C1626" s="154" t="s">
        <v>62</v>
      </c>
      <c r="D1626" s="154" t="s">
        <v>62</v>
      </c>
      <c r="E1626" s="154" t="s">
        <v>62</v>
      </c>
      <c r="F1626" s="154" t="s">
        <v>62</v>
      </c>
      <c r="G1626" s="154" t="s">
        <v>62</v>
      </c>
      <c r="H1626" s="154" t="s">
        <v>62</v>
      </c>
      <c r="I1626" s="154" t="s">
        <v>62</v>
      </c>
      <c r="J1626" s="154" t="s">
        <v>62</v>
      </c>
      <c r="K1626" s="154" t="s">
        <v>62</v>
      </c>
      <c r="L1626" s="154" t="s">
        <v>62</v>
      </c>
      <c r="M1626" s="154" t="s">
        <v>62</v>
      </c>
      <c r="N1626" s="154" t="s">
        <v>62</v>
      </c>
      <c r="O1626" s="154" t="s">
        <v>62</v>
      </c>
    </row>
    <row r="1627" spans="1:15" ht="13.5" customHeight="1" x14ac:dyDescent="0.3">
      <c r="A1627" s="155">
        <v>0.58333333333333304</v>
      </c>
      <c r="B1627" s="154" t="s">
        <v>62</v>
      </c>
      <c r="C1627" s="154" t="s">
        <v>62</v>
      </c>
      <c r="D1627" s="154" t="s">
        <v>62</v>
      </c>
      <c r="E1627" s="154" t="s">
        <v>62</v>
      </c>
      <c r="F1627" s="154" t="s">
        <v>62</v>
      </c>
      <c r="G1627" s="154" t="s">
        <v>62</v>
      </c>
      <c r="H1627" s="154" t="s">
        <v>62</v>
      </c>
      <c r="I1627" s="154" t="s">
        <v>62</v>
      </c>
      <c r="J1627" s="154" t="s">
        <v>62</v>
      </c>
      <c r="K1627" s="154" t="s">
        <v>62</v>
      </c>
      <c r="L1627" s="154" t="s">
        <v>62</v>
      </c>
      <c r="M1627" s="154" t="s">
        <v>62</v>
      </c>
      <c r="N1627" s="154" t="s">
        <v>62</v>
      </c>
      <c r="O1627" s="154" t="s">
        <v>62</v>
      </c>
    </row>
    <row r="1628" spans="1:15" ht="13.5" customHeight="1" x14ac:dyDescent="0.3">
      <c r="A1628" s="155">
        <v>0.59375</v>
      </c>
      <c r="B1628" s="154" t="s">
        <v>62</v>
      </c>
      <c r="C1628" s="154" t="s">
        <v>62</v>
      </c>
      <c r="D1628" s="154" t="s">
        <v>62</v>
      </c>
      <c r="E1628" s="154" t="s">
        <v>62</v>
      </c>
      <c r="F1628" s="154" t="s">
        <v>62</v>
      </c>
      <c r="G1628" s="154" t="s">
        <v>62</v>
      </c>
      <c r="H1628" s="154" t="s">
        <v>62</v>
      </c>
      <c r="I1628" s="154" t="s">
        <v>62</v>
      </c>
      <c r="J1628" s="154" t="s">
        <v>62</v>
      </c>
      <c r="K1628" s="154" t="s">
        <v>62</v>
      </c>
      <c r="L1628" s="154" t="s">
        <v>62</v>
      </c>
      <c r="M1628" s="154" t="s">
        <v>62</v>
      </c>
      <c r="N1628" s="154" t="s">
        <v>62</v>
      </c>
      <c r="O1628" s="154" t="s">
        <v>62</v>
      </c>
    </row>
    <row r="1629" spans="1:15" ht="13.5" customHeight="1" x14ac:dyDescent="0.3">
      <c r="A1629" s="155">
        <v>0.60416666666666696</v>
      </c>
      <c r="B1629" s="154" t="s">
        <v>62</v>
      </c>
      <c r="C1629" s="154" t="s">
        <v>62</v>
      </c>
      <c r="D1629" s="154" t="s">
        <v>62</v>
      </c>
      <c r="E1629" s="154" t="s">
        <v>62</v>
      </c>
      <c r="F1629" s="154" t="s">
        <v>62</v>
      </c>
      <c r="G1629" s="154" t="s">
        <v>62</v>
      </c>
      <c r="H1629" s="154" t="s">
        <v>62</v>
      </c>
      <c r="I1629" s="154" t="s">
        <v>62</v>
      </c>
      <c r="J1629" s="154" t="s">
        <v>62</v>
      </c>
      <c r="K1629" s="154" t="s">
        <v>62</v>
      </c>
      <c r="L1629" s="154" t="s">
        <v>62</v>
      </c>
      <c r="M1629" s="154" t="s">
        <v>62</v>
      </c>
      <c r="N1629" s="154" t="s">
        <v>62</v>
      </c>
      <c r="O1629" s="154" t="s">
        <v>62</v>
      </c>
    </row>
    <row r="1630" spans="1:15" ht="13.5" customHeight="1" x14ac:dyDescent="0.3">
      <c r="A1630" s="155">
        <v>0.61458333333333304</v>
      </c>
      <c r="B1630" s="154" t="s">
        <v>62</v>
      </c>
      <c r="C1630" s="154" t="s">
        <v>62</v>
      </c>
      <c r="D1630" s="154" t="s">
        <v>62</v>
      </c>
      <c r="E1630" s="154" t="s">
        <v>62</v>
      </c>
      <c r="F1630" s="154" t="s">
        <v>62</v>
      </c>
      <c r="G1630" s="154" t="s">
        <v>62</v>
      </c>
      <c r="H1630" s="154" t="s">
        <v>62</v>
      </c>
      <c r="I1630" s="154" t="s">
        <v>62</v>
      </c>
      <c r="J1630" s="154" t="s">
        <v>62</v>
      </c>
      <c r="K1630" s="154" t="s">
        <v>62</v>
      </c>
      <c r="L1630" s="154" t="s">
        <v>62</v>
      </c>
      <c r="M1630" s="154" t="s">
        <v>62</v>
      </c>
      <c r="N1630" s="154" t="s">
        <v>62</v>
      </c>
      <c r="O1630" s="154" t="s">
        <v>62</v>
      </c>
    </row>
    <row r="1631" spans="1:15" ht="13.5" customHeight="1" x14ac:dyDescent="0.3">
      <c r="A1631" s="155">
        <v>0.625</v>
      </c>
      <c r="B1631" s="154" t="s">
        <v>62</v>
      </c>
      <c r="C1631" s="154" t="s">
        <v>62</v>
      </c>
      <c r="D1631" s="154" t="s">
        <v>62</v>
      </c>
      <c r="E1631" s="154" t="s">
        <v>62</v>
      </c>
      <c r="F1631" s="154" t="s">
        <v>62</v>
      </c>
      <c r="G1631" s="154" t="s">
        <v>62</v>
      </c>
      <c r="H1631" s="154" t="s">
        <v>62</v>
      </c>
      <c r="I1631" s="154" t="s">
        <v>62</v>
      </c>
      <c r="J1631" s="154" t="s">
        <v>62</v>
      </c>
      <c r="K1631" s="154" t="s">
        <v>62</v>
      </c>
      <c r="L1631" s="154" t="s">
        <v>62</v>
      </c>
      <c r="M1631" s="154" t="s">
        <v>62</v>
      </c>
      <c r="N1631" s="154" t="s">
        <v>62</v>
      </c>
      <c r="O1631" s="154" t="s">
        <v>62</v>
      </c>
    </row>
    <row r="1632" spans="1:15" ht="13.5" customHeight="1" x14ac:dyDescent="0.3">
      <c r="A1632" s="155">
        <v>0.63541666666666696</v>
      </c>
      <c r="B1632" s="154" t="s">
        <v>62</v>
      </c>
      <c r="C1632" s="154" t="s">
        <v>62</v>
      </c>
      <c r="D1632" s="154" t="s">
        <v>62</v>
      </c>
      <c r="E1632" s="154" t="s">
        <v>62</v>
      </c>
      <c r="F1632" s="154" t="s">
        <v>62</v>
      </c>
      <c r="G1632" s="154" t="s">
        <v>62</v>
      </c>
      <c r="H1632" s="154" t="s">
        <v>62</v>
      </c>
      <c r="I1632" s="154" t="s">
        <v>62</v>
      </c>
      <c r="J1632" s="154" t="s">
        <v>62</v>
      </c>
      <c r="K1632" s="154" t="s">
        <v>62</v>
      </c>
      <c r="L1632" s="154" t="s">
        <v>62</v>
      </c>
      <c r="M1632" s="154" t="s">
        <v>62</v>
      </c>
      <c r="N1632" s="154" t="s">
        <v>62</v>
      </c>
      <c r="O1632" s="154" t="s">
        <v>62</v>
      </c>
    </row>
    <row r="1633" spans="1:15" ht="13.5" customHeight="1" x14ac:dyDescent="0.3">
      <c r="A1633" s="155">
        <v>0.64583333333333304</v>
      </c>
      <c r="B1633" s="154" t="s">
        <v>62</v>
      </c>
      <c r="C1633" s="154" t="s">
        <v>62</v>
      </c>
      <c r="D1633" s="154" t="s">
        <v>62</v>
      </c>
      <c r="E1633" s="154" t="s">
        <v>62</v>
      </c>
      <c r="F1633" s="154" t="s">
        <v>62</v>
      </c>
      <c r="G1633" s="154" t="s">
        <v>62</v>
      </c>
      <c r="H1633" s="154" t="s">
        <v>62</v>
      </c>
      <c r="I1633" s="154" t="s">
        <v>62</v>
      </c>
      <c r="J1633" s="154" t="s">
        <v>62</v>
      </c>
      <c r="K1633" s="154" t="s">
        <v>62</v>
      </c>
      <c r="L1633" s="154" t="s">
        <v>62</v>
      </c>
      <c r="M1633" s="154" t="s">
        <v>62</v>
      </c>
      <c r="N1633" s="154" t="s">
        <v>62</v>
      </c>
      <c r="O1633" s="154" t="s">
        <v>62</v>
      </c>
    </row>
    <row r="1634" spans="1:15" ht="13.5" customHeight="1" x14ac:dyDescent="0.3">
      <c r="A1634" s="155">
        <v>0.65625</v>
      </c>
      <c r="B1634" s="154" t="s">
        <v>62</v>
      </c>
      <c r="C1634" s="154" t="s">
        <v>62</v>
      </c>
      <c r="D1634" s="154" t="s">
        <v>62</v>
      </c>
      <c r="E1634" s="154" t="s">
        <v>62</v>
      </c>
      <c r="F1634" s="154" t="s">
        <v>62</v>
      </c>
      <c r="G1634" s="154" t="s">
        <v>62</v>
      </c>
      <c r="H1634" s="154" t="s">
        <v>62</v>
      </c>
      <c r="I1634" s="154" t="s">
        <v>62</v>
      </c>
      <c r="J1634" s="154" t="s">
        <v>62</v>
      </c>
      <c r="K1634" s="154" t="s">
        <v>62</v>
      </c>
      <c r="L1634" s="154" t="s">
        <v>62</v>
      </c>
      <c r="M1634" s="154" t="s">
        <v>62</v>
      </c>
      <c r="N1634" s="154" t="s">
        <v>62</v>
      </c>
      <c r="O1634" s="154" t="s">
        <v>62</v>
      </c>
    </row>
    <row r="1635" spans="1:15" ht="13.5" customHeight="1" x14ac:dyDescent="0.3">
      <c r="A1635" s="155">
        <v>0.66666666666666696</v>
      </c>
      <c r="B1635" s="154" t="s">
        <v>62</v>
      </c>
      <c r="C1635" s="154" t="s">
        <v>62</v>
      </c>
      <c r="D1635" s="154" t="s">
        <v>62</v>
      </c>
      <c r="E1635" s="154" t="s">
        <v>62</v>
      </c>
      <c r="F1635" s="154" t="s">
        <v>62</v>
      </c>
      <c r="G1635" s="154" t="s">
        <v>62</v>
      </c>
      <c r="H1635" s="154" t="s">
        <v>62</v>
      </c>
      <c r="I1635" s="154" t="s">
        <v>62</v>
      </c>
      <c r="J1635" s="154" t="s">
        <v>62</v>
      </c>
      <c r="K1635" s="154" t="s">
        <v>62</v>
      </c>
      <c r="L1635" s="154" t="s">
        <v>62</v>
      </c>
      <c r="M1635" s="154" t="s">
        <v>62</v>
      </c>
      <c r="N1635" s="154" t="s">
        <v>62</v>
      </c>
      <c r="O1635" s="154" t="s">
        <v>62</v>
      </c>
    </row>
    <row r="1636" spans="1:15" ht="13.5" customHeight="1" x14ac:dyDescent="0.3">
      <c r="A1636" s="155">
        <v>0.67708333333333304</v>
      </c>
      <c r="B1636" s="154" t="s">
        <v>62</v>
      </c>
      <c r="C1636" s="154" t="s">
        <v>62</v>
      </c>
      <c r="D1636" s="154" t="s">
        <v>62</v>
      </c>
      <c r="E1636" s="154" t="s">
        <v>62</v>
      </c>
      <c r="F1636" s="154" t="s">
        <v>62</v>
      </c>
      <c r="G1636" s="154" t="s">
        <v>62</v>
      </c>
      <c r="H1636" s="154" t="s">
        <v>62</v>
      </c>
      <c r="I1636" s="154" t="s">
        <v>62</v>
      </c>
      <c r="J1636" s="154" t="s">
        <v>62</v>
      </c>
      <c r="K1636" s="154" t="s">
        <v>62</v>
      </c>
      <c r="L1636" s="154" t="s">
        <v>62</v>
      </c>
      <c r="M1636" s="154" t="s">
        <v>62</v>
      </c>
      <c r="N1636" s="154" t="s">
        <v>62</v>
      </c>
      <c r="O1636" s="154" t="s">
        <v>62</v>
      </c>
    </row>
    <row r="1637" spans="1:15" ht="13.5" customHeight="1" x14ac:dyDescent="0.3">
      <c r="A1637" s="155">
        <v>0.6875</v>
      </c>
      <c r="B1637" s="154" t="s">
        <v>62</v>
      </c>
      <c r="C1637" s="154" t="s">
        <v>62</v>
      </c>
      <c r="D1637" s="154" t="s">
        <v>62</v>
      </c>
      <c r="E1637" s="154" t="s">
        <v>62</v>
      </c>
      <c r="F1637" s="154" t="s">
        <v>62</v>
      </c>
      <c r="G1637" s="154" t="s">
        <v>62</v>
      </c>
      <c r="H1637" s="154" t="s">
        <v>62</v>
      </c>
      <c r="I1637" s="154" t="s">
        <v>62</v>
      </c>
      <c r="J1637" s="154" t="s">
        <v>62</v>
      </c>
      <c r="K1637" s="154" t="s">
        <v>62</v>
      </c>
      <c r="L1637" s="154" t="s">
        <v>62</v>
      </c>
      <c r="M1637" s="154" t="s">
        <v>62</v>
      </c>
      <c r="N1637" s="154" t="s">
        <v>62</v>
      </c>
      <c r="O1637" s="154" t="s">
        <v>62</v>
      </c>
    </row>
    <row r="1638" spans="1:15" ht="13.5" customHeight="1" x14ac:dyDescent="0.3">
      <c r="A1638" s="155">
        <v>0.69791666666666696</v>
      </c>
      <c r="B1638" s="154" t="s">
        <v>62</v>
      </c>
      <c r="C1638" s="154" t="s">
        <v>62</v>
      </c>
      <c r="D1638" s="154" t="s">
        <v>62</v>
      </c>
      <c r="E1638" s="154" t="s">
        <v>62</v>
      </c>
      <c r="F1638" s="154" t="s">
        <v>62</v>
      </c>
      <c r="G1638" s="154" t="s">
        <v>62</v>
      </c>
      <c r="H1638" s="154" t="s">
        <v>62</v>
      </c>
      <c r="I1638" s="154" t="s">
        <v>62</v>
      </c>
      <c r="J1638" s="154" t="s">
        <v>62</v>
      </c>
      <c r="K1638" s="154" t="s">
        <v>62</v>
      </c>
      <c r="L1638" s="154" t="s">
        <v>62</v>
      </c>
      <c r="M1638" s="154" t="s">
        <v>62</v>
      </c>
      <c r="N1638" s="154" t="s">
        <v>62</v>
      </c>
      <c r="O1638" s="154" t="s">
        <v>62</v>
      </c>
    </row>
    <row r="1639" spans="1:15" ht="13.5" customHeight="1" x14ac:dyDescent="0.3">
      <c r="A1639" s="155">
        <v>0.70833333333333304</v>
      </c>
      <c r="B1639" s="154" t="s">
        <v>62</v>
      </c>
      <c r="C1639" s="154" t="s">
        <v>62</v>
      </c>
      <c r="D1639" s="154" t="s">
        <v>62</v>
      </c>
      <c r="E1639" s="154" t="s">
        <v>62</v>
      </c>
      <c r="F1639" s="154" t="s">
        <v>62</v>
      </c>
      <c r="G1639" s="154" t="s">
        <v>62</v>
      </c>
      <c r="H1639" s="154" t="s">
        <v>62</v>
      </c>
      <c r="I1639" s="154" t="s">
        <v>62</v>
      </c>
      <c r="J1639" s="154" t="s">
        <v>62</v>
      </c>
      <c r="K1639" s="154" t="s">
        <v>62</v>
      </c>
      <c r="L1639" s="154" t="s">
        <v>62</v>
      </c>
      <c r="M1639" s="154" t="s">
        <v>62</v>
      </c>
      <c r="N1639" s="154" t="s">
        <v>62</v>
      </c>
      <c r="O1639" s="154" t="s">
        <v>62</v>
      </c>
    </row>
    <row r="1640" spans="1:15" ht="13.5" customHeight="1" x14ac:dyDescent="0.3">
      <c r="A1640" s="155">
        <v>0.71875</v>
      </c>
      <c r="B1640" s="154" t="s">
        <v>62</v>
      </c>
      <c r="C1640" s="154" t="s">
        <v>62</v>
      </c>
      <c r="D1640" s="154" t="s">
        <v>62</v>
      </c>
      <c r="E1640" s="154" t="s">
        <v>62</v>
      </c>
      <c r="F1640" s="154" t="s">
        <v>62</v>
      </c>
      <c r="G1640" s="154" t="s">
        <v>62</v>
      </c>
      <c r="H1640" s="154" t="s">
        <v>62</v>
      </c>
      <c r="I1640" s="154" t="s">
        <v>62</v>
      </c>
      <c r="J1640" s="154" t="s">
        <v>62</v>
      </c>
      <c r="K1640" s="154" t="s">
        <v>62</v>
      </c>
      <c r="L1640" s="154" t="s">
        <v>62</v>
      </c>
      <c r="M1640" s="154" t="s">
        <v>62</v>
      </c>
      <c r="N1640" s="154" t="s">
        <v>62</v>
      </c>
      <c r="O1640" s="154" t="s">
        <v>62</v>
      </c>
    </row>
    <row r="1641" spans="1:15" ht="13.5" customHeight="1" x14ac:dyDescent="0.3">
      <c r="A1641" s="155">
        <v>0.72916666666666696</v>
      </c>
      <c r="B1641" s="154" t="s">
        <v>62</v>
      </c>
      <c r="C1641" s="154" t="s">
        <v>62</v>
      </c>
      <c r="D1641" s="154" t="s">
        <v>62</v>
      </c>
      <c r="E1641" s="154" t="s">
        <v>62</v>
      </c>
      <c r="F1641" s="154" t="s">
        <v>62</v>
      </c>
      <c r="G1641" s="154" t="s">
        <v>62</v>
      </c>
      <c r="H1641" s="154" t="s">
        <v>62</v>
      </c>
      <c r="I1641" s="154" t="s">
        <v>62</v>
      </c>
      <c r="J1641" s="154" t="s">
        <v>62</v>
      </c>
      <c r="K1641" s="154" t="s">
        <v>62</v>
      </c>
      <c r="L1641" s="154" t="s">
        <v>62</v>
      </c>
      <c r="M1641" s="154" t="s">
        <v>62</v>
      </c>
      <c r="N1641" s="154" t="s">
        <v>62</v>
      </c>
      <c r="O1641" s="154" t="s">
        <v>62</v>
      </c>
    </row>
    <row r="1642" spans="1:15" ht="13.5" customHeight="1" x14ac:dyDescent="0.3">
      <c r="A1642" s="155">
        <v>0.73958333333333304</v>
      </c>
      <c r="B1642" s="154" t="s">
        <v>62</v>
      </c>
      <c r="C1642" s="154" t="s">
        <v>62</v>
      </c>
      <c r="D1642" s="154" t="s">
        <v>62</v>
      </c>
      <c r="E1642" s="154" t="s">
        <v>62</v>
      </c>
      <c r="F1642" s="154" t="s">
        <v>62</v>
      </c>
      <c r="G1642" s="154" t="s">
        <v>62</v>
      </c>
      <c r="H1642" s="154" t="s">
        <v>62</v>
      </c>
      <c r="I1642" s="154" t="s">
        <v>62</v>
      </c>
      <c r="J1642" s="154" t="s">
        <v>62</v>
      </c>
      <c r="K1642" s="154" t="s">
        <v>62</v>
      </c>
      <c r="L1642" s="154" t="s">
        <v>62</v>
      </c>
      <c r="M1642" s="154" t="s">
        <v>62</v>
      </c>
      <c r="N1642" s="154" t="s">
        <v>62</v>
      </c>
      <c r="O1642" s="154" t="s">
        <v>62</v>
      </c>
    </row>
    <row r="1643" spans="1:15" ht="13.5" customHeight="1" x14ac:dyDescent="0.3">
      <c r="A1643" s="155">
        <v>0.75</v>
      </c>
      <c r="B1643" s="154" t="s">
        <v>62</v>
      </c>
      <c r="C1643" s="154" t="s">
        <v>62</v>
      </c>
      <c r="D1643" s="154" t="s">
        <v>62</v>
      </c>
      <c r="E1643" s="154" t="s">
        <v>62</v>
      </c>
      <c r="F1643" s="154" t="s">
        <v>62</v>
      </c>
      <c r="G1643" s="154" t="s">
        <v>62</v>
      </c>
      <c r="H1643" s="154" t="s">
        <v>62</v>
      </c>
      <c r="I1643" s="154" t="s">
        <v>62</v>
      </c>
      <c r="J1643" s="154" t="s">
        <v>62</v>
      </c>
      <c r="K1643" s="154" t="s">
        <v>62</v>
      </c>
      <c r="L1643" s="154" t="s">
        <v>62</v>
      </c>
      <c r="M1643" s="154" t="s">
        <v>62</v>
      </c>
      <c r="N1643" s="154" t="s">
        <v>62</v>
      </c>
      <c r="O1643" s="154" t="s">
        <v>62</v>
      </c>
    </row>
    <row r="1644" spans="1:15" ht="13.5" customHeight="1" x14ac:dyDescent="0.3">
      <c r="A1644" s="155">
        <v>0.76041666666666696</v>
      </c>
      <c r="B1644" s="154" t="s">
        <v>62</v>
      </c>
      <c r="C1644" s="154" t="s">
        <v>62</v>
      </c>
      <c r="D1644" s="154" t="s">
        <v>62</v>
      </c>
      <c r="E1644" s="154" t="s">
        <v>62</v>
      </c>
      <c r="F1644" s="154" t="s">
        <v>62</v>
      </c>
      <c r="G1644" s="154" t="s">
        <v>62</v>
      </c>
      <c r="H1644" s="154" t="s">
        <v>62</v>
      </c>
      <c r="I1644" s="154" t="s">
        <v>62</v>
      </c>
      <c r="J1644" s="154" t="s">
        <v>62</v>
      </c>
      <c r="K1644" s="154" t="s">
        <v>62</v>
      </c>
      <c r="L1644" s="154" t="s">
        <v>62</v>
      </c>
      <c r="M1644" s="154" t="s">
        <v>62</v>
      </c>
      <c r="N1644" s="154" t="s">
        <v>62</v>
      </c>
      <c r="O1644" s="154" t="s">
        <v>62</v>
      </c>
    </row>
    <row r="1645" spans="1:15" ht="13.5" customHeight="1" x14ac:dyDescent="0.3">
      <c r="A1645" s="155">
        <v>0.77083333333333304</v>
      </c>
      <c r="B1645" s="154" t="s">
        <v>62</v>
      </c>
      <c r="C1645" s="154" t="s">
        <v>62</v>
      </c>
      <c r="D1645" s="154" t="s">
        <v>62</v>
      </c>
      <c r="E1645" s="154" t="s">
        <v>62</v>
      </c>
      <c r="F1645" s="154" t="s">
        <v>62</v>
      </c>
      <c r="G1645" s="154" t="s">
        <v>62</v>
      </c>
      <c r="H1645" s="154" t="s">
        <v>62</v>
      </c>
      <c r="I1645" s="154" t="s">
        <v>62</v>
      </c>
      <c r="J1645" s="154" t="s">
        <v>62</v>
      </c>
      <c r="K1645" s="154" t="s">
        <v>62</v>
      </c>
      <c r="L1645" s="154" t="s">
        <v>62</v>
      </c>
      <c r="M1645" s="154" t="s">
        <v>62</v>
      </c>
      <c r="N1645" s="154" t="s">
        <v>62</v>
      </c>
      <c r="O1645" s="154" t="s">
        <v>62</v>
      </c>
    </row>
    <row r="1646" spans="1:15" ht="13.5" customHeight="1" x14ac:dyDescent="0.3">
      <c r="A1646" s="155">
        <v>0.78125</v>
      </c>
      <c r="B1646" s="154" t="s">
        <v>62</v>
      </c>
      <c r="C1646" s="154" t="s">
        <v>62</v>
      </c>
      <c r="D1646" s="154" t="s">
        <v>62</v>
      </c>
      <c r="E1646" s="154" t="s">
        <v>62</v>
      </c>
      <c r="F1646" s="154" t="s">
        <v>62</v>
      </c>
      <c r="G1646" s="154" t="s">
        <v>62</v>
      </c>
      <c r="H1646" s="154" t="s">
        <v>62</v>
      </c>
      <c r="I1646" s="154" t="s">
        <v>62</v>
      </c>
      <c r="J1646" s="154" t="s">
        <v>62</v>
      </c>
      <c r="K1646" s="154" t="s">
        <v>62</v>
      </c>
      <c r="L1646" s="154" t="s">
        <v>62</v>
      </c>
      <c r="M1646" s="154" t="s">
        <v>62</v>
      </c>
      <c r="N1646" s="154" t="s">
        <v>62</v>
      </c>
      <c r="O1646" s="154" t="s">
        <v>62</v>
      </c>
    </row>
    <row r="1647" spans="1:15" ht="13.5" customHeight="1" x14ac:dyDescent="0.3">
      <c r="A1647" s="155">
        <v>0.79166666666666696</v>
      </c>
      <c r="B1647" s="154" t="s">
        <v>62</v>
      </c>
      <c r="C1647" s="154" t="s">
        <v>62</v>
      </c>
      <c r="D1647" s="154" t="s">
        <v>62</v>
      </c>
      <c r="E1647" s="154" t="s">
        <v>62</v>
      </c>
      <c r="F1647" s="154" t="s">
        <v>62</v>
      </c>
      <c r="G1647" s="154" t="s">
        <v>62</v>
      </c>
      <c r="H1647" s="154" t="s">
        <v>62</v>
      </c>
      <c r="I1647" s="154" t="s">
        <v>62</v>
      </c>
      <c r="J1647" s="154" t="s">
        <v>62</v>
      </c>
      <c r="K1647" s="154" t="s">
        <v>62</v>
      </c>
      <c r="L1647" s="154" t="s">
        <v>62</v>
      </c>
      <c r="M1647" s="154" t="s">
        <v>62</v>
      </c>
      <c r="N1647" s="154" t="s">
        <v>62</v>
      </c>
      <c r="O1647" s="154" t="s">
        <v>62</v>
      </c>
    </row>
    <row r="1648" spans="1:15" ht="13.5" customHeight="1" x14ac:dyDescent="0.3">
      <c r="A1648" s="155">
        <v>0.80208333333333304</v>
      </c>
      <c r="B1648" s="154" t="s">
        <v>62</v>
      </c>
      <c r="C1648" s="154" t="s">
        <v>62</v>
      </c>
      <c r="D1648" s="154" t="s">
        <v>62</v>
      </c>
      <c r="E1648" s="154" t="s">
        <v>62</v>
      </c>
      <c r="F1648" s="154" t="s">
        <v>62</v>
      </c>
      <c r="G1648" s="154" t="s">
        <v>62</v>
      </c>
      <c r="H1648" s="154" t="s">
        <v>62</v>
      </c>
      <c r="I1648" s="154" t="s">
        <v>62</v>
      </c>
      <c r="J1648" s="154" t="s">
        <v>62</v>
      </c>
      <c r="K1648" s="154" t="s">
        <v>62</v>
      </c>
      <c r="L1648" s="154" t="s">
        <v>62</v>
      </c>
      <c r="M1648" s="154" t="s">
        <v>62</v>
      </c>
      <c r="N1648" s="154" t="s">
        <v>62</v>
      </c>
      <c r="O1648" s="154" t="s">
        <v>62</v>
      </c>
    </row>
    <row r="1649" spans="1:15" ht="13.5" customHeight="1" x14ac:dyDescent="0.3">
      <c r="A1649" s="155">
        <v>0.8125</v>
      </c>
      <c r="B1649" s="154" t="s">
        <v>62</v>
      </c>
      <c r="C1649" s="154" t="s">
        <v>62</v>
      </c>
      <c r="D1649" s="154" t="s">
        <v>62</v>
      </c>
      <c r="E1649" s="154" t="s">
        <v>62</v>
      </c>
      <c r="F1649" s="154" t="s">
        <v>62</v>
      </c>
      <c r="G1649" s="154" t="s">
        <v>62</v>
      </c>
      <c r="H1649" s="154" t="s">
        <v>62</v>
      </c>
      <c r="I1649" s="154" t="s">
        <v>62</v>
      </c>
      <c r="J1649" s="154" t="s">
        <v>62</v>
      </c>
      <c r="K1649" s="154" t="s">
        <v>62</v>
      </c>
      <c r="L1649" s="154" t="s">
        <v>62</v>
      </c>
      <c r="M1649" s="154" t="s">
        <v>62</v>
      </c>
      <c r="N1649" s="154" t="s">
        <v>62</v>
      </c>
      <c r="O1649" s="154" t="s">
        <v>62</v>
      </c>
    </row>
    <row r="1650" spans="1:15" ht="13.5" customHeight="1" x14ac:dyDescent="0.3">
      <c r="A1650" s="155">
        <v>0.82291666666666696</v>
      </c>
      <c r="B1650" s="154" t="s">
        <v>62</v>
      </c>
      <c r="C1650" s="154" t="s">
        <v>62</v>
      </c>
      <c r="D1650" s="154" t="s">
        <v>62</v>
      </c>
      <c r="E1650" s="154" t="s">
        <v>62</v>
      </c>
      <c r="F1650" s="154" t="s">
        <v>62</v>
      </c>
      <c r="G1650" s="154" t="s">
        <v>62</v>
      </c>
      <c r="H1650" s="154" t="s">
        <v>62</v>
      </c>
      <c r="I1650" s="154" t="s">
        <v>62</v>
      </c>
      <c r="J1650" s="154" t="s">
        <v>62</v>
      </c>
      <c r="K1650" s="154" t="s">
        <v>62</v>
      </c>
      <c r="L1650" s="154" t="s">
        <v>62</v>
      </c>
      <c r="M1650" s="154" t="s">
        <v>62</v>
      </c>
      <c r="N1650" s="154" t="s">
        <v>62</v>
      </c>
      <c r="O1650" s="154" t="s">
        <v>62</v>
      </c>
    </row>
    <row r="1651" spans="1:15" ht="13.5" customHeight="1" x14ac:dyDescent="0.3">
      <c r="A1651" s="155">
        <v>0.83333333333333304</v>
      </c>
      <c r="B1651" s="154" t="s">
        <v>62</v>
      </c>
      <c r="C1651" s="154" t="s">
        <v>62</v>
      </c>
      <c r="D1651" s="154" t="s">
        <v>62</v>
      </c>
      <c r="E1651" s="154" t="s">
        <v>62</v>
      </c>
      <c r="F1651" s="154" t="s">
        <v>62</v>
      </c>
      <c r="G1651" s="154" t="s">
        <v>62</v>
      </c>
      <c r="H1651" s="154" t="s">
        <v>62</v>
      </c>
      <c r="I1651" s="154" t="s">
        <v>62</v>
      </c>
      <c r="J1651" s="154" t="s">
        <v>62</v>
      </c>
      <c r="K1651" s="154" t="s">
        <v>62</v>
      </c>
      <c r="L1651" s="154" t="s">
        <v>62</v>
      </c>
      <c r="M1651" s="154" t="s">
        <v>62</v>
      </c>
      <c r="N1651" s="154" t="s">
        <v>62</v>
      </c>
      <c r="O1651" s="154" t="s">
        <v>62</v>
      </c>
    </row>
    <row r="1652" spans="1:15" ht="13.5" customHeight="1" x14ac:dyDescent="0.3">
      <c r="A1652" s="155">
        <v>0.84375</v>
      </c>
      <c r="B1652" s="154" t="s">
        <v>62</v>
      </c>
      <c r="C1652" s="154" t="s">
        <v>62</v>
      </c>
      <c r="D1652" s="154" t="s">
        <v>62</v>
      </c>
      <c r="E1652" s="154" t="s">
        <v>62</v>
      </c>
      <c r="F1652" s="154" t="s">
        <v>62</v>
      </c>
      <c r="G1652" s="154" t="s">
        <v>62</v>
      </c>
      <c r="H1652" s="154" t="s">
        <v>62</v>
      </c>
      <c r="I1652" s="154" t="s">
        <v>62</v>
      </c>
      <c r="J1652" s="154" t="s">
        <v>62</v>
      </c>
      <c r="K1652" s="154" t="s">
        <v>62</v>
      </c>
      <c r="L1652" s="154" t="s">
        <v>62</v>
      </c>
      <c r="M1652" s="154" t="s">
        <v>62</v>
      </c>
      <c r="N1652" s="154" t="s">
        <v>62</v>
      </c>
      <c r="O1652" s="154" t="s">
        <v>62</v>
      </c>
    </row>
    <row r="1653" spans="1:15" ht="13.5" customHeight="1" x14ac:dyDescent="0.3">
      <c r="A1653" s="155">
        <v>0.85416666666666696</v>
      </c>
      <c r="B1653" s="154" t="s">
        <v>62</v>
      </c>
      <c r="C1653" s="154" t="s">
        <v>62</v>
      </c>
      <c r="D1653" s="154" t="s">
        <v>62</v>
      </c>
      <c r="E1653" s="154" t="s">
        <v>62</v>
      </c>
      <c r="F1653" s="154" t="s">
        <v>62</v>
      </c>
      <c r="G1653" s="154" t="s">
        <v>62</v>
      </c>
      <c r="H1653" s="154" t="s">
        <v>62</v>
      </c>
      <c r="I1653" s="154" t="s">
        <v>62</v>
      </c>
      <c r="J1653" s="154" t="s">
        <v>62</v>
      </c>
      <c r="K1653" s="154" t="s">
        <v>62</v>
      </c>
      <c r="L1653" s="154" t="s">
        <v>62</v>
      </c>
      <c r="M1653" s="154" t="s">
        <v>62</v>
      </c>
      <c r="N1653" s="154" t="s">
        <v>62</v>
      </c>
      <c r="O1653" s="154" t="s">
        <v>62</v>
      </c>
    </row>
    <row r="1654" spans="1:15" ht="13.5" customHeight="1" x14ac:dyDescent="0.3">
      <c r="A1654" s="155">
        <v>0.86458333333333304</v>
      </c>
      <c r="B1654" s="154" t="s">
        <v>62</v>
      </c>
      <c r="C1654" s="154" t="s">
        <v>62</v>
      </c>
      <c r="D1654" s="154" t="s">
        <v>62</v>
      </c>
      <c r="E1654" s="154" t="s">
        <v>62</v>
      </c>
      <c r="F1654" s="154" t="s">
        <v>62</v>
      </c>
      <c r="G1654" s="154" t="s">
        <v>62</v>
      </c>
      <c r="H1654" s="154" t="s">
        <v>62</v>
      </c>
      <c r="I1654" s="154" t="s">
        <v>62</v>
      </c>
      <c r="J1654" s="154" t="s">
        <v>62</v>
      </c>
      <c r="K1654" s="154" t="s">
        <v>62</v>
      </c>
      <c r="L1654" s="154" t="s">
        <v>62</v>
      </c>
      <c r="M1654" s="154" t="s">
        <v>62</v>
      </c>
      <c r="N1654" s="154" t="s">
        <v>62</v>
      </c>
      <c r="O1654" s="154" t="s">
        <v>62</v>
      </c>
    </row>
    <row r="1655" spans="1:15" ht="13.5" customHeight="1" x14ac:dyDescent="0.3">
      <c r="A1655" s="155">
        <v>0.875</v>
      </c>
      <c r="B1655" s="154" t="s">
        <v>62</v>
      </c>
      <c r="C1655" s="154" t="s">
        <v>62</v>
      </c>
      <c r="D1655" s="154" t="s">
        <v>62</v>
      </c>
      <c r="E1655" s="154" t="s">
        <v>62</v>
      </c>
      <c r="F1655" s="154" t="s">
        <v>62</v>
      </c>
      <c r="G1655" s="154" t="s">
        <v>62</v>
      </c>
      <c r="H1655" s="154" t="s">
        <v>62</v>
      </c>
      <c r="I1655" s="154" t="s">
        <v>62</v>
      </c>
      <c r="J1655" s="154" t="s">
        <v>62</v>
      </c>
      <c r="K1655" s="154" t="s">
        <v>62</v>
      </c>
      <c r="L1655" s="154" t="s">
        <v>62</v>
      </c>
      <c r="M1655" s="154" t="s">
        <v>62</v>
      </c>
      <c r="N1655" s="154" t="s">
        <v>62</v>
      </c>
      <c r="O1655" s="154" t="s">
        <v>62</v>
      </c>
    </row>
    <row r="1656" spans="1:15" ht="13.5" customHeight="1" x14ac:dyDescent="0.3">
      <c r="A1656" s="155">
        <v>0.88541666666666696</v>
      </c>
      <c r="B1656" s="154" t="s">
        <v>62</v>
      </c>
      <c r="C1656" s="154" t="s">
        <v>62</v>
      </c>
      <c r="D1656" s="154" t="s">
        <v>62</v>
      </c>
      <c r="E1656" s="154" t="s">
        <v>62</v>
      </c>
      <c r="F1656" s="154" t="s">
        <v>62</v>
      </c>
      <c r="G1656" s="154" t="s">
        <v>62</v>
      </c>
      <c r="H1656" s="154" t="s">
        <v>62</v>
      </c>
      <c r="I1656" s="154" t="s">
        <v>62</v>
      </c>
      <c r="J1656" s="154" t="s">
        <v>62</v>
      </c>
      <c r="K1656" s="154" t="s">
        <v>62</v>
      </c>
      <c r="L1656" s="154" t="s">
        <v>62</v>
      </c>
      <c r="M1656" s="154" t="s">
        <v>62</v>
      </c>
      <c r="N1656" s="154" t="s">
        <v>62</v>
      </c>
      <c r="O1656" s="154" t="s">
        <v>62</v>
      </c>
    </row>
    <row r="1657" spans="1:15" ht="13.5" customHeight="1" x14ac:dyDescent="0.3">
      <c r="A1657" s="155">
        <v>0.89583333333333304</v>
      </c>
      <c r="B1657" s="154" t="s">
        <v>62</v>
      </c>
      <c r="C1657" s="154" t="s">
        <v>62</v>
      </c>
      <c r="D1657" s="154" t="s">
        <v>62</v>
      </c>
      <c r="E1657" s="154" t="s">
        <v>62</v>
      </c>
      <c r="F1657" s="154" t="s">
        <v>62</v>
      </c>
      <c r="G1657" s="154" t="s">
        <v>62</v>
      </c>
      <c r="H1657" s="154" t="s">
        <v>62</v>
      </c>
      <c r="I1657" s="154" t="s">
        <v>62</v>
      </c>
      <c r="J1657" s="154" t="s">
        <v>62</v>
      </c>
      <c r="K1657" s="154" t="s">
        <v>62</v>
      </c>
      <c r="L1657" s="154" t="s">
        <v>62</v>
      </c>
      <c r="M1657" s="154" t="s">
        <v>62</v>
      </c>
      <c r="N1657" s="154" t="s">
        <v>62</v>
      </c>
      <c r="O1657" s="154" t="s">
        <v>62</v>
      </c>
    </row>
    <row r="1658" spans="1:15" ht="13.5" customHeight="1" x14ac:dyDescent="0.3">
      <c r="A1658" s="155">
        <v>0.90625</v>
      </c>
      <c r="B1658" s="154" t="s">
        <v>62</v>
      </c>
      <c r="C1658" s="154" t="s">
        <v>62</v>
      </c>
      <c r="D1658" s="154" t="s">
        <v>62</v>
      </c>
      <c r="E1658" s="154" t="s">
        <v>62</v>
      </c>
      <c r="F1658" s="154" t="s">
        <v>62</v>
      </c>
      <c r="G1658" s="154" t="s">
        <v>62</v>
      </c>
      <c r="H1658" s="154" t="s">
        <v>62</v>
      </c>
      <c r="I1658" s="154" t="s">
        <v>62</v>
      </c>
      <c r="J1658" s="154" t="s">
        <v>62</v>
      </c>
      <c r="K1658" s="154" t="s">
        <v>62</v>
      </c>
      <c r="L1658" s="154" t="s">
        <v>62</v>
      </c>
      <c r="M1658" s="154" t="s">
        <v>62</v>
      </c>
      <c r="N1658" s="154" t="s">
        <v>62</v>
      </c>
      <c r="O1658" s="154" t="s">
        <v>62</v>
      </c>
    </row>
    <row r="1659" spans="1:15" ht="13.5" customHeight="1" x14ac:dyDescent="0.3">
      <c r="A1659" s="155">
        <v>0.91666666666666696</v>
      </c>
      <c r="B1659" s="154" t="s">
        <v>62</v>
      </c>
      <c r="C1659" s="154" t="s">
        <v>62</v>
      </c>
      <c r="D1659" s="154" t="s">
        <v>62</v>
      </c>
      <c r="E1659" s="154" t="s">
        <v>62</v>
      </c>
      <c r="F1659" s="154" t="s">
        <v>62</v>
      </c>
      <c r="G1659" s="154" t="s">
        <v>62</v>
      </c>
      <c r="H1659" s="154" t="s">
        <v>62</v>
      </c>
      <c r="I1659" s="154" t="s">
        <v>62</v>
      </c>
      <c r="J1659" s="154" t="s">
        <v>62</v>
      </c>
      <c r="K1659" s="154" t="s">
        <v>62</v>
      </c>
      <c r="L1659" s="154" t="s">
        <v>62</v>
      </c>
      <c r="M1659" s="154" t="s">
        <v>62</v>
      </c>
      <c r="N1659" s="154" t="s">
        <v>62</v>
      </c>
      <c r="O1659" s="154" t="s">
        <v>62</v>
      </c>
    </row>
    <row r="1660" spans="1:15" ht="13.5" customHeight="1" x14ac:dyDescent="0.3">
      <c r="A1660" s="155">
        <v>0.92708333333333304</v>
      </c>
      <c r="B1660" s="154" t="s">
        <v>62</v>
      </c>
      <c r="C1660" s="154" t="s">
        <v>62</v>
      </c>
      <c r="D1660" s="154" t="s">
        <v>62</v>
      </c>
      <c r="E1660" s="154" t="s">
        <v>62</v>
      </c>
      <c r="F1660" s="154" t="s">
        <v>62</v>
      </c>
      <c r="G1660" s="154" t="s">
        <v>62</v>
      </c>
      <c r="H1660" s="154" t="s">
        <v>62</v>
      </c>
      <c r="I1660" s="154" t="s">
        <v>62</v>
      </c>
      <c r="J1660" s="154" t="s">
        <v>62</v>
      </c>
      <c r="K1660" s="154" t="s">
        <v>62</v>
      </c>
      <c r="L1660" s="154" t="s">
        <v>62</v>
      </c>
      <c r="M1660" s="154" t="s">
        <v>62</v>
      </c>
      <c r="N1660" s="154" t="s">
        <v>62</v>
      </c>
      <c r="O1660" s="154" t="s">
        <v>62</v>
      </c>
    </row>
    <row r="1661" spans="1:15" ht="13.5" customHeight="1" x14ac:dyDescent="0.3">
      <c r="A1661" s="155">
        <v>0.9375</v>
      </c>
      <c r="B1661" s="154" t="s">
        <v>62</v>
      </c>
      <c r="C1661" s="154" t="s">
        <v>62</v>
      </c>
      <c r="D1661" s="154" t="s">
        <v>62</v>
      </c>
      <c r="E1661" s="154" t="s">
        <v>62</v>
      </c>
      <c r="F1661" s="154" t="s">
        <v>62</v>
      </c>
      <c r="G1661" s="154" t="s">
        <v>62</v>
      </c>
      <c r="H1661" s="154" t="s">
        <v>62</v>
      </c>
      <c r="I1661" s="154" t="s">
        <v>62</v>
      </c>
      <c r="J1661" s="154" t="s">
        <v>62</v>
      </c>
      <c r="K1661" s="154" t="s">
        <v>62</v>
      </c>
      <c r="L1661" s="154" t="s">
        <v>62</v>
      </c>
      <c r="M1661" s="154" t="s">
        <v>62</v>
      </c>
      <c r="N1661" s="154" t="s">
        <v>62</v>
      </c>
      <c r="O1661" s="154" t="s">
        <v>62</v>
      </c>
    </row>
    <row r="1662" spans="1:15" ht="13.5" customHeight="1" x14ac:dyDescent="0.3">
      <c r="A1662" s="155">
        <v>0.94791666666666696</v>
      </c>
      <c r="B1662" s="154" t="s">
        <v>62</v>
      </c>
      <c r="C1662" s="154" t="s">
        <v>62</v>
      </c>
      <c r="D1662" s="154" t="s">
        <v>62</v>
      </c>
      <c r="E1662" s="154" t="s">
        <v>62</v>
      </c>
      <c r="F1662" s="154" t="s">
        <v>62</v>
      </c>
      <c r="G1662" s="154" t="s">
        <v>62</v>
      </c>
      <c r="H1662" s="154" t="s">
        <v>62</v>
      </c>
      <c r="I1662" s="154" t="s">
        <v>62</v>
      </c>
      <c r="J1662" s="154" t="s">
        <v>62</v>
      </c>
      <c r="K1662" s="154" t="s">
        <v>62</v>
      </c>
      <c r="L1662" s="154" t="s">
        <v>62</v>
      </c>
      <c r="M1662" s="154" t="s">
        <v>62</v>
      </c>
      <c r="N1662" s="154" t="s">
        <v>62</v>
      </c>
      <c r="O1662" s="154" t="s">
        <v>62</v>
      </c>
    </row>
    <row r="1663" spans="1:15" ht="13.5" customHeight="1" x14ac:dyDescent="0.3">
      <c r="A1663" s="155">
        <v>0.95833333333333304</v>
      </c>
      <c r="B1663" s="154" t="s">
        <v>62</v>
      </c>
      <c r="C1663" s="154" t="s">
        <v>62</v>
      </c>
      <c r="D1663" s="154" t="s">
        <v>62</v>
      </c>
      <c r="E1663" s="154" t="s">
        <v>62</v>
      </c>
      <c r="F1663" s="154" t="s">
        <v>62</v>
      </c>
      <c r="G1663" s="154" t="s">
        <v>62</v>
      </c>
      <c r="H1663" s="154" t="s">
        <v>62</v>
      </c>
      <c r="I1663" s="154" t="s">
        <v>62</v>
      </c>
      <c r="J1663" s="154" t="s">
        <v>62</v>
      </c>
      <c r="K1663" s="154" t="s">
        <v>62</v>
      </c>
      <c r="L1663" s="154" t="s">
        <v>62</v>
      </c>
      <c r="M1663" s="154" t="s">
        <v>62</v>
      </c>
      <c r="N1663" s="154" t="s">
        <v>62</v>
      </c>
      <c r="O1663" s="154" t="s">
        <v>62</v>
      </c>
    </row>
    <row r="1664" spans="1:15" ht="13.5" customHeight="1" x14ac:dyDescent="0.3">
      <c r="A1664" s="155">
        <v>0.96875</v>
      </c>
      <c r="B1664" s="154" t="s">
        <v>62</v>
      </c>
      <c r="C1664" s="154" t="s">
        <v>62</v>
      </c>
      <c r="D1664" s="154" t="s">
        <v>62</v>
      </c>
      <c r="E1664" s="154" t="s">
        <v>62</v>
      </c>
      <c r="F1664" s="154" t="s">
        <v>62</v>
      </c>
      <c r="G1664" s="154" t="s">
        <v>62</v>
      </c>
      <c r="H1664" s="154" t="s">
        <v>62</v>
      </c>
      <c r="I1664" s="154" t="s">
        <v>62</v>
      </c>
      <c r="J1664" s="154" t="s">
        <v>62</v>
      </c>
      <c r="K1664" s="154" t="s">
        <v>62</v>
      </c>
      <c r="L1664" s="154" t="s">
        <v>62</v>
      </c>
      <c r="M1664" s="154" t="s">
        <v>62</v>
      </c>
      <c r="N1664" s="154" t="s">
        <v>62</v>
      </c>
      <c r="O1664" s="154" t="s">
        <v>62</v>
      </c>
    </row>
    <row r="1665" spans="1:15" ht="13.5" customHeight="1" x14ac:dyDescent="0.3">
      <c r="A1665" s="155">
        <v>0.97916666666666696</v>
      </c>
      <c r="B1665" s="154" t="s">
        <v>62</v>
      </c>
      <c r="C1665" s="154" t="s">
        <v>62</v>
      </c>
      <c r="D1665" s="154" t="s">
        <v>62</v>
      </c>
      <c r="E1665" s="154" t="s">
        <v>62</v>
      </c>
      <c r="F1665" s="154" t="s">
        <v>62</v>
      </c>
      <c r="G1665" s="154" t="s">
        <v>62</v>
      </c>
      <c r="H1665" s="154" t="s">
        <v>62</v>
      </c>
      <c r="I1665" s="154" t="s">
        <v>62</v>
      </c>
      <c r="J1665" s="154" t="s">
        <v>62</v>
      </c>
      <c r="K1665" s="154" t="s">
        <v>62</v>
      </c>
      <c r="L1665" s="154" t="s">
        <v>62</v>
      </c>
      <c r="M1665" s="154" t="s">
        <v>62</v>
      </c>
      <c r="N1665" s="154" t="s">
        <v>62</v>
      </c>
      <c r="O1665" s="154" t="s">
        <v>62</v>
      </c>
    </row>
    <row r="1666" spans="1:15" ht="13.5" customHeight="1" thickBot="1" x14ac:dyDescent="0.35">
      <c r="A1666" s="156">
        <v>0.98958333333333304</v>
      </c>
      <c r="B1666" s="154" t="s">
        <v>62</v>
      </c>
      <c r="C1666" s="154" t="s">
        <v>62</v>
      </c>
      <c r="D1666" s="154" t="s">
        <v>62</v>
      </c>
      <c r="E1666" s="154" t="s">
        <v>62</v>
      </c>
      <c r="F1666" s="154" t="s">
        <v>62</v>
      </c>
      <c r="G1666" s="154" t="s">
        <v>62</v>
      </c>
      <c r="H1666" s="154" t="s">
        <v>62</v>
      </c>
      <c r="I1666" s="154" t="s">
        <v>62</v>
      </c>
      <c r="J1666" s="154" t="s">
        <v>62</v>
      </c>
      <c r="K1666" s="154" t="s">
        <v>62</v>
      </c>
      <c r="L1666" s="154" t="s">
        <v>62</v>
      </c>
      <c r="M1666" s="154" t="s">
        <v>62</v>
      </c>
      <c r="N1666" s="154" t="s">
        <v>62</v>
      </c>
      <c r="O1666" s="154" t="s">
        <v>62</v>
      </c>
    </row>
    <row r="1667" spans="1:15" ht="13.5" customHeight="1" thickTop="1" x14ac:dyDescent="0.3">
      <c r="A1667" s="157" t="s">
        <v>45</v>
      </c>
      <c r="B1667" s="158">
        <f t="shared" ref="B1667:M1667" si="109">SUM(B1599:B1646)</f>
        <v>0</v>
      </c>
      <c r="C1667" s="158">
        <f t="shared" si="109"/>
        <v>0</v>
      </c>
      <c r="D1667" s="158">
        <f t="shared" si="109"/>
        <v>0</v>
      </c>
      <c r="E1667" s="158">
        <f t="shared" si="109"/>
        <v>0</v>
      </c>
      <c r="F1667" s="158">
        <f t="shared" si="109"/>
        <v>0</v>
      </c>
      <c r="G1667" s="158">
        <f t="shared" si="109"/>
        <v>0</v>
      </c>
      <c r="H1667" s="158">
        <f t="shared" si="109"/>
        <v>0</v>
      </c>
      <c r="I1667" s="158">
        <f t="shared" si="109"/>
        <v>0</v>
      </c>
      <c r="J1667" s="158">
        <f t="shared" si="109"/>
        <v>0</v>
      </c>
      <c r="K1667" s="158">
        <f t="shared" si="109"/>
        <v>0</v>
      </c>
      <c r="L1667" s="158">
        <f t="shared" si="109"/>
        <v>0</v>
      </c>
      <c r="M1667" s="158">
        <f t="shared" si="109"/>
        <v>0</v>
      </c>
      <c r="N1667" s="159"/>
      <c r="O1667" s="159"/>
    </row>
    <row r="1668" spans="1:15" ht="13.5" customHeight="1" x14ac:dyDescent="0.3">
      <c r="A1668" s="160" t="s">
        <v>46</v>
      </c>
      <c r="B1668" s="154">
        <f t="shared" ref="B1668:M1668" si="110">SUM(B1595:B1658)</f>
        <v>0</v>
      </c>
      <c r="C1668" s="154">
        <f t="shared" si="110"/>
        <v>0</v>
      </c>
      <c r="D1668" s="154">
        <f t="shared" si="110"/>
        <v>0</v>
      </c>
      <c r="E1668" s="154">
        <f t="shared" si="110"/>
        <v>0</v>
      </c>
      <c r="F1668" s="154">
        <f t="shared" si="110"/>
        <v>0</v>
      </c>
      <c r="G1668" s="154">
        <f t="shared" si="110"/>
        <v>0</v>
      </c>
      <c r="H1668" s="154">
        <f t="shared" si="110"/>
        <v>0</v>
      </c>
      <c r="I1668" s="154">
        <f t="shared" si="110"/>
        <v>0</v>
      </c>
      <c r="J1668" s="154">
        <f t="shared" si="110"/>
        <v>0</v>
      </c>
      <c r="K1668" s="154">
        <f t="shared" si="110"/>
        <v>0</v>
      </c>
      <c r="L1668" s="154">
        <f t="shared" si="110"/>
        <v>0</v>
      </c>
      <c r="M1668" s="154">
        <f t="shared" si="110"/>
        <v>0</v>
      </c>
      <c r="N1668" s="161"/>
      <c r="O1668" s="161"/>
    </row>
    <row r="1669" spans="1:15" ht="13.5" customHeight="1" x14ac:dyDescent="0.3">
      <c r="A1669" s="154" t="s">
        <v>47</v>
      </c>
      <c r="B1669" s="154">
        <f t="shared" ref="B1669:M1669" si="111">SUM(B1595:B1666)</f>
        <v>0</v>
      </c>
      <c r="C1669" s="154">
        <f t="shared" si="111"/>
        <v>0</v>
      </c>
      <c r="D1669" s="154">
        <f t="shared" si="111"/>
        <v>0</v>
      </c>
      <c r="E1669" s="154">
        <f t="shared" si="111"/>
        <v>0</v>
      </c>
      <c r="F1669" s="154">
        <f t="shared" si="111"/>
        <v>0</v>
      </c>
      <c r="G1669" s="154">
        <f t="shared" si="111"/>
        <v>0</v>
      </c>
      <c r="H1669" s="154">
        <f t="shared" si="111"/>
        <v>0</v>
      </c>
      <c r="I1669" s="154">
        <f t="shared" si="111"/>
        <v>0</v>
      </c>
      <c r="J1669" s="154">
        <f t="shared" si="111"/>
        <v>0</v>
      </c>
      <c r="K1669" s="154">
        <f t="shared" si="111"/>
        <v>0</v>
      </c>
      <c r="L1669" s="154">
        <f t="shared" si="111"/>
        <v>0</v>
      </c>
      <c r="M1669" s="154">
        <f t="shared" si="111"/>
        <v>0</v>
      </c>
      <c r="N1669" s="161"/>
      <c r="O1669" s="161"/>
    </row>
    <row r="1670" spans="1:15" ht="13.5" customHeight="1" thickBot="1" x14ac:dyDescent="0.35">
      <c r="A1670" s="162" t="s">
        <v>48</v>
      </c>
      <c r="B1670" s="162">
        <f t="shared" ref="B1670:M1670" si="112">SUM(B1571:B1666)</f>
        <v>0</v>
      </c>
      <c r="C1670" s="162">
        <f t="shared" si="112"/>
        <v>0</v>
      </c>
      <c r="D1670" s="162">
        <f t="shared" si="112"/>
        <v>0</v>
      </c>
      <c r="E1670" s="162">
        <f t="shared" si="112"/>
        <v>0</v>
      </c>
      <c r="F1670" s="162">
        <f t="shared" si="112"/>
        <v>0</v>
      </c>
      <c r="G1670" s="162">
        <f t="shared" si="112"/>
        <v>0</v>
      </c>
      <c r="H1670" s="162">
        <f t="shared" si="112"/>
        <v>0</v>
      </c>
      <c r="I1670" s="162">
        <f t="shared" si="112"/>
        <v>0</v>
      </c>
      <c r="J1670" s="162">
        <f t="shared" si="112"/>
        <v>0</v>
      </c>
      <c r="K1670" s="162">
        <f t="shared" si="112"/>
        <v>0</v>
      </c>
      <c r="L1670" s="162">
        <f t="shared" si="112"/>
        <v>0</v>
      </c>
      <c r="M1670" s="162">
        <f t="shared" si="112"/>
        <v>0</v>
      </c>
      <c r="N1670" s="163"/>
      <c r="O1670" s="163"/>
    </row>
    <row r="1671" spans="1:15" ht="13.5" customHeight="1" thickTop="1" x14ac:dyDescent="0.3">
      <c r="N1671" s="164"/>
      <c r="O1671" s="164"/>
    </row>
    <row r="1672" spans="1:15" ht="13.5" customHeight="1" thickBot="1" x14ac:dyDescent="0.35">
      <c r="A1672" s="165" t="s">
        <v>10</v>
      </c>
      <c r="B1672" s="166" t="s">
        <v>56</v>
      </c>
      <c r="C1672" s="166">
        <f>C1568+1</f>
        <v>45735</v>
      </c>
      <c r="D1672" s="165"/>
      <c r="E1672" s="165"/>
      <c r="F1672" s="165"/>
      <c r="G1672" s="165"/>
      <c r="H1672" s="165"/>
      <c r="I1672" s="165"/>
      <c r="J1672" s="165"/>
      <c r="K1672" s="165"/>
      <c r="L1672" s="165"/>
      <c r="M1672" s="165"/>
      <c r="N1672" s="167"/>
      <c r="O1672" s="167"/>
    </row>
    <row r="1673" spans="1:15" ht="13.5" customHeight="1" thickTop="1" thickBot="1" x14ac:dyDescent="0.35">
      <c r="A1673" s="165"/>
      <c r="B1673" s="563" t="s">
        <v>31</v>
      </c>
      <c r="C1673" s="563" t="s">
        <v>32</v>
      </c>
      <c r="D1673" s="563" t="s">
        <v>33</v>
      </c>
      <c r="E1673" s="563" t="s">
        <v>34</v>
      </c>
      <c r="F1673" s="563" t="s">
        <v>35</v>
      </c>
      <c r="G1673" s="563" t="s">
        <v>36</v>
      </c>
      <c r="H1673" s="563" t="s">
        <v>37</v>
      </c>
      <c r="I1673" s="563" t="s">
        <v>38</v>
      </c>
      <c r="J1673" s="563" t="s">
        <v>39</v>
      </c>
      <c r="K1673" s="563" t="s">
        <v>40</v>
      </c>
      <c r="L1673" s="563" t="s">
        <v>41</v>
      </c>
      <c r="M1673" s="563" t="s">
        <v>42</v>
      </c>
      <c r="N1673" s="565" t="s">
        <v>43</v>
      </c>
      <c r="O1673" s="565" t="s">
        <v>44</v>
      </c>
    </row>
    <row r="1674" spans="1:15" ht="13.5" customHeight="1" thickTop="1" thickBot="1" x14ac:dyDescent="0.35">
      <c r="A1674" s="168" t="s">
        <v>51</v>
      </c>
      <c r="B1674" s="564"/>
      <c r="C1674" s="564"/>
      <c r="D1674" s="564"/>
      <c r="E1674" s="564"/>
      <c r="F1674" s="564"/>
      <c r="G1674" s="564"/>
      <c r="H1674" s="564"/>
      <c r="I1674" s="564"/>
      <c r="J1674" s="564"/>
      <c r="K1674" s="564"/>
      <c r="L1674" s="564"/>
      <c r="M1674" s="564"/>
      <c r="N1674" s="566"/>
      <c r="O1674" s="566"/>
    </row>
    <row r="1675" spans="1:15" ht="13.5" customHeight="1" thickTop="1" x14ac:dyDescent="0.3">
      <c r="A1675" s="153">
        <v>0</v>
      </c>
      <c r="B1675" s="154" t="s">
        <v>62</v>
      </c>
      <c r="C1675" s="154" t="s">
        <v>62</v>
      </c>
      <c r="D1675" s="154" t="s">
        <v>62</v>
      </c>
      <c r="E1675" s="154" t="s">
        <v>62</v>
      </c>
      <c r="F1675" s="154" t="s">
        <v>62</v>
      </c>
      <c r="G1675" s="154" t="s">
        <v>62</v>
      </c>
      <c r="H1675" s="154" t="s">
        <v>62</v>
      </c>
      <c r="I1675" s="154" t="s">
        <v>62</v>
      </c>
      <c r="J1675" s="154" t="s">
        <v>62</v>
      </c>
      <c r="K1675" s="154" t="s">
        <v>62</v>
      </c>
      <c r="L1675" s="154" t="s">
        <v>62</v>
      </c>
      <c r="M1675" s="154" t="s">
        <v>62</v>
      </c>
      <c r="N1675" s="154" t="s">
        <v>62</v>
      </c>
      <c r="O1675" s="154" t="s">
        <v>62</v>
      </c>
    </row>
    <row r="1676" spans="1:15" ht="13.5" customHeight="1" x14ac:dyDescent="0.3">
      <c r="A1676" s="155">
        <v>1.0416666666666666E-2</v>
      </c>
      <c r="B1676" s="154" t="s">
        <v>62</v>
      </c>
      <c r="C1676" s="154" t="s">
        <v>62</v>
      </c>
      <c r="D1676" s="154" t="s">
        <v>62</v>
      </c>
      <c r="E1676" s="154" t="s">
        <v>62</v>
      </c>
      <c r="F1676" s="154" t="s">
        <v>62</v>
      </c>
      <c r="G1676" s="154" t="s">
        <v>62</v>
      </c>
      <c r="H1676" s="154" t="s">
        <v>62</v>
      </c>
      <c r="I1676" s="154" t="s">
        <v>62</v>
      </c>
      <c r="J1676" s="154" t="s">
        <v>62</v>
      </c>
      <c r="K1676" s="154" t="s">
        <v>62</v>
      </c>
      <c r="L1676" s="154" t="s">
        <v>62</v>
      </c>
      <c r="M1676" s="154" t="s">
        <v>62</v>
      </c>
      <c r="N1676" s="154" t="s">
        <v>62</v>
      </c>
      <c r="O1676" s="154" t="s">
        <v>62</v>
      </c>
    </row>
    <row r="1677" spans="1:15" ht="13.5" customHeight="1" x14ac:dyDescent="0.3">
      <c r="A1677" s="155">
        <v>2.0833333333333332E-2</v>
      </c>
      <c r="B1677" s="154" t="s">
        <v>62</v>
      </c>
      <c r="C1677" s="154" t="s">
        <v>62</v>
      </c>
      <c r="D1677" s="154" t="s">
        <v>62</v>
      </c>
      <c r="E1677" s="154" t="s">
        <v>62</v>
      </c>
      <c r="F1677" s="154" t="s">
        <v>62</v>
      </c>
      <c r="G1677" s="154" t="s">
        <v>62</v>
      </c>
      <c r="H1677" s="154" t="s">
        <v>62</v>
      </c>
      <c r="I1677" s="154" t="s">
        <v>62</v>
      </c>
      <c r="J1677" s="154" t="s">
        <v>62</v>
      </c>
      <c r="K1677" s="154" t="s">
        <v>62</v>
      </c>
      <c r="L1677" s="154" t="s">
        <v>62</v>
      </c>
      <c r="M1677" s="154" t="s">
        <v>62</v>
      </c>
      <c r="N1677" s="154" t="s">
        <v>62</v>
      </c>
      <c r="O1677" s="154" t="s">
        <v>62</v>
      </c>
    </row>
    <row r="1678" spans="1:15" ht="13.5" customHeight="1" x14ac:dyDescent="0.3">
      <c r="A1678" s="155">
        <v>3.125E-2</v>
      </c>
      <c r="B1678" s="154" t="s">
        <v>62</v>
      </c>
      <c r="C1678" s="154" t="s">
        <v>62</v>
      </c>
      <c r="D1678" s="154" t="s">
        <v>62</v>
      </c>
      <c r="E1678" s="154" t="s">
        <v>62</v>
      </c>
      <c r="F1678" s="154" t="s">
        <v>62</v>
      </c>
      <c r="G1678" s="154" t="s">
        <v>62</v>
      </c>
      <c r="H1678" s="154" t="s">
        <v>62</v>
      </c>
      <c r="I1678" s="154" t="s">
        <v>62</v>
      </c>
      <c r="J1678" s="154" t="s">
        <v>62</v>
      </c>
      <c r="K1678" s="154" t="s">
        <v>62</v>
      </c>
      <c r="L1678" s="154" t="s">
        <v>62</v>
      </c>
      <c r="M1678" s="154" t="s">
        <v>62</v>
      </c>
      <c r="N1678" s="154" t="s">
        <v>62</v>
      </c>
      <c r="O1678" s="154" t="s">
        <v>62</v>
      </c>
    </row>
    <row r="1679" spans="1:15" ht="13.5" customHeight="1" x14ac:dyDescent="0.3">
      <c r="A1679" s="155">
        <v>4.1666666666666664E-2</v>
      </c>
      <c r="B1679" s="154" t="s">
        <v>62</v>
      </c>
      <c r="C1679" s="154" t="s">
        <v>62</v>
      </c>
      <c r="D1679" s="154" t="s">
        <v>62</v>
      </c>
      <c r="E1679" s="154" t="s">
        <v>62</v>
      </c>
      <c r="F1679" s="154" t="s">
        <v>62</v>
      </c>
      <c r="G1679" s="154" t="s">
        <v>62</v>
      </c>
      <c r="H1679" s="154" t="s">
        <v>62</v>
      </c>
      <c r="I1679" s="154" t="s">
        <v>62</v>
      </c>
      <c r="J1679" s="154" t="s">
        <v>62</v>
      </c>
      <c r="K1679" s="154" t="s">
        <v>62</v>
      </c>
      <c r="L1679" s="154" t="s">
        <v>62</v>
      </c>
      <c r="M1679" s="154" t="s">
        <v>62</v>
      </c>
      <c r="N1679" s="154" t="s">
        <v>62</v>
      </c>
      <c r="O1679" s="154" t="s">
        <v>62</v>
      </c>
    </row>
    <row r="1680" spans="1:15" ht="13.5" customHeight="1" x14ac:dyDescent="0.3">
      <c r="A1680" s="155">
        <v>5.2083333333333336E-2</v>
      </c>
      <c r="B1680" s="154" t="s">
        <v>62</v>
      </c>
      <c r="C1680" s="154" t="s">
        <v>62</v>
      </c>
      <c r="D1680" s="154" t="s">
        <v>62</v>
      </c>
      <c r="E1680" s="154" t="s">
        <v>62</v>
      </c>
      <c r="F1680" s="154" t="s">
        <v>62</v>
      </c>
      <c r="G1680" s="154" t="s">
        <v>62</v>
      </c>
      <c r="H1680" s="154" t="s">
        <v>62</v>
      </c>
      <c r="I1680" s="154" t="s">
        <v>62</v>
      </c>
      <c r="J1680" s="154" t="s">
        <v>62</v>
      </c>
      <c r="K1680" s="154" t="s">
        <v>62</v>
      </c>
      <c r="L1680" s="154" t="s">
        <v>62</v>
      </c>
      <c r="M1680" s="154" t="s">
        <v>62</v>
      </c>
      <c r="N1680" s="154" t="s">
        <v>62</v>
      </c>
      <c r="O1680" s="154" t="s">
        <v>62</v>
      </c>
    </row>
    <row r="1681" spans="1:15" ht="13.5" customHeight="1" x14ac:dyDescent="0.3">
      <c r="A1681" s="155">
        <v>6.25E-2</v>
      </c>
      <c r="B1681" s="154" t="s">
        <v>62</v>
      </c>
      <c r="C1681" s="154" t="s">
        <v>62</v>
      </c>
      <c r="D1681" s="154" t="s">
        <v>62</v>
      </c>
      <c r="E1681" s="154" t="s">
        <v>62</v>
      </c>
      <c r="F1681" s="154" t="s">
        <v>62</v>
      </c>
      <c r="G1681" s="154" t="s">
        <v>62</v>
      </c>
      <c r="H1681" s="154" t="s">
        <v>62</v>
      </c>
      <c r="I1681" s="154" t="s">
        <v>62</v>
      </c>
      <c r="J1681" s="154" t="s">
        <v>62</v>
      </c>
      <c r="K1681" s="154" t="s">
        <v>62</v>
      </c>
      <c r="L1681" s="154" t="s">
        <v>62</v>
      </c>
      <c r="M1681" s="154" t="s">
        <v>62</v>
      </c>
      <c r="N1681" s="154" t="s">
        <v>62</v>
      </c>
      <c r="O1681" s="154" t="s">
        <v>62</v>
      </c>
    </row>
    <row r="1682" spans="1:15" ht="13.5" customHeight="1" x14ac:dyDescent="0.3">
      <c r="A1682" s="155">
        <v>7.2916666666666699E-2</v>
      </c>
      <c r="B1682" s="154" t="s">
        <v>62</v>
      </c>
      <c r="C1682" s="154" t="s">
        <v>62</v>
      </c>
      <c r="D1682" s="154" t="s">
        <v>62</v>
      </c>
      <c r="E1682" s="154" t="s">
        <v>62</v>
      </c>
      <c r="F1682" s="154" t="s">
        <v>62</v>
      </c>
      <c r="G1682" s="154" t="s">
        <v>62</v>
      </c>
      <c r="H1682" s="154" t="s">
        <v>62</v>
      </c>
      <c r="I1682" s="154" t="s">
        <v>62</v>
      </c>
      <c r="J1682" s="154" t="s">
        <v>62</v>
      </c>
      <c r="K1682" s="154" t="s">
        <v>62</v>
      </c>
      <c r="L1682" s="154" t="s">
        <v>62</v>
      </c>
      <c r="M1682" s="154" t="s">
        <v>62</v>
      </c>
      <c r="N1682" s="154" t="s">
        <v>62</v>
      </c>
      <c r="O1682" s="154" t="s">
        <v>62</v>
      </c>
    </row>
    <row r="1683" spans="1:15" ht="13.5" customHeight="1" x14ac:dyDescent="0.3">
      <c r="A1683" s="155">
        <v>8.3333333333333301E-2</v>
      </c>
      <c r="B1683" s="154" t="s">
        <v>62</v>
      </c>
      <c r="C1683" s="154" t="s">
        <v>62</v>
      </c>
      <c r="D1683" s="154" t="s">
        <v>62</v>
      </c>
      <c r="E1683" s="154" t="s">
        <v>62</v>
      </c>
      <c r="F1683" s="154" t="s">
        <v>62</v>
      </c>
      <c r="G1683" s="154" t="s">
        <v>62</v>
      </c>
      <c r="H1683" s="154" t="s">
        <v>62</v>
      </c>
      <c r="I1683" s="154" t="s">
        <v>62</v>
      </c>
      <c r="J1683" s="154" t="s">
        <v>62</v>
      </c>
      <c r="K1683" s="154" t="s">
        <v>62</v>
      </c>
      <c r="L1683" s="154" t="s">
        <v>62</v>
      </c>
      <c r="M1683" s="154" t="s">
        <v>62</v>
      </c>
      <c r="N1683" s="154" t="s">
        <v>62</v>
      </c>
      <c r="O1683" s="154" t="s">
        <v>62</v>
      </c>
    </row>
    <row r="1684" spans="1:15" ht="13.5" customHeight="1" x14ac:dyDescent="0.3">
      <c r="A1684" s="155">
        <v>9.375E-2</v>
      </c>
      <c r="B1684" s="154" t="s">
        <v>62</v>
      </c>
      <c r="C1684" s="154" t="s">
        <v>62</v>
      </c>
      <c r="D1684" s="154" t="s">
        <v>62</v>
      </c>
      <c r="E1684" s="154" t="s">
        <v>62</v>
      </c>
      <c r="F1684" s="154" t="s">
        <v>62</v>
      </c>
      <c r="G1684" s="154" t="s">
        <v>62</v>
      </c>
      <c r="H1684" s="154" t="s">
        <v>62</v>
      </c>
      <c r="I1684" s="154" t="s">
        <v>62</v>
      </c>
      <c r="J1684" s="154" t="s">
        <v>62</v>
      </c>
      <c r="K1684" s="154" t="s">
        <v>62</v>
      </c>
      <c r="L1684" s="154" t="s">
        <v>62</v>
      </c>
      <c r="M1684" s="154" t="s">
        <v>62</v>
      </c>
      <c r="N1684" s="154" t="s">
        <v>62</v>
      </c>
      <c r="O1684" s="154" t="s">
        <v>62</v>
      </c>
    </row>
    <row r="1685" spans="1:15" ht="13.5" customHeight="1" x14ac:dyDescent="0.3">
      <c r="A1685" s="155">
        <v>0.104166666666667</v>
      </c>
      <c r="B1685" s="154" t="s">
        <v>62</v>
      </c>
      <c r="C1685" s="154" t="s">
        <v>62</v>
      </c>
      <c r="D1685" s="154" t="s">
        <v>62</v>
      </c>
      <c r="E1685" s="154" t="s">
        <v>62</v>
      </c>
      <c r="F1685" s="154" t="s">
        <v>62</v>
      </c>
      <c r="G1685" s="154" t="s">
        <v>62</v>
      </c>
      <c r="H1685" s="154" t="s">
        <v>62</v>
      </c>
      <c r="I1685" s="154" t="s">
        <v>62</v>
      </c>
      <c r="J1685" s="154" t="s">
        <v>62</v>
      </c>
      <c r="K1685" s="154" t="s">
        <v>62</v>
      </c>
      <c r="L1685" s="154" t="s">
        <v>62</v>
      </c>
      <c r="M1685" s="154" t="s">
        <v>62</v>
      </c>
      <c r="N1685" s="154" t="s">
        <v>62</v>
      </c>
      <c r="O1685" s="154" t="s">
        <v>62</v>
      </c>
    </row>
    <row r="1686" spans="1:15" ht="13.5" customHeight="1" x14ac:dyDescent="0.3">
      <c r="A1686" s="155">
        <v>0.114583333333333</v>
      </c>
      <c r="B1686" s="154" t="s">
        <v>62</v>
      </c>
      <c r="C1686" s="154" t="s">
        <v>62</v>
      </c>
      <c r="D1686" s="154" t="s">
        <v>62</v>
      </c>
      <c r="E1686" s="154" t="s">
        <v>62</v>
      </c>
      <c r="F1686" s="154" t="s">
        <v>62</v>
      </c>
      <c r="G1686" s="154" t="s">
        <v>62</v>
      </c>
      <c r="H1686" s="154" t="s">
        <v>62</v>
      </c>
      <c r="I1686" s="154" t="s">
        <v>62</v>
      </c>
      <c r="J1686" s="154" t="s">
        <v>62</v>
      </c>
      <c r="K1686" s="154" t="s">
        <v>62</v>
      </c>
      <c r="L1686" s="154" t="s">
        <v>62</v>
      </c>
      <c r="M1686" s="154" t="s">
        <v>62</v>
      </c>
      <c r="N1686" s="154" t="s">
        <v>62</v>
      </c>
      <c r="O1686" s="154" t="s">
        <v>62</v>
      </c>
    </row>
    <row r="1687" spans="1:15" ht="13.5" customHeight="1" x14ac:dyDescent="0.3">
      <c r="A1687" s="155">
        <v>0.125</v>
      </c>
      <c r="B1687" s="154" t="s">
        <v>62</v>
      </c>
      <c r="C1687" s="154" t="s">
        <v>62</v>
      </c>
      <c r="D1687" s="154" t="s">
        <v>62</v>
      </c>
      <c r="E1687" s="154" t="s">
        <v>62</v>
      </c>
      <c r="F1687" s="154" t="s">
        <v>62</v>
      </c>
      <c r="G1687" s="154" t="s">
        <v>62</v>
      </c>
      <c r="H1687" s="154" t="s">
        <v>62</v>
      </c>
      <c r="I1687" s="154" t="s">
        <v>62</v>
      </c>
      <c r="J1687" s="154" t="s">
        <v>62</v>
      </c>
      <c r="K1687" s="154" t="s">
        <v>62</v>
      </c>
      <c r="L1687" s="154" t="s">
        <v>62</v>
      </c>
      <c r="M1687" s="154" t="s">
        <v>62</v>
      </c>
      <c r="N1687" s="154" t="s">
        <v>62</v>
      </c>
      <c r="O1687" s="154" t="s">
        <v>62</v>
      </c>
    </row>
    <row r="1688" spans="1:15" ht="13.5" customHeight="1" x14ac:dyDescent="0.3">
      <c r="A1688" s="155">
        <v>0.13541666666666699</v>
      </c>
      <c r="B1688" s="154" t="s">
        <v>62</v>
      </c>
      <c r="C1688" s="154" t="s">
        <v>62</v>
      </c>
      <c r="D1688" s="154" t="s">
        <v>62</v>
      </c>
      <c r="E1688" s="154" t="s">
        <v>62</v>
      </c>
      <c r="F1688" s="154" t="s">
        <v>62</v>
      </c>
      <c r="G1688" s="154" t="s">
        <v>62</v>
      </c>
      <c r="H1688" s="154" t="s">
        <v>62</v>
      </c>
      <c r="I1688" s="154" t="s">
        <v>62</v>
      </c>
      <c r="J1688" s="154" t="s">
        <v>62</v>
      </c>
      <c r="K1688" s="154" t="s">
        <v>62</v>
      </c>
      <c r="L1688" s="154" t="s">
        <v>62</v>
      </c>
      <c r="M1688" s="154" t="s">
        <v>62</v>
      </c>
      <c r="N1688" s="154" t="s">
        <v>62</v>
      </c>
      <c r="O1688" s="154" t="s">
        <v>62</v>
      </c>
    </row>
    <row r="1689" spans="1:15" ht="13.5" customHeight="1" x14ac:dyDescent="0.3">
      <c r="A1689" s="155">
        <v>0.14583333333333301</v>
      </c>
      <c r="B1689" s="154" t="s">
        <v>62</v>
      </c>
      <c r="C1689" s="154" t="s">
        <v>62</v>
      </c>
      <c r="D1689" s="154" t="s">
        <v>62</v>
      </c>
      <c r="E1689" s="154" t="s">
        <v>62</v>
      </c>
      <c r="F1689" s="154" t="s">
        <v>62</v>
      </c>
      <c r="G1689" s="154" t="s">
        <v>62</v>
      </c>
      <c r="H1689" s="154" t="s">
        <v>62</v>
      </c>
      <c r="I1689" s="154" t="s">
        <v>62</v>
      </c>
      <c r="J1689" s="154" t="s">
        <v>62</v>
      </c>
      <c r="K1689" s="154" t="s">
        <v>62</v>
      </c>
      <c r="L1689" s="154" t="s">
        <v>62</v>
      </c>
      <c r="M1689" s="154" t="s">
        <v>62</v>
      </c>
      <c r="N1689" s="154" t="s">
        <v>62</v>
      </c>
      <c r="O1689" s="154" t="s">
        <v>62</v>
      </c>
    </row>
    <row r="1690" spans="1:15" ht="13.5" customHeight="1" x14ac:dyDescent="0.3">
      <c r="A1690" s="155">
        <v>0.15625</v>
      </c>
      <c r="B1690" s="154" t="s">
        <v>62</v>
      </c>
      <c r="C1690" s="154" t="s">
        <v>62</v>
      </c>
      <c r="D1690" s="154" t="s">
        <v>62</v>
      </c>
      <c r="E1690" s="154" t="s">
        <v>62</v>
      </c>
      <c r="F1690" s="154" t="s">
        <v>62</v>
      </c>
      <c r="G1690" s="154" t="s">
        <v>62</v>
      </c>
      <c r="H1690" s="154" t="s">
        <v>62</v>
      </c>
      <c r="I1690" s="154" t="s">
        <v>62</v>
      </c>
      <c r="J1690" s="154" t="s">
        <v>62</v>
      </c>
      <c r="K1690" s="154" t="s">
        <v>62</v>
      </c>
      <c r="L1690" s="154" t="s">
        <v>62</v>
      </c>
      <c r="M1690" s="154" t="s">
        <v>62</v>
      </c>
      <c r="N1690" s="154" t="s">
        <v>62</v>
      </c>
      <c r="O1690" s="154" t="s">
        <v>62</v>
      </c>
    </row>
    <row r="1691" spans="1:15" ht="13.5" customHeight="1" x14ac:dyDescent="0.3">
      <c r="A1691" s="155">
        <v>0.16666666666666699</v>
      </c>
      <c r="B1691" s="154" t="s">
        <v>62</v>
      </c>
      <c r="C1691" s="154" t="s">
        <v>62</v>
      </c>
      <c r="D1691" s="154" t="s">
        <v>62</v>
      </c>
      <c r="E1691" s="154" t="s">
        <v>62</v>
      </c>
      <c r="F1691" s="154" t="s">
        <v>62</v>
      </c>
      <c r="G1691" s="154" t="s">
        <v>62</v>
      </c>
      <c r="H1691" s="154" t="s">
        <v>62</v>
      </c>
      <c r="I1691" s="154" t="s">
        <v>62</v>
      </c>
      <c r="J1691" s="154" t="s">
        <v>62</v>
      </c>
      <c r="K1691" s="154" t="s">
        <v>62</v>
      </c>
      <c r="L1691" s="154" t="s">
        <v>62</v>
      </c>
      <c r="M1691" s="154" t="s">
        <v>62</v>
      </c>
      <c r="N1691" s="154" t="s">
        <v>62</v>
      </c>
      <c r="O1691" s="154" t="s">
        <v>62</v>
      </c>
    </row>
    <row r="1692" spans="1:15" ht="13.5" customHeight="1" x14ac:dyDescent="0.3">
      <c r="A1692" s="155">
        <v>0.17708333333333301</v>
      </c>
      <c r="B1692" s="154" t="s">
        <v>62</v>
      </c>
      <c r="C1692" s="154" t="s">
        <v>62</v>
      </c>
      <c r="D1692" s="154" t="s">
        <v>62</v>
      </c>
      <c r="E1692" s="154" t="s">
        <v>62</v>
      </c>
      <c r="F1692" s="154" t="s">
        <v>62</v>
      </c>
      <c r="G1692" s="154" t="s">
        <v>62</v>
      </c>
      <c r="H1692" s="154" t="s">
        <v>62</v>
      </c>
      <c r="I1692" s="154" t="s">
        <v>62</v>
      </c>
      <c r="J1692" s="154" t="s">
        <v>62</v>
      </c>
      <c r="K1692" s="154" t="s">
        <v>62</v>
      </c>
      <c r="L1692" s="154" t="s">
        <v>62</v>
      </c>
      <c r="M1692" s="154" t="s">
        <v>62</v>
      </c>
      <c r="N1692" s="154" t="s">
        <v>62</v>
      </c>
      <c r="O1692" s="154" t="s">
        <v>62</v>
      </c>
    </row>
    <row r="1693" spans="1:15" ht="13.5" customHeight="1" x14ac:dyDescent="0.3">
      <c r="A1693" s="155">
        <v>0.1875</v>
      </c>
      <c r="B1693" s="154" t="s">
        <v>62</v>
      </c>
      <c r="C1693" s="154" t="s">
        <v>62</v>
      </c>
      <c r="D1693" s="154" t="s">
        <v>62</v>
      </c>
      <c r="E1693" s="154" t="s">
        <v>62</v>
      </c>
      <c r="F1693" s="154" t="s">
        <v>62</v>
      </c>
      <c r="G1693" s="154" t="s">
        <v>62</v>
      </c>
      <c r="H1693" s="154" t="s">
        <v>62</v>
      </c>
      <c r="I1693" s="154" t="s">
        <v>62</v>
      </c>
      <c r="J1693" s="154" t="s">
        <v>62</v>
      </c>
      <c r="K1693" s="154" t="s">
        <v>62</v>
      </c>
      <c r="L1693" s="154" t="s">
        <v>62</v>
      </c>
      <c r="M1693" s="154" t="s">
        <v>62</v>
      </c>
      <c r="N1693" s="154" t="s">
        <v>62</v>
      </c>
      <c r="O1693" s="154" t="s">
        <v>62</v>
      </c>
    </row>
    <row r="1694" spans="1:15" ht="13.5" customHeight="1" x14ac:dyDescent="0.3">
      <c r="A1694" s="155">
        <v>0.19791666666666699</v>
      </c>
      <c r="B1694" s="154" t="s">
        <v>62</v>
      </c>
      <c r="C1694" s="154" t="s">
        <v>62</v>
      </c>
      <c r="D1694" s="154" t="s">
        <v>62</v>
      </c>
      <c r="E1694" s="154" t="s">
        <v>62</v>
      </c>
      <c r="F1694" s="154" t="s">
        <v>62</v>
      </c>
      <c r="G1694" s="154" t="s">
        <v>62</v>
      </c>
      <c r="H1694" s="154" t="s">
        <v>62</v>
      </c>
      <c r="I1694" s="154" t="s">
        <v>62</v>
      </c>
      <c r="J1694" s="154" t="s">
        <v>62</v>
      </c>
      <c r="K1694" s="154" t="s">
        <v>62</v>
      </c>
      <c r="L1694" s="154" t="s">
        <v>62</v>
      </c>
      <c r="M1694" s="154" t="s">
        <v>62</v>
      </c>
      <c r="N1694" s="154" t="s">
        <v>62</v>
      </c>
      <c r="O1694" s="154" t="s">
        <v>62</v>
      </c>
    </row>
    <row r="1695" spans="1:15" ht="13.5" customHeight="1" x14ac:dyDescent="0.3">
      <c r="A1695" s="155">
        <v>0.20833333333333301</v>
      </c>
      <c r="B1695" s="154" t="s">
        <v>62</v>
      </c>
      <c r="C1695" s="154" t="s">
        <v>62</v>
      </c>
      <c r="D1695" s="154" t="s">
        <v>62</v>
      </c>
      <c r="E1695" s="154" t="s">
        <v>62</v>
      </c>
      <c r="F1695" s="154" t="s">
        <v>62</v>
      </c>
      <c r="G1695" s="154" t="s">
        <v>62</v>
      </c>
      <c r="H1695" s="154" t="s">
        <v>62</v>
      </c>
      <c r="I1695" s="154" t="s">
        <v>62</v>
      </c>
      <c r="J1695" s="154" t="s">
        <v>62</v>
      </c>
      <c r="K1695" s="154" t="s">
        <v>62</v>
      </c>
      <c r="L1695" s="154" t="s">
        <v>62</v>
      </c>
      <c r="M1695" s="154" t="s">
        <v>62</v>
      </c>
      <c r="N1695" s="154" t="s">
        <v>62</v>
      </c>
      <c r="O1695" s="154" t="s">
        <v>62</v>
      </c>
    </row>
    <row r="1696" spans="1:15" ht="13.5" customHeight="1" x14ac:dyDescent="0.3">
      <c r="A1696" s="155">
        <v>0.21875</v>
      </c>
      <c r="B1696" s="154" t="s">
        <v>62</v>
      </c>
      <c r="C1696" s="154" t="s">
        <v>62</v>
      </c>
      <c r="D1696" s="154" t="s">
        <v>62</v>
      </c>
      <c r="E1696" s="154" t="s">
        <v>62</v>
      </c>
      <c r="F1696" s="154" t="s">
        <v>62</v>
      </c>
      <c r="G1696" s="154" t="s">
        <v>62</v>
      </c>
      <c r="H1696" s="154" t="s">
        <v>62</v>
      </c>
      <c r="I1696" s="154" t="s">
        <v>62</v>
      </c>
      <c r="J1696" s="154" t="s">
        <v>62</v>
      </c>
      <c r="K1696" s="154" t="s">
        <v>62</v>
      </c>
      <c r="L1696" s="154" t="s">
        <v>62</v>
      </c>
      <c r="M1696" s="154" t="s">
        <v>62</v>
      </c>
      <c r="N1696" s="154" t="s">
        <v>62</v>
      </c>
      <c r="O1696" s="154" t="s">
        <v>62</v>
      </c>
    </row>
    <row r="1697" spans="1:15" ht="13.5" customHeight="1" x14ac:dyDescent="0.3">
      <c r="A1697" s="155">
        <v>0.22916666666666699</v>
      </c>
      <c r="B1697" s="154" t="s">
        <v>62</v>
      </c>
      <c r="C1697" s="154" t="s">
        <v>62</v>
      </c>
      <c r="D1697" s="154" t="s">
        <v>62</v>
      </c>
      <c r="E1697" s="154" t="s">
        <v>62</v>
      </c>
      <c r="F1697" s="154" t="s">
        <v>62</v>
      </c>
      <c r="G1697" s="154" t="s">
        <v>62</v>
      </c>
      <c r="H1697" s="154" t="s">
        <v>62</v>
      </c>
      <c r="I1697" s="154" t="s">
        <v>62</v>
      </c>
      <c r="J1697" s="154" t="s">
        <v>62</v>
      </c>
      <c r="K1697" s="154" t="s">
        <v>62</v>
      </c>
      <c r="L1697" s="154" t="s">
        <v>62</v>
      </c>
      <c r="M1697" s="154" t="s">
        <v>62</v>
      </c>
      <c r="N1697" s="154" t="s">
        <v>62</v>
      </c>
      <c r="O1697" s="154" t="s">
        <v>62</v>
      </c>
    </row>
    <row r="1698" spans="1:15" ht="13.5" customHeight="1" x14ac:dyDescent="0.3">
      <c r="A1698" s="155">
        <v>0.23958333333333301</v>
      </c>
      <c r="B1698" s="154" t="s">
        <v>62</v>
      </c>
      <c r="C1698" s="154" t="s">
        <v>62</v>
      </c>
      <c r="D1698" s="154" t="s">
        <v>62</v>
      </c>
      <c r="E1698" s="154" t="s">
        <v>62</v>
      </c>
      <c r="F1698" s="154" t="s">
        <v>62</v>
      </c>
      <c r="G1698" s="154" t="s">
        <v>62</v>
      </c>
      <c r="H1698" s="154" t="s">
        <v>62</v>
      </c>
      <c r="I1698" s="154" t="s">
        <v>62</v>
      </c>
      <c r="J1698" s="154" t="s">
        <v>62</v>
      </c>
      <c r="K1698" s="154" t="s">
        <v>62</v>
      </c>
      <c r="L1698" s="154" t="s">
        <v>62</v>
      </c>
      <c r="M1698" s="154" t="s">
        <v>62</v>
      </c>
      <c r="N1698" s="154" t="s">
        <v>62</v>
      </c>
      <c r="O1698" s="154" t="s">
        <v>62</v>
      </c>
    </row>
    <row r="1699" spans="1:15" ht="13.5" customHeight="1" x14ac:dyDescent="0.3">
      <c r="A1699" s="155">
        <v>0.25</v>
      </c>
      <c r="B1699" s="154" t="s">
        <v>62</v>
      </c>
      <c r="C1699" s="154" t="s">
        <v>62</v>
      </c>
      <c r="D1699" s="154" t="s">
        <v>62</v>
      </c>
      <c r="E1699" s="154" t="s">
        <v>62</v>
      </c>
      <c r="F1699" s="154" t="s">
        <v>62</v>
      </c>
      <c r="G1699" s="154" t="s">
        <v>62</v>
      </c>
      <c r="H1699" s="154" t="s">
        <v>62</v>
      </c>
      <c r="I1699" s="154" t="s">
        <v>62</v>
      </c>
      <c r="J1699" s="154" t="s">
        <v>62</v>
      </c>
      <c r="K1699" s="154" t="s">
        <v>62</v>
      </c>
      <c r="L1699" s="154" t="s">
        <v>62</v>
      </c>
      <c r="M1699" s="154" t="s">
        <v>62</v>
      </c>
      <c r="N1699" s="154" t="s">
        <v>62</v>
      </c>
      <c r="O1699" s="154" t="s">
        <v>62</v>
      </c>
    </row>
    <row r="1700" spans="1:15" ht="13.5" customHeight="1" x14ac:dyDescent="0.3">
      <c r="A1700" s="155">
        <v>0.26041666666666702</v>
      </c>
      <c r="B1700" s="154" t="s">
        <v>62</v>
      </c>
      <c r="C1700" s="154" t="s">
        <v>62</v>
      </c>
      <c r="D1700" s="154" t="s">
        <v>62</v>
      </c>
      <c r="E1700" s="154" t="s">
        <v>62</v>
      </c>
      <c r="F1700" s="154" t="s">
        <v>62</v>
      </c>
      <c r="G1700" s="154" t="s">
        <v>62</v>
      </c>
      <c r="H1700" s="154" t="s">
        <v>62</v>
      </c>
      <c r="I1700" s="154" t="s">
        <v>62</v>
      </c>
      <c r="J1700" s="154" t="s">
        <v>62</v>
      </c>
      <c r="K1700" s="154" t="s">
        <v>62</v>
      </c>
      <c r="L1700" s="154" t="s">
        <v>62</v>
      </c>
      <c r="M1700" s="154" t="s">
        <v>62</v>
      </c>
      <c r="N1700" s="154" t="s">
        <v>62</v>
      </c>
      <c r="O1700" s="154" t="s">
        <v>62</v>
      </c>
    </row>
    <row r="1701" spans="1:15" ht="13.5" customHeight="1" x14ac:dyDescent="0.3">
      <c r="A1701" s="155">
        <v>0.27083333333333298</v>
      </c>
      <c r="B1701" s="154" t="s">
        <v>62</v>
      </c>
      <c r="C1701" s="154" t="s">
        <v>62</v>
      </c>
      <c r="D1701" s="154" t="s">
        <v>62</v>
      </c>
      <c r="E1701" s="154" t="s">
        <v>62</v>
      </c>
      <c r="F1701" s="154" t="s">
        <v>62</v>
      </c>
      <c r="G1701" s="154" t="s">
        <v>62</v>
      </c>
      <c r="H1701" s="154" t="s">
        <v>62</v>
      </c>
      <c r="I1701" s="154" t="s">
        <v>62</v>
      </c>
      <c r="J1701" s="154" t="s">
        <v>62</v>
      </c>
      <c r="K1701" s="154" t="s">
        <v>62</v>
      </c>
      <c r="L1701" s="154" t="s">
        <v>62</v>
      </c>
      <c r="M1701" s="154" t="s">
        <v>62</v>
      </c>
      <c r="N1701" s="154" t="s">
        <v>62</v>
      </c>
      <c r="O1701" s="154" t="s">
        <v>62</v>
      </c>
    </row>
    <row r="1702" spans="1:15" ht="13.5" customHeight="1" x14ac:dyDescent="0.3">
      <c r="A1702" s="155">
        <v>0.28125</v>
      </c>
      <c r="B1702" s="154" t="s">
        <v>62</v>
      </c>
      <c r="C1702" s="154" t="s">
        <v>62</v>
      </c>
      <c r="D1702" s="154" t="s">
        <v>62</v>
      </c>
      <c r="E1702" s="154" t="s">
        <v>62</v>
      </c>
      <c r="F1702" s="154" t="s">
        <v>62</v>
      </c>
      <c r="G1702" s="154" t="s">
        <v>62</v>
      </c>
      <c r="H1702" s="154" t="s">
        <v>62</v>
      </c>
      <c r="I1702" s="154" t="s">
        <v>62</v>
      </c>
      <c r="J1702" s="154" t="s">
        <v>62</v>
      </c>
      <c r="K1702" s="154" t="s">
        <v>62</v>
      </c>
      <c r="L1702" s="154" t="s">
        <v>62</v>
      </c>
      <c r="M1702" s="154" t="s">
        <v>62</v>
      </c>
      <c r="N1702" s="154" t="s">
        <v>62</v>
      </c>
      <c r="O1702" s="154" t="s">
        <v>62</v>
      </c>
    </row>
    <row r="1703" spans="1:15" ht="13.5" customHeight="1" x14ac:dyDescent="0.3">
      <c r="A1703" s="155">
        <v>0.29166666666666702</v>
      </c>
      <c r="B1703" s="154" t="s">
        <v>62</v>
      </c>
      <c r="C1703" s="154" t="s">
        <v>62</v>
      </c>
      <c r="D1703" s="154" t="s">
        <v>62</v>
      </c>
      <c r="E1703" s="154" t="s">
        <v>62</v>
      </c>
      <c r="F1703" s="154" t="s">
        <v>62</v>
      </c>
      <c r="G1703" s="154" t="s">
        <v>62</v>
      </c>
      <c r="H1703" s="154" t="s">
        <v>62</v>
      </c>
      <c r="I1703" s="154" t="s">
        <v>62</v>
      </c>
      <c r="J1703" s="154" t="s">
        <v>62</v>
      </c>
      <c r="K1703" s="154" t="s">
        <v>62</v>
      </c>
      <c r="L1703" s="154" t="s">
        <v>62</v>
      </c>
      <c r="M1703" s="154" t="s">
        <v>62</v>
      </c>
      <c r="N1703" s="154" t="s">
        <v>62</v>
      </c>
      <c r="O1703" s="154" t="s">
        <v>62</v>
      </c>
    </row>
    <row r="1704" spans="1:15" ht="13.5" customHeight="1" x14ac:dyDescent="0.3">
      <c r="A1704" s="155">
        <v>0.30208333333333298</v>
      </c>
      <c r="B1704" s="154" t="s">
        <v>62</v>
      </c>
      <c r="C1704" s="154" t="s">
        <v>62</v>
      </c>
      <c r="D1704" s="154" t="s">
        <v>62</v>
      </c>
      <c r="E1704" s="154" t="s">
        <v>62</v>
      </c>
      <c r="F1704" s="154" t="s">
        <v>62</v>
      </c>
      <c r="G1704" s="154" t="s">
        <v>62</v>
      </c>
      <c r="H1704" s="154" t="s">
        <v>62</v>
      </c>
      <c r="I1704" s="154" t="s">
        <v>62</v>
      </c>
      <c r="J1704" s="154" t="s">
        <v>62</v>
      </c>
      <c r="K1704" s="154" t="s">
        <v>62</v>
      </c>
      <c r="L1704" s="154" t="s">
        <v>62</v>
      </c>
      <c r="M1704" s="154" t="s">
        <v>62</v>
      </c>
      <c r="N1704" s="154" t="s">
        <v>62</v>
      </c>
      <c r="O1704" s="154" t="s">
        <v>62</v>
      </c>
    </row>
    <row r="1705" spans="1:15" ht="13.5" customHeight="1" x14ac:dyDescent="0.3">
      <c r="A1705" s="155">
        <v>0.3125</v>
      </c>
      <c r="B1705" s="154" t="s">
        <v>62</v>
      </c>
      <c r="C1705" s="154" t="s">
        <v>62</v>
      </c>
      <c r="D1705" s="154" t="s">
        <v>62</v>
      </c>
      <c r="E1705" s="154" t="s">
        <v>62</v>
      </c>
      <c r="F1705" s="154" t="s">
        <v>62</v>
      </c>
      <c r="G1705" s="154" t="s">
        <v>62</v>
      </c>
      <c r="H1705" s="154" t="s">
        <v>62</v>
      </c>
      <c r="I1705" s="154" t="s">
        <v>62</v>
      </c>
      <c r="J1705" s="154" t="s">
        <v>62</v>
      </c>
      <c r="K1705" s="154" t="s">
        <v>62</v>
      </c>
      <c r="L1705" s="154" t="s">
        <v>62</v>
      </c>
      <c r="M1705" s="154" t="s">
        <v>62</v>
      </c>
      <c r="N1705" s="154" t="s">
        <v>62</v>
      </c>
      <c r="O1705" s="154" t="s">
        <v>62</v>
      </c>
    </row>
    <row r="1706" spans="1:15" ht="13.5" customHeight="1" x14ac:dyDescent="0.3">
      <c r="A1706" s="155">
        <v>0.32291666666666702</v>
      </c>
      <c r="B1706" s="154" t="s">
        <v>62</v>
      </c>
      <c r="C1706" s="154" t="s">
        <v>62</v>
      </c>
      <c r="D1706" s="154" t="s">
        <v>62</v>
      </c>
      <c r="E1706" s="154" t="s">
        <v>62</v>
      </c>
      <c r="F1706" s="154" t="s">
        <v>62</v>
      </c>
      <c r="G1706" s="154" t="s">
        <v>62</v>
      </c>
      <c r="H1706" s="154" t="s">
        <v>62</v>
      </c>
      <c r="I1706" s="154" t="s">
        <v>62</v>
      </c>
      <c r="J1706" s="154" t="s">
        <v>62</v>
      </c>
      <c r="K1706" s="154" t="s">
        <v>62</v>
      </c>
      <c r="L1706" s="154" t="s">
        <v>62</v>
      </c>
      <c r="M1706" s="154" t="s">
        <v>62</v>
      </c>
      <c r="N1706" s="154" t="s">
        <v>62</v>
      </c>
      <c r="O1706" s="154" t="s">
        <v>62</v>
      </c>
    </row>
    <row r="1707" spans="1:15" ht="13.5" customHeight="1" x14ac:dyDescent="0.3">
      <c r="A1707" s="155">
        <v>0.33333333333333298</v>
      </c>
      <c r="B1707" s="154" t="s">
        <v>62</v>
      </c>
      <c r="C1707" s="154" t="s">
        <v>62</v>
      </c>
      <c r="D1707" s="154" t="s">
        <v>62</v>
      </c>
      <c r="E1707" s="154" t="s">
        <v>62</v>
      </c>
      <c r="F1707" s="154" t="s">
        <v>62</v>
      </c>
      <c r="G1707" s="154" t="s">
        <v>62</v>
      </c>
      <c r="H1707" s="154" t="s">
        <v>62</v>
      </c>
      <c r="I1707" s="154" t="s">
        <v>62</v>
      </c>
      <c r="J1707" s="154" t="s">
        <v>62</v>
      </c>
      <c r="K1707" s="154" t="s">
        <v>62</v>
      </c>
      <c r="L1707" s="154" t="s">
        <v>62</v>
      </c>
      <c r="M1707" s="154" t="s">
        <v>62</v>
      </c>
      <c r="N1707" s="154" t="s">
        <v>62</v>
      </c>
      <c r="O1707" s="154" t="s">
        <v>62</v>
      </c>
    </row>
    <row r="1708" spans="1:15" ht="13.5" customHeight="1" x14ac:dyDescent="0.3">
      <c r="A1708" s="155">
        <v>0.34375</v>
      </c>
      <c r="B1708" s="154" t="s">
        <v>62</v>
      </c>
      <c r="C1708" s="154" t="s">
        <v>62</v>
      </c>
      <c r="D1708" s="154" t="s">
        <v>62</v>
      </c>
      <c r="E1708" s="154" t="s">
        <v>62</v>
      </c>
      <c r="F1708" s="154" t="s">
        <v>62</v>
      </c>
      <c r="G1708" s="154" t="s">
        <v>62</v>
      </c>
      <c r="H1708" s="154" t="s">
        <v>62</v>
      </c>
      <c r="I1708" s="154" t="s">
        <v>62</v>
      </c>
      <c r="J1708" s="154" t="s">
        <v>62</v>
      </c>
      <c r="K1708" s="154" t="s">
        <v>62</v>
      </c>
      <c r="L1708" s="154" t="s">
        <v>62</v>
      </c>
      <c r="M1708" s="154" t="s">
        <v>62</v>
      </c>
      <c r="N1708" s="154" t="s">
        <v>62</v>
      </c>
      <c r="O1708" s="154" t="s">
        <v>62</v>
      </c>
    </row>
    <row r="1709" spans="1:15" ht="13.5" customHeight="1" x14ac:dyDescent="0.3">
      <c r="A1709" s="155">
        <v>0.35416666666666702</v>
      </c>
      <c r="B1709" s="154" t="s">
        <v>62</v>
      </c>
      <c r="C1709" s="154" t="s">
        <v>62</v>
      </c>
      <c r="D1709" s="154" t="s">
        <v>62</v>
      </c>
      <c r="E1709" s="154" t="s">
        <v>62</v>
      </c>
      <c r="F1709" s="154" t="s">
        <v>62</v>
      </c>
      <c r="G1709" s="154" t="s">
        <v>62</v>
      </c>
      <c r="H1709" s="154" t="s">
        <v>62</v>
      </c>
      <c r="I1709" s="154" t="s">
        <v>62</v>
      </c>
      <c r="J1709" s="154" t="s">
        <v>62</v>
      </c>
      <c r="K1709" s="154" t="s">
        <v>62</v>
      </c>
      <c r="L1709" s="154" t="s">
        <v>62</v>
      </c>
      <c r="M1709" s="154" t="s">
        <v>62</v>
      </c>
      <c r="N1709" s="154" t="s">
        <v>62</v>
      </c>
      <c r="O1709" s="154" t="s">
        <v>62</v>
      </c>
    </row>
    <row r="1710" spans="1:15" ht="13.5" customHeight="1" x14ac:dyDescent="0.3">
      <c r="A1710" s="155">
        <v>0.36458333333333298</v>
      </c>
      <c r="B1710" s="154" t="s">
        <v>62</v>
      </c>
      <c r="C1710" s="154" t="s">
        <v>62</v>
      </c>
      <c r="D1710" s="154" t="s">
        <v>62</v>
      </c>
      <c r="E1710" s="154" t="s">
        <v>62</v>
      </c>
      <c r="F1710" s="154" t="s">
        <v>62</v>
      </c>
      <c r="G1710" s="154" t="s">
        <v>62</v>
      </c>
      <c r="H1710" s="154" t="s">
        <v>62</v>
      </c>
      <c r="I1710" s="154" t="s">
        <v>62</v>
      </c>
      <c r="J1710" s="154" t="s">
        <v>62</v>
      </c>
      <c r="K1710" s="154" t="s">
        <v>62</v>
      </c>
      <c r="L1710" s="154" t="s">
        <v>62</v>
      </c>
      <c r="M1710" s="154" t="s">
        <v>62</v>
      </c>
      <c r="N1710" s="154" t="s">
        <v>62</v>
      </c>
      <c r="O1710" s="154" t="s">
        <v>62</v>
      </c>
    </row>
    <row r="1711" spans="1:15" ht="13.5" customHeight="1" x14ac:dyDescent="0.3">
      <c r="A1711" s="155">
        <v>0.375</v>
      </c>
      <c r="B1711" s="154" t="s">
        <v>62</v>
      </c>
      <c r="C1711" s="154" t="s">
        <v>62</v>
      </c>
      <c r="D1711" s="154" t="s">
        <v>62</v>
      </c>
      <c r="E1711" s="154" t="s">
        <v>62</v>
      </c>
      <c r="F1711" s="154" t="s">
        <v>62</v>
      </c>
      <c r="G1711" s="154" t="s">
        <v>62</v>
      </c>
      <c r="H1711" s="154" t="s">
        <v>62</v>
      </c>
      <c r="I1711" s="154" t="s">
        <v>62</v>
      </c>
      <c r="J1711" s="154" t="s">
        <v>62</v>
      </c>
      <c r="K1711" s="154" t="s">
        <v>62</v>
      </c>
      <c r="L1711" s="154" t="s">
        <v>62</v>
      </c>
      <c r="M1711" s="154" t="s">
        <v>62</v>
      </c>
      <c r="N1711" s="154" t="s">
        <v>62</v>
      </c>
      <c r="O1711" s="154" t="s">
        <v>62</v>
      </c>
    </row>
    <row r="1712" spans="1:15" ht="13.5" customHeight="1" x14ac:dyDescent="0.3">
      <c r="A1712" s="155">
        <v>0.38541666666666702</v>
      </c>
      <c r="B1712" s="154" t="s">
        <v>62</v>
      </c>
      <c r="C1712" s="154" t="s">
        <v>62</v>
      </c>
      <c r="D1712" s="154" t="s">
        <v>62</v>
      </c>
      <c r="E1712" s="154" t="s">
        <v>62</v>
      </c>
      <c r="F1712" s="154" t="s">
        <v>62</v>
      </c>
      <c r="G1712" s="154" t="s">
        <v>62</v>
      </c>
      <c r="H1712" s="154" t="s">
        <v>62</v>
      </c>
      <c r="I1712" s="154" t="s">
        <v>62</v>
      </c>
      <c r="J1712" s="154" t="s">
        <v>62</v>
      </c>
      <c r="K1712" s="154" t="s">
        <v>62</v>
      </c>
      <c r="L1712" s="154" t="s">
        <v>62</v>
      </c>
      <c r="M1712" s="154" t="s">
        <v>62</v>
      </c>
      <c r="N1712" s="154" t="s">
        <v>62</v>
      </c>
      <c r="O1712" s="154" t="s">
        <v>62</v>
      </c>
    </row>
    <row r="1713" spans="1:15" ht="13.5" customHeight="1" x14ac:dyDescent="0.3">
      <c r="A1713" s="155">
        <v>0.39583333333333298</v>
      </c>
      <c r="B1713" s="154" t="s">
        <v>62</v>
      </c>
      <c r="C1713" s="154" t="s">
        <v>62</v>
      </c>
      <c r="D1713" s="154" t="s">
        <v>62</v>
      </c>
      <c r="E1713" s="154" t="s">
        <v>62</v>
      </c>
      <c r="F1713" s="154" t="s">
        <v>62</v>
      </c>
      <c r="G1713" s="154" t="s">
        <v>62</v>
      </c>
      <c r="H1713" s="154" t="s">
        <v>62</v>
      </c>
      <c r="I1713" s="154" t="s">
        <v>62</v>
      </c>
      <c r="J1713" s="154" t="s">
        <v>62</v>
      </c>
      <c r="K1713" s="154" t="s">
        <v>62</v>
      </c>
      <c r="L1713" s="154" t="s">
        <v>62</v>
      </c>
      <c r="M1713" s="154" t="s">
        <v>62</v>
      </c>
      <c r="N1713" s="154" t="s">
        <v>62</v>
      </c>
      <c r="O1713" s="154" t="s">
        <v>62</v>
      </c>
    </row>
    <row r="1714" spans="1:15" ht="13.5" customHeight="1" x14ac:dyDescent="0.3">
      <c r="A1714" s="155">
        <v>0.40625</v>
      </c>
      <c r="B1714" s="154" t="s">
        <v>62</v>
      </c>
      <c r="C1714" s="154" t="s">
        <v>62</v>
      </c>
      <c r="D1714" s="154" t="s">
        <v>62</v>
      </c>
      <c r="E1714" s="154" t="s">
        <v>62</v>
      </c>
      <c r="F1714" s="154" t="s">
        <v>62</v>
      </c>
      <c r="G1714" s="154" t="s">
        <v>62</v>
      </c>
      <c r="H1714" s="154" t="s">
        <v>62</v>
      </c>
      <c r="I1714" s="154" t="s">
        <v>62</v>
      </c>
      <c r="J1714" s="154" t="s">
        <v>62</v>
      </c>
      <c r="K1714" s="154" t="s">
        <v>62</v>
      </c>
      <c r="L1714" s="154" t="s">
        <v>62</v>
      </c>
      <c r="M1714" s="154" t="s">
        <v>62</v>
      </c>
      <c r="N1714" s="154" t="s">
        <v>62</v>
      </c>
      <c r="O1714" s="154" t="s">
        <v>62</v>
      </c>
    </row>
    <row r="1715" spans="1:15" ht="13.5" customHeight="1" x14ac:dyDescent="0.3">
      <c r="A1715" s="155">
        <v>0.41666666666666702</v>
      </c>
      <c r="B1715" s="154" t="s">
        <v>62</v>
      </c>
      <c r="C1715" s="154" t="s">
        <v>62</v>
      </c>
      <c r="D1715" s="154" t="s">
        <v>62</v>
      </c>
      <c r="E1715" s="154" t="s">
        <v>62</v>
      </c>
      <c r="F1715" s="154" t="s">
        <v>62</v>
      </c>
      <c r="G1715" s="154" t="s">
        <v>62</v>
      </c>
      <c r="H1715" s="154" t="s">
        <v>62</v>
      </c>
      <c r="I1715" s="154" t="s">
        <v>62</v>
      </c>
      <c r="J1715" s="154" t="s">
        <v>62</v>
      </c>
      <c r="K1715" s="154" t="s">
        <v>62</v>
      </c>
      <c r="L1715" s="154" t="s">
        <v>62</v>
      </c>
      <c r="M1715" s="154" t="s">
        <v>62</v>
      </c>
      <c r="N1715" s="154" t="s">
        <v>62</v>
      </c>
      <c r="O1715" s="154" t="s">
        <v>62</v>
      </c>
    </row>
    <row r="1716" spans="1:15" ht="13.5" customHeight="1" x14ac:dyDescent="0.3">
      <c r="A1716" s="155">
        <v>0.42708333333333298</v>
      </c>
      <c r="B1716" s="154" t="s">
        <v>62</v>
      </c>
      <c r="C1716" s="154" t="s">
        <v>62</v>
      </c>
      <c r="D1716" s="154" t="s">
        <v>62</v>
      </c>
      <c r="E1716" s="154" t="s">
        <v>62</v>
      </c>
      <c r="F1716" s="154" t="s">
        <v>62</v>
      </c>
      <c r="G1716" s="154" t="s">
        <v>62</v>
      </c>
      <c r="H1716" s="154" t="s">
        <v>62</v>
      </c>
      <c r="I1716" s="154" t="s">
        <v>62</v>
      </c>
      <c r="J1716" s="154" t="s">
        <v>62</v>
      </c>
      <c r="K1716" s="154" t="s">
        <v>62</v>
      </c>
      <c r="L1716" s="154" t="s">
        <v>62</v>
      </c>
      <c r="M1716" s="154" t="s">
        <v>62</v>
      </c>
      <c r="N1716" s="154" t="s">
        <v>62</v>
      </c>
      <c r="O1716" s="154" t="s">
        <v>62</v>
      </c>
    </row>
    <row r="1717" spans="1:15" ht="13.5" customHeight="1" x14ac:dyDescent="0.3">
      <c r="A1717" s="155">
        <v>0.4375</v>
      </c>
      <c r="B1717" s="154" t="s">
        <v>62</v>
      </c>
      <c r="C1717" s="154" t="s">
        <v>62</v>
      </c>
      <c r="D1717" s="154" t="s">
        <v>62</v>
      </c>
      <c r="E1717" s="154" t="s">
        <v>62</v>
      </c>
      <c r="F1717" s="154" t="s">
        <v>62</v>
      </c>
      <c r="G1717" s="154" t="s">
        <v>62</v>
      </c>
      <c r="H1717" s="154" t="s">
        <v>62</v>
      </c>
      <c r="I1717" s="154" t="s">
        <v>62</v>
      </c>
      <c r="J1717" s="154" t="s">
        <v>62</v>
      </c>
      <c r="K1717" s="154" t="s">
        <v>62</v>
      </c>
      <c r="L1717" s="154" t="s">
        <v>62</v>
      </c>
      <c r="M1717" s="154" t="s">
        <v>62</v>
      </c>
      <c r="N1717" s="154" t="s">
        <v>62</v>
      </c>
      <c r="O1717" s="154" t="s">
        <v>62</v>
      </c>
    </row>
    <row r="1718" spans="1:15" ht="13.5" customHeight="1" x14ac:dyDescent="0.3">
      <c r="A1718" s="155">
        <v>0.44791666666666702</v>
      </c>
      <c r="B1718" s="154" t="s">
        <v>62</v>
      </c>
      <c r="C1718" s="154" t="s">
        <v>62</v>
      </c>
      <c r="D1718" s="154" t="s">
        <v>62</v>
      </c>
      <c r="E1718" s="154" t="s">
        <v>62</v>
      </c>
      <c r="F1718" s="154" t="s">
        <v>62</v>
      </c>
      <c r="G1718" s="154" t="s">
        <v>62</v>
      </c>
      <c r="H1718" s="154" t="s">
        <v>62</v>
      </c>
      <c r="I1718" s="154" t="s">
        <v>62</v>
      </c>
      <c r="J1718" s="154" t="s">
        <v>62</v>
      </c>
      <c r="K1718" s="154" t="s">
        <v>62</v>
      </c>
      <c r="L1718" s="154" t="s">
        <v>62</v>
      </c>
      <c r="M1718" s="154" t="s">
        <v>62</v>
      </c>
      <c r="N1718" s="154" t="s">
        <v>62</v>
      </c>
      <c r="O1718" s="154" t="s">
        <v>62</v>
      </c>
    </row>
    <row r="1719" spans="1:15" ht="13.5" customHeight="1" x14ac:dyDescent="0.3">
      <c r="A1719" s="155">
        <v>0.45833333333333298</v>
      </c>
      <c r="B1719" s="154" t="s">
        <v>62</v>
      </c>
      <c r="C1719" s="154" t="s">
        <v>62</v>
      </c>
      <c r="D1719" s="154" t="s">
        <v>62</v>
      </c>
      <c r="E1719" s="154" t="s">
        <v>62</v>
      </c>
      <c r="F1719" s="154" t="s">
        <v>62</v>
      </c>
      <c r="G1719" s="154" t="s">
        <v>62</v>
      </c>
      <c r="H1719" s="154" t="s">
        <v>62</v>
      </c>
      <c r="I1719" s="154" t="s">
        <v>62</v>
      </c>
      <c r="J1719" s="154" t="s">
        <v>62</v>
      </c>
      <c r="K1719" s="154" t="s">
        <v>62</v>
      </c>
      <c r="L1719" s="154" t="s">
        <v>62</v>
      </c>
      <c r="M1719" s="154" t="s">
        <v>62</v>
      </c>
      <c r="N1719" s="154" t="s">
        <v>62</v>
      </c>
      <c r="O1719" s="154" t="s">
        <v>62</v>
      </c>
    </row>
    <row r="1720" spans="1:15" ht="13.5" customHeight="1" x14ac:dyDescent="0.3">
      <c r="A1720" s="155">
        <v>0.46875</v>
      </c>
      <c r="B1720" s="154" t="s">
        <v>62</v>
      </c>
      <c r="C1720" s="154" t="s">
        <v>62</v>
      </c>
      <c r="D1720" s="154" t="s">
        <v>62</v>
      </c>
      <c r="E1720" s="154" t="s">
        <v>62</v>
      </c>
      <c r="F1720" s="154" t="s">
        <v>62</v>
      </c>
      <c r="G1720" s="154" t="s">
        <v>62</v>
      </c>
      <c r="H1720" s="154" t="s">
        <v>62</v>
      </c>
      <c r="I1720" s="154" t="s">
        <v>62</v>
      </c>
      <c r="J1720" s="154" t="s">
        <v>62</v>
      </c>
      <c r="K1720" s="154" t="s">
        <v>62</v>
      </c>
      <c r="L1720" s="154" t="s">
        <v>62</v>
      </c>
      <c r="M1720" s="154" t="s">
        <v>62</v>
      </c>
      <c r="N1720" s="154" t="s">
        <v>62</v>
      </c>
      <c r="O1720" s="154" t="s">
        <v>62</v>
      </c>
    </row>
    <row r="1721" spans="1:15" ht="13.5" customHeight="1" x14ac:dyDescent="0.3">
      <c r="A1721" s="155">
        <v>0.47916666666666702</v>
      </c>
      <c r="B1721" s="154" t="s">
        <v>62</v>
      </c>
      <c r="C1721" s="154" t="s">
        <v>62</v>
      </c>
      <c r="D1721" s="154" t="s">
        <v>62</v>
      </c>
      <c r="E1721" s="154" t="s">
        <v>62</v>
      </c>
      <c r="F1721" s="154" t="s">
        <v>62</v>
      </c>
      <c r="G1721" s="154" t="s">
        <v>62</v>
      </c>
      <c r="H1721" s="154" t="s">
        <v>62</v>
      </c>
      <c r="I1721" s="154" t="s">
        <v>62</v>
      </c>
      <c r="J1721" s="154" t="s">
        <v>62</v>
      </c>
      <c r="K1721" s="154" t="s">
        <v>62</v>
      </c>
      <c r="L1721" s="154" t="s">
        <v>62</v>
      </c>
      <c r="M1721" s="154" t="s">
        <v>62</v>
      </c>
      <c r="N1721" s="154" t="s">
        <v>62</v>
      </c>
      <c r="O1721" s="154" t="s">
        <v>62</v>
      </c>
    </row>
    <row r="1722" spans="1:15" ht="13.5" customHeight="1" x14ac:dyDescent="0.3">
      <c r="A1722" s="155">
        <v>0.48958333333333298</v>
      </c>
      <c r="B1722" s="154" t="s">
        <v>62</v>
      </c>
      <c r="C1722" s="154" t="s">
        <v>62</v>
      </c>
      <c r="D1722" s="154" t="s">
        <v>62</v>
      </c>
      <c r="E1722" s="154" t="s">
        <v>62</v>
      </c>
      <c r="F1722" s="154" t="s">
        <v>62</v>
      </c>
      <c r="G1722" s="154" t="s">
        <v>62</v>
      </c>
      <c r="H1722" s="154" t="s">
        <v>62</v>
      </c>
      <c r="I1722" s="154" t="s">
        <v>62</v>
      </c>
      <c r="J1722" s="154" t="s">
        <v>62</v>
      </c>
      <c r="K1722" s="154" t="s">
        <v>62</v>
      </c>
      <c r="L1722" s="154" t="s">
        <v>62</v>
      </c>
      <c r="M1722" s="154" t="s">
        <v>62</v>
      </c>
      <c r="N1722" s="154" t="s">
        <v>62</v>
      </c>
      <c r="O1722" s="154" t="s">
        <v>62</v>
      </c>
    </row>
    <row r="1723" spans="1:15" ht="13.5" customHeight="1" x14ac:dyDescent="0.3">
      <c r="A1723" s="155">
        <v>0.5</v>
      </c>
      <c r="B1723" s="154" t="s">
        <v>62</v>
      </c>
      <c r="C1723" s="154" t="s">
        <v>62</v>
      </c>
      <c r="D1723" s="154" t="s">
        <v>62</v>
      </c>
      <c r="E1723" s="154" t="s">
        <v>62</v>
      </c>
      <c r="F1723" s="154" t="s">
        <v>62</v>
      </c>
      <c r="G1723" s="154" t="s">
        <v>62</v>
      </c>
      <c r="H1723" s="154" t="s">
        <v>62</v>
      </c>
      <c r="I1723" s="154" t="s">
        <v>62</v>
      </c>
      <c r="J1723" s="154" t="s">
        <v>62</v>
      </c>
      <c r="K1723" s="154" t="s">
        <v>62</v>
      </c>
      <c r="L1723" s="154" t="s">
        <v>62</v>
      </c>
      <c r="M1723" s="154" t="s">
        <v>62</v>
      </c>
      <c r="N1723" s="154" t="s">
        <v>62</v>
      </c>
      <c r="O1723" s="154" t="s">
        <v>62</v>
      </c>
    </row>
    <row r="1724" spans="1:15" ht="13.5" customHeight="1" x14ac:dyDescent="0.3">
      <c r="A1724" s="155">
        <v>0.51041666666666696</v>
      </c>
      <c r="B1724" s="154" t="s">
        <v>62</v>
      </c>
      <c r="C1724" s="154" t="s">
        <v>62</v>
      </c>
      <c r="D1724" s="154" t="s">
        <v>62</v>
      </c>
      <c r="E1724" s="154" t="s">
        <v>62</v>
      </c>
      <c r="F1724" s="154" t="s">
        <v>62</v>
      </c>
      <c r="G1724" s="154" t="s">
        <v>62</v>
      </c>
      <c r="H1724" s="154" t="s">
        <v>62</v>
      </c>
      <c r="I1724" s="154" t="s">
        <v>62</v>
      </c>
      <c r="J1724" s="154" t="s">
        <v>62</v>
      </c>
      <c r="K1724" s="154" t="s">
        <v>62</v>
      </c>
      <c r="L1724" s="154" t="s">
        <v>62</v>
      </c>
      <c r="M1724" s="154" t="s">
        <v>62</v>
      </c>
      <c r="N1724" s="154" t="s">
        <v>62</v>
      </c>
      <c r="O1724" s="154" t="s">
        <v>62</v>
      </c>
    </row>
    <row r="1725" spans="1:15" ht="13.5" customHeight="1" x14ac:dyDescent="0.3">
      <c r="A1725" s="155">
        <v>0.52083333333333304</v>
      </c>
      <c r="B1725" s="154" t="s">
        <v>62</v>
      </c>
      <c r="C1725" s="154" t="s">
        <v>62</v>
      </c>
      <c r="D1725" s="154" t="s">
        <v>62</v>
      </c>
      <c r="E1725" s="154" t="s">
        <v>62</v>
      </c>
      <c r="F1725" s="154" t="s">
        <v>62</v>
      </c>
      <c r="G1725" s="154" t="s">
        <v>62</v>
      </c>
      <c r="H1725" s="154" t="s">
        <v>62</v>
      </c>
      <c r="I1725" s="154" t="s">
        <v>62</v>
      </c>
      <c r="J1725" s="154" t="s">
        <v>62</v>
      </c>
      <c r="K1725" s="154" t="s">
        <v>62</v>
      </c>
      <c r="L1725" s="154" t="s">
        <v>62</v>
      </c>
      <c r="M1725" s="154" t="s">
        <v>62</v>
      </c>
      <c r="N1725" s="154" t="s">
        <v>62</v>
      </c>
      <c r="O1725" s="154" t="s">
        <v>62</v>
      </c>
    </row>
    <row r="1726" spans="1:15" ht="13.5" customHeight="1" x14ac:dyDescent="0.3">
      <c r="A1726" s="155">
        <v>0.53125</v>
      </c>
      <c r="B1726" s="154" t="s">
        <v>62</v>
      </c>
      <c r="C1726" s="154" t="s">
        <v>62</v>
      </c>
      <c r="D1726" s="154" t="s">
        <v>62</v>
      </c>
      <c r="E1726" s="154" t="s">
        <v>62</v>
      </c>
      <c r="F1726" s="154" t="s">
        <v>62</v>
      </c>
      <c r="G1726" s="154" t="s">
        <v>62</v>
      </c>
      <c r="H1726" s="154" t="s">
        <v>62</v>
      </c>
      <c r="I1726" s="154" t="s">
        <v>62</v>
      </c>
      <c r="J1726" s="154" t="s">
        <v>62</v>
      </c>
      <c r="K1726" s="154" t="s">
        <v>62</v>
      </c>
      <c r="L1726" s="154" t="s">
        <v>62</v>
      </c>
      <c r="M1726" s="154" t="s">
        <v>62</v>
      </c>
      <c r="N1726" s="154" t="s">
        <v>62</v>
      </c>
      <c r="O1726" s="154" t="s">
        <v>62</v>
      </c>
    </row>
    <row r="1727" spans="1:15" ht="13.5" customHeight="1" x14ac:dyDescent="0.3">
      <c r="A1727" s="155">
        <v>0.54166666666666696</v>
      </c>
      <c r="B1727" s="154" t="s">
        <v>62</v>
      </c>
      <c r="C1727" s="154" t="s">
        <v>62</v>
      </c>
      <c r="D1727" s="154" t="s">
        <v>62</v>
      </c>
      <c r="E1727" s="154" t="s">
        <v>62</v>
      </c>
      <c r="F1727" s="154" t="s">
        <v>62</v>
      </c>
      <c r="G1727" s="154" t="s">
        <v>62</v>
      </c>
      <c r="H1727" s="154" t="s">
        <v>62</v>
      </c>
      <c r="I1727" s="154" t="s">
        <v>62</v>
      </c>
      <c r="J1727" s="154" t="s">
        <v>62</v>
      </c>
      <c r="K1727" s="154" t="s">
        <v>62</v>
      </c>
      <c r="L1727" s="154" t="s">
        <v>62</v>
      </c>
      <c r="M1727" s="154" t="s">
        <v>62</v>
      </c>
      <c r="N1727" s="154" t="s">
        <v>62</v>
      </c>
      <c r="O1727" s="154" t="s">
        <v>62</v>
      </c>
    </row>
    <row r="1728" spans="1:15" ht="13.5" customHeight="1" x14ac:dyDescent="0.3">
      <c r="A1728" s="155">
        <v>0.55208333333333304</v>
      </c>
      <c r="B1728" s="154" t="s">
        <v>62</v>
      </c>
      <c r="C1728" s="154" t="s">
        <v>62</v>
      </c>
      <c r="D1728" s="154" t="s">
        <v>62</v>
      </c>
      <c r="E1728" s="154" t="s">
        <v>62</v>
      </c>
      <c r="F1728" s="154" t="s">
        <v>62</v>
      </c>
      <c r="G1728" s="154" t="s">
        <v>62</v>
      </c>
      <c r="H1728" s="154" t="s">
        <v>62</v>
      </c>
      <c r="I1728" s="154" t="s">
        <v>62</v>
      </c>
      <c r="J1728" s="154" t="s">
        <v>62</v>
      </c>
      <c r="K1728" s="154" t="s">
        <v>62</v>
      </c>
      <c r="L1728" s="154" t="s">
        <v>62</v>
      </c>
      <c r="M1728" s="154" t="s">
        <v>62</v>
      </c>
      <c r="N1728" s="154" t="s">
        <v>62</v>
      </c>
      <c r="O1728" s="154" t="s">
        <v>62</v>
      </c>
    </row>
    <row r="1729" spans="1:15" ht="13.5" customHeight="1" x14ac:dyDescent="0.3">
      <c r="A1729" s="155">
        <v>0.5625</v>
      </c>
      <c r="B1729" s="154" t="s">
        <v>62</v>
      </c>
      <c r="C1729" s="154" t="s">
        <v>62</v>
      </c>
      <c r="D1729" s="154" t="s">
        <v>62</v>
      </c>
      <c r="E1729" s="154" t="s">
        <v>62</v>
      </c>
      <c r="F1729" s="154" t="s">
        <v>62</v>
      </c>
      <c r="G1729" s="154" t="s">
        <v>62</v>
      </c>
      <c r="H1729" s="154" t="s">
        <v>62</v>
      </c>
      <c r="I1729" s="154" t="s">
        <v>62</v>
      </c>
      <c r="J1729" s="154" t="s">
        <v>62</v>
      </c>
      <c r="K1729" s="154" t="s">
        <v>62</v>
      </c>
      <c r="L1729" s="154" t="s">
        <v>62</v>
      </c>
      <c r="M1729" s="154" t="s">
        <v>62</v>
      </c>
      <c r="N1729" s="154" t="s">
        <v>62</v>
      </c>
      <c r="O1729" s="154" t="s">
        <v>62</v>
      </c>
    </row>
    <row r="1730" spans="1:15" ht="13.5" customHeight="1" x14ac:dyDescent="0.3">
      <c r="A1730" s="155">
        <v>0.57291666666666696</v>
      </c>
      <c r="B1730" s="154" t="s">
        <v>62</v>
      </c>
      <c r="C1730" s="154" t="s">
        <v>62</v>
      </c>
      <c r="D1730" s="154" t="s">
        <v>62</v>
      </c>
      <c r="E1730" s="154" t="s">
        <v>62</v>
      </c>
      <c r="F1730" s="154" t="s">
        <v>62</v>
      </c>
      <c r="G1730" s="154" t="s">
        <v>62</v>
      </c>
      <c r="H1730" s="154" t="s">
        <v>62</v>
      </c>
      <c r="I1730" s="154" t="s">
        <v>62</v>
      </c>
      <c r="J1730" s="154" t="s">
        <v>62</v>
      </c>
      <c r="K1730" s="154" t="s">
        <v>62</v>
      </c>
      <c r="L1730" s="154" t="s">
        <v>62</v>
      </c>
      <c r="M1730" s="154" t="s">
        <v>62</v>
      </c>
      <c r="N1730" s="154" t="s">
        <v>62</v>
      </c>
      <c r="O1730" s="154" t="s">
        <v>62</v>
      </c>
    </row>
    <row r="1731" spans="1:15" ht="13.5" customHeight="1" x14ac:dyDescent="0.3">
      <c r="A1731" s="155">
        <v>0.58333333333333304</v>
      </c>
      <c r="B1731" s="154" t="s">
        <v>62</v>
      </c>
      <c r="C1731" s="154" t="s">
        <v>62</v>
      </c>
      <c r="D1731" s="154" t="s">
        <v>62</v>
      </c>
      <c r="E1731" s="154" t="s">
        <v>62</v>
      </c>
      <c r="F1731" s="154" t="s">
        <v>62</v>
      </c>
      <c r="G1731" s="154" t="s">
        <v>62</v>
      </c>
      <c r="H1731" s="154" t="s">
        <v>62</v>
      </c>
      <c r="I1731" s="154" t="s">
        <v>62</v>
      </c>
      <c r="J1731" s="154" t="s">
        <v>62</v>
      </c>
      <c r="K1731" s="154" t="s">
        <v>62</v>
      </c>
      <c r="L1731" s="154" t="s">
        <v>62</v>
      </c>
      <c r="M1731" s="154" t="s">
        <v>62</v>
      </c>
      <c r="N1731" s="154" t="s">
        <v>62</v>
      </c>
      <c r="O1731" s="154" t="s">
        <v>62</v>
      </c>
    </row>
    <row r="1732" spans="1:15" ht="13.5" customHeight="1" x14ac:dyDescent="0.3">
      <c r="A1732" s="155">
        <v>0.59375</v>
      </c>
      <c r="B1732" s="154" t="s">
        <v>62</v>
      </c>
      <c r="C1732" s="154" t="s">
        <v>62</v>
      </c>
      <c r="D1732" s="154" t="s">
        <v>62</v>
      </c>
      <c r="E1732" s="154" t="s">
        <v>62</v>
      </c>
      <c r="F1732" s="154" t="s">
        <v>62</v>
      </c>
      <c r="G1732" s="154" t="s">
        <v>62</v>
      </c>
      <c r="H1732" s="154" t="s">
        <v>62</v>
      </c>
      <c r="I1732" s="154" t="s">
        <v>62</v>
      </c>
      <c r="J1732" s="154" t="s">
        <v>62</v>
      </c>
      <c r="K1732" s="154" t="s">
        <v>62</v>
      </c>
      <c r="L1732" s="154" t="s">
        <v>62</v>
      </c>
      <c r="M1732" s="154" t="s">
        <v>62</v>
      </c>
      <c r="N1732" s="154" t="s">
        <v>62</v>
      </c>
      <c r="O1732" s="154" t="s">
        <v>62</v>
      </c>
    </row>
    <row r="1733" spans="1:15" ht="13.5" customHeight="1" x14ac:dyDescent="0.3">
      <c r="A1733" s="155">
        <v>0.60416666666666696</v>
      </c>
      <c r="B1733" s="154" t="s">
        <v>62</v>
      </c>
      <c r="C1733" s="154" t="s">
        <v>62</v>
      </c>
      <c r="D1733" s="154" t="s">
        <v>62</v>
      </c>
      <c r="E1733" s="154" t="s">
        <v>62</v>
      </c>
      <c r="F1733" s="154" t="s">
        <v>62</v>
      </c>
      <c r="G1733" s="154" t="s">
        <v>62</v>
      </c>
      <c r="H1733" s="154" t="s">
        <v>62</v>
      </c>
      <c r="I1733" s="154" t="s">
        <v>62</v>
      </c>
      <c r="J1733" s="154" t="s">
        <v>62</v>
      </c>
      <c r="K1733" s="154" t="s">
        <v>62</v>
      </c>
      <c r="L1733" s="154" t="s">
        <v>62</v>
      </c>
      <c r="M1733" s="154" t="s">
        <v>62</v>
      </c>
      <c r="N1733" s="154" t="s">
        <v>62</v>
      </c>
      <c r="O1733" s="154" t="s">
        <v>62</v>
      </c>
    </row>
    <row r="1734" spans="1:15" ht="13.5" customHeight="1" x14ac:dyDescent="0.3">
      <c r="A1734" s="155">
        <v>0.61458333333333304</v>
      </c>
      <c r="B1734" s="154" t="s">
        <v>62</v>
      </c>
      <c r="C1734" s="154" t="s">
        <v>62</v>
      </c>
      <c r="D1734" s="154" t="s">
        <v>62</v>
      </c>
      <c r="E1734" s="154" t="s">
        <v>62</v>
      </c>
      <c r="F1734" s="154" t="s">
        <v>62</v>
      </c>
      <c r="G1734" s="154" t="s">
        <v>62</v>
      </c>
      <c r="H1734" s="154" t="s">
        <v>62</v>
      </c>
      <c r="I1734" s="154" t="s">
        <v>62</v>
      </c>
      <c r="J1734" s="154" t="s">
        <v>62</v>
      </c>
      <c r="K1734" s="154" t="s">
        <v>62</v>
      </c>
      <c r="L1734" s="154" t="s">
        <v>62</v>
      </c>
      <c r="M1734" s="154" t="s">
        <v>62</v>
      </c>
      <c r="N1734" s="154" t="s">
        <v>62</v>
      </c>
      <c r="O1734" s="154" t="s">
        <v>62</v>
      </c>
    </row>
    <row r="1735" spans="1:15" ht="13.5" customHeight="1" x14ac:dyDescent="0.3">
      <c r="A1735" s="155">
        <v>0.625</v>
      </c>
      <c r="B1735" s="154" t="s">
        <v>62</v>
      </c>
      <c r="C1735" s="154" t="s">
        <v>62</v>
      </c>
      <c r="D1735" s="154" t="s">
        <v>62</v>
      </c>
      <c r="E1735" s="154" t="s">
        <v>62</v>
      </c>
      <c r="F1735" s="154" t="s">
        <v>62</v>
      </c>
      <c r="G1735" s="154" t="s">
        <v>62</v>
      </c>
      <c r="H1735" s="154" t="s">
        <v>62</v>
      </c>
      <c r="I1735" s="154" t="s">
        <v>62</v>
      </c>
      <c r="J1735" s="154" t="s">
        <v>62</v>
      </c>
      <c r="K1735" s="154" t="s">
        <v>62</v>
      </c>
      <c r="L1735" s="154" t="s">
        <v>62</v>
      </c>
      <c r="M1735" s="154" t="s">
        <v>62</v>
      </c>
      <c r="N1735" s="154" t="s">
        <v>62</v>
      </c>
      <c r="O1735" s="154" t="s">
        <v>62</v>
      </c>
    </row>
    <row r="1736" spans="1:15" ht="13.5" customHeight="1" x14ac:dyDescent="0.3">
      <c r="A1736" s="155">
        <v>0.63541666666666696</v>
      </c>
      <c r="B1736" s="154" t="s">
        <v>62</v>
      </c>
      <c r="C1736" s="154" t="s">
        <v>62</v>
      </c>
      <c r="D1736" s="154" t="s">
        <v>62</v>
      </c>
      <c r="E1736" s="154" t="s">
        <v>62</v>
      </c>
      <c r="F1736" s="154" t="s">
        <v>62</v>
      </c>
      <c r="G1736" s="154" t="s">
        <v>62</v>
      </c>
      <c r="H1736" s="154" t="s">
        <v>62</v>
      </c>
      <c r="I1736" s="154" t="s">
        <v>62</v>
      </c>
      <c r="J1736" s="154" t="s">
        <v>62</v>
      </c>
      <c r="K1736" s="154" t="s">
        <v>62</v>
      </c>
      <c r="L1736" s="154" t="s">
        <v>62</v>
      </c>
      <c r="M1736" s="154" t="s">
        <v>62</v>
      </c>
      <c r="N1736" s="154" t="s">
        <v>62</v>
      </c>
      <c r="O1736" s="154" t="s">
        <v>62</v>
      </c>
    </row>
    <row r="1737" spans="1:15" ht="13.5" customHeight="1" x14ac:dyDescent="0.3">
      <c r="A1737" s="155">
        <v>0.64583333333333304</v>
      </c>
      <c r="B1737" s="154" t="s">
        <v>62</v>
      </c>
      <c r="C1737" s="154" t="s">
        <v>62</v>
      </c>
      <c r="D1737" s="154" t="s">
        <v>62</v>
      </c>
      <c r="E1737" s="154" t="s">
        <v>62</v>
      </c>
      <c r="F1737" s="154" t="s">
        <v>62</v>
      </c>
      <c r="G1737" s="154" t="s">
        <v>62</v>
      </c>
      <c r="H1737" s="154" t="s">
        <v>62</v>
      </c>
      <c r="I1737" s="154" t="s">
        <v>62</v>
      </c>
      <c r="J1737" s="154" t="s">
        <v>62</v>
      </c>
      <c r="K1737" s="154" t="s">
        <v>62</v>
      </c>
      <c r="L1737" s="154" t="s">
        <v>62</v>
      </c>
      <c r="M1737" s="154" t="s">
        <v>62</v>
      </c>
      <c r="N1737" s="154" t="s">
        <v>62</v>
      </c>
      <c r="O1737" s="154" t="s">
        <v>62</v>
      </c>
    </row>
    <row r="1738" spans="1:15" ht="13.5" customHeight="1" x14ac:dyDescent="0.3">
      <c r="A1738" s="155">
        <v>0.65625</v>
      </c>
      <c r="B1738" s="154" t="s">
        <v>62</v>
      </c>
      <c r="C1738" s="154" t="s">
        <v>62</v>
      </c>
      <c r="D1738" s="154" t="s">
        <v>62</v>
      </c>
      <c r="E1738" s="154" t="s">
        <v>62</v>
      </c>
      <c r="F1738" s="154" t="s">
        <v>62</v>
      </c>
      <c r="G1738" s="154" t="s">
        <v>62</v>
      </c>
      <c r="H1738" s="154" t="s">
        <v>62</v>
      </c>
      <c r="I1738" s="154" t="s">
        <v>62</v>
      </c>
      <c r="J1738" s="154" t="s">
        <v>62</v>
      </c>
      <c r="K1738" s="154" t="s">
        <v>62</v>
      </c>
      <c r="L1738" s="154" t="s">
        <v>62</v>
      </c>
      <c r="M1738" s="154" t="s">
        <v>62</v>
      </c>
      <c r="N1738" s="154" t="s">
        <v>62</v>
      </c>
      <c r="O1738" s="154" t="s">
        <v>62</v>
      </c>
    </row>
    <row r="1739" spans="1:15" ht="13.5" customHeight="1" x14ac:dyDescent="0.3">
      <c r="A1739" s="155">
        <v>0.66666666666666696</v>
      </c>
      <c r="B1739" s="154" t="s">
        <v>62</v>
      </c>
      <c r="C1739" s="154" t="s">
        <v>62</v>
      </c>
      <c r="D1739" s="154" t="s">
        <v>62</v>
      </c>
      <c r="E1739" s="154" t="s">
        <v>62</v>
      </c>
      <c r="F1739" s="154" t="s">
        <v>62</v>
      </c>
      <c r="G1739" s="154" t="s">
        <v>62</v>
      </c>
      <c r="H1739" s="154" t="s">
        <v>62</v>
      </c>
      <c r="I1739" s="154" t="s">
        <v>62</v>
      </c>
      <c r="J1739" s="154" t="s">
        <v>62</v>
      </c>
      <c r="K1739" s="154" t="s">
        <v>62</v>
      </c>
      <c r="L1739" s="154" t="s">
        <v>62</v>
      </c>
      <c r="M1739" s="154" t="s">
        <v>62</v>
      </c>
      <c r="N1739" s="154" t="s">
        <v>62</v>
      </c>
      <c r="O1739" s="154" t="s">
        <v>62</v>
      </c>
    </row>
    <row r="1740" spans="1:15" ht="13.5" customHeight="1" x14ac:dyDescent="0.3">
      <c r="A1740" s="155">
        <v>0.67708333333333304</v>
      </c>
      <c r="B1740" s="154" t="s">
        <v>62</v>
      </c>
      <c r="C1740" s="154" t="s">
        <v>62</v>
      </c>
      <c r="D1740" s="154" t="s">
        <v>62</v>
      </c>
      <c r="E1740" s="154" t="s">
        <v>62</v>
      </c>
      <c r="F1740" s="154" t="s">
        <v>62</v>
      </c>
      <c r="G1740" s="154" t="s">
        <v>62</v>
      </c>
      <c r="H1740" s="154" t="s">
        <v>62</v>
      </c>
      <c r="I1740" s="154" t="s">
        <v>62</v>
      </c>
      <c r="J1740" s="154" t="s">
        <v>62</v>
      </c>
      <c r="K1740" s="154" t="s">
        <v>62</v>
      </c>
      <c r="L1740" s="154" t="s">
        <v>62</v>
      </c>
      <c r="M1740" s="154" t="s">
        <v>62</v>
      </c>
      <c r="N1740" s="154" t="s">
        <v>62</v>
      </c>
      <c r="O1740" s="154" t="s">
        <v>62</v>
      </c>
    </row>
    <row r="1741" spans="1:15" ht="13.5" customHeight="1" x14ac:dyDescent="0.3">
      <c r="A1741" s="155">
        <v>0.6875</v>
      </c>
      <c r="B1741" s="154" t="s">
        <v>62</v>
      </c>
      <c r="C1741" s="154" t="s">
        <v>62</v>
      </c>
      <c r="D1741" s="154" t="s">
        <v>62</v>
      </c>
      <c r="E1741" s="154" t="s">
        <v>62</v>
      </c>
      <c r="F1741" s="154" t="s">
        <v>62</v>
      </c>
      <c r="G1741" s="154" t="s">
        <v>62</v>
      </c>
      <c r="H1741" s="154" t="s">
        <v>62</v>
      </c>
      <c r="I1741" s="154" t="s">
        <v>62</v>
      </c>
      <c r="J1741" s="154" t="s">
        <v>62</v>
      </c>
      <c r="K1741" s="154" t="s">
        <v>62</v>
      </c>
      <c r="L1741" s="154" t="s">
        <v>62</v>
      </c>
      <c r="M1741" s="154" t="s">
        <v>62</v>
      </c>
      <c r="N1741" s="154" t="s">
        <v>62</v>
      </c>
      <c r="O1741" s="154" t="s">
        <v>62</v>
      </c>
    </row>
    <row r="1742" spans="1:15" ht="13.5" customHeight="1" x14ac:dyDescent="0.3">
      <c r="A1742" s="155">
        <v>0.69791666666666696</v>
      </c>
      <c r="B1742" s="154" t="s">
        <v>62</v>
      </c>
      <c r="C1742" s="154" t="s">
        <v>62</v>
      </c>
      <c r="D1742" s="154" t="s">
        <v>62</v>
      </c>
      <c r="E1742" s="154" t="s">
        <v>62</v>
      </c>
      <c r="F1742" s="154" t="s">
        <v>62</v>
      </c>
      <c r="G1742" s="154" t="s">
        <v>62</v>
      </c>
      <c r="H1742" s="154" t="s">
        <v>62</v>
      </c>
      <c r="I1742" s="154" t="s">
        <v>62</v>
      </c>
      <c r="J1742" s="154" t="s">
        <v>62</v>
      </c>
      <c r="K1742" s="154" t="s">
        <v>62</v>
      </c>
      <c r="L1742" s="154" t="s">
        <v>62</v>
      </c>
      <c r="M1742" s="154" t="s">
        <v>62</v>
      </c>
      <c r="N1742" s="154" t="s">
        <v>62</v>
      </c>
      <c r="O1742" s="154" t="s">
        <v>62</v>
      </c>
    </row>
    <row r="1743" spans="1:15" ht="13.5" customHeight="1" x14ac:dyDescent="0.3">
      <c r="A1743" s="155">
        <v>0.70833333333333304</v>
      </c>
      <c r="B1743" s="154" t="s">
        <v>62</v>
      </c>
      <c r="C1743" s="154" t="s">
        <v>62</v>
      </c>
      <c r="D1743" s="154" t="s">
        <v>62</v>
      </c>
      <c r="E1743" s="154" t="s">
        <v>62</v>
      </c>
      <c r="F1743" s="154" t="s">
        <v>62</v>
      </c>
      <c r="G1743" s="154" t="s">
        <v>62</v>
      </c>
      <c r="H1743" s="154" t="s">
        <v>62</v>
      </c>
      <c r="I1743" s="154" t="s">
        <v>62</v>
      </c>
      <c r="J1743" s="154" t="s">
        <v>62</v>
      </c>
      <c r="K1743" s="154" t="s">
        <v>62</v>
      </c>
      <c r="L1743" s="154" t="s">
        <v>62</v>
      </c>
      <c r="M1743" s="154" t="s">
        <v>62</v>
      </c>
      <c r="N1743" s="154" t="s">
        <v>62</v>
      </c>
      <c r="O1743" s="154" t="s">
        <v>62</v>
      </c>
    </row>
    <row r="1744" spans="1:15" ht="13.5" customHeight="1" x14ac:dyDescent="0.3">
      <c r="A1744" s="155">
        <v>0.71875</v>
      </c>
      <c r="B1744" s="154" t="s">
        <v>62</v>
      </c>
      <c r="C1744" s="154" t="s">
        <v>62</v>
      </c>
      <c r="D1744" s="154" t="s">
        <v>62</v>
      </c>
      <c r="E1744" s="154" t="s">
        <v>62</v>
      </c>
      <c r="F1744" s="154" t="s">
        <v>62</v>
      </c>
      <c r="G1744" s="154" t="s">
        <v>62</v>
      </c>
      <c r="H1744" s="154" t="s">
        <v>62</v>
      </c>
      <c r="I1744" s="154" t="s">
        <v>62</v>
      </c>
      <c r="J1744" s="154" t="s">
        <v>62</v>
      </c>
      <c r="K1744" s="154" t="s">
        <v>62</v>
      </c>
      <c r="L1744" s="154" t="s">
        <v>62</v>
      </c>
      <c r="M1744" s="154" t="s">
        <v>62</v>
      </c>
      <c r="N1744" s="154" t="s">
        <v>62</v>
      </c>
      <c r="O1744" s="154" t="s">
        <v>62</v>
      </c>
    </row>
    <row r="1745" spans="1:15" ht="13.5" customHeight="1" x14ac:dyDescent="0.3">
      <c r="A1745" s="155">
        <v>0.72916666666666696</v>
      </c>
      <c r="B1745" s="154" t="s">
        <v>62</v>
      </c>
      <c r="C1745" s="154" t="s">
        <v>62</v>
      </c>
      <c r="D1745" s="154" t="s">
        <v>62</v>
      </c>
      <c r="E1745" s="154" t="s">
        <v>62</v>
      </c>
      <c r="F1745" s="154" t="s">
        <v>62</v>
      </c>
      <c r="G1745" s="154" t="s">
        <v>62</v>
      </c>
      <c r="H1745" s="154" t="s">
        <v>62</v>
      </c>
      <c r="I1745" s="154" t="s">
        <v>62</v>
      </c>
      <c r="J1745" s="154" t="s">
        <v>62</v>
      </c>
      <c r="K1745" s="154" t="s">
        <v>62</v>
      </c>
      <c r="L1745" s="154" t="s">
        <v>62</v>
      </c>
      <c r="M1745" s="154" t="s">
        <v>62</v>
      </c>
      <c r="N1745" s="154" t="s">
        <v>62</v>
      </c>
      <c r="O1745" s="154" t="s">
        <v>62</v>
      </c>
    </row>
    <row r="1746" spans="1:15" ht="13.5" customHeight="1" x14ac:dyDescent="0.3">
      <c r="A1746" s="155">
        <v>0.73958333333333304</v>
      </c>
      <c r="B1746" s="154" t="s">
        <v>62</v>
      </c>
      <c r="C1746" s="154" t="s">
        <v>62</v>
      </c>
      <c r="D1746" s="154" t="s">
        <v>62</v>
      </c>
      <c r="E1746" s="154" t="s">
        <v>62</v>
      </c>
      <c r="F1746" s="154" t="s">
        <v>62</v>
      </c>
      <c r="G1746" s="154" t="s">
        <v>62</v>
      </c>
      <c r="H1746" s="154" t="s">
        <v>62</v>
      </c>
      <c r="I1746" s="154" t="s">
        <v>62</v>
      </c>
      <c r="J1746" s="154" t="s">
        <v>62</v>
      </c>
      <c r="K1746" s="154" t="s">
        <v>62</v>
      </c>
      <c r="L1746" s="154" t="s">
        <v>62</v>
      </c>
      <c r="M1746" s="154" t="s">
        <v>62</v>
      </c>
      <c r="N1746" s="154" t="s">
        <v>62</v>
      </c>
      <c r="O1746" s="154" t="s">
        <v>62</v>
      </c>
    </row>
    <row r="1747" spans="1:15" ht="13.5" customHeight="1" x14ac:dyDescent="0.3">
      <c r="A1747" s="155">
        <v>0.75</v>
      </c>
      <c r="B1747" s="154" t="s">
        <v>62</v>
      </c>
      <c r="C1747" s="154" t="s">
        <v>62</v>
      </c>
      <c r="D1747" s="154" t="s">
        <v>62</v>
      </c>
      <c r="E1747" s="154" t="s">
        <v>62</v>
      </c>
      <c r="F1747" s="154" t="s">
        <v>62</v>
      </c>
      <c r="G1747" s="154" t="s">
        <v>62</v>
      </c>
      <c r="H1747" s="154" t="s">
        <v>62</v>
      </c>
      <c r="I1747" s="154" t="s">
        <v>62</v>
      </c>
      <c r="J1747" s="154" t="s">
        <v>62</v>
      </c>
      <c r="K1747" s="154" t="s">
        <v>62</v>
      </c>
      <c r="L1747" s="154" t="s">
        <v>62</v>
      </c>
      <c r="M1747" s="154" t="s">
        <v>62</v>
      </c>
      <c r="N1747" s="154" t="s">
        <v>62</v>
      </c>
      <c r="O1747" s="154" t="s">
        <v>62</v>
      </c>
    </row>
    <row r="1748" spans="1:15" ht="13.5" customHeight="1" x14ac:dyDescent="0.3">
      <c r="A1748" s="155">
        <v>0.76041666666666696</v>
      </c>
      <c r="B1748" s="154" t="s">
        <v>62</v>
      </c>
      <c r="C1748" s="154" t="s">
        <v>62</v>
      </c>
      <c r="D1748" s="154" t="s">
        <v>62</v>
      </c>
      <c r="E1748" s="154" t="s">
        <v>62</v>
      </c>
      <c r="F1748" s="154" t="s">
        <v>62</v>
      </c>
      <c r="G1748" s="154" t="s">
        <v>62</v>
      </c>
      <c r="H1748" s="154" t="s">
        <v>62</v>
      </c>
      <c r="I1748" s="154" t="s">
        <v>62</v>
      </c>
      <c r="J1748" s="154" t="s">
        <v>62</v>
      </c>
      <c r="K1748" s="154" t="s">
        <v>62</v>
      </c>
      <c r="L1748" s="154" t="s">
        <v>62</v>
      </c>
      <c r="M1748" s="154" t="s">
        <v>62</v>
      </c>
      <c r="N1748" s="154" t="s">
        <v>62</v>
      </c>
      <c r="O1748" s="154" t="s">
        <v>62</v>
      </c>
    </row>
    <row r="1749" spans="1:15" ht="13.5" customHeight="1" x14ac:dyDescent="0.3">
      <c r="A1749" s="155">
        <v>0.77083333333333304</v>
      </c>
      <c r="B1749" s="154" t="s">
        <v>62</v>
      </c>
      <c r="C1749" s="154" t="s">
        <v>62</v>
      </c>
      <c r="D1749" s="154" t="s">
        <v>62</v>
      </c>
      <c r="E1749" s="154" t="s">
        <v>62</v>
      </c>
      <c r="F1749" s="154" t="s">
        <v>62</v>
      </c>
      <c r="G1749" s="154" t="s">
        <v>62</v>
      </c>
      <c r="H1749" s="154" t="s">
        <v>62</v>
      </c>
      <c r="I1749" s="154" t="s">
        <v>62</v>
      </c>
      <c r="J1749" s="154" t="s">
        <v>62</v>
      </c>
      <c r="K1749" s="154" t="s">
        <v>62</v>
      </c>
      <c r="L1749" s="154" t="s">
        <v>62</v>
      </c>
      <c r="M1749" s="154" t="s">
        <v>62</v>
      </c>
      <c r="N1749" s="154" t="s">
        <v>62</v>
      </c>
      <c r="O1749" s="154" t="s">
        <v>62</v>
      </c>
    </row>
    <row r="1750" spans="1:15" ht="13.5" customHeight="1" x14ac:dyDescent="0.3">
      <c r="A1750" s="155">
        <v>0.78125</v>
      </c>
      <c r="B1750" s="154" t="s">
        <v>62</v>
      </c>
      <c r="C1750" s="154" t="s">
        <v>62</v>
      </c>
      <c r="D1750" s="154" t="s">
        <v>62</v>
      </c>
      <c r="E1750" s="154" t="s">
        <v>62</v>
      </c>
      <c r="F1750" s="154" t="s">
        <v>62</v>
      </c>
      <c r="G1750" s="154" t="s">
        <v>62</v>
      </c>
      <c r="H1750" s="154" t="s">
        <v>62</v>
      </c>
      <c r="I1750" s="154" t="s">
        <v>62</v>
      </c>
      <c r="J1750" s="154" t="s">
        <v>62</v>
      </c>
      <c r="K1750" s="154" t="s">
        <v>62</v>
      </c>
      <c r="L1750" s="154" t="s">
        <v>62</v>
      </c>
      <c r="M1750" s="154" t="s">
        <v>62</v>
      </c>
      <c r="N1750" s="154" t="s">
        <v>62</v>
      </c>
      <c r="O1750" s="154" t="s">
        <v>62</v>
      </c>
    </row>
    <row r="1751" spans="1:15" ht="13.5" customHeight="1" x14ac:dyDescent="0.3">
      <c r="A1751" s="155">
        <v>0.79166666666666696</v>
      </c>
      <c r="B1751" s="154" t="s">
        <v>62</v>
      </c>
      <c r="C1751" s="154" t="s">
        <v>62</v>
      </c>
      <c r="D1751" s="154" t="s">
        <v>62</v>
      </c>
      <c r="E1751" s="154" t="s">
        <v>62</v>
      </c>
      <c r="F1751" s="154" t="s">
        <v>62</v>
      </c>
      <c r="G1751" s="154" t="s">
        <v>62</v>
      </c>
      <c r="H1751" s="154" t="s">
        <v>62</v>
      </c>
      <c r="I1751" s="154" t="s">
        <v>62</v>
      </c>
      <c r="J1751" s="154" t="s">
        <v>62</v>
      </c>
      <c r="K1751" s="154" t="s">
        <v>62</v>
      </c>
      <c r="L1751" s="154" t="s">
        <v>62</v>
      </c>
      <c r="M1751" s="154" t="s">
        <v>62</v>
      </c>
      <c r="N1751" s="154" t="s">
        <v>62</v>
      </c>
      <c r="O1751" s="154" t="s">
        <v>62</v>
      </c>
    </row>
    <row r="1752" spans="1:15" ht="13.5" customHeight="1" x14ac:dyDescent="0.3">
      <c r="A1752" s="155">
        <v>0.80208333333333304</v>
      </c>
      <c r="B1752" s="154" t="s">
        <v>62</v>
      </c>
      <c r="C1752" s="154" t="s">
        <v>62</v>
      </c>
      <c r="D1752" s="154" t="s">
        <v>62</v>
      </c>
      <c r="E1752" s="154" t="s">
        <v>62</v>
      </c>
      <c r="F1752" s="154" t="s">
        <v>62</v>
      </c>
      <c r="G1752" s="154" t="s">
        <v>62</v>
      </c>
      <c r="H1752" s="154" t="s">
        <v>62</v>
      </c>
      <c r="I1752" s="154" t="s">
        <v>62</v>
      </c>
      <c r="J1752" s="154" t="s">
        <v>62</v>
      </c>
      <c r="K1752" s="154" t="s">
        <v>62</v>
      </c>
      <c r="L1752" s="154" t="s">
        <v>62</v>
      </c>
      <c r="M1752" s="154" t="s">
        <v>62</v>
      </c>
      <c r="N1752" s="154" t="s">
        <v>62</v>
      </c>
      <c r="O1752" s="154" t="s">
        <v>62</v>
      </c>
    </row>
    <row r="1753" spans="1:15" ht="13.5" customHeight="1" x14ac:dyDescent="0.3">
      <c r="A1753" s="155">
        <v>0.8125</v>
      </c>
      <c r="B1753" s="154" t="s">
        <v>62</v>
      </c>
      <c r="C1753" s="154" t="s">
        <v>62</v>
      </c>
      <c r="D1753" s="154" t="s">
        <v>62</v>
      </c>
      <c r="E1753" s="154" t="s">
        <v>62</v>
      </c>
      <c r="F1753" s="154" t="s">
        <v>62</v>
      </c>
      <c r="G1753" s="154" t="s">
        <v>62</v>
      </c>
      <c r="H1753" s="154" t="s">
        <v>62</v>
      </c>
      <c r="I1753" s="154" t="s">
        <v>62</v>
      </c>
      <c r="J1753" s="154" t="s">
        <v>62</v>
      </c>
      <c r="K1753" s="154" t="s">
        <v>62</v>
      </c>
      <c r="L1753" s="154" t="s">
        <v>62</v>
      </c>
      <c r="M1753" s="154" t="s">
        <v>62</v>
      </c>
      <c r="N1753" s="154" t="s">
        <v>62</v>
      </c>
      <c r="O1753" s="154" t="s">
        <v>62</v>
      </c>
    </row>
    <row r="1754" spans="1:15" ht="13.5" customHeight="1" x14ac:dyDescent="0.3">
      <c r="A1754" s="155">
        <v>0.82291666666666696</v>
      </c>
      <c r="B1754" s="154" t="s">
        <v>62</v>
      </c>
      <c r="C1754" s="154" t="s">
        <v>62</v>
      </c>
      <c r="D1754" s="154" t="s">
        <v>62</v>
      </c>
      <c r="E1754" s="154" t="s">
        <v>62</v>
      </c>
      <c r="F1754" s="154" t="s">
        <v>62</v>
      </c>
      <c r="G1754" s="154" t="s">
        <v>62</v>
      </c>
      <c r="H1754" s="154" t="s">
        <v>62</v>
      </c>
      <c r="I1754" s="154" t="s">
        <v>62</v>
      </c>
      <c r="J1754" s="154" t="s">
        <v>62</v>
      </c>
      <c r="K1754" s="154" t="s">
        <v>62</v>
      </c>
      <c r="L1754" s="154" t="s">
        <v>62</v>
      </c>
      <c r="M1754" s="154" t="s">
        <v>62</v>
      </c>
      <c r="N1754" s="154" t="s">
        <v>62</v>
      </c>
      <c r="O1754" s="154" t="s">
        <v>62</v>
      </c>
    </row>
    <row r="1755" spans="1:15" ht="13.5" customHeight="1" x14ac:dyDescent="0.3">
      <c r="A1755" s="155">
        <v>0.83333333333333304</v>
      </c>
      <c r="B1755" s="154" t="s">
        <v>62</v>
      </c>
      <c r="C1755" s="154" t="s">
        <v>62</v>
      </c>
      <c r="D1755" s="154" t="s">
        <v>62</v>
      </c>
      <c r="E1755" s="154" t="s">
        <v>62</v>
      </c>
      <c r="F1755" s="154" t="s">
        <v>62</v>
      </c>
      <c r="G1755" s="154" t="s">
        <v>62</v>
      </c>
      <c r="H1755" s="154" t="s">
        <v>62</v>
      </c>
      <c r="I1755" s="154" t="s">
        <v>62</v>
      </c>
      <c r="J1755" s="154" t="s">
        <v>62</v>
      </c>
      <c r="K1755" s="154" t="s">
        <v>62</v>
      </c>
      <c r="L1755" s="154" t="s">
        <v>62</v>
      </c>
      <c r="M1755" s="154" t="s">
        <v>62</v>
      </c>
      <c r="N1755" s="154" t="s">
        <v>62</v>
      </c>
      <c r="O1755" s="154" t="s">
        <v>62</v>
      </c>
    </row>
    <row r="1756" spans="1:15" ht="13.5" customHeight="1" x14ac:dyDescent="0.3">
      <c r="A1756" s="155">
        <v>0.84375</v>
      </c>
      <c r="B1756" s="154" t="s">
        <v>62</v>
      </c>
      <c r="C1756" s="154" t="s">
        <v>62</v>
      </c>
      <c r="D1756" s="154" t="s">
        <v>62</v>
      </c>
      <c r="E1756" s="154" t="s">
        <v>62</v>
      </c>
      <c r="F1756" s="154" t="s">
        <v>62</v>
      </c>
      <c r="G1756" s="154" t="s">
        <v>62</v>
      </c>
      <c r="H1756" s="154" t="s">
        <v>62</v>
      </c>
      <c r="I1756" s="154" t="s">
        <v>62</v>
      </c>
      <c r="J1756" s="154" t="s">
        <v>62</v>
      </c>
      <c r="K1756" s="154" t="s">
        <v>62</v>
      </c>
      <c r="L1756" s="154" t="s">
        <v>62</v>
      </c>
      <c r="M1756" s="154" t="s">
        <v>62</v>
      </c>
      <c r="N1756" s="154" t="s">
        <v>62</v>
      </c>
      <c r="O1756" s="154" t="s">
        <v>62</v>
      </c>
    </row>
    <row r="1757" spans="1:15" ht="13.5" customHeight="1" x14ac:dyDescent="0.3">
      <c r="A1757" s="155">
        <v>0.85416666666666696</v>
      </c>
      <c r="B1757" s="154" t="s">
        <v>62</v>
      </c>
      <c r="C1757" s="154" t="s">
        <v>62</v>
      </c>
      <c r="D1757" s="154" t="s">
        <v>62</v>
      </c>
      <c r="E1757" s="154" t="s">
        <v>62</v>
      </c>
      <c r="F1757" s="154" t="s">
        <v>62</v>
      </c>
      <c r="G1757" s="154" t="s">
        <v>62</v>
      </c>
      <c r="H1757" s="154" t="s">
        <v>62</v>
      </c>
      <c r="I1757" s="154" t="s">
        <v>62</v>
      </c>
      <c r="J1757" s="154" t="s">
        <v>62</v>
      </c>
      <c r="K1757" s="154" t="s">
        <v>62</v>
      </c>
      <c r="L1757" s="154" t="s">
        <v>62</v>
      </c>
      <c r="M1757" s="154" t="s">
        <v>62</v>
      </c>
      <c r="N1757" s="154" t="s">
        <v>62</v>
      </c>
      <c r="O1757" s="154" t="s">
        <v>62</v>
      </c>
    </row>
    <row r="1758" spans="1:15" ht="13.5" customHeight="1" x14ac:dyDescent="0.3">
      <c r="A1758" s="155">
        <v>0.86458333333333304</v>
      </c>
      <c r="B1758" s="154" t="s">
        <v>62</v>
      </c>
      <c r="C1758" s="154" t="s">
        <v>62</v>
      </c>
      <c r="D1758" s="154" t="s">
        <v>62</v>
      </c>
      <c r="E1758" s="154" t="s">
        <v>62</v>
      </c>
      <c r="F1758" s="154" t="s">
        <v>62</v>
      </c>
      <c r="G1758" s="154" t="s">
        <v>62</v>
      </c>
      <c r="H1758" s="154" t="s">
        <v>62</v>
      </c>
      <c r="I1758" s="154" t="s">
        <v>62</v>
      </c>
      <c r="J1758" s="154" t="s">
        <v>62</v>
      </c>
      <c r="K1758" s="154" t="s">
        <v>62</v>
      </c>
      <c r="L1758" s="154" t="s">
        <v>62</v>
      </c>
      <c r="M1758" s="154" t="s">
        <v>62</v>
      </c>
      <c r="N1758" s="154" t="s">
        <v>62</v>
      </c>
      <c r="O1758" s="154" t="s">
        <v>62</v>
      </c>
    </row>
    <row r="1759" spans="1:15" ht="13.5" customHeight="1" x14ac:dyDescent="0.3">
      <c r="A1759" s="155">
        <v>0.875</v>
      </c>
      <c r="B1759" s="154" t="s">
        <v>62</v>
      </c>
      <c r="C1759" s="154" t="s">
        <v>62</v>
      </c>
      <c r="D1759" s="154" t="s">
        <v>62</v>
      </c>
      <c r="E1759" s="154" t="s">
        <v>62</v>
      </c>
      <c r="F1759" s="154" t="s">
        <v>62</v>
      </c>
      <c r="G1759" s="154" t="s">
        <v>62</v>
      </c>
      <c r="H1759" s="154" t="s">
        <v>62</v>
      </c>
      <c r="I1759" s="154" t="s">
        <v>62</v>
      </c>
      <c r="J1759" s="154" t="s">
        <v>62</v>
      </c>
      <c r="K1759" s="154" t="s">
        <v>62</v>
      </c>
      <c r="L1759" s="154" t="s">
        <v>62</v>
      </c>
      <c r="M1759" s="154" t="s">
        <v>62</v>
      </c>
      <c r="N1759" s="154" t="s">
        <v>62</v>
      </c>
      <c r="O1759" s="154" t="s">
        <v>62</v>
      </c>
    </row>
    <row r="1760" spans="1:15" ht="13.5" customHeight="1" x14ac:dyDescent="0.3">
      <c r="A1760" s="155">
        <v>0.88541666666666696</v>
      </c>
      <c r="B1760" s="154" t="s">
        <v>62</v>
      </c>
      <c r="C1760" s="154" t="s">
        <v>62</v>
      </c>
      <c r="D1760" s="154" t="s">
        <v>62</v>
      </c>
      <c r="E1760" s="154" t="s">
        <v>62</v>
      </c>
      <c r="F1760" s="154" t="s">
        <v>62</v>
      </c>
      <c r="G1760" s="154" t="s">
        <v>62</v>
      </c>
      <c r="H1760" s="154" t="s">
        <v>62</v>
      </c>
      <c r="I1760" s="154" t="s">
        <v>62</v>
      </c>
      <c r="J1760" s="154" t="s">
        <v>62</v>
      </c>
      <c r="K1760" s="154" t="s">
        <v>62</v>
      </c>
      <c r="L1760" s="154" t="s">
        <v>62</v>
      </c>
      <c r="M1760" s="154" t="s">
        <v>62</v>
      </c>
      <c r="N1760" s="154" t="s">
        <v>62</v>
      </c>
      <c r="O1760" s="154" t="s">
        <v>62</v>
      </c>
    </row>
    <row r="1761" spans="1:15" ht="13.5" customHeight="1" x14ac:dyDescent="0.3">
      <c r="A1761" s="155">
        <v>0.89583333333333304</v>
      </c>
      <c r="B1761" s="154" t="s">
        <v>62</v>
      </c>
      <c r="C1761" s="154" t="s">
        <v>62</v>
      </c>
      <c r="D1761" s="154" t="s">
        <v>62</v>
      </c>
      <c r="E1761" s="154" t="s">
        <v>62</v>
      </c>
      <c r="F1761" s="154" t="s">
        <v>62</v>
      </c>
      <c r="G1761" s="154" t="s">
        <v>62</v>
      </c>
      <c r="H1761" s="154" t="s">
        <v>62</v>
      </c>
      <c r="I1761" s="154" t="s">
        <v>62</v>
      </c>
      <c r="J1761" s="154" t="s">
        <v>62</v>
      </c>
      <c r="K1761" s="154" t="s">
        <v>62</v>
      </c>
      <c r="L1761" s="154" t="s">
        <v>62</v>
      </c>
      <c r="M1761" s="154" t="s">
        <v>62</v>
      </c>
      <c r="N1761" s="154" t="s">
        <v>62</v>
      </c>
      <c r="O1761" s="154" t="s">
        <v>62</v>
      </c>
    </row>
    <row r="1762" spans="1:15" ht="13.5" customHeight="1" x14ac:dyDescent="0.3">
      <c r="A1762" s="155">
        <v>0.90625</v>
      </c>
      <c r="B1762" s="154" t="s">
        <v>62</v>
      </c>
      <c r="C1762" s="154" t="s">
        <v>62</v>
      </c>
      <c r="D1762" s="154" t="s">
        <v>62</v>
      </c>
      <c r="E1762" s="154" t="s">
        <v>62</v>
      </c>
      <c r="F1762" s="154" t="s">
        <v>62</v>
      </c>
      <c r="G1762" s="154" t="s">
        <v>62</v>
      </c>
      <c r="H1762" s="154" t="s">
        <v>62</v>
      </c>
      <c r="I1762" s="154" t="s">
        <v>62</v>
      </c>
      <c r="J1762" s="154" t="s">
        <v>62</v>
      </c>
      <c r="K1762" s="154" t="s">
        <v>62</v>
      </c>
      <c r="L1762" s="154" t="s">
        <v>62</v>
      </c>
      <c r="M1762" s="154" t="s">
        <v>62</v>
      </c>
      <c r="N1762" s="154" t="s">
        <v>62</v>
      </c>
      <c r="O1762" s="154" t="s">
        <v>62</v>
      </c>
    </row>
    <row r="1763" spans="1:15" ht="13.5" customHeight="1" x14ac:dyDescent="0.3">
      <c r="A1763" s="155">
        <v>0.91666666666666696</v>
      </c>
      <c r="B1763" s="154" t="s">
        <v>62</v>
      </c>
      <c r="C1763" s="154" t="s">
        <v>62</v>
      </c>
      <c r="D1763" s="154" t="s">
        <v>62</v>
      </c>
      <c r="E1763" s="154" t="s">
        <v>62</v>
      </c>
      <c r="F1763" s="154" t="s">
        <v>62</v>
      </c>
      <c r="G1763" s="154" t="s">
        <v>62</v>
      </c>
      <c r="H1763" s="154" t="s">
        <v>62</v>
      </c>
      <c r="I1763" s="154" t="s">
        <v>62</v>
      </c>
      <c r="J1763" s="154" t="s">
        <v>62</v>
      </c>
      <c r="K1763" s="154" t="s">
        <v>62</v>
      </c>
      <c r="L1763" s="154" t="s">
        <v>62</v>
      </c>
      <c r="M1763" s="154" t="s">
        <v>62</v>
      </c>
      <c r="N1763" s="154" t="s">
        <v>62</v>
      </c>
      <c r="O1763" s="154" t="s">
        <v>62</v>
      </c>
    </row>
    <row r="1764" spans="1:15" ht="13.5" customHeight="1" x14ac:dyDescent="0.3">
      <c r="A1764" s="155">
        <v>0.92708333333333304</v>
      </c>
      <c r="B1764" s="154" t="s">
        <v>62</v>
      </c>
      <c r="C1764" s="154" t="s">
        <v>62</v>
      </c>
      <c r="D1764" s="154" t="s">
        <v>62</v>
      </c>
      <c r="E1764" s="154" t="s">
        <v>62</v>
      </c>
      <c r="F1764" s="154" t="s">
        <v>62</v>
      </c>
      <c r="G1764" s="154" t="s">
        <v>62</v>
      </c>
      <c r="H1764" s="154" t="s">
        <v>62</v>
      </c>
      <c r="I1764" s="154" t="s">
        <v>62</v>
      </c>
      <c r="J1764" s="154" t="s">
        <v>62</v>
      </c>
      <c r="K1764" s="154" t="s">
        <v>62</v>
      </c>
      <c r="L1764" s="154" t="s">
        <v>62</v>
      </c>
      <c r="M1764" s="154" t="s">
        <v>62</v>
      </c>
      <c r="N1764" s="154" t="s">
        <v>62</v>
      </c>
      <c r="O1764" s="154" t="s">
        <v>62</v>
      </c>
    </row>
    <row r="1765" spans="1:15" ht="13.5" customHeight="1" x14ac:dyDescent="0.3">
      <c r="A1765" s="155">
        <v>0.9375</v>
      </c>
      <c r="B1765" s="154" t="s">
        <v>62</v>
      </c>
      <c r="C1765" s="154" t="s">
        <v>62</v>
      </c>
      <c r="D1765" s="154" t="s">
        <v>62</v>
      </c>
      <c r="E1765" s="154" t="s">
        <v>62</v>
      </c>
      <c r="F1765" s="154" t="s">
        <v>62</v>
      </c>
      <c r="G1765" s="154" t="s">
        <v>62</v>
      </c>
      <c r="H1765" s="154" t="s">
        <v>62</v>
      </c>
      <c r="I1765" s="154" t="s">
        <v>62</v>
      </c>
      <c r="J1765" s="154" t="s">
        <v>62</v>
      </c>
      <c r="K1765" s="154" t="s">
        <v>62</v>
      </c>
      <c r="L1765" s="154" t="s">
        <v>62</v>
      </c>
      <c r="M1765" s="154" t="s">
        <v>62</v>
      </c>
      <c r="N1765" s="154" t="s">
        <v>62</v>
      </c>
      <c r="O1765" s="154" t="s">
        <v>62</v>
      </c>
    </row>
    <row r="1766" spans="1:15" ht="13.5" customHeight="1" x14ac:dyDescent="0.3">
      <c r="A1766" s="155">
        <v>0.94791666666666696</v>
      </c>
      <c r="B1766" s="154" t="s">
        <v>62</v>
      </c>
      <c r="C1766" s="154" t="s">
        <v>62</v>
      </c>
      <c r="D1766" s="154" t="s">
        <v>62</v>
      </c>
      <c r="E1766" s="154" t="s">
        <v>62</v>
      </c>
      <c r="F1766" s="154" t="s">
        <v>62</v>
      </c>
      <c r="G1766" s="154" t="s">
        <v>62</v>
      </c>
      <c r="H1766" s="154" t="s">
        <v>62</v>
      </c>
      <c r="I1766" s="154" t="s">
        <v>62</v>
      </c>
      <c r="J1766" s="154" t="s">
        <v>62</v>
      </c>
      <c r="K1766" s="154" t="s">
        <v>62</v>
      </c>
      <c r="L1766" s="154" t="s">
        <v>62</v>
      </c>
      <c r="M1766" s="154" t="s">
        <v>62</v>
      </c>
      <c r="N1766" s="154" t="s">
        <v>62</v>
      </c>
      <c r="O1766" s="154" t="s">
        <v>62</v>
      </c>
    </row>
    <row r="1767" spans="1:15" ht="13.5" customHeight="1" x14ac:dyDescent="0.3">
      <c r="A1767" s="155">
        <v>0.95833333333333304</v>
      </c>
      <c r="B1767" s="154" t="s">
        <v>62</v>
      </c>
      <c r="C1767" s="154" t="s">
        <v>62</v>
      </c>
      <c r="D1767" s="154" t="s">
        <v>62</v>
      </c>
      <c r="E1767" s="154" t="s">
        <v>62</v>
      </c>
      <c r="F1767" s="154" t="s">
        <v>62</v>
      </c>
      <c r="G1767" s="154" t="s">
        <v>62</v>
      </c>
      <c r="H1767" s="154" t="s">
        <v>62</v>
      </c>
      <c r="I1767" s="154" t="s">
        <v>62</v>
      </c>
      <c r="J1767" s="154" t="s">
        <v>62</v>
      </c>
      <c r="K1767" s="154" t="s">
        <v>62</v>
      </c>
      <c r="L1767" s="154" t="s">
        <v>62</v>
      </c>
      <c r="M1767" s="154" t="s">
        <v>62</v>
      </c>
      <c r="N1767" s="154" t="s">
        <v>62</v>
      </c>
      <c r="O1767" s="154" t="s">
        <v>62</v>
      </c>
    </row>
    <row r="1768" spans="1:15" ht="13.5" customHeight="1" x14ac:dyDescent="0.3">
      <c r="A1768" s="155">
        <v>0.96875</v>
      </c>
      <c r="B1768" s="154" t="s">
        <v>62</v>
      </c>
      <c r="C1768" s="154" t="s">
        <v>62</v>
      </c>
      <c r="D1768" s="154" t="s">
        <v>62</v>
      </c>
      <c r="E1768" s="154" t="s">
        <v>62</v>
      </c>
      <c r="F1768" s="154" t="s">
        <v>62</v>
      </c>
      <c r="G1768" s="154" t="s">
        <v>62</v>
      </c>
      <c r="H1768" s="154" t="s">
        <v>62</v>
      </c>
      <c r="I1768" s="154" t="s">
        <v>62</v>
      </c>
      <c r="J1768" s="154" t="s">
        <v>62</v>
      </c>
      <c r="K1768" s="154" t="s">
        <v>62</v>
      </c>
      <c r="L1768" s="154" t="s">
        <v>62</v>
      </c>
      <c r="M1768" s="154" t="s">
        <v>62</v>
      </c>
      <c r="N1768" s="154" t="s">
        <v>62</v>
      </c>
      <c r="O1768" s="154" t="s">
        <v>62</v>
      </c>
    </row>
    <row r="1769" spans="1:15" ht="13.5" customHeight="1" x14ac:dyDescent="0.3">
      <c r="A1769" s="155">
        <v>0.97916666666666696</v>
      </c>
      <c r="B1769" s="154" t="s">
        <v>62</v>
      </c>
      <c r="C1769" s="154" t="s">
        <v>62</v>
      </c>
      <c r="D1769" s="154" t="s">
        <v>62</v>
      </c>
      <c r="E1769" s="154" t="s">
        <v>62</v>
      </c>
      <c r="F1769" s="154" t="s">
        <v>62</v>
      </c>
      <c r="G1769" s="154" t="s">
        <v>62</v>
      </c>
      <c r="H1769" s="154" t="s">
        <v>62</v>
      </c>
      <c r="I1769" s="154" t="s">
        <v>62</v>
      </c>
      <c r="J1769" s="154" t="s">
        <v>62</v>
      </c>
      <c r="K1769" s="154" t="s">
        <v>62</v>
      </c>
      <c r="L1769" s="154" t="s">
        <v>62</v>
      </c>
      <c r="M1769" s="154" t="s">
        <v>62</v>
      </c>
      <c r="N1769" s="154" t="s">
        <v>62</v>
      </c>
      <c r="O1769" s="154" t="s">
        <v>62</v>
      </c>
    </row>
    <row r="1770" spans="1:15" ht="13.5" customHeight="1" thickBot="1" x14ac:dyDescent="0.35">
      <c r="A1770" s="156">
        <v>0.98958333333333304</v>
      </c>
      <c r="B1770" s="154" t="s">
        <v>62</v>
      </c>
      <c r="C1770" s="154" t="s">
        <v>62</v>
      </c>
      <c r="D1770" s="154" t="s">
        <v>62</v>
      </c>
      <c r="E1770" s="154" t="s">
        <v>62</v>
      </c>
      <c r="F1770" s="154" t="s">
        <v>62</v>
      </c>
      <c r="G1770" s="154" t="s">
        <v>62</v>
      </c>
      <c r="H1770" s="154" t="s">
        <v>62</v>
      </c>
      <c r="I1770" s="154" t="s">
        <v>62</v>
      </c>
      <c r="J1770" s="154" t="s">
        <v>62</v>
      </c>
      <c r="K1770" s="154" t="s">
        <v>62</v>
      </c>
      <c r="L1770" s="154" t="s">
        <v>62</v>
      </c>
      <c r="M1770" s="154" t="s">
        <v>62</v>
      </c>
      <c r="N1770" s="154" t="s">
        <v>62</v>
      </c>
      <c r="O1770" s="154" t="s">
        <v>62</v>
      </c>
    </row>
    <row r="1771" spans="1:15" ht="13.5" customHeight="1" thickTop="1" x14ac:dyDescent="0.3">
      <c r="A1771" s="157" t="s">
        <v>45</v>
      </c>
      <c r="B1771" s="158">
        <f t="shared" ref="B1771:M1771" si="113">SUM(B1703:B1750)</f>
        <v>0</v>
      </c>
      <c r="C1771" s="158">
        <f t="shared" si="113"/>
        <v>0</v>
      </c>
      <c r="D1771" s="158">
        <f t="shared" si="113"/>
        <v>0</v>
      </c>
      <c r="E1771" s="158">
        <f t="shared" si="113"/>
        <v>0</v>
      </c>
      <c r="F1771" s="158">
        <f t="shared" si="113"/>
        <v>0</v>
      </c>
      <c r="G1771" s="158">
        <f t="shared" si="113"/>
        <v>0</v>
      </c>
      <c r="H1771" s="158">
        <f t="shared" si="113"/>
        <v>0</v>
      </c>
      <c r="I1771" s="158">
        <f t="shared" si="113"/>
        <v>0</v>
      </c>
      <c r="J1771" s="158">
        <f t="shared" si="113"/>
        <v>0</v>
      </c>
      <c r="K1771" s="158">
        <f t="shared" si="113"/>
        <v>0</v>
      </c>
      <c r="L1771" s="158">
        <f t="shared" si="113"/>
        <v>0</v>
      </c>
      <c r="M1771" s="158">
        <f t="shared" si="113"/>
        <v>0</v>
      </c>
      <c r="N1771" s="159"/>
      <c r="O1771" s="159"/>
    </row>
    <row r="1772" spans="1:15" ht="13.5" customHeight="1" x14ac:dyDescent="0.3">
      <c r="A1772" s="160" t="s">
        <v>46</v>
      </c>
      <c r="B1772" s="154">
        <f t="shared" ref="B1772:M1772" si="114">SUM(B1699:B1762)</f>
        <v>0</v>
      </c>
      <c r="C1772" s="154">
        <f t="shared" si="114"/>
        <v>0</v>
      </c>
      <c r="D1772" s="154">
        <f t="shared" si="114"/>
        <v>0</v>
      </c>
      <c r="E1772" s="154">
        <f t="shared" si="114"/>
        <v>0</v>
      </c>
      <c r="F1772" s="154">
        <f t="shared" si="114"/>
        <v>0</v>
      </c>
      <c r="G1772" s="154">
        <f t="shared" si="114"/>
        <v>0</v>
      </c>
      <c r="H1772" s="154">
        <f t="shared" si="114"/>
        <v>0</v>
      </c>
      <c r="I1772" s="154">
        <f t="shared" si="114"/>
        <v>0</v>
      </c>
      <c r="J1772" s="154">
        <f t="shared" si="114"/>
        <v>0</v>
      </c>
      <c r="K1772" s="154">
        <f t="shared" si="114"/>
        <v>0</v>
      </c>
      <c r="L1772" s="154">
        <f t="shared" si="114"/>
        <v>0</v>
      </c>
      <c r="M1772" s="154">
        <f t="shared" si="114"/>
        <v>0</v>
      </c>
      <c r="N1772" s="161"/>
      <c r="O1772" s="161"/>
    </row>
    <row r="1773" spans="1:15" ht="13.5" customHeight="1" x14ac:dyDescent="0.3">
      <c r="A1773" s="154" t="s">
        <v>47</v>
      </c>
      <c r="B1773" s="154">
        <f t="shared" ref="B1773:M1773" si="115">SUM(B1699:B1770)</f>
        <v>0</v>
      </c>
      <c r="C1773" s="154">
        <f t="shared" si="115"/>
        <v>0</v>
      </c>
      <c r="D1773" s="154">
        <f t="shared" si="115"/>
        <v>0</v>
      </c>
      <c r="E1773" s="154">
        <f t="shared" si="115"/>
        <v>0</v>
      </c>
      <c r="F1773" s="154">
        <f t="shared" si="115"/>
        <v>0</v>
      </c>
      <c r="G1773" s="154">
        <f t="shared" si="115"/>
        <v>0</v>
      </c>
      <c r="H1773" s="154">
        <f t="shared" si="115"/>
        <v>0</v>
      </c>
      <c r="I1773" s="154">
        <f t="shared" si="115"/>
        <v>0</v>
      </c>
      <c r="J1773" s="154">
        <f t="shared" si="115"/>
        <v>0</v>
      </c>
      <c r="K1773" s="154">
        <f t="shared" si="115"/>
        <v>0</v>
      </c>
      <c r="L1773" s="154">
        <f t="shared" si="115"/>
        <v>0</v>
      </c>
      <c r="M1773" s="154">
        <f t="shared" si="115"/>
        <v>0</v>
      </c>
      <c r="N1773" s="161"/>
      <c r="O1773" s="161"/>
    </row>
    <row r="1774" spans="1:15" ht="13.5" customHeight="1" thickBot="1" x14ac:dyDescent="0.35">
      <c r="A1774" s="162" t="s">
        <v>48</v>
      </c>
      <c r="B1774" s="162">
        <f t="shared" ref="B1774:M1774" si="116">SUM(B1675:B1770)</f>
        <v>0</v>
      </c>
      <c r="C1774" s="162">
        <f t="shared" si="116"/>
        <v>0</v>
      </c>
      <c r="D1774" s="162">
        <f t="shared" si="116"/>
        <v>0</v>
      </c>
      <c r="E1774" s="162">
        <f t="shared" si="116"/>
        <v>0</v>
      </c>
      <c r="F1774" s="162">
        <f t="shared" si="116"/>
        <v>0</v>
      </c>
      <c r="G1774" s="162">
        <f t="shared" si="116"/>
        <v>0</v>
      </c>
      <c r="H1774" s="162">
        <f t="shared" si="116"/>
        <v>0</v>
      </c>
      <c r="I1774" s="162">
        <f t="shared" si="116"/>
        <v>0</v>
      </c>
      <c r="J1774" s="162">
        <f t="shared" si="116"/>
        <v>0</v>
      </c>
      <c r="K1774" s="162">
        <f t="shared" si="116"/>
        <v>0</v>
      </c>
      <c r="L1774" s="162">
        <f t="shared" si="116"/>
        <v>0</v>
      </c>
      <c r="M1774" s="162">
        <f t="shared" si="116"/>
        <v>0</v>
      </c>
      <c r="N1774" s="163"/>
      <c r="O1774" s="163"/>
    </row>
    <row r="1775" spans="1:15" ht="13.5" customHeight="1" thickTop="1" x14ac:dyDescent="0.3">
      <c r="N1775" s="164"/>
      <c r="O1775" s="164"/>
    </row>
    <row r="1776" spans="1:15" ht="13.5" customHeight="1" thickBot="1" x14ac:dyDescent="0.35">
      <c r="A1776" s="165" t="s">
        <v>10</v>
      </c>
      <c r="B1776" s="166" t="s">
        <v>57</v>
      </c>
      <c r="C1776" s="166">
        <f>C1672+1</f>
        <v>45736</v>
      </c>
      <c r="D1776" s="165"/>
      <c r="E1776" s="165"/>
      <c r="F1776" s="165"/>
      <c r="G1776" s="165"/>
      <c r="H1776" s="165"/>
      <c r="I1776" s="165"/>
      <c r="J1776" s="165"/>
      <c r="K1776" s="165"/>
      <c r="L1776" s="165"/>
      <c r="M1776" s="165"/>
      <c r="N1776" s="167"/>
      <c r="O1776" s="167"/>
    </row>
    <row r="1777" spans="1:15" ht="13.5" customHeight="1" thickTop="1" thickBot="1" x14ac:dyDescent="0.35">
      <c r="A1777" s="165"/>
      <c r="B1777" s="563" t="s">
        <v>31</v>
      </c>
      <c r="C1777" s="563" t="s">
        <v>32</v>
      </c>
      <c r="D1777" s="563" t="s">
        <v>33</v>
      </c>
      <c r="E1777" s="563" t="s">
        <v>34</v>
      </c>
      <c r="F1777" s="563" t="s">
        <v>35</v>
      </c>
      <c r="G1777" s="563" t="s">
        <v>36</v>
      </c>
      <c r="H1777" s="563" t="s">
        <v>37</v>
      </c>
      <c r="I1777" s="563" t="s">
        <v>38</v>
      </c>
      <c r="J1777" s="563" t="s">
        <v>39</v>
      </c>
      <c r="K1777" s="563" t="s">
        <v>40</v>
      </c>
      <c r="L1777" s="563" t="s">
        <v>41</v>
      </c>
      <c r="M1777" s="563" t="s">
        <v>42</v>
      </c>
      <c r="N1777" s="565" t="s">
        <v>43</v>
      </c>
      <c r="O1777" s="565" t="s">
        <v>44</v>
      </c>
    </row>
    <row r="1778" spans="1:15" ht="13.5" customHeight="1" thickTop="1" thickBot="1" x14ac:dyDescent="0.35">
      <c r="A1778" s="168" t="s">
        <v>51</v>
      </c>
      <c r="B1778" s="564"/>
      <c r="C1778" s="564"/>
      <c r="D1778" s="564"/>
      <c r="E1778" s="564"/>
      <c r="F1778" s="564"/>
      <c r="G1778" s="564"/>
      <c r="H1778" s="564"/>
      <c r="I1778" s="564"/>
      <c r="J1778" s="564"/>
      <c r="K1778" s="564"/>
      <c r="L1778" s="564"/>
      <c r="M1778" s="564"/>
      <c r="N1778" s="566"/>
      <c r="O1778" s="566"/>
    </row>
    <row r="1779" spans="1:15" ht="13.5" customHeight="1" thickTop="1" x14ac:dyDescent="0.3">
      <c r="A1779" s="153">
        <v>0</v>
      </c>
      <c r="B1779" s="154" t="s">
        <v>62</v>
      </c>
      <c r="C1779" s="154" t="s">
        <v>62</v>
      </c>
      <c r="D1779" s="154" t="s">
        <v>62</v>
      </c>
      <c r="E1779" s="154" t="s">
        <v>62</v>
      </c>
      <c r="F1779" s="154" t="s">
        <v>62</v>
      </c>
      <c r="G1779" s="154" t="s">
        <v>62</v>
      </c>
      <c r="H1779" s="154" t="s">
        <v>62</v>
      </c>
      <c r="I1779" s="154" t="s">
        <v>62</v>
      </c>
      <c r="J1779" s="154" t="s">
        <v>62</v>
      </c>
      <c r="K1779" s="154" t="s">
        <v>62</v>
      </c>
      <c r="L1779" s="154" t="s">
        <v>62</v>
      </c>
      <c r="M1779" s="154" t="s">
        <v>62</v>
      </c>
      <c r="N1779" s="154" t="s">
        <v>62</v>
      </c>
      <c r="O1779" s="154" t="s">
        <v>62</v>
      </c>
    </row>
    <row r="1780" spans="1:15" ht="13.5" customHeight="1" x14ac:dyDescent="0.3">
      <c r="A1780" s="155">
        <v>1.0416666666666666E-2</v>
      </c>
      <c r="B1780" s="154" t="s">
        <v>62</v>
      </c>
      <c r="C1780" s="154" t="s">
        <v>62</v>
      </c>
      <c r="D1780" s="154" t="s">
        <v>62</v>
      </c>
      <c r="E1780" s="154" t="s">
        <v>62</v>
      </c>
      <c r="F1780" s="154" t="s">
        <v>62</v>
      </c>
      <c r="G1780" s="154" t="s">
        <v>62</v>
      </c>
      <c r="H1780" s="154" t="s">
        <v>62</v>
      </c>
      <c r="I1780" s="154" t="s">
        <v>62</v>
      </c>
      <c r="J1780" s="154" t="s">
        <v>62</v>
      </c>
      <c r="K1780" s="154" t="s">
        <v>62</v>
      </c>
      <c r="L1780" s="154" t="s">
        <v>62</v>
      </c>
      <c r="M1780" s="154" t="s">
        <v>62</v>
      </c>
      <c r="N1780" s="154" t="s">
        <v>62</v>
      </c>
      <c r="O1780" s="154" t="s">
        <v>62</v>
      </c>
    </row>
    <row r="1781" spans="1:15" ht="13.5" customHeight="1" x14ac:dyDescent="0.3">
      <c r="A1781" s="155">
        <v>2.0833333333333332E-2</v>
      </c>
      <c r="B1781" s="154" t="s">
        <v>62</v>
      </c>
      <c r="C1781" s="154" t="s">
        <v>62</v>
      </c>
      <c r="D1781" s="154" t="s">
        <v>62</v>
      </c>
      <c r="E1781" s="154" t="s">
        <v>62</v>
      </c>
      <c r="F1781" s="154" t="s">
        <v>62</v>
      </c>
      <c r="G1781" s="154" t="s">
        <v>62</v>
      </c>
      <c r="H1781" s="154" t="s">
        <v>62</v>
      </c>
      <c r="I1781" s="154" t="s">
        <v>62</v>
      </c>
      <c r="J1781" s="154" t="s">
        <v>62</v>
      </c>
      <c r="K1781" s="154" t="s">
        <v>62</v>
      </c>
      <c r="L1781" s="154" t="s">
        <v>62</v>
      </c>
      <c r="M1781" s="154" t="s">
        <v>62</v>
      </c>
      <c r="N1781" s="154" t="s">
        <v>62</v>
      </c>
      <c r="O1781" s="154" t="s">
        <v>62</v>
      </c>
    </row>
    <row r="1782" spans="1:15" ht="13.5" customHeight="1" x14ac:dyDescent="0.3">
      <c r="A1782" s="155">
        <v>3.125E-2</v>
      </c>
      <c r="B1782" s="154" t="s">
        <v>62</v>
      </c>
      <c r="C1782" s="154" t="s">
        <v>62</v>
      </c>
      <c r="D1782" s="154" t="s">
        <v>62</v>
      </c>
      <c r="E1782" s="154" t="s">
        <v>62</v>
      </c>
      <c r="F1782" s="154" t="s">
        <v>62</v>
      </c>
      <c r="G1782" s="154" t="s">
        <v>62</v>
      </c>
      <c r="H1782" s="154" t="s">
        <v>62</v>
      </c>
      <c r="I1782" s="154" t="s">
        <v>62</v>
      </c>
      <c r="J1782" s="154" t="s">
        <v>62</v>
      </c>
      <c r="K1782" s="154" t="s">
        <v>62</v>
      </c>
      <c r="L1782" s="154" t="s">
        <v>62</v>
      </c>
      <c r="M1782" s="154" t="s">
        <v>62</v>
      </c>
      <c r="N1782" s="154" t="s">
        <v>62</v>
      </c>
      <c r="O1782" s="154" t="s">
        <v>62</v>
      </c>
    </row>
    <row r="1783" spans="1:15" ht="13.5" customHeight="1" x14ac:dyDescent="0.3">
      <c r="A1783" s="155">
        <v>4.1666666666666664E-2</v>
      </c>
      <c r="B1783" s="154" t="s">
        <v>62</v>
      </c>
      <c r="C1783" s="154" t="s">
        <v>62</v>
      </c>
      <c r="D1783" s="154" t="s">
        <v>62</v>
      </c>
      <c r="E1783" s="154" t="s">
        <v>62</v>
      </c>
      <c r="F1783" s="154" t="s">
        <v>62</v>
      </c>
      <c r="G1783" s="154" t="s">
        <v>62</v>
      </c>
      <c r="H1783" s="154" t="s">
        <v>62</v>
      </c>
      <c r="I1783" s="154" t="s">
        <v>62</v>
      </c>
      <c r="J1783" s="154" t="s">
        <v>62</v>
      </c>
      <c r="K1783" s="154" t="s">
        <v>62</v>
      </c>
      <c r="L1783" s="154" t="s">
        <v>62</v>
      </c>
      <c r="M1783" s="154" t="s">
        <v>62</v>
      </c>
      <c r="N1783" s="154" t="s">
        <v>62</v>
      </c>
      <c r="O1783" s="154" t="s">
        <v>62</v>
      </c>
    </row>
    <row r="1784" spans="1:15" ht="13.5" customHeight="1" x14ac:dyDescent="0.3">
      <c r="A1784" s="155">
        <v>5.2083333333333336E-2</v>
      </c>
      <c r="B1784" s="154" t="s">
        <v>62</v>
      </c>
      <c r="C1784" s="154" t="s">
        <v>62</v>
      </c>
      <c r="D1784" s="154" t="s">
        <v>62</v>
      </c>
      <c r="E1784" s="154" t="s">
        <v>62</v>
      </c>
      <c r="F1784" s="154" t="s">
        <v>62</v>
      </c>
      <c r="G1784" s="154" t="s">
        <v>62</v>
      </c>
      <c r="H1784" s="154" t="s">
        <v>62</v>
      </c>
      <c r="I1784" s="154" t="s">
        <v>62</v>
      </c>
      <c r="J1784" s="154" t="s">
        <v>62</v>
      </c>
      <c r="K1784" s="154" t="s">
        <v>62</v>
      </c>
      <c r="L1784" s="154" t="s">
        <v>62</v>
      </c>
      <c r="M1784" s="154" t="s">
        <v>62</v>
      </c>
      <c r="N1784" s="154" t="s">
        <v>62</v>
      </c>
      <c r="O1784" s="154" t="s">
        <v>62</v>
      </c>
    </row>
    <row r="1785" spans="1:15" ht="13.5" customHeight="1" x14ac:dyDescent="0.3">
      <c r="A1785" s="155">
        <v>6.25E-2</v>
      </c>
      <c r="B1785" s="154" t="s">
        <v>62</v>
      </c>
      <c r="C1785" s="154" t="s">
        <v>62</v>
      </c>
      <c r="D1785" s="154" t="s">
        <v>62</v>
      </c>
      <c r="E1785" s="154" t="s">
        <v>62</v>
      </c>
      <c r="F1785" s="154" t="s">
        <v>62</v>
      </c>
      <c r="G1785" s="154" t="s">
        <v>62</v>
      </c>
      <c r="H1785" s="154" t="s">
        <v>62</v>
      </c>
      <c r="I1785" s="154" t="s">
        <v>62</v>
      </c>
      <c r="J1785" s="154" t="s">
        <v>62</v>
      </c>
      <c r="K1785" s="154" t="s">
        <v>62</v>
      </c>
      <c r="L1785" s="154" t="s">
        <v>62</v>
      </c>
      <c r="M1785" s="154" t="s">
        <v>62</v>
      </c>
      <c r="N1785" s="154" t="s">
        <v>62</v>
      </c>
      <c r="O1785" s="154" t="s">
        <v>62</v>
      </c>
    </row>
    <row r="1786" spans="1:15" ht="13.5" customHeight="1" x14ac:dyDescent="0.3">
      <c r="A1786" s="155">
        <v>7.2916666666666699E-2</v>
      </c>
      <c r="B1786" s="154" t="s">
        <v>62</v>
      </c>
      <c r="C1786" s="154" t="s">
        <v>62</v>
      </c>
      <c r="D1786" s="154" t="s">
        <v>62</v>
      </c>
      <c r="E1786" s="154" t="s">
        <v>62</v>
      </c>
      <c r="F1786" s="154" t="s">
        <v>62</v>
      </c>
      <c r="G1786" s="154" t="s">
        <v>62</v>
      </c>
      <c r="H1786" s="154" t="s">
        <v>62</v>
      </c>
      <c r="I1786" s="154" t="s">
        <v>62</v>
      </c>
      <c r="J1786" s="154" t="s">
        <v>62</v>
      </c>
      <c r="K1786" s="154" t="s">
        <v>62</v>
      </c>
      <c r="L1786" s="154" t="s">
        <v>62</v>
      </c>
      <c r="M1786" s="154" t="s">
        <v>62</v>
      </c>
      <c r="N1786" s="154" t="s">
        <v>62</v>
      </c>
      <c r="O1786" s="154" t="s">
        <v>62</v>
      </c>
    </row>
    <row r="1787" spans="1:15" ht="13.5" customHeight="1" x14ac:dyDescent="0.3">
      <c r="A1787" s="155">
        <v>8.3333333333333301E-2</v>
      </c>
      <c r="B1787" s="154" t="s">
        <v>62</v>
      </c>
      <c r="C1787" s="154" t="s">
        <v>62</v>
      </c>
      <c r="D1787" s="154" t="s">
        <v>62</v>
      </c>
      <c r="E1787" s="154" t="s">
        <v>62</v>
      </c>
      <c r="F1787" s="154" t="s">
        <v>62</v>
      </c>
      <c r="G1787" s="154" t="s">
        <v>62</v>
      </c>
      <c r="H1787" s="154" t="s">
        <v>62</v>
      </c>
      <c r="I1787" s="154" t="s">
        <v>62</v>
      </c>
      <c r="J1787" s="154" t="s">
        <v>62</v>
      </c>
      <c r="K1787" s="154" t="s">
        <v>62</v>
      </c>
      <c r="L1787" s="154" t="s">
        <v>62</v>
      </c>
      <c r="M1787" s="154" t="s">
        <v>62</v>
      </c>
      <c r="N1787" s="154" t="s">
        <v>62</v>
      </c>
      <c r="O1787" s="154" t="s">
        <v>62</v>
      </c>
    </row>
    <row r="1788" spans="1:15" ht="13.5" customHeight="1" x14ac:dyDescent="0.3">
      <c r="A1788" s="155">
        <v>9.375E-2</v>
      </c>
      <c r="B1788" s="154" t="s">
        <v>62</v>
      </c>
      <c r="C1788" s="154" t="s">
        <v>62</v>
      </c>
      <c r="D1788" s="154" t="s">
        <v>62</v>
      </c>
      <c r="E1788" s="154" t="s">
        <v>62</v>
      </c>
      <c r="F1788" s="154" t="s">
        <v>62</v>
      </c>
      <c r="G1788" s="154" t="s">
        <v>62</v>
      </c>
      <c r="H1788" s="154" t="s">
        <v>62</v>
      </c>
      <c r="I1788" s="154" t="s">
        <v>62</v>
      </c>
      <c r="J1788" s="154" t="s">
        <v>62</v>
      </c>
      <c r="K1788" s="154" t="s">
        <v>62</v>
      </c>
      <c r="L1788" s="154" t="s">
        <v>62</v>
      </c>
      <c r="M1788" s="154" t="s">
        <v>62</v>
      </c>
      <c r="N1788" s="154" t="s">
        <v>62</v>
      </c>
      <c r="O1788" s="154" t="s">
        <v>62</v>
      </c>
    </row>
    <row r="1789" spans="1:15" ht="13.5" customHeight="1" x14ac:dyDescent="0.3">
      <c r="A1789" s="155">
        <v>0.104166666666667</v>
      </c>
      <c r="B1789" s="154" t="s">
        <v>62</v>
      </c>
      <c r="C1789" s="154" t="s">
        <v>62</v>
      </c>
      <c r="D1789" s="154" t="s">
        <v>62</v>
      </c>
      <c r="E1789" s="154" t="s">
        <v>62</v>
      </c>
      <c r="F1789" s="154" t="s">
        <v>62</v>
      </c>
      <c r="G1789" s="154" t="s">
        <v>62</v>
      </c>
      <c r="H1789" s="154" t="s">
        <v>62</v>
      </c>
      <c r="I1789" s="154" t="s">
        <v>62</v>
      </c>
      <c r="J1789" s="154" t="s">
        <v>62</v>
      </c>
      <c r="K1789" s="154" t="s">
        <v>62</v>
      </c>
      <c r="L1789" s="154" t="s">
        <v>62</v>
      </c>
      <c r="M1789" s="154" t="s">
        <v>62</v>
      </c>
      <c r="N1789" s="154" t="s">
        <v>62</v>
      </c>
      <c r="O1789" s="154" t="s">
        <v>62</v>
      </c>
    </row>
    <row r="1790" spans="1:15" ht="13.5" customHeight="1" x14ac:dyDescent="0.3">
      <c r="A1790" s="155">
        <v>0.114583333333333</v>
      </c>
      <c r="B1790" s="154" t="s">
        <v>62</v>
      </c>
      <c r="C1790" s="154" t="s">
        <v>62</v>
      </c>
      <c r="D1790" s="154" t="s">
        <v>62</v>
      </c>
      <c r="E1790" s="154" t="s">
        <v>62</v>
      </c>
      <c r="F1790" s="154" t="s">
        <v>62</v>
      </c>
      <c r="G1790" s="154" t="s">
        <v>62</v>
      </c>
      <c r="H1790" s="154" t="s">
        <v>62</v>
      </c>
      <c r="I1790" s="154" t="s">
        <v>62</v>
      </c>
      <c r="J1790" s="154" t="s">
        <v>62</v>
      </c>
      <c r="K1790" s="154" t="s">
        <v>62</v>
      </c>
      <c r="L1790" s="154" t="s">
        <v>62</v>
      </c>
      <c r="M1790" s="154" t="s">
        <v>62</v>
      </c>
      <c r="N1790" s="154" t="s">
        <v>62</v>
      </c>
      <c r="O1790" s="154" t="s">
        <v>62</v>
      </c>
    </row>
    <row r="1791" spans="1:15" ht="13.5" customHeight="1" x14ac:dyDescent="0.3">
      <c r="A1791" s="155">
        <v>0.125</v>
      </c>
      <c r="B1791" s="154" t="s">
        <v>62</v>
      </c>
      <c r="C1791" s="154" t="s">
        <v>62</v>
      </c>
      <c r="D1791" s="154" t="s">
        <v>62</v>
      </c>
      <c r="E1791" s="154" t="s">
        <v>62</v>
      </c>
      <c r="F1791" s="154" t="s">
        <v>62</v>
      </c>
      <c r="G1791" s="154" t="s">
        <v>62</v>
      </c>
      <c r="H1791" s="154" t="s">
        <v>62</v>
      </c>
      <c r="I1791" s="154" t="s">
        <v>62</v>
      </c>
      <c r="J1791" s="154" t="s">
        <v>62</v>
      </c>
      <c r="K1791" s="154" t="s">
        <v>62</v>
      </c>
      <c r="L1791" s="154" t="s">
        <v>62</v>
      </c>
      <c r="M1791" s="154" t="s">
        <v>62</v>
      </c>
      <c r="N1791" s="154" t="s">
        <v>62</v>
      </c>
      <c r="O1791" s="154" t="s">
        <v>62</v>
      </c>
    </row>
    <row r="1792" spans="1:15" ht="13.5" customHeight="1" x14ac:dyDescent="0.3">
      <c r="A1792" s="155">
        <v>0.13541666666666699</v>
      </c>
      <c r="B1792" s="154" t="s">
        <v>62</v>
      </c>
      <c r="C1792" s="154" t="s">
        <v>62</v>
      </c>
      <c r="D1792" s="154" t="s">
        <v>62</v>
      </c>
      <c r="E1792" s="154" t="s">
        <v>62</v>
      </c>
      <c r="F1792" s="154" t="s">
        <v>62</v>
      </c>
      <c r="G1792" s="154" t="s">
        <v>62</v>
      </c>
      <c r="H1792" s="154" t="s">
        <v>62</v>
      </c>
      <c r="I1792" s="154" t="s">
        <v>62</v>
      </c>
      <c r="J1792" s="154" t="s">
        <v>62</v>
      </c>
      <c r="K1792" s="154" t="s">
        <v>62</v>
      </c>
      <c r="L1792" s="154" t="s">
        <v>62</v>
      </c>
      <c r="M1792" s="154" t="s">
        <v>62</v>
      </c>
      <c r="N1792" s="154" t="s">
        <v>62</v>
      </c>
      <c r="O1792" s="154" t="s">
        <v>62</v>
      </c>
    </row>
    <row r="1793" spans="1:15" ht="13.5" customHeight="1" x14ac:dyDescent="0.3">
      <c r="A1793" s="155">
        <v>0.14583333333333301</v>
      </c>
      <c r="B1793" s="154" t="s">
        <v>62</v>
      </c>
      <c r="C1793" s="154" t="s">
        <v>62</v>
      </c>
      <c r="D1793" s="154" t="s">
        <v>62</v>
      </c>
      <c r="E1793" s="154" t="s">
        <v>62</v>
      </c>
      <c r="F1793" s="154" t="s">
        <v>62</v>
      </c>
      <c r="G1793" s="154" t="s">
        <v>62</v>
      </c>
      <c r="H1793" s="154" t="s">
        <v>62</v>
      </c>
      <c r="I1793" s="154" t="s">
        <v>62</v>
      </c>
      <c r="J1793" s="154" t="s">
        <v>62</v>
      </c>
      <c r="K1793" s="154" t="s">
        <v>62</v>
      </c>
      <c r="L1793" s="154" t="s">
        <v>62</v>
      </c>
      <c r="M1793" s="154" t="s">
        <v>62</v>
      </c>
      <c r="N1793" s="154" t="s">
        <v>62</v>
      </c>
      <c r="O1793" s="154" t="s">
        <v>62</v>
      </c>
    </row>
    <row r="1794" spans="1:15" ht="13.5" customHeight="1" x14ac:dyDescent="0.3">
      <c r="A1794" s="155">
        <v>0.15625</v>
      </c>
      <c r="B1794" s="154" t="s">
        <v>62</v>
      </c>
      <c r="C1794" s="154" t="s">
        <v>62</v>
      </c>
      <c r="D1794" s="154" t="s">
        <v>62</v>
      </c>
      <c r="E1794" s="154" t="s">
        <v>62</v>
      </c>
      <c r="F1794" s="154" t="s">
        <v>62</v>
      </c>
      <c r="G1794" s="154" t="s">
        <v>62</v>
      </c>
      <c r="H1794" s="154" t="s">
        <v>62</v>
      </c>
      <c r="I1794" s="154" t="s">
        <v>62</v>
      </c>
      <c r="J1794" s="154" t="s">
        <v>62</v>
      </c>
      <c r="K1794" s="154" t="s">
        <v>62</v>
      </c>
      <c r="L1794" s="154" t="s">
        <v>62</v>
      </c>
      <c r="M1794" s="154" t="s">
        <v>62</v>
      </c>
      <c r="N1794" s="154" t="s">
        <v>62</v>
      </c>
      <c r="O1794" s="154" t="s">
        <v>62</v>
      </c>
    </row>
    <row r="1795" spans="1:15" ht="13.5" customHeight="1" x14ac:dyDescent="0.3">
      <c r="A1795" s="155">
        <v>0.16666666666666699</v>
      </c>
      <c r="B1795" s="154" t="s">
        <v>62</v>
      </c>
      <c r="C1795" s="154" t="s">
        <v>62</v>
      </c>
      <c r="D1795" s="154" t="s">
        <v>62</v>
      </c>
      <c r="E1795" s="154" t="s">
        <v>62</v>
      </c>
      <c r="F1795" s="154" t="s">
        <v>62</v>
      </c>
      <c r="G1795" s="154" t="s">
        <v>62</v>
      </c>
      <c r="H1795" s="154" t="s">
        <v>62</v>
      </c>
      <c r="I1795" s="154" t="s">
        <v>62</v>
      </c>
      <c r="J1795" s="154" t="s">
        <v>62</v>
      </c>
      <c r="K1795" s="154" t="s">
        <v>62</v>
      </c>
      <c r="L1795" s="154" t="s">
        <v>62</v>
      </c>
      <c r="M1795" s="154" t="s">
        <v>62</v>
      </c>
      <c r="N1795" s="154" t="s">
        <v>62</v>
      </c>
      <c r="O1795" s="154" t="s">
        <v>62</v>
      </c>
    </row>
    <row r="1796" spans="1:15" ht="13.5" customHeight="1" x14ac:dyDescent="0.3">
      <c r="A1796" s="155">
        <v>0.17708333333333301</v>
      </c>
      <c r="B1796" s="154" t="s">
        <v>62</v>
      </c>
      <c r="C1796" s="154" t="s">
        <v>62</v>
      </c>
      <c r="D1796" s="154" t="s">
        <v>62</v>
      </c>
      <c r="E1796" s="154" t="s">
        <v>62</v>
      </c>
      <c r="F1796" s="154" t="s">
        <v>62</v>
      </c>
      <c r="G1796" s="154" t="s">
        <v>62</v>
      </c>
      <c r="H1796" s="154" t="s">
        <v>62</v>
      </c>
      <c r="I1796" s="154" t="s">
        <v>62</v>
      </c>
      <c r="J1796" s="154" t="s">
        <v>62</v>
      </c>
      <c r="K1796" s="154" t="s">
        <v>62</v>
      </c>
      <c r="L1796" s="154" t="s">
        <v>62</v>
      </c>
      <c r="M1796" s="154" t="s">
        <v>62</v>
      </c>
      <c r="N1796" s="154" t="s">
        <v>62</v>
      </c>
      <c r="O1796" s="154" t="s">
        <v>62</v>
      </c>
    </row>
    <row r="1797" spans="1:15" ht="13.5" customHeight="1" x14ac:dyDescent="0.3">
      <c r="A1797" s="155">
        <v>0.1875</v>
      </c>
      <c r="B1797" s="154" t="s">
        <v>62</v>
      </c>
      <c r="C1797" s="154" t="s">
        <v>62</v>
      </c>
      <c r="D1797" s="154" t="s">
        <v>62</v>
      </c>
      <c r="E1797" s="154" t="s">
        <v>62</v>
      </c>
      <c r="F1797" s="154" t="s">
        <v>62</v>
      </c>
      <c r="G1797" s="154" t="s">
        <v>62</v>
      </c>
      <c r="H1797" s="154" t="s">
        <v>62</v>
      </c>
      <c r="I1797" s="154" t="s">
        <v>62</v>
      </c>
      <c r="J1797" s="154" t="s">
        <v>62</v>
      </c>
      <c r="K1797" s="154" t="s">
        <v>62</v>
      </c>
      <c r="L1797" s="154" t="s">
        <v>62</v>
      </c>
      <c r="M1797" s="154" t="s">
        <v>62</v>
      </c>
      <c r="N1797" s="154" t="s">
        <v>62</v>
      </c>
      <c r="O1797" s="154" t="s">
        <v>62</v>
      </c>
    </row>
    <row r="1798" spans="1:15" ht="13.5" customHeight="1" x14ac:dyDescent="0.3">
      <c r="A1798" s="155">
        <v>0.19791666666666699</v>
      </c>
      <c r="B1798" s="154" t="s">
        <v>62</v>
      </c>
      <c r="C1798" s="154" t="s">
        <v>62</v>
      </c>
      <c r="D1798" s="154" t="s">
        <v>62</v>
      </c>
      <c r="E1798" s="154" t="s">
        <v>62</v>
      </c>
      <c r="F1798" s="154" t="s">
        <v>62</v>
      </c>
      <c r="G1798" s="154" t="s">
        <v>62</v>
      </c>
      <c r="H1798" s="154" t="s">
        <v>62</v>
      </c>
      <c r="I1798" s="154" t="s">
        <v>62</v>
      </c>
      <c r="J1798" s="154" t="s">
        <v>62</v>
      </c>
      <c r="K1798" s="154" t="s">
        <v>62</v>
      </c>
      <c r="L1798" s="154" t="s">
        <v>62</v>
      </c>
      <c r="M1798" s="154" t="s">
        <v>62</v>
      </c>
      <c r="N1798" s="154" t="s">
        <v>62</v>
      </c>
      <c r="O1798" s="154" t="s">
        <v>62</v>
      </c>
    </row>
    <row r="1799" spans="1:15" ht="13.5" customHeight="1" x14ac:dyDescent="0.3">
      <c r="A1799" s="155">
        <v>0.20833333333333301</v>
      </c>
      <c r="B1799" s="154" t="s">
        <v>62</v>
      </c>
      <c r="C1799" s="154" t="s">
        <v>62</v>
      </c>
      <c r="D1799" s="154" t="s">
        <v>62</v>
      </c>
      <c r="E1799" s="154" t="s">
        <v>62</v>
      </c>
      <c r="F1799" s="154" t="s">
        <v>62</v>
      </c>
      <c r="G1799" s="154" t="s">
        <v>62</v>
      </c>
      <c r="H1799" s="154" t="s">
        <v>62</v>
      </c>
      <c r="I1799" s="154" t="s">
        <v>62</v>
      </c>
      <c r="J1799" s="154" t="s">
        <v>62</v>
      </c>
      <c r="K1799" s="154" t="s">
        <v>62</v>
      </c>
      <c r="L1799" s="154" t="s">
        <v>62</v>
      </c>
      <c r="M1799" s="154" t="s">
        <v>62</v>
      </c>
      <c r="N1799" s="154" t="s">
        <v>62</v>
      </c>
      <c r="O1799" s="154" t="s">
        <v>62</v>
      </c>
    </row>
    <row r="1800" spans="1:15" ht="13.5" customHeight="1" x14ac:dyDescent="0.3">
      <c r="A1800" s="155">
        <v>0.21875</v>
      </c>
      <c r="B1800" s="154" t="s">
        <v>62</v>
      </c>
      <c r="C1800" s="154" t="s">
        <v>62</v>
      </c>
      <c r="D1800" s="154" t="s">
        <v>62</v>
      </c>
      <c r="E1800" s="154" t="s">
        <v>62</v>
      </c>
      <c r="F1800" s="154" t="s">
        <v>62</v>
      </c>
      <c r="G1800" s="154" t="s">
        <v>62</v>
      </c>
      <c r="H1800" s="154" t="s">
        <v>62</v>
      </c>
      <c r="I1800" s="154" t="s">
        <v>62</v>
      </c>
      <c r="J1800" s="154" t="s">
        <v>62</v>
      </c>
      <c r="K1800" s="154" t="s">
        <v>62</v>
      </c>
      <c r="L1800" s="154" t="s">
        <v>62</v>
      </c>
      <c r="M1800" s="154" t="s">
        <v>62</v>
      </c>
      <c r="N1800" s="154" t="s">
        <v>62</v>
      </c>
      <c r="O1800" s="154" t="s">
        <v>62</v>
      </c>
    </row>
    <row r="1801" spans="1:15" ht="13.5" customHeight="1" x14ac:dyDescent="0.3">
      <c r="A1801" s="155">
        <v>0.22916666666666699</v>
      </c>
      <c r="B1801" s="154" t="s">
        <v>62</v>
      </c>
      <c r="C1801" s="154" t="s">
        <v>62</v>
      </c>
      <c r="D1801" s="154" t="s">
        <v>62</v>
      </c>
      <c r="E1801" s="154" t="s">
        <v>62</v>
      </c>
      <c r="F1801" s="154" t="s">
        <v>62</v>
      </c>
      <c r="G1801" s="154" t="s">
        <v>62</v>
      </c>
      <c r="H1801" s="154" t="s">
        <v>62</v>
      </c>
      <c r="I1801" s="154" t="s">
        <v>62</v>
      </c>
      <c r="J1801" s="154" t="s">
        <v>62</v>
      </c>
      <c r="K1801" s="154" t="s">
        <v>62</v>
      </c>
      <c r="L1801" s="154" t="s">
        <v>62</v>
      </c>
      <c r="M1801" s="154" t="s">
        <v>62</v>
      </c>
      <c r="N1801" s="154" t="s">
        <v>62</v>
      </c>
      <c r="O1801" s="154" t="s">
        <v>62</v>
      </c>
    </row>
    <row r="1802" spans="1:15" ht="13.5" customHeight="1" x14ac:dyDescent="0.3">
      <c r="A1802" s="155">
        <v>0.23958333333333301</v>
      </c>
      <c r="B1802" s="154" t="s">
        <v>62</v>
      </c>
      <c r="C1802" s="154" t="s">
        <v>62</v>
      </c>
      <c r="D1802" s="154" t="s">
        <v>62</v>
      </c>
      <c r="E1802" s="154" t="s">
        <v>62</v>
      </c>
      <c r="F1802" s="154" t="s">
        <v>62</v>
      </c>
      <c r="G1802" s="154" t="s">
        <v>62</v>
      </c>
      <c r="H1802" s="154" t="s">
        <v>62</v>
      </c>
      <c r="I1802" s="154" t="s">
        <v>62</v>
      </c>
      <c r="J1802" s="154" t="s">
        <v>62</v>
      </c>
      <c r="K1802" s="154" t="s">
        <v>62</v>
      </c>
      <c r="L1802" s="154" t="s">
        <v>62</v>
      </c>
      <c r="M1802" s="154" t="s">
        <v>62</v>
      </c>
      <c r="N1802" s="154" t="s">
        <v>62</v>
      </c>
      <c r="O1802" s="154" t="s">
        <v>62</v>
      </c>
    </row>
    <row r="1803" spans="1:15" ht="13.5" customHeight="1" x14ac:dyDescent="0.3">
      <c r="A1803" s="155">
        <v>0.25</v>
      </c>
      <c r="B1803" s="154" t="s">
        <v>62</v>
      </c>
      <c r="C1803" s="154" t="s">
        <v>62</v>
      </c>
      <c r="D1803" s="154" t="s">
        <v>62</v>
      </c>
      <c r="E1803" s="154" t="s">
        <v>62</v>
      </c>
      <c r="F1803" s="154" t="s">
        <v>62</v>
      </c>
      <c r="G1803" s="154" t="s">
        <v>62</v>
      </c>
      <c r="H1803" s="154" t="s">
        <v>62</v>
      </c>
      <c r="I1803" s="154" t="s">
        <v>62</v>
      </c>
      <c r="J1803" s="154" t="s">
        <v>62</v>
      </c>
      <c r="K1803" s="154" t="s">
        <v>62</v>
      </c>
      <c r="L1803" s="154" t="s">
        <v>62</v>
      </c>
      <c r="M1803" s="154" t="s">
        <v>62</v>
      </c>
      <c r="N1803" s="154" t="s">
        <v>62</v>
      </c>
      <c r="O1803" s="154" t="s">
        <v>62</v>
      </c>
    </row>
    <row r="1804" spans="1:15" ht="13.5" customHeight="1" x14ac:dyDescent="0.3">
      <c r="A1804" s="155">
        <v>0.26041666666666702</v>
      </c>
      <c r="B1804" s="154" t="s">
        <v>62</v>
      </c>
      <c r="C1804" s="154" t="s">
        <v>62</v>
      </c>
      <c r="D1804" s="154" t="s">
        <v>62</v>
      </c>
      <c r="E1804" s="154" t="s">
        <v>62</v>
      </c>
      <c r="F1804" s="154" t="s">
        <v>62</v>
      </c>
      <c r="G1804" s="154" t="s">
        <v>62</v>
      </c>
      <c r="H1804" s="154" t="s">
        <v>62</v>
      </c>
      <c r="I1804" s="154" t="s">
        <v>62</v>
      </c>
      <c r="J1804" s="154" t="s">
        <v>62</v>
      </c>
      <c r="K1804" s="154" t="s">
        <v>62</v>
      </c>
      <c r="L1804" s="154" t="s">
        <v>62</v>
      </c>
      <c r="M1804" s="154" t="s">
        <v>62</v>
      </c>
      <c r="N1804" s="154" t="s">
        <v>62</v>
      </c>
      <c r="O1804" s="154" t="s">
        <v>62</v>
      </c>
    </row>
    <row r="1805" spans="1:15" ht="13.5" customHeight="1" x14ac:dyDescent="0.3">
      <c r="A1805" s="155">
        <v>0.27083333333333298</v>
      </c>
      <c r="B1805" s="154" t="s">
        <v>62</v>
      </c>
      <c r="C1805" s="154" t="s">
        <v>62</v>
      </c>
      <c r="D1805" s="154" t="s">
        <v>62</v>
      </c>
      <c r="E1805" s="154" t="s">
        <v>62</v>
      </c>
      <c r="F1805" s="154" t="s">
        <v>62</v>
      </c>
      <c r="G1805" s="154" t="s">
        <v>62</v>
      </c>
      <c r="H1805" s="154" t="s">
        <v>62</v>
      </c>
      <c r="I1805" s="154" t="s">
        <v>62</v>
      </c>
      <c r="J1805" s="154" t="s">
        <v>62</v>
      </c>
      <c r="K1805" s="154" t="s">
        <v>62</v>
      </c>
      <c r="L1805" s="154" t="s">
        <v>62</v>
      </c>
      <c r="M1805" s="154" t="s">
        <v>62</v>
      </c>
      <c r="N1805" s="154" t="s">
        <v>62</v>
      </c>
      <c r="O1805" s="154" t="s">
        <v>62</v>
      </c>
    </row>
    <row r="1806" spans="1:15" ht="13.5" customHeight="1" x14ac:dyDescent="0.3">
      <c r="A1806" s="155">
        <v>0.28125</v>
      </c>
      <c r="B1806" s="154" t="s">
        <v>62</v>
      </c>
      <c r="C1806" s="154" t="s">
        <v>62</v>
      </c>
      <c r="D1806" s="154" t="s">
        <v>62</v>
      </c>
      <c r="E1806" s="154" t="s">
        <v>62</v>
      </c>
      <c r="F1806" s="154" t="s">
        <v>62</v>
      </c>
      <c r="G1806" s="154" t="s">
        <v>62</v>
      </c>
      <c r="H1806" s="154" t="s">
        <v>62</v>
      </c>
      <c r="I1806" s="154" t="s">
        <v>62</v>
      </c>
      <c r="J1806" s="154" t="s">
        <v>62</v>
      </c>
      <c r="K1806" s="154" t="s">
        <v>62</v>
      </c>
      <c r="L1806" s="154" t="s">
        <v>62</v>
      </c>
      <c r="M1806" s="154" t="s">
        <v>62</v>
      </c>
      <c r="N1806" s="154" t="s">
        <v>62</v>
      </c>
      <c r="O1806" s="154" t="s">
        <v>62</v>
      </c>
    </row>
    <row r="1807" spans="1:15" ht="13.5" customHeight="1" x14ac:dyDescent="0.3">
      <c r="A1807" s="155">
        <v>0.29166666666666702</v>
      </c>
      <c r="B1807" s="154" t="s">
        <v>62</v>
      </c>
      <c r="C1807" s="154" t="s">
        <v>62</v>
      </c>
      <c r="D1807" s="154" t="s">
        <v>62</v>
      </c>
      <c r="E1807" s="154" t="s">
        <v>62</v>
      </c>
      <c r="F1807" s="154" t="s">
        <v>62</v>
      </c>
      <c r="G1807" s="154" t="s">
        <v>62</v>
      </c>
      <c r="H1807" s="154" t="s">
        <v>62</v>
      </c>
      <c r="I1807" s="154" t="s">
        <v>62</v>
      </c>
      <c r="J1807" s="154" t="s">
        <v>62</v>
      </c>
      <c r="K1807" s="154" t="s">
        <v>62</v>
      </c>
      <c r="L1807" s="154" t="s">
        <v>62</v>
      </c>
      <c r="M1807" s="154" t="s">
        <v>62</v>
      </c>
      <c r="N1807" s="154" t="s">
        <v>62</v>
      </c>
      <c r="O1807" s="154" t="s">
        <v>62</v>
      </c>
    </row>
    <row r="1808" spans="1:15" ht="13.5" customHeight="1" x14ac:dyDescent="0.3">
      <c r="A1808" s="155">
        <v>0.30208333333333298</v>
      </c>
      <c r="B1808" s="154" t="s">
        <v>62</v>
      </c>
      <c r="C1808" s="154" t="s">
        <v>62</v>
      </c>
      <c r="D1808" s="154" t="s">
        <v>62</v>
      </c>
      <c r="E1808" s="154" t="s">
        <v>62</v>
      </c>
      <c r="F1808" s="154" t="s">
        <v>62</v>
      </c>
      <c r="G1808" s="154" t="s">
        <v>62</v>
      </c>
      <c r="H1808" s="154" t="s">
        <v>62</v>
      </c>
      <c r="I1808" s="154" t="s">
        <v>62</v>
      </c>
      <c r="J1808" s="154" t="s">
        <v>62</v>
      </c>
      <c r="K1808" s="154" t="s">
        <v>62</v>
      </c>
      <c r="L1808" s="154" t="s">
        <v>62</v>
      </c>
      <c r="M1808" s="154" t="s">
        <v>62</v>
      </c>
      <c r="N1808" s="154" t="s">
        <v>62</v>
      </c>
      <c r="O1808" s="154" t="s">
        <v>62</v>
      </c>
    </row>
    <row r="1809" spans="1:15" ht="13.5" customHeight="1" x14ac:dyDescent="0.3">
      <c r="A1809" s="155">
        <v>0.3125</v>
      </c>
      <c r="B1809" s="154" t="s">
        <v>62</v>
      </c>
      <c r="C1809" s="154" t="s">
        <v>62</v>
      </c>
      <c r="D1809" s="154" t="s">
        <v>62</v>
      </c>
      <c r="E1809" s="154" t="s">
        <v>62</v>
      </c>
      <c r="F1809" s="154" t="s">
        <v>62</v>
      </c>
      <c r="G1809" s="154" t="s">
        <v>62</v>
      </c>
      <c r="H1809" s="154" t="s">
        <v>62</v>
      </c>
      <c r="I1809" s="154" t="s">
        <v>62</v>
      </c>
      <c r="J1809" s="154" t="s">
        <v>62</v>
      </c>
      <c r="K1809" s="154" t="s">
        <v>62</v>
      </c>
      <c r="L1809" s="154" t="s">
        <v>62</v>
      </c>
      <c r="M1809" s="154" t="s">
        <v>62</v>
      </c>
      <c r="N1809" s="154" t="s">
        <v>62</v>
      </c>
      <c r="O1809" s="154" t="s">
        <v>62</v>
      </c>
    </row>
    <row r="1810" spans="1:15" ht="13.5" customHeight="1" x14ac:dyDescent="0.3">
      <c r="A1810" s="155">
        <v>0.32291666666666702</v>
      </c>
      <c r="B1810" s="154" t="s">
        <v>62</v>
      </c>
      <c r="C1810" s="154" t="s">
        <v>62</v>
      </c>
      <c r="D1810" s="154" t="s">
        <v>62</v>
      </c>
      <c r="E1810" s="154" t="s">
        <v>62</v>
      </c>
      <c r="F1810" s="154" t="s">
        <v>62</v>
      </c>
      <c r="G1810" s="154" t="s">
        <v>62</v>
      </c>
      <c r="H1810" s="154" t="s">
        <v>62</v>
      </c>
      <c r="I1810" s="154" t="s">
        <v>62</v>
      </c>
      <c r="J1810" s="154" t="s">
        <v>62</v>
      </c>
      <c r="K1810" s="154" t="s">
        <v>62</v>
      </c>
      <c r="L1810" s="154" t="s">
        <v>62</v>
      </c>
      <c r="M1810" s="154" t="s">
        <v>62</v>
      </c>
      <c r="N1810" s="154" t="s">
        <v>62</v>
      </c>
      <c r="O1810" s="154" t="s">
        <v>62</v>
      </c>
    </row>
    <row r="1811" spans="1:15" ht="13.5" customHeight="1" x14ac:dyDescent="0.3">
      <c r="A1811" s="155">
        <v>0.33333333333333298</v>
      </c>
      <c r="B1811" s="154" t="s">
        <v>62</v>
      </c>
      <c r="C1811" s="154" t="s">
        <v>62</v>
      </c>
      <c r="D1811" s="154" t="s">
        <v>62</v>
      </c>
      <c r="E1811" s="154" t="s">
        <v>62</v>
      </c>
      <c r="F1811" s="154" t="s">
        <v>62</v>
      </c>
      <c r="G1811" s="154" t="s">
        <v>62</v>
      </c>
      <c r="H1811" s="154" t="s">
        <v>62</v>
      </c>
      <c r="I1811" s="154" t="s">
        <v>62</v>
      </c>
      <c r="J1811" s="154" t="s">
        <v>62</v>
      </c>
      <c r="K1811" s="154" t="s">
        <v>62</v>
      </c>
      <c r="L1811" s="154" t="s">
        <v>62</v>
      </c>
      <c r="M1811" s="154" t="s">
        <v>62</v>
      </c>
      <c r="N1811" s="154" t="s">
        <v>62</v>
      </c>
      <c r="O1811" s="154" t="s">
        <v>62</v>
      </c>
    </row>
    <row r="1812" spans="1:15" ht="13.5" customHeight="1" x14ac:dyDescent="0.3">
      <c r="A1812" s="155">
        <v>0.34375</v>
      </c>
      <c r="B1812" s="154" t="s">
        <v>62</v>
      </c>
      <c r="C1812" s="154" t="s">
        <v>62</v>
      </c>
      <c r="D1812" s="154" t="s">
        <v>62</v>
      </c>
      <c r="E1812" s="154" t="s">
        <v>62</v>
      </c>
      <c r="F1812" s="154" t="s">
        <v>62</v>
      </c>
      <c r="G1812" s="154" t="s">
        <v>62</v>
      </c>
      <c r="H1812" s="154" t="s">
        <v>62</v>
      </c>
      <c r="I1812" s="154" t="s">
        <v>62</v>
      </c>
      <c r="J1812" s="154" t="s">
        <v>62</v>
      </c>
      <c r="K1812" s="154" t="s">
        <v>62</v>
      </c>
      <c r="L1812" s="154" t="s">
        <v>62</v>
      </c>
      <c r="M1812" s="154" t="s">
        <v>62</v>
      </c>
      <c r="N1812" s="154" t="s">
        <v>62</v>
      </c>
      <c r="O1812" s="154" t="s">
        <v>62</v>
      </c>
    </row>
    <row r="1813" spans="1:15" ht="13.5" customHeight="1" x14ac:dyDescent="0.3">
      <c r="A1813" s="155">
        <v>0.35416666666666702</v>
      </c>
      <c r="B1813" s="154" t="s">
        <v>62</v>
      </c>
      <c r="C1813" s="154" t="s">
        <v>62</v>
      </c>
      <c r="D1813" s="154" t="s">
        <v>62</v>
      </c>
      <c r="E1813" s="154" t="s">
        <v>62</v>
      </c>
      <c r="F1813" s="154" t="s">
        <v>62</v>
      </c>
      <c r="G1813" s="154" t="s">
        <v>62</v>
      </c>
      <c r="H1813" s="154" t="s">
        <v>62</v>
      </c>
      <c r="I1813" s="154" t="s">
        <v>62</v>
      </c>
      <c r="J1813" s="154" t="s">
        <v>62</v>
      </c>
      <c r="K1813" s="154" t="s">
        <v>62</v>
      </c>
      <c r="L1813" s="154" t="s">
        <v>62</v>
      </c>
      <c r="M1813" s="154" t="s">
        <v>62</v>
      </c>
      <c r="N1813" s="154" t="s">
        <v>62</v>
      </c>
      <c r="O1813" s="154" t="s">
        <v>62</v>
      </c>
    </row>
    <row r="1814" spans="1:15" ht="13.5" customHeight="1" x14ac:dyDescent="0.3">
      <c r="A1814" s="155">
        <v>0.36458333333333298</v>
      </c>
      <c r="B1814" s="154" t="s">
        <v>62</v>
      </c>
      <c r="C1814" s="154" t="s">
        <v>62</v>
      </c>
      <c r="D1814" s="154" t="s">
        <v>62</v>
      </c>
      <c r="E1814" s="154" t="s">
        <v>62</v>
      </c>
      <c r="F1814" s="154" t="s">
        <v>62</v>
      </c>
      <c r="G1814" s="154" t="s">
        <v>62</v>
      </c>
      <c r="H1814" s="154" t="s">
        <v>62</v>
      </c>
      <c r="I1814" s="154" t="s">
        <v>62</v>
      </c>
      <c r="J1814" s="154" t="s">
        <v>62</v>
      </c>
      <c r="K1814" s="154" t="s">
        <v>62</v>
      </c>
      <c r="L1814" s="154" t="s">
        <v>62</v>
      </c>
      <c r="M1814" s="154" t="s">
        <v>62</v>
      </c>
      <c r="N1814" s="154" t="s">
        <v>62</v>
      </c>
      <c r="O1814" s="154" t="s">
        <v>62</v>
      </c>
    </row>
    <row r="1815" spans="1:15" ht="13.5" customHeight="1" x14ac:dyDescent="0.3">
      <c r="A1815" s="155">
        <v>0.375</v>
      </c>
      <c r="B1815" s="154" t="s">
        <v>62</v>
      </c>
      <c r="C1815" s="154" t="s">
        <v>62</v>
      </c>
      <c r="D1815" s="154" t="s">
        <v>62</v>
      </c>
      <c r="E1815" s="154" t="s">
        <v>62</v>
      </c>
      <c r="F1815" s="154" t="s">
        <v>62</v>
      </c>
      <c r="G1815" s="154" t="s">
        <v>62</v>
      </c>
      <c r="H1815" s="154" t="s">
        <v>62</v>
      </c>
      <c r="I1815" s="154" t="s">
        <v>62</v>
      </c>
      <c r="J1815" s="154" t="s">
        <v>62</v>
      </c>
      <c r="K1815" s="154" t="s">
        <v>62</v>
      </c>
      <c r="L1815" s="154" t="s">
        <v>62</v>
      </c>
      <c r="M1815" s="154" t="s">
        <v>62</v>
      </c>
      <c r="N1815" s="154" t="s">
        <v>62</v>
      </c>
      <c r="O1815" s="154" t="s">
        <v>62</v>
      </c>
    </row>
    <row r="1816" spans="1:15" ht="13.5" customHeight="1" x14ac:dyDescent="0.3">
      <c r="A1816" s="155">
        <v>0.38541666666666702</v>
      </c>
      <c r="B1816" s="154" t="s">
        <v>62</v>
      </c>
      <c r="C1816" s="154" t="s">
        <v>62</v>
      </c>
      <c r="D1816" s="154" t="s">
        <v>62</v>
      </c>
      <c r="E1816" s="154" t="s">
        <v>62</v>
      </c>
      <c r="F1816" s="154" t="s">
        <v>62</v>
      </c>
      <c r="G1816" s="154" t="s">
        <v>62</v>
      </c>
      <c r="H1816" s="154" t="s">
        <v>62</v>
      </c>
      <c r="I1816" s="154" t="s">
        <v>62</v>
      </c>
      <c r="J1816" s="154" t="s">
        <v>62</v>
      </c>
      <c r="K1816" s="154" t="s">
        <v>62</v>
      </c>
      <c r="L1816" s="154" t="s">
        <v>62</v>
      </c>
      <c r="M1816" s="154" t="s">
        <v>62</v>
      </c>
      <c r="N1816" s="154" t="s">
        <v>62</v>
      </c>
      <c r="O1816" s="154" t="s">
        <v>62</v>
      </c>
    </row>
    <row r="1817" spans="1:15" ht="13.5" customHeight="1" x14ac:dyDescent="0.3">
      <c r="A1817" s="155">
        <v>0.39583333333333298</v>
      </c>
      <c r="B1817" s="154" t="s">
        <v>62</v>
      </c>
      <c r="C1817" s="154" t="s">
        <v>62</v>
      </c>
      <c r="D1817" s="154" t="s">
        <v>62</v>
      </c>
      <c r="E1817" s="154" t="s">
        <v>62</v>
      </c>
      <c r="F1817" s="154" t="s">
        <v>62</v>
      </c>
      <c r="G1817" s="154" t="s">
        <v>62</v>
      </c>
      <c r="H1817" s="154" t="s">
        <v>62</v>
      </c>
      <c r="I1817" s="154" t="s">
        <v>62</v>
      </c>
      <c r="J1817" s="154" t="s">
        <v>62</v>
      </c>
      <c r="K1817" s="154" t="s">
        <v>62</v>
      </c>
      <c r="L1817" s="154" t="s">
        <v>62</v>
      </c>
      <c r="M1817" s="154" t="s">
        <v>62</v>
      </c>
      <c r="N1817" s="154" t="s">
        <v>62</v>
      </c>
      <c r="O1817" s="154" t="s">
        <v>62</v>
      </c>
    </row>
    <row r="1818" spans="1:15" ht="13.5" customHeight="1" x14ac:dyDescent="0.3">
      <c r="A1818" s="155">
        <v>0.40625</v>
      </c>
      <c r="B1818" s="154" t="s">
        <v>62</v>
      </c>
      <c r="C1818" s="154" t="s">
        <v>62</v>
      </c>
      <c r="D1818" s="154" t="s">
        <v>62</v>
      </c>
      <c r="E1818" s="154" t="s">
        <v>62</v>
      </c>
      <c r="F1818" s="154" t="s">
        <v>62</v>
      </c>
      <c r="G1818" s="154" t="s">
        <v>62</v>
      </c>
      <c r="H1818" s="154" t="s">
        <v>62</v>
      </c>
      <c r="I1818" s="154" t="s">
        <v>62</v>
      </c>
      <c r="J1818" s="154" t="s">
        <v>62</v>
      </c>
      <c r="K1818" s="154" t="s">
        <v>62</v>
      </c>
      <c r="L1818" s="154" t="s">
        <v>62</v>
      </c>
      <c r="M1818" s="154" t="s">
        <v>62</v>
      </c>
      <c r="N1818" s="154" t="s">
        <v>62</v>
      </c>
      <c r="O1818" s="154" t="s">
        <v>62</v>
      </c>
    </row>
    <row r="1819" spans="1:15" ht="13.5" customHeight="1" x14ac:dyDescent="0.3">
      <c r="A1819" s="155">
        <v>0.41666666666666702</v>
      </c>
      <c r="B1819" s="154" t="s">
        <v>62</v>
      </c>
      <c r="C1819" s="154" t="s">
        <v>62</v>
      </c>
      <c r="D1819" s="154" t="s">
        <v>62</v>
      </c>
      <c r="E1819" s="154" t="s">
        <v>62</v>
      </c>
      <c r="F1819" s="154" t="s">
        <v>62</v>
      </c>
      <c r="G1819" s="154" t="s">
        <v>62</v>
      </c>
      <c r="H1819" s="154" t="s">
        <v>62</v>
      </c>
      <c r="I1819" s="154" t="s">
        <v>62</v>
      </c>
      <c r="J1819" s="154" t="s">
        <v>62</v>
      </c>
      <c r="K1819" s="154" t="s">
        <v>62</v>
      </c>
      <c r="L1819" s="154" t="s">
        <v>62</v>
      </c>
      <c r="M1819" s="154" t="s">
        <v>62</v>
      </c>
      <c r="N1819" s="154" t="s">
        <v>62</v>
      </c>
      <c r="O1819" s="154" t="s">
        <v>62</v>
      </c>
    </row>
    <row r="1820" spans="1:15" ht="13.5" customHeight="1" x14ac:dyDescent="0.3">
      <c r="A1820" s="155">
        <v>0.42708333333333298</v>
      </c>
      <c r="B1820" s="154" t="s">
        <v>62</v>
      </c>
      <c r="C1820" s="154" t="s">
        <v>62</v>
      </c>
      <c r="D1820" s="154" t="s">
        <v>62</v>
      </c>
      <c r="E1820" s="154" t="s">
        <v>62</v>
      </c>
      <c r="F1820" s="154" t="s">
        <v>62</v>
      </c>
      <c r="G1820" s="154" t="s">
        <v>62</v>
      </c>
      <c r="H1820" s="154" t="s">
        <v>62</v>
      </c>
      <c r="I1820" s="154" t="s">
        <v>62</v>
      </c>
      <c r="J1820" s="154" t="s">
        <v>62</v>
      </c>
      <c r="K1820" s="154" t="s">
        <v>62</v>
      </c>
      <c r="L1820" s="154" t="s">
        <v>62</v>
      </c>
      <c r="M1820" s="154" t="s">
        <v>62</v>
      </c>
      <c r="N1820" s="154" t="s">
        <v>62</v>
      </c>
      <c r="O1820" s="154" t="s">
        <v>62</v>
      </c>
    </row>
    <row r="1821" spans="1:15" ht="13.5" customHeight="1" x14ac:dyDescent="0.3">
      <c r="A1821" s="155">
        <v>0.4375</v>
      </c>
      <c r="B1821" s="154" t="s">
        <v>62</v>
      </c>
      <c r="C1821" s="154" t="s">
        <v>62</v>
      </c>
      <c r="D1821" s="154" t="s">
        <v>62</v>
      </c>
      <c r="E1821" s="154" t="s">
        <v>62</v>
      </c>
      <c r="F1821" s="154" t="s">
        <v>62</v>
      </c>
      <c r="G1821" s="154" t="s">
        <v>62</v>
      </c>
      <c r="H1821" s="154" t="s">
        <v>62</v>
      </c>
      <c r="I1821" s="154" t="s">
        <v>62</v>
      </c>
      <c r="J1821" s="154" t="s">
        <v>62</v>
      </c>
      <c r="K1821" s="154" t="s">
        <v>62</v>
      </c>
      <c r="L1821" s="154" t="s">
        <v>62</v>
      </c>
      <c r="M1821" s="154" t="s">
        <v>62</v>
      </c>
      <c r="N1821" s="154" t="s">
        <v>62</v>
      </c>
      <c r="O1821" s="154" t="s">
        <v>62</v>
      </c>
    </row>
    <row r="1822" spans="1:15" ht="13.5" customHeight="1" x14ac:dyDescent="0.3">
      <c r="A1822" s="155">
        <v>0.44791666666666702</v>
      </c>
      <c r="B1822" s="154" t="s">
        <v>62</v>
      </c>
      <c r="C1822" s="154" t="s">
        <v>62</v>
      </c>
      <c r="D1822" s="154" t="s">
        <v>62</v>
      </c>
      <c r="E1822" s="154" t="s">
        <v>62</v>
      </c>
      <c r="F1822" s="154" t="s">
        <v>62</v>
      </c>
      <c r="G1822" s="154" t="s">
        <v>62</v>
      </c>
      <c r="H1822" s="154" t="s">
        <v>62</v>
      </c>
      <c r="I1822" s="154" t="s">
        <v>62</v>
      </c>
      <c r="J1822" s="154" t="s">
        <v>62</v>
      </c>
      <c r="K1822" s="154" t="s">
        <v>62</v>
      </c>
      <c r="L1822" s="154" t="s">
        <v>62</v>
      </c>
      <c r="M1822" s="154" t="s">
        <v>62</v>
      </c>
      <c r="N1822" s="154" t="s">
        <v>62</v>
      </c>
      <c r="O1822" s="154" t="s">
        <v>62</v>
      </c>
    </row>
    <row r="1823" spans="1:15" ht="13.5" customHeight="1" x14ac:dyDescent="0.3">
      <c r="A1823" s="155">
        <v>0.45833333333333298</v>
      </c>
      <c r="B1823" s="154" t="s">
        <v>62</v>
      </c>
      <c r="C1823" s="154" t="s">
        <v>62</v>
      </c>
      <c r="D1823" s="154" t="s">
        <v>62</v>
      </c>
      <c r="E1823" s="154" t="s">
        <v>62</v>
      </c>
      <c r="F1823" s="154" t="s">
        <v>62</v>
      </c>
      <c r="G1823" s="154" t="s">
        <v>62</v>
      </c>
      <c r="H1823" s="154" t="s">
        <v>62</v>
      </c>
      <c r="I1823" s="154" t="s">
        <v>62</v>
      </c>
      <c r="J1823" s="154" t="s">
        <v>62</v>
      </c>
      <c r="K1823" s="154" t="s">
        <v>62</v>
      </c>
      <c r="L1823" s="154" t="s">
        <v>62</v>
      </c>
      <c r="M1823" s="154" t="s">
        <v>62</v>
      </c>
      <c r="N1823" s="154" t="s">
        <v>62</v>
      </c>
      <c r="O1823" s="154" t="s">
        <v>62</v>
      </c>
    </row>
    <row r="1824" spans="1:15" ht="13.5" customHeight="1" x14ac:dyDescent="0.3">
      <c r="A1824" s="155">
        <v>0.46875</v>
      </c>
      <c r="B1824" s="154" t="s">
        <v>62</v>
      </c>
      <c r="C1824" s="154" t="s">
        <v>62</v>
      </c>
      <c r="D1824" s="154" t="s">
        <v>62</v>
      </c>
      <c r="E1824" s="154" t="s">
        <v>62</v>
      </c>
      <c r="F1824" s="154" t="s">
        <v>62</v>
      </c>
      <c r="G1824" s="154" t="s">
        <v>62</v>
      </c>
      <c r="H1824" s="154" t="s">
        <v>62</v>
      </c>
      <c r="I1824" s="154" t="s">
        <v>62</v>
      </c>
      <c r="J1824" s="154" t="s">
        <v>62</v>
      </c>
      <c r="K1824" s="154" t="s">
        <v>62</v>
      </c>
      <c r="L1824" s="154" t="s">
        <v>62</v>
      </c>
      <c r="M1824" s="154" t="s">
        <v>62</v>
      </c>
      <c r="N1824" s="154" t="s">
        <v>62</v>
      </c>
      <c r="O1824" s="154" t="s">
        <v>62</v>
      </c>
    </row>
    <row r="1825" spans="1:15" ht="13.5" customHeight="1" x14ac:dyDescent="0.3">
      <c r="A1825" s="155">
        <v>0.47916666666666702</v>
      </c>
      <c r="B1825" s="154" t="s">
        <v>62</v>
      </c>
      <c r="C1825" s="154" t="s">
        <v>62</v>
      </c>
      <c r="D1825" s="154" t="s">
        <v>62</v>
      </c>
      <c r="E1825" s="154" t="s">
        <v>62</v>
      </c>
      <c r="F1825" s="154" t="s">
        <v>62</v>
      </c>
      <c r="G1825" s="154" t="s">
        <v>62</v>
      </c>
      <c r="H1825" s="154" t="s">
        <v>62</v>
      </c>
      <c r="I1825" s="154" t="s">
        <v>62</v>
      </c>
      <c r="J1825" s="154" t="s">
        <v>62</v>
      </c>
      <c r="K1825" s="154" t="s">
        <v>62</v>
      </c>
      <c r="L1825" s="154" t="s">
        <v>62</v>
      </c>
      <c r="M1825" s="154" t="s">
        <v>62</v>
      </c>
      <c r="N1825" s="154" t="s">
        <v>62</v>
      </c>
      <c r="O1825" s="154" t="s">
        <v>62</v>
      </c>
    </row>
    <row r="1826" spans="1:15" ht="13.5" customHeight="1" x14ac:dyDescent="0.3">
      <c r="A1826" s="155">
        <v>0.48958333333333298</v>
      </c>
      <c r="B1826" s="154" t="s">
        <v>62</v>
      </c>
      <c r="C1826" s="154" t="s">
        <v>62</v>
      </c>
      <c r="D1826" s="154" t="s">
        <v>62</v>
      </c>
      <c r="E1826" s="154" t="s">
        <v>62</v>
      </c>
      <c r="F1826" s="154" t="s">
        <v>62</v>
      </c>
      <c r="G1826" s="154" t="s">
        <v>62</v>
      </c>
      <c r="H1826" s="154" t="s">
        <v>62</v>
      </c>
      <c r="I1826" s="154" t="s">
        <v>62</v>
      </c>
      <c r="J1826" s="154" t="s">
        <v>62</v>
      </c>
      <c r="K1826" s="154" t="s">
        <v>62</v>
      </c>
      <c r="L1826" s="154" t="s">
        <v>62</v>
      </c>
      <c r="M1826" s="154" t="s">
        <v>62</v>
      </c>
      <c r="N1826" s="154" t="s">
        <v>62</v>
      </c>
      <c r="O1826" s="154" t="s">
        <v>62</v>
      </c>
    </row>
    <row r="1827" spans="1:15" ht="13.5" customHeight="1" x14ac:dyDescent="0.3">
      <c r="A1827" s="155">
        <v>0.5</v>
      </c>
      <c r="B1827" s="154" t="s">
        <v>62</v>
      </c>
      <c r="C1827" s="154" t="s">
        <v>62</v>
      </c>
      <c r="D1827" s="154" t="s">
        <v>62</v>
      </c>
      <c r="E1827" s="154" t="s">
        <v>62</v>
      </c>
      <c r="F1827" s="154" t="s">
        <v>62</v>
      </c>
      <c r="G1827" s="154" t="s">
        <v>62</v>
      </c>
      <c r="H1827" s="154" t="s">
        <v>62</v>
      </c>
      <c r="I1827" s="154" t="s">
        <v>62</v>
      </c>
      <c r="J1827" s="154" t="s">
        <v>62</v>
      </c>
      <c r="K1827" s="154" t="s">
        <v>62</v>
      </c>
      <c r="L1827" s="154" t="s">
        <v>62</v>
      </c>
      <c r="M1827" s="154" t="s">
        <v>62</v>
      </c>
      <c r="N1827" s="154" t="s">
        <v>62</v>
      </c>
      <c r="O1827" s="154" t="s">
        <v>62</v>
      </c>
    </row>
    <row r="1828" spans="1:15" ht="13.5" customHeight="1" x14ac:dyDescent="0.3">
      <c r="A1828" s="155">
        <v>0.51041666666666696</v>
      </c>
      <c r="B1828" s="154" t="s">
        <v>62</v>
      </c>
      <c r="C1828" s="154" t="s">
        <v>62</v>
      </c>
      <c r="D1828" s="154" t="s">
        <v>62</v>
      </c>
      <c r="E1828" s="154" t="s">
        <v>62</v>
      </c>
      <c r="F1828" s="154" t="s">
        <v>62</v>
      </c>
      <c r="G1828" s="154" t="s">
        <v>62</v>
      </c>
      <c r="H1828" s="154" t="s">
        <v>62</v>
      </c>
      <c r="I1828" s="154" t="s">
        <v>62</v>
      </c>
      <c r="J1828" s="154" t="s">
        <v>62</v>
      </c>
      <c r="K1828" s="154" t="s">
        <v>62</v>
      </c>
      <c r="L1828" s="154" t="s">
        <v>62</v>
      </c>
      <c r="M1828" s="154" t="s">
        <v>62</v>
      </c>
      <c r="N1828" s="154" t="s">
        <v>62</v>
      </c>
      <c r="O1828" s="154" t="s">
        <v>62</v>
      </c>
    </row>
    <row r="1829" spans="1:15" ht="13.5" customHeight="1" x14ac:dyDescent="0.3">
      <c r="A1829" s="155">
        <v>0.52083333333333304</v>
      </c>
      <c r="B1829" s="154" t="s">
        <v>62</v>
      </c>
      <c r="C1829" s="154" t="s">
        <v>62</v>
      </c>
      <c r="D1829" s="154" t="s">
        <v>62</v>
      </c>
      <c r="E1829" s="154" t="s">
        <v>62</v>
      </c>
      <c r="F1829" s="154" t="s">
        <v>62</v>
      </c>
      <c r="G1829" s="154" t="s">
        <v>62</v>
      </c>
      <c r="H1829" s="154" t="s">
        <v>62</v>
      </c>
      <c r="I1829" s="154" t="s">
        <v>62</v>
      </c>
      <c r="J1829" s="154" t="s">
        <v>62</v>
      </c>
      <c r="K1829" s="154" t="s">
        <v>62</v>
      </c>
      <c r="L1829" s="154" t="s">
        <v>62</v>
      </c>
      <c r="M1829" s="154" t="s">
        <v>62</v>
      </c>
      <c r="N1829" s="154" t="s">
        <v>62</v>
      </c>
      <c r="O1829" s="154" t="s">
        <v>62</v>
      </c>
    </row>
    <row r="1830" spans="1:15" ht="13.5" customHeight="1" x14ac:dyDescent="0.3">
      <c r="A1830" s="155">
        <v>0.53125</v>
      </c>
      <c r="B1830" s="154" t="s">
        <v>62</v>
      </c>
      <c r="C1830" s="154" t="s">
        <v>62</v>
      </c>
      <c r="D1830" s="154" t="s">
        <v>62</v>
      </c>
      <c r="E1830" s="154" t="s">
        <v>62</v>
      </c>
      <c r="F1830" s="154" t="s">
        <v>62</v>
      </c>
      <c r="G1830" s="154" t="s">
        <v>62</v>
      </c>
      <c r="H1830" s="154" t="s">
        <v>62</v>
      </c>
      <c r="I1830" s="154" t="s">
        <v>62</v>
      </c>
      <c r="J1830" s="154" t="s">
        <v>62</v>
      </c>
      <c r="K1830" s="154" t="s">
        <v>62</v>
      </c>
      <c r="L1830" s="154" t="s">
        <v>62</v>
      </c>
      <c r="M1830" s="154" t="s">
        <v>62</v>
      </c>
      <c r="N1830" s="154" t="s">
        <v>62</v>
      </c>
      <c r="O1830" s="154" t="s">
        <v>62</v>
      </c>
    </row>
    <row r="1831" spans="1:15" ht="13.5" customHeight="1" x14ac:dyDescent="0.3">
      <c r="A1831" s="155">
        <v>0.54166666666666696</v>
      </c>
      <c r="B1831" s="154" t="s">
        <v>62</v>
      </c>
      <c r="C1831" s="154" t="s">
        <v>62</v>
      </c>
      <c r="D1831" s="154" t="s">
        <v>62</v>
      </c>
      <c r="E1831" s="154" t="s">
        <v>62</v>
      </c>
      <c r="F1831" s="154" t="s">
        <v>62</v>
      </c>
      <c r="G1831" s="154" t="s">
        <v>62</v>
      </c>
      <c r="H1831" s="154" t="s">
        <v>62</v>
      </c>
      <c r="I1831" s="154" t="s">
        <v>62</v>
      </c>
      <c r="J1831" s="154" t="s">
        <v>62</v>
      </c>
      <c r="K1831" s="154" t="s">
        <v>62</v>
      </c>
      <c r="L1831" s="154" t="s">
        <v>62</v>
      </c>
      <c r="M1831" s="154" t="s">
        <v>62</v>
      </c>
      <c r="N1831" s="154" t="s">
        <v>62</v>
      </c>
      <c r="O1831" s="154" t="s">
        <v>62</v>
      </c>
    </row>
    <row r="1832" spans="1:15" ht="13.5" customHeight="1" x14ac:dyDescent="0.3">
      <c r="A1832" s="155">
        <v>0.55208333333333304</v>
      </c>
      <c r="B1832" s="154" t="s">
        <v>62</v>
      </c>
      <c r="C1832" s="154" t="s">
        <v>62</v>
      </c>
      <c r="D1832" s="154" t="s">
        <v>62</v>
      </c>
      <c r="E1832" s="154" t="s">
        <v>62</v>
      </c>
      <c r="F1832" s="154" t="s">
        <v>62</v>
      </c>
      <c r="G1832" s="154" t="s">
        <v>62</v>
      </c>
      <c r="H1832" s="154" t="s">
        <v>62</v>
      </c>
      <c r="I1832" s="154" t="s">
        <v>62</v>
      </c>
      <c r="J1832" s="154" t="s">
        <v>62</v>
      </c>
      <c r="K1832" s="154" t="s">
        <v>62</v>
      </c>
      <c r="L1832" s="154" t="s">
        <v>62</v>
      </c>
      <c r="M1832" s="154" t="s">
        <v>62</v>
      </c>
      <c r="N1832" s="154" t="s">
        <v>62</v>
      </c>
      <c r="O1832" s="154" t="s">
        <v>62</v>
      </c>
    </row>
    <row r="1833" spans="1:15" ht="13.5" customHeight="1" x14ac:dyDescent="0.3">
      <c r="A1833" s="155">
        <v>0.5625</v>
      </c>
      <c r="B1833" s="154" t="s">
        <v>62</v>
      </c>
      <c r="C1833" s="154" t="s">
        <v>62</v>
      </c>
      <c r="D1833" s="154" t="s">
        <v>62</v>
      </c>
      <c r="E1833" s="154" t="s">
        <v>62</v>
      </c>
      <c r="F1833" s="154" t="s">
        <v>62</v>
      </c>
      <c r="G1833" s="154" t="s">
        <v>62</v>
      </c>
      <c r="H1833" s="154" t="s">
        <v>62</v>
      </c>
      <c r="I1833" s="154" t="s">
        <v>62</v>
      </c>
      <c r="J1833" s="154" t="s">
        <v>62</v>
      </c>
      <c r="K1833" s="154" t="s">
        <v>62</v>
      </c>
      <c r="L1833" s="154" t="s">
        <v>62</v>
      </c>
      <c r="M1833" s="154" t="s">
        <v>62</v>
      </c>
      <c r="N1833" s="154" t="s">
        <v>62</v>
      </c>
      <c r="O1833" s="154" t="s">
        <v>62</v>
      </c>
    </row>
    <row r="1834" spans="1:15" ht="13.5" customHeight="1" x14ac:dyDescent="0.3">
      <c r="A1834" s="155">
        <v>0.57291666666666696</v>
      </c>
      <c r="B1834" s="154" t="s">
        <v>62</v>
      </c>
      <c r="C1834" s="154" t="s">
        <v>62</v>
      </c>
      <c r="D1834" s="154" t="s">
        <v>62</v>
      </c>
      <c r="E1834" s="154" t="s">
        <v>62</v>
      </c>
      <c r="F1834" s="154" t="s">
        <v>62</v>
      </c>
      <c r="G1834" s="154" t="s">
        <v>62</v>
      </c>
      <c r="H1834" s="154" t="s">
        <v>62</v>
      </c>
      <c r="I1834" s="154" t="s">
        <v>62</v>
      </c>
      <c r="J1834" s="154" t="s">
        <v>62</v>
      </c>
      <c r="K1834" s="154" t="s">
        <v>62</v>
      </c>
      <c r="L1834" s="154" t="s">
        <v>62</v>
      </c>
      <c r="M1834" s="154" t="s">
        <v>62</v>
      </c>
      <c r="N1834" s="154" t="s">
        <v>62</v>
      </c>
      <c r="O1834" s="154" t="s">
        <v>62</v>
      </c>
    </row>
    <row r="1835" spans="1:15" ht="13.5" customHeight="1" x14ac:dyDescent="0.3">
      <c r="A1835" s="155">
        <v>0.58333333333333304</v>
      </c>
      <c r="B1835" s="154" t="s">
        <v>62</v>
      </c>
      <c r="C1835" s="154" t="s">
        <v>62</v>
      </c>
      <c r="D1835" s="154" t="s">
        <v>62</v>
      </c>
      <c r="E1835" s="154" t="s">
        <v>62</v>
      </c>
      <c r="F1835" s="154" t="s">
        <v>62</v>
      </c>
      <c r="G1835" s="154" t="s">
        <v>62</v>
      </c>
      <c r="H1835" s="154" t="s">
        <v>62</v>
      </c>
      <c r="I1835" s="154" t="s">
        <v>62</v>
      </c>
      <c r="J1835" s="154" t="s">
        <v>62</v>
      </c>
      <c r="K1835" s="154" t="s">
        <v>62</v>
      </c>
      <c r="L1835" s="154" t="s">
        <v>62</v>
      </c>
      <c r="M1835" s="154" t="s">
        <v>62</v>
      </c>
      <c r="N1835" s="154" t="s">
        <v>62</v>
      </c>
      <c r="O1835" s="154" t="s">
        <v>62</v>
      </c>
    </row>
    <row r="1836" spans="1:15" ht="13.5" customHeight="1" x14ac:dyDescent="0.3">
      <c r="A1836" s="155">
        <v>0.59375</v>
      </c>
      <c r="B1836" s="154" t="s">
        <v>62</v>
      </c>
      <c r="C1836" s="154" t="s">
        <v>62</v>
      </c>
      <c r="D1836" s="154" t="s">
        <v>62</v>
      </c>
      <c r="E1836" s="154" t="s">
        <v>62</v>
      </c>
      <c r="F1836" s="154" t="s">
        <v>62</v>
      </c>
      <c r="G1836" s="154" t="s">
        <v>62</v>
      </c>
      <c r="H1836" s="154" t="s">
        <v>62</v>
      </c>
      <c r="I1836" s="154" t="s">
        <v>62</v>
      </c>
      <c r="J1836" s="154" t="s">
        <v>62</v>
      </c>
      <c r="K1836" s="154" t="s">
        <v>62</v>
      </c>
      <c r="L1836" s="154" t="s">
        <v>62</v>
      </c>
      <c r="M1836" s="154" t="s">
        <v>62</v>
      </c>
      <c r="N1836" s="154" t="s">
        <v>62</v>
      </c>
      <c r="O1836" s="154" t="s">
        <v>62</v>
      </c>
    </row>
    <row r="1837" spans="1:15" ht="13.5" customHeight="1" x14ac:dyDescent="0.3">
      <c r="A1837" s="155">
        <v>0.60416666666666696</v>
      </c>
      <c r="B1837" s="154" t="s">
        <v>62</v>
      </c>
      <c r="C1837" s="154" t="s">
        <v>62</v>
      </c>
      <c r="D1837" s="154" t="s">
        <v>62</v>
      </c>
      <c r="E1837" s="154" t="s">
        <v>62</v>
      </c>
      <c r="F1837" s="154" t="s">
        <v>62</v>
      </c>
      <c r="G1837" s="154" t="s">
        <v>62</v>
      </c>
      <c r="H1837" s="154" t="s">
        <v>62</v>
      </c>
      <c r="I1837" s="154" t="s">
        <v>62</v>
      </c>
      <c r="J1837" s="154" t="s">
        <v>62</v>
      </c>
      <c r="K1837" s="154" t="s">
        <v>62</v>
      </c>
      <c r="L1837" s="154" t="s">
        <v>62</v>
      </c>
      <c r="M1837" s="154" t="s">
        <v>62</v>
      </c>
      <c r="N1837" s="154" t="s">
        <v>62</v>
      </c>
      <c r="O1837" s="154" t="s">
        <v>62</v>
      </c>
    </row>
    <row r="1838" spans="1:15" ht="13.5" customHeight="1" x14ac:dyDescent="0.3">
      <c r="A1838" s="155">
        <v>0.61458333333333304</v>
      </c>
      <c r="B1838" s="154" t="s">
        <v>62</v>
      </c>
      <c r="C1838" s="154" t="s">
        <v>62</v>
      </c>
      <c r="D1838" s="154" t="s">
        <v>62</v>
      </c>
      <c r="E1838" s="154" t="s">
        <v>62</v>
      </c>
      <c r="F1838" s="154" t="s">
        <v>62</v>
      </c>
      <c r="G1838" s="154" t="s">
        <v>62</v>
      </c>
      <c r="H1838" s="154" t="s">
        <v>62</v>
      </c>
      <c r="I1838" s="154" t="s">
        <v>62</v>
      </c>
      <c r="J1838" s="154" t="s">
        <v>62</v>
      </c>
      <c r="K1838" s="154" t="s">
        <v>62</v>
      </c>
      <c r="L1838" s="154" t="s">
        <v>62</v>
      </c>
      <c r="M1838" s="154" t="s">
        <v>62</v>
      </c>
      <c r="N1838" s="154" t="s">
        <v>62</v>
      </c>
      <c r="O1838" s="154" t="s">
        <v>62</v>
      </c>
    </row>
    <row r="1839" spans="1:15" ht="13.5" customHeight="1" x14ac:dyDescent="0.3">
      <c r="A1839" s="155">
        <v>0.625</v>
      </c>
      <c r="B1839" s="154" t="s">
        <v>62</v>
      </c>
      <c r="C1839" s="154" t="s">
        <v>62</v>
      </c>
      <c r="D1839" s="154" t="s">
        <v>62</v>
      </c>
      <c r="E1839" s="154" t="s">
        <v>62</v>
      </c>
      <c r="F1839" s="154" t="s">
        <v>62</v>
      </c>
      <c r="G1839" s="154" t="s">
        <v>62</v>
      </c>
      <c r="H1839" s="154" t="s">
        <v>62</v>
      </c>
      <c r="I1839" s="154" t="s">
        <v>62</v>
      </c>
      <c r="J1839" s="154" t="s">
        <v>62</v>
      </c>
      <c r="K1839" s="154" t="s">
        <v>62</v>
      </c>
      <c r="L1839" s="154" t="s">
        <v>62</v>
      </c>
      <c r="M1839" s="154" t="s">
        <v>62</v>
      </c>
      <c r="N1839" s="154" t="s">
        <v>62</v>
      </c>
      <c r="O1839" s="154" t="s">
        <v>62</v>
      </c>
    </row>
    <row r="1840" spans="1:15" ht="13.5" customHeight="1" x14ac:dyDescent="0.3">
      <c r="A1840" s="155">
        <v>0.63541666666666696</v>
      </c>
      <c r="B1840" s="154" t="s">
        <v>62</v>
      </c>
      <c r="C1840" s="154" t="s">
        <v>62</v>
      </c>
      <c r="D1840" s="154" t="s">
        <v>62</v>
      </c>
      <c r="E1840" s="154" t="s">
        <v>62</v>
      </c>
      <c r="F1840" s="154" t="s">
        <v>62</v>
      </c>
      <c r="G1840" s="154" t="s">
        <v>62</v>
      </c>
      <c r="H1840" s="154" t="s">
        <v>62</v>
      </c>
      <c r="I1840" s="154" t="s">
        <v>62</v>
      </c>
      <c r="J1840" s="154" t="s">
        <v>62</v>
      </c>
      <c r="K1840" s="154" t="s">
        <v>62</v>
      </c>
      <c r="L1840" s="154" t="s">
        <v>62</v>
      </c>
      <c r="M1840" s="154" t="s">
        <v>62</v>
      </c>
      <c r="N1840" s="154" t="s">
        <v>62</v>
      </c>
      <c r="O1840" s="154" t="s">
        <v>62</v>
      </c>
    </row>
    <row r="1841" spans="1:15" ht="13.5" customHeight="1" x14ac:dyDescent="0.3">
      <c r="A1841" s="155">
        <v>0.64583333333333304</v>
      </c>
      <c r="B1841" s="154" t="s">
        <v>62</v>
      </c>
      <c r="C1841" s="154" t="s">
        <v>62</v>
      </c>
      <c r="D1841" s="154" t="s">
        <v>62</v>
      </c>
      <c r="E1841" s="154" t="s">
        <v>62</v>
      </c>
      <c r="F1841" s="154" t="s">
        <v>62</v>
      </c>
      <c r="G1841" s="154" t="s">
        <v>62</v>
      </c>
      <c r="H1841" s="154" t="s">
        <v>62</v>
      </c>
      <c r="I1841" s="154" t="s">
        <v>62</v>
      </c>
      <c r="J1841" s="154" t="s">
        <v>62</v>
      </c>
      <c r="K1841" s="154" t="s">
        <v>62</v>
      </c>
      <c r="L1841" s="154" t="s">
        <v>62</v>
      </c>
      <c r="M1841" s="154" t="s">
        <v>62</v>
      </c>
      <c r="N1841" s="154" t="s">
        <v>62</v>
      </c>
      <c r="O1841" s="154" t="s">
        <v>62</v>
      </c>
    </row>
    <row r="1842" spans="1:15" ht="13.5" customHeight="1" x14ac:dyDescent="0.3">
      <c r="A1842" s="155">
        <v>0.65625</v>
      </c>
      <c r="B1842" s="154" t="s">
        <v>62</v>
      </c>
      <c r="C1842" s="154" t="s">
        <v>62</v>
      </c>
      <c r="D1842" s="154" t="s">
        <v>62</v>
      </c>
      <c r="E1842" s="154" t="s">
        <v>62</v>
      </c>
      <c r="F1842" s="154" t="s">
        <v>62</v>
      </c>
      <c r="G1842" s="154" t="s">
        <v>62</v>
      </c>
      <c r="H1842" s="154" t="s">
        <v>62</v>
      </c>
      <c r="I1842" s="154" t="s">
        <v>62</v>
      </c>
      <c r="J1842" s="154" t="s">
        <v>62</v>
      </c>
      <c r="K1842" s="154" t="s">
        <v>62</v>
      </c>
      <c r="L1842" s="154" t="s">
        <v>62</v>
      </c>
      <c r="M1842" s="154" t="s">
        <v>62</v>
      </c>
      <c r="N1842" s="154" t="s">
        <v>62</v>
      </c>
      <c r="O1842" s="154" t="s">
        <v>62</v>
      </c>
    </row>
    <row r="1843" spans="1:15" ht="13.5" customHeight="1" x14ac:dyDescent="0.3">
      <c r="A1843" s="155">
        <v>0.66666666666666696</v>
      </c>
      <c r="B1843" s="154" t="s">
        <v>62</v>
      </c>
      <c r="C1843" s="154" t="s">
        <v>62</v>
      </c>
      <c r="D1843" s="154" t="s">
        <v>62</v>
      </c>
      <c r="E1843" s="154" t="s">
        <v>62</v>
      </c>
      <c r="F1843" s="154" t="s">
        <v>62</v>
      </c>
      <c r="G1843" s="154" t="s">
        <v>62</v>
      </c>
      <c r="H1843" s="154" t="s">
        <v>62</v>
      </c>
      <c r="I1843" s="154" t="s">
        <v>62</v>
      </c>
      <c r="J1843" s="154" t="s">
        <v>62</v>
      </c>
      <c r="K1843" s="154" t="s">
        <v>62</v>
      </c>
      <c r="L1843" s="154" t="s">
        <v>62</v>
      </c>
      <c r="M1843" s="154" t="s">
        <v>62</v>
      </c>
      <c r="N1843" s="154" t="s">
        <v>62</v>
      </c>
      <c r="O1843" s="154" t="s">
        <v>62</v>
      </c>
    </row>
    <row r="1844" spans="1:15" ht="13.5" customHeight="1" x14ac:dyDescent="0.3">
      <c r="A1844" s="155">
        <v>0.67708333333333304</v>
      </c>
      <c r="B1844" s="154" t="s">
        <v>62</v>
      </c>
      <c r="C1844" s="154" t="s">
        <v>62</v>
      </c>
      <c r="D1844" s="154" t="s">
        <v>62</v>
      </c>
      <c r="E1844" s="154" t="s">
        <v>62</v>
      </c>
      <c r="F1844" s="154" t="s">
        <v>62</v>
      </c>
      <c r="G1844" s="154" t="s">
        <v>62</v>
      </c>
      <c r="H1844" s="154" t="s">
        <v>62</v>
      </c>
      <c r="I1844" s="154" t="s">
        <v>62</v>
      </c>
      <c r="J1844" s="154" t="s">
        <v>62</v>
      </c>
      <c r="K1844" s="154" t="s">
        <v>62</v>
      </c>
      <c r="L1844" s="154" t="s">
        <v>62</v>
      </c>
      <c r="M1844" s="154" t="s">
        <v>62</v>
      </c>
      <c r="N1844" s="154" t="s">
        <v>62</v>
      </c>
      <c r="O1844" s="154" t="s">
        <v>62</v>
      </c>
    </row>
    <row r="1845" spans="1:15" ht="13.5" customHeight="1" x14ac:dyDescent="0.3">
      <c r="A1845" s="155">
        <v>0.6875</v>
      </c>
      <c r="B1845" s="154" t="s">
        <v>62</v>
      </c>
      <c r="C1845" s="154" t="s">
        <v>62</v>
      </c>
      <c r="D1845" s="154" t="s">
        <v>62</v>
      </c>
      <c r="E1845" s="154" t="s">
        <v>62</v>
      </c>
      <c r="F1845" s="154" t="s">
        <v>62</v>
      </c>
      <c r="G1845" s="154" t="s">
        <v>62</v>
      </c>
      <c r="H1845" s="154" t="s">
        <v>62</v>
      </c>
      <c r="I1845" s="154" t="s">
        <v>62</v>
      </c>
      <c r="J1845" s="154" t="s">
        <v>62</v>
      </c>
      <c r="K1845" s="154" t="s">
        <v>62</v>
      </c>
      <c r="L1845" s="154" t="s">
        <v>62</v>
      </c>
      <c r="M1845" s="154" t="s">
        <v>62</v>
      </c>
      <c r="N1845" s="154" t="s">
        <v>62</v>
      </c>
      <c r="O1845" s="154" t="s">
        <v>62</v>
      </c>
    </row>
    <row r="1846" spans="1:15" ht="13.5" customHeight="1" x14ac:dyDescent="0.3">
      <c r="A1846" s="155">
        <v>0.69791666666666696</v>
      </c>
      <c r="B1846" s="154" t="s">
        <v>62</v>
      </c>
      <c r="C1846" s="154" t="s">
        <v>62</v>
      </c>
      <c r="D1846" s="154" t="s">
        <v>62</v>
      </c>
      <c r="E1846" s="154" t="s">
        <v>62</v>
      </c>
      <c r="F1846" s="154" t="s">
        <v>62</v>
      </c>
      <c r="G1846" s="154" t="s">
        <v>62</v>
      </c>
      <c r="H1846" s="154" t="s">
        <v>62</v>
      </c>
      <c r="I1846" s="154" t="s">
        <v>62</v>
      </c>
      <c r="J1846" s="154" t="s">
        <v>62</v>
      </c>
      <c r="K1846" s="154" t="s">
        <v>62</v>
      </c>
      <c r="L1846" s="154" t="s">
        <v>62</v>
      </c>
      <c r="M1846" s="154" t="s">
        <v>62</v>
      </c>
      <c r="N1846" s="154" t="s">
        <v>62</v>
      </c>
      <c r="O1846" s="154" t="s">
        <v>62</v>
      </c>
    </row>
    <row r="1847" spans="1:15" ht="13.5" customHeight="1" x14ac:dyDescent="0.3">
      <c r="A1847" s="155">
        <v>0.70833333333333304</v>
      </c>
      <c r="B1847" s="154" t="s">
        <v>62</v>
      </c>
      <c r="C1847" s="154" t="s">
        <v>62</v>
      </c>
      <c r="D1847" s="154" t="s">
        <v>62</v>
      </c>
      <c r="E1847" s="154" t="s">
        <v>62</v>
      </c>
      <c r="F1847" s="154" t="s">
        <v>62</v>
      </c>
      <c r="G1847" s="154" t="s">
        <v>62</v>
      </c>
      <c r="H1847" s="154" t="s">
        <v>62</v>
      </c>
      <c r="I1847" s="154" t="s">
        <v>62</v>
      </c>
      <c r="J1847" s="154" t="s">
        <v>62</v>
      </c>
      <c r="K1847" s="154" t="s">
        <v>62</v>
      </c>
      <c r="L1847" s="154" t="s">
        <v>62</v>
      </c>
      <c r="M1847" s="154" t="s">
        <v>62</v>
      </c>
      <c r="N1847" s="154" t="s">
        <v>62</v>
      </c>
      <c r="O1847" s="154" t="s">
        <v>62</v>
      </c>
    </row>
    <row r="1848" spans="1:15" ht="13.5" customHeight="1" x14ac:dyDescent="0.3">
      <c r="A1848" s="155">
        <v>0.71875</v>
      </c>
      <c r="B1848" s="154" t="s">
        <v>62</v>
      </c>
      <c r="C1848" s="154" t="s">
        <v>62</v>
      </c>
      <c r="D1848" s="154" t="s">
        <v>62</v>
      </c>
      <c r="E1848" s="154" t="s">
        <v>62</v>
      </c>
      <c r="F1848" s="154" t="s">
        <v>62</v>
      </c>
      <c r="G1848" s="154" t="s">
        <v>62</v>
      </c>
      <c r="H1848" s="154" t="s">
        <v>62</v>
      </c>
      <c r="I1848" s="154" t="s">
        <v>62</v>
      </c>
      <c r="J1848" s="154" t="s">
        <v>62</v>
      </c>
      <c r="K1848" s="154" t="s">
        <v>62</v>
      </c>
      <c r="L1848" s="154" t="s">
        <v>62</v>
      </c>
      <c r="M1848" s="154" t="s">
        <v>62</v>
      </c>
      <c r="N1848" s="154" t="s">
        <v>62</v>
      </c>
      <c r="O1848" s="154" t="s">
        <v>62</v>
      </c>
    </row>
    <row r="1849" spans="1:15" ht="13.5" customHeight="1" x14ac:dyDescent="0.3">
      <c r="A1849" s="155">
        <v>0.72916666666666696</v>
      </c>
      <c r="B1849" s="154" t="s">
        <v>62</v>
      </c>
      <c r="C1849" s="154" t="s">
        <v>62</v>
      </c>
      <c r="D1849" s="154" t="s">
        <v>62</v>
      </c>
      <c r="E1849" s="154" t="s">
        <v>62</v>
      </c>
      <c r="F1849" s="154" t="s">
        <v>62</v>
      </c>
      <c r="G1849" s="154" t="s">
        <v>62</v>
      </c>
      <c r="H1849" s="154" t="s">
        <v>62</v>
      </c>
      <c r="I1849" s="154" t="s">
        <v>62</v>
      </c>
      <c r="J1849" s="154" t="s">
        <v>62</v>
      </c>
      <c r="K1849" s="154" t="s">
        <v>62</v>
      </c>
      <c r="L1849" s="154" t="s">
        <v>62</v>
      </c>
      <c r="M1849" s="154" t="s">
        <v>62</v>
      </c>
      <c r="N1849" s="154" t="s">
        <v>62</v>
      </c>
      <c r="O1849" s="154" t="s">
        <v>62</v>
      </c>
    </row>
    <row r="1850" spans="1:15" ht="13.5" customHeight="1" x14ac:dyDescent="0.3">
      <c r="A1850" s="155">
        <v>0.73958333333333304</v>
      </c>
      <c r="B1850" s="154" t="s">
        <v>62</v>
      </c>
      <c r="C1850" s="154" t="s">
        <v>62</v>
      </c>
      <c r="D1850" s="154" t="s">
        <v>62</v>
      </c>
      <c r="E1850" s="154" t="s">
        <v>62</v>
      </c>
      <c r="F1850" s="154" t="s">
        <v>62</v>
      </c>
      <c r="G1850" s="154" t="s">
        <v>62</v>
      </c>
      <c r="H1850" s="154" t="s">
        <v>62</v>
      </c>
      <c r="I1850" s="154" t="s">
        <v>62</v>
      </c>
      <c r="J1850" s="154" t="s">
        <v>62</v>
      </c>
      <c r="K1850" s="154" t="s">
        <v>62</v>
      </c>
      <c r="L1850" s="154" t="s">
        <v>62</v>
      </c>
      <c r="M1850" s="154" t="s">
        <v>62</v>
      </c>
      <c r="N1850" s="154" t="s">
        <v>62</v>
      </c>
      <c r="O1850" s="154" t="s">
        <v>62</v>
      </c>
    </row>
    <row r="1851" spans="1:15" ht="13.5" customHeight="1" x14ac:dyDescent="0.3">
      <c r="A1851" s="155">
        <v>0.75</v>
      </c>
      <c r="B1851" s="154" t="s">
        <v>62</v>
      </c>
      <c r="C1851" s="154" t="s">
        <v>62</v>
      </c>
      <c r="D1851" s="154" t="s">
        <v>62</v>
      </c>
      <c r="E1851" s="154" t="s">
        <v>62</v>
      </c>
      <c r="F1851" s="154" t="s">
        <v>62</v>
      </c>
      <c r="G1851" s="154" t="s">
        <v>62</v>
      </c>
      <c r="H1851" s="154" t="s">
        <v>62</v>
      </c>
      <c r="I1851" s="154" t="s">
        <v>62</v>
      </c>
      <c r="J1851" s="154" t="s">
        <v>62</v>
      </c>
      <c r="K1851" s="154" t="s">
        <v>62</v>
      </c>
      <c r="L1851" s="154" t="s">
        <v>62</v>
      </c>
      <c r="M1851" s="154" t="s">
        <v>62</v>
      </c>
      <c r="N1851" s="154" t="s">
        <v>62</v>
      </c>
      <c r="O1851" s="154" t="s">
        <v>62</v>
      </c>
    </row>
    <row r="1852" spans="1:15" ht="13.5" customHeight="1" x14ac:dyDescent="0.3">
      <c r="A1852" s="155">
        <v>0.76041666666666696</v>
      </c>
      <c r="B1852" s="154" t="s">
        <v>62</v>
      </c>
      <c r="C1852" s="154" t="s">
        <v>62</v>
      </c>
      <c r="D1852" s="154" t="s">
        <v>62</v>
      </c>
      <c r="E1852" s="154" t="s">
        <v>62</v>
      </c>
      <c r="F1852" s="154" t="s">
        <v>62</v>
      </c>
      <c r="G1852" s="154" t="s">
        <v>62</v>
      </c>
      <c r="H1852" s="154" t="s">
        <v>62</v>
      </c>
      <c r="I1852" s="154" t="s">
        <v>62</v>
      </c>
      <c r="J1852" s="154" t="s">
        <v>62</v>
      </c>
      <c r="K1852" s="154" t="s">
        <v>62</v>
      </c>
      <c r="L1852" s="154" t="s">
        <v>62</v>
      </c>
      <c r="M1852" s="154" t="s">
        <v>62</v>
      </c>
      <c r="N1852" s="154" t="s">
        <v>62</v>
      </c>
      <c r="O1852" s="154" t="s">
        <v>62</v>
      </c>
    </row>
    <row r="1853" spans="1:15" ht="13.5" customHeight="1" x14ac:dyDescent="0.3">
      <c r="A1853" s="155">
        <v>0.77083333333333304</v>
      </c>
      <c r="B1853" s="154" t="s">
        <v>62</v>
      </c>
      <c r="C1853" s="154" t="s">
        <v>62</v>
      </c>
      <c r="D1853" s="154" t="s">
        <v>62</v>
      </c>
      <c r="E1853" s="154" t="s">
        <v>62</v>
      </c>
      <c r="F1853" s="154" t="s">
        <v>62</v>
      </c>
      <c r="G1853" s="154" t="s">
        <v>62</v>
      </c>
      <c r="H1853" s="154" t="s">
        <v>62</v>
      </c>
      <c r="I1853" s="154" t="s">
        <v>62</v>
      </c>
      <c r="J1853" s="154" t="s">
        <v>62</v>
      </c>
      <c r="K1853" s="154" t="s">
        <v>62</v>
      </c>
      <c r="L1853" s="154" t="s">
        <v>62</v>
      </c>
      <c r="M1853" s="154" t="s">
        <v>62</v>
      </c>
      <c r="N1853" s="154" t="s">
        <v>62</v>
      </c>
      <c r="O1853" s="154" t="s">
        <v>62</v>
      </c>
    </row>
    <row r="1854" spans="1:15" ht="13.5" customHeight="1" x14ac:dyDescent="0.3">
      <c r="A1854" s="155">
        <v>0.78125</v>
      </c>
      <c r="B1854" s="154" t="s">
        <v>62</v>
      </c>
      <c r="C1854" s="154" t="s">
        <v>62</v>
      </c>
      <c r="D1854" s="154" t="s">
        <v>62</v>
      </c>
      <c r="E1854" s="154" t="s">
        <v>62</v>
      </c>
      <c r="F1854" s="154" t="s">
        <v>62</v>
      </c>
      <c r="G1854" s="154" t="s">
        <v>62</v>
      </c>
      <c r="H1854" s="154" t="s">
        <v>62</v>
      </c>
      <c r="I1854" s="154" t="s">
        <v>62</v>
      </c>
      <c r="J1854" s="154" t="s">
        <v>62</v>
      </c>
      <c r="K1854" s="154" t="s">
        <v>62</v>
      </c>
      <c r="L1854" s="154" t="s">
        <v>62</v>
      </c>
      <c r="M1854" s="154" t="s">
        <v>62</v>
      </c>
      <c r="N1854" s="154" t="s">
        <v>62</v>
      </c>
      <c r="O1854" s="154" t="s">
        <v>62</v>
      </c>
    </row>
    <row r="1855" spans="1:15" ht="13.5" customHeight="1" x14ac:dyDescent="0.3">
      <c r="A1855" s="155">
        <v>0.79166666666666696</v>
      </c>
      <c r="B1855" s="154" t="s">
        <v>62</v>
      </c>
      <c r="C1855" s="154" t="s">
        <v>62</v>
      </c>
      <c r="D1855" s="154" t="s">
        <v>62</v>
      </c>
      <c r="E1855" s="154" t="s">
        <v>62</v>
      </c>
      <c r="F1855" s="154" t="s">
        <v>62</v>
      </c>
      <c r="G1855" s="154" t="s">
        <v>62</v>
      </c>
      <c r="H1855" s="154" t="s">
        <v>62</v>
      </c>
      <c r="I1855" s="154" t="s">
        <v>62</v>
      </c>
      <c r="J1855" s="154" t="s">
        <v>62</v>
      </c>
      <c r="K1855" s="154" t="s">
        <v>62</v>
      </c>
      <c r="L1855" s="154" t="s">
        <v>62</v>
      </c>
      <c r="M1855" s="154" t="s">
        <v>62</v>
      </c>
      <c r="N1855" s="154" t="s">
        <v>62</v>
      </c>
      <c r="O1855" s="154" t="s">
        <v>62</v>
      </c>
    </row>
    <row r="1856" spans="1:15" ht="13.5" customHeight="1" x14ac:dyDescent="0.3">
      <c r="A1856" s="155">
        <v>0.80208333333333304</v>
      </c>
      <c r="B1856" s="154" t="s">
        <v>62</v>
      </c>
      <c r="C1856" s="154" t="s">
        <v>62</v>
      </c>
      <c r="D1856" s="154" t="s">
        <v>62</v>
      </c>
      <c r="E1856" s="154" t="s">
        <v>62</v>
      </c>
      <c r="F1856" s="154" t="s">
        <v>62</v>
      </c>
      <c r="G1856" s="154" t="s">
        <v>62</v>
      </c>
      <c r="H1856" s="154" t="s">
        <v>62</v>
      </c>
      <c r="I1856" s="154" t="s">
        <v>62</v>
      </c>
      <c r="J1856" s="154" t="s">
        <v>62</v>
      </c>
      <c r="K1856" s="154" t="s">
        <v>62</v>
      </c>
      <c r="L1856" s="154" t="s">
        <v>62</v>
      </c>
      <c r="M1856" s="154" t="s">
        <v>62</v>
      </c>
      <c r="N1856" s="154" t="s">
        <v>62</v>
      </c>
      <c r="O1856" s="154" t="s">
        <v>62</v>
      </c>
    </row>
    <row r="1857" spans="1:15" ht="13.5" customHeight="1" x14ac:dyDescent="0.3">
      <c r="A1857" s="155">
        <v>0.8125</v>
      </c>
      <c r="B1857" s="154" t="s">
        <v>62</v>
      </c>
      <c r="C1857" s="154" t="s">
        <v>62</v>
      </c>
      <c r="D1857" s="154" t="s">
        <v>62</v>
      </c>
      <c r="E1857" s="154" t="s">
        <v>62</v>
      </c>
      <c r="F1857" s="154" t="s">
        <v>62</v>
      </c>
      <c r="G1857" s="154" t="s">
        <v>62</v>
      </c>
      <c r="H1857" s="154" t="s">
        <v>62</v>
      </c>
      <c r="I1857" s="154" t="s">
        <v>62</v>
      </c>
      <c r="J1857" s="154" t="s">
        <v>62</v>
      </c>
      <c r="K1857" s="154" t="s">
        <v>62</v>
      </c>
      <c r="L1857" s="154" t="s">
        <v>62</v>
      </c>
      <c r="M1857" s="154" t="s">
        <v>62</v>
      </c>
      <c r="N1857" s="154" t="s">
        <v>62</v>
      </c>
      <c r="O1857" s="154" t="s">
        <v>62</v>
      </c>
    </row>
    <row r="1858" spans="1:15" ht="13.5" customHeight="1" x14ac:dyDescent="0.3">
      <c r="A1858" s="155">
        <v>0.82291666666666696</v>
      </c>
      <c r="B1858" s="154" t="s">
        <v>62</v>
      </c>
      <c r="C1858" s="154" t="s">
        <v>62</v>
      </c>
      <c r="D1858" s="154" t="s">
        <v>62</v>
      </c>
      <c r="E1858" s="154" t="s">
        <v>62</v>
      </c>
      <c r="F1858" s="154" t="s">
        <v>62</v>
      </c>
      <c r="G1858" s="154" t="s">
        <v>62</v>
      </c>
      <c r="H1858" s="154" t="s">
        <v>62</v>
      </c>
      <c r="I1858" s="154" t="s">
        <v>62</v>
      </c>
      <c r="J1858" s="154" t="s">
        <v>62</v>
      </c>
      <c r="K1858" s="154" t="s">
        <v>62</v>
      </c>
      <c r="L1858" s="154" t="s">
        <v>62</v>
      </c>
      <c r="M1858" s="154" t="s">
        <v>62</v>
      </c>
      <c r="N1858" s="154" t="s">
        <v>62</v>
      </c>
      <c r="O1858" s="154" t="s">
        <v>62</v>
      </c>
    </row>
    <row r="1859" spans="1:15" ht="13.5" customHeight="1" x14ac:dyDescent="0.3">
      <c r="A1859" s="155">
        <v>0.83333333333333304</v>
      </c>
      <c r="B1859" s="154" t="s">
        <v>62</v>
      </c>
      <c r="C1859" s="154" t="s">
        <v>62</v>
      </c>
      <c r="D1859" s="154" t="s">
        <v>62</v>
      </c>
      <c r="E1859" s="154" t="s">
        <v>62</v>
      </c>
      <c r="F1859" s="154" t="s">
        <v>62</v>
      </c>
      <c r="G1859" s="154" t="s">
        <v>62</v>
      </c>
      <c r="H1859" s="154" t="s">
        <v>62</v>
      </c>
      <c r="I1859" s="154" t="s">
        <v>62</v>
      </c>
      <c r="J1859" s="154" t="s">
        <v>62</v>
      </c>
      <c r="K1859" s="154" t="s">
        <v>62</v>
      </c>
      <c r="L1859" s="154" t="s">
        <v>62</v>
      </c>
      <c r="M1859" s="154" t="s">
        <v>62</v>
      </c>
      <c r="N1859" s="154" t="s">
        <v>62</v>
      </c>
      <c r="O1859" s="154" t="s">
        <v>62</v>
      </c>
    </row>
    <row r="1860" spans="1:15" ht="13.5" customHeight="1" x14ac:dyDescent="0.3">
      <c r="A1860" s="155">
        <v>0.84375</v>
      </c>
      <c r="B1860" s="154" t="s">
        <v>62</v>
      </c>
      <c r="C1860" s="154" t="s">
        <v>62</v>
      </c>
      <c r="D1860" s="154" t="s">
        <v>62</v>
      </c>
      <c r="E1860" s="154" t="s">
        <v>62</v>
      </c>
      <c r="F1860" s="154" t="s">
        <v>62</v>
      </c>
      <c r="G1860" s="154" t="s">
        <v>62</v>
      </c>
      <c r="H1860" s="154" t="s">
        <v>62</v>
      </c>
      <c r="I1860" s="154" t="s">
        <v>62</v>
      </c>
      <c r="J1860" s="154" t="s">
        <v>62</v>
      </c>
      <c r="K1860" s="154" t="s">
        <v>62</v>
      </c>
      <c r="L1860" s="154" t="s">
        <v>62</v>
      </c>
      <c r="M1860" s="154" t="s">
        <v>62</v>
      </c>
      <c r="N1860" s="154" t="s">
        <v>62</v>
      </c>
      <c r="O1860" s="154" t="s">
        <v>62</v>
      </c>
    </row>
    <row r="1861" spans="1:15" ht="13.5" customHeight="1" x14ac:dyDescent="0.3">
      <c r="A1861" s="155">
        <v>0.85416666666666696</v>
      </c>
      <c r="B1861" s="154" t="s">
        <v>62</v>
      </c>
      <c r="C1861" s="154" t="s">
        <v>62</v>
      </c>
      <c r="D1861" s="154" t="s">
        <v>62</v>
      </c>
      <c r="E1861" s="154" t="s">
        <v>62</v>
      </c>
      <c r="F1861" s="154" t="s">
        <v>62</v>
      </c>
      <c r="G1861" s="154" t="s">
        <v>62</v>
      </c>
      <c r="H1861" s="154" t="s">
        <v>62</v>
      </c>
      <c r="I1861" s="154" t="s">
        <v>62</v>
      </c>
      <c r="J1861" s="154" t="s">
        <v>62</v>
      </c>
      <c r="K1861" s="154" t="s">
        <v>62</v>
      </c>
      <c r="L1861" s="154" t="s">
        <v>62</v>
      </c>
      <c r="M1861" s="154" t="s">
        <v>62</v>
      </c>
      <c r="N1861" s="154" t="s">
        <v>62</v>
      </c>
      <c r="O1861" s="154" t="s">
        <v>62</v>
      </c>
    </row>
    <row r="1862" spans="1:15" ht="13.5" customHeight="1" x14ac:dyDescent="0.3">
      <c r="A1862" s="155">
        <v>0.86458333333333304</v>
      </c>
      <c r="B1862" s="154" t="s">
        <v>62</v>
      </c>
      <c r="C1862" s="154" t="s">
        <v>62</v>
      </c>
      <c r="D1862" s="154" t="s">
        <v>62</v>
      </c>
      <c r="E1862" s="154" t="s">
        <v>62</v>
      </c>
      <c r="F1862" s="154" t="s">
        <v>62</v>
      </c>
      <c r="G1862" s="154" t="s">
        <v>62</v>
      </c>
      <c r="H1862" s="154" t="s">
        <v>62</v>
      </c>
      <c r="I1862" s="154" t="s">
        <v>62</v>
      </c>
      <c r="J1862" s="154" t="s">
        <v>62</v>
      </c>
      <c r="K1862" s="154" t="s">
        <v>62</v>
      </c>
      <c r="L1862" s="154" t="s">
        <v>62</v>
      </c>
      <c r="M1862" s="154" t="s">
        <v>62</v>
      </c>
      <c r="N1862" s="154" t="s">
        <v>62</v>
      </c>
      <c r="O1862" s="154" t="s">
        <v>62</v>
      </c>
    </row>
    <row r="1863" spans="1:15" ht="13.5" customHeight="1" x14ac:dyDescent="0.3">
      <c r="A1863" s="155">
        <v>0.875</v>
      </c>
      <c r="B1863" s="154" t="s">
        <v>62</v>
      </c>
      <c r="C1863" s="154" t="s">
        <v>62</v>
      </c>
      <c r="D1863" s="154" t="s">
        <v>62</v>
      </c>
      <c r="E1863" s="154" t="s">
        <v>62</v>
      </c>
      <c r="F1863" s="154" t="s">
        <v>62</v>
      </c>
      <c r="G1863" s="154" t="s">
        <v>62</v>
      </c>
      <c r="H1863" s="154" t="s">
        <v>62</v>
      </c>
      <c r="I1863" s="154" t="s">
        <v>62</v>
      </c>
      <c r="J1863" s="154" t="s">
        <v>62</v>
      </c>
      <c r="K1863" s="154" t="s">
        <v>62</v>
      </c>
      <c r="L1863" s="154" t="s">
        <v>62</v>
      </c>
      <c r="M1863" s="154" t="s">
        <v>62</v>
      </c>
      <c r="N1863" s="154" t="s">
        <v>62</v>
      </c>
      <c r="O1863" s="154" t="s">
        <v>62</v>
      </c>
    </row>
    <row r="1864" spans="1:15" ht="13.5" customHeight="1" x14ac:dyDescent="0.3">
      <c r="A1864" s="155">
        <v>0.88541666666666696</v>
      </c>
      <c r="B1864" s="154" t="s">
        <v>62</v>
      </c>
      <c r="C1864" s="154" t="s">
        <v>62</v>
      </c>
      <c r="D1864" s="154" t="s">
        <v>62</v>
      </c>
      <c r="E1864" s="154" t="s">
        <v>62</v>
      </c>
      <c r="F1864" s="154" t="s">
        <v>62</v>
      </c>
      <c r="G1864" s="154" t="s">
        <v>62</v>
      </c>
      <c r="H1864" s="154" t="s">
        <v>62</v>
      </c>
      <c r="I1864" s="154" t="s">
        <v>62</v>
      </c>
      <c r="J1864" s="154" t="s">
        <v>62</v>
      </c>
      <c r="K1864" s="154" t="s">
        <v>62</v>
      </c>
      <c r="L1864" s="154" t="s">
        <v>62</v>
      </c>
      <c r="M1864" s="154" t="s">
        <v>62</v>
      </c>
      <c r="N1864" s="154" t="s">
        <v>62</v>
      </c>
      <c r="O1864" s="154" t="s">
        <v>62</v>
      </c>
    </row>
    <row r="1865" spans="1:15" ht="13.5" customHeight="1" x14ac:dyDescent="0.3">
      <c r="A1865" s="155">
        <v>0.89583333333333304</v>
      </c>
      <c r="B1865" s="154" t="s">
        <v>62</v>
      </c>
      <c r="C1865" s="154" t="s">
        <v>62</v>
      </c>
      <c r="D1865" s="154" t="s">
        <v>62</v>
      </c>
      <c r="E1865" s="154" t="s">
        <v>62</v>
      </c>
      <c r="F1865" s="154" t="s">
        <v>62</v>
      </c>
      <c r="G1865" s="154" t="s">
        <v>62</v>
      </c>
      <c r="H1865" s="154" t="s">
        <v>62</v>
      </c>
      <c r="I1865" s="154" t="s">
        <v>62</v>
      </c>
      <c r="J1865" s="154" t="s">
        <v>62</v>
      </c>
      <c r="K1865" s="154" t="s">
        <v>62</v>
      </c>
      <c r="L1865" s="154" t="s">
        <v>62</v>
      </c>
      <c r="M1865" s="154" t="s">
        <v>62</v>
      </c>
      <c r="N1865" s="154" t="s">
        <v>62</v>
      </c>
      <c r="O1865" s="154" t="s">
        <v>62</v>
      </c>
    </row>
    <row r="1866" spans="1:15" ht="13.5" customHeight="1" x14ac:dyDescent="0.3">
      <c r="A1866" s="155">
        <v>0.90625</v>
      </c>
      <c r="B1866" s="154" t="s">
        <v>62</v>
      </c>
      <c r="C1866" s="154" t="s">
        <v>62</v>
      </c>
      <c r="D1866" s="154" t="s">
        <v>62</v>
      </c>
      <c r="E1866" s="154" t="s">
        <v>62</v>
      </c>
      <c r="F1866" s="154" t="s">
        <v>62</v>
      </c>
      <c r="G1866" s="154" t="s">
        <v>62</v>
      </c>
      <c r="H1866" s="154" t="s">
        <v>62</v>
      </c>
      <c r="I1866" s="154" t="s">
        <v>62</v>
      </c>
      <c r="J1866" s="154" t="s">
        <v>62</v>
      </c>
      <c r="K1866" s="154" t="s">
        <v>62</v>
      </c>
      <c r="L1866" s="154" t="s">
        <v>62</v>
      </c>
      <c r="M1866" s="154" t="s">
        <v>62</v>
      </c>
      <c r="N1866" s="154" t="s">
        <v>62</v>
      </c>
      <c r="O1866" s="154" t="s">
        <v>62</v>
      </c>
    </row>
    <row r="1867" spans="1:15" ht="13.5" customHeight="1" x14ac:dyDescent="0.3">
      <c r="A1867" s="155">
        <v>0.91666666666666696</v>
      </c>
      <c r="B1867" s="154" t="s">
        <v>62</v>
      </c>
      <c r="C1867" s="154" t="s">
        <v>62</v>
      </c>
      <c r="D1867" s="154" t="s">
        <v>62</v>
      </c>
      <c r="E1867" s="154" t="s">
        <v>62</v>
      </c>
      <c r="F1867" s="154" t="s">
        <v>62</v>
      </c>
      <c r="G1867" s="154" t="s">
        <v>62</v>
      </c>
      <c r="H1867" s="154" t="s">
        <v>62</v>
      </c>
      <c r="I1867" s="154" t="s">
        <v>62</v>
      </c>
      <c r="J1867" s="154" t="s">
        <v>62</v>
      </c>
      <c r="K1867" s="154" t="s">
        <v>62</v>
      </c>
      <c r="L1867" s="154" t="s">
        <v>62</v>
      </c>
      <c r="M1867" s="154" t="s">
        <v>62</v>
      </c>
      <c r="N1867" s="154" t="s">
        <v>62</v>
      </c>
      <c r="O1867" s="154" t="s">
        <v>62</v>
      </c>
    </row>
    <row r="1868" spans="1:15" ht="13.5" customHeight="1" x14ac:dyDescent="0.3">
      <c r="A1868" s="155">
        <v>0.92708333333333304</v>
      </c>
      <c r="B1868" s="154" t="s">
        <v>62</v>
      </c>
      <c r="C1868" s="154" t="s">
        <v>62</v>
      </c>
      <c r="D1868" s="154" t="s">
        <v>62</v>
      </c>
      <c r="E1868" s="154" t="s">
        <v>62</v>
      </c>
      <c r="F1868" s="154" t="s">
        <v>62</v>
      </c>
      <c r="G1868" s="154" t="s">
        <v>62</v>
      </c>
      <c r="H1868" s="154" t="s">
        <v>62</v>
      </c>
      <c r="I1868" s="154" t="s">
        <v>62</v>
      </c>
      <c r="J1868" s="154" t="s">
        <v>62</v>
      </c>
      <c r="K1868" s="154" t="s">
        <v>62</v>
      </c>
      <c r="L1868" s="154" t="s">
        <v>62</v>
      </c>
      <c r="M1868" s="154" t="s">
        <v>62</v>
      </c>
      <c r="N1868" s="154" t="s">
        <v>62</v>
      </c>
      <c r="O1868" s="154" t="s">
        <v>62</v>
      </c>
    </row>
    <row r="1869" spans="1:15" ht="13.5" customHeight="1" x14ac:dyDescent="0.3">
      <c r="A1869" s="155">
        <v>0.9375</v>
      </c>
      <c r="B1869" s="154" t="s">
        <v>62</v>
      </c>
      <c r="C1869" s="154" t="s">
        <v>62</v>
      </c>
      <c r="D1869" s="154" t="s">
        <v>62</v>
      </c>
      <c r="E1869" s="154" t="s">
        <v>62</v>
      </c>
      <c r="F1869" s="154" t="s">
        <v>62</v>
      </c>
      <c r="G1869" s="154" t="s">
        <v>62</v>
      </c>
      <c r="H1869" s="154" t="s">
        <v>62</v>
      </c>
      <c r="I1869" s="154" t="s">
        <v>62</v>
      </c>
      <c r="J1869" s="154" t="s">
        <v>62</v>
      </c>
      <c r="K1869" s="154" t="s">
        <v>62</v>
      </c>
      <c r="L1869" s="154" t="s">
        <v>62</v>
      </c>
      <c r="M1869" s="154" t="s">
        <v>62</v>
      </c>
      <c r="N1869" s="154" t="s">
        <v>62</v>
      </c>
      <c r="O1869" s="154" t="s">
        <v>62</v>
      </c>
    </row>
    <row r="1870" spans="1:15" ht="13.5" customHeight="1" x14ac:dyDescent="0.3">
      <c r="A1870" s="155">
        <v>0.94791666666666696</v>
      </c>
      <c r="B1870" s="154" t="s">
        <v>62</v>
      </c>
      <c r="C1870" s="154" t="s">
        <v>62</v>
      </c>
      <c r="D1870" s="154" t="s">
        <v>62</v>
      </c>
      <c r="E1870" s="154" t="s">
        <v>62</v>
      </c>
      <c r="F1870" s="154" t="s">
        <v>62</v>
      </c>
      <c r="G1870" s="154" t="s">
        <v>62</v>
      </c>
      <c r="H1870" s="154" t="s">
        <v>62</v>
      </c>
      <c r="I1870" s="154" t="s">
        <v>62</v>
      </c>
      <c r="J1870" s="154" t="s">
        <v>62</v>
      </c>
      <c r="K1870" s="154" t="s">
        <v>62</v>
      </c>
      <c r="L1870" s="154" t="s">
        <v>62</v>
      </c>
      <c r="M1870" s="154" t="s">
        <v>62</v>
      </c>
      <c r="N1870" s="154" t="s">
        <v>62</v>
      </c>
      <c r="O1870" s="154" t="s">
        <v>62</v>
      </c>
    </row>
    <row r="1871" spans="1:15" ht="13.5" customHeight="1" x14ac:dyDescent="0.3">
      <c r="A1871" s="155">
        <v>0.95833333333333304</v>
      </c>
      <c r="B1871" s="154" t="s">
        <v>62</v>
      </c>
      <c r="C1871" s="154" t="s">
        <v>62</v>
      </c>
      <c r="D1871" s="154" t="s">
        <v>62</v>
      </c>
      <c r="E1871" s="154" t="s">
        <v>62</v>
      </c>
      <c r="F1871" s="154" t="s">
        <v>62</v>
      </c>
      <c r="G1871" s="154" t="s">
        <v>62</v>
      </c>
      <c r="H1871" s="154" t="s">
        <v>62</v>
      </c>
      <c r="I1871" s="154" t="s">
        <v>62</v>
      </c>
      <c r="J1871" s="154" t="s">
        <v>62</v>
      </c>
      <c r="K1871" s="154" t="s">
        <v>62</v>
      </c>
      <c r="L1871" s="154" t="s">
        <v>62</v>
      </c>
      <c r="M1871" s="154" t="s">
        <v>62</v>
      </c>
      <c r="N1871" s="154" t="s">
        <v>62</v>
      </c>
      <c r="O1871" s="154" t="s">
        <v>62</v>
      </c>
    </row>
    <row r="1872" spans="1:15" ht="13.5" customHeight="1" x14ac:dyDescent="0.3">
      <c r="A1872" s="155">
        <v>0.96875</v>
      </c>
      <c r="B1872" s="154" t="s">
        <v>62</v>
      </c>
      <c r="C1872" s="154" t="s">
        <v>62</v>
      </c>
      <c r="D1872" s="154" t="s">
        <v>62</v>
      </c>
      <c r="E1872" s="154" t="s">
        <v>62</v>
      </c>
      <c r="F1872" s="154" t="s">
        <v>62</v>
      </c>
      <c r="G1872" s="154" t="s">
        <v>62</v>
      </c>
      <c r="H1872" s="154" t="s">
        <v>62</v>
      </c>
      <c r="I1872" s="154" t="s">
        <v>62</v>
      </c>
      <c r="J1872" s="154" t="s">
        <v>62</v>
      </c>
      <c r="K1872" s="154" t="s">
        <v>62</v>
      </c>
      <c r="L1872" s="154" t="s">
        <v>62</v>
      </c>
      <c r="M1872" s="154" t="s">
        <v>62</v>
      </c>
      <c r="N1872" s="154" t="s">
        <v>62</v>
      </c>
      <c r="O1872" s="154" t="s">
        <v>62</v>
      </c>
    </row>
    <row r="1873" spans="1:15" ht="13.5" customHeight="1" x14ac:dyDescent="0.3">
      <c r="A1873" s="155">
        <v>0.97916666666666696</v>
      </c>
      <c r="B1873" s="154" t="s">
        <v>62</v>
      </c>
      <c r="C1873" s="154" t="s">
        <v>62</v>
      </c>
      <c r="D1873" s="154" t="s">
        <v>62</v>
      </c>
      <c r="E1873" s="154" t="s">
        <v>62</v>
      </c>
      <c r="F1873" s="154" t="s">
        <v>62</v>
      </c>
      <c r="G1873" s="154" t="s">
        <v>62</v>
      </c>
      <c r="H1873" s="154" t="s">
        <v>62</v>
      </c>
      <c r="I1873" s="154" t="s">
        <v>62</v>
      </c>
      <c r="J1873" s="154" t="s">
        <v>62</v>
      </c>
      <c r="K1873" s="154" t="s">
        <v>62</v>
      </c>
      <c r="L1873" s="154" t="s">
        <v>62</v>
      </c>
      <c r="M1873" s="154" t="s">
        <v>62</v>
      </c>
      <c r="N1873" s="154" t="s">
        <v>62</v>
      </c>
      <c r="O1873" s="154" t="s">
        <v>62</v>
      </c>
    </row>
    <row r="1874" spans="1:15" ht="13.5" customHeight="1" thickBot="1" x14ac:dyDescent="0.35">
      <c r="A1874" s="156">
        <v>0.98958333333333304</v>
      </c>
      <c r="B1874" s="154" t="s">
        <v>62</v>
      </c>
      <c r="C1874" s="154" t="s">
        <v>62</v>
      </c>
      <c r="D1874" s="154" t="s">
        <v>62</v>
      </c>
      <c r="E1874" s="154" t="s">
        <v>62</v>
      </c>
      <c r="F1874" s="154" t="s">
        <v>62</v>
      </c>
      <c r="G1874" s="154" t="s">
        <v>62</v>
      </c>
      <c r="H1874" s="154" t="s">
        <v>62</v>
      </c>
      <c r="I1874" s="154" t="s">
        <v>62</v>
      </c>
      <c r="J1874" s="154" t="s">
        <v>62</v>
      </c>
      <c r="K1874" s="154" t="s">
        <v>62</v>
      </c>
      <c r="L1874" s="154" t="s">
        <v>62</v>
      </c>
      <c r="M1874" s="154" t="s">
        <v>62</v>
      </c>
      <c r="N1874" s="154" t="s">
        <v>62</v>
      </c>
      <c r="O1874" s="154" t="s">
        <v>62</v>
      </c>
    </row>
    <row r="1875" spans="1:15" ht="13.5" customHeight="1" thickTop="1" x14ac:dyDescent="0.3">
      <c r="A1875" s="157" t="s">
        <v>45</v>
      </c>
      <c r="B1875" s="158">
        <f t="shared" ref="B1875:M1875" si="117">SUM(B1807:B1854)</f>
        <v>0</v>
      </c>
      <c r="C1875" s="158">
        <f t="shared" si="117"/>
        <v>0</v>
      </c>
      <c r="D1875" s="158">
        <f t="shared" si="117"/>
        <v>0</v>
      </c>
      <c r="E1875" s="158">
        <f t="shared" si="117"/>
        <v>0</v>
      </c>
      <c r="F1875" s="158">
        <f t="shared" si="117"/>
        <v>0</v>
      </c>
      <c r="G1875" s="158">
        <f t="shared" si="117"/>
        <v>0</v>
      </c>
      <c r="H1875" s="158">
        <f t="shared" si="117"/>
        <v>0</v>
      </c>
      <c r="I1875" s="158">
        <f t="shared" si="117"/>
        <v>0</v>
      </c>
      <c r="J1875" s="158">
        <f t="shared" si="117"/>
        <v>0</v>
      </c>
      <c r="K1875" s="158">
        <f t="shared" si="117"/>
        <v>0</v>
      </c>
      <c r="L1875" s="158">
        <f t="shared" si="117"/>
        <v>0</v>
      </c>
      <c r="M1875" s="158">
        <f t="shared" si="117"/>
        <v>0</v>
      </c>
      <c r="N1875" s="159"/>
      <c r="O1875" s="159"/>
    </row>
    <row r="1876" spans="1:15" ht="13.5" customHeight="1" x14ac:dyDescent="0.3">
      <c r="A1876" s="160" t="s">
        <v>46</v>
      </c>
      <c r="B1876" s="154">
        <f t="shared" ref="B1876:M1876" si="118">SUM(B1803:B1866)</f>
        <v>0</v>
      </c>
      <c r="C1876" s="154">
        <f t="shared" si="118"/>
        <v>0</v>
      </c>
      <c r="D1876" s="154">
        <f t="shared" si="118"/>
        <v>0</v>
      </c>
      <c r="E1876" s="154">
        <f t="shared" si="118"/>
        <v>0</v>
      </c>
      <c r="F1876" s="154">
        <f t="shared" si="118"/>
        <v>0</v>
      </c>
      <c r="G1876" s="154">
        <f t="shared" si="118"/>
        <v>0</v>
      </c>
      <c r="H1876" s="154">
        <f t="shared" si="118"/>
        <v>0</v>
      </c>
      <c r="I1876" s="154">
        <f t="shared" si="118"/>
        <v>0</v>
      </c>
      <c r="J1876" s="154">
        <f t="shared" si="118"/>
        <v>0</v>
      </c>
      <c r="K1876" s="154">
        <f t="shared" si="118"/>
        <v>0</v>
      </c>
      <c r="L1876" s="154">
        <f t="shared" si="118"/>
        <v>0</v>
      </c>
      <c r="M1876" s="154">
        <f t="shared" si="118"/>
        <v>0</v>
      </c>
      <c r="N1876" s="161"/>
      <c r="O1876" s="161"/>
    </row>
    <row r="1877" spans="1:15" ht="13.5" customHeight="1" x14ac:dyDescent="0.3">
      <c r="A1877" s="154" t="s">
        <v>47</v>
      </c>
      <c r="B1877" s="154">
        <f t="shared" ref="B1877:M1877" si="119">SUM(B1803:B1874)</f>
        <v>0</v>
      </c>
      <c r="C1877" s="154">
        <f t="shared" si="119"/>
        <v>0</v>
      </c>
      <c r="D1877" s="154">
        <f t="shared" si="119"/>
        <v>0</v>
      </c>
      <c r="E1877" s="154">
        <f t="shared" si="119"/>
        <v>0</v>
      </c>
      <c r="F1877" s="154">
        <f t="shared" si="119"/>
        <v>0</v>
      </c>
      <c r="G1877" s="154">
        <f t="shared" si="119"/>
        <v>0</v>
      </c>
      <c r="H1877" s="154">
        <f t="shared" si="119"/>
        <v>0</v>
      </c>
      <c r="I1877" s="154">
        <f t="shared" si="119"/>
        <v>0</v>
      </c>
      <c r="J1877" s="154">
        <f t="shared" si="119"/>
        <v>0</v>
      </c>
      <c r="K1877" s="154">
        <f t="shared" si="119"/>
        <v>0</v>
      </c>
      <c r="L1877" s="154">
        <f t="shared" si="119"/>
        <v>0</v>
      </c>
      <c r="M1877" s="154">
        <f t="shared" si="119"/>
        <v>0</v>
      </c>
      <c r="N1877" s="161"/>
      <c r="O1877" s="161"/>
    </row>
    <row r="1878" spans="1:15" ht="13.5" customHeight="1" thickBot="1" x14ac:dyDescent="0.35">
      <c r="A1878" s="162" t="s">
        <v>48</v>
      </c>
      <c r="B1878" s="162">
        <f t="shared" ref="B1878:M1878" si="120">SUM(B1779:B1874)</f>
        <v>0</v>
      </c>
      <c r="C1878" s="162">
        <f t="shared" si="120"/>
        <v>0</v>
      </c>
      <c r="D1878" s="162">
        <f t="shared" si="120"/>
        <v>0</v>
      </c>
      <c r="E1878" s="162">
        <f t="shared" si="120"/>
        <v>0</v>
      </c>
      <c r="F1878" s="162">
        <f t="shared" si="120"/>
        <v>0</v>
      </c>
      <c r="G1878" s="162">
        <f t="shared" si="120"/>
        <v>0</v>
      </c>
      <c r="H1878" s="162">
        <f t="shared" si="120"/>
        <v>0</v>
      </c>
      <c r="I1878" s="162">
        <f t="shared" si="120"/>
        <v>0</v>
      </c>
      <c r="J1878" s="162">
        <f t="shared" si="120"/>
        <v>0</v>
      </c>
      <c r="K1878" s="162">
        <f t="shared" si="120"/>
        <v>0</v>
      </c>
      <c r="L1878" s="162">
        <f t="shared" si="120"/>
        <v>0</v>
      </c>
      <c r="M1878" s="162">
        <f t="shared" si="120"/>
        <v>0</v>
      </c>
      <c r="N1878" s="163"/>
      <c r="O1878" s="163"/>
    </row>
    <row r="1879" spans="1:15" ht="13.5" customHeight="1" thickTop="1" x14ac:dyDescent="0.3">
      <c r="N1879" s="164"/>
      <c r="O1879" s="164"/>
    </row>
    <row r="1880" spans="1:15" ht="13.5" customHeight="1" thickBot="1" x14ac:dyDescent="0.35">
      <c r="A1880" s="165" t="s">
        <v>10</v>
      </c>
      <c r="B1880" s="166" t="s">
        <v>58</v>
      </c>
      <c r="C1880" s="166">
        <f>C1776+1</f>
        <v>45737</v>
      </c>
      <c r="D1880" s="165"/>
      <c r="E1880" s="165"/>
      <c r="F1880" s="165"/>
      <c r="G1880" s="165"/>
      <c r="H1880" s="165"/>
      <c r="I1880" s="165"/>
      <c r="J1880" s="165"/>
      <c r="K1880" s="165"/>
      <c r="L1880" s="165"/>
      <c r="M1880" s="165"/>
      <c r="N1880" s="167"/>
      <c r="O1880" s="167"/>
    </row>
    <row r="1881" spans="1:15" ht="13.5" customHeight="1" thickTop="1" thickBot="1" x14ac:dyDescent="0.35">
      <c r="A1881" s="165"/>
      <c r="B1881" s="563" t="s">
        <v>31</v>
      </c>
      <c r="C1881" s="563" t="s">
        <v>32</v>
      </c>
      <c r="D1881" s="563" t="s">
        <v>33</v>
      </c>
      <c r="E1881" s="563" t="s">
        <v>34</v>
      </c>
      <c r="F1881" s="563" t="s">
        <v>35</v>
      </c>
      <c r="G1881" s="563" t="s">
        <v>36</v>
      </c>
      <c r="H1881" s="563" t="s">
        <v>37</v>
      </c>
      <c r="I1881" s="563" t="s">
        <v>38</v>
      </c>
      <c r="J1881" s="563" t="s">
        <v>39</v>
      </c>
      <c r="K1881" s="563" t="s">
        <v>40</v>
      </c>
      <c r="L1881" s="563" t="s">
        <v>41</v>
      </c>
      <c r="M1881" s="563" t="s">
        <v>42</v>
      </c>
      <c r="N1881" s="565" t="s">
        <v>43</v>
      </c>
      <c r="O1881" s="565" t="s">
        <v>44</v>
      </c>
    </row>
    <row r="1882" spans="1:15" ht="13.5" customHeight="1" thickTop="1" thickBot="1" x14ac:dyDescent="0.35">
      <c r="A1882" s="168" t="s">
        <v>51</v>
      </c>
      <c r="B1882" s="564"/>
      <c r="C1882" s="564"/>
      <c r="D1882" s="564"/>
      <c r="E1882" s="564"/>
      <c r="F1882" s="564"/>
      <c r="G1882" s="564"/>
      <c r="H1882" s="564"/>
      <c r="I1882" s="564"/>
      <c r="J1882" s="564"/>
      <c r="K1882" s="564"/>
      <c r="L1882" s="564"/>
      <c r="M1882" s="564"/>
      <c r="N1882" s="566"/>
      <c r="O1882" s="566"/>
    </row>
    <row r="1883" spans="1:15" ht="13.5" customHeight="1" thickTop="1" x14ac:dyDescent="0.3">
      <c r="A1883" s="153">
        <v>0</v>
      </c>
      <c r="B1883" s="154" t="s">
        <v>62</v>
      </c>
      <c r="C1883" s="154" t="s">
        <v>62</v>
      </c>
      <c r="D1883" s="154" t="s">
        <v>62</v>
      </c>
      <c r="E1883" s="154" t="s">
        <v>62</v>
      </c>
      <c r="F1883" s="154" t="s">
        <v>62</v>
      </c>
      <c r="G1883" s="154" t="s">
        <v>62</v>
      </c>
      <c r="H1883" s="154" t="s">
        <v>62</v>
      </c>
      <c r="I1883" s="154" t="s">
        <v>62</v>
      </c>
      <c r="J1883" s="154" t="s">
        <v>62</v>
      </c>
      <c r="K1883" s="154" t="s">
        <v>62</v>
      </c>
      <c r="L1883" s="154" t="s">
        <v>62</v>
      </c>
      <c r="M1883" s="154" t="s">
        <v>62</v>
      </c>
      <c r="N1883" s="154" t="s">
        <v>62</v>
      </c>
      <c r="O1883" s="154" t="s">
        <v>62</v>
      </c>
    </row>
    <row r="1884" spans="1:15" ht="13.5" customHeight="1" x14ac:dyDescent="0.3">
      <c r="A1884" s="155">
        <v>1.0416666666666666E-2</v>
      </c>
      <c r="B1884" s="154" t="s">
        <v>62</v>
      </c>
      <c r="C1884" s="154" t="s">
        <v>62</v>
      </c>
      <c r="D1884" s="154" t="s">
        <v>62</v>
      </c>
      <c r="E1884" s="154" t="s">
        <v>62</v>
      </c>
      <c r="F1884" s="154" t="s">
        <v>62</v>
      </c>
      <c r="G1884" s="154" t="s">
        <v>62</v>
      </c>
      <c r="H1884" s="154" t="s">
        <v>62</v>
      </c>
      <c r="I1884" s="154" t="s">
        <v>62</v>
      </c>
      <c r="J1884" s="154" t="s">
        <v>62</v>
      </c>
      <c r="K1884" s="154" t="s">
        <v>62</v>
      </c>
      <c r="L1884" s="154" t="s">
        <v>62</v>
      </c>
      <c r="M1884" s="154" t="s">
        <v>62</v>
      </c>
      <c r="N1884" s="154" t="s">
        <v>62</v>
      </c>
      <c r="O1884" s="154" t="s">
        <v>62</v>
      </c>
    </row>
    <row r="1885" spans="1:15" ht="13.5" customHeight="1" x14ac:dyDescent="0.3">
      <c r="A1885" s="155">
        <v>2.0833333333333332E-2</v>
      </c>
      <c r="B1885" s="154" t="s">
        <v>62</v>
      </c>
      <c r="C1885" s="154" t="s">
        <v>62</v>
      </c>
      <c r="D1885" s="154" t="s">
        <v>62</v>
      </c>
      <c r="E1885" s="154" t="s">
        <v>62</v>
      </c>
      <c r="F1885" s="154" t="s">
        <v>62</v>
      </c>
      <c r="G1885" s="154" t="s">
        <v>62</v>
      </c>
      <c r="H1885" s="154" t="s">
        <v>62</v>
      </c>
      <c r="I1885" s="154" t="s">
        <v>62</v>
      </c>
      <c r="J1885" s="154" t="s">
        <v>62</v>
      </c>
      <c r="K1885" s="154" t="s">
        <v>62</v>
      </c>
      <c r="L1885" s="154" t="s">
        <v>62</v>
      </c>
      <c r="M1885" s="154" t="s">
        <v>62</v>
      </c>
      <c r="N1885" s="154" t="s">
        <v>62</v>
      </c>
      <c r="O1885" s="154" t="s">
        <v>62</v>
      </c>
    </row>
    <row r="1886" spans="1:15" ht="13.5" customHeight="1" x14ac:dyDescent="0.3">
      <c r="A1886" s="155">
        <v>3.125E-2</v>
      </c>
      <c r="B1886" s="154" t="s">
        <v>62</v>
      </c>
      <c r="C1886" s="154" t="s">
        <v>62</v>
      </c>
      <c r="D1886" s="154" t="s">
        <v>62</v>
      </c>
      <c r="E1886" s="154" t="s">
        <v>62</v>
      </c>
      <c r="F1886" s="154" t="s">
        <v>62</v>
      </c>
      <c r="G1886" s="154" t="s">
        <v>62</v>
      </c>
      <c r="H1886" s="154" t="s">
        <v>62</v>
      </c>
      <c r="I1886" s="154" t="s">
        <v>62</v>
      </c>
      <c r="J1886" s="154" t="s">
        <v>62</v>
      </c>
      <c r="K1886" s="154" t="s">
        <v>62</v>
      </c>
      <c r="L1886" s="154" t="s">
        <v>62</v>
      </c>
      <c r="M1886" s="154" t="s">
        <v>62</v>
      </c>
      <c r="N1886" s="154" t="s">
        <v>62</v>
      </c>
      <c r="O1886" s="154" t="s">
        <v>62</v>
      </c>
    </row>
    <row r="1887" spans="1:15" ht="13.5" customHeight="1" x14ac:dyDescent="0.3">
      <c r="A1887" s="155">
        <v>4.1666666666666664E-2</v>
      </c>
      <c r="B1887" s="154" t="s">
        <v>62</v>
      </c>
      <c r="C1887" s="154" t="s">
        <v>62</v>
      </c>
      <c r="D1887" s="154" t="s">
        <v>62</v>
      </c>
      <c r="E1887" s="154" t="s">
        <v>62</v>
      </c>
      <c r="F1887" s="154" t="s">
        <v>62</v>
      </c>
      <c r="G1887" s="154" t="s">
        <v>62</v>
      </c>
      <c r="H1887" s="154" t="s">
        <v>62</v>
      </c>
      <c r="I1887" s="154" t="s">
        <v>62</v>
      </c>
      <c r="J1887" s="154" t="s">
        <v>62</v>
      </c>
      <c r="K1887" s="154" t="s">
        <v>62</v>
      </c>
      <c r="L1887" s="154" t="s">
        <v>62</v>
      </c>
      <c r="M1887" s="154" t="s">
        <v>62</v>
      </c>
      <c r="N1887" s="154" t="s">
        <v>62</v>
      </c>
      <c r="O1887" s="154" t="s">
        <v>62</v>
      </c>
    </row>
    <row r="1888" spans="1:15" ht="13.5" customHeight="1" x14ac:dyDescent="0.3">
      <c r="A1888" s="155">
        <v>5.2083333333333336E-2</v>
      </c>
      <c r="B1888" s="154" t="s">
        <v>62</v>
      </c>
      <c r="C1888" s="154" t="s">
        <v>62</v>
      </c>
      <c r="D1888" s="154" t="s">
        <v>62</v>
      </c>
      <c r="E1888" s="154" t="s">
        <v>62</v>
      </c>
      <c r="F1888" s="154" t="s">
        <v>62</v>
      </c>
      <c r="G1888" s="154" t="s">
        <v>62</v>
      </c>
      <c r="H1888" s="154" t="s">
        <v>62</v>
      </c>
      <c r="I1888" s="154" t="s">
        <v>62</v>
      </c>
      <c r="J1888" s="154" t="s">
        <v>62</v>
      </c>
      <c r="K1888" s="154" t="s">
        <v>62</v>
      </c>
      <c r="L1888" s="154" t="s">
        <v>62</v>
      </c>
      <c r="M1888" s="154" t="s">
        <v>62</v>
      </c>
      <c r="N1888" s="154" t="s">
        <v>62</v>
      </c>
      <c r="O1888" s="154" t="s">
        <v>62</v>
      </c>
    </row>
    <row r="1889" spans="1:15" ht="13.5" customHeight="1" x14ac:dyDescent="0.3">
      <c r="A1889" s="155">
        <v>6.25E-2</v>
      </c>
      <c r="B1889" s="154" t="s">
        <v>62</v>
      </c>
      <c r="C1889" s="154" t="s">
        <v>62</v>
      </c>
      <c r="D1889" s="154" t="s">
        <v>62</v>
      </c>
      <c r="E1889" s="154" t="s">
        <v>62</v>
      </c>
      <c r="F1889" s="154" t="s">
        <v>62</v>
      </c>
      <c r="G1889" s="154" t="s">
        <v>62</v>
      </c>
      <c r="H1889" s="154" t="s">
        <v>62</v>
      </c>
      <c r="I1889" s="154" t="s">
        <v>62</v>
      </c>
      <c r="J1889" s="154" t="s">
        <v>62</v>
      </c>
      <c r="K1889" s="154" t="s">
        <v>62</v>
      </c>
      <c r="L1889" s="154" t="s">
        <v>62</v>
      </c>
      <c r="M1889" s="154" t="s">
        <v>62</v>
      </c>
      <c r="N1889" s="154" t="s">
        <v>62</v>
      </c>
      <c r="O1889" s="154" t="s">
        <v>62</v>
      </c>
    </row>
    <row r="1890" spans="1:15" ht="13.5" customHeight="1" x14ac:dyDescent="0.3">
      <c r="A1890" s="155">
        <v>7.2916666666666699E-2</v>
      </c>
      <c r="B1890" s="154" t="s">
        <v>62</v>
      </c>
      <c r="C1890" s="154" t="s">
        <v>62</v>
      </c>
      <c r="D1890" s="154" t="s">
        <v>62</v>
      </c>
      <c r="E1890" s="154" t="s">
        <v>62</v>
      </c>
      <c r="F1890" s="154" t="s">
        <v>62</v>
      </c>
      <c r="G1890" s="154" t="s">
        <v>62</v>
      </c>
      <c r="H1890" s="154" t="s">
        <v>62</v>
      </c>
      <c r="I1890" s="154" t="s">
        <v>62</v>
      </c>
      <c r="J1890" s="154" t="s">
        <v>62</v>
      </c>
      <c r="K1890" s="154" t="s">
        <v>62</v>
      </c>
      <c r="L1890" s="154" t="s">
        <v>62</v>
      </c>
      <c r="M1890" s="154" t="s">
        <v>62</v>
      </c>
      <c r="N1890" s="154" t="s">
        <v>62</v>
      </c>
      <c r="O1890" s="154" t="s">
        <v>62</v>
      </c>
    </row>
    <row r="1891" spans="1:15" ht="13.5" customHeight="1" x14ac:dyDescent="0.3">
      <c r="A1891" s="155">
        <v>8.3333333333333301E-2</v>
      </c>
      <c r="B1891" s="154" t="s">
        <v>62</v>
      </c>
      <c r="C1891" s="154" t="s">
        <v>62</v>
      </c>
      <c r="D1891" s="154" t="s">
        <v>62</v>
      </c>
      <c r="E1891" s="154" t="s">
        <v>62</v>
      </c>
      <c r="F1891" s="154" t="s">
        <v>62</v>
      </c>
      <c r="G1891" s="154" t="s">
        <v>62</v>
      </c>
      <c r="H1891" s="154" t="s">
        <v>62</v>
      </c>
      <c r="I1891" s="154" t="s">
        <v>62</v>
      </c>
      <c r="J1891" s="154" t="s">
        <v>62</v>
      </c>
      <c r="K1891" s="154" t="s">
        <v>62</v>
      </c>
      <c r="L1891" s="154" t="s">
        <v>62</v>
      </c>
      <c r="M1891" s="154" t="s">
        <v>62</v>
      </c>
      <c r="N1891" s="154" t="s">
        <v>62</v>
      </c>
      <c r="O1891" s="154" t="s">
        <v>62</v>
      </c>
    </row>
    <row r="1892" spans="1:15" ht="13.5" customHeight="1" x14ac:dyDescent="0.3">
      <c r="A1892" s="155">
        <v>9.375E-2</v>
      </c>
      <c r="B1892" s="154" t="s">
        <v>62</v>
      </c>
      <c r="C1892" s="154" t="s">
        <v>62</v>
      </c>
      <c r="D1892" s="154" t="s">
        <v>62</v>
      </c>
      <c r="E1892" s="154" t="s">
        <v>62</v>
      </c>
      <c r="F1892" s="154" t="s">
        <v>62</v>
      </c>
      <c r="G1892" s="154" t="s">
        <v>62</v>
      </c>
      <c r="H1892" s="154" t="s">
        <v>62</v>
      </c>
      <c r="I1892" s="154" t="s">
        <v>62</v>
      </c>
      <c r="J1892" s="154" t="s">
        <v>62</v>
      </c>
      <c r="K1892" s="154" t="s">
        <v>62</v>
      </c>
      <c r="L1892" s="154" t="s">
        <v>62</v>
      </c>
      <c r="M1892" s="154" t="s">
        <v>62</v>
      </c>
      <c r="N1892" s="154" t="s">
        <v>62</v>
      </c>
      <c r="O1892" s="154" t="s">
        <v>62</v>
      </c>
    </row>
    <row r="1893" spans="1:15" ht="13.5" customHeight="1" x14ac:dyDescent="0.3">
      <c r="A1893" s="155">
        <v>0.104166666666667</v>
      </c>
      <c r="B1893" s="154" t="s">
        <v>62</v>
      </c>
      <c r="C1893" s="154" t="s">
        <v>62</v>
      </c>
      <c r="D1893" s="154" t="s">
        <v>62</v>
      </c>
      <c r="E1893" s="154" t="s">
        <v>62</v>
      </c>
      <c r="F1893" s="154" t="s">
        <v>62</v>
      </c>
      <c r="G1893" s="154" t="s">
        <v>62</v>
      </c>
      <c r="H1893" s="154" t="s">
        <v>62</v>
      </c>
      <c r="I1893" s="154" t="s">
        <v>62</v>
      </c>
      <c r="J1893" s="154" t="s">
        <v>62</v>
      </c>
      <c r="K1893" s="154" t="s">
        <v>62</v>
      </c>
      <c r="L1893" s="154" t="s">
        <v>62</v>
      </c>
      <c r="M1893" s="154" t="s">
        <v>62</v>
      </c>
      <c r="N1893" s="154" t="s">
        <v>62</v>
      </c>
      <c r="O1893" s="154" t="s">
        <v>62</v>
      </c>
    </row>
    <row r="1894" spans="1:15" ht="13.5" customHeight="1" x14ac:dyDescent="0.3">
      <c r="A1894" s="155">
        <v>0.114583333333333</v>
      </c>
      <c r="B1894" s="154" t="s">
        <v>62</v>
      </c>
      <c r="C1894" s="154" t="s">
        <v>62</v>
      </c>
      <c r="D1894" s="154" t="s">
        <v>62</v>
      </c>
      <c r="E1894" s="154" t="s">
        <v>62</v>
      </c>
      <c r="F1894" s="154" t="s">
        <v>62</v>
      </c>
      <c r="G1894" s="154" t="s">
        <v>62</v>
      </c>
      <c r="H1894" s="154" t="s">
        <v>62</v>
      </c>
      <c r="I1894" s="154" t="s">
        <v>62</v>
      </c>
      <c r="J1894" s="154" t="s">
        <v>62</v>
      </c>
      <c r="K1894" s="154" t="s">
        <v>62</v>
      </c>
      <c r="L1894" s="154" t="s">
        <v>62</v>
      </c>
      <c r="M1894" s="154" t="s">
        <v>62</v>
      </c>
      <c r="N1894" s="154" t="s">
        <v>62</v>
      </c>
      <c r="O1894" s="154" t="s">
        <v>62</v>
      </c>
    </row>
    <row r="1895" spans="1:15" ht="13.5" customHeight="1" x14ac:dyDescent="0.3">
      <c r="A1895" s="155">
        <v>0.125</v>
      </c>
      <c r="B1895" s="154" t="s">
        <v>62</v>
      </c>
      <c r="C1895" s="154" t="s">
        <v>62</v>
      </c>
      <c r="D1895" s="154" t="s">
        <v>62</v>
      </c>
      <c r="E1895" s="154" t="s">
        <v>62</v>
      </c>
      <c r="F1895" s="154" t="s">
        <v>62</v>
      </c>
      <c r="G1895" s="154" t="s">
        <v>62</v>
      </c>
      <c r="H1895" s="154" t="s">
        <v>62</v>
      </c>
      <c r="I1895" s="154" t="s">
        <v>62</v>
      </c>
      <c r="J1895" s="154" t="s">
        <v>62</v>
      </c>
      <c r="K1895" s="154" t="s">
        <v>62</v>
      </c>
      <c r="L1895" s="154" t="s">
        <v>62</v>
      </c>
      <c r="M1895" s="154" t="s">
        <v>62</v>
      </c>
      <c r="N1895" s="154" t="s">
        <v>62</v>
      </c>
      <c r="O1895" s="154" t="s">
        <v>62</v>
      </c>
    </row>
    <row r="1896" spans="1:15" ht="13.5" customHeight="1" x14ac:dyDescent="0.3">
      <c r="A1896" s="155">
        <v>0.13541666666666699</v>
      </c>
      <c r="B1896" s="154" t="s">
        <v>62</v>
      </c>
      <c r="C1896" s="154" t="s">
        <v>62</v>
      </c>
      <c r="D1896" s="154" t="s">
        <v>62</v>
      </c>
      <c r="E1896" s="154" t="s">
        <v>62</v>
      </c>
      <c r="F1896" s="154" t="s">
        <v>62</v>
      </c>
      <c r="G1896" s="154" t="s">
        <v>62</v>
      </c>
      <c r="H1896" s="154" t="s">
        <v>62</v>
      </c>
      <c r="I1896" s="154" t="s">
        <v>62</v>
      </c>
      <c r="J1896" s="154" t="s">
        <v>62</v>
      </c>
      <c r="K1896" s="154" t="s">
        <v>62</v>
      </c>
      <c r="L1896" s="154" t="s">
        <v>62</v>
      </c>
      <c r="M1896" s="154" t="s">
        <v>62</v>
      </c>
      <c r="N1896" s="154" t="s">
        <v>62</v>
      </c>
      <c r="O1896" s="154" t="s">
        <v>62</v>
      </c>
    </row>
    <row r="1897" spans="1:15" ht="13.5" customHeight="1" x14ac:dyDescent="0.3">
      <c r="A1897" s="155">
        <v>0.14583333333333301</v>
      </c>
      <c r="B1897" s="154" t="s">
        <v>62</v>
      </c>
      <c r="C1897" s="154" t="s">
        <v>62</v>
      </c>
      <c r="D1897" s="154" t="s">
        <v>62</v>
      </c>
      <c r="E1897" s="154" t="s">
        <v>62</v>
      </c>
      <c r="F1897" s="154" t="s">
        <v>62</v>
      </c>
      <c r="G1897" s="154" t="s">
        <v>62</v>
      </c>
      <c r="H1897" s="154" t="s">
        <v>62</v>
      </c>
      <c r="I1897" s="154" t="s">
        <v>62</v>
      </c>
      <c r="J1897" s="154" t="s">
        <v>62</v>
      </c>
      <c r="K1897" s="154" t="s">
        <v>62</v>
      </c>
      <c r="L1897" s="154" t="s">
        <v>62</v>
      </c>
      <c r="M1897" s="154" t="s">
        <v>62</v>
      </c>
      <c r="N1897" s="154" t="s">
        <v>62</v>
      </c>
      <c r="O1897" s="154" t="s">
        <v>62</v>
      </c>
    </row>
    <row r="1898" spans="1:15" ht="13.5" customHeight="1" x14ac:dyDescent="0.3">
      <c r="A1898" s="155">
        <v>0.15625</v>
      </c>
      <c r="B1898" s="154" t="s">
        <v>62</v>
      </c>
      <c r="C1898" s="154" t="s">
        <v>62</v>
      </c>
      <c r="D1898" s="154" t="s">
        <v>62</v>
      </c>
      <c r="E1898" s="154" t="s">
        <v>62</v>
      </c>
      <c r="F1898" s="154" t="s">
        <v>62</v>
      </c>
      <c r="G1898" s="154" t="s">
        <v>62</v>
      </c>
      <c r="H1898" s="154" t="s">
        <v>62</v>
      </c>
      <c r="I1898" s="154" t="s">
        <v>62</v>
      </c>
      <c r="J1898" s="154" t="s">
        <v>62</v>
      </c>
      <c r="K1898" s="154" t="s">
        <v>62</v>
      </c>
      <c r="L1898" s="154" t="s">
        <v>62</v>
      </c>
      <c r="M1898" s="154" t="s">
        <v>62</v>
      </c>
      <c r="N1898" s="154" t="s">
        <v>62</v>
      </c>
      <c r="O1898" s="154" t="s">
        <v>62</v>
      </c>
    </row>
    <row r="1899" spans="1:15" ht="13.5" customHeight="1" x14ac:dyDescent="0.3">
      <c r="A1899" s="155">
        <v>0.16666666666666699</v>
      </c>
      <c r="B1899" s="154" t="s">
        <v>62</v>
      </c>
      <c r="C1899" s="154" t="s">
        <v>62</v>
      </c>
      <c r="D1899" s="154" t="s">
        <v>62</v>
      </c>
      <c r="E1899" s="154" t="s">
        <v>62</v>
      </c>
      <c r="F1899" s="154" t="s">
        <v>62</v>
      </c>
      <c r="G1899" s="154" t="s">
        <v>62</v>
      </c>
      <c r="H1899" s="154" t="s">
        <v>62</v>
      </c>
      <c r="I1899" s="154" t="s">
        <v>62</v>
      </c>
      <c r="J1899" s="154" t="s">
        <v>62</v>
      </c>
      <c r="K1899" s="154" t="s">
        <v>62</v>
      </c>
      <c r="L1899" s="154" t="s">
        <v>62</v>
      </c>
      <c r="M1899" s="154" t="s">
        <v>62</v>
      </c>
      <c r="N1899" s="154" t="s">
        <v>62</v>
      </c>
      <c r="O1899" s="154" t="s">
        <v>62</v>
      </c>
    </row>
    <row r="1900" spans="1:15" ht="13.5" customHeight="1" x14ac:dyDescent="0.3">
      <c r="A1900" s="155">
        <v>0.17708333333333301</v>
      </c>
      <c r="B1900" s="154" t="s">
        <v>62</v>
      </c>
      <c r="C1900" s="154" t="s">
        <v>62</v>
      </c>
      <c r="D1900" s="154" t="s">
        <v>62</v>
      </c>
      <c r="E1900" s="154" t="s">
        <v>62</v>
      </c>
      <c r="F1900" s="154" t="s">
        <v>62</v>
      </c>
      <c r="G1900" s="154" t="s">
        <v>62</v>
      </c>
      <c r="H1900" s="154" t="s">
        <v>62</v>
      </c>
      <c r="I1900" s="154" t="s">
        <v>62</v>
      </c>
      <c r="J1900" s="154" t="s">
        <v>62</v>
      </c>
      <c r="K1900" s="154" t="s">
        <v>62</v>
      </c>
      <c r="L1900" s="154" t="s">
        <v>62</v>
      </c>
      <c r="M1900" s="154" t="s">
        <v>62</v>
      </c>
      <c r="N1900" s="154" t="s">
        <v>62</v>
      </c>
      <c r="O1900" s="154" t="s">
        <v>62</v>
      </c>
    </row>
    <row r="1901" spans="1:15" ht="13.5" customHeight="1" x14ac:dyDescent="0.3">
      <c r="A1901" s="155">
        <v>0.1875</v>
      </c>
      <c r="B1901" s="154" t="s">
        <v>62</v>
      </c>
      <c r="C1901" s="154" t="s">
        <v>62</v>
      </c>
      <c r="D1901" s="154" t="s">
        <v>62</v>
      </c>
      <c r="E1901" s="154" t="s">
        <v>62</v>
      </c>
      <c r="F1901" s="154" t="s">
        <v>62</v>
      </c>
      <c r="G1901" s="154" t="s">
        <v>62</v>
      </c>
      <c r="H1901" s="154" t="s">
        <v>62</v>
      </c>
      <c r="I1901" s="154" t="s">
        <v>62</v>
      </c>
      <c r="J1901" s="154" t="s">
        <v>62</v>
      </c>
      <c r="K1901" s="154" t="s">
        <v>62</v>
      </c>
      <c r="L1901" s="154" t="s">
        <v>62</v>
      </c>
      <c r="M1901" s="154" t="s">
        <v>62</v>
      </c>
      <c r="N1901" s="154" t="s">
        <v>62</v>
      </c>
      <c r="O1901" s="154" t="s">
        <v>62</v>
      </c>
    </row>
    <row r="1902" spans="1:15" ht="13.5" customHeight="1" x14ac:dyDescent="0.3">
      <c r="A1902" s="155">
        <v>0.19791666666666699</v>
      </c>
      <c r="B1902" s="154" t="s">
        <v>62</v>
      </c>
      <c r="C1902" s="154" t="s">
        <v>62</v>
      </c>
      <c r="D1902" s="154" t="s">
        <v>62</v>
      </c>
      <c r="E1902" s="154" t="s">
        <v>62</v>
      </c>
      <c r="F1902" s="154" t="s">
        <v>62</v>
      </c>
      <c r="G1902" s="154" t="s">
        <v>62</v>
      </c>
      <c r="H1902" s="154" t="s">
        <v>62</v>
      </c>
      <c r="I1902" s="154" t="s">
        <v>62</v>
      </c>
      <c r="J1902" s="154" t="s">
        <v>62</v>
      </c>
      <c r="K1902" s="154" t="s">
        <v>62</v>
      </c>
      <c r="L1902" s="154" t="s">
        <v>62</v>
      </c>
      <c r="M1902" s="154" t="s">
        <v>62</v>
      </c>
      <c r="N1902" s="154" t="s">
        <v>62</v>
      </c>
      <c r="O1902" s="154" t="s">
        <v>62</v>
      </c>
    </row>
    <row r="1903" spans="1:15" ht="13.5" customHeight="1" x14ac:dyDescent="0.3">
      <c r="A1903" s="155">
        <v>0.20833333333333301</v>
      </c>
      <c r="B1903" s="154" t="s">
        <v>62</v>
      </c>
      <c r="C1903" s="154" t="s">
        <v>62</v>
      </c>
      <c r="D1903" s="154" t="s">
        <v>62</v>
      </c>
      <c r="E1903" s="154" t="s">
        <v>62</v>
      </c>
      <c r="F1903" s="154" t="s">
        <v>62</v>
      </c>
      <c r="G1903" s="154" t="s">
        <v>62</v>
      </c>
      <c r="H1903" s="154" t="s">
        <v>62</v>
      </c>
      <c r="I1903" s="154" t="s">
        <v>62</v>
      </c>
      <c r="J1903" s="154" t="s">
        <v>62</v>
      </c>
      <c r="K1903" s="154" t="s">
        <v>62</v>
      </c>
      <c r="L1903" s="154" t="s">
        <v>62</v>
      </c>
      <c r="M1903" s="154" t="s">
        <v>62</v>
      </c>
      <c r="N1903" s="154" t="s">
        <v>62</v>
      </c>
      <c r="O1903" s="154" t="s">
        <v>62</v>
      </c>
    </row>
    <row r="1904" spans="1:15" ht="13.5" customHeight="1" x14ac:dyDescent="0.3">
      <c r="A1904" s="155">
        <v>0.21875</v>
      </c>
      <c r="B1904" s="154" t="s">
        <v>62</v>
      </c>
      <c r="C1904" s="154" t="s">
        <v>62</v>
      </c>
      <c r="D1904" s="154" t="s">
        <v>62</v>
      </c>
      <c r="E1904" s="154" t="s">
        <v>62</v>
      </c>
      <c r="F1904" s="154" t="s">
        <v>62</v>
      </c>
      <c r="G1904" s="154" t="s">
        <v>62</v>
      </c>
      <c r="H1904" s="154" t="s">
        <v>62</v>
      </c>
      <c r="I1904" s="154" t="s">
        <v>62</v>
      </c>
      <c r="J1904" s="154" t="s">
        <v>62</v>
      </c>
      <c r="K1904" s="154" t="s">
        <v>62</v>
      </c>
      <c r="L1904" s="154" t="s">
        <v>62</v>
      </c>
      <c r="M1904" s="154" t="s">
        <v>62</v>
      </c>
      <c r="N1904" s="154" t="s">
        <v>62</v>
      </c>
      <c r="O1904" s="154" t="s">
        <v>62</v>
      </c>
    </row>
    <row r="1905" spans="1:15" ht="13.5" customHeight="1" x14ac:dyDescent="0.3">
      <c r="A1905" s="155">
        <v>0.22916666666666699</v>
      </c>
      <c r="B1905" s="154" t="s">
        <v>62</v>
      </c>
      <c r="C1905" s="154" t="s">
        <v>62</v>
      </c>
      <c r="D1905" s="154" t="s">
        <v>62</v>
      </c>
      <c r="E1905" s="154" t="s">
        <v>62</v>
      </c>
      <c r="F1905" s="154" t="s">
        <v>62</v>
      </c>
      <c r="G1905" s="154" t="s">
        <v>62</v>
      </c>
      <c r="H1905" s="154" t="s">
        <v>62</v>
      </c>
      <c r="I1905" s="154" t="s">
        <v>62</v>
      </c>
      <c r="J1905" s="154" t="s">
        <v>62</v>
      </c>
      <c r="K1905" s="154" t="s">
        <v>62</v>
      </c>
      <c r="L1905" s="154" t="s">
        <v>62</v>
      </c>
      <c r="M1905" s="154" t="s">
        <v>62</v>
      </c>
      <c r="N1905" s="154" t="s">
        <v>62</v>
      </c>
      <c r="O1905" s="154" t="s">
        <v>62</v>
      </c>
    </row>
    <row r="1906" spans="1:15" ht="13.5" customHeight="1" x14ac:dyDescent="0.3">
      <c r="A1906" s="155">
        <v>0.23958333333333301</v>
      </c>
      <c r="B1906" s="154" t="s">
        <v>62</v>
      </c>
      <c r="C1906" s="154" t="s">
        <v>62</v>
      </c>
      <c r="D1906" s="154" t="s">
        <v>62</v>
      </c>
      <c r="E1906" s="154" t="s">
        <v>62</v>
      </c>
      <c r="F1906" s="154" t="s">
        <v>62</v>
      </c>
      <c r="G1906" s="154" t="s">
        <v>62</v>
      </c>
      <c r="H1906" s="154" t="s">
        <v>62</v>
      </c>
      <c r="I1906" s="154" t="s">
        <v>62</v>
      </c>
      <c r="J1906" s="154" t="s">
        <v>62</v>
      </c>
      <c r="K1906" s="154" t="s">
        <v>62</v>
      </c>
      <c r="L1906" s="154" t="s">
        <v>62</v>
      </c>
      <c r="M1906" s="154" t="s">
        <v>62</v>
      </c>
      <c r="N1906" s="154" t="s">
        <v>62</v>
      </c>
      <c r="O1906" s="154" t="s">
        <v>62</v>
      </c>
    </row>
    <row r="1907" spans="1:15" ht="13.5" customHeight="1" x14ac:dyDescent="0.3">
      <c r="A1907" s="155">
        <v>0.25</v>
      </c>
      <c r="B1907" s="154" t="s">
        <v>62</v>
      </c>
      <c r="C1907" s="154" t="s">
        <v>62</v>
      </c>
      <c r="D1907" s="154" t="s">
        <v>62</v>
      </c>
      <c r="E1907" s="154" t="s">
        <v>62</v>
      </c>
      <c r="F1907" s="154" t="s">
        <v>62</v>
      </c>
      <c r="G1907" s="154" t="s">
        <v>62</v>
      </c>
      <c r="H1907" s="154" t="s">
        <v>62</v>
      </c>
      <c r="I1907" s="154" t="s">
        <v>62</v>
      </c>
      <c r="J1907" s="154" t="s">
        <v>62</v>
      </c>
      <c r="K1907" s="154" t="s">
        <v>62</v>
      </c>
      <c r="L1907" s="154" t="s">
        <v>62</v>
      </c>
      <c r="M1907" s="154" t="s">
        <v>62</v>
      </c>
      <c r="N1907" s="154" t="s">
        <v>62</v>
      </c>
      <c r="O1907" s="154" t="s">
        <v>62</v>
      </c>
    </row>
    <row r="1908" spans="1:15" ht="13.5" customHeight="1" x14ac:dyDescent="0.3">
      <c r="A1908" s="155">
        <v>0.26041666666666702</v>
      </c>
      <c r="B1908" s="154" t="s">
        <v>62</v>
      </c>
      <c r="C1908" s="154" t="s">
        <v>62</v>
      </c>
      <c r="D1908" s="154" t="s">
        <v>62</v>
      </c>
      <c r="E1908" s="154" t="s">
        <v>62</v>
      </c>
      <c r="F1908" s="154" t="s">
        <v>62</v>
      </c>
      <c r="G1908" s="154" t="s">
        <v>62</v>
      </c>
      <c r="H1908" s="154" t="s">
        <v>62</v>
      </c>
      <c r="I1908" s="154" t="s">
        <v>62</v>
      </c>
      <c r="J1908" s="154" t="s">
        <v>62</v>
      </c>
      <c r="K1908" s="154" t="s">
        <v>62</v>
      </c>
      <c r="L1908" s="154" t="s">
        <v>62</v>
      </c>
      <c r="M1908" s="154" t="s">
        <v>62</v>
      </c>
      <c r="N1908" s="154" t="s">
        <v>62</v>
      </c>
      <c r="O1908" s="154" t="s">
        <v>62</v>
      </c>
    </row>
    <row r="1909" spans="1:15" ht="13.5" customHeight="1" x14ac:dyDescent="0.3">
      <c r="A1909" s="155">
        <v>0.27083333333333298</v>
      </c>
      <c r="B1909" s="154" t="s">
        <v>62</v>
      </c>
      <c r="C1909" s="154" t="s">
        <v>62</v>
      </c>
      <c r="D1909" s="154" t="s">
        <v>62</v>
      </c>
      <c r="E1909" s="154" t="s">
        <v>62</v>
      </c>
      <c r="F1909" s="154" t="s">
        <v>62</v>
      </c>
      <c r="G1909" s="154" t="s">
        <v>62</v>
      </c>
      <c r="H1909" s="154" t="s">
        <v>62</v>
      </c>
      <c r="I1909" s="154" t="s">
        <v>62</v>
      </c>
      <c r="J1909" s="154" t="s">
        <v>62</v>
      </c>
      <c r="K1909" s="154" t="s">
        <v>62</v>
      </c>
      <c r="L1909" s="154" t="s">
        <v>62</v>
      </c>
      <c r="M1909" s="154" t="s">
        <v>62</v>
      </c>
      <c r="N1909" s="154" t="s">
        <v>62</v>
      </c>
      <c r="O1909" s="154" t="s">
        <v>62</v>
      </c>
    </row>
    <row r="1910" spans="1:15" ht="13.5" customHeight="1" x14ac:dyDescent="0.3">
      <c r="A1910" s="155">
        <v>0.28125</v>
      </c>
      <c r="B1910" s="154" t="s">
        <v>62</v>
      </c>
      <c r="C1910" s="154" t="s">
        <v>62</v>
      </c>
      <c r="D1910" s="154" t="s">
        <v>62</v>
      </c>
      <c r="E1910" s="154" t="s">
        <v>62</v>
      </c>
      <c r="F1910" s="154" t="s">
        <v>62</v>
      </c>
      <c r="G1910" s="154" t="s">
        <v>62</v>
      </c>
      <c r="H1910" s="154" t="s">
        <v>62</v>
      </c>
      <c r="I1910" s="154" t="s">
        <v>62</v>
      </c>
      <c r="J1910" s="154" t="s">
        <v>62</v>
      </c>
      <c r="K1910" s="154" t="s">
        <v>62</v>
      </c>
      <c r="L1910" s="154" t="s">
        <v>62</v>
      </c>
      <c r="M1910" s="154" t="s">
        <v>62</v>
      </c>
      <c r="N1910" s="154" t="s">
        <v>62</v>
      </c>
      <c r="O1910" s="154" t="s">
        <v>62</v>
      </c>
    </row>
    <row r="1911" spans="1:15" ht="13.5" customHeight="1" x14ac:dyDescent="0.3">
      <c r="A1911" s="155">
        <v>0.29166666666666702</v>
      </c>
      <c r="B1911" s="154" t="s">
        <v>62</v>
      </c>
      <c r="C1911" s="154" t="s">
        <v>62</v>
      </c>
      <c r="D1911" s="154" t="s">
        <v>62</v>
      </c>
      <c r="E1911" s="154" t="s">
        <v>62</v>
      </c>
      <c r="F1911" s="154" t="s">
        <v>62</v>
      </c>
      <c r="G1911" s="154" t="s">
        <v>62</v>
      </c>
      <c r="H1911" s="154" t="s">
        <v>62</v>
      </c>
      <c r="I1911" s="154" t="s">
        <v>62</v>
      </c>
      <c r="J1911" s="154" t="s">
        <v>62</v>
      </c>
      <c r="K1911" s="154" t="s">
        <v>62</v>
      </c>
      <c r="L1911" s="154" t="s">
        <v>62</v>
      </c>
      <c r="M1911" s="154" t="s">
        <v>62</v>
      </c>
      <c r="N1911" s="154" t="s">
        <v>62</v>
      </c>
      <c r="O1911" s="154" t="s">
        <v>62</v>
      </c>
    </row>
    <row r="1912" spans="1:15" ht="13.5" customHeight="1" x14ac:dyDescent="0.3">
      <c r="A1912" s="155">
        <v>0.30208333333333298</v>
      </c>
      <c r="B1912" s="154" t="s">
        <v>62</v>
      </c>
      <c r="C1912" s="154" t="s">
        <v>62</v>
      </c>
      <c r="D1912" s="154" t="s">
        <v>62</v>
      </c>
      <c r="E1912" s="154" t="s">
        <v>62</v>
      </c>
      <c r="F1912" s="154" t="s">
        <v>62</v>
      </c>
      <c r="G1912" s="154" t="s">
        <v>62</v>
      </c>
      <c r="H1912" s="154" t="s">
        <v>62</v>
      </c>
      <c r="I1912" s="154" t="s">
        <v>62</v>
      </c>
      <c r="J1912" s="154" t="s">
        <v>62</v>
      </c>
      <c r="K1912" s="154" t="s">
        <v>62</v>
      </c>
      <c r="L1912" s="154" t="s">
        <v>62</v>
      </c>
      <c r="M1912" s="154" t="s">
        <v>62</v>
      </c>
      <c r="N1912" s="154" t="s">
        <v>62</v>
      </c>
      <c r="O1912" s="154" t="s">
        <v>62</v>
      </c>
    </row>
    <row r="1913" spans="1:15" ht="13.5" customHeight="1" x14ac:dyDescent="0.3">
      <c r="A1913" s="155">
        <v>0.3125</v>
      </c>
      <c r="B1913" s="154" t="s">
        <v>62</v>
      </c>
      <c r="C1913" s="154" t="s">
        <v>62</v>
      </c>
      <c r="D1913" s="154" t="s">
        <v>62</v>
      </c>
      <c r="E1913" s="154" t="s">
        <v>62</v>
      </c>
      <c r="F1913" s="154" t="s">
        <v>62</v>
      </c>
      <c r="G1913" s="154" t="s">
        <v>62</v>
      </c>
      <c r="H1913" s="154" t="s">
        <v>62</v>
      </c>
      <c r="I1913" s="154" t="s">
        <v>62</v>
      </c>
      <c r="J1913" s="154" t="s">
        <v>62</v>
      </c>
      <c r="K1913" s="154" t="s">
        <v>62</v>
      </c>
      <c r="L1913" s="154" t="s">
        <v>62</v>
      </c>
      <c r="M1913" s="154" t="s">
        <v>62</v>
      </c>
      <c r="N1913" s="154" t="s">
        <v>62</v>
      </c>
      <c r="O1913" s="154" t="s">
        <v>62</v>
      </c>
    </row>
    <row r="1914" spans="1:15" ht="13.5" customHeight="1" x14ac:dyDescent="0.3">
      <c r="A1914" s="155">
        <v>0.32291666666666702</v>
      </c>
      <c r="B1914" s="154" t="s">
        <v>62</v>
      </c>
      <c r="C1914" s="154" t="s">
        <v>62</v>
      </c>
      <c r="D1914" s="154" t="s">
        <v>62</v>
      </c>
      <c r="E1914" s="154" t="s">
        <v>62</v>
      </c>
      <c r="F1914" s="154" t="s">
        <v>62</v>
      </c>
      <c r="G1914" s="154" t="s">
        <v>62</v>
      </c>
      <c r="H1914" s="154" t="s">
        <v>62</v>
      </c>
      <c r="I1914" s="154" t="s">
        <v>62</v>
      </c>
      <c r="J1914" s="154" t="s">
        <v>62</v>
      </c>
      <c r="K1914" s="154" t="s">
        <v>62</v>
      </c>
      <c r="L1914" s="154" t="s">
        <v>62</v>
      </c>
      <c r="M1914" s="154" t="s">
        <v>62</v>
      </c>
      <c r="N1914" s="154" t="s">
        <v>62</v>
      </c>
      <c r="O1914" s="154" t="s">
        <v>62</v>
      </c>
    </row>
    <row r="1915" spans="1:15" ht="13.5" customHeight="1" x14ac:dyDescent="0.3">
      <c r="A1915" s="155">
        <v>0.33333333333333298</v>
      </c>
      <c r="B1915" s="154" t="s">
        <v>62</v>
      </c>
      <c r="C1915" s="154" t="s">
        <v>62</v>
      </c>
      <c r="D1915" s="154" t="s">
        <v>62</v>
      </c>
      <c r="E1915" s="154" t="s">
        <v>62</v>
      </c>
      <c r="F1915" s="154" t="s">
        <v>62</v>
      </c>
      <c r="G1915" s="154" t="s">
        <v>62</v>
      </c>
      <c r="H1915" s="154" t="s">
        <v>62</v>
      </c>
      <c r="I1915" s="154" t="s">
        <v>62</v>
      </c>
      <c r="J1915" s="154" t="s">
        <v>62</v>
      </c>
      <c r="K1915" s="154" t="s">
        <v>62</v>
      </c>
      <c r="L1915" s="154" t="s">
        <v>62</v>
      </c>
      <c r="M1915" s="154" t="s">
        <v>62</v>
      </c>
      <c r="N1915" s="154" t="s">
        <v>62</v>
      </c>
      <c r="O1915" s="154" t="s">
        <v>62</v>
      </c>
    </row>
    <row r="1916" spans="1:15" ht="13.5" customHeight="1" x14ac:dyDescent="0.3">
      <c r="A1916" s="155">
        <v>0.34375</v>
      </c>
      <c r="B1916" s="154" t="s">
        <v>62</v>
      </c>
      <c r="C1916" s="154" t="s">
        <v>62</v>
      </c>
      <c r="D1916" s="154" t="s">
        <v>62</v>
      </c>
      <c r="E1916" s="154" t="s">
        <v>62</v>
      </c>
      <c r="F1916" s="154" t="s">
        <v>62</v>
      </c>
      <c r="G1916" s="154" t="s">
        <v>62</v>
      </c>
      <c r="H1916" s="154" t="s">
        <v>62</v>
      </c>
      <c r="I1916" s="154" t="s">
        <v>62</v>
      </c>
      <c r="J1916" s="154" t="s">
        <v>62</v>
      </c>
      <c r="K1916" s="154" t="s">
        <v>62</v>
      </c>
      <c r="L1916" s="154" t="s">
        <v>62</v>
      </c>
      <c r="M1916" s="154" t="s">
        <v>62</v>
      </c>
      <c r="N1916" s="154" t="s">
        <v>62</v>
      </c>
      <c r="O1916" s="154" t="s">
        <v>62</v>
      </c>
    </row>
    <row r="1917" spans="1:15" ht="13.5" customHeight="1" x14ac:dyDescent="0.3">
      <c r="A1917" s="155">
        <v>0.35416666666666702</v>
      </c>
      <c r="B1917" s="154" t="s">
        <v>62</v>
      </c>
      <c r="C1917" s="154" t="s">
        <v>62</v>
      </c>
      <c r="D1917" s="154" t="s">
        <v>62</v>
      </c>
      <c r="E1917" s="154" t="s">
        <v>62</v>
      </c>
      <c r="F1917" s="154" t="s">
        <v>62</v>
      </c>
      <c r="G1917" s="154" t="s">
        <v>62</v>
      </c>
      <c r="H1917" s="154" t="s">
        <v>62</v>
      </c>
      <c r="I1917" s="154" t="s">
        <v>62</v>
      </c>
      <c r="J1917" s="154" t="s">
        <v>62</v>
      </c>
      <c r="K1917" s="154" t="s">
        <v>62</v>
      </c>
      <c r="L1917" s="154" t="s">
        <v>62</v>
      </c>
      <c r="M1917" s="154" t="s">
        <v>62</v>
      </c>
      <c r="N1917" s="154" t="s">
        <v>62</v>
      </c>
      <c r="O1917" s="154" t="s">
        <v>62</v>
      </c>
    </row>
    <row r="1918" spans="1:15" ht="13.5" customHeight="1" x14ac:dyDescent="0.3">
      <c r="A1918" s="155">
        <v>0.36458333333333298</v>
      </c>
      <c r="B1918" s="154" t="s">
        <v>62</v>
      </c>
      <c r="C1918" s="154" t="s">
        <v>62</v>
      </c>
      <c r="D1918" s="154" t="s">
        <v>62</v>
      </c>
      <c r="E1918" s="154" t="s">
        <v>62</v>
      </c>
      <c r="F1918" s="154" t="s">
        <v>62</v>
      </c>
      <c r="G1918" s="154" t="s">
        <v>62</v>
      </c>
      <c r="H1918" s="154" t="s">
        <v>62</v>
      </c>
      <c r="I1918" s="154" t="s">
        <v>62</v>
      </c>
      <c r="J1918" s="154" t="s">
        <v>62</v>
      </c>
      <c r="K1918" s="154" t="s">
        <v>62</v>
      </c>
      <c r="L1918" s="154" t="s">
        <v>62</v>
      </c>
      <c r="M1918" s="154" t="s">
        <v>62</v>
      </c>
      <c r="N1918" s="154" t="s">
        <v>62</v>
      </c>
      <c r="O1918" s="154" t="s">
        <v>62</v>
      </c>
    </row>
    <row r="1919" spans="1:15" ht="13.5" customHeight="1" x14ac:dyDescent="0.3">
      <c r="A1919" s="155">
        <v>0.375</v>
      </c>
      <c r="B1919" s="154" t="s">
        <v>62</v>
      </c>
      <c r="C1919" s="154" t="s">
        <v>62</v>
      </c>
      <c r="D1919" s="154" t="s">
        <v>62</v>
      </c>
      <c r="E1919" s="154" t="s">
        <v>62</v>
      </c>
      <c r="F1919" s="154" t="s">
        <v>62</v>
      </c>
      <c r="G1919" s="154" t="s">
        <v>62</v>
      </c>
      <c r="H1919" s="154" t="s">
        <v>62</v>
      </c>
      <c r="I1919" s="154" t="s">
        <v>62</v>
      </c>
      <c r="J1919" s="154" t="s">
        <v>62</v>
      </c>
      <c r="K1919" s="154" t="s">
        <v>62</v>
      </c>
      <c r="L1919" s="154" t="s">
        <v>62</v>
      </c>
      <c r="M1919" s="154" t="s">
        <v>62</v>
      </c>
      <c r="N1919" s="154" t="s">
        <v>62</v>
      </c>
      <c r="O1919" s="154" t="s">
        <v>62</v>
      </c>
    </row>
    <row r="1920" spans="1:15" ht="13.5" customHeight="1" x14ac:dyDescent="0.3">
      <c r="A1920" s="155">
        <v>0.38541666666666702</v>
      </c>
      <c r="B1920" s="154" t="s">
        <v>62</v>
      </c>
      <c r="C1920" s="154" t="s">
        <v>62</v>
      </c>
      <c r="D1920" s="154" t="s">
        <v>62</v>
      </c>
      <c r="E1920" s="154" t="s">
        <v>62</v>
      </c>
      <c r="F1920" s="154" t="s">
        <v>62</v>
      </c>
      <c r="G1920" s="154" t="s">
        <v>62</v>
      </c>
      <c r="H1920" s="154" t="s">
        <v>62</v>
      </c>
      <c r="I1920" s="154" t="s">
        <v>62</v>
      </c>
      <c r="J1920" s="154" t="s">
        <v>62</v>
      </c>
      <c r="K1920" s="154" t="s">
        <v>62</v>
      </c>
      <c r="L1920" s="154" t="s">
        <v>62</v>
      </c>
      <c r="M1920" s="154" t="s">
        <v>62</v>
      </c>
      <c r="N1920" s="154" t="s">
        <v>62</v>
      </c>
      <c r="O1920" s="154" t="s">
        <v>62</v>
      </c>
    </row>
    <row r="1921" spans="1:15" ht="13.5" customHeight="1" x14ac:dyDescent="0.3">
      <c r="A1921" s="155">
        <v>0.39583333333333298</v>
      </c>
      <c r="B1921" s="154" t="s">
        <v>62</v>
      </c>
      <c r="C1921" s="154" t="s">
        <v>62</v>
      </c>
      <c r="D1921" s="154" t="s">
        <v>62</v>
      </c>
      <c r="E1921" s="154" t="s">
        <v>62</v>
      </c>
      <c r="F1921" s="154" t="s">
        <v>62</v>
      </c>
      <c r="G1921" s="154" t="s">
        <v>62</v>
      </c>
      <c r="H1921" s="154" t="s">
        <v>62</v>
      </c>
      <c r="I1921" s="154" t="s">
        <v>62</v>
      </c>
      <c r="J1921" s="154" t="s">
        <v>62</v>
      </c>
      <c r="K1921" s="154" t="s">
        <v>62</v>
      </c>
      <c r="L1921" s="154" t="s">
        <v>62</v>
      </c>
      <c r="M1921" s="154" t="s">
        <v>62</v>
      </c>
      <c r="N1921" s="154" t="s">
        <v>62</v>
      </c>
      <c r="O1921" s="154" t="s">
        <v>62</v>
      </c>
    </row>
    <row r="1922" spans="1:15" ht="13.5" customHeight="1" x14ac:dyDescent="0.3">
      <c r="A1922" s="155">
        <v>0.40625</v>
      </c>
      <c r="B1922" s="154" t="s">
        <v>62</v>
      </c>
      <c r="C1922" s="154" t="s">
        <v>62</v>
      </c>
      <c r="D1922" s="154" t="s">
        <v>62</v>
      </c>
      <c r="E1922" s="154" t="s">
        <v>62</v>
      </c>
      <c r="F1922" s="154" t="s">
        <v>62</v>
      </c>
      <c r="G1922" s="154" t="s">
        <v>62</v>
      </c>
      <c r="H1922" s="154" t="s">
        <v>62</v>
      </c>
      <c r="I1922" s="154" t="s">
        <v>62</v>
      </c>
      <c r="J1922" s="154" t="s">
        <v>62</v>
      </c>
      <c r="K1922" s="154" t="s">
        <v>62</v>
      </c>
      <c r="L1922" s="154" t="s">
        <v>62</v>
      </c>
      <c r="M1922" s="154" t="s">
        <v>62</v>
      </c>
      <c r="N1922" s="154" t="s">
        <v>62</v>
      </c>
      <c r="O1922" s="154" t="s">
        <v>62</v>
      </c>
    </row>
    <row r="1923" spans="1:15" ht="13.5" customHeight="1" x14ac:dyDescent="0.3">
      <c r="A1923" s="155">
        <v>0.41666666666666702</v>
      </c>
      <c r="B1923" s="154" t="s">
        <v>62</v>
      </c>
      <c r="C1923" s="154" t="s">
        <v>62</v>
      </c>
      <c r="D1923" s="154" t="s">
        <v>62</v>
      </c>
      <c r="E1923" s="154" t="s">
        <v>62</v>
      </c>
      <c r="F1923" s="154" t="s">
        <v>62</v>
      </c>
      <c r="G1923" s="154" t="s">
        <v>62</v>
      </c>
      <c r="H1923" s="154" t="s">
        <v>62</v>
      </c>
      <c r="I1923" s="154" t="s">
        <v>62</v>
      </c>
      <c r="J1923" s="154" t="s">
        <v>62</v>
      </c>
      <c r="K1923" s="154" t="s">
        <v>62</v>
      </c>
      <c r="L1923" s="154" t="s">
        <v>62</v>
      </c>
      <c r="M1923" s="154" t="s">
        <v>62</v>
      </c>
      <c r="N1923" s="154" t="s">
        <v>62</v>
      </c>
      <c r="O1923" s="154" t="s">
        <v>62</v>
      </c>
    </row>
    <row r="1924" spans="1:15" ht="13.5" customHeight="1" x14ac:dyDescent="0.3">
      <c r="A1924" s="155">
        <v>0.42708333333333298</v>
      </c>
      <c r="B1924" s="154" t="s">
        <v>62</v>
      </c>
      <c r="C1924" s="154" t="s">
        <v>62</v>
      </c>
      <c r="D1924" s="154" t="s">
        <v>62</v>
      </c>
      <c r="E1924" s="154" t="s">
        <v>62</v>
      </c>
      <c r="F1924" s="154" t="s">
        <v>62</v>
      </c>
      <c r="G1924" s="154" t="s">
        <v>62</v>
      </c>
      <c r="H1924" s="154" t="s">
        <v>62</v>
      </c>
      <c r="I1924" s="154" t="s">
        <v>62</v>
      </c>
      <c r="J1924" s="154" t="s">
        <v>62</v>
      </c>
      <c r="K1924" s="154" t="s">
        <v>62</v>
      </c>
      <c r="L1924" s="154" t="s">
        <v>62</v>
      </c>
      <c r="M1924" s="154" t="s">
        <v>62</v>
      </c>
      <c r="N1924" s="154" t="s">
        <v>62</v>
      </c>
      <c r="O1924" s="154" t="s">
        <v>62</v>
      </c>
    </row>
    <row r="1925" spans="1:15" ht="13.5" customHeight="1" x14ac:dyDescent="0.3">
      <c r="A1925" s="155">
        <v>0.4375</v>
      </c>
      <c r="B1925" s="154" t="s">
        <v>62</v>
      </c>
      <c r="C1925" s="154" t="s">
        <v>62</v>
      </c>
      <c r="D1925" s="154" t="s">
        <v>62</v>
      </c>
      <c r="E1925" s="154" t="s">
        <v>62</v>
      </c>
      <c r="F1925" s="154" t="s">
        <v>62</v>
      </c>
      <c r="G1925" s="154" t="s">
        <v>62</v>
      </c>
      <c r="H1925" s="154" t="s">
        <v>62</v>
      </c>
      <c r="I1925" s="154" t="s">
        <v>62</v>
      </c>
      <c r="J1925" s="154" t="s">
        <v>62</v>
      </c>
      <c r="K1925" s="154" t="s">
        <v>62</v>
      </c>
      <c r="L1925" s="154" t="s">
        <v>62</v>
      </c>
      <c r="M1925" s="154" t="s">
        <v>62</v>
      </c>
      <c r="N1925" s="154" t="s">
        <v>62</v>
      </c>
      <c r="O1925" s="154" t="s">
        <v>62</v>
      </c>
    </row>
    <row r="1926" spans="1:15" ht="13.5" customHeight="1" x14ac:dyDescent="0.3">
      <c r="A1926" s="155">
        <v>0.44791666666666702</v>
      </c>
      <c r="B1926" s="154" t="s">
        <v>62</v>
      </c>
      <c r="C1926" s="154" t="s">
        <v>62</v>
      </c>
      <c r="D1926" s="154" t="s">
        <v>62</v>
      </c>
      <c r="E1926" s="154" t="s">
        <v>62</v>
      </c>
      <c r="F1926" s="154" t="s">
        <v>62</v>
      </c>
      <c r="G1926" s="154" t="s">
        <v>62</v>
      </c>
      <c r="H1926" s="154" t="s">
        <v>62</v>
      </c>
      <c r="I1926" s="154" t="s">
        <v>62</v>
      </c>
      <c r="J1926" s="154" t="s">
        <v>62</v>
      </c>
      <c r="K1926" s="154" t="s">
        <v>62</v>
      </c>
      <c r="L1926" s="154" t="s">
        <v>62</v>
      </c>
      <c r="M1926" s="154" t="s">
        <v>62</v>
      </c>
      <c r="N1926" s="154" t="s">
        <v>62</v>
      </c>
      <c r="O1926" s="154" t="s">
        <v>62</v>
      </c>
    </row>
    <row r="1927" spans="1:15" ht="13.5" customHeight="1" x14ac:dyDescent="0.3">
      <c r="A1927" s="155">
        <v>0.45833333333333298</v>
      </c>
      <c r="B1927" s="154" t="s">
        <v>62</v>
      </c>
      <c r="C1927" s="154" t="s">
        <v>62</v>
      </c>
      <c r="D1927" s="154" t="s">
        <v>62</v>
      </c>
      <c r="E1927" s="154" t="s">
        <v>62</v>
      </c>
      <c r="F1927" s="154" t="s">
        <v>62</v>
      </c>
      <c r="G1927" s="154" t="s">
        <v>62</v>
      </c>
      <c r="H1927" s="154" t="s">
        <v>62</v>
      </c>
      <c r="I1927" s="154" t="s">
        <v>62</v>
      </c>
      <c r="J1927" s="154" t="s">
        <v>62</v>
      </c>
      <c r="K1927" s="154" t="s">
        <v>62</v>
      </c>
      <c r="L1927" s="154" t="s">
        <v>62</v>
      </c>
      <c r="M1927" s="154" t="s">
        <v>62</v>
      </c>
      <c r="N1927" s="154" t="s">
        <v>62</v>
      </c>
      <c r="O1927" s="154" t="s">
        <v>62</v>
      </c>
    </row>
    <row r="1928" spans="1:15" ht="13.5" customHeight="1" x14ac:dyDescent="0.3">
      <c r="A1928" s="155">
        <v>0.46875</v>
      </c>
      <c r="B1928" s="154" t="s">
        <v>62</v>
      </c>
      <c r="C1928" s="154" t="s">
        <v>62</v>
      </c>
      <c r="D1928" s="154" t="s">
        <v>62</v>
      </c>
      <c r="E1928" s="154" t="s">
        <v>62</v>
      </c>
      <c r="F1928" s="154" t="s">
        <v>62</v>
      </c>
      <c r="G1928" s="154" t="s">
        <v>62</v>
      </c>
      <c r="H1928" s="154" t="s">
        <v>62</v>
      </c>
      <c r="I1928" s="154" t="s">
        <v>62</v>
      </c>
      <c r="J1928" s="154" t="s">
        <v>62</v>
      </c>
      <c r="K1928" s="154" t="s">
        <v>62</v>
      </c>
      <c r="L1928" s="154" t="s">
        <v>62</v>
      </c>
      <c r="M1928" s="154" t="s">
        <v>62</v>
      </c>
      <c r="N1928" s="154" t="s">
        <v>62</v>
      </c>
      <c r="O1928" s="154" t="s">
        <v>62</v>
      </c>
    </row>
    <row r="1929" spans="1:15" ht="13.5" customHeight="1" x14ac:dyDescent="0.3">
      <c r="A1929" s="155">
        <v>0.47916666666666702</v>
      </c>
      <c r="B1929" s="154" t="s">
        <v>62</v>
      </c>
      <c r="C1929" s="154" t="s">
        <v>62</v>
      </c>
      <c r="D1929" s="154" t="s">
        <v>62</v>
      </c>
      <c r="E1929" s="154" t="s">
        <v>62</v>
      </c>
      <c r="F1929" s="154" t="s">
        <v>62</v>
      </c>
      <c r="G1929" s="154" t="s">
        <v>62</v>
      </c>
      <c r="H1929" s="154" t="s">
        <v>62</v>
      </c>
      <c r="I1929" s="154" t="s">
        <v>62</v>
      </c>
      <c r="J1929" s="154" t="s">
        <v>62</v>
      </c>
      <c r="K1929" s="154" t="s">
        <v>62</v>
      </c>
      <c r="L1929" s="154" t="s">
        <v>62</v>
      </c>
      <c r="M1929" s="154" t="s">
        <v>62</v>
      </c>
      <c r="N1929" s="154" t="s">
        <v>62</v>
      </c>
      <c r="O1929" s="154" t="s">
        <v>62</v>
      </c>
    </row>
    <row r="1930" spans="1:15" ht="13.5" customHeight="1" x14ac:dyDescent="0.3">
      <c r="A1930" s="155">
        <v>0.48958333333333298</v>
      </c>
      <c r="B1930" s="154" t="s">
        <v>62</v>
      </c>
      <c r="C1930" s="154" t="s">
        <v>62</v>
      </c>
      <c r="D1930" s="154" t="s">
        <v>62</v>
      </c>
      <c r="E1930" s="154" t="s">
        <v>62</v>
      </c>
      <c r="F1930" s="154" t="s">
        <v>62</v>
      </c>
      <c r="G1930" s="154" t="s">
        <v>62</v>
      </c>
      <c r="H1930" s="154" t="s">
        <v>62</v>
      </c>
      <c r="I1930" s="154" t="s">
        <v>62</v>
      </c>
      <c r="J1930" s="154" t="s">
        <v>62</v>
      </c>
      <c r="K1930" s="154" t="s">
        <v>62</v>
      </c>
      <c r="L1930" s="154" t="s">
        <v>62</v>
      </c>
      <c r="M1930" s="154" t="s">
        <v>62</v>
      </c>
      <c r="N1930" s="154" t="s">
        <v>62</v>
      </c>
      <c r="O1930" s="154" t="s">
        <v>62</v>
      </c>
    </row>
    <row r="1931" spans="1:15" ht="13.5" customHeight="1" x14ac:dyDescent="0.3">
      <c r="A1931" s="155">
        <v>0.5</v>
      </c>
      <c r="B1931" s="154" t="s">
        <v>62</v>
      </c>
      <c r="C1931" s="154" t="s">
        <v>62</v>
      </c>
      <c r="D1931" s="154" t="s">
        <v>62</v>
      </c>
      <c r="E1931" s="154" t="s">
        <v>62</v>
      </c>
      <c r="F1931" s="154" t="s">
        <v>62</v>
      </c>
      <c r="G1931" s="154" t="s">
        <v>62</v>
      </c>
      <c r="H1931" s="154" t="s">
        <v>62</v>
      </c>
      <c r="I1931" s="154" t="s">
        <v>62</v>
      </c>
      <c r="J1931" s="154" t="s">
        <v>62</v>
      </c>
      <c r="K1931" s="154" t="s">
        <v>62</v>
      </c>
      <c r="L1931" s="154" t="s">
        <v>62</v>
      </c>
      <c r="M1931" s="154" t="s">
        <v>62</v>
      </c>
      <c r="N1931" s="154" t="s">
        <v>62</v>
      </c>
      <c r="O1931" s="154" t="s">
        <v>62</v>
      </c>
    </row>
    <row r="1932" spans="1:15" ht="13.5" customHeight="1" x14ac:dyDescent="0.3">
      <c r="A1932" s="155">
        <v>0.51041666666666696</v>
      </c>
      <c r="B1932" s="154" t="s">
        <v>62</v>
      </c>
      <c r="C1932" s="154" t="s">
        <v>62</v>
      </c>
      <c r="D1932" s="154" t="s">
        <v>62</v>
      </c>
      <c r="E1932" s="154" t="s">
        <v>62</v>
      </c>
      <c r="F1932" s="154" t="s">
        <v>62</v>
      </c>
      <c r="G1932" s="154" t="s">
        <v>62</v>
      </c>
      <c r="H1932" s="154" t="s">
        <v>62</v>
      </c>
      <c r="I1932" s="154" t="s">
        <v>62</v>
      </c>
      <c r="J1932" s="154" t="s">
        <v>62</v>
      </c>
      <c r="K1932" s="154" t="s">
        <v>62</v>
      </c>
      <c r="L1932" s="154" t="s">
        <v>62</v>
      </c>
      <c r="M1932" s="154" t="s">
        <v>62</v>
      </c>
      <c r="N1932" s="154" t="s">
        <v>62</v>
      </c>
      <c r="O1932" s="154" t="s">
        <v>62</v>
      </c>
    </row>
    <row r="1933" spans="1:15" ht="13.5" customHeight="1" x14ac:dyDescent="0.3">
      <c r="A1933" s="155">
        <v>0.52083333333333304</v>
      </c>
      <c r="B1933" s="154" t="s">
        <v>62</v>
      </c>
      <c r="C1933" s="154" t="s">
        <v>62</v>
      </c>
      <c r="D1933" s="154" t="s">
        <v>62</v>
      </c>
      <c r="E1933" s="154" t="s">
        <v>62</v>
      </c>
      <c r="F1933" s="154" t="s">
        <v>62</v>
      </c>
      <c r="G1933" s="154" t="s">
        <v>62</v>
      </c>
      <c r="H1933" s="154" t="s">
        <v>62</v>
      </c>
      <c r="I1933" s="154" t="s">
        <v>62</v>
      </c>
      <c r="J1933" s="154" t="s">
        <v>62</v>
      </c>
      <c r="K1933" s="154" t="s">
        <v>62</v>
      </c>
      <c r="L1933" s="154" t="s">
        <v>62</v>
      </c>
      <c r="M1933" s="154" t="s">
        <v>62</v>
      </c>
      <c r="N1933" s="154" t="s">
        <v>62</v>
      </c>
      <c r="O1933" s="154" t="s">
        <v>62</v>
      </c>
    </row>
    <row r="1934" spans="1:15" ht="13.5" customHeight="1" x14ac:dyDescent="0.3">
      <c r="A1934" s="155">
        <v>0.53125</v>
      </c>
      <c r="B1934" s="154" t="s">
        <v>62</v>
      </c>
      <c r="C1934" s="154" t="s">
        <v>62</v>
      </c>
      <c r="D1934" s="154" t="s">
        <v>62</v>
      </c>
      <c r="E1934" s="154" t="s">
        <v>62</v>
      </c>
      <c r="F1934" s="154" t="s">
        <v>62</v>
      </c>
      <c r="G1934" s="154" t="s">
        <v>62</v>
      </c>
      <c r="H1934" s="154" t="s">
        <v>62</v>
      </c>
      <c r="I1934" s="154" t="s">
        <v>62</v>
      </c>
      <c r="J1934" s="154" t="s">
        <v>62</v>
      </c>
      <c r="K1934" s="154" t="s">
        <v>62</v>
      </c>
      <c r="L1934" s="154" t="s">
        <v>62</v>
      </c>
      <c r="M1934" s="154" t="s">
        <v>62</v>
      </c>
      <c r="N1934" s="154" t="s">
        <v>62</v>
      </c>
      <c r="O1934" s="154" t="s">
        <v>62</v>
      </c>
    </row>
    <row r="1935" spans="1:15" ht="13.5" customHeight="1" x14ac:dyDescent="0.3">
      <c r="A1935" s="155">
        <v>0.54166666666666696</v>
      </c>
      <c r="B1935" s="154" t="s">
        <v>62</v>
      </c>
      <c r="C1935" s="154" t="s">
        <v>62</v>
      </c>
      <c r="D1935" s="154" t="s">
        <v>62</v>
      </c>
      <c r="E1935" s="154" t="s">
        <v>62</v>
      </c>
      <c r="F1935" s="154" t="s">
        <v>62</v>
      </c>
      <c r="G1935" s="154" t="s">
        <v>62</v>
      </c>
      <c r="H1935" s="154" t="s">
        <v>62</v>
      </c>
      <c r="I1935" s="154" t="s">
        <v>62</v>
      </c>
      <c r="J1935" s="154" t="s">
        <v>62</v>
      </c>
      <c r="K1935" s="154" t="s">
        <v>62</v>
      </c>
      <c r="L1935" s="154" t="s">
        <v>62</v>
      </c>
      <c r="M1935" s="154" t="s">
        <v>62</v>
      </c>
      <c r="N1935" s="154" t="s">
        <v>62</v>
      </c>
      <c r="O1935" s="154" t="s">
        <v>62</v>
      </c>
    </row>
    <row r="1936" spans="1:15" ht="13.5" customHeight="1" x14ac:dyDescent="0.3">
      <c r="A1936" s="155">
        <v>0.55208333333333304</v>
      </c>
      <c r="B1936" s="154" t="s">
        <v>62</v>
      </c>
      <c r="C1936" s="154" t="s">
        <v>62</v>
      </c>
      <c r="D1936" s="154" t="s">
        <v>62</v>
      </c>
      <c r="E1936" s="154" t="s">
        <v>62</v>
      </c>
      <c r="F1936" s="154" t="s">
        <v>62</v>
      </c>
      <c r="G1936" s="154" t="s">
        <v>62</v>
      </c>
      <c r="H1936" s="154" t="s">
        <v>62</v>
      </c>
      <c r="I1936" s="154" t="s">
        <v>62</v>
      </c>
      <c r="J1936" s="154" t="s">
        <v>62</v>
      </c>
      <c r="K1936" s="154" t="s">
        <v>62</v>
      </c>
      <c r="L1936" s="154" t="s">
        <v>62</v>
      </c>
      <c r="M1936" s="154" t="s">
        <v>62</v>
      </c>
      <c r="N1936" s="154" t="s">
        <v>62</v>
      </c>
      <c r="O1936" s="154" t="s">
        <v>62</v>
      </c>
    </row>
    <row r="1937" spans="1:15" ht="13.5" customHeight="1" x14ac:dyDescent="0.3">
      <c r="A1937" s="155">
        <v>0.5625</v>
      </c>
      <c r="B1937" s="154" t="s">
        <v>62</v>
      </c>
      <c r="C1937" s="154" t="s">
        <v>62</v>
      </c>
      <c r="D1937" s="154" t="s">
        <v>62</v>
      </c>
      <c r="E1937" s="154" t="s">
        <v>62</v>
      </c>
      <c r="F1937" s="154" t="s">
        <v>62</v>
      </c>
      <c r="G1937" s="154" t="s">
        <v>62</v>
      </c>
      <c r="H1937" s="154" t="s">
        <v>62</v>
      </c>
      <c r="I1937" s="154" t="s">
        <v>62</v>
      </c>
      <c r="J1937" s="154" t="s">
        <v>62</v>
      </c>
      <c r="K1937" s="154" t="s">
        <v>62</v>
      </c>
      <c r="L1937" s="154" t="s">
        <v>62</v>
      </c>
      <c r="M1937" s="154" t="s">
        <v>62</v>
      </c>
      <c r="N1937" s="154" t="s">
        <v>62</v>
      </c>
      <c r="O1937" s="154" t="s">
        <v>62</v>
      </c>
    </row>
    <row r="1938" spans="1:15" ht="13.5" customHeight="1" x14ac:dyDescent="0.3">
      <c r="A1938" s="155">
        <v>0.57291666666666696</v>
      </c>
      <c r="B1938" s="154" t="s">
        <v>62</v>
      </c>
      <c r="C1938" s="154" t="s">
        <v>62</v>
      </c>
      <c r="D1938" s="154" t="s">
        <v>62</v>
      </c>
      <c r="E1938" s="154" t="s">
        <v>62</v>
      </c>
      <c r="F1938" s="154" t="s">
        <v>62</v>
      </c>
      <c r="G1938" s="154" t="s">
        <v>62</v>
      </c>
      <c r="H1938" s="154" t="s">
        <v>62</v>
      </c>
      <c r="I1938" s="154" t="s">
        <v>62</v>
      </c>
      <c r="J1938" s="154" t="s">
        <v>62</v>
      </c>
      <c r="K1938" s="154" t="s">
        <v>62</v>
      </c>
      <c r="L1938" s="154" t="s">
        <v>62</v>
      </c>
      <c r="M1938" s="154" t="s">
        <v>62</v>
      </c>
      <c r="N1938" s="154" t="s">
        <v>62</v>
      </c>
      <c r="O1938" s="154" t="s">
        <v>62</v>
      </c>
    </row>
    <row r="1939" spans="1:15" ht="13.5" customHeight="1" x14ac:dyDescent="0.3">
      <c r="A1939" s="155">
        <v>0.58333333333333304</v>
      </c>
      <c r="B1939" s="154" t="s">
        <v>62</v>
      </c>
      <c r="C1939" s="154" t="s">
        <v>62</v>
      </c>
      <c r="D1939" s="154" t="s">
        <v>62</v>
      </c>
      <c r="E1939" s="154" t="s">
        <v>62</v>
      </c>
      <c r="F1939" s="154" t="s">
        <v>62</v>
      </c>
      <c r="G1939" s="154" t="s">
        <v>62</v>
      </c>
      <c r="H1939" s="154" t="s">
        <v>62</v>
      </c>
      <c r="I1939" s="154" t="s">
        <v>62</v>
      </c>
      <c r="J1939" s="154" t="s">
        <v>62</v>
      </c>
      <c r="K1939" s="154" t="s">
        <v>62</v>
      </c>
      <c r="L1939" s="154" t="s">
        <v>62</v>
      </c>
      <c r="M1939" s="154" t="s">
        <v>62</v>
      </c>
      <c r="N1939" s="154" t="s">
        <v>62</v>
      </c>
      <c r="O1939" s="154" t="s">
        <v>62</v>
      </c>
    </row>
    <row r="1940" spans="1:15" ht="13.5" customHeight="1" x14ac:dyDescent="0.3">
      <c r="A1940" s="155">
        <v>0.59375</v>
      </c>
      <c r="B1940" s="154" t="s">
        <v>62</v>
      </c>
      <c r="C1940" s="154" t="s">
        <v>62</v>
      </c>
      <c r="D1940" s="154" t="s">
        <v>62</v>
      </c>
      <c r="E1940" s="154" t="s">
        <v>62</v>
      </c>
      <c r="F1940" s="154" t="s">
        <v>62</v>
      </c>
      <c r="G1940" s="154" t="s">
        <v>62</v>
      </c>
      <c r="H1940" s="154" t="s">
        <v>62</v>
      </c>
      <c r="I1940" s="154" t="s">
        <v>62</v>
      </c>
      <c r="J1940" s="154" t="s">
        <v>62</v>
      </c>
      <c r="K1940" s="154" t="s">
        <v>62</v>
      </c>
      <c r="L1940" s="154" t="s">
        <v>62</v>
      </c>
      <c r="M1940" s="154" t="s">
        <v>62</v>
      </c>
      <c r="N1940" s="154" t="s">
        <v>62</v>
      </c>
      <c r="O1940" s="154" t="s">
        <v>62</v>
      </c>
    </row>
    <row r="1941" spans="1:15" ht="13.5" customHeight="1" x14ac:dyDescent="0.3">
      <c r="A1941" s="155">
        <v>0.60416666666666696</v>
      </c>
      <c r="B1941" s="154" t="s">
        <v>62</v>
      </c>
      <c r="C1941" s="154" t="s">
        <v>62</v>
      </c>
      <c r="D1941" s="154" t="s">
        <v>62</v>
      </c>
      <c r="E1941" s="154" t="s">
        <v>62</v>
      </c>
      <c r="F1941" s="154" t="s">
        <v>62</v>
      </c>
      <c r="G1941" s="154" t="s">
        <v>62</v>
      </c>
      <c r="H1941" s="154" t="s">
        <v>62</v>
      </c>
      <c r="I1941" s="154" t="s">
        <v>62</v>
      </c>
      <c r="J1941" s="154" t="s">
        <v>62</v>
      </c>
      <c r="K1941" s="154" t="s">
        <v>62</v>
      </c>
      <c r="L1941" s="154" t="s">
        <v>62</v>
      </c>
      <c r="M1941" s="154" t="s">
        <v>62</v>
      </c>
      <c r="N1941" s="154" t="s">
        <v>62</v>
      </c>
      <c r="O1941" s="154" t="s">
        <v>62</v>
      </c>
    </row>
    <row r="1942" spans="1:15" ht="13.5" customHeight="1" x14ac:dyDescent="0.3">
      <c r="A1942" s="155">
        <v>0.61458333333333304</v>
      </c>
      <c r="B1942" s="154" t="s">
        <v>62</v>
      </c>
      <c r="C1942" s="154" t="s">
        <v>62</v>
      </c>
      <c r="D1942" s="154" t="s">
        <v>62</v>
      </c>
      <c r="E1942" s="154" t="s">
        <v>62</v>
      </c>
      <c r="F1942" s="154" t="s">
        <v>62</v>
      </c>
      <c r="G1942" s="154" t="s">
        <v>62</v>
      </c>
      <c r="H1942" s="154" t="s">
        <v>62</v>
      </c>
      <c r="I1942" s="154" t="s">
        <v>62</v>
      </c>
      <c r="J1942" s="154" t="s">
        <v>62</v>
      </c>
      <c r="K1942" s="154" t="s">
        <v>62</v>
      </c>
      <c r="L1942" s="154" t="s">
        <v>62</v>
      </c>
      <c r="M1942" s="154" t="s">
        <v>62</v>
      </c>
      <c r="N1942" s="154" t="s">
        <v>62</v>
      </c>
      <c r="O1942" s="154" t="s">
        <v>62</v>
      </c>
    </row>
    <row r="1943" spans="1:15" ht="13.5" customHeight="1" x14ac:dyDescent="0.3">
      <c r="A1943" s="155">
        <v>0.625</v>
      </c>
      <c r="B1943" s="154" t="s">
        <v>62</v>
      </c>
      <c r="C1943" s="154" t="s">
        <v>62</v>
      </c>
      <c r="D1943" s="154" t="s">
        <v>62</v>
      </c>
      <c r="E1943" s="154" t="s">
        <v>62</v>
      </c>
      <c r="F1943" s="154" t="s">
        <v>62</v>
      </c>
      <c r="G1943" s="154" t="s">
        <v>62</v>
      </c>
      <c r="H1943" s="154" t="s">
        <v>62</v>
      </c>
      <c r="I1943" s="154" t="s">
        <v>62</v>
      </c>
      <c r="J1943" s="154" t="s">
        <v>62</v>
      </c>
      <c r="K1943" s="154" t="s">
        <v>62</v>
      </c>
      <c r="L1943" s="154" t="s">
        <v>62</v>
      </c>
      <c r="M1943" s="154" t="s">
        <v>62</v>
      </c>
      <c r="N1943" s="154" t="s">
        <v>62</v>
      </c>
      <c r="O1943" s="154" t="s">
        <v>62</v>
      </c>
    </row>
    <row r="1944" spans="1:15" ht="13.5" customHeight="1" x14ac:dyDescent="0.3">
      <c r="A1944" s="155">
        <v>0.63541666666666696</v>
      </c>
      <c r="B1944" s="154" t="s">
        <v>62</v>
      </c>
      <c r="C1944" s="154" t="s">
        <v>62</v>
      </c>
      <c r="D1944" s="154" t="s">
        <v>62</v>
      </c>
      <c r="E1944" s="154" t="s">
        <v>62</v>
      </c>
      <c r="F1944" s="154" t="s">
        <v>62</v>
      </c>
      <c r="G1944" s="154" t="s">
        <v>62</v>
      </c>
      <c r="H1944" s="154" t="s">
        <v>62</v>
      </c>
      <c r="I1944" s="154" t="s">
        <v>62</v>
      </c>
      <c r="J1944" s="154" t="s">
        <v>62</v>
      </c>
      <c r="K1944" s="154" t="s">
        <v>62</v>
      </c>
      <c r="L1944" s="154" t="s">
        <v>62</v>
      </c>
      <c r="M1944" s="154" t="s">
        <v>62</v>
      </c>
      <c r="N1944" s="154" t="s">
        <v>62</v>
      </c>
      <c r="O1944" s="154" t="s">
        <v>62</v>
      </c>
    </row>
    <row r="1945" spans="1:15" ht="13.5" customHeight="1" x14ac:dyDescent="0.3">
      <c r="A1945" s="155">
        <v>0.64583333333333304</v>
      </c>
      <c r="B1945" s="154" t="s">
        <v>62</v>
      </c>
      <c r="C1945" s="154" t="s">
        <v>62</v>
      </c>
      <c r="D1945" s="154" t="s">
        <v>62</v>
      </c>
      <c r="E1945" s="154" t="s">
        <v>62</v>
      </c>
      <c r="F1945" s="154" t="s">
        <v>62</v>
      </c>
      <c r="G1945" s="154" t="s">
        <v>62</v>
      </c>
      <c r="H1945" s="154" t="s">
        <v>62</v>
      </c>
      <c r="I1945" s="154" t="s">
        <v>62</v>
      </c>
      <c r="J1945" s="154" t="s">
        <v>62</v>
      </c>
      <c r="K1945" s="154" t="s">
        <v>62</v>
      </c>
      <c r="L1945" s="154" t="s">
        <v>62</v>
      </c>
      <c r="M1945" s="154" t="s">
        <v>62</v>
      </c>
      <c r="N1945" s="154" t="s">
        <v>62</v>
      </c>
      <c r="O1945" s="154" t="s">
        <v>62</v>
      </c>
    </row>
    <row r="1946" spans="1:15" ht="13.5" customHeight="1" x14ac:dyDescent="0.3">
      <c r="A1946" s="155">
        <v>0.65625</v>
      </c>
      <c r="B1946" s="154" t="s">
        <v>62</v>
      </c>
      <c r="C1946" s="154" t="s">
        <v>62</v>
      </c>
      <c r="D1946" s="154" t="s">
        <v>62</v>
      </c>
      <c r="E1946" s="154" t="s">
        <v>62</v>
      </c>
      <c r="F1946" s="154" t="s">
        <v>62</v>
      </c>
      <c r="G1946" s="154" t="s">
        <v>62</v>
      </c>
      <c r="H1946" s="154" t="s">
        <v>62</v>
      </c>
      <c r="I1946" s="154" t="s">
        <v>62</v>
      </c>
      <c r="J1946" s="154" t="s">
        <v>62</v>
      </c>
      <c r="K1946" s="154" t="s">
        <v>62</v>
      </c>
      <c r="L1946" s="154" t="s">
        <v>62</v>
      </c>
      <c r="M1946" s="154" t="s">
        <v>62</v>
      </c>
      <c r="N1946" s="154" t="s">
        <v>62</v>
      </c>
      <c r="O1946" s="154" t="s">
        <v>62</v>
      </c>
    </row>
    <row r="1947" spans="1:15" ht="13.5" customHeight="1" x14ac:dyDescent="0.3">
      <c r="A1947" s="155">
        <v>0.66666666666666696</v>
      </c>
      <c r="B1947" s="154" t="s">
        <v>62</v>
      </c>
      <c r="C1947" s="154" t="s">
        <v>62</v>
      </c>
      <c r="D1947" s="154" t="s">
        <v>62</v>
      </c>
      <c r="E1947" s="154" t="s">
        <v>62</v>
      </c>
      <c r="F1947" s="154" t="s">
        <v>62</v>
      </c>
      <c r="G1947" s="154" t="s">
        <v>62</v>
      </c>
      <c r="H1947" s="154" t="s">
        <v>62</v>
      </c>
      <c r="I1947" s="154" t="s">
        <v>62</v>
      </c>
      <c r="J1947" s="154" t="s">
        <v>62</v>
      </c>
      <c r="K1947" s="154" t="s">
        <v>62</v>
      </c>
      <c r="L1947" s="154" t="s">
        <v>62</v>
      </c>
      <c r="M1947" s="154" t="s">
        <v>62</v>
      </c>
      <c r="N1947" s="154" t="s">
        <v>62</v>
      </c>
      <c r="O1947" s="154" t="s">
        <v>62</v>
      </c>
    </row>
    <row r="1948" spans="1:15" ht="13.5" customHeight="1" x14ac:dyDescent="0.3">
      <c r="A1948" s="155">
        <v>0.67708333333333304</v>
      </c>
      <c r="B1948" s="154" t="s">
        <v>62</v>
      </c>
      <c r="C1948" s="154" t="s">
        <v>62</v>
      </c>
      <c r="D1948" s="154" t="s">
        <v>62</v>
      </c>
      <c r="E1948" s="154" t="s">
        <v>62</v>
      </c>
      <c r="F1948" s="154" t="s">
        <v>62</v>
      </c>
      <c r="G1948" s="154" t="s">
        <v>62</v>
      </c>
      <c r="H1948" s="154" t="s">
        <v>62</v>
      </c>
      <c r="I1948" s="154" t="s">
        <v>62</v>
      </c>
      <c r="J1948" s="154" t="s">
        <v>62</v>
      </c>
      <c r="K1948" s="154" t="s">
        <v>62</v>
      </c>
      <c r="L1948" s="154" t="s">
        <v>62</v>
      </c>
      <c r="M1948" s="154" t="s">
        <v>62</v>
      </c>
      <c r="N1948" s="154" t="s">
        <v>62</v>
      </c>
      <c r="O1948" s="154" t="s">
        <v>62</v>
      </c>
    </row>
    <row r="1949" spans="1:15" ht="13.5" customHeight="1" x14ac:dyDescent="0.3">
      <c r="A1949" s="155">
        <v>0.6875</v>
      </c>
      <c r="B1949" s="154" t="s">
        <v>62</v>
      </c>
      <c r="C1949" s="154" t="s">
        <v>62</v>
      </c>
      <c r="D1949" s="154" t="s">
        <v>62</v>
      </c>
      <c r="E1949" s="154" t="s">
        <v>62</v>
      </c>
      <c r="F1949" s="154" t="s">
        <v>62</v>
      </c>
      <c r="G1949" s="154" t="s">
        <v>62</v>
      </c>
      <c r="H1949" s="154" t="s">
        <v>62</v>
      </c>
      <c r="I1949" s="154" t="s">
        <v>62</v>
      </c>
      <c r="J1949" s="154" t="s">
        <v>62</v>
      </c>
      <c r="K1949" s="154" t="s">
        <v>62</v>
      </c>
      <c r="L1949" s="154" t="s">
        <v>62</v>
      </c>
      <c r="M1949" s="154" t="s">
        <v>62</v>
      </c>
      <c r="N1949" s="154" t="s">
        <v>62</v>
      </c>
      <c r="O1949" s="154" t="s">
        <v>62</v>
      </c>
    </row>
    <row r="1950" spans="1:15" ht="13.5" customHeight="1" x14ac:dyDescent="0.3">
      <c r="A1950" s="155">
        <v>0.69791666666666696</v>
      </c>
      <c r="B1950" s="154" t="s">
        <v>62</v>
      </c>
      <c r="C1950" s="154" t="s">
        <v>62</v>
      </c>
      <c r="D1950" s="154" t="s">
        <v>62</v>
      </c>
      <c r="E1950" s="154" t="s">
        <v>62</v>
      </c>
      <c r="F1950" s="154" t="s">
        <v>62</v>
      </c>
      <c r="G1950" s="154" t="s">
        <v>62</v>
      </c>
      <c r="H1950" s="154" t="s">
        <v>62</v>
      </c>
      <c r="I1950" s="154" t="s">
        <v>62</v>
      </c>
      <c r="J1950" s="154" t="s">
        <v>62</v>
      </c>
      <c r="K1950" s="154" t="s">
        <v>62</v>
      </c>
      <c r="L1950" s="154" t="s">
        <v>62</v>
      </c>
      <c r="M1950" s="154" t="s">
        <v>62</v>
      </c>
      <c r="N1950" s="154" t="s">
        <v>62</v>
      </c>
      <c r="O1950" s="154" t="s">
        <v>62</v>
      </c>
    </row>
    <row r="1951" spans="1:15" ht="13.5" customHeight="1" x14ac:dyDescent="0.3">
      <c r="A1951" s="155">
        <v>0.70833333333333304</v>
      </c>
      <c r="B1951" s="154" t="s">
        <v>62</v>
      </c>
      <c r="C1951" s="154" t="s">
        <v>62</v>
      </c>
      <c r="D1951" s="154" t="s">
        <v>62</v>
      </c>
      <c r="E1951" s="154" t="s">
        <v>62</v>
      </c>
      <c r="F1951" s="154" t="s">
        <v>62</v>
      </c>
      <c r="G1951" s="154" t="s">
        <v>62</v>
      </c>
      <c r="H1951" s="154" t="s">
        <v>62</v>
      </c>
      <c r="I1951" s="154" t="s">
        <v>62</v>
      </c>
      <c r="J1951" s="154" t="s">
        <v>62</v>
      </c>
      <c r="K1951" s="154" t="s">
        <v>62</v>
      </c>
      <c r="L1951" s="154" t="s">
        <v>62</v>
      </c>
      <c r="M1951" s="154" t="s">
        <v>62</v>
      </c>
      <c r="N1951" s="154" t="s">
        <v>62</v>
      </c>
      <c r="O1951" s="154" t="s">
        <v>62</v>
      </c>
    </row>
    <row r="1952" spans="1:15" ht="13.5" customHeight="1" x14ac:dyDescent="0.3">
      <c r="A1952" s="155">
        <v>0.71875</v>
      </c>
      <c r="B1952" s="154" t="s">
        <v>62</v>
      </c>
      <c r="C1952" s="154" t="s">
        <v>62</v>
      </c>
      <c r="D1952" s="154" t="s">
        <v>62</v>
      </c>
      <c r="E1952" s="154" t="s">
        <v>62</v>
      </c>
      <c r="F1952" s="154" t="s">
        <v>62</v>
      </c>
      <c r="G1952" s="154" t="s">
        <v>62</v>
      </c>
      <c r="H1952" s="154" t="s">
        <v>62</v>
      </c>
      <c r="I1952" s="154" t="s">
        <v>62</v>
      </c>
      <c r="J1952" s="154" t="s">
        <v>62</v>
      </c>
      <c r="K1952" s="154" t="s">
        <v>62</v>
      </c>
      <c r="L1952" s="154" t="s">
        <v>62</v>
      </c>
      <c r="M1952" s="154" t="s">
        <v>62</v>
      </c>
      <c r="N1952" s="154" t="s">
        <v>62</v>
      </c>
      <c r="O1952" s="154" t="s">
        <v>62</v>
      </c>
    </row>
    <row r="1953" spans="1:15" ht="13.5" customHeight="1" x14ac:dyDescent="0.3">
      <c r="A1953" s="155">
        <v>0.72916666666666696</v>
      </c>
      <c r="B1953" s="154" t="s">
        <v>62</v>
      </c>
      <c r="C1953" s="154" t="s">
        <v>62</v>
      </c>
      <c r="D1953" s="154" t="s">
        <v>62</v>
      </c>
      <c r="E1953" s="154" t="s">
        <v>62</v>
      </c>
      <c r="F1953" s="154" t="s">
        <v>62</v>
      </c>
      <c r="G1953" s="154" t="s">
        <v>62</v>
      </c>
      <c r="H1953" s="154" t="s">
        <v>62</v>
      </c>
      <c r="I1953" s="154" t="s">
        <v>62</v>
      </c>
      <c r="J1953" s="154" t="s">
        <v>62</v>
      </c>
      <c r="K1953" s="154" t="s">
        <v>62</v>
      </c>
      <c r="L1953" s="154" t="s">
        <v>62</v>
      </c>
      <c r="M1953" s="154" t="s">
        <v>62</v>
      </c>
      <c r="N1953" s="154" t="s">
        <v>62</v>
      </c>
      <c r="O1953" s="154" t="s">
        <v>62</v>
      </c>
    </row>
    <row r="1954" spans="1:15" ht="13.5" customHeight="1" x14ac:dyDescent="0.3">
      <c r="A1954" s="155">
        <v>0.73958333333333304</v>
      </c>
      <c r="B1954" s="154" t="s">
        <v>62</v>
      </c>
      <c r="C1954" s="154" t="s">
        <v>62</v>
      </c>
      <c r="D1954" s="154" t="s">
        <v>62</v>
      </c>
      <c r="E1954" s="154" t="s">
        <v>62</v>
      </c>
      <c r="F1954" s="154" t="s">
        <v>62</v>
      </c>
      <c r="G1954" s="154" t="s">
        <v>62</v>
      </c>
      <c r="H1954" s="154" t="s">
        <v>62</v>
      </c>
      <c r="I1954" s="154" t="s">
        <v>62</v>
      </c>
      <c r="J1954" s="154" t="s">
        <v>62</v>
      </c>
      <c r="K1954" s="154" t="s">
        <v>62</v>
      </c>
      <c r="L1954" s="154" t="s">
        <v>62</v>
      </c>
      <c r="M1954" s="154" t="s">
        <v>62</v>
      </c>
      <c r="N1954" s="154" t="s">
        <v>62</v>
      </c>
      <c r="O1954" s="154" t="s">
        <v>62</v>
      </c>
    </row>
    <row r="1955" spans="1:15" ht="13.5" customHeight="1" x14ac:dyDescent="0.3">
      <c r="A1955" s="155">
        <v>0.75</v>
      </c>
      <c r="B1955" s="154" t="s">
        <v>62</v>
      </c>
      <c r="C1955" s="154" t="s">
        <v>62</v>
      </c>
      <c r="D1955" s="154" t="s">
        <v>62</v>
      </c>
      <c r="E1955" s="154" t="s">
        <v>62</v>
      </c>
      <c r="F1955" s="154" t="s">
        <v>62</v>
      </c>
      <c r="G1955" s="154" t="s">
        <v>62</v>
      </c>
      <c r="H1955" s="154" t="s">
        <v>62</v>
      </c>
      <c r="I1955" s="154" t="s">
        <v>62</v>
      </c>
      <c r="J1955" s="154" t="s">
        <v>62</v>
      </c>
      <c r="K1955" s="154" t="s">
        <v>62</v>
      </c>
      <c r="L1955" s="154" t="s">
        <v>62</v>
      </c>
      <c r="M1955" s="154" t="s">
        <v>62</v>
      </c>
      <c r="N1955" s="154" t="s">
        <v>62</v>
      </c>
      <c r="O1955" s="154" t="s">
        <v>62</v>
      </c>
    </row>
    <row r="1956" spans="1:15" ht="13.5" customHeight="1" x14ac:dyDescent="0.3">
      <c r="A1956" s="155">
        <v>0.76041666666666696</v>
      </c>
      <c r="B1956" s="154" t="s">
        <v>62</v>
      </c>
      <c r="C1956" s="154" t="s">
        <v>62</v>
      </c>
      <c r="D1956" s="154" t="s">
        <v>62</v>
      </c>
      <c r="E1956" s="154" t="s">
        <v>62</v>
      </c>
      <c r="F1956" s="154" t="s">
        <v>62</v>
      </c>
      <c r="G1956" s="154" t="s">
        <v>62</v>
      </c>
      <c r="H1956" s="154" t="s">
        <v>62</v>
      </c>
      <c r="I1956" s="154" t="s">
        <v>62</v>
      </c>
      <c r="J1956" s="154" t="s">
        <v>62</v>
      </c>
      <c r="K1956" s="154" t="s">
        <v>62</v>
      </c>
      <c r="L1956" s="154" t="s">
        <v>62</v>
      </c>
      <c r="M1956" s="154" t="s">
        <v>62</v>
      </c>
      <c r="N1956" s="154" t="s">
        <v>62</v>
      </c>
      <c r="O1956" s="154" t="s">
        <v>62</v>
      </c>
    </row>
    <row r="1957" spans="1:15" ht="13.5" customHeight="1" x14ac:dyDescent="0.3">
      <c r="A1957" s="155">
        <v>0.77083333333333304</v>
      </c>
      <c r="B1957" s="154" t="s">
        <v>62</v>
      </c>
      <c r="C1957" s="154" t="s">
        <v>62</v>
      </c>
      <c r="D1957" s="154" t="s">
        <v>62</v>
      </c>
      <c r="E1957" s="154" t="s">
        <v>62</v>
      </c>
      <c r="F1957" s="154" t="s">
        <v>62</v>
      </c>
      <c r="G1957" s="154" t="s">
        <v>62</v>
      </c>
      <c r="H1957" s="154" t="s">
        <v>62</v>
      </c>
      <c r="I1957" s="154" t="s">
        <v>62</v>
      </c>
      <c r="J1957" s="154" t="s">
        <v>62</v>
      </c>
      <c r="K1957" s="154" t="s">
        <v>62</v>
      </c>
      <c r="L1957" s="154" t="s">
        <v>62</v>
      </c>
      <c r="M1957" s="154" t="s">
        <v>62</v>
      </c>
      <c r="N1957" s="154" t="s">
        <v>62</v>
      </c>
      <c r="O1957" s="154" t="s">
        <v>62</v>
      </c>
    </row>
    <row r="1958" spans="1:15" ht="13.5" customHeight="1" x14ac:dyDescent="0.3">
      <c r="A1958" s="155">
        <v>0.78125</v>
      </c>
      <c r="B1958" s="154" t="s">
        <v>62</v>
      </c>
      <c r="C1958" s="154" t="s">
        <v>62</v>
      </c>
      <c r="D1958" s="154" t="s">
        <v>62</v>
      </c>
      <c r="E1958" s="154" t="s">
        <v>62</v>
      </c>
      <c r="F1958" s="154" t="s">
        <v>62</v>
      </c>
      <c r="G1958" s="154" t="s">
        <v>62</v>
      </c>
      <c r="H1958" s="154" t="s">
        <v>62</v>
      </c>
      <c r="I1958" s="154" t="s">
        <v>62</v>
      </c>
      <c r="J1958" s="154" t="s">
        <v>62</v>
      </c>
      <c r="K1958" s="154" t="s">
        <v>62</v>
      </c>
      <c r="L1958" s="154" t="s">
        <v>62</v>
      </c>
      <c r="M1958" s="154" t="s">
        <v>62</v>
      </c>
      <c r="N1958" s="154" t="s">
        <v>62</v>
      </c>
      <c r="O1958" s="154" t="s">
        <v>62</v>
      </c>
    </row>
    <row r="1959" spans="1:15" ht="13.5" customHeight="1" x14ac:dyDescent="0.3">
      <c r="A1959" s="155">
        <v>0.79166666666666696</v>
      </c>
      <c r="B1959" s="154" t="s">
        <v>62</v>
      </c>
      <c r="C1959" s="154" t="s">
        <v>62</v>
      </c>
      <c r="D1959" s="154" t="s">
        <v>62</v>
      </c>
      <c r="E1959" s="154" t="s">
        <v>62</v>
      </c>
      <c r="F1959" s="154" t="s">
        <v>62</v>
      </c>
      <c r="G1959" s="154" t="s">
        <v>62</v>
      </c>
      <c r="H1959" s="154" t="s">
        <v>62</v>
      </c>
      <c r="I1959" s="154" t="s">
        <v>62</v>
      </c>
      <c r="J1959" s="154" t="s">
        <v>62</v>
      </c>
      <c r="K1959" s="154" t="s">
        <v>62</v>
      </c>
      <c r="L1959" s="154" t="s">
        <v>62</v>
      </c>
      <c r="M1959" s="154" t="s">
        <v>62</v>
      </c>
      <c r="N1959" s="154" t="s">
        <v>62</v>
      </c>
      <c r="O1959" s="154" t="s">
        <v>62</v>
      </c>
    </row>
    <row r="1960" spans="1:15" ht="13.5" customHeight="1" x14ac:dyDescent="0.3">
      <c r="A1960" s="155">
        <v>0.80208333333333304</v>
      </c>
      <c r="B1960" s="154" t="s">
        <v>62</v>
      </c>
      <c r="C1960" s="154" t="s">
        <v>62</v>
      </c>
      <c r="D1960" s="154" t="s">
        <v>62</v>
      </c>
      <c r="E1960" s="154" t="s">
        <v>62</v>
      </c>
      <c r="F1960" s="154" t="s">
        <v>62</v>
      </c>
      <c r="G1960" s="154" t="s">
        <v>62</v>
      </c>
      <c r="H1960" s="154" t="s">
        <v>62</v>
      </c>
      <c r="I1960" s="154" t="s">
        <v>62</v>
      </c>
      <c r="J1960" s="154" t="s">
        <v>62</v>
      </c>
      <c r="K1960" s="154" t="s">
        <v>62</v>
      </c>
      <c r="L1960" s="154" t="s">
        <v>62</v>
      </c>
      <c r="M1960" s="154" t="s">
        <v>62</v>
      </c>
      <c r="N1960" s="154" t="s">
        <v>62</v>
      </c>
      <c r="O1960" s="154" t="s">
        <v>62</v>
      </c>
    </row>
    <row r="1961" spans="1:15" ht="13.5" customHeight="1" x14ac:dyDescent="0.3">
      <c r="A1961" s="155">
        <v>0.8125</v>
      </c>
      <c r="B1961" s="154" t="s">
        <v>62</v>
      </c>
      <c r="C1961" s="154" t="s">
        <v>62</v>
      </c>
      <c r="D1961" s="154" t="s">
        <v>62</v>
      </c>
      <c r="E1961" s="154" t="s">
        <v>62</v>
      </c>
      <c r="F1961" s="154" t="s">
        <v>62</v>
      </c>
      <c r="G1961" s="154" t="s">
        <v>62</v>
      </c>
      <c r="H1961" s="154" t="s">
        <v>62</v>
      </c>
      <c r="I1961" s="154" t="s">
        <v>62</v>
      </c>
      <c r="J1961" s="154" t="s">
        <v>62</v>
      </c>
      <c r="K1961" s="154" t="s">
        <v>62</v>
      </c>
      <c r="L1961" s="154" t="s">
        <v>62</v>
      </c>
      <c r="M1961" s="154" t="s">
        <v>62</v>
      </c>
      <c r="N1961" s="154" t="s">
        <v>62</v>
      </c>
      <c r="O1961" s="154" t="s">
        <v>62</v>
      </c>
    </row>
    <row r="1962" spans="1:15" ht="13.5" customHeight="1" x14ac:dyDescent="0.3">
      <c r="A1962" s="155">
        <v>0.82291666666666696</v>
      </c>
      <c r="B1962" s="154" t="s">
        <v>62</v>
      </c>
      <c r="C1962" s="154" t="s">
        <v>62</v>
      </c>
      <c r="D1962" s="154" t="s">
        <v>62</v>
      </c>
      <c r="E1962" s="154" t="s">
        <v>62</v>
      </c>
      <c r="F1962" s="154" t="s">
        <v>62</v>
      </c>
      <c r="G1962" s="154" t="s">
        <v>62</v>
      </c>
      <c r="H1962" s="154" t="s">
        <v>62</v>
      </c>
      <c r="I1962" s="154" t="s">
        <v>62</v>
      </c>
      <c r="J1962" s="154" t="s">
        <v>62</v>
      </c>
      <c r="K1962" s="154" t="s">
        <v>62</v>
      </c>
      <c r="L1962" s="154" t="s">
        <v>62</v>
      </c>
      <c r="M1962" s="154" t="s">
        <v>62</v>
      </c>
      <c r="N1962" s="154" t="s">
        <v>62</v>
      </c>
      <c r="O1962" s="154" t="s">
        <v>62</v>
      </c>
    </row>
    <row r="1963" spans="1:15" ht="13.5" customHeight="1" x14ac:dyDescent="0.3">
      <c r="A1963" s="155">
        <v>0.83333333333333304</v>
      </c>
      <c r="B1963" s="154" t="s">
        <v>62</v>
      </c>
      <c r="C1963" s="154" t="s">
        <v>62</v>
      </c>
      <c r="D1963" s="154" t="s">
        <v>62</v>
      </c>
      <c r="E1963" s="154" t="s">
        <v>62</v>
      </c>
      <c r="F1963" s="154" t="s">
        <v>62</v>
      </c>
      <c r="G1963" s="154" t="s">
        <v>62</v>
      </c>
      <c r="H1963" s="154" t="s">
        <v>62</v>
      </c>
      <c r="I1963" s="154" t="s">
        <v>62</v>
      </c>
      <c r="J1963" s="154" t="s">
        <v>62</v>
      </c>
      <c r="K1963" s="154" t="s">
        <v>62</v>
      </c>
      <c r="L1963" s="154" t="s">
        <v>62</v>
      </c>
      <c r="M1963" s="154" t="s">
        <v>62</v>
      </c>
      <c r="N1963" s="154" t="s">
        <v>62</v>
      </c>
      <c r="O1963" s="154" t="s">
        <v>62</v>
      </c>
    </row>
    <row r="1964" spans="1:15" ht="13.5" customHeight="1" x14ac:dyDescent="0.3">
      <c r="A1964" s="155">
        <v>0.84375</v>
      </c>
      <c r="B1964" s="154" t="s">
        <v>62</v>
      </c>
      <c r="C1964" s="154" t="s">
        <v>62</v>
      </c>
      <c r="D1964" s="154" t="s">
        <v>62</v>
      </c>
      <c r="E1964" s="154" t="s">
        <v>62</v>
      </c>
      <c r="F1964" s="154" t="s">
        <v>62</v>
      </c>
      <c r="G1964" s="154" t="s">
        <v>62</v>
      </c>
      <c r="H1964" s="154" t="s">
        <v>62</v>
      </c>
      <c r="I1964" s="154" t="s">
        <v>62</v>
      </c>
      <c r="J1964" s="154" t="s">
        <v>62</v>
      </c>
      <c r="K1964" s="154" t="s">
        <v>62</v>
      </c>
      <c r="L1964" s="154" t="s">
        <v>62</v>
      </c>
      <c r="M1964" s="154" t="s">
        <v>62</v>
      </c>
      <c r="N1964" s="154" t="s">
        <v>62</v>
      </c>
      <c r="O1964" s="154" t="s">
        <v>62</v>
      </c>
    </row>
    <row r="1965" spans="1:15" ht="13.5" customHeight="1" x14ac:dyDescent="0.3">
      <c r="A1965" s="155">
        <v>0.85416666666666696</v>
      </c>
      <c r="B1965" s="154" t="s">
        <v>62</v>
      </c>
      <c r="C1965" s="154" t="s">
        <v>62</v>
      </c>
      <c r="D1965" s="154" t="s">
        <v>62</v>
      </c>
      <c r="E1965" s="154" t="s">
        <v>62</v>
      </c>
      <c r="F1965" s="154" t="s">
        <v>62</v>
      </c>
      <c r="G1965" s="154" t="s">
        <v>62</v>
      </c>
      <c r="H1965" s="154" t="s">
        <v>62</v>
      </c>
      <c r="I1965" s="154" t="s">
        <v>62</v>
      </c>
      <c r="J1965" s="154" t="s">
        <v>62</v>
      </c>
      <c r="K1965" s="154" t="s">
        <v>62</v>
      </c>
      <c r="L1965" s="154" t="s">
        <v>62</v>
      </c>
      <c r="M1965" s="154" t="s">
        <v>62</v>
      </c>
      <c r="N1965" s="154" t="s">
        <v>62</v>
      </c>
      <c r="O1965" s="154" t="s">
        <v>62</v>
      </c>
    </row>
    <row r="1966" spans="1:15" ht="13.5" customHeight="1" x14ac:dyDescent="0.3">
      <c r="A1966" s="155">
        <v>0.86458333333333304</v>
      </c>
      <c r="B1966" s="154" t="s">
        <v>62</v>
      </c>
      <c r="C1966" s="154" t="s">
        <v>62</v>
      </c>
      <c r="D1966" s="154" t="s">
        <v>62</v>
      </c>
      <c r="E1966" s="154" t="s">
        <v>62</v>
      </c>
      <c r="F1966" s="154" t="s">
        <v>62</v>
      </c>
      <c r="G1966" s="154" t="s">
        <v>62</v>
      </c>
      <c r="H1966" s="154" t="s">
        <v>62</v>
      </c>
      <c r="I1966" s="154" t="s">
        <v>62</v>
      </c>
      <c r="J1966" s="154" t="s">
        <v>62</v>
      </c>
      <c r="K1966" s="154" t="s">
        <v>62</v>
      </c>
      <c r="L1966" s="154" t="s">
        <v>62</v>
      </c>
      <c r="M1966" s="154" t="s">
        <v>62</v>
      </c>
      <c r="N1966" s="154" t="s">
        <v>62</v>
      </c>
      <c r="O1966" s="154" t="s">
        <v>62</v>
      </c>
    </row>
    <row r="1967" spans="1:15" ht="13.5" customHeight="1" x14ac:dyDescent="0.3">
      <c r="A1967" s="155">
        <v>0.875</v>
      </c>
      <c r="B1967" s="154" t="s">
        <v>62</v>
      </c>
      <c r="C1967" s="154" t="s">
        <v>62</v>
      </c>
      <c r="D1967" s="154" t="s">
        <v>62</v>
      </c>
      <c r="E1967" s="154" t="s">
        <v>62</v>
      </c>
      <c r="F1967" s="154" t="s">
        <v>62</v>
      </c>
      <c r="G1967" s="154" t="s">
        <v>62</v>
      </c>
      <c r="H1967" s="154" t="s">
        <v>62</v>
      </c>
      <c r="I1967" s="154" t="s">
        <v>62</v>
      </c>
      <c r="J1967" s="154" t="s">
        <v>62</v>
      </c>
      <c r="K1967" s="154" t="s">
        <v>62</v>
      </c>
      <c r="L1967" s="154" t="s">
        <v>62</v>
      </c>
      <c r="M1967" s="154" t="s">
        <v>62</v>
      </c>
      <c r="N1967" s="154" t="s">
        <v>62</v>
      </c>
      <c r="O1967" s="154" t="s">
        <v>62</v>
      </c>
    </row>
    <row r="1968" spans="1:15" ht="13.5" customHeight="1" x14ac:dyDescent="0.3">
      <c r="A1968" s="155">
        <v>0.88541666666666696</v>
      </c>
      <c r="B1968" s="154" t="s">
        <v>62</v>
      </c>
      <c r="C1968" s="154" t="s">
        <v>62</v>
      </c>
      <c r="D1968" s="154" t="s">
        <v>62</v>
      </c>
      <c r="E1968" s="154" t="s">
        <v>62</v>
      </c>
      <c r="F1968" s="154" t="s">
        <v>62</v>
      </c>
      <c r="G1968" s="154" t="s">
        <v>62</v>
      </c>
      <c r="H1968" s="154" t="s">
        <v>62</v>
      </c>
      <c r="I1968" s="154" t="s">
        <v>62</v>
      </c>
      <c r="J1968" s="154" t="s">
        <v>62</v>
      </c>
      <c r="K1968" s="154" t="s">
        <v>62</v>
      </c>
      <c r="L1968" s="154" t="s">
        <v>62</v>
      </c>
      <c r="M1968" s="154" t="s">
        <v>62</v>
      </c>
      <c r="N1968" s="154" t="s">
        <v>62</v>
      </c>
      <c r="O1968" s="154" t="s">
        <v>62</v>
      </c>
    </row>
    <row r="1969" spans="1:15" ht="13.5" customHeight="1" x14ac:dyDescent="0.3">
      <c r="A1969" s="155">
        <v>0.89583333333333304</v>
      </c>
      <c r="B1969" s="154" t="s">
        <v>62</v>
      </c>
      <c r="C1969" s="154" t="s">
        <v>62</v>
      </c>
      <c r="D1969" s="154" t="s">
        <v>62</v>
      </c>
      <c r="E1969" s="154" t="s">
        <v>62</v>
      </c>
      <c r="F1969" s="154" t="s">
        <v>62</v>
      </c>
      <c r="G1969" s="154" t="s">
        <v>62</v>
      </c>
      <c r="H1969" s="154" t="s">
        <v>62</v>
      </c>
      <c r="I1969" s="154" t="s">
        <v>62</v>
      </c>
      <c r="J1969" s="154" t="s">
        <v>62</v>
      </c>
      <c r="K1969" s="154" t="s">
        <v>62</v>
      </c>
      <c r="L1969" s="154" t="s">
        <v>62</v>
      </c>
      <c r="M1969" s="154" t="s">
        <v>62</v>
      </c>
      <c r="N1969" s="154" t="s">
        <v>62</v>
      </c>
      <c r="O1969" s="154" t="s">
        <v>62</v>
      </c>
    </row>
    <row r="1970" spans="1:15" ht="13.5" customHeight="1" x14ac:dyDescent="0.3">
      <c r="A1970" s="155">
        <v>0.90625</v>
      </c>
      <c r="B1970" s="154" t="s">
        <v>62</v>
      </c>
      <c r="C1970" s="154" t="s">
        <v>62</v>
      </c>
      <c r="D1970" s="154" t="s">
        <v>62</v>
      </c>
      <c r="E1970" s="154" t="s">
        <v>62</v>
      </c>
      <c r="F1970" s="154" t="s">
        <v>62</v>
      </c>
      <c r="G1970" s="154" t="s">
        <v>62</v>
      </c>
      <c r="H1970" s="154" t="s">
        <v>62</v>
      </c>
      <c r="I1970" s="154" t="s">
        <v>62</v>
      </c>
      <c r="J1970" s="154" t="s">
        <v>62</v>
      </c>
      <c r="K1970" s="154" t="s">
        <v>62</v>
      </c>
      <c r="L1970" s="154" t="s">
        <v>62</v>
      </c>
      <c r="M1970" s="154" t="s">
        <v>62</v>
      </c>
      <c r="N1970" s="154" t="s">
        <v>62</v>
      </c>
      <c r="O1970" s="154" t="s">
        <v>62</v>
      </c>
    </row>
    <row r="1971" spans="1:15" ht="13.5" customHeight="1" x14ac:dyDescent="0.3">
      <c r="A1971" s="155">
        <v>0.91666666666666696</v>
      </c>
      <c r="B1971" s="154" t="s">
        <v>62</v>
      </c>
      <c r="C1971" s="154" t="s">
        <v>62</v>
      </c>
      <c r="D1971" s="154" t="s">
        <v>62</v>
      </c>
      <c r="E1971" s="154" t="s">
        <v>62</v>
      </c>
      <c r="F1971" s="154" t="s">
        <v>62</v>
      </c>
      <c r="G1971" s="154" t="s">
        <v>62</v>
      </c>
      <c r="H1971" s="154" t="s">
        <v>62</v>
      </c>
      <c r="I1971" s="154" t="s">
        <v>62</v>
      </c>
      <c r="J1971" s="154" t="s">
        <v>62</v>
      </c>
      <c r="K1971" s="154" t="s">
        <v>62</v>
      </c>
      <c r="L1971" s="154" t="s">
        <v>62</v>
      </c>
      <c r="M1971" s="154" t="s">
        <v>62</v>
      </c>
      <c r="N1971" s="154" t="s">
        <v>62</v>
      </c>
      <c r="O1971" s="154" t="s">
        <v>62</v>
      </c>
    </row>
    <row r="1972" spans="1:15" ht="13.5" customHeight="1" x14ac:dyDescent="0.3">
      <c r="A1972" s="155">
        <v>0.92708333333333304</v>
      </c>
      <c r="B1972" s="154" t="s">
        <v>62</v>
      </c>
      <c r="C1972" s="154" t="s">
        <v>62</v>
      </c>
      <c r="D1972" s="154" t="s">
        <v>62</v>
      </c>
      <c r="E1972" s="154" t="s">
        <v>62</v>
      </c>
      <c r="F1972" s="154" t="s">
        <v>62</v>
      </c>
      <c r="G1972" s="154" t="s">
        <v>62</v>
      </c>
      <c r="H1972" s="154" t="s">
        <v>62</v>
      </c>
      <c r="I1972" s="154" t="s">
        <v>62</v>
      </c>
      <c r="J1972" s="154" t="s">
        <v>62</v>
      </c>
      <c r="K1972" s="154" t="s">
        <v>62</v>
      </c>
      <c r="L1972" s="154" t="s">
        <v>62</v>
      </c>
      <c r="M1972" s="154" t="s">
        <v>62</v>
      </c>
      <c r="N1972" s="154" t="s">
        <v>62</v>
      </c>
      <c r="O1972" s="154" t="s">
        <v>62</v>
      </c>
    </row>
    <row r="1973" spans="1:15" ht="13.5" customHeight="1" x14ac:dyDescent="0.3">
      <c r="A1973" s="155">
        <v>0.9375</v>
      </c>
      <c r="B1973" s="154" t="s">
        <v>62</v>
      </c>
      <c r="C1973" s="154" t="s">
        <v>62</v>
      </c>
      <c r="D1973" s="154" t="s">
        <v>62</v>
      </c>
      <c r="E1973" s="154" t="s">
        <v>62</v>
      </c>
      <c r="F1973" s="154" t="s">
        <v>62</v>
      </c>
      <c r="G1973" s="154" t="s">
        <v>62</v>
      </c>
      <c r="H1973" s="154" t="s">
        <v>62</v>
      </c>
      <c r="I1973" s="154" t="s">
        <v>62</v>
      </c>
      <c r="J1973" s="154" t="s">
        <v>62</v>
      </c>
      <c r="K1973" s="154" t="s">
        <v>62</v>
      </c>
      <c r="L1973" s="154" t="s">
        <v>62</v>
      </c>
      <c r="M1973" s="154" t="s">
        <v>62</v>
      </c>
      <c r="N1973" s="154" t="s">
        <v>62</v>
      </c>
      <c r="O1973" s="154" t="s">
        <v>62</v>
      </c>
    </row>
    <row r="1974" spans="1:15" ht="13.5" customHeight="1" x14ac:dyDescent="0.3">
      <c r="A1974" s="155">
        <v>0.94791666666666696</v>
      </c>
      <c r="B1974" s="154" t="s">
        <v>62</v>
      </c>
      <c r="C1974" s="154" t="s">
        <v>62</v>
      </c>
      <c r="D1974" s="154" t="s">
        <v>62</v>
      </c>
      <c r="E1974" s="154" t="s">
        <v>62</v>
      </c>
      <c r="F1974" s="154" t="s">
        <v>62</v>
      </c>
      <c r="G1974" s="154" t="s">
        <v>62</v>
      </c>
      <c r="H1974" s="154" t="s">
        <v>62</v>
      </c>
      <c r="I1974" s="154" t="s">
        <v>62</v>
      </c>
      <c r="J1974" s="154" t="s">
        <v>62</v>
      </c>
      <c r="K1974" s="154" t="s">
        <v>62</v>
      </c>
      <c r="L1974" s="154" t="s">
        <v>62</v>
      </c>
      <c r="M1974" s="154" t="s">
        <v>62</v>
      </c>
      <c r="N1974" s="154" t="s">
        <v>62</v>
      </c>
      <c r="O1974" s="154" t="s">
        <v>62</v>
      </c>
    </row>
    <row r="1975" spans="1:15" ht="13.5" customHeight="1" x14ac:dyDescent="0.3">
      <c r="A1975" s="155">
        <v>0.95833333333333304</v>
      </c>
      <c r="B1975" s="154" t="s">
        <v>62</v>
      </c>
      <c r="C1975" s="154" t="s">
        <v>62</v>
      </c>
      <c r="D1975" s="154" t="s">
        <v>62</v>
      </c>
      <c r="E1975" s="154" t="s">
        <v>62</v>
      </c>
      <c r="F1975" s="154" t="s">
        <v>62</v>
      </c>
      <c r="G1975" s="154" t="s">
        <v>62</v>
      </c>
      <c r="H1975" s="154" t="s">
        <v>62</v>
      </c>
      <c r="I1975" s="154" t="s">
        <v>62</v>
      </c>
      <c r="J1975" s="154" t="s">
        <v>62</v>
      </c>
      <c r="K1975" s="154" t="s">
        <v>62</v>
      </c>
      <c r="L1975" s="154" t="s">
        <v>62</v>
      </c>
      <c r="M1975" s="154" t="s">
        <v>62</v>
      </c>
      <c r="N1975" s="154" t="s">
        <v>62</v>
      </c>
      <c r="O1975" s="154" t="s">
        <v>62</v>
      </c>
    </row>
    <row r="1976" spans="1:15" ht="13.5" customHeight="1" x14ac:dyDescent="0.3">
      <c r="A1976" s="155">
        <v>0.96875</v>
      </c>
      <c r="B1976" s="154" t="s">
        <v>62</v>
      </c>
      <c r="C1976" s="154" t="s">
        <v>62</v>
      </c>
      <c r="D1976" s="154" t="s">
        <v>62</v>
      </c>
      <c r="E1976" s="154" t="s">
        <v>62</v>
      </c>
      <c r="F1976" s="154" t="s">
        <v>62</v>
      </c>
      <c r="G1976" s="154" t="s">
        <v>62</v>
      </c>
      <c r="H1976" s="154" t="s">
        <v>62</v>
      </c>
      <c r="I1976" s="154" t="s">
        <v>62</v>
      </c>
      <c r="J1976" s="154" t="s">
        <v>62</v>
      </c>
      <c r="K1976" s="154" t="s">
        <v>62</v>
      </c>
      <c r="L1976" s="154" t="s">
        <v>62</v>
      </c>
      <c r="M1976" s="154" t="s">
        <v>62</v>
      </c>
      <c r="N1976" s="154" t="s">
        <v>62</v>
      </c>
      <c r="O1976" s="154" t="s">
        <v>62</v>
      </c>
    </row>
    <row r="1977" spans="1:15" ht="13.5" customHeight="1" x14ac:dyDescent="0.3">
      <c r="A1977" s="155">
        <v>0.97916666666666696</v>
      </c>
      <c r="B1977" s="154" t="s">
        <v>62</v>
      </c>
      <c r="C1977" s="154" t="s">
        <v>62</v>
      </c>
      <c r="D1977" s="154" t="s">
        <v>62</v>
      </c>
      <c r="E1977" s="154" t="s">
        <v>62</v>
      </c>
      <c r="F1977" s="154" t="s">
        <v>62</v>
      </c>
      <c r="G1977" s="154" t="s">
        <v>62</v>
      </c>
      <c r="H1977" s="154" t="s">
        <v>62</v>
      </c>
      <c r="I1977" s="154" t="s">
        <v>62</v>
      </c>
      <c r="J1977" s="154" t="s">
        <v>62</v>
      </c>
      <c r="K1977" s="154" t="s">
        <v>62</v>
      </c>
      <c r="L1977" s="154" t="s">
        <v>62</v>
      </c>
      <c r="M1977" s="154" t="s">
        <v>62</v>
      </c>
      <c r="N1977" s="154" t="s">
        <v>62</v>
      </c>
      <c r="O1977" s="154" t="s">
        <v>62</v>
      </c>
    </row>
    <row r="1978" spans="1:15" ht="13.5" customHeight="1" thickBot="1" x14ac:dyDescent="0.35">
      <c r="A1978" s="156">
        <v>0.98958333333333304</v>
      </c>
      <c r="B1978" s="154" t="s">
        <v>62</v>
      </c>
      <c r="C1978" s="154" t="s">
        <v>62</v>
      </c>
      <c r="D1978" s="154" t="s">
        <v>62</v>
      </c>
      <c r="E1978" s="154" t="s">
        <v>62</v>
      </c>
      <c r="F1978" s="154" t="s">
        <v>62</v>
      </c>
      <c r="G1978" s="154" t="s">
        <v>62</v>
      </c>
      <c r="H1978" s="154" t="s">
        <v>62</v>
      </c>
      <c r="I1978" s="154" t="s">
        <v>62</v>
      </c>
      <c r="J1978" s="154" t="s">
        <v>62</v>
      </c>
      <c r="K1978" s="154" t="s">
        <v>62</v>
      </c>
      <c r="L1978" s="154" t="s">
        <v>62</v>
      </c>
      <c r="M1978" s="154" t="s">
        <v>62</v>
      </c>
      <c r="N1978" s="154" t="s">
        <v>62</v>
      </c>
      <c r="O1978" s="154" t="s">
        <v>62</v>
      </c>
    </row>
    <row r="1979" spans="1:15" ht="13.5" customHeight="1" thickTop="1" x14ac:dyDescent="0.3">
      <c r="A1979" s="157" t="s">
        <v>45</v>
      </c>
      <c r="B1979" s="158">
        <f t="shared" ref="B1979:M1979" si="121">SUM(B1911:B1958)</f>
        <v>0</v>
      </c>
      <c r="C1979" s="158">
        <f t="shared" si="121"/>
        <v>0</v>
      </c>
      <c r="D1979" s="158">
        <f t="shared" si="121"/>
        <v>0</v>
      </c>
      <c r="E1979" s="158">
        <f t="shared" si="121"/>
        <v>0</v>
      </c>
      <c r="F1979" s="158">
        <f t="shared" si="121"/>
        <v>0</v>
      </c>
      <c r="G1979" s="158">
        <f t="shared" si="121"/>
        <v>0</v>
      </c>
      <c r="H1979" s="158">
        <f t="shared" si="121"/>
        <v>0</v>
      </c>
      <c r="I1979" s="158">
        <f t="shared" si="121"/>
        <v>0</v>
      </c>
      <c r="J1979" s="158">
        <f t="shared" si="121"/>
        <v>0</v>
      </c>
      <c r="K1979" s="158">
        <f t="shared" si="121"/>
        <v>0</v>
      </c>
      <c r="L1979" s="158">
        <f t="shared" si="121"/>
        <v>0</v>
      </c>
      <c r="M1979" s="158">
        <f t="shared" si="121"/>
        <v>0</v>
      </c>
      <c r="N1979" s="159"/>
      <c r="O1979" s="159"/>
    </row>
    <row r="1980" spans="1:15" ht="13.5" customHeight="1" x14ac:dyDescent="0.3">
      <c r="A1980" s="160" t="s">
        <v>46</v>
      </c>
      <c r="B1980" s="154">
        <f t="shared" ref="B1980:M1980" si="122">SUM(B1907:B1970)</f>
        <v>0</v>
      </c>
      <c r="C1980" s="154">
        <f t="shared" si="122"/>
        <v>0</v>
      </c>
      <c r="D1980" s="154">
        <f t="shared" si="122"/>
        <v>0</v>
      </c>
      <c r="E1980" s="154">
        <f t="shared" si="122"/>
        <v>0</v>
      </c>
      <c r="F1980" s="154">
        <f t="shared" si="122"/>
        <v>0</v>
      </c>
      <c r="G1980" s="154">
        <f t="shared" si="122"/>
        <v>0</v>
      </c>
      <c r="H1980" s="154">
        <f t="shared" si="122"/>
        <v>0</v>
      </c>
      <c r="I1980" s="154">
        <f t="shared" si="122"/>
        <v>0</v>
      </c>
      <c r="J1980" s="154">
        <f t="shared" si="122"/>
        <v>0</v>
      </c>
      <c r="K1980" s="154">
        <f t="shared" si="122"/>
        <v>0</v>
      </c>
      <c r="L1980" s="154">
        <f t="shared" si="122"/>
        <v>0</v>
      </c>
      <c r="M1980" s="154">
        <f t="shared" si="122"/>
        <v>0</v>
      </c>
      <c r="N1980" s="161"/>
      <c r="O1980" s="161"/>
    </row>
    <row r="1981" spans="1:15" ht="13.5" customHeight="1" x14ac:dyDescent="0.3">
      <c r="A1981" s="154" t="s">
        <v>47</v>
      </c>
      <c r="B1981" s="154">
        <f t="shared" ref="B1981:M1981" si="123">SUM(B1907:B1978)</f>
        <v>0</v>
      </c>
      <c r="C1981" s="154">
        <f t="shared" si="123"/>
        <v>0</v>
      </c>
      <c r="D1981" s="154">
        <f t="shared" si="123"/>
        <v>0</v>
      </c>
      <c r="E1981" s="154">
        <f t="shared" si="123"/>
        <v>0</v>
      </c>
      <c r="F1981" s="154">
        <f t="shared" si="123"/>
        <v>0</v>
      </c>
      <c r="G1981" s="154">
        <f t="shared" si="123"/>
        <v>0</v>
      </c>
      <c r="H1981" s="154">
        <f t="shared" si="123"/>
        <v>0</v>
      </c>
      <c r="I1981" s="154">
        <f t="shared" si="123"/>
        <v>0</v>
      </c>
      <c r="J1981" s="154">
        <f t="shared" si="123"/>
        <v>0</v>
      </c>
      <c r="K1981" s="154">
        <f t="shared" si="123"/>
        <v>0</v>
      </c>
      <c r="L1981" s="154">
        <f t="shared" si="123"/>
        <v>0</v>
      </c>
      <c r="M1981" s="154">
        <f t="shared" si="123"/>
        <v>0</v>
      </c>
      <c r="N1981" s="161"/>
      <c r="O1981" s="161"/>
    </row>
    <row r="1982" spans="1:15" ht="13.5" customHeight="1" thickBot="1" x14ac:dyDescent="0.35">
      <c r="A1982" s="162" t="s">
        <v>48</v>
      </c>
      <c r="B1982" s="162">
        <f t="shared" ref="B1982:M1982" si="124">SUM(B1883:B1978)</f>
        <v>0</v>
      </c>
      <c r="C1982" s="162">
        <f t="shared" si="124"/>
        <v>0</v>
      </c>
      <c r="D1982" s="162">
        <f t="shared" si="124"/>
        <v>0</v>
      </c>
      <c r="E1982" s="162">
        <f t="shared" si="124"/>
        <v>0</v>
      </c>
      <c r="F1982" s="162">
        <f t="shared" si="124"/>
        <v>0</v>
      </c>
      <c r="G1982" s="162">
        <f t="shared" si="124"/>
        <v>0</v>
      </c>
      <c r="H1982" s="162">
        <f t="shared" si="124"/>
        <v>0</v>
      </c>
      <c r="I1982" s="162">
        <f t="shared" si="124"/>
        <v>0</v>
      </c>
      <c r="J1982" s="162">
        <f t="shared" si="124"/>
        <v>0</v>
      </c>
      <c r="K1982" s="162">
        <f t="shared" si="124"/>
        <v>0</v>
      </c>
      <c r="L1982" s="162">
        <f t="shared" si="124"/>
        <v>0</v>
      </c>
      <c r="M1982" s="162">
        <f t="shared" si="124"/>
        <v>0</v>
      </c>
      <c r="N1982" s="163"/>
      <c r="O1982" s="163"/>
    </row>
    <row r="1983" spans="1:15" ht="13.5" customHeight="1" thickTop="1" x14ac:dyDescent="0.3">
      <c r="N1983" s="3"/>
      <c r="O1983" s="3"/>
    </row>
    <row r="1984" spans="1:15" ht="13.5" customHeight="1" thickBot="1" x14ac:dyDescent="0.35">
      <c r="A1984" s="165" t="s">
        <v>10</v>
      </c>
      <c r="B1984" s="166" t="s">
        <v>59</v>
      </c>
      <c r="C1984" s="166">
        <f>C1880+1</f>
        <v>45738</v>
      </c>
      <c r="D1984" s="165"/>
      <c r="E1984" s="165"/>
      <c r="F1984" s="165"/>
      <c r="G1984" s="165"/>
      <c r="H1984" s="165"/>
      <c r="I1984" s="165"/>
      <c r="J1984" s="165"/>
      <c r="K1984" s="165"/>
      <c r="L1984" s="165"/>
      <c r="M1984" s="165"/>
      <c r="N1984" s="167"/>
      <c r="O1984" s="167"/>
    </row>
    <row r="1985" spans="1:15" ht="13.5" customHeight="1" thickTop="1" thickBot="1" x14ac:dyDescent="0.35">
      <c r="A1985" s="165"/>
      <c r="B1985" s="563" t="s">
        <v>31</v>
      </c>
      <c r="C1985" s="563" t="s">
        <v>32</v>
      </c>
      <c r="D1985" s="563" t="s">
        <v>33</v>
      </c>
      <c r="E1985" s="563" t="s">
        <v>34</v>
      </c>
      <c r="F1985" s="563" t="s">
        <v>35</v>
      </c>
      <c r="G1985" s="563" t="s">
        <v>36</v>
      </c>
      <c r="H1985" s="563" t="s">
        <v>37</v>
      </c>
      <c r="I1985" s="563" t="s">
        <v>38</v>
      </c>
      <c r="J1985" s="563" t="s">
        <v>39</v>
      </c>
      <c r="K1985" s="563" t="s">
        <v>40</v>
      </c>
      <c r="L1985" s="563" t="s">
        <v>41</v>
      </c>
      <c r="M1985" s="563" t="s">
        <v>42</v>
      </c>
      <c r="N1985" s="565" t="s">
        <v>43</v>
      </c>
      <c r="O1985" s="565" t="s">
        <v>44</v>
      </c>
    </row>
    <row r="1986" spans="1:15" ht="13.5" customHeight="1" thickTop="1" thickBot="1" x14ac:dyDescent="0.35">
      <c r="A1986" s="168" t="s">
        <v>51</v>
      </c>
      <c r="B1986" s="564"/>
      <c r="C1986" s="564"/>
      <c r="D1986" s="564"/>
      <c r="E1986" s="564"/>
      <c r="F1986" s="564"/>
      <c r="G1986" s="564"/>
      <c r="H1986" s="564"/>
      <c r="I1986" s="564"/>
      <c r="J1986" s="564"/>
      <c r="K1986" s="564"/>
      <c r="L1986" s="564"/>
      <c r="M1986" s="564"/>
      <c r="N1986" s="566"/>
      <c r="O1986" s="566"/>
    </row>
    <row r="1987" spans="1:15" ht="13.5" customHeight="1" thickTop="1" x14ac:dyDescent="0.3">
      <c r="A1987" s="153">
        <v>0</v>
      </c>
      <c r="B1987" s="154" t="s">
        <v>62</v>
      </c>
      <c r="C1987" s="154" t="s">
        <v>62</v>
      </c>
      <c r="D1987" s="154" t="s">
        <v>62</v>
      </c>
      <c r="E1987" s="154" t="s">
        <v>62</v>
      </c>
      <c r="F1987" s="154" t="s">
        <v>62</v>
      </c>
      <c r="G1987" s="154" t="s">
        <v>62</v>
      </c>
      <c r="H1987" s="154" t="s">
        <v>62</v>
      </c>
      <c r="I1987" s="154" t="s">
        <v>62</v>
      </c>
      <c r="J1987" s="154" t="s">
        <v>62</v>
      </c>
      <c r="K1987" s="154" t="s">
        <v>62</v>
      </c>
      <c r="L1987" s="154" t="s">
        <v>62</v>
      </c>
      <c r="M1987" s="154" t="s">
        <v>62</v>
      </c>
      <c r="N1987" s="154" t="s">
        <v>62</v>
      </c>
      <c r="O1987" s="154" t="s">
        <v>62</v>
      </c>
    </row>
    <row r="1988" spans="1:15" ht="13.5" customHeight="1" x14ac:dyDescent="0.3">
      <c r="A1988" s="155">
        <v>1.0416666666666666E-2</v>
      </c>
      <c r="B1988" s="154" t="s">
        <v>62</v>
      </c>
      <c r="C1988" s="154" t="s">
        <v>62</v>
      </c>
      <c r="D1988" s="154" t="s">
        <v>62</v>
      </c>
      <c r="E1988" s="154" t="s">
        <v>62</v>
      </c>
      <c r="F1988" s="154" t="s">
        <v>62</v>
      </c>
      <c r="G1988" s="154" t="s">
        <v>62</v>
      </c>
      <c r="H1988" s="154" t="s">
        <v>62</v>
      </c>
      <c r="I1988" s="154" t="s">
        <v>62</v>
      </c>
      <c r="J1988" s="154" t="s">
        <v>62</v>
      </c>
      <c r="K1988" s="154" t="s">
        <v>62</v>
      </c>
      <c r="L1988" s="154" t="s">
        <v>62</v>
      </c>
      <c r="M1988" s="154" t="s">
        <v>62</v>
      </c>
      <c r="N1988" s="154" t="s">
        <v>62</v>
      </c>
      <c r="O1988" s="154" t="s">
        <v>62</v>
      </c>
    </row>
    <row r="1989" spans="1:15" ht="13.5" customHeight="1" x14ac:dyDescent="0.3">
      <c r="A1989" s="155">
        <v>2.0833333333333332E-2</v>
      </c>
      <c r="B1989" s="154" t="s">
        <v>62</v>
      </c>
      <c r="C1989" s="154" t="s">
        <v>62</v>
      </c>
      <c r="D1989" s="154" t="s">
        <v>62</v>
      </c>
      <c r="E1989" s="154" t="s">
        <v>62</v>
      </c>
      <c r="F1989" s="154" t="s">
        <v>62</v>
      </c>
      <c r="G1989" s="154" t="s">
        <v>62</v>
      </c>
      <c r="H1989" s="154" t="s">
        <v>62</v>
      </c>
      <c r="I1989" s="154" t="s">
        <v>62</v>
      </c>
      <c r="J1989" s="154" t="s">
        <v>62</v>
      </c>
      <c r="K1989" s="154" t="s">
        <v>62</v>
      </c>
      <c r="L1989" s="154" t="s">
        <v>62</v>
      </c>
      <c r="M1989" s="154" t="s">
        <v>62</v>
      </c>
      <c r="N1989" s="154" t="s">
        <v>62</v>
      </c>
      <c r="O1989" s="154" t="s">
        <v>62</v>
      </c>
    </row>
    <row r="1990" spans="1:15" ht="13.5" customHeight="1" x14ac:dyDescent="0.3">
      <c r="A1990" s="155">
        <v>3.125E-2</v>
      </c>
      <c r="B1990" s="154" t="s">
        <v>62</v>
      </c>
      <c r="C1990" s="154" t="s">
        <v>62</v>
      </c>
      <c r="D1990" s="154" t="s">
        <v>62</v>
      </c>
      <c r="E1990" s="154" t="s">
        <v>62</v>
      </c>
      <c r="F1990" s="154" t="s">
        <v>62</v>
      </c>
      <c r="G1990" s="154" t="s">
        <v>62</v>
      </c>
      <c r="H1990" s="154" t="s">
        <v>62</v>
      </c>
      <c r="I1990" s="154" t="s">
        <v>62</v>
      </c>
      <c r="J1990" s="154" t="s">
        <v>62</v>
      </c>
      <c r="K1990" s="154" t="s">
        <v>62</v>
      </c>
      <c r="L1990" s="154" t="s">
        <v>62</v>
      </c>
      <c r="M1990" s="154" t="s">
        <v>62</v>
      </c>
      <c r="N1990" s="154" t="s">
        <v>62</v>
      </c>
      <c r="O1990" s="154" t="s">
        <v>62</v>
      </c>
    </row>
    <row r="1991" spans="1:15" ht="13.5" customHeight="1" x14ac:dyDescent="0.3">
      <c r="A1991" s="155">
        <v>4.1666666666666664E-2</v>
      </c>
      <c r="B1991" s="154" t="s">
        <v>62</v>
      </c>
      <c r="C1991" s="154" t="s">
        <v>62</v>
      </c>
      <c r="D1991" s="154" t="s">
        <v>62</v>
      </c>
      <c r="E1991" s="154" t="s">
        <v>62</v>
      </c>
      <c r="F1991" s="154" t="s">
        <v>62</v>
      </c>
      <c r="G1991" s="154" t="s">
        <v>62</v>
      </c>
      <c r="H1991" s="154" t="s">
        <v>62</v>
      </c>
      <c r="I1991" s="154" t="s">
        <v>62</v>
      </c>
      <c r="J1991" s="154" t="s">
        <v>62</v>
      </c>
      <c r="K1991" s="154" t="s">
        <v>62</v>
      </c>
      <c r="L1991" s="154" t="s">
        <v>62</v>
      </c>
      <c r="M1991" s="154" t="s">
        <v>62</v>
      </c>
      <c r="N1991" s="154" t="s">
        <v>62</v>
      </c>
      <c r="O1991" s="154" t="s">
        <v>62</v>
      </c>
    </row>
    <row r="1992" spans="1:15" ht="13.5" customHeight="1" x14ac:dyDescent="0.3">
      <c r="A1992" s="155">
        <v>5.2083333333333336E-2</v>
      </c>
      <c r="B1992" s="154" t="s">
        <v>62</v>
      </c>
      <c r="C1992" s="154" t="s">
        <v>62</v>
      </c>
      <c r="D1992" s="154" t="s">
        <v>62</v>
      </c>
      <c r="E1992" s="154" t="s">
        <v>62</v>
      </c>
      <c r="F1992" s="154" t="s">
        <v>62</v>
      </c>
      <c r="G1992" s="154" t="s">
        <v>62</v>
      </c>
      <c r="H1992" s="154" t="s">
        <v>62</v>
      </c>
      <c r="I1992" s="154" t="s">
        <v>62</v>
      </c>
      <c r="J1992" s="154" t="s">
        <v>62</v>
      </c>
      <c r="K1992" s="154" t="s">
        <v>62</v>
      </c>
      <c r="L1992" s="154" t="s">
        <v>62</v>
      </c>
      <c r="M1992" s="154" t="s">
        <v>62</v>
      </c>
      <c r="N1992" s="154" t="s">
        <v>62</v>
      </c>
      <c r="O1992" s="154" t="s">
        <v>62</v>
      </c>
    </row>
    <row r="1993" spans="1:15" ht="13.5" customHeight="1" x14ac:dyDescent="0.3">
      <c r="A1993" s="155">
        <v>6.25E-2</v>
      </c>
      <c r="B1993" s="154" t="s">
        <v>62</v>
      </c>
      <c r="C1993" s="154" t="s">
        <v>62</v>
      </c>
      <c r="D1993" s="154" t="s">
        <v>62</v>
      </c>
      <c r="E1993" s="154" t="s">
        <v>62</v>
      </c>
      <c r="F1993" s="154" t="s">
        <v>62</v>
      </c>
      <c r="G1993" s="154" t="s">
        <v>62</v>
      </c>
      <c r="H1993" s="154" t="s">
        <v>62</v>
      </c>
      <c r="I1993" s="154" t="s">
        <v>62</v>
      </c>
      <c r="J1993" s="154" t="s">
        <v>62</v>
      </c>
      <c r="K1993" s="154" t="s">
        <v>62</v>
      </c>
      <c r="L1993" s="154" t="s">
        <v>62</v>
      </c>
      <c r="M1993" s="154" t="s">
        <v>62</v>
      </c>
      <c r="N1993" s="154" t="s">
        <v>62</v>
      </c>
      <c r="O1993" s="154" t="s">
        <v>62</v>
      </c>
    </row>
    <row r="1994" spans="1:15" ht="13.5" customHeight="1" x14ac:dyDescent="0.3">
      <c r="A1994" s="155">
        <v>7.2916666666666699E-2</v>
      </c>
      <c r="B1994" s="154" t="s">
        <v>62</v>
      </c>
      <c r="C1994" s="154" t="s">
        <v>62</v>
      </c>
      <c r="D1994" s="154" t="s">
        <v>62</v>
      </c>
      <c r="E1994" s="154" t="s">
        <v>62</v>
      </c>
      <c r="F1994" s="154" t="s">
        <v>62</v>
      </c>
      <c r="G1994" s="154" t="s">
        <v>62</v>
      </c>
      <c r="H1994" s="154" t="s">
        <v>62</v>
      </c>
      <c r="I1994" s="154" t="s">
        <v>62</v>
      </c>
      <c r="J1994" s="154" t="s">
        <v>62</v>
      </c>
      <c r="K1994" s="154" t="s">
        <v>62</v>
      </c>
      <c r="L1994" s="154" t="s">
        <v>62</v>
      </c>
      <c r="M1994" s="154" t="s">
        <v>62</v>
      </c>
      <c r="N1994" s="154" t="s">
        <v>62</v>
      </c>
      <c r="O1994" s="154" t="s">
        <v>62</v>
      </c>
    </row>
    <row r="1995" spans="1:15" ht="13.5" customHeight="1" x14ac:dyDescent="0.3">
      <c r="A1995" s="155">
        <v>8.3333333333333301E-2</v>
      </c>
      <c r="B1995" s="154" t="s">
        <v>62</v>
      </c>
      <c r="C1995" s="154" t="s">
        <v>62</v>
      </c>
      <c r="D1995" s="154" t="s">
        <v>62</v>
      </c>
      <c r="E1995" s="154" t="s">
        <v>62</v>
      </c>
      <c r="F1995" s="154" t="s">
        <v>62</v>
      </c>
      <c r="G1995" s="154" t="s">
        <v>62</v>
      </c>
      <c r="H1995" s="154" t="s">
        <v>62</v>
      </c>
      <c r="I1995" s="154" t="s">
        <v>62</v>
      </c>
      <c r="J1995" s="154" t="s">
        <v>62</v>
      </c>
      <c r="K1995" s="154" t="s">
        <v>62</v>
      </c>
      <c r="L1995" s="154" t="s">
        <v>62</v>
      </c>
      <c r="M1995" s="154" t="s">
        <v>62</v>
      </c>
      <c r="N1995" s="154" t="s">
        <v>62</v>
      </c>
      <c r="O1995" s="154" t="s">
        <v>62</v>
      </c>
    </row>
    <row r="1996" spans="1:15" ht="13.5" customHeight="1" x14ac:dyDescent="0.3">
      <c r="A1996" s="155">
        <v>9.375E-2</v>
      </c>
      <c r="B1996" s="154" t="s">
        <v>62</v>
      </c>
      <c r="C1996" s="154" t="s">
        <v>62</v>
      </c>
      <c r="D1996" s="154" t="s">
        <v>62</v>
      </c>
      <c r="E1996" s="154" t="s">
        <v>62</v>
      </c>
      <c r="F1996" s="154" t="s">
        <v>62</v>
      </c>
      <c r="G1996" s="154" t="s">
        <v>62</v>
      </c>
      <c r="H1996" s="154" t="s">
        <v>62</v>
      </c>
      <c r="I1996" s="154" t="s">
        <v>62</v>
      </c>
      <c r="J1996" s="154" t="s">
        <v>62</v>
      </c>
      <c r="K1996" s="154" t="s">
        <v>62</v>
      </c>
      <c r="L1996" s="154" t="s">
        <v>62</v>
      </c>
      <c r="M1996" s="154" t="s">
        <v>62</v>
      </c>
      <c r="N1996" s="154" t="s">
        <v>62</v>
      </c>
      <c r="O1996" s="154" t="s">
        <v>62</v>
      </c>
    </row>
    <row r="1997" spans="1:15" ht="13.5" customHeight="1" x14ac:dyDescent="0.3">
      <c r="A1997" s="155">
        <v>0.104166666666667</v>
      </c>
      <c r="B1997" s="154" t="s">
        <v>62</v>
      </c>
      <c r="C1997" s="154" t="s">
        <v>62</v>
      </c>
      <c r="D1997" s="154" t="s">
        <v>62</v>
      </c>
      <c r="E1997" s="154" t="s">
        <v>62</v>
      </c>
      <c r="F1997" s="154" t="s">
        <v>62</v>
      </c>
      <c r="G1997" s="154" t="s">
        <v>62</v>
      </c>
      <c r="H1997" s="154" t="s">
        <v>62</v>
      </c>
      <c r="I1997" s="154" t="s">
        <v>62</v>
      </c>
      <c r="J1997" s="154" t="s">
        <v>62</v>
      </c>
      <c r="K1997" s="154" t="s">
        <v>62</v>
      </c>
      <c r="L1997" s="154" t="s">
        <v>62</v>
      </c>
      <c r="M1997" s="154" t="s">
        <v>62</v>
      </c>
      <c r="N1997" s="154" t="s">
        <v>62</v>
      </c>
      <c r="O1997" s="154" t="s">
        <v>62</v>
      </c>
    </row>
    <row r="1998" spans="1:15" ht="13.5" customHeight="1" x14ac:dyDescent="0.3">
      <c r="A1998" s="155">
        <v>0.114583333333333</v>
      </c>
      <c r="B1998" s="154" t="s">
        <v>62</v>
      </c>
      <c r="C1998" s="154" t="s">
        <v>62</v>
      </c>
      <c r="D1998" s="154" t="s">
        <v>62</v>
      </c>
      <c r="E1998" s="154" t="s">
        <v>62</v>
      </c>
      <c r="F1998" s="154" t="s">
        <v>62</v>
      </c>
      <c r="G1998" s="154" t="s">
        <v>62</v>
      </c>
      <c r="H1998" s="154" t="s">
        <v>62</v>
      </c>
      <c r="I1998" s="154" t="s">
        <v>62</v>
      </c>
      <c r="J1998" s="154" t="s">
        <v>62</v>
      </c>
      <c r="K1998" s="154" t="s">
        <v>62</v>
      </c>
      <c r="L1998" s="154" t="s">
        <v>62</v>
      </c>
      <c r="M1998" s="154" t="s">
        <v>62</v>
      </c>
      <c r="N1998" s="154" t="s">
        <v>62</v>
      </c>
      <c r="O1998" s="154" t="s">
        <v>62</v>
      </c>
    </row>
    <row r="1999" spans="1:15" ht="13.5" customHeight="1" x14ac:dyDescent="0.3">
      <c r="A1999" s="155">
        <v>0.125</v>
      </c>
      <c r="B1999" s="154" t="s">
        <v>62</v>
      </c>
      <c r="C1999" s="154" t="s">
        <v>62</v>
      </c>
      <c r="D1999" s="154" t="s">
        <v>62</v>
      </c>
      <c r="E1999" s="154" t="s">
        <v>62</v>
      </c>
      <c r="F1999" s="154" t="s">
        <v>62</v>
      </c>
      <c r="G1999" s="154" t="s">
        <v>62</v>
      </c>
      <c r="H1999" s="154" t="s">
        <v>62</v>
      </c>
      <c r="I1999" s="154" t="s">
        <v>62</v>
      </c>
      <c r="J1999" s="154" t="s">
        <v>62</v>
      </c>
      <c r="K1999" s="154" t="s">
        <v>62</v>
      </c>
      <c r="L1999" s="154" t="s">
        <v>62</v>
      </c>
      <c r="M1999" s="154" t="s">
        <v>62</v>
      </c>
      <c r="N1999" s="154" t="s">
        <v>62</v>
      </c>
      <c r="O1999" s="154" t="s">
        <v>62</v>
      </c>
    </row>
    <row r="2000" spans="1:15" ht="13.5" customHeight="1" x14ac:dyDescent="0.3">
      <c r="A2000" s="155">
        <v>0.13541666666666699</v>
      </c>
      <c r="B2000" s="154" t="s">
        <v>62</v>
      </c>
      <c r="C2000" s="154" t="s">
        <v>62</v>
      </c>
      <c r="D2000" s="154" t="s">
        <v>62</v>
      </c>
      <c r="E2000" s="154" t="s">
        <v>62</v>
      </c>
      <c r="F2000" s="154" t="s">
        <v>62</v>
      </c>
      <c r="G2000" s="154" t="s">
        <v>62</v>
      </c>
      <c r="H2000" s="154" t="s">
        <v>62</v>
      </c>
      <c r="I2000" s="154" t="s">
        <v>62</v>
      </c>
      <c r="J2000" s="154" t="s">
        <v>62</v>
      </c>
      <c r="K2000" s="154" t="s">
        <v>62</v>
      </c>
      <c r="L2000" s="154" t="s">
        <v>62</v>
      </c>
      <c r="M2000" s="154" t="s">
        <v>62</v>
      </c>
      <c r="N2000" s="154" t="s">
        <v>62</v>
      </c>
      <c r="O2000" s="154" t="s">
        <v>62</v>
      </c>
    </row>
    <row r="2001" spans="1:15" ht="13.5" customHeight="1" x14ac:dyDescent="0.3">
      <c r="A2001" s="155">
        <v>0.14583333333333301</v>
      </c>
      <c r="B2001" s="154" t="s">
        <v>62</v>
      </c>
      <c r="C2001" s="154" t="s">
        <v>62</v>
      </c>
      <c r="D2001" s="154" t="s">
        <v>62</v>
      </c>
      <c r="E2001" s="154" t="s">
        <v>62</v>
      </c>
      <c r="F2001" s="154" t="s">
        <v>62</v>
      </c>
      <c r="G2001" s="154" t="s">
        <v>62</v>
      </c>
      <c r="H2001" s="154" t="s">
        <v>62</v>
      </c>
      <c r="I2001" s="154" t="s">
        <v>62</v>
      </c>
      <c r="J2001" s="154" t="s">
        <v>62</v>
      </c>
      <c r="K2001" s="154" t="s">
        <v>62</v>
      </c>
      <c r="L2001" s="154" t="s">
        <v>62</v>
      </c>
      <c r="M2001" s="154" t="s">
        <v>62</v>
      </c>
      <c r="N2001" s="154" t="s">
        <v>62</v>
      </c>
      <c r="O2001" s="154" t="s">
        <v>62</v>
      </c>
    </row>
    <row r="2002" spans="1:15" ht="13.5" customHeight="1" x14ac:dyDescent="0.3">
      <c r="A2002" s="155">
        <v>0.15625</v>
      </c>
      <c r="B2002" s="154" t="s">
        <v>62</v>
      </c>
      <c r="C2002" s="154" t="s">
        <v>62</v>
      </c>
      <c r="D2002" s="154" t="s">
        <v>62</v>
      </c>
      <c r="E2002" s="154" t="s">
        <v>62</v>
      </c>
      <c r="F2002" s="154" t="s">
        <v>62</v>
      </c>
      <c r="G2002" s="154" t="s">
        <v>62</v>
      </c>
      <c r="H2002" s="154" t="s">
        <v>62</v>
      </c>
      <c r="I2002" s="154" t="s">
        <v>62</v>
      </c>
      <c r="J2002" s="154" t="s">
        <v>62</v>
      </c>
      <c r="K2002" s="154" t="s">
        <v>62</v>
      </c>
      <c r="L2002" s="154" t="s">
        <v>62</v>
      </c>
      <c r="M2002" s="154" t="s">
        <v>62</v>
      </c>
      <c r="N2002" s="154" t="s">
        <v>62</v>
      </c>
      <c r="O2002" s="154" t="s">
        <v>62</v>
      </c>
    </row>
    <row r="2003" spans="1:15" ht="13.5" customHeight="1" x14ac:dyDescent="0.3">
      <c r="A2003" s="155">
        <v>0.16666666666666699</v>
      </c>
      <c r="B2003" s="154" t="s">
        <v>62</v>
      </c>
      <c r="C2003" s="154" t="s">
        <v>62</v>
      </c>
      <c r="D2003" s="154" t="s">
        <v>62</v>
      </c>
      <c r="E2003" s="154" t="s">
        <v>62</v>
      </c>
      <c r="F2003" s="154" t="s">
        <v>62</v>
      </c>
      <c r="G2003" s="154" t="s">
        <v>62</v>
      </c>
      <c r="H2003" s="154" t="s">
        <v>62</v>
      </c>
      <c r="I2003" s="154" t="s">
        <v>62</v>
      </c>
      <c r="J2003" s="154" t="s">
        <v>62</v>
      </c>
      <c r="K2003" s="154" t="s">
        <v>62</v>
      </c>
      <c r="L2003" s="154" t="s">
        <v>62</v>
      </c>
      <c r="M2003" s="154" t="s">
        <v>62</v>
      </c>
      <c r="N2003" s="154" t="s">
        <v>62</v>
      </c>
      <c r="O2003" s="154" t="s">
        <v>62</v>
      </c>
    </row>
    <row r="2004" spans="1:15" ht="13.5" customHeight="1" x14ac:dyDescent="0.3">
      <c r="A2004" s="155">
        <v>0.17708333333333301</v>
      </c>
      <c r="B2004" s="154" t="s">
        <v>62</v>
      </c>
      <c r="C2004" s="154" t="s">
        <v>62</v>
      </c>
      <c r="D2004" s="154" t="s">
        <v>62</v>
      </c>
      <c r="E2004" s="154" t="s">
        <v>62</v>
      </c>
      <c r="F2004" s="154" t="s">
        <v>62</v>
      </c>
      <c r="G2004" s="154" t="s">
        <v>62</v>
      </c>
      <c r="H2004" s="154" t="s">
        <v>62</v>
      </c>
      <c r="I2004" s="154" t="s">
        <v>62</v>
      </c>
      <c r="J2004" s="154" t="s">
        <v>62</v>
      </c>
      <c r="K2004" s="154" t="s">
        <v>62</v>
      </c>
      <c r="L2004" s="154" t="s">
        <v>62</v>
      </c>
      <c r="M2004" s="154" t="s">
        <v>62</v>
      </c>
      <c r="N2004" s="154" t="s">
        <v>62</v>
      </c>
      <c r="O2004" s="154" t="s">
        <v>62</v>
      </c>
    </row>
    <row r="2005" spans="1:15" ht="13.5" customHeight="1" x14ac:dyDescent="0.3">
      <c r="A2005" s="155">
        <v>0.1875</v>
      </c>
      <c r="B2005" s="154" t="s">
        <v>62</v>
      </c>
      <c r="C2005" s="154" t="s">
        <v>62</v>
      </c>
      <c r="D2005" s="154" t="s">
        <v>62</v>
      </c>
      <c r="E2005" s="154" t="s">
        <v>62</v>
      </c>
      <c r="F2005" s="154" t="s">
        <v>62</v>
      </c>
      <c r="G2005" s="154" t="s">
        <v>62</v>
      </c>
      <c r="H2005" s="154" t="s">
        <v>62</v>
      </c>
      <c r="I2005" s="154" t="s">
        <v>62</v>
      </c>
      <c r="J2005" s="154" t="s">
        <v>62</v>
      </c>
      <c r="K2005" s="154" t="s">
        <v>62</v>
      </c>
      <c r="L2005" s="154" t="s">
        <v>62</v>
      </c>
      <c r="M2005" s="154" t="s">
        <v>62</v>
      </c>
      <c r="N2005" s="154" t="s">
        <v>62</v>
      </c>
      <c r="O2005" s="154" t="s">
        <v>62</v>
      </c>
    </row>
    <row r="2006" spans="1:15" ht="13.5" customHeight="1" x14ac:dyDescent="0.3">
      <c r="A2006" s="155">
        <v>0.19791666666666699</v>
      </c>
      <c r="B2006" s="154" t="s">
        <v>62</v>
      </c>
      <c r="C2006" s="154" t="s">
        <v>62</v>
      </c>
      <c r="D2006" s="154" t="s">
        <v>62</v>
      </c>
      <c r="E2006" s="154" t="s">
        <v>62</v>
      </c>
      <c r="F2006" s="154" t="s">
        <v>62</v>
      </c>
      <c r="G2006" s="154" t="s">
        <v>62</v>
      </c>
      <c r="H2006" s="154" t="s">
        <v>62</v>
      </c>
      <c r="I2006" s="154" t="s">
        <v>62</v>
      </c>
      <c r="J2006" s="154" t="s">
        <v>62</v>
      </c>
      <c r="K2006" s="154" t="s">
        <v>62</v>
      </c>
      <c r="L2006" s="154" t="s">
        <v>62</v>
      </c>
      <c r="M2006" s="154" t="s">
        <v>62</v>
      </c>
      <c r="N2006" s="154" t="s">
        <v>62</v>
      </c>
      <c r="O2006" s="154" t="s">
        <v>62</v>
      </c>
    </row>
    <row r="2007" spans="1:15" ht="13.5" customHeight="1" x14ac:dyDescent="0.3">
      <c r="A2007" s="155">
        <v>0.20833333333333301</v>
      </c>
      <c r="B2007" s="154" t="s">
        <v>62</v>
      </c>
      <c r="C2007" s="154" t="s">
        <v>62</v>
      </c>
      <c r="D2007" s="154" t="s">
        <v>62</v>
      </c>
      <c r="E2007" s="154" t="s">
        <v>62</v>
      </c>
      <c r="F2007" s="154" t="s">
        <v>62</v>
      </c>
      <c r="G2007" s="154" t="s">
        <v>62</v>
      </c>
      <c r="H2007" s="154" t="s">
        <v>62</v>
      </c>
      <c r="I2007" s="154" t="s">
        <v>62</v>
      </c>
      <c r="J2007" s="154" t="s">
        <v>62</v>
      </c>
      <c r="K2007" s="154" t="s">
        <v>62</v>
      </c>
      <c r="L2007" s="154" t="s">
        <v>62</v>
      </c>
      <c r="M2007" s="154" t="s">
        <v>62</v>
      </c>
      <c r="N2007" s="154" t="s">
        <v>62</v>
      </c>
      <c r="O2007" s="154" t="s">
        <v>62</v>
      </c>
    </row>
    <row r="2008" spans="1:15" ht="13.5" customHeight="1" x14ac:dyDescent="0.3">
      <c r="A2008" s="155">
        <v>0.21875</v>
      </c>
      <c r="B2008" s="154" t="s">
        <v>62</v>
      </c>
      <c r="C2008" s="154" t="s">
        <v>62</v>
      </c>
      <c r="D2008" s="154" t="s">
        <v>62</v>
      </c>
      <c r="E2008" s="154" t="s">
        <v>62</v>
      </c>
      <c r="F2008" s="154" t="s">
        <v>62</v>
      </c>
      <c r="G2008" s="154" t="s">
        <v>62</v>
      </c>
      <c r="H2008" s="154" t="s">
        <v>62</v>
      </c>
      <c r="I2008" s="154" t="s">
        <v>62</v>
      </c>
      <c r="J2008" s="154" t="s">
        <v>62</v>
      </c>
      <c r="K2008" s="154" t="s">
        <v>62</v>
      </c>
      <c r="L2008" s="154" t="s">
        <v>62</v>
      </c>
      <c r="M2008" s="154" t="s">
        <v>62</v>
      </c>
      <c r="N2008" s="154" t="s">
        <v>62</v>
      </c>
      <c r="O2008" s="154" t="s">
        <v>62</v>
      </c>
    </row>
    <row r="2009" spans="1:15" ht="13.5" customHeight="1" x14ac:dyDescent="0.3">
      <c r="A2009" s="155">
        <v>0.22916666666666699</v>
      </c>
      <c r="B2009" s="154" t="s">
        <v>62</v>
      </c>
      <c r="C2009" s="154" t="s">
        <v>62</v>
      </c>
      <c r="D2009" s="154" t="s">
        <v>62</v>
      </c>
      <c r="E2009" s="154" t="s">
        <v>62</v>
      </c>
      <c r="F2009" s="154" t="s">
        <v>62</v>
      </c>
      <c r="G2009" s="154" t="s">
        <v>62</v>
      </c>
      <c r="H2009" s="154" t="s">
        <v>62</v>
      </c>
      <c r="I2009" s="154" t="s">
        <v>62</v>
      </c>
      <c r="J2009" s="154" t="s">
        <v>62</v>
      </c>
      <c r="K2009" s="154" t="s">
        <v>62</v>
      </c>
      <c r="L2009" s="154" t="s">
        <v>62</v>
      </c>
      <c r="M2009" s="154" t="s">
        <v>62</v>
      </c>
      <c r="N2009" s="154" t="s">
        <v>62</v>
      </c>
      <c r="O2009" s="154" t="s">
        <v>62</v>
      </c>
    </row>
    <row r="2010" spans="1:15" ht="13.5" customHeight="1" x14ac:dyDescent="0.3">
      <c r="A2010" s="155">
        <v>0.23958333333333301</v>
      </c>
      <c r="B2010" s="154" t="s">
        <v>62</v>
      </c>
      <c r="C2010" s="154" t="s">
        <v>62</v>
      </c>
      <c r="D2010" s="154" t="s">
        <v>62</v>
      </c>
      <c r="E2010" s="154" t="s">
        <v>62</v>
      </c>
      <c r="F2010" s="154" t="s">
        <v>62</v>
      </c>
      <c r="G2010" s="154" t="s">
        <v>62</v>
      </c>
      <c r="H2010" s="154" t="s">
        <v>62</v>
      </c>
      <c r="I2010" s="154" t="s">
        <v>62</v>
      </c>
      <c r="J2010" s="154" t="s">
        <v>62</v>
      </c>
      <c r="K2010" s="154" t="s">
        <v>62</v>
      </c>
      <c r="L2010" s="154" t="s">
        <v>62</v>
      </c>
      <c r="M2010" s="154" t="s">
        <v>62</v>
      </c>
      <c r="N2010" s="154" t="s">
        <v>62</v>
      </c>
      <c r="O2010" s="154" t="s">
        <v>62</v>
      </c>
    </row>
    <row r="2011" spans="1:15" ht="13.5" customHeight="1" x14ac:dyDescent="0.3">
      <c r="A2011" s="155">
        <v>0.25</v>
      </c>
      <c r="B2011" s="154" t="s">
        <v>62</v>
      </c>
      <c r="C2011" s="154" t="s">
        <v>62</v>
      </c>
      <c r="D2011" s="154" t="s">
        <v>62</v>
      </c>
      <c r="E2011" s="154" t="s">
        <v>62</v>
      </c>
      <c r="F2011" s="154" t="s">
        <v>62</v>
      </c>
      <c r="G2011" s="154" t="s">
        <v>62</v>
      </c>
      <c r="H2011" s="154" t="s">
        <v>62</v>
      </c>
      <c r="I2011" s="154" t="s">
        <v>62</v>
      </c>
      <c r="J2011" s="154" t="s">
        <v>62</v>
      </c>
      <c r="K2011" s="154" t="s">
        <v>62</v>
      </c>
      <c r="L2011" s="154" t="s">
        <v>62</v>
      </c>
      <c r="M2011" s="154" t="s">
        <v>62</v>
      </c>
      <c r="N2011" s="154" t="s">
        <v>62</v>
      </c>
      <c r="O2011" s="154" t="s">
        <v>62</v>
      </c>
    </row>
    <row r="2012" spans="1:15" ht="13.5" customHeight="1" x14ac:dyDescent="0.3">
      <c r="A2012" s="155">
        <v>0.26041666666666702</v>
      </c>
      <c r="B2012" s="154" t="s">
        <v>62</v>
      </c>
      <c r="C2012" s="154" t="s">
        <v>62</v>
      </c>
      <c r="D2012" s="154" t="s">
        <v>62</v>
      </c>
      <c r="E2012" s="154" t="s">
        <v>62</v>
      </c>
      <c r="F2012" s="154" t="s">
        <v>62</v>
      </c>
      <c r="G2012" s="154" t="s">
        <v>62</v>
      </c>
      <c r="H2012" s="154" t="s">
        <v>62</v>
      </c>
      <c r="I2012" s="154" t="s">
        <v>62</v>
      </c>
      <c r="J2012" s="154" t="s">
        <v>62</v>
      </c>
      <c r="K2012" s="154" t="s">
        <v>62</v>
      </c>
      <c r="L2012" s="154" t="s">
        <v>62</v>
      </c>
      <c r="M2012" s="154" t="s">
        <v>62</v>
      </c>
      <c r="N2012" s="154" t="s">
        <v>62</v>
      </c>
      <c r="O2012" s="154" t="s">
        <v>62</v>
      </c>
    </row>
    <row r="2013" spans="1:15" ht="13.5" customHeight="1" x14ac:dyDescent="0.3">
      <c r="A2013" s="155">
        <v>0.27083333333333298</v>
      </c>
      <c r="B2013" s="154" t="s">
        <v>62</v>
      </c>
      <c r="C2013" s="154" t="s">
        <v>62</v>
      </c>
      <c r="D2013" s="154" t="s">
        <v>62</v>
      </c>
      <c r="E2013" s="154" t="s">
        <v>62</v>
      </c>
      <c r="F2013" s="154" t="s">
        <v>62</v>
      </c>
      <c r="G2013" s="154" t="s">
        <v>62</v>
      </c>
      <c r="H2013" s="154" t="s">
        <v>62</v>
      </c>
      <c r="I2013" s="154" t="s">
        <v>62</v>
      </c>
      <c r="J2013" s="154" t="s">
        <v>62</v>
      </c>
      <c r="K2013" s="154" t="s">
        <v>62</v>
      </c>
      <c r="L2013" s="154" t="s">
        <v>62</v>
      </c>
      <c r="M2013" s="154" t="s">
        <v>62</v>
      </c>
      <c r="N2013" s="154" t="s">
        <v>62</v>
      </c>
      <c r="O2013" s="154" t="s">
        <v>62</v>
      </c>
    </row>
    <row r="2014" spans="1:15" ht="13.5" customHeight="1" x14ac:dyDescent="0.3">
      <c r="A2014" s="155">
        <v>0.28125</v>
      </c>
      <c r="B2014" s="154" t="s">
        <v>62</v>
      </c>
      <c r="C2014" s="154" t="s">
        <v>62</v>
      </c>
      <c r="D2014" s="154" t="s">
        <v>62</v>
      </c>
      <c r="E2014" s="154" t="s">
        <v>62</v>
      </c>
      <c r="F2014" s="154" t="s">
        <v>62</v>
      </c>
      <c r="G2014" s="154" t="s">
        <v>62</v>
      </c>
      <c r="H2014" s="154" t="s">
        <v>62</v>
      </c>
      <c r="I2014" s="154" t="s">
        <v>62</v>
      </c>
      <c r="J2014" s="154" t="s">
        <v>62</v>
      </c>
      <c r="K2014" s="154" t="s">
        <v>62</v>
      </c>
      <c r="L2014" s="154" t="s">
        <v>62</v>
      </c>
      <c r="M2014" s="154" t="s">
        <v>62</v>
      </c>
      <c r="N2014" s="154" t="s">
        <v>62</v>
      </c>
      <c r="O2014" s="154" t="s">
        <v>62</v>
      </c>
    </row>
    <row r="2015" spans="1:15" ht="13.5" customHeight="1" x14ac:dyDescent="0.3">
      <c r="A2015" s="155">
        <v>0.29166666666666702</v>
      </c>
      <c r="B2015" s="154" t="s">
        <v>62</v>
      </c>
      <c r="C2015" s="154" t="s">
        <v>62</v>
      </c>
      <c r="D2015" s="154" t="s">
        <v>62</v>
      </c>
      <c r="E2015" s="154" t="s">
        <v>62</v>
      </c>
      <c r="F2015" s="154" t="s">
        <v>62</v>
      </c>
      <c r="G2015" s="154" t="s">
        <v>62</v>
      </c>
      <c r="H2015" s="154" t="s">
        <v>62</v>
      </c>
      <c r="I2015" s="154" t="s">
        <v>62</v>
      </c>
      <c r="J2015" s="154" t="s">
        <v>62</v>
      </c>
      <c r="K2015" s="154" t="s">
        <v>62</v>
      </c>
      <c r="L2015" s="154" t="s">
        <v>62</v>
      </c>
      <c r="M2015" s="154" t="s">
        <v>62</v>
      </c>
      <c r="N2015" s="154" t="s">
        <v>62</v>
      </c>
      <c r="O2015" s="154" t="s">
        <v>62</v>
      </c>
    </row>
    <row r="2016" spans="1:15" ht="13.5" customHeight="1" x14ac:dyDescent="0.3">
      <c r="A2016" s="155">
        <v>0.30208333333333298</v>
      </c>
      <c r="B2016" s="154" t="s">
        <v>62</v>
      </c>
      <c r="C2016" s="154" t="s">
        <v>62</v>
      </c>
      <c r="D2016" s="154" t="s">
        <v>62</v>
      </c>
      <c r="E2016" s="154" t="s">
        <v>62</v>
      </c>
      <c r="F2016" s="154" t="s">
        <v>62</v>
      </c>
      <c r="G2016" s="154" t="s">
        <v>62</v>
      </c>
      <c r="H2016" s="154" t="s">
        <v>62</v>
      </c>
      <c r="I2016" s="154" t="s">
        <v>62</v>
      </c>
      <c r="J2016" s="154" t="s">
        <v>62</v>
      </c>
      <c r="K2016" s="154" t="s">
        <v>62</v>
      </c>
      <c r="L2016" s="154" t="s">
        <v>62</v>
      </c>
      <c r="M2016" s="154" t="s">
        <v>62</v>
      </c>
      <c r="N2016" s="154" t="s">
        <v>62</v>
      </c>
      <c r="O2016" s="154" t="s">
        <v>62</v>
      </c>
    </row>
    <row r="2017" spans="1:15" ht="13.5" customHeight="1" x14ac:dyDescent="0.3">
      <c r="A2017" s="155">
        <v>0.3125</v>
      </c>
      <c r="B2017" s="154" t="s">
        <v>62</v>
      </c>
      <c r="C2017" s="154" t="s">
        <v>62</v>
      </c>
      <c r="D2017" s="154" t="s">
        <v>62</v>
      </c>
      <c r="E2017" s="154" t="s">
        <v>62</v>
      </c>
      <c r="F2017" s="154" t="s">
        <v>62</v>
      </c>
      <c r="G2017" s="154" t="s">
        <v>62</v>
      </c>
      <c r="H2017" s="154" t="s">
        <v>62</v>
      </c>
      <c r="I2017" s="154" t="s">
        <v>62</v>
      </c>
      <c r="J2017" s="154" t="s">
        <v>62</v>
      </c>
      <c r="K2017" s="154" t="s">
        <v>62</v>
      </c>
      <c r="L2017" s="154" t="s">
        <v>62</v>
      </c>
      <c r="M2017" s="154" t="s">
        <v>62</v>
      </c>
      <c r="N2017" s="154" t="s">
        <v>62</v>
      </c>
      <c r="O2017" s="154" t="s">
        <v>62</v>
      </c>
    </row>
    <row r="2018" spans="1:15" ht="13.5" customHeight="1" x14ac:dyDescent="0.3">
      <c r="A2018" s="155">
        <v>0.32291666666666702</v>
      </c>
      <c r="B2018" s="154" t="s">
        <v>62</v>
      </c>
      <c r="C2018" s="154" t="s">
        <v>62</v>
      </c>
      <c r="D2018" s="154" t="s">
        <v>62</v>
      </c>
      <c r="E2018" s="154" t="s">
        <v>62</v>
      </c>
      <c r="F2018" s="154" t="s">
        <v>62</v>
      </c>
      <c r="G2018" s="154" t="s">
        <v>62</v>
      </c>
      <c r="H2018" s="154" t="s">
        <v>62</v>
      </c>
      <c r="I2018" s="154" t="s">
        <v>62</v>
      </c>
      <c r="J2018" s="154" t="s">
        <v>62</v>
      </c>
      <c r="K2018" s="154" t="s">
        <v>62</v>
      </c>
      <c r="L2018" s="154" t="s">
        <v>62</v>
      </c>
      <c r="M2018" s="154" t="s">
        <v>62</v>
      </c>
      <c r="N2018" s="154" t="s">
        <v>62</v>
      </c>
      <c r="O2018" s="154" t="s">
        <v>62</v>
      </c>
    </row>
    <row r="2019" spans="1:15" ht="13.5" customHeight="1" x14ac:dyDescent="0.3">
      <c r="A2019" s="155">
        <v>0.33333333333333298</v>
      </c>
      <c r="B2019" s="154" t="s">
        <v>62</v>
      </c>
      <c r="C2019" s="154" t="s">
        <v>62</v>
      </c>
      <c r="D2019" s="154" t="s">
        <v>62</v>
      </c>
      <c r="E2019" s="154" t="s">
        <v>62</v>
      </c>
      <c r="F2019" s="154" t="s">
        <v>62</v>
      </c>
      <c r="G2019" s="154" t="s">
        <v>62</v>
      </c>
      <c r="H2019" s="154" t="s">
        <v>62</v>
      </c>
      <c r="I2019" s="154" t="s">
        <v>62</v>
      </c>
      <c r="J2019" s="154" t="s">
        <v>62</v>
      </c>
      <c r="K2019" s="154" t="s">
        <v>62</v>
      </c>
      <c r="L2019" s="154" t="s">
        <v>62</v>
      </c>
      <c r="M2019" s="154" t="s">
        <v>62</v>
      </c>
      <c r="N2019" s="154" t="s">
        <v>62</v>
      </c>
      <c r="O2019" s="154" t="s">
        <v>62</v>
      </c>
    </row>
    <row r="2020" spans="1:15" ht="13.5" customHeight="1" x14ac:dyDescent="0.3">
      <c r="A2020" s="155">
        <v>0.34375</v>
      </c>
      <c r="B2020" s="154" t="s">
        <v>62</v>
      </c>
      <c r="C2020" s="154" t="s">
        <v>62</v>
      </c>
      <c r="D2020" s="154" t="s">
        <v>62</v>
      </c>
      <c r="E2020" s="154" t="s">
        <v>62</v>
      </c>
      <c r="F2020" s="154" t="s">
        <v>62</v>
      </c>
      <c r="G2020" s="154" t="s">
        <v>62</v>
      </c>
      <c r="H2020" s="154" t="s">
        <v>62</v>
      </c>
      <c r="I2020" s="154" t="s">
        <v>62</v>
      </c>
      <c r="J2020" s="154" t="s">
        <v>62</v>
      </c>
      <c r="K2020" s="154" t="s">
        <v>62</v>
      </c>
      <c r="L2020" s="154" t="s">
        <v>62</v>
      </c>
      <c r="M2020" s="154" t="s">
        <v>62</v>
      </c>
      <c r="N2020" s="154" t="s">
        <v>62</v>
      </c>
      <c r="O2020" s="154" t="s">
        <v>62</v>
      </c>
    </row>
    <row r="2021" spans="1:15" ht="13.5" customHeight="1" x14ac:dyDescent="0.3">
      <c r="A2021" s="155">
        <v>0.35416666666666702</v>
      </c>
      <c r="B2021" s="154" t="s">
        <v>62</v>
      </c>
      <c r="C2021" s="154" t="s">
        <v>62</v>
      </c>
      <c r="D2021" s="154" t="s">
        <v>62</v>
      </c>
      <c r="E2021" s="154" t="s">
        <v>62</v>
      </c>
      <c r="F2021" s="154" t="s">
        <v>62</v>
      </c>
      <c r="G2021" s="154" t="s">
        <v>62</v>
      </c>
      <c r="H2021" s="154" t="s">
        <v>62</v>
      </c>
      <c r="I2021" s="154" t="s">
        <v>62</v>
      </c>
      <c r="J2021" s="154" t="s">
        <v>62</v>
      </c>
      <c r="K2021" s="154" t="s">
        <v>62</v>
      </c>
      <c r="L2021" s="154" t="s">
        <v>62</v>
      </c>
      <c r="M2021" s="154" t="s">
        <v>62</v>
      </c>
      <c r="N2021" s="154" t="s">
        <v>62</v>
      </c>
      <c r="O2021" s="154" t="s">
        <v>62</v>
      </c>
    </row>
    <row r="2022" spans="1:15" ht="13.5" customHeight="1" x14ac:dyDescent="0.3">
      <c r="A2022" s="155">
        <v>0.36458333333333298</v>
      </c>
      <c r="B2022" s="154" t="s">
        <v>62</v>
      </c>
      <c r="C2022" s="154" t="s">
        <v>62</v>
      </c>
      <c r="D2022" s="154" t="s">
        <v>62</v>
      </c>
      <c r="E2022" s="154" t="s">
        <v>62</v>
      </c>
      <c r="F2022" s="154" t="s">
        <v>62</v>
      </c>
      <c r="G2022" s="154" t="s">
        <v>62</v>
      </c>
      <c r="H2022" s="154" t="s">
        <v>62</v>
      </c>
      <c r="I2022" s="154" t="s">
        <v>62</v>
      </c>
      <c r="J2022" s="154" t="s">
        <v>62</v>
      </c>
      <c r="K2022" s="154" t="s">
        <v>62</v>
      </c>
      <c r="L2022" s="154" t="s">
        <v>62</v>
      </c>
      <c r="M2022" s="154" t="s">
        <v>62</v>
      </c>
      <c r="N2022" s="154" t="s">
        <v>62</v>
      </c>
      <c r="O2022" s="154" t="s">
        <v>62</v>
      </c>
    </row>
    <row r="2023" spans="1:15" ht="13.5" customHeight="1" x14ac:dyDescent="0.3">
      <c r="A2023" s="155">
        <v>0.375</v>
      </c>
      <c r="B2023" s="154" t="s">
        <v>62</v>
      </c>
      <c r="C2023" s="154" t="s">
        <v>62</v>
      </c>
      <c r="D2023" s="154" t="s">
        <v>62</v>
      </c>
      <c r="E2023" s="154" t="s">
        <v>62</v>
      </c>
      <c r="F2023" s="154" t="s">
        <v>62</v>
      </c>
      <c r="G2023" s="154" t="s">
        <v>62</v>
      </c>
      <c r="H2023" s="154" t="s">
        <v>62</v>
      </c>
      <c r="I2023" s="154" t="s">
        <v>62</v>
      </c>
      <c r="J2023" s="154" t="s">
        <v>62</v>
      </c>
      <c r="K2023" s="154" t="s">
        <v>62</v>
      </c>
      <c r="L2023" s="154" t="s">
        <v>62</v>
      </c>
      <c r="M2023" s="154" t="s">
        <v>62</v>
      </c>
      <c r="N2023" s="154" t="s">
        <v>62</v>
      </c>
      <c r="O2023" s="154" t="s">
        <v>62</v>
      </c>
    </row>
    <row r="2024" spans="1:15" ht="13.5" customHeight="1" x14ac:dyDescent="0.3">
      <c r="A2024" s="155">
        <v>0.38541666666666702</v>
      </c>
      <c r="B2024" s="154" t="s">
        <v>62</v>
      </c>
      <c r="C2024" s="154" t="s">
        <v>62</v>
      </c>
      <c r="D2024" s="154" t="s">
        <v>62</v>
      </c>
      <c r="E2024" s="154" t="s">
        <v>62</v>
      </c>
      <c r="F2024" s="154" t="s">
        <v>62</v>
      </c>
      <c r="G2024" s="154" t="s">
        <v>62</v>
      </c>
      <c r="H2024" s="154" t="s">
        <v>62</v>
      </c>
      <c r="I2024" s="154" t="s">
        <v>62</v>
      </c>
      <c r="J2024" s="154" t="s">
        <v>62</v>
      </c>
      <c r="K2024" s="154" t="s">
        <v>62</v>
      </c>
      <c r="L2024" s="154" t="s">
        <v>62</v>
      </c>
      <c r="M2024" s="154" t="s">
        <v>62</v>
      </c>
      <c r="N2024" s="154" t="s">
        <v>62</v>
      </c>
      <c r="O2024" s="154" t="s">
        <v>62</v>
      </c>
    </row>
    <row r="2025" spans="1:15" ht="13.5" customHeight="1" x14ac:dyDescent="0.3">
      <c r="A2025" s="155">
        <v>0.39583333333333298</v>
      </c>
      <c r="B2025" s="154" t="s">
        <v>62</v>
      </c>
      <c r="C2025" s="154" t="s">
        <v>62</v>
      </c>
      <c r="D2025" s="154" t="s">
        <v>62</v>
      </c>
      <c r="E2025" s="154" t="s">
        <v>62</v>
      </c>
      <c r="F2025" s="154" t="s">
        <v>62</v>
      </c>
      <c r="G2025" s="154" t="s">
        <v>62</v>
      </c>
      <c r="H2025" s="154" t="s">
        <v>62</v>
      </c>
      <c r="I2025" s="154" t="s">
        <v>62</v>
      </c>
      <c r="J2025" s="154" t="s">
        <v>62</v>
      </c>
      <c r="K2025" s="154" t="s">
        <v>62</v>
      </c>
      <c r="L2025" s="154" t="s">
        <v>62</v>
      </c>
      <c r="M2025" s="154" t="s">
        <v>62</v>
      </c>
      <c r="N2025" s="154" t="s">
        <v>62</v>
      </c>
      <c r="O2025" s="154" t="s">
        <v>62</v>
      </c>
    </row>
    <row r="2026" spans="1:15" ht="13.5" customHeight="1" x14ac:dyDescent="0.3">
      <c r="A2026" s="155">
        <v>0.40625</v>
      </c>
      <c r="B2026" s="154" t="s">
        <v>62</v>
      </c>
      <c r="C2026" s="154" t="s">
        <v>62</v>
      </c>
      <c r="D2026" s="154" t="s">
        <v>62</v>
      </c>
      <c r="E2026" s="154" t="s">
        <v>62</v>
      </c>
      <c r="F2026" s="154" t="s">
        <v>62</v>
      </c>
      <c r="G2026" s="154" t="s">
        <v>62</v>
      </c>
      <c r="H2026" s="154" t="s">
        <v>62</v>
      </c>
      <c r="I2026" s="154" t="s">
        <v>62</v>
      </c>
      <c r="J2026" s="154" t="s">
        <v>62</v>
      </c>
      <c r="K2026" s="154" t="s">
        <v>62</v>
      </c>
      <c r="L2026" s="154" t="s">
        <v>62</v>
      </c>
      <c r="M2026" s="154" t="s">
        <v>62</v>
      </c>
      <c r="N2026" s="154" t="s">
        <v>62</v>
      </c>
      <c r="O2026" s="154" t="s">
        <v>62</v>
      </c>
    </row>
    <row r="2027" spans="1:15" ht="13.5" customHeight="1" x14ac:dyDescent="0.3">
      <c r="A2027" s="155">
        <v>0.41666666666666702</v>
      </c>
      <c r="B2027" s="154" t="s">
        <v>62</v>
      </c>
      <c r="C2027" s="154" t="s">
        <v>62</v>
      </c>
      <c r="D2027" s="154" t="s">
        <v>62</v>
      </c>
      <c r="E2027" s="154" t="s">
        <v>62</v>
      </c>
      <c r="F2027" s="154" t="s">
        <v>62</v>
      </c>
      <c r="G2027" s="154" t="s">
        <v>62</v>
      </c>
      <c r="H2027" s="154" t="s">
        <v>62</v>
      </c>
      <c r="I2027" s="154" t="s">
        <v>62</v>
      </c>
      <c r="J2027" s="154" t="s">
        <v>62</v>
      </c>
      <c r="K2027" s="154" t="s">
        <v>62</v>
      </c>
      <c r="L2027" s="154" t="s">
        <v>62</v>
      </c>
      <c r="M2027" s="154" t="s">
        <v>62</v>
      </c>
      <c r="N2027" s="154" t="s">
        <v>62</v>
      </c>
      <c r="O2027" s="154" t="s">
        <v>62</v>
      </c>
    </row>
    <row r="2028" spans="1:15" ht="13.5" customHeight="1" x14ac:dyDescent="0.3">
      <c r="A2028" s="155">
        <v>0.42708333333333298</v>
      </c>
      <c r="B2028" s="154" t="s">
        <v>62</v>
      </c>
      <c r="C2028" s="154" t="s">
        <v>62</v>
      </c>
      <c r="D2028" s="154" t="s">
        <v>62</v>
      </c>
      <c r="E2028" s="154" t="s">
        <v>62</v>
      </c>
      <c r="F2028" s="154" t="s">
        <v>62</v>
      </c>
      <c r="G2028" s="154" t="s">
        <v>62</v>
      </c>
      <c r="H2028" s="154" t="s">
        <v>62</v>
      </c>
      <c r="I2028" s="154" t="s">
        <v>62</v>
      </c>
      <c r="J2028" s="154" t="s">
        <v>62</v>
      </c>
      <c r="K2028" s="154" t="s">
        <v>62</v>
      </c>
      <c r="L2028" s="154" t="s">
        <v>62</v>
      </c>
      <c r="M2028" s="154" t="s">
        <v>62</v>
      </c>
      <c r="N2028" s="154" t="s">
        <v>62</v>
      </c>
      <c r="O2028" s="154" t="s">
        <v>62</v>
      </c>
    </row>
    <row r="2029" spans="1:15" ht="13.5" customHeight="1" x14ac:dyDescent="0.3">
      <c r="A2029" s="155">
        <v>0.4375</v>
      </c>
      <c r="B2029" s="154" t="s">
        <v>62</v>
      </c>
      <c r="C2029" s="154" t="s">
        <v>62</v>
      </c>
      <c r="D2029" s="154" t="s">
        <v>62</v>
      </c>
      <c r="E2029" s="154" t="s">
        <v>62</v>
      </c>
      <c r="F2029" s="154" t="s">
        <v>62</v>
      </c>
      <c r="G2029" s="154" t="s">
        <v>62</v>
      </c>
      <c r="H2029" s="154" t="s">
        <v>62</v>
      </c>
      <c r="I2029" s="154" t="s">
        <v>62</v>
      </c>
      <c r="J2029" s="154" t="s">
        <v>62</v>
      </c>
      <c r="K2029" s="154" t="s">
        <v>62</v>
      </c>
      <c r="L2029" s="154" t="s">
        <v>62</v>
      </c>
      <c r="M2029" s="154" t="s">
        <v>62</v>
      </c>
      <c r="N2029" s="154" t="s">
        <v>62</v>
      </c>
      <c r="O2029" s="154" t="s">
        <v>62</v>
      </c>
    </row>
    <row r="2030" spans="1:15" ht="13.5" customHeight="1" x14ac:dyDescent="0.3">
      <c r="A2030" s="155">
        <v>0.44791666666666702</v>
      </c>
      <c r="B2030" s="154" t="s">
        <v>62</v>
      </c>
      <c r="C2030" s="154" t="s">
        <v>62</v>
      </c>
      <c r="D2030" s="154" t="s">
        <v>62</v>
      </c>
      <c r="E2030" s="154" t="s">
        <v>62</v>
      </c>
      <c r="F2030" s="154" t="s">
        <v>62</v>
      </c>
      <c r="G2030" s="154" t="s">
        <v>62</v>
      </c>
      <c r="H2030" s="154" t="s">
        <v>62</v>
      </c>
      <c r="I2030" s="154" t="s">
        <v>62</v>
      </c>
      <c r="J2030" s="154" t="s">
        <v>62</v>
      </c>
      <c r="K2030" s="154" t="s">
        <v>62</v>
      </c>
      <c r="L2030" s="154" t="s">
        <v>62</v>
      </c>
      <c r="M2030" s="154" t="s">
        <v>62</v>
      </c>
      <c r="N2030" s="154" t="s">
        <v>62</v>
      </c>
      <c r="O2030" s="154" t="s">
        <v>62</v>
      </c>
    </row>
    <row r="2031" spans="1:15" ht="13.5" customHeight="1" x14ac:dyDescent="0.3">
      <c r="A2031" s="155">
        <v>0.45833333333333298</v>
      </c>
      <c r="B2031" s="154" t="s">
        <v>62</v>
      </c>
      <c r="C2031" s="154" t="s">
        <v>62</v>
      </c>
      <c r="D2031" s="154" t="s">
        <v>62</v>
      </c>
      <c r="E2031" s="154" t="s">
        <v>62</v>
      </c>
      <c r="F2031" s="154" t="s">
        <v>62</v>
      </c>
      <c r="G2031" s="154" t="s">
        <v>62</v>
      </c>
      <c r="H2031" s="154" t="s">
        <v>62</v>
      </c>
      <c r="I2031" s="154" t="s">
        <v>62</v>
      </c>
      <c r="J2031" s="154" t="s">
        <v>62</v>
      </c>
      <c r="K2031" s="154" t="s">
        <v>62</v>
      </c>
      <c r="L2031" s="154" t="s">
        <v>62</v>
      </c>
      <c r="M2031" s="154" t="s">
        <v>62</v>
      </c>
      <c r="N2031" s="154" t="s">
        <v>62</v>
      </c>
      <c r="O2031" s="154" t="s">
        <v>62</v>
      </c>
    </row>
    <row r="2032" spans="1:15" ht="13.5" customHeight="1" x14ac:dyDescent="0.3">
      <c r="A2032" s="155">
        <v>0.46875</v>
      </c>
      <c r="B2032" s="154" t="s">
        <v>62</v>
      </c>
      <c r="C2032" s="154" t="s">
        <v>62</v>
      </c>
      <c r="D2032" s="154" t="s">
        <v>62</v>
      </c>
      <c r="E2032" s="154" t="s">
        <v>62</v>
      </c>
      <c r="F2032" s="154" t="s">
        <v>62</v>
      </c>
      <c r="G2032" s="154" t="s">
        <v>62</v>
      </c>
      <c r="H2032" s="154" t="s">
        <v>62</v>
      </c>
      <c r="I2032" s="154" t="s">
        <v>62</v>
      </c>
      <c r="J2032" s="154" t="s">
        <v>62</v>
      </c>
      <c r="K2032" s="154" t="s">
        <v>62</v>
      </c>
      <c r="L2032" s="154" t="s">
        <v>62</v>
      </c>
      <c r="M2032" s="154" t="s">
        <v>62</v>
      </c>
      <c r="N2032" s="154" t="s">
        <v>62</v>
      </c>
      <c r="O2032" s="154" t="s">
        <v>62</v>
      </c>
    </row>
    <row r="2033" spans="1:15" ht="13.5" customHeight="1" x14ac:dyDescent="0.3">
      <c r="A2033" s="155">
        <v>0.47916666666666702</v>
      </c>
      <c r="B2033" s="154" t="s">
        <v>62</v>
      </c>
      <c r="C2033" s="154" t="s">
        <v>62</v>
      </c>
      <c r="D2033" s="154" t="s">
        <v>62</v>
      </c>
      <c r="E2033" s="154" t="s">
        <v>62</v>
      </c>
      <c r="F2033" s="154" t="s">
        <v>62</v>
      </c>
      <c r="G2033" s="154" t="s">
        <v>62</v>
      </c>
      <c r="H2033" s="154" t="s">
        <v>62</v>
      </c>
      <c r="I2033" s="154" t="s">
        <v>62</v>
      </c>
      <c r="J2033" s="154" t="s">
        <v>62</v>
      </c>
      <c r="K2033" s="154" t="s">
        <v>62</v>
      </c>
      <c r="L2033" s="154" t="s">
        <v>62</v>
      </c>
      <c r="M2033" s="154" t="s">
        <v>62</v>
      </c>
      <c r="N2033" s="154" t="s">
        <v>62</v>
      </c>
      <c r="O2033" s="154" t="s">
        <v>62</v>
      </c>
    </row>
    <row r="2034" spans="1:15" ht="13.5" customHeight="1" x14ac:dyDescent="0.3">
      <c r="A2034" s="155">
        <v>0.48958333333333298</v>
      </c>
      <c r="B2034" s="154" t="s">
        <v>62</v>
      </c>
      <c r="C2034" s="154" t="s">
        <v>62</v>
      </c>
      <c r="D2034" s="154" t="s">
        <v>62</v>
      </c>
      <c r="E2034" s="154" t="s">
        <v>62</v>
      </c>
      <c r="F2034" s="154" t="s">
        <v>62</v>
      </c>
      <c r="G2034" s="154" t="s">
        <v>62</v>
      </c>
      <c r="H2034" s="154" t="s">
        <v>62</v>
      </c>
      <c r="I2034" s="154" t="s">
        <v>62</v>
      </c>
      <c r="J2034" s="154" t="s">
        <v>62</v>
      </c>
      <c r="K2034" s="154" t="s">
        <v>62</v>
      </c>
      <c r="L2034" s="154" t="s">
        <v>62</v>
      </c>
      <c r="M2034" s="154" t="s">
        <v>62</v>
      </c>
      <c r="N2034" s="154" t="s">
        <v>62</v>
      </c>
      <c r="O2034" s="154" t="s">
        <v>62</v>
      </c>
    </row>
    <row r="2035" spans="1:15" ht="13.5" customHeight="1" x14ac:dyDescent="0.3">
      <c r="A2035" s="155">
        <v>0.5</v>
      </c>
      <c r="B2035" s="154" t="s">
        <v>62</v>
      </c>
      <c r="C2035" s="154" t="s">
        <v>62</v>
      </c>
      <c r="D2035" s="154" t="s">
        <v>62</v>
      </c>
      <c r="E2035" s="154" t="s">
        <v>62</v>
      </c>
      <c r="F2035" s="154" t="s">
        <v>62</v>
      </c>
      <c r="G2035" s="154" t="s">
        <v>62</v>
      </c>
      <c r="H2035" s="154" t="s">
        <v>62</v>
      </c>
      <c r="I2035" s="154" t="s">
        <v>62</v>
      </c>
      <c r="J2035" s="154" t="s">
        <v>62</v>
      </c>
      <c r="K2035" s="154" t="s">
        <v>62</v>
      </c>
      <c r="L2035" s="154" t="s">
        <v>62</v>
      </c>
      <c r="M2035" s="154" t="s">
        <v>62</v>
      </c>
      <c r="N2035" s="154" t="s">
        <v>62</v>
      </c>
      <c r="O2035" s="154" t="s">
        <v>62</v>
      </c>
    </row>
    <row r="2036" spans="1:15" ht="13.5" customHeight="1" x14ac:dyDescent="0.3">
      <c r="A2036" s="155">
        <v>0.51041666666666696</v>
      </c>
      <c r="B2036" s="154" t="s">
        <v>62</v>
      </c>
      <c r="C2036" s="154" t="s">
        <v>62</v>
      </c>
      <c r="D2036" s="154" t="s">
        <v>62</v>
      </c>
      <c r="E2036" s="154" t="s">
        <v>62</v>
      </c>
      <c r="F2036" s="154" t="s">
        <v>62</v>
      </c>
      <c r="G2036" s="154" t="s">
        <v>62</v>
      </c>
      <c r="H2036" s="154" t="s">
        <v>62</v>
      </c>
      <c r="I2036" s="154" t="s">
        <v>62</v>
      </c>
      <c r="J2036" s="154" t="s">
        <v>62</v>
      </c>
      <c r="K2036" s="154" t="s">
        <v>62</v>
      </c>
      <c r="L2036" s="154" t="s">
        <v>62</v>
      </c>
      <c r="M2036" s="154" t="s">
        <v>62</v>
      </c>
      <c r="N2036" s="154" t="s">
        <v>62</v>
      </c>
      <c r="O2036" s="154" t="s">
        <v>62</v>
      </c>
    </row>
    <row r="2037" spans="1:15" ht="13.5" customHeight="1" x14ac:dyDescent="0.3">
      <c r="A2037" s="155">
        <v>0.52083333333333304</v>
      </c>
      <c r="B2037" s="154" t="s">
        <v>62</v>
      </c>
      <c r="C2037" s="154" t="s">
        <v>62</v>
      </c>
      <c r="D2037" s="154" t="s">
        <v>62</v>
      </c>
      <c r="E2037" s="154" t="s">
        <v>62</v>
      </c>
      <c r="F2037" s="154" t="s">
        <v>62</v>
      </c>
      <c r="G2037" s="154" t="s">
        <v>62</v>
      </c>
      <c r="H2037" s="154" t="s">
        <v>62</v>
      </c>
      <c r="I2037" s="154" t="s">
        <v>62</v>
      </c>
      <c r="J2037" s="154" t="s">
        <v>62</v>
      </c>
      <c r="K2037" s="154" t="s">
        <v>62</v>
      </c>
      <c r="L2037" s="154" t="s">
        <v>62</v>
      </c>
      <c r="M2037" s="154" t="s">
        <v>62</v>
      </c>
      <c r="N2037" s="154" t="s">
        <v>62</v>
      </c>
      <c r="O2037" s="154" t="s">
        <v>62</v>
      </c>
    </row>
    <row r="2038" spans="1:15" ht="13.5" customHeight="1" x14ac:dyDescent="0.3">
      <c r="A2038" s="155">
        <v>0.53125</v>
      </c>
      <c r="B2038" s="154" t="s">
        <v>62</v>
      </c>
      <c r="C2038" s="154" t="s">
        <v>62</v>
      </c>
      <c r="D2038" s="154" t="s">
        <v>62</v>
      </c>
      <c r="E2038" s="154" t="s">
        <v>62</v>
      </c>
      <c r="F2038" s="154" t="s">
        <v>62</v>
      </c>
      <c r="G2038" s="154" t="s">
        <v>62</v>
      </c>
      <c r="H2038" s="154" t="s">
        <v>62</v>
      </c>
      <c r="I2038" s="154" t="s">
        <v>62</v>
      </c>
      <c r="J2038" s="154" t="s">
        <v>62</v>
      </c>
      <c r="K2038" s="154" t="s">
        <v>62</v>
      </c>
      <c r="L2038" s="154" t="s">
        <v>62</v>
      </c>
      <c r="M2038" s="154" t="s">
        <v>62</v>
      </c>
      <c r="N2038" s="154" t="s">
        <v>62</v>
      </c>
      <c r="O2038" s="154" t="s">
        <v>62</v>
      </c>
    </row>
    <row r="2039" spans="1:15" ht="13.5" customHeight="1" x14ac:dyDescent="0.3">
      <c r="A2039" s="155">
        <v>0.54166666666666696</v>
      </c>
      <c r="B2039" s="154" t="s">
        <v>62</v>
      </c>
      <c r="C2039" s="154" t="s">
        <v>62</v>
      </c>
      <c r="D2039" s="154" t="s">
        <v>62</v>
      </c>
      <c r="E2039" s="154" t="s">
        <v>62</v>
      </c>
      <c r="F2039" s="154" t="s">
        <v>62</v>
      </c>
      <c r="G2039" s="154" t="s">
        <v>62</v>
      </c>
      <c r="H2039" s="154" t="s">
        <v>62</v>
      </c>
      <c r="I2039" s="154" t="s">
        <v>62</v>
      </c>
      <c r="J2039" s="154" t="s">
        <v>62</v>
      </c>
      <c r="K2039" s="154" t="s">
        <v>62</v>
      </c>
      <c r="L2039" s="154" t="s">
        <v>62</v>
      </c>
      <c r="M2039" s="154" t="s">
        <v>62</v>
      </c>
      <c r="N2039" s="154" t="s">
        <v>62</v>
      </c>
      <c r="O2039" s="154" t="s">
        <v>62</v>
      </c>
    </row>
    <row r="2040" spans="1:15" ht="13.5" customHeight="1" x14ac:dyDescent="0.3">
      <c r="A2040" s="155">
        <v>0.55208333333333304</v>
      </c>
      <c r="B2040" s="154" t="s">
        <v>62</v>
      </c>
      <c r="C2040" s="154" t="s">
        <v>62</v>
      </c>
      <c r="D2040" s="154" t="s">
        <v>62</v>
      </c>
      <c r="E2040" s="154" t="s">
        <v>62</v>
      </c>
      <c r="F2040" s="154" t="s">
        <v>62</v>
      </c>
      <c r="G2040" s="154" t="s">
        <v>62</v>
      </c>
      <c r="H2040" s="154" t="s">
        <v>62</v>
      </c>
      <c r="I2040" s="154" t="s">
        <v>62</v>
      </c>
      <c r="J2040" s="154" t="s">
        <v>62</v>
      </c>
      <c r="K2040" s="154" t="s">
        <v>62</v>
      </c>
      <c r="L2040" s="154" t="s">
        <v>62</v>
      </c>
      <c r="M2040" s="154" t="s">
        <v>62</v>
      </c>
      <c r="N2040" s="154" t="s">
        <v>62</v>
      </c>
      <c r="O2040" s="154" t="s">
        <v>62</v>
      </c>
    </row>
    <row r="2041" spans="1:15" ht="13.5" customHeight="1" x14ac:dyDescent="0.3">
      <c r="A2041" s="155">
        <v>0.5625</v>
      </c>
      <c r="B2041" s="154" t="s">
        <v>62</v>
      </c>
      <c r="C2041" s="154" t="s">
        <v>62</v>
      </c>
      <c r="D2041" s="154" t="s">
        <v>62</v>
      </c>
      <c r="E2041" s="154" t="s">
        <v>62</v>
      </c>
      <c r="F2041" s="154" t="s">
        <v>62</v>
      </c>
      <c r="G2041" s="154" t="s">
        <v>62</v>
      </c>
      <c r="H2041" s="154" t="s">
        <v>62</v>
      </c>
      <c r="I2041" s="154" t="s">
        <v>62</v>
      </c>
      <c r="J2041" s="154" t="s">
        <v>62</v>
      </c>
      <c r="K2041" s="154" t="s">
        <v>62</v>
      </c>
      <c r="L2041" s="154" t="s">
        <v>62</v>
      </c>
      <c r="M2041" s="154" t="s">
        <v>62</v>
      </c>
      <c r="N2041" s="154" t="s">
        <v>62</v>
      </c>
      <c r="O2041" s="154" t="s">
        <v>62</v>
      </c>
    </row>
    <row r="2042" spans="1:15" ht="13.5" customHeight="1" x14ac:dyDescent="0.3">
      <c r="A2042" s="155">
        <v>0.57291666666666696</v>
      </c>
      <c r="B2042" s="154" t="s">
        <v>62</v>
      </c>
      <c r="C2042" s="154" t="s">
        <v>62</v>
      </c>
      <c r="D2042" s="154" t="s">
        <v>62</v>
      </c>
      <c r="E2042" s="154" t="s">
        <v>62</v>
      </c>
      <c r="F2042" s="154" t="s">
        <v>62</v>
      </c>
      <c r="G2042" s="154" t="s">
        <v>62</v>
      </c>
      <c r="H2042" s="154" t="s">
        <v>62</v>
      </c>
      <c r="I2042" s="154" t="s">
        <v>62</v>
      </c>
      <c r="J2042" s="154" t="s">
        <v>62</v>
      </c>
      <c r="K2042" s="154" t="s">
        <v>62</v>
      </c>
      <c r="L2042" s="154" t="s">
        <v>62</v>
      </c>
      <c r="M2042" s="154" t="s">
        <v>62</v>
      </c>
      <c r="N2042" s="154" t="s">
        <v>62</v>
      </c>
      <c r="O2042" s="154" t="s">
        <v>62</v>
      </c>
    </row>
    <row r="2043" spans="1:15" ht="13.5" customHeight="1" x14ac:dyDescent="0.3">
      <c r="A2043" s="155">
        <v>0.58333333333333304</v>
      </c>
      <c r="B2043" s="154" t="s">
        <v>62</v>
      </c>
      <c r="C2043" s="154" t="s">
        <v>62</v>
      </c>
      <c r="D2043" s="154" t="s">
        <v>62</v>
      </c>
      <c r="E2043" s="154" t="s">
        <v>62</v>
      </c>
      <c r="F2043" s="154" t="s">
        <v>62</v>
      </c>
      <c r="G2043" s="154" t="s">
        <v>62</v>
      </c>
      <c r="H2043" s="154" t="s">
        <v>62</v>
      </c>
      <c r="I2043" s="154" t="s">
        <v>62</v>
      </c>
      <c r="J2043" s="154" t="s">
        <v>62</v>
      </c>
      <c r="K2043" s="154" t="s">
        <v>62</v>
      </c>
      <c r="L2043" s="154" t="s">
        <v>62</v>
      </c>
      <c r="M2043" s="154" t="s">
        <v>62</v>
      </c>
      <c r="N2043" s="154" t="s">
        <v>62</v>
      </c>
      <c r="O2043" s="154" t="s">
        <v>62</v>
      </c>
    </row>
    <row r="2044" spans="1:15" ht="13.5" customHeight="1" x14ac:dyDescent="0.3">
      <c r="A2044" s="155">
        <v>0.59375</v>
      </c>
      <c r="B2044" s="154" t="s">
        <v>62</v>
      </c>
      <c r="C2044" s="154" t="s">
        <v>62</v>
      </c>
      <c r="D2044" s="154" t="s">
        <v>62</v>
      </c>
      <c r="E2044" s="154" t="s">
        <v>62</v>
      </c>
      <c r="F2044" s="154" t="s">
        <v>62</v>
      </c>
      <c r="G2044" s="154" t="s">
        <v>62</v>
      </c>
      <c r="H2044" s="154" t="s">
        <v>62</v>
      </c>
      <c r="I2044" s="154" t="s">
        <v>62</v>
      </c>
      <c r="J2044" s="154" t="s">
        <v>62</v>
      </c>
      <c r="K2044" s="154" t="s">
        <v>62</v>
      </c>
      <c r="L2044" s="154" t="s">
        <v>62</v>
      </c>
      <c r="M2044" s="154" t="s">
        <v>62</v>
      </c>
      <c r="N2044" s="154" t="s">
        <v>62</v>
      </c>
      <c r="O2044" s="154" t="s">
        <v>62</v>
      </c>
    </row>
    <row r="2045" spans="1:15" ht="13.5" customHeight="1" x14ac:dyDescent="0.3">
      <c r="A2045" s="155">
        <v>0.60416666666666696</v>
      </c>
      <c r="B2045" s="154" t="s">
        <v>62</v>
      </c>
      <c r="C2045" s="154" t="s">
        <v>62</v>
      </c>
      <c r="D2045" s="154" t="s">
        <v>62</v>
      </c>
      <c r="E2045" s="154" t="s">
        <v>62</v>
      </c>
      <c r="F2045" s="154" t="s">
        <v>62</v>
      </c>
      <c r="G2045" s="154" t="s">
        <v>62</v>
      </c>
      <c r="H2045" s="154" t="s">
        <v>62</v>
      </c>
      <c r="I2045" s="154" t="s">
        <v>62</v>
      </c>
      <c r="J2045" s="154" t="s">
        <v>62</v>
      </c>
      <c r="K2045" s="154" t="s">
        <v>62</v>
      </c>
      <c r="L2045" s="154" t="s">
        <v>62</v>
      </c>
      <c r="M2045" s="154" t="s">
        <v>62</v>
      </c>
      <c r="N2045" s="154" t="s">
        <v>62</v>
      </c>
      <c r="O2045" s="154" t="s">
        <v>62</v>
      </c>
    </row>
    <row r="2046" spans="1:15" ht="13.5" customHeight="1" x14ac:dyDescent="0.3">
      <c r="A2046" s="155">
        <v>0.61458333333333304</v>
      </c>
      <c r="B2046" s="154" t="s">
        <v>62</v>
      </c>
      <c r="C2046" s="154" t="s">
        <v>62</v>
      </c>
      <c r="D2046" s="154" t="s">
        <v>62</v>
      </c>
      <c r="E2046" s="154" t="s">
        <v>62</v>
      </c>
      <c r="F2046" s="154" t="s">
        <v>62</v>
      </c>
      <c r="G2046" s="154" t="s">
        <v>62</v>
      </c>
      <c r="H2046" s="154" t="s">
        <v>62</v>
      </c>
      <c r="I2046" s="154" t="s">
        <v>62</v>
      </c>
      <c r="J2046" s="154" t="s">
        <v>62</v>
      </c>
      <c r="K2046" s="154" t="s">
        <v>62</v>
      </c>
      <c r="L2046" s="154" t="s">
        <v>62</v>
      </c>
      <c r="M2046" s="154" t="s">
        <v>62</v>
      </c>
      <c r="N2046" s="154" t="s">
        <v>62</v>
      </c>
      <c r="O2046" s="154" t="s">
        <v>62</v>
      </c>
    </row>
    <row r="2047" spans="1:15" ht="13.5" customHeight="1" x14ac:dyDescent="0.3">
      <c r="A2047" s="155">
        <v>0.625</v>
      </c>
      <c r="B2047" s="154" t="s">
        <v>62</v>
      </c>
      <c r="C2047" s="154" t="s">
        <v>62</v>
      </c>
      <c r="D2047" s="154" t="s">
        <v>62</v>
      </c>
      <c r="E2047" s="154" t="s">
        <v>62</v>
      </c>
      <c r="F2047" s="154" t="s">
        <v>62</v>
      </c>
      <c r="G2047" s="154" t="s">
        <v>62</v>
      </c>
      <c r="H2047" s="154" t="s">
        <v>62</v>
      </c>
      <c r="I2047" s="154" t="s">
        <v>62</v>
      </c>
      <c r="J2047" s="154" t="s">
        <v>62</v>
      </c>
      <c r="K2047" s="154" t="s">
        <v>62</v>
      </c>
      <c r="L2047" s="154" t="s">
        <v>62</v>
      </c>
      <c r="M2047" s="154" t="s">
        <v>62</v>
      </c>
      <c r="N2047" s="154" t="s">
        <v>62</v>
      </c>
      <c r="O2047" s="154" t="s">
        <v>62</v>
      </c>
    </row>
    <row r="2048" spans="1:15" ht="13.5" customHeight="1" x14ac:dyDescent="0.3">
      <c r="A2048" s="155">
        <v>0.63541666666666696</v>
      </c>
      <c r="B2048" s="154" t="s">
        <v>62</v>
      </c>
      <c r="C2048" s="154" t="s">
        <v>62</v>
      </c>
      <c r="D2048" s="154" t="s">
        <v>62</v>
      </c>
      <c r="E2048" s="154" t="s">
        <v>62</v>
      </c>
      <c r="F2048" s="154" t="s">
        <v>62</v>
      </c>
      <c r="G2048" s="154" t="s">
        <v>62</v>
      </c>
      <c r="H2048" s="154" t="s">
        <v>62</v>
      </c>
      <c r="I2048" s="154" t="s">
        <v>62</v>
      </c>
      <c r="J2048" s="154" t="s">
        <v>62</v>
      </c>
      <c r="K2048" s="154" t="s">
        <v>62</v>
      </c>
      <c r="L2048" s="154" t="s">
        <v>62</v>
      </c>
      <c r="M2048" s="154" t="s">
        <v>62</v>
      </c>
      <c r="N2048" s="154" t="s">
        <v>62</v>
      </c>
      <c r="O2048" s="154" t="s">
        <v>62</v>
      </c>
    </row>
    <row r="2049" spans="1:15" ht="13.5" customHeight="1" x14ac:dyDescent="0.3">
      <c r="A2049" s="155">
        <v>0.64583333333333304</v>
      </c>
      <c r="B2049" s="154" t="s">
        <v>62</v>
      </c>
      <c r="C2049" s="154" t="s">
        <v>62</v>
      </c>
      <c r="D2049" s="154" t="s">
        <v>62</v>
      </c>
      <c r="E2049" s="154" t="s">
        <v>62</v>
      </c>
      <c r="F2049" s="154" t="s">
        <v>62</v>
      </c>
      <c r="G2049" s="154" t="s">
        <v>62</v>
      </c>
      <c r="H2049" s="154" t="s">
        <v>62</v>
      </c>
      <c r="I2049" s="154" t="s">
        <v>62</v>
      </c>
      <c r="J2049" s="154" t="s">
        <v>62</v>
      </c>
      <c r="K2049" s="154" t="s">
        <v>62</v>
      </c>
      <c r="L2049" s="154" t="s">
        <v>62</v>
      </c>
      <c r="M2049" s="154" t="s">
        <v>62</v>
      </c>
      <c r="N2049" s="154" t="s">
        <v>62</v>
      </c>
      <c r="O2049" s="154" t="s">
        <v>62</v>
      </c>
    </row>
    <row r="2050" spans="1:15" ht="13.5" customHeight="1" x14ac:dyDescent="0.3">
      <c r="A2050" s="155">
        <v>0.65625</v>
      </c>
      <c r="B2050" s="154" t="s">
        <v>62</v>
      </c>
      <c r="C2050" s="154" t="s">
        <v>62</v>
      </c>
      <c r="D2050" s="154" t="s">
        <v>62</v>
      </c>
      <c r="E2050" s="154" t="s">
        <v>62</v>
      </c>
      <c r="F2050" s="154" t="s">
        <v>62</v>
      </c>
      <c r="G2050" s="154" t="s">
        <v>62</v>
      </c>
      <c r="H2050" s="154" t="s">
        <v>62</v>
      </c>
      <c r="I2050" s="154" t="s">
        <v>62</v>
      </c>
      <c r="J2050" s="154" t="s">
        <v>62</v>
      </c>
      <c r="K2050" s="154" t="s">
        <v>62</v>
      </c>
      <c r="L2050" s="154" t="s">
        <v>62</v>
      </c>
      <c r="M2050" s="154" t="s">
        <v>62</v>
      </c>
      <c r="N2050" s="154" t="s">
        <v>62</v>
      </c>
      <c r="O2050" s="154" t="s">
        <v>62</v>
      </c>
    </row>
    <row r="2051" spans="1:15" ht="13.5" customHeight="1" x14ac:dyDescent="0.3">
      <c r="A2051" s="155">
        <v>0.66666666666666696</v>
      </c>
      <c r="B2051" s="154" t="s">
        <v>62</v>
      </c>
      <c r="C2051" s="154" t="s">
        <v>62</v>
      </c>
      <c r="D2051" s="154" t="s">
        <v>62</v>
      </c>
      <c r="E2051" s="154" t="s">
        <v>62</v>
      </c>
      <c r="F2051" s="154" t="s">
        <v>62</v>
      </c>
      <c r="G2051" s="154" t="s">
        <v>62</v>
      </c>
      <c r="H2051" s="154" t="s">
        <v>62</v>
      </c>
      <c r="I2051" s="154" t="s">
        <v>62</v>
      </c>
      <c r="J2051" s="154" t="s">
        <v>62</v>
      </c>
      <c r="K2051" s="154" t="s">
        <v>62</v>
      </c>
      <c r="L2051" s="154" t="s">
        <v>62</v>
      </c>
      <c r="M2051" s="154" t="s">
        <v>62</v>
      </c>
      <c r="N2051" s="154" t="s">
        <v>62</v>
      </c>
      <c r="O2051" s="154" t="s">
        <v>62</v>
      </c>
    </row>
    <row r="2052" spans="1:15" ht="13.5" customHeight="1" x14ac:dyDescent="0.3">
      <c r="A2052" s="155">
        <v>0.67708333333333304</v>
      </c>
      <c r="B2052" s="154" t="s">
        <v>62</v>
      </c>
      <c r="C2052" s="154" t="s">
        <v>62</v>
      </c>
      <c r="D2052" s="154" t="s">
        <v>62</v>
      </c>
      <c r="E2052" s="154" t="s">
        <v>62</v>
      </c>
      <c r="F2052" s="154" t="s">
        <v>62</v>
      </c>
      <c r="G2052" s="154" t="s">
        <v>62</v>
      </c>
      <c r="H2052" s="154" t="s">
        <v>62</v>
      </c>
      <c r="I2052" s="154" t="s">
        <v>62</v>
      </c>
      <c r="J2052" s="154" t="s">
        <v>62</v>
      </c>
      <c r="K2052" s="154" t="s">
        <v>62</v>
      </c>
      <c r="L2052" s="154" t="s">
        <v>62</v>
      </c>
      <c r="M2052" s="154" t="s">
        <v>62</v>
      </c>
      <c r="N2052" s="154" t="s">
        <v>62</v>
      </c>
      <c r="O2052" s="154" t="s">
        <v>62</v>
      </c>
    </row>
    <row r="2053" spans="1:15" ht="13.5" customHeight="1" x14ac:dyDescent="0.3">
      <c r="A2053" s="155">
        <v>0.6875</v>
      </c>
      <c r="B2053" s="154" t="s">
        <v>62</v>
      </c>
      <c r="C2053" s="154" t="s">
        <v>62</v>
      </c>
      <c r="D2053" s="154" t="s">
        <v>62</v>
      </c>
      <c r="E2053" s="154" t="s">
        <v>62</v>
      </c>
      <c r="F2053" s="154" t="s">
        <v>62</v>
      </c>
      <c r="G2053" s="154" t="s">
        <v>62</v>
      </c>
      <c r="H2053" s="154" t="s">
        <v>62</v>
      </c>
      <c r="I2053" s="154" t="s">
        <v>62</v>
      </c>
      <c r="J2053" s="154" t="s">
        <v>62</v>
      </c>
      <c r="K2053" s="154" t="s">
        <v>62</v>
      </c>
      <c r="L2053" s="154" t="s">
        <v>62</v>
      </c>
      <c r="M2053" s="154" t="s">
        <v>62</v>
      </c>
      <c r="N2053" s="154" t="s">
        <v>62</v>
      </c>
      <c r="O2053" s="154" t="s">
        <v>62</v>
      </c>
    </row>
    <row r="2054" spans="1:15" ht="13.5" customHeight="1" x14ac:dyDescent="0.3">
      <c r="A2054" s="155">
        <v>0.69791666666666696</v>
      </c>
      <c r="B2054" s="154" t="s">
        <v>62</v>
      </c>
      <c r="C2054" s="154" t="s">
        <v>62</v>
      </c>
      <c r="D2054" s="154" t="s">
        <v>62</v>
      </c>
      <c r="E2054" s="154" t="s">
        <v>62</v>
      </c>
      <c r="F2054" s="154" t="s">
        <v>62</v>
      </c>
      <c r="G2054" s="154" t="s">
        <v>62</v>
      </c>
      <c r="H2054" s="154" t="s">
        <v>62</v>
      </c>
      <c r="I2054" s="154" t="s">
        <v>62</v>
      </c>
      <c r="J2054" s="154" t="s">
        <v>62</v>
      </c>
      <c r="K2054" s="154" t="s">
        <v>62</v>
      </c>
      <c r="L2054" s="154" t="s">
        <v>62</v>
      </c>
      <c r="M2054" s="154" t="s">
        <v>62</v>
      </c>
      <c r="N2054" s="154" t="s">
        <v>62</v>
      </c>
      <c r="O2054" s="154" t="s">
        <v>62</v>
      </c>
    </row>
    <row r="2055" spans="1:15" ht="13.5" customHeight="1" x14ac:dyDescent="0.3">
      <c r="A2055" s="155">
        <v>0.70833333333333304</v>
      </c>
      <c r="B2055" s="154" t="s">
        <v>62</v>
      </c>
      <c r="C2055" s="154" t="s">
        <v>62</v>
      </c>
      <c r="D2055" s="154" t="s">
        <v>62</v>
      </c>
      <c r="E2055" s="154" t="s">
        <v>62</v>
      </c>
      <c r="F2055" s="154" t="s">
        <v>62</v>
      </c>
      <c r="G2055" s="154" t="s">
        <v>62</v>
      </c>
      <c r="H2055" s="154" t="s">
        <v>62</v>
      </c>
      <c r="I2055" s="154" t="s">
        <v>62</v>
      </c>
      <c r="J2055" s="154" t="s">
        <v>62</v>
      </c>
      <c r="K2055" s="154" t="s">
        <v>62</v>
      </c>
      <c r="L2055" s="154" t="s">
        <v>62</v>
      </c>
      <c r="M2055" s="154" t="s">
        <v>62</v>
      </c>
      <c r="N2055" s="154" t="s">
        <v>62</v>
      </c>
      <c r="O2055" s="154" t="s">
        <v>62</v>
      </c>
    </row>
    <row r="2056" spans="1:15" ht="13.5" customHeight="1" x14ac:dyDescent="0.3">
      <c r="A2056" s="155">
        <v>0.71875</v>
      </c>
      <c r="B2056" s="154" t="s">
        <v>62</v>
      </c>
      <c r="C2056" s="154" t="s">
        <v>62</v>
      </c>
      <c r="D2056" s="154" t="s">
        <v>62</v>
      </c>
      <c r="E2056" s="154" t="s">
        <v>62</v>
      </c>
      <c r="F2056" s="154" t="s">
        <v>62</v>
      </c>
      <c r="G2056" s="154" t="s">
        <v>62</v>
      </c>
      <c r="H2056" s="154" t="s">
        <v>62</v>
      </c>
      <c r="I2056" s="154" t="s">
        <v>62</v>
      </c>
      <c r="J2056" s="154" t="s">
        <v>62</v>
      </c>
      <c r="K2056" s="154" t="s">
        <v>62</v>
      </c>
      <c r="L2056" s="154" t="s">
        <v>62</v>
      </c>
      <c r="M2056" s="154" t="s">
        <v>62</v>
      </c>
      <c r="N2056" s="154" t="s">
        <v>62</v>
      </c>
      <c r="O2056" s="154" t="s">
        <v>62</v>
      </c>
    </row>
    <row r="2057" spans="1:15" ht="13.5" customHeight="1" x14ac:dyDescent="0.3">
      <c r="A2057" s="155">
        <v>0.72916666666666696</v>
      </c>
      <c r="B2057" s="154" t="s">
        <v>62</v>
      </c>
      <c r="C2057" s="154" t="s">
        <v>62</v>
      </c>
      <c r="D2057" s="154" t="s">
        <v>62</v>
      </c>
      <c r="E2057" s="154" t="s">
        <v>62</v>
      </c>
      <c r="F2057" s="154" t="s">
        <v>62</v>
      </c>
      <c r="G2057" s="154" t="s">
        <v>62</v>
      </c>
      <c r="H2057" s="154" t="s">
        <v>62</v>
      </c>
      <c r="I2057" s="154" t="s">
        <v>62</v>
      </c>
      <c r="J2057" s="154" t="s">
        <v>62</v>
      </c>
      <c r="K2057" s="154" t="s">
        <v>62</v>
      </c>
      <c r="L2057" s="154" t="s">
        <v>62</v>
      </c>
      <c r="M2057" s="154" t="s">
        <v>62</v>
      </c>
      <c r="N2057" s="154" t="s">
        <v>62</v>
      </c>
      <c r="O2057" s="154" t="s">
        <v>62</v>
      </c>
    </row>
    <row r="2058" spans="1:15" ht="13.5" customHeight="1" x14ac:dyDescent="0.3">
      <c r="A2058" s="155">
        <v>0.73958333333333304</v>
      </c>
      <c r="B2058" s="154" t="s">
        <v>62</v>
      </c>
      <c r="C2058" s="154" t="s">
        <v>62</v>
      </c>
      <c r="D2058" s="154" t="s">
        <v>62</v>
      </c>
      <c r="E2058" s="154" t="s">
        <v>62</v>
      </c>
      <c r="F2058" s="154" t="s">
        <v>62</v>
      </c>
      <c r="G2058" s="154" t="s">
        <v>62</v>
      </c>
      <c r="H2058" s="154" t="s">
        <v>62</v>
      </c>
      <c r="I2058" s="154" t="s">
        <v>62</v>
      </c>
      <c r="J2058" s="154" t="s">
        <v>62</v>
      </c>
      <c r="K2058" s="154" t="s">
        <v>62</v>
      </c>
      <c r="L2058" s="154" t="s">
        <v>62</v>
      </c>
      <c r="M2058" s="154" t="s">
        <v>62</v>
      </c>
      <c r="N2058" s="154" t="s">
        <v>62</v>
      </c>
      <c r="O2058" s="154" t="s">
        <v>62</v>
      </c>
    </row>
    <row r="2059" spans="1:15" ht="13.5" customHeight="1" x14ac:dyDescent="0.3">
      <c r="A2059" s="155">
        <v>0.75</v>
      </c>
      <c r="B2059" s="154" t="s">
        <v>62</v>
      </c>
      <c r="C2059" s="154" t="s">
        <v>62</v>
      </c>
      <c r="D2059" s="154" t="s">
        <v>62</v>
      </c>
      <c r="E2059" s="154" t="s">
        <v>62</v>
      </c>
      <c r="F2059" s="154" t="s">
        <v>62</v>
      </c>
      <c r="G2059" s="154" t="s">
        <v>62</v>
      </c>
      <c r="H2059" s="154" t="s">
        <v>62</v>
      </c>
      <c r="I2059" s="154" t="s">
        <v>62</v>
      </c>
      <c r="J2059" s="154" t="s">
        <v>62</v>
      </c>
      <c r="K2059" s="154" t="s">
        <v>62</v>
      </c>
      <c r="L2059" s="154" t="s">
        <v>62</v>
      </c>
      <c r="M2059" s="154" t="s">
        <v>62</v>
      </c>
      <c r="N2059" s="154" t="s">
        <v>62</v>
      </c>
      <c r="O2059" s="154" t="s">
        <v>62</v>
      </c>
    </row>
    <row r="2060" spans="1:15" ht="13.5" customHeight="1" x14ac:dyDescent="0.3">
      <c r="A2060" s="155">
        <v>0.76041666666666696</v>
      </c>
      <c r="B2060" s="154" t="s">
        <v>62</v>
      </c>
      <c r="C2060" s="154" t="s">
        <v>62</v>
      </c>
      <c r="D2060" s="154" t="s">
        <v>62</v>
      </c>
      <c r="E2060" s="154" t="s">
        <v>62</v>
      </c>
      <c r="F2060" s="154" t="s">
        <v>62</v>
      </c>
      <c r="G2060" s="154" t="s">
        <v>62</v>
      </c>
      <c r="H2060" s="154" t="s">
        <v>62</v>
      </c>
      <c r="I2060" s="154" t="s">
        <v>62</v>
      </c>
      <c r="J2060" s="154" t="s">
        <v>62</v>
      </c>
      <c r="K2060" s="154" t="s">
        <v>62</v>
      </c>
      <c r="L2060" s="154" t="s">
        <v>62</v>
      </c>
      <c r="M2060" s="154" t="s">
        <v>62</v>
      </c>
      <c r="N2060" s="154" t="s">
        <v>62</v>
      </c>
      <c r="O2060" s="154" t="s">
        <v>62</v>
      </c>
    </row>
    <row r="2061" spans="1:15" ht="13.5" customHeight="1" x14ac:dyDescent="0.3">
      <c r="A2061" s="155">
        <v>0.77083333333333304</v>
      </c>
      <c r="B2061" s="154" t="s">
        <v>62</v>
      </c>
      <c r="C2061" s="154" t="s">
        <v>62</v>
      </c>
      <c r="D2061" s="154" t="s">
        <v>62</v>
      </c>
      <c r="E2061" s="154" t="s">
        <v>62</v>
      </c>
      <c r="F2061" s="154" t="s">
        <v>62</v>
      </c>
      <c r="G2061" s="154" t="s">
        <v>62</v>
      </c>
      <c r="H2061" s="154" t="s">
        <v>62</v>
      </c>
      <c r="I2061" s="154" t="s">
        <v>62</v>
      </c>
      <c r="J2061" s="154" t="s">
        <v>62</v>
      </c>
      <c r="K2061" s="154" t="s">
        <v>62</v>
      </c>
      <c r="L2061" s="154" t="s">
        <v>62</v>
      </c>
      <c r="M2061" s="154" t="s">
        <v>62</v>
      </c>
      <c r="N2061" s="154" t="s">
        <v>62</v>
      </c>
      <c r="O2061" s="154" t="s">
        <v>62</v>
      </c>
    </row>
    <row r="2062" spans="1:15" ht="13.5" customHeight="1" x14ac:dyDescent="0.3">
      <c r="A2062" s="155">
        <v>0.78125</v>
      </c>
      <c r="B2062" s="154" t="s">
        <v>62</v>
      </c>
      <c r="C2062" s="154" t="s">
        <v>62</v>
      </c>
      <c r="D2062" s="154" t="s">
        <v>62</v>
      </c>
      <c r="E2062" s="154" t="s">
        <v>62</v>
      </c>
      <c r="F2062" s="154" t="s">
        <v>62</v>
      </c>
      <c r="G2062" s="154" t="s">
        <v>62</v>
      </c>
      <c r="H2062" s="154" t="s">
        <v>62</v>
      </c>
      <c r="I2062" s="154" t="s">
        <v>62</v>
      </c>
      <c r="J2062" s="154" t="s">
        <v>62</v>
      </c>
      <c r="K2062" s="154" t="s">
        <v>62</v>
      </c>
      <c r="L2062" s="154" t="s">
        <v>62</v>
      </c>
      <c r="M2062" s="154" t="s">
        <v>62</v>
      </c>
      <c r="N2062" s="154" t="s">
        <v>62</v>
      </c>
      <c r="O2062" s="154" t="s">
        <v>62</v>
      </c>
    </row>
    <row r="2063" spans="1:15" ht="13.5" customHeight="1" x14ac:dyDescent="0.3">
      <c r="A2063" s="155">
        <v>0.79166666666666696</v>
      </c>
      <c r="B2063" s="154" t="s">
        <v>62</v>
      </c>
      <c r="C2063" s="154" t="s">
        <v>62</v>
      </c>
      <c r="D2063" s="154" t="s">
        <v>62</v>
      </c>
      <c r="E2063" s="154" t="s">
        <v>62</v>
      </c>
      <c r="F2063" s="154" t="s">
        <v>62</v>
      </c>
      <c r="G2063" s="154" t="s">
        <v>62</v>
      </c>
      <c r="H2063" s="154" t="s">
        <v>62</v>
      </c>
      <c r="I2063" s="154" t="s">
        <v>62</v>
      </c>
      <c r="J2063" s="154" t="s">
        <v>62</v>
      </c>
      <c r="K2063" s="154" t="s">
        <v>62</v>
      </c>
      <c r="L2063" s="154" t="s">
        <v>62</v>
      </c>
      <c r="M2063" s="154" t="s">
        <v>62</v>
      </c>
      <c r="N2063" s="154" t="s">
        <v>62</v>
      </c>
      <c r="O2063" s="154" t="s">
        <v>62</v>
      </c>
    </row>
    <row r="2064" spans="1:15" ht="13.5" customHeight="1" x14ac:dyDescent="0.3">
      <c r="A2064" s="155">
        <v>0.80208333333333304</v>
      </c>
      <c r="B2064" s="154" t="s">
        <v>62</v>
      </c>
      <c r="C2064" s="154" t="s">
        <v>62</v>
      </c>
      <c r="D2064" s="154" t="s">
        <v>62</v>
      </c>
      <c r="E2064" s="154" t="s">
        <v>62</v>
      </c>
      <c r="F2064" s="154" t="s">
        <v>62</v>
      </c>
      <c r="G2064" s="154" t="s">
        <v>62</v>
      </c>
      <c r="H2064" s="154" t="s">
        <v>62</v>
      </c>
      <c r="I2064" s="154" t="s">
        <v>62</v>
      </c>
      <c r="J2064" s="154" t="s">
        <v>62</v>
      </c>
      <c r="K2064" s="154" t="s">
        <v>62</v>
      </c>
      <c r="L2064" s="154" t="s">
        <v>62</v>
      </c>
      <c r="M2064" s="154" t="s">
        <v>62</v>
      </c>
      <c r="N2064" s="154" t="s">
        <v>62</v>
      </c>
      <c r="O2064" s="154" t="s">
        <v>62</v>
      </c>
    </row>
    <row r="2065" spans="1:15" ht="13.5" customHeight="1" x14ac:dyDescent="0.3">
      <c r="A2065" s="155">
        <v>0.8125</v>
      </c>
      <c r="B2065" s="154" t="s">
        <v>62</v>
      </c>
      <c r="C2065" s="154" t="s">
        <v>62</v>
      </c>
      <c r="D2065" s="154" t="s">
        <v>62</v>
      </c>
      <c r="E2065" s="154" t="s">
        <v>62</v>
      </c>
      <c r="F2065" s="154" t="s">
        <v>62</v>
      </c>
      <c r="G2065" s="154" t="s">
        <v>62</v>
      </c>
      <c r="H2065" s="154" t="s">
        <v>62</v>
      </c>
      <c r="I2065" s="154" t="s">
        <v>62</v>
      </c>
      <c r="J2065" s="154" t="s">
        <v>62</v>
      </c>
      <c r="K2065" s="154" t="s">
        <v>62</v>
      </c>
      <c r="L2065" s="154" t="s">
        <v>62</v>
      </c>
      <c r="M2065" s="154" t="s">
        <v>62</v>
      </c>
      <c r="N2065" s="154" t="s">
        <v>62</v>
      </c>
      <c r="O2065" s="154" t="s">
        <v>62</v>
      </c>
    </row>
    <row r="2066" spans="1:15" ht="13.5" customHeight="1" x14ac:dyDescent="0.3">
      <c r="A2066" s="155">
        <v>0.82291666666666696</v>
      </c>
      <c r="B2066" s="154" t="s">
        <v>62</v>
      </c>
      <c r="C2066" s="154" t="s">
        <v>62</v>
      </c>
      <c r="D2066" s="154" t="s">
        <v>62</v>
      </c>
      <c r="E2066" s="154" t="s">
        <v>62</v>
      </c>
      <c r="F2066" s="154" t="s">
        <v>62</v>
      </c>
      <c r="G2066" s="154" t="s">
        <v>62</v>
      </c>
      <c r="H2066" s="154" t="s">
        <v>62</v>
      </c>
      <c r="I2066" s="154" t="s">
        <v>62</v>
      </c>
      <c r="J2066" s="154" t="s">
        <v>62</v>
      </c>
      <c r="K2066" s="154" t="s">
        <v>62</v>
      </c>
      <c r="L2066" s="154" t="s">
        <v>62</v>
      </c>
      <c r="M2066" s="154" t="s">
        <v>62</v>
      </c>
      <c r="N2066" s="154" t="s">
        <v>62</v>
      </c>
      <c r="O2066" s="154" t="s">
        <v>62</v>
      </c>
    </row>
    <row r="2067" spans="1:15" ht="13.5" customHeight="1" x14ac:dyDescent="0.3">
      <c r="A2067" s="155">
        <v>0.83333333333333304</v>
      </c>
      <c r="B2067" s="154" t="s">
        <v>62</v>
      </c>
      <c r="C2067" s="154" t="s">
        <v>62</v>
      </c>
      <c r="D2067" s="154" t="s">
        <v>62</v>
      </c>
      <c r="E2067" s="154" t="s">
        <v>62</v>
      </c>
      <c r="F2067" s="154" t="s">
        <v>62</v>
      </c>
      <c r="G2067" s="154" t="s">
        <v>62</v>
      </c>
      <c r="H2067" s="154" t="s">
        <v>62</v>
      </c>
      <c r="I2067" s="154" t="s">
        <v>62</v>
      </c>
      <c r="J2067" s="154" t="s">
        <v>62</v>
      </c>
      <c r="K2067" s="154" t="s">
        <v>62</v>
      </c>
      <c r="L2067" s="154" t="s">
        <v>62</v>
      </c>
      <c r="M2067" s="154" t="s">
        <v>62</v>
      </c>
      <c r="N2067" s="154" t="s">
        <v>62</v>
      </c>
      <c r="O2067" s="154" t="s">
        <v>62</v>
      </c>
    </row>
    <row r="2068" spans="1:15" ht="13.5" customHeight="1" x14ac:dyDescent="0.3">
      <c r="A2068" s="155">
        <v>0.84375</v>
      </c>
      <c r="B2068" s="154" t="s">
        <v>62</v>
      </c>
      <c r="C2068" s="154" t="s">
        <v>62</v>
      </c>
      <c r="D2068" s="154" t="s">
        <v>62</v>
      </c>
      <c r="E2068" s="154" t="s">
        <v>62</v>
      </c>
      <c r="F2068" s="154" t="s">
        <v>62</v>
      </c>
      <c r="G2068" s="154" t="s">
        <v>62</v>
      </c>
      <c r="H2068" s="154" t="s">
        <v>62</v>
      </c>
      <c r="I2068" s="154" t="s">
        <v>62</v>
      </c>
      <c r="J2068" s="154" t="s">
        <v>62</v>
      </c>
      <c r="K2068" s="154" t="s">
        <v>62</v>
      </c>
      <c r="L2068" s="154" t="s">
        <v>62</v>
      </c>
      <c r="M2068" s="154" t="s">
        <v>62</v>
      </c>
      <c r="N2068" s="154" t="s">
        <v>62</v>
      </c>
      <c r="O2068" s="154" t="s">
        <v>62</v>
      </c>
    </row>
    <row r="2069" spans="1:15" ht="13.5" customHeight="1" x14ac:dyDescent="0.3">
      <c r="A2069" s="155">
        <v>0.85416666666666696</v>
      </c>
      <c r="B2069" s="154" t="s">
        <v>62</v>
      </c>
      <c r="C2069" s="154" t="s">
        <v>62</v>
      </c>
      <c r="D2069" s="154" t="s">
        <v>62</v>
      </c>
      <c r="E2069" s="154" t="s">
        <v>62</v>
      </c>
      <c r="F2069" s="154" t="s">
        <v>62</v>
      </c>
      <c r="G2069" s="154" t="s">
        <v>62</v>
      </c>
      <c r="H2069" s="154" t="s">
        <v>62</v>
      </c>
      <c r="I2069" s="154" t="s">
        <v>62</v>
      </c>
      <c r="J2069" s="154" t="s">
        <v>62</v>
      </c>
      <c r="K2069" s="154" t="s">
        <v>62</v>
      </c>
      <c r="L2069" s="154" t="s">
        <v>62</v>
      </c>
      <c r="M2069" s="154" t="s">
        <v>62</v>
      </c>
      <c r="N2069" s="154" t="s">
        <v>62</v>
      </c>
      <c r="O2069" s="154" t="s">
        <v>62</v>
      </c>
    </row>
    <row r="2070" spans="1:15" ht="13.5" customHeight="1" x14ac:dyDescent="0.3">
      <c r="A2070" s="155">
        <v>0.86458333333333304</v>
      </c>
      <c r="B2070" s="154" t="s">
        <v>62</v>
      </c>
      <c r="C2070" s="154" t="s">
        <v>62</v>
      </c>
      <c r="D2070" s="154" t="s">
        <v>62</v>
      </c>
      <c r="E2070" s="154" t="s">
        <v>62</v>
      </c>
      <c r="F2070" s="154" t="s">
        <v>62</v>
      </c>
      <c r="G2070" s="154" t="s">
        <v>62</v>
      </c>
      <c r="H2070" s="154" t="s">
        <v>62</v>
      </c>
      <c r="I2070" s="154" t="s">
        <v>62</v>
      </c>
      <c r="J2070" s="154" t="s">
        <v>62</v>
      </c>
      <c r="K2070" s="154" t="s">
        <v>62</v>
      </c>
      <c r="L2070" s="154" t="s">
        <v>62</v>
      </c>
      <c r="M2070" s="154" t="s">
        <v>62</v>
      </c>
      <c r="N2070" s="154" t="s">
        <v>62</v>
      </c>
      <c r="O2070" s="154" t="s">
        <v>62</v>
      </c>
    </row>
    <row r="2071" spans="1:15" ht="13.5" customHeight="1" x14ac:dyDescent="0.3">
      <c r="A2071" s="155">
        <v>0.875</v>
      </c>
      <c r="B2071" s="154" t="s">
        <v>62</v>
      </c>
      <c r="C2071" s="154" t="s">
        <v>62</v>
      </c>
      <c r="D2071" s="154" t="s">
        <v>62</v>
      </c>
      <c r="E2071" s="154" t="s">
        <v>62</v>
      </c>
      <c r="F2071" s="154" t="s">
        <v>62</v>
      </c>
      <c r="G2071" s="154" t="s">
        <v>62</v>
      </c>
      <c r="H2071" s="154" t="s">
        <v>62</v>
      </c>
      <c r="I2071" s="154" t="s">
        <v>62</v>
      </c>
      <c r="J2071" s="154" t="s">
        <v>62</v>
      </c>
      <c r="K2071" s="154" t="s">
        <v>62</v>
      </c>
      <c r="L2071" s="154" t="s">
        <v>62</v>
      </c>
      <c r="M2071" s="154" t="s">
        <v>62</v>
      </c>
      <c r="N2071" s="154" t="s">
        <v>62</v>
      </c>
      <c r="O2071" s="154" t="s">
        <v>62</v>
      </c>
    </row>
    <row r="2072" spans="1:15" ht="13.5" customHeight="1" x14ac:dyDescent="0.3">
      <c r="A2072" s="155">
        <v>0.88541666666666696</v>
      </c>
      <c r="B2072" s="154" t="s">
        <v>62</v>
      </c>
      <c r="C2072" s="154" t="s">
        <v>62</v>
      </c>
      <c r="D2072" s="154" t="s">
        <v>62</v>
      </c>
      <c r="E2072" s="154" t="s">
        <v>62</v>
      </c>
      <c r="F2072" s="154" t="s">
        <v>62</v>
      </c>
      <c r="G2072" s="154" t="s">
        <v>62</v>
      </c>
      <c r="H2072" s="154" t="s">
        <v>62</v>
      </c>
      <c r="I2072" s="154" t="s">
        <v>62</v>
      </c>
      <c r="J2072" s="154" t="s">
        <v>62</v>
      </c>
      <c r="K2072" s="154" t="s">
        <v>62</v>
      </c>
      <c r="L2072" s="154" t="s">
        <v>62</v>
      </c>
      <c r="M2072" s="154" t="s">
        <v>62</v>
      </c>
      <c r="N2072" s="154" t="s">
        <v>62</v>
      </c>
      <c r="O2072" s="154" t="s">
        <v>62</v>
      </c>
    </row>
    <row r="2073" spans="1:15" ht="13.5" customHeight="1" x14ac:dyDescent="0.3">
      <c r="A2073" s="155">
        <v>0.89583333333333304</v>
      </c>
      <c r="B2073" s="154" t="s">
        <v>62</v>
      </c>
      <c r="C2073" s="154" t="s">
        <v>62</v>
      </c>
      <c r="D2073" s="154" t="s">
        <v>62</v>
      </c>
      <c r="E2073" s="154" t="s">
        <v>62</v>
      </c>
      <c r="F2073" s="154" t="s">
        <v>62</v>
      </c>
      <c r="G2073" s="154" t="s">
        <v>62</v>
      </c>
      <c r="H2073" s="154" t="s">
        <v>62</v>
      </c>
      <c r="I2073" s="154" t="s">
        <v>62</v>
      </c>
      <c r="J2073" s="154" t="s">
        <v>62</v>
      </c>
      <c r="K2073" s="154" t="s">
        <v>62</v>
      </c>
      <c r="L2073" s="154" t="s">
        <v>62</v>
      </c>
      <c r="M2073" s="154" t="s">
        <v>62</v>
      </c>
      <c r="N2073" s="154" t="s">
        <v>62</v>
      </c>
      <c r="O2073" s="154" t="s">
        <v>62</v>
      </c>
    </row>
    <row r="2074" spans="1:15" ht="13.5" customHeight="1" x14ac:dyDescent="0.3">
      <c r="A2074" s="155">
        <v>0.90625</v>
      </c>
      <c r="B2074" s="154" t="s">
        <v>62</v>
      </c>
      <c r="C2074" s="154" t="s">
        <v>62</v>
      </c>
      <c r="D2074" s="154" t="s">
        <v>62</v>
      </c>
      <c r="E2074" s="154" t="s">
        <v>62</v>
      </c>
      <c r="F2074" s="154" t="s">
        <v>62</v>
      </c>
      <c r="G2074" s="154" t="s">
        <v>62</v>
      </c>
      <c r="H2074" s="154" t="s">
        <v>62</v>
      </c>
      <c r="I2074" s="154" t="s">
        <v>62</v>
      </c>
      <c r="J2074" s="154" t="s">
        <v>62</v>
      </c>
      <c r="K2074" s="154" t="s">
        <v>62</v>
      </c>
      <c r="L2074" s="154" t="s">
        <v>62</v>
      </c>
      <c r="M2074" s="154" t="s">
        <v>62</v>
      </c>
      <c r="N2074" s="154" t="s">
        <v>62</v>
      </c>
      <c r="O2074" s="154" t="s">
        <v>62</v>
      </c>
    </row>
    <row r="2075" spans="1:15" ht="13.5" customHeight="1" x14ac:dyDescent="0.3">
      <c r="A2075" s="155">
        <v>0.91666666666666696</v>
      </c>
      <c r="B2075" s="154" t="s">
        <v>62</v>
      </c>
      <c r="C2075" s="154" t="s">
        <v>62</v>
      </c>
      <c r="D2075" s="154" t="s">
        <v>62</v>
      </c>
      <c r="E2075" s="154" t="s">
        <v>62</v>
      </c>
      <c r="F2075" s="154" t="s">
        <v>62</v>
      </c>
      <c r="G2075" s="154" t="s">
        <v>62</v>
      </c>
      <c r="H2075" s="154" t="s">
        <v>62</v>
      </c>
      <c r="I2075" s="154" t="s">
        <v>62</v>
      </c>
      <c r="J2075" s="154" t="s">
        <v>62</v>
      </c>
      <c r="K2075" s="154" t="s">
        <v>62</v>
      </c>
      <c r="L2075" s="154" t="s">
        <v>62</v>
      </c>
      <c r="M2075" s="154" t="s">
        <v>62</v>
      </c>
      <c r="N2075" s="154" t="s">
        <v>62</v>
      </c>
      <c r="O2075" s="154" t="s">
        <v>62</v>
      </c>
    </row>
    <row r="2076" spans="1:15" ht="13.5" customHeight="1" x14ac:dyDescent="0.3">
      <c r="A2076" s="155">
        <v>0.92708333333333304</v>
      </c>
      <c r="B2076" s="154" t="s">
        <v>62</v>
      </c>
      <c r="C2076" s="154" t="s">
        <v>62</v>
      </c>
      <c r="D2076" s="154" t="s">
        <v>62</v>
      </c>
      <c r="E2076" s="154" t="s">
        <v>62</v>
      </c>
      <c r="F2076" s="154" t="s">
        <v>62</v>
      </c>
      <c r="G2076" s="154" t="s">
        <v>62</v>
      </c>
      <c r="H2076" s="154" t="s">
        <v>62</v>
      </c>
      <c r="I2076" s="154" t="s">
        <v>62</v>
      </c>
      <c r="J2076" s="154" t="s">
        <v>62</v>
      </c>
      <c r="K2076" s="154" t="s">
        <v>62</v>
      </c>
      <c r="L2076" s="154" t="s">
        <v>62</v>
      </c>
      <c r="M2076" s="154" t="s">
        <v>62</v>
      </c>
      <c r="N2076" s="154" t="s">
        <v>62</v>
      </c>
      <c r="O2076" s="154" t="s">
        <v>62</v>
      </c>
    </row>
    <row r="2077" spans="1:15" ht="13.5" customHeight="1" x14ac:dyDescent="0.3">
      <c r="A2077" s="155">
        <v>0.9375</v>
      </c>
      <c r="B2077" s="154" t="s">
        <v>62</v>
      </c>
      <c r="C2077" s="154" t="s">
        <v>62</v>
      </c>
      <c r="D2077" s="154" t="s">
        <v>62</v>
      </c>
      <c r="E2077" s="154" t="s">
        <v>62</v>
      </c>
      <c r="F2077" s="154" t="s">
        <v>62</v>
      </c>
      <c r="G2077" s="154" t="s">
        <v>62</v>
      </c>
      <c r="H2077" s="154" t="s">
        <v>62</v>
      </c>
      <c r="I2077" s="154" t="s">
        <v>62</v>
      </c>
      <c r="J2077" s="154" t="s">
        <v>62</v>
      </c>
      <c r="K2077" s="154" t="s">
        <v>62</v>
      </c>
      <c r="L2077" s="154" t="s">
        <v>62</v>
      </c>
      <c r="M2077" s="154" t="s">
        <v>62</v>
      </c>
      <c r="N2077" s="154" t="s">
        <v>62</v>
      </c>
      <c r="O2077" s="154" t="s">
        <v>62</v>
      </c>
    </row>
    <row r="2078" spans="1:15" ht="13.5" customHeight="1" x14ac:dyDescent="0.3">
      <c r="A2078" s="155">
        <v>0.94791666666666696</v>
      </c>
      <c r="B2078" s="154" t="s">
        <v>62</v>
      </c>
      <c r="C2078" s="154" t="s">
        <v>62</v>
      </c>
      <c r="D2078" s="154" t="s">
        <v>62</v>
      </c>
      <c r="E2078" s="154" t="s">
        <v>62</v>
      </c>
      <c r="F2078" s="154" t="s">
        <v>62</v>
      </c>
      <c r="G2078" s="154" t="s">
        <v>62</v>
      </c>
      <c r="H2078" s="154" t="s">
        <v>62</v>
      </c>
      <c r="I2078" s="154" t="s">
        <v>62</v>
      </c>
      <c r="J2078" s="154" t="s">
        <v>62</v>
      </c>
      <c r="K2078" s="154" t="s">
        <v>62</v>
      </c>
      <c r="L2078" s="154" t="s">
        <v>62</v>
      </c>
      <c r="M2078" s="154" t="s">
        <v>62</v>
      </c>
      <c r="N2078" s="154" t="s">
        <v>62</v>
      </c>
      <c r="O2078" s="154" t="s">
        <v>62</v>
      </c>
    </row>
    <row r="2079" spans="1:15" ht="13.5" customHeight="1" x14ac:dyDescent="0.3">
      <c r="A2079" s="155">
        <v>0.95833333333333304</v>
      </c>
      <c r="B2079" s="154" t="s">
        <v>62</v>
      </c>
      <c r="C2079" s="154" t="s">
        <v>62</v>
      </c>
      <c r="D2079" s="154" t="s">
        <v>62</v>
      </c>
      <c r="E2079" s="154" t="s">
        <v>62</v>
      </c>
      <c r="F2079" s="154" t="s">
        <v>62</v>
      </c>
      <c r="G2079" s="154" t="s">
        <v>62</v>
      </c>
      <c r="H2079" s="154" t="s">
        <v>62</v>
      </c>
      <c r="I2079" s="154" t="s">
        <v>62</v>
      </c>
      <c r="J2079" s="154" t="s">
        <v>62</v>
      </c>
      <c r="K2079" s="154" t="s">
        <v>62</v>
      </c>
      <c r="L2079" s="154" t="s">
        <v>62</v>
      </c>
      <c r="M2079" s="154" t="s">
        <v>62</v>
      </c>
      <c r="N2079" s="154" t="s">
        <v>62</v>
      </c>
      <c r="O2079" s="154" t="s">
        <v>62</v>
      </c>
    </row>
    <row r="2080" spans="1:15" ht="13.5" customHeight="1" x14ac:dyDescent="0.3">
      <c r="A2080" s="155">
        <v>0.96875</v>
      </c>
      <c r="B2080" s="154" t="s">
        <v>62</v>
      </c>
      <c r="C2080" s="154" t="s">
        <v>62</v>
      </c>
      <c r="D2080" s="154" t="s">
        <v>62</v>
      </c>
      <c r="E2080" s="154" t="s">
        <v>62</v>
      </c>
      <c r="F2080" s="154" t="s">
        <v>62</v>
      </c>
      <c r="G2080" s="154" t="s">
        <v>62</v>
      </c>
      <c r="H2080" s="154" t="s">
        <v>62</v>
      </c>
      <c r="I2080" s="154" t="s">
        <v>62</v>
      </c>
      <c r="J2080" s="154" t="s">
        <v>62</v>
      </c>
      <c r="K2080" s="154" t="s">
        <v>62</v>
      </c>
      <c r="L2080" s="154" t="s">
        <v>62</v>
      </c>
      <c r="M2080" s="154" t="s">
        <v>62</v>
      </c>
      <c r="N2080" s="154" t="s">
        <v>62</v>
      </c>
      <c r="O2080" s="154" t="s">
        <v>62</v>
      </c>
    </row>
    <row r="2081" spans="1:15" ht="13.5" customHeight="1" x14ac:dyDescent="0.3">
      <c r="A2081" s="155">
        <v>0.97916666666666696</v>
      </c>
      <c r="B2081" s="154" t="s">
        <v>62</v>
      </c>
      <c r="C2081" s="154" t="s">
        <v>62</v>
      </c>
      <c r="D2081" s="154" t="s">
        <v>62</v>
      </c>
      <c r="E2081" s="154" t="s">
        <v>62</v>
      </c>
      <c r="F2081" s="154" t="s">
        <v>62</v>
      </c>
      <c r="G2081" s="154" t="s">
        <v>62</v>
      </c>
      <c r="H2081" s="154" t="s">
        <v>62</v>
      </c>
      <c r="I2081" s="154" t="s">
        <v>62</v>
      </c>
      <c r="J2081" s="154" t="s">
        <v>62</v>
      </c>
      <c r="K2081" s="154" t="s">
        <v>62</v>
      </c>
      <c r="L2081" s="154" t="s">
        <v>62</v>
      </c>
      <c r="M2081" s="154" t="s">
        <v>62</v>
      </c>
      <c r="N2081" s="154" t="s">
        <v>62</v>
      </c>
      <c r="O2081" s="154" t="s">
        <v>62</v>
      </c>
    </row>
    <row r="2082" spans="1:15" ht="13.5" customHeight="1" thickBot="1" x14ac:dyDescent="0.35">
      <c r="A2082" s="156">
        <v>0.98958333333333304</v>
      </c>
      <c r="B2082" s="154" t="s">
        <v>62</v>
      </c>
      <c r="C2082" s="154" t="s">
        <v>62</v>
      </c>
      <c r="D2082" s="154" t="s">
        <v>62</v>
      </c>
      <c r="E2082" s="154" t="s">
        <v>62</v>
      </c>
      <c r="F2082" s="154" t="s">
        <v>62</v>
      </c>
      <c r="G2082" s="154" t="s">
        <v>62</v>
      </c>
      <c r="H2082" s="154" t="s">
        <v>62</v>
      </c>
      <c r="I2082" s="154" t="s">
        <v>62</v>
      </c>
      <c r="J2082" s="154" t="s">
        <v>62</v>
      </c>
      <c r="K2082" s="154" t="s">
        <v>62</v>
      </c>
      <c r="L2082" s="154" t="s">
        <v>62</v>
      </c>
      <c r="M2082" s="154" t="s">
        <v>62</v>
      </c>
      <c r="N2082" s="154" t="s">
        <v>62</v>
      </c>
      <c r="O2082" s="154" t="s">
        <v>62</v>
      </c>
    </row>
    <row r="2083" spans="1:15" ht="13.5" customHeight="1" thickTop="1" x14ac:dyDescent="0.3">
      <c r="A2083" s="157" t="s">
        <v>45</v>
      </c>
      <c r="B2083" s="158">
        <f t="shared" ref="B2083:M2083" si="125">SUM(B2015:B2062)</f>
        <v>0</v>
      </c>
      <c r="C2083" s="158">
        <f t="shared" si="125"/>
        <v>0</v>
      </c>
      <c r="D2083" s="158">
        <f t="shared" si="125"/>
        <v>0</v>
      </c>
      <c r="E2083" s="158">
        <f t="shared" si="125"/>
        <v>0</v>
      </c>
      <c r="F2083" s="158">
        <f t="shared" si="125"/>
        <v>0</v>
      </c>
      <c r="G2083" s="158">
        <f t="shared" si="125"/>
        <v>0</v>
      </c>
      <c r="H2083" s="158">
        <f t="shared" si="125"/>
        <v>0</v>
      </c>
      <c r="I2083" s="158">
        <f t="shared" si="125"/>
        <v>0</v>
      </c>
      <c r="J2083" s="158">
        <f t="shared" si="125"/>
        <v>0</v>
      </c>
      <c r="K2083" s="158">
        <f t="shared" si="125"/>
        <v>0</v>
      </c>
      <c r="L2083" s="158">
        <f t="shared" si="125"/>
        <v>0</v>
      </c>
      <c r="M2083" s="158">
        <f t="shared" si="125"/>
        <v>0</v>
      </c>
      <c r="N2083" s="159"/>
      <c r="O2083" s="159"/>
    </row>
    <row r="2084" spans="1:15" ht="13.5" customHeight="1" x14ac:dyDescent="0.3">
      <c r="A2084" s="160" t="s">
        <v>46</v>
      </c>
      <c r="B2084" s="154">
        <f t="shared" ref="B2084:M2084" si="126">SUM(B2011:B2074)</f>
        <v>0</v>
      </c>
      <c r="C2084" s="154">
        <f t="shared" si="126"/>
        <v>0</v>
      </c>
      <c r="D2084" s="154">
        <f t="shared" si="126"/>
        <v>0</v>
      </c>
      <c r="E2084" s="154">
        <f t="shared" si="126"/>
        <v>0</v>
      </c>
      <c r="F2084" s="154">
        <f t="shared" si="126"/>
        <v>0</v>
      </c>
      <c r="G2084" s="154">
        <f t="shared" si="126"/>
        <v>0</v>
      </c>
      <c r="H2084" s="154">
        <f t="shared" si="126"/>
        <v>0</v>
      </c>
      <c r="I2084" s="154">
        <f t="shared" si="126"/>
        <v>0</v>
      </c>
      <c r="J2084" s="154">
        <f t="shared" si="126"/>
        <v>0</v>
      </c>
      <c r="K2084" s="154">
        <f t="shared" si="126"/>
        <v>0</v>
      </c>
      <c r="L2084" s="154">
        <f t="shared" si="126"/>
        <v>0</v>
      </c>
      <c r="M2084" s="154">
        <f t="shared" si="126"/>
        <v>0</v>
      </c>
      <c r="N2084" s="161"/>
      <c r="O2084" s="161"/>
    </row>
    <row r="2085" spans="1:15" ht="13.5" customHeight="1" x14ac:dyDescent="0.3">
      <c r="A2085" s="154" t="s">
        <v>47</v>
      </c>
      <c r="B2085" s="154">
        <f t="shared" ref="B2085:M2085" si="127">SUM(B2011:B2082)</f>
        <v>0</v>
      </c>
      <c r="C2085" s="154">
        <f t="shared" si="127"/>
        <v>0</v>
      </c>
      <c r="D2085" s="154">
        <f t="shared" si="127"/>
        <v>0</v>
      </c>
      <c r="E2085" s="154">
        <f t="shared" si="127"/>
        <v>0</v>
      </c>
      <c r="F2085" s="154">
        <f t="shared" si="127"/>
        <v>0</v>
      </c>
      <c r="G2085" s="154">
        <f t="shared" si="127"/>
        <v>0</v>
      </c>
      <c r="H2085" s="154">
        <f t="shared" si="127"/>
        <v>0</v>
      </c>
      <c r="I2085" s="154">
        <f t="shared" si="127"/>
        <v>0</v>
      </c>
      <c r="J2085" s="154">
        <f t="shared" si="127"/>
        <v>0</v>
      </c>
      <c r="K2085" s="154">
        <f t="shared" si="127"/>
        <v>0</v>
      </c>
      <c r="L2085" s="154">
        <f t="shared" si="127"/>
        <v>0</v>
      </c>
      <c r="M2085" s="154">
        <f t="shared" si="127"/>
        <v>0</v>
      </c>
      <c r="N2085" s="161"/>
      <c r="O2085" s="161"/>
    </row>
    <row r="2086" spans="1:15" ht="13.5" customHeight="1" thickBot="1" x14ac:dyDescent="0.35">
      <c r="A2086" s="162" t="s">
        <v>48</v>
      </c>
      <c r="B2086" s="162">
        <f t="shared" ref="B2086:M2086" si="128">SUM(B1987:B2082)</f>
        <v>0</v>
      </c>
      <c r="C2086" s="162">
        <f t="shared" si="128"/>
        <v>0</v>
      </c>
      <c r="D2086" s="162">
        <f t="shared" si="128"/>
        <v>0</v>
      </c>
      <c r="E2086" s="162">
        <f t="shared" si="128"/>
        <v>0</v>
      </c>
      <c r="F2086" s="162">
        <f t="shared" si="128"/>
        <v>0</v>
      </c>
      <c r="G2086" s="162">
        <f t="shared" si="128"/>
        <v>0</v>
      </c>
      <c r="H2086" s="162">
        <f t="shared" si="128"/>
        <v>0</v>
      </c>
      <c r="I2086" s="162">
        <f t="shared" si="128"/>
        <v>0</v>
      </c>
      <c r="J2086" s="162">
        <f t="shared" si="128"/>
        <v>0</v>
      </c>
      <c r="K2086" s="162">
        <f t="shared" si="128"/>
        <v>0</v>
      </c>
      <c r="L2086" s="162">
        <f t="shared" si="128"/>
        <v>0</v>
      </c>
      <c r="M2086" s="162">
        <f t="shared" si="128"/>
        <v>0</v>
      </c>
      <c r="N2086" s="163"/>
      <c r="O2086" s="163"/>
    </row>
    <row r="2087" spans="1:15" ht="13.5" customHeight="1" thickTop="1" x14ac:dyDescent="0.3">
      <c r="N2087" s="3"/>
      <c r="O2087" s="3"/>
    </row>
    <row r="2088" spans="1:15" ht="13.5" customHeight="1" thickBot="1" x14ac:dyDescent="0.35">
      <c r="A2088" s="165" t="s">
        <v>10</v>
      </c>
      <c r="B2088" s="166" t="s">
        <v>60</v>
      </c>
      <c r="C2088" s="166">
        <f>C1984+1</f>
        <v>45739</v>
      </c>
      <c r="D2088" s="165"/>
      <c r="E2088" s="165"/>
      <c r="F2088" s="165"/>
      <c r="G2088" s="165"/>
      <c r="H2088" s="165"/>
      <c r="I2088" s="165"/>
      <c r="J2088" s="165"/>
      <c r="K2088" s="165"/>
      <c r="L2088" s="165"/>
      <c r="M2088" s="165"/>
      <c r="N2088" s="167"/>
      <c r="O2088" s="167"/>
    </row>
    <row r="2089" spans="1:15" ht="13.5" customHeight="1" thickTop="1" thickBot="1" x14ac:dyDescent="0.35">
      <c r="A2089" s="165"/>
      <c r="B2089" s="563" t="s">
        <v>31</v>
      </c>
      <c r="C2089" s="563" t="s">
        <v>32</v>
      </c>
      <c r="D2089" s="563" t="s">
        <v>33</v>
      </c>
      <c r="E2089" s="563" t="s">
        <v>34</v>
      </c>
      <c r="F2089" s="563" t="s">
        <v>35</v>
      </c>
      <c r="G2089" s="563" t="s">
        <v>36</v>
      </c>
      <c r="H2089" s="563" t="s">
        <v>37</v>
      </c>
      <c r="I2089" s="563" t="s">
        <v>38</v>
      </c>
      <c r="J2089" s="563" t="s">
        <v>39</v>
      </c>
      <c r="K2089" s="563" t="s">
        <v>40</v>
      </c>
      <c r="L2089" s="563" t="s">
        <v>41</v>
      </c>
      <c r="M2089" s="563" t="s">
        <v>42</v>
      </c>
      <c r="N2089" s="565" t="s">
        <v>43</v>
      </c>
      <c r="O2089" s="565" t="s">
        <v>44</v>
      </c>
    </row>
    <row r="2090" spans="1:15" ht="13.5" customHeight="1" thickTop="1" thickBot="1" x14ac:dyDescent="0.35">
      <c r="A2090" s="168" t="s">
        <v>51</v>
      </c>
      <c r="B2090" s="564"/>
      <c r="C2090" s="564"/>
      <c r="D2090" s="564"/>
      <c r="E2090" s="564"/>
      <c r="F2090" s="564"/>
      <c r="G2090" s="564"/>
      <c r="H2090" s="564"/>
      <c r="I2090" s="564"/>
      <c r="J2090" s="564"/>
      <c r="K2090" s="564"/>
      <c r="L2090" s="564"/>
      <c r="M2090" s="564"/>
      <c r="N2090" s="566"/>
      <c r="O2090" s="566"/>
    </row>
    <row r="2091" spans="1:15" ht="13.5" customHeight="1" thickTop="1" x14ac:dyDescent="0.3">
      <c r="A2091" s="153">
        <v>0</v>
      </c>
      <c r="B2091" s="154" t="s">
        <v>62</v>
      </c>
      <c r="C2091" s="154" t="s">
        <v>62</v>
      </c>
      <c r="D2091" s="154" t="s">
        <v>62</v>
      </c>
      <c r="E2091" s="154" t="s">
        <v>62</v>
      </c>
      <c r="F2091" s="154" t="s">
        <v>62</v>
      </c>
      <c r="G2091" s="154" t="s">
        <v>62</v>
      </c>
      <c r="H2091" s="154" t="s">
        <v>62</v>
      </c>
      <c r="I2091" s="154" t="s">
        <v>62</v>
      </c>
      <c r="J2091" s="154" t="s">
        <v>62</v>
      </c>
      <c r="K2091" s="154" t="s">
        <v>62</v>
      </c>
      <c r="L2091" s="154" t="s">
        <v>62</v>
      </c>
      <c r="M2091" s="154" t="s">
        <v>62</v>
      </c>
      <c r="N2091" s="154" t="s">
        <v>62</v>
      </c>
      <c r="O2091" s="154" t="s">
        <v>62</v>
      </c>
    </row>
    <row r="2092" spans="1:15" ht="13.5" customHeight="1" x14ac:dyDescent="0.3">
      <c r="A2092" s="155">
        <v>1.0416666666666666E-2</v>
      </c>
      <c r="B2092" s="154" t="s">
        <v>62</v>
      </c>
      <c r="C2092" s="154" t="s">
        <v>62</v>
      </c>
      <c r="D2092" s="154" t="s">
        <v>62</v>
      </c>
      <c r="E2092" s="154" t="s">
        <v>62</v>
      </c>
      <c r="F2092" s="154" t="s">
        <v>62</v>
      </c>
      <c r="G2092" s="154" t="s">
        <v>62</v>
      </c>
      <c r="H2092" s="154" t="s">
        <v>62</v>
      </c>
      <c r="I2092" s="154" t="s">
        <v>62</v>
      </c>
      <c r="J2092" s="154" t="s">
        <v>62</v>
      </c>
      <c r="K2092" s="154" t="s">
        <v>62</v>
      </c>
      <c r="L2092" s="154" t="s">
        <v>62</v>
      </c>
      <c r="M2092" s="154" t="s">
        <v>62</v>
      </c>
      <c r="N2092" s="154" t="s">
        <v>62</v>
      </c>
      <c r="O2092" s="154" t="s">
        <v>62</v>
      </c>
    </row>
    <row r="2093" spans="1:15" ht="13.5" customHeight="1" x14ac:dyDescent="0.3">
      <c r="A2093" s="155">
        <v>2.0833333333333332E-2</v>
      </c>
      <c r="B2093" s="154" t="s">
        <v>62</v>
      </c>
      <c r="C2093" s="154" t="s">
        <v>62</v>
      </c>
      <c r="D2093" s="154" t="s">
        <v>62</v>
      </c>
      <c r="E2093" s="154" t="s">
        <v>62</v>
      </c>
      <c r="F2093" s="154" t="s">
        <v>62</v>
      </c>
      <c r="G2093" s="154" t="s">
        <v>62</v>
      </c>
      <c r="H2093" s="154" t="s">
        <v>62</v>
      </c>
      <c r="I2093" s="154" t="s">
        <v>62</v>
      </c>
      <c r="J2093" s="154" t="s">
        <v>62</v>
      </c>
      <c r="K2093" s="154" t="s">
        <v>62</v>
      </c>
      <c r="L2093" s="154" t="s">
        <v>62</v>
      </c>
      <c r="M2093" s="154" t="s">
        <v>62</v>
      </c>
      <c r="N2093" s="154" t="s">
        <v>62</v>
      </c>
      <c r="O2093" s="154" t="s">
        <v>62</v>
      </c>
    </row>
    <row r="2094" spans="1:15" ht="13.5" customHeight="1" x14ac:dyDescent="0.3">
      <c r="A2094" s="155">
        <v>3.125E-2</v>
      </c>
      <c r="B2094" s="154" t="s">
        <v>62</v>
      </c>
      <c r="C2094" s="154" t="s">
        <v>62</v>
      </c>
      <c r="D2094" s="154" t="s">
        <v>62</v>
      </c>
      <c r="E2094" s="154" t="s">
        <v>62</v>
      </c>
      <c r="F2094" s="154" t="s">
        <v>62</v>
      </c>
      <c r="G2094" s="154" t="s">
        <v>62</v>
      </c>
      <c r="H2094" s="154" t="s">
        <v>62</v>
      </c>
      <c r="I2094" s="154" t="s">
        <v>62</v>
      </c>
      <c r="J2094" s="154" t="s">
        <v>62</v>
      </c>
      <c r="K2094" s="154" t="s">
        <v>62</v>
      </c>
      <c r="L2094" s="154" t="s">
        <v>62</v>
      </c>
      <c r="M2094" s="154" t="s">
        <v>62</v>
      </c>
      <c r="N2094" s="154" t="s">
        <v>62</v>
      </c>
      <c r="O2094" s="154" t="s">
        <v>62</v>
      </c>
    </row>
    <row r="2095" spans="1:15" ht="13.5" customHeight="1" x14ac:dyDescent="0.3">
      <c r="A2095" s="155">
        <v>4.1666666666666664E-2</v>
      </c>
      <c r="B2095" s="154" t="s">
        <v>62</v>
      </c>
      <c r="C2095" s="154" t="s">
        <v>62</v>
      </c>
      <c r="D2095" s="154" t="s">
        <v>62</v>
      </c>
      <c r="E2095" s="154" t="s">
        <v>62</v>
      </c>
      <c r="F2095" s="154" t="s">
        <v>62</v>
      </c>
      <c r="G2095" s="154" t="s">
        <v>62</v>
      </c>
      <c r="H2095" s="154" t="s">
        <v>62</v>
      </c>
      <c r="I2095" s="154" t="s">
        <v>62</v>
      </c>
      <c r="J2095" s="154" t="s">
        <v>62</v>
      </c>
      <c r="K2095" s="154" t="s">
        <v>62</v>
      </c>
      <c r="L2095" s="154" t="s">
        <v>62</v>
      </c>
      <c r="M2095" s="154" t="s">
        <v>62</v>
      </c>
      <c r="N2095" s="154" t="s">
        <v>62</v>
      </c>
      <c r="O2095" s="154" t="s">
        <v>62</v>
      </c>
    </row>
    <row r="2096" spans="1:15" ht="13.5" customHeight="1" x14ac:dyDescent="0.3">
      <c r="A2096" s="155">
        <v>5.2083333333333336E-2</v>
      </c>
      <c r="B2096" s="154" t="s">
        <v>62</v>
      </c>
      <c r="C2096" s="154" t="s">
        <v>62</v>
      </c>
      <c r="D2096" s="154" t="s">
        <v>62</v>
      </c>
      <c r="E2096" s="154" t="s">
        <v>62</v>
      </c>
      <c r="F2096" s="154" t="s">
        <v>62</v>
      </c>
      <c r="G2096" s="154" t="s">
        <v>62</v>
      </c>
      <c r="H2096" s="154" t="s">
        <v>62</v>
      </c>
      <c r="I2096" s="154" t="s">
        <v>62</v>
      </c>
      <c r="J2096" s="154" t="s">
        <v>62</v>
      </c>
      <c r="K2096" s="154" t="s">
        <v>62</v>
      </c>
      <c r="L2096" s="154" t="s">
        <v>62</v>
      </c>
      <c r="M2096" s="154" t="s">
        <v>62</v>
      </c>
      <c r="N2096" s="154" t="s">
        <v>62</v>
      </c>
      <c r="O2096" s="154" t="s">
        <v>62</v>
      </c>
    </row>
    <row r="2097" spans="1:15" ht="13.5" customHeight="1" x14ac:dyDescent="0.3">
      <c r="A2097" s="155">
        <v>6.25E-2</v>
      </c>
      <c r="B2097" s="154" t="s">
        <v>62</v>
      </c>
      <c r="C2097" s="154" t="s">
        <v>62</v>
      </c>
      <c r="D2097" s="154" t="s">
        <v>62</v>
      </c>
      <c r="E2097" s="154" t="s">
        <v>62</v>
      </c>
      <c r="F2097" s="154" t="s">
        <v>62</v>
      </c>
      <c r="G2097" s="154" t="s">
        <v>62</v>
      </c>
      <c r="H2097" s="154" t="s">
        <v>62</v>
      </c>
      <c r="I2097" s="154" t="s">
        <v>62</v>
      </c>
      <c r="J2097" s="154" t="s">
        <v>62</v>
      </c>
      <c r="K2097" s="154" t="s">
        <v>62</v>
      </c>
      <c r="L2097" s="154" t="s">
        <v>62</v>
      </c>
      <c r="M2097" s="154" t="s">
        <v>62</v>
      </c>
      <c r="N2097" s="154" t="s">
        <v>62</v>
      </c>
      <c r="O2097" s="154" t="s">
        <v>62</v>
      </c>
    </row>
    <row r="2098" spans="1:15" ht="13.5" customHeight="1" x14ac:dyDescent="0.3">
      <c r="A2098" s="155">
        <v>7.2916666666666699E-2</v>
      </c>
      <c r="B2098" s="154" t="s">
        <v>62</v>
      </c>
      <c r="C2098" s="154" t="s">
        <v>62</v>
      </c>
      <c r="D2098" s="154" t="s">
        <v>62</v>
      </c>
      <c r="E2098" s="154" t="s">
        <v>62</v>
      </c>
      <c r="F2098" s="154" t="s">
        <v>62</v>
      </c>
      <c r="G2098" s="154" t="s">
        <v>62</v>
      </c>
      <c r="H2098" s="154" t="s">
        <v>62</v>
      </c>
      <c r="I2098" s="154" t="s">
        <v>62</v>
      </c>
      <c r="J2098" s="154" t="s">
        <v>62</v>
      </c>
      <c r="K2098" s="154" t="s">
        <v>62</v>
      </c>
      <c r="L2098" s="154" t="s">
        <v>62</v>
      </c>
      <c r="M2098" s="154" t="s">
        <v>62</v>
      </c>
      <c r="N2098" s="154" t="s">
        <v>62</v>
      </c>
      <c r="O2098" s="154" t="s">
        <v>62</v>
      </c>
    </row>
    <row r="2099" spans="1:15" ht="13.5" customHeight="1" x14ac:dyDescent="0.3">
      <c r="A2099" s="155">
        <v>8.3333333333333301E-2</v>
      </c>
      <c r="B2099" s="154" t="s">
        <v>62</v>
      </c>
      <c r="C2099" s="154" t="s">
        <v>62</v>
      </c>
      <c r="D2099" s="154" t="s">
        <v>62</v>
      </c>
      <c r="E2099" s="154" t="s">
        <v>62</v>
      </c>
      <c r="F2099" s="154" t="s">
        <v>62</v>
      </c>
      <c r="G2099" s="154" t="s">
        <v>62</v>
      </c>
      <c r="H2099" s="154" t="s">
        <v>62</v>
      </c>
      <c r="I2099" s="154" t="s">
        <v>62</v>
      </c>
      <c r="J2099" s="154" t="s">
        <v>62</v>
      </c>
      <c r="K2099" s="154" t="s">
        <v>62</v>
      </c>
      <c r="L2099" s="154" t="s">
        <v>62</v>
      </c>
      <c r="M2099" s="154" t="s">
        <v>62</v>
      </c>
      <c r="N2099" s="154" t="s">
        <v>62</v>
      </c>
      <c r="O2099" s="154" t="s">
        <v>62</v>
      </c>
    </row>
    <row r="2100" spans="1:15" ht="13.5" customHeight="1" x14ac:dyDescent="0.3">
      <c r="A2100" s="155">
        <v>9.375E-2</v>
      </c>
      <c r="B2100" s="154" t="s">
        <v>62</v>
      </c>
      <c r="C2100" s="154" t="s">
        <v>62</v>
      </c>
      <c r="D2100" s="154" t="s">
        <v>62</v>
      </c>
      <c r="E2100" s="154" t="s">
        <v>62</v>
      </c>
      <c r="F2100" s="154" t="s">
        <v>62</v>
      </c>
      <c r="G2100" s="154" t="s">
        <v>62</v>
      </c>
      <c r="H2100" s="154" t="s">
        <v>62</v>
      </c>
      <c r="I2100" s="154" t="s">
        <v>62</v>
      </c>
      <c r="J2100" s="154" t="s">
        <v>62</v>
      </c>
      <c r="K2100" s="154" t="s">
        <v>62</v>
      </c>
      <c r="L2100" s="154" t="s">
        <v>62</v>
      </c>
      <c r="M2100" s="154" t="s">
        <v>62</v>
      </c>
      <c r="N2100" s="154" t="s">
        <v>62</v>
      </c>
      <c r="O2100" s="154" t="s">
        <v>62</v>
      </c>
    </row>
    <row r="2101" spans="1:15" ht="13.5" customHeight="1" x14ac:dyDescent="0.3">
      <c r="A2101" s="155">
        <v>0.104166666666667</v>
      </c>
      <c r="B2101" s="154" t="s">
        <v>62</v>
      </c>
      <c r="C2101" s="154" t="s">
        <v>62</v>
      </c>
      <c r="D2101" s="154" t="s">
        <v>62</v>
      </c>
      <c r="E2101" s="154" t="s">
        <v>62</v>
      </c>
      <c r="F2101" s="154" t="s">
        <v>62</v>
      </c>
      <c r="G2101" s="154" t="s">
        <v>62</v>
      </c>
      <c r="H2101" s="154" t="s">
        <v>62</v>
      </c>
      <c r="I2101" s="154" t="s">
        <v>62</v>
      </c>
      <c r="J2101" s="154" t="s">
        <v>62</v>
      </c>
      <c r="K2101" s="154" t="s">
        <v>62</v>
      </c>
      <c r="L2101" s="154" t="s">
        <v>62</v>
      </c>
      <c r="M2101" s="154" t="s">
        <v>62</v>
      </c>
      <c r="N2101" s="154" t="s">
        <v>62</v>
      </c>
      <c r="O2101" s="154" t="s">
        <v>62</v>
      </c>
    </row>
    <row r="2102" spans="1:15" ht="13.5" customHeight="1" x14ac:dyDescent="0.3">
      <c r="A2102" s="155">
        <v>0.114583333333333</v>
      </c>
      <c r="B2102" s="154" t="s">
        <v>62</v>
      </c>
      <c r="C2102" s="154" t="s">
        <v>62</v>
      </c>
      <c r="D2102" s="154" t="s">
        <v>62</v>
      </c>
      <c r="E2102" s="154" t="s">
        <v>62</v>
      </c>
      <c r="F2102" s="154" t="s">
        <v>62</v>
      </c>
      <c r="G2102" s="154" t="s">
        <v>62</v>
      </c>
      <c r="H2102" s="154" t="s">
        <v>62</v>
      </c>
      <c r="I2102" s="154" t="s">
        <v>62</v>
      </c>
      <c r="J2102" s="154" t="s">
        <v>62</v>
      </c>
      <c r="K2102" s="154" t="s">
        <v>62</v>
      </c>
      <c r="L2102" s="154" t="s">
        <v>62</v>
      </c>
      <c r="M2102" s="154" t="s">
        <v>62</v>
      </c>
      <c r="N2102" s="154" t="s">
        <v>62</v>
      </c>
      <c r="O2102" s="154" t="s">
        <v>62</v>
      </c>
    </row>
    <row r="2103" spans="1:15" ht="13.5" customHeight="1" x14ac:dyDescent="0.3">
      <c r="A2103" s="155">
        <v>0.125</v>
      </c>
      <c r="B2103" s="154" t="s">
        <v>62</v>
      </c>
      <c r="C2103" s="154" t="s">
        <v>62</v>
      </c>
      <c r="D2103" s="154" t="s">
        <v>62</v>
      </c>
      <c r="E2103" s="154" t="s">
        <v>62</v>
      </c>
      <c r="F2103" s="154" t="s">
        <v>62</v>
      </c>
      <c r="G2103" s="154" t="s">
        <v>62</v>
      </c>
      <c r="H2103" s="154" t="s">
        <v>62</v>
      </c>
      <c r="I2103" s="154" t="s">
        <v>62</v>
      </c>
      <c r="J2103" s="154" t="s">
        <v>62</v>
      </c>
      <c r="K2103" s="154" t="s">
        <v>62</v>
      </c>
      <c r="L2103" s="154" t="s">
        <v>62</v>
      </c>
      <c r="M2103" s="154" t="s">
        <v>62</v>
      </c>
      <c r="N2103" s="154" t="s">
        <v>62</v>
      </c>
      <c r="O2103" s="154" t="s">
        <v>62</v>
      </c>
    </row>
    <row r="2104" spans="1:15" ht="13.5" customHeight="1" x14ac:dyDescent="0.3">
      <c r="A2104" s="155">
        <v>0.13541666666666699</v>
      </c>
      <c r="B2104" s="154" t="s">
        <v>62</v>
      </c>
      <c r="C2104" s="154" t="s">
        <v>62</v>
      </c>
      <c r="D2104" s="154" t="s">
        <v>62</v>
      </c>
      <c r="E2104" s="154" t="s">
        <v>62</v>
      </c>
      <c r="F2104" s="154" t="s">
        <v>62</v>
      </c>
      <c r="G2104" s="154" t="s">
        <v>62</v>
      </c>
      <c r="H2104" s="154" t="s">
        <v>62</v>
      </c>
      <c r="I2104" s="154" t="s">
        <v>62</v>
      </c>
      <c r="J2104" s="154" t="s">
        <v>62</v>
      </c>
      <c r="K2104" s="154" t="s">
        <v>62</v>
      </c>
      <c r="L2104" s="154" t="s">
        <v>62</v>
      </c>
      <c r="M2104" s="154" t="s">
        <v>62</v>
      </c>
      <c r="N2104" s="154" t="s">
        <v>62</v>
      </c>
      <c r="O2104" s="154" t="s">
        <v>62</v>
      </c>
    </row>
    <row r="2105" spans="1:15" ht="13.5" customHeight="1" x14ac:dyDescent="0.3">
      <c r="A2105" s="155">
        <v>0.14583333333333301</v>
      </c>
      <c r="B2105" s="154" t="s">
        <v>62</v>
      </c>
      <c r="C2105" s="154" t="s">
        <v>62</v>
      </c>
      <c r="D2105" s="154" t="s">
        <v>62</v>
      </c>
      <c r="E2105" s="154" t="s">
        <v>62</v>
      </c>
      <c r="F2105" s="154" t="s">
        <v>62</v>
      </c>
      <c r="G2105" s="154" t="s">
        <v>62</v>
      </c>
      <c r="H2105" s="154" t="s">
        <v>62</v>
      </c>
      <c r="I2105" s="154" t="s">
        <v>62</v>
      </c>
      <c r="J2105" s="154" t="s">
        <v>62</v>
      </c>
      <c r="K2105" s="154" t="s">
        <v>62</v>
      </c>
      <c r="L2105" s="154" t="s">
        <v>62</v>
      </c>
      <c r="M2105" s="154" t="s">
        <v>62</v>
      </c>
      <c r="N2105" s="154" t="s">
        <v>62</v>
      </c>
      <c r="O2105" s="154" t="s">
        <v>62</v>
      </c>
    </row>
    <row r="2106" spans="1:15" ht="13.5" customHeight="1" x14ac:dyDescent="0.3">
      <c r="A2106" s="155">
        <v>0.15625</v>
      </c>
      <c r="B2106" s="154" t="s">
        <v>62</v>
      </c>
      <c r="C2106" s="154" t="s">
        <v>62</v>
      </c>
      <c r="D2106" s="154" t="s">
        <v>62</v>
      </c>
      <c r="E2106" s="154" t="s">
        <v>62</v>
      </c>
      <c r="F2106" s="154" t="s">
        <v>62</v>
      </c>
      <c r="G2106" s="154" t="s">
        <v>62</v>
      </c>
      <c r="H2106" s="154" t="s">
        <v>62</v>
      </c>
      <c r="I2106" s="154" t="s">
        <v>62</v>
      </c>
      <c r="J2106" s="154" t="s">
        <v>62</v>
      </c>
      <c r="K2106" s="154" t="s">
        <v>62</v>
      </c>
      <c r="L2106" s="154" t="s">
        <v>62</v>
      </c>
      <c r="M2106" s="154" t="s">
        <v>62</v>
      </c>
      <c r="N2106" s="154" t="s">
        <v>62</v>
      </c>
      <c r="O2106" s="154" t="s">
        <v>62</v>
      </c>
    </row>
    <row r="2107" spans="1:15" ht="13.5" customHeight="1" x14ac:dyDescent="0.3">
      <c r="A2107" s="155">
        <v>0.16666666666666699</v>
      </c>
      <c r="B2107" s="154" t="s">
        <v>62</v>
      </c>
      <c r="C2107" s="154" t="s">
        <v>62</v>
      </c>
      <c r="D2107" s="154" t="s">
        <v>62</v>
      </c>
      <c r="E2107" s="154" t="s">
        <v>62</v>
      </c>
      <c r="F2107" s="154" t="s">
        <v>62</v>
      </c>
      <c r="G2107" s="154" t="s">
        <v>62</v>
      </c>
      <c r="H2107" s="154" t="s">
        <v>62</v>
      </c>
      <c r="I2107" s="154" t="s">
        <v>62</v>
      </c>
      <c r="J2107" s="154" t="s">
        <v>62</v>
      </c>
      <c r="K2107" s="154" t="s">
        <v>62</v>
      </c>
      <c r="L2107" s="154" t="s">
        <v>62</v>
      </c>
      <c r="M2107" s="154" t="s">
        <v>62</v>
      </c>
      <c r="N2107" s="154" t="s">
        <v>62</v>
      </c>
      <c r="O2107" s="154" t="s">
        <v>62</v>
      </c>
    </row>
    <row r="2108" spans="1:15" ht="13.5" customHeight="1" x14ac:dyDescent="0.3">
      <c r="A2108" s="155">
        <v>0.17708333333333301</v>
      </c>
      <c r="B2108" s="154" t="s">
        <v>62</v>
      </c>
      <c r="C2108" s="154" t="s">
        <v>62</v>
      </c>
      <c r="D2108" s="154" t="s">
        <v>62</v>
      </c>
      <c r="E2108" s="154" t="s">
        <v>62</v>
      </c>
      <c r="F2108" s="154" t="s">
        <v>62</v>
      </c>
      <c r="G2108" s="154" t="s">
        <v>62</v>
      </c>
      <c r="H2108" s="154" t="s">
        <v>62</v>
      </c>
      <c r="I2108" s="154" t="s">
        <v>62</v>
      </c>
      <c r="J2108" s="154" t="s">
        <v>62</v>
      </c>
      <c r="K2108" s="154" t="s">
        <v>62</v>
      </c>
      <c r="L2108" s="154" t="s">
        <v>62</v>
      </c>
      <c r="M2108" s="154" t="s">
        <v>62</v>
      </c>
      <c r="N2108" s="154" t="s">
        <v>62</v>
      </c>
      <c r="O2108" s="154" t="s">
        <v>62</v>
      </c>
    </row>
    <row r="2109" spans="1:15" ht="13.5" customHeight="1" x14ac:dyDescent="0.3">
      <c r="A2109" s="155">
        <v>0.1875</v>
      </c>
      <c r="B2109" s="154" t="s">
        <v>62</v>
      </c>
      <c r="C2109" s="154" t="s">
        <v>62</v>
      </c>
      <c r="D2109" s="154" t="s">
        <v>62</v>
      </c>
      <c r="E2109" s="154" t="s">
        <v>62</v>
      </c>
      <c r="F2109" s="154" t="s">
        <v>62</v>
      </c>
      <c r="G2109" s="154" t="s">
        <v>62</v>
      </c>
      <c r="H2109" s="154" t="s">
        <v>62</v>
      </c>
      <c r="I2109" s="154" t="s">
        <v>62</v>
      </c>
      <c r="J2109" s="154" t="s">
        <v>62</v>
      </c>
      <c r="K2109" s="154" t="s">
        <v>62</v>
      </c>
      <c r="L2109" s="154" t="s">
        <v>62</v>
      </c>
      <c r="M2109" s="154" t="s">
        <v>62</v>
      </c>
      <c r="N2109" s="154" t="s">
        <v>62</v>
      </c>
      <c r="O2109" s="154" t="s">
        <v>62</v>
      </c>
    </row>
    <row r="2110" spans="1:15" ht="13.5" customHeight="1" x14ac:dyDescent="0.3">
      <c r="A2110" s="155">
        <v>0.19791666666666699</v>
      </c>
      <c r="B2110" s="154" t="s">
        <v>62</v>
      </c>
      <c r="C2110" s="154" t="s">
        <v>62</v>
      </c>
      <c r="D2110" s="154" t="s">
        <v>62</v>
      </c>
      <c r="E2110" s="154" t="s">
        <v>62</v>
      </c>
      <c r="F2110" s="154" t="s">
        <v>62</v>
      </c>
      <c r="G2110" s="154" t="s">
        <v>62</v>
      </c>
      <c r="H2110" s="154" t="s">
        <v>62</v>
      </c>
      <c r="I2110" s="154" t="s">
        <v>62</v>
      </c>
      <c r="J2110" s="154" t="s">
        <v>62</v>
      </c>
      <c r="K2110" s="154" t="s">
        <v>62</v>
      </c>
      <c r="L2110" s="154" t="s">
        <v>62</v>
      </c>
      <c r="M2110" s="154" t="s">
        <v>62</v>
      </c>
      <c r="N2110" s="154" t="s">
        <v>62</v>
      </c>
      <c r="O2110" s="154" t="s">
        <v>62</v>
      </c>
    </row>
    <row r="2111" spans="1:15" ht="13.5" customHeight="1" x14ac:dyDescent="0.3">
      <c r="A2111" s="155">
        <v>0.20833333333333301</v>
      </c>
      <c r="B2111" s="154" t="s">
        <v>62</v>
      </c>
      <c r="C2111" s="154" t="s">
        <v>62</v>
      </c>
      <c r="D2111" s="154" t="s">
        <v>62</v>
      </c>
      <c r="E2111" s="154" t="s">
        <v>62</v>
      </c>
      <c r="F2111" s="154" t="s">
        <v>62</v>
      </c>
      <c r="G2111" s="154" t="s">
        <v>62</v>
      </c>
      <c r="H2111" s="154" t="s">
        <v>62</v>
      </c>
      <c r="I2111" s="154" t="s">
        <v>62</v>
      </c>
      <c r="J2111" s="154" t="s">
        <v>62</v>
      </c>
      <c r="K2111" s="154" t="s">
        <v>62</v>
      </c>
      <c r="L2111" s="154" t="s">
        <v>62</v>
      </c>
      <c r="M2111" s="154" t="s">
        <v>62</v>
      </c>
      <c r="N2111" s="154" t="s">
        <v>62</v>
      </c>
      <c r="O2111" s="154" t="s">
        <v>62</v>
      </c>
    </row>
    <row r="2112" spans="1:15" ht="13.5" customHeight="1" x14ac:dyDescent="0.3">
      <c r="A2112" s="155">
        <v>0.21875</v>
      </c>
      <c r="B2112" s="154" t="s">
        <v>62</v>
      </c>
      <c r="C2112" s="154" t="s">
        <v>62</v>
      </c>
      <c r="D2112" s="154" t="s">
        <v>62</v>
      </c>
      <c r="E2112" s="154" t="s">
        <v>62</v>
      </c>
      <c r="F2112" s="154" t="s">
        <v>62</v>
      </c>
      <c r="G2112" s="154" t="s">
        <v>62</v>
      </c>
      <c r="H2112" s="154" t="s">
        <v>62</v>
      </c>
      <c r="I2112" s="154" t="s">
        <v>62</v>
      </c>
      <c r="J2112" s="154" t="s">
        <v>62</v>
      </c>
      <c r="K2112" s="154" t="s">
        <v>62</v>
      </c>
      <c r="L2112" s="154" t="s">
        <v>62</v>
      </c>
      <c r="M2112" s="154" t="s">
        <v>62</v>
      </c>
      <c r="N2112" s="154" t="s">
        <v>62</v>
      </c>
      <c r="O2112" s="154" t="s">
        <v>62</v>
      </c>
    </row>
    <row r="2113" spans="1:15" ht="13.5" customHeight="1" x14ac:dyDescent="0.3">
      <c r="A2113" s="155">
        <v>0.22916666666666699</v>
      </c>
      <c r="B2113" s="154" t="s">
        <v>62</v>
      </c>
      <c r="C2113" s="154" t="s">
        <v>62</v>
      </c>
      <c r="D2113" s="154" t="s">
        <v>62</v>
      </c>
      <c r="E2113" s="154" t="s">
        <v>62</v>
      </c>
      <c r="F2113" s="154" t="s">
        <v>62</v>
      </c>
      <c r="G2113" s="154" t="s">
        <v>62</v>
      </c>
      <c r="H2113" s="154" t="s">
        <v>62</v>
      </c>
      <c r="I2113" s="154" t="s">
        <v>62</v>
      </c>
      <c r="J2113" s="154" t="s">
        <v>62</v>
      </c>
      <c r="K2113" s="154" t="s">
        <v>62</v>
      </c>
      <c r="L2113" s="154" t="s">
        <v>62</v>
      </c>
      <c r="M2113" s="154" t="s">
        <v>62</v>
      </c>
      <c r="N2113" s="154" t="s">
        <v>62</v>
      </c>
      <c r="O2113" s="154" t="s">
        <v>62</v>
      </c>
    </row>
    <row r="2114" spans="1:15" ht="13.5" customHeight="1" x14ac:dyDescent="0.3">
      <c r="A2114" s="155">
        <v>0.23958333333333301</v>
      </c>
      <c r="B2114" s="154" t="s">
        <v>62</v>
      </c>
      <c r="C2114" s="154" t="s">
        <v>62</v>
      </c>
      <c r="D2114" s="154" t="s">
        <v>62</v>
      </c>
      <c r="E2114" s="154" t="s">
        <v>62</v>
      </c>
      <c r="F2114" s="154" t="s">
        <v>62</v>
      </c>
      <c r="G2114" s="154" t="s">
        <v>62</v>
      </c>
      <c r="H2114" s="154" t="s">
        <v>62</v>
      </c>
      <c r="I2114" s="154" t="s">
        <v>62</v>
      </c>
      <c r="J2114" s="154" t="s">
        <v>62</v>
      </c>
      <c r="K2114" s="154" t="s">
        <v>62</v>
      </c>
      <c r="L2114" s="154" t="s">
        <v>62</v>
      </c>
      <c r="M2114" s="154" t="s">
        <v>62</v>
      </c>
      <c r="N2114" s="154" t="s">
        <v>62</v>
      </c>
      <c r="O2114" s="154" t="s">
        <v>62</v>
      </c>
    </row>
    <row r="2115" spans="1:15" ht="13.5" customHeight="1" x14ac:dyDescent="0.3">
      <c r="A2115" s="155">
        <v>0.25</v>
      </c>
      <c r="B2115" s="154" t="s">
        <v>62</v>
      </c>
      <c r="C2115" s="154" t="s">
        <v>62</v>
      </c>
      <c r="D2115" s="154" t="s">
        <v>62</v>
      </c>
      <c r="E2115" s="154" t="s">
        <v>62</v>
      </c>
      <c r="F2115" s="154" t="s">
        <v>62</v>
      </c>
      <c r="G2115" s="154" t="s">
        <v>62</v>
      </c>
      <c r="H2115" s="154" t="s">
        <v>62</v>
      </c>
      <c r="I2115" s="154" t="s">
        <v>62</v>
      </c>
      <c r="J2115" s="154" t="s">
        <v>62</v>
      </c>
      <c r="K2115" s="154" t="s">
        <v>62</v>
      </c>
      <c r="L2115" s="154" t="s">
        <v>62</v>
      </c>
      <c r="M2115" s="154" t="s">
        <v>62</v>
      </c>
      <c r="N2115" s="154" t="s">
        <v>62</v>
      </c>
      <c r="O2115" s="154" t="s">
        <v>62</v>
      </c>
    </row>
    <row r="2116" spans="1:15" ht="13.5" customHeight="1" x14ac:dyDescent="0.3">
      <c r="A2116" s="155">
        <v>0.26041666666666702</v>
      </c>
      <c r="B2116" s="154" t="s">
        <v>62</v>
      </c>
      <c r="C2116" s="154" t="s">
        <v>62</v>
      </c>
      <c r="D2116" s="154" t="s">
        <v>62</v>
      </c>
      <c r="E2116" s="154" t="s">
        <v>62</v>
      </c>
      <c r="F2116" s="154" t="s">
        <v>62</v>
      </c>
      <c r="G2116" s="154" t="s">
        <v>62</v>
      </c>
      <c r="H2116" s="154" t="s">
        <v>62</v>
      </c>
      <c r="I2116" s="154" t="s">
        <v>62</v>
      </c>
      <c r="J2116" s="154" t="s">
        <v>62</v>
      </c>
      <c r="K2116" s="154" t="s">
        <v>62</v>
      </c>
      <c r="L2116" s="154" t="s">
        <v>62</v>
      </c>
      <c r="M2116" s="154" t="s">
        <v>62</v>
      </c>
      <c r="N2116" s="154" t="s">
        <v>62</v>
      </c>
      <c r="O2116" s="154" t="s">
        <v>62</v>
      </c>
    </row>
    <row r="2117" spans="1:15" ht="13.5" customHeight="1" x14ac:dyDescent="0.3">
      <c r="A2117" s="155">
        <v>0.27083333333333298</v>
      </c>
      <c r="B2117" s="154" t="s">
        <v>62</v>
      </c>
      <c r="C2117" s="154" t="s">
        <v>62</v>
      </c>
      <c r="D2117" s="154" t="s">
        <v>62</v>
      </c>
      <c r="E2117" s="154" t="s">
        <v>62</v>
      </c>
      <c r="F2117" s="154" t="s">
        <v>62</v>
      </c>
      <c r="G2117" s="154" t="s">
        <v>62</v>
      </c>
      <c r="H2117" s="154" t="s">
        <v>62</v>
      </c>
      <c r="I2117" s="154" t="s">
        <v>62</v>
      </c>
      <c r="J2117" s="154" t="s">
        <v>62</v>
      </c>
      <c r="K2117" s="154" t="s">
        <v>62</v>
      </c>
      <c r="L2117" s="154" t="s">
        <v>62</v>
      </c>
      <c r="M2117" s="154" t="s">
        <v>62</v>
      </c>
      <c r="N2117" s="154" t="s">
        <v>62</v>
      </c>
      <c r="O2117" s="154" t="s">
        <v>62</v>
      </c>
    </row>
    <row r="2118" spans="1:15" ht="13.5" customHeight="1" x14ac:dyDescent="0.3">
      <c r="A2118" s="155">
        <v>0.28125</v>
      </c>
      <c r="B2118" s="154" t="s">
        <v>62</v>
      </c>
      <c r="C2118" s="154" t="s">
        <v>62</v>
      </c>
      <c r="D2118" s="154" t="s">
        <v>62</v>
      </c>
      <c r="E2118" s="154" t="s">
        <v>62</v>
      </c>
      <c r="F2118" s="154" t="s">
        <v>62</v>
      </c>
      <c r="G2118" s="154" t="s">
        <v>62</v>
      </c>
      <c r="H2118" s="154" t="s">
        <v>62</v>
      </c>
      <c r="I2118" s="154" t="s">
        <v>62</v>
      </c>
      <c r="J2118" s="154" t="s">
        <v>62</v>
      </c>
      <c r="K2118" s="154" t="s">
        <v>62</v>
      </c>
      <c r="L2118" s="154" t="s">
        <v>62</v>
      </c>
      <c r="M2118" s="154" t="s">
        <v>62</v>
      </c>
      <c r="N2118" s="154" t="s">
        <v>62</v>
      </c>
      <c r="O2118" s="154" t="s">
        <v>62</v>
      </c>
    </row>
    <row r="2119" spans="1:15" ht="13.5" customHeight="1" x14ac:dyDescent="0.3">
      <c r="A2119" s="155">
        <v>0.29166666666666702</v>
      </c>
      <c r="B2119" s="154" t="s">
        <v>62</v>
      </c>
      <c r="C2119" s="154" t="s">
        <v>62</v>
      </c>
      <c r="D2119" s="154" t="s">
        <v>62</v>
      </c>
      <c r="E2119" s="154" t="s">
        <v>62</v>
      </c>
      <c r="F2119" s="154" t="s">
        <v>62</v>
      </c>
      <c r="G2119" s="154" t="s">
        <v>62</v>
      </c>
      <c r="H2119" s="154" t="s">
        <v>62</v>
      </c>
      <c r="I2119" s="154" t="s">
        <v>62</v>
      </c>
      <c r="J2119" s="154" t="s">
        <v>62</v>
      </c>
      <c r="K2119" s="154" t="s">
        <v>62</v>
      </c>
      <c r="L2119" s="154" t="s">
        <v>62</v>
      </c>
      <c r="M2119" s="154" t="s">
        <v>62</v>
      </c>
      <c r="N2119" s="154" t="s">
        <v>62</v>
      </c>
      <c r="O2119" s="154" t="s">
        <v>62</v>
      </c>
    </row>
    <row r="2120" spans="1:15" ht="13.5" customHeight="1" x14ac:dyDescent="0.3">
      <c r="A2120" s="155">
        <v>0.30208333333333298</v>
      </c>
      <c r="B2120" s="154" t="s">
        <v>62</v>
      </c>
      <c r="C2120" s="154" t="s">
        <v>62</v>
      </c>
      <c r="D2120" s="154" t="s">
        <v>62</v>
      </c>
      <c r="E2120" s="154" t="s">
        <v>62</v>
      </c>
      <c r="F2120" s="154" t="s">
        <v>62</v>
      </c>
      <c r="G2120" s="154" t="s">
        <v>62</v>
      </c>
      <c r="H2120" s="154" t="s">
        <v>62</v>
      </c>
      <c r="I2120" s="154" t="s">
        <v>62</v>
      </c>
      <c r="J2120" s="154" t="s">
        <v>62</v>
      </c>
      <c r="K2120" s="154" t="s">
        <v>62</v>
      </c>
      <c r="L2120" s="154" t="s">
        <v>62</v>
      </c>
      <c r="M2120" s="154" t="s">
        <v>62</v>
      </c>
      <c r="N2120" s="154" t="s">
        <v>62</v>
      </c>
      <c r="O2120" s="154" t="s">
        <v>62</v>
      </c>
    </row>
    <row r="2121" spans="1:15" ht="13.5" customHeight="1" x14ac:dyDescent="0.3">
      <c r="A2121" s="155">
        <v>0.3125</v>
      </c>
      <c r="B2121" s="154" t="s">
        <v>62</v>
      </c>
      <c r="C2121" s="154" t="s">
        <v>62</v>
      </c>
      <c r="D2121" s="154" t="s">
        <v>62</v>
      </c>
      <c r="E2121" s="154" t="s">
        <v>62</v>
      </c>
      <c r="F2121" s="154" t="s">
        <v>62</v>
      </c>
      <c r="G2121" s="154" t="s">
        <v>62</v>
      </c>
      <c r="H2121" s="154" t="s">
        <v>62</v>
      </c>
      <c r="I2121" s="154" t="s">
        <v>62</v>
      </c>
      <c r="J2121" s="154" t="s">
        <v>62</v>
      </c>
      <c r="K2121" s="154" t="s">
        <v>62</v>
      </c>
      <c r="L2121" s="154" t="s">
        <v>62</v>
      </c>
      <c r="M2121" s="154" t="s">
        <v>62</v>
      </c>
      <c r="N2121" s="154" t="s">
        <v>62</v>
      </c>
      <c r="O2121" s="154" t="s">
        <v>62</v>
      </c>
    </row>
    <row r="2122" spans="1:15" ht="13.5" customHeight="1" x14ac:dyDescent="0.3">
      <c r="A2122" s="155">
        <v>0.32291666666666702</v>
      </c>
      <c r="B2122" s="154" t="s">
        <v>62</v>
      </c>
      <c r="C2122" s="154" t="s">
        <v>62</v>
      </c>
      <c r="D2122" s="154" t="s">
        <v>62</v>
      </c>
      <c r="E2122" s="154" t="s">
        <v>62</v>
      </c>
      <c r="F2122" s="154" t="s">
        <v>62</v>
      </c>
      <c r="G2122" s="154" t="s">
        <v>62</v>
      </c>
      <c r="H2122" s="154" t="s">
        <v>62</v>
      </c>
      <c r="I2122" s="154" t="s">
        <v>62</v>
      </c>
      <c r="J2122" s="154" t="s">
        <v>62</v>
      </c>
      <c r="K2122" s="154" t="s">
        <v>62</v>
      </c>
      <c r="L2122" s="154" t="s">
        <v>62</v>
      </c>
      <c r="M2122" s="154" t="s">
        <v>62</v>
      </c>
      <c r="N2122" s="154" t="s">
        <v>62</v>
      </c>
      <c r="O2122" s="154" t="s">
        <v>62</v>
      </c>
    </row>
    <row r="2123" spans="1:15" ht="13.5" customHeight="1" x14ac:dyDescent="0.3">
      <c r="A2123" s="155">
        <v>0.33333333333333298</v>
      </c>
      <c r="B2123" s="154" t="s">
        <v>62</v>
      </c>
      <c r="C2123" s="154" t="s">
        <v>62</v>
      </c>
      <c r="D2123" s="154" t="s">
        <v>62</v>
      </c>
      <c r="E2123" s="154" t="s">
        <v>62</v>
      </c>
      <c r="F2123" s="154" t="s">
        <v>62</v>
      </c>
      <c r="G2123" s="154" t="s">
        <v>62</v>
      </c>
      <c r="H2123" s="154" t="s">
        <v>62</v>
      </c>
      <c r="I2123" s="154" t="s">
        <v>62</v>
      </c>
      <c r="J2123" s="154" t="s">
        <v>62</v>
      </c>
      <c r="K2123" s="154" t="s">
        <v>62</v>
      </c>
      <c r="L2123" s="154" t="s">
        <v>62</v>
      </c>
      <c r="M2123" s="154" t="s">
        <v>62</v>
      </c>
      <c r="N2123" s="154" t="s">
        <v>62</v>
      </c>
      <c r="O2123" s="154" t="s">
        <v>62</v>
      </c>
    </row>
    <row r="2124" spans="1:15" ht="13.5" customHeight="1" x14ac:dyDescent="0.3">
      <c r="A2124" s="155">
        <v>0.34375</v>
      </c>
      <c r="B2124" s="154" t="s">
        <v>62</v>
      </c>
      <c r="C2124" s="154" t="s">
        <v>62</v>
      </c>
      <c r="D2124" s="154" t="s">
        <v>62</v>
      </c>
      <c r="E2124" s="154" t="s">
        <v>62</v>
      </c>
      <c r="F2124" s="154" t="s">
        <v>62</v>
      </c>
      <c r="G2124" s="154" t="s">
        <v>62</v>
      </c>
      <c r="H2124" s="154" t="s">
        <v>62</v>
      </c>
      <c r="I2124" s="154" t="s">
        <v>62</v>
      </c>
      <c r="J2124" s="154" t="s">
        <v>62</v>
      </c>
      <c r="K2124" s="154" t="s">
        <v>62</v>
      </c>
      <c r="L2124" s="154" t="s">
        <v>62</v>
      </c>
      <c r="M2124" s="154" t="s">
        <v>62</v>
      </c>
      <c r="N2124" s="154" t="s">
        <v>62</v>
      </c>
      <c r="O2124" s="154" t="s">
        <v>62</v>
      </c>
    </row>
    <row r="2125" spans="1:15" ht="13.5" customHeight="1" x14ac:dyDescent="0.3">
      <c r="A2125" s="155">
        <v>0.35416666666666702</v>
      </c>
      <c r="B2125" s="154" t="s">
        <v>62</v>
      </c>
      <c r="C2125" s="154" t="s">
        <v>62</v>
      </c>
      <c r="D2125" s="154" t="s">
        <v>62</v>
      </c>
      <c r="E2125" s="154" t="s">
        <v>62</v>
      </c>
      <c r="F2125" s="154" t="s">
        <v>62</v>
      </c>
      <c r="G2125" s="154" t="s">
        <v>62</v>
      </c>
      <c r="H2125" s="154" t="s">
        <v>62</v>
      </c>
      <c r="I2125" s="154" t="s">
        <v>62</v>
      </c>
      <c r="J2125" s="154" t="s">
        <v>62</v>
      </c>
      <c r="K2125" s="154" t="s">
        <v>62</v>
      </c>
      <c r="L2125" s="154" t="s">
        <v>62</v>
      </c>
      <c r="M2125" s="154" t="s">
        <v>62</v>
      </c>
      <c r="N2125" s="154" t="s">
        <v>62</v>
      </c>
      <c r="O2125" s="154" t="s">
        <v>62</v>
      </c>
    </row>
    <row r="2126" spans="1:15" ht="13.5" customHeight="1" x14ac:dyDescent="0.3">
      <c r="A2126" s="155">
        <v>0.36458333333333298</v>
      </c>
      <c r="B2126" s="154" t="s">
        <v>62</v>
      </c>
      <c r="C2126" s="154" t="s">
        <v>62</v>
      </c>
      <c r="D2126" s="154" t="s">
        <v>62</v>
      </c>
      <c r="E2126" s="154" t="s">
        <v>62</v>
      </c>
      <c r="F2126" s="154" t="s">
        <v>62</v>
      </c>
      <c r="G2126" s="154" t="s">
        <v>62</v>
      </c>
      <c r="H2126" s="154" t="s">
        <v>62</v>
      </c>
      <c r="I2126" s="154" t="s">
        <v>62</v>
      </c>
      <c r="J2126" s="154" t="s">
        <v>62</v>
      </c>
      <c r="K2126" s="154" t="s">
        <v>62</v>
      </c>
      <c r="L2126" s="154" t="s">
        <v>62</v>
      </c>
      <c r="M2126" s="154" t="s">
        <v>62</v>
      </c>
      <c r="N2126" s="154" t="s">
        <v>62</v>
      </c>
      <c r="O2126" s="154" t="s">
        <v>62</v>
      </c>
    </row>
    <row r="2127" spans="1:15" ht="13.5" customHeight="1" x14ac:dyDescent="0.3">
      <c r="A2127" s="155">
        <v>0.375</v>
      </c>
      <c r="B2127" s="154" t="s">
        <v>62</v>
      </c>
      <c r="C2127" s="154" t="s">
        <v>62</v>
      </c>
      <c r="D2127" s="154" t="s">
        <v>62</v>
      </c>
      <c r="E2127" s="154" t="s">
        <v>62</v>
      </c>
      <c r="F2127" s="154" t="s">
        <v>62</v>
      </c>
      <c r="G2127" s="154" t="s">
        <v>62</v>
      </c>
      <c r="H2127" s="154" t="s">
        <v>62</v>
      </c>
      <c r="I2127" s="154" t="s">
        <v>62</v>
      </c>
      <c r="J2127" s="154" t="s">
        <v>62</v>
      </c>
      <c r="K2127" s="154" t="s">
        <v>62</v>
      </c>
      <c r="L2127" s="154" t="s">
        <v>62</v>
      </c>
      <c r="M2127" s="154" t="s">
        <v>62</v>
      </c>
      <c r="N2127" s="154" t="s">
        <v>62</v>
      </c>
      <c r="O2127" s="154" t="s">
        <v>62</v>
      </c>
    </row>
    <row r="2128" spans="1:15" ht="13.5" customHeight="1" x14ac:dyDescent="0.3">
      <c r="A2128" s="155">
        <v>0.38541666666666702</v>
      </c>
      <c r="B2128" s="154" t="s">
        <v>62</v>
      </c>
      <c r="C2128" s="154" t="s">
        <v>62</v>
      </c>
      <c r="D2128" s="154" t="s">
        <v>62</v>
      </c>
      <c r="E2128" s="154" t="s">
        <v>62</v>
      </c>
      <c r="F2128" s="154" t="s">
        <v>62</v>
      </c>
      <c r="G2128" s="154" t="s">
        <v>62</v>
      </c>
      <c r="H2128" s="154" t="s">
        <v>62</v>
      </c>
      <c r="I2128" s="154" t="s">
        <v>62</v>
      </c>
      <c r="J2128" s="154" t="s">
        <v>62</v>
      </c>
      <c r="K2128" s="154" t="s">
        <v>62</v>
      </c>
      <c r="L2128" s="154" t="s">
        <v>62</v>
      </c>
      <c r="M2128" s="154" t="s">
        <v>62</v>
      </c>
      <c r="N2128" s="154" t="s">
        <v>62</v>
      </c>
      <c r="O2128" s="154" t="s">
        <v>62</v>
      </c>
    </row>
    <row r="2129" spans="1:15" ht="13.5" customHeight="1" x14ac:dyDescent="0.3">
      <c r="A2129" s="155">
        <v>0.39583333333333298</v>
      </c>
      <c r="B2129" s="154" t="s">
        <v>62</v>
      </c>
      <c r="C2129" s="154" t="s">
        <v>62</v>
      </c>
      <c r="D2129" s="154" t="s">
        <v>62</v>
      </c>
      <c r="E2129" s="154" t="s">
        <v>62</v>
      </c>
      <c r="F2129" s="154" t="s">
        <v>62</v>
      </c>
      <c r="G2129" s="154" t="s">
        <v>62</v>
      </c>
      <c r="H2129" s="154" t="s">
        <v>62</v>
      </c>
      <c r="I2129" s="154" t="s">
        <v>62</v>
      </c>
      <c r="J2129" s="154" t="s">
        <v>62</v>
      </c>
      <c r="K2129" s="154" t="s">
        <v>62</v>
      </c>
      <c r="L2129" s="154" t="s">
        <v>62</v>
      </c>
      <c r="M2129" s="154" t="s">
        <v>62</v>
      </c>
      <c r="N2129" s="154" t="s">
        <v>62</v>
      </c>
      <c r="O2129" s="154" t="s">
        <v>62</v>
      </c>
    </row>
    <row r="2130" spans="1:15" ht="13.5" customHeight="1" x14ac:dyDescent="0.3">
      <c r="A2130" s="155">
        <v>0.40625</v>
      </c>
      <c r="B2130" s="154" t="s">
        <v>62</v>
      </c>
      <c r="C2130" s="154" t="s">
        <v>62</v>
      </c>
      <c r="D2130" s="154" t="s">
        <v>62</v>
      </c>
      <c r="E2130" s="154" t="s">
        <v>62</v>
      </c>
      <c r="F2130" s="154" t="s">
        <v>62</v>
      </c>
      <c r="G2130" s="154" t="s">
        <v>62</v>
      </c>
      <c r="H2130" s="154" t="s">
        <v>62</v>
      </c>
      <c r="I2130" s="154" t="s">
        <v>62</v>
      </c>
      <c r="J2130" s="154" t="s">
        <v>62</v>
      </c>
      <c r="K2130" s="154" t="s">
        <v>62</v>
      </c>
      <c r="L2130" s="154" t="s">
        <v>62</v>
      </c>
      <c r="M2130" s="154" t="s">
        <v>62</v>
      </c>
      <c r="N2130" s="154" t="s">
        <v>62</v>
      </c>
      <c r="O2130" s="154" t="s">
        <v>62</v>
      </c>
    </row>
    <row r="2131" spans="1:15" ht="13.5" customHeight="1" x14ac:dyDescent="0.3">
      <c r="A2131" s="155">
        <v>0.41666666666666702</v>
      </c>
      <c r="B2131" s="154" t="s">
        <v>62</v>
      </c>
      <c r="C2131" s="154" t="s">
        <v>62</v>
      </c>
      <c r="D2131" s="154" t="s">
        <v>62</v>
      </c>
      <c r="E2131" s="154" t="s">
        <v>62</v>
      </c>
      <c r="F2131" s="154" t="s">
        <v>62</v>
      </c>
      <c r="G2131" s="154" t="s">
        <v>62</v>
      </c>
      <c r="H2131" s="154" t="s">
        <v>62</v>
      </c>
      <c r="I2131" s="154" t="s">
        <v>62</v>
      </c>
      <c r="J2131" s="154" t="s">
        <v>62</v>
      </c>
      <c r="K2131" s="154" t="s">
        <v>62</v>
      </c>
      <c r="L2131" s="154" t="s">
        <v>62</v>
      </c>
      <c r="M2131" s="154" t="s">
        <v>62</v>
      </c>
      <c r="N2131" s="154" t="s">
        <v>62</v>
      </c>
      <c r="O2131" s="154" t="s">
        <v>62</v>
      </c>
    </row>
    <row r="2132" spans="1:15" ht="13.5" customHeight="1" x14ac:dyDescent="0.3">
      <c r="A2132" s="155">
        <v>0.42708333333333298</v>
      </c>
      <c r="B2132" s="154" t="s">
        <v>62</v>
      </c>
      <c r="C2132" s="154" t="s">
        <v>62</v>
      </c>
      <c r="D2132" s="154" t="s">
        <v>62</v>
      </c>
      <c r="E2132" s="154" t="s">
        <v>62</v>
      </c>
      <c r="F2132" s="154" t="s">
        <v>62</v>
      </c>
      <c r="G2132" s="154" t="s">
        <v>62</v>
      </c>
      <c r="H2132" s="154" t="s">
        <v>62</v>
      </c>
      <c r="I2132" s="154" t="s">
        <v>62</v>
      </c>
      <c r="J2132" s="154" t="s">
        <v>62</v>
      </c>
      <c r="K2132" s="154" t="s">
        <v>62</v>
      </c>
      <c r="L2132" s="154" t="s">
        <v>62</v>
      </c>
      <c r="M2132" s="154" t="s">
        <v>62</v>
      </c>
      <c r="N2132" s="154" t="s">
        <v>62</v>
      </c>
      <c r="O2132" s="154" t="s">
        <v>62</v>
      </c>
    </row>
    <row r="2133" spans="1:15" ht="13.5" customHeight="1" x14ac:dyDescent="0.3">
      <c r="A2133" s="155">
        <v>0.4375</v>
      </c>
      <c r="B2133" s="154" t="s">
        <v>62</v>
      </c>
      <c r="C2133" s="154" t="s">
        <v>62</v>
      </c>
      <c r="D2133" s="154" t="s">
        <v>62</v>
      </c>
      <c r="E2133" s="154" t="s">
        <v>62</v>
      </c>
      <c r="F2133" s="154" t="s">
        <v>62</v>
      </c>
      <c r="G2133" s="154" t="s">
        <v>62</v>
      </c>
      <c r="H2133" s="154" t="s">
        <v>62</v>
      </c>
      <c r="I2133" s="154" t="s">
        <v>62</v>
      </c>
      <c r="J2133" s="154" t="s">
        <v>62</v>
      </c>
      <c r="K2133" s="154" t="s">
        <v>62</v>
      </c>
      <c r="L2133" s="154" t="s">
        <v>62</v>
      </c>
      <c r="M2133" s="154" t="s">
        <v>62</v>
      </c>
      <c r="N2133" s="154" t="s">
        <v>62</v>
      </c>
      <c r="O2133" s="154" t="s">
        <v>62</v>
      </c>
    </row>
    <row r="2134" spans="1:15" ht="13.5" customHeight="1" x14ac:dyDescent="0.3">
      <c r="A2134" s="155">
        <v>0.44791666666666702</v>
      </c>
      <c r="B2134" s="154" t="s">
        <v>62</v>
      </c>
      <c r="C2134" s="154" t="s">
        <v>62</v>
      </c>
      <c r="D2134" s="154" t="s">
        <v>62</v>
      </c>
      <c r="E2134" s="154" t="s">
        <v>62</v>
      </c>
      <c r="F2134" s="154" t="s">
        <v>62</v>
      </c>
      <c r="G2134" s="154" t="s">
        <v>62</v>
      </c>
      <c r="H2134" s="154" t="s">
        <v>62</v>
      </c>
      <c r="I2134" s="154" t="s">
        <v>62</v>
      </c>
      <c r="J2134" s="154" t="s">
        <v>62</v>
      </c>
      <c r="K2134" s="154" t="s">
        <v>62</v>
      </c>
      <c r="L2134" s="154" t="s">
        <v>62</v>
      </c>
      <c r="M2134" s="154" t="s">
        <v>62</v>
      </c>
      <c r="N2134" s="154" t="s">
        <v>62</v>
      </c>
      <c r="O2134" s="154" t="s">
        <v>62</v>
      </c>
    </row>
    <row r="2135" spans="1:15" ht="13.5" customHeight="1" x14ac:dyDescent="0.3">
      <c r="A2135" s="155">
        <v>0.45833333333333298</v>
      </c>
      <c r="B2135" s="154" t="s">
        <v>62</v>
      </c>
      <c r="C2135" s="154" t="s">
        <v>62</v>
      </c>
      <c r="D2135" s="154" t="s">
        <v>62</v>
      </c>
      <c r="E2135" s="154" t="s">
        <v>62</v>
      </c>
      <c r="F2135" s="154" t="s">
        <v>62</v>
      </c>
      <c r="G2135" s="154" t="s">
        <v>62</v>
      </c>
      <c r="H2135" s="154" t="s">
        <v>62</v>
      </c>
      <c r="I2135" s="154" t="s">
        <v>62</v>
      </c>
      <c r="J2135" s="154" t="s">
        <v>62</v>
      </c>
      <c r="K2135" s="154" t="s">
        <v>62</v>
      </c>
      <c r="L2135" s="154" t="s">
        <v>62</v>
      </c>
      <c r="M2135" s="154" t="s">
        <v>62</v>
      </c>
      <c r="N2135" s="154" t="s">
        <v>62</v>
      </c>
      <c r="O2135" s="154" t="s">
        <v>62</v>
      </c>
    </row>
    <row r="2136" spans="1:15" ht="13.5" customHeight="1" x14ac:dyDescent="0.3">
      <c r="A2136" s="155">
        <v>0.46875</v>
      </c>
      <c r="B2136" s="154" t="s">
        <v>62</v>
      </c>
      <c r="C2136" s="154" t="s">
        <v>62</v>
      </c>
      <c r="D2136" s="154" t="s">
        <v>62</v>
      </c>
      <c r="E2136" s="154" t="s">
        <v>62</v>
      </c>
      <c r="F2136" s="154" t="s">
        <v>62</v>
      </c>
      <c r="G2136" s="154" t="s">
        <v>62</v>
      </c>
      <c r="H2136" s="154" t="s">
        <v>62</v>
      </c>
      <c r="I2136" s="154" t="s">
        <v>62</v>
      </c>
      <c r="J2136" s="154" t="s">
        <v>62</v>
      </c>
      <c r="K2136" s="154" t="s">
        <v>62</v>
      </c>
      <c r="L2136" s="154" t="s">
        <v>62</v>
      </c>
      <c r="M2136" s="154" t="s">
        <v>62</v>
      </c>
      <c r="N2136" s="154" t="s">
        <v>62</v>
      </c>
      <c r="O2136" s="154" t="s">
        <v>62</v>
      </c>
    </row>
    <row r="2137" spans="1:15" ht="13.5" customHeight="1" x14ac:dyDescent="0.3">
      <c r="A2137" s="155">
        <v>0.47916666666666702</v>
      </c>
      <c r="B2137" s="154" t="s">
        <v>62</v>
      </c>
      <c r="C2137" s="154" t="s">
        <v>62</v>
      </c>
      <c r="D2137" s="154" t="s">
        <v>62</v>
      </c>
      <c r="E2137" s="154" t="s">
        <v>62</v>
      </c>
      <c r="F2137" s="154" t="s">
        <v>62</v>
      </c>
      <c r="G2137" s="154" t="s">
        <v>62</v>
      </c>
      <c r="H2137" s="154" t="s">
        <v>62</v>
      </c>
      <c r="I2137" s="154" t="s">
        <v>62</v>
      </c>
      <c r="J2137" s="154" t="s">
        <v>62</v>
      </c>
      <c r="K2137" s="154" t="s">
        <v>62</v>
      </c>
      <c r="L2137" s="154" t="s">
        <v>62</v>
      </c>
      <c r="M2137" s="154" t="s">
        <v>62</v>
      </c>
      <c r="N2137" s="154" t="s">
        <v>62</v>
      </c>
      <c r="O2137" s="154" t="s">
        <v>62</v>
      </c>
    </row>
    <row r="2138" spans="1:15" ht="13.5" customHeight="1" x14ac:dyDescent="0.3">
      <c r="A2138" s="155">
        <v>0.48958333333333298</v>
      </c>
      <c r="B2138" s="154" t="s">
        <v>62</v>
      </c>
      <c r="C2138" s="154" t="s">
        <v>62</v>
      </c>
      <c r="D2138" s="154" t="s">
        <v>62</v>
      </c>
      <c r="E2138" s="154" t="s">
        <v>62</v>
      </c>
      <c r="F2138" s="154" t="s">
        <v>62</v>
      </c>
      <c r="G2138" s="154" t="s">
        <v>62</v>
      </c>
      <c r="H2138" s="154" t="s">
        <v>62</v>
      </c>
      <c r="I2138" s="154" t="s">
        <v>62</v>
      </c>
      <c r="J2138" s="154" t="s">
        <v>62</v>
      </c>
      <c r="K2138" s="154" t="s">
        <v>62</v>
      </c>
      <c r="L2138" s="154" t="s">
        <v>62</v>
      </c>
      <c r="M2138" s="154" t="s">
        <v>62</v>
      </c>
      <c r="N2138" s="154" t="s">
        <v>62</v>
      </c>
      <c r="O2138" s="154" t="s">
        <v>62</v>
      </c>
    </row>
    <row r="2139" spans="1:15" ht="13.5" customHeight="1" x14ac:dyDescent="0.3">
      <c r="A2139" s="155">
        <v>0.5</v>
      </c>
      <c r="B2139" s="154" t="s">
        <v>62</v>
      </c>
      <c r="C2139" s="154" t="s">
        <v>62</v>
      </c>
      <c r="D2139" s="154" t="s">
        <v>62</v>
      </c>
      <c r="E2139" s="154" t="s">
        <v>62</v>
      </c>
      <c r="F2139" s="154" t="s">
        <v>62</v>
      </c>
      <c r="G2139" s="154" t="s">
        <v>62</v>
      </c>
      <c r="H2139" s="154" t="s">
        <v>62</v>
      </c>
      <c r="I2139" s="154" t="s">
        <v>62</v>
      </c>
      <c r="J2139" s="154" t="s">
        <v>62</v>
      </c>
      <c r="K2139" s="154" t="s">
        <v>62</v>
      </c>
      <c r="L2139" s="154" t="s">
        <v>62</v>
      </c>
      <c r="M2139" s="154" t="s">
        <v>62</v>
      </c>
      <c r="N2139" s="154" t="s">
        <v>62</v>
      </c>
      <c r="O2139" s="154" t="s">
        <v>62</v>
      </c>
    </row>
    <row r="2140" spans="1:15" ht="13.5" customHeight="1" x14ac:dyDescent="0.3">
      <c r="A2140" s="155">
        <v>0.51041666666666696</v>
      </c>
      <c r="B2140" s="154" t="s">
        <v>62</v>
      </c>
      <c r="C2140" s="154" t="s">
        <v>62</v>
      </c>
      <c r="D2140" s="154" t="s">
        <v>62</v>
      </c>
      <c r="E2140" s="154" t="s">
        <v>62</v>
      </c>
      <c r="F2140" s="154" t="s">
        <v>62</v>
      </c>
      <c r="G2140" s="154" t="s">
        <v>62</v>
      </c>
      <c r="H2140" s="154" t="s">
        <v>62</v>
      </c>
      <c r="I2140" s="154" t="s">
        <v>62</v>
      </c>
      <c r="J2140" s="154" t="s">
        <v>62</v>
      </c>
      <c r="K2140" s="154" t="s">
        <v>62</v>
      </c>
      <c r="L2140" s="154" t="s">
        <v>62</v>
      </c>
      <c r="M2140" s="154" t="s">
        <v>62</v>
      </c>
      <c r="N2140" s="154" t="s">
        <v>62</v>
      </c>
      <c r="O2140" s="154" t="s">
        <v>62</v>
      </c>
    </row>
    <row r="2141" spans="1:15" ht="13.5" customHeight="1" x14ac:dyDescent="0.3">
      <c r="A2141" s="155">
        <v>0.52083333333333304</v>
      </c>
      <c r="B2141" s="154" t="s">
        <v>62</v>
      </c>
      <c r="C2141" s="154" t="s">
        <v>62</v>
      </c>
      <c r="D2141" s="154" t="s">
        <v>62</v>
      </c>
      <c r="E2141" s="154" t="s">
        <v>62</v>
      </c>
      <c r="F2141" s="154" t="s">
        <v>62</v>
      </c>
      <c r="G2141" s="154" t="s">
        <v>62</v>
      </c>
      <c r="H2141" s="154" t="s">
        <v>62</v>
      </c>
      <c r="I2141" s="154" t="s">
        <v>62</v>
      </c>
      <c r="J2141" s="154" t="s">
        <v>62</v>
      </c>
      <c r="K2141" s="154" t="s">
        <v>62</v>
      </c>
      <c r="L2141" s="154" t="s">
        <v>62</v>
      </c>
      <c r="M2141" s="154" t="s">
        <v>62</v>
      </c>
      <c r="N2141" s="154" t="s">
        <v>62</v>
      </c>
      <c r="O2141" s="154" t="s">
        <v>62</v>
      </c>
    </row>
    <row r="2142" spans="1:15" ht="13.5" customHeight="1" x14ac:dyDescent="0.3">
      <c r="A2142" s="155">
        <v>0.53125</v>
      </c>
      <c r="B2142" s="154" t="s">
        <v>62</v>
      </c>
      <c r="C2142" s="154" t="s">
        <v>62</v>
      </c>
      <c r="D2142" s="154" t="s">
        <v>62</v>
      </c>
      <c r="E2142" s="154" t="s">
        <v>62</v>
      </c>
      <c r="F2142" s="154" t="s">
        <v>62</v>
      </c>
      <c r="G2142" s="154" t="s">
        <v>62</v>
      </c>
      <c r="H2142" s="154" t="s">
        <v>62</v>
      </c>
      <c r="I2142" s="154" t="s">
        <v>62</v>
      </c>
      <c r="J2142" s="154" t="s">
        <v>62</v>
      </c>
      <c r="K2142" s="154" t="s">
        <v>62</v>
      </c>
      <c r="L2142" s="154" t="s">
        <v>62</v>
      </c>
      <c r="M2142" s="154" t="s">
        <v>62</v>
      </c>
      <c r="N2142" s="154" t="s">
        <v>62</v>
      </c>
      <c r="O2142" s="154" t="s">
        <v>62</v>
      </c>
    </row>
    <row r="2143" spans="1:15" ht="13.5" customHeight="1" x14ac:dyDescent="0.3">
      <c r="A2143" s="155">
        <v>0.54166666666666696</v>
      </c>
      <c r="B2143" s="154" t="s">
        <v>62</v>
      </c>
      <c r="C2143" s="154" t="s">
        <v>62</v>
      </c>
      <c r="D2143" s="154" t="s">
        <v>62</v>
      </c>
      <c r="E2143" s="154" t="s">
        <v>62</v>
      </c>
      <c r="F2143" s="154" t="s">
        <v>62</v>
      </c>
      <c r="G2143" s="154" t="s">
        <v>62</v>
      </c>
      <c r="H2143" s="154" t="s">
        <v>62</v>
      </c>
      <c r="I2143" s="154" t="s">
        <v>62</v>
      </c>
      <c r="J2143" s="154" t="s">
        <v>62</v>
      </c>
      <c r="K2143" s="154" t="s">
        <v>62</v>
      </c>
      <c r="L2143" s="154" t="s">
        <v>62</v>
      </c>
      <c r="M2143" s="154" t="s">
        <v>62</v>
      </c>
      <c r="N2143" s="154" t="s">
        <v>62</v>
      </c>
      <c r="O2143" s="154" t="s">
        <v>62</v>
      </c>
    </row>
    <row r="2144" spans="1:15" ht="13.5" customHeight="1" x14ac:dyDescent="0.3">
      <c r="A2144" s="155">
        <v>0.55208333333333304</v>
      </c>
      <c r="B2144" s="154" t="s">
        <v>62</v>
      </c>
      <c r="C2144" s="154" t="s">
        <v>62</v>
      </c>
      <c r="D2144" s="154" t="s">
        <v>62</v>
      </c>
      <c r="E2144" s="154" t="s">
        <v>62</v>
      </c>
      <c r="F2144" s="154" t="s">
        <v>62</v>
      </c>
      <c r="G2144" s="154" t="s">
        <v>62</v>
      </c>
      <c r="H2144" s="154" t="s">
        <v>62</v>
      </c>
      <c r="I2144" s="154" t="s">
        <v>62</v>
      </c>
      <c r="J2144" s="154" t="s">
        <v>62</v>
      </c>
      <c r="K2144" s="154" t="s">
        <v>62</v>
      </c>
      <c r="L2144" s="154" t="s">
        <v>62</v>
      </c>
      <c r="M2144" s="154" t="s">
        <v>62</v>
      </c>
      <c r="N2144" s="154" t="s">
        <v>62</v>
      </c>
      <c r="O2144" s="154" t="s">
        <v>62</v>
      </c>
    </row>
    <row r="2145" spans="1:15" ht="13.5" customHeight="1" x14ac:dyDescent="0.3">
      <c r="A2145" s="155">
        <v>0.5625</v>
      </c>
      <c r="B2145" s="154" t="s">
        <v>62</v>
      </c>
      <c r="C2145" s="154" t="s">
        <v>62</v>
      </c>
      <c r="D2145" s="154" t="s">
        <v>62</v>
      </c>
      <c r="E2145" s="154" t="s">
        <v>62</v>
      </c>
      <c r="F2145" s="154" t="s">
        <v>62</v>
      </c>
      <c r="G2145" s="154" t="s">
        <v>62</v>
      </c>
      <c r="H2145" s="154" t="s">
        <v>62</v>
      </c>
      <c r="I2145" s="154" t="s">
        <v>62</v>
      </c>
      <c r="J2145" s="154" t="s">
        <v>62</v>
      </c>
      <c r="K2145" s="154" t="s">
        <v>62</v>
      </c>
      <c r="L2145" s="154" t="s">
        <v>62</v>
      </c>
      <c r="M2145" s="154" t="s">
        <v>62</v>
      </c>
      <c r="N2145" s="154" t="s">
        <v>62</v>
      </c>
      <c r="O2145" s="154" t="s">
        <v>62</v>
      </c>
    </row>
    <row r="2146" spans="1:15" ht="13.5" customHeight="1" x14ac:dyDescent="0.3">
      <c r="A2146" s="155">
        <v>0.57291666666666696</v>
      </c>
      <c r="B2146" s="154" t="s">
        <v>62</v>
      </c>
      <c r="C2146" s="154" t="s">
        <v>62</v>
      </c>
      <c r="D2146" s="154" t="s">
        <v>62</v>
      </c>
      <c r="E2146" s="154" t="s">
        <v>62</v>
      </c>
      <c r="F2146" s="154" t="s">
        <v>62</v>
      </c>
      <c r="G2146" s="154" t="s">
        <v>62</v>
      </c>
      <c r="H2146" s="154" t="s">
        <v>62</v>
      </c>
      <c r="I2146" s="154" t="s">
        <v>62</v>
      </c>
      <c r="J2146" s="154" t="s">
        <v>62</v>
      </c>
      <c r="K2146" s="154" t="s">
        <v>62</v>
      </c>
      <c r="L2146" s="154" t="s">
        <v>62</v>
      </c>
      <c r="M2146" s="154" t="s">
        <v>62</v>
      </c>
      <c r="N2146" s="154" t="s">
        <v>62</v>
      </c>
      <c r="O2146" s="154" t="s">
        <v>62</v>
      </c>
    </row>
    <row r="2147" spans="1:15" ht="13.5" customHeight="1" x14ac:dyDescent="0.3">
      <c r="A2147" s="155">
        <v>0.58333333333333304</v>
      </c>
      <c r="B2147" s="154" t="s">
        <v>62</v>
      </c>
      <c r="C2147" s="154" t="s">
        <v>62</v>
      </c>
      <c r="D2147" s="154" t="s">
        <v>62</v>
      </c>
      <c r="E2147" s="154" t="s">
        <v>62</v>
      </c>
      <c r="F2147" s="154" t="s">
        <v>62</v>
      </c>
      <c r="G2147" s="154" t="s">
        <v>62</v>
      </c>
      <c r="H2147" s="154" t="s">
        <v>62</v>
      </c>
      <c r="I2147" s="154" t="s">
        <v>62</v>
      </c>
      <c r="J2147" s="154" t="s">
        <v>62</v>
      </c>
      <c r="K2147" s="154" t="s">
        <v>62</v>
      </c>
      <c r="L2147" s="154" t="s">
        <v>62</v>
      </c>
      <c r="M2147" s="154" t="s">
        <v>62</v>
      </c>
      <c r="N2147" s="154" t="s">
        <v>62</v>
      </c>
      <c r="O2147" s="154" t="s">
        <v>62</v>
      </c>
    </row>
    <row r="2148" spans="1:15" ht="13.5" customHeight="1" x14ac:dyDescent="0.3">
      <c r="A2148" s="155">
        <v>0.59375</v>
      </c>
      <c r="B2148" s="154" t="s">
        <v>62</v>
      </c>
      <c r="C2148" s="154" t="s">
        <v>62</v>
      </c>
      <c r="D2148" s="154" t="s">
        <v>62</v>
      </c>
      <c r="E2148" s="154" t="s">
        <v>62</v>
      </c>
      <c r="F2148" s="154" t="s">
        <v>62</v>
      </c>
      <c r="G2148" s="154" t="s">
        <v>62</v>
      </c>
      <c r="H2148" s="154" t="s">
        <v>62</v>
      </c>
      <c r="I2148" s="154" t="s">
        <v>62</v>
      </c>
      <c r="J2148" s="154" t="s">
        <v>62</v>
      </c>
      <c r="K2148" s="154" t="s">
        <v>62</v>
      </c>
      <c r="L2148" s="154" t="s">
        <v>62</v>
      </c>
      <c r="M2148" s="154" t="s">
        <v>62</v>
      </c>
      <c r="N2148" s="154" t="s">
        <v>62</v>
      </c>
      <c r="O2148" s="154" t="s">
        <v>62</v>
      </c>
    </row>
    <row r="2149" spans="1:15" ht="13.5" customHeight="1" x14ac:dyDescent="0.3">
      <c r="A2149" s="155">
        <v>0.60416666666666696</v>
      </c>
      <c r="B2149" s="154" t="s">
        <v>62</v>
      </c>
      <c r="C2149" s="154" t="s">
        <v>62</v>
      </c>
      <c r="D2149" s="154" t="s">
        <v>62</v>
      </c>
      <c r="E2149" s="154" t="s">
        <v>62</v>
      </c>
      <c r="F2149" s="154" t="s">
        <v>62</v>
      </c>
      <c r="G2149" s="154" t="s">
        <v>62</v>
      </c>
      <c r="H2149" s="154" t="s">
        <v>62</v>
      </c>
      <c r="I2149" s="154" t="s">
        <v>62</v>
      </c>
      <c r="J2149" s="154" t="s">
        <v>62</v>
      </c>
      <c r="K2149" s="154" t="s">
        <v>62</v>
      </c>
      <c r="L2149" s="154" t="s">
        <v>62</v>
      </c>
      <c r="M2149" s="154" t="s">
        <v>62</v>
      </c>
      <c r="N2149" s="154" t="s">
        <v>62</v>
      </c>
      <c r="O2149" s="154" t="s">
        <v>62</v>
      </c>
    </row>
    <row r="2150" spans="1:15" ht="13.5" customHeight="1" x14ac:dyDescent="0.3">
      <c r="A2150" s="155">
        <v>0.61458333333333304</v>
      </c>
      <c r="B2150" s="154" t="s">
        <v>62</v>
      </c>
      <c r="C2150" s="154" t="s">
        <v>62</v>
      </c>
      <c r="D2150" s="154" t="s">
        <v>62</v>
      </c>
      <c r="E2150" s="154" t="s">
        <v>62</v>
      </c>
      <c r="F2150" s="154" t="s">
        <v>62</v>
      </c>
      <c r="G2150" s="154" t="s">
        <v>62</v>
      </c>
      <c r="H2150" s="154" t="s">
        <v>62</v>
      </c>
      <c r="I2150" s="154" t="s">
        <v>62</v>
      </c>
      <c r="J2150" s="154" t="s">
        <v>62</v>
      </c>
      <c r="K2150" s="154" t="s">
        <v>62</v>
      </c>
      <c r="L2150" s="154" t="s">
        <v>62</v>
      </c>
      <c r="M2150" s="154" t="s">
        <v>62</v>
      </c>
      <c r="N2150" s="154" t="s">
        <v>62</v>
      </c>
      <c r="O2150" s="154" t="s">
        <v>62</v>
      </c>
    </row>
    <row r="2151" spans="1:15" ht="13.5" customHeight="1" x14ac:dyDescent="0.3">
      <c r="A2151" s="155">
        <v>0.625</v>
      </c>
      <c r="B2151" s="154" t="s">
        <v>62</v>
      </c>
      <c r="C2151" s="154" t="s">
        <v>62</v>
      </c>
      <c r="D2151" s="154" t="s">
        <v>62</v>
      </c>
      <c r="E2151" s="154" t="s">
        <v>62</v>
      </c>
      <c r="F2151" s="154" t="s">
        <v>62</v>
      </c>
      <c r="G2151" s="154" t="s">
        <v>62</v>
      </c>
      <c r="H2151" s="154" t="s">
        <v>62</v>
      </c>
      <c r="I2151" s="154" t="s">
        <v>62</v>
      </c>
      <c r="J2151" s="154" t="s">
        <v>62</v>
      </c>
      <c r="K2151" s="154" t="s">
        <v>62</v>
      </c>
      <c r="L2151" s="154" t="s">
        <v>62</v>
      </c>
      <c r="M2151" s="154" t="s">
        <v>62</v>
      </c>
      <c r="N2151" s="154" t="s">
        <v>62</v>
      </c>
      <c r="O2151" s="154" t="s">
        <v>62</v>
      </c>
    </row>
    <row r="2152" spans="1:15" ht="13.5" customHeight="1" x14ac:dyDescent="0.3">
      <c r="A2152" s="155">
        <v>0.63541666666666696</v>
      </c>
      <c r="B2152" s="154" t="s">
        <v>62</v>
      </c>
      <c r="C2152" s="154" t="s">
        <v>62</v>
      </c>
      <c r="D2152" s="154" t="s">
        <v>62</v>
      </c>
      <c r="E2152" s="154" t="s">
        <v>62</v>
      </c>
      <c r="F2152" s="154" t="s">
        <v>62</v>
      </c>
      <c r="G2152" s="154" t="s">
        <v>62</v>
      </c>
      <c r="H2152" s="154" t="s">
        <v>62</v>
      </c>
      <c r="I2152" s="154" t="s">
        <v>62</v>
      </c>
      <c r="J2152" s="154" t="s">
        <v>62</v>
      </c>
      <c r="K2152" s="154" t="s">
        <v>62</v>
      </c>
      <c r="L2152" s="154" t="s">
        <v>62</v>
      </c>
      <c r="M2152" s="154" t="s">
        <v>62</v>
      </c>
      <c r="N2152" s="154" t="s">
        <v>62</v>
      </c>
      <c r="O2152" s="154" t="s">
        <v>62</v>
      </c>
    </row>
    <row r="2153" spans="1:15" ht="13.5" customHeight="1" x14ac:dyDescent="0.3">
      <c r="A2153" s="155">
        <v>0.64583333333333304</v>
      </c>
      <c r="B2153" s="154" t="s">
        <v>62</v>
      </c>
      <c r="C2153" s="154" t="s">
        <v>62</v>
      </c>
      <c r="D2153" s="154" t="s">
        <v>62</v>
      </c>
      <c r="E2153" s="154" t="s">
        <v>62</v>
      </c>
      <c r="F2153" s="154" t="s">
        <v>62</v>
      </c>
      <c r="G2153" s="154" t="s">
        <v>62</v>
      </c>
      <c r="H2153" s="154" t="s">
        <v>62</v>
      </c>
      <c r="I2153" s="154" t="s">
        <v>62</v>
      </c>
      <c r="J2153" s="154" t="s">
        <v>62</v>
      </c>
      <c r="K2153" s="154" t="s">
        <v>62</v>
      </c>
      <c r="L2153" s="154" t="s">
        <v>62</v>
      </c>
      <c r="M2153" s="154" t="s">
        <v>62</v>
      </c>
      <c r="N2153" s="154" t="s">
        <v>62</v>
      </c>
      <c r="O2153" s="154" t="s">
        <v>62</v>
      </c>
    </row>
    <row r="2154" spans="1:15" ht="13.5" customHeight="1" x14ac:dyDescent="0.3">
      <c r="A2154" s="155">
        <v>0.65625</v>
      </c>
      <c r="B2154" s="154" t="s">
        <v>62</v>
      </c>
      <c r="C2154" s="154" t="s">
        <v>62</v>
      </c>
      <c r="D2154" s="154" t="s">
        <v>62</v>
      </c>
      <c r="E2154" s="154" t="s">
        <v>62</v>
      </c>
      <c r="F2154" s="154" t="s">
        <v>62</v>
      </c>
      <c r="G2154" s="154" t="s">
        <v>62</v>
      </c>
      <c r="H2154" s="154" t="s">
        <v>62</v>
      </c>
      <c r="I2154" s="154" t="s">
        <v>62</v>
      </c>
      <c r="J2154" s="154" t="s">
        <v>62</v>
      </c>
      <c r="K2154" s="154" t="s">
        <v>62</v>
      </c>
      <c r="L2154" s="154" t="s">
        <v>62</v>
      </c>
      <c r="M2154" s="154" t="s">
        <v>62</v>
      </c>
      <c r="N2154" s="154" t="s">
        <v>62</v>
      </c>
      <c r="O2154" s="154" t="s">
        <v>62</v>
      </c>
    </row>
    <row r="2155" spans="1:15" ht="13.5" customHeight="1" x14ac:dyDescent="0.3">
      <c r="A2155" s="155">
        <v>0.66666666666666696</v>
      </c>
      <c r="B2155" s="154" t="s">
        <v>62</v>
      </c>
      <c r="C2155" s="154" t="s">
        <v>62</v>
      </c>
      <c r="D2155" s="154" t="s">
        <v>62</v>
      </c>
      <c r="E2155" s="154" t="s">
        <v>62</v>
      </c>
      <c r="F2155" s="154" t="s">
        <v>62</v>
      </c>
      <c r="G2155" s="154" t="s">
        <v>62</v>
      </c>
      <c r="H2155" s="154" t="s">
        <v>62</v>
      </c>
      <c r="I2155" s="154" t="s">
        <v>62</v>
      </c>
      <c r="J2155" s="154" t="s">
        <v>62</v>
      </c>
      <c r="K2155" s="154" t="s">
        <v>62</v>
      </c>
      <c r="L2155" s="154" t="s">
        <v>62</v>
      </c>
      <c r="M2155" s="154" t="s">
        <v>62</v>
      </c>
      <c r="N2155" s="154" t="s">
        <v>62</v>
      </c>
      <c r="O2155" s="154" t="s">
        <v>62</v>
      </c>
    </row>
    <row r="2156" spans="1:15" ht="13.5" customHeight="1" x14ac:dyDescent="0.3">
      <c r="A2156" s="155">
        <v>0.67708333333333304</v>
      </c>
      <c r="B2156" s="154" t="s">
        <v>62</v>
      </c>
      <c r="C2156" s="154" t="s">
        <v>62</v>
      </c>
      <c r="D2156" s="154" t="s">
        <v>62</v>
      </c>
      <c r="E2156" s="154" t="s">
        <v>62</v>
      </c>
      <c r="F2156" s="154" t="s">
        <v>62</v>
      </c>
      <c r="G2156" s="154" t="s">
        <v>62</v>
      </c>
      <c r="H2156" s="154" t="s">
        <v>62</v>
      </c>
      <c r="I2156" s="154" t="s">
        <v>62</v>
      </c>
      <c r="J2156" s="154" t="s">
        <v>62</v>
      </c>
      <c r="K2156" s="154" t="s">
        <v>62</v>
      </c>
      <c r="L2156" s="154" t="s">
        <v>62</v>
      </c>
      <c r="M2156" s="154" t="s">
        <v>62</v>
      </c>
      <c r="N2156" s="154" t="s">
        <v>62</v>
      </c>
      <c r="O2156" s="154" t="s">
        <v>62</v>
      </c>
    </row>
    <row r="2157" spans="1:15" ht="13.5" customHeight="1" x14ac:dyDescent="0.3">
      <c r="A2157" s="155">
        <v>0.6875</v>
      </c>
      <c r="B2157" s="154" t="s">
        <v>62</v>
      </c>
      <c r="C2157" s="154" t="s">
        <v>62</v>
      </c>
      <c r="D2157" s="154" t="s">
        <v>62</v>
      </c>
      <c r="E2157" s="154" t="s">
        <v>62</v>
      </c>
      <c r="F2157" s="154" t="s">
        <v>62</v>
      </c>
      <c r="G2157" s="154" t="s">
        <v>62</v>
      </c>
      <c r="H2157" s="154" t="s">
        <v>62</v>
      </c>
      <c r="I2157" s="154" t="s">
        <v>62</v>
      </c>
      <c r="J2157" s="154" t="s">
        <v>62</v>
      </c>
      <c r="K2157" s="154" t="s">
        <v>62</v>
      </c>
      <c r="L2157" s="154" t="s">
        <v>62</v>
      </c>
      <c r="M2157" s="154" t="s">
        <v>62</v>
      </c>
      <c r="N2157" s="154" t="s">
        <v>62</v>
      </c>
      <c r="O2157" s="154" t="s">
        <v>62</v>
      </c>
    </row>
    <row r="2158" spans="1:15" ht="13.5" customHeight="1" x14ac:dyDescent="0.3">
      <c r="A2158" s="155">
        <v>0.69791666666666696</v>
      </c>
      <c r="B2158" s="154" t="s">
        <v>62</v>
      </c>
      <c r="C2158" s="154" t="s">
        <v>62</v>
      </c>
      <c r="D2158" s="154" t="s">
        <v>62</v>
      </c>
      <c r="E2158" s="154" t="s">
        <v>62</v>
      </c>
      <c r="F2158" s="154" t="s">
        <v>62</v>
      </c>
      <c r="G2158" s="154" t="s">
        <v>62</v>
      </c>
      <c r="H2158" s="154" t="s">
        <v>62</v>
      </c>
      <c r="I2158" s="154" t="s">
        <v>62</v>
      </c>
      <c r="J2158" s="154" t="s">
        <v>62</v>
      </c>
      <c r="K2158" s="154" t="s">
        <v>62</v>
      </c>
      <c r="L2158" s="154" t="s">
        <v>62</v>
      </c>
      <c r="M2158" s="154" t="s">
        <v>62</v>
      </c>
      <c r="N2158" s="154" t="s">
        <v>62</v>
      </c>
      <c r="O2158" s="154" t="s">
        <v>62</v>
      </c>
    </row>
    <row r="2159" spans="1:15" ht="13.5" customHeight="1" x14ac:dyDescent="0.3">
      <c r="A2159" s="155">
        <v>0.70833333333333304</v>
      </c>
      <c r="B2159" s="154" t="s">
        <v>62</v>
      </c>
      <c r="C2159" s="154" t="s">
        <v>62</v>
      </c>
      <c r="D2159" s="154" t="s">
        <v>62</v>
      </c>
      <c r="E2159" s="154" t="s">
        <v>62</v>
      </c>
      <c r="F2159" s="154" t="s">
        <v>62</v>
      </c>
      <c r="G2159" s="154" t="s">
        <v>62</v>
      </c>
      <c r="H2159" s="154" t="s">
        <v>62</v>
      </c>
      <c r="I2159" s="154" t="s">
        <v>62</v>
      </c>
      <c r="J2159" s="154" t="s">
        <v>62</v>
      </c>
      <c r="K2159" s="154" t="s">
        <v>62</v>
      </c>
      <c r="L2159" s="154" t="s">
        <v>62</v>
      </c>
      <c r="M2159" s="154" t="s">
        <v>62</v>
      </c>
      <c r="N2159" s="154" t="s">
        <v>62</v>
      </c>
      <c r="O2159" s="154" t="s">
        <v>62</v>
      </c>
    </row>
    <row r="2160" spans="1:15" ht="13.5" customHeight="1" x14ac:dyDescent="0.3">
      <c r="A2160" s="155">
        <v>0.71875</v>
      </c>
      <c r="B2160" s="154" t="s">
        <v>62</v>
      </c>
      <c r="C2160" s="154" t="s">
        <v>62</v>
      </c>
      <c r="D2160" s="154" t="s">
        <v>62</v>
      </c>
      <c r="E2160" s="154" t="s">
        <v>62</v>
      </c>
      <c r="F2160" s="154" t="s">
        <v>62</v>
      </c>
      <c r="G2160" s="154" t="s">
        <v>62</v>
      </c>
      <c r="H2160" s="154" t="s">
        <v>62</v>
      </c>
      <c r="I2160" s="154" t="s">
        <v>62</v>
      </c>
      <c r="J2160" s="154" t="s">
        <v>62</v>
      </c>
      <c r="K2160" s="154" t="s">
        <v>62</v>
      </c>
      <c r="L2160" s="154" t="s">
        <v>62</v>
      </c>
      <c r="M2160" s="154" t="s">
        <v>62</v>
      </c>
      <c r="N2160" s="154" t="s">
        <v>62</v>
      </c>
      <c r="O2160" s="154" t="s">
        <v>62</v>
      </c>
    </row>
    <row r="2161" spans="1:15" ht="13.5" customHeight="1" x14ac:dyDescent="0.3">
      <c r="A2161" s="155">
        <v>0.72916666666666696</v>
      </c>
      <c r="B2161" s="154" t="s">
        <v>62</v>
      </c>
      <c r="C2161" s="154" t="s">
        <v>62</v>
      </c>
      <c r="D2161" s="154" t="s">
        <v>62</v>
      </c>
      <c r="E2161" s="154" t="s">
        <v>62</v>
      </c>
      <c r="F2161" s="154" t="s">
        <v>62</v>
      </c>
      <c r="G2161" s="154" t="s">
        <v>62</v>
      </c>
      <c r="H2161" s="154" t="s">
        <v>62</v>
      </c>
      <c r="I2161" s="154" t="s">
        <v>62</v>
      </c>
      <c r="J2161" s="154" t="s">
        <v>62</v>
      </c>
      <c r="K2161" s="154" t="s">
        <v>62</v>
      </c>
      <c r="L2161" s="154" t="s">
        <v>62</v>
      </c>
      <c r="M2161" s="154" t="s">
        <v>62</v>
      </c>
      <c r="N2161" s="154" t="s">
        <v>62</v>
      </c>
      <c r="O2161" s="154" t="s">
        <v>62</v>
      </c>
    </row>
    <row r="2162" spans="1:15" ht="13.5" customHeight="1" x14ac:dyDescent="0.3">
      <c r="A2162" s="155">
        <v>0.73958333333333304</v>
      </c>
      <c r="B2162" s="154" t="s">
        <v>62</v>
      </c>
      <c r="C2162" s="154" t="s">
        <v>62</v>
      </c>
      <c r="D2162" s="154" t="s">
        <v>62</v>
      </c>
      <c r="E2162" s="154" t="s">
        <v>62</v>
      </c>
      <c r="F2162" s="154" t="s">
        <v>62</v>
      </c>
      <c r="G2162" s="154" t="s">
        <v>62</v>
      </c>
      <c r="H2162" s="154" t="s">
        <v>62</v>
      </c>
      <c r="I2162" s="154" t="s">
        <v>62</v>
      </c>
      <c r="J2162" s="154" t="s">
        <v>62</v>
      </c>
      <c r="K2162" s="154" t="s">
        <v>62</v>
      </c>
      <c r="L2162" s="154" t="s">
        <v>62</v>
      </c>
      <c r="M2162" s="154" t="s">
        <v>62</v>
      </c>
      <c r="N2162" s="154" t="s">
        <v>62</v>
      </c>
      <c r="O2162" s="154" t="s">
        <v>62</v>
      </c>
    </row>
    <row r="2163" spans="1:15" ht="13.5" customHeight="1" x14ac:dyDescent="0.3">
      <c r="A2163" s="155">
        <v>0.75</v>
      </c>
      <c r="B2163" s="154" t="s">
        <v>62</v>
      </c>
      <c r="C2163" s="154" t="s">
        <v>62</v>
      </c>
      <c r="D2163" s="154" t="s">
        <v>62</v>
      </c>
      <c r="E2163" s="154" t="s">
        <v>62</v>
      </c>
      <c r="F2163" s="154" t="s">
        <v>62</v>
      </c>
      <c r="G2163" s="154" t="s">
        <v>62</v>
      </c>
      <c r="H2163" s="154" t="s">
        <v>62</v>
      </c>
      <c r="I2163" s="154" t="s">
        <v>62</v>
      </c>
      <c r="J2163" s="154" t="s">
        <v>62</v>
      </c>
      <c r="K2163" s="154" t="s">
        <v>62</v>
      </c>
      <c r="L2163" s="154" t="s">
        <v>62</v>
      </c>
      <c r="M2163" s="154" t="s">
        <v>62</v>
      </c>
      <c r="N2163" s="154" t="s">
        <v>62</v>
      </c>
      <c r="O2163" s="154" t="s">
        <v>62</v>
      </c>
    </row>
    <row r="2164" spans="1:15" ht="13.5" customHeight="1" x14ac:dyDescent="0.3">
      <c r="A2164" s="155">
        <v>0.76041666666666696</v>
      </c>
      <c r="B2164" s="154" t="s">
        <v>62</v>
      </c>
      <c r="C2164" s="154" t="s">
        <v>62</v>
      </c>
      <c r="D2164" s="154" t="s">
        <v>62</v>
      </c>
      <c r="E2164" s="154" t="s">
        <v>62</v>
      </c>
      <c r="F2164" s="154" t="s">
        <v>62</v>
      </c>
      <c r="G2164" s="154" t="s">
        <v>62</v>
      </c>
      <c r="H2164" s="154" t="s">
        <v>62</v>
      </c>
      <c r="I2164" s="154" t="s">
        <v>62</v>
      </c>
      <c r="J2164" s="154" t="s">
        <v>62</v>
      </c>
      <c r="K2164" s="154" t="s">
        <v>62</v>
      </c>
      <c r="L2164" s="154" t="s">
        <v>62</v>
      </c>
      <c r="M2164" s="154" t="s">
        <v>62</v>
      </c>
      <c r="N2164" s="154" t="s">
        <v>62</v>
      </c>
      <c r="O2164" s="154" t="s">
        <v>62</v>
      </c>
    </row>
    <row r="2165" spans="1:15" ht="13.5" customHeight="1" x14ac:dyDescent="0.3">
      <c r="A2165" s="155">
        <v>0.77083333333333304</v>
      </c>
      <c r="B2165" s="154" t="s">
        <v>62</v>
      </c>
      <c r="C2165" s="154" t="s">
        <v>62</v>
      </c>
      <c r="D2165" s="154" t="s">
        <v>62</v>
      </c>
      <c r="E2165" s="154" t="s">
        <v>62</v>
      </c>
      <c r="F2165" s="154" t="s">
        <v>62</v>
      </c>
      <c r="G2165" s="154" t="s">
        <v>62</v>
      </c>
      <c r="H2165" s="154" t="s">
        <v>62</v>
      </c>
      <c r="I2165" s="154" t="s">
        <v>62</v>
      </c>
      <c r="J2165" s="154" t="s">
        <v>62</v>
      </c>
      <c r="K2165" s="154" t="s">
        <v>62</v>
      </c>
      <c r="L2165" s="154" t="s">
        <v>62</v>
      </c>
      <c r="M2165" s="154" t="s">
        <v>62</v>
      </c>
      <c r="N2165" s="154" t="s">
        <v>62</v>
      </c>
      <c r="O2165" s="154" t="s">
        <v>62</v>
      </c>
    </row>
    <row r="2166" spans="1:15" ht="13.5" customHeight="1" x14ac:dyDescent="0.3">
      <c r="A2166" s="155">
        <v>0.78125</v>
      </c>
      <c r="B2166" s="154" t="s">
        <v>62</v>
      </c>
      <c r="C2166" s="154" t="s">
        <v>62</v>
      </c>
      <c r="D2166" s="154" t="s">
        <v>62</v>
      </c>
      <c r="E2166" s="154" t="s">
        <v>62</v>
      </c>
      <c r="F2166" s="154" t="s">
        <v>62</v>
      </c>
      <c r="G2166" s="154" t="s">
        <v>62</v>
      </c>
      <c r="H2166" s="154" t="s">
        <v>62</v>
      </c>
      <c r="I2166" s="154" t="s">
        <v>62</v>
      </c>
      <c r="J2166" s="154" t="s">
        <v>62</v>
      </c>
      <c r="K2166" s="154" t="s">
        <v>62</v>
      </c>
      <c r="L2166" s="154" t="s">
        <v>62</v>
      </c>
      <c r="M2166" s="154" t="s">
        <v>62</v>
      </c>
      <c r="N2166" s="154" t="s">
        <v>62</v>
      </c>
      <c r="O2166" s="154" t="s">
        <v>62</v>
      </c>
    </row>
    <row r="2167" spans="1:15" ht="13.5" customHeight="1" x14ac:dyDescent="0.3">
      <c r="A2167" s="155">
        <v>0.79166666666666696</v>
      </c>
      <c r="B2167" s="154" t="s">
        <v>62</v>
      </c>
      <c r="C2167" s="154" t="s">
        <v>62</v>
      </c>
      <c r="D2167" s="154" t="s">
        <v>62</v>
      </c>
      <c r="E2167" s="154" t="s">
        <v>62</v>
      </c>
      <c r="F2167" s="154" t="s">
        <v>62</v>
      </c>
      <c r="G2167" s="154" t="s">
        <v>62</v>
      </c>
      <c r="H2167" s="154" t="s">
        <v>62</v>
      </c>
      <c r="I2167" s="154" t="s">
        <v>62</v>
      </c>
      <c r="J2167" s="154" t="s">
        <v>62</v>
      </c>
      <c r="K2167" s="154" t="s">
        <v>62</v>
      </c>
      <c r="L2167" s="154" t="s">
        <v>62</v>
      </c>
      <c r="M2167" s="154" t="s">
        <v>62</v>
      </c>
      <c r="N2167" s="154" t="s">
        <v>62</v>
      </c>
      <c r="O2167" s="154" t="s">
        <v>62</v>
      </c>
    </row>
    <row r="2168" spans="1:15" ht="13.5" customHeight="1" x14ac:dyDescent="0.3">
      <c r="A2168" s="155">
        <v>0.80208333333333304</v>
      </c>
      <c r="B2168" s="154" t="s">
        <v>62</v>
      </c>
      <c r="C2168" s="154" t="s">
        <v>62</v>
      </c>
      <c r="D2168" s="154" t="s">
        <v>62</v>
      </c>
      <c r="E2168" s="154" t="s">
        <v>62</v>
      </c>
      <c r="F2168" s="154" t="s">
        <v>62</v>
      </c>
      <c r="G2168" s="154" t="s">
        <v>62</v>
      </c>
      <c r="H2168" s="154" t="s">
        <v>62</v>
      </c>
      <c r="I2168" s="154" t="s">
        <v>62</v>
      </c>
      <c r="J2168" s="154" t="s">
        <v>62</v>
      </c>
      <c r="K2168" s="154" t="s">
        <v>62</v>
      </c>
      <c r="L2168" s="154" t="s">
        <v>62</v>
      </c>
      <c r="M2168" s="154" t="s">
        <v>62</v>
      </c>
      <c r="N2168" s="154" t="s">
        <v>62</v>
      </c>
      <c r="O2168" s="154" t="s">
        <v>62</v>
      </c>
    </row>
    <row r="2169" spans="1:15" ht="13.5" customHeight="1" x14ac:dyDescent="0.3">
      <c r="A2169" s="155">
        <v>0.8125</v>
      </c>
      <c r="B2169" s="154" t="s">
        <v>62</v>
      </c>
      <c r="C2169" s="154" t="s">
        <v>62</v>
      </c>
      <c r="D2169" s="154" t="s">
        <v>62</v>
      </c>
      <c r="E2169" s="154" t="s">
        <v>62</v>
      </c>
      <c r="F2169" s="154" t="s">
        <v>62</v>
      </c>
      <c r="G2169" s="154" t="s">
        <v>62</v>
      </c>
      <c r="H2169" s="154" t="s">
        <v>62</v>
      </c>
      <c r="I2169" s="154" t="s">
        <v>62</v>
      </c>
      <c r="J2169" s="154" t="s">
        <v>62</v>
      </c>
      <c r="K2169" s="154" t="s">
        <v>62</v>
      </c>
      <c r="L2169" s="154" t="s">
        <v>62</v>
      </c>
      <c r="M2169" s="154" t="s">
        <v>62</v>
      </c>
      <c r="N2169" s="154" t="s">
        <v>62</v>
      </c>
      <c r="O2169" s="154" t="s">
        <v>62</v>
      </c>
    </row>
    <row r="2170" spans="1:15" ht="13.5" customHeight="1" x14ac:dyDescent="0.3">
      <c r="A2170" s="155">
        <v>0.82291666666666696</v>
      </c>
      <c r="B2170" s="154" t="s">
        <v>62</v>
      </c>
      <c r="C2170" s="154" t="s">
        <v>62</v>
      </c>
      <c r="D2170" s="154" t="s">
        <v>62</v>
      </c>
      <c r="E2170" s="154" t="s">
        <v>62</v>
      </c>
      <c r="F2170" s="154" t="s">
        <v>62</v>
      </c>
      <c r="G2170" s="154" t="s">
        <v>62</v>
      </c>
      <c r="H2170" s="154" t="s">
        <v>62</v>
      </c>
      <c r="I2170" s="154" t="s">
        <v>62</v>
      </c>
      <c r="J2170" s="154" t="s">
        <v>62</v>
      </c>
      <c r="K2170" s="154" t="s">
        <v>62</v>
      </c>
      <c r="L2170" s="154" t="s">
        <v>62</v>
      </c>
      <c r="M2170" s="154" t="s">
        <v>62</v>
      </c>
      <c r="N2170" s="154" t="s">
        <v>62</v>
      </c>
      <c r="O2170" s="154" t="s">
        <v>62</v>
      </c>
    </row>
    <row r="2171" spans="1:15" ht="13.5" customHeight="1" x14ac:dyDescent="0.3">
      <c r="A2171" s="155">
        <v>0.83333333333333304</v>
      </c>
      <c r="B2171" s="154" t="s">
        <v>62</v>
      </c>
      <c r="C2171" s="154" t="s">
        <v>62</v>
      </c>
      <c r="D2171" s="154" t="s">
        <v>62</v>
      </c>
      <c r="E2171" s="154" t="s">
        <v>62</v>
      </c>
      <c r="F2171" s="154" t="s">
        <v>62</v>
      </c>
      <c r="G2171" s="154" t="s">
        <v>62</v>
      </c>
      <c r="H2171" s="154" t="s">
        <v>62</v>
      </c>
      <c r="I2171" s="154" t="s">
        <v>62</v>
      </c>
      <c r="J2171" s="154" t="s">
        <v>62</v>
      </c>
      <c r="K2171" s="154" t="s">
        <v>62</v>
      </c>
      <c r="L2171" s="154" t="s">
        <v>62</v>
      </c>
      <c r="M2171" s="154" t="s">
        <v>62</v>
      </c>
      <c r="N2171" s="154" t="s">
        <v>62</v>
      </c>
      <c r="O2171" s="154" t="s">
        <v>62</v>
      </c>
    </row>
    <row r="2172" spans="1:15" ht="13.5" customHeight="1" x14ac:dyDescent="0.3">
      <c r="A2172" s="155">
        <v>0.84375</v>
      </c>
      <c r="B2172" s="154" t="s">
        <v>62</v>
      </c>
      <c r="C2172" s="154" t="s">
        <v>62</v>
      </c>
      <c r="D2172" s="154" t="s">
        <v>62</v>
      </c>
      <c r="E2172" s="154" t="s">
        <v>62</v>
      </c>
      <c r="F2172" s="154" t="s">
        <v>62</v>
      </c>
      <c r="G2172" s="154" t="s">
        <v>62</v>
      </c>
      <c r="H2172" s="154" t="s">
        <v>62</v>
      </c>
      <c r="I2172" s="154" t="s">
        <v>62</v>
      </c>
      <c r="J2172" s="154" t="s">
        <v>62</v>
      </c>
      <c r="K2172" s="154" t="s">
        <v>62</v>
      </c>
      <c r="L2172" s="154" t="s">
        <v>62</v>
      </c>
      <c r="M2172" s="154" t="s">
        <v>62</v>
      </c>
      <c r="N2172" s="154" t="s">
        <v>62</v>
      </c>
      <c r="O2172" s="154" t="s">
        <v>62</v>
      </c>
    </row>
    <row r="2173" spans="1:15" ht="13.5" customHeight="1" x14ac:dyDescent="0.3">
      <c r="A2173" s="155">
        <v>0.85416666666666696</v>
      </c>
      <c r="B2173" s="154" t="s">
        <v>62</v>
      </c>
      <c r="C2173" s="154" t="s">
        <v>62</v>
      </c>
      <c r="D2173" s="154" t="s">
        <v>62</v>
      </c>
      <c r="E2173" s="154" t="s">
        <v>62</v>
      </c>
      <c r="F2173" s="154" t="s">
        <v>62</v>
      </c>
      <c r="G2173" s="154" t="s">
        <v>62</v>
      </c>
      <c r="H2173" s="154" t="s">
        <v>62</v>
      </c>
      <c r="I2173" s="154" t="s">
        <v>62</v>
      </c>
      <c r="J2173" s="154" t="s">
        <v>62</v>
      </c>
      <c r="K2173" s="154" t="s">
        <v>62</v>
      </c>
      <c r="L2173" s="154" t="s">
        <v>62</v>
      </c>
      <c r="M2173" s="154" t="s">
        <v>62</v>
      </c>
      <c r="N2173" s="154" t="s">
        <v>62</v>
      </c>
      <c r="O2173" s="154" t="s">
        <v>62</v>
      </c>
    </row>
    <row r="2174" spans="1:15" ht="13.5" customHeight="1" x14ac:dyDescent="0.3">
      <c r="A2174" s="155">
        <v>0.86458333333333304</v>
      </c>
      <c r="B2174" s="154" t="s">
        <v>62</v>
      </c>
      <c r="C2174" s="154" t="s">
        <v>62</v>
      </c>
      <c r="D2174" s="154" t="s">
        <v>62</v>
      </c>
      <c r="E2174" s="154" t="s">
        <v>62</v>
      </c>
      <c r="F2174" s="154" t="s">
        <v>62</v>
      </c>
      <c r="G2174" s="154" t="s">
        <v>62</v>
      </c>
      <c r="H2174" s="154" t="s">
        <v>62</v>
      </c>
      <c r="I2174" s="154" t="s">
        <v>62</v>
      </c>
      <c r="J2174" s="154" t="s">
        <v>62</v>
      </c>
      <c r="K2174" s="154" t="s">
        <v>62</v>
      </c>
      <c r="L2174" s="154" t="s">
        <v>62</v>
      </c>
      <c r="M2174" s="154" t="s">
        <v>62</v>
      </c>
      <c r="N2174" s="154" t="s">
        <v>62</v>
      </c>
      <c r="O2174" s="154" t="s">
        <v>62</v>
      </c>
    </row>
    <row r="2175" spans="1:15" ht="13.5" customHeight="1" x14ac:dyDescent="0.3">
      <c r="A2175" s="155">
        <v>0.875</v>
      </c>
      <c r="B2175" s="154" t="s">
        <v>62</v>
      </c>
      <c r="C2175" s="154" t="s">
        <v>62</v>
      </c>
      <c r="D2175" s="154" t="s">
        <v>62</v>
      </c>
      <c r="E2175" s="154" t="s">
        <v>62</v>
      </c>
      <c r="F2175" s="154" t="s">
        <v>62</v>
      </c>
      <c r="G2175" s="154" t="s">
        <v>62</v>
      </c>
      <c r="H2175" s="154" t="s">
        <v>62</v>
      </c>
      <c r="I2175" s="154" t="s">
        <v>62</v>
      </c>
      <c r="J2175" s="154" t="s">
        <v>62</v>
      </c>
      <c r="K2175" s="154" t="s">
        <v>62</v>
      </c>
      <c r="L2175" s="154" t="s">
        <v>62</v>
      </c>
      <c r="M2175" s="154" t="s">
        <v>62</v>
      </c>
      <c r="N2175" s="154" t="s">
        <v>62</v>
      </c>
      <c r="O2175" s="154" t="s">
        <v>62</v>
      </c>
    </row>
    <row r="2176" spans="1:15" ht="13.5" customHeight="1" x14ac:dyDescent="0.3">
      <c r="A2176" s="155">
        <v>0.88541666666666696</v>
      </c>
      <c r="B2176" s="154" t="s">
        <v>62</v>
      </c>
      <c r="C2176" s="154" t="s">
        <v>62</v>
      </c>
      <c r="D2176" s="154" t="s">
        <v>62</v>
      </c>
      <c r="E2176" s="154" t="s">
        <v>62</v>
      </c>
      <c r="F2176" s="154" t="s">
        <v>62</v>
      </c>
      <c r="G2176" s="154" t="s">
        <v>62</v>
      </c>
      <c r="H2176" s="154" t="s">
        <v>62</v>
      </c>
      <c r="I2176" s="154" t="s">
        <v>62</v>
      </c>
      <c r="J2176" s="154" t="s">
        <v>62</v>
      </c>
      <c r="K2176" s="154" t="s">
        <v>62</v>
      </c>
      <c r="L2176" s="154" t="s">
        <v>62</v>
      </c>
      <c r="M2176" s="154" t="s">
        <v>62</v>
      </c>
      <c r="N2176" s="154" t="s">
        <v>62</v>
      </c>
      <c r="O2176" s="154" t="s">
        <v>62</v>
      </c>
    </row>
    <row r="2177" spans="1:16" ht="13.5" customHeight="1" x14ac:dyDescent="0.3">
      <c r="A2177" s="155">
        <v>0.89583333333333304</v>
      </c>
      <c r="B2177" s="154" t="s">
        <v>62</v>
      </c>
      <c r="C2177" s="154" t="s">
        <v>62</v>
      </c>
      <c r="D2177" s="154" t="s">
        <v>62</v>
      </c>
      <c r="E2177" s="154" t="s">
        <v>62</v>
      </c>
      <c r="F2177" s="154" t="s">
        <v>62</v>
      </c>
      <c r="G2177" s="154" t="s">
        <v>62</v>
      </c>
      <c r="H2177" s="154" t="s">
        <v>62</v>
      </c>
      <c r="I2177" s="154" t="s">
        <v>62</v>
      </c>
      <c r="J2177" s="154" t="s">
        <v>62</v>
      </c>
      <c r="K2177" s="154" t="s">
        <v>62</v>
      </c>
      <c r="L2177" s="154" t="s">
        <v>62</v>
      </c>
      <c r="M2177" s="154" t="s">
        <v>62</v>
      </c>
      <c r="N2177" s="154" t="s">
        <v>62</v>
      </c>
      <c r="O2177" s="154" t="s">
        <v>62</v>
      </c>
    </row>
    <row r="2178" spans="1:16" ht="13.5" customHeight="1" x14ac:dyDescent="0.3">
      <c r="A2178" s="155">
        <v>0.90625</v>
      </c>
      <c r="B2178" s="154" t="s">
        <v>62</v>
      </c>
      <c r="C2178" s="154" t="s">
        <v>62</v>
      </c>
      <c r="D2178" s="154" t="s">
        <v>62</v>
      </c>
      <c r="E2178" s="154" t="s">
        <v>62</v>
      </c>
      <c r="F2178" s="154" t="s">
        <v>62</v>
      </c>
      <c r="G2178" s="154" t="s">
        <v>62</v>
      </c>
      <c r="H2178" s="154" t="s">
        <v>62</v>
      </c>
      <c r="I2178" s="154" t="s">
        <v>62</v>
      </c>
      <c r="J2178" s="154" t="s">
        <v>62</v>
      </c>
      <c r="K2178" s="154" t="s">
        <v>62</v>
      </c>
      <c r="L2178" s="154" t="s">
        <v>62</v>
      </c>
      <c r="M2178" s="154" t="s">
        <v>62</v>
      </c>
      <c r="N2178" s="154" t="s">
        <v>62</v>
      </c>
      <c r="O2178" s="154" t="s">
        <v>62</v>
      </c>
    </row>
    <row r="2179" spans="1:16" ht="13.5" customHeight="1" x14ac:dyDescent="0.3">
      <c r="A2179" s="155">
        <v>0.91666666666666696</v>
      </c>
      <c r="B2179" s="154" t="s">
        <v>62</v>
      </c>
      <c r="C2179" s="154" t="s">
        <v>62</v>
      </c>
      <c r="D2179" s="154" t="s">
        <v>62</v>
      </c>
      <c r="E2179" s="154" t="s">
        <v>62</v>
      </c>
      <c r="F2179" s="154" t="s">
        <v>62</v>
      </c>
      <c r="G2179" s="154" t="s">
        <v>62</v>
      </c>
      <c r="H2179" s="154" t="s">
        <v>62</v>
      </c>
      <c r="I2179" s="154" t="s">
        <v>62</v>
      </c>
      <c r="J2179" s="154" t="s">
        <v>62</v>
      </c>
      <c r="K2179" s="154" t="s">
        <v>62</v>
      </c>
      <c r="L2179" s="154" t="s">
        <v>62</v>
      </c>
      <c r="M2179" s="154" t="s">
        <v>62</v>
      </c>
      <c r="N2179" s="154" t="s">
        <v>62</v>
      </c>
      <c r="O2179" s="154" t="s">
        <v>62</v>
      </c>
    </row>
    <row r="2180" spans="1:16" ht="13.5" customHeight="1" x14ac:dyDescent="0.3">
      <c r="A2180" s="155">
        <v>0.92708333333333304</v>
      </c>
      <c r="B2180" s="154" t="s">
        <v>62</v>
      </c>
      <c r="C2180" s="154" t="s">
        <v>62</v>
      </c>
      <c r="D2180" s="154" t="s">
        <v>62</v>
      </c>
      <c r="E2180" s="154" t="s">
        <v>62</v>
      </c>
      <c r="F2180" s="154" t="s">
        <v>62</v>
      </c>
      <c r="G2180" s="154" t="s">
        <v>62</v>
      </c>
      <c r="H2180" s="154" t="s">
        <v>62</v>
      </c>
      <c r="I2180" s="154" t="s">
        <v>62</v>
      </c>
      <c r="J2180" s="154" t="s">
        <v>62</v>
      </c>
      <c r="K2180" s="154" t="s">
        <v>62</v>
      </c>
      <c r="L2180" s="154" t="s">
        <v>62</v>
      </c>
      <c r="M2180" s="154" t="s">
        <v>62</v>
      </c>
      <c r="N2180" s="154" t="s">
        <v>62</v>
      </c>
      <c r="O2180" s="154" t="s">
        <v>62</v>
      </c>
    </row>
    <row r="2181" spans="1:16" ht="13.5" customHeight="1" x14ac:dyDescent="0.3">
      <c r="A2181" s="155">
        <v>0.9375</v>
      </c>
      <c r="B2181" s="154" t="s">
        <v>62</v>
      </c>
      <c r="C2181" s="154" t="s">
        <v>62</v>
      </c>
      <c r="D2181" s="154" t="s">
        <v>62</v>
      </c>
      <c r="E2181" s="154" t="s">
        <v>62</v>
      </c>
      <c r="F2181" s="154" t="s">
        <v>62</v>
      </c>
      <c r="G2181" s="154" t="s">
        <v>62</v>
      </c>
      <c r="H2181" s="154" t="s">
        <v>62</v>
      </c>
      <c r="I2181" s="154" t="s">
        <v>62</v>
      </c>
      <c r="J2181" s="154" t="s">
        <v>62</v>
      </c>
      <c r="K2181" s="154" t="s">
        <v>62</v>
      </c>
      <c r="L2181" s="154" t="s">
        <v>62</v>
      </c>
      <c r="M2181" s="154" t="s">
        <v>62</v>
      </c>
      <c r="N2181" s="154" t="s">
        <v>62</v>
      </c>
      <c r="O2181" s="154" t="s">
        <v>62</v>
      </c>
    </row>
    <row r="2182" spans="1:16" ht="13.5" customHeight="1" x14ac:dyDescent="0.3">
      <c r="A2182" s="155">
        <v>0.94791666666666696</v>
      </c>
      <c r="B2182" s="154" t="s">
        <v>62</v>
      </c>
      <c r="C2182" s="154" t="s">
        <v>62</v>
      </c>
      <c r="D2182" s="154" t="s">
        <v>62</v>
      </c>
      <c r="E2182" s="154" t="s">
        <v>62</v>
      </c>
      <c r="F2182" s="154" t="s">
        <v>62</v>
      </c>
      <c r="G2182" s="154" t="s">
        <v>62</v>
      </c>
      <c r="H2182" s="154" t="s">
        <v>62</v>
      </c>
      <c r="I2182" s="154" t="s">
        <v>62</v>
      </c>
      <c r="J2182" s="154" t="s">
        <v>62</v>
      </c>
      <c r="K2182" s="154" t="s">
        <v>62</v>
      </c>
      <c r="L2182" s="154" t="s">
        <v>62</v>
      </c>
      <c r="M2182" s="154" t="s">
        <v>62</v>
      </c>
      <c r="N2182" s="154" t="s">
        <v>62</v>
      </c>
      <c r="O2182" s="154" t="s">
        <v>62</v>
      </c>
    </row>
    <row r="2183" spans="1:16" ht="13.5" customHeight="1" x14ac:dyDescent="0.3">
      <c r="A2183" s="155">
        <v>0.95833333333333304</v>
      </c>
      <c r="B2183" s="154" t="s">
        <v>62</v>
      </c>
      <c r="C2183" s="154" t="s">
        <v>62</v>
      </c>
      <c r="D2183" s="154" t="s">
        <v>62</v>
      </c>
      <c r="E2183" s="154" t="s">
        <v>62</v>
      </c>
      <c r="F2183" s="154" t="s">
        <v>62</v>
      </c>
      <c r="G2183" s="154" t="s">
        <v>62</v>
      </c>
      <c r="H2183" s="154" t="s">
        <v>62</v>
      </c>
      <c r="I2183" s="154" t="s">
        <v>62</v>
      </c>
      <c r="J2183" s="154" t="s">
        <v>62</v>
      </c>
      <c r="K2183" s="154" t="s">
        <v>62</v>
      </c>
      <c r="L2183" s="154" t="s">
        <v>62</v>
      </c>
      <c r="M2183" s="154" t="s">
        <v>62</v>
      </c>
      <c r="N2183" s="154" t="s">
        <v>62</v>
      </c>
      <c r="O2183" s="154" t="s">
        <v>62</v>
      </c>
    </row>
    <row r="2184" spans="1:16" ht="13.5" customHeight="1" x14ac:dyDescent="0.3">
      <c r="A2184" s="155">
        <v>0.96875</v>
      </c>
      <c r="B2184" s="154" t="s">
        <v>62</v>
      </c>
      <c r="C2184" s="154" t="s">
        <v>62</v>
      </c>
      <c r="D2184" s="154" t="s">
        <v>62</v>
      </c>
      <c r="E2184" s="154" t="s">
        <v>62</v>
      </c>
      <c r="F2184" s="154" t="s">
        <v>62</v>
      </c>
      <c r="G2184" s="154" t="s">
        <v>62</v>
      </c>
      <c r="H2184" s="154" t="s">
        <v>62</v>
      </c>
      <c r="I2184" s="154" t="s">
        <v>62</v>
      </c>
      <c r="J2184" s="154" t="s">
        <v>62</v>
      </c>
      <c r="K2184" s="154" t="s">
        <v>62</v>
      </c>
      <c r="L2184" s="154" t="s">
        <v>62</v>
      </c>
      <c r="M2184" s="154" t="s">
        <v>62</v>
      </c>
      <c r="N2184" s="154" t="s">
        <v>62</v>
      </c>
      <c r="O2184" s="154" t="s">
        <v>62</v>
      </c>
    </row>
    <row r="2185" spans="1:16" ht="13.5" customHeight="1" x14ac:dyDescent="0.3">
      <c r="A2185" s="155">
        <v>0.97916666666666696</v>
      </c>
      <c r="B2185" s="154" t="s">
        <v>62</v>
      </c>
      <c r="C2185" s="154" t="s">
        <v>62</v>
      </c>
      <c r="D2185" s="154" t="s">
        <v>62</v>
      </c>
      <c r="E2185" s="154" t="s">
        <v>62</v>
      </c>
      <c r="F2185" s="154" t="s">
        <v>62</v>
      </c>
      <c r="G2185" s="154" t="s">
        <v>62</v>
      </c>
      <c r="H2185" s="154" t="s">
        <v>62</v>
      </c>
      <c r="I2185" s="154" t="s">
        <v>62</v>
      </c>
      <c r="J2185" s="154" t="s">
        <v>62</v>
      </c>
      <c r="K2185" s="154" t="s">
        <v>62</v>
      </c>
      <c r="L2185" s="154" t="s">
        <v>62</v>
      </c>
      <c r="M2185" s="154" t="s">
        <v>62</v>
      </c>
      <c r="N2185" s="154" t="s">
        <v>62</v>
      </c>
      <c r="O2185" s="154" t="s">
        <v>62</v>
      </c>
    </row>
    <row r="2186" spans="1:16" ht="13.5" customHeight="1" thickBot="1" x14ac:dyDescent="0.35">
      <c r="A2186" s="156">
        <v>0.98958333333333304</v>
      </c>
      <c r="B2186" s="154" t="s">
        <v>62</v>
      </c>
      <c r="C2186" s="154" t="s">
        <v>62</v>
      </c>
      <c r="D2186" s="154" t="s">
        <v>62</v>
      </c>
      <c r="E2186" s="154" t="s">
        <v>62</v>
      </c>
      <c r="F2186" s="154" t="s">
        <v>62</v>
      </c>
      <c r="G2186" s="154" t="s">
        <v>62</v>
      </c>
      <c r="H2186" s="154" t="s">
        <v>62</v>
      </c>
      <c r="I2186" s="154" t="s">
        <v>62</v>
      </c>
      <c r="J2186" s="154" t="s">
        <v>62</v>
      </c>
      <c r="K2186" s="154" t="s">
        <v>62</v>
      </c>
      <c r="L2186" s="154" t="s">
        <v>62</v>
      </c>
      <c r="M2186" s="154" t="s">
        <v>62</v>
      </c>
      <c r="N2186" s="154" t="s">
        <v>62</v>
      </c>
      <c r="O2186" s="154" t="s">
        <v>62</v>
      </c>
    </row>
    <row r="2187" spans="1:16" ht="13.5" customHeight="1" thickTop="1" x14ac:dyDescent="0.3">
      <c r="A2187" s="157" t="s">
        <v>45</v>
      </c>
      <c r="B2187" s="158">
        <f t="shared" ref="B2187:M2187" si="129">SUM(B2119:B2166)</f>
        <v>0</v>
      </c>
      <c r="C2187" s="158">
        <f t="shared" si="129"/>
        <v>0</v>
      </c>
      <c r="D2187" s="158">
        <f t="shared" si="129"/>
        <v>0</v>
      </c>
      <c r="E2187" s="158">
        <f t="shared" si="129"/>
        <v>0</v>
      </c>
      <c r="F2187" s="158">
        <f t="shared" si="129"/>
        <v>0</v>
      </c>
      <c r="G2187" s="158">
        <f t="shared" si="129"/>
        <v>0</v>
      </c>
      <c r="H2187" s="158">
        <f t="shared" si="129"/>
        <v>0</v>
      </c>
      <c r="I2187" s="158">
        <f t="shared" si="129"/>
        <v>0</v>
      </c>
      <c r="J2187" s="158">
        <f t="shared" si="129"/>
        <v>0</v>
      </c>
      <c r="K2187" s="158">
        <f t="shared" si="129"/>
        <v>0</v>
      </c>
      <c r="L2187" s="158">
        <f t="shared" si="129"/>
        <v>0</v>
      </c>
      <c r="M2187" s="158">
        <f t="shared" si="129"/>
        <v>0</v>
      </c>
      <c r="N2187" s="159"/>
      <c r="O2187" s="159"/>
    </row>
    <row r="2188" spans="1:16" ht="13.5" customHeight="1" x14ac:dyDescent="0.3">
      <c r="A2188" s="160" t="s">
        <v>46</v>
      </c>
      <c r="B2188" s="154">
        <f t="shared" ref="B2188:M2188" si="130">SUM(B2115:B2178)</f>
        <v>0</v>
      </c>
      <c r="C2188" s="154">
        <f t="shared" si="130"/>
        <v>0</v>
      </c>
      <c r="D2188" s="154">
        <f t="shared" si="130"/>
        <v>0</v>
      </c>
      <c r="E2188" s="154">
        <f t="shared" si="130"/>
        <v>0</v>
      </c>
      <c r="F2188" s="154">
        <f t="shared" si="130"/>
        <v>0</v>
      </c>
      <c r="G2188" s="154">
        <f t="shared" si="130"/>
        <v>0</v>
      </c>
      <c r="H2188" s="154">
        <f t="shared" si="130"/>
        <v>0</v>
      </c>
      <c r="I2188" s="154">
        <f t="shared" si="130"/>
        <v>0</v>
      </c>
      <c r="J2188" s="154">
        <f t="shared" si="130"/>
        <v>0</v>
      </c>
      <c r="K2188" s="154">
        <f t="shared" si="130"/>
        <v>0</v>
      </c>
      <c r="L2188" s="154">
        <f t="shared" si="130"/>
        <v>0</v>
      </c>
      <c r="M2188" s="154">
        <f t="shared" si="130"/>
        <v>0</v>
      </c>
      <c r="N2188" s="161"/>
      <c r="O2188" s="161"/>
    </row>
    <row r="2189" spans="1:16" ht="13.5" customHeight="1" x14ac:dyDescent="0.3">
      <c r="A2189" s="154" t="s">
        <v>47</v>
      </c>
      <c r="B2189" s="154">
        <f t="shared" ref="B2189:M2189" si="131">SUM(B2115:B2186)</f>
        <v>0</v>
      </c>
      <c r="C2189" s="154">
        <f t="shared" si="131"/>
        <v>0</v>
      </c>
      <c r="D2189" s="154">
        <f t="shared" si="131"/>
        <v>0</v>
      </c>
      <c r="E2189" s="154">
        <f t="shared" si="131"/>
        <v>0</v>
      </c>
      <c r="F2189" s="154">
        <f t="shared" si="131"/>
        <v>0</v>
      </c>
      <c r="G2189" s="154">
        <f t="shared" si="131"/>
        <v>0</v>
      </c>
      <c r="H2189" s="154">
        <f t="shared" si="131"/>
        <v>0</v>
      </c>
      <c r="I2189" s="154">
        <f t="shared" si="131"/>
        <v>0</v>
      </c>
      <c r="J2189" s="154">
        <f t="shared" si="131"/>
        <v>0</v>
      </c>
      <c r="K2189" s="154">
        <f t="shared" si="131"/>
        <v>0</v>
      </c>
      <c r="L2189" s="154">
        <f t="shared" si="131"/>
        <v>0</v>
      </c>
      <c r="M2189" s="154">
        <f t="shared" si="131"/>
        <v>0</v>
      </c>
      <c r="N2189" s="161"/>
      <c r="O2189" s="161"/>
    </row>
    <row r="2190" spans="1:16" ht="13.5" customHeight="1" thickBot="1" x14ac:dyDescent="0.35">
      <c r="A2190" s="162" t="s">
        <v>48</v>
      </c>
      <c r="B2190" s="162">
        <f t="shared" ref="B2190:M2190" si="132">SUM(B2091:B2186)</f>
        <v>0</v>
      </c>
      <c r="C2190" s="162">
        <f t="shared" si="132"/>
        <v>0</v>
      </c>
      <c r="D2190" s="162">
        <f t="shared" si="132"/>
        <v>0</v>
      </c>
      <c r="E2190" s="162">
        <f t="shared" si="132"/>
        <v>0</v>
      </c>
      <c r="F2190" s="162">
        <f t="shared" si="132"/>
        <v>0</v>
      </c>
      <c r="G2190" s="162">
        <f t="shared" si="132"/>
        <v>0</v>
      </c>
      <c r="H2190" s="162">
        <f t="shared" si="132"/>
        <v>0</v>
      </c>
      <c r="I2190" s="162">
        <f t="shared" si="132"/>
        <v>0</v>
      </c>
      <c r="J2190" s="162">
        <f t="shared" si="132"/>
        <v>0</v>
      </c>
      <c r="K2190" s="162">
        <f t="shared" si="132"/>
        <v>0</v>
      </c>
      <c r="L2190" s="162">
        <f t="shared" si="132"/>
        <v>0</v>
      </c>
      <c r="M2190" s="162">
        <f t="shared" si="132"/>
        <v>0</v>
      </c>
      <c r="N2190" s="163"/>
      <c r="O2190" s="163"/>
    </row>
    <row r="2191" spans="1:16" ht="13.5" customHeight="1" thickTop="1" x14ac:dyDescent="0.3">
      <c r="N2191" s="3"/>
      <c r="O2191" s="3"/>
    </row>
    <row r="2192" spans="1:16" x14ac:dyDescent="0.3">
      <c r="P2192" s="220"/>
    </row>
    <row r="2193" spans="16:16" x14ac:dyDescent="0.3">
      <c r="P2193" s="220"/>
    </row>
  </sheetData>
  <mergeCells count="295">
    <mergeCell ref="K2089:K2090"/>
    <mergeCell ref="L2089:L2090"/>
    <mergeCell ref="M2089:M2090"/>
    <mergeCell ref="N2089:N2090"/>
    <mergeCell ref="O2089:O2090"/>
    <mergeCell ref="B1985:B1986"/>
    <mergeCell ref="C1985:C1986"/>
    <mergeCell ref="D1985:D1986"/>
    <mergeCell ref="E1985:E1986"/>
    <mergeCell ref="F1985:F1986"/>
    <mergeCell ref="B2089:B2090"/>
    <mergeCell ref="C2089:C2090"/>
    <mergeCell ref="D2089:D2090"/>
    <mergeCell ref="E2089:E2090"/>
    <mergeCell ref="F2089:F2090"/>
    <mergeCell ref="G2089:G2090"/>
    <mergeCell ref="H2089:H2090"/>
    <mergeCell ref="I2089:I2090"/>
    <mergeCell ref="J2089:J2090"/>
    <mergeCell ref="G1985:G1986"/>
    <mergeCell ref="H1985:H1986"/>
    <mergeCell ref="I1985:I1986"/>
    <mergeCell ref="J1985:J1986"/>
    <mergeCell ref="K1985:K1986"/>
    <mergeCell ref="J1777:J1778"/>
    <mergeCell ref="L1985:L1986"/>
    <mergeCell ref="M1985:M1986"/>
    <mergeCell ref="N1985:N1986"/>
    <mergeCell ref="O1985:O1986"/>
    <mergeCell ref="B1881:B1882"/>
    <mergeCell ref="C1881:C1882"/>
    <mergeCell ref="D1881:D1882"/>
    <mergeCell ref="E1881:E1882"/>
    <mergeCell ref="F1881:F1882"/>
    <mergeCell ref="G1881:G1882"/>
    <mergeCell ref="H1881:H1882"/>
    <mergeCell ref="I1881:I1882"/>
    <mergeCell ref="J1881:J1882"/>
    <mergeCell ref="K1777:K1778"/>
    <mergeCell ref="L1777:L1778"/>
    <mergeCell ref="M1777:M1778"/>
    <mergeCell ref="N1777:N1778"/>
    <mergeCell ref="O1777:O1778"/>
    <mergeCell ref="K1881:K1882"/>
    <mergeCell ref="L1881:L1882"/>
    <mergeCell ref="M1881:M1882"/>
    <mergeCell ref="N1881:N1882"/>
    <mergeCell ref="O1881:O1882"/>
    <mergeCell ref="F1569:F1570"/>
    <mergeCell ref="B1777:B1778"/>
    <mergeCell ref="C1777:C1778"/>
    <mergeCell ref="D1777:D1778"/>
    <mergeCell ref="E1777:E1778"/>
    <mergeCell ref="F1777:F1778"/>
    <mergeCell ref="G1777:G1778"/>
    <mergeCell ref="H1777:H1778"/>
    <mergeCell ref="I1777:I1778"/>
    <mergeCell ref="I841:I842"/>
    <mergeCell ref="K1569:K1570"/>
    <mergeCell ref="L1569:L1570"/>
    <mergeCell ref="M1569:M1570"/>
    <mergeCell ref="N1569:N1570"/>
    <mergeCell ref="O1569:O1570"/>
    <mergeCell ref="B1673:B1674"/>
    <mergeCell ref="C1673:C1674"/>
    <mergeCell ref="D1673:D1674"/>
    <mergeCell ref="E1673:E1674"/>
    <mergeCell ref="F1673:F1674"/>
    <mergeCell ref="G1673:G1674"/>
    <mergeCell ref="H1673:H1674"/>
    <mergeCell ref="I1673:I1674"/>
    <mergeCell ref="J1673:J1674"/>
    <mergeCell ref="K1673:K1674"/>
    <mergeCell ref="L1673:L1674"/>
    <mergeCell ref="M1673:M1674"/>
    <mergeCell ref="N1673:N1674"/>
    <mergeCell ref="O1673:O1674"/>
    <mergeCell ref="B1569:B1570"/>
    <mergeCell ref="C1569:C1570"/>
    <mergeCell ref="D1569:D1570"/>
    <mergeCell ref="E1569:E1570"/>
    <mergeCell ref="N529:N530"/>
    <mergeCell ref="G1569:G1570"/>
    <mergeCell ref="H1569:H1570"/>
    <mergeCell ref="I1569:I1570"/>
    <mergeCell ref="J1569:J1570"/>
    <mergeCell ref="N633:N634"/>
    <mergeCell ref="O633:O634"/>
    <mergeCell ref="K633:K634"/>
    <mergeCell ref="B1465:B1466"/>
    <mergeCell ref="C1465:C1466"/>
    <mergeCell ref="D1465:D1466"/>
    <mergeCell ref="E1465:E1466"/>
    <mergeCell ref="F1465:F1466"/>
    <mergeCell ref="G1465:G1466"/>
    <mergeCell ref="H1465:H1466"/>
    <mergeCell ref="I1465:I1466"/>
    <mergeCell ref="J1465:J1466"/>
    <mergeCell ref="K1465:K1466"/>
    <mergeCell ref="L1465:L1466"/>
    <mergeCell ref="M1465:M1466"/>
    <mergeCell ref="N1465:N1466"/>
    <mergeCell ref="O1465:O1466"/>
    <mergeCell ref="G841:G842"/>
    <mergeCell ref="H841:H842"/>
    <mergeCell ref="M737:M738"/>
    <mergeCell ref="N737:N738"/>
    <mergeCell ref="O737:O738"/>
    <mergeCell ref="B633:B634"/>
    <mergeCell ref="C633:C634"/>
    <mergeCell ref="D633:D634"/>
    <mergeCell ref="E633:E634"/>
    <mergeCell ref="F633:F634"/>
    <mergeCell ref="B737:B738"/>
    <mergeCell ref="C737:C738"/>
    <mergeCell ref="D737:D738"/>
    <mergeCell ref="E737:E738"/>
    <mergeCell ref="F737:F738"/>
    <mergeCell ref="G737:G738"/>
    <mergeCell ref="H737:H738"/>
    <mergeCell ref="I737:I738"/>
    <mergeCell ref="J737:J738"/>
    <mergeCell ref="G633:G634"/>
    <mergeCell ref="H633:H634"/>
    <mergeCell ref="I633:I634"/>
    <mergeCell ref="D217:D218"/>
    <mergeCell ref="E217:E218"/>
    <mergeCell ref="F217:F218"/>
    <mergeCell ref="B321:B322"/>
    <mergeCell ref="C321:C322"/>
    <mergeCell ref="D321:D322"/>
    <mergeCell ref="E321:E322"/>
    <mergeCell ref="F321:F322"/>
    <mergeCell ref="B529:B530"/>
    <mergeCell ref="C529:C530"/>
    <mergeCell ref="D529:D530"/>
    <mergeCell ref="E529:E530"/>
    <mergeCell ref="F529:F530"/>
    <mergeCell ref="K321:K322"/>
    <mergeCell ref="L321:L322"/>
    <mergeCell ref="M321:M322"/>
    <mergeCell ref="N321:N322"/>
    <mergeCell ref="O321:O322"/>
    <mergeCell ref="K425:K426"/>
    <mergeCell ref="L425:L426"/>
    <mergeCell ref="M425:M426"/>
    <mergeCell ref="N425:N426"/>
    <mergeCell ref="O425:O426"/>
    <mergeCell ref="K529:K530"/>
    <mergeCell ref="L529:L530"/>
    <mergeCell ref="M529:M530"/>
    <mergeCell ref="O529:O530"/>
    <mergeCell ref="J1049:J1050"/>
    <mergeCell ref="H1153:H1154"/>
    <mergeCell ref="K9:K10"/>
    <mergeCell ref="L9:L10"/>
    <mergeCell ref="M9:M10"/>
    <mergeCell ref="L633:L634"/>
    <mergeCell ref="M633:M634"/>
    <mergeCell ref="K737:K738"/>
    <mergeCell ref="L737:L738"/>
    <mergeCell ref="L1049:L1050"/>
    <mergeCell ref="M1049:M1050"/>
    <mergeCell ref="K841:K842"/>
    <mergeCell ref="N1049:N1050"/>
    <mergeCell ref="O1049:O1050"/>
    <mergeCell ref="K1153:K1154"/>
    <mergeCell ref="L1153:L1154"/>
    <mergeCell ref="K1049:K1050"/>
    <mergeCell ref="M1153:M1154"/>
    <mergeCell ref="N1153:N1154"/>
    <mergeCell ref="O1153:O1154"/>
    <mergeCell ref="G321:G322"/>
    <mergeCell ref="H321:H322"/>
    <mergeCell ref="I321:I322"/>
    <mergeCell ref="J321:J322"/>
    <mergeCell ref="G217:G218"/>
    <mergeCell ref="H217:H218"/>
    <mergeCell ref="I217:I218"/>
    <mergeCell ref="J217:J218"/>
    <mergeCell ref="J633:J634"/>
    <mergeCell ref="I425:I426"/>
    <mergeCell ref="J425:J426"/>
    <mergeCell ref="G529:G530"/>
    <mergeCell ref="H529:H530"/>
    <mergeCell ref="I529:I530"/>
    <mergeCell ref="J529:J530"/>
    <mergeCell ref="B1049:B1050"/>
    <mergeCell ref="C1049:C1050"/>
    <mergeCell ref="D1049:D1050"/>
    <mergeCell ref="E1049:E1050"/>
    <mergeCell ref="F1049:F1050"/>
    <mergeCell ref="G1049:G1050"/>
    <mergeCell ref="H1049:H1050"/>
    <mergeCell ref="I1049:I1050"/>
    <mergeCell ref="J1153:J1154"/>
    <mergeCell ref="B1153:B1154"/>
    <mergeCell ref="C1153:C1154"/>
    <mergeCell ref="D1153:D1154"/>
    <mergeCell ref="E1153:E1154"/>
    <mergeCell ref="F1153:F1154"/>
    <mergeCell ref="G1153:G1154"/>
    <mergeCell ref="I1153:I1154"/>
    <mergeCell ref="O113:O114"/>
    <mergeCell ref="K217:K218"/>
    <mergeCell ref="J9:J10"/>
    <mergeCell ref="L217:L218"/>
    <mergeCell ref="M217:M218"/>
    <mergeCell ref="N217:N218"/>
    <mergeCell ref="O217:O218"/>
    <mergeCell ref="B113:B114"/>
    <mergeCell ref="C113:C114"/>
    <mergeCell ref="D113:D114"/>
    <mergeCell ref="E113:E114"/>
    <mergeCell ref="F113:F114"/>
    <mergeCell ref="G113:G114"/>
    <mergeCell ref="H113:H114"/>
    <mergeCell ref="I113:I114"/>
    <mergeCell ref="J113:J114"/>
    <mergeCell ref="N9:N10"/>
    <mergeCell ref="O9:O10"/>
    <mergeCell ref="K113:K114"/>
    <mergeCell ref="L113:L114"/>
    <mergeCell ref="M113:M114"/>
    <mergeCell ref="N113:N114"/>
    <mergeCell ref="B217:B218"/>
    <mergeCell ref="C217:C218"/>
    <mergeCell ref="B6:C6"/>
    <mergeCell ref="B1361:B1362"/>
    <mergeCell ref="C1361:C1362"/>
    <mergeCell ref="D1361:D1362"/>
    <mergeCell ref="E1361:E1362"/>
    <mergeCell ref="F1361:F1362"/>
    <mergeCell ref="G1361:G1362"/>
    <mergeCell ref="H1361:H1362"/>
    <mergeCell ref="I1361:I1362"/>
    <mergeCell ref="B9:B10"/>
    <mergeCell ref="C9:C10"/>
    <mergeCell ref="D9:D10"/>
    <mergeCell ref="E9:E10"/>
    <mergeCell ref="F9:F10"/>
    <mergeCell ref="G9:G10"/>
    <mergeCell ref="H9:H10"/>
    <mergeCell ref="I9:I10"/>
    <mergeCell ref="B425:B426"/>
    <mergeCell ref="C425:C426"/>
    <mergeCell ref="D425:D426"/>
    <mergeCell ref="E425:E426"/>
    <mergeCell ref="F425:F426"/>
    <mergeCell ref="G425:G426"/>
    <mergeCell ref="H425:H426"/>
    <mergeCell ref="L841:L842"/>
    <mergeCell ref="M841:M842"/>
    <mergeCell ref="N841:N842"/>
    <mergeCell ref="O841:O842"/>
    <mergeCell ref="B945:B946"/>
    <mergeCell ref="C945:C946"/>
    <mergeCell ref="D945:D946"/>
    <mergeCell ref="E945:E946"/>
    <mergeCell ref="F945:F946"/>
    <mergeCell ref="G945:G946"/>
    <mergeCell ref="H945:H946"/>
    <mergeCell ref="I945:I946"/>
    <mergeCell ref="J945:J946"/>
    <mergeCell ref="K945:K946"/>
    <mergeCell ref="L945:L946"/>
    <mergeCell ref="M945:M946"/>
    <mergeCell ref="N945:N946"/>
    <mergeCell ref="O945:O946"/>
    <mergeCell ref="B841:B842"/>
    <mergeCell ref="C841:C842"/>
    <mergeCell ref="D841:D842"/>
    <mergeCell ref="E841:E842"/>
    <mergeCell ref="F841:F842"/>
    <mergeCell ref="J841:J842"/>
    <mergeCell ref="B1257:B1258"/>
    <mergeCell ref="C1257:C1258"/>
    <mergeCell ref="D1257:D1258"/>
    <mergeCell ref="E1257:E1258"/>
    <mergeCell ref="F1257:F1258"/>
    <mergeCell ref="G1257:G1258"/>
    <mergeCell ref="H1257:H1258"/>
    <mergeCell ref="I1257:I1258"/>
    <mergeCell ref="J1361:J1362"/>
    <mergeCell ref="J1257:J1258"/>
    <mergeCell ref="K1361:K1362"/>
    <mergeCell ref="L1361:L1362"/>
    <mergeCell ref="M1361:M1362"/>
    <mergeCell ref="N1361:N1362"/>
    <mergeCell ref="O1361:O1362"/>
    <mergeCell ref="K1257:K1258"/>
    <mergeCell ref="L1257:L1258"/>
    <mergeCell ref="M1257:M1258"/>
    <mergeCell ref="N1257:N1258"/>
    <mergeCell ref="O1257:O1258"/>
  </mergeCells>
  <phoneticPr fontId="64" type="noConversion"/>
  <pageMargins left="0.70866141732283472" right="0.70866141732283472" top="0.74803149606299213" bottom="0.74803149606299213" header="0.31496062992125984" footer="0.31496062992125984"/>
  <pageSetup paperSize="9" scale="40"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ignoredErrors>
    <ignoredError sqref="S10:AL10 S109:AL115" evalError="1"/>
    <ignoredError sqref="Q110:Q111" twoDigitTextYea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S2191"/>
  <sheetViews>
    <sheetView view="pageBreakPreview" zoomScale="80" zoomScaleNormal="80" zoomScaleSheetLayoutView="80" workbookViewId="0"/>
  </sheetViews>
  <sheetFormatPr defaultColWidth="9.109375" defaultRowHeight="14.4" x14ac:dyDescent="0.3"/>
  <cols>
    <col min="1" max="1" width="23.88671875" style="2" customWidth="1"/>
    <col min="2" max="16" width="13.88671875" style="3" customWidth="1"/>
    <col min="17" max="17" width="12.88671875" style="436" bestFit="1" customWidth="1"/>
    <col min="18" max="39" width="7.6640625" style="436" customWidth="1"/>
    <col min="40" max="45" width="9.109375" style="441"/>
    <col min="46" max="16384" width="9.109375" style="3"/>
  </cols>
  <sheetData>
    <row r="1" spans="1:45" customFormat="1" ht="24.6" x14ac:dyDescent="0.25">
      <c r="A1" s="179" t="s">
        <v>6</v>
      </c>
      <c r="B1" s="339"/>
      <c r="C1" s="339"/>
      <c r="D1" s="339"/>
      <c r="E1" s="339"/>
      <c r="F1" s="339"/>
      <c r="G1" s="180"/>
      <c r="H1" s="180"/>
      <c r="I1" s="180"/>
      <c r="J1" s="181"/>
      <c r="K1" s="180"/>
      <c r="L1" s="180"/>
      <c r="M1" s="180"/>
      <c r="N1" s="180"/>
      <c r="O1" s="180"/>
      <c r="P1" s="4"/>
      <c r="Q1" s="426"/>
      <c r="R1" s="426"/>
      <c r="S1" s="426"/>
      <c r="T1" s="426"/>
      <c r="U1" s="426"/>
      <c r="V1" s="426"/>
      <c r="W1" s="426"/>
      <c r="X1" s="426"/>
      <c r="Y1" s="426"/>
      <c r="Z1" s="426"/>
      <c r="AA1" s="426"/>
      <c r="AB1" s="426"/>
      <c r="AC1" s="426"/>
      <c r="AD1" s="426"/>
      <c r="AE1" s="426"/>
      <c r="AF1" s="426"/>
      <c r="AG1" s="426"/>
      <c r="AH1" s="426"/>
      <c r="AI1" s="426"/>
      <c r="AJ1" s="426"/>
      <c r="AK1" s="426"/>
      <c r="AL1" s="426"/>
      <c r="AM1" s="426"/>
      <c r="AN1" s="440"/>
      <c r="AO1" s="440"/>
      <c r="AP1" s="440"/>
      <c r="AQ1" s="440"/>
      <c r="AR1" s="440"/>
      <c r="AS1" s="440"/>
    </row>
    <row r="2" spans="1:45" customFormat="1" ht="13.5" customHeight="1" x14ac:dyDescent="0.25">
      <c r="A2" s="339"/>
      <c r="B2" s="339"/>
      <c r="C2" s="339"/>
      <c r="D2" s="339"/>
      <c r="E2" s="339"/>
      <c r="F2" s="339"/>
      <c r="G2" s="180"/>
      <c r="H2" s="180"/>
      <c r="I2" s="180"/>
      <c r="J2" s="181"/>
      <c r="K2" s="180"/>
      <c r="L2" s="180"/>
      <c r="M2" s="180"/>
      <c r="N2" s="180"/>
      <c r="O2" s="180"/>
      <c r="P2" s="4"/>
      <c r="Q2" s="426"/>
      <c r="R2" s="426"/>
      <c r="S2" s="426"/>
      <c r="T2" s="426"/>
      <c r="U2" s="426"/>
      <c r="V2" s="426"/>
      <c r="W2" s="426"/>
      <c r="X2" s="426"/>
      <c r="Y2" s="426"/>
      <c r="Z2" s="426"/>
      <c r="AA2" s="426"/>
      <c r="AB2" s="426"/>
      <c r="AC2" s="426"/>
      <c r="AD2" s="426"/>
      <c r="AE2" s="426"/>
      <c r="AF2" s="426"/>
      <c r="AG2" s="426"/>
      <c r="AH2" s="426"/>
      <c r="AI2" s="426"/>
      <c r="AJ2" s="426"/>
      <c r="AK2" s="426"/>
      <c r="AL2" s="426"/>
      <c r="AM2" s="426"/>
      <c r="AN2" s="440"/>
      <c r="AO2" s="440"/>
      <c r="AP2" s="440"/>
      <c r="AQ2" s="440"/>
      <c r="AR2" s="440"/>
      <c r="AS2" s="440"/>
    </row>
    <row r="3" spans="1:45" customFormat="1" ht="13.5" customHeight="1" x14ac:dyDescent="0.25">
      <c r="A3" s="340" t="s">
        <v>49</v>
      </c>
      <c r="B3" s="341" t="str">
        <f>'Front Cover'!C27</f>
        <v>Oxfordshire CC</v>
      </c>
      <c r="C3" s="342"/>
      <c r="D3" s="341"/>
      <c r="E3" s="339"/>
      <c r="F3" s="339"/>
      <c r="G3" s="180"/>
      <c r="H3" s="180"/>
      <c r="I3" s="180"/>
      <c r="J3" s="181"/>
      <c r="K3" s="180"/>
      <c r="L3" s="180"/>
      <c r="M3" s="180"/>
      <c r="N3" s="180"/>
      <c r="O3" s="180"/>
      <c r="P3" s="4"/>
      <c r="Q3" s="426"/>
      <c r="R3" s="426"/>
      <c r="S3" s="426"/>
      <c r="T3" s="426"/>
      <c r="U3" s="426"/>
      <c r="V3" s="426"/>
      <c r="W3" s="426"/>
      <c r="X3" s="426"/>
      <c r="Y3" s="426"/>
      <c r="Z3" s="426"/>
      <c r="AA3" s="426"/>
      <c r="AB3" s="426"/>
      <c r="AC3" s="426"/>
      <c r="AD3" s="426"/>
      <c r="AE3" s="426"/>
      <c r="AF3" s="426"/>
      <c r="AG3" s="426"/>
      <c r="AH3" s="426"/>
      <c r="AI3" s="426"/>
      <c r="AJ3" s="426"/>
      <c r="AK3" s="426"/>
      <c r="AL3" s="426"/>
      <c r="AM3" s="426"/>
      <c r="AN3" s="440"/>
      <c r="AO3" s="440"/>
      <c r="AP3" s="440"/>
      <c r="AQ3" s="440"/>
      <c r="AR3" s="440"/>
      <c r="AS3" s="440"/>
    </row>
    <row r="4" spans="1:45" customFormat="1" ht="13.5" customHeight="1" x14ac:dyDescent="0.25">
      <c r="A4" s="340" t="s">
        <v>7</v>
      </c>
      <c r="B4" s="341" t="str">
        <f>'Front Cover'!C28</f>
        <v>ID-0325-0019</v>
      </c>
      <c r="C4" s="342"/>
      <c r="D4" s="341"/>
      <c r="E4" s="339"/>
      <c r="F4" s="339"/>
      <c r="G4" s="180"/>
      <c r="H4" s="180"/>
      <c r="I4" s="180"/>
      <c r="J4" s="181"/>
      <c r="K4" s="180"/>
      <c r="L4" s="180"/>
      <c r="M4" s="180"/>
      <c r="N4" s="180"/>
      <c r="O4" s="180"/>
      <c r="P4" s="4"/>
      <c r="Q4" s="426"/>
      <c r="R4" s="426"/>
      <c r="S4" s="426"/>
      <c r="T4" s="426"/>
      <c r="U4" s="426"/>
      <c r="V4" s="426"/>
      <c r="W4" s="426"/>
      <c r="X4" s="426"/>
      <c r="Y4" s="426"/>
      <c r="Z4" s="426"/>
      <c r="AA4" s="426"/>
      <c r="AB4" s="426"/>
      <c r="AC4" s="426"/>
      <c r="AD4" s="426"/>
      <c r="AE4" s="426"/>
      <c r="AF4" s="426"/>
      <c r="AG4" s="426"/>
      <c r="AH4" s="426"/>
      <c r="AI4" s="426"/>
      <c r="AJ4" s="426"/>
      <c r="AK4" s="426"/>
      <c r="AL4" s="426"/>
      <c r="AM4" s="426"/>
      <c r="AN4" s="440"/>
      <c r="AO4" s="440"/>
      <c r="AP4" s="440"/>
      <c r="AQ4" s="440"/>
      <c r="AR4" s="440"/>
      <c r="AS4" s="440"/>
    </row>
    <row r="5" spans="1:45" customFormat="1" ht="13.5" customHeight="1" x14ac:dyDescent="0.25">
      <c r="A5" s="340" t="s">
        <v>18</v>
      </c>
      <c r="B5" s="341" t="str">
        <f>'Front Cover'!C29</f>
        <v>Site 2</v>
      </c>
      <c r="C5" s="342"/>
      <c r="D5" s="341"/>
      <c r="E5" s="339"/>
      <c r="F5" s="339"/>
      <c r="G5" s="180"/>
      <c r="H5" s="325"/>
      <c r="I5" s="182"/>
      <c r="J5" s="181"/>
      <c r="K5" s="180"/>
      <c r="L5" s="180"/>
      <c r="M5" s="180"/>
      <c r="N5" s="180"/>
      <c r="O5" s="180"/>
      <c r="P5" s="4"/>
      <c r="Q5" s="426"/>
      <c r="R5" s="426"/>
      <c r="S5" s="426"/>
      <c r="T5" s="426"/>
      <c r="U5" s="426"/>
      <c r="V5" s="426"/>
      <c r="W5" s="426"/>
      <c r="X5" s="426"/>
      <c r="Y5" s="426"/>
      <c r="Z5" s="426"/>
      <c r="AA5" s="426"/>
      <c r="AB5" s="426"/>
      <c r="AC5" s="426"/>
      <c r="AD5" s="426"/>
      <c r="AE5" s="426"/>
      <c r="AF5" s="426"/>
      <c r="AG5" s="426"/>
      <c r="AH5" s="426"/>
      <c r="AI5" s="426"/>
      <c r="AJ5" s="426"/>
      <c r="AK5" s="426"/>
      <c r="AL5" s="426"/>
      <c r="AM5" s="426"/>
      <c r="AN5" s="440"/>
      <c r="AO5" s="440"/>
      <c r="AP5" s="440"/>
      <c r="AQ5" s="440"/>
      <c r="AR5" s="440"/>
      <c r="AS5" s="440"/>
    </row>
    <row r="6" spans="1:45" customFormat="1" ht="13.5" customHeight="1" x14ac:dyDescent="0.25">
      <c r="A6" s="343" t="s">
        <v>50</v>
      </c>
      <c r="B6" s="571" t="str">
        <f>'Front Cover'!D34</f>
        <v>The Glebe (E)</v>
      </c>
      <c r="C6" s="571"/>
      <c r="D6" s="343" t="s">
        <v>4</v>
      </c>
      <c r="E6" s="341" t="str">
        <f>'Front Cover'!H34</f>
        <v>The Green (W)</v>
      </c>
      <c r="F6" s="341"/>
      <c r="G6" s="180"/>
      <c r="H6" s="182"/>
      <c r="I6" s="182"/>
      <c r="J6" s="181"/>
      <c r="K6" s="180"/>
      <c r="L6" s="180"/>
      <c r="M6" s="180"/>
      <c r="N6" s="180"/>
      <c r="O6" s="180"/>
      <c r="P6" s="4"/>
      <c r="Q6" s="426"/>
      <c r="R6" s="426"/>
      <c r="S6" s="426"/>
      <c r="T6" s="426"/>
      <c r="U6" s="426"/>
      <c r="V6" s="426"/>
      <c r="W6" s="426"/>
      <c r="X6" s="426"/>
      <c r="Y6" s="426"/>
      <c r="Z6" s="426"/>
      <c r="AA6" s="426"/>
      <c r="AB6" s="426"/>
      <c r="AC6" s="426"/>
      <c r="AD6" s="426"/>
      <c r="AE6" s="426"/>
      <c r="AF6" s="426"/>
      <c r="AG6" s="426"/>
      <c r="AH6" s="426"/>
      <c r="AI6" s="426"/>
      <c r="AJ6" s="426"/>
      <c r="AK6" s="426"/>
      <c r="AL6" s="426"/>
      <c r="AM6" s="426"/>
      <c r="AN6" s="440"/>
      <c r="AO6" s="440"/>
      <c r="AP6" s="440"/>
      <c r="AQ6" s="440"/>
      <c r="AR6" s="440"/>
      <c r="AS6" s="440"/>
    </row>
    <row r="7" spans="1:45" customFormat="1" ht="13.5" customHeight="1" x14ac:dyDescent="0.25">
      <c r="A7" s="326"/>
      <c r="B7" s="4"/>
      <c r="C7" s="327"/>
      <c r="D7" s="4"/>
      <c r="E7" s="4"/>
      <c r="F7" s="4"/>
      <c r="G7" s="4"/>
      <c r="H7" s="4"/>
      <c r="I7" s="4"/>
      <c r="J7" s="328"/>
      <c r="K7" s="4"/>
      <c r="L7" s="4"/>
      <c r="M7" s="4"/>
      <c r="N7" s="4"/>
      <c r="O7" s="4"/>
      <c r="P7" s="4"/>
      <c r="Q7" s="426"/>
      <c r="R7" s="426"/>
      <c r="S7" s="426"/>
      <c r="T7" s="426"/>
      <c r="U7" s="426"/>
      <c r="V7" s="426"/>
      <c r="W7" s="426"/>
      <c r="X7" s="426"/>
      <c r="Y7" s="426"/>
      <c r="Z7" s="426"/>
      <c r="AA7" s="426"/>
      <c r="AB7" s="426"/>
      <c r="AC7" s="426"/>
      <c r="AD7" s="426"/>
      <c r="AE7" s="426"/>
      <c r="AF7" s="426"/>
      <c r="AG7" s="426"/>
      <c r="AH7" s="426"/>
      <c r="AI7" s="426"/>
      <c r="AJ7" s="426"/>
      <c r="AK7" s="426"/>
      <c r="AL7" s="426"/>
      <c r="AM7" s="426"/>
      <c r="AN7" s="440"/>
      <c r="AO7" s="440"/>
      <c r="AP7" s="440"/>
      <c r="AQ7" s="440"/>
      <c r="AR7" s="440"/>
      <c r="AS7" s="440"/>
    </row>
    <row r="8" spans="1:45" ht="13.5" customHeight="1" thickBot="1" x14ac:dyDescent="0.35">
      <c r="A8" s="122" t="s">
        <v>10</v>
      </c>
      <c r="B8" s="121" t="s">
        <v>54</v>
      </c>
      <c r="C8" s="121">
        <f>'Front Cover'!C30</f>
        <v>45719</v>
      </c>
      <c r="D8" s="122"/>
      <c r="E8" s="122"/>
      <c r="F8" s="122"/>
      <c r="G8" s="122"/>
      <c r="H8" s="122"/>
      <c r="I8" s="122"/>
      <c r="J8" s="122"/>
      <c r="K8" s="122"/>
      <c r="L8" s="122"/>
      <c r="M8" s="122"/>
      <c r="N8" s="329"/>
      <c r="O8" s="329"/>
      <c r="Q8" s="427" t="s">
        <v>215</v>
      </c>
      <c r="R8" s="428"/>
      <c r="S8" s="428"/>
      <c r="T8" s="428"/>
      <c r="U8" s="428"/>
      <c r="V8" s="428"/>
      <c r="W8" s="428"/>
      <c r="X8" s="428"/>
      <c r="Y8" s="428"/>
      <c r="Z8" s="428"/>
      <c r="AA8" s="428"/>
      <c r="AB8" s="428"/>
      <c r="AC8" s="428"/>
      <c r="AD8" s="428"/>
      <c r="AE8" s="428"/>
      <c r="AF8" s="428"/>
      <c r="AG8" s="428"/>
      <c r="AH8" s="428"/>
      <c r="AI8" s="428"/>
      <c r="AJ8" s="428"/>
      <c r="AK8" s="428"/>
      <c r="AL8" s="428"/>
      <c r="AM8" s="428"/>
    </row>
    <row r="9" spans="1:45" ht="13.5" customHeight="1" thickTop="1" thickBot="1" x14ac:dyDescent="0.35">
      <c r="A9" s="51"/>
      <c r="B9" s="572" t="s">
        <v>31</v>
      </c>
      <c r="C9" s="572" t="s">
        <v>32</v>
      </c>
      <c r="D9" s="572" t="s">
        <v>33</v>
      </c>
      <c r="E9" s="572" t="s">
        <v>34</v>
      </c>
      <c r="F9" s="572" t="s">
        <v>35</v>
      </c>
      <c r="G9" s="572" t="s">
        <v>36</v>
      </c>
      <c r="H9" s="572" t="s">
        <v>37</v>
      </c>
      <c r="I9" s="572" t="s">
        <v>38</v>
      </c>
      <c r="J9" s="572" t="s">
        <v>39</v>
      </c>
      <c r="K9" s="572" t="s">
        <v>40</v>
      </c>
      <c r="L9" s="572" t="s">
        <v>41</v>
      </c>
      <c r="M9" s="572" t="s">
        <v>42</v>
      </c>
      <c r="N9" s="574" t="s">
        <v>43</v>
      </c>
      <c r="O9" s="574" t="s">
        <v>44</v>
      </c>
      <c r="Q9" s="429"/>
      <c r="R9" s="428"/>
      <c r="S9" s="428"/>
      <c r="T9" s="428"/>
      <c r="U9" s="428"/>
      <c r="V9" s="428"/>
      <c r="W9" s="428"/>
      <c r="X9" s="428"/>
      <c r="Y9" s="428"/>
      <c r="Z9" s="428"/>
      <c r="AA9" s="428"/>
      <c r="AB9" s="428"/>
      <c r="AC9" s="428"/>
      <c r="AD9" s="428"/>
      <c r="AE9" s="428"/>
      <c r="AF9" s="428"/>
      <c r="AG9" s="428"/>
      <c r="AH9" s="428"/>
      <c r="AI9" s="428"/>
      <c r="AJ9" s="428"/>
      <c r="AK9" s="428"/>
      <c r="AL9" s="428"/>
      <c r="AM9" s="428"/>
    </row>
    <row r="10" spans="1:45" ht="13.5" customHeight="1" thickTop="1" thickBot="1" x14ac:dyDescent="0.35">
      <c r="A10" s="52" t="s">
        <v>51</v>
      </c>
      <c r="B10" s="573"/>
      <c r="C10" s="573"/>
      <c r="D10" s="573"/>
      <c r="E10" s="573"/>
      <c r="F10" s="573"/>
      <c r="G10" s="573"/>
      <c r="H10" s="573"/>
      <c r="I10" s="573"/>
      <c r="J10" s="573"/>
      <c r="K10" s="573"/>
      <c r="L10" s="573"/>
      <c r="M10" s="573"/>
      <c r="N10" s="575"/>
      <c r="O10" s="575"/>
      <c r="Q10" s="429" t="s">
        <v>51</v>
      </c>
      <c r="R10" s="430">
        <f>C8</f>
        <v>45719</v>
      </c>
      <c r="S10" s="430">
        <f>R10+1</f>
        <v>45720</v>
      </c>
      <c r="T10" s="430">
        <f t="shared" ref="T10:AI10" si="0">S10+1</f>
        <v>45721</v>
      </c>
      <c r="U10" s="430">
        <f t="shared" si="0"/>
        <v>45722</v>
      </c>
      <c r="V10" s="430">
        <f t="shared" si="0"/>
        <v>45723</v>
      </c>
      <c r="W10" s="430">
        <f t="shared" si="0"/>
        <v>45724</v>
      </c>
      <c r="X10" s="430">
        <f t="shared" si="0"/>
        <v>45725</v>
      </c>
      <c r="Y10" s="430">
        <f t="shared" si="0"/>
        <v>45726</v>
      </c>
      <c r="Z10" s="430">
        <f t="shared" si="0"/>
        <v>45727</v>
      </c>
      <c r="AA10" s="430">
        <f t="shared" si="0"/>
        <v>45728</v>
      </c>
      <c r="AB10" s="430">
        <f t="shared" si="0"/>
        <v>45729</v>
      </c>
      <c r="AC10" s="430">
        <f t="shared" si="0"/>
        <v>45730</v>
      </c>
      <c r="AD10" s="430">
        <f t="shared" si="0"/>
        <v>45731</v>
      </c>
      <c r="AE10" s="430">
        <f t="shared" si="0"/>
        <v>45732</v>
      </c>
      <c r="AF10" s="430">
        <f t="shared" si="0"/>
        <v>45733</v>
      </c>
      <c r="AG10" s="430">
        <f t="shared" si="0"/>
        <v>45734</v>
      </c>
      <c r="AH10" s="430">
        <f t="shared" si="0"/>
        <v>45735</v>
      </c>
      <c r="AI10" s="430">
        <f t="shared" si="0"/>
        <v>45736</v>
      </c>
      <c r="AJ10" s="430">
        <f t="shared" ref="AJ10" si="1">AI10+1</f>
        <v>45737</v>
      </c>
      <c r="AK10" s="430">
        <f t="shared" ref="AK10" si="2">AJ10+1</f>
        <v>45738</v>
      </c>
      <c r="AL10" s="430">
        <f t="shared" ref="AL10" si="3">AK10+1</f>
        <v>45739</v>
      </c>
      <c r="AM10" s="428"/>
    </row>
    <row r="11" spans="1:45" ht="13.5" customHeight="1" thickTop="1" x14ac:dyDescent="0.3">
      <c r="A11" s="153">
        <v>0</v>
      </c>
      <c r="B11" s="154" t="s">
        <v>62</v>
      </c>
      <c r="C11" s="154" t="s">
        <v>62</v>
      </c>
      <c r="D11" s="154" t="s">
        <v>62</v>
      </c>
      <c r="E11" s="154" t="s">
        <v>62</v>
      </c>
      <c r="F11" s="154" t="s">
        <v>62</v>
      </c>
      <c r="G11" s="154" t="s">
        <v>62</v>
      </c>
      <c r="H11" s="154" t="s">
        <v>62</v>
      </c>
      <c r="I11" s="154" t="s">
        <v>62</v>
      </c>
      <c r="J11" s="154" t="s">
        <v>62</v>
      </c>
      <c r="K11" s="154" t="s">
        <v>62</v>
      </c>
      <c r="L11" s="154" t="s">
        <v>62</v>
      </c>
      <c r="M11" s="154" t="s">
        <v>62</v>
      </c>
      <c r="N11" s="154" t="s">
        <v>62</v>
      </c>
      <c r="O11" s="154" t="s">
        <v>62</v>
      </c>
      <c r="P11" s="2"/>
      <c r="Q11" s="431">
        <v>0</v>
      </c>
      <c r="R11" s="428" t="str">
        <f>N11</f>
        <v>*</v>
      </c>
      <c r="S11" s="428" t="str">
        <f>N115</f>
        <v>*</v>
      </c>
      <c r="T11" s="428" t="str">
        <f>N219</f>
        <v>*</v>
      </c>
      <c r="U11" s="428" t="str">
        <f>N323</f>
        <v>*</v>
      </c>
      <c r="V11" s="428" t="str">
        <f>N427</f>
        <v>*</v>
      </c>
      <c r="W11" s="428" t="str">
        <f>N531</f>
        <v>*</v>
      </c>
      <c r="X11" s="428" t="str">
        <f>N635</f>
        <v>*</v>
      </c>
      <c r="Y11" s="428" t="str">
        <f>N739</f>
        <v>-</v>
      </c>
      <c r="Z11" s="428" t="str">
        <f>N843</f>
        <v>-</v>
      </c>
      <c r="AA11" s="428">
        <f>N947</f>
        <v>29.7</v>
      </c>
      <c r="AB11" s="428" t="str">
        <f>N1051</f>
        <v>-</v>
      </c>
      <c r="AC11" s="428" t="str">
        <f>N1155</f>
        <v>-</v>
      </c>
      <c r="AD11" s="428" t="str">
        <f>N1259</f>
        <v>-</v>
      </c>
      <c r="AE11" s="428">
        <f>N1363</f>
        <v>7.7</v>
      </c>
      <c r="AF11" s="428" t="str">
        <f>N1467</f>
        <v>-</v>
      </c>
      <c r="AG11" s="428" t="str">
        <f>N1571</f>
        <v>*</v>
      </c>
      <c r="AH11" s="428" t="str">
        <f>N1675</f>
        <v>*</v>
      </c>
      <c r="AI11" s="428" t="str">
        <f>N1779</f>
        <v>*</v>
      </c>
      <c r="AJ11" s="428" t="str">
        <f>N1883</f>
        <v>*</v>
      </c>
      <c r="AK11" s="428" t="str">
        <f>N1987</f>
        <v>*</v>
      </c>
      <c r="AL11" s="428" t="str">
        <f>N2091</f>
        <v>*</v>
      </c>
      <c r="AM11" s="428"/>
    </row>
    <row r="12" spans="1:45" ht="13.5" customHeight="1" x14ac:dyDescent="0.3">
      <c r="A12" s="155">
        <v>1.0416666666666666E-2</v>
      </c>
      <c r="B12" s="154" t="s">
        <v>62</v>
      </c>
      <c r="C12" s="154" t="s">
        <v>62</v>
      </c>
      <c r="D12" s="154" t="s">
        <v>62</v>
      </c>
      <c r="E12" s="154" t="s">
        <v>62</v>
      </c>
      <c r="F12" s="154" t="s">
        <v>62</v>
      </c>
      <c r="G12" s="154" t="s">
        <v>62</v>
      </c>
      <c r="H12" s="154" t="s">
        <v>62</v>
      </c>
      <c r="I12" s="154" t="s">
        <v>62</v>
      </c>
      <c r="J12" s="154" t="s">
        <v>62</v>
      </c>
      <c r="K12" s="154" t="s">
        <v>62</v>
      </c>
      <c r="L12" s="154" t="s">
        <v>62</v>
      </c>
      <c r="M12" s="154" t="s">
        <v>62</v>
      </c>
      <c r="N12" s="154" t="s">
        <v>62</v>
      </c>
      <c r="O12" s="154" t="s">
        <v>62</v>
      </c>
      <c r="P12" s="2"/>
      <c r="Q12" s="431">
        <v>1.0416666666666666E-2</v>
      </c>
      <c r="R12" s="428" t="str">
        <f t="shared" ref="R12:R75" si="4">N12</f>
        <v>*</v>
      </c>
      <c r="S12" s="428" t="str">
        <f t="shared" ref="S12:S75" si="5">N116</f>
        <v>*</v>
      </c>
      <c r="T12" s="428" t="str">
        <f t="shared" ref="T12:T75" si="6">N220</f>
        <v>*</v>
      </c>
      <c r="U12" s="428" t="str">
        <f t="shared" ref="U12:U75" si="7">N324</f>
        <v>*</v>
      </c>
      <c r="V12" s="428" t="str">
        <f t="shared" ref="V12:V75" si="8">N428</f>
        <v>*</v>
      </c>
      <c r="W12" s="428" t="str">
        <f t="shared" ref="W12:W75" si="9">N532</f>
        <v>*</v>
      </c>
      <c r="X12" s="428" t="str">
        <f t="shared" ref="X12:X75" si="10">N636</f>
        <v>*</v>
      </c>
      <c r="Y12" s="428" t="str">
        <f t="shared" ref="Y12:Y75" si="11">N740</f>
        <v>-</v>
      </c>
      <c r="Z12" s="428" t="str">
        <f t="shared" ref="Z12:Z75" si="12">N844</f>
        <v>-</v>
      </c>
      <c r="AA12" s="428" t="str">
        <f t="shared" ref="AA12:AA75" si="13">N948</f>
        <v>-</v>
      </c>
      <c r="AB12" s="428" t="str">
        <f t="shared" ref="AB12:AB75" si="14">N1052</f>
        <v>-</v>
      </c>
      <c r="AC12" s="428">
        <f t="shared" ref="AC12:AC75" si="15">N1156</f>
        <v>31.6</v>
      </c>
      <c r="AD12" s="428" t="str">
        <f t="shared" ref="AD12:AD75" si="16">N1260</f>
        <v>-</v>
      </c>
      <c r="AE12" s="428" t="str">
        <f t="shared" ref="AE12:AE75" si="17">N1364</f>
        <v>-</v>
      </c>
      <c r="AF12" s="428" t="str">
        <f t="shared" ref="AF12:AF75" si="18">N1468</f>
        <v>-</v>
      </c>
      <c r="AG12" s="428" t="str">
        <f t="shared" ref="AG12:AG75" si="19">N1572</f>
        <v>*</v>
      </c>
      <c r="AH12" s="428" t="str">
        <f t="shared" ref="AH12:AH75" si="20">N1676</f>
        <v>*</v>
      </c>
      <c r="AI12" s="428" t="str">
        <f t="shared" ref="AI12:AI75" si="21">N1780</f>
        <v>*</v>
      </c>
      <c r="AJ12" s="428" t="str">
        <f t="shared" ref="AJ12:AJ75" si="22">N1884</f>
        <v>*</v>
      </c>
      <c r="AK12" s="428" t="str">
        <f t="shared" ref="AK12:AK75" si="23">N1988</f>
        <v>*</v>
      </c>
      <c r="AL12" s="428" t="str">
        <f t="shared" ref="AL12:AL75" si="24">N2092</f>
        <v>*</v>
      </c>
      <c r="AM12" s="428"/>
    </row>
    <row r="13" spans="1:45" ht="13.5" customHeight="1" x14ac:dyDescent="0.3">
      <c r="A13" s="155">
        <v>2.0833333333333332E-2</v>
      </c>
      <c r="B13" s="154" t="s">
        <v>62</v>
      </c>
      <c r="C13" s="154" t="s">
        <v>62</v>
      </c>
      <c r="D13" s="154" t="s">
        <v>62</v>
      </c>
      <c r="E13" s="154" t="s">
        <v>62</v>
      </c>
      <c r="F13" s="154" t="s">
        <v>62</v>
      </c>
      <c r="G13" s="154" t="s">
        <v>62</v>
      </c>
      <c r="H13" s="154" t="s">
        <v>62</v>
      </c>
      <c r="I13" s="154" t="s">
        <v>62</v>
      </c>
      <c r="J13" s="154" t="s">
        <v>62</v>
      </c>
      <c r="K13" s="154" t="s">
        <v>62</v>
      </c>
      <c r="L13" s="154" t="s">
        <v>62</v>
      </c>
      <c r="M13" s="154" t="s">
        <v>62</v>
      </c>
      <c r="N13" s="154" t="s">
        <v>62</v>
      </c>
      <c r="O13" s="154" t="s">
        <v>62</v>
      </c>
      <c r="P13" s="2"/>
      <c r="Q13" s="431">
        <v>2.0833333333333332E-2</v>
      </c>
      <c r="R13" s="428" t="str">
        <f t="shared" si="4"/>
        <v>*</v>
      </c>
      <c r="S13" s="428" t="str">
        <f t="shared" si="5"/>
        <v>*</v>
      </c>
      <c r="T13" s="428" t="str">
        <f t="shared" si="6"/>
        <v>*</v>
      </c>
      <c r="U13" s="428" t="str">
        <f t="shared" si="7"/>
        <v>*</v>
      </c>
      <c r="V13" s="428" t="str">
        <f t="shared" si="8"/>
        <v>*</v>
      </c>
      <c r="W13" s="428" t="str">
        <f t="shared" si="9"/>
        <v>*</v>
      </c>
      <c r="X13" s="428" t="str">
        <f t="shared" si="10"/>
        <v>*</v>
      </c>
      <c r="Y13" s="428" t="str">
        <f t="shared" si="11"/>
        <v>-</v>
      </c>
      <c r="Z13" s="428" t="str">
        <f t="shared" si="12"/>
        <v>-</v>
      </c>
      <c r="AA13" s="428" t="str">
        <f t="shared" si="13"/>
        <v>-</v>
      </c>
      <c r="AB13" s="428">
        <f t="shared" si="14"/>
        <v>10.9</v>
      </c>
      <c r="AC13" s="428">
        <f t="shared" si="15"/>
        <v>25.7</v>
      </c>
      <c r="AD13" s="428">
        <f t="shared" si="16"/>
        <v>28.9</v>
      </c>
      <c r="AE13" s="428">
        <f t="shared" si="17"/>
        <v>24.4</v>
      </c>
      <c r="AF13" s="428" t="str">
        <f t="shared" si="18"/>
        <v>-</v>
      </c>
      <c r="AG13" s="428" t="str">
        <f t="shared" si="19"/>
        <v>*</v>
      </c>
      <c r="AH13" s="428" t="str">
        <f t="shared" si="20"/>
        <v>*</v>
      </c>
      <c r="AI13" s="428" t="str">
        <f t="shared" si="21"/>
        <v>*</v>
      </c>
      <c r="AJ13" s="428" t="str">
        <f t="shared" si="22"/>
        <v>*</v>
      </c>
      <c r="AK13" s="428" t="str">
        <f t="shared" si="23"/>
        <v>*</v>
      </c>
      <c r="AL13" s="428" t="str">
        <f t="shared" si="24"/>
        <v>*</v>
      </c>
      <c r="AM13" s="428"/>
    </row>
    <row r="14" spans="1:45" ht="13.5" customHeight="1" x14ac:dyDescent="0.3">
      <c r="A14" s="155">
        <v>3.125E-2</v>
      </c>
      <c r="B14" s="154" t="s">
        <v>62</v>
      </c>
      <c r="C14" s="154" t="s">
        <v>62</v>
      </c>
      <c r="D14" s="154" t="s">
        <v>62</v>
      </c>
      <c r="E14" s="154" t="s">
        <v>62</v>
      </c>
      <c r="F14" s="154" t="s">
        <v>62</v>
      </c>
      <c r="G14" s="154" t="s">
        <v>62</v>
      </c>
      <c r="H14" s="154" t="s">
        <v>62</v>
      </c>
      <c r="I14" s="154" t="s">
        <v>62</v>
      </c>
      <c r="J14" s="154" t="s">
        <v>62</v>
      </c>
      <c r="K14" s="154" t="s">
        <v>62</v>
      </c>
      <c r="L14" s="154" t="s">
        <v>62</v>
      </c>
      <c r="M14" s="154" t="s">
        <v>62</v>
      </c>
      <c r="N14" s="154" t="s">
        <v>62</v>
      </c>
      <c r="O14" s="154" t="s">
        <v>62</v>
      </c>
      <c r="P14" s="2"/>
      <c r="Q14" s="431">
        <v>3.125E-2</v>
      </c>
      <c r="R14" s="428" t="str">
        <f t="shared" si="4"/>
        <v>*</v>
      </c>
      <c r="S14" s="428" t="str">
        <f t="shared" si="5"/>
        <v>*</v>
      </c>
      <c r="T14" s="428" t="str">
        <f t="shared" si="6"/>
        <v>*</v>
      </c>
      <c r="U14" s="428" t="str">
        <f t="shared" si="7"/>
        <v>*</v>
      </c>
      <c r="V14" s="428" t="str">
        <f t="shared" si="8"/>
        <v>*</v>
      </c>
      <c r="W14" s="428" t="str">
        <f t="shared" si="9"/>
        <v>*</v>
      </c>
      <c r="X14" s="428" t="str">
        <f t="shared" si="10"/>
        <v>*</v>
      </c>
      <c r="Y14" s="428" t="str">
        <f t="shared" si="11"/>
        <v>-</v>
      </c>
      <c r="Z14" s="428" t="str">
        <f t="shared" si="12"/>
        <v>-</v>
      </c>
      <c r="AA14" s="428">
        <f t="shared" si="13"/>
        <v>16.100000000000001</v>
      </c>
      <c r="AB14" s="428" t="str">
        <f t="shared" si="14"/>
        <v>-</v>
      </c>
      <c r="AC14" s="428">
        <f t="shared" si="15"/>
        <v>16</v>
      </c>
      <c r="AD14" s="428" t="str">
        <f t="shared" si="16"/>
        <v>-</v>
      </c>
      <c r="AE14" s="428" t="str">
        <f t="shared" si="17"/>
        <v>-</v>
      </c>
      <c r="AF14" s="428" t="str">
        <f t="shared" si="18"/>
        <v>-</v>
      </c>
      <c r="AG14" s="428" t="str">
        <f t="shared" si="19"/>
        <v>*</v>
      </c>
      <c r="AH14" s="428" t="str">
        <f t="shared" si="20"/>
        <v>*</v>
      </c>
      <c r="AI14" s="428" t="str">
        <f t="shared" si="21"/>
        <v>*</v>
      </c>
      <c r="AJ14" s="428" t="str">
        <f t="shared" si="22"/>
        <v>*</v>
      </c>
      <c r="AK14" s="428" t="str">
        <f t="shared" si="23"/>
        <v>*</v>
      </c>
      <c r="AL14" s="428" t="str">
        <f t="shared" si="24"/>
        <v>*</v>
      </c>
      <c r="AM14" s="428"/>
    </row>
    <row r="15" spans="1:45" ht="13.5" customHeight="1" x14ac:dyDescent="0.3">
      <c r="A15" s="155">
        <v>4.1666666666666664E-2</v>
      </c>
      <c r="B15" s="154" t="s">
        <v>62</v>
      </c>
      <c r="C15" s="154" t="s">
        <v>62</v>
      </c>
      <c r="D15" s="154" t="s">
        <v>62</v>
      </c>
      <c r="E15" s="154" t="s">
        <v>62</v>
      </c>
      <c r="F15" s="154" t="s">
        <v>62</v>
      </c>
      <c r="G15" s="154" t="s">
        <v>62</v>
      </c>
      <c r="H15" s="154" t="s">
        <v>62</v>
      </c>
      <c r="I15" s="154" t="s">
        <v>62</v>
      </c>
      <c r="J15" s="154" t="s">
        <v>62</v>
      </c>
      <c r="K15" s="154" t="s">
        <v>62</v>
      </c>
      <c r="L15" s="154" t="s">
        <v>62</v>
      </c>
      <c r="M15" s="154" t="s">
        <v>62</v>
      </c>
      <c r="N15" s="154" t="s">
        <v>62</v>
      </c>
      <c r="O15" s="154" t="s">
        <v>62</v>
      </c>
      <c r="P15" s="2"/>
      <c r="Q15" s="431">
        <v>4.1666666666666664E-2</v>
      </c>
      <c r="R15" s="428" t="str">
        <f t="shared" si="4"/>
        <v>*</v>
      </c>
      <c r="S15" s="428" t="str">
        <f t="shared" si="5"/>
        <v>*</v>
      </c>
      <c r="T15" s="428" t="str">
        <f t="shared" si="6"/>
        <v>*</v>
      </c>
      <c r="U15" s="428" t="str">
        <f t="shared" si="7"/>
        <v>*</v>
      </c>
      <c r="V15" s="428" t="str">
        <f t="shared" si="8"/>
        <v>*</v>
      </c>
      <c r="W15" s="428" t="str">
        <f t="shared" si="9"/>
        <v>*</v>
      </c>
      <c r="X15" s="428" t="str">
        <f t="shared" si="10"/>
        <v>*</v>
      </c>
      <c r="Y15" s="428">
        <f t="shared" si="11"/>
        <v>13.3</v>
      </c>
      <c r="Z15" s="428" t="str">
        <f t="shared" si="12"/>
        <v>-</v>
      </c>
      <c r="AA15" s="428" t="str">
        <f t="shared" si="13"/>
        <v>-</v>
      </c>
      <c r="AB15" s="428" t="str">
        <f t="shared" si="14"/>
        <v>-</v>
      </c>
      <c r="AC15" s="428" t="str">
        <f t="shared" si="15"/>
        <v>-</v>
      </c>
      <c r="AD15" s="428" t="str">
        <f t="shared" si="16"/>
        <v>-</v>
      </c>
      <c r="AE15" s="428" t="str">
        <f t="shared" si="17"/>
        <v>-</v>
      </c>
      <c r="AF15" s="428" t="str">
        <f t="shared" si="18"/>
        <v>-</v>
      </c>
      <c r="AG15" s="428" t="str">
        <f t="shared" si="19"/>
        <v>*</v>
      </c>
      <c r="AH15" s="428" t="str">
        <f t="shared" si="20"/>
        <v>*</v>
      </c>
      <c r="AI15" s="428" t="str">
        <f t="shared" si="21"/>
        <v>*</v>
      </c>
      <c r="AJ15" s="428" t="str">
        <f t="shared" si="22"/>
        <v>*</v>
      </c>
      <c r="AK15" s="428" t="str">
        <f t="shared" si="23"/>
        <v>*</v>
      </c>
      <c r="AL15" s="428" t="str">
        <f t="shared" si="24"/>
        <v>*</v>
      </c>
      <c r="AM15" s="428"/>
    </row>
    <row r="16" spans="1:45" ht="13.5" customHeight="1" x14ac:dyDescent="0.3">
      <c r="A16" s="155">
        <v>5.2083333333333336E-2</v>
      </c>
      <c r="B16" s="154" t="s">
        <v>62</v>
      </c>
      <c r="C16" s="154" t="s">
        <v>62</v>
      </c>
      <c r="D16" s="154" t="s">
        <v>62</v>
      </c>
      <c r="E16" s="154" t="s">
        <v>62</v>
      </c>
      <c r="F16" s="154" t="s">
        <v>62</v>
      </c>
      <c r="G16" s="154" t="s">
        <v>62</v>
      </c>
      <c r="H16" s="154" t="s">
        <v>62</v>
      </c>
      <c r="I16" s="154" t="s">
        <v>62</v>
      </c>
      <c r="J16" s="154" t="s">
        <v>62</v>
      </c>
      <c r="K16" s="154" t="s">
        <v>62</v>
      </c>
      <c r="L16" s="154" t="s">
        <v>62</v>
      </c>
      <c r="M16" s="154" t="s">
        <v>62</v>
      </c>
      <c r="N16" s="154" t="s">
        <v>62</v>
      </c>
      <c r="O16" s="154" t="s">
        <v>62</v>
      </c>
      <c r="P16" s="2"/>
      <c r="Q16" s="431">
        <v>5.2083333333333336E-2</v>
      </c>
      <c r="R16" s="428" t="str">
        <f t="shared" si="4"/>
        <v>*</v>
      </c>
      <c r="S16" s="428" t="str">
        <f t="shared" si="5"/>
        <v>*</v>
      </c>
      <c r="T16" s="428" t="str">
        <f t="shared" si="6"/>
        <v>*</v>
      </c>
      <c r="U16" s="428" t="str">
        <f t="shared" si="7"/>
        <v>*</v>
      </c>
      <c r="V16" s="428" t="str">
        <f t="shared" si="8"/>
        <v>*</v>
      </c>
      <c r="W16" s="428" t="str">
        <f t="shared" si="9"/>
        <v>*</v>
      </c>
      <c r="X16" s="428" t="str">
        <f t="shared" si="10"/>
        <v>*</v>
      </c>
      <c r="Y16" s="428" t="str">
        <f t="shared" si="11"/>
        <v>-</v>
      </c>
      <c r="Z16" s="428" t="str">
        <f t="shared" si="12"/>
        <v>-</v>
      </c>
      <c r="AA16" s="428" t="str">
        <f t="shared" si="13"/>
        <v>-</v>
      </c>
      <c r="AB16" s="428" t="str">
        <f t="shared" si="14"/>
        <v>-</v>
      </c>
      <c r="AC16" s="428" t="str">
        <f t="shared" si="15"/>
        <v>-</v>
      </c>
      <c r="AD16" s="428" t="str">
        <f t="shared" si="16"/>
        <v>-</v>
      </c>
      <c r="AE16" s="428" t="str">
        <f t="shared" si="17"/>
        <v>-</v>
      </c>
      <c r="AF16" s="428" t="str">
        <f t="shared" si="18"/>
        <v>-</v>
      </c>
      <c r="AG16" s="428" t="str">
        <f t="shared" si="19"/>
        <v>*</v>
      </c>
      <c r="AH16" s="428" t="str">
        <f t="shared" si="20"/>
        <v>*</v>
      </c>
      <c r="AI16" s="428" t="str">
        <f t="shared" si="21"/>
        <v>*</v>
      </c>
      <c r="AJ16" s="428" t="str">
        <f t="shared" si="22"/>
        <v>*</v>
      </c>
      <c r="AK16" s="428" t="str">
        <f t="shared" si="23"/>
        <v>*</v>
      </c>
      <c r="AL16" s="428" t="str">
        <f t="shared" si="24"/>
        <v>*</v>
      </c>
      <c r="AM16" s="428"/>
    </row>
    <row r="17" spans="1:39" ht="13.5" customHeight="1" x14ac:dyDescent="0.3">
      <c r="A17" s="155">
        <v>6.25E-2</v>
      </c>
      <c r="B17" s="154" t="s">
        <v>62</v>
      </c>
      <c r="C17" s="154" t="s">
        <v>62</v>
      </c>
      <c r="D17" s="154" t="s">
        <v>62</v>
      </c>
      <c r="E17" s="154" t="s">
        <v>62</v>
      </c>
      <c r="F17" s="154" t="s">
        <v>62</v>
      </c>
      <c r="G17" s="154" t="s">
        <v>62</v>
      </c>
      <c r="H17" s="154" t="s">
        <v>62</v>
      </c>
      <c r="I17" s="154" t="s">
        <v>62</v>
      </c>
      <c r="J17" s="154" t="s">
        <v>62</v>
      </c>
      <c r="K17" s="154" t="s">
        <v>62</v>
      </c>
      <c r="L17" s="154" t="s">
        <v>62</v>
      </c>
      <c r="M17" s="154" t="s">
        <v>62</v>
      </c>
      <c r="N17" s="154" t="s">
        <v>62</v>
      </c>
      <c r="O17" s="154" t="s">
        <v>62</v>
      </c>
      <c r="P17" s="2"/>
      <c r="Q17" s="431">
        <v>6.25E-2</v>
      </c>
      <c r="R17" s="428" t="str">
        <f t="shared" si="4"/>
        <v>*</v>
      </c>
      <c r="S17" s="428" t="str">
        <f t="shared" si="5"/>
        <v>*</v>
      </c>
      <c r="T17" s="428" t="str">
        <f t="shared" si="6"/>
        <v>*</v>
      </c>
      <c r="U17" s="428" t="str">
        <f t="shared" si="7"/>
        <v>*</v>
      </c>
      <c r="V17" s="428" t="str">
        <f t="shared" si="8"/>
        <v>*</v>
      </c>
      <c r="W17" s="428" t="str">
        <f t="shared" si="9"/>
        <v>*</v>
      </c>
      <c r="X17" s="428" t="str">
        <f t="shared" si="10"/>
        <v>*</v>
      </c>
      <c r="Y17" s="428">
        <f t="shared" si="11"/>
        <v>14.3</v>
      </c>
      <c r="Z17" s="428" t="str">
        <f t="shared" si="12"/>
        <v>-</v>
      </c>
      <c r="AA17" s="428">
        <f t="shared" si="13"/>
        <v>17</v>
      </c>
      <c r="AB17" s="428" t="str">
        <f t="shared" si="14"/>
        <v>-</v>
      </c>
      <c r="AC17" s="428" t="str">
        <f t="shared" si="15"/>
        <v>-</v>
      </c>
      <c r="AD17" s="428" t="str">
        <f t="shared" si="16"/>
        <v>-</v>
      </c>
      <c r="AE17" s="428">
        <f t="shared" si="17"/>
        <v>23.5</v>
      </c>
      <c r="AF17" s="428" t="str">
        <f t="shared" si="18"/>
        <v>-</v>
      </c>
      <c r="AG17" s="428" t="str">
        <f t="shared" si="19"/>
        <v>*</v>
      </c>
      <c r="AH17" s="428" t="str">
        <f t="shared" si="20"/>
        <v>*</v>
      </c>
      <c r="AI17" s="428" t="str">
        <f t="shared" si="21"/>
        <v>*</v>
      </c>
      <c r="AJ17" s="428" t="str">
        <f t="shared" si="22"/>
        <v>*</v>
      </c>
      <c r="AK17" s="428" t="str">
        <f t="shared" si="23"/>
        <v>*</v>
      </c>
      <c r="AL17" s="428" t="str">
        <f t="shared" si="24"/>
        <v>*</v>
      </c>
      <c r="AM17" s="428"/>
    </row>
    <row r="18" spans="1:39" ht="13.5" customHeight="1" x14ac:dyDescent="0.3">
      <c r="A18" s="155">
        <v>7.2916666666666699E-2</v>
      </c>
      <c r="B18" s="154" t="s">
        <v>62</v>
      </c>
      <c r="C18" s="154" t="s">
        <v>62</v>
      </c>
      <c r="D18" s="154" t="s">
        <v>62</v>
      </c>
      <c r="E18" s="154" t="s">
        <v>62</v>
      </c>
      <c r="F18" s="154" t="s">
        <v>62</v>
      </c>
      <c r="G18" s="154" t="s">
        <v>62</v>
      </c>
      <c r="H18" s="154" t="s">
        <v>62</v>
      </c>
      <c r="I18" s="154" t="s">
        <v>62</v>
      </c>
      <c r="J18" s="154" t="s">
        <v>62</v>
      </c>
      <c r="K18" s="154" t="s">
        <v>62</v>
      </c>
      <c r="L18" s="154" t="s">
        <v>62</v>
      </c>
      <c r="M18" s="154" t="s">
        <v>62</v>
      </c>
      <c r="N18" s="154" t="s">
        <v>62</v>
      </c>
      <c r="O18" s="154" t="s">
        <v>62</v>
      </c>
      <c r="P18" s="2"/>
      <c r="Q18" s="431">
        <v>7.2916666666666699E-2</v>
      </c>
      <c r="R18" s="428" t="str">
        <f t="shared" si="4"/>
        <v>*</v>
      </c>
      <c r="S18" s="428" t="str">
        <f t="shared" si="5"/>
        <v>*</v>
      </c>
      <c r="T18" s="428" t="str">
        <f t="shared" si="6"/>
        <v>*</v>
      </c>
      <c r="U18" s="428" t="str">
        <f t="shared" si="7"/>
        <v>*</v>
      </c>
      <c r="V18" s="428" t="str">
        <f t="shared" si="8"/>
        <v>*</v>
      </c>
      <c r="W18" s="428" t="str">
        <f t="shared" si="9"/>
        <v>*</v>
      </c>
      <c r="X18" s="428" t="str">
        <f t="shared" si="10"/>
        <v>*</v>
      </c>
      <c r="Y18" s="428" t="str">
        <f t="shared" si="11"/>
        <v>-</v>
      </c>
      <c r="Z18" s="428" t="str">
        <f t="shared" si="12"/>
        <v>-</v>
      </c>
      <c r="AA18" s="428" t="str">
        <f t="shared" si="13"/>
        <v>-</v>
      </c>
      <c r="AB18" s="428" t="str">
        <f t="shared" si="14"/>
        <v>-</v>
      </c>
      <c r="AC18" s="428" t="str">
        <f t="shared" si="15"/>
        <v>-</v>
      </c>
      <c r="AD18" s="428" t="str">
        <f t="shared" si="16"/>
        <v>-</v>
      </c>
      <c r="AE18" s="428" t="str">
        <f t="shared" si="17"/>
        <v>-</v>
      </c>
      <c r="AF18" s="428" t="str">
        <f t="shared" si="18"/>
        <v>-</v>
      </c>
      <c r="AG18" s="428" t="str">
        <f t="shared" si="19"/>
        <v>*</v>
      </c>
      <c r="AH18" s="428" t="str">
        <f t="shared" si="20"/>
        <v>*</v>
      </c>
      <c r="AI18" s="428" t="str">
        <f t="shared" si="21"/>
        <v>*</v>
      </c>
      <c r="AJ18" s="428" t="str">
        <f t="shared" si="22"/>
        <v>*</v>
      </c>
      <c r="AK18" s="428" t="str">
        <f t="shared" si="23"/>
        <v>*</v>
      </c>
      <c r="AL18" s="428" t="str">
        <f t="shared" si="24"/>
        <v>*</v>
      </c>
      <c r="AM18" s="428"/>
    </row>
    <row r="19" spans="1:39" ht="13.5" customHeight="1" x14ac:dyDescent="0.3">
      <c r="A19" s="155">
        <v>8.3333333333333301E-2</v>
      </c>
      <c r="B19" s="154" t="s">
        <v>62</v>
      </c>
      <c r="C19" s="154" t="s">
        <v>62</v>
      </c>
      <c r="D19" s="154" t="s">
        <v>62</v>
      </c>
      <c r="E19" s="154" t="s">
        <v>62</v>
      </c>
      <c r="F19" s="154" t="s">
        <v>62</v>
      </c>
      <c r="G19" s="154" t="s">
        <v>62</v>
      </c>
      <c r="H19" s="154" t="s">
        <v>62</v>
      </c>
      <c r="I19" s="154" t="s">
        <v>62</v>
      </c>
      <c r="J19" s="154" t="s">
        <v>62</v>
      </c>
      <c r="K19" s="154" t="s">
        <v>62</v>
      </c>
      <c r="L19" s="154" t="s">
        <v>62</v>
      </c>
      <c r="M19" s="154" t="s">
        <v>62</v>
      </c>
      <c r="N19" s="154" t="s">
        <v>62</v>
      </c>
      <c r="O19" s="154" t="s">
        <v>62</v>
      </c>
      <c r="P19" s="2"/>
      <c r="Q19" s="431">
        <v>8.3333333333333301E-2</v>
      </c>
      <c r="R19" s="428" t="str">
        <f t="shared" si="4"/>
        <v>*</v>
      </c>
      <c r="S19" s="428" t="str">
        <f t="shared" si="5"/>
        <v>*</v>
      </c>
      <c r="T19" s="428" t="str">
        <f t="shared" si="6"/>
        <v>*</v>
      </c>
      <c r="U19" s="428" t="str">
        <f t="shared" si="7"/>
        <v>*</v>
      </c>
      <c r="V19" s="428" t="str">
        <f t="shared" si="8"/>
        <v>*</v>
      </c>
      <c r="W19" s="428" t="str">
        <f t="shared" si="9"/>
        <v>*</v>
      </c>
      <c r="X19" s="428" t="str">
        <f t="shared" si="10"/>
        <v>*</v>
      </c>
      <c r="Y19" s="428">
        <f t="shared" si="11"/>
        <v>14.6</v>
      </c>
      <c r="Z19" s="428">
        <f t="shared" si="12"/>
        <v>14.9</v>
      </c>
      <c r="AA19" s="428" t="str">
        <f t="shared" si="13"/>
        <v>-</v>
      </c>
      <c r="AB19" s="428" t="str">
        <f t="shared" si="14"/>
        <v>-</v>
      </c>
      <c r="AC19" s="428">
        <f t="shared" si="15"/>
        <v>17</v>
      </c>
      <c r="AD19" s="428" t="str">
        <f t="shared" si="16"/>
        <v>-</v>
      </c>
      <c r="AE19" s="428" t="str">
        <f t="shared" si="17"/>
        <v>-</v>
      </c>
      <c r="AF19" s="428" t="str">
        <f t="shared" si="18"/>
        <v>-</v>
      </c>
      <c r="AG19" s="428" t="str">
        <f t="shared" si="19"/>
        <v>*</v>
      </c>
      <c r="AH19" s="428" t="str">
        <f t="shared" si="20"/>
        <v>*</v>
      </c>
      <c r="AI19" s="428" t="str">
        <f t="shared" si="21"/>
        <v>*</v>
      </c>
      <c r="AJ19" s="428" t="str">
        <f t="shared" si="22"/>
        <v>*</v>
      </c>
      <c r="AK19" s="428" t="str">
        <f t="shared" si="23"/>
        <v>*</v>
      </c>
      <c r="AL19" s="428" t="str">
        <f t="shared" si="24"/>
        <v>*</v>
      </c>
      <c r="AM19" s="428"/>
    </row>
    <row r="20" spans="1:39" ht="13.5" customHeight="1" x14ac:dyDescent="0.3">
      <c r="A20" s="155">
        <v>9.375E-2</v>
      </c>
      <c r="B20" s="154" t="s">
        <v>62</v>
      </c>
      <c r="C20" s="154" t="s">
        <v>62</v>
      </c>
      <c r="D20" s="154" t="s">
        <v>62</v>
      </c>
      <c r="E20" s="154" t="s">
        <v>62</v>
      </c>
      <c r="F20" s="154" t="s">
        <v>62</v>
      </c>
      <c r="G20" s="154" t="s">
        <v>62</v>
      </c>
      <c r="H20" s="154" t="s">
        <v>62</v>
      </c>
      <c r="I20" s="154" t="s">
        <v>62</v>
      </c>
      <c r="J20" s="154" t="s">
        <v>62</v>
      </c>
      <c r="K20" s="154" t="s">
        <v>62</v>
      </c>
      <c r="L20" s="154" t="s">
        <v>62</v>
      </c>
      <c r="M20" s="154" t="s">
        <v>62</v>
      </c>
      <c r="N20" s="154" t="s">
        <v>62</v>
      </c>
      <c r="O20" s="154" t="s">
        <v>62</v>
      </c>
      <c r="P20" s="2"/>
      <c r="Q20" s="431">
        <v>9.375E-2</v>
      </c>
      <c r="R20" s="428" t="str">
        <f t="shared" si="4"/>
        <v>*</v>
      </c>
      <c r="S20" s="428" t="str">
        <f t="shared" si="5"/>
        <v>*</v>
      </c>
      <c r="T20" s="428" t="str">
        <f t="shared" si="6"/>
        <v>*</v>
      </c>
      <c r="U20" s="428" t="str">
        <f t="shared" si="7"/>
        <v>*</v>
      </c>
      <c r="V20" s="428" t="str">
        <f t="shared" si="8"/>
        <v>*</v>
      </c>
      <c r="W20" s="428" t="str">
        <f t="shared" si="9"/>
        <v>*</v>
      </c>
      <c r="X20" s="428" t="str">
        <f t="shared" si="10"/>
        <v>*</v>
      </c>
      <c r="Y20" s="428" t="str">
        <f t="shared" si="11"/>
        <v>-</v>
      </c>
      <c r="Z20" s="428" t="str">
        <f t="shared" si="12"/>
        <v>-</v>
      </c>
      <c r="AA20" s="428" t="str">
        <f t="shared" si="13"/>
        <v>-</v>
      </c>
      <c r="AB20" s="428" t="str">
        <f t="shared" si="14"/>
        <v>-</v>
      </c>
      <c r="AC20" s="428" t="str">
        <f t="shared" si="15"/>
        <v>-</v>
      </c>
      <c r="AD20" s="428" t="str">
        <f t="shared" si="16"/>
        <v>-</v>
      </c>
      <c r="AE20" s="428" t="str">
        <f t="shared" si="17"/>
        <v>-</v>
      </c>
      <c r="AF20" s="428" t="str">
        <f t="shared" si="18"/>
        <v>-</v>
      </c>
      <c r="AG20" s="428" t="str">
        <f t="shared" si="19"/>
        <v>*</v>
      </c>
      <c r="AH20" s="428" t="str">
        <f t="shared" si="20"/>
        <v>*</v>
      </c>
      <c r="AI20" s="428" t="str">
        <f t="shared" si="21"/>
        <v>*</v>
      </c>
      <c r="AJ20" s="428" t="str">
        <f t="shared" si="22"/>
        <v>*</v>
      </c>
      <c r="AK20" s="428" t="str">
        <f t="shared" si="23"/>
        <v>*</v>
      </c>
      <c r="AL20" s="428" t="str">
        <f t="shared" si="24"/>
        <v>*</v>
      </c>
      <c r="AM20" s="428"/>
    </row>
    <row r="21" spans="1:39" ht="13.5" customHeight="1" x14ac:dyDescent="0.3">
      <c r="A21" s="155">
        <v>0.104166666666667</v>
      </c>
      <c r="B21" s="154" t="s">
        <v>62</v>
      </c>
      <c r="C21" s="154" t="s">
        <v>62</v>
      </c>
      <c r="D21" s="154" t="s">
        <v>62</v>
      </c>
      <c r="E21" s="154" t="s">
        <v>62</v>
      </c>
      <c r="F21" s="154" t="s">
        <v>62</v>
      </c>
      <c r="G21" s="154" t="s">
        <v>62</v>
      </c>
      <c r="H21" s="154" t="s">
        <v>62</v>
      </c>
      <c r="I21" s="154" t="s">
        <v>62</v>
      </c>
      <c r="J21" s="154" t="s">
        <v>62</v>
      </c>
      <c r="K21" s="154" t="s">
        <v>62</v>
      </c>
      <c r="L21" s="154" t="s">
        <v>62</v>
      </c>
      <c r="M21" s="154" t="s">
        <v>62</v>
      </c>
      <c r="N21" s="154" t="s">
        <v>62</v>
      </c>
      <c r="O21" s="154" t="s">
        <v>62</v>
      </c>
      <c r="P21" s="2"/>
      <c r="Q21" s="431">
        <v>0.104166666666667</v>
      </c>
      <c r="R21" s="428" t="str">
        <f t="shared" si="4"/>
        <v>*</v>
      </c>
      <c r="S21" s="428" t="str">
        <f t="shared" si="5"/>
        <v>*</v>
      </c>
      <c r="T21" s="428" t="str">
        <f t="shared" si="6"/>
        <v>*</v>
      </c>
      <c r="U21" s="428" t="str">
        <f t="shared" si="7"/>
        <v>*</v>
      </c>
      <c r="V21" s="428" t="str">
        <f t="shared" si="8"/>
        <v>*</v>
      </c>
      <c r="W21" s="428" t="str">
        <f t="shared" si="9"/>
        <v>*</v>
      </c>
      <c r="X21" s="428" t="str">
        <f t="shared" si="10"/>
        <v>*</v>
      </c>
      <c r="Y21" s="428" t="str">
        <f t="shared" si="11"/>
        <v>-</v>
      </c>
      <c r="Z21" s="428" t="str">
        <f t="shared" si="12"/>
        <v>-</v>
      </c>
      <c r="AA21" s="428" t="str">
        <f t="shared" si="13"/>
        <v>-</v>
      </c>
      <c r="AB21" s="428" t="str">
        <f t="shared" si="14"/>
        <v>-</v>
      </c>
      <c r="AC21" s="428" t="str">
        <f t="shared" si="15"/>
        <v>-</v>
      </c>
      <c r="AD21" s="428" t="str">
        <f t="shared" si="16"/>
        <v>-</v>
      </c>
      <c r="AE21" s="428" t="str">
        <f t="shared" si="17"/>
        <v>-</v>
      </c>
      <c r="AF21" s="428" t="str">
        <f t="shared" si="18"/>
        <v>-</v>
      </c>
      <c r="AG21" s="428" t="str">
        <f t="shared" si="19"/>
        <v>*</v>
      </c>
      <c r="AH21" s="428" t="str">
        <f t="shared" si="20"/>
        <v>*</v>
      </c>
      <c r="AI21" s="428" t="str">
        <f t="shared" si="21"/>
        <v>*</v>
      </c>
      <c r="AJ21" s="428" t="str">
        <f t="shared" si="22"/>
        <v>*</v>
      </c>
      <c r="AK21" s="428" t="str">
        <f t="shared" si="23"/>
        <v>*</v>
      </c>
      <c r="AL21" s="428" t="str">
        <f t="shared" si="24"/>
        <v>*</v>
      </c>
      <c r="AM21" s="428"/>
    </row>
    <row r="22" spans="1:39" ht="13.5" customHeight="1" x14ac:dyDescent="0.3">
      <c r="A22" s="155">
        <v>0.114583333333333</v>
      </c>
      <c r="B22" s="154" t="s">
        <v>62</v>
      </c>
      <c r="C22" s="154" t="s">
        <v>62</v>
      </c>
      <c r="D22" s="154" t="s">
        <v>62</v>
      </c>
      <c r="E22" s="154" t="s">
        <v>62</v>
      </c>
      <c r="F22" s="154" t="s">
        <v>62</v>
      </c>
      <c r="G22" s="154" t="s">
        <v>62</v>
      </c>
      <c r="H22" s="154" t="s">
        <v>62</v>
      </c>
      <c r="I22" s="154" t="s">
        <v>62</v>
      </c>
      <c r="J22" s="154" t="s">
        <v>62</v>
      </c>
      <c r="K22" s="154" t="s">
        <v>62</v>
      </c>
      <c r="L22" s="154" t="s">
        <v>62</v>
      </c>
      <c r="M22" s="154" t="s">
        <v>62</v>
      </c>
      <c r="N22" s="154" t="s">
        <v>62</v>
      </c>
      <c r="O22" s="154" t="s">
        <v>62</v>
      </c>
      <c r="P22" s="2"/>
      <c r="Q22" s="431">
        <v>0.114583333333333</v>
      </c>
      <c r="R22" s="428" t="str">
        <f t="shared" si="4"/>
        <v>*</v>
      </c>
      <c r="S22" s="428" t="str">
        <f t="shared" si="5"/>
        <v>*</v>
      </c>
      <c r="T22" s="428" t="str">
        <f t="shared" si="6"/>
        <v>*</v>
      </c>
      <c r="U22" s="428" t="str">
        <f t="shared" si="7"/>
        <v>*</v>
      </c>
      <c r="V22" s="428" t="str">
        <f t="shared" si="8"/>
        <v>*</v>
      </c>
      <c r="W22" s="428" t="str">
        <f t="shared" si="9"/>
        <v>*</v>
      </c>
      <c r="X22" s="428" t="str">
        <f t="shared" si="10"/>
        <v>*</v>
      </c>
      <c r="Y22" s="428">
        <f t="shared" si="11"/>
        <v>28.7</v>
      </c>
      <c r="Z22" s="428" t="str">
        <f t="shared" si="12"/>
        <v>-</v>
      </c>
      <c r="AA22" s="428" t="str">
        <f t="shared" si="13"/>
        <v>-</v>
      </c>
      <c r="AB22" s="428" t="str">
        <f t="shared" si="14"/>
        <v>-</v>
      </c>
      <c r="AC22" s="428" t="str">
        <f t="shared" si="15"/>
        <v>-</v>
      </c>
      <c r="AD22" s="428" t="str">
        <f t="shared" si="16"/>
        <v>-</v>
      </c>
      <c r="AE22" s="428">
        <f t="shared" si="17"/>
        <v>19.3</v>
      </c>
      <c r="AF22" s="428" t="str">
        <f t="shared" si="18"/>
        <v>-</v>
      </c>
      <c r="AG22" s="428" t="str">
        <f t="shared" si="19"/>
        <v>*</v>
      </c>
      <c r="AH22" s="428" t="str">
        <f t="shared" si="20"/>
        <v>*</v>
      </c>
      <c r="AI22" s="428" t="str">
        <f t="shared" si="21"/>
        <v>*</v>
      </c>
      <c r="AJ22" s="428" t="str">
        <f t="shared" si="22"/>
        <v>*</v>
      </c>
      <c r="AK22" s="428" t="str">
        <f t="shared" si="23"/>
        <v>*</v>
      </c>
      <c r="AL22" s="428" t="str">
        <f t="shared" si="24"/>
        <v>*</v>
      </c>
      <c r="AM22" s="428"/>
    </row>
    <row r="23" spans="1:39" ht="13.5" customHeight="1" x14ac:dyDescent="0.3">
      <c r="A23" s="155">
        <v>0.125</v>
      </c>
      <c r="B23" s="154" t="s">
        <v>62</v>
      </c>
      <c r="C23" s="154" t="s">
        <v>62</v>
      </c>
      <c r="D23" s="154" t="s">
        <v>62</v>
      </c>
      <c r="E23" s="154" t="s">
        <v>62</v>
      </c>
      <c r="F23" s="154" t="s">
        <v>62</v>
      </c>
      <c r="G23" s="154" t="s">
        <v>62</v>
      </c>
      <c r="H23" s="154" t="s">
        <v>62</v>
      </c>
      <c r="I23" s="154" t="s">
        <v>62</v>
      </c>
      <c r="J23" s="154" t="s">
        <v>62</v>
      </c>
      <c r="K23" s="154" t="s">
        <v>62</v>
      </c>
      <c r="L23" s="154" t="s">
        <v>62</v>
      </c>
      <c r="M23" s="154" t="s">
        <v>62</v>
      </c>
      <c r="N23" s="154" t="s">
        <v>62</v>
      </c>
      <c r="O23" s="154" t="s">
        <v>62</v>
      </c>
      <c r="P23" s="2"/>
      <c r="Q23" s="431">
        <v>0.125</v>
      </c>
      <c r="R23" s="428" t="str">
        <f t="shared" si="4"/>
        <v>*</v>
      </c>
      <c r="S23" s="428" t="str">
        <f t="shared" si="5"/>
        <v>*</v>
      </c>
      <c r="T23" s="428" t="str">
        <f t="shared" si="6"/>
        <v>*</v>
      </c>
      <c r="U23" s="428" t="str">
        <f t="shared" si="7"/>
        <v>*</v>
      </c>
      <c r="V23" s="428" t="str">
        <f t="shared" si="8"/>
        <v>*</v>
      </c>
      <c r="W23" s="428" t="str">
        <f t="shared" si="9"/>
        <v>*</v>
      </c>
      <c r="X23" s="428" t="str">
        <f t="shared" si="10"/>
        <v>*</v>
      </c>
      <c r="Y23" s="428" t="str">
        <f t="shared" si="11"/>
        <v>-</v>
      </c>
      <c r="Z23" s="428" t="str">
        <f t="shared" si="12"/>
        <v>-</v>
      </c>
      <c r="AA23" s="428" t="str">
        <f t="shared" si="13"/>
        <v>-</v>
      </c>
      <c r="AB23" s="428" t="str">
        <f t="shared" si="14"/>
        <v>-</v>
      </c>
      <c r="AC23" s="428" t="str">
        <f t="shared" si="15"/>
        <v>-</v>
      </c>
      <c r="AD23" s="428" t="str">
        <f t="shared" si="16"/>
        <v>-</v>
      </c>
      <c r="AE23" s="428" t="str">
        <f t="shared" si="17"/>
        <v>-</v>
      </c>
      <c r="AF23" s="428" t="str">
        <f t="shared" si="18"/>
        <v>-</v>
      </c>
      <c r="AG23" s="428" t="str">
        <f t="shared" si="19"/>
        <v>*</v>
      </c>
      <c r="AH23" s="428" t="str">
        <f t="shared" si="20"/>
        <v>*</v>
      </c>
      <c r="AI23" s="428" t="str">
        <f t="shared" si="21"/>
        <v>*</v>
      </c>
      <c r="AJ23" s="428" t="str">
        <f t="shared" si="22"/>
        <v>*</v>
      </c>
      <c r="AK23" s="428" t="str">
        <f t="shared" si="23"/>
        <v>*</v>
      </c>
      <c r="AL23" s="428" t="str">
        <f t="shared" si="24"/>
        <v>*</v>
      </c>
      <c r="AM23" s="428"/>
    </row>
    <row r="24" spans="1:39" ht="13.5" customHeight="1" x14ac:dyDescent="0.3">
      <c r="A24" s="155">
        <v>0.13541666666666699</v>
      </c>
      <c r="B24" s="154" t="s">
        <v>62</v>
      </c>
      <c r="C24" s="154" t="s">
        <v>62</v>
      </c>
      <c r="D24" s="154" t="s">
        <v>62</v>
      </c>
      <c r="E24" s="154" t="s">
        <v>62</v>
      </c>
      <c r="F24" s="154" t="s">
        <v>62</v>
      </c>
      <c r="G24" s="154" t="s">
        <v>62</v>
      </c>
      <c r="H24" s="154" t="s">
        <v>62</v>
      </c>
      <c r="I24" s="154" t="s">
        <v>62</v>
      </c>
      <c r="J24" s="154" t="s">
        <v>62</v>
      </c>
      <c r="K24" s="154" t="s">
        <v>62</v>
      </c>
      <c r="L24" s="154" t="s">
        <v>62</v>
      </c>
      <c r="M24" s="154" t="s">
        <v>62</v>
      </c>
      <c r="N24" s="154" t="s">
        <v>62</v>
      </c>
      <c r="O24" s="154" t="s">
        <v>62</v>
      </c>
      <c r="P24" s="2"/>
      <c r="Q24" s="431">
        <v>0.13541666666666699</v>
      </c>
      <c r="R24" s="428" t="str">
        <f t="shared" si="4"/>
        <v>*</v>
      </c>
      <c r="S24" s="428" t="str">
        <f t="shared" si="5"/>
        <v>*</v>
      </c>
      <c r="T24" s="428" t="str">
        <f t="shared" si="6"/>
        <v>*</v>
      </c>
      <c r="U24" s="428" t="str">
        <f t="shared" si="7"/>
        <v>*</v>
      </c>
      <c r="V24" s="428" t="str">
        <f t="shared" si="8"/>
        <v>*</v>
      </c>
      <c r="W24" s="428" t="str">
        <f t="shared" si="9"/>
        <v>*</v>
      </c>
      <c r="X24" s="428" t="str">
        <f t="shared" si="10"/>
        <v>*</v>
      </c>
      <c r="Y24" s="428" t="str">
        <f t="shared" si="11"/>
        <v>-</v>
      </c>
      <c r="Z24" s="428" t="str">
        <f t="shared" si="12"/>
        <v>-</v>
      </c>
      <c r="AA24" s="428" t="str">
        <f t="shared" si="13"/>
        <v>-</v>
      </c>
      <c r="AB24" s="428" t="str">
        <f t="shared" si="14"/>
        <v>-</v>
      </c>
      <c r="AC24" s="428" t="str">
        <f t="shared" si="15"/>
        <v>-</v>
      </c>
      <c r="AD24" s="428">
        <f t="shared" si="16"/>
        <v>28.1</v>
      </c>
      <c r="AE24" s="428">
        <f t="shared" si="17"/>
        <v>21.2</v>
      </c>
      <c r="AF24" s="428" t="str">
        <f t="shared" si="18"/>
        <v>-</v>
      </c>
      <c r="AG24" s="428" t="str">
        <f t="shared" si="19"/>
        <v>*</v>
      </c>
      <c r="AH24" s="428" t="str">
        <f t="shared" si="20"/>
        <v>*</v>
      </c>
      <c r="AI24" s="428" t="str">
        <f t="shared" si="21"/>
        <v>*</v>
      </c>
      <c r="AJ24" s="428" t="str">
        <f t="shared" si="22"/>
        <v>*</v>
      </c>
      <c r="AK24" s="428" t="str">
        <f t="shared" si="23"/>
        <v>*</v>
      </c>
      <c r="AL24" s="428" t="str">
        <f t="shared" si="24"/>
        <v>*</v>
      </c>
      <c r="AM24" s="428"/>
    </row>
    <row r="25" spans="1:39" ht="13.5" customHeight="1" x14ac:dyDescent="0.3">
      <c r="A25" s="155">
        <v>0.14583333333333301</v>
      </c>
      <c r="B25" s="154" t="s">
        <v>62</v>
      </c>
      <c r="C25" s="154" t="s">
        <v>62</v>
      </c>
      <c r="D25" s="154" t="s">
        <v>62</v>
      </c>
      <c r="E25" s="154" t="s">
        <v>62</v>
      </c>
      <c r="F25" s="154" t="s">
        <v>62</v>
      </c>
      <c r="G25" s="154" t="s">
        <v>62</v>
      </c>
      <c r="H25" s="154" t="s">
        <v>62</v>
      </c>
      <c r="I25" s="154" t="s">
        <v>62</v>
      </c>
      <c r="J25" s="154" t="s">
        <v>62</v>
      </c>
      <c r="K25" s="154" t="s">
        <v>62</v>
      </c>
      <c r="L25" s="154" t="s">
        <v>62</v>
      </c>
      <c r="M25" s="154" t="s">
        <v>62</v>
      </c>
      <c r="N25" s="154" t="s">
        <v>62</v>
      </c>
      <c r="O25" s="154" t="s">
        <v>62</v>
      </c>
      <c r="P25" s="2"/>
      <c r="Q25" s="431">
        <v>0.14583333333333301</v>
      </c>
      <c r="R25" s="428" t="str">
        <f t="shared" si="4"/>
        <v>*</v>
      </c>
      <c r="S25" s="428" t="str">
        <f t="shared" si="5"/>
        <v>*</v>
      </c>
      <c r="T25" s="428" t="str">
        <f t="shared" si="6"/>
        <v>*</v>
      </c>
      <c r="U25" s="428" t="str">
        <f t="shared" si="7"/>
        <v>*</v>
      </c>
      <c r="V25" s="428" t="str">
        <f t="shared" si="8"/>
        <v>*</v>
      </c>
      <c r="W25" s="428" t="str">
        <f t="shared" si="9"/>
        <v>*</v>
      </c>
      <c r="X25" s="428" t="str">
        <f t="shared" si="10"/>
        <v>*</v>
      </c>
      <c r="Y25" s="428" t="str">
        <f t="shared" si="11"/>
        <v>-</v>
      </c>
      <c r="Z25" s="428" t="str">
        <f t="shared" si="12"/>
        <v>-</v>
      </c>
      <c r="AA25" s="428" t="str">
        <f t="shared" si="13"/>
        <v>-</v>
      </c>
      <c r="AB25" s="428">
        <f t="shared" si="14"/>
        <v>12.8</v>
      </c>
      <c r="AC25" s="428" t="str">
        <f t="shared" si="15"/>
        <v>-</v>
      </c>
      <c r="AD25" s="428" t="str">
        <f t="shared" si="16"/>
        <v>-</v>
      </c>
      <c r="AE25" s="428" t="str">
        <f t="shared" si="17"/>
        <v>-</v>
      </c>
      <c r="AF25" s="428" t="str">
        <f t="shared" si="18"/>
        <v>-</v>
      </c>
      <c r="AG25" s="428" t="str">
        <f t="shared" si="19"/>
        <v>*</v>
      </c>
      <c r="AH25" s="428" t="str">
        <f t="shared" si="20"/>
        <v>*</v>
      </c>
      <c r="AI25" s="428" t="str">
        <f t="shared" si="21"/>
        <v>*</v>
      </c>
      <c r="AJ25" s="428" t="str">
        <f t="shared" si="22"/>
        <v>*</v>
      </c>
      <c r="AK25" s="428" t="str">
        <f t="shared" si="23"/>
        <v>*</v>
      </c>
      <c r="AL25" s="428" t="str">
        <f t="shared" si="24"/>
        <v>*</v>
      </c>
      <c r="AM25" s="428"/>
    </row>
    <row r="26" spans="1:39" ht="13.5" customHeight="1" x14ac:dyDescent="0.3">
      <c r="A26" s="155">
        <v>0.15625</v>
      </c>
      <c r="B26" s="154" t="s">
        <v>62</v>
      </c>
      <c r="C26" s="154" t="s">
        <v>62</v>
      </c>
      <c r="D26" s="154" t="s">
        <v>62</v>
      </c>
      <c r="E26" s="154" t="s">
        <v>62</v>
      </c>
      <c r="F26" s="154" t="s">
        <v>62</v>
      </c>
      <c r="G26" s="154" t="s">
        <v>62</v>
      </c>
      <c r="H26" s="154" t="s">
        <v>62</v>
      </c>
      <c r="I26" s="154" t="s">
        <v>62</v>
      </c>
      <c r="J26" s="154" t="s">
        <v>62</v>
      </c>
      <c r="K26" s="154" t="s">
        <v>62</v>
      </c>
      <c r="L26" s="154" t="s">
        <v>62</v>
      </c>
      <c r="M26" s="154" t="s">
        <v>62</v>
      </c>
      <c r="N26" s="154" t="s">
        <v>62</v>
      </c>
      <c r="O26" s="154" t="s">
        <v>62</v>
      </c>
      <c r="P26" s="2"/>
      <c r="Q26" s="431">
        <v>0.15625</v>
      </c>
      <c r="R26" s="428" t="str">
        <f t="shared" si="4"/>
        <v>*</v>
      </c>
      <c r="S26" s="428" t="str">
        <f t="shared" si="5"/>
        <v>*</v>
      </c>
      <c r="T26" s="428" t="str">
        <f t="shared" si="6"/>
        <v>*</v>
      </c>
      <c r="U26" s="428" t="str">
        <f t="shared" si="7"/>
        <v>*</v>
      </c>
      <c r="V26" s="428" t="str">
        <f t="shared" si="8"/>
        <v>*</v>
      </c>
      <c r="W26" s="428" t="str">
        <f t="shared" si="9"/>
        <v>*</v>
      </c>
      <c r="X26" s="428" t="str">
        <f t="shared" si="10"/>
        <v>*</v>
      </c>
      <c r="Y26" s="428" t="str">
        <f t="shared" si="11"/>
        <v>-</v>
      </c>
      <c r="Z26" s="428" t="str">
        <f t="shared" si="12"/>
        <v>-</v>
      </c>
      <c r="AA26" s="428" t="str">
        <f t="shared" si="13"/>
        <v>-</v>
      </c>
      <c r="AB26" s="428" t="str">
        <f t="shared" si="14"/>
        <v>-</v>
      </c>
      <c r="AC26" s="428" t="str">
        <f t="shared" si="15"/>
        <v>-</v>
      </c>
      <c r="AD26" s="428" t="str">
        <f t="shared" si="16"/>
        <v>-</v>
      </c>
      <c r="AE26" s="428" t="str">
        <f t="shared" si="17"/>
        <v>-</v>
      </c>
      <c r="AF26" s="428">
        <f t="shared" si="18"/>
        <v>13.6</v>
      </c>
      <c r="AG26" s="428" t="str">
        <f t="shared" si="19"/>
        <v>*</v>
      </c>
      <c r="AH26" s="428" t="str">
        <f t="shared" si="20"/>
        <v>*</v>
      </c>
      <c r="AI26" s="428" t="str">
        <f t="shared" si="21"/>
        <v>*</v>
      </c>
      <c r="AJ26" s="428" t="str">
        <f t="shared" si="22"/>
        <v>*</v>
      </c>
      <c r="AK26" s="428" t="str">
        <f t="shared" si="23"/>
        <v>*</v>
      </c>
      <c r="AL26" s="428" t="str">
        <f t="shared" si="24"/>
        <v>*</v>
      </c>
      <c r="AM26" s="428"/>
    </row>
    <row r="27" spans="1:39" ht="13.5" customHeight="1" x14ac:dyDescent="0.3">
      <c r="A27" s="155">
        <v>0.16666666666666699</v>
      </c>
      <c r="B27" s="154" t="s">
        <v>62</v>
      </c>
      <c r="C27" s="154" t="s">
        <v>62</v>
      </c>
      <c r="D27" s="154" t="s">
        <v>62</v>
      </c>
      <c r="E27" s="154" t="s">
        <v>62</v>
      </c>
      <c r="F27" s="154" t="s">
        <v>62</v>
      </c>
      <c r="G27" s="154" t="s">
        <v>62</v>
      </c>
      <c r="H27" s="154" t="s">
        <v>62</v>
      </c>
      <c r="I27" s="154" t="s">
        <v>62</v>
      </c>
      <c r="J27" s="154" t="s">
        <v>62</v>
      </c>
      <c r="K27" s="154" t="s">
        <v>62</v>
      </c>
      <c r="L27" s="154" t="s">
        <v>62</v>
      </c>
      <c r="M27" s="154" t="s">
        <v>62</v>
      </c>
      <c r="N27" s="154" t="s">
        <v>62</v>
      </c>
      <c r="O27" s="154" t="s">
        <v>62</v>
      </c>
      <c r="P27" s="2"/>
      <c r="Q27" s="431">
        <v>0.16666666666666699</v>
      </c>
      <c r="R27" s="428" t="str">
        <f t="shared" si="4"/>
        <v>*</v>
      </c>
      <c r="S27" s="428" t="str">
        <f t="shared" si="5"/>
        <v>*</v>
      </c>
      <c r="T27" s="428" t="str">
        <f t="shared" si="6"/>
        <v>*</v>
      </c>
      <c r="U27" s="428" t="str">
        <f t="shared" si="7"/>
        <v>*</v>
      </c>
      <c r="V27" s="428" t="str">
        <f t="shared" si="8"/>
        <v>*</v>
      </c>
      <c r="W27" s="428" t="str">
        <f t="shared" si="9"/>
        <v>*</v>
      </c>
      <c r="X27" s="428" t="str">
        <f t="shared" si="10"/>
        <v>*</v>
      </c>
      <c r="Y27" s="428" t="str">
        <f t="shared" si="11"/>
        <v>-</v>
      </c>
      <c r="Z27" s="428" t="str">
        <f t="shared" si="12"/>
        <v>-</v>
      </c>
      <c r="AA27" s="428" t="str">
        <f t="shared" si="13"/>
        <v>-</v>
      </c>
      <c r="AB27" s="428" t="str">
        <f t="shared" si="14"/>
        <v>-</v>
      </c>
      <c r="AC27" s="428" t="str">
        <f t="shared" si="15"/>
        <v>-</v>
      </c>
      <c r="AD27" s="428" t="str">
        <f t="shared" si="16"/>
        <v>-</v>
      </c>
      <c r="AE27" s="428" t="str">
        <f t="shared" si="17"/>
        <v>-</v>
      </c>
      <c r="AF27" s="428" t="str">
        <f t="shared" si="18"/>
        <v>-</v>
      </c>
      <c r="AG27" s="428" t="str">
        <f t="shared" si="19"/>
        <v>*</v>
      </c>
      <c r="AH27" s="428" t="str">
        <f t="shared" si="20"/>
        <v>*</v>
      </c>
      <c r="AI27" s="428" t="str">
        <f t="shared" si="21"/>
        <v>*</v>
      </c>
      <c r="AJ27" s="428" t="str">
        <f t="shared" si="22"/>
        <v>*</v>
      </c>
      <c r="AK27" s="428" t="str">
        <f t="shared" si="23"/>
        <v>*</v>
      </c>
      <c r="AL27" s="428" t="str">
        <f t="shared" si="24"/>
        <v>*</v>
      </c>
      <c r="AM27" s="428"/>
    </row>
    <row r="28" spans="1:39" ht="13.5" customHeight="1" x14ac:dyDescent="0.3">
      <c r="A28" s="155">
        <v>0.17708333333333301</v>
      </c>
      <c r="B28" s="154" t="s">
        <v>62</v>
      </c>
      <c r="C28" s="154" t="s">
        <v>62</v>
      </c>
      <c r="D28" s="154" t="s">
        <v>62</v>
      </c>
      <c r="E28" s="154" t="s">
        <v>62</v>
      </c>
      <c r="F28" s="154" t="s">
        <v>62</v>
      </c>
      <c r="G28" s="154" t="s">
        <v>62</v>
      </c>
      <c r="H28" s="154" t="s">
        <v>62</v>
      </c>
      <c r="I28" s="154" t="s">
        <v>62</v>
      </c>
      <c r="J28" s="154" t="s">
        <v>62</v>
      </c>
      <c r="K28" s="154" t="s">
        <v>62</v>
      </c>
      <c r="L28" s="154" t="s">
        <v>62</v>
      </c>
      <c r="M28" s="154" t="s">
        <v>62</v>
      </c>
      <c r="N28" s="154" t="s">
        <v>62</v>
      </c>
      <c r="O28" s="154" t="s">
        <v>62</v>
      </c>
      <c r="P28" s="2"/>
      <c r="Q28" s="431">
        <v>0.17708333333333301</v>
      </c>
      <c r="R28" s="428" t="str">
        <f t="shared" si="4"/>
        <v>*</v>
      </c>
      <c r="S28" s="428" t="str">
        <f t="shared" si="5"/>
        <v>*</v>
      </c>
      <c r="T28" s="428" t="str">
        <f t="shared" si="6"/>
        <v>*</v>
      </c>
      <c r="U28" s="428" t="str">
        <f t="shared" si="7"/>
        <v>*</v>
      </c>
      <c r="V28" s="428" t="str">
        <f t="shared" si="8"/>
        <v>*</v>
      </c>
      <c r="W28" s="428" t="str">
        <f t="shared" si="9"/>
        <v>*</v>
      </c>
      <c r="X28" s="428" t="str">
        <f t="shared" si="10"/>
        <v>*</v>
      </c>
      <c r="Y28" s="428" t="str">
        <f t="shared" si="11"/>
        <v>-</v>
      </c>
      <c r="Z28" s="428" t="str">
        <f t="shared" si="12"/>
        <v>-</v>
      </c>
      <c r="AA28" s="428" t="str">
        <f t="shared" si="13"/>
        <v>-</v>
      </c>
      <c r="AB28" s="428" t="str">
        <f t="shared" si="14"/>
        <v>-</v>
      </c>
      <c r="AC28" s="428" t="str">
        <f t="shared" si="15"/>
        <v>-</v>
      </c>
      <c r="AD28" s="428" t="str">
        <f t="shared" si="16"/>
        <v>-</v>
      </c>
      <c r="AE28" s="428" t="str">
        <f t="shared" si="17"/>
        <v>-</v>
      </c>
      <c r="AF28" s="428" t="str">
        <f t="shared" si="18"/>
        <v>-</v>
      </c>
      <c r="AG28" s="428" t="str">
        <f t="shared" si="19"/>
        <v>*</v>
      </c>
      <c r="AH28" s="428" t="str">
        <f t="shared" si="20"/>
        <v>*</v>
      </c>
      <c r="AI28" s="428" t="str">
        <f t="shared" si="21"/>
        <v>*</v>
      </c>
      <c r="AJ28" s="428" t="str">
        <f t="shared" si="22"/>
        <v>*</v>
      </c>
      <c r="AK28" s="428" t="str">
        <f t="shared" si="23"/>
        <v>*</v>
      </c>
      <c r="AL28" s="428" t="str">
        <f t="shared" si="24"/>
        <v>*</v>
      </c>
      <c r="AM28" s="428"/>
    </row>
    <row r="29" spans="1:39" ht="13.5" customHeight="1" x14ac:dyDescent="0.3">
      <c r="A29" s="155">
        <v>0.1875</v>
      </c>
      <c r="B29" s="154" t="s">
        <v>62</v>
      </c>
      <c r="C29" s="154" t="s">
        <v>62</v>
      </c>
      <c r="D29" s="154" t="s">
        <v>62</v>
      </c>
      <c r="E29" s="154" t="s">
        <v>62</v>
      </c>
      <c r="F29" s="154" t="s">
        <v>62</v>
      </c>
      <c r="G29" s="154" t="s">
        <v>62</v>
      </c>
      <c r="H29" s="154" t="s">
        <v>62</v>
      </c>
      <c r="I29" s="154" t="s">
        <v>62</v>
      </c>
      <c r="J29" s="154" t="s">
        <v>62</v>
      </c>
      <c r="K29" s="154" t="s">
        <v>62</v>
      </c>
      <c r="L29" s="154" t="s">
        <v>62</v>
      </c>
      <c r="M29" s="154" t="s">
        <v>62</v>
      </c>
      <c r="N29" s="154" t="s">
        <v>62</v>
      </c>
      <c r="O29" s="154" t="s">
        <v>62</v>
      </c>
      <c r="P29" s="2"/>
      <c r="Q29" s="431">
        <v>0.1875</v>
      </c>
      <c r="R29" s="428" t="str">
        <f t="shared" si="4"/>
        <v>*</v>
      </c>
      <c r="S29" s="428" t="str">
        <f t="shared" si="5"/>
        <v>*</v>
      </c>
      <c r="T29" s="428" t="str">
        <f t="shared" si="6"/>
        <v>*</v>
      </c>
      <c r="U29" s="428" t="str">
        <f t="shared" si="7"/>
        <v>*</v>
      </c>
      <c r="V29" s="428" t="str">
        <f t="shared" si="8"/>
        <v>*</v>
      </c>
      <c r="W29" s="428" t="str">
        <f t="shared" si="9"/>
        <v>*</v>
      </c>
      <c r="X29" s="428" t="str">
        <f t="shared" si="10"/>
        <v>*</v>
      </c>
      <c r="Y29" s="428" t="str">
        <f t="shared" si="11"/>
        <v>-</v>
      </c>
      <c r="Z29" s="428" t="str">
        <f t="shared" si="12"/>
        <v>-</v>
      </c>
      <c r="AA29" s="428" t="str">
        <f t="shared" si="13"/>
        <v>-</v>
      </c>
      <c r="AB29" s="428" t="str">
        <f t="shared" si="14"/>
        <v>-</v>
      </c>
      <c r="AC29" s="428" t="str">
        <f t="shared" si="15"/>
        <v>-</v>
      </c>
      <c r="AD29" s="428" t="str">
        <f t="shared" si="16"/>
        <v>-</v>
      </c>
      <c r="AE29" s="428">
        <f t="shared" si="17"/>
        <v>27.6</v>
      </c>
      <c r="AF29" s="428">
        <f t="shared" si="18"/>
        <v>16.7</v>
      </c>
      <c r="AG29" s="428" t="str">
        <f t="shared" si="19"/>
        <v>*</v>
      </c>
      <c r="AH29" s="428" t="str">
        <f t="shared" si="20"/>
        <v>*</v>
      </c>
      <c r="AI29" s="428" t="str">
        <f t="shared" si="21"/>
        <v>*</v>
      </c>
      <c r="AJ29" s="428" t="str">
        <f t="shared" si="22"/>
        <v>*</v>
      </c>
      <c r="AK29" s="428" t="str">
        <f t="shared" si="23"/>
        <v>*</v>
      </c>
      <c r="AL29" s="428" t="str">
        <f t="shared" si="24"/>
        <v>*</v>
      </c>
      <c r="AM29" s="428"/>
    </row>
    <row r="30" spans="1:39" ht="13.5" customHeight="1" x14ac:dyDescent="0.3">
      <c r="A30" s="155">
        <v>0.19791666666666699</v>
      </c>
      <c r="B30" s="154" t="s">
        <v>62</v>
      </c>
      <c r="C30" s="154" t="s">
        <v>62</v>
      </c>
      <c r="D30" s="154" t="s">
        <v>62</v>
      </c>
      <c r="E30" s="154" t="s">
        <v>62</v>
      </c>
      <c r="F30" s="154" t="s">
        <v>62</v>
      </c>
      <c r="G30" s="154" t="s">
        <v>62</v>
      </c>
      <c r="H30" s="154" t="s">
        <v>62</v>
      </c>
      <c r="I30" s="154" t="s">
        <v>62</v>
      </c>
      <c r="J30" s="154" t="s">
        <v>62</v>
      </c>
      <c r="K30" s="154" t="s">
        <v>62</v>
      </c>
      <c r="L30" s="154" t="s">
        <v>62</v>
      </c>
      <c r="M30" s="154" t="s">
        <v>62</v>
      </c>
      <c r="N30" s="154" t="s">
        <v>62</v>
      </c>
      <c r="O30" s="154" t="s">
        <v>62</v>
      </c>
      <c r="P30" s="2"/>
      <c r="Q30" s="431">
        <v>0.19791666666666699</v>
      </c>
      <c r="R30" s="428" t="str">
        <f t="shared" si="4"/>
        <v>*</v>
      </c>
      <c r="S30" s="428" t="str">
        <f t="shared" si="5"/>
        <v>*</v>
      </c>
      <c r="T30" s="428" t="str">
        <f t="shared" si="6"/>
        <v>*</v>
      </c>
      <c r="U30" s="428" t="str">
        <f t="shared" si="7"/>
        <v>*</v>
      </c>
      <c r="V30" s="428" t="str">
        <f t="shared" si="8"/>
        <v>*</v>
      </c>
      <c r="W30" s="428" t="str">
        <f t="shared" si="9"/>
        <v>*</v>
      </c>
      <c r="X30" s="428" t="str">
        <f t="shared" si="10"/>
        <v>*</v>
      </c>
      <c r="Y30" s="428" t="str">
        <f t="shared" si="11"/>
        <v>-</v>
      </c>
      <c r="Z30" s="428" t="str">
        <f t="shared" si="12"/>
        <v>-</v>
      </c>
      <c r="AA30" s="428" t="str">
        <f t="shared" si="13"/>
        <v>-</v>
      </c>
      <c r="AB30" s="428" t="str">
        <f t="shared" si="14"/>
        <v>-</v>
      </c>
      <c r="AC30" s="428" t="str">
        <f t="shared" si="15"/>
        <v>-</v>
      </c>
      <c r="AD30" s="428" t="str">
        <f t="shared" si="16"/>
        <v>-</v>
      </c>
      <c r="AE30" s="428" t="str">
        <f t="shared" si="17"/>
        <v>-</v>
      </c>
      <c r="AF30" s="428">
        <f t="shared" si="18"/>
        <v>35.4</v>
      </c>
      <c r="AG30" s="428" t="str">
        <f t="shared" si="19"/>
        <v>*</v>
      </c>
      <c r="AH30" s="428" t="str">
        <f t="shared" si="20"/>
        <v>*</v>
      </c>
      <c r="AI30" s="428" t="str">
        <f t="shared" si="21"/>
        <v>*</v>
      </c>
      <c r="AJ30" s="428" t="str">
        <f t="shared" si="22"/>
        <v>*</v>
      </c>
      <c r="AK30" s="428" t="str">
        <f t="shared" si="23"/>
        <v>*</v>
      </c>
      <c r="AL30" s="428" t="str">
        <f t="shared" si="24"/>
        <v>*</v>
      </c>
      <c r="AM30" s="428"/>
    </row>
    <row r="31" spans="1:39" ht="13.5" customHeight="1" x14ac:dyDescent="0.3">
      <c r="A31" s="155">
        <v>0.20833333333333301</v>
      </c>
      <c r="B31" s="154" t="s">
        <v>62</v>
      </c>
      <c r="C31" s="154" t="s">
        <v>62</v>
      </c>
      <c r="D31" s="154" t="s">
        <v>62</v>
      </c>
      <c r="E31" s="154" t="s">
        <v>62</v>
      </c>
      <c r="F31" s="154" t="s">
        <v>62</v>
      </c>
      <c r="G31" s="154" t="s">
        <v>62</v>
      </c>
      <c r="H31" s="154" t="s">
        <v>62</v>
      </c>
      <c r="I31" s="154" t="s">
        <v>62</v>
      </c>
      <c r="J31" s="154" t="s">
        <v>62</v>
      </c>
      <c r="K31" s="154" t="s">
        <v>62</v>
      </c>
      <c r="L31" s="154" t="s">
        <v>62</v>
      </c>
      <c r="M31" s="154" t="s">
        <v>62</v>
      </c>
      <c r="N31" s="154" t="s">
        <v>62</v>
      </c>
      <c r="O31" s="154" t="s">
        <v>62</v>
      </c>
      <c r="P31" s="2"/>
      <c r="Q31" s="431">
        <v>0.20833333333333301</v>
      </c>
      <c r="R31" s="428" t="str">
        <f t="shared" si="4"/>
        <v>*</v>
      </c>
      <c r="S31" s="428" t="str">
        <f t="shared" si="5"/>
        <v>*</v>
      </c>
      <c r="T31" s="428" t="str">
        <f t="shared" si="6"/>
        <v>*</v>
      </c>
      <c r="U31" s="428" t="str">
        <f t="shared" si="7"/>
        <v>*</v>
      </c>
      <c r="V31" s="428" t="str">
        <f t="shared" si="8"/>
        <v>*</v>
      </c>
      <c r="W31" s="428" t="str">
        <f t="shared" si="9"/>
        <v>*</v>
      </c>
      <c r="X31" s="428" t="str">
        <f t="shared" si="10"/>
        <v>*</v>
      </c>
      <c r="Y31" s="428" t="str">
        <f t="shared" si="11"/>
        <v>-</v>
      </c>
      <c r="Z31" s="428" t="str">
        <f t="shared" si="12"/>
        <v>-</v>
      </c>
      <c r="AA31" s="428" t="str">
        <f t="shared" si="13"/>
        <v>-</v>
      </c>
      <c r="AB31" s="428" t="str">
        <f t="shared" si="14"/>
        <v>-</v>
      </c>
      <c r="AC31" s="428" t="str">
        <f t="shared" si="15"/>
        <v>-</v>
      </c>
      <c r="AD31" s="428" t="str">
        <f t="shared" si="16"/>
        <v>-</v>
      </c>
      <c r="AE31" s="428" t="str">
        <f t="shared" si="17"/>
        <v>-</v>
      </c>
      <c r="AF31" s="428" t="str">
        <f t="shared" si="18"/>
        <v>-</v>
      </c>
      <c r="AG31" s="428" t="str">
        <f t="shared" si="19"/>
        <v>*</v>
      </c>
      <c r="AH31" s="428" t="str">
        <f t="shared" si="20"/>
        <v>*</v>
      </c>
      <c r="AI31" s="428" t="str">
        <f t="shared" si="21"/>
        <v>*</v>
      </c>
      <c r="AJ31" s="428" t="str">
        <f t="shared" si="22"/>
        <v>*</v>
      </c>
      <c r="AK31" s="428" t="str">
        <f t="shared" si="23"/>
        <v>*</v>
      </c>
      <c r="AL31" s="428" t="str">
        <f t="shared" si="24"/>
        <v>*</v>
      </c>
      <c r="AM31" s="428"/>
    </row>
    <row r="32" spans="1:39" ht="13.5" customHeight="1" x14ac:dyDescent="0.3">
      <c r="A32" s="155">
        <v>0.21875</v>
      </c>
      <c r="B32" s="154" t="s">
        <v>62</v>
      </c>
      <c r="C32" s="154" t="s">
        <v>62</v>
      </c>
      <c r="D32" s="154" t="s">
        <v>62</v>
      </c>
      <c r="E32" s="154" t="s">
        <v>62</v>
      </c>
      <c r="F32" s="154" t="s">
        <v>62</v>
      </c>
      <c r="G32" s="154" t="s">
        <v>62</v>
      </c>
      <c r="H32" s="154" t="s">
        <v>62</v>
      </c>
      <c r="I32" s="154" t="s">
        <v>62</v>
      </c>
      <c r="J32" s="154" t="s">
        <v>62</v>
      </c>
      <c r="K32" s="154" t="s">
        <v>62</v>
      </c>
      <c r="L32" s="154" t="s">
        <v>62</v>
      </c>
      <c r="M32" s="154" t="s">
        <v>62</v>
      </c>
      <c r="N32" s="154" t="s">
        <v>62</v>
      </c>
      <c r="O32" s="154" t="s">
        <v>62</v>
      </c>
      <c r="P32" s="2"/>
      <c r="Q32" s="431">
        <v>0.21875</v>
      </c>
      <c r="R32" s="428" t="str">
        <f t="shared" si="4"/>
        <v>*</v>
      </c>
      <c r="S32" s="428" t="str">
        <f t="shared" si="5"/>
        <v>*</v>
      </c>
      <c r="T32" s="428" t="str">
        <f t="shared" si="6"/>
        <v>*</v>
      </c>
      <c r="U32" s="428" t="str">
        <f t="shared" si="7"/>
        <v>*</v>
      </c>
      <c r="V32" s="428" t="str">
        <f t="shared" si="8"/>
        <v>*</v>
      </c>
      <c r="W32" s="428" t="str">
        <f t="shared" si="9"/>
        <v>*</v>
      </c>
      <c r="X32" s="428" t="str">
        <f t="shared" si="10"/>
        <v>*</v>
      </c>
      <c r="Y32" s="428" t="str">
        <f t="shared" si="11"/>
        <v>-</v>
      </c>
      <c r="Z32" s="428" t="str">
        <f t="shared" si="12"/>
        <v>-</v>
      </c>
      <c r="AA32" s="428">
        <f t="shared" si="13"/>
        <v>31.8</v>
      </c>
      <c r="AB32" s="428" t="str">
        <f t="shared" si="14"/>
        <v>-</v>
      </c>
      <c r="AC32" s="428" t="str">
        <f t="shared" si="15"/>
        <v>-</v>
      </c>
      <c r="AD32" s="428" t="str">
        <f t="shared" si="16"/>
        <v>-</v>
      </c>
      <c r="AE32" s="428">
        <f t="shared" si="17"/>
        <v>24.3</v>
      </c>
      <c r="AF32" s="428" t="str">
        <f t="shared" si="18"/>
        <v>-</v>
      </c>
      <c r="AG32" s="428" t="str">
        <f t="shared" si="19"/>
        <v>*</v>
      </c>
      <c r="AH32" s="428" t="str">
        <f t="shared" si="20"/>
        <v>*</v>
      </c>
      <c r="AI32" s="428" t="str">
        <f t="shared" si="21"/>
        <v>*</v>
      </c>
      <c r="AJ32" s="428" t="str">
        <f t="shared" si="22"/>
        <v>*</v>
      </c>
      <c r="AK32" s="428" t="str">
        <f t="shared" si="23"/>
        <v>*</v>
      </c>
      <c r="AL32" s="428" t="str">
        <f t="shared" si="24"/>
        <v>*</v>
      </c>
      <c r="AM32" s="428"/>
    </row>
    <row r="33" spans="1:39" ht="13.5" customHeight="1" x14ac:dyDescent="0.3">
      <c r="A33" s="155">
        <v>0.22916666666666699</v>
      </c>
      <c r="B33" s="154" t="s">
        <v>62</v>
      </c>
      <c r="C33" s="154" t="s">
        <v>62</v>
      </c>
      <c r="D33" s="154" t="s">
        <v>62</v>
      </c>
      <c r="E33" s="154" t="s">
        <v>62</v>
      </c>
      <c r="F33" s="154" t="s">
        <v>62</v>
      </c>
      <c r="G33" s="154" t="s">
        <v>62</v>
      </c>
      <c r="H33" s="154" t="s">
        <v>62</v>
      </c>
      <c r="I33" s="154" t="s">
        <v>62</v>
      </c>
      <c r="J33" s="154" t="s">
        <v>62</v>
      </c>
      <c r="K33" s="154" t="s">
        <v>62</v>
      </c>
      <c r="L33" s="154" t="s">
        <v>62</v>
      </c>
      <c r="M33" s="154" t="s">
        <v>62</v>
      </c>
      <c r="N33" s="154" t="s">
        <v>62</v>
      </c>
      <c r="O33" s="154" t="s">
        <v>62</v>
      </c>
      <c r="P33" s="2"/>
      <c r="Q33" s="431">
        <v>0.22916666666666699</v>
      </c>
      <c r="R33" s="428" t="str">
        <f t="shared" si="4"/>
        <v>*</v>
      </c>
      <c r="S33" s="428" t="str">
        <f t="shared" si="5"/>
        <v>*</v>
      </c>
      <c r="T33" s="428" t="str">
        <f t="shared" si="6"/>
        <v>*</v>
      </c>
      <c r="U33" s="428" t="str">
        <f t="shared" si="7"/>
        <v>*</v>
      </c>
      <c r="V33" s="428" t="str">
        <f t="shared" si="8"/>
        <v>*</v>
      </c>
      <c r="W33" s="428" t="str">
        <f t="shared" si="9"/>
        <v>*</v>
      </c>
      <c r="X33" s="428" t="str">
        <f t="shared" si="10"/>
        <v>*</v>
      </c>
      <c r="Y33" s="428" t="str">
        <f t="shared" si="11"/>
        <v>-</v>
      </c>
      <c r="Z33" s="428" t="str">
        <f t="shared" si="12"/>
        <v>-</v>
      </c>
      <c r="AA33" s="428" t="str">
        <f t="shared" si="13"/>
        <v>-</v>
      </c>
      <c r="AB33" s="428" t="str">
        <f t="shared" si="14"/>
        <v>-</v>
      </c>
      <c r="AC33" s="428" t="str">
        <f t="shared" si="15"/>
        <v>-</v>
      </c>
      <c r="AD33" s="428" t="str">
        <f t="shared" si="16"/>
        <v>-</v>
      </c>
      <c r="AE33" s="428">
        <f t="shared" si="17"/>
        <v>24.3</v>
      </c>
      <c r="AF33" s="428" t="str">
        <f t="shared" si="18"/>
        <v>-</v>
      </c>
      <c r="AG33" s="428" t="str">
        <f t="shared" si="19"/>
        <v>*</v>
      </c>
      <c r="AH33" s="428" t="str">
        <f t="shared" si="20"/>
        <v>*</v>
      </c>
      <c r="AI33" s="428" t="str">
        <f t="shared" si="21"/>
        <v>*</v>
      </c>
      <c r="AJ33" s="428" t="str">
        <f t="shared" si="22"/>
        <v>*</v>
      </c>
      <c r="AK33" s="428" t="str">
        <f t="shared" si="23"/>
        <v>*</v>
      </c>
      <c r="AL33" s="428" t="str">
        <f t="shared" si="24"/>
        <v>*</v>
      </c>
      <c r="AM33" s="428"/>
    </row>
    <row r="34" spans="1:39" ht="13.5" customHeight="1" x14ac:dyDescent="0.3">
      <c r="A34" s="155">
        <v>0.23958333333333301</v>
      </c>
      <c r="B34" s="154" t="s">
        <v>62</v>
      </c>
      <c r="C34" s="154" t="s">
        <v>62</v>
      </c>
      <c r="D34" s="154" t="s">
        <v>62</v>
      </c>
      <c r="E34" s="154" t="s">
        <v>62</v>
      </c>
      <c r="F34" s="154" t="s">
        <v>62</v>
      </c>
      <c r="G34" s="154" t="s">
        <v>62</v>
      </c>
      <c r="H34" s="154" t="s">
        <v>62</v>
      </c>
      <c r="I34" s="154" t="s">
        <v>62</v>
      </c>
      <c r="J34" s="154" t="s">
        <v>62</v>
      </c>
      <c r="K34" s="154" t="s">
        <v>62</v>
      </c>
      <c r="L34" s="154" t="s">
        <v>62</v>
      </c>
      <c r="M34" s="154" t="s">
        <v>62</v>
      </c>
      <c r="N34" s="154" t="s">
        <v>62</v>
      </c>
      <c r="O34" s="154" t="s">
        <v>62</v>
      </c>
      <c r="P34" s="2"/>
      <c r="Q34" s="431">
        <v>0.23958333333333301</v>
      </c>
      <c r="R34" s="428" t="str">
        <f t="shared" si="4"/>
        <v>*</v>
      </c>
      <c r="S34" s="428" t="str">
        <f t="shared" si="5"/>
        <v>*</v>
      </c>
      <c r="T34" s="428" t="str">
        <f t="shared" si="6"/>
        <v>*</v>
      </c>
      <c r="U34" s="428" t="str">
        <f t="shared" si="7"/>
        <v>*</v>
      </c>
      <c r="V34" s="428" t="str">
        <f t="shared" si="8"/>
        <v>*</v>
      </c>
      <c r="W34" s="428" t="str">
        <f t="shared" si="9"/>
        <v>*</v>
      </c>
      <c r="X34" s="428" t="str">
        <f t="shared" si="10"/>
        <v>*</v>
      </c>
      <c r="Y34" s="428" t="str">
        <f t="shared" si="11"/>
        <v>-</v>
      </c>
      <c r="Z34" s="428" t="str">
        <f t="shared" si="12"/>
        <v>-</v>
      </c>
      <c r="AA34" s="428">
        <f t="shared" si="13"/>
        <v>30.2</v>
      </c>
      <c r="AB34" s="428">
        <f t="shared" si="14"/>
        <v>37.6</v>
      </c>
      <c r="AC34" s="428" t="str">
        <f t="shared" si="15"/>
        <v>-</v>
      </c>
      <c r="AD34" s="428" t="str">
        <f t="shared" si="16"/>
        <v>-</v>
      </c>
      <c r="AE34" s="428" t="str">
        <f t="shared" si="17"/>
        <v>-</v>
      </c>
      <c r="AF34" s="428">
        <f t="shared" si="18"/>
        <v>26.1</v>
      </c>
      <c r="AG34" s="428" t="str">
        <f t="shared" si="19"/>
        <v>*</v>
      </c>
      <c r="AH34" s="428" t="str">
        <f t="shared" si="20"/>
        <v>*</v>
      </c>
      <c r="AI34" s="428" t="str">
        <f t="shared" si="21"/>
        <v>*</v>
      </c>
      <c r="AJ34" s="428" t="str">
        <f t="shared" si="22"/>
        <v>*</v>
      </c>
      <c r="AK34" s="428" t="str">
        <f t="shared" si="23"/>
        <v>*</v>
      </c>
      <c r="AL34" s="428" t="str">
        <f t="shared" si="24"/>
        <v>*</v>
      </c>
      <c r="AM34" s="428"/>
    </row>
    <row r="35" spans="1:39" ht="13.5" customHeight="1" x14ac:dyDescent="0.3">
      <c r="A35" s="155">
        <v>0.25</v>
      </c>
      <c r="B35" s="154" t="s">
        <v>62</v>
      </c>
      <c r="C35" s="154" t="s">
        <v>62</v>
      </c>
      <c r="D35" s="154" t="s">
        <v>62</v>
      </c>
      <c r="E35" s="154" t="s">
        <v>62</v>
      </c>
      <c r="F35" s="154" t="s">
        <v>62</v>
      </c>
      <c r="G35" s="154" t="s">
        <v>62</v>
      </c>
      <c r="H35" s="154" t="s">
        <v>62</v>
      </c>
      <c r="I35" s="154" t="s">
        <v>62</v>
      </c>
      <c r="J35" s="154" t="s">
        <v>62</v>
      </c>
      <c r="K35" s="154" t="s">
        <v>62</v>
      </c>
      <c r="L35" s="154" t="s">
        <v>62</v>
      </c>
      <c r="M35" s="154" t="s">
        <v>62</v>
      </c>
      <c r="N35" s="154" t="s">
        <v>62</v>
      </c>
      <c r="O35" s="154" t="s">
        <v>62</v>
      </c>
      <c r="P35" s="2"/>
      <c r="Q35" s="431">
        <v>0.25</v>
      </c>
      <c r="R35" s="428" t="str">
        <f t="shared" si="4"/>
        <v>*</v>
      </c>
      <c r="S35" s="428" t="str">
        <f t="shared" si="5"/>
        <v>*</v>
      </c>
      <c r="T35" s="428" t="str">
        <f t="shared" si="6"/>
        <v>*</v>
      </c>
      <c r="U35" s="428" t="str">
        <f t="shared" si="7"/>
        <v>*</v>
      </c>
      <c r="V35" s="428" t="str">
        <f t="shared" si="8"/>
        <v>*</v>
      </c>
      <c r="W35" s="428" t="str">
        <f t="shared" si="9"/>
        <v>*</v>
      </c>
      <c r="X35" s="428" t="str">
        <f t="shared" si="10"/>
        <v>*</v>
      </c>
      <c r="Y35" s="428">
        <f t="shared" si="11"/>
        <v>26.7</v>
      </c>
      <c r="Z35" s="428">
        <f t="shared" si="12"/>
        <v>28.8</v>
      </c>
      <c r="AA35" s="428">
        <f t="shared" si="13"/>
        <v>18.5</v>
      </c>
      <c r="AB35" s="428">
        <f t="shared" si="14"/>
        <v>27.9</v>
      </c>
      <c r="AC35" s="428">
        <f t="shared" si="15"/>
        <v>25.5</v>
      </c>
      <c r="AD35" s="428" t="str">
        <f t="shared" si="16"/>
        <v>-</v>
      </c>
      <c r="AE35" s="428">
        <f t="shared" si="17"/>
        <v>24.3</v>
      </c>
      <c r="AF35" s="428">
        <f t="shared" si="18"/>
        <v>16.8</v>
      </c>
      <c r="AG35" s="428" t="str">
        <f t="shared" si="19"/>
        <v>*</v>
      </c>
      <c r="AH35" s="428" t="str">
        <f t="shared" si="20"/>
        <v>*</v>
      </c>
      <c r="AI35" s="428" t="str">
        <f t="shared" si="21"/>
        <v>*</v>
      </c>
      <c r="AJ35" s="428" t="str">
        <f t="shared" si="22"/>
        <v>*</v>
      </c>
      <c r="AK35" s="428" t="str">
        <f t="shared" si="23"/>
        <v>*</v>
      </c>
      <c r="AL35" s="428" t="str">
        <f t="shared" si="24"/>
        <v>*</v>
      </c>
      <c r="AM35" s="428"/>
    </row>
    <row r="36" spans="1:39" ht="13.5" customHeight="1" x14ac:dyDescent="0.3">
      <c r="A36" s="155">
        <v>0.26041666666666702</v>
      </c>
      <c r="B36" s="154" t="s">
        <v>62</v>
      </c>
      <c r="C36" s="154" t="s">
        <v>62</v>
      </c>
      <c r="D36" s="154" t="s">
        <v>62</v>
      </c>
      <c r="E36" s="154" t="s">
        <v>62</v>
      </c>
      <c r="F36" s="154" t="s">
        <v>62</v>
      </c>
      <c r="G36" s="154" t="s">
        <v>62</v>
      </c>
      <c r="H36" s="154" t="s">
        <v>62</v>
      </c>
      <c r="I36" s="154" t="s">
        <v>62</v>
      </c>
      <c r="J36" s="154" t="s">
        <v>62</v>
      </c>
      <c r="K36" s="154" t="s">
        <v>62</v>
      </c>
      <c r="L36" s="154" t="s">
        <v>62</v>
      </c>
      <c r="M36" s="154" t="s">
        <v>62</v>
      </c>
      <c r="N36" s="154" t="s">
        <v>62</v>
      </c>
      <c r="O36" s="154" t="s">
        <v>62</v>
      </c>
      <c r="P36" s="2"/>
      <c r="Q36" s="431">
        <v>0.26041666666666702</v>
      </c>
      <c r="R36" s="428" t="str">
        <f t="shared" si="4"/>
        <v>*</v>
      </c>
      <c r="S36" s="428" t="str">
        <f t="shared" si="5"/>
        <v>*</v>
      </c>
      <c r="T36" s="428" t="str">
        <f t="shared" si="6"/>
        <v>*</v>
      </c>
      <c r="U36" s="428" t="str">
        <f t="shared" si="7"/>
        <v>*</v>
      </c>
      <c r="V36" s="428" t="str">
        <f t="shared" si="8"/>
        <v>*</v>
      </c>
      <c r="W36" s="428" t="str">
        <f t="shared" si="9"/>
        <v>*</v>
      </c>
      <c r="X36" s="428" t="str">
        <f t="shared" si="10"/>
        <v>*</v>
      </c>
      <c r="Y36" s="428">
        <f t="shared" si="11"/>
        <v>32.299999999999997</v>
      </c>
      <c r="Z36" s="428">
        <f t="shared" si="12"/>
        <v>31</v>
      </c>
      <c r="AA36" s="428">
        <f t="shared" si="13"/>
        <v>31.1</v>
      </c>
      <c r="AB36" s="428">
        <f t="shared" si="14"/>
        <v>27</v>
      </c>
      <c r="AC36" s="428">
        <f t="shared" si="15"/>
        <v>21.1</v>
      </c>
      <c r="AD36" s="428">
        <f t="shared" si="16"/>
        <v>29</v>
      </c>
      <c r="AE36" s="428" t="str">
        <f t="shared" si="17"/>
        <v>-</v>
      </c>
      <c r="AF36" s="428">
        <f t="shared" si="18"/>
        <v>27.6</v>
      </c>
      <c r="AG36" s="428" t="str">
        <f t="shared" si="19"/>
        <v>*</v>
      </c>
      <c r="AH36" s="428" t="str">
        <f t="shared" si="20"/>
        <v>*</v>
      </c>
      <c r="AI36" s="428" t="str">
        <f t="shared" si="21"/>
        <v>*</v>
      </c>
      <c r="AJ36" s="428" t="str">
        <f t="shared" si="22"/>
        <v>*</v>
      </c>
      <c r="AK36" s="428" t="str">
        <f t="shared" si="23"/>
        <v>*</v>
      </c>
      <c r="AL36" s="428" t="str">
        <f t="shared" si="24"/>
        <v>*</v>
      </c>
      <c r="AM36" s="428"/>
    </row>
    <row r="37" spans="1:39" ht="13.5" customHeight="1" x14ac:dyDescent="0.3">
      <c r="A37" s="155">
        <v>0.27083333333333298</v>
      </c>
      <c r="B37" s="154" t="s">
        <v>62</v>
      </c>
      <c r="C37" s="154" t="s">
        <v>62</v>
      </c>
      <c r="D37" s="154" t="s">
        <v>62</v>
      </c>
      <c r="E37" s="154" t="s">
        <v>62</v>
      </c>
      <c r="F37" s="154" t="s">
        <v>62</v>
      </c>
      <c r="G37" s="154" t="s">
        <v>62</v>
      </c>
      <c r="H37" s="154" t="s">
        <v>62</v>
      </c>
      <c r="I37" s="154" t="s">
        <v>62</v>
      </c>
      <c r="J37" s="154" t="s">
        <v>62</v>
      </c>
      <c r="K37" s="154" t="s">
        <v>62</v>
      </c>
      <c r="L37" s="154" t="s">
        <v>62</v>
      </c>
      <c r="M37" s="154" t="s">
        <v>62</v>
      </c>
      <c r="N37" s="154" t="s">
        <v>62</v>
      </c>
      <c r="O37" s="154" t="s">
        <v>62</v>
      </c>
      <c r="P37" s="2"/>
      <c r="Q37" s="431">
        <v>0.27083333333333298</v>
      </c>
      <c r="R37" s="428" t="str">
        <f t="shared" si="4"/>
        <v>*</v>
      </c>
      <c r="S37" s="428" t="str">
        <f t="shared" si="5"/>
        <v>*</v>
      </c>
      <c r="T37" s="428" t="str">
        <f t="shared" si="6"/>
        <v>*</v>
      </c>
      <c r="U37" s="428" t="str">
        <f t="shared" si="7"/>
        <v>*</v>
      </c>
      <c r="V37" s="428" t="str">
        <f t="shared" si="8"/>
        <v>*</v>
      </c>
      <c r="W37" s="428" t="str">
        <f t="shared" si="9"/>
        <v>*</v>
      </c>
      <c r="X37" s="428" t="str">
        <f t="shared" si="10"/>
        <v>*</v>
      </c>
      <c r="Y37" s="428">
        <f t="shared" si="11"/>
        <v>31.7</v>
      </c>
      <c r="Z37" s="428">
        <f t="shared" si="12"/>
        <v>31.8</v>
      </c>
      <c r="AA37" s="428">
        <f t="shared" si="13"/>
        <v>37.299999999999997</v>
      </c>
      <c r="AB37" s="428">
        <f t="shared" si="14"/>
        <v>28.5</v>
      </c>
      <c r="AC37" s="428">
        <f t="shared" si="15"/>
        <v>33.700000000000003</v>
      </c>
      <c r="AD37" s="428">
        <f t="shared" si="16"/>
        <v>23.4</v>
      </c>
      <c r="AE37" s="428">
        <f t="shared" si="17"/>
        <v>33</v>
      </c>
      <c r="AF37" s="428">
        <f t="shared" si="18"/>
        <v>29.8</v>
      </c>
      <c r="AG37" s="428" t="str">
        <f t="shared" si="19"/>
        <v>*</v>
      </c>
      <c r="AH37" s="428" t="str">
        <f t="shared" si="20"/>
        <v>*</v>
      </c>
      <c r="AI37" s="428" t="str">
        <f t="shared" si="21"/>
        <v>*</v>
      </c>
      <c r="AJ37" s="428" t="str">
        <f t="shared" si="22"/>
        <v>*</v>
      </c>
      <c r="AK37" s="428" t="str">
        <f t="shared" si="23"/>
        <v>*</v>
      </c>
      <c r="AL37" s="428" t="str">
        <f t="shared" si="24"/>
        <v>*</v>
      </c>
      <c r="AM37" s="428"/>
    </row>
    <row r="38" spans="1:39" ht="13.5" customHeight="1" x14ac:dyDescent="0.3">
      <c r="A38" s="155">
        <v>0.28125</v>
      </c>
      <c r="B38" s="154" t="s">
        <v>62</v>
      </c>
      <c r="C38" s="154" t="s">
        <v>62</v>
      </c>
      <c r="D38" s="154" t="s">
        <v>62</v>
      </c>
      <c r="E38" s="154" t="s">
        <v>62</v>
      </c>
      <c r="F38" s="154" t="s">
        <v>62</v>
      </c>
      <c r="G38" s="154" t="s">
        <v>62</v>
      </c>
      <c r="H38" s="154" t="s">
        <v>62</v>
      </c>
      <c r="I38" s="154" t="s">
        <v>62</v>
      </c>
      <c r="J38" s="154" t="s">
        <v>62</v>
      </c>
      <c r="K38" s="154" t="s">
        <v>62</v>
      </c>
      <c r="L38" s="154" t="s">
        <v>62</v>
      </c>
      <c r="M38" s="154" t="s">
        <v>62</v>
      </c>
      <c r="N38" s="154" t="s">
        <v>62</v>
      </c>
      <c r="O38" s="154" t="s">
        <v>62</v>
      </c>
      <c r="P38" s="2"/>
      <c r="Q38" s="431">
        <v>0.28125</v>
      </c>
      <c r="R38" s="428" t="str">
        <f t="shared" si="4"/>
        <v>*</v>
      </c>
      <c r="S38" s="428" t="str">
        <f t="shared" si="5"/>
        <v>*</v>
      </c>
      <c r="T38" s="428" t="str">
        <f t="shared" si="6"/>
        <v>*</v>
      </c>
      <c r="U38" s="428" t="str">
        <f t="shared" si="7"/>
        <v>*</v>
      </c>
      <c r="V38" s="428" t="str">
        <f t="shared" si="8"/>
        <v>*</v>
      </c>
      <c r="W38" s="428" t="str">
        <f t="shared" si="9"/>
        <v>*</v>
      </c>
      <c r="X38" s="428" t="str">
        <f t="shared" si="10"/>
        <v>*</v>
      </c>
      <c r="Y38" s="428">
        <f t="shared" si="11"/>
        <v>33.5</v>
      </c>
      <c r="Z38" s="428">
        <f t="shared" si="12"/>
        <v>33.5</v>
      </c>
      <c r="AA38" s="428">
        <f t="shared" si="13"/>
        <v>28.8</v>
      </c>
      <c r="AB38" s="428">
        <f t="shared" si="14"/>
        <v>26.3</v>
      </c>
      <c r="AC38" s="428">
        <f t="shared" si="15"/>
        <v>27.4</v>
      </c>
      <c r="AD38" s="428">
        <f t="shared" si="16"/>
        <v>36.200000000000003</v>
      </c>
      <c r="AE38" s="428" t="str">
        <f t="shared" si="17"/>
        <v>-</v>
      </c>
      <c r="AF38" s="428">
        <f t="shared" si="18"/>
        <v>29.7</v>
      </c>
      <c r="AG38" s="428" t="str">
        <f t="shared" si="19"/>
        <v>*</v>
      </c>
      <c r="AH38" s="428" t="str">
        <f t="shared" si="20"/>
        <v>*</v>
      </c>
      <c r="AI38" s="428" t="str">
        <f t="shared" si="21"/>
        <v>*</v>
      </c>
      <c r="AJ38" s="428" t="str">
        <f t="shared" si="22"/>
        <v>*</v>
      </c>
      <c r="AK38" s="428" t="str">
        <f t="shared" si="23"/>
        <v>*</v>
      </c>
      <c r="AL38" s="428" t="str">
        <f t="shared" si="24"/>
        <v>*</v>
      </c>
      <c r="AM38" s="428"/>
    </row>
    <row r="39" spans="1:39" ht="13.5" customHeight="1" x14ac:dyDescent="0.3">
      <c r="A39" s="155">
        <v>0.29166666666666702</v>
      </c>
      <c r="B39" s="154" t="s">
        <v>62</v>
      </c>
      <c r="C39" s="154" t="s">
        <v>62</v>
      </c>
      <c r="D39" s="154" t="s">
        <v>62</v>
      </c>
      <c r="E39" s="154" t="s">
        <v>62</v>
      </c>
      <c r="F39" s="154" t="s">
        <v>62</v>
      </c>
      <c r="G39" s="154" t="s">
        <v>62</v>
      </c>
      <c r="H39" s="154" t="s">
        <v>62</v>
      </c>
      <c r="I39" s="154" t="s">
        <v>62</v>
      </c>
      <c r="J39" s="154" t="s">
        <v>62</v>
      </c>
      <c r="K39" s="154" t="s">
        <v>62</v>
      </c>
      <c r="L39" s="154" t="s">
        <v>62</v>
      </c>
      <c r="M39" s="154" t="s">
        <v>62</v>
      </c>
      <c r="N39" s="154" t="s">
        <v>62</v>
      </c>
      <c r="O39" s="154" t="s">
        <v>62</v>
      </c>
      <c r="P39" s="2"/>
      <c r="Q39" s="431">
        <v>0.29166666666666702</v>
      </c>
      <c r="R39" s="428" t="str">
        <f t="shared" si="4"/>
        <v>*</v>
      </c>
      <c r="S39" s="428" t="str">
        <f t="shared" si="5"/>
        <v>*</v>
      </c>
      <c r="T39" s="428" t="str">
        <f t="shared" si="6"/>
        <v>*</v>
      </c>
      <c r="U39" s="428" t="str">
        <f t="shared" si="7"/>
        <v>*</v>
      </c>
      <c r="V39" s="428" t="str">
        <f t="shared" si="8"/>
        <v>*</v>
      </c>
      <c r="W39" s="428" t="str">
        <f t="shared" si="9"/>
        <v>*</v>
      </c>
      <c r="X39" s="428" t="str">
        <f t="shared" si="10"/>
        <v>*</v>
      </c>
      <c r="Y39" s="428">
        <f t="shared" si="11"/>
        <v>23.8</v>
      </c>
      <c r="Z39" s="428">
        <f t="shared" si="12"/>
        <v>27.8</v>
      </c>
      <c r="AA39" s="428">
        <f t="shared" si="13"/>
        <v>26.7</v>
      </c>
      <c r="AB39" s="428">
        <f t="shared" si="14"/>
        <v>29.9</v>
      </c>
      <c r="AC39" s="428">
        <f t="shared" si="15"/>
        <v>28.3</v>
      </c>
      <c r="AD39" s="428">
        <f t="shared" si="16"/>
        <v>28.2</v>
      </c>
      <c r="AE39" s="428" t="str">
        <f t="shared" si="17"/>
        <v>-</v>
      </c>
      <c r="AF39" s="428">
        <f t="shared" si="18"/>
        <v>26.9</v>
      </c>
      <c r="AG39" s="428" t="str">
        <f t="shared" si="19"/>
        <v>*</v>
      </c>
      <c r="AH39" s="428" t="str">
        <f t="shared" si="20"/>
        <v>*</v>
      </c>
      <c r="AI39" s="428" t="str">
        <f t="shared" si="21"/>
        <v>*</v>
      </c>
      <c r="AJ39" s="428" t="str">
        <f t="shared" si="22"/>
        <v>*</v>
      </c>
      <c r="AK39" s="428" t="str">
        <f t="shared" si="23"/>
        <v>*</v>
      </c>
      <c r="AL39" s="428" t="str">
        <f t="shared" si="24"/>
        <v>*</v>
      </c>
      <c r="AM39" s="428"/>
    </row>
    <row r="40" spans="1:39" ht="13.5" customHeight="1" x14ac:dyDescent="0.3">
      <c r="A40" s="155">
        <v>0.30208333333333298</v>
      </c>
      <c r="B40" s="154" t="s">
        <v>62</v>
      </c>
      <c r="C40" s="154" t="s">
        <v>62</v>
      </c>
      <c r="D40" s="154" t="s">
        <v>62</v>
      </c>
      <c r="E40" s="154" t="s">
        <v>62</v>
      </c>
      <c r="F40" s="154" t="s">
        <v>62</v>
      </c>
      <c r="G40" s="154" t="s">
        <v>62</v>
      </c>
      <c r="H40" s="154" t="s">
        <v>62</v>
      </c>
      <c r="I40" s="154" t="s">
        <v>62</v>
      </c>
      <c r="J40" s="154" t="s">
        <v>62</v>
      </c>
      <c r="K40" s="154" t="s">
        <v>62</v>
      </c>
      <c r="L40" s="154" t="s">
        <v>62</v>
      </c>
      <c r="M40" s="154" t="s">
        <v>62</v>
      </c>
      <c r="N40" s="154" t="s">
        <v>62</v>
      </c>
      <c r="O40" s="154" t="s">
        <v>62</v>
      </c>
      <c r="P40" s="2"/>
      <c r="Q40" s="431">
        <v>0.30208333333333298</v>
      </c>
      <c r="R40" s="428" t="str">
        <f t="shared" si="4"/>
        <v>*</v>
      </c>
      <c r="S40" s="428" t="str">
        <f t="shared" si="5"/>
        <v>*</v>
      </c>
      <c r="T40" s="428" t="str">
        <f t="shared" si="6"/>
        <v>*</v>
      </c>
      <c r="U40" s="428" t="str">
        <f t="shared" si="7"/>
        <v>*</v>
      </c>
      <c r="V40" s="428" t="str">
        <f t="shared" si="8"/>
        <v>*</v>
      </c>
      <c r="W40" s="428" t="str">
        <f t="shared" si="9"/>
        <v>*</v>
      </c>
      <c r="X40" s="428" t="str">
        <f t="shared" si="10"/>
        <v>*</v>
      </c>
      <c r="Y40" s="428">
        <f t="shared" si="11"/>
        <v>30.8</v>
      </c>
      <c r="Z40" s="428">
        <f t="shared" si="12"/>
        <v>22.8</v>
      </c>
      <c r="AA40" s="428">
        <f t="shared" si="13"/>
        <v>31.8</v>
      </c>
      <c r="AB40" s="428">
        <f t="shared" si="14"/>
        <v>26.5</v>
      </c>
      <c r="AC40" s="428">
        <f t="shared" si="15"/>
        <v>26.7</v>
      </c>
      <c r="AD40" s="428">
        <f t="shared" si="16"/>
        <v>20.7</v>
      </c>
      <c r="AE40" s="428" t="str">
        <f t="shared" si="17"/>
        <v>-</v>
      </c>
      <c r="AF40" s="428">
        <f t="shared" si="18"/>
        <v>22.5</v>
      </c>
      <c r="AG40" s="428" t="str">
        <f t="shared" si="19"/>
        <v>*</v>
      </c>
      <c r="AH40" s="428" t="str">
        <f t="shared" si="20"/>
        <v>*</v>
      </c>
      <c r="AI40" s="428" t="str">
        <f t="shared" si="21"/>
        <v>*</v>
      </c>
      <c r="AJ40" s="428" t="str">
        <f t="shared" si="22"/>
        <v>*</v>
      </c>
      <c r="AK40" s="428" t="str">
        <f t="shared" si="23"/>
        <v>*</v>
      </c>
      <c r="AL40" s="428" t="str">
        <f t="shared" si="24"/>
        <v>*</v>
      </c>
      <c r="AM40" s="428"/>
    </row>
    <row r="41" spans="1:39" ht="13.5" customHeight="1" x14ac:dyDescent="0.3">
      <c r="A41" s="155">
        <v>0.3125</v>
      </c>
      <c r="B41" s="154" t="s">
        <v>62</v>
      </c>
      <c r="C41" s="154" t="s">
        <v>62</v>
      </c>
      <c r="D41" s="154" t="s">
        <v>62</v>
      </c>
      <c r="E41" s="154" t="s">
        <v>62</v>
      </c>
      <c r="F41" s="154" t="s">
        <v>62</v>
      </c>
      <c r="G41" s="154" t="s">
        <v>62</v>
      </c>
      <c r="H41" s="154" t="s">
        <v>62</v>
      </c>
      <c r="I41" s="154" t="s">
        <v>62</v>
      </c>
      <c r="J41" s="154" t="s">
        <v>62</v>
      </c>
      <c r="K41" s="154" t="s">
        <v>62</v>
      </c>
      <c r="L41" s="154" t="s">
        <v>62</v>
      </c>
      <c r="M41" s="154" t="s">
        <v>62</v>
      </c>
      <c r="N41" s="154" t="s">
        <v>62</v>
      </c>
      <c r="O41" s="154" t="s">
        <v>62</v>
      </c>
      <c r="P41" s="2"/>
      <c r="Q41" s="431">
        <v>0.3125</v>
      </c>
      <c r="R41" s="428" t="str">
        <f t="shared" si="4"/>
        <v>*</v>
      </c>
      <c r="S41" s="428" t="str">
        <f t="shared" si="5"/>
        <v>*</v>
      </c>
      <c r="T41" s="428" t="str">
        <f t="shared" si="6"/>
        <v>*</v>
      </c>
      <c r="U41" s="428" t="str">
        <f t="shared" si="7"/>
        <v>*</v>
      </c>
      <c r="V41" s="428" t="str">
        <f t="shared" si="8"/>
        <v>*</v>
      </c>
      <c r="W41" s="428" t="str">
        <f t="shared" si="9"/>
        <v>*</v>
      </c>
      <c r="X41" s="428" t="str">
        <f t="shared" si="10"/>
        <v>*</v>
      </c>
      <c r="Y41" s="428">
        <f t="shared" si="11"/>
        <v>27.1</v>
      </c>
      <c r="Z41" s="428">
        <f t="shared" si="12"/>
        <v>21.7</v>
      </c>
      <c r="AA41" s="428">
        <f t="shared" si="13"/>
        <v>24.1</v>
      </c>
      <c r="AB41" s="428">
        <f t="shared" si="14"/>
        <v>26.8</v>
      </c>
      <c r="AC41" s="428">
        <f t="shared" si="15"/>
        <v>23.9</v>
      </c>
      <c r="AD41" s="428">
        <f t="shared" si="16"/>
        <v>23.6</v>
      </c>
      <c r="AE41" s="428">
        <f t="shared" si="17"/>
        <v>34</v>
      </c>
      <c r="AF41" s="428">
        <f t="shared" si="18"/>
        <v>23.7</v>
      </c>
      <c r="AG41" s="428" t="str">
        <f t="shared" si="19"/>
        <v>*</v>
      </c>
      <c r="AH41" s="428" t="str">
        <f t="shared" si="20"/>
        <v>*</v>
      </c>
      <c r="AI41" s="428" t="str">
        <f t="shared" si="21"/>
        <v>*</v>
      </c>
      <c r="AJ41" s="428" t="str">
        <f t="shared" si="22"/>
        <v>*</v>
      </c>
      <c r="AK41" s="428" t="str">
        <f t="shared" si="23"/>
        <v>*</v>
      </c>
      <c r="AL41" s="428" t="str">
        <f t="shared" si="24"/>
        <v>*</v>
      </c>
      <c r="AM41" s="428"/>
    </row>
    <row r="42" spans="1:39" ht="13.5" customHeight="1" x14ac:dyDescent="0.3">
      <c r="A42" s="155">
        <v>0.32291666666666702</v>
      </c>
      <c r="B42" s="154" t="s">
        <v>62</v>
      </c>
      <c r="C42" s="154" t="s">
        <v>62</v>
      </c>
      <c r="D42" s="154" t="s">
        <v>62</v>
      </c>
      <c r="E42" s="154" t="s">
        <v>62</v>
      </c>
      <c r="F42" s="154" t="s">
        <v>62</v>
      </c>
      <c r="G42" s="154" t="s">
        <v>62</v>
      </c>
      <c r="H42" s="154" t="s">
        <v>62</v>
      </c>
      <c r="I42" s="154" t="s">
        <v>62</v>
      </c>
      <c r="J42" s="154" t="s">
        <v>62</v>
      </c>
      <c r="K42" s="154" t="s">
        <v>62</v>
      </c>
      <c r="L42" s="154" t="s">
        <v>62</v>
      </c>
      <c r="M42" s="154" t="s">
        <v>62</v>
      </c>
      <c r="N42" s="154" t="s">
        <v>62</v>
      </c>
      <c r="O42" s="154" t="s">
        <v>62</v>
      </c>
      <c r="P42" s="2"/>
      <c r="Q42" s="431">
        <v>0.32291666666666702</v>
      </c>
      <c r="R42" s="428" t="str">
        <f t="shared" si="4"/>
        <v>*</v>
      </c>
      <c r="S42" s="428" t="str">
        <f t="shared" si="5"/>
        <v>*</v>
      </c>
      <c r="T42" s="428" t="str">
        <f t="shared" si="6"/>
        <v>*</v>
      </c>
      <c r="U42" s="428" t="str">
        <f t="shared" si="7"/>
        <v>*</v>
      </c>
      <c r="V42" s="428" t="str">
        <f t="shared" si="8"/>
        <v>*</v>
      </c>
      <c r="W42" s="428" t="str">
        <f t="shared" si="9"/>
        <v>*</v>
      </c>
      <c r="X42" s="428" t="str">
        <f t="shared" si="10"/>
        <v>*</v>
      </c>
      <c r="Y42" s="428">
        <f t="shared" si="11"/>
        <v>25.7</v>
      </c>
      <c r="Z42" s="428">
        <f t="shared" si="12"/>
        <v>28.6</v>
      </c>
      <c r="AA42" s="428">
        <f t="shared" si="13"/>
        <v>28.7</v>
      </c>
      <c r="AB42" s="428">
        <f t="shared" si="14"/>
        <v>27.8</v>
      </c>
      <c r="AC42" s="428">
        <f t="shared" si="15"/>
        <v>26.1</v>
      </c>
      <c r="AD42" s="428">
        <f t="shared" si="16"/>
        <v>36.6</v>
      </c>
      <c r="AE42" s="428">
        <f t="shared" si="17"/>
        <v>30.4</v>
      </c>
      <c r="AF42" s="428">
        <f t="shared" si="18"/>
        <v>23.3</v>
      </c>
      <c r="AG42" s="428" t="str">
        <f t="shared" si="19"/>
        <v>*</v>
      </c>
      <c r="AH42" s="428" t="str">
        <f t="shared" si="20"/>
        <v>*</v>
      </c>
      <c r="AI42" s="428" t="str">
        <f t="shared" si="21"/>
        <v>*</v>
      </c>
      <c r="AJ42" s="428" t="str">
        <f t="shared" si="22"/>
        <v>*</v>
      </c>
      <c r="AK42" s="428" t="str">
        <f t="shared" si="23"/>
        <v>*</v>
      </c>
      <c r="AL42" s="428" t="str">
        <f t="shared" si="24"/>
        <v>*</v>
      </c>
      <c r="AM42" s="428"/>
    </row>
    <row r="43" spans="1:39" ht="13.5" customHeight="1" x14ac:dyDescent="0.3">
      <c r="A43" s="155">
        <v>0.33333333333333298</v>
      </c>
      <c r="B43" s="154" t="s">
        <v>62</v>
      </c>
      <c r="C43" s="154" t="s">
        <v>62</v>
      </c>
      <c r="D43" s="154" t="s">
        <v>62</v>
      </c>
      <c r="E43" s="154" t="s">
        <v>62</v>
      </c>
      <c r="F43" s="154" t="s">
        <v>62</v>
      </c>
      <c r="G43" s="154" t="s">
        <v>62</v>
      </c>
      <c r="H43" s="154" t="s">
        <v>62</v>
      </c>
      <c r="I43" s="154" t="s">
        <v>62</v>
      </c>
      <c r="J43" s="154" t="s">
        <v>62</v>
      </c>
      <c r="K43" s="154" t="s">
        <v>62</v>
      </c>
      <c r="L43" s="154" t="s">
        <v>62</v>
      </c>
      <c r="M43" s="154" t="s">
        <v>62</v>
      </c>
      <c r="N43" s="154" t="s">
        <v>62</v>
      </c>
      <c r="O43" s="154" t="s">
        <v>62</v>
      </c>
      <c r="P43" s="2"/>
      <c r="Q43" s="431">
        <v>0.33333333333333298</v>
      </c>
      <c r="R43" s="428" t="str">
        <f t="shared" si="4"/>
        <v>*</v>
      </c>
      <c r="S43" s="428" t="str">
        <f t="shared" si="5"/>
        <v>*</v>
      </c>
      <c r="T43" s="428" t="str">
        <f t="shared" si="6"/>
        <v>*</v>
      </c>
      <c r="U43" s="428" t="str">
        <f t="shared" si="7"/>
        <v>*</v>
      </c>
      <c r="V43" s="428" t="str">
        <f t="shared" si="8"/>
        <v>*</v>
      </c>
      <c r="W43" s="428" t="str">
        <f t="shared" si="9"/>
        <v>*</v>
      </c>
      <c r="X43" s="428" t="str">
        <f t="shared" si="10"/>
        <v>*</v>
      </c>
      <c r="Y43" s="428">
        <f t="shared" si="11"/>
        <v>23</v>
      </c>
      <c r="Z43" s="428">
        <f t="shared" si="12"/>
        <v>26.3</v>
      </c>
      <c r="AA43" s="428">
        <f t="shared" si="13"/>
        <v>26.9</v>
      </c>
      <c r="AB43" s="428">
        <f t="shared" si="14"/>
        <v>26.5</v>
      </c>
      <c r="AC43" s="428">
        <f t="shared" si="15"/>
        <v>24.8</v>
      </c>
      <c r="AD43" s="428">
        <f t="shared" si="16"/>
        <v>30.8</v>
      </c>
      <c r="AE43" s="428" t="str">
        <f t="shared" si="17"/>
        <v>-</v>
      </c>
      <c r="AF43" s="428">
        <f t="shared" si="18"/>
        <v>24.3</v>
      </c>
      <c r="AG43" s="428" t="str">
        <f t="shared" si="19"/>
        <v>*</v>
      </c>
      <c r="AH43" s="428" t="str">
        <f t="shared" si="20"/>
        <v>*</v>
      </c>
      <c r="AI43" s="428" t="str">
        <f t="shared" si="21"/>
        <v>*</v>
      </c>
      <c r="AJ43" s="428" t="str">
        <f t="shared" si="22"/>
        <v>*</v>
      </c>
      <c r="AK43" s="428" t="str">
        <f t="shared" si="23"/>
        <v>*</v>
      </c>
      <c r="AL43" s="428" t="str">
        <f t="shared" si="24"/>
        <v>*</v>
      </c>
      <c r="AM43" s="428"/>
    </row>
    <row r="44" spans="1:39" ht="13.5" customHeight="1" x14ac:dyDescent="0.3">
      <c r="A44" s="155">
        <v>0.34375</v>
      </c>
      <c r="B44" s="154" t="s">
        <v>62</v>
      </c>
      <c r="C44" s="154" t="s">
        <v>62</v>
      </c>
      <c r="D44" s="154" t="s">
        <v>62</v>
      </c>
      <c r="E44" s="154" t="s">
        <v>62</v>
      </c>
      <c r="F44" s="154" t="s">
        <v>62</v>
      </c>
      <c r="G44" s="154" t="s">
        <v>62</v>
      </c>
      <c r="H44" s="154" t="s">
        <v>62</v>
      </c>
      <c r="I44" s="154" t="s">
        <v>62</v>
      </c>
      <c r="J44" s="154" t="s">
        <v>62</v>
      </c>
      <c r="K44" s="154" t="s">
        <v>62</v>
      </c>
      <c r="L44" s="154" t="s">
        <v>62</v>
      </c>
      <c r="M44" s="154" t="s">
        <v>62</v>
      </c>
      <c r="N44" s="154" t="s">
        <v>62</v>
      </c>
      <c r="O44" s="154" t="s">
        <v>62</v>
      </c>
      <c r="P44" s="2"/>
      <c r="Q44" s="431">
        <v>0.34375</v>
      </c>
      <c r="R44" s="428" t="str">
        <f t="shared" si="4"/>
        <v>*</v>
      </c>
      <c r="S44" s="428" t="str">
        <f t="shared" si="5"/>
        <v>*</v>
      </c>
      <c r="T44" s="428" t="str">
        <f t="shared" si="6"/>
        <v>*</v>
      </c>
      <c r="U44" s="428" t="str">
        <f t="shared" si="7"/>
        <v>*</v>
      </c>
      <c r="V44" s="428" t="str">
        <f t="shared" si="8"/>
        <v>*</v>
      </c>
      <c r="W44" s="428" t="str">
        <f t="shared" si="9"/>
        <v>*</v>
      </c>
      <c r="X44" s="428" t="str">
        <f t="shared" si="10"/>
        <v>*</v>
      </c>
      <c r="Y44" s="428">
        <f t="shared" si="11"/>
        <v>26.2</v>
      </c>
      <c r="Z44" s="428">
        <f t="shared" si="12"/>
        <v>27.1</v>
      </c>
      <c r="AA44" s="428">
        <f t="shared" si="13"/>
        <v>24.7</v>
      </c>
      <c r="AB44" s="428">
        <f t="shared" si="14"/>
        <v>31.4</v>
      </c>
      <c r="AC44" s="428">
        <f t="shared" si="15"/>
        <v>26.6</v>
      </c>
      <c r="AD44" s="428">
        <f t="shared" si="16"/>
        <v>28.5</v>
      </c>
      <c r="AE44" s="428">
        <f t="shared" si="17"/>
        <v>17.2</v>
      </c>
      <c r="AF44" s="428">
        <f t="shared" si="18"/>
        <v>27.1</v>
      </c>
      <c r="AG44" s="428" t="str">
        <f t="shared" si="19"/>
        <v>*</v>
      </c>
      <c r="AH44" s="428" t="str">
        <f t="shared" si="20"/>
        <v>*</v>
      </c>
      <c r="AI44" s="428" t="str">
        <f t="shared" si="21"/>
        <v>*</v>
      </c>
      <c r="AJ44" s="428" t="str">
        <f t="shared" si="22"/>
        <v>*</v>
      </c>
      <c r="AK44" s="428" t="str">
        <f t="shared" si="23"/>
        <v>*</v>
      </c>
      <c r="AL44" s="428" t="str">
        <f t="shared" si="24"/>
        <v>*</v>
      </c>
      <c r="AM44" s="428"/>
    </row>
    <row r="45" spans="1:39" ht="13.5" customHeight="1" x14ac:dyDescent="0.3">
      <c r="A45" s="155">
        <v>0.35416666666666702</v>
      </c>
      <c r="B45" s="154" t="s">
        <v>62</v>
      </c>
      <c r="C45" s="154" t="s">
        <v>62</v>
      </c>
      <c r="D45" s="154" t="s">
        <v>62</v>
      </c>
      <c r="E45" s="154" t="s">
        <v>62</v>
      </c>
      <c r="F45" s="154" t="s">
        <v>62</v>
      </c>
      <c r="G45" s="154" t="s">
        <v>62</v>
      </c>
      <c r="H45" s="154" t="s">
        <v>62</v>
      </c>
      <c r="I45" s="154" t="s">
        <v>62</v>
      </c>
      <c r="J45" s="154" t="s">
        <v>62</v>
      </c>
      <c r="K45" s="154" t="s">
        <v>62</v>
      </c>
      <c r="L45" s="154" t="s">
        <v>62</v>
      </c>
      <c r="M45" s="154" t="s">
        <v>62</v>
      </c>
      <c r="N45" s="154" t="s">
        <v>62</v>
      </c>
      <c r="O45" s="154" t="s">
        <v>62</v>
      </c>
      <c r="P45" s="2"/>
      <c r="Q45" s="431">
        <v>0.35416666666666702</v>
      </c>
      <c r="R45" s="428" t="str">
        <f t="shared" si="4"/>
        <v>*</v>
      </c>
      <c r="S45" s="428" t="str">
        <f t="shared" si="5"/>
        <v>*</v>
      </c>
      <c r="T45" s="428" t="str">
        <f t="shared" si="6"/>
        <v>*</v>
      </c>
      <c r="U45" s="428" t="str">
        <f t="shared" si="7"/>
        <v>*</v>
      </c>
      <c r="V45" s="428" t="str">
        <f t="shared" si="8"/>
        <v>*</v>
      </c>
      <c r="W45" s="428" t="str">
        <f t="shared" si="9"/>
        <v>*</v>
      </c>
      <c r="X45" s="428" t="str">
        <f t="shared" si="10"/>
        <v>*</v>
      </c>
      <c r="Y45" s="428">
        <f t="shared" si="11"/>
        <v>26.2</v>
      </c>
      <c r="Z45" s="428">
        <f t="shared" si="12"/>
        <v>27.5</v>
      </c>
      <c r="AA45" s="428">
        <f t="shared" si="13"/>
        <v>26.5</v>
      </c>
      <c r="AB45" s="428">
        <f t="shared" si="14"/>
        <v>28.7</v>
      </c>
      <c r="AC45" s="428">
        <f t="shared" si="15"/>
        <v>21.9</v>
      </c>
      <c r="AD45" s="428">
        <f t="shared" si="16"/>
        <v>26.7</v>
      </c>
      <c r="AE45" s="428">
        <f t="shared" si="17"/>
        <v>20.3</v>
      </c>
      <c r="AF45" s="428">
        <f t="shared" si="18"/>
        <v>24.7</v>
      </c>
      <c r="AG45" s="428" t="str">
        <f t="shared" si="19"/>
        <v>*</v>
      </c>
      <c r="AH45" s="428" t="str">
        <f t="shared" si="20"/>
        <v>*</v>
      </c>
      <c r="AI45" s="428" t="str">
        <f t="shared" si="21"/>
        <v>*</v>
      </c>
      <c r="AJ45" s="428" t="str">
        <f t="shared" si="22"/>
        <v>*</v>
      </c>
      <c r="AK45" s="428" t="str">
        <f t="shared" si="23"/>
        <v>*</v>
      </c>
      <c r="AL45" s="428" t="str">
        <f t="shared" si="24"/>
        <v>*</v>
      </c>
      <c r="AM45" s="428"/>
    </row>
    <row r="46" spans="1:39" ht="13.5" customHeight="1" x14ac:dyDescent="0.3">
      <c r="A46" s="155">
        <v>0.36458333333333298</v>
      </c>
      <c r="B46" s="154" t="s">
        <v>62</v>
      </c>
      <c r="C46" s="154" t="s">
        <v>62</v>
      </c>
      <c r="D46" s="154" t="s">
        <v>62</v>
      </c>
      <c r="E46" s="154" t="s">
        <v>62</v>
      </c>
      <c r="F46" s="154" t="s">
        <v>62</v>
      </c>
      <c r="G46" s="154" t="s">
        <v>62</v>
      </c>
      <c r="H46" s="154" t="s">
        <v>62</v>
      </c>
      <c r="I46" s="154" t="s">
        <v>62</v>
      </c>
      <c r="J46" s="154" t="s">
        <v>62</v>
      </c>
      <c r="K46" s="154" t="s">
        <v>62</v>
      </c>
      <c r="L46" s="154" t="s">
        <v>62</v>
      </c>
      <c r="M46" s="154" t="s">
        <v>62</v>
      </c>
      <c r="N46" s="154" t="s">
        <v>62</v>
      </c>
      <c r="O46" s="154" t="s">
        <v>62</v>
      </c>
      <c r="P46" s="2"/>
      <c r="Q46" s="431">
        <v>0.36458333333333298</v>
      </c>
      <c r="R46" s="428" t="str">
        <f t="shared" si="4"/>
        <v>*</v>
      </c>
      <c r="S46" s="428" t="str">
        <f t="shared" si="5"/>
        <v>*</v>
      </c>
      <c r="T46" s="428" t="str">
        <f t="shared" si="6"/>
        <v>*</v>
      </c>
      <c r="U46" s="428" t="str">
        <f t="shared" si="7"/>
        <v>*</v>
      </c>
      <c r="V46" s="428" t="str">
        <f t="shared" si="8"/>
        <v>*</v>
      </c>
      <c r="W46" s="428" t="str">
        <f t="shared" si="9"/>
        <v>*</v>
      </c>
      <c r="X46" s="428" t="str">
        <f t="shared" si="10"/>
        <v>*</v>
      </c>
      <c r="Y46" s="428">
        <f t="shared" si="11"/>
        <v>25.4</v>
      </c>
      <c r="Z46" s="428">
        <f t="shared" si="12"/>
        <v>23.6</v>
      </c>
      <c r="AA46" s="428">
        <f t="shared" si="13"/>
        <v>28.7</v>
      </c>
      <c r="AB46" s="428">
        <f t="shared" si="14"/>
        <v>26.6</v>
      </c>
      <c r="AC46" s="428">
        <f t="shared" si="15"/>
        <v>24.2</v>
      </c>
      <c r="AD46" s="428">
        <f t="shared" si="16"/>
        <v>26.7</v>
      </c>
      <c r="AE46" s="428">
        <f t="shared" si="17"/>
        <v>19.899999999999999</v>
      </c>
      <c r="AF46" s="428">
        <f t="shared" si="18"/>
        <v>19.8</v>
      </c>
      <c r="AG46" s="428" t="str">
        <f t="shared" si="19"/>
        <v>*</v>
      </c>
      <c r="AH46" s="428" t="str">
        <f t="shared" si="20"/>
        <v>*</v>
      </c>
      <c r="AI46" s="428" t="str">
        <f t="shared" si="21"/>
        <v>*</v>
      </c>
      <c r="AJ46" s="428" t="str">
        <f t="shared" si="22"/>
        <v>*</v>
      </c>
      <c r="AK46" s="428" t="str">
        <f t="shared" si="23"/>
        <v>*</v>
      </c>
      <c r="AL46" s="428" t="str">
        <f t="shared" si="24"/>
        <v>*</v>
      </c>
      <c r="AM46" s="428"/>
    </row>
    <row r="47" spans="1:39" ht="13.5" customHeight="1" x14ac:dyDescent="0.3">
      <c r="A47" s="155">
        <v>0.375</v>
      </c>
      <c r="B47" s="154" t="s">
        <v>62</v>
      </c>
      <c r="C47" s="154" t="s">
        <v>62</v>
      </c>
      <c r="D47" s="154" t="s">
        <v>62</v>
      </c>
      <c r="E47" s="154" t="s">
        <v>62</v>
      </c>
      <c r="F47" s="154" t="s">
        <v>62</v>
      </c>
      <c r="G47" s="154" t="s">
        <v>62</v>
      </c>
      <c r="H47" s="154" t="s">
        <v>62</v>
      </c>
      <c r="I47" s="154" t="s">
        <v>62</v>
      </c>
      <c r="J47" s="154" t="s">
        <v>62</v>
      </c>
      <c r="K47" s="154" t="s">
        <v>62</v>
      </c>
      <c r="L47" s="154" t="s">
        <v>62</v>
      </c>
      <c r="M47" s="154" t="s">
        <v>62</v>
      </c>
      <c r="N47" s="154" t="s">
        <v>62</v>
      </c>
      <c r="O47" s="154" t="s">
        <v>62</v>
      </c>
      <c r="P47" s="2"/>
      <c r="Q47" s="431">
        <v>0.375</v>
      </c>
      <c r="R47" s="428" t="str">
        <f t="shared" si="4"/>
        <v>*</v>
      </c>
      <c r="S47" s="428" t="str">
        <f t="shared" si="5"/>
        <v>*</v>
      </c>
      <c r="T47" s="428" t="str">
        <f t="shared" si="6"/>
        <v>*</v>
      </c>
      <c r="U47" s="428" t="str">
        <f t="shared" si="7"/>
        <v>*</v>
      </c>
      <c r="V47" s="428" t="str">
        <f t="shared" si="8"/>
        <v>*</v>
      </c>
      <c r="W47" s="428" t="str">
        <f t="shared" si="9"/>
        <v>*</v>
      </c>
      <c r="X47" s="428">
        <f t="shared" si="10"/>
        <v>15.3</v>
      </c>
      <c r="Y47" s="428">
        <f t="shared" si="11"/>
        <v>23</v>
      </c>
      <c r="Z47" s="428">
        <f t="shared" si="12"/>
        <v>19.7</v>
      </c>
      <c r="AA47" s="428">
        <f t="shared" si="13"/>
        <v>28.3</v>
      </c>
      <c r="AB47" s="428">
        <f t="shared" si="14"/>
        <v>23.2</v>
      </c>
      <c r="AC47" s="428">
        <f t="shared" si="15"/>
        <v>18.600000000000001</v>
      </c>
      <c r="AD47" s="428">
        <f t="shared" si="16"/>
        <v>21.6</v>
      </c>
      <c r="AE47" s="428">
        <f t="shared" si="17"/>
        <v>23.2</v>
      </c>
      <c r="AF47" s="428">
        <f t="shared" si="18"/>
        <v>23.4</v>
      </c>
      <c r="AG47" s="428" t="str">
        <f t="shared" si="19"/>
        <v>*</v>
      </c>
      <c r="AH47" s="428" t="str">
        <f t="shared" si="20"/>
        <v>*</v>
      </c>
      <c r="AI47" s="428" t="str">
        <f t="shared" si="21"/>
        <v>*</v>
      </c>
      <c r="AJ47" s="428" t="str">
        <f t="shared" si="22"/>
        <v>*</v>
      </c>
      <c r="AK47" s="428" t="str">
        <f t="shared" si="23"/>
        <v>*</v>
      </c>
      <c r="AL47" s="428" t="str">
        <f t="shared" si="24"/>
        <v>*</v>
      </c>
      <c r="AM47" s="428"/>
    </row>
    <row r="48" spans="1:39" ht="13.5" customHeight="1" x14ac:dyDescent="0.3">
      <c r="A48" s="155">
        <v>0.38541666666666702</v>
      </c>
      <c r="B48" s="154" t="s">
        <v>62</v>
      </c>
      <c r="C48" s="154" t="s">
        <v>62</v>
      </c>
      <c r="D48" s="154" t="s">
        <v>62</v>
      </c>
      <c r="E48" s="154" t="s">
        <v>62</v>
      </c>
      <c r="F48" s="154" t="s">
        <v>62</v>
      </c>
      <c r="G48" s="154" t="s">
        <v>62</v>
      </c>
      <c r="H48" s="154" t="s">
        <v>62</v>
      </c>
      <c r="I48" s="154" t="s">
        <v>62</v>
      </c>
      <c r="J48" s="154" t="s">
        <v>62</v>
      </c>
      <c r="K48" s="154" t="s">
        <v>62</v>
      </c>
      <c r="L48" s="154" t="s">
        <v>62</v>
      </c>
      <c r="M48" s="154" t="s">
        <v>62</v>
      </c>
      <c r="N48" s="154" t="s">
        <v>62</v>
      </c>
      <c r="O48" s="154" t="s">
        <v>62</v>
      </c>
      <c r="P48" s="2"/>
      <c r="Q48" s="431">
        <v>0.38541666666666702</v>
      </c>
      <c r="R48" s="428" t="str">
        <f t="shared" si="4"/>
        <v>*</v>
      </c>
      <c r="S48" s="428" t="str">
        <f t="shared" si="5"/>
        <v>*</v>
      </c>
      <c r="T48" s="428" t="str">
        <f t="shared" si="6"/>
        <v>*</v>
      </c>
      <c r="U48" s="428" t="str">
        <f t="shared" si="7"/>
        <v>*</v>
      </c>
      <c r="V48" s="428" t="str">
        <f t="shared" si="8"/>
        <v>*</v>
      </c>
      <c r="W48" s="428" t="str">
        <f t="shared" si="9"/>
        <v>*</v>
      </c>
      <c r="X48" s="428">
        <f t="shared" si="10"/>
        <v>19.3</v>
      </c>
      <c r="Y48" s="428">
        <f t="shared" si="11"/>
        <v>24.9</v>
      </c>
      <c r="Z48" s="428">
        <f t="shared" si="12"/>
        <v>25.9</v>
      </c>
      <c r="AA48" s="428">
        <f t="shared" si="13"/>
        <v>27</v>
      </c>
      <c r="AB48" s="428">
        <f t="shared" si="14"/>
        <v>28.7</v>
      </c>
      <c r="AC48" s="428">
        <f t="shared" si="15"/>
        <v>19.8</v>
      </c>
      <c r="AD48" s="428">
        <f t="shared" si="16"/>
        <v>16.600000000000001</v>
      </c>
      <c r="AE48" s="428">
        <f t="shared" si="17"/>
        <v>24.3</v>
      </c>
      <c r="AF48" s="428">
        <f t="shared" si="18"/>
        <v>20.6</v>
      </c>
      <c r="AG48" s="428" t="str">
        <f t="shared" si="19"/>
        <v>*</v>
      </c>
      <c r="AH48" s="428" t="str">
        <f t="shared" si="20"/>
        <v>*</v>
      </c>
      <c r="AI48" s="428" t="str">
        <f t="shared" si="21"/>
        <v>*</v>
      </c>
      <c r="AJ48" s="428" t="str">
        <f t="shared" si="22"/>
        <v>*</v>
      </c>
      <c r="AK48" s="428" t="str">
        <f t="shared" si="23"/>
        <v>*</v>
      </c>
      <c r="AL48" s="428" t="str">
        <f t="shared" si="24"/>
        <v>*</v>
      </c>
      <c r="AM48" s="428"/>
    </row>
    <row r="49" spans="1:39" ht="13.5" customHeight="1" x14ac:dyDescent="0.3">
      <c r="A49" s="155">
        <v>0.39583333333333298</v>
      </c>
      <c r="B49" s="154" t="s">
        <v>62</v>
      </c>
      <c r="C49" s="154" t="s">
        <v>62</v>
      </c>
      <c r="D49" s="154" t="s">
        <v>62</v>
      </c>
      <c r="E49" s="154" t="s">
        <v>62</v>
      </c>
      <c r="F49" s="154" t="s">
        <v>62</v>
      </c>
      <c r="G49" s="154" t="s">
        <v>62</v>
      </c>
      <c r="H49" s="154" t="s">
        <v>62</v>
      </c>
      <c r="I49" s="154" t="s">
        <v>62</v>
      </c>
      <c r="J49" s="154" t="s">
        <v>62</v>
      </c>
      <c r="K49" s="154" t="s">
        <v>62</v>
      </c>
      <c r="L49" s="154" t="s">
        <v>62</v>
      </c>
      <c r="M49" s="154" t="s">
        <v>62</v>
      </c>
      <c r="N49" s="154" t="s">
        <v>62</v>
      </c>
      <c r="O49" s="154" t="s">
        <v>62</v>
      </c>
      <c r="P49" s="2"/>
      <c r="Q49" s="431">
        <v>0.39583333333333298</v>
      </c>
      <c r="R49" s="428" t="str">
        <f t="shared" si="4"/>
        <v>*</v>
      </c>
      <c r="S49" s="428" t="str">
        <f t="shared" si="5"/>
        <v>*</v>
      </c>
      <c r="T49" s="428" t="str">
        <f t="shared" si="6"/>
        <v>*</v>
      </c>
      <c r="U49" s="428" t="str">
        <f t="shared" si="7"/>
        <v>*</v>
      </c>
      <c r="V49" s="428" t="str">
        <f t="shared" si="8"/>
        <v>*</v>
      </c>
      <c r="W49" s="428" t="str">
        <f t="shared" si="9"/>
        <v>*</v>
      </c>
      <c r="X49" s="428">
        <f t="shared" si="10"/>
        <v>25</v>
      </c>
      <c r="Y49" s="428">
        <f t="shared" si="11"/>
        <v>23.2</v>
      </c>
      <c r="Z49" s="428">
        <f t="shared" si="12"/>
        <v>24</v>
      </c>
      <c r="AA49" s="428">
        <f t="shared" si="13"/>
        <v>22.2</v>
      </c>
      <c r="AB49" s="428">
        <f t="shared" si="14"/>
        <v>18</v>
      </c>
      <c r="AC49" s="428">
        <f t="shared" si="15"/>
        <v>25.3</v>
      </c>
      <c r="AD49" s="428">
        <f t="shared" si="16"/>
        <v>23.7</v>
      </c>
      <c r="AE49" s="428">
        <f t="shared" si="17"/>
        <v>22.7</v>
      </c>
      <c r="AF49" s="428">
        <f t="shared" si="18"/>
        <v>26.4</v>
      </c>
      <c r="AG49" s="428" t="str">
        <f t="shared" si="19"/>
        <v>*</v>
      </c>
      <c r="AH49" s="428" t="str">
        <f t="shared" si="20"/>
        <v>*</v>
      </c>
      <c r="AI49" s="428" t="str">
        <f t="shared" si="21"/>
        <v>*</v>
      </c>
      <c r="AJ49" s="428" t="str">
        <f t="shared" si="22"/>
        <v>*</v>
      </c>
      <c r="AK49" s="428" t="str">
        <f t="shared" si="23"/>
        <v>*</v>
      </c>
      <c r="AL49" s="428" t="str">
        <f t="shared" si="24"/>
        <v>*</v>
      </c>
      <c r="AM49" s="428"/>
    </row>
    <row r="50" spans="1:39" ht="13.5" customHeight="1" x14ac:dyDescent="0.3">
      <c r="A50" s="155">
        <v>0.40625</v>
      </c>
      <c r="B50" s="154" t="s">
        <v>62</v>
      </c>
      <c r="C50" s="154" t="s">
        <v>62</v>
      </c>
      <c r="D50" s="154" t="s">
        <v>62</v>
      </c>
      <c r="E50" s="154" t="s">
        <v>62</v>
      </c>
      <c r="F50" s="154" t="s">
        <v>62</v>
      </c>
      <c r="G50" s="154" t="s">
        <v>62</v>
      </c>
      <c r="H50" s="154" t="s">
        <v>62</v>
      </c>
      <c r="I50" s="154" t="s">
        <v>62</v>
      </c>
      <c r="J50" s="154" t="s">
        <v>62</v>
      </c>
      <c r="K50" s="154" t="s">
        <v>62</v>
      </c>
      <c r="L50" s="154" t="s">
        <v>62</v>
      </c>
      <c r="M50" s="154" t="s">
        <v>62</v>
      </c>
      <c r="N50" s="154" t="s">
        <v>62</v>
      </c>
      <c r="O50" s="154" t="s">
        <v>62</v>
      </c>
      <c r="P50" s="2"/>
      <c r="Q50" s="431">
        <v>0.40625</v>
      </c>
      <c r="R50" s="428" t="str">
        <f t="shared" si="4"/>
        <v>*</v>
      </c>
      <c r="S50" s="428" t="str">
        <f t="shared" si="5"/>
        <v>*</v>
      </c>
      <c r="T50" s="428" t="str">
        <f t="shared" si="6"/>
        <v>*</v>
      </c>
      <c r="U50" s="428" t="str">
        <f t="shared" si="7"/>
        <v>*</v>
      </c>
      <c r="V50" s="428" t="str">
        <f t="shared" si="8"/>
        <v>*</v>
      </c>
      <c r="W50" s="428" t="str">
        <f t="shared" si="9"/>
        <v>*</v>
      </c>
      <c r="X50" s="428">
        <f t="shared" si="10"/>
        <v>22.4</v>
      </c>
      <c r="Y50" s="428">
        <f t="shared" si="11"/>
        <v>26.6</v>
      </c>
      <c r="Z50" s="428">
        <f t="shared" si="12"/>
        <v>22.9</v>
      </c>
      <c r="AA50" s="428">
        <f t="shared" si="13"/>
        <v>22.5</v>
      </c>
      <c r="AB50" s="428">
        <f t="shared" si="14"/>
        <v>23.8</v>
      </c>
      <c r="AC50" s="428">
        <f t="shared" si="15"/>
        <v>24.8</v>
      </c>
      <c r="AD50" s="428">
        <f t="shared" si="16"/>
        <v>23.4</v>
      </c>
      <c r="AE50" s="428">
        <f t="shared" si="17"/>
        <v>24.5</v>
      </c>
      <c r="AF50" s="428">
        <f t="shared" si="18"/>
        <v>22.3</v>
      </c>
      <c r="AG50" s="428" t="str">
        <f t="shared" si="19"/>
        <v>*</v>
      </c>
      <c r="AH50" s="428" t="str">
        <f t="shared" si="20"/>
        <v>*</v>
      </c>
      <c r="AI50" s="428" t="str">
        <f t="shared" si="21"/>
        <v>*</v>
      </c>
      <c r="AJ50" s="428" t="str">
        <f t="shared" si="22"/>
        <v>*</v>
      </c>
      <c r="AK50" s="428" t="str">
        <f t="shared" si="23"/>
        <v>*</v>
      </c>
      <c r="AL50" s="428" t="str">
        <f t="shared" si="24"/>
        <v>*</v>
      </c>
      <c r="AM50" s="428"/>
    </row>
    <row r="51" spans="1:39" ht="13.5" customHeight="1" x14ac:dyDescent="0.3">
      <c r="A51" s="155">
        <v>0.41666666666666702</v>
      </c>
      <c r="B51" s="154" t="s">
        <v>62</v>
      </c>
      <c r="C51" s="154" t="s">
        <v>62</v>
      </c>
      <c r="D51" s="154" t="s">
        <v>62</v>
      </c>
      <c r="E51" s="154" t="s">
        <v>62</v>
      </c>
      <c r="F51" s="154" t="s">
        <v>62</v>
      </c>
      <c r="G51" s="154" t="s">
        <v>62</v>
      </c>
      <c r="H51" s="154" t="s">
        <v>62</v>
      </c>
      <c r="I51" s="154" t="s">
        <v>62</v>
      </c>
      <c r="J51" s="154" t="s">
        <v>62</v>
      </c>
      <c r="K51" s="154" t="s">
        <v>62</v>
      </c>
      <c r="L51" s="154" t="s">
        <v>62</v>
      </c>
      <c r="M51" s="154" t="s">
        <v>62</v>
      </c>
      <c r="N51" s="154" t="s">
        <v>62</v>
      </c>
      <c r="O51" s="154" t="s">
        <v>62</v>
      </c>
      <c r="P51" s="2"/>
      <c r="Q51" s="431">
        <v>0.41666666666666702</v>
      </c>
      <c r="R51" s="428" t="str">
        <f t="shared" si="4"/>
        <v>*</v>
      </c>
      <c r="S51" s="428" t="str">
        <f t="shared" si="5"/>
        <v>*</v>
      </c>
      <c r="T51" s="428" t="str">
        <f t="shared" si="6"/>
        <v>*</v>
      </c>
      <c r="U51" s="428" t="str">
        <f t="shared" si="7"/>
        <v>*</v>
      </c>
      <c r="V51" s="428" t="str">
        <f t="shared" si="8"/>
        <v>*</v>
      </c>
      <c r="W51" s="428" t="str">
        <f t="shared" si="9"/>
        <v>*</v>
      </c>
      <c r="X51" s="428">
        <f t="shared" si="10"/>
        <v>24.2</v>
      </c>
      <c r="Y51" s="428">
        <f t="shared" si="11"/>
        <v>22.2</v>
      </c>
      <c r="Z51" s="428">
        <f t="shared" si="12"/>
        <v>27.4</v>
      </c>
      <c r="AA51" s="428">
        <f t="shared" si="13"/>
        <v>28.4</v>
      </c>
      <c r="AB51" s="428">
        <f t="shared" si="14"/>
        <v>18.7</v>
      </c>
      <c r="AC51" s="428">
        <f t="shared" si="15"/>
        <v>24.8</v>
      </c>
      <c r="AD51" s="428">
        <f t="shared" si="16"/>
        <v>21.7</v>
      </c>
      <c r="AE51" s="428">
        <f t="shared" si="17"/>
        <v>23.6</v>
      </c>
      <c r="AF51" s="428">
        <f t="shared" si="18"/>
        <v>25.4</v>
      </c>
      <c r="AG51" s="428" t="str">
        <f t="shared" si="19"/>
        <v>*</v>
      </c>
      <c r="AH51" s="428" t="str">
        <f t="shared" si="20"/>
        <v>*</v>
      </c>
      <c r="AI51" s="428" t="str">
        <f t="shared" si="21"/>
        <v>*</v>
      </c>
      <c r="AJ51" s="428" t="str">
        <f t="shared" si="22"/>
        <v>*</v>
      </c>
      <c r="AK51" s="428" t="str">
        <f t="shared" si="23"/>
        <v>*</v>
      </c>
      <c r="AL51" s="428" t="str">
        <f t="shared" si="24"/>
        <v>*</v>
      </c>
      <c r="AM51" s="428"/>
    </row>
    <row r="52" spans="1:39" ht="13.5" customHeight="1" x14ac:dyDescent="0.3">
      <c r="A52" s="155">
        <v>0.42708333333333298</v>
      </c>
      <c r="B52" s="154" t="s">
        <v>62</v>
      </c>
      <c r="C52" s="154" t="s">
        <v>62</v>
      </c>
      <c r="D52" s="154" t="s">
        <v>62</v>
      </c>
      <c r="E52" s="154" t="s">
        <v>62</v>
      </c>
      <c r="F52" s="154" t="s">
        <v>62</v>
      </c>
      <c r="G52" s="154" t="s">
        <v>62</v>
      </c>
      <c r="H52" s="154" t="s">
        <v>62</v>
      </c>
      <c r="I52" s="154" t="s">
        <v>62</v>
      </c>
      <c r="J52" s="154" t="s">
        <v>62</v>
      </c>
      <c r="K52" s="154" t="s">
        <v>62</v>
      </c>
      <c r="L52" s="154" t="s">
        <v>62</v>
      </c>
      <c r="M52" s="154" t="s">
        <v>62</v>
      </c>
      <c r="N52" s="154" t="s">
        <v>62</v>
      </c>
      <c r="O52" s="154" t="s">
        <v>62</v>
      </c>
      <c r="P52" s="2"/>
      <c r="Q52" s="431">
        <v>0.42708333333333298</v>
      </c>
      <c r="R52" s="428" t="str">
        <f t="shared" si="4"/>
        <v>*</v>
      </c>
      <c r="S52" s="428" t="str">
        <f t="shared" si="5"/>
        <v>*</v>
      </c>
      <c r="T52" s="428" t="str">
        <f t="shared" si="6"/>
        <v>*</v>
      </c>
      <c r="U52" s="428" t="str">
        <f t="shared" si="7"/>
        <v>*</v>
      </c>
      <c r="V52" s="428" t="str">
        <f t="shared" si="8"/>
        <v>*</v>
      </c>
      <c r="W52" s="428" t="str">
        <f t="shared" si="9"/>
        <v>*</v>
      </c>
      <c r="X52" s="428">
        <f t="shared" si="10"/>
        <v>29.7</v>
      </c>
      <c r="Y52" s="428">
        <f t="shared" si="11"/>
        <v>24.2</v>
      </c>
      <c r="Z52" s="428">
        <f t="shared" si="12"/>
        <v>21.1</v>
      </c>
      <c r="AA52" s="428">
        <f t="shared" si="13"/>
        <v>25</v>
      </c>
      <c r="AB52" s="428">
        <f t="shared" si="14"/>
        <v>22.2</v>
      </c>
      <c r="AC52" s="428">
        <f t="shared" si="15"/>
        <v>25.1</v>
      </c>
      <c r="AD52" s="428">
        <f t="shared" si="16"/>
        <v>24.9</v>
      </c>
      <c r="AE52" s="428">
        <f t="shared" si="17"/>
        <v>22</v>
      </c>
      <c r="AF52" s="428">
        <f t="shared" si="18"/>
        <v>18.899999999999999</v>
      </c>
      <c r="AG52" s="428" t="str">
        <f t="shared" si="19"/>
        <v>*</v>
      </c>
      <c r="AH52" s="428" t="str">
        <f t="shared" si="20"/>
        <v>*</v>
      </c>
      <c r="AI52" s="428" t="str">
        <f t="shared" si="21"/>
        <v>*</v>
      </c>
      <c r="AJ52" s="428" t="str">
        <f t="shared" si="22"/>
        <v>*</v>
      </c>
      <c r="AK52" s="428" t="str">
        <f t="shared" si="23"/>
        <v>*</v>
      </c>
      <c r="AL52" s="428" t="str">
        <f t="shared" si="24"/>
        <v>*</v>
      </c>
      <c r="AM52" s="428"/>
    </row>
    <row r="53" spans="1:39" ht="13.5" customHeight="1" x14ac:dyDescent="0.3">
      <c r="A53" s="155">
        <v>0.4375</v>
      </c>
      <c r="B53" s="154" t="s">
        <v>62</v>
      </c>
      <c r="C53" s="154" t="s">
        <v>62</v>
      </c>
      <c r="D53" s="154" t="s">
        <v>62</v>
      </c>
      <c r="E53" s="154" t="s">
        <v>62</v>
      </c>
      <c r="F53" s="154" t="s">
        <v>62</v>
      </c>
      <c r="G53" s="154" t="s">
        <v>62</v>
      </c>
      <c r="H53" s="154" t="s">
        <v>62</v>
      </c>
      <c r="I53" s="154" t="s">
        <v>62</v>
      </c>
      <c r="J53" s="154" t="s">
        <v>62</v>
      </c>
      <c r="K53" s="154" t="s">
        <v>62</v>
      </c>
      <c r="L53" s="154" t="s">
        <v>62</v>
      </c>
      <c r="M53" s="154" t="s">
        <v>62</v>
      </c>
      <c r="N53" s="154" t="s">
        <v>62</v>
      </c>
      <c r="O53" s="154" t="s">
        <v>62</v>
      </c>
      <c r="P53" s="2"/>
      <c r="Q53" s="431">
        <v>0.4375</v>
      </c>
      <c r="R53" s="428" t="str">
        <f t="shared" si="4"/>
        <v>*</v>
      </c>
      <c r="S53" s="428" t="str">
        <f t="shared" si="5"/>
        <v>*</v>
      </c>
      <c r="T53" s="428" t="str">
        <f t="shared" si="6"/>
        <v>*</v>
      </c>
      <c r="U53" s="428" t="str">
        <f t="shared" si="7"/>
        <v>*</v>
      </c>
      <c r="V53" s="428" t="str">
        <f t="shared" si="8"/>
        <v>*</v>
      </c>
      <c r="W53" s="428" t="str">
        <f t="shared" si="9"/>
        <v>*</v>
      </c>
      <c r="X53" s="428">
        <f t="shared" si="10"/>
        <v>24</v>
      </c>
      <c r="Y53" s="428">
        <f t="shared" si="11"/>
        <v>21.5</v>
      </c>
      <c r="Z53" s="428">
        <f t="shared" si="12"/>
        <v>21.1</v>
      </c>
      <c r="AA53" s="428">
        <f t="shared" si="13"/>
        <v>20.100000000000001</v>
      </c>
      <c r="AB53" s="428">
        <f t="shared" si="14"/>
        <v>21.6</v>
      </c>
      <c r="AC53" s="428">
        <f t="shared" si="15"/>
        <v>24.2</v>
      </c>
      <c r="AD53" s="428">
        <f t="shared" si="16"/>
        <v>25.8</v>
      </c>
      <c r="AE53" s="428">
        <f t="shared" si="17"/>
        <v>24.1</v>
      </c>
      <c r="AF53" s="428">
        <f t="shared" si="18"/>
        <v>21.7</v>
      </c>
      <c r="AG53" s="428" t="str">
        <f t="shared" si="19"/>
        <v>*</v>
      </c>
      <c r="AH53" s="428" t="str">
        <f t="shared" si="20"/>
        <v>*</v>
      </c>
      <c r="AI53" s="428" t="str">
        <f t="shared" si="21"/>
        <v>*</v>
      </c>
      <c r="AJ53" s="428" t="str">
        <f t="shared" si="22"/>
        <v>*</v>
      </c>
      <c r="AK53" s="428" t="str">
        <f t="shared" si="23"/>
        <v>*</v>
      </c>
      <c r="AL53" s="428" t="str">
        <f t="shared" si="24"/>
        <v>*</v>
      </c>
      <c r="AM53" s="428"/>
    </row>
    <row r="54" spans="1:39" ht="13.5" customHeight="1" x14ac:dyDescent="0.3">
      <c r="A54" s="155">
        <v>0.44791666666666702</v>
      </c>
      <c r="B54" s="154" t="s">
        <v>62</v>
      </c>
      <c r="C54" s="154" t="s">
        <v>62</v>
      </c>
      <c r="D54" s="154" t="s">
        <v>62</v>
      </c>
      <c r="E54" s="154" t="s">
        <v>62</v>
      </c>
      <c r="F54" s="154" t="s">
        <v>62</v>
      </c>
      <c r="G54" s="154" t="s">
        <v>62</v>
      </c>
      <c r="H54" s="154" t="s">
        <v>62</v>
      </c>
      <c r="I54" s="154" t="s">
        <v>62</v>
      </c>
      <c r="J54" s="154" t="s">
        <v>62</v>
      </c>
      <c r="K54" s="154" t="s">
        <v>62</v>
      </c>
      <c r="L54" s="154" t="s">
        <v>62</v>
      </c>
      <c r="M54" s="154" t="s">
        <v>62</v>
      </c>
      <c r="N54" s="154" t="s">
        <v>62</v>
      </c>
      <c r="O54" s="154" t="s">
        <v>62</v>
      </c>
      <c r="P54" s="2"/>
      <c r="Q54" s="431">
        <v>0.44791666666666702</v>
      </c>
      <c r="R54" s="428" t="str">
        <f t="shared" si="4"/>
        <v>*</v>
      </c>
      <c r="S54" s="428" t="str">
        <f t="shared" si="5"/>
        <v>*</v>
      </c>
      <c r="T54" s="428" t="str">
        <f t="shared" si="6"/>
        <v>*</v>
      </c>
      <c r="U54" s="428" t="str">
        <f t="shared" si="7"/>
        <v>*</v>
      </c>
      <c r="V54" s="428" t="str">
        <f t="shared" si="8"/>
        <v>*</v>
      </c>
      <c r="W54" s="428" t="str">
        <f t="shared" si="9"/>
        <v>*</v>
      </c>
      <c r="X54" s="428">
        <f t="shared" si="10"/>
        <v>26.2</v>
      </c>
      <c r="Y54" s="428">
        <f t="shared" si="11"/>
        <v>19.600000000000001</v>
      </c>
      <c r="Z54" s="428">
        <f t="shared" si="12"/>
        <v>37.1</v>
      </c>
      <c r="AA54" s="428">
        <f t="shared" si="13"/>
        <v>23.8</v>
      </c>
      <c r="AB54" s="428">
        <f t="shared" si="14"/>
        <v>25.9</v>
      </c>
      <c r="AC54" s="428">
        <f t="shared" si="15"/>
        <v>25.9</v>
      </c>
      <c r="AD54" s="428">
        <f t="shared" si="16"/>
        <v>26.7</v>
      </c>
      <c r="AE54" s="428">
        <f t="shared" si="17"/>
        <v>23.4</v>
      </c>
      <c r="AF54" s="428">
        <f t="shared" si="18"/>
        <v>22</v>
      </c>
      <c r="AG54" s="428" t="str">
        <f t="shared" si="19"/>
        <v>*</v>
      </c>
      <c r="AH54" s="428" t="str">
        <f t="shared" si="20"/>
        <v>*</v>
      </c>
      <c r="AI54" s="428" t="str">
        <f t="shared" si="21"/>
        <v>*</v>
      </c>
      <c r="AJ54" s="428" t="str">
        <f t="shared" si="22"/>
        <v>*</v>
      </c>
      <c r="AK54" s="428" t="str">
        <f t="shared" si="23"/>
        <v>*</v>
      </c>
      <c r="AL54" s="428" t="str">
        <f t="shared" si="24"/>
        <v>*</v>
      </c>
      <c r="AM54" s="428"/>
    </row>
    <row r="55" spans="1:39" ht="13.5" customHeight="1" x14ac:dyDescent="0.3">
      <c r="A55" s="155">
        <v>0.45833333333333298</v>
      </c>
      <c r="B55" s="154" t="s">
        <v>62</v>
      </c>
      <c r="C55" s="154" t="s">
        <v>62</v>
      </c>
      <c r="D55" s="154" t="s">
        <v>62</v>
      </c>
      <c r="E55" s="154" t="s">
        <v>62</v>
      </c>
      <c r="F55" s="154" t="s">
        <v>62</v>
      </c>
      <c r="G55" s="154" t="s">
        <v>62</v>
      </c>
      <c r="H55" s="154" t="s">
        <v>62</v>
      </c>
      <c r="I55" s="154" t="s">
        <v>62</v>
      </c>
      <c r="J55" s="154" t="s">
        <v>62</v>
      </c>
      <c r="K55" s="154" t="s">
        <v>62</v>
      </c>
      <c r="L55" s="154" t="s">
        <v>62</v>
      </c>
      <c r="M55" s="154" t="s">
        <v>62</v>
      </c>
      <c r="N55" s="154" t="s">
        <v>62</v>
      </c>
      <c r="O55" s="154" t="s">
        <v>62</v>
      </c>
      <c r="P55" s="2"/>
      <c r="Q55" s="431">
        <v>0.45833333333333298</v>
      </c>
      <c r="R55" s="428" t="str">
        <f t="shared" si="4"/>
        <v>*</v>
      </c>
      <c r="S55" s="428" t="str">
        <f t="shared" si="5"/>
        <v>*</v>
      </c>
      <c r="T55" s="428" t="str">
        <f t="shared" si="6"/>
        <v>*</v>
      </c>
      <c r="U55" s="428" t="str">
        <f t="shared" si="7"/>
        <v>*</v>
      </c>
      <c r="V55" s="428" t="str">
        <f t="shared" si="8"/>
        <v>*</v>
      </c>
      <c r="W55" s="428" t="str">
        <f t="shared" si="9"/>
        <v>*</v>
      </c>
      <c r="X55" s="428">
        <f t="shared" si="10"/>
        <v>25.1</v>
      </c>
      <c r="Y55" s="428">
        <f t="shared" si="11"/>
        <v>22.9</v>
      </c>
      <c r="Z55" s="428">
        <f t="shared" si="12"/>
        <v>19</v>
      </c>
      <c r="AA55" s="428">
        <f t="shared" si="13"/>
        <v>30.5</v>
      </c>
      <c r="AB55" s="428">
        <f t="shared" si="14"/>
        <v>25</v>
      </c>
      <c r="AC55" s="428">
        <f t="shared" si="15"/>
        <v>26.7</v>
      </c>
      <c r="AD55" s="428">
        <f t="shared" si="16"/>
        <v>20.9</v>
      </c>
      <c r="AE55" s="428">
        <f t="shared" si="17"/>
        <v>22.2</v>
      </c>
      <c r="AF55" s="428">
        <f t="shared" si="18"/>
        <v>23</v>
      </c>
      <c r="AG55" s="428" t="str">
        <f t="shared" si="19"/>
        <v>*</v>
      </c>
      <c r="AH55" s="428" t="str">
        <f t="shared" si="20"/>
        <v>*</v>
      </c>
      <c r="AI55" s="428" t="str">
        <f t="shared" si="21"/>
        <v>*</v>
      </c>
      <c r="AJ55" s="428" t="str">
        <f t="shared" si="22"/>
        <v>*</v>
      </c>
      <c r="AK55" s="428" t="str">
        <f t="shared" si="23"/>
        <v>*</v>
      </c>
      <c r="AL55" s="428" t="str">
        <f t="shared" si="24"/>
        <v>*</v>
      </c>
      <c r="AM55" s="428"/>
    </row>
    <row r="56" spans="1:39" ht="13.5" customHeight="1" x14ac:dyDescent="0.3">
      <c r="A56" s="155">
        <v>0.46875</v>
      </c>
      <c r="B56" s="154" t="s">
        <v>62</v>
      </c>
      <c r="C56" s="154" t="s">
        <v>62</v>
      </c>
      <c r="D56" s="154" t="s">
        <v>62</v>
      </c>
      <c r="E56" s="154" t="s">
        <v>62</v>
      </c>
      <c r="F56" s="154" t="s">
        <v>62</v>
      </c>
      <c r="G56" s="154" t="s">
        <v>62</v>
      </c>
      <c r="H56" s="154" t="s">
        <v>62</v>
      </c>
      <c r="I56" s="154" t="s">
        <v>62</v>
      </c>
      <c r="J56" s="154" t="s">
        <v>62</v>
      </c>
      <c r="K56" s="154" t="s">
        <v>62</v>
      </c>
      <c r="L56" s="154" t="s">
        <v>62</v>
      </c>
      <c r="M56" s="154" t="s">
        <v>62</v>
      </c>
      <c r="N56" s="154" t="s">
        <v>62</v>
      </c>
      <c r="O56" s="154" t="s">
        <v>62</v>
      </c>
      <c r="P56" s="2"/>
      <c r="Q56" s="431">
        <v>0.46875</v>
      </c>
      <c r="R56" s="428" t="str">
        <f t="shared" si="4"/>
        <v>*</v>
      </c>
      <c r="S56" s="428" t="str">
        <f t="shared" si="5"/>
        <v>*</v>
      </c>
      <c r="T56" s="428" t="str">
        <f t="shared" si="6"/>
        <v>*</v>
      </c>
      <c r="U56" s="428" t="str">
        <f t="shared" si="7"/>
        <v>*</v>
      </c>
      <c r="V56" s="428" t="str">
        <f t="shared" si="8"/>
        <v>*</v>
      </c>
      <c r="W56" s="428" t="str">
        <f t="shared" si="9"/>
        <v>*</v>
      </c>
      <c r="X56" s="428">
        <f t="shared" si="10"/>
        <v>25.9</v>
      </c>
      <c r="Y56" s="428">
        <f t="shared" si="11"/>
        <v>19.100000000000001</v>
      </c>
      <c r="Z56" s="428">
        <f t="shared" si="12"/>
        <v>15.7</v>
      </c>
      <c r="AA56" s="428">
        <f t="shared" si="13"/>
        <v>18.600000000000001</v>
      </c>
      <c r="AB56" s="428">
        <f t="shared" si="14"/>
        <v>29.6</v>
      </c>
      <c r="AC56" s="428">
        <f t="shared" si="15"/>
        <v>23</v>
      </c>
      <c r="AD56" s="428">
        <f t="shared" si="16"/>
        <v>21.1</v>
      </c>
      <c r="AE56" s="428">
        <f t="shared" si="17"/>
        <v>23.1</v>
      </c>
      <c r="AF56" s="428">
        <f t="shared" si="18"/>
        <v>28.2</v>
      </c>
      <c r="AG56" s="428" t="str">
        <f t="shared" si="19"/>
        <v>*</v>
      </c>
      <c r="AH56" s="428" t="str">
        <f t="shared" si="20"/>
        <v>*</v>
      </c>
      <c r="AI56" s="428" t="str">
        <f t="shared" si="21"/>
        <v>*</v>
      </c>
      <c r="AJ56" s="428" t="str">
        <f t="shared" si="22"/>
        <v>*</v>
      </c>
      <c r="AK56" s="428" t="str">
        <f t="shared" si="23"/>
        <v>*</v>
      </c>
      <c r="AL56" s="428" t="str">
        <f t="shared" si="24"/>
        <v>*</v>
      </c>
      <c r="AM56" s="428"/>
    </row>
    <row r="57" spans="1:39" ht="13.5" customHeight="1" x14ac:dyDescent="0.3">
      <c r="A57" s="155">
        <v>0.47916666666666702</v>
      </c>
      <c r="B57" s="154" t="s">
        <v>62</v>
      </c>
      <c r="C57" s="154" t="s">
        <v>62</v>
      </c>
      <c r="D57" s="154" t="s">
        <v>62</v>
      </c>
      <c r="E57" s="154" t="s">
        <v>62</v>
      </c>
      <c r="F57" s="154" t="s">
        <v>62</v>
      </c>
      <c r="G57" s="154" t="s">
        <v>62</v>
      </c>
      <c r="H57" s="154" t="s">
        <v>62</v>
      </c>
      <c r="I57" s="154" t="s">
        <v>62</v>
      </c>
      <c r="J57" s="154" t="s">
        <v>62</v>
      </c>
      <c r="K57" s="154" t="s">
        <v>62</v>
      </c>
      <c r="L57" s="154" t="s">
        <v>62</v>
      </c>
      <c r="M57" s="154" t="s">
        <v>62</v>
      </c>
      <c r="N57" s="154" t="s">
        <v>62</v>
      </c>
      <c r="O57" s="154" t="s">
        <v>62</v>
      </c>
      <c r="P57" s="2"/>
      <c r="Q57" s="431">
        <v>0.47916666666666702</v>
      </c>
      <c r="R57" s="428" t="str">
        <f t="shared" si="4"/>
        <v>*</v>
      </c>
      <c r="S57" s="428" t="str">
        <f t="shared" si="5"/>
        <v>*</v>
      </c>
      <c r="T57" s="428" t="str">
        <f t="shared" si="6"/>
        <v>*</v>
      </c>
      <c r="U57" s="428" t="str">
        <f t="shared" si="7"/>
        <v>*</v>
      </c>
      <c r="V57" s="428" t="str">
        <f t="shared" si="8"/>
        <v>*</v>
      </c>
      <c r="W57" s="428" t="str">
        <f t="shared" si="9"/>
        <v>*</v>
      </c>
      <c r="X57" s="428">
        <f t="shared" si="10"/>
        <v>27.9</v>
      </c>
      <c r="Y57" s="428">
        <f t="shared" si="11"/>
        <v>21.6</v>
      </c>
      <c r="Z57" s="428">
        <f t="shared" si="12"/>
        <v>24.5</v>
      </c>
      <c r="AA57" s="428">
        <f t="shared" si="13"/>
        <v>31.6</v>
      </c>
      <c r="AB57" s="428">
        <f t="shared" si="14"/>
        <v>19.899999999999999</v>
      </c>
      <c r="AC57" s="428">
        <f t="shared" si="15"/>
        <v>22.5</v>
      </c>
      <c r="AD57" s="428">
        <f t="shared" si="16"/>
        <v>23.5</v>
      </c>
      <c r="AE57" s="428">
        <f t="shared" si="17"/>
        <v>25.6</v>
      </c>
      <c r="AF57" s="428">
        <f t="shared" si="18"/>
        <v>21.6</v>
      </c>
      <c r="AG57" s="428" t="str">
        <f t="shared" si="19"/>
        <v>*</v>
      </c>
      <c r="AH57" s="428" t="str">
        <f t="shared" si="20"/>
        <v>*</v>
      </c>
      <c r="AI57" s="428" t="str">
        <f t="shared" si="21"/>
        <v>*</v>
      </c>
      <c r="AJ57" s="428" t="str">
        <f t="shared" si="22"/>
        <v>*</v>
      </c>
      <c r="AK57" s="428" t="str">
        <f t="shared" si="23"/>
        <v>*</v>
      </c>
      <c r="AL57" s="428" t="str">
        <f t="shared" si="24"/>
        <v>*</v>
      </c>
      <c r="AM57" s="428"/>
    </row>
    <row r="58" spans="1:39" ht="13.5" customHeight="1" x14ac:dyDescent="0.3">
      <c r="A58" s="155">
        <v>0.48958333333333298</v>
      </c>
      <c r="B58" s="154" t="s">
        <v>62</v>
      </c>
      <c r="C58" s="154" t="s">
        <v>62</v>
      </c>
      <c r="D58" s="154" t="s">
        <v>62</v>
      </c>
      <c r="E58" s="154" t="s">
        <v>62</v>
      </c>
      <c r="F58" s="154" t="s">
        <v>62</v>
      </c>
      <c r="G58" s="154" t="s">
        <v>62</v>
      </c>
      <c r="H58" s="154" t="s">
        <v>62</v>
      </c>
      <c r="I58" s="154" t="s">
        <v>62</v>
      </c>
      <c r="J58" s="154" t="s">
        <v>62</v>
      </c>
      <c r="K58" s="154" t="s">
        <v>62</v>
      </c>
      <c r="L58" s="154" t="s">
        <v>62</v>
      </c>
      <c r="M58" s="154" t="s">
        <v>62</v>
      </c>
      <c r="N58" s="154" t="s">
        <v>62</v>
      </c>
      <c r="O58" s="154" t="s">
        <v>62</v>
      </c>
      <c r="P58" s="2"/>
      <c r="Q58" s="431">
        <v>0.48958333333333298</v>
      </c>
      <c r="R58" s="428" t="str">
        <f t="shared" si="4"/>
        <v>*</v>
      </c>
      <c r="S58" s="428" t="str">
        <f t="shared" si="5"/>
        <v>*</v>
      </c>
      <c r="T58" s="428" t="str">
        <f t="shared" si="6"/>
        <v>*</v>
      </c>
      <c r="U58" s="428" t="str">
        <f t="shared" si="7"/>
        <v>*</v>
      </c>
      <c r="V58" s="428" t="str">
        <f t="shared" si="8"/>
        <v>*</v>
      </c>
      <c r="W58" s="428" t="str">
        <f t="shared" si="9"/>
        <v>*</v>
      </c>
      <c r="X58" s="428">
        <f t="shared" si="10"/>
        <v>20.2</v>
      </c>
      <c r="Y58" s="428">
        <f t="shared" si="11"/>
        <v>24.2</v>
      </c>
      <c r="Z58" s="428">
        <f t="shared" si="12"/>
        <v>21.5</v>
      </c>
      <c r="AA58" s="428">
        <f t="shared" si="13"/>
        <v>23.9</v>
      </c>
      <c r="AB58" s="428">
        <f t="shared" si="14"/>
        <v>22.8</v>
      </c>
      <c r="AC58" s="428">
        <f t="shared" si="15"/>
        <v>19.600000000000001</v>
      </c>
      <c r="AD58" s="428">
        <f t="shared" si="16"/>
        <v>22.8</v>
      </c>
      <c r="AE58" s="428">
        <f t="shared" si="17"/>
        <v>25</v>
      </c>
      <c r="AF58" s="428">
        <f t="shared" si="18"/>
        <v>20.6</v>
      </c>
      <c r="AG58" s="428" t="str">
        <f t="shared" si="19"/>
        <v>*</v>
      </c>
      <c r="AH58" s="428" t="str">
        <f t="shared" si="20"/>
        <v>*</v>
      </c>
      <c r="AI58" s="428" t="str">
        <f t="shared" si="21"/>
        <v>*</v>
      </c>
      <c r="AJ58" s="428" t="str">
        <f t="shared" si="22"/>
        <v>*</v>
      </c>
      <c r="AK58" s="428" t="str">
        <f t="shared" si="23"/>
        <v>*</v>
      </c>
      <c r="AL58" s="428" t="str">
        <f t="shared" si="24"/>
        <v>*</v>
      </c>
      <c r="AM58" s="428"/>
    </row>
    <row r="59" spans="1:39" ht="13.5" customHeight="1" x14ac:dyDescent="0.3">
      <c r="A59" s="155">
        <v>0.5</v>
      </c>
      <c r="B59" s="154" t="s">
        <v>62</v>
      </c>
      <c r="C59" s="154" t="s">
        <v>62</v>
      </c>
      <c r="D59" s="154" t="s">
        <v>62</v>
      </c>
      <c r="E59" s="154" t="s">
        <v>62</v>
      </c>
      <c r="F59" s="154" t="s">
        <v>62</v>
      </c>
      <c r="G59" s="154" t="s">
        <v>62</v>
      </c>
      <c r="H59" s="154" t="s">
        <v>62</v>
      </c>
      <c r="I59" s="154" t="s">
        <v>62</v>
      </c>
      <c r="J59" s="154" t="s">
        <v>62</v>
      </c>
      <c r="K59" s="154" t="s">
        <v>62</v>
      </c>
      <c r="L59" s="154" t="s">
        <v>62</v>
      </c>
      <c r="M59" s="154" t="s">
        <v>62</v>
      </c>
      <c r="N59" s="154" t="s">
        <v>62</v>
      </c>
      <c r="O59" s="154" t="s">
        <v>62</v>
      </c>
      <c r="P59" s="2"/>
      <c r="Q59" s="431">
        <v>0.5</v>
      </c>
      <c r="R59" s="428" t="str">
        <f t="shared" si="4"/>
        <v>*</v>
      </c>
      <c r="S59" s="428" t="str">
        <f t="shared" si="5"/>
        <v>*</v>
      </c>
      <c r="T59" s="428" t="str">
        <f t="shared" si="6"/>
        <v>*</v>
      </c>
      <c r="U59" s="428" t="str">
        <f t="shared" si="7"/>
        <v>*</v>
      </c>
      <c r="V59" s="428" t="str">
        <f t="shared" si="8"/>
        <v>*</v>
      </c>
      <c r="W59" s="428" t="str">
        <f t="shared" si="9"/>
        <v>*</v>
      </c>
      <c r="X59" s="428">
        <f t="shared" si="10"/>
        <v>25.1</v>
      </c>
      <c r="Y59" s="428">
        <f t="shared" si="11"/>
        <v>26.1</v>
      </c>
      <c r="Z59" s="428">
        <f t="shared" si="12"/>
        <v>23.5</v>
      </c>
      <c r="AA59" s="428">
        <f t="shared" si="13"/>
        <v>25.2</v>
      </c>
      <c r="AB59" s="428">
        <f t="shared" si="14"/>
        <v>24</v>
      </c>
      <c r="AC59" s="428">
        <f t="shared" si="15"/>
        <v>23.7</v>
      </c>
      <c r="AD59" s="428">
        <f t="shared" si="16"/>
        <v>20.9</v>
      </c>
      <c r="AE59" s="428">
        <f t="shared" si="17"/>
        <v>24</v>
      </c>
      <c r="AF59" s="428">
        <f t="shared" si="18"/>
        <v>20.100000000000001</v>
      </c>
      <c r="AG59" s="428" t="str">
        <f t="shared" si="19"/>
        <v>*</v>
      </c>
      <c r="AH59" s="428" t="str">
        <f t="shared" si="20"/>
        <v>*</v>
      </c>
      <c r="AI59" s="428" t="str">
        <f t="shared" si="21"/>
        <v>*</v>
      </c>
      <c r="AJ59" s="428" t="str">
        <f t="shared" si="22"/>
        <v>*</v>
      </c>
      <c r="AK59" s="428" t="str">
        <f t="shared" si="23"/>
        <v>*</v>
      </c>
      <c r="AL59" s="428" t="str">
        <f t="shared" si="24"/>
        <v>*</v>
      </c>
      <c r="AM59" s="428"/>
    </row>
    <row r="60" spans="1:39" ht="13.5" customHeight="1" x14ac:dyDescent="0.3">
      <c r="A60" s="155">
        <v>0.51041666666666696</v>
      </c>
      <c r="B60" s="154" t="s">
        <v>62</v>
      </c>
      <c r="C60" s="154" t="s">
        <v>62</v>
      </c>
      <c r="D60" s="154" t="s">
        <v>62</v>
      </c>
      <c r="E60" s="154" t="s">
        <v>62</v>
      </c>
      <c r="F60" s="154" t="s">
        <v>62</v>
      </c>
      <c r="G60" s="154" t="s">
        <v>62</v>
      </c>
      <c r="H60" s="154" t="s">
        <v>62</v>
      </c>
      <c r="I60" s="154" t="s">
        <v>62</v>
      </c>
      <c r="J60" s="154" t="s">
        <v>62</v>
      </c>
      <c r="K60" s="154" t="s">
        <v>62</v>
      </c>
      <c r="L60" s="154" t="s">
        <v>62</v>
      </c>
      <c r="M60" s="154" t="s">
        <v>62</v>
      </c>
      <c r="N60" s="154" t="s">
        <v>62</v>
      </c>
      <c r="O60" s="154" t="s">
        <v>62</v>
      </c>
      <c r="P60" s="2"/>
      <c r="Q60" s="431">
        <v>0.51041666666666696</v>
      </c>
      <c r="R60" s="428" t="str">
        <f t="shared" si="4"/>
        <v>*</v>
      </c>
      <c r="S60" s="428" t="str">
        <f t="shared" si="5"/>
        <v>*</v>
      </c>
      <c r="T60" s="428" t="str">
        <f t="shared" si="6"/>
        <v>*</v>
      </c>
      <c r="U60" s="428" t="str">
        <f t="shared" si="7"/>
        <v>*</v>
      </c>
      <c r="V60" s="428" t="str">
        <f t="shared" si="8"/>
        <v>*</v>
      </c>
      <c r="W60" s="428" t="str">
        <f t="shared" si="9"/>
        <v>*</v>
      </c>
      <c r="X60" s="428">
        <f t="shared" si="10"/>
        <v>26.4</v>
      </c>
      <c r="Y60" s="428">
        <f t="shared" si="11"/>
        <v>25.4</v>
      </c>
      <c r="Z60" s="428">
        <f t="shared" si="12"/>
        <v>24</v>
      </c>
      <c r="AA60" s="428">
        <f t="shared" si="13"/>
        <v>24.5</v>
      </c>
      <c r="AB60" s="428">
        <f t="shared" si="14"/>
        <v>22.5</v>
      </c>
      <c r="AC60" s="428">
        <f t="shared" si="15"/>
        <v>21.3</v>
      </c>
      <c r="AD60" s="428">
        <f t="shared" si="16"/>
        <v>23.2</v>
      </c>
      <c r="AE60" s="428">
        <f t="shared" si="17"/>
        <v>22.3</v>
      </c>
      <c r="AF60" s="428">
        <f t="shared" si="18"/>
        <v>22.1</v>
      </c>
      <c r="AG60" s="428" t="str">
        <f t="shared" si="19"/>
        <v>*</v>
      </c>
      <c r="AH60" s="428" t="str">
        <f t="shared" si="20"/>
        <v>*</v>
      </c>
      <c r="AI60" s="428" t="str">
        <f t="shared" si="21"/>
        <v>*</v>
      </c>
      <c r="AJ60" s="428" t="str">
        <f t="shared" si="22"/>
        <v>*</v>
      </c>
      <c r="AK60" s="428" t="str">
        <f t="shared" si="23"/>
        <v>*</v>
      </c>
      <c r="AL60" s="428" t="str">
        <f t="shared" si="24"/>
        <v>*</v>
      </c>
      <c r="AM60" s="428"/>
    </row>
    <row r="61" spans="1:39" ht="13.5" customHeight="1" x14ac:dyDescent="0.3">
      <c r="A61" s="155">
        <v>0.52083333333333304</v>
      </c>
      <c r="B61" s="154" t="s">
        <v>62</v>
      </c>
      <c r="C61" s="154" t="s">
        <v>62</v>
      </c>
      <c r="D61" s="154" t="s">
        <v>62</v>
      </c>
      <c r="E61" s="154" t="s">
        <v>62</v>
      </c>
      <c r="F61" s="154" t="s">
        <v>62</v>
      </c>
      <c r="G61" s="154" t="s">
        <v>62</v>
      </c>
      <c r="H61" s="154" t="s">
        <v>62</v>
      </c>
      <c r="I61" s="154" t="s">
        <v>62</v>
      </c>
      <c r="J61" s="154" t="s">
        <v>62</v>
      </c>
      <c r="K61" s="154" t="s">
        <v>62</v>
      </c>
      <c r="L61" s="154" t="s">
        <v>62</v>
      </c>
      <c r="M61" s="154" t="s">
        <v>62</v>
      </c>
      <c r="N61" s="154" t="s">
        <v>62</v>
      </c>
      <c r="O61" s="154" t="s">
        <v>62</v>
      </c>
      <c r="P61" s="2"/>
      <c r="Q61" s="431">
        <v>0.52083333333333304</v>
      </c>
      <c r="R61" s="428" t="str">
        <f t="shared" si="4"/>
        <v>*</v>
      </c>
      <c r="S61" s="428" t="str">
        <f t="shared" si="5"/>
        <v>*</v>
      </c>
      <c r="T61" s="428" t="str">
        <f t="shared" si="6"/>
        <v>*</v>
      </c>
      <c r="U61" s="428" t="str">
        <f t="shared" si="7"/>
        <v>*</v>
      </c>
      <c r="V61" s="428" t="str">
        <f t="shared" si="8"/>
        <v>*</v>
      </c>
      <c r="W61" s="428" t="str">
        <f t="shared" si="9"/>
        <v>*</v>
      </c>
      <c r="X61" s="428">
        <f t="shared" si="10"/>
        <v>19.399999999999999</v>
      </c>
      <c r="Y61" s="428">
        <f t="shared" si="11"/>
        <v>27.3</v>
      </c>
      <c r="Z61" s="428">
        <f t="shared" si="12"/>
        <v>17.8</v>
      </c>
      <c r="AA61" s="428">
        <f t="shared" si="13"/>
        <v>20.3</v>
      </c>
      <c r="AB61" s="428">
        <f t="shared" si="14"/>
        <v>23.8</v>
      </c>
      <c r="AC61" s="428">
        <f t="shared" si="15"/>
        <v>19.100000000000001</v>
      </c>
      <c r="AD61" s="428">
        <f t="shared" si="16"/>
        <v>26.6</v>
      </c>
      <c r="AE61" s="428">
        <f t="shared" si="17"/>
        <v>18.899999999999999</v>
      </c>
      <c r="AF61" s="428">
        <f t="shared" si="18"/>
        <v>19.8</v>
      </c>
      <c r="AG61" s="428" t="str">
        <f t="shared" si="19"/>
        <v>*</v>
      </c>
      <c r="AH61" s="428" t="str">
        <f t="shared" si="20"/>
        <v>*</v>
      </c>
      <c r="AI61" s="428" t="str">
        <f t="shared" si="21"/>
        <v>*</v>
      </c>
      <c r="AJ61" s="428" t="str">
        <f t="shared" si="22"/>
        <v>*</v>
      </c>
      <c r="AK61" s="428" t="str">
        <f t="shared" si="23"/>
        <v>*</v>
      </c>
      <c r="AL61" s="428" t="str">
        <f t="shared" si="24"/>
        <v>*</v>
      </c>
      <c r="AM61" s="428"/>
    </row>
    <row r="62" spans="1:39" ht="13.5" customHeight="1" x14ac:dyDescent="0.3">
      <c r="A62" s="155">
        <v>0.53125</v>
      </c>
      <c r="B62" s="154" t="s">
        <v>62</v>
      </c>
      <c r="C62" s="154" t="s">
        <v>62</v>
      </c>
      <c r="D62" s="154" t="s">
        <v>62</v>
      </c>
      <c r="E62" s="154" t="s">
        <v>62</v>
      </c>
      <c r="F62" s="154" t="s">
        <v>62</v>
      </c>
      <c r="G62" s="154" t="s">
        <v>62</v>
      </c>
      <c r="H62" s="154" t="s">
        <v>62</v>
      </c>
      <c r="I62" s="154" t="s">
        <v>62</v>
      </c>
      <c r="J62" s="154" t="s">
        <v>62</v>
      </c>
      <c r="K62" s="154" t="s">
        <v>62</v>
      </c>
      <c r="L62" s="154" t="s">
        <v>62</v>
      </c>
      <c r="M62" s="154" t="s">
        <v>62</v>
      </c>
      <c r="N62" s="154" t="s">
        <v>62</v>
      </c>
      <c r="O62" s="154" t="s">
        <v>62</v>
      </c>
      <c r="P62" s="2"/>
      <c r="Q62" s="431">
        <v>0.53125</v>
      </c>
      <c r="R62" s="428" t="str">
        <f t="shared" si="4"/>
        <v>*</v>
      </c>
      <c r="S62" s="428" t="str">
        <f t="shared" si="5"/>
        <v>*</v>
      </c>
      <c r="T62" s="428" t="str">
        <f t="shared" si="6"/>
        <v>*</v>
      </c>
      <c r="U62" s="428" t="str">
        <f t="shared" si="7"/>
        <v>*</v>
      </c>
      <c r="V62" s="428" t="str">
        <f t="shared" si="8"/>
        <v>*</v>
      </c>
      <c r="W62" s="428" t="str">
        <f t="shared" si="9"/>
        <v>*</v>
      </c>
      <c r="X62" s="428">
        <f t="shared" si="10"/>
        <v>22</v>
      </c>
      <c r="Y62" s="428">
        <f t="shared" si="11"/>
        <v>25.8</v>
      </c>
      <c r="Z62" s="428">
        <f t="shared" si="12"/>
        <v>25.1</v>
      </c>
      <c r="AA62" s="428">
        <f t="shared" si="13"/>
        <v>19.399999999999999</v>
      </c>
      <c r="AB62" s="428">
        <f t="shared" si="14"/>
        <v>23.7</v>
      </c>
      <c r="AC62" s="428">
        <f t="shared" si="15"/>
        <v>21.1</v>
      </c>
      <c r="AD62" s="428">
        <f t="shared" si="16"/>
        <v>28.1</v>
      </c>
      <c r="AE62" s="428">
        <f t="shared" si="17"/>
        <v>18.399999999999999</v>
      </c>
      <c r="AF62" s="428">
        <f t="shared" si="18"/>
        <v>25.9</v>
      </c>
      <c r="AG62" s="428" t="str">
        <f t="shared" si="19"/>
        <v>*</v>
      </c>
      <c r="AH62" s="428" t="str">
        <f t="shared" si="20"/>
        <v>*</v>
      </c>
      <c r="AI62" s="428" t="str">
        <f t="shared" si="21"/>
        <v>*</v>
      </c>
      <c r="AJ62" s="428" t="str">
        <f t="shared" si="22"/>
        <v>*</v>
      </c>
      <c r="AK62" s="428" t="str">
        <f t="shared" si="23"/>
        <v>*</v>
      </c>
      <c r="AL62" s="428" t="str">
        <f t="shared" si="24"/>
        <v>*</v>
      </c>
      <c r="AM62" s="428"/>
    </row>
    <row r="63" spans="1:39" ht="13.5" customHeight="1" x14ac:dyDescent="0.3">
      <c r="A63" s="155">
        <v>0.54166666666666696</v>
      </c>
      <c r="B63" s="154" t="s">
        <v>62</v>
      </c>
      <c r="C63" s="154" t="s">
        <v>62</v>
      </c>
      <c r="D63" s="154" t="s">
        <v>62</v>
      </c>
      <c r="E63" s="154" t="s">
        <v>62</v>
      </c>
      <c r="F63" s="154" t="s">
        <v>62</v>
      </c>
      <c r="G63" s="154" t="s">
        <v>62</v>
      </c>
      <c r="H63" s="154" t="s">
        <v>62</v>
      </c>
      <c r="I63" s="154" t="s">
        <v>62</v>
      </c>
      <c r="J63" s="154" t="s">
        <v>62</v>
      </c>
      <c r="K63" s="154" t="s">
        <v>62</v>
      </c>
      <c r="L63" s="154" t="s">
        <v>62</v>
      </c>
      <c r="M63" s="154" t="s">
        <v>62</v>
      </c>
      <c r="N63" s="154" t="s">
        <v>62</v>
      </c>
      <c r="O63" s="154" t="s">
        <v>62</v>
      </c>
      <c r="P63" s="2"/>
      <c r="Q63" s="431">
        <v>0.54166666666666696</v>
      </c>
      <c r="R63" s="428" t="str">
        <f t="shared" si="4"/>
        <v>*</v>
      </c>
      <c r="S63" s="428" t="str">
        <f t="shared" si="5"/>
        <v>*</v>
      </c>
      <c r="T63" s="428" t="str">
        <f t="shared" si="6"/>
        <v>*</v>
      </c>
      <c r="U63" s="428" t="str">
        <f t="shared" si="7"/>
        <v>*</v>
      </c>
      <c r="V63" s="428" t="str">
        <f t="shared" si="8"/>
        <v>*</v>
      </c>
      <c r="W63" s="428" t="str">
        <f t="shared" si="9"/>
        <v>*</v>
      </c>
      <c r="X63" s="428">
        <f t="shared" si="10"/>
        <v>22.7</v>
      </c>
      <c r="Y63" s="428">
        <f t="shared" si="11"/>
        <v>23.2</v>
      </c>
      <c r="Z63" s="428">
        <f t="shared" si="12"/>
        <v>20.9</v>
      </c>
      <c r="AA63" s="428">
        <f t="shared" si="13"/>
        <v>21.2</v>
      </c>
      <c r="AB63" s="428">
        <f t="shared" si="14"/>
        <v>27.8</v>
      </c>
      <c r="AC63" s="428">
        <f t="shared" si="15"/>
        <v>25.1</v>
      </c>
      <c r="AD63" s="428">
        <f t="shared" si="16"/>
        <v>24.1</v>
      </c>
      <c r="AE63" s="428">
        <f t="shared" si="17"/>
        <v>18.899999999999999</v>
      </c>
      <c r="AF63" s="428">
        <f t="shared" si="18"/>
        <v>21.1</v>
      </c>
      <c r="AG63" s="428" t="str">
        <f t="shared" si="19"/>
        <v>*</v>
      </c>
      <c r="AH63" s="428" t="str">
        <f t="shared" si="20"/>
        <v>*</v>
      </c>
      <c r="AI63" s="428" t="str">
        <f t="shared" si="21"/>
        <v>*</v>
      </c>
      <c r="AJ63" s="428" t="str">
        <f t="shared" si="22"/>
        <v>*</v>
      </c>
      <c r="AK63" s="428" t="str">
        <f t="shared" si="23"/>
        <v>*</v>
      </c>
      <c r="AL63" s="428" t="str">
        <f t="shared" si="24"/>
        <v>*</v>
      </c>
      <c r="AM63" s="428"/>
    </row>
    <row r="64" spans="1:39" ht="13.5" customHeight="1" x14ac:dyDescent="0.3">
      <c r="A64" s="155">
        <v>0.55208333333333304</v>
      </c>
      <c r="B64" s="154" t="s">
        <v>62</v>
      </c>
      <c r="C64" s="154" t="s">
        <v>62</v>
      </c>
      <c r="D64" s="154" t="s">
        <v>62</v>
      </c>
      <c r="E64" s="154" t="s">
        <v>62</v>
      </c>
      <c r="F64" s="154" t="s">
        <v>62</v>
      </c>
      <c r="G64" s="154" t="s">
        <v>62</v>
      </c>
      <c r="H64" s="154" t="s">
        <v>62</v>
      </c>
      <c r="I64" s="154" t="s">
        <v>62</v>
      </c>
      <c r="J64" s="154" t="s">
        <v>62</v>
      </c>
      <c r="K64" s="154" t="s">
        <v>62</v>
      </c>
      <c r="L64" s="154" t="s">
        <v>62</v>
      </c>
      <c r="M64" s="154" t="s">
        <v>62</v>
      </c>
      <c r="N64" s="154" t="s">
        <v>62</v>
      </c>
      <c r="O64" s="154" t="s">
        <v>62</v>
      </c>
      <c r="P64" s="2"/>
      <c r="Q64" s="431">
        <v>0.55208333333333304</v>
      </c>
      <c r="R64" s="428" t="str">
        <f t="shared" si="4"/>
        <v>*</v>
      </c>
      <c r="S64" s="428" t="str">
        <f t="shared" si="5"/>
        <v>*</v>
      </c>
      <c r="T64" s="428" t="str">
        <f t="shared" si="6"/>
        <v>*</v>
      </c>
      <c r="U64" s="428" t="str">
        <f t="shared" si="7"/>
        <v>*</v>
      </c>
      <c r="V64" s="428" t="str">
        <f t="shared" si="8"/>
        <v>*</v>
      </c>
      <c r="W64" s="428" t="str">
        <f t="shared" si="9"/>
        <v>*</v>
      </c>
      <c r="X64" s="428">
        <f t="shared" si="10"/>
        <v>23.7</v>
      </c>
      <c r="Y64" s="428">
        <f t="shared" si="11"/>
        <v>19.100000000000001</v>
      </c>
      <c r="Z64" s="428">
        <f t="shared" si="12"/>
        <v>28.7</v>
      </c>
      <c r="AA64" s="428">
        <f t="shared" si="13"/>
        <v>20.7</v>
      </c>
      <c r="AB64" s="428">
        <f t="shared" si="14"/>
        <v>23.7</v>
      </c>
      <c r="AC64" s="428">
        <f t="shared" si="15"/>
        <v>25.2</v>
      </c>
      <c r="AD64" s="428">
        <f t="shared" si="16"/>
        <v>25.9</v>
      </c>
      <c r="AE64" s="428">
        <f t="shared" si="17"/>
        <v>22.3</v>
      </c>
      <c r="AF64" s="428" t="str">
        <f t="shared" si="18"/>
        <v>*</v>
      </c>
      <c r="AG64" s="428" t="str">
        <f t="shared" si="19"/>
        <v>*</v>
      </c>
      <c r="AH64" s="428" t="str">
        <f t="shared" si="20"/>
        <v>*</v>
      </c>
      <c r="AI64" s="428" t="str">
        <f t="shared" si="21"/>
        <v>*</v>
      </c>
      <c r="AJ64" s="428" t="str">
        <f t="shared" si="22"/>
        <v>*</v>
      </c>
      <c r="AK64" s="428" t="str">
        <f t="shared" si="23"/>
        <v>*</v>
      </c>
      <c r="AL64" s="428" t="str">
        <f t="shared" si="24"/>
        <v>*</v>
      </c>
      <c r="AM64" s="428"/>
    </row>
    <row r="65" spans="1:39" ht="13.5" customHeight="1" x14ac:dyDescent="0.3">
      <c r="A65" s="155">
        <v>0.5625</v>
      </c>
      <c r="B65" s="154" t="s">
        <v>62</v>
      </c>
      <c r="C65" s="154" t="s">
        <v>62</v>
      </c>
      <c r="D65" s="154" t="s">
        <v>62</v>
      </c>
      <c r="E65" s="154" t="s">
        <v>62</v>
      </c>
      <c r="F65" s="154" t="s">
        <v>62</v>
      </c>
      <c r="G65" s="154" t="s">
        <v>62</v>
      </c>
      <c r="H65" s="154" t="s">
        <v>62</v>
      </c>
      <c r="I65" s="154" t="s">
        <v>62</v>
      </c>
      <c r="J65" s="154" t="s">
        <v>62</v>
      </c>
      <c r="K65" s="154" t="s">
        <v>62</v>
      </c>
      <c r="L65" s="154" t="s">
        <v>62</v>
      </c>
      <c r="M65" s="154" t="s">
        <v>62</v>
      </c>
      <c r="N65" s="154" t="s">
        <v>62</v>
      </c>
      <c r="O65" s="154" t="s">
        <v>62</v>
      </c>
      <c r="P65" s="2"/>
      <c r="Q65" s="431">
        <v>0.5625</v>
      </c>
      <c r="R65" s="428" t="str">
        <f t="shared" si="4"/>
        <v>*</v>
      </c>
      <c r="S65" s="428" t="str">
        <f t="shared" si="5"/>
        <v>*</v>
      </c>
      <c r="T65" s="428" t="str">
        <f t="shared" si="6"/>
        <v>*</v>
      </c>
      <c r="U65" s="428" t="str">
        <f t="shared" si="7"/>
        <v>*</v>
      </c>
      <c r="V65" s="428" t="str">
        <f t="shared" si="8"/>
        <v>*</v>
      </c>
      <c r="W65" s="428" t="str">
        <f t="shared" si="9"/>
        <v>*</v>
      </c>
      <c r="X65" s="428">
        <f t="shared" si="10"/>
        <v>20.100000000000001</v>
      </c>
      <c r="Y65" s="428">
        <f t="shared" si="11"/>
        <v>15.8</v>
      </c>
      <c r="Z65" s="428">
        <f t="shared" si="12"/>
        <v>28.5</v>
      </c>
      <c r="AA65" s="428">
        <f t="shared" si="13"/>
        <v>24.7</v>
      </c>
      <c r="AB65" s="428">
        <f t="shared" si="14"/>
        <v>20.7</v>
      </c>
      <c r="AC65" s="428">
        <f t="shared" si="15"/>
        <v>25.3</v>
      </c>
      <c r="AD65" s="428">
        <f t="shared" si="16"/>
        <v>25.8</v>
      </c>
      <c r="AE65" s="428">
        <f t="shared" si="17"/>
        <v>20.100000000000001</v>
      </c>
      <c r="AF65" s="428" t="str">
        <f t="shared" si="18"/>
        <v>*</v>
      </c>
      <c r="AG65" s="428" t="str">
        <f t="shared" si="19"/>
        <v>*</v>
      </c>
      <c r="AH65" s="428" t="str">
        <f t="shared" si="20"/>
        <v>*</v>
      </c>
      <c r="AI65" s="428" t="str">
        <f t="shared" si="21"/>
        <v>*</v>
      </c>
      <c r="AJ65" s="428" t="str">
        <f t="shared" si="22"/>
        <v>*</v>
      </c>
      <c r="AK65" s="428" t="str">
        <f t="shared" si="23"/>
        <v>*</v>
      </c>
      <c r="AL65" s="428" t="str">
        <f t="shared" si="24"/>
        <v>*</v>
      </c>
      <c r="AM65" s="428"/>
    </row>
    <row r="66" spans="1:39" ht="13.5" customHeight="1" x14ac:dyDescent="0.3">
      <c r="A66" s="155">
        <v>0.57291666666666696</v>
      </c>
      <c r="B66" s="154" t="s">
        <v>62</v>
      </c>
      <c r="C66" s="154" t="s">
        <v>62</v>
      </c>
      <c r="D66" s="154" t="s">
        <v>62</v>
      </c>
      <c r="E66" s="154" t="s">
        <v>62</v>
      </c>
      <c r="F66" s="154" t="s">
        <v>62</v>
      </c>
      <c r="G66" s="154" t="s">
        <v>62</v>
      </c>
      <c r="H66" s="154" t="s">
        <v>62</v>
      </c>
      <c r="I66" s="154" t="s">
        <v>62</v>
      </c>
      <c r="J66" s="154" t="s">
        <v>62</v>
      </c>
      <c r="K66" s="154" t="s">
        <v>62</v>
      </c>
      <c r="L66" s="154" t="s">
        <v>62</v>
      </c>
      <c r="M66" s="154" t="s">
        <v>62</v>
      </c>
      <c r="N66" s="154" t="s">
        <v>62</v>
      </c>
      <c r="O66" s="154" t="s">
        <v>62</v>
      </c>
      <c r="P66" s="2"/>
      <c r="Q66" s="431">
        <v>0.57291666666666696</v>
      </c>
      <c r="R66" s="428" t="str">
        <f t="shared" si="4"/>
        <v>*</v>
      </c>
      <c r="S66" s="428" t="str">
        <f t="shared" si="5"/>
        <v>*</v>
      </c>
      <c r="T66" s="428" t="str">
        <f t="shared" si="6"/>
        <v>*</v>
      </c>
      <c r="U66" s="428" t="str">
        <f t="shared" si="7"/>
        <v>*</v>
      </c>
      <c r="V66" s="428" t="str">
        <f t="shared" si="8"/>
        <v>*</v>
      </c>
      <c r="W66" s="428" t="str">
        <f t="shared" si="9"/>
        <v>*</v>
      </c>
      <c r="X66" s="428">
        <f t="shared" si="10"/>
        <v>21.3</v>
      </c>
      <c r="Y66" s="428">
        <f t="shared" si="11"/>
        <v>23.9</v>
      </c>
      <c r="Z66" s="428">
        <f t="shared" si="12"/>
        <v>23.8</v>
      </c>
      <c r="AA66" s="428">
        <f t="shared" si="13"/>
        <v>21.1</v>
      </c>
      <c r="AB66" s="428">
        <f t="shared" si="14"/>
        <v>27.9</v>
      </c>
      <c r="AC66" s="428">
        <f t="shared" si="15"/>
        <v>20.8</v>
      </c>
      <c r="AD66" s="428">
        <f t="shared" si="16"/>
        <v>27.3</v>
      </c>
      <c r="AE66" s="428">
        <f t="shared" si="17"/>
        <v>25.8</v>
      </c>
      <c r="AF66" s="428" t="str">
        <f t="shared" si="18"/>
        <v>*</v>
      </c>
      <c r="AG66" s="428" t="str">
        <f t="shared" si="19"/>
        <v>*</v>
      </c>
      <c r="AH66" s="428" t="str">
        <f t="shared" si="20"/>
        <v>*</v>
      </c>
      <c r="AI66" s="428" t="str">
        <f t="shared" si="21"/>
        <v>*</v>
      </c>
      <c r="AJ66" s="428" t="str">
        <f t="shared" si="22"/>
        <v>*</v>
      </c>
      <c r="AK66" s="428" t="str">
        <f t="shared" si="23"/>
        <v>*</v>
      </c>
      <c r="AL66" s="428" t="str">
        <f t="shared" si="24"/>
        <v>*</v>
      </c>
      <c r="AM66" s="428"/>
    </row>
    <row r="67" spans="1:39" ht="13.5" customHeight="1" x14ac:dyDescent="0.3">
      <c r="A67" s="155">
        <v>0.58333333333333304</v>
      </c>
      <c r="B67" s="154" t="s">
        <v>62</v>
      </c>
      <c r="C67" s="154" t="s">
        <v>62</v>
      </c>
      <c r="D67" s="154" t="s">
        <v>62</v>
      </c>
      <c r="E67" s="154" t="s">
        <v>62</v>
      </c>
      <c r="F67" s="154" t="s">
        <v>62</v>
      </c>
      <c r="G67" s="154" t="s">
        <v>62</v>
      </c>
      <c r="H67" s="154" t="s">
        <v>62</v>
      </c>
      <c r="I67" s="154" t="s">
        <v>62</v>
      </c>
      <c r="J67" s="154" t="s">
        <v>62</v>
      </c>
      <c r="K67" s="154" t="s">
        <v>62</v>
      </c>
      <c r="L67" s="154" t="s">
        <v>62</v>
      </c>
      <c r="M67" s="154" t="s">
        <v>62</v>
      </c>
      <c r="N67" s="154" t="s">
        <v>62</v>
      </c>
      <c r="O67" s="154" t="s">
        <v>62</v>
      </c>
      <c r="P67" s="2"/>
      <c r="Q67" s="431">
        <v>0.58333333333333304</v>
      </c>
      <c r="R67" s="428" t="str">
        <f t="shared" si="4"/>
        <v>*</v>
      </c>
      <c r="S67" s="428" t="str">
        <f t="shared" si="5"/>
        <v>*</v>
      </c>
      <c r="T67" s="428" t="str">
        <f t="shared" si="6"/>
        <v>*</v>
      </c>
      <c r="U67" s="428" t="str">
        <f t="shared" si="7"/>
        <v>*</v>
      </c>
      <c r="V67" s="428" t="str">
        <f t="shared" si="8"/>
        <v>*</v>
      </c>
      <c r="W67" s="428" t="str">
        <f t="shared" si="9"/>
        <v>*</v>
      </c>
      <c r="X67" s="428">
        <f t="shared" si="10"/>
        <v>29.3</v>
      </c>
      <c r="Y67" s="428">
        <f t="shared" si="11"/>
        <v>22.2</v>
      </c>
      <c r="Z67" s="428">
        <f t="shared" si="12"/>
        <v>24.9</v>
      </c>
      <c r="AA67" s="428">
        <f t="shared" si="13"/>
        <v>18.7</v>
      </c>
      <c r="AB67" s="428">
        <f t="shared" si="14"/>
        <v>24.8</v>
      </c>
      <c r="AC67" s="428">
        <f t="shared" si="15"/>
        <v>25.7</v>
      </c>
      <c r="AD67" s="428">
        <f t="shared" si="16"/>
        <v>24.4</v>
      </c>
      <c r="AE67" s="428">
        <f t="shared" si="17"/>
        <v>22.1</v>
      </c>
      <c r="AF67" s="428" t="str">
        <f t="shared" si="18"/>
        <v>*</v>
      </c>
      <c r="AG67" s="428" t="str">
        <f t="shared" si="19"/>
        <v>*</v>
      </c>
      <c r="AH67" s="428" t="str">
        <f t="shared" si="20"/>
        <v>*</v>
      </c>
      <c r="AI67" s="428" t="str">
        <f t="shared" si="21"/>
        <v>*</v>
      </c>
      <c r="AJ67" s="428" t="str">
        <f t="shared" si="22"/>
        <v>*</v>
      </c>
      <c r="AK67" s="428" t="str">
        <f t="shared" si="23"/>
        <v>*</v>
      </c>
      <c r="AL67" s="428" t="str">
        <f t="shared" si="24"/>
        <v>*</v>
      </c>
      <c r="AM67" s="428"/>
    </row>
    <row r="68" spans="1:39" ht="13.5" customHeight="1" x14ac:dyDescent="0.3">
      <c r="A68" s="155">
        <v>0.59375</v>
      </c>
      <c r="B68" s="154" t="s">
        <v>62</v>
      </c>
      <c r="C68" s="154" t="s">
        <v>62</v>
      </c>
      <c r="D68" s="154" t="s">
        <v>62</v>
      </c>
      <c r="E68" s="154" t="s">
        <v>62</v>
      </c>
      <c r="F68" s="154" t="s">
        <v>62</v>
      </c>
      <c r="G68" s="154" t="s">
        <v>62</v>
      </c>
      <c r="H68" s="154" t="s">
        <v>62</v>
      </c>
      <c r="I68" s="154" t="s">
        <v>62</v>
      </c>
      <c r="J68" s="154" t="s">
        <v>62</v>
      </c>
      <c r="K68" s="154" t="s">
        <v>62</v>
      </c>
      <c r="L68" s="154" t="s">
        <v>62</v>
      </c>
      <c r="M68" s="154" t="s">
        <v>62</v>
      </c>
      <c r="N68" s="154" t="s">
        <v>62</v>
      </c>
      <c r="O68" s="154" t="s">
        <v>62</v>
      </c>
      <c r="P68" s="2"/>
      <c r="Q68" s="431">
        <v>0.59375</v>
      </c>
      <c r="R68" s="428" t="str">
        <f t="shared" si="4"/>
        <v>*</v>
      </c>
      <c r="S68" s="428" t="str">
        <f t="shared" si="5"/>
        <v>*</v>
      </c>
      <c r="T68" s="428" t="str">
        <f t="shared" si="6"/>
        <v>*</v>
      </c>
      <c r="U68" s="428" t="str">
        <f t="shared" si="7"/>
        <v>*</v>
      </c>
      <c r="V68" s="428" t="str">
        <f t="shared" si="8"/>
        <v>*</v>
      </c>
      <c r="W68" s="428" t="str">
        <f t="shared" si="9"/>
        <v>*</v>
      </c>
      <c r="X68" s="428">
        <f t="shared" si="10"/>
        <v>26.3</v>
      </c>
      <c r="Y68" s="428">
        <f t="shared" si="11"/>
        <v>22.9</v>
      </c>
      <c r="Z68" s="428">
        <f t="shared" si="12"/>
        <v>21</v>
      </c>
      <c r="AA68" s="428">
        <f t="shared" si="13"/>
        <v>28.2</v>
      </c>
      <c r="AB68" s="428">
        <f t="shared" si="14"/>
        <v>31.8</v>
      </c>
      <c r="AC68" s="428">
        <f t="shared" si="15"/>
        <v>22.3</v>
      </c>
      <c r="AD68" s="428">
        <f t="shared" si="16"/>
        <v>32.1</v>
      </c>
      <c r="AE68" s="428">
        <f t="shared" si="17"/>
        <v>23.9</v>
      </c>
      <c r="AF68" s="428" t="str">
        <f t="shared" si="18"/>
        <v>*</v>
      </c>
      <c r="AG68" s="428" t="str">
        <f t="shared" si="19"/>
        <v>*</v>
      </c>
      <c r="AH68" s="428" t="str">
        <f t="shared" si="20"/>
        <v>*</v>
      </c>
      <c r="AI68" s="428" t="str">
        <f t="shared" si="21"/>
        <v>*</v>
      </c>
      <c r="AJ68" s="428" t="str">
        <f t="shared" si="22"/>
        <v>*</v>
      </c>
      <c r="AK68" s="428" t="str">
        <f t="shared" si="23"/>
        <v>*</v>
      </c>
      <c r="AL68" s="428" t="str">
        <f t="shared" si="24"/>
        <v>*</v>
      </c>
      <c r="AM68" s="428"/>
    </row>
    <row r="69" spans="1:39" ht="13.5" customHeight="1" x14ac:dyDescent="0.3">
      <c r="A69" s="155">
        <v>0.60416666666666696</v>
      </c>
      <c r="B69" s="154" t="s">
        <v>62</v>
      </c>
      <c r="C69" s="154" t="s">
        <v>62</v>
      </c>
      <c r="D69" s="154" t="s">
        <v>62</v>
      </c>
      <c r="E69" s="154" t="s">
        <v>62</v>
      </c>
      <c r="F69" s="154" t="s">
        <v>62</v>
      </c>
      <c r="G69" s="154" t="s">
        <v>62</v>
      </c>
      <c r="H69" s="154" t="s">
        <v>62</v>
      </c>
      <c r="I69" s="154" t="s">
        <v>62</v>
      </c>
      <c r="J69" s="154" t="s">
        <v>62</v>
      </c>
      <c r="K69" s="154" t="s">
        <v>62</v>
      </c>
      <c r="L69" s="154" t="s">
        <v>62</v>
      </c>
      <c r="M69" s="154" t="s">
        <v>62</v>
      </c>
      <c r="N69" s="154" t="s">
        <v>62</v>
      </c>
      <c r="O69" s="154" t="s">
        <v>62</v>
      </c>
      <c r="P69" s="2"/>
      <c r="Q69" s="431">
        <v>0.60416666666666696</v>
      </c>
      <c r="R69" s="428" t="str">
        <f t="shared" si="4"/>
        <v>*</v>
      </c>
      <c r="S69" s="428" t="str">
        <f t="shared" si="5"/>
        <v>*</v>
      </c>
      <c r="T69" s="428" t="str">
        <f t="shared" si="6"/>
        <v>*</v>
      </c>
      <c r="U69" s="428" t="str">
        <f t="shared" si="7"/>
        <v>*</v>
      </c>
      <c r="V69" s="428" t="str">
        <f t="shared" si="8"/>
        <v>*</v>
      </c>
      <c r="W69" s="428" t="str">
        <f t="shared" si="9"/>
        <v>*</v>
      </c>
      <c r="X69" s="428">
        <f t="shared" si="10"/>
        <v>24</v>
      </c>
      <c r="Y69" s="428">
        <f t="shared" si="11"/>
        <v>19.2</v>
      </c>
      <c r="Z69" s="428">
        <f t="shared" si="12"/>
        <v>23</v>
      </c>
      <c r="AA69" s="428">
        <f t="shared" si="13"/>
        <v>28.6</v>
      </c>
      <c r="AB69" s="428">
        <f t="shared" si="14"/>
        <v>28.6</v>
      </c>
      <c r="AC69" s="428">
        <f t="shared" si="15"/>
        <v>26.8</v>
      </c>
      <c r="AD69" s="428">
        <f t="shared" si="16"/>
        <v>24.4</v>
      </c>
      <c r="AE69" s="428">
        <f t="shared" si="17"/>
        <v>20.6</v>
      </c>
      <c r="AF69" s="428" t="str">
        <f t="shared" si="18"/>
        <v>*</v>
      </c>
      <c r="AG69" s="428" t="str">
        <f t="shared" si="19"/>
        <v>*</v>
      </c>
      <c r="AH69" s="428" t="str">
        <f t="shared" si="20"/>
        <v>*</v>
      </c>
      <c r="AI69" s="428" t="str">
        <f t="shared" si="21"/>
        <v>*</v>
      </c>
      <c r="AJ69" s="428" t="str">
        <f t="shared" si="22"/>
        <v>*</v>
      </c>
      <c r="AK69" s="428" t="str">
        <f t="shared" si="23"/>
        <v>*</v>
      </c>
      <c r="AL69" s="428" t="str">
        <f t="shared" si="24"/>
        <v>*</v>
      </c>
      <c r="AM69" s="428"/>
    </row>
    <row r="70" spans="1:39" ht="13.5" customHeight="1" x14ac:dyDescent="0.3">
      <c r="A70" s="155">
        <v>0.61458333333333304</v>
      </c>
      <c r="B70" s="154" t="s">
        <v>62</v>
      </c>
      <c r="C70" s="154" t="s">
        <v>62</v>
      </c>
      <c r="D70" s="154" t="s">
        <v>62</v>
      </c>
      <c r="E70" s="154" t="s">
        <v>62</v>
      </c>
      <c r="F70" s="154" t="s">
        <v>62</v>
      </c>
      <c r="G70" s="154" t="s">
        <v>62</v>
      </c>
      <c r="H70" s="154" t="s">
        <v>62</v>
      </c>
      <c r="I70" s="154" t="s">
        <v>62</v>
      </c>
      <c r="J70" s="154" t="s">
        <v>62</v>
      </c>
      <c r="K70" s="154" t="s">
        <v>62</v>
      </c>
      <c r="L70" s="154" t="s">
        <v>62</v>
      </c>
      <c r="M70" s="154" t="s">
        <v>62</v>
      </c>
      <c r="N70" s="154" t="s">
        <v>62</v>
      </c>
      <c r="O70" s="154" t="s">
        <v>62</v>
      </c>
      <c r="P70" s="2"/>
      <c r="Q70" s="431">
        <v>0.61458333333333304</v>
      </c>
      <c r="R70" s="428" t="str">
        <f t="shared" si="4"/>
        <v>*</v>
      </c>
      <c r="S70" s="428" t="str">
        <f t="shared" si="5"/>
        <v>*</v>
      </c>
      <c r="T70" s="428" t="str">
        <f t="shared" si="6"/>
        <v>*</v>
      </c>
      <c r="U70" s="428" t="str">
        <f t="shared" si="7"/>
        <v>*</v>
      </c>
      <c r="V70" s="428" t="str">
        <f t="shared" si="8"/>
        <v>*</v>
      </c>
      <c r="W70" s="428" t="str">
        <f t="shared" si="9"/>
        <v>*</v>
      </c>
      <c r="X70" s="428">
        <f t="shared" si="10"/>
        <v>21.9</v>
      </c>
      <c r="Y70" s="428">
        <f t="shared" si="11"/>
        <v>25.7</v>
      </c>
      <c r="Z70" s="428">
        <f t="shared" si="12"/>
        <v>26.4</v>
      </c>
      <c r="AA70" s="428">
        <f t="shared" si="13"/>
        <v>32.4</v>
      </c>
      <c r="AB70" s="428">
        <f t="shared" si="14"/>
        <v>34.4</v>
      </c>
      <c r="AC70" s="428">
        <f t="shared" si="15"/>
        <v>21.1</v>
      </c>
      <c r="AD70" s="428">
        <f t="shared" si="16"/>
        <v>22.8</v>
      </c>
      <c r="AE70" s="428">
        <f t="shared" si="17"/>
        <v>21.3</v>
      </c>
      <c r="AF70" s="428" t="str">
        <f t="shared" si="18"/>
        <v>*</v>
      </c>
      <c r="AG70" s="428" t="str">
        <f t="shared" si="19"/>
        <v>*</v>
      </c>
      <c r="AH70" s="428" t="str">
        <f t="shared" si="20"/>
        <v>*</v>
      </c>
      <c r="AI70" s="428" t="str">
        <f t="shared" si="21"/>
        <v>*</v>
      </c>
      <c r="AJ70" s="428" t="str">
        <f t="shared" si="22"/>
        <v>*</v>
      </c>
      <c r="AK70" s="428" t="str">
        <f t="shared" si="23"/>
        <v>*</v>
      </c>
      <c r="AL70" s="428" t="str">
        <f t="shared" si="24"/>
        <v>*</v>
      </c>
      <c r="AM70" s="428"/>
    </row>
    <row r="71" spans="1:39" ht="13.5" customHeight="1" x14ac:dyDescent="0.3">
      <c r="A71" s="155">
        <v>0.625</v>
      </c>
      <c r="B71" s="154" t="s">
        <v>62</v>
      </c>
      <c r="C71" s="154" t="s">
        <v>62</v>
      </c>
      <c r="D71" s="154" t="s">
        <v>62</v>
      </c>
      <c r="E71" s="154" t="s">
        <v>62</v>
      </c>
      <c r="F71" s="154" t="s">
        <v>62</v>
      </c>
      <c r="G71" s="154" t="s">
        <v>62</v>
      </c>
      <c r="H71" s="154" t="s">
        <v>62</v>
      </c>
      <c r="I71" s="154" t="s">
        <v>62</v>
      </c>
      <c r="J71" s="154" t="s">
        <v>62</v>
      </c>
      <c r="K71" s="154" t="s">
        <v>62</v>
      </c>
      <c r="L71" s="154" t="s">
        <v>62</v>
      </c>
      <c r="M71" s="154" t="s">
        <v>62</v>
      </c>
      <c r="N71" s="154" t="s">
        <v>62</v>
      </c>
      <c r="O71" s="154" t="s">
        <v>62</v>
      </c>
      <c r="P71" s="2"/>
      <c r="Q71" s="431">
        <v>0.625</v>
      </c>
      <c r="R71" s="428" t="str">
        <f t="shared" si="4"/>
        <v>*</v>
      </c>
      <c r="S71" s="428" t="str">
        <f t="shared" si="5"/>
        <v>*</v>
      </c>
      <c r="T71" s="428" t="str">
        <f t="shared" si="6"/>
        <v>*</v>
      </c>
      <c r="U71" s="428" t="str">
        <f t="shared" si="7"/>
        <v>*</v>
      </c>
      <c r="V71" s="428" t="str">
        <f t="shared" si="8"/>
        <v>*</v>
      </c>
      <c r="W71" s="428" t="str">
        <f t="shared" si="9"/>
        <v>*</v>
      </c>
      <c r="X71" s="428">
        <f t="shared" si="10"/>
        <v>22.4</v>
      </c>
      <c r="Y71" s="428">
        <f t="shared" si="11"/>
        <v>23.9</v>
      </c>
      <c r="Z71" s="428">
        <f t="shared" si="12"/>
        <v>24.5</v>
      </c>
      <c r="AA71" s="428">
        <f t="shared" si="13"/>
        <v>29.5</v>
      </c>
      <c r="AB71" s="428">
        <f t="shared" si="14"/>
        <v>26.6</v>
      </c>
      <c r="AC71" s="428">
        <f t="shared" si="15"/>
        <v>21.1</v>
      </c>
      <c r="AD71" s="428">
        <f t="shared" si="16"/>
        <v>22.3</v>
      </c>
      <c r="AE71" s="428">
        <f t="shared" si="17"/>
        <v>18.8</v>
      </c>
      <c r="AF71" s="428" t="str">
        <f t="shared" si="18"/>
        <v>*</v>
      </c>
      <c r="AG71" s="428" t="str">
        <f t="shared" si="19"/>
        <v>*</v>
      </c>
      <c r="AH71" s="428" t="str">
        <f t="shared" si="20"/>
        <v>*</v>
      </c>
      <c r="AI71" s="428" t="str">
        <f t="shared" si="21"/>
        <v>*</v>
      </c>
      <c r="AJ71" s="428" t="str">
        <f t="shared" si="22"/>
        <v>*</v>
      </c>
      <c r="AK71" s="428" t="str">
        <f t="shared" si="23"/>
        <v>*</v>
      </c>
      <c r="AL71" s="428" t="str">
        <f t="shared" si="24"/>
        <v>*</v>
      </c>
      <c r="AM71" s="428"/>
    </row>
    <row r="72" spans="1:39" ht="13.5" customHeight="1" x14ac:dyDescent="0.3">
      <c r="A72" s="155">
        <v>0.63541666666666696</v>
      </c>
      <c r="B72" s="154" t="s">
        <v>62</v>
      </c>
      <c r="C72" s="154" t="s">
        <v>62</v>
      </c>
      <c r="D72" s="154" t="s">
        <v>62</v>
      </c>
      <c r="E72" s="154" t="s">
        <v>62</v>
      </c>
      <c r="F72" s="154" t="s">
        <v>62</v>
      </c>
      <c r="G72" s="154" t="s">
        <v>62</v>
      </c>
      <c r="H72" s="154" t="s">
        <v>62</v>
      </c>
      <c r="I72" s="154" t="s">
        <v>62</v>
      </c>
      <c r="J72" s="154" t="s">
        <v>62</v>
      </c>
      <c r="K72" s="154" t="s">
        <v>62</v>
      </c>
      <c r="L72" s="154" t="s">
        <v>62</v>
      </c>
      <c r="M72" s="154" t="s">
        <v>62</v>
      </c>
      <c r="N72" s="154" t="s">
        <v>62</v>
      </c>
      <c r="O72" s="154" t="s">
        <v>62</v>
      </c>
      <c r="P72" s="2"/>
      <c r="Q72" s="431">
        <v>0.63541666666666696</v>
      </c>
      <c r="R72" s="428" t="str">
        <f t="shared" si="4"/>
        <v>*</v>
      </c>
      <c r="S72" s="428" t="str">
        <f t="shared" si="5"/>
        <v>*</v>
      </c>
      <c r="T72" s="428" t="str">
        <f t="shared" si="6"/>
        <v>*</v>
      </c>
      <c r="U72" s="428" t="str">
        <f t="shared" si="7"/>
        <v>*</v>
      </c>
      <c r="V72" s="428" t="str">
        <f t="shared" si="8"/>
        <v>*</v>
      </c>
      <c r="W72" s="428" t="str">
        <f t="shared" si="9"/>
        <v>*</v>
      </c>
      <c r="X72" s="428">
        <f t="shared" si="10"/>
        <v>23.3</v>
      </c>
      <c r="Y72" s="428">
        <f t="shared" si="11"/>
        <v>17.2</v>
      </c>
      <c r="Z72" s="428">
        <f t="shared" si="12"/>
        <v>24.5</v>
      </c>
      <c r="AA72" s="428">
        <f t="shared" si="13"/>
        <v>30.1</v>
      </c>
      <c r="AB72" s="428">
        <f t="shared" si="14"/>
        <v>25.8</v>
      </c>
      <c r="AC72" s="428">
        <f t="shared" si="15"/>
        <v>22.3</v>
      </c>
      <c r="AD72" s="428">
        <f t="shared" si="16"/>
        <v>23</v>
      </c>
      <c r="AE72" s="428">
        <f t="shared" si="17"/>
        <v>20.2</v>
      </c>
      <c r="AF72" s="428" t="str">
        <f t="shared" si="18"/>
        <v>*</v>
      </c>
      <c r="AG72" s="428" t="str">
        <f t="shared" si="19"/>
        <v>*</v>
      </c>
      <c r="AH72" s="428" t="str">
        <f t="shared" si="20"/>
        <v>*</v>
      </c>
      <c r="AI72" s="428" t="str">
        <f t="shared" si="21"/>
        <v>*</v>
      </c>
      <c r="AJ72" s="428" t="str">
        <f t="shared" si="22"/>
        <v>*</v>
      </c>
      <c r="AK72" s="428" t="str">
        <f t="shared" si="23"/>
        <v>*</v>
      </c>
      <c r="AL72" s="428" t="str">
        <f t="shared" si="24"/>
        <v>*</v>
      </c>
      <c r="AM72" s="428"/>
    </row>
    <row r="73" spans="1:39" ht="13.5" customHeight="1" x14ac:dyDescent="0.3">
      <c r="A73" s="155">
        <v>0.64583333333333304</v>
      </c>
      <c r="B73" s="154" t="s">
        <v>62</v>
      </c>
      <c r="C73" s="154" t="s">
        <v>62</v>
      </c>
      <c r="D73" s="154" t="s">
        <v>62</v>
      </c>
      <c r="E73" s="154" t="s">
        <v>62</v>
      </c>
      <c r="F73" s="154" t="s">
        <v>62</v>
      </c>
      <c r="G73" s="154" t="s">
        <v>62</v>
      </c>
      <c r="H73" s="154" t="s">
        <v>62</v>
      </c>
      <c r="I73" s="154" t="s">
        <v>62</v>
      </c>
      <c r="J73" s="154" t="s">
        <v>62</v>
      </c>
      <c r="K73" s="154" t="s">
        <v>62</v>
      </c>
      <c r="L73" s="154" t="s">
        <v>62</v>
      </c>
      <c r="M73" s="154" t="s">
        <v>62</v>
      </c>
      <c r="N73" s="154" t="s">
        <v>62</v>
      </c>
      <c r="O73" s="154" t="s">
        <v>62</v>
      </c>
      <c r="P73" s="2"/>
      <c r="Q73" s="431">
        <v>0.64583333333333304</v>
      </c>
      <c r="R73" s="428" t="str">
        <f t="shared" si="4"/>
        <v>*</v>
      </c>
      <c r="S73" s="428" t="str">
        <f t="shared" si="5"/>
        <v>*</v>
      </c>
      <c r="T73" s="428" t="str">
        <f t="shared" si="6"/>
        <v>*</v>
      </c>
      <c r="U73" s="428" t="str">
        <f t="shared" si="7"/>
        <v>*</v>
      </c>
      <c r="V73" s="428" t="str">
        <f t="shared" si="8"/>
        <v>*</v>
      </c>
      <c r="W73" s="428" t="str">
        <f t="shared" si="9"/>
        <v>*</v>
      </c>
      <c r="X73" s="428">
        <f t="shared" si="10"/>
        <v>22.3</v>
      </c>
      <c r="Y73" s="428">
        <f t="shared" si="11"/>
        <v>23.8</v>
      </c>
      <c r="Z73" s="428">
        <f t="shared" si="12"/>
        <v>24</v>
      </c>
      <c r="AA73" s="428">
        <f t="shared" si="13"/>
        <v>19.600000000000001</v>
      </c>
      <c r="AB73" s="428">
        <f t="shared" si="14"/>
        <v>23.9</v>
      </c>
      <c r="AC73" s="428">
        <f t="shared" si="15"/>
        <v>25.5</v>
      </c>
      <c r="AD73" s="428">
        <f t="shared" si="16"/>
        <v>19</v>
      </c>
      <c r="AE73" s="428">
        <f t="shared" si="17"/>
        <v>20.9</v>
      </c>
      <c r="AF73" s="428" t="str">
        <f t="shared" si="18"/>
        <v>*</v>
      </c>
      <c r="AG73" s="428" t="str">
        <f t="shared" si="19"/>
        <v>*</v>
      </c>
      <c r="AH73" s="428" t="str">
        <f t="shared" si="20"/>
        <v>*</v>
      </c>
      <c r="AI73" s="428" t="str">
        <f t="shared" si="21"/>
        <v>*</v>
      </c>
      <c r="AJ73" s="428" t="str">
        <f t="shared" si="22"/>
        <v>*</v>
      </c>
      <c r="AK73" s="428" t="str">
        <f t="shared" si="23"/>
        <v>*</v>
      </c>
      <c r="AL73" s="428" t="str">
        <f t="shared" si="24"/>
        <v>*</v>
      </c>
      <c r="AM73" s="428"/>
    </row>
    <row r="74" spans="1:39" ht="13.5" customHeight="1" x14ac:dyDescent="0.3">
      <c r="A74" s="155">
        <v>0.65625</v>
      </c>
      <c r="B74" s="154" t="s">
        <v>62</v>
      </c>
      <c r="C74" s="154" t="s">
        <v>62</v>
      </c>
      <c r="D74" s="154" t="s">
        <v>62</v>
      </c>
      <c r="E74" s="154" t="s">
        <v>62</v>
      </c>
      <c r="F74" s="154" t="s">
        <v>62</v>
      </c>
      <c r="G74" s="154" t="s">
        <v>62</v>
      </c>
      <c r="H74" s="154" t="s">
        <v>62</v>
      </c>
      <c r="I74" s="154" t="s">
        <v>62</v>
      </c>
      <c r="J74" s="154" t="s">
        <v>62</v>
      </c>
      <c r="K74" s="154" t="s">
        <v>62</v>
      </c>
      <c r="L74" s="154" t="s">
        <v>62</v>
      </c>
      <c r="M74" s="154" t="s">
        <v>62</v>
      </c>
      <c r="N74" s="154" t="s">
        <v>62</v>
      </c>
      <c r="O74" s="154" t="s">
        <v>62</v>
      </c>
      <c r="P74" s="2"/>
      <c r="Q74" s="431">
        <v>0.65625</v>
      </c>
      <c r="R74" s="428" t="str">
        <f t="shared" si="4"/>
        <v>*</v>
      </c>
      <c r="S74" s="428" t="str">
        <f t="shared" si="5"/>
        <v>*</v>
      </c>
      <c r="T74" s="428" t="str">
        <f t="shared" si="6"/>
        <v>*</v>
      </c>
      <c r="U74" s="428" t="str">
        <f t="shared" si="7"/>
        <v>*</v>
      </c>
      <c r="V74" s="428" t="str">
        <f t="shared" si="8"/>
        <v>*</v>
      </c>
      <c r="W74" s="428" t="str">
        <f t="shared" si="9"/>
        <v>*</v>
      </c>
      <c r="X74" s="428">
        <f t="shared" si="10"/>
        <v>19.7</v>
      </c>
      <c r="Y74" s="428">
        <f t="shared" si="11"/>
        <v>25.1</v>
      </c>
      <c r="Z74" s="428">
        <f t="shared" si="12"/>
        <v>24.7</v>
      </c>
      <c r="AA74" s="428">
        <f t="shared" si="13"/>
        <v>24.8</v>
      </c>
      <c r="AB74" s="428">
        <f t="shared" si="14"/>
        <v>28.2</v>
      </c>
      <c r="AC74" s="428">
        <f t="shared" si="15"/>
        <v>25.2</v>
      </c>
      <c r="AD74" s="428">
        <f t="shared" si="16"/>
        <v>24.4</v>
      </c>
      <c r="AE74" s="428">
        <f t="shared" si="17"/>
        <v>24.8</v>
      </c>
      <c r="AF74" s="428" t="str">
        <f t="shared" si="18"/>
        <v>*</v>
      </c>
      <c r="AG74" s="428" t="str">
        <f t="shared" si="19"/>
        <v>*</v>
      </c>
      <c r="AH74" s="428" t="str">
        <f t="shared" si="20"/>
        <v>*</v>
      </c>
      <c r="AI74" s="428" t="str">
        <f t="shared" si="21"/>
        <v>*</v>
      </c>
      <c r="AJ74" s="428" t="str">
        <f t="shared" si="22"/>
        <v>*</v>
      </c>
      <c r="AK74" s="428" t="str">
        <f t="shared" si="23"/>
        <v>*</v>
      </c>
      <c r="AL74" s="428" t="str">
        <f t="shared" si="24"/>
        <v>*</v>
      </c>
      <c r="AM74" s="428"/>
    </row>
    <row r="75" spans="1:39" ht="13.5" customHeight="1" x14ac:dyDescent="0.3">
      <c r="A75" s="155">
        <v>0.66666666666666696</v>
      </c>
      <c r="B75" s="154" t="s">
        <v>62</v>
      </c>
      <c r="C75" s="154" t="s">
        <v>62</v>
      </c>
      <c r="D75" s="154" t="s">
        <v>62</v>
      </c>
      <c r="E75" s="154" t="s">
        <v>62</v>
      </c>
      <c r="F75" s="154" t="s">
        <v>62</v>
      </c>
      <c r="G75" s="154" t="s">
        <v>62</v>
      </c>
      <c r="H75" s="154" t="s">
        <v>62</v>
      </c>
      <c r="I75" s="154" t="s">
        <v>62</v>
      </c>
      <c r="J75" s="154" t="s">
        <v>62</v>
      </c>
      <c r="K75" s="154" t="s">
        <v>62</v>
      </c>
      <c r="L75" s="154" t="s">
        <v>62</v>
      </c>
      <c r="M75" s="154" t="s">
        <v>62</v>
      </c>
      <c r="N75" s="154" t="s">
        <v>62</v>
      </c>
      <c r="O75" s="154" t="s">
        <v>62</v>
      </c>
      <c r="P75" s="2"/>
      <c r="Q75" s="431">
        <v>0.66666666666666696</v>
      </c>
      <c r="R75" s="428" t="str">
        <f t="shared" si="4"/>
        <v>*</v>
      </c>
      <c r="S75" s="428" t="str">
        <f t="shared" si="5"/>
        <v>*</v>
      </c>
      <c r="T75" s="428" t="str">
        <f t="shared" si="6"/>
        <v>*</v>
      </c>
      <c r="U75" s="428" t="str">
        <f t="shared" si="7"/>
        <v>*</v>
      </c>
      <c r="V75" s="428" t="str">
        <f t="shared" si="8"/>
        <v>*</v>
      </c>
      <c r="W75" s="428" t="str">
        <f t="shared" si="9"/>
        <v>*</v>
      </c>
      <c r="X75" s="428">
        <f t="shared" si="10"/>
        <v>24.1</v>
      </c>
      <c r="Y75" s="428">
        <f t="shared" si="11"/>
        <v>23.8</v>
      </c>
      <c r="Z75" s="428">
        <f t="shared" si="12"/>
        <v>25</v>
      </c>
      <c r="AA75" s="428">
        <f t="shared" si="13"/>
        <v>25.1</v>
      </c>
      <c r="AB75" s="428">
        <f t="shared" si="14"/>
        <v>23</v>
      </c>
      <c r="AC75" s="428">
        <f t="shared" si="15"/>
        <v>23.3</v>
      </c>
      <c r="AD75" s="428">
        <f t="shared" si="16"/>
        <v>23.3</v>
      </c>
      <c r="AE75" s="428">
        <f t="shared" si="17"/>
        <v>18.5</v>
      </c>
      <c r="AF75" s="428" t="str">
        <f t="shared" si="18"/>
        <v>*</v>
      </c>
      <c r="AG75" s="428" t="str">
        <f t="shared" si="19"/>
        <v>*</v>
      </c>
      <c r="AH75" s="428" t="str">
        <f t="shared" si="20"/>
        <v>*</v>
      </c>
      <c r="AI75" s="428" t="str">
        <f t="shared" si="21"/>
        <v>*</v>
      </c>
      <c r="AJ75" s="428" t="str">
        <f t="shared" si="22"/>
        <v>*</v>
      </c>
      <c r="AK75" s="428" t="str">
        <f t="shared" si="23"/>
        <v>*</v>
      </c>
      <c r="AL75" s="428" t="str">
        <f t="shared" si="24"/>
        <v>*</v>
      </c>
      <c r="AM75" s="428"/>
    </row>
    <row r="76" spans="1:39" ht="13.5" customHeight="1" x14ac:dyDescent="0.3">
      <c r="A76" s="155">
        <v>0.67708333333333304</v>
      </c>
      <c r="B76" s="154" t="s">
        <v>62</v>
      </c>
      <c r="C76" s="154" t="s">
        <v>62</v>
      </c>
      <c r="D76" s="154" t="s">
        <v>62</v>
      </c>
      <c r="E76" s="154" t="s">
        <v>62</v>
      </c>
      <c r="F76" s="154" t="s">
        <v>62</v>
      </c>
      <c r="G76" s="154" t="s">
        <v>62</v>
      </c>
      <c r="H76" s="154" t="s">
        <v>62</v>
      </c>
      <c r="I76" s="154" t="s">
        <v>62</v>
      </c>
      <c r="J76" s="154" t="s">
        <v>62</v>
      </c>
      <c r="K76" s="154" t="s">
        <v>62</v>
      </c>
      <c r="L76" s="154" t="s">
        <v>62</v>
      </c>
      <c r="M76" s="154" t="s">
        <v>62</v>
      </c>
      <c r="N76" s="154" t="s">
        <v>62</v>
      </c>
      <c r="O76" s="154" t="s">
        <v>62</v>
      </c>
      <c r="P76" s="2"/>
      <c r="Q76" s="431">
        <v>0.67708333333333304</v>
      </c>
      <c r="R76" s="428" t="str">
        <f t="shared" ref="R76:R106" si="25">N76</f>
        <v>*</v>
      </c>
      <c r="S76" s="428" t="str">
        <f t="shared" ref="S76:S106" si="26">N180</f>
        <v>*</v>
      </c>
      <c r="T76" s="428" t="str">
        <f t="shared" ref="T76:T106" si="27">N284</f>
        <v>*</v>
      </c>
      <c r="U76" s="428" t="str">
        <f t="shared" ref="U76:U106" si="28">N388</f>
        <v>*</v>
      </c>
      <c r="V76" s="428" t="str">
        <f t="shared" ref="V76:V106" si="29">N492</f>
        <v>*</v>
      </c>
      <c r="W76" s="428" t="str">
        <f t="shared" ref="W76:W106" si="30">N596</f>
        <v>*</v>
      </c>
      <c r="X76" s="428">
        <f t="shared" ref="X76:X106" si="31">N700</f>
        <v>24.1</v>
      </c>
      <c r="Y76" s="428">
        <f t="shared" ref="Y76:Y106" si="32">N804</f>
        <v>21.3</v>
      </c>
      <c r="Z76" s="428">
        <f t="shared" ref="Z76:Z106" si="33">N908</f>
        <v>26.4</v>
      </c>
      <c r="AA76" s="428">
        <f t="shared" ref="AA76:AA106" si="34">N1012</f>
        <v>22.7</v>
      </c>
      <c r="AB76" s="428">
        <f t="shared" ref="AB76:AB106" si="35">N1116</f>
        <v>27.5</v>
      </c>
      <c r="AC76" s="428">
        <f t="shared" ref="AC76:AC106" si="36">N1220</f>
        <v>24</v>
      </c>
      <c r="AD76" s="428">
        <f t="shared" ref="AD76:AD106" si="37">N1324</f>
        <v>24.5</v>
      </c>
      <c r="AE76" s="428">
        <f t="shared" ref="AE76:AE106" si="38">N1428</f>
        <v>16.600000000000001</v>
      </c>
      <c r="AF76" s="428" t="str">
        <f t="shared" ref="AF76:AF106" si="39">N1532</f>
        <v>*</v>
      </c>
      <c r="AG76" s="428" t="str">
        <f t="shared" ref="AG76:AG106" si="40">N1636</f>
        <v>*</v>
      </c>
      <c r="AH76" s="428" t="str">
        <f t="shared" ref="AH76:AH106" si="41">N1740</f>
        <v>*</v>
      </c>
      <c r="AI76" s="428" t="str">
        <f t="shared" ref="AI76:AI106" si="42">N1844</f>
        <v>*</v>
      </c>
      <c r="AJ76" s="428" t="str">
        <f t="shared" ref="AJ76:AJ106" si="43">N1948</f>
        <v>*</v>
      </c>
      <c r="AK76" s="428" t="str">
        <f t="shared" ref="AK76:AK106" si="44">N2052</f>
        <v>*</v>
      </c>
      <c r="AL76" s="428" t="str">
        <f t="shared" ref="AL76:AL106" si="45">N2156</f>
        <v>*</v>
      </c>
      <c r="AM76" s="428"/>
    </row>
    <row r="77" spans="1:39" ht="13.5" customHeight="1" x14ac:dyDescent="0.3">
      <c r="A77" s="155">
        <v>0.6875</v>
      </c>
      <c r="B77" s="154" t="s">
        <v>62</v>
      </c>
      <c r="C77" s="154" t="s">
        <v>62</v>
      </c>
      <c r="D77" s="154" t="s">
        <v>62</v>
      </c>
      <c r="E77" s="154" t="s">
        <v>62</v>
      </c>
      <c r="F77" s="154" t="s">
        <v>62</v>
      </c>
      <c r="G77" s="154" t="s">
        <v>62</v>
      </c>
      <c r="H77" s="154" t="s">
        <v>62</v>
      </c>
      <c r="I77" s="154" t="s">
        <v>62</v>
      </c>
      <c r="J77" s="154" t="s">
        <v>62</v>
      </c>
      <c r="K77" s="154" t="s">
        <v>62</v>
      </c>
      <c r="L77" s="154" t="s">
        <v>62</v>
      </c>
      <c r="M77" s="154" t="s">
        <v>62</v>
      </c>
      <c r="N77" s="154" t="s">
        <v>62</v>
      </c>
      <c r="O77" s="154" t="s">
        <v>62</v>
      </c>
      <c r="P77" s="2"/>
      <c r="Q77" s="431">
        <v>0.6875</v>
      </c>
      <c r="R77" s="428" t="str">
        <f t="shared" si="25"/>
        <v>*</v>
      </c>
      <c r="S77" s="428" t="str">
        <f t="shared" si="26"/>
        <v>*</v>
      </c>
      <c r="T77" s="428" t="str">
        <f t="shared" si="27"/>
        <v>*</v>
      </c>
      <c r="U77" s="428" t="str">
        <f t="shared" si="28"/>
        <v>*</v>
      </c>
      <c r="V77" s="428" t="str">
        <f t="shared" si="29"/>
        <v>*</v>
      </c>
      <c r="W77" s="428" t="str">
        <f t="shared" si="30"/>
        <v>*</v>
      </c>
      <c r="X77" s="428">
        <f t="shared" si="31"/>
        <v>21.2</v>
      </c>
      <c r="Y77" s="428">
        <f t="shared" si="32"/>
        <v>24.1</v>
      </c>
      <c r="Z77" s="428">
        <f t="shared" si="33"/>
        <v>27.8</v>
      </c>
      <c r="AA77" s="428">
        <f t="shared" si="34"/>
        <v>25.4</v>
      </c>
      <c r="AB77" s="428">
        <f t="shared" si="35"/>
        <v>25.6</v>
      </c>
      <c r="AC77" s="428">
        <f t="shared" si="36"/>
        <v>26.2</v>
      </c>
      <c r="AD77" s="428">
        <f t="shared" si="37"/>
        <v>24.9</v>
      </c>
      <c r="AE77" s="428">
        <f t="shared" si="38"/>
        <v>24.9</v>
      </c>
      <c r="AF77" s="428" t="str">
        <f t="shared" si="39"/>
        <v>*</v>
      </c>
      <c r="AG77" s="428" t="str">
        <f t="shared" si="40"/>
        <v>*</v>
      </c>
      <c r="AH77" s="428" t="str">
        <f t="shared" si="41"/>
        <v>*</v>
      </c>
      <c r="AI77" s="428" t="str">
        <f t="shared" si="42"/>
        <v>*</v>
      </c>
      <c r="AJ77" s="428" t="str">
        <f t="shared" si="43"/>
        <v>*</v>
      </c>
      <c r="AK77" s="428" t="str">
        <f t="shared" si="44"/>
        <v>*</v>
      </c>
      <c r="AL77" s="428" t="str">
        <f t="shared" si="45"/>
        <v>*</v>
      </c>
      <c r="AM77" s="428"/>
    </row>
    <row r="78" spans="1:39" ht="13.5" customHeight="1" x14ac:dyDescent="0.3">
      <c r="A78" s="155">
        <v>0.69791666666666696</v>
      </c>
      <c r="B78" s="154" t="s">
        <v>62</v>
      </c>
      <c r="C78" s="154" t="s">
        <v>62</v>
      </c>
      <c r="D78" s="154" t="s">
        <v>62</v>
      </c>
      <c r="E78" s="154" t="s">
        <v>62</v>
      </c>
      <c r="F78" s="154" t="s">
        <v>62</v>
      </c>
      <c r="G78" s="154" t="s">
        <v>62</v>
      </c>
      <c r="H78" s="154" t="s">
        <v>62</v>
      </c>
      <c r="I78" s="154" t="s">
        <v>62</v>
      </c>
      <c r="J78" s="154" t="s">
        <v>62</v>
      </c>
      <c r="K78" s="154" t="s">
        <v>62</v>
      </c>
      <c r="L78" s="154" t="s">
        <v>62</v>
      </c>
      <c r="M78" s="154" t="s">
        <v>62</v>
      </c>
      <c r="N78" s="154" t="s">
        <v>62</v>
      </c>
      <c r="O78" s="154" t="s">
        <v>62</v>
      </c>
      <c r="P78" s="2"/>
      <c r="Q78" s="431">
        <v>0.69791666666666696</v>
      </c>
      <c r="R78" s="428" t="str">
        <f t="shared" si="25"/>
        <v>*</v>
      </c>
      <c r="S78" s="428" t="str">
        <f t="shared" si="26"/>
        <v>*</v>
      </c>
      <c r="T78" s="428" t="str">
        <f t="shared" si="27"/>
        <v>*</v>
      </c>
      <c r="U78" s="428" t="str">
        <f t="shared" si="28"/>
        <v>*</v>
      </c>
      <c r="V78" s="428" t="str">
        <f t="shared" si="29"/>
        <v>*</v>
      </c>
      <c r="W78" s="428" t="str">
        <f t="shared" si="30"/>
        <v>*</v>
      </c>
      <c r="X78" s="428">
        <f t="shared" si="31"/>
        <v>23.4</v>
      </c>
      <c r="Y78" s="428">
        <f t="shared" si="32"/>
        <v>23.9</v>
      </c>
      <c r="Z78" s="428">
        <f t="shared" si="33"/>
        <v>21.3</v>
      </c>
      <c r="AA78" s="428">
        <f t="shared" si="34"/>
        <v>20.8</v>
      </c>
      <c r="AB78" s="428">
        <f t="shared" si="35"/>
        <v>25.1</v>
      </c>
      <c r="AC78" s="428">
        <f t="shared" si="36"/>
        <v>27.3</v>
      </c>
      <c r="AD78" s="428">
        <f t="shared" si="37"/>
        <v>24.3</v>
      </c>
      <c r="AE78" s="428">
        <f t="shared" si="38"/>
        <v>21.4</v>
      </c>
      <c r="AF78" s="428" t="str">
        <f t="shared" si="39"/>
        <v>*</v>
      </c>
      <c r="AG78" s="428" t="str">
        <f t="shared" si="40"/>
        <v>*</v>
      </c>
      <c r="AH78" s="428" t="str">
        <f t="shared" si="41"/>
        <v>*</v>
      </c>
      <c r="AI78" s="428" t="str">
        <f t="shared" si="42"/>
        <v>*</v>
      </c>
      <c r="AJ78" s="428" t="str">
        <f t="shared" si="43"/>
        <v>*</v>
      </c>
      <c r="AK78" s="428" t="str">
        <f t="shared" si="44"/>
        <v>*</v>
      </c>
      <c r="AL78" s="428" t="str">
        <f t="shared" si="45"/>
        <v>*</v>
      </c>
      <c r="AM78" s="428"/>
    </row>
    <row r="79" spans="1:39" ht="13.5" customHeight="1" x14ac:dyDescent="0.3">
      <c r="A79" s="155">
        <v>0.70833333333333304</v>
      </c>
      <c r="B79" s="154" t="s">
        <v>62</v>
      </c>
      <c r="C79" s="154" t="s">
        <v>62</v>
      </c>
      <c r="D79" s="154" t="s">
        <v>62</v>
      </c>
      <c r="E79" s="154" t="s">
        <v>62</v>
      </c>
      <c r="F79" s="154" t="s">
        <v>62</v>
      </c>
      <c r="G79" s="154" t="s">
        <v>62</v>
      </c>
      <c r="H79" s="154" t="s">
        <v>62</v>
      </c>
      <c r="I79" s="154" t="s">
        <v>62</v>
      </c>
      <c r="J79" s="154" t="s">
        <v>62</v>
      </c>
      <c r="K79" s="154" t="s">
        <v>62</v>
      </c>
      <c r="L79" s="154" t="s">
        <v>62</v>
      </c>
      <c r="M79" s="154" t="s">
        <v>62</v>
      </c>
      <c r="N79" s="154" t="s">
        <v>62</v>
      </c>
      <c r="O79" s="154" t="s">
        <v>62</v>
      </c>
      <c r="P79" s="2"/>
      <c r="Q79" s="431">
        <v>0.70833333333333304</v>
      </c>
      <c r="R79" s="428" t="str">
        <f t="shared" si="25"/>
        <v>*</v>
      </c>
      <c r="S79" s="428" t="str">
        <f t="shared" si="26"/>
        <v>*</v>
      </c>
      <c r="T79" s="428" t="str">
        <f t="shared" si="27"/>
        <v>*</v>
      </c>
      <c r="U79" s="428" t="str">
        <f t="shared" si="28"/>
        <v>*</v>
      </c>
      <c r="V79" s="428" t="str">
        <f t="shared" si="29"/>
        <v>*</v>
      </c>
      <c r="W79" s="428" t="str">
        <f t="shared" si="30"/>
        <v>*</v>
      </c>
      <c r="X79" s="428">
        <f t="shared" si="31"/>
        <v>25.4</v>
      </c>
      <c r="Y79" s="428">
        <f t="shared" si="32"/>
        <v>19.399999999999999</v>
      </c>
      <c r="Z79" s="428">
        <f t="shared" si="33"/>
        <v>25.7</v>
      </c>
      <c r="AA79" s="428">
        <f t="shared" si="34"/>
        <v>23.5</v>
      </c>
      <c r="AB79" s="428">
        <f t="shared" si="35"/>
        <v>25.9</v>
      </c>
      <c r="AC79" s="428">
        <f t="shared" si="36"/>
        <v>21.6</v>
      </c>
      <c r="AD79" s="428">
        <f t="shared" si="37"/>
        <v>28.9</v>
      </c>
      <c r="AE79" s="428">
        <f t="shared" si="38"/>
        <v>20</v>
      </c>
      <c r="AF79" s="428" t="str">
        <f t="shared" si="39"/>
        <v>*</v>
      </c>
      <c r="AG79" s="428" t="str">
        <f t="shared" si="40"/>
        <v>*</v>
      </c>
      <c r="AH79" s="428" t="str">
        <f t="shared" si="41"/>
        <v>*</v>
      </c>
      <c r="AI79" s="428" t="str">
        <f t="shared" si="42"/>
        <v>*</v>
      </c>
      <c r="AJ79" s="428" t="str">
        <f t="shared" si="43"/>
        <v>*</v>
      </c>
      <c r="AK79" s="428" t="str">
        <f t="shared" si="44"/>
        <v>*</v>
      </c>
      <c r="AL79" s="428" t="str">
        <f t="shared" si="45"/>
        <v>*</v>
      </c>
      <c r="AM79" s="428"/>
    </row>
    <row r="80" spans="1:39" ht="13.5" customHeight="1" x14ac:dyDescent="0.3">
      <c r="A80" s="155">
        <v>0.71875</v>
      </c>
      <c r="B80" s="154" t="s">
        <v>62</v>
      </c>
      <c r="C80" s="154" t="s">
        <v>62</v>
      </c>
      <c r="D80" s="154" t="s">
        <v>62</v>
      </c>
      <c r="E80" s="154" t="s">
        <v>62</v>
      </c>
      <c r="F80" s="154" t="s">
        <v>62</v>
      </c>
      <c r="G80" s="154" t="s">
        <v>62</v>
      </c>
      <c r="H80" s="154" t="s">
        <v>62</v>
      </c>
      <c r="I80" s="154" t="s">
        <v>62</v>
      </c>
      <c r="J80" s="154" t="s">
        <v>62</v>
      </c>
      <c r="K80" s="154" t="s">
        <v>62</v>
      </c>
      <c r="L80" s="154" t="s">
        <v>62</v>
      </c>
      <c r="M80" s="154" t="s">
        <v>62</v>
      </c>
      <c r="N80" s="154" t="s">
        <v>62</v>
      </c>
      <c r="O80" s="154" t="s">
        <v>62</v>
      </c>
      <c r="P80" s="2"/>
      <c r="Q80" s="431">
        <v>0.71875</v>
      </c>
      <c r="R80" s="428" t="str">
        <f t="shared" si="25"/>
        <v>*</v>
      </c>
      <c r="S80" s="428" t="str">
        <f t="shared" si="26"/>
        <v>*</v>
      </c>
      <c r="T80" s="428" t="str">
        <f t="shared" si="27"/>
        <v>*</v>
      </c>
      <c r="U80" s="428" t="str">
        <f t="shared" si="28"/>
        <v>*</v>
      </c>
      <c r="V80" s="428" t="str">
        <f t="shared" si="29"/>
        <v>*</v>
      </c>
      <c r="W80" s="428" t="str">
        <f t="shared" si="30"/>
        <v>*</v>
      </c>
      <c r="X80" s="428">
        <f t="shared" si="31"/>
        <v>19.100000000000001</v>
      </c>
      <c r="Y80" s="428">
        <f t="shared" si="32"/>
        <v>24.2</v>
      </c>
      <c r="Z80" s="428">
        <f t="shared" si="33"/>
        <v>22.5</v>
      </c>
      <c r="AA80" s="428">
        <f t="shared" si="34"/>
        <v>25.9</v>
      </c>
      <c r="AB80" s="428">
        <f t="shared" si="35"/>
        <v>23</v>
      </c>
      <c r="AC80" s="428">
        <f t="shared" si="36"/>
        <v>22.1</v>
      </c>
      <c r="AD80" s="428">
        <f t="shared" si="37"/>
        <v>22.6</v>
      </c>
      <c r="AE80" s="428">
        <f t="shared" si="38"/>
        <v>22.7</v>
      </c>
      <c r="AF80" s="428" t="str">
        <f t="shared" si="39"/>
        <v>*</v>
      </c>
      <c r="AG80" s="428" t="str">
        <f t="shared" si="40"/>
        <v>*</v>
      </c>
      <c r="AH80" s="428" t="str">
        <f t="shared" si="41"/>
        <v>*</v>
      </c>
      <c r="AI80" s="428" t="str">
        <f t="shared" si="42"/>
        <v>*</v>
      </c>
      <c r="AJ80" s="428" t="str">
        <f t="shared" si="43"/>
        <v>*</v>
      </c>
      <c r="AK80" s="428" t="str">
        <f t="shared" si="44"/>
        <v>*</v>
      </c>
      <c r="AL80" s="428" t="str">
        <f t="shared" si="45"/>
        <v>*</v>
      </c>
      <c r="AM80" s="428"/>
    </row>
    <row r="81" spans="1:39" ht="13.5" customHeight="1" x14ac:dyDescent="0.3">
      <c r="A81" s="155">
        <v>0.72916666666666696</v>
      </c>
      <c r="B81" s="154" t="s">
        <v>62</v>
      </c>
      <c r="C81" s="154" t="s">
        <v>62</v>
      </c>
      <c r="D81" s="154" t="s">
        <v>62</v>
      </c>
      <c r="E81" s="154" t="s">
        <v>62</v>
      </c>
      <c r="F81" s="154" t="s">
        <v>62</v>
      </c>
      <c r="G81" s="154" t="s">
        <v>62</v>
      </c>
      <c r="H81" s="154" t="s">
        <v>62</v>
      </c>
      <c r="I81" s="154" t="s">
        <v>62</v>
      </c>
      <c r="J81" s="154" t="s">
        <v>62</v>
      </c>
      <c r="K81" s="154" t="s">
        <v>62</v>
      </c>
      <c r="L81" s="154" t="s">
        <v>62</v>
      </c>
      <c r="M81" s="154" t="s">
        <v>62</v>
      </c>
      <c r="N81" s="154" t="s">
        <v>62</v>
      </c>
      <c r="O81" s="154" t="s">
        <v>62</v>
      </c>
      <c r="P81" s="2"/>
      <c r="Q81" s="431">
        <v>0.72916666666666696</v>
      </c>
      <c r="R81" s="428" t="str">
        <f t="shared" si="25"/>
        <v>*</v>
      </c>
      <c r="S81" s="428" t="str">
        <f t="shared" si="26"/>
        <v>*</v>
      </c>
      <c r="T81" s="428" t="str">
        <f t="shared" si="27"/>
        <v>*</v>
      </c>
      <c r="U81" s="428" t="str">
        <f t="shared" si="28"/>
        <v>*</v>
      </c>
      <c r="V81" s="428" t="str">
        <f t="shared" si="29"/>
        <v>*</v>
      </c>
      <c r="W81" s="428" t="str">
        <f t="shared" si="30"/>
        <v>*</v>
      </c>
      <c r="X81" s="428">
        <f t="shared" si="31"/>
        <v>24.2</v>
      </c>
      <c r="Y81" s="428">
        <f t="shared" si="32"/>
        <v>18.899999999999999</v>
      </c>
      <c r="Z81" s="428">
        <f t="shared" si="33"/>
        <v>21.1</v>
      </c>
      <c r="AA81" s="428">
        <f t="shared" si="34"/>
        <v>23.2</v>
      </c>
      <c r="AB81" s="428">
        <f t="shared" si="35"/>
        <v>19.5</v>
      </c>
      <c r="AC81" s="428">
        <f t="shared" si="36"/>
        <v>22.4</v>
      </c>
      <c r="AD81" s="428">
        <f t="shared" si="37"/>
        <v>20.7</v>
      </c>
      <c r="AE81" s="428">
        <f t="shared" si="38"/>
        <v>28.4</v>
      </c>
      <c r="AF81" s="428" t="str">
        <f t="shared" si="39"/>
        <v>*</v>
      </c>
      <c r="AG81" s="428" t="str">
        <f t="shared" si="40"/>
        <v>*</v>
      </c>
      <c r="AH81" s="428" t="str">
        <f t="shared" si="41"/>
        <v>*</v>
      </c>
      <c r="AI81" s="428" t="str">
        <f t="shared" si="42"/>
        <v>*</v>
      </c>
      <c r="AJ81" s="428" t="str">
        <f t="shared" si="43"/>
        <v>*</v>
      </c>
      <c r="AK81" s="428" t="str">
        <f t="shared" si="44"/>
        <v>*</v>
      </c>
      <c r="AL81" s="428" t="str">
        <f t="shared" si="45"/>
        <v>*</v>
      </c>
      <c r="AM81" s="428"/>
    </row>
    <row r="82" spans="1:39" ht="13.5" customHeight="1" x14ac:dyDescent="0.3">
      <c r="A82" s="155">
        <v>0.73958333333333304</v>
      </c>
      <c r="B82" s="154" t="s">
        <v>62</v>
      </c>
      <c r="C82" s="154" t="s">
        <v>62</v>
      </c>
      <c r="D82" s="154" t="s">
        <v>62</v>
      </c>
      <c r="E82" s="154" t="s">
        <v>62</v>
      </c>
      <c r="F82" s="154" t="s">
        <v>62</v>
      </c>
      <c r="G82" s="154" t="s">
        <v>62</v>
      </c>
      <c r="H82" s="154" t="s">
        <v>62</v>
      </c>
      <c r="I82" s="154" t="s">
        <v>62</v>
      </c>
      <c r="J82" s="154" t="s">
        <v>62</v>
      </c>
      <c r="K82" s="154" t="s">
        <v>62</v>
      </c>
      <c r="L82" s="154" t="s">
        <v>62</v>
      </c>
      <c r="M82" s="154" t="s">
        <v>62</v>
      </c>
      <c r="N82" s="154" t="s">
        <v>62</v>
      </c>
      <c r="O82" s="154" t="s">
        <v>62</v>
      </c>
      <c r="P82" s="2"/>
      <c r="Q82" s="431">
        <v>0.73958333333333304</v>
      </c>
      <c r="R82" s="428" t="str">
        <f t="shared" si="25"/>
        <v>*</v>
      </c>
      <c r="S82" s="428" t="str">
        <f t="shared" si="26"/>
        <v>*</v>
      </c>
      <c r="T82" s="428" t="str">
        <f t="shared" si="27"/>
        <v>*</v>
      </c>
      <c r="U82" s="428" t="str">
        <f t="shared" si="28"/>
        <v>*</v>
      </c>
      <c r="V82" s="428" t="str">
        <f t="shared" si="29"/>
        <v>*</v>
      </c>
      <c r="W82" s="428" t="str">
        <f t="shared" si="30"/>
        <v>*</v>
      </c>
      <c r="X82" s="428">
        <f t="shared" si="31"/>
        <v>20</v>
      </c>
      <c r="Y82" s="428">
        <f t="shared" si="32"/>
        <v>20.3</v>
      </c>
      <c r="Z82" s="428">
        <f t="shared" si="33"/>
        <v>16.8</v>
      </c>
      <c r="AA82" s="428">
        <f t="shared" si="34"/>
        <v>20.5</v>
      </c>
      <c r="AB82" s="428">
        <f t="shared" si="35"/>
        <v>24.3</v>
      </c>
      <c r="AC82" s="428">
        <f t="shared" si="36"/>
        <v>28.2</v>
      </c>
      <c r="AD82" s="428">
        <f t="shared" si="37"/>
        <v>26.3</v>
      </c>
      <c r="AE82" s="428">
        <f t="shared" si="38"/>
        <v>20.7</v>
      </c>
      <c r="AF82" s="428" t="str">
        <f t="shared" si="39"/>
        <v>*</v>
      </c>
      <c r="AG82" s="428" t="str">
        <f t="shared" si="40"/>
        <v>*</v>
      </c>
      <c r="AH82" s="428" t="str">
        <f t="shared" si="41"/>
        <v>*</v>
      </c>
      <c r="AI82" s="428" t="str">
        <f t="shared" si="42"/>
        <v>*</v>
      </c>
      <c r="AJ82" s="428" t="str">
        <f t="shared" si="43"/>
        <v>*</v>
      </c>
      <c r="AK82" s="428" t="str">
        <f t="shared" si="44"/>
        <v>*</v>
      </c>
      <c r="AL82" s="428" t="str">
        <f t="shared" si="45"/>
        <v>*</v>
      </c>
      <c r="AM82" s="428"/>
    </row>
    <row r="83" spans="1:39" ht="13.5" customHeight="1" x14ac:dyDescent="0.3">
      <c r="A83" s="155">
        <v>0.75</v>
      </c>
      <c r="B83" s="154" t="s">
        <v>62</v>
      </c>
      <c r="C83" s="154" t="s">
        <v>62</v>
      </c>
      <c r="D83" s="154" t="s">
        <v>62</v>
      </c>
      <c r="E83" s="154" t="s">
        <v>62</v>
      </c>
      <c r="F83" s="154" t="s">
        <v>62</v>
      </c>
      <c r="G83" s="154" t="s">
        <v>62</v>
      </c>
      <c r="H83" s="154" t="s">
        <v>62</v>
      </c>
      <c r="I83" s="154" t="s">
        <v>62</v>
      </c>
      <c r="J83" s="154" t="s">
        <v>62</v>
      </c>
      <c r="K83" s="154" t="s">
        <v>62</v>
      </c>
      <c r="L83" s="154" t="s">
        <v>62</v>
      </c>
      <c r="M83" s="154" t="s">
        <v>62</v>
      </c>
      <c r="N83" s="154" t="s">
        <v>62</v>
      </c>
      <c r="O83" s="154" t="s">
        <v>62</v>
      </c>
      <c r="P83" s="2"/>
      <c r="Q83" s="431">
        <v>0.75</v>
      </c>
      <c r="R83" s="428" t="str">
        <f t="shared" si="25"/>
        <v>*</v>
      </c>
      <c r="S83" s="428" t="str">
        <f t="shared" si="26"/>
        <v>*</v>
      </c>
      <c r="T83" s="428" t="str">
        <f t="shared" si="27"/>
        <v>*</v>
      </c>
      <c r="U83" s="428" t="str">
        <f t="shared" si="28"/>
        <v>*</v>
      </c>
      <c r="V83" s="428" t="str">
        <f t="shared" si="29"/>
        <v>*</v>
      </c>
      <c r="W83" s="428" t="str">
        <f t="shared" si="30"/>
        <v>*</v>
      </c>
      <c r="X83" s="428">
        <f t="shared" si="31"/>
        <v>33.6</v>
      </c>
      <c r="Y83" s="428">
        <f t="shared" si="32"/>
        <v>22.8</v>
      </c>
      <c r="Z83" s="428">
        <f t="shared" si="33"/>
        <v>21.7</v>
      </c>
      <c r="AA83" s="428">
        <f t="shared" si="34"/>
        <v>21</v>
      </c>
      <c r="AB83" s="428">
        <f t="shared" si="35"/>
        <v>25.8</v>
      </c>
      <c r="AC83" s="428">
        <f t="shared" si="36"/>
        <v>27</v>
      </c>
      <c r="AD83" s="428">
        <f t="shared" si="37"/>
        <v>19.899999999999999</v>
      </c>
      <c r="AE83" s="428">
        <f t="shared" si="38"/>
        <v>22.5</v>
      </c>
      <c r="AF83" s="428" t="str">
        <f t="shared" si="39"/>
        <v>*</v>
      </c>
      <c r="AG83" s="428" t="str">
        <f t="shared" si="40"/>
        <v>*</v>
      </c>
      <c r="AH83" s="428" t="str">
        <f t="shared" si="41"/>
        <v>*</v>
      </c>
      <c r="AI83" s="428" t="str">
        <f t="shared" si="42"/>
        <v>*</v>
      </c>
      <c r="AJ83" s="428" t="str">
        <f t="shared" si="43"/>
        <v>*</v>
      </c>
      <c r="AK83" s="428" t="str">
        <f t="shared" si="44"/>
        <v>*</v>
      </c>
      <c r="AL83" s="428" t="str">
        <f t="shared" si="45"/>
        <v>*</v>
      </c>
      <c r="AM83" s="428"/>
    </row>
    <row r="84" spans="1:39" ht="13.5" customHeight="1" x14ac:dyDescent="0.3">
      <c r="A84" s="155">
        <v>0.76041666666666696</v>
      </c>
      <c r="B84" s="154" t="s">
        <v>62</v>
      </c>
      <c r="C84" s="154" t="s">
        <v>62</v>
      </c>
      <c r="D84" s="154" t="s">
        <v>62</v>
      </c>
      <c r="E84" s="154" t="s">
        <v>62</v>
      </c>
      <c r="F84" s="154" t="s">
        <v>62</v>
      </c>
      <c r="G84" s="154" t="s">
        <v>62</v>
      </c>
      <c r="H84" s="154" t="s">
        <v>62</v>
      </c>
      <c r="I84" s="154" t="s">
        <v>62</v>
      </c>
      <c r="J84" s="154" t="s">
        <v>62</v>
      </c>
      <c r="K84" s="154" t="s">
        <v>62</v>
      </c>
      <c r="L84" s="154" t="s">
        <v>62</v>
      </c>
      <c r="M84" s="154" t="s">
        <v>62</v>
      </c>
      <c r="N84" s="154" t="s">
        <v>62</v>
      </c>
      <c r="O84" s="154" t="s">
        <v>62</v>
      </c>
      <c r="P84" s="2"/>
      <c r="Q84" s="431">
        <v>0.76041666666666696</v>
      </c>
      <c r="R84" s="428" t="str">
        <f t="shared" si="25"/>
        <v>*</v>
      </c>
      <c r="S84" s="428" t="str">
        <f t="shared" si="26"/>
        <v>*</v>
      </c>
      <c r="T84" s="428" t="str">
        <f t="shared" si="27"/>
        <v>*</v>
      </c>
      <c r="U84" s="428" t="str">
        <f t="shared" si="28"/>
        <v>*</v>
      </c>
      <c r="V84" s="428" t="str">
        <f t="shared" si="29"/>
        <v>*</v>
      </c>
      <c r="W84" s="428" t="str">
        <f t="shared" si="30"/>
        <v>*</v>
      </c>
      <c r="X84" s="428">
        <f t="shared" si="31"/>
        <v>19.899999999999999</v>
      </c>
      <c r="Y84" s="428">
        <f t="shared" si="32"/>
        <v>25.9</v>
      </c>
      <c r="Z84" s="428">
        <f t="shared" si="33"/>
        <v>23.6</v>
      </c>
      <c r="AA84" s="428">
        <f t="shared" si="34"/>
        <v>21.3</v>
      </c>
      <c r="AB84" s="428">
        <f t="shared" si="35"/>
        <v>22</v>
      </c>
      <c r="AC84" s="428">
        <f t="shared" si="36"/>
        <v>44.8</v>
      </c>
      <c r="AD84" s="428">
        <f t="shared" si="37"/>
        <v>17.2</v>
      </c>
      <c r="AE84" s="428">
        <f t="shared" si="38"/>
        <v>22.6</v>
      </c>
      <c r="AF84" s="428" t="str">
        <f t="shared" si="39"/>
        <v>*</v>
      </c>
      <c r="AG84" s="428" t="str">
        <f t="shared" si="40"/>
        <v>*</v>
      </c>
      <c r="AH84" s="428" t="str">
        <f t="shared" si="41"/>
        <v>*</v>
      </c>
      <c r="AI84" s="428" t="str">
        <f t="shared" si="42"/>
        <v>*</v>
      </c>
      <c r="AJ84" s="428" t="str">
        <f t="shared" si="43"/>
        <v>*</v>
      </c>
      <c r="AK84" s="428" t="str">
        <f t="shared" si="44"/>
        <v>*</v>
      </c>
      <c r="AL84" s="428" t="str">
        <f t="shared" si="45"/>
        <v>*</v>
      </c>
      <c r="AM84" s="428"/>
    </row>
    <row r="85" spans="1:39" ht="13.5" customHeight="1" x14ac:dyDescent="0.3">
      <c r="A85" s="155">
        <v>0.77083333333333304</v>
      </c>
      <c r="B85" s="154" t="s">
        <v>62</v>
      </c>
      <c r="C85" s="154" t="s">
        <v>62</v>
      </c>
      <c r="D85" s="154" t="s">
        <v>62</v>
      </c>
      <c r="E85" s="154" t="s">
        <v>62</v>
      </c>
      <c r="F85" s="154" t="s">
        <v>62</v>
      </c>
      <c r="G85" s="154" t="s">
        <v>62</v>
      </c>
      <c r="H85" s="154" t="s">
        <v>62</v>
      </c>
      <c r="I85" s="154" t="s">
        <v>62</v>
      </c>
      <c r="J85" s="154" t="s">
        <v>62</v>
      </c>
      <c r="K85" s="154" t="s">
        <v>62</v>
      </c>
      <c r="L85" s="154" t="s">
        <v>62</v>
      </c>
      <c r="M85" s="154" t="s">
        <v>62</v>
      </c>
      <c r="N85" s="154" t="s">
        <v>62</v>
      </c>
      <c r="O85" s="154" t="s">
        <v>62</v>
      </c>
      <c r="P85" s="2"/>
      <c r="Q85" s="431">
        <v>0.77083333333333304</v>
      </c>
      <c r="R85" s="428" t="str">
        <f t="shared" si="25"/>
        <v>*</v>
      </c>
      <c r="S85" s="428" t="str">
        <f t="shared" si="26"/>
        <v>*</v>
      </c>
      <c r="T85" s="428" t="str">
        <f t="shared" si="27"/>
        <v>*</v>
      </c>
      <c r="U85" s="428" t="str">
        <f t="shared" si="28"/>
        <v>*</v>
      </c>
      <c r="V85" s="428" t="str">
        <f t="shared" si="29"/>
        <v>*</v>
      </c>
      <c r="W85" s="428" t="str">
        <f t="shared" si="30"/>
        <v>*</v>
      </c>
      <c r="X85" s="428" t="str">
        <f t="shared" si="31"/>
        <v>-</v>
      </c>
      <c r="Y85" s="428">
        <f t="shared" si="32"/>
        <v>18.3</v>
      </c>
      <c r="Z85" s="428">
        <f t="shared" si="33"/>
        <v>18.100000000000001</v>
      </c>
      <c r="AA85" s="428">
        <f t="shared" si="34"/>
        <v>23.7</v>
      </c>
      <c r="AB85" s="428">
        <f t="shared" si="35"/>
        <v>20.9</v>
      </c>
      <c r="AC85" s="428">
        <f t="shared" si="36"/>
        <v>25.8</v>
      </c>
      <c r="AD85" s="428">
        <f t="shared" si="37"/>
        <v>29.6</v>
      </c>
      <c r="AE85" s="428">
        <f t="shared" si="38"/>
        <v>21.3</v>
      </c>
      <c r="AF85" s="428" t="str">
        <f t="shared" si="39"/>
        <v>*</v>
      </c>
      <c r="AG85" s="428" t="str">
        <f t="shared" si="40"/>
        <v>*</v>
      </c>
      <c r="AH85" s="428" t="str">
        <f t="shared" si="41"/>
        <v>*</v>
      </c>
      <c r="AI85" s="428" t="str">
        <f t="shared" si="42"/>
        <v>*</v>
      </c>
      <c r="AJ85" s="428" t="str">
        <f t="shared" si="43"/>
        <v>*</v>
      </c>
      <c r="AK85" s="428" t="str">
        <f t="shared" si="44"/>
        <v>*</v>
      </c>
      <c r="AL85" s="428" t="str">
        <f t="shared" si="45"/>
        <v>*</v>
      </c>
      <c r="AM85" s="428"/>
    </row>
    <row r="86" spans="1:39" ht="13.5" customHeight="1" x14ac:dyDescent="0.3">
      <c r="A86" s="155">
        <v>0.78125</v>
      </c>
      <c r="B86" s="154" t="s">
        <v>62</v>
      </c>
      <c r="C86" s="154" t="s">
        <v>62</v>
      </c>
      <c r="D86" s="154" t="s">
        <v>62</v>
      </c>
      <c r="E86" s="154" t="s">
        <v>62</v>
      </c>
      <c r="F86" s="154" t="s">
        <v>62</v>
      </c>
      <c r="G86" s="154" t="s">
        <v>62</v>
      </c>
      <c r="H86" s="154" t="s">
        <v>62</v>
      </c>
      <c r="I86" s="154" t="s">
        <v>62</v>
      </c>
      <c r="J86" s="154" t="s">
        <v>62</v>
      </c>
      <c r="K86" s="154" t="s">
        <v>62</v>
      </c>
      <c r="L86" s="154" t="s">
        <v>62</v>
      </c>
      <c r="M86" s="154" t="s">
        <v>62</v>
      </c>
      <c r="N86" s="154" t="s">
        <v>62</v>
      </c>
      <c r="O86" s="154" t="s">
        <v>62</v>
      </c>
      <c r="P86" s="2"/>
      <c r="Q86" s="431">
        <v>0.78125</v>
      </c>
      <c r="R86" s="428" t="str">
        <f t="shared" si="25"/>
        <v>*</v>
      </c>
      <c r="S86" s="428" t="str">
        <f t="shared" si="26"/>
        <v>*</v>
      </c>
      <c r="T86" s="428" t="str">
        <f t="shared" si="27"/>
        <v>*</v>
      </c>
      <c r="U86" s="428" t="str">
        <f t="shared" si="28"/>
        <v>*</v>
      </c>
      <c r="V86" s="428" t="str">
        <f t="shared" si="29"/>
        <v>*</v>
      </c>
      <c r="W86" s="428" t="str">
        <f t="shared" si="30"/>
        <v>*</v>
      </c>
      <c r="X86" s="428">
        <f t="shared" si="31"/>
        <v>25.8</v>
      </c>
      <c r="Y86" s="428">
        <f t="shared" si="32"/>
        <v>24.5</v>
      </c>
      <c r="Z86" s="428">
        <f t="shared" si="33"/>
        <v>27.8</v>
      </c>
      <c r="AA86" s="428">
        <f t="shared" si="34"/>
        <v>25</v>
      </c>
      <c r="AB86" s="428">
        <f t="shared" si="35"/>
        <v>20.6</v>
      </c>
      <c r="AC86" s="428">
        <f t="shared" si="36"/>
        <v>27.9</v>
      </c>
      <c r="AD86" s="428">
        <f t="shared" si="37"/>
        <v>26.8</v>
      </c>
      <c r="AE86" s="428">
        <f t="shared" si="38"/>
        <v>18.5</v>
      </c>
      <c r="AF86" s="428" t="str">
        <f t="shared" si="39"/>
        <v>*</v>
      </c>
      <c r="AG86" s="428" t="str">
        <f t="shared" si="40"/>
        <v>*</v>
      </c>
      <c r="AH86" s="428" t="str">
        <f t="shared" si="41"/>
        <v>*</v>
      </c>
      <c r="AI86" s="428" t="str">
        <f t="shared" si="42"/>
        <v>*</v>
      </c>
      <c r="AJ86" s="428" t="str">
        <f t="shared" si="43"/>
        <v>*</v>
      </c>
      <c r="AK86" s="428" t="str">
        <f t="shared" si="44"/>
        <v>*</v>
      </c>
      <c r="AL86" s="428" t="str">
        <f t="shared" si="45"/>
        <v>*</v>
      </c>
      <c r="AM86" s="428"/>
    </row>
    <row r="87" spans="1:39" ht="13.5" customHeight="1" x14ac:dyDescent="0.3">
      <c r="A87" s="155">
        <v>0.79166666666666696</v>
      </c>
      <c r="B87" s="154" t="s">
        <v>62</v>
      </c>
      <c r="C87" s="154" t="s">
        <v>62</v>
      </c>
      <c r="D87" s="154" t="s">
        <v>62</v>
      </c>
      <c r="E87" s="154" t="s">
        <v>62</v>
      </c>
      <c r="F87" s="154" t="s">
        <v>62</v>
      </c>
      <c r="G87" s="154" t="s">
        <v>62</v>
      </c>
      <c r="H87" s="154" t="s">
        <v>62</v>
      </c>
      <c r="I87" s="154" t="s">
        <v>62</v>
      </c>
      <c r="J87" s="154" t="s">
        <v>62</v>
      </c>
      <c r="K87" s="154" t="s">
        <v>62</v>
      </c>
      <c r="L87" s="154" t="s">
        <v>62</v>
      </c>
      <c r="M87" s="154" t="s">
        <v>62</v>
      </c>
      <c r="N87" s="154" t="s">
        <v>62</v>
      </c>
      <c r="O87" s="154" t="s">
        <v>62</v>
      </c>
      <c r="P87" s="2"/>
      <c r="Q87" s="431">
        <v>0.79166666666666696</v>
      </c>
      <c r="R87" s="428" t="str">
        <f t="shared" si="25"/>
        <v>*</v>
      </c>
      <c r="S87" s="428" t="str">
        <f t="shared" si="26"/>
        <v>*</v>
      </c>
      <c r="T87" s="428" t="str">
        <f t="shared" si="27"/>
        <v>*</v>
      </c>
      <c r="U87" s="428" t="str">
        <f t="shared" si="28"/>
        <v>*</v>
      </c>
      <c r="V87" s="428" t="str">
        <f t="shared" si="29"/>
        <v>*</v>
      </c>
      <c r="W87" s="428" t="str">
        <f t="shared" si="30"/>
        <v>*</v>
      </c>
      <c r="X87" s="428" t="str">
        <f t="shared" si="31"/>
        <v>-</v>
      </c>
      <c r="Y87" s="428">
        <f t="shared" si="32"/>
        <v>22.2</v>
      </c>
      <c r="Z87" s="428">
        <f t="shared" si="33"/>
        <v>28.1</v>
      </c>
      <c r="AA87" s="428">
        <f t="shared" si="34"/>
        <v>19.2</v>
      </c>
      <c r="AB87" s="428">
        <f t="shared" si="35"/>
        <v>28.6</v>
      </c>
      <c r="AC87" s="428">
        <f t="shared" si="36"/>
        <v>33.4</v>
      </c>
      <c r="AD87" s="428">
        <f t="shared" si="37"/>
        <v>25.5</v>
      </c>
      <c r="AE87" s="428">
        <f t="shared" si="38"/>
        <v>20</v>
      </c>
      <c r="AF87" s="428" t="str">
        <f t="shared" si="39"/>
        <v>*</v>
      </c>
      <c r="AG87" s="428" t="str">
        <f t="shared" si="40"/>
        <v>*</v>
      </c>
      <c r="AH87" s="428" t="str">
        <f t="shared" si="41"/>
        <v>*</v>
      </c>
      <c r="AI87" s="428" t="str">
        <f t="shared" si="42"/>
        <v>*</v>
      </c>
      <c r="AJ87" s="428" t="str">
        <f t="shared" si="43"/>
        <v>*</v>
      </c>
      <c r="AK87" s="428" t="str">
        <f t="shared" si="44"/>
        <v>*</v>
      </c>
      <c r="AL87" s="428" t="str">
        <f t="shared" si="45"/>
        <v>*</v>
      </c>
      <c r="AM87" s="428"/>
    </row>
    <row r="88" spans="1:39" ht="13.5" customHeight="1" x14ac:dyDescent="0.3">
      <c r="A88" s="155">
        <v>0.80208333333333304</v>
      </c>
      <c r="B88" s="154" t="s">
        <v>62</v>
      </c>
      <c r="C88" s="154" t="s">
        <v>62</v>
      </c>
      <c r="D88" s="154" t="s">
        <v>62</v>
      </c>
      <c r="E88" s="154" t="s">
        <v>62</v>
      </c>
      <c r="F88" s="154" t="s">
        <v>62</v>
      </c>
      <c r="G88" s="154" t="s">
        <v>62</v>
      </c>
      <c r="H88" s="154" t="s">
        <v>62</v>
      </c>
      <c r="I88" s="154" t="s">
        <v>62</v>
      </c>
      <c r="J88" s="154" t="s">
        <v>62</v>
      </c>
      <c r="K88" s="154" t="s">
        <v>62</v>
      </c>
      <c r="L88" s="154" t="s">
        <v>62</v>
      </c>
      <c r="M88" s="154" t="s">
        <v>62</v>
      </c>
      <c r="N88" s="154" t="s">
        <v>62</v>
      </c>
      <c r="O88" s="154" t="s">
        <v>62</v>
      </c>
      <c r="P88" s="2"/>
      <c r="Q88" s="431">
        <v>0.80208333333333304</v>
      </c>
      <c r="R88" s="428" t="str">
        <f t="shared" si="25"/>
        <v>*</v>
      </c>
      <c r="S88" s="428" t="str">
        <f t="shared" si="26"/>
        <v>*</v>
      </c>
      <c r="T88" s="428" t="str">
        <f t="shared" si="27"/>
        <v>*</v>
      </c>
      <c r="U88" s="428" t="str">
        <f t="shared" si="28"/>
        <v>*</v>
      </c>
      <c r="V88" s="428" t="str">
        <f t="shared" si="29"/>
        <v>*</v>
      </c>
      <c r="W88" s="428" t="str">
        <f t="shared" si="30"/>
        <v>*</v>
      </c>
      <c r="X88" s="428">
        <f t="shared" si="31"/>
        <v>20.100000000000001</v>
      </c>
      <c r="Y88" s="428">
        <f t="shared" si="32"/>
        <v>25.5</v>
      </c>
      <c r="Z88" s="428">
        <f t="shared" si="33"/>
        <v>32</v>
      </c>
      <c r="AA88" s="428">
        <f t="shared" si="34"/>
        <v>23.7</v>
      </c>
      <c r="AB88" s="428">
        <f t="shared" si="35"/>
        <v>18.899999999999999</v>
      </c>
      <c r="AC88" s="428">
        <f t="shared" si="36"/>
        <v>25.8</v>
      </c>
      <c r="AD88" s="428">
        <f t="shared" si="37"/>
        <v>21.3</v>
      </c>
      <c r="AE88" s="428">
        <f t="shared" si="38"/>
        <v>22.6</v>
      </c>
      <c r="AF88" s="428" t="str">
        <f t="shared" si="39"/>
        <v>*</v>
      </c>
      <c r="AG88" s="428" t="str">
        <f t="shared" si="40"/>
        <v>*</v>
      </c>
      <c r="AH88" s="428" t="str">
        <f t="shared" si="41"/>
        <v>*</v>
      </c>
      <c r="AI88" s="428" t="str">
        <f t="shared" si="42"/>
        <v>*</v>
      </c>
      <c r="AJ88" s="428" t="str">
        <f t="shared" si="43"/>
        <v>*</v>
      </c>
      <c r="AK88" s="428" t="str">
        <f t="shared" si="44"/>
        <v>*</v>
      </c>
      <c r="AL88" s="428" t="str">
        <f t="shared" si="45"/>
        <v>*</v>
      </c>
      <c r="AM88" s="428"/>
    </row>
    <row r="89" spans="1:39" ht="13.5" customHeight="1" x14ac:dyDescent="0.3">
      <c r="A89" s="155">
        <v>0.8125</v>
      </c>
      <c r="B89" s="154" t="s">
        <v>62</v>
      </c>
      <c r="C89" s="154" t="s">
        <v>62</v>
      </c>
      <c r="D89" s="154" t="s">
        <v>62</v>
      </c>
      <c r="E89" s="154" t="s">
        <v>62</v>
      </c>
      <c r="F89" s="154" t="s">
        <v>62</v>
      </c>
      <c r="G89" s="154" t="s">
        <v>62</v>
      </c>
      <c r="H89" s="154" t="s">
        <v>62</v>
      </c>
      <c r="I89" s="154" t="s">
        <v>62</v>
      </c>
      <c r="J89" s="154" t="s">
        <v>62</v>
      </c>
      <c r="K89" s="154" t="s">
        <v>62</v>
      </c>
      <c r="L89" s="154" t="s">
        <v>62</v>
      </c>
      <c r="M89" s="154" t="s">
        <v>62</v>
      </c>
      <c r="N89" s="154" t="s">
        <v>62</v>
      </c>
      <c r="O89" s="154" t="s">
        <v>62</v>
      </c>
      <c r="P89" s="2"/>
      <c r="Q89" s="431">
        <v>0.8125</v>
      </c>
      <c r="R89" s="428" t="str">
        <f t="shared" si="25"/>
        <v>*</v>
      </c>
      <c r="S89" s="428" t="str">
        <f t="shared" si="26"/>
        <v>*</v>
      </c>
      <c r="T89" s="428" t="str">
        <f t="shared" si="27"/>
        <v>*</v>
      </c>
      <c r="U89" s="428" t="str">
        <f t="shared" si="28"/>
        <v>*</v>
      </c>
      <c r="V89" s="428" t="str">
        <f t="shared" si="29"/>
        <v>*</v>
      </c>
      <c r="W89" s="428" t="str">
        <f t="shared" si="30"/>
        <v>*</v>
      </c>
      <c r="X89" s="428" t="str">
        <f t="shared" si="31"/>
        <v>-</v>
      </c>
      <c r="Y89" s="428">
        <f t="shared" si="32"/>
        <v>20.6</v>
      </c>
      <c r="Z89" s="428">
        <f t="shared" si="33"/>
        <v>16.399999999999999</v>
      </c>
      <c r="AA89" s="428">
        <f t="shared" si="34"/>
        <v>26.9</v>
      </c>
      <c r="AB89" s="428">
        <f t="shared" si="35"/>
        <v>18.5</v>
      </c>
      <c r="AC89" s="428">
        <f t="shared" si="36"/>
        <v>21</v>
      </c>
      <c r="AD89" s="428">
        <f t="shared" si="37"/>
        <v>27.2</v>
      </c>
      <c r="AE89" s="428">
        <f t="shared" si="38"/>
        <v>25.6</v>
      </c>
      <c r="AF89" s="428" t="str">
        <f t="shared" si="39"/>
        <v>*</v>
      </c>
      <c r="AG89" s="428" t="str">
        <f t="shared" si="40"/>
        <v>*</v>
      </c>
      <c r="AH89" s="428" t="str">
        <f t="shared" si="41"/>
        <v>*</v>
      </c>
      <c r="AI89" s="428" t="str">
        <f t="shared" si="42"/>
        <v>*</v>
      </c>
      <c r="AJ89" s="428" t="str">
        <f t="shared" si="43"/>
        <v>*</v>
      </c>
      <c r="AK89" s="428" t="str">
        <f t="shared" si="44"/>
        <v>*</v>
      </c>
      <c r="AL89" s="428" t="str">
        <f t="shared" si="45"/>
        <v>*</v>
      </c>
      <c r="AM89" s="428"/>
    </row>
    <row r="90" spans="1:39" ht="13.5" customHeight="1" x14ac:dyDescent="0.3">
      <c r="A90" s="155">
        <v>0.82291666666666696</v>
      </c>
      <c r="B90" s="154" t="s">
        <v>62</v>
      </c>
      <c r="C90" s="154" t="s">
        <v>62</v>
      </c>
      <c r="D90" s="154" t="s">
        <v>62</v>
      </c>
      <c r="E90" s="154" t="s">
        <v>62</v>
      </c>
      <c r="F90" s="154" t="s">
        <v>62</v>
      </c>
      <c r="G90" s="154" t="s">
        <v>62</v>
      </c>
      <c r="H90" s="154" t="s">
        <v>62</v>
      </c>
      <c r="I90" s="154" t="s">
        <v>62</v>
      </c>
      <c r="J90" s="154" t="s">
        <v>62</v>
      </c>
      <c r="K90" s="154" t="s">
        <v>62</v>
      </c>
      <c r="L90" s="154" t="s">
        <v>62</v>
      </c>
      <c r="M90" s="154" t="s">
        <v>62</v>
      </c>
      <c r="N90" s="154" t="s">
        <v>62</v>
      </c>
      <c r="O90" s="154" t="s">
        <v>62</v>
      </c>
      <c r="P90" s="2"/>
      <c r="Q90" s="431">
        <v>0.82291666666666696</v>
      </c>
      <c r="R90" s="428" t="str">
        <f t="shared" si="25"/>
        <v>*</v>
      </c>
      <c r="S90" s="428" t="str">
        <f t="shared" si="26"/>
        <v>*</v>
      </c>
      <c r="T90" s="428" t="str">
        <f t="shared" si="27"/>
        <v>*</v>
      </c>
      <c r="U90" s="428" t="str">
        <f t="shared" si="28"/>
        <v>*</v>
      </c>
      <c r="V90" s="428" t="str">
        <f t="shared" si="29"/>
        <v>*</v>
      </c>
      <c r="W90" s="428" t="str">
        <f t="shared" si="30"/>
        <v>*</v>
      </c>
      <c r="X90" s="428">
        <f t="shared" si="31"/>
        <v>21.7</v>
      </c>
      <c r="Y90" s="428">
        <f t="shared" si="32"/>
        <v>25</v>
      </c>
      <c r="Z90" s="428">
        <f t="shared" si="33"/>
        <v>22.3</v>
      </c>
      <c r="AA90" s="428">
        <f t="shared" si="34"/>
        <v>18.600000000000001</v>
      </c>
      <c r="AB90" s="428">
        <f t="shared" si="35"/>
        <v>26.4</v>
      </c>
      <c r="AC90" s="428">
        <f t="shared" si="36"/>
        <v>21.5</v>
      </c>
      <c r="AD90" s="428">
        <f t="shared" si="37"/>
        <v>26.1</v>
      </c>
      <c r="AE90" s="428">
        <f t="shared" si="38"/>
        <v>22.2</v>
      </c>
      <c r="AF90" s="428" t="str">
        <f t="shared" si="39"/>
        <v>*</v>
      </c>
      <c r="AG90" s="428" t="str">
        <f t="shared" si="40"/>
        <v>*</v>
      </c>
      <c r="AH90" s="428" t="str">
        <f t="shared" si="41"/>
        <v>*</v>
      </c>
      <c r="AI90" s="428" t="str">
        <f t="shared" si="42"/>
        <v>*</v>
      </c>
      <c r="AJ90" s="428" t="str">
        <f t="shared" si="43"/>
        <v>*</v>
      </c>
      <c r="AK90" s="428" t="str">
        <f t="shared" si="44"/>
        <v>*</v>
      </c>
      <c r="AL90" s="428" t="str">
        <f t="shared" si="45"/>
        <v>*</v>
      </c>
      <c r="AM90" s="428"/>
    </row>
    <row r="91" spans="1:39" ht="13.5" customHeight="1" x14ac:dyDescent="0.3">
      <c r="A91" s="155">
        <v>0.83333333333333304</v>
      </c>
      <c r="B91" s="154" t="s">
        <v>62</v>
      </c>
      <c r="C91" s="154" t="s">
        <v>62</v>
      </c>
      <c r="D91" s="154" t="s">
        <v>62</v>
      </c>
      <c r="E91" s="154" t="s">
        <v>62</v>
      </c>
      <c r="F91" s="154" t="s">
        <v>62</v>
      </c>
      <c r="G91" s="154" t="s">
        <v>62</v>
      </c>
      <c r="H91" s="154" t="s">
        <v>62</v>
      </c>
      <c r="I91" s="154" t="s">
        <v>62</v>
      </c>
      <c r="J91" s="154" t="s">
        <v>62</v>
      </c>
      <c r="K91" s="154" t="s">
        <v>62</v>
      </c>
      <c r="L91" s="154" t="s">
        <v>62</v>
      </c>
      <c r="M91" s="154" t="s">
        <v>62</v>
      </c>
      <c r="N91" s="154" t="s">
        <v>62</v>
      </c>
      <c r="O91" s="154" t="s">
        <v>62</v>
      </c>
      <c r="P91" s="2"/>
      <c r="Q91" s="431">
        <v>0.83333333333333304</v>
      </c>
      <c r="R91" s="428" t="str">
        <f t="shared" si="25"/>
        <v>*</v>
      </c>
      <c r="S91" s="428" t="str">
        <f t="shared" si="26"/>
        <v>*</v>
      </c>
      <c r="T91" s="428" t="str">
        <f t="shared" si="27"/>
        <v>*</v>
      </c>
      <c r="U91" s="428" t="str">
        <f t="shared" si="28"/>
        <v>*</v>
      </c>
      <c r="V91" s="428" t="str">
        <f t="shared" si="29"/>
        <v>*</v>
      </c>
      <c r="W91" s="428" t="str">
        <f t="shared" si="30"/>
        <v>*</v>
      </c>
      <c r="X91" s="428">
        <f t="shared" si="31"/>
        <v>15.8</v>
      </c>
      <c r="Y91" s="428">
        <f t="shared" si="32"/>
        <v>27.3</v>
      </c>
      <c r="Z91" s="428">
        <f t="shared" si="33"/>
        <v>17.600000000000001</v>
      </c>
      <c r="AA91" s="428">
        <f t="shared" si="34"/>
        <v>31.2</v>
      </c>
      <c r="AB91" s="428">
        <f t="shared" si="35"/>
        <v>21.6</v>
      </c>
      <c r="AC91" s="428">
        <f t="shared" si="36"/>
        <v>25.1</v>
      </c>
      <c r="AD91" s="428" t="str">
        <f t="shared" si="37"/>
        <v>-</v>
      </c>
      <c r="AE91" s="428">
        <f t="shared" si="38"/>
        <v>22.2</v>
      </c>
      <c r="AF91" s="428" t="str">
        <f t="shared" si="39"/>
        <v>*</v>
      </c>
      <c r="AG91" s="428" t="str">
        <f t="shared" si="40"/>
        <v>*</v>
      </c>
      <c r="AH91" s="428" t="str">
        <f t="shared" si="41"/>
        <v>*</v>
      </c>
      <c r="AI91" s="428" t="str">
        <f t="shared" si="42"/>
        <v>*</v>
      </c>
      <c r="AJ91" s="428" t="str">
        <f t="shared" si="43"/>
        <v>*</v>
      </c>
      <c r="AK91" s="428" t="str">
        <f t="shared" si="44"/>
        <v>*</v>
      </c>
      <c r="AL91" s="428" t="str">
        <f t="shared" si="45"/>
        <v>*</v>
      </c>
      <c r="AM91" s="428"/>
    </row>
    <row r="92" spans="1:39" ht="13.5" customHeight="1" x14ac:dyDescent="0.3">
      <c r="A92" s="155">
        <v>0.84375</v>
      </c>
      <c r="B92" s="154" t="s">
        <v>62</v>
      </c>
      <c r="C92" s="154" t="s">
        <v>62</v>
      </c>
      <c r="D92" s="154" t="s">
        <v>62</v>
      </c>
      <c r="E92" s="154" t="s">
        <v>62</v>
      </c>
      <c r="F92" s="154" t="s">
        <v>62</v>
      </c>
      <c r="G92" s="154" t="s">
        <v>62</v>
      </c>
      <c r="H92" s="154" t="s">
        <v>62</v>
      </c>
      <c r="I92" s="154" t="s">
        <v>62</v>
      </c>
      <c r="J92" s="154" t="s">
        <v>62</v>
      </c>
      <c r="K92" s="154" t="s">
        <v>62</v>
      </c>
      <c r="L92" s="154" t="s">
        <v>62</v>
      </c>
      <c r="M92" s="154" t="s">
        <v>62</v>
      </c>
      <c r="N92" s="154" t="s">
        <v>62</v>
      </c>
      <c r="O92" s="154" t="s">
        <v>62</v>
      </c>
      <c r="P92" s="2"/>
      <c r="Q92" s="431">
        <v>0.84375</v>
      </c>
      <c r="R92" s="428" t="str">
        <f t="shared" si="25"/>
        <v>*</v>
      </c>
      <c r="S92" s="428" t="str">
        <f t="shared" si="26"/>
        <v>*</v>
      </c>
      <c r="T92" s="428" t="str">
        <f t="shared" si="27"/>
        <v>*</v>
      </c>
      <c r="U92" s="428" t="str">
        <f t="shared" si="28"/>
        <v>*</v>
      </c>
      <c r="V92" s="428" t="str">
        <f t="shared" si="29"/>
        <v>*</v>
      </c>
      <c r="W92" s="428" t="str">
        <f t="shared" si="30"/>
        <v>*</v>
      </c>
      <c r="X92" s="428" t="str">
        <f t="shared" si="31"/>
        <v>-</v>
      </c>
      <c r="Y92" s="428">
        <f t="shared" si="32"/>
        <v>24.4</v>
      </c>
      <c r="Z92" s="428">
        <f t="shared" si="33"/>
        <v>40.200000000000003</v>
      </c>
      <c r="AA92" s="428">
        <f t="shared" si="34"/>
        <v>22.5</v>
      </c>
      <c r="AB92" s="428">
        <f t="shared" si="35"/>
        <v>24</v>
      </c>
      <c r="AC92" s="428">
        <f t="shared" si="36"/>
        <v>28</v>
      </c>
      <c r="AD92" s="428">
        <f t="shared" si="37"/>
        <v>18.7</v>
      </c>
      <c r="AE92" s="428" t="str">
        <f t="shared" si="38"/>
        <v>-</v>
      </c>
      <c r="AF92" s="428" t="str">
        <f t="shared" si="39"/>
        <v>*</v>
      </c>
      <c r="AG92" s="428" t="str">
        <f t="shared" si="40"/>
        <v>*</v>
      </c>
      <c r="AH92" s="428" t="str">
        <f t="shared" si="41"/>
        <v>*</v>
      </c>
      <c r="AI92" s="428" t="str">
        <f t="shared" si="42"/>
        <v>*</v>
      </c>
      <c r="AJ92" s="428" t="str">
        <f t="shared" si="43"/>
        <v>*</v>
      </c>
      <c r="AK92" s="428" t="str">
        <f t="shared" si="44"/>
        <v>*</v>
      </c>
      <c r="AL92" s="428" t="str">
        <f t="shared" si="45"/>
        <v>*</v>
      </c>
      <c r="AM92" s="428"/>
    </row>
    <row r="93" spans="1:39" ht="13.5" customHeight="1" x14ac:dyDescent="0.3">
      <c r="A93" s="155">
        <v>0.85416666666666696</v>
      </c>
      <c r="B93" s="154" t="s">
        <v>62</v>
      </c>
      <c r="C93" s="154" t="s">
        <v>62</v>
      </c>
      <c r="D93" s="154" t="s">
        <v>62</v>
      </c>
      <c r="E93" s="154" t="s">
        <v>62</v>
      </c>
      <c r="F93" s="154" t="s">
        <v>62</v>
      </c>
      <c r="G93" s="154" t="s">
        <v>62</v>
      </c>
      <c r="H93" s="154" t="s">
        <v>62</v>
      </c>
      <c r="I93" s="154" t="s">
        <v>62</v>
      </c>
      <c r="J93" s="154" t="s">
        <v>62</v>
      </c>
      <c r="K93" s="154" t="s">
        <v>62</v>
      </c>
      <c r="L93" s="154" t="s">
        <v>62</v>
      </c>
      <c r="M93" s="154" t="s">
        <v>62</v>
      </c>
      <c r="N93" s="154" t="s">
        <v>62</v>
      </c>
      <c r="O93" s="154" t="s">
        <v>62</v>
      </c>
      <c r="P93" s="2"/>
      <c r="Q93" s="431">
        <v>0.85416666666666696</v>
      </c>
      <c r="R93" s="428" t="str">
        <f t="shared" si="25"/>
        <v>*</v>
      </c>
      <c r="S93" s="428" t="str">
        <f t="shared" si="26"/>
        <v>*</v>
      </c>
      <c r="T93" s="428" t="str">
        <f t="shared" si="27"/>
        <v>*</v>
      </c>
      <c r="U93" s="428" t="str">
        <f t="shared" si="28"/>
        <v>*</v>
      </c>
      <c r="V93" s="428" t="str">
        <f t="shared" si="29"/>
        <v>*</v>
      </c>
      <c r="W93" s="428" t="str">
        <f t="shared" si="30"/>
        <v>*</v>
      </c>
      <c r="X93" s="428" t="str">
        <f t="shared" si="31"/>
        <v>-</v>
      </c>
      <c r="Y93" s="428">
        <f t="shared" si="32"/>
        <v>29.5</v>
      </c>
      <c r="Z93" s="428">
        <f t="shared" si="33"/>
        <v>27.3</v>
      </c>
      <c r="AA93" s="428">
        <f t="shared" si="34"/>
        <v>20.7</v>
      </c>
      <c r="AB93" s="428">
        <f t="shared" si="35"/>
        <v>24.1</v>
      </c>
      <c r="AC93" s="428">
        <f t="shared" si="36"/>
        <v>26.4</v>
      </c>
      <c r="AD93" s="428">
        <f t="shared" si="37"/>
        <v>18.899999999999999</v>
      </c>
      <c r="AE93" s="428">
        <f t="shared" si="38"/>
        <v>33.1</v>
      </c>
      <c r="AF93" s="428" t="str">
        <f t="shared" si="39"/>
        <v>*</v>
      </c>
      <c r="AG93" s="428" t="str">
        <f t="shared" si="40"/>
        <v>*</v>
      </c>
      <c r="AH93" s="428" t="str">
        <f t="shared" si="41"/>
        <v>*</v>
      </c>
      <c r="AI93" s="428" t="str">
        <f t="shared" si="42"/>
        <v>*</v>
      </c>
      <c r="AJ93" s="428" t="str">
        <f t="shared" si="43"/>
        <v>*</v>
      </c>
      <c r="AK93" s="428" t="str">
        <f t="shared" si="44"/>
        <v>*</v>
      </c>
      <c r="AL93" s="428" t="str">
        <f t="shared" si="45"/>
        <v>*</v>
      </c>
      <c r="AM93" s="428"/>
    </row>
    <row r="94" spans="1:39" ht="13.5" customHeight="1" x14ac:dyDescent="0.3">
      <c r="A94" s="155">
        <v>0.86458333333333304</v>
      </c>
      <c r="B94" s="154" t="s">
        <v>62</v>
      </c>
      <c r="C94" s="154" t="s">
        <v>62</v>
      </c>
      <c r="D94" s="154" t="s">
        <v>62</v>
      </c>
      <c r="E94" s="154" t="s">
        <v>62</v>
      </c>
      <c r="F94" s="154" t="s">
        <v>62</v>
      </c>
      <c r="G94" s="154" t="s">
        <v>62</v>
      </c>
      <c r="H94" s="154" t="s">
        <v>62</v>
      </c>
      <c r="I94" s="154" t="s">
        <v>62</v>
      </c>
      <c r="J94" s="154" t="s">
        <v>62</v>
      </c>
      <c r="K94" s="154" t="s">
        <v>62</v>
      </c>
      <c r="L94" s="154" t="s">
        <v>62</v>
      </c>
      <c r="M94" s="154" t="s">
        <v>62</v>
      </c>
      <c r="N94" s="154" t="s">
        <v>62</v>
      </c>
      <c r="O94" s="154" t="s">
        <v>62</v>
      </c>
      <c r="P94" s="2"/>
      <c r="Q94" s="431">
        <v>0.86458333333333304</v>
      </c>
      <c r="R94" s="428" t="str">
        <f t="shared" si="25"/>
        <v>*</v>
      </c>
      <c r="S94" s="428" t="str">
        <f t="shared" si="26"/>
        <v>*</v>
      </c>
      <c r="T94" s="428" t="str">
        <f t="shared" si="27"/>
        <v>*</v>
      </c>
      <c r="U94" s="428" t="str">
        <f t="shared" si="28"/>
        <v>*</v>
      </c>
      <c r="V94" s="428" t="str">
        <f t="shared" si="29"/>
        <v>*</v>
      </c>
      <c r="W94" s="428" t="str">
        <f t="shared" si="30"/>
        <v>*</v>
      </c>
      <c r="X94" s="428">
        <f t="shared" si="31"/>
        <v>21.6</v>
      </c>
      <c r="Y94" s="428">
        <f t="shared" si="32"/>
        <v>37.200000000000003</v>
      </c>
      <c r="Z94" s="428">
        <f t="shared" si="33"/>
        <v>24</v>
      </c>
      <c r="AA94" s="428">
        <f t="shared" si="34"/>
        <v>20.6</v>
      </c>
      <c r="AB94" s="428">
        <f t="shared" si="35"/>
        <v>27.1</v>
      </c>
      <c r="AC94" s="428">
        <f t="shared" si="36"/>
        <v>22.9</v>
      </c>
      <c r="AD94" s="428" t="str">
        <f t="shared" si="37"/>
        <v>-</v>
      </c>
      <c r="AE94" s="428" t="str">
        <f t="shared" si="38"/>
        <v>-</v>
      </c>
      <c r="AF94" s="428" t="str">
        <f t="shared" si="39"/>
        <v>*</v>
      </c>
      <c r="AG94" s="428" t="str">
        <f t="shared" si="40"/>
        <v>*</v>
      </c>
      <c r="AH94" s="428" t="str">
        <f t="shared" si="41"/>
        <v>*</v>
      </c>
      <c r="AI94" s="428" t="str">
        <f t="shared" si="42"/>
        <v>*</v>
      </c>
      <c r="AJ94" s="428" t="str">
        <f t="shared" si="43"/>
        <v>*</v>
      </c>
      <c r="AK94" s="428" t="str">
        <f t="shared" si="44"/>
        <v>*</v>
      </c>
      <c r="AL94" s="428" t="str">
        <f t="shared" si="45"/>
        <v>*</v>
      </c>
      <c r="AM94" s="428"/>
    </row>
    <row r="95" spans="1:39" ht="13.5" customHeight="1" x14ac:dyDescent="0.3">
      <c r="A95" s="155">
        <v>0.875</v>
      </c>
      <c r="B95" s="154" t="s">
        <v>62</v>
      </c>
      <c r="C95" s="154" t="s">
        <v>62</v>
      </c>
      <c r="D95" s="154" t="s">
        <v>62</v>
      </c>
      <c r="E95" s="154" t="s">
        <v>62</v>
      </c>
      <c r="F95" s="154" t="s">
        <v>62</v>
      </c>
      <c r="G95" s="154" t="s">
        <v>62</v>
      </c>
      <c r="H95" s="154" t="s">
        <v>62</v>
      </c>
      <c r="I95" s="154" t="s">
        <v>62</v>
      </c>
      <c r="J95" s="154" t="s">
        <v>62</v>
      </c>
      <c r="K95" s="154" t="s">
        <v>62</v>
      </c>
      <c r="L95" s="154" t="s">
        <v>62</v>
      </c>
      <c r="M95" s="154" t="s">
        <v>62</v>
      </c>
      <c r="N95" s="154" t="s">
        <v>62</v>
      </c>
      <c r="O95" s="154" t="s">
        <v>62</v>
      </c>
      <c r="P95" s="2"/>
      <c r="Q95" s="431">
        <v>0.875</v>
      </c>
      <c r="R95" s="428" t="str">
        <f t="shared" si="25"/>
        <v>*</v>
      </c>
      <c r="S95" s="428" t="str">
        <f t="shared" si="26"/>
        <v>*</v>
      </c>
      <c r="T95" s="428" t="str">
        <f t="shared" si="27"/>
        <v>*</v>
      </c>
      <c r="U95" s="428" t="str">
        <f t="shared" si="28"/>
        <v>*</v>
      </c>
      <c r="V95" s="428" t="str">
        <f t="shared" si="29"/>
        <v>*</v>
      </c>
      <c r="W95" s="428" t="str">
        <f t="shared" si="30"/>
        <v>*</v>
      </c>
      <c r="X95" s="428">
        <f t="shared" si="31"/>
        <v>28.4</v>
      </c>
      <c r="Y95" s="428" t="str">
        <f t="shared" si="32"/>
        <v>-</v>
      </c>
      <c r="Z95" s="428">
        <f t="shared" si="33"/>
        <v>21.1</v>
      </c>
      <c r="AA95" s="428">
        <f t="shared" si="34"/>
        <v>20.3</v>
      </c>
      <c r="AB95" s="428">
        <f t="shared" si="35"/>
        <v>22.9</v>
      </c>
      <c r="AC95" s="428" t="str">
        <f t="shared" si="36"/>
        <v>-</v>
      </c>
      <c r="AD95" s="428">
        <f t="shared" si="37"/>
        <v>35.5</v>
      </c>
      <c r="AE95" s="428" t="str">
        <f t="shared" si="38"/>
        <v>-</v>
      </c>
      <c r="AF95" s="428" t="str">
        <f t="shared" si="39"/>
        <v>*</v>
      </c>
      <c r="AG95" s="428" t="str">
        <f t="shared" si="40"/>
        <v>*</v>
      </c>
      <c r="AH95" s="428" t="str">
        <f t="shared" si="41"/>
        <v>*</v>
      </c>
      <c r="AI95" s="428" t="str">
        <f t="shared" si="42"/>
        <v>*</v>
      </c>
      <c r="AJ95" s="428" t="str">
        <f t="shared" si="43"/>
        <v>*</v>
      </c>
      <c r="AK95" s="428" t="str">
        <f t="shared" si="44"/>
        <v>*</v>
      </c>
      <c r="AL95" s="428" t="str">
        <f t="shared" si="45"/>
        <v>*</v>
      </c>
      <c r="AM95" s="428"/>
    </row>
    <row r="96" spans="1:39" ht="13.5" customHeight="1" x14ac:dyDescent="0.3">
      <c r="A96" s="155">
        <v>0.88541666666666696</v>
      </c>
      <c r="B96" s="154" t="s">
        <v>62</v>
      </c>
      <c r="C96" s="154" t="s">
        <v>62</v>
      </c>
      <c r="D96" s="154" t="s">
        <v>62</v>
      </c>
      <c r="E96" s="154" t="s">
        <v>62</v>
      </c>
      <c r="F96" s="154" t="s">
        <v>62</v>
      </c>
      <c r="G96" s="154" t="s">
        <v>62</v>
      </c>
      <c r="H96" s="154" t="s">
        <v>62</v>
      </c>
      <c r="I96" s="154" t="s">
        <v>62</v>
      </c>
      <c r="J96" s="154" t="s">
        <v>62</v>
      </c>
      <c r="K96" s="154" t="s">
        <v>62</v>
      </c>
      <c r="L96" s="154" t="s">
        <v>62</v>
      </c>
      <c r="M96" s="154" t="s">
        <v>62</v>
      </c>
      <c r="N96" s="154" t="s">
        <v>62</v>
      </c>
      <c r="O96" s="154" t="s">
        <v>62</v>
      </c>
      <c r="P96" s="2"/>
      <c r="Q96" s="431">
        <v>0.88541666666666696</v>
      </c>
      <c r="R96" s="428" t="str">
        <f t="shared" si="25"/>
        <v>*</v>
      </c>
      <c r="S96" s="428" t="str">
        <f t="shared" si="26"/>
        <v>*</v>
      </c>
      <c r="T96" s="428" t="str">
        <f t="shared" si="27"/>
        <v>*</v>
      </c>
      <c r="U96" s="428" t="str">
        <f t="shared" si="28"/>
        <v>*</v>
      </c>
      <c r="V96" s="428" t="str">
        <f t="shared" si="29"/>
        <v>*</v>
      </c>
      <c r="W96" s="428" t="str">
        <f t="shared" si="30"/>
        <v>*</v>
      </c>
      <c r="X96" s="428">
        <f t="shared" si="31"/>
        <v>24</v>
      </c>
      <c r="Y96" s="428">
        <f t="shared" si="32"/>
        <v>23.1</v>
      </c>
      <c r="Z96" s="428">
        <f t="shared" si="33"/>
        <v>23.6</v>
      </c>
      <c r="AA96" s="428" t="str">
        <f t="shared" si="34"/>
        <v>-</v>
      </c>
      <c r="AB96" s="428">
        <f t="shared" si="35"/>
        <v>18.7</v>
      </c>
      <c r="AC96" s="428">
        <f t="shared" si="36"/>
        <v>19.5</v>
      </c>
      <c r="AD96" s="428">
        <f t="shared" si="37"/>
        <v>28.1</v>
      </c>
      <c r="AE96" s="428">
        <f t="shared" si="38"/>
        <v>29.9</v>
      </c>
      <c r="AF96" s="428" t="str">
        <f t="shared" si="39"/>
        <v>*</v>
      </c>
      <c r="AG96" s="428" t="str">
        <f t="shared" si="40"/>
        <v>*</v>
      </c>
      <c r="AH96" s="428" t="str">
        <f t="shared" si="41"/>
        <v>*</v>
      </c>
      <c r="AI96" s="428" t="str">
        <f t="shared" si="42"/>
        <v>*</v>
      </c>
      <c r="AJ96" s="428" t="str">
        <f t="shared" si="43"/>
        <v>*</v>
      </c>
      <c r="AK96" s="428" t="str">
        <f t="shared" si="44"/>
        <v>*</v>
      </c>
      <c r="AL96" s="428" t="str">
        <f t="shared" si="45"/>
        <v>*</v>
      </c>
      <c r="AM96" s="428"/>
    </row>
    <row r="97" spans="1:39" ht="13.5" customHeight="1" x14ac:dyDescent="0.3">
      <c r="A97" s="155">
        <v>0.89583333333333304</v>
      </c>
      <c r="B97" s="154" t="s">
        <v>62</v>
      </c>
      <c r="C97" s="154" t="s">
        <v>62</v>
      </c>
      <c r="D97" s="154" t="s">
        <v>62</v>
      </c>
      <c r="E97" s="154" t="s">
        <v>62</v>
      </c>
      <c r="F97" s="154" t="s">
        <v>62</v>
      </c>
      <c r="G97" s="154" t="s">
        <v>62</v>
      </c>
      <c r="H97" s="154" t="s">
        <v>62</v>
      </c>
      <c r="I97" s="154" t="s">
        <v>62</v>
      </c>
      <c r="J97" s="154" t="s">
        <v>62</v>
      </c>
      <c r="K97" s="154" t="s">
        <v>62</v>
      </c>
      <c r="L97" s="154" t="s">
        <v>62</v>
      </c>
      <c r="M97" s="154" t="s">
        <v>62</v>
      </c>
      <c r="N97" s="154" t="s">
        <v>62</v>
      </c>
      <c r="O97" s="154" t="s">
        <v>62</v>
      </c>
      <c r="P97" s="2"/>
      <c r="Q97" s="431">
        <v>0.89583333333333304</v>
      </c>
      <c r="R97" s="428" t="str">
        <f t="shared" si="25"/>
        <v>*</v>
      </c>
      <c r="S97" s="428" t="str">
        <f t="shared" si="26"/>
        <v>*</v>
      </c>
      <c r="T97" s="428" t="str">
        <f t="shared" si="27"/>
        <v>*</v>
      </c>
      <c r="U97" s="428" t="str">
        <f t="shared" si="28"/>
        <v>*</v>
      </c>
      <c r="V97" s="428" t="str">
        <f t="shared" si="29"/>
        <v>*</v>
      </c>
      <c r="W97" s="428" t="str">
        <f t="shared" si="30"/>
        <v>*</v>
      </c>
      <c r="X97" s="428">
        <f t="shared" si="31"/>
        <v>27.1</v>
      </c>
      <c r="Y97" s="428">
        <f t="shared" si="32"/>
        <v>19.399999999999999</v>
      </c>
      <c r="Z97" s="428">
        <f t="shared" si="33"/>
        <v>22.4</v>
      </c>
      <c r="AA97" s="428">
        <f t="shared" si="34"/>
        <v>21.9</v>
      </c>
      <c r="AB97" s="428">
        <f t="shared" si="35"/>
        <v>26.4</v>
      </c>
      <c r="AC97" s="428" t="str">
        <f t="shared" si="36"/>
        <v>-</v>
      </c>
      <c r="AD97" s="428">
        <f t="shared" si="37"/>
        <v>29.3</v>
      </c>
      <c r="AE97" s="428">
        <f t="shared" si="38"/>
        <v>21.4</v>
      </c>
      <c r="AF97" s="428" t="str">
        <f t="shared" si="39"/>
        <v>*</v>
      </c>
      <c r="AG97" s="428" t="str">
        <f t="shared" si="40"/>
        <v>*</v>
      </c>
      <c r="AH97" s="428" t="str">
        <f t="shared" si="41"/>
        <v>*</v>
      </c>
      <c r="AI97" s="428" t="str">
        <f t="shared" si="42"/>
        <v>*</v>
      </c>
      <c r="AJ97" s="428" t="str">
        <f t="shared" si="43"/>
        <v>*</v>
      </c>
      <c r="AK97" s="428" t="str">
        <f t="shared" si="44"/>
        <v>*</v>
      </c>
      <c r="AL97" s="428" t="str">
        <f t="shared" si="45"/>
        <v>*</v>
      </c>
      <c r="AM97" s="428"/>
    </row>
    <row r="98" spans="1:39" ht="13.5" customHeight="1" x14ac:dyDescent="0.3">
      <c r="A98" s="155">
        <v>0.90625</v>
      </c>
      <c r="B98" s="154" t="s">
        <v>62</v>
      </c>
      <c r="C98" s="154" t="s">
        <v>62</v>
      </c>
      <c r="D98" s="154" t="s">
        <v>62</v>
      </c>
      <c r="E98" s="154" t="s">
        <v>62</v>
      </c>
      <c r="F98" s="154" t="s">
        <v>62</v>
      </c>
      <c r="G98" s="154" t="s">
        <v>62</v>
      </c>
      <c r="H98" s="154" t="s">
        <v>62</v>
      </c>
      <c r="I98" s="154" t="s">
        <v>62</v>
      </c>
      <c r="J98" s="154" t="s">
        <v>62</v>
      </c>
      <c r="K98" s="154" t="s">
        <v>62</v>
      </c>
      <c r="L98" s="154" t="s">
        <v>62</v>
      </c>
      <c r="M98" s="154" t="s">
        <v>62</v>
      </c>
      <c r="N98" s="154" t="s">
        <v>62</v>
      </c>
      <c r="O98" s="154" t="s">
        <v>62</v>
      </c>
      <c r="P98" s="2"/>
      <c r="Q98" s="431">
        <v>0.90625</v>
      </c>
      <c r="R98" s="428" t="str">
        <f t="shared" si="25"/>
        <v>*</v>
      </c>
      <c r="S98" s="428" t="str">
        <f t="shared" si="26"/>
        <v>*</v>
      </c>
      <c r="T98" s="428" t="str">
        <f t="shared" si="27"/>
        <v>*</v>
      </c>
      <c r="U98" s="428" t="str">
        <f t="shared" si="28"/>
        <v>*</v>
      </c>
      <c r="V98" s="428" t="str">
        <f t="shared" si="29"/>
        <v>*</v>
      </c>
      <c r="W98" s="428" t="str">
        <f t="shared" si="30"/>
        <v>*</v>
      </c>
      <c r="X98" s="428">
        <f t="shared" si="31"/>
        <v>21.2</v>
      </c>
      <c r="Y98" s="428" t="str">
        <f t="shared" si="32"/>
        <v>-</v>
      </c>
      <c r="Z98" s="428" t="str">
        <f t="shared" si="33"/>
        <v>-</v>
      </c>
      <c r="AA98" s="428" t="str">
        <f t="shared" si="34"/>
        <v>-</v>
      </c>
      <c r="AB98" s="428">
        <f t="shared" si="35"/>
        <v>23.3</v>
      </c>
      <c r="AC98" s="428">
        <f t="shared" si="36"/>
        <v>24</v>
      </c>
      <c r="AD98" s="428">
        <f t="shared" si="37"/>
        <v>24.2</v>
      </c>
      <c r="AE98" s="428" t="str">
        <f t="shared" si="38"/>
        <v>-</v>
      </c>
      <c r="AF98" s="428" t="str">
        <f t="shared" si="39"/>
        <v>*</v>
      </c>
      <c r="AG98" s="428" t="str">
        <f t="shared" si="40"/>
        <v>*</v>
      </c>
      <c r="AH98" s="428" t="str">
        <f t="shared" si="41"/>
        <v>*</v>
      </c>
      <c r="AI98" s="428" t="str">
        <f t="shared" si="42"/>
        <v>*</v>
      </c>
      <c r="AJ98" s="428" t="str">
        <f t="shared" si="43"/>
        <v>*</v>
      </c>
      <c r="AK98" s="428" t="str">
        <f t="shared" si="44"/>
        <v>*</v>
      </c>
      <c r="AL98" s="428" t="str">
        <f t="shared" si="45"/>
        <v>*</v>
      </c>
      <c r="AM98" s="428"/>
    </row>
    <row r="99" spans="1:39" ht="13.5" customHeight="1" x14ac:dyDescent="0.3">
      <c r="A99" s="155">
        <v>0.91666666666666696</v>
      </c>
      <c r="B99" s="154" t="s">
        <v>62</v>
      </c>
      <c r="C99" s="154" t="s">
        <v>62</v>
      </c>
      <c r="D99" s="154" t="s">
        <v>62</v>
      </c>
      <c r="E99" s="154" t="s">
        <v>62</v>
      </c>
      <c r="F99" s="154" t="s">
        <v>62</v>
      </c>
      <c r="G99" s="154" t="s">
        <v>62</v>
      </c>
      <c r="H99" s="154" t="s">
        <v>62</v>
      </c>
      <c r="I99" s="154" t="s">
        <v>62</v>
      </c>
      <c r="J99" s="154" t="s">
        <v>62</v>
      </c>
      <c r="K99" s="154" t="s">
        <v>62</v>
      </c>
      <c r="L99" s="154" t="s">
        <v>62</v>
      </c>
      <c r="M99" s="154" t="s">
        <v>62</v>
      </c>
      <c r="N99" s="154" t="s">
        <v>62</v>
      </c>
      <c r="O99" s="154" t="s">
        <v>62</v>
      </c>
      <c r="P99" s="2"/>
      <c r="Q99" s="431">
        <v>0.91666666666666696</v>
      </c>
      <c r="R99" s="428" t="str">
        <f t="shared" si="25"/>
        <v>*</v>
      </c>
      <c r="S99" s="428" t="str">
        <f t="shared" si="26"/>
        <v>*</v>
      </c>
      <c r="T99" s="428" t="str">
        <f t="shared" si="27"/>
        <v>*</v>
      </c>
      <c r="U99" s="428" t="str">
        <f t="shared" si="28"/>
        <v>*</v>
      </c>
      <c r="V99" s="428" t="str">
        <f t="shared" si="29"/>
        <v>*</v>
      </c>
      <c r="W99" s="428" t="str">
        <f t="shared" si="30"/>
        <v>*</v>
      </c>
      <c r="X99" s="428">
        <f t="shared" si="31"/>
        <v>39.700000000000003</v>
      </c>
      <c r="Y99" s="428" t="str">
        <f t="shared" si="32"/>
        <v>-</v>
      </c>
      <c r="Z99" s="428">
        <f t="shared" si="33"/>
        <v>21</v>
      </c>
      <c r="AA99" s="428" t="str">
        <f t="shared" si="34"/>
        <v>-</v>
      </c>
      <c r="AB99" s="428">
        <f t="shared" si="35"/>
        <v>18.2</v>
      </c>
      <c r="AC99" s="428">
        <f t="shared" si="36"/>
        <v>26.8</v>
      </c>
      <c r="AD99" s="428" t="str">
        <f t="shared" si="37"/>
        <v>-</v>
      </c>
      <c r="AE99" s="428">
        <f t="shared" si="38"/>
        <v>14.6</v>
      </c>
      <c r="AF99" s="428" t="str">
        <f t="shared" si="39"/>
        <v>*</v>
      </c>
      <c r="AG99" s="428" t="str">
        <f t="shared" si="40"/>
        <v>*</v>
      </c>
      <c r="AH99" s="428" t="str">
        <f t="shared" si="41"/>
        <v>*</v>
      </c>
      <c r="AI99" s="428" t="str">
        <f t="shared" si="42"/>
        <v>*</v>
      </c>
      <c r="AJ99" s="428" t="str">
        <f t="shared" si="43"/>
        <v>*</v>
      </c>
      <c r="AK99" s="428" t="str">
        <f t="shared" si="44"/>
        <v>*</v>
      </c>
      <c r="AL99" s="428" t="str">
        <f t="shared" si="45"/>
        <v>*</v>
      </c>
      <c r="AM99" s="428"/>
    </row>
    <row r="100" spans="1:39" ht="13.5" customHeight="1" x14ac:dyDescent="0.3">
      <c r="A100" s="155">
        <v>0.92708333333333304</v>
      </c>
      <c r="B100" s="154" t="s">
        <v>62</v>
      </c>
      <c r="C100" s="154" t="s">
        <v>62</v>
      </c>
      <c r="D100" s="154" t="s">
        <v>62</v>
      </c>
      <c r="E100" s="154" t="s">
        <v>62</v>
      </c>
      <c r="F100" s="154" t="s">
        <v>62</v>
      </c>
      <c r="G100" s="154" t="s">
        <v>62</v>
      </c>
      <c r="H100" s="154" t="s">
        <v>62</v>
      </c>
      <c r="I100" s="154" t="s">
        <v>62</v>
      </c>
      <c r="J100" s="154" t="s">
        <v>62</v>
      </c>
      <c r="K100" s="154" t="s">
        <v>62</v>
      </c>
      <c r="L100" s="154" t="s">
        <v>62</v>
      </c>
      <c r="M100" s="154" t="s">
        <v>62</v>
      </c>
      <c r="N100" s="154" t="s">
        <v>62</v>
      </c>
      <c r="O100" s="154" t="s">
        <v>62</v>
      </c>
      <c r="P100" s="2"/>
      <c r="Q100" s="431">
        <v>0.92708333333333304</v>
      </c>
      <c r="R100" s="428" t="str">
        <f t="shared" si="25"/>
        <v>*</v>
      </c>
      <c r="S100" s="428" t="str">
        <f t="shared" si="26"/>
        <v>*</v>
      </c>
      <c r="T100" s="428" t="str">
        <f t="shared" si="27"/>
        <v>*</v>
      </c>
      <c r="U100" s="428" t="str">
        <f t="shared" si="28"/>
        <v>*</v>
      </c>
      <c r="V100" s="428" t="str">
        <f t="shared" si="29"/>
        <v>*</v>
      </c>
      <c r="W100" s="428" t="str">
        <f t="shared" si="30"/>
        <v>*</v>
      </c>
      <c r="X100" s="428">
        <f t="shared" si="31"/>
        <v>30.3</v>
      </c>
      <c r="Y100" s="428" t="str">
        <f t="shared" si="32"/>
        <v>-</v>
      </c>
      <c r="Z100" s="428">
        <f t="shared" si="33"/>
        <v>26.1</v>
      </c>
      <c r="AA100" s="428">
        <f t="shared" si="34"/>
        <v>30.3</v>
      </c>
      <c r="AB100" s="428" t="str">
        <f t="shared" si="35"/>
        <v>-</v>
      </c>
      <c r="AC100" s="428">
        <f t="shared" si="36"/>
        <v>21.3</v>
      </c>
      <c r="AD100" s="428">
        <f t="shared" si="37"/>
        <v>20</v>
      </c>
      <c r="AE100" s="428" t="str">
        <f t="shared" si="38"/>
        <v>-</v>
      </c>
      <c r="AF100" s="428" t="str">
        <f t="shared" si="39"/>
        <v>*</v>
      </c>
      <c r="AG100" s="428" t="str">
        <f t="shared" si="40"/>
        <v>*</v>
      </c>
      <c r="AH100" s="428" t="str">
        <f t="shared" si="41"/>
        <v>*</v>
      </c>
      <c r="AI100" s="428" t="str">
        <f t="shared" si="42"/>
        <v>*</v>
      </c>
      <c r="AJ100" s="428" t="str">
        <f t="shared" si="43"/>
        <v>*</v>
      </c>
      <c r="AK100" s="428" t="str">
        <f t="shared" si="44"/>
        <v>*</v>
      </c>
      <c r="AL100" s="428" t="str">
        <f t="shared" si="45"/>
        <v>*</v>
      </c>
      <c r="AM100" s="428"/>
    </row>
    <row r="101" spans="1:39" ht="13.5" customHeight="1" x14ac:dyDescent="0.3">
      <c r="A101" s="155">
        <v>0.9375</v>
      </c>
      <c r="B101" s="154" t="s">
        <v>62</v>
      </c>
      <c r="C101" s="154" t="s">
        <v>62</v>
      </c>
      <c r="D101" s="154" t="s">
        <v>62</v>
      </c>
      <c r="E101" s="154" t="s">
        <v>62</v>
      </c>
      <c r="F101" s="154" t="s">
        <v>62</v>
      </c>
      <c r="G101" s="154" t="s">
        <v>62</v>
      </c>
      <c r="H101" s="154" t="s">
        <v>62</v>
      </c>
      <c r="I101" s="154" t="s">
        <v>62</v>
      </c>
      <c r="J101" s="154" t="s">
        <v>62</v>
      </c>
      <c r="K101" s="154" t="s">
        <v>62</v>
      </c>
      <c r="L101" s="154" t="s">
        <v>62</v>
      </c>
      <c r="M101" s="154" t="s">
        <v>62</v>
      </c>
      <c r="N101" s="154" t="s">
        <v>62</v>
      </c>
      <c r="O101" s="154" t="s">
        <v>62</v>
      </c>
      <c r="P101" s="2"/>
      <c r="Q101" s="431">
        <v>0.9375</v>
      </c>
      <c r="R101" s="428" t="str">
        <f t="shared" si="25"/>
        <v>*</v>
      </c>
      <c r="S101" s="428" t="str">
        <f t="shared" si="26"/>
        <v>*</v>
      </c>
      <c r="T101" s="428" t="str">
        <f t="shared" si="27"/>
        <v>*</v>
      </c>
      <c r="U101" s="428" t="str">
        <f t="shared" si="28"/>
        <v>*</v>
      </c>
      <c r="V101" s="428" t="str">
        <f t="shared" si="29"/>
        <v>*</v>
      </c>
      <c r="W101" s="428" t="str">
        <f t="shared" si="30"/>
        <v>*</v>
      </c>
      <c r="X101" s="428" t="str">
        <f t="shared" si="31"/>
        <v>-</v>
      </c>
      <c r="Y101" s="428" t="str">
        <f t="shared" si="32"/>
        <v>-</v>
      </c>
      <c r="Z101" s="428" t="str">
        <f t="shared" si="33"/>
        <v>-</v>
      </c>
      <c r="AA101" s="428">
        <f t="shared" si="34"/>
        <v>20.8</v>
      </c>
      <c r="AB101" s="428">
        <f t="shared" si="35"/>
        <v>28.2</v>
      </c>
      <c r="AC101" s="428" t="str">
        <f t="shared" si="36"/>
        <v>-</v>
      </c>
      <c r="AD101" s="428">
        <f t="shared" si="37"/>
        <v>22.1</v>
      </c>
      <c r="AE101" s="428" t="str">
        <f t="shared" si="38"/>
        <v>-</v>
      </c>
      <c r="AF101" s="428" t="str">
        <f t="shared" si="39"/>
        <v>*</v>
      </c>
      <c r="AG101" s="428" t="str">
        <f t="shared" si="40"/>
        <v>*</v>
      </c>
      <c r="AH101" s="428" t="str">
        <f t="shared" si="41"/>
        <v>*</v>
      </c>
      <c r="AI101" s="428" t="str">
        <f t="shared" si="42"/>
        <v>*</v>
      </c>
      <c r="AJ101" s="428" t="str">
        <f t="shared" si="43"/>
        <v>*</v>
      </c>
      <c r="AK101" s="428" t="str">
        <f t="shared" si="44"/>
        <v>*</v>
      </c>
      <c r="AL101" s="428" t="str">
        <f t="shared" si="45"/>
        <v>*</v>
      </c>
      <c r="AM101" s="428"/>
    </row>
    <row r="102" spans="1:39" ht="13.5" customHeight="1" x14ac:dyDescent="0.3">
      <c r="A102" s="155">
        <v>0.94791666666666696</v>
      </c>
      <c r="B102" s="154" t="s">
        <v>62</v>
      </c>
      <c r="C102" s="154" t="s">
        <v>62</v>
      </c>
      <c r="D102" s="154" t="s">
        <v>62</v>
      </c>
      <c r="E102" s="154" t="s">
        <v>62</v>
      </c>
      <c r="F102" s="154" t="s">
        <v>62</v>
      </c>
      <c r="G102" s="154" t="s">
        <v>62</v>
      </c>
      <c r="H102" s="154" t="s">
        <v>62</v>
      </c>
      <c r="I102" s="154" t="s">
        <v>62</v>
      </c>
      <c r="J102" s="154" t="s">
        <v>62</v>
      </c>
      <c r="K102" s="154" t="s">
        <v>62</v>
      </c>
      <c r="L102" s="154" t="s">
        <v>62</v>
      </c>
      <c r="M102" s="154" t="s">
        <v>62</v>
      </c>
      <c r="N102" s="154" t="s">
        <v>62</v>
      </c>
      <c r="O102" s="154" t="s">
        <v>62</v>
      </c>
      <c r="P102" s="2"/>
      <c r="Q102" s="431">
        <v>0.94791666666666696</v>
      </c>
      <c r="R102" s="428" t="str">
        <f t="shared" si="25"/>
        <v>*</v>
      </c>
      <c r="S102" s="428" t="str">
        <f t="shared" si="26"/>
        <v>*</v>
      </c>
      <c r="T102" s="428" t="str">
        <f t="shared" si="27"/>
        <v>*</v>
      </c>
      <c r="U102" s="428" t="str">
        <f t="shared" si="28"/>
        <v>*</v>
      </c>
      <c r="V102" s="428" t="str">
        <f t="shared" si="29"/>
        <v>*</v>
      </c>
      <c r="W102" s="428" t="str">
        <f t="shared" si="30"/>
        <v>*</v>
      </c>
      <c r="X102" s="428">
        <f t="shared" si="31"/>
        <v>29.8</v>
      </c>
      <c r="Y102" s="428" t="str">
        <f t="shared" si="32"/>
        <v>-</v>
      </c>
      <c r="Z102" s="428">
        <f t="shared" si="33"/>
        <v>24</v>
      </c>
      <c r="AA102" s="428" t="str">
        <f t="shared" si="34"/>
        <v>-</v>
      </c>
      <c r="AB102" s="428" t="str">
        <f t="shared" si="35"/>
        <v>-</v>
      </c>
      <c r="AC102" s="428" t="str">
        <f t="shared" si="36"/>
        <v>-</v>
      </c>
      <c r="AD102" s="428">
        <f t="shared" si="37"/>
        <v>18.8</v>
      </c>
      <c r="AE102" s="428" t="str">
        <f t="shared" si="38"/>
        <v>-</v>
      </c>
      <c r="AF102" s="428" t="str">
        <f t="shared" si="39"/>
        <v>*</v>
      </c>
      <c r="AG102" s="428" t="str">
        <f t="shared" si="40"/>
        <v>*</v>
      </c>
      <c r="AH102" s="428" t="str">
        <f t="shared" si="41"/>
        <v>*</v>
      </c>
      <c r="AI102" s="428" t="str">
        <f t="shared" si="42"/>
        <v>*</v>
      </c>
      <c r="AJ102" s="428" t="str">
        <f t="shared" si="43"/>
        <v>*</v>
      </c>
      <c r="AK102" s="428" t="str">
        <f t="shared" si="44"/>
        <v>*</v>
      </c>
      <c r="AL102" s="428" t="str">
        <f t="shared" si="45"/>
        <v>*</v>
      </c>
      <c r="AM102" s="428"/>
    </row>
    <row r="103" spans="1:39" ht="13.5" customHeight="1" x14ac:dyDescent="0.3">
      <c r="A103" s="155">
        <v>0.95833333333333304</v>
      </c>
      <c r="B103" s="154" t="s">
        <v>62</v>
      </c>
      <c r="C103" s="154" t="s">
        <v>62</v>
      </c>
      <c r="D103" s="154" t="s">
        <v>62</v>
      </c>
      <c r="E103" s="154" t="s">
        <v>62</v>
      </c>
      <c r="F103" s="154" t="s">
        <v>62</v>
      </c>
      <c r="G103" s="154" t="s">
        <v>62</v>
      </c>
      <c r="H103" s="154" t="s">
        <v>62</v>
      </c>
      <c r="I103" s="154" t="s">
        <v>62</v>
      </c>
      <c r="J103" s="154" t="s">
        <v>62</v>
      </c>
      <c r="K103" s="154" t="s">
        <v>62</v>
      </c>
      <c r="L103" s="154" t="s">
        <v>62</v>
      </c>
      <c r="M103" s="154" t="s">
        <v>62</v>
      </c>
      <c r="N103" s="154" t="s">
        <v>62</v>
      </c>
      <c r="O103" s="154" t="s">
        <v>62</v>
      </c>
      <c r="P103" s="2"/>
      <c r="Q103" s="431">
        <v>0.95833333333333304</v>
      </c>
      <c r="R103" s="428" t="str">
        <f t="shared" si="25"/>
        <v>*</v>
      </c>
      <c r="S103" s="428" t="str">
        <f t="shared" si="26"/>
        <v>*</v>
      </c>
      <c r="T103" s="428" t="str">
        <f t="shared" si="27"/>
        <v>*</v>
      </c>
      <c r="U103" s="428" t="str">
        <f t="shared" si="28"/>
        <v>*</v>
      </c>
      <c r="V103" s="428" t="str">
        <f t="shared" si="29"/>
        <v>*</v>
      </c>
      <c r="W103" s="428" t="str">
        <f t="shared" si="30"/>
        <v>*</v>
      </c>
      <c r="X103" s="428" t="str">
        <f t="shared" si="31"/>
        <v>-</v>
      </c>
      <c r="Y103" s="428" t="str">
        <f t="shared" si="32"/>
        <v>-</v>
      </c>
      <c r="Z103" s="428" t="str">
        <f t="shared" si="33"/>
        <v>-</v>
      </c>
      <c r="AA103" s="428" t="str">
        <f t="shared" si="34"/>
        <v>-</v>
      </c>
      <c r="AB103" s="428" t="str">
        <f t="shared" si="35"/>
        <v>-</v>
      </c>
      <c r="AC103" s="428" t="str">
        <f t="shared" si="36"/>
        <v>-</v>
      </c>
      <c r="AD103" s="428">
        <f t="shared" si="37"/>
        <v>31</v>
      </c>
      <c r="AE103" s="428" t="str">
        <f t="shared" si="38"/>
        <v>-</v>
      </c>
      <c r="AF103" s="428" t="str">
        <f t="shared" si="39"/>
        <v>*</v>
      </c>
      <c r="AG103" s="428" t="str">
        <f t="shared" si="40"/>
        <v>*</v>
      </c>
      <c r="AH103" s="428" t="str">
        <f t="shared" si="41"/>
        <v>*</v>
      </c>
      <c r="AI103" s="428" t="str">
        <f t="shared" si="42"/>
        <v>*</v>
      </c>
      <c r="AJ103" s="428" t="str">
        <f t="shared" si="43"/>
        <v>*</v>
      </c>
      <c r="AK103" s="428" t="str">
        <f t="shared" si="44"/>
        <v>*</v>
      </c>
      <c r="AL103" s="428" t="str">
        <f t="shared" si="45"/>
        <v>*</v>
      </c>
      <c r="AM103" s="428"/>
    </row>
    <row r="104" spans="1:39" ht="13.5" customHeight="1" x14ac:dyDescent="0.3">
      <c r="A104" s="155">
        <v>0.96875</v>
      </c>
      <c r="B104" s="154" t="s">
        <v>62</v>
      </c>
      <c r="C104" s="154" t="s">
        <v>62</v>
      </c>
      <c r="D104" s="154" t="s">
        <v>62</v>
      </c>
      <c r="E104" s="154" t="s">
        <v>62</v>
      </c>
      <c r="F104" s="154" t="s">
        <v>62</v>
      </c>
      <c r="G104" s="154" t="s">
        <v>62</v>
      </c>
      <c r="H104" s="154" t="s">
        <v>62</v>
      </c>
      <c r="I104" s="154" t="s">
        <v>62</v>
      </c>
      <c r="J104" s="154" t="s">
        <v>62</v>
      </c>
      <c r="K104" s="154" t="s">
        <v>62</v>
      </c>
      <c r="L104" s="154" t="s">
        <v>62</v>
      </c>
      <c r="M104" s="154" t="s">
        <v>62</v>
      </c>
      <c r="N104" s="154" t="s">
        <v>62</v>
      </c>
      <c r="O104" s="154" t="s">
        <v>62</v>
      </c>
      <c r="P104" s="2"/>
      <c r="Q104" s="431">
        <v>0.96875</v>
      </c>
      <c r="R104" s="428" t="str">
        <f t="shared" si="25"/>
        <v>*</v>
      </c>
      <c r="S104" s="428" t="str">
        <f t="shared" si="26"/>
        <v>*</v>
      </c>
      <c r="T104" s="428" t="str">
        <f t="shared" si="27"/>
        <v>*</v>
      </c>
      <c r="U104" s="428" t="str">
        <f t="shared" si="28"/>
        <v>*</v>
      </c>
      <c r="V104" s="428" t="str">
        <f t="shared" si="29"/>
        <v>*</v>
      </c>
      <c r="W104" s="428" t="str">
        <f t="shared" si="30"/>
        <v>*</v>
      </c>
      <c r="X104" s="428" t="str">
        <f t="shared" si="31"/>
        <v>-</v>
      </c>
      <c r="Y104" s="428" t="str">
        <f t="shared" si="32"/>
        <v>-</v>
      </c>
      <c r="Z104" s="428">
        <f t="shared" si="33"/>
        <v>25</v>
      </c>
      <c r="AA104" s="428" t="str">
        <f t="shared" si="34"/>
        <v>-</v>
      </c>
      <c r="AB104" s="428">
        <f t="shared" si="35"/>
        <v>22.2</v>
      </c>
      <c r="AC104" s="428">
        <f t="shared" si="36"/>
        <v>31</v>
      </c>
      <c r="AD104" s="428" t="str">
        <f t="shared" si="37"/>
        <v>-</v>
      </c>
      <c r="AE104" s="428" t="str">
        <f t="shared" si="38"/>
        <v>-</v>
      </c>
      <c r="AF104" s="428" t="str">
        <f t="shared" si="39"/>
        <v>*</v>
      </c>
      <c r="AG104" s="428" t="str">
        <f t="shared" si="40"/>
        <v>*</v>
      </c>
      <c r="AH104" s="428" t="str">
        <f t="shared" si="41"/>
        <v>*</v>
      </c>
      <c r="AI104" s="428" t="str">
        <f t="shared" si="42"/>
        <v>*</v>
      </c>
      <c r="AJ104" s="428" t="str">
        <f t="shared" si="43"/>
        <v>*</v>
      </c>
      <c r="AK104" s="428" t="str">
        <f t="shared" si="44"/>
        <v>*</v>
      </c>
      <c r="AL104" s="428" t="str">
        <f t="shared" si="45"/>
        <v>*</v>
      </c>
      <c r="AM104" s="428"/>
    </row>
    <row r="105" spans="1:39" ht="13.5" customHeight="1" x14ac:dyDescent="0.3">
      <c r="A105" s="155">
        <v>0.97916666666666696</v>
      </c>
      <c r="B105" s="154" t="s">
        <v>62</v>
      </c>
      <c r="C105" s="154" t="s">
        <v>62</v>
      </c>
      <c r="D105" s="154" t="s">
        <v>62</v>
      </c>
      <c r="E105" s="154" t="s">
        <v>62</v>
      </c>
      <c r="F105" s="154" t="s">
        <v>62</v>
      </c>
      <c r="G105" s="154" t="s">
        <v>62</v>
      </c>
      <c r="H105" s="154" t="s">
        <v>62</v>
      </c>
      <c r="I105" s="154" t="s">
        <v>62</v>
      </c>
      <c r="J105" s="154" t="s">
        <v>62</v>
      </c>
      <c r="K105" s="154" t="s">
        <v>62</v>
      </c>
      <c r="L105" s="154" t="s">
        <v>62</v>
      </c>
      <c r="M105" s="154" t="s">
        <v>62</v>
      </c>
      <c r="N105" s="154" t="s">
        <v>62</v>
      </c>
      <c r="O105" s="154" t="s">
        <v>62</v>
      </c>
      <c r="P105" s="2"/>
      <c r="Q105" s="431">
        <v>0.97916666666666696</v>
      </c>
      <c r="R105" s="428" t="str">
        <f t="shared" si="25"/>
        <v>*</v>
      </c>
      <c r="S105" s="428" t="str">
        <f t="shared" si="26"/>
        <v>*</v>
      </c>
      <c r="T105" s="428" t="str">
        <f t="shared" si="27"/>
        <v>*</v>
      </c>
      <c r="U105" s="428" t="str">
        <f t="shared" si="28"/>
        <v>*</v>
      </c>
      <c r="V105" s="428" t="str">
        <f t="shared" si="29"/>
        <v>*</v>
      </c>
      <c r="W105" s="428" t="str">
        <f t="shared" si="30"/>
        <v>*</v>
      </c>
      <c r="X105" s="428" t="str">
        <f t="shared" si="31"/>
        <v>-</v>
      </c>
      <c r="Y105" s="428" t="str">
        <f t="shared" si="32"/>
        <v>-</v>
      </c>
      <c r="Z105" s="428" t="str">
        <f t="shared" si="33"/>
        <v>-</v>
      </c>
      <c r="AA105" s="428" t="str">
        <f t="shared" si="34"/>
        <v>-</v>
      </c>
      <c r="AB105" s="428">
        <f t="shared" si="35"/>
        <v>12.2</v>
      </c>
      <c r="AC105" s="428" t="str">
        <f t="shared" si="36"/>
        <v>-</v>
      </c>
      <c r="AD105" s="428" t="str">
        <f t="shared" si="37"/>
        <v>-</v>
      </c>
      <c r="AE105" s="428" t="str">
        <f t="shared" si="38"/>
        <v>-</v>
      </c>
      <c r="AF105" s="428" t="str">
        <f t="shared" si="39"/>
        <v>*</v>
      </c>
      <c r="AG105" s="428" t="str">
        <f t="shared" si="40"/>
        <v>*</v>
      </c>
      <c r="AH105" s="428" t="str">
        <f t="shared" si="41"/>
        <v>*</v>
      </c>
      <c r="AI105" s="428" t="str">
        <f t="shared" si="42"/>
        <v>*</v>
      </c>
      <c r="AJ105" s="428" t="str">
        <f t="shared" si="43"/>
        <v>*</v>
      </c>
      <c r="AK105" s="428" t="str">
        <f t="shared" si="44"/>
        <v>*</v>
      </c>
      <c r="AL105" s="428" t="str">
        <f t="shared" si="45"/>
        <v>*</v>
      </c>
      <c r="AM105" s="428"/>
    </row>
    <row r="106" spans="1:39" ht="13.5" customHeight="1" thickBot="1" x14ac:dyDescent="0.35">
      <c r="A106" s="156">
        <v>0.98958333333333304</v>
      </c>
      <c r="B106" s="154" t="s">
        <v>62</v>
      </c>
      <c r="C106" s="154" t="s">
        <v>62</v>
      </c>
      <c r="D106" s="154" t="s">
        <v>62</v>
      </c>
      <c r="E106" s="154" t="s">
        <v>62</v>
      </c>
      <c r="F106" s="154" t="s">
        <v>62</v>
      </c>
      <c r="G106" s="154" t="s">
        <v>62</v>
      </c>
      <c r="H106" s="154" t="s">
        <v>62</v>
      </c>
      <c r="I106" s="154" t="s">
        <v>62</v>
      </c>
      <c r="J106" s="154" t="s">
        <v>62</v>
      </c>
      <c r="K106" s="154" t="s">
        <v>62</v>
      </c>
      <c r="L106" s="154" t="s">
        <v>62</v>
      </c>
      <c r="M106" s="154" t="s">
        <v>62</v>
      </c>
      <c r="N106" s="154" t="s">
        <v>62</v>
      </c>
      <c r="O106" s="154" t="s">
        <v>62</v>
      </c>
      <c r="P106" s="2"/>
      <c r="Q106" s="431">
        <v>0.98958333333333304</v>
      </c>
      <c r="R106" s="428" t="str">
        <f t="shared" si="25"/>
        <v>*</v>
      </c>
      <c r="S106" s="428" t="str">
        <f t="shared" si="26"/>
        <v>*</v>
      </c>
      <c r="T106" s="428" t="str">
        <f t="shared" si="27"/>
        <v>*</v>
      </c>
      <c r="U106" s="428" t="str">
        <f t="shared" si="28"/>
        <v>*</v>
      </c>
      <c r="V106" s="428" t="str">
        <f t="shared" si="29"/>
        <v>*</v>
      </c>
      <c r="W106" s="428" t="str">
        <f t="shared" si="30"/>
        <v>*</v>
      </c>
      <c r="X106" s="428">
        <f t="shared" si="31"/>
        <v>29.8</v>
      </c>
      <c r="Y106" s="428" t="str">
        <f t="shared" si="32"/>
        <v>-</v>
      </c>
      <c r="Z106" s="428" t="str">
        <f t="shared" si="33"/>
        <v>-</v>
      </c>
      <c r="AA106" s="428" t="str">
        <f t="shared" si="34"/>
        <v>-</v>
      </c>
      <c r="AB106" s="428">
        <f t="shared" si="35"/>
        <v>26</v>
      </c>
      <c r="AC106" s="428" t="str">
        <f t="shared" si="36"/>
        <v>-</v>
      </c>
      <c r="AD106" s="428">
        <f t="shared" si="37"/>
        <v>26.5</v>
      </c>
      <c r="AE106" s="428" t="str">
        <f t="shared" si="38"/>
        <v>-</v>
      </c>
      <c r="AF106" s="428" t="str">
        <f t="shared" si="39"/>
        <v>*</v>
      </c>
      <c r="AG106" s="428" t="str">
        <f t="shared" si="40"/>
        <v>*</v>
      </c>
      <c r="AH106" s="428" t="str">
        <f t="shared" si="41"/>
        <v>*</v>
      </c>
      <c r="AI106" s="428" t="str">
        <f t="shared" si="42"/>
        <v>*</v>
      </c>
      <c r="AJ106" s="428" t="str">
        <f t="shared" si="43"/>
        <v>*</v>
      </c>
      <c r="AK106" s="428" t="str">
        <f t="shared" si="44"/>
        <v>*</v>
      </c>
      <c r="AL106" s="428" t="str">
        <f t="shared" si="45"/>
        <v>*</v>
      </c>
      <c r="AM106" s="428"/>
    </row>
    <row r="107" spans="1:39" ht="13.5" customHeight="1" thickTop="1" x14ac:dyDescent="0.3">
      <c r="A107" s="157" t="s">
        <v>45</v>
      </c>
      <c r="B107" s="158">
        <f t="shared" ref="B107:M107" si="46">SUM(B39:B86)</f>
        <v>0</v>
      </c>
      <c r="C107" s="158">
        <f t="shared" si="46"/>
        <v>0</v>
      </c>
      <c r="D107" s="158">
        <f t="shared" si="46"/>
        <v>0</v>
      </c>
      <c r="E107" s="158">
        <f t="shared" si="46"/>
        <v>0</v>
      </c>
      <c r="F107" s="158">
        <f t="shared" si="46"/>
        <v>0</v>
      </c>
      <c r="G107" s="158">
        <f t="shared" si="46"/>
        <v>0</v>
      </c>
      <c r="H107" s="158">
        <f t="shared" si="46"/>
        <v>0</v>
      </c>
      <c r="I107" s="158">
        <f t="shared" si="46"/>
        <v>0</v>
      </c>
      <c r="J107" s="158">
        <f t="shared" si="46"/>
        <v>0</v>
      </c>
      <c r="K107" s="158">
        <f t="shared" si="46"/>
        <v>0</v>
      </c>
      <c r="L107" s="158">
        <f t="shared" si="46"/>
        <v>0</v>
      </c>
      <c r="M107" s="158">
        <f t="shared" si="46"/>
        <v>0</v>
      </c>
      <c r="N107" s="159"/>
      <c r="O107" s="159"/>
      <c r="Q107" s="428" t="s">
        <v>234</v>
      </c>
      <c r="R107" s="432" t="str">
        <f>IFERROR(AVERAGE(R51:R58,R67:R74),"-")</f>
        <v>-</v>
      </c>
      <c r="S107" s="432" t="str">
        <f t="shared" ref="S107:AL107" si="47">IFERROR(AVERAGE(S51:S58,S67:S74),"-")</f>
        <v>-</v>
      </c>
      <c r="T107" s="432" t="str">
        <f t="shared" si="47"/>
        <v>-</v>
      </c>
      <c r="U107" s="432" t="str">
        <f t="shared" si="47"/>
        <v>-</v>
      </c>
      <c r="V107" s="432" t="str">
        <f t="shared" si="47"/>
        <v>-</v>
      </c>
      <c r="W107" s="432" t="str">
        <f t="shared" si="47"/>
        <v>-</v>
      </c>
      <c r="X107" s="432">
        <f t="shared" si="47"/>
        <v>24.524999999999999</v>
      </c>
      <c r="Y107" s="432">
        <f t="shared" si="47"/>
        <v>22.206249999999997</v>
      </c>
      <c r="Z107" s="432">
        <f t="shared" si="47"/>
        <v>23.774999999999995</v>
      </c>
      <c r="AA107" s="432">
        <f t="shared" si="47"/>
        <v>25.862500000000001</v>
      </c>
      <c r="AB107" s="432">
        <f t="shared" si="47"/>
        <v>25.612500000000001</v>
      </c>
      <c r="AC107" s="432">
        <f t="shared" si="47"/>
        <v>23.862500000000001</v>
      </c>
      <c r="AD107" s="432">
        <f t="shared" si="47"/>
        <v>23.737500000000001</v>
      </c>
      <c r="AE107" s="432">
        <f t="shared" si="47"/>
        <v>22.599999999999998</v>
      </c>
      <c r="AF107" s="432">
        <f t="shared" si="47"/>
        <v>22.674999999999997</v>
      </c>
      <c r="AG107" s="432" t="str">
        <f t="shared" si="47"/>
        <v>-</v>
      </c>
      <c r="AH107" s="432" t="str">
        <f t="shared" si="47"/>
        <v>-</v>
      </c>
      <c r="AI107" s="432" t="str">
        <f t="shared" si="47"/>
        <v>-</v>
      </c>
      <c r="AJ107" s="432" t="str">
        <f t="shared" si="47"/>
        <v>-</v>
      </c>
      <c r="AK107" s="432" t="str">
        <f t="shared" si="47"/>
        <v>-</v>
      </c>
      <c r="AL107" s="432" t="str">
        <f t="shared" si="47"/>
        <v>-</v>
      </c>
      <c r="AM107" s="428"/>
    </row>
    <row r="108" spans="1:39" ht="13.5" customHeight="1" x14ac:dyDescent="0.3">
      <c r="A108" s="160" t="s">
        <v>46</v>
      </c>
      <c r="B108" s="154">
        <f t="shared" ref="B108:M108" si="48">SUM(B35:B98)</f>
        <v>0</v>
      </c>
      <c r="C108" s="154">
        <f t="shared" si="48"/>
        <v>0</v>
      </c>
      <c r="D108" s="154">
        <f t="shared" si="48"/>
        <v>0</v>
      </c>
      <c r="E108" s="154">
        <f t="shared" si="48"/>
        <v>0</v>
      </c>
      <c r="F108" s="154">
        <f t="shared" si="48"/>
        <v>0</v>
      </c>
      <c r="G108" s="154">
        <f t="shared" si="48"/>
        <v>0</v>
      </c>
      <c r="H108" s="154">
        <f t="shared" si="48"/>
        <v>0</v>
      </c>
      <c r="I108" s="154">
        <f t="shared" si="48"/>
        <v>0</v>
      </c>
      <c r="J108" s="154">
        <f t="shared" si="48"/>
        <v>0</v>
      </c>
      <c r="K108" s="154">
        <f t="shared" si="48"/>
        <v>0</v>
      </c>
      <c r="L108" s="154">
        <f t="shared" si="48"/>
        <v>0</v>
      </c>
      <c r="M108" s="154">
        <f t="shared" si="48"/>
        <v>0</v>
      </c>
      <c r="N108" s="161"/>
      <c r="O108" s="161"/>
      <c r="Q108" s="428"/>
      <c r="R108" s="428"/>
      <c r="S108" s="428"/>
      <c r="T108" s="428"/>
      <c r="U108" s="428"/>
      <c r="V108" s="428"/>
      <c r="W108" s="428"/>
      <c r="X108" s="428"/>
      <c r="Y108" s="428"/>
      <c r="Z108" s="428"/>
      <c r="AA108" s="428"/>
      <c r="AB108" s="428"/>
      <c r="AC108" s="428"/>
      <c r="AD108" s="428"/>
      <c r="AE108" s="428"/>
      <c r="AF108" s="428"/>
      <c r="AG108" s="428"/>
      <c r="AH108" s="428"/>
      <c r="AI108" s="428"/>
      <c r="AJ108" s="428"/>
      <c r="AK108" s="428"/>
      <c r="AL108" s="428"/>
      <c r="AM108" s="428"/>
    </row>
    <row r="109" spans="1:39" ht="13.5" customHeight="1" x14ac:dyDescent="0.3">
      <c r="A109" s="154" t="s">
        <v>47</v>
      </c>
      <c r="B109" s="154">
        <f t="shared" ref="B109:M109" si="49">SUM(B35:B106)</f>
        <v>0</v>
      </c>
      <c r="C109" s="154">
        <f t="shared" si="49"/>
        <v>0</v>
      </c>
      <c r="D109" s="154">
        <f t="shared" si="49"/>
        <v>0</v>
      </c>
      <c r="E109" s="154">
        <f t="shared" si="49"/>
        <v>0</v>
      </c>
      <c r="F109" s="154">
        <f t="shared" si="49"/>
        <v>0</v>
      </c>
      <c r="G109" s="154">
        <f t="shared" si="49"/>
        <v>0</v>
      </c>
      <c r="H109" s="154">
        <f t="shared" si="49"/>
        <v>0</v>
      </c>
      <c r="I109" s="154">
        <f t="shared" si="49"/>
        <v>0</v>
      </c>
      <c r="J109" s="154">
        <f t="shared" si="49"/>
        <v>0</v>
      </c>
      <c r="K109" s="154">
        <f t="shared" si="49"/>
        <v>0</v>
      </c>
      <c r="L109" s="154">
        <f t="shared" si="49"/>
        <v>0</v>
      </c>
      <c r="M109" s="154">
        <f t="shared" si="49"/>
        <v>0</v>
      </c>
      <c r="N109" s="161"/>
      <c r="O109" s="161"/>
      <c r="Q109" s="429" t="s">
        <v>51</v>
      </c>
      <c r="R109" s="430">
        <f t="shared" ref="R109:AL109" si="50">R10</f>
        <v>45719</v>
      </c>
      <c r="S109" s="430">
        <f t="shared" si="50"/>
        <v>45720</v>
      </c>
      <c r="T109" s="430">
        <f t="shared" si="50"/>
        <v>45721</v>
      </c>
      <c r="U109" s="430">
        <f t="shared" si="50"/>
        <v>45722</v>
      </c>
      <c r="V109" s="430">
        <f t="shared" si="50"/>
        <v>45723</v>
      </c>
      <c r="W109" s="430">
        <f t="shared" si="50"/>
        <v>45724</v>
      </c>
      <c r="X109" s="430">
        <f t="shared" si="50"/>
        <v>45725</v>
      </c>
      <c r="Y109" s="430">
        <f t="shared" si="50"/>
        <v>45726</v>
      </c>
      <c r="Z109" s="430">
        <f t="shared" si="50"/>
        <v>45727</v>
      </c>
      <c r="AA109" s="430">
        <f t="shared" si="50"/>
        <v>45728</v>
      </c>
      <c r="AB109" s="430">
        <f t="shared" si="50"/>
        <v>45729</v>
      </c>
      <c r="AC109" s="430">
        <f t="shared" si="50"/>
        <v>45730</v>
      </c>
      <c r="AD109" s="430">
        <f t="shared" si="50"/>
        <v>45731</v>
      </c>
      <c r="AE109" s="430">
        <f t="shared" si="50"/>
        <v>45732</v>
      </c>
      <c r="AF109" s="430">
        <f t="shared" si="50"/>
        <v>45733</v>
      </c>
      <c r="AG109" s="430">
        <f t="shared" si="50"/>
        <v>45734</v>
      </c>
      <c r="AH109" s="430">
        <f t="shared" si="50"/>
        <v>45735</v>
      </c>
      <c r="AI109" s="430">
        <f t="shared" si="50"/>
        <v>45736</v>
      </c>
      <c r="AJ109" s="430">
        <f t="shared" si="50"/>
        <v>45737</v>
      </c>
      <c r="AK109" s="430">
        <f t="shared" si="50"/>
        <v>45738</v>
      </c>
      <c r="AL109" s="430">
        <f t="shared" si="50"/>
        <v>45739</v>
      </c>
      <c r="AM109" s="428"/>
    </row>
    <row r="110" spans="1:39" ht="13.5" customHeight="1" thickBot="1" x14ac:dyDescent="0.35">
      <c r="A110" s="162" t="s">
        <v>48</v>
      </c>
      <c r="B110" s="162">
        <f t="shared" ref="B110:M110" si="51">SUM(B11:B106)</f>
        <v>0</v>
      </c>
      <c r="C110" s="162">
        <f t="shared" si="51"/>
        <v>0</v>
      </c>
      <c r="D110" s="162">
        <f t="shared" si="51"/>
        <v>0</v>
      </c>
      <c r="E110" s="162">
        <f t="shared" si="51"/>
        <v>0</v>
      </c>
      <c r="F110" s="162">
        <f t="shared" si="51"/>
        <v>0</v>
      </c>
      <c r="G110" s="162">
        <f t="shared" si="51"/>
        <v>0</v>
      </c>
      <c r="H110" s="162">
        <f t="shared" si="51"/>
        <v>0</v>
      </c>
      <c r="I110" s="162">
        <f t="shared" si="51"/>
        <v>0</v>
      </c>
      <c r="J110" s="162">
        <f t="shared" si="51"/>
        <v>0</v>
      </c>
      <c r="K110" s="162">
        <f t="shared" si="51"/>
        <v>0</v>
      </c>
      <c r="L110" s="162">
        <f t="shared" si="51"/>
        <v>0</v>
      </c>
      <c r="M110" s="162">
        <f t="shared" si="51"/>
        <v>0</v>
      </c>
      <c r="N110" s="163"/>
      <c r="O110" s="163"/>
      <c r="Q110" s="433" t="s">
        <v>45</v>
      </c>
      <c r="R110" s="434" t="str">
        <f>IFERROR(SUM($G107:$M107)/$B107,"-")</f>
        <v>-</v>
      </c>
      <c r="S110" s="434" t="str">
        <f>IFERROR(SUM($G211:$M211)/$B211,"-")</f>
        <v>-</v>
      </c>
      <c r="T110" s="434" t="str">
        <f>IFERROR(SUM($G315:$M315)/$B315,"-")</f>
        <v>-</v>
      </c>
      <c r="U110" s="434" t="str">
        <f>IFERROR(SUM($G419:$M419)/$B419,"-")</f>
        <v>-</v>
      </c>
      <c r="V110" s="434" t="str">
        <f>IFERROR(SUM($G523:$M523)/$B523,"-")</f>
        <v>-</v>
      </c>
      <c r="W110" s="434" t="str">
        <f>IFERROR(SUM($G627:$M627)/$B627,"-")</f>
        <v>-</v>
      </c>
      <c r="X110" s="434">
        <f>IFERROR(SUM($G731:$M731)/$B731,"-")</f>
        <v>5.1643192488262914E-2</v>
      </c>
      <c r="Y110" s="434">
        <f>IFERROR(SUM($G835:$M835)/$B835,"-")</f>
        <v>8.7912087912087919E-2</v>
      </c>
      <c r="Z110" s="434">
        <f>IFERROR(SUM($G939:$M939)/$B939,"-")</f>
        <v>6.4343163538873996E-2</v>
      </c>
      <c r="AA110" s="434">
        <f>IFERROR(SUM($G1043:$M1043)/$B1043,"-")</f>
        <v>7.1240105540897103E-2</v>
      </c>
      <c r="AB110" s="434">
        <f>IFERROR(SUM($G1147:$M1147)/$B1147,"-")</f>
        <v>4.2918454935622317E-2</v>
      </c>
      <c r="AC110" s="434">
        <f>IFERROR(SUM($G1251:$M1251)/$B1251,"-")</f>
        <v>5.5201698513800426E-2</v>
      </c>
      <c r="AD110" s="434">
        <f>IFERROR(SUM($G1355:$M1355)/$B1355,"-")</f>
        <v>5.185185185185185E-2</v>
      </c>
      <c r="AE110" s="434">
        <f>IFERROR(SUM($G1459:$M1459)/$B1459,"-")</f>
        <v>0.10619469026548672</v>
      </c>
      <c r="AF110" s="434">
        <f>IFERROR(SUM($G1563:$M1563)/$B1563,"-")</f>
        <v>5.5299539170506916E-2</v>
      </c>
      <c r="AG110" s="434" t="str">
        <f>IFERROR(SUM($G1667:$M1667)/$B1667,"-")</f>
        <v>-</v>
      </c>
      <c r="AH110" s="434" t="str">
        <f>IFERROR(SUM($G1771:$M1771)/$B1771,"-")</f>
        <v>-</v>
      </c>
      <c r="AI110" s="434" t="str">
        <f>IFERROR(SUM($G1875:$M1875)/$B1875,"-")</f>
        <v>-</v>
      </c>
      <c r="AJ110" s="434" t="str">
        <f>IFERROR(SUM($G1979:$M1979)/$B1979,"-")</f>
        <v>-</v>
      </c>
      <c r="AK110" s="434" t="str">
        <f>IFERROR(SUM($G2083:$M2083)/$B2083,"-")</f>
        <v>-</v>
      </c>
      <c r="AL110" s="434" t="str">
        <f>IFERROR(SUM($G2187:$M2187)/$B2187,"-")</f>
        <v>-</v>
      </c>
      <c r="AM110" s="428"/>
    </row>
    <row r="111" spans="1:39" ht="13.5" customHeight="1" thickTop="1" x14ac:dyDescent="0.3">
      <c r="N111" s="164"/>
      <c r="O111" s="164"/>
      <c r="Q111" s="433" t="s">
        <v>46</v>
      </c>
      <c r="R111" s="434" t="str">
        <f>IFERROR(SUM($G108:$M108)/$B108,"-")</f>
        <v>-</v>
      </c>
      <c r="S111" s="434" t="str">
        <f>IFERROR(SUM($G212:$M212)/$B212,"-")</f>
        <v>-</v>
      </c>
      <c r="T111" s="434" t="str">
        <f>IFERROR(SUM($G316:$M316)/$B316,"-")</f>
        <v>-</v>
      </c>
      <c r="U111" s="434" t="str">
        <f>IFERROR(SUM($G420:$M420)/$B420,"-")</f>
        <v>-</v>
      </c>
      <c r="V111" s="434" t="str">
        <f>IFERROR(SUM($G524:$M524)/$B524,"-")</f>
        <v>-</v>
      </c>
      <c r="W111" s="434" t="str">
        <f>IFERROR(SUM($G628:$M628)/$B628,"-")</f>
        <v>-</v>
      </c>
      <c r="X111" s="434">
        <f>IFERROR(SUM($G732:$M732)/$B732,"-")</f>
        <v>5.701754385964912E-2</v>
      </c>
      <c r="Y111" s="434">
        <f>IFERROR(SUM($G836:$M836)/$B836,"-")</f>
        <v>9.3366093366093361E-2</v>
      </c>
      <c r="Z111" s="434">
        <f>IFERROR(SUM($G940:$M940)/$B940,"-")</f>
        <v>7.2289156626506021E-2</v>
      </c>
      <c r="AA111" s="434">
        <f>IFERROR(SUM($G1044:$M1044)/$B1044,"-")</f>
        <v>7.8014184397163122E-2</v>
      </c>
      <c r="AB111" s="434">
        <f>IFERROR(SUM($G1148:$M1148)/$B1148,"-")</f>
        <v>4.6065259117082535E-2</v>
      </c>
      <c r="AC111" s="434">
        <f>IFERROR(SUM($G1252:$M1252)/$B1252,"-")</f>
        <v>5.8027079303675046E-2</v>
      </c>
      <c r="AD111" s="434">
        <f>IFERROR(SUM($G1356:$M1356)/$B1356,"-")</f>
        <v>6.0606060606060608E-2</v>
      </c>
      <c r="AE111" s="434">
        <f>IFERROR(SUM($G1460:$M1460)/$B1460,"-")</f>
        <v>0.10330578512396695</v>
      </c>
      <c r="AF111" s="434">
        <f>IFERROR(SUM($G1564:$M1564)/$B1564,"-")</f>
        <v>6.0606060606060608E-2</v>
      </c>
      <c r="AG111" s="434" t="str">
        <f>IFERROR(SUM($G1668:$M1668)/$B1668,"-")</f>
        <v>-</v>
      </c>
      <c r="AH111" s="434" t="str">
        <f>IFERROR(SUM($G1772:$M1772)/$B1772,"-")</f>
        <v>-</v>
      </c>
      <c r="AI111" s="434" t="str">
        <f>IFERROR(SUM($G1876:$M1876)/$B1876,"-")</f>
        <v>-</v>
      </c>
      <c r="AJ111" s="434" t="str">
        <f>IFERROR(SUM($G1980:$M1980)/$B1980,"-")</f>
        <v>-</v>
      </c>
      <c r="AK111" s="434" t="str">
        <f>IFERROR(SUM($G2084:$M2084)/$B2084,"-")</f>
        <v>-</v>
      </c>
      <c r="AL111" s="434" t="str">
        <f>IFERROR(SUM($G2188:$M2188)/$B2188,"-")</f>
        <v>-</v>
      </c>
      <c r="AM111" s="428"/>
    </row>
    <row r="112" spans="1:39" ht="13.5" customHeight="1" thickBot="1" x14ac:dyDescent="0.35">
      <c r="A112" s="165" t="s">
        <v>10</v>
      </c>
      <c r="B112" s="166" t="s">
        <v>55</v>
      </c>
      <c r="C112" s="166">
        <f>C8+1</f>
        <v>45720</v>
      </c>
      <c r="D112" s="165"/>
      <c r="E112" s="165"/>
      <c r="F112" s="165"/>
      <c r="G112" s="165"/>
      <c r="H112" s="165"/>
      <c r="I112" s="165"/>
      <c r="J112" s="165"/>
      <c r="K112" s="165"/>
      <c r="L112" s="165"/>
      <c r="M112" s="165"/>
      <c r="N112" s="167"/>
      <c r="O112" s="167"/>
      <c r="Q112" s="435" t="s">
        <v>47</v>
      </c>
      <c r="R112" s="434" t="str">
        <f>IFERROR(SUM($G109:$M109)/$B109,"-")</f>
        <v>-</v>
      </c>
      <c r="S112" s="434" t="str">
        <f>IFERROR(SUM($G213:$M213)/$B213,"-")</f>
        <v>-</v>
      </c>
      <c r="T112" s="434" t="str">
        <f>IFERROR(SUM($G317:$M317)/$B317,"-")</f>
        <v>-</v>
      </c>
      <c r="U112" s="434" t="str">
        <f>IFERROR(SUM($G421:$M421)/$B421,"-")</f>
        <v>-</v>
      </c>
      <c r="V112" s="434" t="str">
        <f>IFERROR(SUM($G525:$M525)/$B525,"-")</f>
        <v>-</v>
      </c>
      <c r="W112" s="434" t="str">
        <f>IFERROR(SUM($G629:$M629)/$B629,"-")</f>
        <v>-</v>
      </c>
      <c r="X112" s="434">
        <f>IFERROR(SUM($G733:$M733)/$B733,"-")</f>
        <v>5.6034482758620691E-2</v>
      </c>
      <c r="Y112" s="434">
        <f>IFERROR(SUM($G837:$M837)/$B837,"-")</f>
        <v>9.3366093366093361E-2</v>
      </c>
      <c r="Z112" s="434">
        <f>IFERROR(SUM($G941:$M941)/$B941,"-")</f>
        <v>7.1258907363420429E-2</v>
      </c>
      <c r="AA112" s="434">
        <f>IFERROR(SUM($G1045:$M1045)/$B1045,"-")</f>
        <v>7.7647058823529416E-2</v>
      </c>
      <c r="AB112" s="434">
        <f>IFERROR(SUM($G1149:$M1149)/$B1149,"-")</f>
        <v>4.5454545454545456E-2</v>
      </c>
      <c r="AC112" s="434">
        <f>IFERROR(SUM($G1253:$M1253)/$B1253,"-")</f>
        <v>5.9160305343511452E-2</v>
      </c>
      <c r="AD112" s="434">
        <f>IFERROR(SUM($G1357:$M1357)/$B1357,"-")</f>
        <v>6.0897435897435896E-2</v>
      </c>
      <c r="AE112" s="434">
        <f>IFERROR(SUM($G1461:$M1461)/$B1461,"-")</f>
        <v>0.102880658436214</v>
      </c>
      <c r="AF112" s="434">
        <f>IFERROR(SUM($G1565:$M1565)/$B1565,"-")</f>
        <v>6.0606060606060608E-2</v>
      </c>
      <c r="AG112" s="434" t="str">
        <f>IFERROR(SUM($G1669:$M1669)/$B1669,"-")</f>
        <v>-</v>
      </c>
      <c r="AH112" s="434" t="str">
        <f>IFERROR(SUM($G1773:$M1773)/$B1773,"-")</f>
        <v>-</v>
      </c>
      <c r="AI112" s="434" t="str">
        <f>IFERROR(SUM($G1877:$M1877)/$B1877,"-")</f>
        <v>-</v>
      </c>
      <c r="AJ112" s="434" t="str">
        <f>IFERROR(SUM($G1981:$M1981)/$B1981,"-")</f>
        <v>-</v>
      </c>
      <c r="AK112" s="434" t="str">
        <f>IFERROR(SUM($G2085:$M2085)/$B2085,"-")</f>
        <v>-</v>
      </c>
      <c r="AL112" s="434" t="str">
        <f>IFERROR(SUM($G2189:$M2189)/$B2189,"-")</f>
        <v>-</v>
      </c>
      <c r="AM112" s="428"/>
    </row>
    <row r="113" spans="1:39" ht="13.5" customHeight="1" thickTop="1" thickBot="1" x14ac:dyDescent="0.35">
      <c r="A113" s="165"/>
      <c r="B113" s="563" t="s">
        <v>31</v>
      </c>
      <c r="C113" s="563" t="s">
        <v>32</v>
      </c>
      <c r="D113" s="563" t="s">
        <v>33</v>
      </c>
      <c r="E113" s="563" t="s">
        <v>34</v>
      </c>
      <c r="F113" s="563" t="s">
        <v>35</v>
      </c>
      <c r="G113" s="563" t="s">
        <v>36</v>
      </c>
      <c r="H113" s="563" t="s">
        <v>37</v>
      </c>
      <c r="I113" s="563" t="s">
        <v>38</v>
      </c>
      <c r="J113" s="563" t="s">
        <v>39</v>
      </c>
      <c r="K113" s="563" t="s">
        <v>40</v>
      </c>
      <c r="L113" s="563" t="s">
        <v>41</v>
      </c>
      <c r="M113" s="563" t="s">
        <v>42</v>
      </c>
      <c r="N113" s="565" t="s">
        <v>43</v>
      </c>
      <c r="O113" s="565" t="s">
        <v>44</v>
      </c>
      <c r="Q113" s="435" t="s">
        <v>48</v>
      </c>
      <c r="R113" s="434" t="str">
        <f>IFERROR(SUM($G110:$M110)/$B110,"-")</f>
        <v>-</v>
      </c>
      <c r="S113" s="434" t="str">
        <f>IFERROR(SUM($G214:$M214)/$B214,"-")</f>
        <v>-</v>
      </c>
      <c r="T113" s="434" t="str">
        <f>IFERROR(SUM($G318:$M318)/$B318,"-")</f>
        <v>-</v>
      </c>
      <c r="U113" s="434" t="str">
        <f>IFERROR(SUM($G422:$M422)/$B422,"-")</f>
        <v>-</v>
      </c>
      <c r="V113" s="434" t="str">
        <f>IFERROR(SUM($G526:$M526)/$B526,"-")</f>
        <v>-</v>
      </c>
      <c r="W113" s="434" t="str">
        <f>IFERROR(SUM($G630:$M630)/$B630,"-")</f>
        <v>-</v>
      </c>
      <c r="X113" s="434">
        <f>IFERROR(SUM($G734:$M734)/$B734,"-")</f>
        <v>5.6034482758620691E-2</v>
      </c>
      <c r="Y113" s="434">
        <f>IFERROR(SUM($G838:$M838)/$B838,"-")</f>
        <v>9.2457420924574207E-2</v>
      </c>
      <c r="Z113" s="434">
        <f>IFERROR(SUM($G942:$M942)/$B942,"-")</f>
        <v>7.1090047393364927E-2</v>
      </c>
      <c r="AA113" s="434">
        <f>IFERROR(SUM($G1046:$M1046)/$B1046,"-")</f>
        <v>7.8886310904872387E-2</v>
      </c>
      <c r="AB113" s="434">
        <f>IFERROR(SUM($G1150:$M1150)/$B1150,"-")</f>
        <v>4.519774011299435E-2</v>
      </c>
      <c r="AC113" s="434">
        <f>IFERROR(SUM($G1254:$M1254)/$B1254,"-")</f>
        <v>6.0377358490566038E-2</v>
      </c>
      <c r="AD113" s="434">
        <f>IFERROR(SUM($G1358:$M1358)/$B1358,"-")</f>
        <v>6.0509554140127389E-2</v>
      </c>
      <c r="AE113" s="434">
        <f>IFERROR(SUM($G1462:$M1462)/$B1462,"-")</f>
        <v>9.8814229249011856E-2</v>
      </c>
      <c r="AF113" s="434">
        <f>IFERROR(SUM($G1566:$M1566)/$B1566,"-")</f>
        <v>5.9322033898305086E-2</v>
      </c>
      <c r="AG113" s="434" t="str">
        <f>IFERROR(SUM($G1670:$M1670)/$B1670,"-")</f>
        <v>-</v>
      </c>
      <c r="AH113" s="434" t="str">
        <f>IFERROR(SUM($G1774:$M1774)/$B1774,"-")</f>
        <v>-</v>
      </c>
      <c r="AI113" s="434" t="str">
        <f>IFERROR(SUM($G1878:$M1878)/$B1878,"-")</f>
        <v>-</v>
      </c>
      <c r="AJ113" s="434" t="str">
        <f>IFERROR(SUM($G1982:$M1982)/$B1982,"-")</f>
        <v>-</v>
      </c>
      <c r="AK113" s="434" t="str">
        <f>IFERROR(SUM($G2086:$M2086)/$B2086,"-")</f>
        <v>-</v>
      </c>
      <c r="AL113" s="434" t="str">
        <f>IFERROR(SUM($G2190:$M2190)/$B2190,"-")</f>
        <v>-</v>
      </c>
      <c r="AM113" s="428"/>
    </row>
    <row r="114" spans="1:39" ht="13.5" customHeight="1" thickTop="1" thickBot="1" x14ac:dyDescent="0.35">
      <c r="A114" s="168" t="s">
        <v>51</v>
      </c>
      <c r="B114" s="564"/>
      <c r="C114" s="564"/>
      <c r="D114" s="564"/>
      <c r="E114" s="564"/>
      <c r="F114" s="564"/>
      <c r="G114" s="564"/>
      <c r="H114" s="564"/>
      <c r="I114" s="564"/>
      <c r="J114" s="564"/>
      <c r="K114" s="564"/>
      <c r="L114" s="564"/>
      <c r="M114" s="564"/>
      <c r="N114" s="566"/>
      <c r="O114" s="566"/>
      <c r="AM114" s="428"/>
    </row>
    <row r="115" spans="1:39" ht="13.5" customHeight="1" thickTop="1" x14ac:dyDescent="0.3">
      <c r="A115" s="153">
        <v>0</v>
      </c>
      <c r="B115" s="154" t="s">
        <v>62</v>
      </c>
      <c r="C115" s="154" t="s">
        <v>62</v>
      </c>
      <c r="D115" s="154" t="s">
        <v>62</v>
      </c>
      <c r="E115" s="154" t="s">
        <v>62</v>
      </c>
      <c r="F115" s="154" t="s">
        <v>62</v>
      </c>
      <c r="G115" s="154" t="s">
        <v>62</v>
      </c>
      <c r="H115" s="154" t="s">
        <v>62</v>
      </c>
      <c r="I115" s="154" t="s">
        <v>62</v>
      </c>
      <c r="J115" s="154" t="s">
        <v>62</v>
      </c>
      <c r="K115" s="154" t="s">
        <v>62</v>
      </c>
      <c r="L115" s="154" t="s">
        <v>62</v>
      </c>
      <c r="M115" s="154" t="s">
        <v>62</v>
      </c>
      <c r="N115" s="154" t="s">
        <v>62</v>
      </c>
      <c r="O115" s="154" t="s">
        <v>62</v>
      </c>
      <c r="P115" s="2"/>
      <c r="R115" s="430">
        <f>R10</f>
        <v>45719</v>
      </c>
      <c r="S115" s="430">
        <f t="shared" ref="S115:AL115" si="52">S10</f>
        <v>45720</v>
      </c>
      <c r="T115" s="430">
        <f t="shared" si="52"/>
        <v>45721</v>
      </c>
      <c r="U115" s="430">
        <f t="shared" si="52"/>
        <v>45722</v>
      </c>
      <c r="V115" s="430">
        <f t="shared" si="52"/>
        <v>45723</v>
      </c>
      <c r="W115" s="430">
        <f t="shared" si="52"/>
        <v>45724</v>
      </c>
      <c r="X115" s="430">
        <f t="shared" si="52"/>
        <v>45725</v>
      </c>
      <c r="Y115" s="430">
        <f t="shared" si="52"/>
        <v>45726</v>
      </c>
      <c r="Z115" s="430">
        <f t="shared" si="52"/>
        <v>45727</v>
      </c>
      <c r="AA115" s="430">
        <f t="shared" si="52"/>
        <v>45728</v>
      </c>
      <c r="AB115" s="430">
        <f t="shared" si="52"/>
        <v>45729</v>
      </c>
      <c r="AC115" s="430">
        <f t="shared" si="52"/>
        <v>45730</v>
      </c>
      <c r="AD115" s="430">
        <f t="shared" si="52"/>
        <v>45731</v>
      </c>
      <c r="AE115" s="430">
        <f t="shared" si="52"/>
        <v>45732</v>
      </c>
      <c r="AF115" s="430">
        <f t="shared" si="52"/>
        <v>45733</v>
      </c>
      <c r="AG115" s="430">
        <f t="shared" si="52"/>
        <v>45734</v>
      </c>
      <c r="AH115" s="430">
        <f t="shared" si="52"/>
        <v>45735</v>
      </c>
      <c r="AI115" s="430">
        <f t="shared" si="52"/>
        <v>45736</v>
      </c>
      <c r="AJ115" s="430">
        <f t="shared" si="52"/>
        <v>45737</v>
      </c>
      <c r="AK115" s="430">
        <f t="shared" si="52"/>
        <v>45738</v>
      </c>
      <c r="AL115" s="430">
        <f t="shared" si="52"/>
        <v>45739</v>
      </c>
      <c r="AM115" s="428"/>
    </row>
    <row r="116" spans="1:39" ht="13.5" customHeight="1" x14ac:dyDescent="0.3">
      <c r="A116" s="155">
        <v>1.0416666666666666E-2</v>
      </c>
      <c r="B116" s="154" t="s">
        <v>62</v>
      </c>
      <c r="C116" s="154" t="s">
        <v>62</v>
      </c>
      <c r="D116" s="154" t="s">
        <v>62</v>
      </c>
      <c r="E116" s="154" t="s">
        <v>62</v>
      </c>
      <c r="F116" s="154" t="s">
        <v>62</v>
      </c>
      <c r="G116" s="154" t="s">
        <v>62</v>
      </c>
      <c r="H116" s="154" t="s">
        <v>62</v>
      </c>
      <c r="I116" s="154" t="s">
        <v>62</v>
      </c>
      <c r="J116" s="154" t="s">
        <v>62</v>
      </c>
      <c r="K116" s="154" t="s">
        <v>62</v>
      </c>
      <c r="L116" s="154" t="s">
        <v>62</v>
      </c>
      <c r="M116" s="154" t="s">
        <v>62</v>
      </c>
      <c r="N116" s="154" t="s">
        <v>62</v>
      </c>
      <c r="O116" s="154" t="s">
        <v>62</v>
      </c>
      <c r="P116" s="2"/>
      <c r="Q116" s="433" t="s">
        <v>89</v>
      </c>
      <c r="R116" s="438">
        <f>$N$110</f>
        <v>0</v>
      </c>
      <c r="S116" s="438">
        <f>$N$214</f>
        <v>0</v>
      </c>
      <c r="T116" s="438">
        <f>$N$318</f>
        <v>0</v>
      </c>
      <c r="U116" s="438">
        <f>$N$422</f>
        <v>0</v>
      </c>
      <c r="V116" s="438">
        <f>$N$526</f>
        <v>0</v>
      </c>
      <c r="W116" s="438">
        <f>$N$630</f>
        <v>0</v>
      </c>
      <c r="X116" s="438">
        <f>$N$734</f>
        <v>23.7</v>
      </c>
      <c r="Y116" s="438">
        <f>$N$838</f>
        <v>24.4</v>
      </c>
      <c r="Z116" s="438">
        <f>$N$942</f>
        <v>24.6</v>
      </c>
      <c r="AA116" s="438">
        <f>$N$1046</f>
        <v>24.9</v>
      </c>
      <c r="AB116" s="438">
        <f>$N$1150</f>
        <v>25.2</v>
      </c>
      <c r="AC116" s="438">
        <f>$N$1254</f>
        <v>24.3</v>
      </c>
      <c r="AD116" s="438">
        <f>$N$1358</f>
        <v>24.5</v>
      </c>
      <c r="AE116" s="438">
        <f>$N$1462</f>
        <v>22.4</v>
      </c>
      <c r="AF116" s="438">
        <f>$N$1566</f>
        <v>23.8</v>
      </c>
      <c r="AG116" s="438">
        <f>$N$1670</f>
        <v>0</v>
      </c>
      <c r="AH116" s="438">
        <f>$N$1774</f>
        <v>0</v>
      </c>
      <c r="AI116" s="438">
        <f>$N$1878</f>
        <v>0</v>
      </c>
      <c r="AJ116" s="438">
        <f>$N$1982</f>
        <v>0</v>
      </c>
      <c r="AK116" s="438">
        <f>$N$2086</f>
        <v>0</v>
      </c>
      <c r="AL116" s="438">
        <f>$N$2190</f>
        <v>0</v>
      </c>
    </row>
    <row r="117" spans="1:39" ht="13.5" customHeight="1" x14ac:dyDescent="0.3">
      <c r="A117" s="155">
        <v>2.0833333333333332E-2</v>
      </c>
      <c r="B117" s="154" t="s">
        <v>62</v>
      </c>
      <c r="C117" s="154" t="s">
        <v>62</v>
      </c>
      <c r="D117" s="154" t="s">
        <v>62</v>
      </c>
      <c r="E117" s="154" t="s">
        <v>62</v>
      </c>
      <c r="F117" s="154" t="s">
        <v>62</v>
      </c>
      <c r="G117" s="154" t="s">
        <v>62</v>
      </c>
      <c r="H117" s="154" t="s">
        <v>62</v>
      </c>
      <c r="I117" s="154" t="s">
        <v>62</v>
      </c>
      <c r="J117" s="154" t="s">
        <v>62</v>
      </c>
      <c r="K117" s="154" t="s">
        <v>62</v>
      </c>
      <c r="L117" s="154" t="s">
        <v>62</v>
      </c>
      <c r="M117" s="154" t="s">
        <v>62</v>
      </c>
      <c r="N117" s="154" t="s">
        <v>62</v>
      </c>
      <c r="O117" s="154" t="s">
        <v>62</v>
      </c>
      <c r="P117" s="2"/>
      <c r="Q117" s="433" t="s">
        <v>230</v>
      </c>
      <c r="R117" s="438">
        <f>$O$110</f>
        <v>0</v>
      </c>
      <c r="S117" s="438">
        <f>$O$214</f>
        <v>0</v>
      </c>
      <c r="T117" s="438">
        <f>$O$318</f>
        <v>0</v>
      </c>
      <c r="U117" s="438">
        <f>$O$422</f>
        <v>0</v>
      </c>
      <c r="V117" s="438">
        <f>$O$526</f>
        <v>0</v>
      </c>
      <c r="W117" s="438">
        <f>$O$630</f>
        <v>0</v>
      </c>
      <c r="X117" s="438">
        <f>$O$734</f>
        <v>29.8</v>
      </c>
      <c r="Y117" s="438">
        <f>$O$838</f>
        <v>30.3</v>
      </c>
      <c r="Z117" s="438">
        <f>$O$942</f>
        <v>31.5</v>
      </c>
      <c r="AA117" s="438">
        <f>$O$1046</f>
        <v>31.7</v>
      </c>
      <c r="AB117" s="438">
        <f>$O$1150</f>
        <v>32.1</v>
      </c>
      <c r="AC117" s="438">
        <f>$O$1254</f>
        <v>30.1</v>
      </c>
      <c r="AD117" s="438">
        <f>$O$1358</f>
        <v>30.5</v>
      </c>
      <c r="AE117" s="438">
        <f>$O$1462</f>
        <v>27.5</v>
      </c>
      <c r="AF117" s="438">
        <f>$O$1566</f>
        <v>29.2</v>
      </c>
      <c r="AG117" s="438">
        <f>$O$1670</f>
        <v>0</v>
      </c>
      <c r="AH117" s="438">
        <f>$O$1774</f>
        <v>0</v>
      </c>
      <c r="AI117" s="438">
        <f>$O$1878</f>
        <v>0</v>
      </c>
      <c r="AJ117" s="438">
        <f>$O$1982</f>
        <v>0</v>
      </c>
      <c r="AK117" s="438">
        <f>$O$2086</f>
        <v>0</v>
      </c>
      <c r="AL117" s="438">
        <f>$O$2190</f>
        <v>0</v>
      </c>
    </row>
    <row r="118" spans="1:39" ht="13.5" customHeight="1" x14ac:dyDescent="0.3">
      <c r="A118" s="155">
        <v>3.125E-2</v>
      </c>
      <c r="B118" s="154" t="s">
        <v>62</v>
      </c>
      <c r="C118" s="154" t="s">
        <v>62</v>
      </c>
      <c r="D118" s="154" t="s">
        <v>62</v>
      </c>
      <c r="E118" s="154" t="s">
        <v>62</v>
      </c>
      <c r="F118" s="154" t="s">
        <v>62</v>
      </c>
      <c r="G118" s="154" t="s">
        <v>62</v>
      </c>
      <c r="H118" s="154" t="s">
        <v>62</v>
      </c>
      <c r="I118" s="154" t="s">
        <v>62</v>
      </c>
      <c r="J118" s="154" t="s">
        <v>62</v>
      </c>
      <c r="K118" s="154" t="s">
        <v>62</v>
      </c>
      <c r="L118" s="154" t="s">
        <v>62</v>
      </c>
      <c r="M118" s="154" t="s">
        <v>62</v>
      </c>
      <c r="N118" s="154" t="s">
        <v>62</v>
      </c>
      <c r="O118" s="154" t="s">
        <v>62</v>
      </c>
      <c r="P118" s="2"/>
    </row>
    <row r="119" spans="1:39" ht="13.5" customHeight="1" x14ac:dyDescent="0.3">
      <c r="A119" s="155">
        <v>4.1666666666666664E-2</v>
      </c>
      <c r="B119" s="154" t="s">
        <v>62</v>
      </c>
      <c r="C119" s="154" t="s">
        <v>62</v>
      </c>
      <c r="D119" s="154" t="s">
        <v>62</v>
      </c>
      <c r="E119" s="154" t="s">
        <v>62</v>
      </c>
      <c r="F119" s="154" t="s">
        <v>62</v>
      </c>
      <c r="G119" s="154" t="s">
        <v>62</v>
      </c>
      <c r="H119" s="154" t="s">
        <v>62</v>
      </c>
      <c r="I119" s="154" t="s">
        <v>62</v>
      </c>
      <c r="J119" s="154" t="s">
        <v>62</v>
      </c>
      <c r="K119" s="154" t="s">
        <v>62</v>
      </c>
      <c r="L119" s="154" t="s">
        <v>62</v>
      </c>
      <c r="M119" s="154" t="s">
        <v>62</v>
      </c>
      <c r="N119" s="154" t="s">
        <v>62</v>
      </c>
      <c r="O119" s="154" t="s">
        <v>62</v>
      </c>
      <c r="P119" s="2"/>
    </row>
    <row r="120" spans="1:39" ht="13.5" customHeight="1" x14ac:dyDescent="0.3">
      <c r="A120" s="155">
        <v>5.2083333333333336E-2</v>
      </c>
      <c r="B120" s="154" t="s">
        <v>62</v>
      </c>
      <c r="C120" s="154" t="s">
        <v>62</v>
      </c>
      <c r="D120" s="154" t="s">
        <v>62</v>
      </c>
      <c r="E120" s="154" t="s">
        <v>62</v>
      </c>
      <c r="F120" s="154" t="s">
        <v>62</v>
      </c>
      <c r="G120" s="154" t="s">
        <v>62</v>
      </c>
      <c r="H120" s="154" t="s">
        <v>62</v>
      </c>
      <c r="I120" s="154" t="s">
        <v>62</v>
      </c>
      <c r="J120" s="154" t="s">
        <v>62</v>
      </c>
      <c r="K120" s="154" t="s">
        <v>62</v>
      </c>
      <c r="L120" s="154" t="s">
        <v>62</v>
      </c>
      <c r="M120" s="154" t="s">
        <v>62</v>
      </c>
      <c r="N120" s="154" t="s">
        <v>62</v>
      </c>
      <c r="O120" s="154" t="s">
        <v>62</v>
      </c>
      <c r="P120" s="2"/>
    </row>
    <row r="121" spans="1:39" ht="13.5" customHeight="1" x14ac:dyDescent="0.3">
      <c r="A121" s="155">
        <v>6.25E-2</v>
      </c>
      <c r="B121" s="154" t="s">
        <v>62</v>
      </c>
      <c r="C121" s="154" t="s">
        <v>62</v>
      </c>
      <c r="D121" s="154" t="s">
        <v>62</v>
      </c>
      <c r="E121" s="154" t="s">
        <v>62</v>
      </c>
      <c r="F121" s="154" t="s">
        <v>62</v>
      </c>
      <c r="G121" s="154" t="s">
        <v>62</v>
      </c>
      <c r="H121" s="154" t="s">
        <v>62</v>
      </c>
      <c r="I121" s="154" t="s">
        <v>62</v>
      </c>
      <c r="J121" s="154" t="s">
        <v>62</v>
      </c>
      <c r="K121" s="154" t="s">
        <v>62</v>
      </c>
      <c r="L121" s="154" t="s">
        <v>62</v>
      </c>
      <c r="M121" s="154" t="s">
        <v>62</v>
      </c>
      <c r="N121" s="154" t="s">
        <v>62</v>
      </c>
      <c r="O121" s="154" t="s">
        <v>62</v>
      </c>
      <c r="P121" s="2"/>
    </row>
    <row r="122" spans="1:39" ht="13.5" customHeight="1" x14ac:dyDescent="0.3">
      <c r="A122" s="155">
        <v>7.2916666666666699E-2</v>
      </c>
      <c r="B122" s="154" t="s">
        <v>62</v>
      </c>
      <c r="C122" s="154" t="s">
        <v>62</v>
      </c>
      <c r="D122" s="154" t="s">
        <v>62</v>
      </c>
      <c r="E122" s="154" t="s">
        <v>62</v>
      </c>
      <c r="F122" s="154" t="s">
        <v>62</v>
      </c>
      <c r="G122" s="154" t="s">
        <v>62</v>
      </c>
      <c r="H122" s="154" t="s">
        <v>62</v>
      </c>
      <c r="I122" s="154" t="s">
        <v>62</v>
      </c>
      <c r="J122" s="154" t="s">
        <v>62</v>
      </c>
      <c r="K122" s="154" t="s">
        <v>62</v>
      </c>
      <c r="L122" s="154" t="s">
        <v>62</v>
      </c>
      <c r="M122" s="154" t="s">
        <v>62</v>
      </c>
      <c r="N122" s="154" t="s">
        <v>62</v>
      </c>
      <c r="O122" s="154" t="s">
        <v>62</v>
      </c>
      <c r="P122" s="2"/>
    </row>
    <row r="123" spans="1:39" ht="13.5" customHeight="1" x14ac:dyDescent="0.3">
      <c r="A123" s="155">
        <v>8.3333333333333301E-2</v>
      </c>
      <c r="B123" s="154" t="s">
        <v>62</v>
      </c>
      <c r="C123" s="154" t="s">
        <v>62</v>
      </c>
      <c r="D123" s="154" t="s">
        <v>62</v>
      </c>
      <c r="E123" s="154" t="s">
        <v>62</v>
      </c>
      <c r="F123" s="154" t="s">
        <v>62</v>
      </c>
      <c r="G123" s="154" t="s">
        <v>62</v>
      </c>
      <c r="H123" s="154" t="s">
        <v>62</v>
      </c>
      <c r="I123" s="154" t="s">
        <v>62</v>
      </c>
      <c r="J123" s="154" t="s">
        <v>62</v>
      </c>
      <c r="K123" s="154" t="s">
        <v>62</v>
      </c>
      <c r="L123" s="154" t="s">
        <v>62</v>
      </c>
      <c r="M123" s="154" t="s">
        <v>62</v>
      </c>
      <c r="N123" s="154" t="s">
        <v>62</v>
      </c>
      <c r="O123" s="154" t="s">
        <v>62</v>
      </c>
      <c r="P123" s="2"/>
    </row>
    <row r="124" spans="1:39" ht="13.5" customHeight="1" x14ac:dyDescent="0.3">
      <c r="A124" s="155">
        <v>9.375E-2</v>
      </c>
      <c r="B124" s="154" t="s">
        <v>62</v>
      </c>
      <c r="C124" s="154" t="s">
        <v>62</v>
      </c>
      <c r="D124" s="154" t="s">
        <v>62</v>
      </c>
      <c r="E124" s="154" t="s">
        <v>62</v>
      </c>
      <c r="F124" s="154" t="s">
        <v>62</v>
      </c>
      <c r="G124" s="154" t="s">
        <v>62</v>
      </c>
      <c r="H124" s="154" t="s">
        <v>62</v>
      </c>
      <c r="I124" s="154" t="s">
        <v>62</v>
      </c>
      <c r="J124" s="154" t="s">
        <v>62</v>
      </c>
      <c r="K124" s="154" t="s">
        <v>62</v>
      </c>
      <c r="L124" s="154" t="s">
        <v>62</v>
      </c>
      <c r="M124" s="154" t="s">
        <v>62</v>
      </c>
      <c r="N124" s="154" t="s">
        <v>62</v>
      </c>
      <c r="O124" s="154" t="s">
        <v>62</v>
      </c>
      <c r="P124" s="2"/>
    </row>
    <row r="125" spans="1:39" ht="13.5" customHeight="1" x14ac:dyDescent="0.3">
      <c r="A125" s="155">
        <v>0.104166666666667</v>
      </c>
      <c r="B125" s="154" t="s">
        <v>62</v>
      </c>
      <c r="C125" s="154" t="s">
        <v>62</v>
      </c>
      <c r="D125" s="154" t="s">
        <v>62</v>
      </c>
      <c r="E125" s="154" t="s">
        <v>62</v>
      </c>
      <c r="F125" s="154" t="s">
        <v>62</v>
      </c>
      <c r="G125" s="154" t="s">
        <v>62</v>
      </c>
      <c r="H125" s="154" t="s">
        <v>62</v>
      </c>
      <c r="I125" s="154" t="s">
        <v>62</v>
      </c>
      <c r="J125" s="154" t="s">
        <v>62</v>
      </c>
      <c r="K125" s="154" t="s">
        <v>62</v>
      </c>
      <c r="L125" s="154" t="s">
        <v>62</v>
      </c>
      <c r="M125" s="154" t="s">
        <v>62</v>
      </c>
      <c r="N125" s="154" t="s">
        <v>62</v>
      </c>
      <c r="O125" s="154" t="s">
        <v>62</v>
      </c>
      <c r="P125" s="2"/>
    </row>
    <row r="126" spans="1:39" ht="13.5" customHeight="1" x14ac:dyDescent="0.3">
      <c r="A126" s="155">
        <v>0.114583333333333</v>
      </c>
      <c r="B126" s="154" t="s">
        <v>62</v>
      </c>
      <c r="C126" s="154" t="s">
        <v>62</v>
      </c>
      <c r="D126" s="154" t="s">
        <v>62</v>
      </c>
      <c r="E126" s="154" t="s">
        <v>62</v>
      </c>
      <c r="F126" s="154" t="s">
        <v>62</v>
      </c>
      <c r="G126" s="154" t="s">
        <v>62</v>
      </c>
      <c r="H126" s="154" t="s">
        <v>62</v>
      </c>
      <c r="I126" s="154" t="s">
        <v>62</v>
      </c>
      <c r="J126" s="154" t="s">
        <v>62</v>
      </c>
      <c r="K126" s="154" t="s">
        <v>62</v>
      </c>
      <c r="L126" s="154" t="s">
        <v>62</v>
      </c>
      <c r="M126" s="154" t="s">
        <v>62</v>
      </c>
      <c r="N126" s="154" t="s">
        <v>62</v>
      </c>
      <c r="O126" s="154" t="s">
        <v>62</v>
      </c>
      <c r="P126" s="2"/>
    </row>
    <row r="127" spans="1:39" ht="13.5" customHeight="1" x14ac:dyDescent="0.3">
      <c r="A127" s="155">
        <v>0.125</v>
      </c>
      <c r="B127" s="154" t="s">
        <v>62</v>
      </c>
      <c r="C127" s="154" t="s">
        <v>62</v>
      </c>
      <c r="D127" s="154" t="s">
        <v>62</v>
      </c>
      <c r="E127" s="154" t="s">
        <v>62</v>
      </c>
      <c r="F127" s="154" t="s">
        <v>62</v>
      </c>
      <c r="G127" s="154" t="s">
        <v>62</v>
      </c>
      <c r="H127" s="154" t="s">
        <v>62</v>
      </c>
      <c r="I127" s="154" t="s">
        <v>62</v>
      </c>
      <c r="J127" s="154" t="s">
        <v>62</v>
      </c>
      <c r="K127" s="154" t="s">
        <v>62</v>
      </c>
      <c r="L127" s="154" t="s">
        <v>62</v>
      </c>
      <c r="M127" s="154" t="s">
        <v>62</v>
      </c>
      <c r="N127" s="154" t="s">
        <v>62</v>
      </c>
      <c r="O127" s="154" t="s">
        <v>62</v>
      </c>
      <c r="P127" s="2"/>
    </row>
    <row r="128" spans="1:39" ht="13.5" customHeight="1" x14ac:dyDescent="0.3">
      <c r="A128" s="155">
        <v>0.13541666666666699</v>
      </c>
      <c r="B128" s="154" t="s">
        <v>62</v>
      </c>
      <c r="C128" s="154" t="s">
        <v>62</v>
      </c>
      <c r="D128" s="154" t="s">
        <v>62</v>
      </c>
      <c r="E128" s="154" t="s">
        <v>62</v>
      </c>
      <c r="F128" s="154" t="s">
        <v>62</v>
      </c>
      <c r="G128" s="154" t="s">
        <v>62</v>
      </c>
      <c r="H128" s="154" t="s">
        <v>62</v>
      </c>
      <c r="I128" s="154" t="s">
        <v>62</v>
      </c>
      <c r="J128" s="154" t="s">
        <v>62</v>
      </c>
      <c r="K128" s="154" t="s">
        <v>62</v>
      </c>
      <c r="L128" s="154" t="s">
        <v>62</v>
      </c>
      <c r="M128" s="154" t="s">
        <v>62</v>
      </c>
      <c r="N128" s="154" t="s">
        <v>62</v>
      </c>
      <c r="O128" s="154" t="s">
        <v>62</v>
      </c>
      <c r="P128" s="2"/>
    </row>
    <row r="129" spans="1:16" ht="13.5" customHeight="1" x14ac:dyDescent="0.3">
      <c r="A129" s="155">
        <v>0.14583333333333301</v>
      </c>
      <c r="B129" s="154" t="s">
        <v>62</v>
      </c>
      <c r="C129" s="154" t="s">
        <v>62</v>
      </c>
      <c r="D129" s="154" t="s">
        <v>62</v>
      </c>
      <c r="E129" s="154" t="s">
        <v>62</v>
      </c>
      <c r="F129" s="154" t="s">
        <v>62</v>
      </c>
      <c r="G129" s="154" t="s">
        <v>62</v>
      </c>
      <c r="H129" s="154" t="s">
        <v>62</v>
      </c>
      <c r="I129" s="154" t="s">
        <v>62</v>
      </c>
      <c r="J129" s="154" t="s">
        <v>62</v>
      </c>
      <c r="K129" s="154" t="s">
        <v>62</v>
      </c>
      <c r="L129" s="154" t="s">
        <v>62</v>
      </c>
      <c r="M129" s="154" t="s">
        <v>62</v>
      </c>
      <c r="N129" s="154" t="s">
        <v>62</v>
      </c>
      <c r="O129" s="154" t="s">
        <v>62</v>
      </c>
      <c r="P129" s="2"/>
    </row>
    <row r="130" spans="1:16" ht="13.5" customHeight="1" x14ac:dyDescent="0.3">
      <c r="A130" s="155">
        <v>0.15625</v>
      </c>
      <c r="B130" s="154" t="s">
        <v>62</v>
      </c>
      <c r="C130" s="154" t="s">
        <v>62</v>
      </c>
      <c r="D130" s="154" t="s">
        <v>62</v>
      </c>
      <c r="E130" s="154" t="s">
        <v>62</v>
      </c>
      <c r="F130" s="154" t="s">
        <v>62</v>
      </c>
      <c r="G130" s="154" t="s">
        <v>62</v>
      </c>
      <c r="H130" s="154" t="s">
        <v>62</v>
      </c>
      <c r="I130" s="154" t="s">
        <v>62</v>
      </c>
      <c r="J130" s="154" t="s">
        <v>62</v>
      </c>
      <c r="K130" s="154" t="s">
        <v>62</v>
      </c>
      <c r="L130" s="154" t="s">
        <v>62</v>
      </c>
      <c r="M130" s="154" t="s">
        <v>62</v>
      </c>
      <c r="N130" s="154" t="s">
        <v>62</v>
      </c>
      <c r="O130" s="154" t="s">
        <v>62</v>
      </c>
      <c r="P130" s="2"/>
    </row>
    <row r="131" spans="1:16" ht="13.5" customHeight="1" x14ac:dyDescent="0.3">
      <c r="A131" s="155">
        <v>0.16666666666666699</v>
      </c>
      <c r="B131" s="154" t="s">
        <v>62</v>
      </c>
      <c r="C131" s="154" t="s">
        <v>62</v>
      </c>
      <c r="D131" s="154" t="s">
        <v>62</v>
      </c>
      <c r="E131" s="154" t="s">
        <v>62</v>
      </c>
      <c r="F131" s="154" t="s">
        <v>62</v>
      </c>
      <c r="G131" s="154" t="s">
        <v>62</v>
      </c>
      <c r="H131" s="154" t="s">
        <v>62</v>
      </c>
      <c r="I131" s="154" t="s">
        <v>62</v>
      </c>
      <c r="J131" s="154" t="s">
        <v>62</v>
      </c>
      <c r="K131" s="154" t="s">
        <v>62</v>
      </c>
      <c r="L131" s="154" t="s">
        <v>62</v>
      </c>
      <c r="M131" s="154" t="s">
        <v>62</v>
      </c>
      <c r="N131" s="154" t="s">
        <v>62</v>
      </c>
      <c r="O131" s="154" t="s">
        <v>62</v>
      </c>
      <c r="P131" s="2"/>
    </row>
    <row r="132" spans="1:16" ht="13.5" customHeight="1" x14ac:dyDescent="0.3">
      <c r="A132" s="155">
        <v>0.17708333333333301</v>
      </c>
      <c r="B132" s="154" t="s">
        <v>62</v>
      </c>
      <c r="C132" s="154" t="s">
        <v>62</v>
      </c>
      <c r="D132" s="154" t="s">
        <v>62</v>
      </c>
      <c r="E132" s="154" t="s">
        <v>62</v>
      </c>
      <c r="F132" s="154" t="s">
        <v>62</v>
      </c>
      <c r="G132" s="154" t="s">
        <v>62</v>
      </c>
      <c r="H132" s="154" t="s">
        <v>62</v>
      </c>
      <c r="I132" s="154" t="s">
        <v>62</v>
      </c>
      <c r="J132" s="154" t="s">
        <v>62</v>
      </c>
      <c r="K132" s="154" t="s">
        <v>62</v>
      </c>
      <c r="L132" s="154" t="s">
        <v>62</v>
      </c>
      <c r="M132" s="154" t="s">
        <v>62</v>
      </c>
      <c r="N132" s="154" t="s">
        <v>62</v>
      </c>
      <c r="O132" s="154" t="s">
        <v>62</v>
      </c>
      <c r="P132" s="2"/>
    </row>
    <row r="133" spans="1:16" ht="13.5" customHeight="1" x14ac:dyDescent="0.3">
      <c r="A133" s="155">
        <v>0.1875</v>
      </c>
      <c r="B133" s="154" t="s">
        <v>62</v>
      </c>
      <c r="C133" s="154" t="s">
        <v>62</v>
      </c>
      <c r="D133" s="154" t="s">
        <v>62</v>
      </c>
      <c r="E133" s="154" t="s">
        <v>62</v>
      </c>
      <c r="F133" s="154" t="s">
        <v>62</v>
      </c>
      <c r="G133" s="154" t="s">
        <v>62</v>
      </c>
      <c r="H133" s="154" t="s">
        <v>62</v>
      </c>
      <c r="I133" s="154" t="s">
        <v>62</v>
      </c>
      <c r="J133" s="154" t="s">
        <v>62</v>
      </c>
      <c r="K133" s="154" t="s">
        <v>62</v>
      </c>
      <c r="L133" s="154" t="s">
        <v>62</v>
      </c>
      <c r="M133" s="154" t="s">
        <v>62</v>
      </c>
      <c r="N133" s="154" t="s">
        <v>62</v>
      </c>
      <c r="O133" s="154" t="s">
        <v>62</v>
      </c>
      <c r="P133" s="2"/>
    </row>
    <row r="134" spans="1:16" ht="13.5" customHeight="1" x14ac:dyDescent="0.3">
      <c r="A134" s="155">
        <v>0.19791666666666699</v>
      </c>
      <c r="B134" s="154" t="s">
        <v>62</v>
      </c>
      <c r="C134" s="154" t="s">
        <v>62</v>
      </c>
      <c r="D134" s="154" t="s">
        <v>62</v>
      </c>
      <c r="E134" s="154" t="s">
        <v>62</v>
      </c>
      <c r="F134" s="154" t="s">
        <v>62</v>
      </c>
      <c r="G134" s="154" t="s">
        <v>62</v>
      </c>
      <c r="H134" s="154" t="s">
        <v>62</v>
      </c>
      <c r="I134" s="154" t="s">
        <v>62</v>
      </c>
      <c r="J134" s="154" t="s">
        <v>62</v>
      </c>
      <c r="K134" s="154" t="s">
        <v>62</v>
      </c>
      <c r="L134" s="154" t="s">
        <v>62</v>
      </c>
      <c r="M134" s="154" t="s">
        <v>62</v>
      </c>
      <c r="N134" s="154" t="s">
        <v>62</v>
      </c>
      <c r="O134" s="154" t="s">
        <v>62</v>
      </c>
      <c r="P134" s="2"/>
    </row>
    <row r="135" spans="1:16" ht="13.5" customHeight="1" x14ac:dyDescent="0.3">
      <c r="A135" s="155">
        <v>0.20833333333333301</v>
      </c>
      <c r="B135" s="154" t="s">
        <v>62</v>
      </c>
      <c r="C135" s="154" t="s">
        <v>62</v>
      </c>
      <c r="D135" s="154" t="s">
        <v>62</v>
      </c>
      <c r="E135" s="154" t="s">
        <v>62</v>
      </c>
      <c r="F135" s="154" t="s">
        <v>62</v>
      </c>
      <c r="G135" s="154" t="s">
        <v>62</v>
      </c>
      <c r="H135" s="154" t="s">
        <v>62</v>
      </c>
      <c r="I135" s="154" t="s">
        <v>62</v>
      </c>
      <c r="J135" s="154" t="s">
        <v>62</v>
      </c>
      <c r="K135" s="154" t="s">
        <v>62</v>
      </c>
      <c r="L135" s="154" t="s">
        <v>62</v>
      </c>
      <c r="M135" s="154" t="s">
        <v>62</v>
      </c>
      <c r="N135" s="154" t="s">
        <v>62</v>
      </c>
      <c r="O135" s="154" t="s">
        <v>62</v>
      </c>
      <c r="P135" s="2"/>
    </row>
    <row r="136" spans="1:16" ht="13.5" customHeight="1" x14ac:dyDescent="0.3">
      <c r="A136" s="155">
        <v>0.21875</v>
      </c>
      <c r="B136" s="154" t="s">
        <v>62</v>
      </c>
      <c r="C136" s="154" t="s">
        <v>62</v>
      </c>
      <c r="D136" s="154" t="s">
        <v>62</v>
      </c>
      <c r="E136" s="154" t="s">
        <v>62</v>
      </c>
      <c r="F136" s="154" t="s">
        <v>62</v>
      </c>
      <c r="G136" s="154" t="s">
        <v>62</v>
      </c>
      <c r="H136" s="154" t="s">
        <v>62</v>
      </c>
      <c r="I136" s="154" t="s">
        <v>62</v>
      </c>
      <c r="J136" s="154" t="s">
        <v>62</v>
      </c>
      <c r="K136" s="154" t="s">
        <v>62</v>
      </c>
      <c r="L136" s="154" t="s">
        <v>62</v>
      </c>
      <c r="M136" s="154" t="s">
        <v>62</v>
      </c>
      <c r="N136" s="154" t="s">
        <v>62</v>
      </c>
      <c r="O136" s="154" t="s">
        <v>62</v>
      </c>
      <c r="P136" s="2"/>
    </row>
    <row r="137" spans="1:16" ht="13.5" customHeight="1" x14ac:dyDescent="0.3">
      <c r="A137" s="155">
        <v>0.22916666666666699</v>
      </c>
      <c r="B137" s="154" t="s">
        <v>62</v>
      </c>
      <c r="C137" s="154" t="s">
        <v>62</v>
      </c>
      <c r="D137" s="154" t="s">
        <v>62</v>
      </c>
      <c r="E137" s="154" t="s">
        <v>62</v>
      </c>
      <c r="F137" s="154" t="s">
        <v>62</v>
      </c>
      <c r="G137" s="154" t="s">
        <v>62</v>
      </c>
      <c r="H137" s="154" t="s">
        <v>62</v>
      </c>
      <c r="I137" s="154" t="s">
        <v>62</v>
      </c>
      <c r="J137" s="154" t="s">
        <v>62</v>
      </c>
      <c r="K137" s="154" t="s">
        <v>62</v>
      </c>
      <c r="L137" s="154" t="s">
        <v>62</v>
      </c>
      <c r="M137" s="154" t="s">
        <v>62</v>
      </c>
      <c r="N137" s="154" t="s">
        <v>62</v>
      </c>
      <c r="O137" s="154" t="s">
        <v>62</v>
      </c>
      <c r="P137" s="2"/>
    </row>
    <row r="138" spans="1:16" ht="13.5" customHeight="1" x14ac:dyDescent="0.3">
      <c r="A138" s="155">
        <v>0.23958333333333301</v>
      </c>
      <c r="B138" s="154" t="s">
        <v>62</v>
      </c>
      <c r="C138" s="154" t="s">
        <v>62</v>
      </c>
      <c r="D138" s="154" t="s">
        <v>62</v>
      </c>
      <c r="E138" s="154" t="s">
        <v>62</v>
      </c>
      <c r="F138" s="154" t="s">
        <v>62</v>
      </c>
      <c r="G138" s="154" t="s">
        <v>62</v>
      </c>
      <c r="H138" s="154" t="s">
        <v>62</v>
      </c>
      <c r="I138" s="154" t="s">
        <v>62</v>
      </c>
      <c r="J138" s="154" t="s">
        <v>62</v>
      </c>
      <c r="K138" s="154" t="s">
        <v>62</v>
      </c>
      <c r="L138" s="154" t="s">
        <v>62</v>
      </c>
      <c r="M138" s="154" t="s">
        <v>62</v>
      </c>
      <c r="N138" s="154" t="s">
        <v>62</v>
      </c>
      <c r="O138" s="154" t="s">
        <v>62</v>
      </c>
      <c r="P138" s="2"/>
    </row>
    <row r="139" spans="1:16" ht="13.5" customHeight="1" x14ac:dyDescent="0.3">
      <c r="A139" s="155">
        <v>0.25</v>
      </c>
      <c r="B139" s="154" t="s">
        <v>62</v>
      </c>
      <c r="C139" s="154" t="s">
        <v>62</v>
      </c>
      <c r="D139" s="154" t="s">
        <v>62</v>
      </c>
      <c r="E139" s="154" t="s">
        <v>62</v>
      </c>
      <c r="F139" s="154" t="s">
        <v>62</v>
      </c>
      <c r="G139" s="154" t="s">
        <v>62</v>
      </c>
      <c r="H139" s="154" t="s">
        <v>62</v>
      </c>
      <c r="I139" s="154" t="s">
        <v>62</v>
      </c>
      <c r="J139" s="154" t="s">
        <v>62</v>
      </c>
      <c r="K139" s="154" t="s">
        <v>62</v>
      </c>
      <c r="L139" s="154" t="s">
        <v>62</v>
      </c>
      <c r="M139" s="154" t="s">
        <v>62</v>
      </c>
      <c r="N139" s="154" t="s">
        <v>62</v>
      </c>
      <c r="O139" s="154" t="s">
        <v>62</v>
      </c>
      <c r="P139" s="2"/>
    </row>
    <row r="140" spans="1:16" ht="13.5" customHeight="1" x14ac:dyDescent="0.3">
      <c r="A140" s="155">
        <v>0.26041666666666702</v>
      </c>
      <c r="B140" s="154" t="s">
        <v>62</v>
      </c>
      <c r="C140" s="154" t="s">
        <v>62</v>
      </c>
      <c r="D140" s="154" t="s">
        <v>62</v>
      </c>
      <c r="E140" s="154" t="s">
        <v>62</v>
      </c>
      <c r="F140" s="154" t="s">
        <v>62</v>
      </c>
      <c r="G140" s="154" t="s">
        <v>62</v>
      </c>
      <c r="H140" s="154" t="s">
        <v>62</v>
      </c>
      <c r="I140" s="154" t="s">
        <v>62</v>
      </c>
      <c r="J140" s="154" t="s">
        <v>62</v>
      </c>
      <c r="K140" s="154" t="s">
        <v>62</v>
      </c>
      <c r="L140" s="154" t="s">
        <v>62</v>
      </c>
      <c r="M140" s="154" t="s">
        <v>62</v>
      </c>
      <c r="N140" s="154" t="s">
        <v>62</v>
      </c>
      <c r="O140" s="154" t="s">
        <v>62</v>
      </c>
      <c r="P140" s="2"/>
    </row>
    <row r="141" spans="1:16" ht="13.5" customHeight="1" x14ac:dyDescent="0.3">
      <c r="A141" s="155">
        <v>0.27083333333333298</v>
      </c>
      <c r="B141" s="154" t="s">
        <v>62</v>
      </c>
      <c r="C141" s="154" t="s">
        <v>62</v>
      </c>
      <c r="D141" s="154" t="s">
        <v>62</v>
      </c>
      <c r="E141" s="154" t="s">
        <v>62</v>
      </c>
      <c r="F141" s="154" t="s">
        <v>62</v>
      </c>
      <c r="G141" s="154" t="s">
        <v>62</v>
      </c>
      <c r="H141" s="154" t="s">
        <v>62</v>
      </c>
      <c r="I141" s="154" t="s">
        <v>62</v>
      </c>
      <c r="J141" s="154" t="s">
        <v>62</v>
      </c>
      <c r="K141" s="154" t="s">
        <v>62</v>
      </c>
      <c r="L141" s="154" t="s">
        <v>62</v>
      </c>
      <c r="M141" s="154" t="s">
        <v>62</v>
      </c>
      <c r="N141" s="154" t="s">
        <v>62</v>
      </c>
      <c r="O141" s="154" t="s">
        <v>62</v>
      </c>
      <c r="P141" s="2"/>
    </row>
    <row r="142" spans="1:16" ht="13.5" customHeight="1" x14ac:dyDescent="0.3">
      <c r="A142" s="155">
        <v>0.28125</v>
      </c>
      <c r="B142" s="154" t="s">
        <v>62</v>
      </c>
      <c r="C142" s="154" t="s">
        <v>62</v>
      </c>
      <c r="D142" s="154" t="s">
        <v>62</v>
      </c>
      <c r="E142" s="154" t="s">
        <v>62</v>
      </c>
      <c r="F142" s="154" t="s">
        <v>62</v>
      </c>
      <c r="G142" s="154" t="s">
        <v>62</v>
      </c>
      <c r="H142" s="154" t="s">
        <v>62</v>
      </c>
      <c r="I142" s="154" t="s">
        <v>62</v>
      </c>
      <c r="J142" s="154" t="s">
        <v>62</v>
      </c>
      <c r="K142" s="154" t="s">
        <v>62</v>
      </c>
      <c r="L142" s="154" t="s">
        <v>62</v>
      </c>
      <c r="M142" s="154" t="s">
        <v>62</v>
      </c>
      <c r="N142" s="154" t="s">
        <v>62</v>
      </c>
      <c r="O142" s="154" t="s">
        <v>62</v>
      </c>
      <c r="P142" s="2"/>
    </row>
    <row r="143" spans="1:16" ht="13.5" customHeight="1" x14ac:dyDescent="0.3">
      <c r="A143" s="155">
        <v>0.29166666666666702</v>
      </c>
      <c r="B143" s="154" t="s">
        <v>62</v>
      </c>
      <c r="C143" s="154" t="s">
        <v>62</v>
      </c>
      <c r="D143" s="154" t="s">
        <v>62</v>
      </c>
      <c r="E143" s="154" t="s">
        <v>62</v>
      </c>
      <c r="F143" s="154" t="s">
        <v>62</v>
      </c>
      <c r="G143" s="154" t="s">
        <v>62</v>
      </c>
      <c r="H143" s="154" t="s">
        <v>62</v>
      </c>
      <c r="I143" s="154" t="s">
        <v>62</v>
      </c>
      <c r="J143" s="154" t="s">
        <v>62</v>
      </c>
      <c r="K143" s="154" t="s">
        <v>62</v>
      </c>
      <c r="L143" s="154" t="s">
        <v>62</v>
      </c>
      <c r="M143" s="154" t="s">
        <v>62</v>
      </c>
      <c r="N143" s="154" t="s">
        <v>62</v>
      </c>
      <c r="O143" s="154" t="s">
        <v>62</v>
      </c>
      <c r="P143" s="2"/>
    </row>
    <row r="144" spans="1:16" ht="13.5" customHeight="1" x14ac:dyDescent="0.3">
      <c r="A144" s="155">
        <v>0.30208333333333298</v>
      </c>
      <c r="B144" s="154" t="s">
        <v>62</v>
      </c>
      <c r="C144" s="154" t="s">
        <v>62</v>
      </c>
      <c r="D144" s="154" t="s">
        <v>62</v>
      </c>
      <c r="E144" s="154" t="s">
        <v>62</v>
      </c>
      <c r="F144" s="154" t="s">
        <v>62</v>
      </c>
      <c r="G144" s="154" t="s">
        <v>62</v>
      </c>
      <c r="H144" s="154" t="s">
        <v>62</v>
      </c>
      <c r="I144" s="154" t="s">
        <v>62</v>
      </c>
      <c r="J144" s="154" t="s">
        <v>62</v>
      </c>
      <c r="K144" s="154" t="s">
        <v>62</v>
      </c>
      <c r="L144" s="154" t="s">
        <v>62</v>
      </c>
      <c r="M144" s="154" t="s">
        <v>62</v>
      </c>
      <c r="N144" s="154" t="s">
        <v>62</v>
      </c>
      <c r="O144" s="154" t="s">
        <v>62</v>
      </c>
      <c r="P144" s="2"/>
    </row>
    <row r="145" spans="1:16" ht="13.5" customHeight="1" x14ac:dyDescent="0.3">
      <c r="A145" s="155">
        <v>0.3125</v>
      </c>
      <c r="B145" s="154" t="s">
        <v>62</v>
      </c>
      <c r="C145" s="154" t="s">
        <v>62</v>
      </c>
      <c r="D145" s="154" t="s">
        <v>62</v>
      </c>
      <c r="E145" s="154" t="s">
        <v>62</v>
      </c>
      <c r="F145" s="154" t="s">
        <v>62</v>
      </c>
      <c r="G145" s="154" t="s">
        <v>62</v>
      </c>
      <c r="H145" s="154" t="s">
        <v>62</v>
      </c>
      <c r="I145" s="154" t="s">
        <v>62</v>
      </c>
      <c r="J145" s="154" t="s">
        <v>62</v>
      </c>
      <c r="K145" s="154" t="s">
        <v>62</v>
      </c>
      <c r="L145" s="154" t="s">
        <v>62</v>
      </c>
      <c r="M145" s="154" t="s">
        <v>62</v>
      </c>
      <c r="N145" s="154" t="s">
        <v>62</v>
      </c>
      <c r="O145" s="154" t="s">
        <v>62</v>
      </c>
      <c r="P145" s="2"/>
    </row>
    <row r="146" spans="1:16" ht="13.5" customHeight="1" x14ac:dyDescent="0.3">
      <c r="A146" s="155">
        <v>0.32291666666666702</v>
      </c>
      <c r="B146" s="154" t="s">
        <v>62</v>
      </c>
      <c r="C146" s="154" t="s">
        <v>62</v>
      </c>
      <c r="D146" s="154" t="s">
        <v>62</v>
      </c>
      <c r="E146" s="154" t="s">
        <v>62</v>
      </c>
      <c r="F146" s="154" t="s">
        <v>62</v>
      </c>
      <c r="G146" s="154" t="s">
        <v>62</v>
      </c>
      <c r="H146" s="154" t="s">
        <v>62</v>
      </c>
      <c r="I146" s="154" t="s">
        <v>62</v>
      </c>
      <c r="J146" s="154" t="s">
        <v>62</v>
      </c>
      <c r="K146" s="154" t="s">
        <v>62</v>
      </c>
      <c r="L146" s="154" t="s">
        <v>62</v>
      </c>
      <c r="M146" s="154" t="s">
        <v>62</v>
      </c>
      <c r="N146" s="154" t="s">
        <v>62</v>
      </c>
      <c r="O146" s="154" t="s">
        <v>62</v>
      </c>
      <c r="P146" s="2"/>
    </row>
    <row r="147" spans="1:16" ht="13.5" customHeight="1" x14ac:dyDescent="0.3">
      <c r="A147" s="155">
        <v>0.33333333333333298</v>
      </c>
      <c r="B147" s="154" t="s">
        <v>62</v>
      </c>
      <c r="C147" s="154" t="s">
        <v>62</v>
      </c>
      <c r="D147" s="154" t="s">
        <v>62</v>
      </c>
      <c r="E147" s="154" t="s">
        <v>62</v>
      </c>
      <c r="F147" s="154" t="s">
        <v>62</v>
      </c>
      <c r="G147" s="154" t="s">
        <v>62</v>
      </c>
      <c r="H147" s="154" t="s">
        <v>62</v>
      </c>
      <c r="I147" s="154" t="s">
        <v>62</v>
      </c>
      <c r="J147" s="154" t="s">
        <v>62</v>
      </c>
      <c r="K147" s="154" t="s">
        <v>62</v>
      </c>
      <c r="L147" s="154" t="s">
        <v>62</v>
      </c>
      <c r="M147" s="154" t="s">
        <v>62</v>
      </c>
      <c r="N147" s="154" t="s">
        <v>62</v>
      </c>
      <c r="O147" s="154" t="s">
        <v>62</v>
      </c>
      <c r="P147" s="2"/>
    </row>
    <row r="148" spans="1:16" ht="13.5" customHeight="1" x14ac:dyDescent="0.3">
      <c r="A148" s="155">
        <v>0.34375</v>
      </c>
      <c r="B148" s="154" t="s">
        <v>62</v>
      </c>
      <c r="C148" s="154" t="s">
        <v>62</v>
      </c>
      <c r="D148" s="154" t="s">
        <v>62</v>
      </c>
      <c r="E148" s="154" t="s">
        <v>62</v>
      </c>
      <c r="F148" s="154" t="s">
        <v>62</v>
      </c>
      <c r="G148" s="154" t="s">
        <v>62</v>
      </c>
      <c r="H148" s="154" t="s">
        <v>62</v>
      </c>
      <c r="I148" s="154" t="s">
        <v>62</v>
      </c>
      <c r="J148" s="154" t="s">
        <v>62</v>
      </c>
      <c r="K148" s="154" t="s">
        <v>62</v>
      </c>
      <c r="L148" s="154" t="s">
        <v>62</v>
      </c>
      <c r="M148" s="154" t="s">
        <v>62</v>
      </c>
      <c r="N148" s="154" t="s">
        <v>62</v>
      </c>
      <c r="O148" s="154" t="s">
        <v>62</v>
      </c>
      <c r="P148" s="2"/>
    </row>
    <row r="149" spans="1:16" ht="13.5" customHeight="1" x14ac:dyDescent="0.3">
      <c r="A149" s="155">
        <v>0.35416666666666702</v>
      </c>
      <c r="B149" s="154" t="s">
        <v>62</v>
      </c>
      <c r="C149" s="154" t="s">
        <v>62</v>
      </c>
      <c r="D149" s="154" t="s">
        <v>62</v>
      </c>
      <c r="E149" s="154" t="s">
        <v>62</v>
      </c>
      <c r="F149" s="154" t="s">
        <v>62</v>
      </c>
      <c r="G149" s="154" t="s">
        <v>62</v>
      </c>
      <c r="H149" s="154" t="s">
        <v>62</v>
      </c>
      <c r="I149" s="154" t="s">
        <v>62</v>
      </c>
      <c r="J149" s="154" t="s">
        <v>62</v>
      </c>
      <c r="K149" s="154" t="s">
        <v>62</v>
      </c>
      <c r="L149" s="154" t="s">
        <v>62</v>
      </c>
      <c r="M149" s="154" t="s">
        <v>62</v>
      </c>
      <c r="N149" s="154" t="s">
        <v>62</v>
      </c>
      <c r="O149" s="154" t="s">
        <v>62</v>
      </c>
      <c r="P149" s="2"/>
    </row>
    <row r="150" spans="1:16" ht="13.5" customHeight="1" x14ac:dyDescent="0.3">
      <c r="A150" s="155">
        <v>0.36458333333333298</v>
      </c>
      <c r="B150" s="154" t="s">
        <v>62</v>
      </c>
      <c r="C150" s="154" t="s">
        <v>62</v>
      </c>
      <c r="D150" s="154" t="s">
        <v>62</v>
      </c>
      <c r="E150" s="154" t="s">
        <v>62</v>
      </c>
      <c r="F150" s="154" t="s">
        <v>62</v>
      </c>
      <c r="G150" s="154" t="s">
        <v>62</v>
      </c>
      <c r="H150" s="154" t="s">
        <v>62</v>
      </c>
      <c r="I150" s="154" t="s">
        <v>62</v>
      </c>
      <c r="J150" s="154" t="s">
        <v>62</v>
      </c>
      <c r="K150" s="154" t="s">
        <v>62</v>
      </c>
      <c r="L150" s="154" t="s">
        <v>62</v>
      </c>
      <c r="M150" s="154" t="s">
        <v>62</v>
      </c>
      <c r="N150" s="154" t="s">
        <v>62</v>
      </c>
      <c r="O150" s="154" t="s">
        <v>62</v>
      </c>
      <c r="P150" s="2"/>
    </row>
    <row r="151" spans="1:16" ht="13.5" customHeight="1" x14ac:dyDescent="0.3">
      <c r="A151" s="155">
        <v>0.375</v>
      </c>
      <c r="B151" s="154" t="s">
        <v>62</v>
      </c>
      <c r="C151" s="154" t="s">
        <v>62</v>
      </c>
      <c r="D151" s="154" t="s">
        <v>62</v>
      </c>
      <c r="E151" s="154" t="s">
        <v>62</v>
      </c>
      <c r="F151" s="154" t="s">
        <v>62</v>
      </c>
      <c r="G151" s="154" t="s">
        <v>62</v>
      </c>
      <c r="H151" s="154" t="s">
        <v>62</v>
      </c>
      <c r="I151" s="154" t="s">
        <v>62</v>
      </c>
      <c r="J151" s="154" t="s">
        <v>62</v>
      </c>
      <c r="K151" s="154" t="s">
        <v>62</v>
      </c>
      <c r="L151" s="154" t="s">
        <v>62</v>
      </c>
      <c r="M151" s="154" t="s">
        <v>62</v>
      </c>
      <c r="N151" s="154" t="s">
        <v>62</v>
      </c>
      <c r="O151" s="154" t="s">
        <v>62</v>
      </c>
      <c r="P151" s="2"/>
    </row>
    <row r="152" spans="1:16" ht="13.5" customHeight="1" x14ac:dyDescent="0.3">
      <c r="A152" s="155">
        <v>0.38541666666666702</v>
      </c>
      <c r="B152" s="154" t="s">
        <v>62</v>
      </c>
      <c r="C152" s="154" t="s">
        <v>62</v>
      </c>
      <c r="D152" s="154" t="s">
        <v>62</v>
      </c>
      <c r="E152" s="154" t="s">
        <v>62</v>
      </c>
      <c r="F152" s="154" t="s">
        <v>62</v>
      </c>
      <c r="G152" s="154" t="s">
        <v>62</v>
      </c>
      <c r="H152" s="154" t="s">
        <v>62</v>
      </c>
      <c r="I152" s="154" t="s">
        <v>62</v>
      </c>
      <c r="J152" s="154" t="s">
        <v>62</v>
      </c>
      <c r="K152" s="154" t="s">
        <v>62</v>
      </c>
      <c r="L152" s="154" t="s">
        <v>62</v>
      </c>
      <c r="M152" s="154" t="s">
        <v>62</v>
      </c>
      <c r="N152" s="154" t="s">
        <v>62</v>
      </c>
      <c r="O152" s="154" t="s">
        <v>62</v>
      </c>
      <c r="P152" s="2"/>
    </row>
    <row r="153" spans="1:16" ht="13.5" customHeight="1" x14ac:dyDescent="0.3">
      <c r="A153" s="155">
        <v>0.39583333333333298</v>
      </c>
      <c r="B153" s="154" t="s">
        <v>62</v>
      </c>
      <c r="C153" s="154" t="s">
        <v>62</v>
      </c>
      <c r="D153" s="154" t="s">
        <v>62</v>
      </c>
      <c r="E153" s="154" t="s">
        <v>62</v>
      </c>
      <c r="F153" s="154" t="s">
        <v>62</v>
      </c>
      <c r="G153" s="154" t="s">
        <v>62</v>
      </c>
      <c r="H153" s="154" t="s">
        <v>62</v>
      </c>
      <c r="I153" s="154" t="s">
        <v>62</v>
      </c>
      <c r="J153" s="154" t="s">
        <v>62</v>
      </c>
      <c r="K153" s="154" t="s">
        <v>62</v>
      </c>
      <c r="L153" s="154" t="s">
        <v>62</v>
      </c>
      <c r="M153" s="154" t="s">
        <v>62</v>
      </c>
      <c r="N153" s="154" t="s">
        <v>62</v>
      </c>
      <c r="O153" s="154" t="s">
        <v>62</v>
      </c>
      <c r="P153" s="2"/>
    </row>
    <row r="154" spans="1:16" ht="13.5" customHeight="1" x14ac:dyDescent="0.3">
      <c r="A154" s="155">
        <v>0.40625</v>
      </c>
      <c r="B154" s="154" t="s">
        <v>62</v>
      </c>
      <c r="C154" s="154" t="s">
        <v>62</v>
      </c>
      <c r="D154" s="154" t="s">
        <v>62</v>
      </c>
      <c r="E154" s="154" t="s">
        <v>62</v>
      </c>
      <c r="F154" s="154" t="s">
        <v>62</v>
      </c>
      <c r="G154" s="154" t="s">
        <v>62</v>
      </c>
      <c r="H154" s="154" t="s">
        <v>62</v>
      </c>
      <c r="I154" s="154" t="s">
        <v>62</v>
      </c>
      <c r="J154" s="154" t="s">
        <v>62</v>
      </c>
      <c r="K154" s="154" t="s">
        <v>62</v>
      </c>
      <c r="L154" s="154" t="s">
        <v>62</v>
      </c>
      <c r="M154" s="154" t="s">
        <v>62</v>
      </c>
      <c r="N154" s="154" t="s">
        <v>62</v>
      </c>
      <c r="O154" s="154" t="s">
        <v>62</v>
      </c>
      <c r="P154" s="2"/>
    </row>
    <row r="155" spans="1:16" ht="13.5" customHeight="1" x14ac:dyDescent="0.3">
      <c r="A155" s="155">
        <v>0.41666666666666702</v>
      </c>
      <c r="B155" s="154" t="s">
        <v>62</v>
      </c>
      <c r="C155" s="154" t="s">
        <v>62</v>
      </c>
      <c r="D155" s="154" t="s">
        <v>62</v>
      </c>
      <c r="E155" s="154" t="s">
        <v>62</v>
      </c>
      <c r="F155" s="154" t="s">
        <v>62</v>
      </c>
      <c r="G155" s="154" t="s">
        <v>62</v>
      </c>
      <c r="H155" s="154" t="s">
        <v>62</v>
      </c>
      <c r="I155" s="154" t="s">
        <v>62</v>
      </c>
      <c r="J155" s="154" t="s">
        <v>62</v>
      </c>
      <c r="K155" s="154" t="s">
        <v>62</v>
      </c>
      <c r="L155" s="154" t="s">
        <v>62</v>
      </c>
      <c r="M155" s="154" t="s">
        <v>62</v>
      </c>
      <c r="N155" s="154" t="s">
        <v>62</v>
      </c>
      <c r="O155" s="154" t="s">
        <v>62</v>
      </c>
      <c r="P155" s="2"/>
    </row>
    <row r="156" spans="1:16" ht="13.5" customHeight="1" x14ac:dyDescent="0.3">
      <c r="A156" s="155">
        <v>0.42708333333333298</v>
      </c>
      <c r="B156" s="154" t="s">
        <v>62</v>
      </c>
      <c r="C156" s="154" t="s">
        <v>62</v>
      </c>
      <c r="D156" s="154" t="s">
        <v>62</v>
      </c>
      <c r="E156" s="154" t="s">
        <v>62</v>
      </c>
      <c r="F156" s="154" t="s">
        <v>62</v>
      </c>
      <c r="G156" s="154" t="s">
        <v>62</v>
      </c>
      <c r="H156" s="154" t="s">
        <v>62</v>
      </c>
      <c r="I156" s="154" t="s">
        <v>62</v>
      </c>
      <c r="J156" s="154" t="s">
        <v>62</v>
      </c>
      <c r="K156" s="154" t="s">
        <v>62</v>
      </c>
      <c r="L156" s="154" t="s">
        <v>62</v>
      </c>
      <c r="M156" s="154" t="s">
        <v>62</v>
      </c>
      <c r="N156" s="154" t="s">
        <v>62</v>
      </c>
      <c r="O156" s="154" t="s">
        <v>62</v>
      </c>
      <c r="P156" s="2"/>
    </row>
    <row r="157" spans="1:16" ht="13.5" customHeight="1" x14ac:dyDescent="0.3">
      <c r="A157" s="155">
        <v>0.4375</v>
      </c>
      <c r="B157" s="154" t="s">
        <v>62</v>
      </c>
      <c r="C157" s="154" t="s">
        <v>62</v>
      </c>
      <c r="D157" s="154" t="s">
        <v>62</v>
      </c>
      <c r="E157" s="154" t="s">
        <v>62</v>
      </c>
      <c r="F157" s="154" t="s">
        <v>62</v>
      </c>
      <c r="G157" s="154" t="s">
        <v>62</v>
      </c>
      <c r="H157" s="154" t="s">
        <v>62</v>
      </c>
      <c r="I157" s="154" t="s">
        <v>62</v>
      </c>
      <c r="J157" s="154" t="s">
        <v>62</v>
      </c>
      <c r="K157" s="154" t="s">
        <v>62</v>
      </c>
      <c r="L157" s="154" t="s">
        <v>62</v>
      </c>
      <c r="M157" s="154" t="s">
        <v>62</v>
      </c>
      <c r="N157" s="154" t="s">
        <v>62</v>
      </c>
      <c r="O157" s="154" t="s">
        <v>62</v>
      </c>
      <c r="P157" s="2"/>
    </row>
    <row r="158" spans="1:16" ht="13.5" customHeight="1" x14ac:dyDescent="0.3">
      <c r="A158" s="155">
        <v>0.44791666666666702</v>
      </c>
      <c r="B158" s="154" t="s">
        <v>62</v>
      </c>
      <c r="C158" s="154" t="s">
        <v>62</v>
      </c>
      <c r="D158" s="154" t="s">
        <v>62</v>
      </c>
      <c r="E158" s="154" t="s">
        <v>62</v>
      </c>
      <c r="F158" s="154" t="s">
        <v>62</v>
      </c>
      <c r="G158" s="154" t="s">
        <v>62</v>
      </c>
      <c r="H158" s="154" t="s">
        <v>62</v>
      </c>
      <c r="I158" s="154" t="s">
        <v>62</v>
      </c>
      <c r="J158" s="154" t="s">
        <v>62</v>
      </c>
      <c r="K158" s="154" t="s">
        <v>62</v>
      </c>
      <c r="L158" s="154" t="s">
        <v>62</v>
      </c>
      <c r="M158" s="154" t="s">
        <v>62</v>
      </c>
      <c r="N158" s="154" t="s">
        <v>62</v>
      </c>
      <c r="O158" s="154" t="s">
        <v>62</v>
      </c>
      <c r="P158" s="2"/>
    </row>
    <row r="159" spans="1:16" ht="13.5" customHeight="1" x14ac:dyDescent="0.3">
      <c r="A159" s="155">
        <v>0.45833333333333298</v>
      </c>
      <c r="B159" s="154" t="s">
        <v>62</v>
      </c>
      <c r="C159" s="154" t="s">
        <v>62</v>
      </c>
      <c r="D159" s="154" t="s">
        <v>62</v>
      </c>
      <c r="E159" s="154" t="s">
        <v>62</v>
      </c>
      <c r="F159" s="154" t="s">
        <v>62</v>
      </c>
      <c r="G159" s="154" t="s">
        <v>62</v>
      </c>
      <c r="H159" s="154" t="s">
        <v>62</v>
      </c>
      <c r="I159" s="154" t="s">
        <v>62</v>
      </c>
      <c r="J159" s="154" t="s">
        <v>62</v>
      </c>
      <c r="K159" s="154" t="s">
        <v>62</v>
      </c>
      <c r="L159" s="154" t="s">
        <v>62</v>
      </c>
      <c r="M159" s="154" t="s">
        <v>62</v>
      </c>
      <c r="N159" s="154" t="s">
        <v>62</v>
      </c>
      <c r="O159" s="154" t="s">
        <v>62</v>
      </c>
      <c r="P159" s="2"/>
    </row>
    <row r="160" spans="1:16" ht="13.5" customHeight="1" x14ac:dyDescent="0.3">
      <c r="A160" s="155">
        <v>0.46875</v>
      </c>
      <c r="B160" s="154" t="s">
        <v>62</v>
      </c>
      <c r="C160" s="154" t="s">
        <v>62</v>
      </c>
      <c r="D160" s="154" t="s">
        <v>62</v>
      </c>
      <c r="E160" s="154" t="s">
        <v>62</v>
      </c>
      <c r="F160" s="154" t="s">
        <v>62</v>
      </c>
      <c r="G160" s="154" t="s">
        <v>62</v>
      </c>
      <c r="H160" s="154" t="s">
        <v>62</v>
      </c>
      <c r="I160" s="154" t="s">
        <v>62</v>
      </c>
      <c r="J160" s="154" t="s">
        <v>62</v>
      </c>
      <c r="K160" s="154" t="s">
        <v>62</v>
      </c>
      <c r="L160" s="154" t="s">
        <v>62</v>
      </c>
      <c r="M160" s="154" t="s">
        <v>62</v>
      </c>
      <c r="N160" s="154" t="s">
        <v>62</v>
      </c>
      <c r="O160" s="154" t="s">
        <v>62</v>
      </c>
      <c r="P160" s="2"/>
    </row>
    <row r="161" spans="1:16" ht="13.5" customHeight="1" x14ac:dyDescent="0.3">
      <c r="A161" s="155">
        <v>0.47916666666666702</v>
      </c>
      <c r="B161" s="154" t="s">
        <v>62</v>
      </c>
      <c r="C161" s="154" t="s">
        <v>62</v>
      </c>
      <c r="D161" s="154" t="s">
        <v>62</v>
      </c>
      <c r="E161" s="154" t="s">
        <v>62</v>
      </c>
      <c r="F161" s="154" t="s">
        <v>62</v>
      </c>
      <c r="G161" s="154" t="s">
        <v>62</v>
      </c>
      <c r="H161" s="154" t="s">
        <v>62</v>
      </c>
      <c r="I161" s="154" t="s">
        <v>62</v>
      </c>
      <c r="J161" s="154" t="s">
        <v>62</v>
      </c>
      <c r="K161" s="154" t="s">
        <v>62</v>
      </c>
      <c r="L161" s="154" t="s">
        <v>62</v>
      </c>
      <c r="M161" s="154" t="s">
        <v>62</v>
      </c>
      <c r="N161" s="154" t="s">
        <v>62</v>
      </c>
      <c r="O161" s="154" t="s">
        <v>62</v>
      </c>
      <c r="P161" s="2"/>
    </row>
    <row r="162" spans="1:16" ht="13.5" customHeight="1" x14ac:dyDescent="0.3">
      <c r="A162" s="155">
        <v>0.48958333333333298</v>
      </c>
      <c r="B162" s="154" t="s">
        <v>62</v>
      </c>
      <c r="C162" s="154" t="s">
        <v>62</v>
      </c>
      <c r="D162" s="154" t="s">
        <v>62</v>
      </c>
      <c r="E162" s="154" t="s">
        <v>62</v>
      </c>
      <c r="F162" s="154" t="s">
        <v>62</v>
      </c>
      <c r="G162" s="154" t="s">
        <v>62</v>
      </c>
      <c r="H162" s="154" t="s">
        <v>62</v>
      </c>
      <c r="I162" s="154" t="s">
        <v>62</v>
      </c>
      <c r="J162" s="154" t="s">
        <v>62</v>
      </c>
      <c r="K162" s="154" t="s">
        <v>62</v>
      </c>
      <c r="L162" s="154" t="s">
        <v>62</v>
      </c>
      <c r="M162" s="154" t="s">
        <v>62</v>
      </c>
      <c r="N162" s="154" t="s">
        <v>62</v>
      </c>
      <c r="O162" s="154" t="s">
        <v>62</v>
      </c>
      <c r="P162" s="2"/>
    </row>
    <row r="163" spans="1:16" ht="13.5" customHeight="1" x14ac:dyDescent="0.3">
      <c r="A163" s="155">
        <v>0.5</v>
      </c>
      <c r="B163" s="154" t="s">
        <v>62</v>
      </c>
      <c r="C163" s="154" t="s">
        <v>62</v>
      </c>
      <c r="D163" s="154" t="s">
        <v>62</v>
      </c>
      <c r="E163" s="154" t="s">
        <v>62</v>
      </c>
      <c r="F163" s="154" t="s">
        <v>62</v>
      </c>
      <c r="G163" s="154" t="s">
        <v>62</v>
      </c>
      <c r="H163" s="154" t="s">
        <v>62</v>
      </c>
      <c r="I163" s="154" t="s">
        <v>62</v>
      </c>
      <c r="J163" s="154" t="s">
        <v>62</v>
      </c>
      <c r="K163" s="154" t="s">
        <v>62</v>
      </c>
      <c r="L163" s="154" t="s">
        <v>62</v>
      </c>
      <c r="M163" s="154" t="s">
        <v>62</v>
      </c>
      <c r="N163" s="154" t="s">
        <v>62</v>
      </c>
      <c r="O163" s="154" t="s">
        <v>62</v>
      </c>
      <c r="P163" s="2"/>
    </row>
    <row r="164" spans="1:16" ht="13.5" customHeight="1" x14ac:dyDescent="0.3">
      <c r="A164" s="155">
        <v>0.51041666666666696</v>
      </c>
      <c r="B164" s="154" t="s">
        <v>62</v>
      </c>
      <c r="C164" s="154" t="s">
        <v>62</v>
      </c>
      <c r="D164" s="154" t="s">
        <v>62</v>
      </c>
      <c r="E164" s="154" t="s">
        <v>62</v>
      </c>
      <c r="F164" s="154" t="s">
        <v>62</v>
      </c>
      <c r="G164" s="154" t="s">
        <v>62</v>
      </c>
      <c r="H164" s="154" t="s">
        <v>62</v>
      </c>
      <c r="I164" s="154" t="s">
        <v>62</v>
      </c>
      <c r="J164" s="154" t="s">
        <v>62</v>
      </c>
      <c r="K164" s="154" t="s">
        <v>62</v>
      </c>
      <c r="L164" s="154" t="s">
        <v>62</v>
      </c>
      <c r="M164" s="154" t="s">
        <v>62</v>
      </c>
      <c r="N164" s="154" t="s">
        <v>62</v>
      </c>
      <c r="O164" s="154" t="s">
        <v>62</v>
      </c>
      <c r="P164" s="2"/>
    </row>
    <row r="165" spans="1:16" ht="13.5" customHeight="1" x14ac:dyDescent="0.3">
      <c r="A165" s="155">
        <v>0.52083333333333304</v>
      </c>
      <c r="B165" s="154" t="s">
        <v>62</v>
      </c>
      <c r="C165" s="154" t="s">
        <v>62</v>
      </c>
      <c r="D165" s="154" t="s">
        <v>62</v>
      </c>
      <c r="E165" s="154" t="s">
        <v>62</v>
      </c>
      <c r="F165" s="154" t="s">
        <v>62</v>
      </c>
      <c r="G165" s="154" t="s">
        <v>62</v>
      </c>
      <c r="H165" s="154" t="s">
        <v>62</v>
      </c>
      <c r="I165" s="154" t="s">
        <v>62</v>
      </c>
      <c r="J165" s="154" t="s">
        <v>62</v>
      </c>
      <c r="K165" s="154" t="s">
        <v>62</v>
      </c>
      <c r="L165" s="154" t="s">
        <v>62</v>
      </c>
      <c r="M165" s="154" t="s">
        <v>62</v>
      </c>
      <c r="N165" s="154" t="s">
        <v>62</v>
      </c>
      <c r="O165" s="154" t="s">
        <v>62</v>
      </c>
      <c r="P165" s="2"/>
    </row>
    <row r="166" spans="1:16" ht="13.5" customHeight="1" x14ac:dyDescent="0.3">
      <c r="A166" s="155">
        <v>0.53125</v>
      </c>
      <c r="B166" s="154" t="s">
        <v>62</v>
      </c>
      <c r="C166" s="154" t="s">
        <v>62</v>
      </c>
      <c r="D166" s="154" t="s">
        <v>62</v>
      </c>
      <c r="E166" s="154" t="s">
        <v>62</v>
      </c>
      <c r="F166" s="154" t="s">
        <v>62</v>
      </c>
      <c r="G166" s="154" t="s">
        <v>62</v>
      </c>
      <c r="H166" s="154" t="s">
        <v>62</v>
      </c>
      <c r="I166" s="154" t="s">
        <v>62</v>
      </c>
      <c r="J166" s="154" t="s">
        <v>62</v>
      </c>
      <c r="K166" s="154" t="s">
        <v>62</v>
      </c>
      <c r="L166" s="154" t="s">
        <v>62</v>
      </c>
      <c r="M166" s="154" t="s">
        <v>62</v>
      </c>
      <c r="N166" s="154" t="s">
        <v>62</v>
      </c>
      <c r="O166" s="154" t="s">
        <v>62</v>
      </c>
      <c r="P166" s="2"/>
    </row>
    <row r="167" spans="1:16" ht="13.5" customHeight="1" x14ac:dyDescent="0.3">
      <c r="A167" s="155">
        <v>0.54166666666666696</v>
      </c>
      <c r="B167" s="154" t="s">
        <v>62</v>
      </c>
      <c r="C167" s="154" t="s">
        <v>62</v>
      </c>
      <c r="D167" s="154" t="s">
        <v>62</v>
      </c>
      <c r="E167" s="154" t="s">
        <v>62</v>
      </c>
      <c r="F167" s="154" t="s">
        <v>62</v>
      </c>
      <c r="G167" s="154" t="s">
        <v>62</v>
      </c>
      <c r="H167" s="154" t="s">
        <v>62</v>
      </c>
      <c r="I167" s="154" t="s">
        <v>62</v>
      </c>
      <c r="J167" s="154" t="s">
        <v>62</v>
      </c>
      <c r="K167" s="154" t="s">
        <v>62</v>
      </c>
      <c r="L167" s="154" t="s">
        <v>62</v>
      </c>
      <c r="M167" s="154" t="s">
        <v>62</v>
      </c>
      <c r="N167" s="154" t="s">
        <v>62</v>
      </c>
      <c r="O167" s="154" t="s">
        <v>62</v>
      </c>
      <c r="P167" s="2"/>
    </row>
    <row r="168" spans="1:16" ht="13.5" customHeight="1" x14ac:dyDescent="0.3">
      <c r="A168" s="155">
        <v>0.55208333333333304</v>
      </c>
      <c r="B168" s="154" t="s">
        <v>62</v>
      </c>
      <c r="C168" s="154" t="s">
        <v>62</v>
      </c>
      <c r="D168" s="154" t="s">
        <v>62</v>
      </c>
      <c r="E168" s="154" t="s">
        <v>62</v>
      </c>
      <c r="F168" s="154" t="s">
        <v>62</v>
      </c>
      <c r="G168" s="154" t="s">
        <v>62</v>
      </c>
      <c r="H168" s="154" t="s">
        <v>62</v>
      </c>
      <c r="I168" s="154" t="s">
        <v>62</v>
      </c>
      <c r="J168" s="154" t="s">
        <v>62</v>
      </c>
      <c r="K168" s="154" t="s">
        <v>62</v>
      </c>
      <c r="L168" s="154" t="s">
        <v>62</v>
      </c>
      <c r="M168" s="154" t="s">
        <v>62</v>
      </c>
      <c r="N168" s="154" t="s">
        <v>62</v>
      </c>
      <c r="O168" s="154" t="s">
        <v>62</v>
      </c>
      <c r="P168" s="2"/>
    </row>
    <row r="169" spans="1:16" ht="13.5" customHeight="1" x14ac:dyDescent="0.3">
      <c r="A169" s="155">
        <v>0.5625</v>
      </c>
      <c r="B169" s="154" t="s">
        <v>62</v>
      </c>
      <c r="C169" s="154" t="s">
        <v>62</v>
      </c>
      <c r="D169" s="154" t="s">
        <v>62</v>
      </c>
      <c r="E169" s="154" t="s">
        <v>62</v>
      </c>
      <c r="F169" s="154" t="s">
        <v>62</v>
      </c>
      <c r="G169" s="154" t="s">
        <v>62</v>
      </c>
      <c r="H169" s="154" t="s">
        <v>62</v>
      </c>
      <c r="I169" s="154" t="s">
        <v>62</v>
      </c>
      <c r="J169" s="154" t="s">
        <v>62</v>
      </c>
      <c r="K169" s="154" t="s">
        <v>62</v>
      </c>
      <c r="L169" s="154" t="s">
        <v>62</v>
      </c>
      <c r="M169" s="154" t="s">
        <v>62</v>
      </c>
      <c r="N169" s="154" t="s">
        <v>62</v>
      </c>
      <c r="O169" s="154" t="s">
        <v>62</v>
      </c>
      <c r="P169" s="2"/>
    </row>
    <row r="170" spans="1:16" ht="13.5" customHeight="1" x14ac:dyDescent="0.3">
      <c r="A170" s="155">
        <v>0.57291666666666696</v>
      </c>
      <c r="B170" s="154" t="s">
        <v>62</v>
      </c>
      <c r="C170" s="154" t="s">
        <v>62</v>
      </c>
      <c r="D170" s="154" t="s">
        <v>62</v>
      </c>
      <c r="E170" s="154" t="s">
        <v>62</v>
      </c>
      <c r="F170" s="154" t="s">
        <v>62</v>
      </c>
      <c r="G170" s="154" t="s">
        <v>62</v>
      </c>
      <c r="H170" s="154" t="s">
        <v>62</v>
      </c>
      <c r="I170" s="154" t="s">
        <v>62</v>
      </c>
      <c r="J170" s="154" t="s">
        <v>62</v>
      </c>
      <c r="K170" s="154" t="s">
        <v>62</v>
      </c>
      <c r="L170" s="154" t="s">
        <v>62</v>
      </c>
      <c r="M170" s="154" t="s">
        <v>62</v>
      </c>
      <c r="N170" s="154" t="s">
        <v>62</v>
      </c>
      <c r="O170" s="154" t="s">
        <v>62</v>
      </c>
      <c r="P170" s="2"/>
    </row>
    <row r="171" spans="1:16" ht="13.5" customHeight="1" x14ac:dyDescent="0.3">
      <c r="A171" s="155">
        <v>0.58333333333333304</v>
      </c>
      <c r="B171" s="154" t="s">
        <v>62</v>
      </c>
      <c r="C171" s="154" t="s">
        <v>62</v>
      </c>
      <c r="D171" s="154" t="s">
        <v>62</v>
      </c>
      <c r="E171" s="154" t="s">
        <v>62</v>
      </c>
      <c r="F171" s="154" t="s">
        <v>62</v>
      </c>
      <c r="G171" s="154" t="s">
        <v>62</v>
      </c>
      <c r="H171" s="154" t="s">
        <v>62</v>
      </c>
      <c r="I171" s="154" t="s">
        <v>62</v>
      </c>
      <c r="J171" s="154" t="s">
        <v>62</v>
      </c>
      <c r="K171" s="154" t="s">
        <v>62</v>
      </c>
      <c r="L171" s="154" t="s">
        <v>62</v>
      </c>
      <c r="M171" s="154" t="s">
        <v>62</v>
      </c>
      <c r="N171" s="154" t="s">
        <v>62</v>
      </c>
      <c r="O171" s="154" t="s">
        <v>62</v>
      </c>
      <c r="P171" s="2"/>
    </row>
    <row r="172" spans="1:16" ht="13.5" customHeight="1" x14ac:dyDescent="0.3">
      <c r="A172" s="155">
        <v>0.59375</v>
      </c>
      <c r="B172" s="154" t="s">
        <v>62</v>
      </c>
      <c r="C172" s="154" t="s">
        <v>62</v>
      </c>
      <c r="D172" s="154" t="s">
        <v>62</v>
      </c>
      <c r="E172" s="154" t="s">
        <v>62</v>
      </c>
      <c r="F172" s="154" t="s">
        <v>62</v>
      </c>
      <c r="G172" s="154" t="s">
        <v>62</v>
      </c>
      <c r="H172" s="154" t="s">
        <v>62</v>
      </c>
      <c r="I172" s="154" t="s">
        <v>62</v>
      </c>
      <c r="J172" s="154" t="s">
        <v>62</v>
      </c>
      <c r="K172" s="154" t="s">
        <v>62</v>
      </c>
      <c r="L172" s="154" t="s">
        <v>62</v>
      </c>
      <c r="M172" s="154" t="s">
        <v>62</v>
      </c>
      <c r="N172" s="154" t="s">
        <v>62</v>
      </c>
      <c r="O172" s="154" t="s">
        <v>62</v>
      </c>
      <c r="P172" s="2"/>
    </row>
    <row r="173" spans="1:16" ht="13.5" customHeight="1" x14ac:dyDescent="0.3">
      <c r="A173" s="155">
        <v>0.60416666666666696</v>
      </c>
      <c r="B173" s="154" t="s">
        <v>62</v>
      </c>
      <c r="C173" s="154" t="s">
        <v>62</v>
      </c>
      <c r="D173" s="154" t="s">
        <v>62</v>
      </c>
      <c r="E173" s="154" t="s">
        <v>62</v>
      </c>
      <c r="F173" s="154" t="s">
        <v>62</v>
      </c>
      <c r="G173" s="154" t="s">
        <v>62</v>
      </c>
      <c r="H173" s="154" t="s">
        <v>62</v>
      </c>
      <c r="I173" s="154" t="s">
        <v>62</v>
      </c>
      <c r="J173" s="154" t="s">
        <v>62</v>
      </c>
      <c r="K173" s="154" t="s">
        <v>62</v>
      </c>
      <c r="L173" s="154" t="s">
        <v>62</v>
      </c>
      <c r="M173" s="154" t="s">
        <v>62</v>
      </c>
      <c r="N173" s="154" t="s">
        <v>62</v>
      </c>
      <c r="O173" s="154" t="s">
        <v>62</v>
      </c>
      <c r="P173" s="2"/>
    </row>
    <row r="174" spans="1:16" ht="13.5" customHeight="1" x14ac:dyDescent="0.3">
      <c r="A174" s="155">
        <v>0.61458333333333304</v>
      </c>
      <c r="B174" s="154" t="s">
        <v>62</v>
      </c>
      <c r="C174" s="154" t="s">
        <v>62</v>
      </c>
      <c r="D174" s="154" t="s">
        <v>62</v>
      </c>
      <c r="E174" s="154" t="s">
        <v>62</v>
      </c>
      <c r="F174" s="154" t="s">
        <v>62</v>
      </c>
      <c r="G174" s="154" t="s">
        <v>62</v>
      </c>
      <c r="H174" s="154" t="s">
        <v>62</v>
      </c>
      <c r="I174" s="154" t="s">
        <v>62</v>
      </c>
      <c r="J174" s="154" t="s">
        <v>62</v>
      </c>
      <c r="K174" s="154" t="s">
        <v>62</v>
      </c>
      <c r="L174" s="154" t="s">
        <v>62</v>
      </c>
      <c r="M174" s="154" t="s">
        <v>62</v>
      </c>
      <c r="N174" s="154" t="s">
        <v>62</v>
      </c>
      <c r="O174" s="154" t="s">
        <v>62</v>
      </c>
      <c r="P174" s="2"/>
    </row>
    <row r="175" spans="1:16" ht="13.5" customHeight="1" x14ac:dyDescent="0.3">
      <c r="A175" s="155">
        <v>0.625</v>
      </c>
      <c r="B175" s="154" t="s">
        <v>62</v>
      </c>
      <c r="C175" s="154" t="s">
        <v>62</v>
      </c>
      <c r="D175" s="154" t="s">
        <v>62</v>
      </c>
      <c r="E175" s="154" t="s">
        <v>62</v>
      </c>
      <c r="F175" s="154" t="s">
        <v>62</v>
      </c>
      <c r="G175" s="154" t="s">
        <v>62</v>
      </c>
      <c r="H175" s="154" t="s">
        <v>62</v>
      </c>
      <c r="I175" s="154" t="s">
        <v>62</v>
      </c>
      <c r="J175" s="154" t="s">
        <v>62</v>
      </c>
      <c r="K175" s="154" t="s">
        <v>62</v>
      </c>
      <c r="L175" s="154" t="s">
        <v>62</v>
      </c>
      <c r="M175" s="154" t="s">
        <v>62</v>
      </c>
      <c r="N175" s="154" t="s">
        <v>62</v>
      </c>
      <c r="O175" s="154" t="s">
        <v>62</v>
      </c>
      <c r="P175" s="2"/>
    </row>
    <row r="176" spans="1:16" ht="13.5" customHeight="1" x14ac:dyDescent="0.3">
      <c r="A176" s="155">
        <v>0.63541666666666696</v>
      </c>
      <c r="B176" s="154" t="s">
        <v>62</v>
      </c>
      <c r="C176" s="154" t="s">
        <v>62</v>
      </c>
      <c r="D176" s="154" t="s">
        <v>62</v>
      </c>
      <c r="E176" s="154" t="s">
        <v>62</v>
      </c>
      <c r="F176" s="154" t="s">
        <v>62</v>
      </c>
      <c r="G176" s="154" t="s">
        <v>62</v>
      </c>
      <c r="H176" s="154" t="s">
        <v>62</v>
      </c>
      <c r="I176" s="154" t="s">
        <v>62</v>
      </c>
      <c r="J176" s="154" t="s">
        <v>62</v>
      </c>
      <c r="K176" s="154" t="s">
        <v>62</v>
      </c>
      <c r="L176" s="154" t="s">
        <v>62</v>
      </c>
      <c r="M176" s="154" t="s">
        <v>62</v>
      </c>
      <c r="N176" s="154" t="s">
        <v>62</v>
      </c>
      <c r="O176" s="154" t="s">
        <v>62</v>
      </c>
      <c r="P176" s="2"/>
    </row>
    <row r="177" spans="1:16" ht="13.5" customHeight="1" x14ac:dyDescent="0.3">
      <c r="A177" s="155">
        <v>0.64583333333333304</v>
      </c>
      <c r="B177" s="154" t="s">
        <v>62</v>
      </c>
      <c r="C177" s="154" t="s">
        <v>62</v>
      </c>
      <c r="D177" s="154" t="s">
        <v>62</v>
      </c>
      <c r="E177" s="154" t="s">
        <v>62</v>
      </c>
      <c r="F177" s="154" t="s">
        <v>62</v>
      </c>
      <c r="G177" s="154" t="s">
        <v>62</v>
      </c>
      <c r="H177" s="154" t="s">
        <v>62</v>
      </c>
      <c r="I177" s="154" t="s">
        <v>62</v>
      </c>
      <c r="J177" s="154" t="s">
        <v>62</v>
      </c>
      <c r="K177" s="154" t="s">
        <v>62</v>
      </c>
      <c r="L177" s="154" t="s">
        <v>62</v>
      </c>
      <c r="M177" s="154" t="s">
        <v>62</v>
      </c>
      <c r="N177" s="154" t="s">
        <v>62</v>
      </c>
      <c r="O177" s="154" t="s">
        <v>62</v>
      </c>
      <c r="P177" s="2"/>
    </row>
    <row r="178" spans="1:16" ht="13.5" customHeight="1" x14ac:dyDescent="0.3">
      <c r="A178" s="155">
        <v>0.65625</v>
      </c>
      <c r="B178" s="154" t="s">
        <v>62</v>
      </c>
      <c r="C178" s="154" t="s">
        <v>62</v>
      </c>
      <c r="D178" s="154" t="s">
        <v>62</v>
      </c>
      <c r="E178" s="154" t="s">
        <v>62</v>
      </c>
      <c r="F178" s="154" t="s">
        <v>62</v>
      </c>
      <c r="G178" s="154" t="s">
        <v>62</v>
      </c>
      <c r="H178" s="154" t="s">
        <v>62</v>
      </c>
      <c r="I178" s="154" t="s">
        <v>62</v>
      </c>
      <c r="J178" s="154" t="s">
        <v>62</v>
      </c>
      <c r="K178" s="154" t="s">
        <v>62</v>
      </c>
      <c r="L178" s="154" t="s">
        <v>62</v>
      </c>
      <c r="M178" s="154" t="s">
        <v>62</v>
      </c>
      <c r="N178" s="154" t="s">
        <v>62</v>
      </c>
      <c r="O178" s="154" t="s">
        <v>62</v>
      </c>
      <c r="P178" s="2"/>
    </row>
    <row r="179" spans="1:16" ht="13.5" customHeight="1" x14ac:dyDescent="0.3">
      <c r="A179" s="155">
        <v>0.66666666666666696</v>
      </c>
      <c r="B179" s="154" t="s">
        <v>62</v>
      </c>
      <c r="C179" s="154" t="s">
        <v>62</v>
      </c>
      <c r="D179" s="154" t="s">
        <v>62</v>
      </c>
      <c r="E179" s="154" t="s">
        <v>62</v>
      </c>
      <c r="F179" s="154" t="s">
        <v>62</v>
      </c>
      <c r="G179" s="154" t="s">
        <v>62</v>
      </c>
      <c r="H179" s="154" t="s">
        <v>62</v>
      </c>
      <c r="I179" s="154" t="s">
        <v>62</v>
      </c>
      <c r="J179" s="154" t="s">
        <v>62</v>
      </c>
      <c r="K179" s="154" t="s">
        <v>62</v>
      </c>
      <c r="L179" s="154" t="s">
        <v>62</v>
      </c>
      <c r="M179" s="154" t="s">
        <v>62</v>
      </c>
      <c r="N179" s="154" t="s">
        <v>62</v>
      </c>
      <c r="O179" s="154" t="s">
        <v>62</v>
      </c>
      <c r="P179" s="2"/>
    </row>
    <row r="180" spans="1:16" ht="13.5" customHeight="1" x14ac:dyDescent="0.3">
      <c r="A180" s="155">
        <v>0.67708333333333304</v>
      </c>
      <c r="B180" s="154" t="s">
        <v>62</v>
      </c>
      <c r="C180" s="154" t="s">
        <v>62</v>
      </c>
      <c r="D180" s="154" t="s">
        <v>62</v>
      </c>
      <c r="E180" s="154" t="s">
        <v>62</v>
      </c>
      <c r="F180" s="154" t="s">
        <v>62</v>
      </c>
      <c r="G180" s="154" t="s">
        <v>62</v>
      </c>
      <c r="H180" s="154" t="s">
        <v>62</v>
      </c>
      <c r="I180" s="154" t="s">
        <v>62</v>
      </c>
      <c r="J180" s="154" t="s">
        <v>62</v>
      </c>
      <c r="K180" s="154" t="s">
        <v>62</v>
      </c>
      <c r="L180" s="154" t="s">
        <v>62</v>
      </c>
      <c r="M180" s="154" t="s">
        <v>62</v>
      </c>
      <c r="N180" s="154" t="s">
        <v>62</v>
      </c>
      <c r="O180" s="154" t="s">
        <v>62</v>
      </c>
      <c r="P180" s="2"/>
    </row>
    <row r="181" spans="1:16" ht="13.5" customHeight="1" x14ac:dyDescent="0.3">
      <c r="A181" s="155">
        <v>0.6875</v>
      </c>
      <c r="B181" s="154" t="s">
        <v>62</v>
      </c>
      <c r="C181" s="154" t="s">
        <v>62</v>
      </c>
      <c r="D181" s="154" t="s">
        <v>62</v>
      </c>
      <c r="E181" s="154" t="s">
        <v>62</v>
      </c>
      <c r="F181" s="154" t="s">
        <v>62</v>
      </c>
      <c r="G181" s="154" t="s">
        <v>62</v>
      </c>
      <c r="H181" s="154" t="s">
        <v>62</v>
      </c>
      <c r="I181" s="154" t="s">
        <v>62</v>
      </c>
      <c r="J181" s="154" t="s">
        <v>62</v>
      </c>
      <c r="K181" s="154" t="s">
        <v>62</v>
      </c>
      <c r="L181" s="154" t="s">
        <v>62</v>
      </c>
      <c r="M181" s="154" t="s">
        <v>62</v>
      </c>
      <c r="N181" s="154" t="s">
        <v>62</v>
      </c>
      <c r="O181" s="154" t="s">
        <v>62</v>
      </c>
      <c r="P181" s="2"/>
    </row>
    <row r="182" spans="1:16" ht="13.5" customHeight="1" x14ac:dyDescent="0.3">
      <c r="A182" s="155">
        <v>0.69791666666666696</v>
      </c>
      <c r="B182" s="154" t="s">
        <v>62</v>
      </c>
      <c r="C182" s="154" t="s">
        <v>62</v>
      </c>
      <c r="D182" s="154" t="s">
        <v>62</v>
      </c>
      <c r="E182" s="154" t="s">
        <v>62</v>
      </c>
      <c r="F182" s="154" t="s">
        <v>62</v>
      </c>
      <c r="G182" s="154" t="s">
        <v>62</v>
      </c>
      <c r="H182" s="154" t="s">
        <v>62</v>
      </c>
      <c r="I182" s="154" t="s">
        <v>62</v>
      </c>
      <c r="J182" s="154" t="s">
        <v>62</v>
      </c>
      <c r="K182" s="154" t="s">
        <v>62</v>
      </c>
      <c r="L182" s="154" t="s">
        <v>62</v>
      </c>
      <c r="M182" s="154" t="s">
        <v>62</v>
      </c>
      <c r="N182" s="154" t="s">
        <v>62</v>
      </c>
      <c r="O182" s="154" t="s">
        <v>62</v>
      </c>
      <c r="P182" s="2"/>
    </row>
    <row r="183" spans="1:16" ht="13.5" customHeight="1" x14ac:dyDescent="0.3">
      <c r="A183" s="155">
        <v>0.70833333333333304</v>
      </c>
      <c r="B183" s="154" t="s">
        <v>62</v>
      </c>
      <c r="C183" s="154" t="s">
        <v>62</v>
      </c>
      <c r="D183" s="154" t="s">
        <v>62</v>
      </c>
      <c r="E183" s="154" t="s">
        <v>62</v>
      </c>
      <c r="F183" s="154" t="s">
        <v>62</v>
      </c>
      <c r="G183" s="154" t="s">
        <v>62</v>
      </c>
      <c r="H183" s="154" t="s">
        <v>62</v>
      </c>
      <c r="I183" s="154" t="s">
        <v>62</v>
      </c>
      <c r="J183" s="154" t="s">
        <v>62</v>
      </c>
      <c r="K183" s="154" t="s">
        <v>62</v>
      </c>
      <c r="L183" s="154" t="s">
        <v>62</v>
      </c>
      <c r="M183" s="154" t="s">
        <v>62</v>
      </c>
      <c r="N183" s="154" t="s">
        <v>62</v>
      </c>
      <c r="O183" s="154" t="s">
        <v>62</v>
      </c>
      <c r="P183" s="2"/>
    </row>
    <row r="184" spans="1:16" ht="13.5" customHeight="1" x14ac:dyDescent="0.3">
      <c r="A184" s="155">
        <v>0.71875</v>
      </c>
      <c r="B184" s="154" t="s">
        <v>62</v>
      </c>
      <c r="C184" s="154" t="s">
        <v>62</v>
      </c>
      <c r="D184" s="154" t="s">
        <v>62</v>
      </c>
      <c r="E184" s="154" t="s">
        <v>62</v>
      </c>
      <c r="F184" s="154" t="s">
        <v>62</v>
      </c>
      <c r="G184" s="154" t="s">
        <v>62</v>
      </c>
      <c r="H184" s="154" t="s">
        <v>62</v>
      </c>
      <c r="I184" s="154" t="s">
        <v>62</v>
      </c>
      <c r="J184" s="154" t="s">
        <v>62</v>
      </c>
      <c r="K184" s="154" t="s">
        <v>62</v>
      </c>
      <c r="L184" s="154" t="s">
        <v>62</v>
      </c>
      <c r="M184" s="154" t="s">
        <v>62</v>
      </c>
      <c r="N184" s="154" t="s">
        <v>62</v>
      </c>
      <c r="O184" s="154" t="s">
        <v>62</v>
      </c>
      <c r="P184" s="2"/>
    </row>
    <row r="185" spans="1:16" ht="13.5" customHeight="1" x14ac:dyDescent="0.3">
      <c r="A185" s="155">
        <v>0.72916666666666696</v>
      </c>
      <c r="B185" s="154" t="s">
        <v>62</v>
      </c>
      <c r="C185" s="154" t="s">
        <v>62</v>
      </c>
      <c r="D185" s="154" t="s">
        <v>62</v>
      </c>
      <c r="E185" s="154" t="s">
        <v>62</v>
      </c>
      <c r="F185" s="154" t="s">
        <v>62</v>
      </c>
      <c r="G185" s="154" t="s">
        <v>62</v>
      </c>
      <c r="H185" s="154" t="s">
        <v>62</v>
      </c>
      <c r="I185" s="154" t="s">
        <v>62</v>
      </c>
      <c r="J185" s="154" t="s">
        <v>62</v>
      </c>
      <c r="K185" s="154" t="s">
        <v>62</v>
      </c>
      <c r="L185" s="154" t="s">
        <v>62</v>
      </c>
      <c r="M185" s="154" t="s">
        <v>62</v>
      </c>
      <c r="N185" s="154" t="s">
        <v>62</v>
      </c>
      <c r="O185" s="154" t="s">
        <v>62</v>
      </c>
      <c r="P185" s="2"/>
    </row>
    <row r="186" spans="1:16" ht="13.5" customHeight="1" x14ac:dyDescent="0.3">
      <c r="A186" s="155">
        <v>0.73958333333333304</v>
      </c>
      <c r="B186" s="154" t="s">
        <v>62</v>
      </c>
      <c r="C186" s="154" t="s">
        <v>62</v>
      </c>
      <c r="D186" s="154" t="s">
        <v>62</v>
      </c>
      <c r="E186" s="154" t="s">
        <v>62</v>
      </c>
      <c r="F186" s="154" t="s">
        <v>62</v>
      </c>
      <c r="G186" s="154" t="s">
        <v>62</v>
      </c>
      <c r="H186" s="154" t="s">
        <v>62</v>
      </c>
      <c r="I186" s="154" t="s">
        <v>62</v>
      </c>
      <c r="J186" s="154" t="s">
        <v>62</v>
      </c>
      <c r="K186" s="154" t="s">
        <v>62</v>
      </c>
      <c r="L186" s="154" t="s">
        <v>62</v>
      </c>
      <c r="M186" s="154" t="s">
        <v>62</v>
      </c>
      <c r="N186" s="154" t="s">
        <v>62</v>
      </c>
      <c r="O186" s="154" t="s">
        <v>62</v>
      </c>
      <c r="P186" s="2"/>
    </row>
    <row r="187" spans="1:16" ht="13.5" customHeight="1" x14ac:dyDescent="0.3">
      <c r="A187" s="155">
        <v>0.75</v>
      </c>
      <c r="B187" s="154" t="s">
        <v>62</v>
      </c>
      <c r="C187" s="154" t="s">
        <v>62</v>
      </c>
      <c r="D187" s="154" t="s">
        <v>62</v>
      </c>
      <c r="E187" s="154" t="s">
        <v>62</v>
      </c>
      <c r="F187" s="154" t="s">
        <v>62</v>
      </c>
      <c r="G187" s="154" t="s">
        <v>62</v>
      </c>
      <c r="H187" s="154" t="s">
        <v>62</v>
      </c>
      <c r="I187" s="154" t="s">
        <v>62</v>
      </c>
      <c r="J187" s="154" t="s">
        <v>62</v>
      </c>
      <c r="K187" s="154" t="s">
        <v>62</v>
      </c>
      <c r="L187" s="154" t="s">
        <v>62</v>
      </c>
      <c r="M187" s="154" t="s">
        <v>62</v>
      </c>
      <c r="N187" s="154" t="s">
        <v>62</v>
      </c>
      <c r="O187" s="154" t="s">
        <v>62</v>
      </c>
      <c r="P187" s="2"/>
    </row>
    <row r="188" spans="1:16" ht="13.5" customHeight="1" x14ac:dyDescent="0.3">
      <c r="A188" s="155">
        <v>0.76041666666666696</v>
      </c>
      <c r="B188" s="154" t="s">
        <v>62</v>
      </c>
      <c r="C188" s="154" t="s">
        <v>62</v>
      </c>
      <c r="D188" s="154" t="s">
        <v>62</v>
      </c>
      <c r="E188" s="154" t="s">
        <v>62</v>
      </c>
      <c r="F188" s="154" t="s">
        <v>62</v>
      </c>
      <c r="G188" s="154" t="s">
        <v>62</v>
      </c>
      <c r="H188" s="154" t="s">
        <v>62</v>
      </c>
      <c r="I188" s="154" t="s">
        <v>62</v>
      </c>
      <c r="J188" s="154" t="s">
        <v>62</v>
      </c>
      <c r="K188" s="154" t="s">
        <v>62</v>
      </c>
      <c r="L188" s="154" t="s">
        <v>62</v>
      </c>
      <c r="M188" s="154" t="s">
        <v>62</v>
      </c>
      <c r="N188" s="154" t="s">
        <v>62</v>
      </c>
      <c r="O188" s="154" t="s">
        <v>62</v>
      </c>
      <c r="P188" s="2"/>
    </row>
    <row r="189" spans="1:16" ht="13.5" customHeight="1" x14ac:dyDescent="0.3">
      <c r="A189" s="155">
        <v>0.77083333333333304</v>
      </c>
      <c r="B189" s="154" t="s">
        <v>62</v>
      </c>
      <c r="C189" s="154" t="s">
        <v>62</v>
      </c>
      <c r="D189" s="154" t="s">
        <v>62</v>
      </c>
      <c r="E189" s="154" t="s">
        <v>62</v>
      </c>
      <c r="F189" s="154" t="s">
        <v>62</v>
      </c>
      <c r="G189" s="154" t="s">
        <v>62</v>
      </c>
      <c r="H189" s="154" t="s">
        <v>62</v>
      </c>
      <c r="I189" s="154" t="s">
        <v>62</v>
      </c>
      <c r="J189" s="154" t="s">
        <v>62</v>
      </c>
      <c r="K189" s="154" t="s">
        <v>62</v>
      </c>
      <c r="L189" s="154" t="s">
        <v>62</v>
      </c>
      <c r="M189" s="154" t="s">
        <v>62</v>
      </c>
      <c r="N189" s="154" t="s">
        <v>62</v>
      </c>
      <c r="O189" s="154" t="s">
        <v>62</v>
      </c>
      <c r="P189" s="2"/>
    </row>
    <row r="190" spans="1:16" ht="13.5" customHeight="1" x14ac:dyDescent="0.3">
      <c r="A190" s="155">
        <v>0.78125</v>
      </c>
      <c r="B190" s="154" t="s">
        <v>62</v>
      </c>
      <c r="C190" s="154" t="s">
        <v>62</v>
      </c>
      <c r="D190" s="154" t="s">
        <v>62</v>
      </c>
      <c r="E190" s="154" t="s">
        <v>62</v>
      </c>
      <c r="F190" s="154" t="s">
        <v>62</v>
      </c>
      <c r="G190" s="154" t="s">
        <v>62</v>
      </c>
      <c r="H190" s="154" t="s">
        <v>62</v>
      </c>
      <c r="I190" s="154" t="s">
        <v>62</v>
      </c>
      <c r="J190" s="154" t="s">
        <v>62</v>
      </c>
      <c r="K190" s="154" t="s">
        <v>62</v>
      </c>
      <c r="L190" s="154" t="s">
        <v>62</v>
      </c>
      <c r="M190" s="154" t="s">
        <v>62</v>
      </c>
      <c r="N190" s="154" t="s">
        <v>62</v>
      </c>
      <c r="O190" s="154" t="s">
        <v>62</v>
      </c>
      <c r="P190" s="2"/>
    </row>
    <row r="191" spans="1:16" ht="13.5" customHeight="1" x14ac:dyDescent="0.3">
      <c r="A191" s="155">
        <v>0.79166666666666696</v>
      </c>
      <c r="B191" s="154" t="s">
        <v>62</v>
      </c>
      <c r="C191" s="154" t="s">
        <v>62</v>
      </c>
      <c r="D191" s="154" t="s">
        <v>62</v>
      </c>
      <c r="E191" s="154" t="s">
        <v>62</v>
      </c>
      <c r="F191" s="154" t="s">
        <v>62</v>
      </c>
      <c r="G191" s="154" t="s">
        <v>62</v>
      </c>
      <c r="H191" s="154" t="s">
        <v>62</v>
      </c>
      <c r="I191" s="154" t="s">
        <v>62</v>
      </c>
      <c r="J191" s="154" t="s">
        <v>62</v>
      </c>
      <c r="K191" s="154" t="s">
        <v>62</v>
      </c>
      <c r="L191" s="154" t="s">
        <v>62</v>
      </c>
      <c r="M191" s="154" t="s">
        <v>62</v>
      </c>
      <c r="N191" s="154" t="s">
        <v>62</v>
      </c>
      <c r="O191" s="154" t="s">
        <v>62</v>
      </c>
      <c r="P191" s="2"/>
    </row>
    <row r="192" spans="1:16" ht="13.5" customHeight="1" x14ac:dyDescent="0.3">
      <c r="A192" s="155">
        <v>0.80208333333333304</v>
      </c>
      <c r="B192" s="154" t="s">
        <v>62</v>
      </c>
      <c r="C192" s="154" t="s">
        <v>62</v>
      </c>
      <c r="D192" s="154" t="s">
        <v>62</v>
      </c>
      <c r="E192" s="154" t="s">
        <v>62</v>
      </c>
      <c r="F192" s="154" t="s">
        <v>62</v>
      </c>
      <c r="G192" s="154" t="s">
        <v>62</v>
      </c>
      <c r="H192" s="154" t="s">
        <v>62</v>
      </c>
      <c r="I192" s="154" t="s">
        <v>62</v>
      </c>
      <c r="J192" s="154" t="s">
        <v>62</v>
      </c>
      <c r="K192" s="154" t="s">
        <v>62</v>
      </c>
      <c r="L192" s="154" t="s">
        <v>62</v>
      </c>
      <c r="M192" s="154" t="s">
        <v>62</v>
      </c>
      <c r="N192" s="154" t="s">
        <v>62</v>
      </c>
      <c r="O192" s="154" t="s">
        <v>62</v>
      </c>
      <c r="P192" s="2"/>
    </row>
    <row r="193" spans="1:16" ht="13.5" customHeight="1" x14ac:dyDescent="0.3">
      <c r="A193" s="155">
        <v>0.8125</v>
      </c>
      <c r="B193" s="154" t="s">
        <v>62</v>
      </c>
      <c r="C193" s="154" t="s">
        <v>62</v>
      </c>
      <c r="D193" s="154" t="s">
        <v>62</v>
      </c>
      <c r="E193" s="154" t="s">
        <v>62</v>
      </c>
      <c r="F193" s="154" t="s">
        <v>62</v>
      </c>
      <c r="G193" s="154" t="s">
        <v>62</v>
      </c>
      <c r="H193" s="154" t="s">
        <v>62</v>
      </c>
      <c r="I193" s="154" t="s">
        <v>62</v>
      </c>
      <c r="J193" s="154" t="s">
        <v>62</v>
      </c>
      <c r="K193" s="154" t="s">
        <v>62</v>
      </c>
      <c r="L193" s="154" t="s">
        <v>62</v>
      </c>
      <c r="M193" s="154" t="s">
        <v>62</v>
      </c>
      <c r="N193" s="154" t="s">
        <v>62</v>
      </c>
      <c r="O193" s="154" t="s">
        <v>62</v>
      </c>
      <c r="P193" s="2"/>
    </row>
    <row r="194" spans="1:16" ht="13.5" customHeight="1" x14ac:dyDescent="0.3">
      <c r="A194" s="155">
        <v>0.82291666666666696</v>
      </c>
      <c r="B194" s="154" t="s">
        <v>62</v>
      </c>
      <c r="C194" s="154" t="s">
        <v>62</v>
      </c>
      <c r="D194" s="154" t="s">
        <v>62</v>
      </c>
      <c r="E194" s="154" t="s">
        <v>62</v>
      </c>
      <c r="F194" s="154" t="s">
        <v>62</v>
      </c>
      <c r="G194" s="154" t="s">
        <v>62</v>
      </c>
      <c r="H194" s="154" t="s">
        <v>62</v>
      </c>
      <c r="I194" s="154" t="s">
        <v>62</v>
      </c>
      <c r="J194" s="154" t="s">
        <v>62</v>
      </c>
      <c r="K194" s="154" t="s">
        <v>62</v>
      </c>
      <c r="L194" s="154" t="s">
        <v>62</v>
      </c>
      <c r="M194" s="154" t="s">
        <v>62</v>
      </c>
      <c r="N194" s="154" t="s">
        <v>62</v>
      </c>
      <c r="O194" s="154" t="s">
        <v>62</v>
      </c>
      <c r="P194" s="2"/>
    </row>
    <row r="195" spans="1:16" ht="13.5" customHeight="1" x14ac:dyDescent="0.3">
      <c r="A195" s="155">
        <v>0.83333333333333304</v>
      </c>
      <c r="B195" s="154" t="s">
        <v>62</v>
      </c>
      <c r="C195" s="154" t="s">
        <v>62</v>
      </c>
      <c r="D195" s="154" t="s">
        <v>62</v>
      </c>
      <c r="E195" s="154" t="s">
        <v>62</v>
      </c>
      <c r="F195" s="154" t="s">
        <v>62</v>
      </c>
      <c r="G195" s="154" t="s">
        <v>62</v>
      </c>
      <c r="H195" s="154" t="s">
        <v>62</v>
      </c>
      <c r="I195" s="154" t="s">
        <v>62</v>
      </c>
      <c r="J195" s="154" t="s">
        <v>62</v>
      </c>
      <c r="K195" s="154" t="s">
        <v>62</v>
      </c>
      <c r="L195" s="154" t="s">
        <v>62</v>
      </c>
      <c r="M195" s="154" t="s">
        <v>62</v>
      </c>
      <c r="N195" s="154" t="s">
        <v>62</v>
      </c>
      <c r="O195" s="154" t="s">
        <v>62</v>
      </c>
      <c r="P195" s="2"/>
    </row>
    <row r="196" spans="1:16" ht="13.5" customHeight="1" x14ac:dyDescent="0.3">
      <c r="A196" s="155">
        <v>0.84375</v>
      </c>
      <c r="B196" s="154" t="s">
        <v>62</v>
      </c>
      <c r="C196" s="154" t="s">
        <v>62</v>
      </c>
      <c r="D196" s="154" t="s">
        <v>62</v>
      </c>
      <c r="E196" s="154" t="s">
        <v>62</v>
      </c>
      <c r="F196" s="154" t="s">
        <v>62</v>
      </c>
      <c r="G196" s="154" t="s">
        <v>62</v>
      </c>
      <c r="H196" s="154" t="s">
        <v>62</v>
      </c>
      <c r="I196" s="154" t="s">
        <v>62</v>
      </c>
      <c r="J196" s="154" t="s">
        <v>62</v>
      </c>
      <c r="K196" s="154" t="s">
        <v>62</v>
      </c>
      <c r="L196" s="154" t="s">
        <v>62</v>
      </c>
      <c r="M196" s="154" t="s">
        <v>62</v>
      </c>
      <c r="N196" s="154" t="s">
        <v>62</v>
      </c>
      <c r="O196" s="154" t="s">
        <v>62</v>
      </c>
      <c r="P196" s="2"/>
    </row>
    <row r="197" spans="1:16" ht="13.5" customHeight="1" x14ac:dyDescent="0.3">
      <c r="A197" s="155">
        <v>0.85416666666666696</v>
      </c>
      <c r="B197" s="154" t="s">
        <v>62</v>
      </c>
      <c r="C197" s="154" t="s">
        <v>62</v>
      </c>
      <c r="D197" s="154" t="s">
        <v>62</v>
      </c>
      <c r="E197" s="154" t="s">
        <v>62</v>
      </c>
      <c r="F197" s="154" t="s">
        <v>62</v>
      </c>
      <c r="G197" s="154" t="s">
        <v>62</v>
      </c>
      <c r="H197" s="154" t="s">
        <v>62</v>
      </c>
      <c r="I197" s="154" t="s">
        <v>62</v>
      </c>
      <c r="J197" s="154" t="s">
        <v>62</v>
      </c>
      <c r="K197" s="154" t="s">
        <v>62</v>
      </c>
      <c r="L197" s="154" t="s">
        <v>62</v>
      </c>
      <c r="M197" s="154" t="s">
        <v>62</v>
      </c>
      <c r="N197" s="154" t="s">
        <v>62</v>
      </c>
      <c r="O197" s="154" t="s">
        <v>62</v>
      </c>
      <c r="P197" s="2"/>
    </row>
    <row r="198" spans="1:16" ht="13.5" customHeight="1" x14ac:dyDescent="0.3">
      <c r="A198" s="155">
        <v>0.86458333333333304</v>
      </c>
      <c r="B198" s="154" t="s">
        <v>62</v>
      </c>
      <c r="C198" s="154" t="s">
        <v>62</v>
      </c>
      <c r="D198" s="154" t="s">
        <v>62</v>
      </c>
      <c r="E198" s="154" t="s">
        <v>62</v>
      </c>
      <c r="F198" s="154" t="s">
        <v>62</v>
      </c>
      <c r="G198" s="154" t="s">
        <v>62</v>
      </c>
      <c r="H198" s="154" t="s">
        <v>62</v>
      </c>
      <c r="I198" s="154" t="s">
        <v>62</v>
      </c>
      <c r="J198" s="154" t="s">
        <v>62</v>
      </c>
      <c r="K198" s="154" t="s">
        <v>62</v>
      </c>
      <c r="L198" s="154" t="s">
        <v>62</v>
      </c>
      <c r="M198" s="154" t="s">
        <v>62</v>
      </c>
      <c r="N198" s="154" t="s">
        <v>62</v>
      </c>
      <c r="O198" s="154" t="s">
        <v>62</v>
      </c>
      <c r="P198" s="2"/>
    </row>
    <row r="199" spans="1:16" ht="13.5" customHeight="1" x14ac:dyDescent="0.3">
      <c r="A199" s="155">
        <v>0.875</v>
      </c>
      <c r="B199" s="154" t="s">
        <v>62</v>
      </c>
      <c r="C199" s="154" t="s">
        <v>62</v>
      </c>
      <c r="D199" s="154" t="s">
        <v>62</v>
      </c>
      <c r="E199" s="154" t="s">
        <v>62</v>
      </c>
      <c r="F199" s="154" t="s">
        <v>62</v>
      </c>
      <c r="G199" s="154" t="s">
        <v>62</v>
      </c>
      <c r="H199" s="154" t="s">
        <v>62</v>
      </c>
      <c r="I199" s="154" t="s">
        <v>62</v>
      </c>
      <c r="J199" s="154" t="s">
        <v>62</v>
      </c>
      <c r="K199" s="154" t="s">
        <v>62</v>
      </c>
      <c r="L199" s="154" t="s">
        <v>62</v>
      </c>
      <c r="M199" s="154" t="s">
        <v>62</v>
      </c>
      <c r="N199" s="154" t="s">
        <v>62</v>
      </c>
      <c r="O199" s="154" t="s">
        <v>62</v>
      </c>
      <c r="P199" s="2"/>
    </row>
    <row r="200" spans="1:16" ht="13.5" customHeight="1" x14ac:dyDescent="0.3">
      <c r="A200" s="155">
        <v>0.88541666666666696</v>
      </c>
      <c r="B200" s="154" t="s">
        <v>62</v>
      </c>
      <c r="C200" s="154" t="s">
        <v>62</v>
      </c>
      <c r="D200" s="154" t="s">
        <v>62</v>
      </c>
      <c r="E200" s="154" t="s">
        <v>62</v>
      </c>
      <c r="F200" s="154" t="s">
        <v>62</v>
      </c>
      <c r="G200" s="154" t="s">
        <v>62</v>
      </c>
      <c r="H200" s="154" t="s">
        <v>62</v>
      </c>
      <c r="I200" s="154" t="s">
        <v>62</v>
      </c>
      <c r="J200" s="154" t="s">
        <v>62</v>
      </c>
      <c r="K200" s="154" t="s">
        <v>62</v>
      </c>
      <c r="L200" s="154" t="s">
        <v>62</v>
      </c>
      <c r="M200" s="154" t="s">
        <v>62</v>
      </c>
      <c r="N200" s="154" t="s">
        <v>62</v>
      </c>
      <c r="O200" s="154" t="s">
        <v>62</v>
      </c>
      <c r="P200" s="2"/>
    </row>
    <row r="201" spans="1:16" ht="13.5" customHeight="1" x14ac:dyDescent="0.3">
      <c r="A201" s="155">
        <v>0.89583333333333304</v>
      </c>
      <c r="B201" s="154" t="s">
        <v>62</v>
      </c>
      <c r="C201" s="154" t="s">
        <v>62</v>
      </c>
      <c r="D201" s="154" t="s">
        <v>62</v>
      </c>
      <c r="E201" s="154" t="s">
        <v>62</v>
      </c>
      <c r="F201" s="154" t="s">
        <v>62</v>
      </c>
      <c r="G201" s="154" t="s">
        <v>62</v>
      </c>
      <c r="H201" s="154" t="s">
        <v>62</v>
      </c>
      <c r="I201" s="154" t="s">
        <v>62</v>
      </c>
      <c r="J201" s="154" t="s">
        <v>62</v>
      </c>
      <c r="K201" s="154" t="s">
        <v>62</v>
      </c>
      <c r="L201" s="154" t="s">
        <v>62</v>
      </c>
      <c r="M201" s="154" t="s">
        <v>62</v>
      </c>
      <c r="N201" s="154" t="s">
        <v>62</v>
      </c>
      <c r="O201" s="154" t="s">
        <v>62</v>
      </c>
      <c r="P201" s="2"/>
    </row>
    <row r="202" spans="1:16" ht="13.5" customHeight="1" x14ac:dyDescent="0.3">
      <c r="A202" s="155">
        <v>0.90625</v>
      </c>
      <c r="B202" s="154" t="s">
        <v>62</v>
      </c>
      <c r="C202" s="154" t="s">
        <v>62</v>
      </c>
      <c r="D202" s="154" t="s">
        <v>62</v>
      </c>
      <c r="E202" s="154" t="s">
        <v>62</v>
      </c>
      <c r="F202" s="154" t="s">
        <v>62</v>
      </c>
      <c r="G202" s="154" t="s">
        <v>62</v>
      </c>
      <c r="H202" s="154" t="s">
        <v>62</v>
      </c>
      <c r="I202" s="154" t="s">
        <v>62</v>
      </c>
      <c r="J202" s="154" t="s">
        <v>62</v>
      </c>
      <c r="K202" s="154" t="s">
        <v>62</v>
      </c>
      <c r="L202" s="154" t="s">
        <v>62</v>
      </c>
      <c r="M202" s="154" t="s">
        <v>62</v>
      </c>
      <c r="N202" s="154" t="s">
        <v>62</v>
      </c>
      <c r="O202" s="154" t="s">
        <v>62</v>
      </c>
      <c r="P202" s="2"/>
    </row>
    <row r="203" spans="1:16" ht="13.5" customHeight="1" x14ac:dyDescent="0.3">
      <c r="A203" s="155">
        <v>0.91666666666666696</v>
      </c>
      <c r="B203" s="154" t="s">
        <v>62</v>
      </c>
      <c r="C203" s="154" t="s">
        <v>62</v>
      </c>
      <c r="D203" s="154" t="s">
        <v>62</v>
      </c>
      <c r="E203" s="154" t="s">
        <v>62</v>
      </c>
      <c r="F203" s="154" t="s">
        <v>62</v>
      </c>
      <c r="G203" s="154" t="s">
        <v>62</v>
      </c>
      <c r="H203" s="154" t="s">
        <v>62</v>
      </c>
      <c r="I203" s="154" t="s">
        <v>62</v>
      </c>
      <c r="J203" s="154" t="s">
        <v>62</v>
      </c>
      <c r="K203" s="154" t="s">
        <v>62</v>
      </c>
      <c r="L203" s="154" t="s">
        <v>62</v>
      </c>
      <c r="M203" s="154" t="s">
        <v>62</v>
      </c>
      <c r="N203" s="154" t="s">
        <v>62</v>
      </c>
      <c r="O203" s="154" t="s">
        <v>62</v>
      </c>
      <c r="P203" s="2"/>
    </row>
    <row r="204" spans="1:16" ht="13.5" customHeight="1" x14ac:dyDescent="0.3">
      <c r="A204" s="155">
        <v>0.92708333333333304</v>
      </c>
      <c r="B204" s="154" t="s">
        <v>62</v>
      </c>
      <c r="C204" s="154" t="s">
        <v>62</v>
      </c>
      <c r="D204" s="154" t="s">
        <v>62</v>
      </c>
      <c r="E204" s="154" t="s">
        <v>62</v>
      </c>
      <c r="F204" s="154" t="s">
        <v>62</v>
      </c>
      <c r="G204" s="154" t="s">
        <v>62</v>
      </c>
      <c r="H204" s="154" t="s">
        <v>62</v>
      </c>
      <c r="I204" s="154" t="s">
        <v>62</v>
      </c>
      <c r="J204" s="154" t="s">
        <v>62</v>
      </c>
      <c r="K204" s="154" t="s">
        <v>62</v>
      </c>
      <c r="L204" s="154" t="s">
        <v>62</v>
      </c>
      <c r="M204" s="154" t="s">
        <v>62</v>
      </c>
      <c r="N204" s="154" t="s">
        <v>62</v>
      </c>
      <c r="O204" s="154" t="s">
        <v>62</v>
      </c>
      <c r="P204" s="2"/>
    </row>
    <row r="205" spans="1:16" ht="13.5" customHeight="1" x14ac:dyDescent="0.3">
      <c r="A205" s="155">
        <v>0.9375</v>
      </c>
      <c r="B205" s="154" t="s">
        <v>62</v>
      </c>
      <c r="C205" s="154" t="s">
        <v>62</v>
      </c>
      <c r="D205" s="154" t="s">
        <v>62</v>
      </c>
      <c r="E205" s="154" t="s">
        <v>62</v>
      </c>
      <c r="F205" s="154" t="s">
        <v>62</v>
      </c>
      <c r="G205" s="154" t="s">
        <v>62</v>
      </c>
      <c r="H205" s="154" t="s">
        <v>62</v>
      </c>
      <c r="I205" s="154" t="s">
        <v>62</v>
      </c>
      <c r="J205" s="154" t="s">
        <v>62</v>
      </c>
      <c r="K205" s="154" t="s">
        <v>62</v>
      </c>
      <c r="L205" s="154" t="s">
        <v>62</v>
      </c>
      <c r="M205" s="154" t="s">
        <v>62</v>
      </c>
      <c r="N205" s="154" t="s">
        <v>62</v>
      </c>
      <c r="O205" s="154" t="s">
        <v>62</v>
      </c>
      <c r="P205" s="2"/>
    </row>
    <row r="206" spans="1:16" ht="13.5" customHeight="1" x14ac:dyDescent="0.3">
      <c r="A206" s="155">
        <v>0.94791666666666696</v>
      </c>
      <c r="B206" s="154" t="s">
        <v>62</v>
      </c>
      <c r="C206" s="154" t="s">
        <v>62</v>
      </c>
      <c r="D206" s="154" t="s">
        <v>62</v>
      </c>
      <c r="E206" s="154" t="s">
        <v>62</v>
      </c>
      <c r="F206" s="154" t="s">
        <v>62</v>
      </c>
      <c r="G206" s="154" t="s">
        <v>62</v>
      </c>
      <c r="H206" s="154" t="s">
        <v>62</v>
      </c>
      <c r="I206" s="154" t="s">
        <v>62</v>
      </c>
      <c r="J206" s="154" t="s">
        <v>62</v>
      </c>
      <c r="K206" s="154" t="s">
        <v>62</v>
      </c>
      <c r="L206" s="154" t="s">
        <v>62</v>
      </c>
      <c r="M206" s="154" t="s">
        <v>62</v>
      </c>
      <c r="N206" s="154" t="s">
        <v>62</v>
      </c>
      <c r="O206" s="154" t="s">
        <v>62</v>
      </c>
      <c r="P206" s="2"/>
    </row>
    <row r="207" spans="1:16" ht="13.5" customHeight="1" x14ac:dyDescent="0.3">
      <c r="A207" s="155">
        <v>0.95833333333333304</v>
      </c>
      <c r="B207" s="154" t="s">
        <v>62</v>
      </c>
      <c r="C207" s="154" t="s">
        <v>62</v>
      </c>
      <c r="D207" s="154" t="s">
        <v>62</v>
      </c>
      <c r="E207" s="154" t="s">
        <v>62</v>
      </c>
      <c r="F207" s="154" t="s">
        <v>62</v>
      </c>
      <c r="G207" s="154" t="s">
        <v>62</v>
      </c>
      <c r="H207" s="154" t="s">
        <v>62</v>
      </c>
      <c r="I207" s="154" t="s">
        <v>62</v>
      </c>
      <c r="J207" s="154" t="s">
        <v>62</v>
      </c>
      <c r="K207" s="154" t="s">
        <v>62</v>
      </c>
      <c r="L207" s="154" t="s">
        <v>62</v>
      </c>
      <c r="M207" s="154" t="s">
        <v>62</v>
      </c>
      <c r="N207" s="154" t="s">
        <v>62</v>
      </c>
      <c r="O207" s="154" t="s">
        <v>62</v>
      </c>
      <c r="P207" s="2"/>
    </row>
    <row r="208" spans="1:16" ht="13.5" customHeight="1" x14ac:dyDescent="0.3">
      <c r="A208" s="155">
        <v>0.96875</v>
      </c>
      <c r="B208" s="154" t="s">
        <v>62</v>
      </c>
      <c r="C208" s="154" t="s">
        <v>62</v>
      </c>
      <c r="D208" s="154" t="s">
        <v>62</v>
      </c>
      <c r="E208" s="154" t="s">
        <v>62</v>
      </c>
      <c r="F208" s="154" t="s">
        <v>62</v>
      </c>
      <c r="G208" s="154" t="s">
        <v>62</v>
      </c>
      <c r="H208" s="154" t="s">
        <v>62</v>
      </c>
      <c r="I208" s="154" t="s">
        <v>62</v>
      </c>
      <c r="J208" s="154" t="s">
        <v>62</v>
      </c>
      <c r="K208" s="154" t="s">
        <v>62</v>
      </c>
      <c r="L208" s="154" t="s">
        <v>62</v>
      </c>
      <c r="M208" s="154" t="s">
        <v>62</v>
      </c>
      <c r="N208" s="154" t="s">
        <v>62</v>
      </c>
      <c r="O208" s="154" t="s">
        <v>62</v>
      </c>
      <c r="P208" s="2"/>
    </row>
    <row r="209" spans="1:16" ht="13.5" customHeight="1" x14ac:dyDescent="0.3">
      <c r="A209" s="155">
        <v>0.97916666666666696</v>
      </c>
      <c r="B209" s="154" t="s">
        <v>62</v>
      </c>
      <c r="C209" s="154" t="s">
        <v>62</v>
      </c>
      <c r="D209" s="154" t="s">
        <v>62</v>
      </c>
      <c r="E209" s="154" t="s">
        <v>62</v>
      </c>
      <c r="F209" s="154" t="s">
        <v>62</v>
      </c>
      <c r="G209" s="154" t="s">
        <v>62</v>
      </c>
      <c r="H209" s="154" t="s">
        <v>62</v>
      </c>
      <c r="I209" s="154" t="s">
        <v>62</v>
      </c>
      <c r="J209" s="154" t="s">
        <v>62</v>
      </c>
      <c r="K209" s="154" t="s">
        <v>62</v>
      </c>
      <c r="L209" s="154" t="s">
        <v>62</v>
      </c>
      <c r="M209" s="154" t="s">
        <v>62</v>
      </c>
      <c r="N209" s="154" t="s">
        <v>62</v>
      </c>
      <c r="O209" s="154" t="s">
        <v>62</v>
      </c>
      <c r="P209" s="2"/>
    </row>
    <row r="210" spans="1:16" ht="13.5" customHeight="1" thickBot="1" x14ac:dyDescent="0.35">
      <c r="A210" s="156">
        <v>0.98958333333333304</v>
      </c>
      <c r="B210" s="154" t="s">
        <v>62</v>
      </c>
      <c r="C210" s="154" t="s">
        <v>62</v>
      </c>
      <c r="D210" s="154" t="s">
        <v>62</v>
      </c>
      <c r="E210" s="154" t="s">
        <v>62</v>
      </c>
      <c r="F210" s="154" t="s">
        <v>62</v>
      </c>
      <c r="G210" s="154" t="s">
        <v>62</v>
      </c>
      <c r="H210" s="154" t="s">
        <v>62</v>
      </c>
      <c r="I210" s="154" t="s">
        <v>62</v>
      </c>
      <c r="J210" s="154" t="s">
        <v>62</v>
      </c>
      <c r="K210" s="154" t="s">
        <v>62</v>
      </c>
      <c r="L210" s="154" t="s">
        <v>62</v>
      </c>
      <c r="M210" s="154" t="s">
        <v>62</v>
      </c>
      <c r="N210" s="154" t="s">
        <v>62</v>
      </c>
      <c r="O210" s="154" t="s">
        <v>62</v>
      </c>
      <c r="P210" s="2"/>
    </row>
    <row r="211" spans="1:16" ht="13.5" customHeight="1" thickTop="1" x14ac:dyDescent="0.3">
      <c r="A211" s="157" t="s">
        <v>45</v>
      </c>
      <c r="B211" s="158">
        <f t="shared" ref="B211:M211" si="53">SUM(B143:B190)</f>
        <v>0</v>
      </c>
      <c r="C211" s="158">
        <f t="shared" si="53"/>
        <v>0</v>
      </c>
      <c r="D211" s="158">
        <f t="shared" si="53"/>
        <v>0</v>
      </c>
      <c r="E211" s="158">
        <f t="shared" si="53"/>
        <v>0</v>
      </c>
      <c r="F211" s="158">
        <f t="shared" si="53"/>
        <v>0</v>
      </c>
      <c r="G211" s="158">
        <f t="shared" si="53"/>
        <v>0</v>
      </c>
      <c r="H211" s="158">
        <f t="shared" si="53"/>
        <v>0</v>
      </c>
      <c r="I211" s="158">
        <f t="shared" si="53"/>
        <v>0</v>
      </c>
      <c r="J211" s="158">
        <f t="shared" si="53"/>
        <v>0</v>
      </c>
      <c r="K211" s="158">
        <f t="shared" si="53"/>
        <v>0</v>
      </c>
      <c r="L211" s="158">
        <f t="shared" si="53"/>
        <v>0</v>
      </c>
      <c r="M211" s="158">
        <f t="shared" si="53"/>
        <v>0</v>
      </c>
      <c r="N211" s="159"/>
      <c r="O211" s="159"/>
    </row>
    <row r="212" spans="1:16" ht="13.5" customHeight="1" x14ac:dyDescent="0.3">
      <c r="A212" s="160" t="s">
        <v>46</v>
      </c>
      <c r="B212" s="154">
        <f t="shared" ref="B212:M212" si="54">SUM(B139:B202)</f>
        <v>0</v>
      </c>
      <c r="C212" s="154">
        <f t="shared" si="54"/>
        <v>0</v>
      </c>
      <c r="D212" s="154">
        <f t="shared" si="54"/>
        <v>0</v>
      </c>
      <c r="E212" s="154">
        <f t="shared" si="54"/>
        <v>0</v>
      </c>
      <c r="F212" s="154">
        <f t="shared" si="54"/>
        <v>0</v>
      </c>
      <c r="G212" s="154">
        <f t="shared" si="54"/>
        <v>0</v>
      </c>
      <c r="H212" s="154">
        <f t="shared" si="54"/>
        <v>0</v>
      </c>
      <c r="I212" s="154">
        <f t="shared" si="54"/>
        <v>0</v>
      </c>
      <c r="J212" s="154">
        <f t="shared" si="54"/>
        <v>0</v>
      </c>
      <c r="K212" s="154">
        <f t="shared" si="54"/>
        <v>0</v>
      </c>
      <c r="L212" s="154">
        <f t="shared" si="54"/>
        <v>0</v>
      </c>
      <c r="M212" s="154">
        <f t="shared" si="54"/>
        <v>0</v>
      </c>
      <c r="N212" s="161"/>
      <c r="O212" s="161"/>
    </row>
    <row r="213" spans="1:16" ht="13.5" customHeight="1" x14ac:dyDescent="0.3">
      <c r="A213" s="154" t="s">
        <v>47</v>
      </c>
      <c r="B213" s="154">
        <f t="shared" ref="B213:M213" si="55">SUM(B139:B210)</f>
        <v>0</v>
      </c>
      <c r="C213" s="154">
        <f t="shared" si="55"/>
        <v>0</v>
      </c>
      <c r="D213" s="154">
        <f t="shared" si="55"/>
        <v>0</v>
      </c>
      <c r="E213" s="154">
        <f t="shared" si="55"/>
        <v>0</v>
      </c>
      <c r="F213" s="154">
        <f t="shared" si="55"/>
        <v>0</v>
      </c>
      <c r="G213" s="154">
        <f t="shared" si="55"/>
        <v>0</v>
      </c>
      <c r="H213" s="154">
        <f t="shared" si="55"/>
        <v>0</v>
      </c>
      <c r="I213" s="154">
        <f t="shared" si="55"/>
        <v>0</v>
      </c>
      <c r="J213" s="154">
        <f t="shared" si="55"/>
        <v>0</v>
      </c>
      <c r="K213" s="154">
        <f t="shared" si="55"/>
        <v>0</v>
      </c>
      <c r="L213" s="154">
        <f t="shared" si="55"/>
        <v>0</v>
      </c>
      <c r="M213" s="154">
        <f t="shared" si="55"/>
        <v>0</v>
      </c>
      <c r="N213" s="161"/>
      <c r="O213" s="161"/>
    </row>
    <row r="214" spans="1:16" ht="13.5" customHeight="1" thickBot="1" x14ac:dyDescent="0.35">
      <c r="A214" s="162" t="s">
        <v>48</v>
      </c>
      <c r="B214" s="162">
        <f t="shared" ref="B214:M214" si="56">SUM(B115:B210)</f>
        <v>0</v>
      </c>
      <c r="C214" s="162">
        <f t="shared" si="56"/>
        <v>0</v>
      </c>
      <c r="D214" s="162">
        <f t="shared" si="56"/>
        <v>0</v>
      </c>
      <c r="E214" s="162">
        <f t="shared" si="56"/>
        <v>0</v>
      </c>
      <c r="F214" s="162">
        <f t="shared" si="56"/>
        <v>0</v>
      </c>
      <c r="G214" s="162">
        <f t="shared" si="56"/>
        <v>0</v>
      </c>
      <c r="H214" s="162">
        <f t="shared" si="56"/>
        <v>0</v>
      </c>
      <c r="I214" s="162">
        <f t="shared" si="56"/>
        <v>0</v>
      </c>
      <c r="J214" s="162">
        <f t="shared" si="56"/>
        <v>0</v>
      </c>
      <c r="K214" s="162">
        <f t="shared" si="56"/>
        <v>0</v>
      </c>
      <c r="L214" s="162">
        <f t="shared" si="56"/>
        <v>0</v>
      </c>
      <c r="M214" s="162">
        <f t="shared" si="56"/>
        <v>0</v>
      </c>
      <c r="N214" s="163"/>
      <c r="O214" s="163"/>
    </row>
    <row r="215" spans="1:16" ht="13.5" customHeight="1" thickTop="1" x14ac:dyDescent="0.3">
      <c r="N215" s="164"/>
      <c r="O215" s="164"/>
    </row>
    <row r="216" spans="1:16" ht="13.5" customHeight="1" thickBot="1" x14ac:dyDescent="0.35">
      <c r="A216" s="165" t="s">
        <v>10</v>
      </c>
      <c r="B216" s="166" t="s">
        <v>56</v>
      </c>
      <c r="C216" s="166">
        <f>C112+1</f>
        <v>45721</v>
      </c>
      <c r="D216" s="165"/>
      <c r="E216" s="165"/>
      <c r="F216" s="165"/>
      <c r="G216" s="165"/>
      <c r="H216" s="165"/>
      <c r="I216" s="165"/>
      <c r="J216" s="165"/>
      <c r="K216" s="165"/>
      <c r="L216" s="165"/>
      <c r="M216" s="165"/>
      <c r="N216" s="167"/>
      <c r="O216" s="167"/>
    </row>
    <row r="217" spans="1:16" ht="13.5" customHeight="1" thickTop="1" thickBot="1" x14ac:dyDescent="0.35">
      <c r="A217" s="165"/>
      <c r="B217" s="563" t="s">
        <v>31</v>
      </c>
      <c r="C217" s="563" t="s">
        <v>32</v>
      </c>
      <c r="D217" s="563" t="s">
        <v>33</v>
      </c>
      <c r="E217" s="563" t="s">
        <v>34</v>
      </c>
      <c r="F217" s="563" t="s">
        <v>35</v>
      </c>
      <c r="G217" s="563" t="s">
        <v>36</v>
      </c>
      <c r="H217" s="563" t="s">
        <v>37</v>
      </c>
      <c r="I217" s="563" t="s">
        <v>38</v>
      </c>
      <c r="J217" s="563" t="s">
        <v>39</v>
      </c>
      <c r="K217" s="563" t="s">
        <v>40</v>
      </c>
      <c r="L217" s="563" t="s">
        <v>41</v>
      </c>
      <c r="M217" s="563" t="s">
        <v>42</v>
      </c>
      <c r="N217" s="565" t="s">
        <v>43</v>
      </c>
      <c r="O217" s="565" t="s">
        <v>44</v>
      </c>
    </row>
    <row r="218" spans="1:16" ht="13.5" customHeight="1" thickTop="1" thickBot="1" x14ac:dyDescent="0.35">
      <c r="A218" s="168" t="s">
        <v>51</v>
      </c>
      <c r="B218" s="564"/>
      <c r="C218" s="564"/>
      <c r="D218" s="564"/>
      <c r="E218" s="564"/>
      <c r="F218" s="564"/>
      <c r="G218" s="564"/>
      <c r="H218" s="564"/>
      <c r="I218" s="564"/>
      <c r="J218" s="564"/>
      <c r="K218" s="564"/>
      <c r="L218" s="564"/>
      <c r="M218" s="564"/>
      <c r="N218" s="566"/>
      <c r="O218" s="566"/>
    </row>
    <row r="219" spans="1:16" ht="13.5" customHeight="1" thickTop="1" x14ac:dyDescent="0.3">
      <c r="A219" s="153">
        <v>0</v>
      </c>
      <c r="B219" s="154" t="s">
        <v>62</v>
      </c>
      <c r="C219" s="154" t="s">
        <v>62</v>
      </c>
      <c r="D219" s="154" t="s">
        <v>62</v>
      </c>
      <c r="E219" s="154" t="s">
        <v>62</v>
      </c>
      <c r="F219" s="154" t="s">
        <v>62</v>
      </c>
      <c r="G219" s="154" t="s">
        <v>62</v>
      </c>
      <c r="H219" s="154" t="s">
        <v>62</v>
      </c>
      <c r="I219" s="154" t="s">
        <v>62</v>
      </c>
      <c r="J219" s="154" t="s">
        <v>62</v>
      </c>
      <c r="K219" s="154" t="s">
        <v>62</v>
      </c>
      <c r="L219" s="154" t="s">
        <v>62</v>
      </c>
      <c r="M219" s="154" t="s">
        <v>62</v>
      </c>
      <c r="N219" s="154" t="s">
        <v>62</v>
      </c>
      <c r="O219" s="154" t="s">
        <v>62</v>
      </c>
      <c r="P219" s="2"/>
    </row>
    <row r="220" spans="1:16" ht="13.5" customHeight="1" x14ac:dyDescent="0.3">
      <c r="A220" s="155">
        <v>1.0416666666666666E-2</v>
      </c>
      <c r="B220" s="154" t="s">
        <v>62</v>
      </c>
      <c r="C220" s="154" t="s">
        <v>62</v>
      </c>
      <c r="D220" s="154" t="s">
        <v>62</v>
      </c>
      <c r="E220" s="154" t="s">
        <v>62</v>
      </c>
      <c r="F220" s="154" t="s">
        <v>62</v>
      </c>
      <c r="G220" s="154" t="s">
        <v>62</v>
      </c>
      <c r="H220" s="154" t="s">
        <v>62</v>
      </c>
      <c r="I220" s="154" t="s">
        <v>62</v>
      </c>
      <c r="J220" s="154" t="s">
        <v>62</v>
      </c>
      <c r="K220" s="154" t="s">
        <v>62</v>
      </c>
      <c r="L220" s="154" t="s">
        <v>62</v>
      </c>
      <c r="M220" s="154" t="s">
        <v>62</v>
      </c>
      <c r="N220" s="154" t="s">
        <v>62</v>
      </c>
      <c r="O220" s="154" t="s">
        <v>62</v>
      </c>
      <c r="P220" s="2"/>
    </row>
    <row r="221" spans="1:16" ht="13.5" customHeight="1" x14ac:dyDescent="0.3">
      <c r="A221" s="155">
        <v>2.0833333333333332E-2</v>
      </c>
      <c r="B221" s="154" t="s">
        <v>62</v>
      </c>
      <c r="C221" s="154" t="s">
        <v>62</v>
      </c>
      <c r="D221" s="154" t="s">
        <v>62</v>
      </c>
      <c r="E221" s="154" t="s">
        <v>62</v>
      </c>
      <c r="F221" s="154" t="s">
        <v>62</v>
      </c>
      <c r="G221" s="154" t="s">
        <v>62</v>
      </c>
      <c r="H221" s="154" t="s">
        <v>62</v>
      </c>
      <c r="I221" s="154" t="s">
        <v>62</v>
      </c>
      <c r="J221" s="154" t="s">
        <v>62</v>
      </c>
      <c r="K221" s="154" t="s">
        <v>62</v>
      </c>
      <c r="L221" s="154" t="s">
        <v>62</v>
      </c>
      <c r="M221" s="154" t="s">
        <v>62</v>
      </c>
      <c r="N221" s="154" t="s">
        <v>62</v>
      </c>
      <c r="O221" s="154" t="s">
        <v>62</v>
      </c>
      <c r="P221" s="2"/>
    </row>
    <row r="222" spans="1:16" ht="13.5" customHeight="1" x14ac:dyDescent="0.3">
      <c r="A222" s="155">
        <v>3.125E-2</v>
      </c>
      <c r="B222" s="154" t="s">
        <v>62</v>
      </c>
      <c r="C222" s="154" t="s">
        <v>62</v>
      </c>
      <c r="D222" s="154" t="s">
        <v>62</v>
      </c>
      <c r="E222" s="154" t="s">
        <v>62</v>
      </c>
      <c r="F222" s="154" t="s">
        <v>62</v>
      </c>
      <c r="G222" s="154" t="s">
        <v>62</v>
      </c>
      <c r="H222" s="154" t="s">
        <v>62</v>
      </c>
      <c r="I222" s="154" t="s">
        <v>62</v>
      </c>
      <c r="J222" s="154" t="s">
        <v>62</v>
      </c>
      <c r="K222" s="154" t="s">
        <v>62</v>
      </c>
      <c r="L222" s="154" t="s">
        <v>62</v>
      </c>
      <c r="M222" s="154" t="s">
        <v>62</v>
      </c>
      <c r="N222" s="154" t="s">
        <v>62</v>
      </c>
      <c r="O222" s="154" t="s">
        <v>62</v>
      </c>
      <c r="P222" s="2"/>
    </row>
    <row r="223" spans="1:16" ht="13.5" customHeight="1" x14ac:dyDescent="0.3">
      <c r="A223" s="155">
        <v>4.1666666666666664E-2</v>
      </c>
      <c r="B223" s="154" t="s">
        <v>62</v>
      </c>
      <c r="C223" s="154" t="s">
        <v>62</v>
      </c>
      <c r="D223" s="154" t="s">
        <v>62</v>
      </c>
      <c r="E223" s="154" t="s">
        <v>62</v>
      </c>
      <c r="F223" s="154" t="s">
        <v>62</v>
      </c>
      <c r="G223" s="154" t="s">
        <v>62</v>
      </c>
      <c r="H223" s="154" t="s">
        <v>62</v>
      </c>
      <c r="I223" s="154" t="s">
        <v>62</v>
      </c>
      <c r="J223" s="154" t="s">
        <v>62</v>
      </c>
      <c r="K223" s="154" t="s">
        <v>62</v>
      </c>
      <c r="L223" s="154" t="s">
        <v>62</v>
      </c>
      <c r="M223" s="154" t="s">
        <v>62</v>
      </c>
      <c r="N223" s="154" t="s">
        <v>62</v>
      </c>
      <c r="O223" s="154" t="s">
        <v>62</v>
      </c>
      <c r="P223" s="2"/>
    </row>
    <row r="224" spans="1:16" ht="13.5" customHeight="1" x14ac:dyDescent="0.3">
      <c r="A224" s="155">
        <v>5.2083333333333336E-2</v>
      </c>
      <c r="B224" s="154" t="s">
        <v>62</v>
      </c>
      <c r="C224" s="154" t="s">
        <v>62</v>
      </c>
      <c r="D224" s="154" t="s">
        <v>62</v>
      </c>
      <c r="E224" s="154" t="s">
        <v>62</v>
      </c>
      <c r="F224" s="154" t="s">
        <v>62</v>
      </c>
      <c r="G224" s="154" t="s">
        <v>62</v>
      </c>
      <c r="H224" s="154" t="s">
        <v>62</v>
      </c>
      <c r="I224" s="154" t="s">
        <v>62</v>
      </c>
      <c r="J224" s="154" t="s">
        <v>62</v>
      </c>
      <c r="K224" s="154" t="s">
        <v>62</v>
      </c>
      <c r="L224" s="154" t="s">
        <v>62</v>
      </c>
      <c r="M224" s="154" t="s">
        <v>62</v>
      </c>
      <c r="N224" s="154" t="s">
        <v>62</v>
      </c>
      <c r="O224" s="154" t="s">
        <v>62</v>
      </c>
      <c r="P224" s="2"/>
    </row>
    <row r="225" spans="1:16" ht="13.5" customHeight="1" x14ac:dyDescent="0.3">
      <c r="A225" s="155">
        <v>6.25E-2</v>
      </c>
      <c r="B225" s="154" t="s">
        <v>62</v>
      </c>
      <c r="C225" s="154" t="s">
        <v>62</v>
      </c>
      <c r="D225" s="154" t="s">
        <v>62</v>
      </c>
      <c r="E225" s="154" t="s">
        <v>62</v>
      </c>
      <c r="F225" s="154" t="s">
        <v>62</v>
      </c>
      <c r="G225" s="154" t="s">
        <v>62</v>
      </c>
      <c r="H225" s="154" t="s">
        <v>62</v>
      </c>
      <c r="I225" s="154" t="s">
        <v>62</v>
      </c>
      <c r="J225" s="154" t="s">
        <v>62</v>
      </c>
      <c r="K225" s="154" t="s">
        <v>62</v>
      </c>
      <c r="L225" s="154" t="s">
        <v>62</v>
      </c>
      <c r="M225" s="154" t="s">
        <v>62</v>
      </c>
      <c r="N225" s="154" t="s">
        <v>62</v>
      </c>
      <c r="O225" s="154" t="s">
        <v>62</v>
      </c>
      <c r="P225" s="2"/>
    </row>
    <row r="226" spans="1:16" ht="13.5" customHeight="1" x14ac:dyDescent="0.3">
      <c r="A226" s="155">
        <v>7.2916666666666699E-2</v>
      </c>
      <c r="B226" s="154" t="s">
        <v>62</v>
      </c>
      <c r="C226" s="154" t="s">
        <v>62</v>
      </c>
      <c r="D226" s="154" t="s">
        <v>62</v>
      </c>
      <c r="E226" s="154" t="s">
        <v>62</v>
      </c>
      <c r="F226" s="154" t="s">
        <v>62</v>
      </c>
      <c r="G226" s="154" t="s">
        <v>62</v>
      </c>
      <c r="H226" s="154" t="s">
        <v>62</v>
      </c>
      <c r="I226" s="154" t="s">
        <v>62</v>
      </c>
      <c r="J226" s="154" t="s">
        <v>62</v>
      </c>
      <c r="K226" s="154" t="s">
        <v>62</v>
      </c>
      <c r="L226" s="154" t="s">
        <v>62</v>
      </c>
      <c r="M226" s="154" t="s">
        <v>62</v>
      </c>
      <c r="N226" s="154" t="s">
        <v>62</v>
      </c>
      <c r="O226" s="154" t="s">
        <v>62</v>
      </c>
      <c r="P226" s="2"/>
    </row>
    <row r="227" spans="1:16" ht="13.5" customHeight="1" x14ac:dyDescent="0.3">
      <c r="A227" s="155">
        <v>8.3333333333333301E-2</v>
      </c>
      <c r="B227" s="154" t="s">
        <v>62</v>
      </c>
      <c r="C227" s="154" t="s">
        <v>62</v>
      </c>
      <c r="D227" s="154" t="s">
        <v>62</v>
      </c>
      <c r="E227" s="154" t="s">
        <v>62</v>
      </c>
      <c r="F227" s="154" t="s">
        <v>62</v>
      </c>
      <c r="G227" s="154" t="s">
        <v>62</v>
      </c>
      <c r="H227" s="154" t="s">
        <v>62</v>
      </c>
      <c r="I227" s="154" t="s">
        <v>62</v>
      </c>
      <c r="J227" s="154" t="s">
        <v>62</v>
      </c>
      <c r="K227" s="154" t="s">
        <v>62</v>
      </c>
      <c r="L227" s="154" t="s">
        <v>62</v>
      </c>
      <c r="M227" s="154" t="s">
        <v>62</v>
      </c>
      <c r="N227" s="154" t="s">
        <v>62</v>
      </c>
      <c r="O227" s="154" t="s">
        <v>62</v>
      </c>
      <c r="P227" s="2"/>
    </row>
    <row r="228" spans="1:16" ht="13.5" customHeight="1" x14ac:dyDescent="0.3">
      <c r="A228" s="155">
        <v>9.375E-2</v>
      </c>
      <c r="B228" s="154" t="s">
        <v>62</v>
      </c>
      <c r="C228" s="154" t="s">
        <v>62</v>
      </c>
      <c r="D228" s="154" t="s">
        <v>62</v>
      </c>
      <c r="E228" s="154" t="s">
        <v>62</v>
      </c>
      <c r="F228" s="154" t="s">
        <v>62</v>
      </c>
      <c r="G228" s="154" t="s">
        <v>62</v>
      </c>
      <c r="H228" s="154" t="s">
        <v>62</v>
      </c>
      <c r="I228" s="154" t="s">
        <v>62</v>
      </c>
      <c r="J228" s="154" t="s">
        <v>62</v>
      </c>
      <c r="K228" s="154" t="s">
        <v>62</v>
      </c>
      <c r="L228" s="154" t="s">
        <v>62</v>
      </c>
      <c r="M228" s="154" t="s">
        <v>62</v>
      </c>
      <c r="N228" s="154" t="s">
        <v>62</v>
      </c>
      <c r="O228" s="154" t="s">
        <v>62</v>
      </c>
      <c r="P228" s="2"/>
    </row>
    <row r="229" spans="1:16" ht="13.5" customHeight="1" x14ac:dyDescent="0.3">
      <c r="A229" s="155">
        <v>0.104166666666667</v>
      </c>
      <c r="B229" s="154" t="s">
        <v>62</v>
      </c>
      <c r="C229" s="154" t="s">
        <v>62</v>
      </c>
      <c r="D229" s="154" t="s">
        <v>62</v>
      </c>
      <c r="E229" s="154" t="s">
        <v>62</v>
      </c>
      <c r="F229" s="154" t="s">
        <v>62</v>
      </c>
      <c r="G229" s="154" t="s">
        <v>62</v>
      </c>
      <c r="H229" s="154" t="s">
        <v>62</v>
      </c>
      <c r="I229" s="154" t="s">
        <v>62</v>
      </c>
      <c r="J229" s="154" t="s">
        <v>62</v>
      </c>
      <c r="K229" s="154" t="s">
        <v>62</v>
      </c>
      <c r="L229" s="154" t="s">
        <v>62</v>
      </c>
      <c r="M229" s="154" t="s">
        <v>62</v>
      </c>
      <c r="N229" s="154" t="s">
        <v>62</v>
      </c>
      <c r="O229" s="154" t="s">
        <v>62</v>
      </c>
      <c r="P229" s="2"/>
    </row>
    <row r="230" spans="1:16" ht="13.5" customHeight="1" x14ac:dyDescent="0.3">
      <c r="A230" s="155">
        <v>0.114583333333333</v>
      </c>
      <c r="B230" s="154" t="s">
        <v>62</v>
      </c>
      <c r="C230" s="154" t="s">
        <v>62</v>
      </c>
      <c r="D230" s="154" t="s">
        <v>62</v>
      </c>
      <c r="E230" s="154" t="s">
        <v>62</v>
      </c>
      <c r="F230" s="154" t="s">
        <v>62</v>
      </c>
      <c r="G230" s="154" t="s">
        <v>62</v>
      </c>
      <c r="H230" s="154" t="s">
        <v>62</v>
      </c>
      <c r="I230" s="154" t="s">
        <v>62</v>
      </c>
      <c r="J230" s="154" t="s">
        <v>62</v>
      </c>
      <c r="K230" s="154" t="s">
        <v>62</v>
      </c>
      <c r="L230" s="154" t="s">
        <v>62</v>
      </c>
      <c r="M230" s="154" t="s">
        <v>62</v>
      </c>
      <c r="N230" s="154" t="s">
        <v>62</v>
      </c>
      <c r="O230" s="154" t="s">
        <v>62</v>
      </c>
      <c r="P230" s="2"/>
    </row>
    <row r="231" spans="1:16" ht="13.5" customHeight="1" x14ac:dyDescent="0.3">
      <c r="A231" s="155">
        <v>0.125</v>
      </c>
      <c r="B231" s="154" t="s">
        <v>62</v>
      </c>
      <c r="C231" s="154" t="s">
        <v>62</v>
      </c>
      <c r="D231" s="154" t="s">
        <v>62</v>
      </c>
      <c r="E231" s="154" t="s">
        <v>62</v>
      </c>
      <c r="F231" s="154" t="s">
        <v>62</v>
      </c>
      <c r="G231" s="154" t="s">
        <v>62</v>
      </c>
      <c r="H231" s="154" t="s">
        <v>62</v>
      </c>
      <c r="I231" s="154" t="s">
        <v>62</v>
      </c>
      <c r="J231" s="154" t="s">
        <v>62</v>
      </c>
      <c r="K231" s="154" t="s">
        <v>62</v>
      </c>
      <c r="L231" s="154" t="s">
        <v>62</v>
      </c>
      <c r="M231" s="154" t="s">
        <v>62</v>
      </c>
      <c r="N231" s="154" t="s">
        <v>62</v>
      </c>
      <c r="O231" s="154" t="s">
        <v>62</v>
      </c>
      <c r="P231" s="2"/>
    </row>
    <row r="232" spans="1:16" ht="13.5" customHeight="1" x14ac:dyDescent="0.3">
      <c r="A232" s="155">
        <v>0.13541666666666699</v>
      </c>
      <c r="B232" s="154" t="s">
        <v>62</v>
      </c>
      <c r="C232" s="154" t="s">
        <v>62</v>
      </c>
      <c r="D232" s="154" t="s">
        <v>62</v>
      </c>
      <c r="E232" s="154" t="s">
        <v>62</v>
      </c>
      <c r="F232" s="154" t="s">
        <v>62</v>
      </c>
      <c r="G232" s="154" t="s">
        <v>62</v>
      </c>
      <c r="H232" s="154" t="s">
        <v>62</v>
      </c>
      <c r="I232" s="154" t="s">
        <v>62</v>
      </c>
      <c r="J232" s="154" t="s">
        <v>62</v>
      </c>
      <c r="K232" s="154" t="s">
        <v>62</v>
      </c>
      <c r="L232" s="154" t="s">
        <v>62</v>
      </c>
      <c r="M232" s="154" t="s">
        <v>62</v>
      </c>
      <c r="N232" s="154" t="s">
        <v>62</v>
      </c>
      <c r="O232" s="154" t="s">
        <v>62</v>
      </c>
      <c r="P232" s="2"/>
    </row>
    <row r="233" spans="1:16" ht="13.5" customHeight="1" x14ac:dyDescent="0.3">
      <c r="A233" s="155">
        <v>0.14583333333333301</v>
      </c>
      <c r="B233" s="154" t="s">
        <v>62</v>
      </c>
      <c r="C233" s="154" t="s">
        <v>62</v>
      </c>
      <c r="D233" s="154" t="s">
        <v>62</v>
      </c>
      <c r="E233" s="154" t="s">
        <v>62</v>
      </c>
      <c r="F233" s="154" t="s">
        <v>62</v>
      </c>
      <c r="G233" s="154" t="s">
        <v>62</v>
      </c>
      <c r="H233" s="154" t="s">
        <v>62</v>
      </c>
      <c r="I233" s="154" t="s">
        <v>62</v>
      </c>
      <c r="J233" s="154" t="s">
        <v>62</v>
      </c>
      <c r="K233" s="154" t="s">
        <v>62</v>
      </c>
      <c r="L233" s="154" t="s">
        <v>62</v>
      </c>
      <c r="M233" s="154" t="s">
        <v>62</v>
      </c>
      <c r="N233" s="154" t="s">
        <v>62</v>
      </c>
      <c r="O233" s="154" t="s">
        <v>62</v>
      </c>
      <c r="P233" s="2"/>
    </row>
    <row r="234" spans="1:16" ht="13.5" customHeight="1" x14ac:dyDescent="0.3">
      <c r="A234" s="155">
        <v>0.15625</v>
      </c>
      <c r="B234" s="154" t="s">
        <v>62</v>
      </c>
      <c r="C234" s="154" t="s">
        <v>62</v>
      </c>
      <c r="D234" s="154" t="s">
        <v>62</v>
      </c>
      <c r="E234" s="154" t="s">
        <v>62</v>
      </c>
      <c r="F234" s="154" t="s">
        <v>62</v>
      </c>
      <c r="G234" s="154" t="s">
        <v>62</v>
      </c>
      <c r="H234" s="154" t="s">
        <v>62</v>
      </c>
      <c r="I234" s="154" t="s">
        <v>62</v>
      </c>
      <c r="J234" s="154" t="s">
        <v>62</v>
      </c>
      <c r="K234" s="154" t="s">
        <v>62</v>
      </c>
      <c r="L234" s="154" t="s">
        <v>62</v>
      </c>
      <c r="M234" s="154" t="s">
        <v>62</v>
      </c>
      <c r="N234" s="154" t="s">
        <v>62</v>
      </c>
      <c r="O234" s="154" t="s">
        <v>62</v>
      </c>
      <c r="P234" s="2"/>
    </row>
    <row r="235" spans="1:16" ht="13.5" customHeight="1" x14ac:dyDescent="0.3">
      <c r="A235" s="155">
        <v>0.16666666666666699</v>
      </c>
      <c r="B235" s="154" t="s">
        <v>62</v>
      </c>
      <c r="C235" s="154" t="s">
        <v>62</v>
      </c>
      <c r="D235" s="154" t="s">
        <v>62</v>
      </c>
      <c r="E235" s="154" t="s">
        <v>62</v>
      </c>
      <c r="F235" s="154" t="s">
        <v>62</v>
      </c>
      <c r="G235" s="154" t="s">
        <v>62</v>
      </c>
      <c r="H235" s="154" t="s">
        <v>62</v>
      </c>
      <c r="I235" s="154" t="s">
        <v>62</v>
      </c>
      <c r="J235" s="154" t="s">
        <v>62</v>
      </c>
      <c r="K235" s="154" t="s">
        <v>62</v>
      </c>
      <c r="L235" s="154" t="s">
        <v>62</v>
      </c>
      <c r="M235" s="154" t="s">
        <v>62</v>
      </c>
      <c r="N235" s="154" t="s">
        <v>62</v>
      </c>
      <c r="O235" s="154" t="s">
        <v>62</v>
      </c>
      <c r="P235" s="2"/>
    </row>
    <row r="236" spans="1:16" ht="13.5" customHeight="1" x14ac:dyDescent="0.3">
      <c r="A236" s="155">
        <v>0.17708333333333301</v>
      </c>
      <c r="B236" s="154" t="s">
        <v>62</v>
      </c>
      <c r="C236" s="154" t="s">
        <v>62</v>
      </c>
      <c r="D236" s="154" t="s">
        <v>62</v>
      </c>
      <c r="E236" s="154" t="s">
        <v>62</v>
      </c>
      <c r="F236" s="154" t="s">
        <v>62</v>
      </c>
      <c r="G236" s="154" t="s">
        <v>62</v>
      </c>
      <c r="H236" s="154" t="s">
        <v>62</v>
      </c>
      <c r="I236" s="154" t="s">
        <v>62</v>
      </c>
      <c r="J236" s="154" t="s">
        <v>62</v>
      </c>
      <c r="K236" s="154" t="s">
        <v>62</v>
      </c>
      <c r="L236" s="154" t="s">
        <v>62</v>
      </c>
      <c r="M236" s="154" t="s">
        <v>62</v>
      </c>
      <c r="N236" s="154" t="s">
        <v>62</v>
      </c>
      <c r="O236" s="154" t="s">
        <v>62</v>
      </c>
      <c r="P236" s="2"/>
    </row>
    <row r="237" spans="1:16" ht="13.5" customHeight="1" x14ac:dyDescent="0.3">
      <c r="A237" s="155">
        <v>0.1875</v>
      </c>
      <c r="B237" s="154" t="s">
        <v>62</v>
      </c>
      <c r="C237" s="154" t="s">
        <v>62</v>
      </c>
      <c r="D237" s="154" t="s">
        <v>62</v>
      </c>
      <c r="E237" s="154" t="s">
        <v>62</v>
      </c>
      <c r="F237" s="154" t="s">
        <v>62</v>
      </c>
      <c r="G237" s="154" t="s">
        <v>62</v>
      </c>
      <c r="H237" s="154" t="s">
        <v>62</v>
      </c>
      <c r="I237" s="154" t="s">
        <v>62</v>
      </c>
      <c r="J237" s="154" t="s">
        <v>62</v>
      </c>
      <c r="K237" s="154" t="s">
        <v>62</v>
      </c>
      <c r="L237" s="154" t="s">
        <v>62</v>
      </c>
      <c r="M237" s="154" t="s">
        <v>62</v>
      </c>
      <c r="N237" s="154" t="s">
        <v>62</v>
      </c>
      <c r="O237" s="154" t="s">
        <v>62</v>
      </c>
      <c r="P237" s="2"/>
    </row>
    <row r="238" spans="1:16" ht="13.5" customHeight="1" x14ac:dyDescent="0.3">
      <c r="A238" s="155">
        <v>0.19791666666666699</v>
      </c>
      <c r="B238" s="154" t="s">
        <v>62</v>
      </c>
      <c r="C238" s="154" t="s">
        <v>62</v>
      </c>
      <c r="D238" s="154" t="s">
        <v>62</v>
      </c>
      <c r="E238" s="154" t="s">
        <v>62</v>
      </c>
      <c r="F238" s="154" t="s">
        <v>62</v>
      </c>
      <c r="G238" s="154" t="s">
        <v>62</v>
      </c>
      <c r="H238" s="154" t="s">
        <v>62</v>
      </c>
      <c r="I238" s="154" t="s">
        <v>62</v>
      </c>
      <c r="J238" s="154" t="s">
        <v>62</v>
      </c>
      <c r="K238" s="154" t="s">
        <v>62</v>
      </c>
      <c r="L238" s="154" t="s">
        <v>62</v>
      </c>
      <c r="M238" s="154" t="s">
        <v>62</v>
      </c>
      <c r="N238" s="154" t="s">
        <v>62</v>
      </c>
      <c r="O238" s="154" t="s">
        <v>62</v>
      </c>
      <c r="P238" s="2"/>
    </row>
    <row r="239" spans="1:16" ht="13.5" customHeight="1" x14ac:dyDescent="0.3">
      <c r="A239" s="155">
        <v>0.20833333333333301</v>
      </c>
      <c r="B239" s="154" t="s">
        <v>62</v>
      </c>
      <c r="C239" s="154" t="s">
        <v>62</v>
      </c>
      <c r="D239" s="154" t="s">
        <v>62</v>
      </c>
      <c r="E239" s="154" t="s">
        <v>62</v>
      </c>
      <c r="F239" s="154" t="s">
        <v>62</v>
      </c>
      <c r="G239" s="154" t="s">
        <v>62</v>
      </c>
      <c r="H239" s="154" t="s">
        <v>62</v>
      </c>
      <c r="I239" s="154" t="s">
        <v>62</v>
      </c>
      <c r="J239" s="154" t="s">
        <v>62</v>
      </c>
      <c r="K239" s="154" t="s">
        <v>62</v>
      </c>
      <c r="L239" s="154" t="s">
        <v>62</v>
      </c>
      <c r="M239" s="154" t="s">
        <v>62</v>
      </c>
      <c r="N239" s="154" t="s">
        <v>62</v>
      </c>
      <c r="O239" s="154" t="s">
        <v>62</v>
      </c>
      <c r="P239" s="2"/>
    </row>
    <row r="240" spans="1:16" ht="13.5" customHeight="1" x14ac:dyDescent="0.3">
      <c r="A240" s="155">
        <v>0.21875</v>
      </c>
      <c r="B240" s="154" t="s">
        <v>62</v>
      </c>
      <c r="C240" s="154" t="s">
        <v>62</v>
      </c>
      <c r="D240" s="154" t="s">
        <v>62</v>
      </c>
      <c r="E240" s="154" t="s">
        <v>62</v>
      </c>
      <c r="F240" s="154" t="s">
        <v>62</v>
      </c>
      <c r="G240" s="154" t="s">
        <v>62</v>
      </c>
      <c r="H240" s="154" t="s">
        <v>62</v>
      </c>
      <c r="I240" s="154" t="s">
        <v>62</v>
      </c>
      <c r="J240" s="154" t="s">
        <v>62</v>
      </c>
      <c r="K240" s="154" t="s">
        <v>62</v>
      </c>
      <c r="L240" s="154" t="s">
        <v>62</v>
      </c>
      <c r="M240" s="154" t="s">
        <v>62</v>
      </c>
      <c r="N240" s="154" t="s">
        <v>62</v>
      </c>
      <c r="O240" s="154" t="s">
        <v>62</v>
      </c>
      <c r="P240" s="2"/>
    </row>
    <row r="241" spans="1:16" ht="13.5" customHeight="1" x14ac:dyDescent="0.3">
      <c r="A241" s="155">
        <v>0.22916666666666699</v>
      </c>
      <c r="B241" s="154" t="s">
        <v>62</v>
      </c>
      <c r="C241" s="154" t="s">
        <v>62</v>
      </c>
      <c r="D241" s="154" t="s">
        <v>62</v>
      </c>
      <c r="E241" s="154" t="s">
        <v>62</v>
      </c>
      <c r="F241" s="154" t="s">
        <v>62</v>
      </c>
      <c r="G241" s="154" t="s">
        <v>62</v>
      </c>
      <c r="H241" s="154" t="s">
        <v>62</v>
      </c>
      <c r="I241" s="154" t="s">
        <v>62</v>
      </c>
      <c r="J241" s="154" t="s">
        <v>62</v>
      </c>
      <c r="K241" s="154" t="s">
        <v>62</v>
      </c>
      <c r="L241" s="154" t="s">
        <v>62</v>
      </c>
      <c r="M241" s="154" t="s">
        <v>62</v>
      </c>
      <c r="N241" s="154" t="s">
        <v>62</v>
      </c>
      <c r="O241" s="154" t="s">
        <v>62</v>
      </c>
      <c r="P241" s="2"/>
    </row>
    <row r="242" spans="1:16" ht="13.5" customHeight="1" x14ac:dyDescent="0.3">
      <c r="A242" s="155">
        <v>0.23958333333333301</v>
      </c>
      <c r="B242" s="154" t="s">
        <v>62</v>
      </c>
      <c r="C242" s="154" t="s">
        <v>62</v>
      </c>
      <c r="D242" s="154" t="s">
        <v>62</v>
      </c>
      <c r="E242" s="154" t="s">
        <v>62</v>
      </c>
      <c r="F242" s="154" t="s">
        <v>62</v>
      </c>
      <c r="G242" s="154" t="s">
        <v>62</v>
      </c>
      <c r="H242" s="154" t="s">
        <v>62</v>
      </c>
      <c r="I242" s="154" t="s">
        <v>62</v>
      </c>
      <c r="J242" s="154" t="s">
        <v>62</v>
      </c>
      <c r="K242" s="154" t="s">
        <v>62</v>
      </c>
      <c r="L242" s="154" t="s">
        <v>62</v>
      </c>
      <c r="M242" s="154" t="s">
        <v>62</v>
      </c>
      <c r="N242" s="154" t="s">
        <v>62</v>
      </c>
      <c r="O242" s="154" t="s">
        <v>62</v>
      </c>
      <c r="P242" s="2"/>
    </row>
    <row r="243" spans="1:16" ht="13.5" customHeight="1" x14ac:dyDescent="0.3">
      <c r="A243" s="155">
        <v>0.25</v>
      </c>
      <c r="B243" s="154" t="s">
        <v>62</v>
      </c>
      <c r="C243" s="154" t="s">
        <v>62</v>
      </c>
      <c r="D243" s="154" t="s">
        <v>62</v>
      </c>
      <c r="E243" s="154" t="s">
        <v>62</v>
      </c>
      <c r="F243" s="154" t="s">
        <v>62</v>
      </c>
      <c r="G243" s="154" t="s">
        <v>62</v>
      </c>
      <c r="H243" s="154" t="s">
        <v>62</v>
      </c>
      <c r="I243" s="154" t="s">
        <v>62</v>
      </c>
      <c r="J243" s="154" t="s">
        <v>62</v>
      </c>
      <c r="K243" s="154" t="s">
        <v>62</v>
      </c>
      <c r="L243" s="154" t="s">
        <v>62</v>
      </c>
      <c r="M243" s="154" t="s">
        <v>62</v>
      </c>
      <c r="N243" s="154" t="s">
        <v>62</v>
      </c>
      <c r="O243" s="154" t="s">
        <v>62</v>
      </c>
      <c r="P243" s="2"/>
    </row>
    <row r="244" spans="1:16" ht="13.5" customHeight="1" x14ac:dyDescent="0.3">
      <c r="A244" s="155">
        <v>0.26041666666666702</v>
      </c>
      <c r="B244" s="154" t="s">
        <v>62</v>
      </c>
      <c r="C244" s="154" t="s">
        <v>62</v>
      </c>
      <c r="D244" s="154" t="s">
        <v>62</v>
      </c>
      <c r="E244" s="154" t="s">
        <v>62</v>
      </c>
      <c r="F244" s="154" t="s">
        <v>62</v>
      </c>
      <c r="G244" s="154" t="s">
        <v>62</v>
      </c>
      <c r="H244" s="154" t="s">
        <v>62</v>
      </c>
      <c r="I244" s="154" t="s">
        <v>62</v>
      </c>
      <c r="J244" s="154" t="s">
        <v>62</v>
      </c>
      <c r="K244" s="154" t="s">
        <v>62</v>
      </c>
      <c r="L244" s="154" t="s">
        <v>62</v>
      </c>
      <c r="M244" s="154" t="s">
        <v>62</v>
      </c>
      <c r="N244" s="154" t="s">
        <v>62</v>
      </c>
      <c r="O244" s="154" t="s">
        <v>62</v>
      </c>
      <c r="P244" s="2"/>
    </row>
    <row r="245" spans="1:16" ht="13.5" customHeight="1" x14ac:dyDescent="0.3">
      <c r="A245" s="155">
        <v>0.27083333333333298</v>
      </c>
      <c r="B245" s="154" t="s">
        <v>62</v>
      </c>
      <c r="C245" s="154" t="s">
        <v>62</v>
      </c>
      <c r="D245" s="154" t="s">
        <v>62</v>
      </c>
      <c r="E245" s="154" t="s">
        <v>62</v>
      </c>
      <c r="F245" s="154" t="s">
        <v>62</v>
      </c>
      <c r="G245" s="154" t="s">
        <v>62</v>
      </c>
      <c r="H245" s="154" t="s">
        <v>62</v>
      </c>
      <c r="I245" s="154" t="s">
        <v>62</v>
      </c>
      <c r="J245" s="154" t="s">
        <v>62</v>
      </c>
      <c r="K245" s="154" t="s">
        <v>62</v>
      </c>
      <c r="L245" s="154" t="s">
        <v>62</v>
      </c>
      <c r="M245" s="154" t="s">
        <v>62</v>
      </c>
      <c r="N245" s="154" t="s">
        <v>62</v>
      </c>
      <c r="O245" s="154" t="s">
        <v>62</v>
      </c>
      <c r="P245" s="2"/>
    </row>
    <row r="246" spans="1:16" ht="13.5" customHeight="1" x14ac:dyDescent="0.3">
      <c r="A246" s="155">
        <v>0.28125</v>
      </c>
      <c r="B246" s="154" t="s">
        <v>62</v>
      </c>
      <c r="C246" s="154" t="s">
        <v>62</v>
      </c>
      <c r="D246" s="154" t="s">
        <v>62</v>
      </c>
      <c r="E246" s="154" t="s">
        <v>62</v>
      </c>
      <c r="F246" s="154" t="s">
        <v>62</v>
      </c>
      <c r="G246" s="154" t="s">
        <v>62</v>
      </c>
      <c r="H246" s="154" t="s">
        <v>62</v>
      </c>
      <c r="I246" s="154" t="s">
        <v>62</v>
      </c>
      <c r="J246" s="154" t="s">
        <v>62</v>
      </c>
      <c r="K246" s="154" t="s">
        <v>62</v>
      </c>
      <c r="L246" s="154" t="s">
        <v>62</v>
      </c>
      <c r="M246" s="154" t="s">
        <v>62</v>
      </c>
      <c r="N246" s="154" t="s">
        <v>62</v>
      </c>
      <c r="O246" s="154" t="s">
        <v>62</v>
      </c>
      <c r="P246" s="2"/>
    </row>
    <row r="247" spans="1:16" ht="13.5" customHeight="1" x14ac:dyDescent="0.3">
      <c r="A247" s="155">
        <v>0.29166666666666702</v>
      </c>
      <c r="B247" s="154" t="s">
        <v>62</v>
      </c>
      <c r="C247" s="154" t="s">
        <v>62</v>
      </c>
      <c r="D247" s="154" t="s">
        <v>62</v>
      </c>
      <c r="E247" s="154" t="s">
        <v>62</v>
      </c>
      <c r="F247" s="154" t="s">
        <v>62</v>
      </c>
      <c r="G247" s="154" t="s">
        <v>62</v>
      </c>
      <c r="H247" s="154" t="s">
        <v>62</v>
      </c>
      <c r="I247" s="154" t="s">
        <v>62</v>
      </c>
      <c r="J247" s="154" t="s">
        <v>62</v>
      </c>
      <c r="K247" s="154" t="s">
        <v>62</v>
      </c>
      <c r="L247" s="154" t="s">
        <v>62</v>
      </c>
      <c r="M247" s="154" t="s">
        <v>62</v>
      </c>
      <c r="N247" s="154" t="s">
        <v>62</v>
      </c>
      <c r="O247" s="154" t="s">
        <v>62</v>
      </c>
      <c r="P247" s="2"/>
    </row>
    <row r="248" spans="1:16" ht="13.5" customHeight="1" x14ac:dyDescent="0.3">
      <c r="A248" s="155">
        <v>0.30208333333333298</v>
      </c>
      <c r="B248" s="154" t="s">
        <v>62</v>
      </c>
      <c r="C248" s="154" t="s">
        <v>62</v>
      </c>
      <c r="D248" s="154" t="s">
        <v>62</v>
      </c>
      <c r="E248" s="154" t="s">
        <v>62</v>
      </c>
      <c r="F248" s="154" t="s">
        <v>62</v>
      </c>
      <c r="G248" s="154" t="s">
        <v>62</v>
      </c>
      <c r="H248" s="154" t="s">
        <v>62</v>
      </c>
      <c r="I248" s="154" t="s">
        <v>62</v>
      </c>
      <c r="J248" s="154" t="s">
        <v>62</v>
      </c>
      <c r="K248" s="154" t="s">
        <v>62</v>
      </c>
      <c r="L248" s="154" t="s">
        <v>62</v>
      </c>
      <c r="M248" s="154" t="s">
        <v>62</v>
      </c>
      <c r="N248" s="154" t="s">
        <v>62</v>
      </c>
      <c r="O248" s="154" t="s">
        <v>62</v>
      </c>
      <c r="P248" s="2"/>
    </row>
    <row r="249" spans="1:16" ht="13.5" customHeight="1" x14ac:dyDescent="0.3">
      <c r="A249" s="155">
        <v>0.3125</v>
      </c>
      <c r="B249" s="154" t="s">
        <v>62</v>
      </c>
      <c r="C249" s="154" t="s">
        <v>62</v>
      </c>
      <c r="D249" s="154" t="s">
        <v>62</v>
      </c>
      <c r="E249" s="154" t="s">
        <v>62</v>
      </c>
      <c r="F249" s="154" t="s">
        <v>62</v>
      </c>
      <c r="G249" s="154" t="s">
        <v>62</v>
      </c>
      <c r="H249" s="154" t="s">
        <v>62</v>
      </c>
      <c r="I249" s="154" t="s">
        <v>62</v>
      </c>
      <c r="J249" s="154" t="s">
        <v>62</v>
      </c>
      <c r="K249" s="154" t="s">
        <v>62</v>
      </c>
      <c r="L249" s="154" t="s">
        <v>62</v>
      </c>
      <c r="M249" s="154" t="s">
        <v>62</v>
      </c>
      <c r="N249" s="154" t="s">
        <v>62</v>
      </c>
      <c r="O249" s="154" t="s">
        <v>62</v>
      </c>
      <c r="P249" s="2"/>
    </row>
    <row r="250" spans="1:16" ht="13.5" customHeight="1" x14ac:dyDescent="0.3">
      <c r="A250" s="155">
        <v>0.32291666666666702</v>
      </c>
      <c r="B250" s="154" t="s">
        <v>62</v>
      </c>
      <c r="C250" s="154" t="s">
        <v>62</v>
      </c>
      <c r="D250" s="154" t="s">
        <v>62</v>
      </c>
      <c r="E250" s="154" t="s">
        <v>62</v>
      </c>
      <c r="F250" s="154" t="s">
        <v>62</v>
      </c>
      <c r="G250" s="154" t="s">
        <v>62</v>
      </c>
      <c r="H250" s="154" t="s">
        <v>62</v>
      </c>
      <c r="I250" s="154" t="s">
        <v>62</v>
      </c>
      <c r="J250" s="154" t="s">
        <v>62</v>
      </c>
      <c r="K250" s="154" t="s">
        <v>62</v>
      </c>
      <c r="L250" s="154" t="s">
        <v>62</v>
      </c>
      <c r="M250" s="154" t="s">
        <v>62</v>
      </c>
      <c r="N250" s="154" t="s">
        <v>62</v>
      </c>
      <c r="O250" s="154" t="s">
        <v>62</v>
      </c>
      <c r="P250" s="2"/>
    </row>
    <row r="251" spans="1:16" ht="13.5" customHeight="1" x14ac:dyDescent="0.3">
      <c r="A251" s="155">
        <v>0.33333333333333298</v>
      </c>
      <c r="B251" s="154" t="s">
        <v>62</v>
      </c>
      <c r="C251" s="154" t="s">
        <v>62</v>
      </c>
      <c r="D251" s="154" t="s">
        <v>62</v>
      </c>
      <c r="E251" s="154" t="s">
        <v>62</v>
      </c>
      <c r="F251" s="154" t="s">
        <v>62</v>
      </c>
      <c r="G251" s="154" t="s">
        <v>62</v>
      </c>
      <c r="H251" s="154" t="s">
        <v>62</v>
      </c>
      <c r="I251" s="154" t="s">
        <v>62</v>
      </c>
      <c r="J251" s="154" t="s">
        <v>62</v>
      </c>
      <c r="K251" s="154" t="s">
        <v>62</v>
      </c>
      <c r="L251" s="154" t="s">
        <v>62</v>
      </c>
      <c r="M251" s="154" t="s">
        <v>62</v>
      </c>
      <c r="N251" s="154" t="s">
        <v>62</v>
      </c>
      <c r="O251" s="154" t="s">
        <v>62</v>
      </c>
      <c r="P251" s="2"/>
    </row>
    <row r="252" spans="1:16" ht="13.5" customHeight="1" x14ac:dyDescent="0.3">
      <c r="A252" s="155">
        <v>0.34375</v>
      </c>
      <c r="B252" s="154" t="s">
        <v>62</v>
      </c>
      <c r="C252" s="154" t="s">
        <v>62</v>
      </c>
      <c r="D252" s="154" t="s">
        <v>62</v>
      </c>
      <c r="E252" s="154" t="s">
        <v>62</v>
      </c>
      <c r="F252" s="154" t="s">
        <v>62</v>
      </c>
      <c r="G252" s="154" t="s">
        <v>62</v>
      </c>
      <c r="H252" s="154" t="s">
        <v>62</v>
      </c>
      <c r="I252" s="154" t="s">
        <v>62</v>
      </c>
      <c r="J252" s="154" t="s">
        <v>62</v>
      </c>
      <c r="K252" s="154" t="s">
        <v>62</v>
      </c>
      <c r="L252" s="154" t="s">
        <v>62</v>
      </c>
      <c r="M252" s="154" t="s">
        <v>62</v>
      </c>
      <c r="N252" s="154" t="s">
        <v>62</v>
      </c>
      <c r="O252" s="154" t="s">
        <v>62</v>
      </c>
      <c r="P252" s="2"/>
    </row>
    <row r="253" spans="1:16" ht="13.5" customHeight="1" x14ac:dyDescent="0.3">
      <c r="A253" s="155">
        <v>0.35416666666666702</v>
      </c>
      <c r="B253" s="154" t="s">
        <v>62</v>
      </c>
      <c r="C253" s="154" t="s">
        <v>62</v>
      </c>
      <c r="D253" s="154" t="s">
        <v>62</v>
      </c>
      <c r="E253" s="154" t="s">
        <v>62</v>
      </c>
      <c r="F253" s="154" t="s">
        <v>62</v>
      </c>
      <c r="G253" s="154" t="s">
        <v>62</v>
      </c>
      <c r="H253" s="154" t="s">
        <v>62</v>
      </c>
      <c r="I253" s="154" t="s">
        <v>62</v>
      </c>
      <c r="J253" s="154" t="s">
        <v>62</v>
      </c>
      <c r="K253" s="154" t="s">
        <v>62</v>
      </c>
      <c r="L253" s="154" t="s">
        <v>62</v>
      </c>
      <c r="M253" s="154" t="s">
        <v>62</v>
      </c>
      <c r="N253" s="154" t="s">
        <v>62</v>
      </c>
      <c r="O253" s="154" t="s">
        <v>62</v>
      </c>
      <c r="P253" s="2"/>
    </row>
    <row r="254" spans="1:16" ht="13.5" customHeight="1" x14ac:dyDescent="0.3">
      <c r="A254" s="155">
        <v>0.36458333333333298</v>
      </c>
      <c r="B254" s="154" t="s">
        <v>62</v>
      </c>
      <c r="C254" s="154" t="s">
        <v>62</v>
      </c>
      <c r="D254" s="154" t="s">
        <v>62</v>
      </c>
      <c r="E254" s="154" t="s">
        <v>62</v>
      </c>
      <c r="F254" s="154" t="s">
        <v>62</v>
      </c>
      <c r="G254" s="154" t="s">
        <v>62</v>
      </c>
      <c r="H254" s="154" t="s">
        <v>62</v>
      </c>
      <c r="I254" s="154" t="s">
        <v>62</v>
      </c>
      <c r="J254" s="154" t="s">
        <v>62</v>
      </c>
      <c r="K254" s="154" t="s">
        <v>62</v>
      </c>
      <c r="L254" s="154" t="s">
        <v>62</v>
      </c>
      <c r="M254" s="154" t="s">
        <v>62</v>
      </c>
      <c r="N254" s="154" t="s">
        <v>62</v>
      </c>
      <c r="O254" s="154" t="s">
        <v>62</v>
      </c>
      <c r="P254" s="2"/>
    </row>
    <row r="255" spans="1:16" ht="13.5" customHeight="1" x14ac:dyDescent="0.3">
      <c r="A255" s="155">
        <v>0.375</v>
      </c>
      <c r="B255" s="154" t="s">
        <v>62</v>
      </c>
      <c r="C255" s="154" t="s">
        <v>62</v>
      </c>
      <c r="D255" s="154" t="s">
        <v>62</v>
      </c>
      <c r="E255" s="154" t="s">
        <v>62</v>
      </c>
      <c r="F255" s="154" t="s">
        <v>62</v>
      </c>
      <c r="G255" s="154" t="s">
        <v>62</v>
      </c>
      <c r="H255" s="154" t="s">
        <v>62</v>
      </c>
      <c r="I255" s="154" t="s">
        <v>62</v>
      </c>
      <c r="J255" s="154" t="s">
        <v>62</v>
      </c>
      <c r="K255" s="154" t="s">
        <v>62</v>
      </c>
      <c r="L255" s="154" t="s">
        <v>62</v>
      </c>
      <c r="M255" s="154" t="s">
        <v>62</v>
      </c>
      <c r="N255" s="154" t="s">
        <v>62</v>
      </c>
      <c r="O255" s="154" t="s">
        <v>62</v>
      </c>
      <c r="P255" s="2"/>
    </row>
    <row r="256" spans="1:16" ht="13.5" customHeight="1" x14ac:dyDescent="0.3">
      <c r="A256" s="155">
        <v>0.38541666666666702</v>
      </c>
      <c r="B256" s="154" t="s">
        <v>62</v>
      </c>
      <c r="C256" s="154" t="s">
        <v>62</v>
      </c>
      <c r="D256" s="154" t="s">
        <v>62</v>
      </c>
      <c r="E256" s="154" t="s">
        <v>62</v>
      </c>
      <c r="F256" s="154" t="s">
        <v>62</v>
      </c>
      <c r="G256" s="154" t="s">
        <v>62</v>
      </c>
      <c r="H256" s="154" t="s">
        <v>62</v>
      </c>
      <c r="I256" s="154" t="s">
        <v>62</v>
      </c>
      <c r="J256" s="154" t="s">
        <v>62</v>
      </c>
      <c r="K256" s="154" t="s">
        <v>62</v>
      </c>
      <c r="L256" s="154" t="s">
        <v>62</v>
      </c>
      <c r="M256" s="154" t="s">
        <v>62</v>
      </c>
      <c r="N256" s="154" t="s">
        <v>62</v>
      </c>
      <c r="O256" s="154" t="s">
        <v>62</v>
      </c>
      <c r="P256" s="2"/>
    </row>
    <row r="257" spans="1:16" ht="13.5" customHeight="1" x14ac:dyDescent="0.3">
      <c r="A257" s="155">
        <v>0.39583333333333298</v>
      </c>
      <c r="B257" s="154" t="s">
        <v>62</v>
      </c>
      <c r="C257" s="154" t="s">
        <v>62</v>
      </c>
      <c r="D257" s="154" t="s">
        <v>62</v>
      </c>
      <c r="E257" s="154" t="s">
        <v>62</v>
      </c>
      <c r="F257" s="154" t="s">
        <v>62</v>
      </c>
      <c r="G257" s="154" t="s">
        <v>62</v>
      </c>
      <c r="H257" s="154" t="s">
        <v>62</v>
      </c>
      <c r="I257" s="154" t="s">
        <v>62</v>
      </c>
      <c r="J257" s="154" t="s">
        <v>62</v>
      </c>
      <c r="K257" s="154" t="s">
        <v>62</v>
      </c>
      <c r="L257" s="154" t="s">
        <v>62</v>
      </c>
      <c r="M257" s="154" t="s">
        <v>62</v>
      </c>
      <c r="N257" s="154" t="s">
        <v>62</v>
      </c>
      <c r="O257" s="154" t="s">
        <v>62</v>
      </c>
      <c r="P257" s="2"/>
    </row>
    <row r="258" spans="1:16" ht="13.5" customHeight="1" x14ac:dyDescent="0.3">
      <c r="A258" s="155">
        <v>0.40625</v>
      </c>
      <c r="B258" s="154" t="s">
        <v>62</v>
      </c>
      <c r="C258" s="154" t="s">
        <v>62</v>
      </c>
      <c r="D258" s="154" t="s">
        <v>62</v>
      </c>
      <c r="E258" s="154" t="s">
        <v>62</v>
      </c>
      <c r="F258" s="154" t="s">
        <v>62</v>
      </c>
      <c r="G258" s="154" t="s">
        <v>62</v>
      </c>
      <c r="H258" s="154" t="s">
        <v>62</v>
      </c>
      <c r="I258" s="154" t="s">
        <v>62</v>
      </c>
      <c r="J258" s="154" t="s">
        <v>62</v>
      </c>
      <c r="K258" s="154" t="s">
        <v>62</v>
      </c>
      <c r="L258" s="154" t="s">
        <v>62</v>
      </c>
      <c r="M258" s="154" t="s">
        <v>62</v>
      </c>
      <c r="N258" s="154" t="s">
        <v>62</v>
      </c>
      <c r="O258" s="154" t="s">
        <v>62</v>
      </c>
      <c r="P258" s="2"/>
    </row>
    <row r="259" spans="1:16" ht="13.5" customHeight="1" x14ac:dyDescent="0.3">
      <c r="A259" s="155">
        <v>0.41666666666666702</v>
      </c>
      <c r="B259" s="154" t="s">
        <v>62</v>
      </c>
      <c r="C259" s="154" t="s">
        <v>62</v>
      </c>
      <c r="D259" s="154" t="s">
        <v>62</v>
      </c>
      <c r="E259" s="154" t="s">
        <v>62</v>
      </c>
      <c r="F259" s="154" t="s">
        <v>62</v>
      </c>
      <c r="G259" s="154" t="s">
        <v>62</v>
      </c>
      <c r="H259" s="154" t="s">
        <v>62</v>
      </c>
      <c r="I259" s="154" t="s">
        <v>62</v>
      </c>
      <c r="J259" s="154" t="s">
        <v>62</v>
      </c>
      <c r="K259" s="154" t="s">
        <v>62</v>
      </c>
      <c r="L259" s="154" t="s">
        <v>62</v>
      </c>
      <c r="M259" s="154" t="s">
        <v>62</v>
      </c>
      <c r="N259" s="154" t="s">
        <v>62</v>
      </c>
      <c r="O259" s="154" t="s">
        <v>62</v>
      </c>
      <c r="P259" s="2"/>
    </row>
    <row r="260" spans="1:16" ht="13.5" customHeight="1" x14ac:dyDescent="0.3">
      <c r="A260" s="155">
        <v>0.42708333333333298</v>
      </c>
      <c r="B260" s="154" t="s">
        <v>62</v>
      </c>
      <c r="C260" s="154" t="s">
        <v>62</v>
      </c>
      <c r="D260" s="154" t="s">
        <v>62</v>
      </c>
      <c r="E260" s="154" t="s">
        <v>62</v>
      </c>
      <c r="F260" s="154" t="s">
        <v>62</v>
      </c>
      <c r="G260" s="154" t="s">
        <v>62</v>
      </c>
      <c r="H260" s="154" t="s">
        <v>62</v>
      </c>
      <c r="I260" s="154" t="s">
        <v>62</v>
      </c>
      <c r="J260" s="154" t="s">
        <v>62</v>
      </c>
      <c r="K260" s="154" t="s">
        <v>62</v>
      </c>
      <c r="L260" s="154" t="s">
        <v>62</v>
      </c>
      <c r="M260" s="154" t="s">
        <v>62</v>
      </c>
      <c r="N260" s="154" t="s">
        <v>62</v>
      </c>
      <c r="O260" s="154" t="s">
        <v>62</v>
      </c>
      <c r="P260" s="2"/>
    </row>
    <row r="261" spans="1:16" ht="13.5" customHeight="1" x14ac:dyDescent="0.3">
      <c r="A261" s="155">
        <v>0.4375</v>
      </c>
      <c r="B261" s="154" t="s">
        <v>62</v>
      </c>
      <c r="C261" s="154" t="s">
        <v>62</v>
      </c>
      <c r="D261" s="154" t="s">
        <v>62</v>
      </c>
      <c r="E261" s="154" t="s">
        <v>62</v>
      </c>
      <c r="F261" s="154" t="s">
        <v>62</v>
      </c>
      <c r="G261" s="154" t="s">
        <v>62</v>
      </c>
      <c r="H261" s="154" t="s">
        <v>62</v>
      </c>
      <c r="I261" s="154" t="s">
        <v>62</v>
      </c>
      <c r="J261" s="154" t="s">
        <v>62</v>
      </c>
      <c r="K261" s="154" t="s">
        <v>62</v>
      </c>
      <c r="L261" s="154" t="s">
        <v>62</v>
      </c>
      <c r="M261" s="154" t="s">
        <v>62</v>
      </c>
      <c r="N261" s="154" t="s">
        <v>62</v>
      </c>
      <c r="O261" s="154" t="s">
        <v>62</v>
      </c>
      <c r="P261" s="2"/>
    </row>
    <row r="262" spans="1:16" ht="13.5" customHeight="1" x14ac:dyDescent="0.3">
      <c r="A262" s="155">
        <v>0.44791666666666702</v>
      </c>
      <c r="B262" s="154" t="s">
        <v>62</v>
      </c>
      <c r="C262" s="154" t="s">
        <v>62</v>
      </c>
      <c r="D262" s="154" t="s">
        <v>62</v>
      </c>
      <c r="E262" s="154" t="s">
        <v>62</v>
      </c>
      <c r="F262" s="154" t="s">
        <v>62</v>
      </c>
      <c r="G262" s="154" t="s">
        <v>62</v>
      </c>
      <c r="H262" s="154" t="s">
        <v>62</v>
      </c>
      <c r="I262" s="154" t="s">
        <v>62</v>
      </c>
      <c r="J262" s="154" t="s">
        <v>62</v>
      </c>
      <c r="K262" s="154" t="s">
        <v>62</v>
      </c>
      <c r="L262" s="154" t="s">
        <v>62</v>
      </c>
      <c r="M262" s="154" t="s">
        <v>62</v>
      </c>
      <c r="N262" s="154" t="s">
        <v>62</v>
      </c>
      <c r="O262" s="154" t="s">
        <v>62</v>
      </c>
      <c r="P262" s="2"/>
    </row>
    <row r="263" spans="1:16" ht="13.5" customHeight="1" x14ac:dyDescent="0.3">
      <c r="A263" s="155">
        <v>0.45833333333333298</v>
      </c>
      <c r="B263" s="154" t="s">
        <v>62</v>
      </c>
      <c r="C263" s="154" t="s">
        <v>62</v>
      </c>
      <c r="D263" s="154" t="s">
        <v>62</v>
      </c>
      <c r="E263" s="154" t="s">
        <v>62</v>
      </c>
      <c r="F263" s="154" t="s">
        <v>62</v>
      </c>
      <c r="G263" s="154" t="s">
        <v>62</v>
      </c>
      <c r="H263" s="154" t="s">
        <v>62</v>
      </c>
      <c r="I263" s="154" t="s">
        <v>62</v>
      </c>
      <c r="J263" s="154" t="s">
        <v>62</v>
      </c>
      <c r="K263" s="154" t="s">
        <v>62</v>
      </c>
      <c r="L263" s="154" t="s">
        <v>62</v>
      </c>
      <c r="M263" s="154" t="s">
        <v>62</v>
      </c>
      <c r="N263" s="154" t="s">
        <v>62</v>
      </c>
      <c r="O263" s="154" t="s">
        <v>62</v>
      </c>
      <c r="P263" s="2"/>
    </row>
    <row r="264" spans="1:16" ht="13.5" customHeight="1" x14ac:dyDescent="0.3">
      <c r="A264" s="155">
        <v>0.46875</v>
      </c>
      <c r="B264" s="154" t="s">
        <v>62</v>
      </c>
      <c r="C264" s="154" t="s">
        <v>62</v>
      </c>
      <c r="D264" s="154" t="s">
        <v>62</v>
      </c>
      <c r="E264" s="154" t="s">
        <v>62</v>
      </c>
      <c r="F264" s="154" t="s">
        <v>62</v>
      </c>
      <c r="G264" s="154" t="s">
        <v>62</v>
      </c>
      <c r="H264" s="154" t="s">
        <v>62</v>
      </c>
      <c r="I264" s="154" t="s">
        <v>62</v>
      </c>
      <c r="J264" s="154" t="s">
        <v>62</v>
      </c>
      <c r="K264" s="154" t="s">
        <v>62</v>
      </c>
      <c r="L264" s="154" t="s">
        <v>62</v>
      </c>
      <c r="M264" s="154" t="s">
        <v>62</v>
      </c>
      <c r="N264" s="154" t="s">
        <v>62</v>
      </c>
      <c r="O264" s="154" t="s">
        <v>62</v>
      </c>
      <c r="P264" s="2"/>
    </row>
    <row r="265" spans="1:16" ht="13.5" customHeight="1" x14ac:dyDescent="0.3">
      <c r="A265" s="155">
        <v>0.47916666666666702</v>
      </c>
      <c r="B265" s="154" t="s">
        <v>62</v>
      </c>
      <c r="C265" s="154" t="s">
        <v>62</v>
      </c>
      <c r="D265" s="154" t="s">
        <v>62</v>
      </c>
      <c r="E265" s="154" t="s">
        <v>62</v>
      </c>
      <c r="F265" s="154" t="s">
        <v>62</v>
      </c>
      <c r="G265" s="154" t="s">
        <v>62</v>
      </c>
      <c r="H265" s="154" t="s">
        <v>62</v>
      </c>
      <c r="I265" s="154" t="s">
        <v>62</v>
      </c>
      <c r="J265" s="154" t="s">
        <v>62</v>
      </c>
      <c r="K265" s="154" t="s">
        <v>62</v>
      </c>
      <c r="L265" s="154" t="s">
        <v>62</v>
      </c>
      <c r="M265" s="154" t="s">
        <v>62</v>
      </c>
      <c r="N265" s="154" t="s">
        <v>62</v>
      </c>
      <c r="O265" s="154" t="s">
        <v>62</v>
      </c>
      <c r="P265" s="2"/>
    </row>
    <row r="266" spans="1:16" ht="13.5" customHeight="1" x14ac:dyDescent="0.3">
      <c r="A266" s="155">
        <v>0.48958333333333298</v>
      </c>
      <c r="B266" s="154" t="s">
        <v>62</v>
      </c>
      <c r="C266" s="154" t="s">
        <v>62</v>
      </c>
      <c r="D266" s="154" t="s">
        <v>62</v>
      </c>
      <c r="E266" s="154" t="s">
        <v>62</v>
      </c>
      <c r="F266" s="154" t="s">
        <v>62</v>
      </c>
      <c r="G266" s="154" t="s">
        <v>62</v>
      </c>
      <c r="H266" s="154" t="s">
        <v>62</v>
      </c>
      <c r="I266" s="154" t="s">
        <v>62</v>
      </c>
      <c r="J266" s="154" t="s">
        <v>62</v>
      </c>
      <c r="K266" s="154" t="s">
        <v>62</v>
      </c>
      <c r="L266" s="154" t="s">
        <v>62</v>
      </c>
      <c r="M266" s="154" t="s">
        <v>62</v>
      </c>
      <c r="N266" s="154" t="s">
        <v>62</v>
      </c>
      <c r="O266" s="154" t="s">
        <v>62</v>
      </c>
      <c r="P266" s="2"/>
    </row>
    <row r="267" spans="1:16" ht="13.5" customHeight="1" x14ac:dyDescent="0.3">
      <c r="A267" s="155">
        <v>0.5</v>
      </c>
      <c r="B267" s="154" t="s">
        <v>62</v>
      </c>
      <c r="C267" s="154" t="s">
        <v>62</v>
      </c>
      <c r="D267" s="154" t="s">
        <v>62</v>
      </c>
      <c r="E267" s="154" t="s">
        <v>62</v>
      </c>
      <c r="F267" s="154" t="s">
        <v>62</v>
      </c>
      <c r="G267" s="154" t="s">
        <v>62</v>
      </c>
      <c r="H267" s="154" t="s">
        <v>62</v>
      </c>
      <c r="I267" s="154" t="s">
        <v>62</v>
      </c>
      <c r="J267" s="154" t="s">
        <v>62</v>
      </c>
      <c r="K267" s="154" t="s">
        <v>62</v>
      </c>
      <c r="L267" s="154" t="s">
        <v>62</v>
      </c>
      <c r="M267" s="154" t="s">
        <v>62</v>
      </c>
      <c r="N267" s="154" t="s">
        <v>62</v>
      </c>
      <c r="O267" s="154" t="s">
        <v>62</v>
      </c>
      <c r="P267" s="2"/>
    </row>
    <row r="268" spans="1:16" ht="13.5" customHeight="1" x14ac:dyDescent="0.3">
      <c r="A268" s="155">
        <v>0.51041666666666696</v>
      </c>
      <c r="B268" s="154" t="s">
        <v>62</v>
      </c>
      <c r="C268" s="154" t="s">
        <v>62</v>
      </c>
      <c r="D268" s="154" t="s">
        <v>62</v>
      </c>
      <c r="E268" s="154" t="s">
        <v>62</v>
      </c>
      <c r="F268" s="154" t="s">
        <v>62</v>
      </c>
      <c r="G268" s="154" t="s">
        <v>62</v>
      </c>
      <c r="H268" s="154" t="s">
        <v>62</v>
      </c>
      <c r="I268" s="154" t="s">
        <v>62</v>
      </c>
      <c r="J268" s="154" t="s">
        <v>62</v>
      </c>
      <c r="K268" s="154" t="s">
        <v>62</v>
      </c>
      <c r="L268" s="154" t="s">
        <v>62</v>
      </c>
      <c r="M268" s="154" t="s">
        <v>62</v>
      </c>
      <c r="N268" s="154" t="s">
        <v>62</v>
      </c>
      <c r="O268" s="154" t="s">
        <v>62</v>
      </c>
      <c r="P268" s="2"/>
    </row>
    <row r="269" spans="1:16" ht="13.5" customHeight="1" x14ac:dyDescent="0.3">
      <c r="A269" s="155">
        <v>0.52083333333333304</v>
      </c>
      <c r="B269" s="154" t="s">
        <v>62</v>
      </c>
      <c r="C269" s="154" t="s">
        <v>62</v>
      </c>
      <c r="D269" s="154" t="s">
        <v>62</v>
      </c>
      <c r="E269" s="154" t="s">
        <v>62</v>
      </c>
      <c r="F269" s="154" t="s">
        <v>62</v>
      </c>
      <c r="G269" s="154" t="s">
        <v>62</v>
      </c>
      <c r="H269" s="154" t="s">
        <v>62</v>
      </c>
      <c r="I269" s="154" t="s">
        <v>62</v>
      </c>
      <c r="J269" s="154" t="s">
        <v>62</v>
      </c>
      <c r="K269" s="154" t="s">
        <v>62</v>
      </c>
      <c r="L269" s="154" t="s">
        <v>62</v>
      </c>
      <c r="M269" s="154" t="s">
        <v>62</v>
      </c>
      <c r="N269" s="154" t="s">
        <v>62</v>
      </c>
      <c r="O269" s="154" t="s">
        <v>62</v>
      </c>
      <c r="P269" s="2"/>
    </row>
    <row r="270" spans="1:16" ht="13.5" customHeight="1" x14ac:dyDescent="0.3">
      <c r="A270" s="155">
        <v>0.53125</v>
      </c>
      <c r="B270" s="154" t="s">
        <v>62</v>
      </c>
      <c r="C270" s="154" t="s">
        <v>62</v>
      </c>
      <c r="D270" s="154" t="s">
        <v>62</v>
      </c>
      <c r="E270" s="154" t="s">
        <v>62</v>
      </c>
      <c r="F270" s="154" t="s">
        <v>62</v>
      </c>
      <c r="G270" s="154" t="s">
        <v>62</v>
      </c>
      <c r="H270" s="154" t="s">
        <v>62</v>
      </c>
      <c r="I270" s="154" t="s">
        <v>62</v>
      </c>
      <c r="J270" s="154" t="s">
        <v>62</v>
      </c>
      <c r="K270" s="154" t="s">
        <v>62</v>
      </c>
      <c r="L270" s="154" t="s">
        <v>62</v>
      </c>
      <c r="M270" s="154" t="s">
        <v>62</v>
      </c>
      <c r="N270" s="154" t="s">
        <v>62</v>
      </c>
      <c r="O270" s="154" t="s">
        <v>62</v>
      </c>
      <c r="P270" s="2"/>
    </row>
    <row r="271" spans="1:16" ht="13.5" customHeight="1" x14ac:dyDescent="0.3">
      <c r="A271" s="155">
        <v>0.54166666666666696</v>
      </c>
      <c r="B271" s="154" t="s">
        <v>62</v>
      </c>
      <c r="C271" s="154" t="s">
        <v>62</v>
      </c>
      <c r="D271" s="154" t="s">
        <v>62</v>
      </c>
      <c r="E271" s="154" t="s">
        <v>62</v>
      </c>
      <c r="F271" s="154" t="s">
        <v>62</v>
      </c>
      <c r="G271" s="154" t="s">
        <v>62</v>
      </c>
      <c r="H271" s="154" t="s">
        <v>62</v>
      </c>
      <c r="I271" s="154" t="s">
        <v>62</v>
      </c>
      <c r="J271" s="154" t="s">
        <v>62</v>
      </c>
      <c r="K271" s="154" t="s">
        <v>62</v>
      </c>
      <c r="L271" s="154" t="s">
        <v>62</v>
      </c>
      <c r="M271" s="154" t="s">
        <v>62</v>
      </c>
      <c r="N271" s="154" t="s">
        <v>62</v>
      </c>
      <c r="O271" s="154" t="s">
        <v>62</v>
      </c>
      <c r="P271" s="2"/>
    </row>
    <row r="272" spans="1:16" ht="13.5" customHeight="1" x14ac:dyDescent="0.3">
      <c r="A272" s="155">
        <v>0.55208333333333304</v>
      </c>
      <c r="B272" s="154" t="s">
        <v>62</v>
      </c>
      <c r="C272" s="154" t="s">
        <v>62</v>
      </c>
      <c r="D272" s="154" t="s">
        <v>62</v>
      </c>
      <c r="E272" s="154" t="s">
        <v>62</v>
      </c>
      <c r="F272" s="154" t="s">
        <v>62</v>
      </c>
      <c r="G272" s="154" t="s">
        <v>62</v>
      </c>
      <c r="H272" s="154" t="s">
        <v>62</v>
      </c>
      <c r="I272" s="154" t="s">
        <v>62</v>
      </c>
      <c r="J272" s="154" t="s">
        <v>62</v>
      </c>
      <c r="K272" s="154" t="s">
        <v>62</v>
      </c>
      <c r="L272" s="154" t="s">
        <v>62</v>
      </c>
      <c r="M272" s="154" t="s">
        <v>62</v>
      </c>
      <c r="N272" s="154" t="s">
        <v>62</v>
      </c>
      <c r="O272" s="154" t="s">
        <v>62</v>
      </c>
      <c r="P272" s="2"/>
    </row>
    <row r="273" spans="1:16" ht="13.5" customHeight="1" x14ac:dyDescent="0.3">
      <c r="A273" s="155">
        <v>0.5625</v>
      </c>
      <c r="B273" s="154" t="s">
        <v>62</v>
      </c>
      <c r="C273" s="154" t="s">
        <v>62</v>
      </c>
      <c r="D273" s="154" t="s">
        <v>62</v>
      </c>
      <c r="E273" s="154" t="s">
        <v>62</v>
      </c>
      <c r="F273" s="154" t="s">
        <v>62</v>
      </c>
      <c r="G273" s="154" t="s">
        <v>62</v>
      </c>
      <c r="H273" s="154" t="s">
        <v>62</v>
      </c>
      <c r="I273" s="154" t="s">
        <v>62</v>
      </c>
      <c r="J273" s="154" t="s">
        <v>62</v>
      </c>
      <c r="K273" s="154" t="s">
        <v>62</v>
      </c>
      <c r="L273" s="154" t="s">
        <v>62</v>
      </c>
      <c r="M273" s="154" t="s">
        <v>62</v>
      </c>
      <c r="N273" s="154" t="s">
        <v>62</v>
      </c>
      <c r="O273" s="154" t="s">
        <v>62</v>
      </c>
      <c r="P273" s="2"/>
    </row>
    <row r="274" spans="1:16" ht="13.5" customHeight="1" x14ac:dyDescent="0.3">
      <c r="A274" s="155">
        <v>0.57291666666666696</v>
      </c>
      <c r="B274" s="154" t="s">
        <v>62</v>
      </c>
      <c r="C274" s="154" t="s">
        <v>62</v>
      </c>
      <c r="D274" s="154" t="s">
        <v>62</v>
      </c>
      <c r="E274" s="154" t="s">
        <v>62</v>
      </c>
      <c r="F274" s="154" t="s">
        <v>62</v>
      </c>
      <c r="G274" s="154" t="s">
        <v>62</v>
      </c>
      <c r="H274" s="154" t="s">
        <v>62</v>
      </c>
      <c r="I274" s="154" t="s">
        <v>62</v>
      </c>
      <c r="J274" s="154" t="s">
        <v>62</v>
      </c>
      <c r="K274" s="154" t="s">
        <v>62</v>
      </c>
      <c r="L274" s="154" t="s">
        <v>62</v>
      </c>
      <c r="M274" s="154" t="s">
        <v>62</v>
      </c>
      <c r="N274" s="154" t="s">
        <v>62</v>
      </c>
      <c r="O274" s="154" t="s">
        <v>62</v>
      </c>
      <c r="P274" s="2"/>
    </row>
    <row r="275" spans="1:16" ht="13.5" customHeight="1" x14ac:dyDescent="0.3">
      <c r="A275" s="155">
        <v>0.58333333333333304</v>
      </c>
      <c r="B275" s="154" t="s">
        <v>62</v>
      </c>
      <c r="C275" s="154" t="s">
        <v>62</v>
      </c>
      <c r="D275" s="154" t="s">
        <v>62</v>
      </c>
      <c r="E275" s="154" t="s">
        <v>62</v>
      </c>
      <c r="F275" s="154" t="s">
        <v>62</v>
      </c>
      <c r="G275" s="154" t="s">
        <v>62</v>
      </c>
      <c r="H275" s="154" t="s">
        <v>62</v>
      </c>
      <c r="I275" s="154" t="s">
        <v>62</v>
      </c>
      <c r="J275" s="154" t="s">
        <v>62</v>
      </c>
      <c r="K275" s="154" t="s">
        <v>62</v>
      </c>
      <c r="L275" s="154" t="s">
        <v>62</v>
      </c>
      <c r="M275" s="154" t="s">
        <v>62</v>
      </c>
      <c r="N275" s="154" t="s">
        <v>62</v>
      </c>
      <c r="O275" s="154" t="s">
        <v>62</v>
      </c>
      <c r="P275" s="2"/>
    </row>
    <row r="276" spans="1:16" ht="13.5" customHeight="1" x14ac:dyDescent="0.3">
      <c r="A276" s="155">
        <v>0.59375</v>
      </c>
      <c r="B276" s="154" t="s">
        <v>62</v>
      </c>
      <c r="C276" s="154" t="s">
        <v>62</v>
      </c>
      <c r="D276" s="154" t="s">
        <v>62</v>
      </c>
      <c r="E276" s="154" t="s">
        <v>62</v>
      </c>
      <c r="F276" s="154" t="s">
        <v>62</v>
      </c>
      <c r="G276" s="154" t="s">
        <v>62</v>
      </c>
      <c r="H276" s="154" t="s">
        <v>62</v>
      </c>
      <c r="I276" s="154" t="s">
        <v>62</v>
      </c>
      <c r="J276" s="154" t="s">
        <v>62</v>
      </c>
      <c r="K276" s="154" t="s">
        <v>62</v>
      </c>
      <c r="L276" s="154" t="s">
        <v>62</v>
      </c>
      <c r="M276" s="154" t="s">
        <v>62</v>
      </c>
      <c r="N276" s="154" t="s">
        <v>62</v>
      </c>
      <c r="O276" s="154" t="s">
        <v>62</v>
      </c>
      <c r="P276" s="2"/>
    </row>
    <row r="277" spans="1:16" ht="13.5" customHeight="1" x14ac:dyDescent="0.3">
      <c r="A277" s="155">
        <v>0.60416666666666696</v>
      </c>
      <c r="B277" s="154" t="s">
        <v>62</v>
      </c>
      <c r="C277" s="154" t="s">
        <v>62</v>
      </c>
      <c r="D277" s="154" t="s">
        <v>62</v>
      </c>
      <c r="E277" s="154" t="s">
        <v>62</v>
      </c>
      <c r="F277" s="154" t="s">
        <v>62</v>
      </c>
      <c r="G277" s="154" t="s">
        <v>62</v>
      </c>
      <c r="H277" s="154" t="s">
        <v>62</v>
      </c>
      <c r="I277" s="154" t="s">
        <v>62</v>
      </c>
      <c r="J277" s="154" t="s">
        <v>62</v>
      </c>
      <c r="K277" s="154" t="s">
        <v>62</v>
      </c>
      <c r="L277" s="154" t="s">
        <v>62</v>
      </c>
      <c r="M277" s="154" t="s">
        <v>62</v>
      </c>
      <c r="N277" s="154" t="s">
        <v>62</v>
      </c>
      <c r="O277" s="154" t="s">
        <v>62</v>
      </c>
      <c r="P277" s="2"/>
    </row>
    <row r="278" spans="1:16" ht="13.5" customHeight="1" x14ac:dyDescent="0.3">
      <c r="A278" s="155">
        <v>0.61458333333333304</v>
      </c>
      <c r="B278" s="154" t="s">
        <v>62</v>
      </c>
      <c r="C278" s="154" t="s">
        <v>62</v>
      </c>
      <c r="D278" s="154" t="s">
        <v>62</v>
      </c>
      <c r="E278" s="154" t="s">
        <v>62</v>
      </c>
      <c r="F278" s="154" t="s">
        <v>62</v>
      </c>
      <c r="G278" s="154" t="s">
        <v>62</v>
      </c>
      <c r="H278" s="154" t="s">
        <v>62</v>
      </c>
      <c r="I278" s="154" t="s">
        <v>62</v>
      </c>
      <c r="J278" s="154" t="s">
        <v>62</v>
      </c>
      <c r="K278" s="154" t="s">
        <v>62</v>
      </c>
      <c r="L278" s="154" t="s">
        <v>62</v>
      </c>
      <c r="M278" s="154" t="s">
        <v>62</v>
      </c>
      <c r="N278" s="154" t="s">
        <v>62</v>
      </c>
      <c r="O278" s="154" t="s">
        <v>62</v>
      </c>
      <c r="P278" s="2"/>
    </row>
    <row r="279" spans="1:16" ht="13.5" customHeight="1" x14ac:dyDescent="0.3">
      <c r="A279" s="155">
        <v>0.625</v>
      </c>
      <c r="B279" s="154" t="s">
        <v>62</v>
      </c>
      <c r="C279" s="154" t="s">
        <v>62</v>
      </c>
      <c r="D279" s="154" t="s">
        <v>62</v>
      </c>
      <c r="E279" s="154" t="s">
        <v>62</v>
      </c>
      <c r="F279" s="154" t="s">
        <v>62</v>
      </c>
      <c r="G279" s="154" t="s">
        <v>62</v>
      </c>
      <c r="H279" s="154" t="s">
        <v>62</v>
      </c>
      <c r="I279" s="154" t="s">
        <v>62</v>
      </c>
      <c r="J279" s="154" t="s">
        <v>62</v>
      </c>
      <c r="K279" s="154" t="s">
        <v>62</v>
      </c>
      <c r="L279" s="154" t="s">
        <v>62</v>
      </c>
      <c r="M279" s="154" t="s">
        <v>62</v>
      </c>
      <c r="N279" s="154" t="s">
        <v>62</v>
      </c>
      <c r="O279" s="154" t="s">
        <v>62</v>
      </c>
      <c r="P279" s="2"/>
    </row>
    <row r="280" spans="1:16" ht="13.5" customHeight="1" x14ac:dyDescent="0.3">
      <c r="A280" s="155">
        <v>0.63541666666666696</v>
      </c>
      <c r="B280" s="154" t="s">
        <v>62</v>
      </c>
      <c r="C280" s="154" t="s">
        <v>62</v>
      </c>
      <c r="D280" s="154" t="s">
        <v>62</v>
      </c>
      <c r="E280" s="154" t="s">
        <v>62</v>
      </c>
      <c r="F280" s="154" t="s">
        <v>62</v>
      </c>
      <c r="G280" s="154" t="s">
        <v>62</v>
      </c>
      <c r="H280" s="154" t="s">
        <v>62</v>
      </c>
      <c r="I280" s="154" t="s">
        <v>62</v>
      </c>
      <c r="J280" s="154" t="s">
        <v>62</v>
      </c>
      <c r="K280" s="154" t="s">
        <v>62</v>
      </c>
      <c r="L280" s="154" t="s">
        <v>62</v>
      </c>
      <c r="M280" s="154" t="s">
        <v>62</v>
      </c>
      <c r="N280" s="154" t="s">
        <v>62</v>
      </c>
      <c r="O280" s="154" t="s">
        <v>62</v>
      </c>
      <c r="P280" s="2"/>
    </row>
    <row r="281" spans="1:16" ht="13.5" customHeight="1" x14ac:dyDescent="0.3">
      <c r="A281" s="155">
        <v>0.64583333333333304</v>
      </c>
      <c r="B281" s="154" t="s">
        <v>62</v>
      </c>
      <c r="C281" s="154" t="s">
        <v>62</v>
      </c>
      <c r="D281" s="154" t="s">
        <v>62</v>
      </c>
      <c r="E281" s="154" t="s">
        <v>62</v>
      </c>
      <c r="F281" s="154" t="s">
        <v>62</v>
      </c>
      <c r="G281" s="154" t="s">
        <v>62</v>
      </c>
      <c r="H281" s="154" t="s">
        <v>62</v>
      </c>
      <c r="I281" s="154" t="s">
        <v>62</v>
      </c>
      <c r="J281" s="154" t="s">
        <v>62</v>
      </c>
      <c r="K281" s="154" t="s">
        <v>62</v>
      </c>
      <c r="L281" s="154" t="s">
        <v>62</v>
      </c>
      <c r="M281" s="154" t="s">
        <v>62</v>
      </c>
      <c r="N281" s="154" t="s">
        <v>62</v>
      </c>
      <c r="O281" s="154" t="s">
        <v>62</v>
      </c>
      <c r="P281" s="2"/>
    </row>
    <row r="282" spans="1:16" ht="13.5" customHeight="1" x14ac:dyDescent="0.3">
      <c r="A282" s="155">
        <v>0.65625</v>
      </c>
      <c r="B282" s="154" t="s">
        <v>62</v>
      </c>
      <c r="C282" s="154" t="s">
        <v>62</v>
      </c>
      <c r="D282" s="154" t="s">
        <v>62</v>
      </c>
      <c r="E282" s="154" t="s">
        <v>62</v>
      </c>
      <c r="F282" s="154" t="s">
        <v>62</v>
      </c>
      <c r="G282" s="154" t="s">
        <v>62</v>
      </c>
      <c r="H282" s="154" t="s">
        <v>62</v>
      </c>
      <c r="I282" s="154" t="s">
        <v>62</v>
      </c>
      <c r="J282" s="154" t="s">
        <v>62</v>
      </c>
      <c r="K282" s="154" t="s">
        <v>62</v>
      </c>
      <c r="L282" s="154" t="s">
        <v>62</v>
      </c>
      <c r="M282" s="154" t="s">
        <v>62</v>
      </c>
      <c r="N282" s="154" t="s">
        <v>62</v>
      </c>
      <c r="O282" s="154" t="s">
        <v>62</v>
      </c>
      <c r="P282" s="2"/>
    </row>
    <row r="283" spans="1:16" ht="13.5" customHeight="1" x14ac:dyDescent="0.3">
      <c r="A283" s="155">
        <v>0.66666666666666696</v>
      </c>
      <c r="B283" s="154" t="s">
        <v>62</v>
      </c>
      <c r="C283" s="154" t="s">
        <v>62</v>
      </c>
      <c r="D283" s="154" t="s">
        <v>62</v>
      </c>
      <c r="E283" s="154" t="s">
        <v>62</v>
      </c>
      <c r="F283" s="154" t="s">
        <v>62</v>
      </c>
      <c r="G283" s="154" t="s">
        <v>62</v>
      </c>
      <c r="H283" s="154" t="s">
        <v>62</v>
      </c>
      <c r="I283" s="154" t="s">
        <v>62</v>
      </c>
      <c r="J283" s="154" t="s">
        <v>62</v>
      </c>
      <c r="K283" s="154" t="s">
        <v>62</v>
      </c>
      <c r="L283" s="154" t="s">
        <v>62</v>
      </c>
      <c r="M283" s="154" t="s">
        <v>62</v>
      </c>
      <c r="N283" s="154" t="s">
        <v>62</v>
      </c>
      <c r="O283" s="154" t="s">
        <v>62</v>
      </c>
      <c r="P283" s="2"/>
    </row>
    <row r="284" spans="1:16" ht="13.5" customHeight="1" x14ac:dyDescent="0.3">
      <c r="A284" s="155">
        <v>0.67708333333333304</v>
      </c>
      <c r="B284" s="154" t="s">
        <v>62</v>
      </c>
      <c r="C284" s="154" t="s">
        <v>62</v>
      </c>
      <c r="D284" s="154" t="s">
        <v>62</v>
      </c>
      <c r="E284" s="154" t="s">
        <v>62</v>
      </c>
      <c r="F284" s="154" t="s">
        <v>62</v>
      </c>
      <c r="G284" s="154" t="s">
        <v>62</v>
      </c>
      <c r="H284" s="154" t="s">
        <v>62</v>
      </c>
      <c r="I284" s="154" t="s">
        <v>62</v>
      </c>
      <c r="J284" s="154" t="s">
        <v>62</v>
      </c>
      <c r="K284" s="154" t="s">
        <v>62</v>
      </c>
      <c r="L284" s="154" t="s">
        <v>62</v>
      </c>
      <c r="M284" s="154" t="s">
        <v>62</v>
      </c>
      <c r="N284" s="154" t="s">
        <v>62</v>
      </c>
      <c r="O284" s="154" t="s">
        <v>62</v>
      </c>
      <c r="P284" s="2"/>
    </row>
    <row r="285" spans="1:16" ht="13.5" customHeight="1" x14ac:dyDescent="0.3">
      <c r="A285" s="155">
        <v>0.6875</v>
      </c>
      <c r="B285" s="154" t="s">
        <v>62</v>
      </c>
      <c r="C285" s="154" t="s">
        <v>62</v>
      </c>
      <c r="D285" s="154" t="s">
        <v>62</v>
      </c>
      <c r="E285" s="154" t="s">
        <v>62</v>
      </c>
      <c r="F285" s="154" t="s">
        <v>62</v>
      </c>
      <c r="G285" s="154" t="s">
        <v>62</v>
      </c>
      <c r="H285" s="154" t="s">
        <v>62</v>
      </c>
      <c r="I285" s="154" t="s">
        <v>62</v>
      </c>
      <c r="J285" s="154" t="s">
        <v>62</v>
      </c>
      <c r="K285" s="154" t="s">
        <v>62</v>
      </c>
      <c r="L285" s="154" t="s">
        <v>62</v>
      </c>
      <c r="M285" s="154" t="s">
        <v>62</v>
      </c>
      <c r="N285" s="154" t="s">
        <v>62</v>
      </c>
      <c r="O285" s="154" t="s">
        <v>62</v>
      </c>
      <c r="P285" s="2"/>
    </row>
    <row r="286" spans="1:16" ht="13.5" customHeight="1" x14ac:dyDescent="0.3">
      <c r="A286" s="155">
        <v>0.69791666666666696</v>
      </c>
      <c r="B286" s="154" t="s">
        <v>62</v>
      </c>
      <c r="C286" s="154" t="s">
        <v>62</v>
      </c>
      <c r="D286" s="154" t="s">
        <v>62</v>
      </c>
      <c r="E286" s="154" t="s">
        <v>62</v>
      </c>
      <c r="F286" s="154" t="s">
        <v>62</v>
      </c>
      <c r="G286" s="154" t="s">
        <v>62</v>
      </c>
      <c r="H286" s="154" t="s">
        <v>62</v>
      </c>
      <c r="I286" s="154" t="s">
        <v>62</v>
      </c>
      <c r="J286" s="154" t="s">
        <v>62</v>
      </c>
      <c r="K286" s="154" t="s">
        <v>62</v>
      </c>
      <c r="L286" s="154" t="s">
        <v>62</v>
      </c>
      <c r="M286" s="154" t="s">
        <v>62</v>
      </c>
      <c r="N286" s="154" t="s">
        <v>62</v>
      </c>
      <c r="O286" s="154" t="s">
        <v>62</v>
      </c>
      <c r="P286" s="2"/>
    </row>
    <row r="287" spans="1:16" ht="13.5" customHeight="1" x14ac:dyDescent="0.3">
      <c r="A287" s="155">
        <v>0.70833333333333304</v>
      </c>
      <c r="B287" s="154" t="s">
        <v>62</v>
      </c>
      <c r="C287" s="154" t="s">
        <v>62</v>
      </c>
      <c r="D287" s="154" t="s">
        <v>62</v>
      </c>
      <c r="E287" s="154" t="s">
        <v>62</v>
      </c>
      <c r="F287" s="154" t="s">
        <v>62</v>
      </c>
      <c r="G287" s="154" t="s">
        <v>62</v>
      </c>
      <c r="H287" s="154" t="s">
        <v>62</v>
      </c>
      <c r="I287" s="154" t="s">
        <v>62</v>
      </c>
      <c r="J287" s="154" t="s">
        <v>62</v>
      </c>
      <c r="K287" s="154" t="s">
        <v>62</v>
      </c>
      <c r="L287" s="154" t="s">
        <v>62</v>
      </c>
      <c r="M287" s="154" t="s">
        <v>62</v>
      </c>
      <c r="N287" s="154" t="s">
        <v>62</v>
      </c>
      <c r="O287" s="154" t="s">
        <v>62</v>
      </c>
      <c r="P287" s="2"/>
    </row>
    <row r="288" spans="1:16" ht="13.5" customHeight="1" x14ac:dyDescent="0.3">
      <c r="A288" s="155">
        <v>0.71875</v>
      </c>
      <c r="B288" s="154" t="s">
        <v>62</v>
      </c>
      <c r="C288" s="154" t="s">
        <v>62</v>
      </c>
      <c r="D288" s="154" t="s">
        <v>62</v>
      </c>
      <c r="E288" s="154" t="s">
        <v>62</v>
      </c>
      <c r="F288" s="154" t="s">
        <v>62</v>
      </c>
      <c r="G288" s="154" t="s">
        <v>62</v>
      </c>
      <c r="H288" s="154" t="s">
        <v>62</v>
      </c>
      <c r="I288" s="154" t="s">
        <v>62</v>
      </c>
      <c r="J288" s="154" t="s">
        <v>62</v>
      </c>
      <c r="K288" s="154" t="s">
        <v>62</v>
      </c>
      <c r="L288" s="154" t="s">
        <v>62</v>
      </c>
      <c r="M288" s="154" t="s">
        <v>62</v>
      </c>
      <c r="N288" s="154" t="s">
        <v>62</v>
      </c>
      <c r="O288" s="154" t="s">
        <v>62</v>
      </c>
      <c r="P288" s="2"/>
    </row>
    <row r="289" spans="1:16" ht="13.5" customHeight="1" x14ac:dyDescent="0.3">
      <c r="A289" s="155">
        <v>0.72916666666666696</v>
      </c>
      <c r="B289" s="154" t="s">
        <v>62</v>
      </c>
      <c r="C289" s="154" t="s">
        <v>62</v>
      </c>
      <c r="D289" s="154" t="s">
        <v>62</v>
      </c>
      <c r="E289" s="154" t="s">
        <v>62</v>
      </c>
      <c r="F289" s="154" t="s">
        <v>62</v>
      </c>
      <c r="G289" s="154" t="s">
        <v>62</v>
      </c>
      <c r="H289" s="154" t="s">
        <v>62</v>
      </c>
      <c r="I289" s="154" t="s">
        <v>62</v>
      </c>
      <c r="J289" s="154" t="s">
        <v>62</v>
      </c>
      <c r="K289" s="154" t="s">
        <v>62</v>
      </c>
      <c r="L289" s="154" t="s">
        <v>62</v>
      </c>
      <c r="M289" s="154" t="s">
        <v>62</v>
      </c>
      <c r="N289" s="154" t="s">
        <v>62</v>
      </c>
      <c r="O289" s="154" t="s">
        <v>62</v>
      </c>
      <c r="P289" s="2"/>
    </row>
    <row r="290" spans="1:16" ht="13.5" customHeight="1" x14ac:dyDescent="0.3">
      <c r="A290" s="155">
        <v>0.73958333333333304</v>
      </c>
      <c r="B290" s="154" t="s">
        <v>62</v>
      </c>
      <c r="C290" s="154" t="s">
        <v>62</v>
      </c>
      <c r="D290" s="154" t="s">
        <v>62</v>
      </c>
      <c r="E290" s="154" t="s">
        <v>62</v>
      </c>
      <c r="F290" s="154" t="s">
        <v>62</v>
      </c>
      <c r="G290" s="154" t="s">
        <v>62</v>
      </c>
      <c r="H290" s="154" t="s">
        <v>62</v>
      </c>
      <c r="I290" s="154" t="s">
        <v>62</v>
      </c>
      <c r="J290" s="154" t="s">
        <v>62</v>
      </c>
      <c r="K290" s="154" t="s">
        <v>62</v>
      </c>
      <c r="L290" s="154" t="s">
        <v>62</v>
      </c>
      <c r="M290" s="154" t="s">
        <v>62</v>
      </c>
      <c r="N290" s="154" t="s">
        <v>62</v>
      </c>
      <c r="O290" s="154" t="s">
        <v>62</v>
      </c>
      <c r="P290" s="2"/>
    </row>
    <row r="291" spans="1:16" ht="13.5" customHeight="1" x14ac:dyDescent="0.3">
      <c r="A291" s="155">
        <v>0.75</v>
      </c>
      <c r="B291" s="154" t="s">
        <v>62</v>
      </c>
      <c r="C291" s="154" t="s">
        <v>62</v>
      </c>
      <c r="D291" s="154" t="s">
        <v>62</v>
      </c>
      <c r="E291" s="154" t="s">
        <v>62</v>
      </c>
      <c r="F291" s="154" t="s">
        <v>62</v>
      </c>
      <c r="G291" s="154" t="s">
        <v>62</v>
      </c>
      <c r="H291" s="154" t="s">
        <v>62</v>
      </c>
      <c r="I291" s="154" t="s">
        <v>62</v>
      </c>
      <c r="J291" s="154" t="s">
        <v>62</v>
      </c>
      <c r="K291" s="154" t="s">
        <v>62</v>
      </c>
      <c r="L291" s="154" t="s">
        <v>62</v>
      </c>
      <c r="M291" s="154" t="s">
        <v>62</v>
      </c>
      <c r="N291" s="154" t="s">
        <v>62</v>
      </c>
      <c r="O291" s="154" t="s">
        <v>62</v>
      </c>
      <c r="P291" s="2"/>
    </row>
    <row r="292" spans="1:16" ht="13.5" customHeight="1" x14ac:dyDescent="0.3">
      <c r="A292" s="155">
        <v>0.76041666666666696</v>
      </c>
      <c r="B292" s="154" t="s">
        <v>62</v>
      </c>
      <c r="C292" s="154" t="s">
        <v>62</v>
      </c>
      <c r="D292" s="154" t="s">
        <v>62</v>
      </c>
      <c r="E292" s="154" t="s">
        <v>62</v>
      </c>
      <c r="F292" s="154" t="s">
        <v>62</v>
      </c>
      <c r="G292" s="154" t="s">
        <v>62</v>
      </c>
      <c r="H292" s="154" t="s">
        <v>62</v>
      </c>
      <c r="I292" s="154" t="s">
        <v>62</v>
      </c>
      <c r="J292" s="154" t="s">
        <v>62</v>
      </c>
      <c r="K292" s="154" t="s">
        <v>62</v>
      </c>
      <c r="L292" s="154" t="s">
        <v>62</v>
      </c>
      <c r="M292" s="154" t="s">
        <v>62</v>
      </c>
      <c r="N292" s="154" t="s">
        <v>62</v>
      </c>
      <c r="O292" s="154" t="s">
        <v>62</v>
      </c>
      <c r="P292" s="2"/>
    </row>
    <row r="293" spans="1:16" ht="13.5" customHeight="1" x14ac:dyDescent="0.3">
      <c r="A293" s="155">
        <v>0.77083333333333304</v>
      </c>
      <c r="B293" s="154" t="s">
        <v>62</v>
      </c>
      <c r="C293" s="154" t="s">
        <v>62</v>
      </c>
      <c r="D293" s="154" t="s">
        <v>62</v>
      </c>
      <c r="E293" s="154" t="s">
        <v>62</v>
      </c>
      <c r="F293" s="154" t="s">
        <v>62</v>
      </c>
      <c r="G293" s="154" t="s">
        <v>62</v>
      </c>
      <c r="H293" s="154" t="s">
        <v>62</v>
      </c>
      <c r="I293" s="154" t="s">
        <v>62</v>
      </c>
      <c r="J293" s="154" t="s">
        <v>62</v>
      </c>
      <c r="K293" s="154" t="s">
        <v>62</v>
      </c>
      <c r="L293" s="154" t="s">
        <v>62</v>
      </c>
      <c r="M293" s="154" t="s">
        <v>62</v>
      </c>
      <c r="N293" s="154" t="s">
        <v>62</v>
      </c>
      <c r="O293" s="154" t="s">
        <v>62</v>
      </c>
      <c r="P293" s="2"/>
    </row>
    <row r="294" spans="1:16" ht="13.5" customHeight="1" x14ac:dyDescent="0.3">
      <c r="A294" s="155">
        <v>0.78125</v>
      </c>
      <c r="B294" s="154" t="s">
        <v>62</v>
      </c>
      <c r="C294" s="154" t="s">
        <v>62</v>
      </c>
      <c r="D294" s="154" t="s">
        <v>62</v>
      </c>
      <c r="E294" s="154" t="s">
        <v>62</v>
      </c>
      <c r="F294" s="154" t="s">
        <v>62</v>
      </c>
      <c r="G294" s="154" t="s">
        <v>62</v>
      </c>
      <c r="H294" s="154" t="s">
        <v>62</v>
      </c>
      <c r="I294" s="154" t="s">
        <v>62</v>
      </c>
      <c r="J294" s="154" t="s">
        <v>62</v>
      </c>
      <c r="K294" s="154" t="s">
        <v>62</v>
      </c>
      <c r="L294" s="154" t="s">
        <v>62</v>
      </c>
      <c r="M294" s="154" t="s">
        <v>62</v>
      </c>
      <c r="N294" s="154" t="s">
        <v>62</v>
      </c>
      <c r="O294" s="154" t="s">
        <v>62</v>
      </c>
      <c r="P294" s="2"/>
    </row>
    <row r="295" spans="1:16" ht="13.5" customHeight="1" x14ac:dyDescent="0.3">
      <c r="A295" s="155">
        <v>0.79166666666666696</v>
      </c>
      <c r="B295" s="154" t="s">
        <v>62</v>
      </c>
      <c r="C295" s="154" t="s">
        <v>62</v>
      </c>
      <c r="D295" s="154" t="s">
        <v>62</v>
      </c>
      <c r="E295" s="154" t="s">
        <v>62</v>
      </c>
      <c r="F295" s="154" t="s">
        <v>62</v>
      </c>
      <c r="G295" s="154" t="s">
        <v>62</v>
      </c>
      <c r="H295" s="154" t="s">
        <v>62</v>
      </c>
      <c r="I295" s="154" t="s">
        <v>62</v>
      </c>
      <c r="J295" s="154" t="s">
        <v>62</v>
      </c>
      <c r="K295" s="154" t="s">
        <v>62</v>
      </c>
      <c r="L295" s="154" t="s">
        <v>62</v>
      </c>
      <c r="M295" s="154" t="s">
        <v>62</v>
      </c>
      <c r="N295" s="154" t="s">
        <v>62</v>
      </c>
      <c r="O295" s="154" t="s">
        <v>62</v>
      </c>
      <c r="P295" s="2"/>
    </row>
    <row r="296" spans="1:16" ht="13.5" customHeight="1" x14ac:dyDescent="0.3">
      <c r="A296" s="155">
        <v>0.80208333333333304</v>
      </c>
      <c r="B296" s="154" t="s">
        <v>62</v>
      </c>
      <c r="C296" s="154" t="s">
        <v>62</v>
      </c>
      <c r="D296" s="154" t="s">
        <v>62</v>
      </c>
      <c r="E296" s="154" t="s">
        <v>62</v>
      </c>
      <c r="F296" s="154" t="s">
        <v>62</v>
      </c>
      <c r="G296" s="154" t="s">
        <v>62</v>
      </c>
      <c r="H296" s="154" t="s">
        <v>62</v>
      </c>
      <c r="I296" s="154" t="s">
        <v>62</v>
      </c>
      <c r="J296" s="154" t="s">
        <v>62</v>
      </c>
      <c r="K296" s="154" t="s">
        <v>62</v>
      </c>
      <c r="L296" s="154" t="s">
        <v>62</v>
      </c>
      <c r="M296" s="154" t="s">
        <v>62</v>
      </c>
      <c r="N296" s="154" t="s">
        <v>62</v>
      </c>
      <c r="O296" s="154" t="s">
        <v>62</v>
      </c>
      <c r="P296" s="2"/>
    </row>
    <row r="297" spans="1:16" ht="13.5" customHeight="1" x14ac:dyDescent="0.3">
      <c r="A297" s="155">
        <v>0.8125</v>
      </c>
      <c r="B297" s="154" t="s">
        <v>62</v>
      </c>
      <c r="C297" s="154" t="s">
        <v>62</v>
      </c>
      <c r="D297" s="154" t="s">
        <v>62</v>
      </c>
      <c r="E297" s="154" t="s">
        <v>62</v>
      </c>
      <c r="F297" s="154" t="s">
        <v>62</v>
      </c>
      <c r="G297" s="154" t="s">
        <v>62</v>
      </c>
      <c r="H297" s="154" t="s">
        <v>62</v>
      </c>
      <c r="I297" s="154" t="s">
        <v>62</v>
      </c>
      <c r="J297" s="154" t="s">
        <v>62</v>
      </c>
      <c r="K297" s="154" t="s">
        <v>62</v>
      </c>
      <c r="L297" s="154" t="s">
        <v>62</v>
      </c>
      <c r="M297" s="154" t="s">
        <v>62</v>
      </c>
      <c r="N297" s="154" t="s">
        <v>62</v>
      </c>
      <c r="O297" s="154" t="s">
        <v>62</v>
      </c>
      <c r="P297" s="2"/>
    </row>
    <row r="298" spans="1:16" ht="13.5" customHeight="1" x14ac:dyDescent="0.3">
      <c r="A298" s="155">
        <v>0.82291666666666696</v>
      </c>
      <c r="B298" s="154" t="s">
        <v>62</v>
      </c>
      <c r="C298" s="154" t="s">
        <v>62</v>
      </c>
      <c r="D298" s="154" t="s">
        <v>62</v>
      </c>
      <c r="E298" s="154" t="s">
        <v>62</v>
      </c>
      <c r="F298" s="154" t="s">
        <v>62</v>
      </c>
      <c r="G298" s="154" t="s">
        <v>62</v>
      </c>
      <c r="H298" s="154" t="s">
        <v>62</v>
      </c>
      <c r="I298" s="154" t="s">
        <v>62</v>
      </c>
      <c r="J298" s="154" t="s">
        <v>62</v>
      </c>
      <c r="K298" s="154" t="s">
        <v>62</v>
      </c>
      <c r="L298" s="154" t="s">
        <v>62</v>
      </c>
      <c r="M298" s="154" t="s">
        <v>62</v>
      </c>
      <c r="N298" s="154" t="s">
        <v>62</v>
      </c>
      <c r="O298" s="154" t="s">
        <v>62</v>
      </c>
      <c r="P298" s="2"/>
    </row>
    <row r="299" spans="1:16" ht="13.5" customHeight="1" x14ac:dyDescent="0.3">
      <c r="A299" s="155">
        <v>0.83333333333333304</v>
      </c>
      <c r="B299" s="154" t="s">
        <v>62</v>
      </c>
      <c r="C299" s="154" t="s">
        <v>62</v>
      </c>
      <c r="D299" s="154" t="s">
        <v>62</v>
      </c>
      <c r="E299" s="154" t="s">
        <v>62</v>
      </c>
      <c r="F299" s="154" t="s">
        <v>62</v>
      </c>
      <c r="G299" s="154" t="s">
        <v>62</v>
      </c>
      <c r="H299" s="154" t="s">
        <v>62</v>
      </c>
      <c r="I299" s="154" t="s">
        <v>62</v>
      </c>
      <c r="J299" s="154" t="s">
        <v>62</v>
      </c>
      <c r="K299" s="154" t="s">
        <v>62</v>
      </c>
      <c r="L299" s="154" t="s">
        <v>62</v>
      </c>
      <c r="M299" s="154" t="s">
        <v>62</v>
      </c>
      <c r="N299" s="154" t="s">
        <v>62</v>
      </c>
      <c r="O299" s="154" t="s">
        <v>62</v>
      </c>
      <c r="P299" s="2"/>
    </row>
    <row r="300" spans="1:16" ht="13.5" customHeight="1" x14ac:dyDescent="0.3">
      <c r="A300" s="155">
        <v>0.84375</v>
      </c>
      <c r="B300" s="154" t="s">
        <v>62</v>
      </c>
      <c r="C300" s="154" t="s">
        <v>62</v>
      </c>
      <c r="D300" s="154" t="s">
        <v>62</v>
      </c>
      <c r="E300" s="154" t="s">
        <v>62</v>
      </c>
      <c r="F300" s="154" t="s">
        <v>62</v>
      </c>
      <c r="G300" s="154" t="s">
        <v>62</v>
      </c>
      <c r="H300" s="154" t="s">
        <v>62</v>
      </c>
      <c r="I300" s="154" t="s">
        <v>62</v>
      </c>
      <c r="J300" s="154" t="s">
        <v>62</v>
      </c>
      <c r="K300" s="154" t="s">
        <v>62</v>
      </c>
      <c r="L300" s="154" t="s">
        <v>62</v>
      </c>
      <c r="M300" s="154" t="s">
        <v>62</v>
      </c>
      <c r="N300" s="154" t="s">
        <v>62</v>
      </c>
      <c r="O300" s="154" t="s">
        <v>62</v>
      </c>
      <c r="P300" s="2"/>
    </row>
    <row r="301" spans="1:16" ht="13.5" customHeight="1" x14ac:dyDescent="0.3">
      <c r="A301" s="155">
        <v>0.85416666666666696</v>
      </c>
      <c r="B301" s="154" t="s">
        <v>62</v>
      </c>
      <c r="C301" s="154" t="s">
        <v>62</v>
      </c>
      <c r="D301" s="154" t="s">
        <v>62</v>
      </c>
      <c r="E301" s="154" t="s">
        <v>62</v>
      </c>
      <c r="F301" s="154" t="s">
        <v>62</v>
      </c>
      <c r="G301" s="154" t="s">
        <v>62</v>
      </c>
      <c r="H301" s="154" t="s">
        <v>62</v>
      </c>
      <c r="I301" s="154" t="s">
        <v>62</v>
      </c>
      <c r="J301" s="154" t="s">
        <v>62</v>
      </c>
      <c r="K301" s="154" t="s">
        <v>62</v>
      </c>
      <c r="L301" s="154" t="s">
        <v>62</v>
      </c>
      <c r="M301" s="154" t="s">
        <v>62</v>
      </c>
      <c r="N301" s="154" t="s">
        <v>62</v>
      </c>
      <c r="O301" s="154" t="s">
        <v>62</v>
      </c>
      <c r="P301" s="2"/>
    </row>
    <row r="302" spans="1:16" ht="13.5" customHeight="1" x14ac:dyDescent="0.3">
      <c r="A302" s="155">
        <v>0.86458333333333304</v>
      </c>
      <c r="B302" s="154" t="s">
        <v>62</v>
      </c>
      <c r="C302" s="154" t="s">
        <v>62</v>
      </c>
      <c r="D302" s="154" t="s">
        <v>62</v>
      </c>
      <c r="E302" s="154" t="s">
        <v>62</v>
      </c>
      <c r="F302" s="154" t="s">
        <v>62</v>
      </c>
      <c r="G302" s="154" t="s">
        <v>62</v>
      </c>
      <c r="H302" s="154" t="s">
        <v>62</v>
      </c>
      <c r="I302" s="154" t="s">
        <v>62</v>
      </c>
      <c r="J302" s="154" t="s">
        <v>62</v>
      </c>
      <c r="K302" s="154" t="s">
        <v>62</v>
      </c>
      <c r="L302" s="154" t="s">
        <v>62</v>
      </c>
      <c r="M302" s="154" t="s">
        <v>62</v>
      </c>
      <c r="N302" s="154" t="s">
        <v>62</v>
      </c>
      <c r="O302" s="154" t="s">
        <v>62</v>
      </c>
      <c r="P302" s="2"/>
    </row>
    <row r="303" spans="1:16" ht="13.5" customHeight="1" x14ac:dyDescent="0.3">
      <c r="A303" s="155">
        <v>0.875</v>
      </c>
      <c r="B303" s="154" t="s">
        <v>62</v>
      </c>
      <c r="C303" s="154" t="s">
        <v>62</v>
      </c>
      <c r="D303" s="154" t="s">
        <v>62</v>
      </c>
      <c r="E303" s="154" t="s">
        <v>62</v>
      </c>
      <c r="F303" s="154" t="s">
        <v>62</v>
      </c>
      <c r="G303" s="154" t="s">
        <v>62</v>
      </c>
      <c r="H303" s="154" t="s">
        <v>62</v>
      </c>
      <c r="I303" s="154" t="s">
        <v>62</v>
      </c>
      <c r="J303" s="154" t="s">
        <v>62</v>
      </c>
      <c r="K303" s="154" t="s">
        <v>62</v>
      </c>
      <c r="L303" s="154" t="s">
        <v>62</v>
      </c>
      <c r="M303" s="154" t="s">
        <v>62</v>
      </c>
      <c r="N303" s="154" t="s">
        <v>62</v>
      </c>
      <c r="O303" s="154" t="s">
        <v>62</v>
      </c>
      <c r="P303" s="2"/>
    </row>
    <row r="304" spans="1:16" ht="13.5" customHeight="1" x14ac:dyDescent="0.3">
      <c r="A304" s="155">
        <v>0.88541666666666696</v>
      </c>
      <c r="B304" s="154" t="s">
        <v>62</v>
      </c>
      <c r="C304" s="154" t="s">
        <v>62</v>
      </c>
      <c r="D304" s="154" t="s">
        <v>62</v>
      </c>
      <c r="E304" s="154" t="s">
        <v>62</v>
      </c>
      <c r="F304" s="154" t="s">
        <v>62</v>
      </c>
      <c r="G304" s="154" t="s">
        <v>62</v>
      </c>
      <c r="H304" s="154" t="s">
        <v>62</v>
      </c>
      <c r="I304" s="154" t="s">
        <v>62</v>
      </c>
      <c r="J304" s="154" t="s">
        <v>62</v>
      </c>
      <c r="K304" s="154" t="s">
        <v>62</v>
      </c>
      <c r="L304" s="154" t="s">
        <v>62</v>
      </c>
      <c r="M304" s="154" t="s">
        <v>62</v>
      </c>
      <c r="N304" s="154" t="s">
        <v>62</v>
      </c>
      <c r="O304" s="154" t="s">
        <v>62</v>
      </c>
      <c r="P304" s="2"/>
    </row>
    <row r="305" spans="1:16" ht="13.5" customHeight="1" x14ac:dyDescent="0.3">
      <c r="A305" s="155">
        <v>0.89583333333333304</v>
      </c>
      <c r="B305" s="154" t="s">
        <v>62</v>
      </c>
      <c r="C305" s="154" t="s">
        <v>62</v>
      </c>
      <c r="D305" s="154" t="s">
        <v>62</v>
      </c>
      <c r="E305" s="154" t="s">
        <v>62</v>
      </c>
      <c r="F305" s="154" t="s">
        <v>62</v>
      </c>
      <c r="G305" s="154" t="s">
        <v>62</v>
      </c>
      <c r="H305" s="154" t="s">
        <v>62</v>
      </c>
      <c r="I305" s="154" t="s">
        <v>62</v>
      </c>
      <c r="J305" s="154" t="s">
        <v>62</v>
      </c>
      <c r="K305" s="154" t="s">
        <v>62</v>
      </c>
      <c r="L305" s="154" t="s">
        <v>62</v>
      </c>
      <c r="M305" s="154" t="s">
        <v>62</v>
      </c>
      <c r="N305" s="154" t="s">
        <v>62</v>
      </c>
      <c r="O305" s="154" t="s">
        <v>62</v>
      </c>
      <c r="P305" s="2"/>
    </row>
    <row r="306" spans="1:16" ht="13.5" customHeight="1" x14ac:dyDescent="0.3">
      <c r="A306" s="155">
        <v>0.90625</v>
      </c>
      <c r="B306" s="154" t="s">
        <v>62</v>
      </c>
      <c r="C306" s="154" t="s">
        <v>62</v>
      </c>
      <c r="D306" s="154" t="s">
        <v>62</v>
      </c>
      <c r="E306" s="154" t="s">
        <v>62</v>
      </c>
      <c r="F306" s="154" t="s">
        <v>62</v>
      </c>
      <c r="G306" s="154" t="s">
        <v>62</v>
      </c>
      <c r="H306" s="154" t="s">
        <v>62</v>
      </c>
      <c r="I306" s="154" t="s">
        <v>62</v>
      </c>
      <c r="J306" s="154" t="s">
        <v>62</v>
      </c>
      <c r="K306" s="154" t="s">
        <v>62</v>
      </c>
      <c r="L306" s="154" t="s">
        <v>62</v>
      </c>
      <c r="M306" s="154" t="s">
        <v>62</v>
      </c>
      <c r="N306" s="154" t="s">
        <v>62</v>
      </c>
      <c r="O306" s="154" t="s">
        <v>62</v>
      </c>
      <c r="P306" s="2"/>
    </row>
    <row r="307" spans="1:16" ht="13.5" customHeight="1" x14ac:dyDescent="0.3">
      <c r="A307" s="155">
        <v>0.91666666666666696</v>
      </c>
      <c r="B307" s="154" t="s">
        <v>62</v>
      </c>
      <c r="C307" s="154" t="s">
        <v>62</v>
      </c>
      <c r="D307" s="154" t="s">
        <v>62</v>
      </c>
      <c r="E307" s="154" t="s">
        <v>62</v>
      </c>
      <c r="F307" s="154" t="s">
        <v>62</v>
      </c>
      <c r="G307" s="154" t="s">
        <v>62</v>
      </c>
      <c r="H307" s="154" t="s">
        <v>62</v>
      </c>
      <c r="I307" s="154" t="s">
        <v>62</v>
      </c>
      <c r="J307" s="154" t="s">
        <v>62</v>
      </c>
      <c r="K307" s="154" t="s">
        <v>62</v>
      </c>
      <c r="L307" s="154" t="s">
        <v>62</v>
      </c>
      <c r="M307" s="154" t="s">
        <v>62</v>
      </c>
      <c r="N307" s="154" t="s">
        <v>62</v>
      </c>
      <c r="O307" s="154" t="s">
        <v>62</v>
      </c>
      <c r="P307" s="2"/>
    </row>
    <row r="308" spans="1:16" ht="13.5" customHeight="1" x14ac:dyDescent="0.3">
      <c r="A308" s="155">
        <v>0.92708333333333304</v>
      </c>
      <c r="B308" s="154" t="s">
        <v>62</v>
      </c>
      <c r="C308" s="154" t="s">
        <v>62</v>
      </c>
      <c r="D308" s="154" t="s">
        <v>62</v>
      </c>
      <c r="E308" s="154" t="s">
        <v>62</v>
      </c>
      <c r="F308" s="154" t="s">
        <v>62</v>
      </c>
      <c r="G308" s="154" t="s">
        <v>62</v>
      </c>
      <c r="H308" s="154" t="s">
        <v>62</v>
      </c>
      <c r="I308" s="154" t="s">
        <v>62</v>
      </c>
      <c r="J308" s="154" t="s">
        <v>62</v>
      </c>
      <c r="K308" s="154" t="s">
        <v>62</v>
      </c>
      <c r="L308" s="154" t="s">
        <v>62</v>
      </c>
      <c r="M308" s="154" t="s">
        <v>62</v>
      </c>
      <c r="N308" s="154" t="s">
        <v>62</v>
      </c>
      <c r="O308" s="154" t="s">
        <v>62</v>
      </c>
      <c r="P308" s="2"/>
    </row>
    <row r="309" spans="1:16" ht="13.5" customHeight="1" x14ac:dyDescent="0.3">
      <c r="A309" s="155">
        <v>0.9375</v>
      </c>
      <c r="B309" s="154" t="s">
        <v>62</v>
      </c>
      <c r="C309" s="154" t="s">
        <v>62</v>
      </c>
      <c r="D309" s="154" t="s">
        <v>62</v>
      </c>
      <c r="E309" s="154" t="s">
        <v>62</v>
      </c>
      <c r="F309" s="154" t="s">
        <v>62</v>
      </c>
      <c r="G309" s="154" t="s">
        <v>62</v>
      </c>
      <c r="H309" s="154" t="s">
        <v>62</v>
      </c>
      <c r="I309" s="154" t="s">
        <v>62</v>
      </c>
      <c r="J309" s="154" t="s">
        <v>62</v>
      </c>
      <c r="K309" s="154" t="s">
        <v>62</v>
      </c>
      <c r="L309" s="154" t="s">
        <v>62</v>
      </c>
      <c r="M309" s="154" t="s">
        <v>62</v>
      </c>
      <c r="N309" s="154" t="s">
        <v>62</v>
      </c>
      <c r="O309" s="154" t="s">
        <v>62</v>
      </c>
      <c r="P309" s="2"/>
    </row>
    <row r="310" spans="1:16" ht="13.5" customHeight="1" x14ac:dyDescent="0.3">
      <c r="A310" s="155">
        <v>0.94791666666666696</v>
      </c>
      <c r="B310" s="154" t="s">
        <v>62</v>
      </c>
      <c r="C310" s="154" t="s">
        <v>62</v>
      </c>
      <c r="D310" s="154" t="s">
        <v>62</v>
      </c>
      <c r="E310" s="154" t="s">
        <v>62</v>
      </c>
      <c r="F310" s="154" t="s">
        <v>62</v>
      </c>
      <c r="G310" s="154" t="s">
        <v>62</v>
      </c>
      <c r="H310" s="154" t="s">
        <v>62</v>
      </c>
      <c r="I310" s="154" t="s">
        <v>62</v>
      </c>
      <c r="J310" s="154" t="s">
        <v>62</v>
      </c>
      <c r="K310" s="154" t="s">
        <v>62</v>
      </c>
      <c r="L310" s="154" t="s">
        <v>62</v>
      </c>
      <c r="M310" s="154" t="s">
        <v>62</v>
      </c>
      <c r="N310" s="154" t="s">
        <v>62</v>
      </c>
      <c r="O310" s="154" t="s">
        <v>62</v>
      </c>
      <c r="P310" s="2"/>
    </row>
    <row r="311" spans="1:16" ht="13.5" customHeight="1" x14ac:dyDescent="0.3">
      <c r="A311" s="155">
        <v>0.95833333333333304</v>
      </c>
      <c r="B311" s="154" t="s">
        <v>62</v>
      </c>
      <c r="C311" s="154" t="s">
        <v>62</v>
      </c>
      <c r="D311" s="154" t="s">
        <v>62</v>
      </c>
      <c r="E311" s="154" t="s">
        <v>62</v>
      </c>
      <c r="F311" s="154" t="s">
        <v>62</v>
      </c>
      <c r="G311" s="154" t="s">
        <v>62</v>
      </c>
      <c r="H311" s="154" t="s">
        <v>62</v>
      </c>
      <c r="I311" s="154" t="s">
        <v>62</v>
      </c>
      <c r="J311" s="154" t="s">
        <v>62</v>
      </c>
      <c r="K311" s="154" t="s">
        <v>62</v>
      </c>
      <c r="L311" s="154" t="s">
        <v>62</v>
      </c>
      <c r="M311" s="154" t="s">
        <v>62</v>
      </c>
      <c r="N311" s="154" t="s">
        <v>62</v>
      </c>
      <c r="O311" s="154" t="s">
        <v>62</v>
      </c>
      <c r="P311" s="2"/>
    </row>
    <row r="312" spans="1:16" ht="13.5" customHeight="1" x14ac:dyDescent="0.3">
      <c r="A312" s="155">
        <v>0.96875</v>
      </c>
      <c r="B312" s="154" t="s">
        <v>62</v>
      </c>
      <c r="C312" s="154" t="s">
        <v>62</v>
      </c>
      <c r="D312" s="154" t="s">
        <v>62</v>
      </c>
      <c r="E312" s="154" t="s">
        <v>62</v>
      </c>
      <c r="F312" s="154" t="s">
        <v>62</v>
      </c>
      <c r="G312" s="154" t="s">
        <v>62</v>
      </c>
      <c r="H312" s="154" t="s">
        <v>62</v>
      </c>
      <c r="I312" s="154" t="s">
        <v>62</v>
      </c>
      <c r="J312" s="154" t="s">
        <v>62</v>
      </c>
      <c r="K312" s="154" t="s">
        <v>62</v>
      </c>
      <c r="L312" s="154" t="s">
        <v>62</v>
      </c>
      <c r="M312" s="154" t="s">
        <v>62</v>
      </c>
      <c r="N312" s="154" t="s">
        <v>62</v>
      </c>
      <c r="O312" s="154" t="s">
        <v>62</v>
      </c>
      <c r="P312" s="2"/>
    </row>
    <row r="313" spans="1:16" ht="13.5" customHeight="1" x14ac:dyDescent="0.3">
      <c r="A313" s="155">
        <v>0.97916666666666696</v>
      </c>
      <c r="B313" s="154" t="s">
        <v>62</v>
      </c>
      <c r="C313" s="154" t="s">
        <v>62</v>
      </c>
      <c r="D313" s="154" t="s">
        <v>62</v>
      </c>
      <c r="E313" s="154" t="s">
        <v>62</v>
      </c>
      <c r="F313" s="154" t="s">
        <v>62</v>
      </c>
      <c r="G313" s="154" t="s">
        <v>62</v>
      </c>
      <c r="H313" s="154" t="s">
        <v>62</v>
      </c>
      <c r="I313" s="154" t="s">
        <v>62</v>
      </c>
      <c r="J313" s="154" t="s">
        <v>62</v>
      </c>
      <c r="K313" s="154" t="s">
        <v>62</v>
      </c>
      <c r="L313" s="154" t="s">
        <v>62</v>
      </c>
      <c r="M313" s="154" t="s">
        <v>62</v>
      </c>
      <c r="N313" s="154" t="s">
        <v>62</v>
      </c>
      <c r="O313" s="154" t="s">
        <v>62</v>
      </c>
      <c r="P313" s="2"/>
    </row>
    <row r="314" spans="1:16" ht="13.5" customHeight="1" thickBot="1" x14ac:dyDescent="0.35">
      <c r="A314" s="156">
        <v>0.98958333333333304</v>
      </c>
      <c r="B314" s="154" t="s">
        <v>62</v>
      </c>
      <c r="C314" s="154" t="s">
        <v>62</v>
      </c>
      <c r="D314" s="154" t="s">
        <v>62</v>
      </c>
      <c r="E314" s="154" t="s">
        <v>62</v>
      </c>
      <c r="F314" s="154" t="s">
        <v>62</v>
      </c>
      <c r="G314" s="154" t="s">
        <v>62</v>
      </c>
      <c r="H314" s="154" t="s">
        <v>62</v>
      </c>
      <c r="I314" s="154" t="s">
        <v>62</v>
      </c>
      <c r="J314" s="154" t="s">
        <v>62</v>
      </c>
      <c r="K314" s="154" t="s">
        <v>62</v>
      </c>
      <c r="L314" s="154" t="s">
        <v>62</v>
      </c>
      <c r="M314" s="154" t="s">
        <v>62</v>
      </c>
      <c r="N314" s="154" t="s">
        <v>62</v>
      </c>
      <c r="O314" s="154" t="s">
        <v>62</v>
      </c>
      <c r="P314" s="2"/>
    </row>
    <row r="315" spans="1:16" ht="13.5" customHeight="1" thickTop="1" x14ac:dyDescent="0.3">
      <c r="A315" s="157" t="s">
        <v>45</v>
      </c>
      <c r="B315" s="158">
        <f t="shared" ref="B315:M315" si="57">SUM(B247:B294)</f>
        <v>0</v>
      </c>
      <c r="C315" s="158">
        <f t="shared" si="57"/>
        <v>0</v>
      </c>
      <c r="D315" s="158">
        <f t="shared" si="57"/>
        <v>0</v>
      </c>
      <c r="E315" s="158">
        <f t="shared" si="57"/>
        <v>0</v>
      </c>
      <c r="F315" s="158">
        <f t="shared" si="57"/>
        <v>0</v>
      </c>
      <c r="G315" s="158">
        <f t="shared" si="57"/>
        <v>0</v>
      </c>
      <c r="H315" s="158">
        <f t="shared" si="57"/>
        <v>0</v>
      </c>
      <c r="I315" s="158">
        <f t="shared" si="57"/>
        <v>0</v>
      </c>
      <c r="J315" s="158">
        <f t="shared" si="57"/>
        <v>0</v>
      </c>
      <c r="K315" s="158">
        <f t="shared" si="57"/>
        <v>0</v>
      </c>
      <c r="L315" s="158">
        <f t="shared" si="57"/>
        <v>0</v>
      </c>
      <c r="M315" s="158">
        <f t="shared" si="57"/>
        <v>0</v>
      </c>
      <c r="N315" s="159"/>
      <c r="O315" s="159"/>
    </row>
    <row r="316" spans="1:16" ht="13.5" customHeight="1" x14ac:dyDescent="0.3">
      <c r="A316" s="160" t="s">
        <v>46</v>
      </c>
      <c r="B316" s="154">
        <f t="shared" ref="B316:M316" si="58">SUM(B243:B306)</f>
        <v>0</v>
      </c>
      <c r="C316" s="154">
        <f t="shared" si="58"/>
        <v>0</v>
      </c>
      <c r="D316" s="154">
        <f t="shared" si="58"/>
        <v>0</v>
      </c>
      <c r="E316" s="154">
        <f t="shared" si="58"/>
        <v>0</v>
      </c>
      <c r="F316" s="154">
        <f t="shared" si="58"/>
        <v>0</v>
      </c>
      <c r="G316" s="154">
        <f t="shared" si="58"/>
        <v>0</v>
      </c>
      <c r="H316" s="154">
        <f t="shared" si="58"/>
        <v>0</v>
      </c>
      <c r="I316" s="154">
        <f t="shared" si="58"/>
        <v>0</v>
      </c>
      <c r="J316" s="154">
        <f t="shared" si="58"/>
        <v>0</v>
      </c>
      <c r="K316" s="154">
        <f t="shared" si="58"/>
        <v>0</v>
      </c>
      <c r="L316" s="154">
        <f t="shared" si="58"/>
        <v>0</v>
      </c>
      <c r="M316" s="154">
        <f t="shared" si="58"/>
        <v>0</v>
      </c>
      <c r="N316" s="161"/>
      <c r="O316" s="161"/>
    </row>
    <row r="317" spans="1:16" ht="13.5" customHeight="1" x14ac:dyDescent="0.3">
      <c r="A317" s="154" t="s">
        <v>47</v>
      </c>
      <c r="B317" s="154">
        <f t="shared" ref="B317:M317" si="59">SUM(B243:B314)</f>
        <v>0</v>
      </c>
      <c r="C317" s="154">
        <f t="shared" si="59"/>
        <v>0</v>
      </c>
      <c r="D317" s="154">
        <f t="shared" si="59"/>
        <v>0</v>
      </c>
      <c r="E317" s="154">
        <f t="shared" si="59"/>
        <v>0</v>
      </c>
      <c r="F317" s="154">
        <f t="shared" si="59"/>
        <v>0</v>
      </c>
      <c r="G317" s="154">
        <f t="shared" si="59"/>
        <v>0</v>
      </c>
      <c r="H317" s="154">
        <f t="shared" si="59"/>
        <v>0</v>
      </c>
      <c r="I317" s="154">
        <f t="shared" si="59"/>
        <v>0</v>
      </c>
      <c r="J317" s="154">
        <f t="shared" si="59"/>
        <v>0</v>
      </c>
      <c r="K317" s="154">
        <f t="shared" si="59"/>
        <v>0</v>
      </c>
      <c r="L317" s="154">
        <f t="shared" si="59"/>
        <v>0</v>
      </c>
      <c r="M317" s="154">
        <f t="shared" si="59"/>
        <v>0</v>
      </c>
      <c r="N317" s="161"/>
      <c r="O317" s="161"/>
    </row>
    <row r="318" spans="1:16" ht="13.5" customHeight="1" thickBot="1" x14ac:dyDescent="0.35">
      <c r="A318" s="162" t="s">
        <v>48</v>
      </c>
      <c r="B318" s="162">
        <f t="shared" ref="B318:M318" si="60">SUM(B219:B314)</f>
        <v>0</v>
      </c>
      <c r="C318" s="162">
        <f t="shared" si="60"/>
        <v>0</v>
      </c>
      <c r="D318" s="162">
        <f t="shared" si="60"/>
        <v>0</v>
      </c>
      <c r="E318" s="162">
        <f t="shared" si="60"/>
        <v>0</v>
      </c>
      <c r="F318" s="162">
        <f t="shared" si="60"/>
        <v>0</v>
      </c>
      <c r="G318" s="162">
        <f t="shared" si="60"/>
        <v>0</v>
      </c>
      <c r="H318" s="162">
        <f t="shared" si="60"/>
        <v>0</v>
      </c>
      <c r="I318" s="162">
        <f t="shared" si="60"/>
        <v>0</v>
      </c>
      <c r="J318" s="162">
        <f t="shared" si="60"/>
        <v>0</v>
      </c>
      <c r="K318" s="162">
        <f t="shared" si="60"/>
        <v>0</v>
      </c>
      <c r="L318" s="162">
        <f t="shared" si="60"/>
        <v>0</v>
      </c>
      <c r="M318" s="162">
        <f t="shared" si="60"/>
        <v>0</v>
      </c>
      <c r="N318" s="163"/>
      <c r="O318" s="163"/>
    </row>
    <row r="319" spans="1:16" ht="13.5" customHeight="1" thickTop="1" x14ac:dyDescent="0.3">
      <c r="N319" s="164"/>
      <c r="O319" s="164"/>
    </row>
    <row r="320" spans="1:16" ht="13.5" customHeight="1" thickBot="1" x14ac:dyDescent="0.35">
      <c r="A320" s="165" t="s">
        <v>10</v>
      </c>
      <c r="B320" s="166" t="s">
        <v>57</v>
      </c>
      <c r="C320" s="166">
        <f>C216+1</f>
        <v>45722</v>
      </c>
      <c r="D320" s="165"/>
      <c r="E320" s="165"/>
      <c r="F320" s="165"/>
      <c r="G320" s="165"/>
      <c r="H320" s="165"/>
      <c r="I320" s="165"/>
      <c r="J320" s="165"/>
      <c r="K320" s="165"/>
      <c r="L320" s="165"/>
      <c r="M320" s="165"/>
      <c r="N320" s="165"/>
      <c r="O320" s="165"/>
    </row>
    <row r="321" spans="1:16" ht="13.5" customHeight="1" thickTop="1" thickBot="1" x14ac:dyDescent="0.35">
      <c r="A321" s="165"/>
      <c r="B321" s="563" t="s">
        <v>31</v>
      </c>
      <c r="C321" s="563" t="s">
        <v>32</v>
      </c>
      <c r="D321" s="563" t="s">
        <v>33</v>
      </c>
      <c r="E321" s="563" t="s">
        <v>34</v>
      </c>
      <c r="F321" s="563" t="s">
        <v>35</v>
      </c>
      <c r="G321" s="563" t="s">
        <v>36</v>
      </c>
      <c r="H321" s="563" t="s">
        <v>37</v>
      </c>
      <c r="I321" s="563" t="s">
        <v>38</v>
      </c>
      <c r="J321" s="563" t="s">
        <v>39</v>
      </c>
      <c r="K321" s="563" t="s">
        <v>40</v>
      </c>
      <c r="L321" s="563" t="s">
        <v>41</v>
      </c>
      <c r="M321" s="563" t="s">
        <v>42</v>
      </c>
      <c r="N321" s="565" t="s">
        <v>43</v>
      </c>
      <c r="O321" s="565" t="s">
        <v>44</v>
      </c>
    </row>
    <row r="322" spans="1:16" ht="13.5" customHeight="1" thickTop="1" thickBot="1" x14ac:dyDescent="0.35">
      <c r="A322" s="168" t="s">
        <v>51</v>
      </c>
      <c r="B322" s="564"/>
      <c r="C322" s="564"/>
      <c r="D322" s="564"/>
      <c r="E322" s="564"/>
      <c r="F322" s="564"/>
      <c r="G322" s="564"/>
      <c r="H322" s="564"/>
      <c r="I322" s="564"/>
      <c r="J322" s="564"/>
      <c r="K322" s="564"/>
      <c r="L322" s="564"/>
      <c r="M322" s="564"/>
      <c r="N322" s="566"/>
      <c r="O322" s="566"/>
    </row>
    <row r="323" spans="1:16" ht="13.5" customHeight="1" thickTop="1" x14ac:dyDescent="0.3">
      <c r="A323" s="153">
        <v>0</v>
      </c>
      <c r="B323" s="154" t="s">
        <v>62</v>
      </c>
      <c r="C323" s="154" t="s">
        <v>62</v>
      </c>
      <c r="D323" s="154" t="s">
        <v>62</v>
      </c>
      <c r="E323" s="154" t="s">
        <v>62</v>
      </c>
      <c r="F323" s="154" t="s">
        <v>62</v>
      </c>
      <c r="G323" s="154" t="s">
        <v>62</v>
      </c>
      <c r="H323" s="154" t="s">
        <v>62</v>
      </c>
      <c r="I323" s="154" t="s">
        <v>62</v>
      </c>
      <c r="J323" s="154" t="s">
        <v>62</v>
      </c>
      <c r="K323" s="154" t="s">
        <v>62</v>
      </c>
      <c r="L323" s="154" t="s">
        <v>62</v>
      </c>
      <c r="M323" s="154" t="s">
        <v>62</v>
      </c>
      <c r="N323" s="154" t="s">
        <v>62</v>
      </c>
      <c r="O323" s="154" t="s">
        <v>62</v>
      </c>
      <c r="P323" s="2"/>
    </row>
    <row r="324" spans="1:16" ht="13.5" customHeight="1" x14ac:dyDescent="0.3">
      <c r="A324" s="155">
        <v>1.0416666666666666E-2</v>
      </c>
      <c r="B324" s="154" t="s">
        <v>62</v>
      </c>
      <c r="C324" s="154" t="s">
        <v>62</v>
      </c>
      <c r="D324" s="154" t="s">
        <v>62</v>
      </c>
      <c r="E324" s="154" t="s">
        <v>62</v>
      </c>
      <c r="F324" s="154" t="s">
        <v>62</v>
      </c>
      <c r="G324" s="154" t="s">
        <v>62</v>
      </c>
      <c r="H324" s="154" t="s">
        <v>62</v>
      </c>
      <c r="I324" s="154" t="s">
        <v>62</v>
      </c>
      <c r="J324" s="154" t="s">
        <v>62</v>
      </c>
      <c r="K324" s="154" t="s">
        <v>62</v>
      </c>
      <c r="L324" s="154" t="s">
        <v>62</v>
      </c>
      <c r="M324" s="154" t="s">
        <v>62</v>
      </c>
      <c r="N324" s="154" t="s">
        <v>62</v>
      </c>
      <c r="O324" s="154" t="s">
        <v>62</v>
      </c>
      <c r="P324" s="2"/>
    </row>
    <row r="325" spans="1:16" ht="13.5" customHeight="1" x14ac:dyDescent="0.3">
      <c r="A325" s="155">
        <v>2.0833333333333332E-2</v>
      </c>
      <c r="B325" s="154" t="s">
        <v>62</v>
      </c>
      <c r="C325" s="154" t="s">
        <v>62</v>
      </c>
      <c r="D325" s="154" t="s">
        <v>62</v>
      </c>
      <c r="E325" s="154" t="s">
        <v>62</v>
      </c>
      <c r="F325" s="154" t="s">
        <v>62</v>
      </c>
      <c r="G325" s="154" t="s">
        <v>62</v>
      </c>
      <c r="H325" s="154" t="s">
        <v>62</v>
      </c>
      <c r="I325" s="154" t="s">
        <v>62</v>
      </c>
      <c r="J325" s="154" t="s">
        <v>62</v>
      </c>
      <c r="K325" s="154" t="s">
        <v>62</v>
      </c>
      <c r="L325" s="154" t="s">
        <v>62</v>
      </c>
      <c r="M325" s="154" t="s">
        <v>62</v>
      </c>
      <c r="N325" s="154" t="s">
        <v>62</v>
      </c>
      <c r="O325" s="154" t="s">
        <v>62</v>
      </c>
      <c r="P325" s="2"/>
    </row>
    <row r="326" spans="1:16" ht="13.5" customHeight="1" x14ac:dyDescent="0.3">
      <c r="A326" s="155">
        <v>3.125E-2</v>
      </c>
      <c r="B326" s="154" t="s">
        <v>62</v>
      </c>
      <c r="C326" s="154" t="s">
        <v>62</v>
      </c>
      <c r="D326" s="154" t="s">
        <v>62</v>
      </c>
      <c r="E326" s="154" t="s">
        <v>62</v>
      </c>
      <c r="F326" s="154" t="s">
        <v>62</v>
      </c>
      <c r="G326" s="154" t="s">
        <v>62</v>
      </c>
      <c r="H326" s="154" t="s">
        <v>62</v>
      </c>
      <c r="I326" s="154" t="s">
        <v>62</v>
      </c>
      <c r="J326" s="154" t="s">
        <v>62</v>
      </c>
      <c r="K326" s="154" t="s">
        <v>62</v>
      </c>
      <c r="L326" s="154" t="s">
        <v>62</v>
      </c>
      <c r="M326" s="154" t="s">
        <v>62</v>
      </c>
      <c r="N326" s="154" t="s">
        <v>62</v>
      </c>
      <c r="O326" s="154" t="s">
        <v>62</v>
      </c>
      <c r="P326" s="2"/>
    </row>
    <row r="327" spans="1:16" ht="13.5" customHeight="1" x14ac:dyDescent="0.3">
      <c r="A327" s="155">
        <v>4.1666666666666664E-2</v>
      </c>
      <c r="B327" s="154" t="s">
        <v>62</v>
      </c>
      <c r="C327" s="154" t="s">
        <v>62</v>
      </c>
      <c r="D327" s="154" t="s">
        <v>62</v>
      </c>
      <c r="E327" s="154" t="s">
        <v>62</v>
      </c>
      <c r="F327" s="154" t="s">
        <v>62</v>
      </c>
      <c r="G327" s="154" t="s">
        <v>62</v>
      </c>
      <c r="H327" s="154" t="s">
        <v>62</v>
      </c>
      <c r="I327" s="154" t="s">
        <v>62</v>
      </c>
      <c r="J327" s="154" t="s">
        <v>62</v>
      </c>
      <c r="K327" s="154" t="s">
        <v>62</v>
      </c>
      <c r="L327" s="154" t="s">
        <v>62</v>
      </c>
      <c r="M327" s="154" t="s">
        <v>62</v>
      </c>
      <c r="N327" s="154" t="s">
        <v>62</v>
      </c>
      <c r="O327" s="154" t="s">
        <v>62</v>
      </c>
      <c r="P327" s="2"/>
    </row>
    <row r="328" spans="1:16" ht="13.5" customHeight="1" x14ac:dyDescent="0.3">
      <c r="A328" s="155">
        <v>5.2083333333333336E-2</v>
      </c>
      <c r="B328" s="154" t="s">
        <v>62</v>
      </c>
      <c r="C328" s="154" t="s">
        <v>62</v>
      </c>
      <c r="D328" s="154" t="s">
        <v>62</v>
      </c>
      <c r="E328" s="154" t="s">
        <v>62</v>
      </c>
      <c r="F328" s="154" t="s">
        <v>62</v>
      </c>
      <c r="G328" s="154" t="s">
        <v>62</v>
      </c>
      <c r="H328" s="154" t="s">
        <v>62</v>
      </c>
      <c r="I328" s="154" t="s">
        <v>62</v>
      </c>
      <c r="J328" s="154" t="s">
        <v>62</v>
      </c>
      <c r="K328" s="154" t="s">
        <v>62</v>
      </c>
      <c r="L328" s="154" t="s">
        <v>62</v>
      </c>
      <c r="M328" s="154" t="s">
        <v>62</v>
      </c>
      <c r="N328" s="154" t="s">
        <v>62</v>
      </c>
      <c r="O328" s="154" t="s">
        <v>62</v>
      </c>
      <c r="P328" s="2"/>
    </row>
    <row r="329" spans="1:16" ht="13.5" customHeight="1" x14ac:dyDescent="0.3">
      <c r="A329" s="155">
        <v>6.25E-2</v>
      </c>
      <c r="B329" s="154" t="s">
        <v>62</v>
      </c>
      <c r="C329" s="154" t="s">
        <v>62</v>
      </c>
      <c r="D329" s="154" t="s">
        <v>62</v>
      </c>
      <c r="E329" s="154" t="s">
        <v>62</v>
      </c>
      <c r="F329" s="154" t="s">
        <v>62</v>
      </c>
      <c r="G329" s="154" t="s">
        <v>62</v>
      </c>
      <c r="H329" s="154" t="s">
        <v>62</v>
      </c>
      <c r="I329" s="154" t="s">
        <v>62</v>
      </c>
      <c r="J329" s="154" t="s">
        <v>62</v>
      </c>
      <c r="K329" s="154" t="s">
        <v>62</v>
      </c>
      <c r="L329" s="154" t="s">
        <v>62</v>
      </c>
      <c r="M329" s="154" t="s">
        <v>62</v>
      </c>
      <c r="N329" s="154" t="s">
        <v>62</v>
      </c>
      <c r="O329" s="154" t="s">
        <v>62</v>
      </c>
      <c r="P329" s="2"/>
    </row>
    <row r="330" spans="1:16" ht="13.5" customHeight="1" x14ac:dyDescent="0.3">
      <c r="A330" s="155">
        <v>7.2916666666666699E-2</v>
      </c>
      <c r="B330" s="154" t="s">
        <v>62</v>
      </c>
      <c r="C330" s="154" t="s">
        <v>62</v>
      </c>
      <c r="D330" s="154" t="s">
        <v>62</v>
      </c>
      <c r="E330" s="154" t="s">
        <v>62</v>
      </c>
      <c r="F330" s="154" t="s">
        <v>62</v>
      </c>
      <c r="G330" s="154" t="s">
        <v>62</v>
      </c>
      <c r="H330" s="154" t="s">
        <v>62</v>
      </c>
      <c r="I330" s="154" t="s">
        <v>62</v>
      </c>
      <c r="J330" s="154" t="s">
        <v>62</v>
      </c>
      <c r="K330" s="154" t="s">
        <v>62</v>
      </c>
      <c r="L330" s="154" t="s">
        <v>62</v>
      </c>
      <c r="M330" s="154" t="s">
        <v>62</v>
      </c>
      <c r="N330" s="154" t="s">
        <v>62</v>
      </c>
      <c r="O330" s="154" t="s">
        <v>62</v>
      </c>
      <c r="P330" s="2"/>
    </row>
    <row r="331" spans="1:16" ht="13.5" customHeight="1" x14ac:dyDescent="0.3">
      <c r="A331" s="155">
        <v>8.3333333333333301E-2</v>
      </c>
      <c r="B331" s="154" t="s">
        <v>62</v>
      </c>
      <c r="C331" s="154" t="s">
        <v>62</v>
      </c>
      <c r="D331" s="154" t="s">
        <v>62</v>
      </c>
      <c r="E331" s="154" t="s">
        <v>62</v>
      </c>
      <c r="F331" s="154" t="s">
        <v>62</v>
      </c>
      <c r="G331" s="154" t="s">
        <v>62</v>
      </c>
      <c r="H331" s="154" t="s">
        <v>62</v>
      </c>
      <c r="I331" s="154" t="s">
        <v>62</v>
      </c>
      <c r="J331" s="154" t="s">
        <v>62</v>
      </c>
      <c r="K331" s="154" t="s">
        <v>62</v>
      </c>
      <c r="L331" s="154" t="s">
        <v>62</v>
      </c>
      <c r="M331" s="154" t="s">
        <v>62</v>
      </c>
      <c r="N331" s="154" t="s">
        <v>62</v>
      </c>
      <c r="O331" s="154" t="s">
        <v>62</v>
      </c>
      <c r="P331" s="2"/>
    </row>
    <row r="332" spans="1:16" ht="13.5" customHeight="1" x14ac:dyDescent="0.3">
      <c r="A332" s="155">
        <v>9.375E-2</v>
      </c>
      <c r="B332" s="154" t="s">
        <v>62</v>
      </c>
      <c r="C332" s="154" t="s">
        <v>62</v>
      </c>
      <c r="D332" s="154" t="s">
        <v>62</v>
      </c>
      <c r="E332" s="154" t="s">
        <v>62</v>
      </c>
      <c r="F332" s="154" t="s">
        <v>62</v>
      </c>
      <c r="G332" s="154" t="s">
        <v>62</v>
      </c>
      <c r="H332" s="154" t="s">
        <v>62</v>
      </c>
      <c r="I332" s="154" t="s">
        <v>62</v>
      </c>
      <c r="J332" s="154" t="s">
        <v>62</v>
      </c>
      <c r="K332" s="154" t="s">
        <v>62</v>
      </c>
      <c r="L332" s="154" t="s">
        <v>62</v>
      </c>
      <c r="M332" s="154" t="s">
        <v>62</v>
      </c>
      <c r="N332" s="154" t="s">
        <v>62</v>
      </c>
      <c r="O332" s="154" t="s">
        <v>62</v>
      </c>
      <c r="P332" s="2"/>
    </row>
    <row r="333" spans="1:16" ht="13.5" customHeight="1" x14ac:dyDescent="0.3">
      <c r="A333" s="155">
        <v>0.104166666666667</v>
      </c>
      <c r="B333" s="154" t="s">
        <v>62</v>
      </c>
      <c r="C333" s="154" t="s">
        <v>62</v>
      </c>
      <c r="D333" s="154" t="s">
        <v>62</v>
      </c>
      <c r="E333" s="154" t="s">
        <v>62</v>
      </c>
      <c r="F333" s="154" t="s">
        <v>62</v>
      </c>
      <c r="G333" s="154" t="s">
        <v>62</v>
      </c>
      <c r="H333" s="154" t="s">
        <v>62</v>
      </c>
      <c r="I333" s="154" t="s">
        <v>62</v>
      </c>
      <c r="J333" s="154" t="s">
        <v>62</v>
      </c>
      <c r="K333" s="154" t="s">
        <v>62</v>
      </c>
      <c r="L333" s="154" t="s">
        <v>62</v>
      </c>
      <c r="M333" s="154" t="s">
        <v>62</v>
      </c>
      <c r="N333" s="154" t="s">
        <v>62</v>
      </c>
      <c r="O333" s="154" t="s">
        <v>62</v>
      </c>
      <c r="P333" s="2"/>
    </row>
    <row r="334" spans="1:16" ht="13.5" customHeight="1" x14ac:dyDescent="0.3">
      <c r="A334" s="155">
        <v>0.114583333333333</v>
      </c>
      <c r="B334" s="154" t="s">
        <v>62</v>
      </c>
      <c r="C334" s="154" t="s">
        <v>62</v>
      </c>
      <c r="D334" s="154" t="s">
        <v>62</v>
      </c>
      <c r="E334" s="154" t="s">
        <v>62</v>
      </c>
      <c r="F334" s="154" t="s">
        <v>62</v>
      </c>
      <c r="G334" s="154" t="s">
        <v>62</v>
      </c>
      <c r="H334" s="154" t="s">
        <v>62</v>
      </c>
      <c r="I334" s="154" t="s">
        <v>62</v>
      </c>
      <c r="J334" s="154" t="s">
        <v>62</v>
      </c>
      <c r="K334" s="154" t="s">
        <v>62</v>
      </c>
      <c r="L334" s="154" t="s">
        <v>62</v>
      </c>
      <c r="M334" s="154" t="s">
        <v>62</v>
      </c>
      <c r="N334" s="154" t="s">
        <v>62</v>
      </c>
      <c r="O334" s="154" t="s">
        <v>62</v>
      </c>
      <c r="P334" s="2"/>
    </row>
    <row r="335" spans="1:16" ht="13.5" customHeight="1" x14ac:dyDescent="0.3">
      <c r="A335" s="155">
        <v>0.125</v>
      </c>
      <c r="B335" s="154" t="s">
        <v>62</v>
      </c>
      <c r="C335" s="154" t="s">
        <v>62</v>
      </c>
      <c r="D335" s="154" t="s">
        <v>62</v>
      </c>
      <c r="E335" s="154" t="s">
        <v>62</v>
      </c>
      <c r="F335" s="154" t="s">
        <v>62</v>
      </c>
      <c r="G335" s="154" t="s">
        <v>62</v>
      </c>
      <c r="H335" s="154" t="s">
        <v>62</v>
      </c>
      <c r="I335" s="154" t="s">
        <v>62</v>
      </c>
      <c r="J335" s="154" t="s">
        <v>62</v>
      </c>
      <c r="K335" s="154" t="s">
        <v>62</v>
      </c>
      <c r="L335" s="154" t="s">
        <v>62</v>
      </c>
      <c r="M335" s="154" t="s">
        <v>62</v>
      </c>
      <c r="N335" s="154" t="s">
        <v>62</v>
      </c>
      <c r="O335" s="154" t="s">
        <v>62</v>
      </c>
      <c r="P335" s="2"/>
    </row>
    <row r="336" spans="1:16" ht="13.5" customHeight="1" x14ac:dyDescent="0.3">
      <c r="A336" s="155">
        <v>0.13541666666666699</v>
      </c>
      <c r="B336" s="154" t="s">
        <v>62</v>
      </c>
      <c r="C336" s="154" t="s">
        <v>62</v>
      </c>
      <c r="D336" s="154" t="s">
        <v>62</v>
      </c>
      <c r="E336" s="154" t="s">
        <v>62</v>
      </c>
      <c r="F336" s="154" t="s">
        <v>62</v>
      </c>
      <c r="G336" s="154" t="s">
        <v>62</v>
      </c>
      <c r="H336" s="154" t="s">
        <v>62</v>
      </c>
      <c r="I336" s="154" t="s">
        <v>62</v>
      </c>
      <c r="J336" s="154" t="s">
        <v>62</v>
      </c>
      <c r="K336" s="154" t="s">
        <v>62</v>
      </c>
      <c r="L336" s="154" t="s">
        <v>62</v>
      </c>
      <c r="M336" s="154" t="s">
        <v>62</v>
      </c>
      <c r="N336" s="154" t="s">
        <v>62</v>
      </c>
      <c r="O336" s="154" t="s">
        <v>62</v>
      </c>
      <c r="P336" s="2"/>
    </row>
    <row r="337" spans="1:16" ht="13.5" customHeight="1" x14ac:dyDescent="0.3">
      <c r="A337" s="155">
        <v>0.14583333333333301</v>
      </c>
      <c r="B337" s="154" t="s">
        <v>62</v>
      </c>
      <c r="C337" s="154" t="s">
        <v>62</v>
      </c>
      <c r="D337" s="154" t="s">
        <v>62</v>
      </c>
      <c r="E337" s="154" t="s">
        <v>62</v>
      </c>
      <c r="F337" s="154" t="s">
        <v>62</v>
      </c>
      <c r="G337" s="154" t="s">
        <v>62</v>
      </c>
      <c r="H337" s="154" t="s">
        <v>62</v>
      </c>
      <c r="I337" s="154" t="s">
        <v>62</v>
      </c>
      <c r="J337" s="154" t="s">
        <v>62</v>
      </c>
      <c r="K337" s="154" t="s">
        <v>62</v>
      </c>
      <c r="L337" s="154" t="s">
        <v>62</v>
      </c>
      <c r="M337" s="154" t="s">
        <v>62</v>
      </c>
      <c r="N337" s="154" t="s">
        <v>62</v>
      </c>
      <c r="O337" s="154" t="s">
        <v>62</v>
      </c>
      <c r="P337" s="2"/>
    </row>
    <row r="338" spans="1:16" ht="13.5" customHeight="1" x14ac:dyDescent="0.3">
      <c r="A338" s="155">
        <v>0.15625</v>
      </c>
      <c r="B338" s="154" t="s">
        <v>62</v>
      </c>
      <c r="C338" s="154" t="s">
        <v>62</v>
      </c>
      <c r="D338" s="154" t="s">
        <v>62</v>
      </c>
      <c r="E338" s="154" t="s">
        <v>62</v>
      </c>
      <c r="F338" s="154" t="s">
        <v>62</v>
      </c>
      <c r="G338" s="154" t="s">
        <v>62</v>
      </c>
      <c r="H338" s="154" t="s">
        <v>62</v>
      </c>
      <c r="I338" s="154" t="s">
        <v>62</v>
      </c>
      <c r="J338" s="154" t="s">
        <v>62</v>
      </c>
      <c r="K338" s="154" t="s">
        <v>62</v>
      </c>
      <c r="L338" s="154" t="s">
        <v>62</v>
      </c>
      <c r="M338" s="154" t="s">
        <v>62</v>
      </c>
      <c r="N338" s="154" t="s">
        <v>62</v>
      </c>
      <c r="O338" s="154" t="s">
        <v>62</v>
      </c>
      <c r="P338" s="2"/>
    </row>
    <row r="339" spans="1:16" ht="13.5" customHeight="1" x14ac:dyDescent="0.3">
      <c r="A339" s="155">
        <v>0.16666666666666699</v>
      </c>
      <c r="B339" s="154" t="s">
        <v>62</v>
      </c>
      <c r="C339" s="154" t="s">
        <v>62</v>
      </c>
      <c r="D339" s="154" t="s">
        <v>62</v>
      </c>
      <c r="E339" s="154" t="s">
        <v>62</v>
      </c>
      <c r="F339" s="154" t="s">
        <v>62</v>
      </c>
      <c r="G339" s="154" t="s">
        <v>62</v>
      </c>
      <c r="H339" s="154" t="s">
        <v>62</v>
      </c>
      <c r="I339" s="154" t="s">
        <v>62</v>
      </c>
      <c r="J339" s="154" t="s">
        <v>62</v>
      </c>
      <c r="K339" s="154" t="s">
        <v>62</v>
      </c>
      <c r="L339" s="154" t="s">
        <v>62</v>
      </c>
      <c r="M339" s="154" t="s">
        <v>62</v>
      </c>
      <c r="N339" s="154" t="s">
        <v>62</v>
      </c>
      <c r="O339" s="154" t="s">
        <v>62</v>
      </c>
      <c r="P339" s="2"/>
    </row>
    <row r="340" spans="1:16" ht="13.5" customHeight="1" x14ac:dyDescent="0.3">
      <c r="A340" s="155">
        <v>0.17708333333333301</v>
      </c>
      <c r="B340" s="154" t="s">
        <v>62</v>
      </c>
      <c r="C340" s="154" t="s">
        <v>62</v>
      </c>
      <c r="D340" s="154" t="s">
        <v>62</v>
      </c>
      <c r="E340" s="154" t="s">
        <v>62</v>
      </c>
      <c r="F340" s="154" t="s">
        <v>62</v>
      </c>
      <c r="G340" s="154" t="s">
        <v>62</v>
      </c>
      <c r="H340" s="154" t="s">
        <v>62</v>
      </c>
      <c r="I340" s="154" t="s">
        <v>62</v>
      </c>
      <c r="J340" s="154" t="s">
        <v>62</v>
      </c>
      <c r="K340" s="154" t="s">
        <v>62</v>
      </c>
      <c r="L340" s="154" t="s">
        <v>62</v>
      </c>
      <c r="M340" s="154" t="s">
        <v>62</v>
      </c>
      <c r="N340" s="154" t="s">
        <v>62</v>
      </c>
      <c r="O340" s="154" t="s">
        <v>62</v>
      </c>
      <c r="P340" s="2"/>
    </row>
    <row r="341" spans="1:16" ht="13.5" customHeight="1" x14ac:dyDescent="0.3">
      <c r="A341" s="155">
        <v>0.1875</v>
      </c>
      <c r="B341" s="154" t="s">
        <v>62</v>
      </c>
      <c r="C341" s="154" t="s">
        <v>62</v>
      </c>
      <c r="D341" s="154" t="s">
        <v>62</v>
      </c>
      <c r="E341" s="154" t="s">
        <v>62</v>
      </c>
      <c r="F341" s="154" t="s">
        <v>62</v>
      </c>
      <c r="G341" s="154" t="s">
        <v>62</v>
      </c>
      <c r="H341" s="154" t="s">
        <v>62</v>
      </c>
      <c r="I341" s="154" t="s">
        <v>62</v>
      </c>
      <c r="J341" s="154" t="s">
        <v>62</v>
      </c>
      <c r="K341" s="154" t="s">
        <v>62</v>
      </c>
      <c r="L341" s="154" t="s">
        <v>62</v>
      </c>
      <c r="M341" s="154" t="s">
        <v>62</v>
      </c>
      <c r="N341" s="154" t="s">
        <v>62</v>
      </c>
      <c r="O341" s="154" t="s">
        <v>62</v>
      </c>
      <c r="P341" s="2"/>
    </row>
    <row r="342" spans="1:16" ht="13.5" customHeight="1" x14ac:dyDescent="0.3">
      <c r="A342" s="155">
        <v>0.19791666666666699</v>
      </c>
      <c r="B342" s="154" t="s">
        <v>62</v>
      </c>
      <c r="C342" s="154" t="s">
        <v>62</v>
      </c>
      <c r="D342" s="154" t="s">
        <v>62</v>
      </c>
      <c r="E342" s="154" t="s">
        <v>62</v>
      </c>
      <c r="F342" s="154" t="s">
        <v>62</v>
      </c>
      <c r="G342" s="154" t="s">
        <v>62</v>
      </c>
      <c r="H342" s="154" t="s">
        <v>62</v>
      </c>
      <c r="I342" s="154" t="s">
        <v>62</v>
      </c>
      <c r="J342" s="154" t="s">
        <v>62</v>
      </c>
      <c r="K342" s="154" t="s">
        <v>62</v>
      </c>
      <c r="L342" s="154" t="s">
        <v>62</v>
      </c>
      <c r="M342" s="154" t="s">
        <v>62</v>
      </c>
      <c r="N342" s="154" t="s">
        <v>62</v>
      </c>
      <c r="O342" s="154" t="s">
        <v>62</v>
      </c>
      <c r="P342" s="2"/>
    </row>
    <row r="343" spans="1:16" ht="13.5" customHeight="1" x14ac:dyDescent="0.3">
      <c r="A343" s="155">
        <v>0.20833333333333301</v>
      </c>
      <c r="B343" s="154" t="s">
        <v>62</v>
      </c>
      <c r="C343" s="154" t="s">
        <v>62</v>
      </c>
      <c r="D343" s="154" t="s">
        <v>62</v>
      </c>
      <c r="E343" s="154" t="s">
        <v>62</v>
      </c>
      <c r="F343" s="154" t="s">
        <v>62</v>
      </c>
      <c r="G343" s="154" t="s">
        <v>62</v>
      </c>
      <c r="H343" s="154" t="s">
        <v>62</v>
      </c>
      <c r="I343" s="154" t="s">
        <v>62</v>
      </c>
      <c r="J343" s="154" t="s">
        <v>62</v>
      </c>
      <c r="K343" s="154" t="s">
        <v>62</v>
      </c>
      <c r="L343" s="154" t="s">
        <v>62</v>
      </c>
      <c r="M343" s="154" t="s">
        <v>62</v>
      </c>
      <c r="N343" s="154" t="s">
        <v>62</v>
      </c>
      <c r="O343" s="154" t="s">
        <v>62</v>
      </c>
      <c r="P343" s="2"/>
    </row>
    <row r="344" spans="1:16" ht="13.5" customHeight="1" x14ac:dyDescent="0.3">
      <c r="A344" s="155">
        <v>0.21875</v>
      </c>
      <c r="B344" s="154" t="s">
        <v>62</v>
      </c>
      <c r="C344" s="154" t="s">
        <v>62</v>
      </c>
      <c r="D344" s="154" t="s">
        <v>62</v>
      </c>
      <c r="E344" s="154" t="s">
        <v>62</v>
      </c>
      <c r="F344" s="154" t="s">
        <v>62</v>
      </c>
      <c r="G344" s="154" t="s">
        <v>62</v>
      </c>
      <c r="H344" s="154" t="s">
        <v>62</v>
      </c>
      <c r="I344" s="154" t="s">
        <v>62</v>
      </c>
      <c r="J344" s="154" t="s">
        <v>62</v>
      </c>
      <c r="K344" s="154" t="s">
        <v>62</v>
      </c>
      <c r="L344" s="154" t="s">
        <v>62</v>
      </c>
      <c r="M344" s="154" t="s">
        <v>62</v>
      </c>
      <c r="N344" s="154" t="s">
        <v>62</v>
      </c>
      <c r="O344" s="154" t="s">
        <v>62</v>
      </c>
      <c r="P344" s="2"/>
    </row>
    <row r="345" spans="1:16" ht="13.5" customHeight="1" x14ac:dyDescent="0.3">
      <c r="A345" s="155">
        <v>0.22916666666666699</v>
      </c>
      <c r="B345" s="154" t="s">
        <v>62</v>
      </c>
      <c r="C345" s="154" t="s">
        <v>62</v>
      </c>
      <c r="D345" s="154" t="s">
        <v>62</v>
      </c>
      <c r="E345" s="154" t="s">
        <v>62</v>
      </c>
      <c r="F345" s="154" t="s">
        <v>62</v>
      </c>
      <c r="G345" s="154" t="s">
        <v>62</v>
      </c>
      <c r="H345" s="154" t="s">
        <v>62</v>
      </c>
      <c r="I345" s="154" t="s">
        <v>62</v>
      </c>
      <c r="J345" s="154" t="s">
        <v>62</v>
      </c>
      <c r="K345" s="154" t="s">
        <v>62</v>
      </c>
      <c r="L345" s="154" t="s">
        <v>62</v>
      </c>
      <c r="M345" s="154" t="s">
        <v>62</v>
      </c>
      <c r="N345" s="154" t="s">
        <v>62</v>
      </c>
      <c r="O345" s="154" t="s">
        <v>62</v>
      </c>
      <c r="P345" s="2"/>
    </row>
    <row r="346" spans="1:16" ht="13.5" customHeight="1" x14ac:dyDescent="0.3">
      <c r="A346" s="155">
        <v>0.23958333333333301</v>
      </c>
      <c r="B346" s="154" t="s">
        <v>62</v>
      </c>
      <c r="C346" s="154" t="s">
        <v>62</v>
      </c>
      <c r="D346" s="154" t="s">
        <v>62</v>
      </c>
      <c r="E346" s="154" t="s">
        <v>62</v>
      </c>
      <c r="F346" s="154" t="s">
        <v>62</v>
      </c>
      <c r="G346" s="154" t="s">
        <v>62</v>
      </c>
      <c r="H346" s="154" t="s">
        <v>62</v>
      </c>
      <c r="I346" s="154" t="s">
        <v>62</v>
      </c>
      <c r="J346" s="154" t="s">
        <v>62</v>
      </c>
      <c r="K346" s="154" t="s">
        <v>62</v>
      </c>
      <c r="L346" s="154" t="s">
        <v>62</v>
      </c>
      <c r="M346" s="154" t="s">
        <v>62</v>
      </c>
      <c r="N346" s="154" t="s">
        <v>62</v>
      </c>
      <c r="O346" s="154" t="s">
        <v>62</v>
      </c>
      <c r="P346" s="2"/>
    </row>
    <row r="347" spans="1:16" ht="13.5" customHeight="1" x14ac:dyDescent="0.3">
      <c r="A347" s="155">
        <v>0.25</v>
      </c>
      <c r="B347" s="154" t="s">
        <v>62</v>
      </c>
      <c r="C347" s="154" t="s">
        <v>62</v>
      </c>
      <c r="D347" s="154" t="s">
        <v>62</v>
      </c>
      <c r="E347" s="154" t="s">
        <v>62</v>
      </c>
      <c r="F347" s="154" t="s">
        <v>62</v>
      </c>
      <c r="G347" s="154" t="s">
        <v>62</v>
      </c>
      <c r="H347" s="154" t="s">
        <v>62</v>
      </c>
      <c r="I347" s="154" t="s">
        <v>62</v>
      </c>
      <c r="J347" s="154" t="s">
        <v>62</v>
      </c>
      <c r="K347" s="154" t="s">
        <v>62</v>
      </c>
      <c r="L347" s="154" t="s">
        <v>62</v>
      </c>
      <c r="M347" s="154" t="s">
        <v>62</v>
      </c>
      <c r="N347" s="154" t="s">
        <v>62</v>
      </c>
      <c r="O347" s="154" t="s">
        <v>62</v>
      </c>
      <c r="P347" s="2"/>
    </row>
    <row r="348" spans="1:16" ht="13.5" customHeight="1" x14ac:dyDescent="0.3">
      <c r="A348" s="155">
        <v>0.26041666666666702</v>
      </c>
      <c r="B348" s="154" t="s">
        <v>62</v>
      </c>
      <c r="C348" s="154" t="s">
        <v>62</v>
      </c>
      <c r="D348" s="154" t="s">
        <v>62</v>
      </c>
      <c r="E348" s="154" t="s">
        <v>62</v>
      </c>
      <c r="F348" s="154" t="s">
        <v>62</v>
      </c>
      <c r="G348" s="154" t="s">
        <v>62</v>
      </c>
      <c r="H348" s="154" t="s">
        <v>62</v>
      </c>
      <c r="I348" s="154" t="s">
        <v>62</v>
      </c>
      <c r="J348" s="154" t="s">
        <v>62</v>
      </c>
      <c r="K348" s="154" t="s">
        <v>62</v>
      </c>
      <c r="L348" s="154" t="s">
        <v>62</v>
      </c>
      <c r="M348" s="154" t="s">
        <v>62</v>
      </c>
      <c r="N348" s="154" t="s">
        <v>62</v>
      </c>
      <c r="O348" s="154" t="s">
        <v>62</v>
      </c>
      <c r="P348" s="2"/>
    </row>
    <row r="349" spans="1:16" ht="13.5" customHeight="1" x14ac:dyDescent="0.3">
      <c r="A349" s="155">
        <v>0.27083333333333298</v>
      </c>
      <c r="B349" s="154" t="s">
        <v>62</v>
      </c>
      <c r="C349" s="154" t="s">
        <v>62</v>
      </c>
      <c r="D349" s="154" t="s">
        <v>62</v>
      </c>
      <c r="E349" s="154" t="s">
        <v>62</v>
      </c>
      <c r="F349" s="154" t="s">
        <v>62</v>
      </c>
      <c r="G349" s="154" t="s">
        <v>62</v>
      </c>
      <c r="H349" s="154" t="s">
        <v>62</v>
      </c>
      <c r="I349" s="154" t="s">
        <v>62</v>
      </c>
      <c r="J349" s="154" t="s">
        <v>62</v>
      </c>
      <c r="K349" s="154" t="s">
        <v>62</v>
      </c>
      <c r="L349" s="154" t="s">
        <v>62</v>
      </c>
      <c r="M349" s="154" t="s">
        <v>62</v>
      </c>
      <c r="N349" s="154" t="s">
        <v>62</v>
      </c>
      <c r="O349" s="154" t="s">
        <v>62</v>
      </c>
      <c r="P349" s="2"/>
    </row>
    <row r="350" spans="1:16" ht="13.5" customHeight="1" x14ac:dyDescent="0.3">
      <c r="A350" s="155">
        <v>0.28125</v>
      </c>
      <c r="B350" s="154" t="s">
        <v>62</v>
      </c>
      <c r="C350" s="154" t="s">
        <v>62</v>
      </c>
      <c r="D350" s="154" t="s">
        <v>62</v>
      </c>
      <c r="E350" s="154" t="s">
        <v>62</v>
      </c>
      <c r="F350" s="154" t="s">
        <v>62</v>
      </c>
      <c r="G350" s="154" t="s">
        <v>62</v>
      </c>
      <c r="H350" s="154" t="s">
        <v>62</v>
      </c>
      <c r="I350" s="154" t="s">
        <v>62</v>
      </c>
      <c r="J350" s="154" t="s">
        <v>62</v>
      </c>
      <c r="K350" s="154" t="s">
        <v>62</v>
      </c>
      <c r="L350" s="154" t="s">
        <v>62</v>
      </c>
      <c r="M350" s="154" t="s">
        <v>62</v>
      </c>
      <c r="N350" s="154" t="s">
        <v>62</v>
      </c>
      <c r="O350" s="154" t="s">
        <v>62</v>
      </c>
      <c r="P350" s="2"/>
    </row>
    <row r="351" spans="1:16" ht="13.5" customHeight="1" x14ac:dyDescent="0.3">
      <c r="A351" s="155">
        <v>0.29166666666666702</v>
      </c>
      <c r="B351" s="154" t="s">
        <v>62</v>
      </c>
      <c r="C351" s="154" t="s">
        <v>62</v>
      </c>
      <c r="D351" s="154" t="s">
        <v>62</v>
      </c>
      <c r="E351" s="154" t="s">
        <v>62</v>
      </c>
      <c r="F351" s="154" t="s">
        <v>62</v>
      </c>
      <c r="G351" s="154" t="s">
        <v>62</v>
      </c>
      <c r="H351" s="154" t="s">
        <v>62</v>
      </c>
      <c r="I351" s="154" t="s">
        <v>62</v>
      </c>
      <c r="J351" s="154" t="s">
        <v>62</v>
      </c>
      <c r="K351" s="154" t="s">
        <v>62</v>
      </c>
      <c r="L351" s="154" t="s">
        <v>62</v>
      </c>
      <c r="M351" s="154" t="s">
        <v>62</v>
      </c>
      <c r="N351" s="154" t="s">
        <v>62</v>
      </c>
      <c r="O351" s="154" t="s">
        <v>62</v>
      </c>
      <c r="P351" s="2"/>
    </row>
    <row r="352" spans="1:16" ht="13.5" customHeight="1" x14ac:dyDescent="0.3">
      <c r="A352" s="155">
        <v>0.30208333333333298</v>
      </c>
      <c r="B352" s="154" t="s">
        <v>62</v>
      </c>
      <c r="C352" s="154" t="s">
        <v>62</v>
      </c>
      <c r="D352" s="154" t="s">
        <v>62</v>
      </c>
      <c r="E352" s="154" t="s">
        <v>62</v>
      </c>
      <c r="F352" s="154" t="s">
        <v>62</v>
      </c>
      <c r="G352" s="154" t="s">
        <v>62</v>
      </c>
      <c r="H352" s="154" t="s">
        <v>62</v>
      </c>
      <c r="I352" s="154" t="s">
        <v>62</v>
      </c>
      <c r="J352" s="154" t="s">
        <v>62</v>
      </c>
      <c r="K352" s="154" t="s">
        <v>62</v>
      </c>
      <c r="L352" s="154" t="s">
        <v>62</v>
      </c>
      <c r="M352" s="154" t="s">
        <v>62</v>
      </c>
      <c r="N352" s="154" t="s">
        <v>62</v>
      </c>
      <c r="O352" s="154" t="s">
        <v>62</v>
      </c>
      <c r="P352" s="2"/>
    </row>
    <row r="353" spans="1:16" ht="13.5" customHeight="1" x14ac:dyDescent="0.3">
      <c r="A353" s="155">
        <v>0.3125</v>
      </c>
      <c r="B353" s="154" t="s">
        <v>62</v>
      </c>
      <c r="C353" s="154" t="s">
        <v>62</v>
      </c>
      <c r="D353" s="154" t="s">
        <v>62</v>
      </c>
      <c r="E353" s="154" t="s">
        <v>62</v>
      </c>
      <c r="F353" s="154" t="s">
        <v>62</v>
      </c>
      <c r="G353" s="154" t="s">
        <v>62</v>
      </c>
      <c r="H353" s="154" t="s">
        <v>62</v>
      </c>
      <c r="I353" s="154" t="s">
        <v>62</v>
      </c>
      <c r="J353" s="154" t="s">
        <v>62</v>
      </c>
      <c r="K353" s="154" t="s">
        <v>62</v>
      </c>
      <c r="L353" s="154" t="s">
        <v>62</v>
      </c>
      <c r="M353" s="154" t="s">
        <v>62</v>
      </c>
      <c r="N353" s="154" t="s">
        <v>62</v>
      </c>
      <c r="O353" s="154" t="s">
        <v>62</v>
      </c>
      <c r="P353" s="2"/>
    </row>
    <row r="354" spans="1:16" ht="13.5" customHeight="1" x14ac:dyDescent="0.3">
      <c r="A354" s="155">
        <v>0.32291666666666702</v>
      </c>
      <c r="B354" s="154" t="s">
        <v>62</v>
      </c>
      <c r="C354" s="154" t="s">
        <v>62</v>
      </c>
      <c r="D354" s="154" t="s">
        <v>62</v>
      </c>
      <c r="E354" s="154" t="s">
        <v>62</v>
      </c>
      <c r="F354" s="154" t="s">
        <v>62</v>
      </c>
      <c r="G354" s="154" t="s">
        <v>62</v>
      </c>
      <c r="H354" s="154" t="s">
        <v>62</v>
      </c>
      <c r="I354" s="154" t="s">
        <v>62</v>
      </c>
      <c r="J354" s="154" t="s">
        <v>62</v>
      </c>
      <c r="K354" s="154" t="s">
        <v>62</v>
      </c>
      <c r="L354" s="154" t="s">
        <v>62</v>
      </c>
      <c r="M354" s="154" t="s">
        <v>62</v>
      </c>
      <c r="N354" s="154" t="s">
        <v>62</v>
      </c>
      <c r="O354" s="154" t="s">
        <v>62</v>
      </c>
      <c r="P354" s="2"/>
    </row>
    <row r="355" spans="1:16" ht="13.5" customHeight="1" x14ac:dyDescent="0.3">
      <c r="A355" s="155">
        <v>0.33333333333333298</v>
      </c>
      <c r="B355" s="154" t="s">
        <v>62</v>
      </c>
      <c r="C355" s="154" t="s">
        <v>62</v>
      </c>
      <c r="D355" s="154" t="s">
        <v>62</v>
      </c>
      <c r="E355" s="154" t="s">
        <v>62</v>
      </c>
      <c r="F355" s="154" t="s">
        <v>62</v>
      </c>
      <c r="G355" s="154" t="s">
        <v>62</v>
      </c>
      <c r="H355" s="154" t="s">
        <v>62</v>
      </c>
      <c r="I355" s="154" t="s">
        <v>62</v>
      </c>
      <c r="J355" s="154" t="s">
        <v>62</v>
      </c>
      <c r="K355" s="154" t="s">
        <v>62</v>
      </c>
      <c r="L355" s="154" t="s">
        <v>62</v>
      </c>
      <c r="M355" s="154" t="s">
        <v>62</v>
      </c>
      <c r="N355" s="154" t="s">
        <v>62</v>
      </c>
      <c r="O355" s="154" t="s">
        <v>62</v>
      </c>
      <c r="P355" s="2"/>
    </row>
    <row r="356" spans="1:16" ht="13.5" customHeight="1" x14ac:dyDescent="0.3">
      <c r="A356" s="155">
        <v>0.34375</v>
      </c>
      <c r="B356" s="154" t="s">
        <v>62</v>
      </c>
      <c r="C356" s="154" t="s">
        <v>62</v>
      </c>
      <c r="D356" s="154" t="s">
        <v>62</v>
      </c>
      <c r="E356" s="154" t="s">
        <v>62</v>
      </c>
      <c r="F356" s="154" t="s">
        <v>62</v>
      </c>
      <c r="G356" s="154" t="s">
        <v>62</v>
      </c>
      <c r="H356" s="154" t="s">
        <v>62</v>
      </c>
      <c r="I356" s="154" t="s">
        <v>62</v>
      </c>
      <c r="J356" s="154" t="s">
        <v>62</v>
      </c>
      <c r="K356" s="154" t="s">
        <v>62</v>
      </c>
      <c r="L356" s="154" t="s">
        <v>62</v>
      </c>
      <c r="M356" s="154" t="s">
        <v>62</v>
      </c>
      <c r="N356" s="154" t="s">
        <v>62</v>
      </c>
      <c r="O356" s="154" t="s">
        <v>62</v>
      </c>
      <c r="P356" s="2"/>
    </row>
    <row r="357" spans="1:16" ht="13.5" customHeight="1" x14ac:dyDescent="0.3">
      <c r="A357" s="155">
        <v>0.35416666666666702</v>
      </c>
      <c r="B357" s="154" t="s">
        <v>62</v>
      </c>
      <c r="C357" s="154" t="s">
        <v>62</v>
      </c>
      <c r="D357" s="154" t="s">
        <v>62</v>
      </c>
      <c r="E357" s="154" t="s">
        <v>62</v>
      </c>
      <c r="F357" s="154" t="s">
        <v>62</v>
      </c>
      <c r="G357" s="154" t="s">
        <v>62</v>
      </c>
      <c r="H357" s="154" t="s">
        <v>62</v>
      </c>
      <c r="I357" s="154" t="s">
        <v>62</v>
      </c>
      <c r="J357" s="154" t="s">
        <v>62</v>
      </c>
      <c r="K357" s="154" t="s">
        <v>62</v>
      </c>
      <c r="L357" s="154" t="s">
        <v>62</v>
      </c>
      <c r="M357" s="154" t="s">
        <v>62</v>
      </c>
      <c r="N357" s="154" t="s">
        <v>62</v>
      </c>
      <c r="O357" s="154" t="s">
        <v>62</v>
      </c>
      <c r="P357" s="2"/>
    </row>
    <row r="358" spans="1:16" ht="13.5" customHeight="1" x14ac:dyDescent="0.3">
      <c r="A358" s="155">
        <v>0.36458333333333298</v>
      </c>
      <c r="B358" s="154" t="s">
        <v>62</v>
      </c>
      <c r="C358" s="154" t="s">
        <v>62</v>
      </c>
      <c r="D358" s="154" t="s">
        <v>62</v>
      </c>
      <c r="E358" s="154" t="s">
        <v>62</v>
      </c>
      <c r="F358" s="154" t="s">
        <v>62</v>
      </c>
      <c r="G358" s="154" t="s">
        <v>62</v>
      </c>
      <c r="H358" s="154" t="s">
        <v>62</v>
      </c>
      <c r="I358" s="154" t="s">
        <v>62</v>
      </c>
      <c r="J358" s="154" t="s">
        <v>62</v>
      </c>
      <c r="K358" s="154" t="s">
        <v>62</v>
      </c>
      <c r="L358" s="154" t="s">
        <v>62</v>
      </c>
      <c r="M358" s="154" t="s">
        <v>62</v>
      </c>
      <c r="N358" s="154" t="s">
        <v>62</v>
      </c>
      <c r="O358" s="154" t="s">
        <v>62</v>
      </c>
      <c r="P358" s="2"/>
    </row>
    <row r="359" spans="1:16" ht="13.5" customHeight="1" x14ac:dyDescent="0.3">
      <c r="A359" s="155">
        <v>0.375</v>
      </c>
      <c r="B359" s="154" t="s">
        <v>62</v>
      </c>
      <c r="C359" s="154" t="s">
        <v>62</v>
      </c>
      <c r="D359" s="154" t="s">
        <v>62</v>
      </c>
      <c r="E359" s="154" t="s">
        <v>62</v>
      </c>
      <c r="F359" s="154" t="s">
        <v>62</v>
      </c>
      <c r="G359" s="154" t="s">
        <v>62</v>
      </c>
      <c r="H359" s="154" t="s">
        <v>62</v>
      </c>
      <c r="I359" s="154" t="s">
        <v>62</v>
      </c>
      <c r="J359" s="154" t="s">
        <v>62</v>
      </c>
      <c r="K359" s="154" t="s">
        <v>62</v>
      </c>
      <c r="L359" s="154" t="s">
        <v>62</v>
      </c>
      <c r="M359" s="154" t="s">
        <v>62</v>
      </c>
      <c r="N359" s="154" t="s">
        <v>62</v>
      </c>
      <c r="O359" s="154" t="s">
        <v>62</v>
      </c>
      <c r="P359" s="2"/>
    </row>
    <row r="360" spans="1:16" ht="13.5" customHeight="1" x14ac:dyDescent="0.3">
      <c r="A360" s="155">
        <v>0.38541666666666702</v>
      </c>
      <c r="B360" s="154" t="s">
        <v>62</v>
      </c>
      <c r="C360" s="154" t="s">
        <v>62</v>
      </c>
      <c r="D360" s="154" t="s">
        <v>62</v>
      </c>
      <c r="E360" s="154" t="s">
        <v>62</v>
      </c>
      <c r="F360" s="154" t="s">
        <v>62</v>
      </c>
      <c r="G360" s="154" t="s">
        <v>62</v>
      </c>
      <c r="H360" s="154" t="s">
        <v>62</v>
      </c>
      <c r="I360" s="154" t="s">
        <v>62</v>
      </c>
      <c r="J360" s="154" t="s">
        <v>62</v>
      </c>
      <c r="K360" s="154" t="s">
        <v>62</v>
      </c>
      <c r="L360" s="154" t="s">
        <v>62</v>
      </c>
      <c r="M360" s="154" t="s">
        <v>62</v>
      </c>
      <c r="N360" s="154" t="s">
        <v>62</v>
      </c>
      <c r="O360" s="154" t="s">
        <v>62</v>
      </c>
      <c r="P360" s="2"/>
    </row>
    <row r="361" spans="1:16" ht="13.5" customHeight="1" x14ac:dyDescent="0.3">
      <c r="A361" s="155">
        <v>0.39583333333333298</v>
      </c>
      <c r="B361" s="154" t="s">
        <v>62</v>
      </c>
      <c r="C361" s="154" t="s">
        <v>62</v>
      </c>
      <c r="D361" s="154" t="s">
        <v>62</v>
      </c>
      <c r="E361" s="154" t="s">
        <v>62</v>
      </c>
      <c r="F361" s="154" t="s">
        <v>62</v>
      </c>
      <c r="G361" s="154" t="s">
        <v>62</v>
      </c>
      <c r="H361" s="154" t="s">
        <v>62</v>
      </c>
      <c r="I361" s="154" t="s">
        <v>62</v>
      </c>
      <c r="J361" s="154" t="s">
        <v>62</v>
      </c>
      <c r="K361" s="154" t="s">
        <v>62</v>
      </c>
      <c r="L361" s="154" t="s">
        <v>62</v>
      </c>
      <c r="M361" s="154" t="s">
        <v>62</v>
      </c>
      <c r="N361" s="154" t="s">
        <v>62</v>
      </c>
      <c r="O361" s="154" t="s">
        <v>62</v>
      </c>
      <c r="P361" s="2"/>
    </row>
    <row r="362" spans="1:16" ht="13.5" customHeight="1" x14ac:dyDescent="0.3">
      <c r="A362" s="155">
        <v>0.40625</v>
      </c>
      <c r="B362" s="154" t="s">
        <v>62</v>
      </c>
      <c r="C362" s="154" t="s">
        <v>62</v>
      </c>
      <c r="D362" s="154" t="s">
        <v>62</v>
      </c>
      <c r="E362" s="154" t="s">
        <v>62</v>
      </c>
      <c r="F362" s="154" t="s">
        <v>62</v>
      </c>
      <c r="G362" s="154" t="s">
        <v>62</v>
      </c>
      <c r="H362" s="154" t="s">
        <v>62</v>
      </c>
      <c r="I362" s="154" t="s">
        <v>62</v>
      </c>
      <c r="J362" s="154" t="s">
        <v>62</v>
      </c>
      <c r="K362" s="154" t="s">
        <v>62</v>
      </c>
      <c r="L362" s="154" t="s">
        <v>62</v>
      </c>
      <c r="M362" s="154" t="s">
        <v>62</v>
      </c>
      <c r="N362" s="154" t="s">
        <v>62</v>
      </c>
      <c r="O362" s="154" t="s">
        <v>62</v>
      </c>
      <c r="P362" s="2"/>
    </row>
    <row r="363" spans="1:16" ht="13.5" customHeight="1" x14ac:dyDescent="0.3">
      <c r="A363" s="155">
        <v>0.41666666666666702</v>
      </c>
      <c r="B363" s="154" t="s">
        <v>62</v>
      </c>
      <c r="C363" s="154" t="s">
        <v>62</v>
      </c>
      <c r="D363" s="154" t="s">
        <v>62</v>
      </c>
      <c r="E363" s="154" t="s">
        <v>62</v>
      </c>
      <c r="F363" s="154" t="s">
        <v>62</v>
      </c>
      <c r="G363" s="154" t="s">
        <v>62</v>
      </c>
      <c r="H363" s="154" t="s">
        <v>62</v>
      </c>
      <c r="I363" s="154" t="s">
        <v>62</v>
      </c>
      <c r="J363" s="154" t="s">
        <v>62</v>
      </c>
      <c r="K363" s="154" t="s">
        <v>62</v>
      </c>
      <c r="L363" s="154" t="s">
        <v>62</v>
      </c>
      <c r="M363" s="154" t="s">
        <v>62</v>
      </c>
      <c r="N363" s="154" t="s">
        <v>62</v>
      </c>
      <c r="O363" s="154" t="s">
        <v>62</v>
      </c>
      <c r="P363" s="2"/>
    </row>
    <row r="364" spans="1:16" ht="13.5" customHeight="1" x14ac:dyDescent="0.3">
      <c r="A364" s="155">
        <v>0.42708333333333298</v>
      </c>
      <c r="B364" s="154" t="s">
        <v>62</v>
      </c>
      <c r="C364" s="154" t="s">
        <v>62</v>
      </c>
      <c r="D364" s="154" t="s">
        <v>62</v>
      </c>
      <c r="E364" s="154" t="s">
        <v>62</v>
      </c>
      <c r="F364" s="154" t="s">
        <v>62</v>
      </c>
      <c r="G364" s="154" t="s">
        <v>62</v>
      </c>
      <c r="H364" s="154" t="s">
        <v>62</v>
      </c>
      <c r="I364" s="154" t="s">
        <v>62</v>
      </c>
      <c r="J364" s="154" t="s">
        <v>62</v>
      </c>
      <c r="K364" s="154" t="s">
        <v>62</v>
      </c>
      <c r="L364" s="154" t="s">
        <v>62</v>
      </c>
      <c r="M364" s="154" t="s">
        <v>62</v>
      </c>
      <c r="N364" s="154" t="s">
        <v>62</v>
      </c>
      <c r="O364" s="154" t="s">
        <v>62</v>
      </c>
      <c r="P364" s="2"/>
    </row>
    <row r="365" spans="1:16" ht="13.5" customHeight="1" x14ac:dyDescent="0.3">
      <c r="A365" s="155">
        <v>0.4375</v>
      </c>
      <c r="B365" s="154" t="s">
        <v>62</v>
      </c>
      <c r="C365" s="154" t="s">
        <v>62</v>
      </c>
      <c r="D365" s="154" t="s">
        <v>62</v>
      </c>
      <c r="E365" s="154" t="s">
        <v>62</v>
      </c>
      <c r="F365" s="154" t="s">
        <v>62</v>
      </c>
      <c r="G365" s="154" t="s">
        <v>62</v>
      </c>
      <c r="H365" s="154" t="s">
        <v>62</v>
      </c>
      <c r="I365" s="154" t="s">
        <v>62</v>
      </c>
      <c r="J365" s="154" t="s">
        <v>62</v>
      </c>
      <c r="K365" s="154" t="s">
        <v>62</v>
      </c>
      <c r="L365" s="154" t="s">
        <v>62</v>
      </c>
      <c r="M365" s="154" t="s">
        <v>62</v>
      </c>
      <c r="N365" s="154" t="s">
        <v>62</v>
      </c>
      <c r="O365" s="154" t="s">
        <v>62</v>
      </c>
      <c r="P365" s="2"/>
    </row>
    <row r="366" spans="1:16" ht="13.5" customHeight="1" x14ac:dyDescent="0.3">
      <c r="A366" s="155">
        <v>0.44791666666666702</v>
      </c>
      <c r="B366" s="154" t="s">
        <v>62</v>
      </c>
      <c r="C366" s="154" t="s">
        <v>62</v>
      </c>
      <c r="D366" s="154" t="s">
        <v>62</v>
      </c>
      <c r="E366" s="154" t="s">
        <v>62</v>
      </c>
      <c r="F366" s="154" t="s">
        <v>62</v>
      </c>
      <c r="G366" s="154" t="s">
        <v>62</v>
      </c>
      <c r="H366" s="154" t="s">
        <v>62</v>
      </c>
      <c r="I366" s="154" t="s">
        <v>62</v>
      </c>
      <c r="J366" s="154" t="s">
        <v>62</v>
      </c>
      <c r="K366" s="154" t="s">
        <v>62</v>
      </c>
      <c r="L366" s="154" t="s">
        <v>62</v>
      </c>
      <c r="M366" s="154" t="s">
        <v>62</v>
      </c>
      <c r="N366" s="154" t="s">
        <v>62</v>
      </c>
      <c r="O366" s="154" t="s">
        <v>62</v>
      </c>
      <c r="P366" s="2"/>
    </row>
    <row r="367" spans="1:16" ht="13.5" customHeight="1" x14ac:dyDescent="0.3">
      <c r="A367" s="155">
        <v>0.45833333333333298</v>
      </c>
      <c r="B367" s="154" t="s">
        <v>62</v>
      </c>
      <c r="C367" s="154" t="s">
        <v>62</v>
      </c>
      <c r="D367" s="154" t="s">
        <v>62</v>
      </c>
      <c r="E367" s="154" t="s">
        <v>62</v>
      </c>
      <c r="F367" s="154" t="s">
        <v>62</v>
      </c>
      <c r="G367" s="154" t="s">
        <v>62</v>
      </c>
      <c r="H367" s="154" t="s">
        <v>62</v>
      </c>
      <c r="I367" s="154" t="s">
        <v>62</v>
      </c>
      <c r="J367" s="154" t="s">
        <v>62</v>
      </c>
      <c r="K367" s="154" t="s">
        <v>62</v>
      </c>
      <c r="L367" s="154" t="s">
        <v>62</v>
      </c>
      <c r="M367" s="154" t="s">
        <v>62</v>
      </c>
      <c r="N367" s="154" t="s">
        <v>62</v>
      </c>
      <c r="O367" s="154" t="s">
        <v>62</v>
      </c>
      <c r="P367" s="2"/>
    </row>
    <row r="368" spans="1:16" ht="13.5" customHeight="1" x14ac:dyDescent="0.3">
      <c r="A368" s="155">
        <v>0.46875</v>
      </c>
      <c r="B368" s="154" t="s">
        <v>62</v>
      </c>
      <c r="C368" s="154" t="s">
        <v>62</v>
      </c>
      <c r="D368" s="154" t="s">
        <v>62</v>
      </c>
      <c r="E368" s="154" t="s">
        <v>62</v>
      </c>
      <c r="F368" s="154" t="s">
        <v>62</v>
      </c>
      <c r="G368" s="154" t="s">
        <v>62</v>
      </c>
      <c r="H368" s="154" t="s">
        <v>62</v>
      </c>
      <c r="I368" s="154" t="s">
        <v>62</v>
      </c>
      <c r="J368" s="154" t="s">
        <v>62</v>
      </c>
      <c r="K368" s="154" t="s">
        <v>62</v>
      </c>
      <c r="L368" s="154" t="s">
        <v>62</v>
      </c>
      <c r="M368" s="154" t="s">
        <v>62</v>
      </c>
      <c r="N368" s="154" t="s">
        <v>62</v>
      </c>
      <c r="O368" s="154" t="s">
        <v>62</v>
      </c>
      <c r="P368" s="2"/>
    </row>
    <row r="369" spans="1:16" ht="13.5" customHeight="1" x14ac:dyDescent="0.3">
      <c r="A369" s="155">
        <v>0.47916666666666702</v>
      </c>
      <c r="B369" s="154" t="s">
        <v>62</v>
      </c>
      <c r="C369" s="154" t="s">
        <v>62</v>
      </c>
      <c r="D369" s="154" t="s">
        <v>62</v>
      </c>
      <c r="E369" s="154" t="s">
        <v>62</v>
      </c>
      <c r="F369" s="154" t="s">
        <v>62</v>
      </c>
      <c r="G369" s="154" t="s">
        <v>62</v>
      </c>
      <c r="H369" s="154" t="s">
        <v>62</v>
      </c>
      <c r="I369" s="154" t="s">
        <v>62</v>
      </c>
      <c r="J369" s="154" t="s">
        <v>62</v>
      </c>
      <c r="K369" s="154" t="s">
        <v>62</v>
      </c>
      <c r="L369" s="154" t="s">
        <v>62</v>
      </c>
      <c r="M369" s="154" t="s">
        <v>62</v>
      </c>
      <c r="N369" s="154" t="s">
        <v>62</v>
      </c>
      <c r="O369" s="154" t="s">
        <v>62</v>
      </c>
      <c r="P369" s="2"/>
    </row>
    <row r="370" spans="1:16" ht="13.5" customHeight="1" x14ac:dyDescent="0.3">
      <c r="A370" s="155">
        <v>0.48958333333333298</v>
      </c>
      <c r="B370" s="154" t="s">
        <v>62</v>
      </c>
      <c r="C370" s="154" t="s">
        <v>62</v>
      </c>
      <c r="D370" s="154" t="s">
        <v>62</v>
      </c>
      <c r="E370" s="154" t="s">
        <v>62</v>
      </c>
      <c r="F370" s="154" t="s">
        <v>62</v>
      </c>
      <c r="G370" s="154" t="s">
        <v>62</v>
      </c>
      <c r="H370" s="154" t="s">
        <v>62</v>
      </c>
      <c r="I370" s="154" t="s">
        <v>62</v>
      </c>
      <c r="J370" s="154" t="s">
        <v>62</v>
      </c>
      <c r="K370" s="154" t="s">
        <v>62</v>
      </c>
      <c r="L370" s="154" t="s">
        <v>62</v>
      </c>
      <c r="M370" s="154" t="s">
        <v>62</v>
      </c>
      <c r="N370" s="154" t="s">
        <v>62</v>
      </c>
      <c r="O370" s="154" t="s">
        <v>62</v>
      </c>
      <c r="P370" s="2"/>
    </row>
    <row r="371" spans="1:16" ht="13.5" customHeight="1" x14ac:dyDescent="0.3">
      <c r="A371" s="155">
        <v>0.5</v>
      </c>
      <c r="B371" s="154" t="s">
        <v>62</v>
      </c>
      <c r="C371" s="154" t="s">
        <v>62</v>
      </c>
      <c r="D371" s="154" t="s">
        <v>62</v>
      </c>
      <c r="E371" s="154" t="s">
        <v>62</v>
      </c>
      <c r="F371" s="154" t="s">
        <v>62</v>
      </c>
      <c r="G371" s="154" t="s">
        <v>62</v>
      </c>
      <c r="H371" s="154" t="s">
        <v>62</v>
      </c>
      <c r="I371" s="154" t="s">
        <v>62</v>
      </c>
      <c r="J371" s="154" t="s">
        <v>62</v>
      </c>
      <c r="K371" s="154" t="s">
        <v>62</v>
      </c>
      <c r="L371" s="154" t="s">
        <v>62</v>
      </c>
      <c r="M371" s="154" t="s">
        <v>62</v>
      </c>
      <c r="N371" s="154" t="s">
        <v>62</v>
      </c>
      <c r="O371" s="154" t="s">
        <v>62</v>
      </c>
      <c r="P371" s="2"/>
    </row>
    <row r="372" spans="1:16" ht="13.5" customHeight="1" x14ac:dyDescent="0.3">
      <c r="A372" s="155">
        <v>0.51041666666666696</v>
      </c>
      <c r="B372" s="154" t="s">
        <v>62</v>
      </c>
      <c r="C372" s="154" t="s">
        <v>62</v>
      </c>
      <c r="D372" s="154" t="s">
        <v>62</v>
      </c>
      <c r="E372" s="154" t="s">
        <v>62</v>
      </c>
      <c r="F372" s="154" t="s">
        <v>62</v>
      </c>
      <c r="G372" s="154" t="s">
        <v>62</v>
      </c>
      <c r="H372" s="154" t="s">
        <v>62</v>
      </c>
      <c r="I372" s="154" t="s">
        <v>62</v>
      </c>
      <c r="J372" s="154" t="s">
        <v>62</v>
      </c>
      <c r="K372" s="154" t="s">
        <v>62</v>
      </c>
      <c r="L372" s="154" t="s">
        <v>62</v>
      </c>
      <c r="M372" s="154" t="s">
        <v>62</v>
      </c>
      <c r="N372" s="154" t="s">
        <v>62</v>
      </c>
      <c r="O372" s="154" t="s">
        <v>62</v>
      </c>
      <c r="P372" s="2"/>
    </row>
    <row r="373" spans="1:16" ht="13.5" customHeight="1" x14ac:dyDescent="0.3">
      <c r="A373" s="155">
        <v>0.52083333333333304</v>
      </c>
      <c r="B373" s="154" t="s">
        <v>62</v>
      </c>
      <c r="C373" s="154" t="s">
        <v>62</v>
      </c>
      <c r="D373" s="154" t="s">
        <v>62</v>
      </c>
      <c r="E373" s="154" t="s">
        <v>62</v>
      </c>
      <c r="F373" s="154" t="s">
        <v>62</v>
      </c>
      <c r="G373" s="154" t="s">
        <v>62</v>
      </c>
      <c r="H373" s="154" t="s">
        <v>62</v>
      </c>
      <c r="I373" s="154" t="s">
        <v>62</v>
      </c>
      <c r="J373" s="154" t="s">
        <v>62</v>
      </c>
      <c r="K373" s="154" t="s">
        <v>62</v>
      </c>
      <c r="L373" s="154" t="s">
        <v>62</v>
      </c>
      <c r="M373" s="154" t="s">
        <v>62</v>
      </c>
      <c r="N373" s="154" t="s">
        <v>62</v>
      </c>
      <c r="O373" s="154" t="s">
        <v>62</v>
      </c>
      <c r="P373" s="2"/>
    </row>
    <row r="374" spans="1:16" ht="13.5" customHeight="1" x14ac:dyDescent="0.3">
      <c r="A374" s="155">
        <v>0.53125</v>
      </c>
      <c r="B374" s="154" t="s">
        <v>62</v>
      </c>
      <c r="C374" s="154" t="s">
        <v>62</v>
      </c>
      <c r="D374" s="154" t="s">
        <v>62</v>
      </c>
      <c r="E374" s="154" t="s">
        <v>62</v>
      </c>
      <c r="F374" s="154" t="s">
        <v>62</v>
      </c>
      <c r="G374" s="154" t="s">
        <v>62</v>
      </c>
      <c r="H374" s="154" t="s">
        <v>62</v>
      </c>
      <c r="I374" s="154" t="s">
        <v>62</v>
      </c>
      <c r="J374" s="154" t="s">
        <v>62</v>
      </c>
      <c r="K374" s="154" t="s">
        <v>62</v>
      </c>
      <c r="L374" s="154" t="s">
        <v>62</v>
      </c>
      <c r="M374" s="154" t="s">
        <v>62</v>
      </c>
      <c r="N374" s="154" t="s">
        <v>62</v>
      </c>
      <c r="O374" s="154" t="s">
        <v>62</v>
      </c>
      <c r="P374" s="2"/>
    </row>
    <row r="375" spans="1:16" ht="13.5" customHeight="1" x14ac:dyDescent="0.3">
      <c r="A375" s="155">
        <v>0.54166666666666696</v>
      </c>
      <c r="B375" s="154" t="s">
        <v>62</v>
      </c>
      <c r="C375" s="154" t="s">
        <v>62</v>
      </c>
      <c r="D375" s="154" t="s">
        <v>62</v>
      </c>
      <c r="E375" s="154" t="s">
        <v>62</v>
      </c>
      <c r="F375" s="154" t="s">
        <v>62</v>
      </c>
      <c r="G375" s="154" t="s">
        <v>62</v>
      </c>
      <c r="H375" s="154" t="s">
        <v>62</v>
      </c>
      <c r="I375" s="154" t="s">
        <v>62</v>
      </c>
      <c r="J375" s="154" t="s">
        <v>62</v>
      </c>
      <c r="K375" s="154" t="s">
        <v>62</v>
      </c>
      <c r="L375" s="154" t="s">
        <v>62</v>
      </c>
      <c r="M375" s="154" t="s">
        <v>62</v>
      </c>
      <c r="N375" s="154" t="s">
        <v>62</v>
      </c>
      <c r="O375" s="154" t="s">
        <v>62</v>
      </c>
      <c r="P375" s="2"/>
    </row>
    <row r="376" spans="1:16" ht="13.5" customHeight="1" x14ac:dyDescent="0.3">
      <c r="A376" s="155">
        <v>0.55208333333333304</v>
      </c>
      <c r="B376" s="154" t="s">
        <v>62</v>
      </c>
      <c r="C376" s="154" t="s">
        <v>62</v>
      </c>
      <c r="D376" s="154" t="s">
        <v>62</v>
      </c>
      <c r="E376" s="154" t="s">
        <v>62</v>
      </c>
      <c r="F376" s="154" t="s">
        <v>62</v>
      </c>
      <c r="G376" s="154" t="s">
        <v>62</v>
      </c>
      <c r="H376" s="154" t="s">
        <v>62</v>
      </c>
      <c r="I376" s="154" t="s">
        <v>62</v>
      </c>
      <c r="J376" s="154" t="s">
        <v>62</v>
      </c>
      <c r="K376" s="154" t="s">
        <v>62</v>
      </c>
      <c r="L376" s="154" t="s">
        <v>62</v>
      </c>
      <c r="M376" s="154" t="s">
        <v>62</v>
      </c>
      <c r="N376" s="154" t="s">
        <v>62</v>
      </c>
      <c r="O376" s="154" t="s">
        <v>62</v>
      </c>
      <c r="P376" s="2"/>
    </row>
    <row r="377" spans="1:16" ht="13.5" customHeight="1" x14ac:dyDescent="0.3">
      <c r="A377" s="155">
        <v>0.5625</v>
      </c>
      <c r="B377" s="154" t="s">
        <v>62</v>
      </c>
      <c r="C377" s="154" t="s">
        <v>62</v>
      </c>
      <c r="D377" s="154" t="s">
        <v>62</v>
      </c>
      <c r="E377" s="154" t="s">
        <v>62</v>
      </c>
      <c r="F377" s="154" t="s">
        <v>62</v>
      </c>
      <c r="G377" s="154" t="s">
        <v>62</v>
      </c>
      <c r="H377" s="154" t="s">
        <v>62</v>
      </c>
      <c r="I377" s="154" t="s">
        <v>62</v>
      </c>
      <c r="J377" s="154" t="s">
        <v>62</v>
      </c>
      <c r="K377" s="154" t="s">
        <v>62</v>
      </c>
      <c r="L377" s="154" t="s">
        <v>62</v>
      </c>
      <c r="M377" s="154" t="s">
        <v>62</v>
      </c>
      <c r="N377" s="154" t="s">
        <v>62</v>
      </c>
      <c r="O377" s="154" t="s">
        <v>62</v>
      </c>
      <c r="P377" s="2"/>
    </row>
    <row r="378" spans="1:16" ht="13.5" customHeight="1" x14ac:dyDescent="0.3">
      <c r="A378" s="155">
        <v>0.57291666666666696</v>
      </c>
      <c r="B378" s="154" t="s">
        <v>62</v>
      </c>
      <c r="C378" s="154" t="s">
        <v>62</v>
      </c>
      <c r="D378" s="154" t="s">
        <v>62</v>
      </c>
      <c r="E378" s="154" t="s">
        <v>62</v>
      </c>
      <c r="F378" s="154" t="s">
        <v>62</v>
      </c>
      <c r="G378" s="154" t="s">
        <v>62</v>
      </c>
      <c r="H378" s="154" t="s">
        <v>62</v>
      </c>
      <c r="I378" s="154" t="s">
        <v>62</v>
      </c>
      <c r="J378" s="154" t="s">
        <v>62</v>
      </c>
      <c r="K378" s="154" t="s">
        <v>62</v>
      </c>
      <c r="L378" s="154" t="s">
        <v>62</v>
      </c>
      <c r="M378" s="154" t="s">
        <v>62</v>
      </c>
      <c r="N378" s="154" t="s">
        <v>62</v>
      </c>
      <c r="O378" s="154" t="s">
        <v>62</v>
      </c>
      <c r="P378" s="2"/>
    </row>
    <row r="379" spans="1:16" ht="13.5" customHeight="1" x14ac:dyDescent="0.3">
      <c r="A379" s="155">
        <v>0.58333333333333304</v>
      </c>
      <c r="B379" s="154" t="s">
        <v>62</v>
      </c>
      <c r="C379" s="154" t="s">
        <v>62</v>
      </c>
      <c r="D379" s="154" t="s">
        <v>62</v>
      </c>
      <c r="E379" s="154" t="s">
        <v>62</v>
      </c>
      <c r="F379" s="154" t="s">
        <v>62</v>
      </c>
      <c r="G379" s="154" t="s">
        <v>62</v>
      </c>
      <c r="H379" s="154" t="s">
        <v>62</v>
      </c>
      <c r="I379" s="154" t="s">
        <v>62</v>
      </c>
      <c r="J379" s="154" t="s">
        <v>62</v>
      </c>
      <c r="K379" s="154" t="s">
        <v>62</v>
      </c>
      <c r="L379" s="154" t="s">
        <v>62</v>
      </c>
      <c r="M379" s="154" t="s">
        <v>62</v>
      </c>
      <c r="N379" s="154" t="s">
        <v>62</v>
      </c>
      <c r="O379" s="154" t="s">
        <v>62</v>
      </c>
      <c r="P379" s="2"/>
    </row>
    <row r="380" spans="1:16" ht="13.5" customHeight="1" x14ac:dyDescent="0.3">
      <c r="A380" s="155">
        <v>0.59375</v>
      </c>
      <c r="B380" s="154" t="s">
        <v>62</v>
      </c>
      <c r="C380" s="154" t="s">
        <v>62</v>
      </c>
      <c r="D380" s="154" t="s">
        <v>62</v>
      </c>
      <c r="E380" s="154" t="s">
        <v>62</v>
      </c>
      <c r="F380" s="154" t="s">
        <v>62</v>
      </c>
      <c r="G380" s="154" t="s">
        <v>62</v>
      </c>
      <c r="H380" s="154" t="s">
        <v>62</v>
      </c>
      <c r="I380" s="154" t="s">
        <v>62</v>
      </c>
      <c r="J380" s="154" t="s">
        <v>62</v>
      </c>
      <c r="K380" s="154" t="s">
        <v>62</v>
      </c>
      <c r="L380" s="154" t="s">
        <v>62</v>
      </c>
      <c r="M380" s="154" t="s">
        <v>62</v>
      </c>
      <c r="N380" s="154" t="s">
        <v>62</v>
      </c>
      <c r="O380" s="154" t="s">
        <v>62</v>
      </c>
      <c r="P380" s="2"/>
    </row>
    <row r="381" spans="1:16" ht="13.5" customHeight="1" x14ac:dyDescent="0.3">
      <c r="A381" s="155">
        <v>0.60416666666666696</v>
      </c>
      <c r="B381" s="154" t="s">
        <v>62</v>
      </c>
      <c r="C381" s="154" t="s">
        <v>62</v>
      </c>
      <c r="D381" s="154" t="s">
        <v>62</v>
      </c>
      <c r="E381" s="154" t="s">
        <v>62</v>
      </c>
      <c r="F381" s="154" t="s">
        <v>62</v>
      </c>
      <c r="G381" s="154" t="s">
        <v>62</v>
      </c>
      <c r="H381" s="154" t="s">
        <v>62</v>
      </c>
      <c r="I381" s="154" t="s">
        <v>62</v>
      </c>
      <c r="J381" s="154" t="s">
        <v>62</v>
      </c>
      <c r="K381" s="154" t="s">
        <v>62</v>
      </c>
      <c r="L381" s="154" t="s">
        <v>62</v>
      </c>
      <c r="M381" s="154" t="s">
        <v>62</v>
      </c>
      <c r="N381" s="154" t="s">
        <v>62</v>
      </c>
      <c r="O381" s="154" t="s">
        <v>62</v>
      </c>
      <c r="P381" s="2"/>
    </row>
    <row r="382" spans="1:16" ht="13.5" customHeight="1" x14ac:dyDescent="0.3">
      <c r="A382" s="155">
        <v>0.61458333333333304</v>
      </c>
      <c r="B382" s="154" t="s">
        <v>62</v>
      </c>
      <c r="C382" s="154" t="s">
        <v>62</v>
      </c>
      <c r="D382" s="154" t="s">
        <v>62</v>
      </c>
      <c r="E382" s="154" t="s">
        <v>62</v>
      </c>
      <c r="F382" s="154" t="s">
        <v>62</v>
      </c>
      <c r="G382" s="154" t="s">
        <v>62</v>
      </c>
      <c r="H382" s="154" t="s">
        <v>62</v>
      </c>
      <c r="I382" s="154" t="s">
        <v>62</v>
      </c>
      <c r="J382" s="154" t="s">
        <v>62</v>
      </c>
      <c r="K382" s="154" t="s">
        <v>62</v>
      </c>
      <c r="L382" s="154" t="s">
        <v>62</v>
      </c>
      <c r="M382" s="154" t="s">
        <v>62</v>
      </c>
      <c r="N382" s="154" t="s">
        <v>62</v>
      </c>
      <c r="O382" s="154" t="s">
        <v>62</v>
      </c>
      <c r="P382" s="2"/>
    </row>
    <row r="383" spans="1:16" ht="13.5" customHeight="1" x14ac:dyDescent="0.3">
      <c r="A383" s="155">
        <v>0.625</v>
      </c>
      <c r="B383" s="154" t="s">
        <v>62</v>
      </c>
      <c r="C383" s="154" t="s">
        <v>62</v>
      </c>
      <c r="D383" s="154" t="s">
        <v>62</v>
      </c>
      <c r="E383" s="154" t="s">
        <v>62</v>
      </c>
      <c r="F383" s="154" t="s">
        <v>62</v>
      </c>
      <c r="G383" s="154" t="s">
        <v>62</v>
      </c>
      <c r="H383" s="154" t="s">
        <v>62</v>
      </c>
      <c r="I383" s="154" t="s">
        <v>62</v>
      </c>
      <c r="J383" s="154" t="s">
        <v>62</v>
      </c>
      <c r="K383" s="154" t="s">
        <v>62</v>
      </c>
      <c r="L383" s="154" t="s">
        <v>62</v>
      </c>
      <c r="M383" s="154" t="s">
        <v>62</v>
      </c>
      <c r="N383" s="154" t="s">
        <v>62</v>
      </c>
      <c r="O383" s="154" t="s">
        <v>62</v>
      </c>
      <c r="P383" s="2"/>
    </row>
    <row r="384" spans="1:16" ht="13.5" customHeight="1" x14ac:dyDescent="0.3">
      <c r="A384" s="155">
        <v>0.63541666666666696</v>
      </c>
      <c r="B384" s="154" t="s">
        <v>62</v>
      </c>
      <c r="C384" s="154" t="s">
        <v>62</v>
      </c>
      <c r="D384" s="154" t="s">
        <v>62</v>
      </c>
      <c r="E384" s="154" t="s">
        <v>62</v>
      </c>
      <c r="F384" s="154" t="s">
        <v>62</v>
      </c>
      <c r="G384" s="154" t="s">
        <v>62</v>
      </c>
      <c r="H384" s="154" t="s">
        <v>62</v>
      </c>
      <c r="I384" s="154" t="s">
        <v>62</v>
      </c>
      <c r="J384" s="154" t="s">
        <v>62</v>
      </c>
      <c r="K384" s="154" t="s">
        <v>62</v>
      </c>
      <c r="L384" s="154" t="s">
        <v>62</v>
      </c>
      <c r="M384" s="154" t="s">
        <v>62</v>
      </c>
      <c r="N384" s="154" t="s">
        <v>62</v>
      </c>
      <c r="O384" s="154" t="s">
        <v>62</v>
      </c>
      <c r="P384" s="2"/>
    </row>
    <row r="385" spans="1:16" ht="13.5" customHeight="1" x14ac:dyDescent="0.3">
      <c r="A385" s="155">
        <v>0.64583333333333304</v>
      </c>
      <c r="B385" s="154" t="s">
        <v>62</v>
      </c>
      <c r="C385" s="154" t="s">
        <v>62</v>
      </c>
      <c r="D385" s="154" t="s">
        <v>62</v>
      </c>
      <c r="E385" s="154" t="s">
        <v>62</v>
      </c>
      <c r="F385" s="154" t="s">
        <v>62</v>
      </c>
      <c r="G385" s="154" t="s">
        <v>62</v>
      </c>
      <c r="H385" s="154" t="s">
        <v>62</v>
      </c>
      <c r="I385" s="154" t="s">
        <v>62</v>
      </c>
      <c r="J385" s="154" t="s">
        <v>62</v>
      </c>
      <c r="K385" s="154" t="s">
        <v>62</v>
      </c>
      <c r="L385" s="154" t="s">
        <v>62</v>
      </c>
      <c r="M385" s="154" t="s">
        <v>62</v>
      </c>
      <c r="N385" s="154" t="s">
        <v>62</v>
      </c>
      <c r="O385" s="154" t="s">
        <v>62</v>
      </c>
      <c r="P385" s="2"/>
    </row>
    <row r="386" spans="1:16" ht="13.5" customHeight="1" x14ac:dyDescent="0.3">
      <c r="A386" s="155">
        <v>0.65625</v>
      </c>
      <c r="B386" s="154" t="s">
        <v>62</v>
      </c>
      <c r="C386" s="154" t="s">
        <v>62</v>
      </c>
      <c r="D386" s="154" t="s">
        <v>62</v>
      </c>
      <c r="E386" s="154" t="s">
        <v>62</v>
      </c>
      <c r="F386" s="154" t="s">
        <v>62</v>
      </c>
      <c r="G386" s="154" t="s">
        <v>62</v>
      </c>
      <c r="H386" s="154" t="s">
        <v>62</v>
      </c>
      <c r="I386" s="154" t="s">
        <v>62</v>
      </c>
      <c r="J386" s="154" t="s">
        <v>62</v>
      </c>
      <c r="K386" s="154" t="s">
        <v>62</v>
      </c>
      <c r="L386" s="154" t="s">
        <v>62</v>
      </c>
      <c r="M386" s="154" t="s">
        <v>62</v>
      </c>
      <c r="N386" s="154" t="s">
        <v>62</v>
      </c>
      <c r="O386" s="154" t="s">
        <v>62</v>
      </c>
      <c r="P386" s="2"/>
    </row>
    <row r="387" spans="1:16" ht="13.5" customHeight="1" x14ac:dyDescent="0.3">
      <c r="A387" s="155">
        <v>0.66666666666666696</v>
      </c>
      <c r="B387" s="154" t="s">
        <v>62</v>
      </c>
      <c r="C387" s="154" t="s">
        <v>62</v>
      </c>
      <c r="D387" s="154" t="s">
        <v>62</v>
      </c>
      <c r="E387" s="154" t="s">
        <v>62</v>
      </c>
      <c r="F387" s="154" t="s">
        <v>62</v>
      </c>
      <c r="G387" s="154" t="s">
        <v>62</v>
      </c>
      <c r="H387" s="154" t="s">
        <v>62</v>
      </c>
      <c r="I387" s="154" t="s">
        <v>62</v>
      </c>
      <c r="J387" s="154" t="s">
        <v>62</v>
      </c>
      <c r="K387" s="154" t="s">
        <v>62</v>
      </c>
      <c r="L387" s="154" t="s">
        <v>62</v>
      </c>
      <c r="M387" s="154" t="s">
        <v>62</v>
      </c>
      <c r="N387" s="154" t="s">
        <v>62</v>
      </c>
      <c r="O387" s="154" t="s">
        <v>62</v>
      </c>
      <c r="P387" s="2"/>
    </row>
    <row r="388" spans="1:16" ht="13.5" customHeight="1" x14ac:dyDescent="0.3">
      <c r="A388" s="155">
        <v>0.67708333333333304</v>
      </c>
      <c r="B388" s="154" t="s">
        <v>62</v>
      </c>
      <c r="C388" s="154" t="s">
        <v>62</v>
      </c>
      <c r="D388" s="154" t="s">
        <v>62</v>
      </c>
      <c r="E388" s="154" t="s">
        <v>62</v>
      </c>
      <c r="F388" s="154" t="s">
        <v>62</v>
      </c>
      <c r="G388" s="154" t="s">
        <v>62</v>
      </c>
      <c r="H388" s="154" t="s">
        <v>62</v>
      </c>
      <c r="I388" s="154" t="s">
        <v>62</v>
      </c>
      <c r="J388" s="154" t="s">
        <v>62</v>
      </c>
      <c r="K388" s="154" t="s">
        <v>62</v>
      </c>
      <c r="L388" s="154" t="s">
        <v>62</v>
      </c>
      <c r="M388" s="154" t="s">
        <v>62</v>
      </c>
      <c r="N388" s="154" t="s">
        <v>62</v>
      </c>
      <c r="O388" s="154" t="s">
        <v>62</v>
      </c>
      <c r="P388" s="2"/>
    </row>
    <row r="389" spans="1:16" ht="13.5" customHeight="1" x14ac:dyDescent="0.3">
      <c r="A389" s="155">
        <v>0.6875</v>
      </c>
      <c r="B389" s="154" t="s">
        <v>62</v>
      </c>
      <c r="C389" s="154" t="s">
        <v>62</v>
      </c>
      <c r="D389" s="154" t="s">
        <v>62</v>
      </c>
      <c r="E389" s="154" t="s">
        <v>62</v>
      </c>
      <c r="F389" s="154" t="s">
        <v>62</v>
      </c>
      <c r="G389" s="154" t="s">
        <v>62</v>
      </c>
      <c r="H389" s="154" t="s">
        <v>62</v>
      </c>
      <c r="I389" s="154" t="s">
        <v>62</v>
      </c>
      <c r="J389" s="154" t="s">
        <v>62</v>
      </c>
      <c r="K389" s="154" t="s">
        <v>62</v>
      </c>
      <c r="L389" s="154" t="s">
        <v>62</v>
      </c>
      <c r="M389" s="154" t="s">
        <v>62</v>
      </c>
      <c r="N389" s="154" t="s">
        <v>62</v>
      </c>
      <c r="O389" s="154" t="s">
        <v>62</v>
      </c>
      <c r="P389" s="2"/>
    </row>
    <row r="390" spans="1:16" ht="13.5" customHeight="1" x14ac:dyDescent="0.3">
      <c r="A390" s="155">
        <v>0.69791666666666696</v>
      </c>
      <c r="B390" s="154" t="s">
        <v>62</v>
      </c>
      <c r="C390" s="154" t="s">
        <v>62</v>
      </c>
      <c r="D390" s="154" t="s">
        <v>62</v>
      </c>
      <c r="E390" s="154" t="s">
        <v>62</v>
      </c>
      <c r="F390" s="154" t="s">
        <v>62</v>
      </c>
      <c r="G390" s="154" t="s">
        <v>62</v>
      </c>
      <c r="H390" s="154" t="s">
        <v>62</v>
      </c>
      <c r="I390" s="154" t="s">
        <v>62</v>
      </c>
      <c r="J390" s="154" t="s">
        <v>62</v>
      </c>
      <c r="K390" s="154" t="s">
        <v>62</v>
      </c>
      <c r="L390" s="154" t="s">
        <v>62</v>
      </c>
      <c r="M390" s="154" t="s">
        <v>62</v>
      </c>
      <c r="N390" s="154" t="s">
        <v>62</v>
      </c>
      <c r="O390" s="154" t="s">
        <v>62</v>
      </c>
      <c r="P390" s="2"/>
    </row>
    <row r="391" spans="1:16" ht="13.5" customHeight="1" x14ac:dyDescent="0.3">
      <c r="A391" s="155">
        <v>0.70833333333333304</v>
      </c>
      <c r="B391" s="154" t="s">
        <v>62</v>
      </c>
      <c r="C391" s="154" t="s">
        <v>62</v>
      </c>
      <c r="D391" s="154" t="s">
        <v>62</v>
      </c>
      <c r="E391" s="154" t="s">
        <v>62</v>
      </c>
      <c r="F391" s="154" t="s">
        <v>62</v>
      </c>
      <c r="G391" s="154" t="s">
        <v>62</v>
      </c>
      <c r="H391" s="154" t="s">
        <v>62</v>
      </c>
      <c r="I391" s="154" t="s">
        <v>62</v>
      </c>
      <c r="J391" s="154" t="s">
        <v>62</v>
      </c>
      <c r="K391" s="154" t="s">
        <v>62</v>
      </c>
      <c r="L391" s="154" t="s">
        <v>62</v>
      </c>
      <c r="M391" s="154" t="s">
        <v>62</v>
      </c>
      <c r="N391" s="154" t="s">
        <v>62</v>
      </c>
      <c r="O391" s="154" t="s">
        <v>62</v>
      </c>
      <c r="P391" s="2"/>
    </row>
    <row r="392" spans="1:16" ht="13.5" customHeight="1" x14ac:dyDescent="0.3">
      <c r="A392" s="155">
        <v>0.71875</v>
      </c>
      <c r="B392" s="154" t="s">
        <v>62</v>
      </c>
      <c r="C392" s="154" t="s">
        <v>62</v>
      </c>
      <c r="D392" s="154" t="s">
        <v>62</v>
      </c>
      <c r="E392" s="154" t="s">
        <v>62</v>
      </c>
      <c r="F392" s="154" t="s">
        <v>62</v>
      </c>
      <c r="G392" s="154" t="s">
        <v>62</v>
      </c>
      <c r="H392" s="154" t="s">
        <v>62</v>
      </c>
      <c r="I392" s="154" t="s">
        <v>62</v>
      </c>
      <c r="J392" s="154" t="s">
        <v>62</v>
      </c>
      <c r="K392" s="154" t="s">
        <v>62</v>
      </c>
      <c r="L392" s="154" t="s">
        <v>62</v>
      </c>
      <c r="M392" s="154" t="s">
        <v>62</v>
      </c>
      <c r="N392" s="154" t="s">
        <v>62</v>
      </c>
      <c r="O392" s="154" t="s">
        <v>62</v>
      </c>
      <c r="P392" s="2"/>
    </row>
    <row r="393" spans="1:16" ht="13.5" customHeight="1" x14ac:dyDescent="0.3">
      <c r="A393" s="155">
        <v>0.72916666666666696</v>
      </c>
      <c r="B393" s="154" t="s">
        <v>62</v>
      </c>
      <c r="C393" s="154" t="s">
        <v>62</v>
      </c>
      <c r="D393" s="154" t="s">
        <v>62</v>
      </c>
      <c r="E393" s="154" t="s">
        <v>62</v>
      </c>
      <c r="F393" s="154" t="s">
        <v>62</v>
      </c>
      <c r="G393" s="154" t="s">
        <v>62</v>
      </c>
      <c r="H393" s="154" t="s">
        <v>62</v>
      </c>
      <c r="I393" s="154" t="s">
        <v>62</v>
      </c>
      <c r="J393" s="154" t="s">
        <v>62</v>
      </c>
      <c r="K393" s="154" t="s">
        <v>62</v>
      </c>
      <c r="L393" s="154" t="s">
        <v>62</v>
      </c>
      <c r="M393" s="154" t="s">
        <v>62</v>
      </c>
      <c r="N393" s="154" t="s">
        <v>62</v>
      </c>
      <c r="O393" s="154" t="s">
        <v>62</v>
      </c>
      <c r="P393" s="2"/>
    </row>
    <row r="394" spans="1:16" ht="13.5" customHeight="1" x14ac:dyDescent="0.3">
      <c r="A394" s="155">
        <v>0.73958333333333304</v>
      </c>
      <c r="B394" s="154" t="s">
        <v>62</v>
      </c>
      <c r="C394" s="154" t="s">
        <v>62</v>
      </c>
      <c r="D394" s="154" t="s">
        <v>62</v>
      </c>
      <c r="E394" s="154" t="s">
        <v>62</v>
      </c>
      <c r="F394" s="154" t="s">
        <v>62</v>
      </c>
      <c r="G394" s="154" t="s">
        <v>62</v>
      </c>
      <c r="H394" s="154" t="s">
        <v>62</v>
      </c>
      <c r="I394" s="154" t="s">
        <v>62</v>
      </c>
      <c r="J394" s="154" t="s">
        <v>62</v>
      </c>
      <c r="K394" s="154" t="s">
        <v>62</v>
      </c>
      <c r="L394" s="154" t="s">
        <v>62</v>
      </c>
      <c r="M394" s="154" t="s">
        <v>62</v>
      </c>
      <c r="N394" s="154" t="s">
        <v>62</v>
      </c>
      <c r="O394" s="154" t="s">
        <v>62</v>
      </c>
      <c r="P394" s="2"/>
    </row>
    <row r="395" spans="1:16" ht="13.5" customHeight="1" x14ac:dyDescent="0.3">
      <c r="A395" s="155">
        <v>0.75</v>
      </c>
      <c r="B395" s="154" t="s">
        <v>62</v>
      </c>
      <c r="C395" s="154" t="s">
        <v>62</v>
      </c>
      <c r="D395" s="154" t="s">
        <v>62</v>
      </c>
      <c r="E395" s="154" t="s">
        <v>62</v>
      </c>
      <c r="F395" s="154" t="s">
        <v>62</v>
      </c>
      <c r="G395" s="154" t="s">
        <v>62</v>
      </c>
      <c r="H395" s="154" t="s">
        <v>62</v>
      </c>
      <c r="I395" s="154" t="s">
        <v>62</v>
      </c>
      <c r="J395" s="154" t="s">
        <v>62</v>
      </c>
      <c r="K395" s="154" t="s">
        <v>62</v>
      </c>
      <c r="L395" s="154" t="s">
        <v>62</v>
      </c>
      <c r="M395" s="154" t="s">
        <v>62</v>
      </c>
      <c r="N395" s="154" t="s">
        <v>62</v>
      </c>
      <c r="O395" s="154" t="s">
        <v>62</v>
      </c>
      <c r="P395" s="2"/>
    </row>
    <row r="396" spans="1:16" ht="13.5" customHeight="1" x14ac:dyDescent="0.3">
      <c r="A396" s="155">
        <v>0.76041666666666696</v>
      </c>
      <c r="B396" s="154" t="s">
        <v>62</v>
      </c>
      <c r="C396" s="154" t="s">
        <v>62</v>
      </c>
      <c r="D396" s="154" t="s">
        <v>62</v>
      </c>
      <c r="E396" s="154" t="s">
        <v>62</v>
      </c>
      <c r="F396" s="154" t="s">
        <v>62</v>
      </c>
      <c r="G396" s="154" t="s">
        <v>62</v>
      </c>
      <c r="H396" s="154" t="s">
        <v>62</v>
      </c>
      <c r="I396" s="154" t="s">
        <v>62</v>
      </c>
      <c r="J396" s="154" t="s">
        <v>62</v>
      </c>
      <c r="K396" s="154" t="s">
        <v>62</v>
      </c>
      <c r="L396" s="154" t="s">
        <v>62</v>
      </c>
      <c r="M396" s="154" t="s">
        <v>62</v>
      </c>
      <c r="N396" s="154" t="s">
        <v>62</v>
      </c>
      <c r="O396" s="154" t="s">
        <v>62</v>
      </c>
      <c r="P396" s="2"/>
    </row>
    <row r="397" spans="1:16" ht="13.5" customHeight="1" x14ac:dyDescent="0.3">
      <c r="A397" s="155">
        <v>0.77083333333333304</v>
      </c>
      <c r="B397" s="154" t="s">
        <v>62</v>
      </c>
      <c r="C397" s="154" t="s">
        <v>62</v>
      </c>
      <c r="D397" s="154" t="s">
        <v>62</v>
      </c>
      <c r="E397" s="154" t="s">
        <v>62</v>
      </c>
      <c r="F397" s="154" t="s">
        <v>62</v>
      </c>
      <c r="G397" s="154" t="s">
        <v>62</v>
      </c>
      <c r="H397" s="154" t="s">
        <v>62</v>
      </c>
      <c r="I397" s="154" t="s">
        <v>62</v>
      </c>
      <c r="J397" s="154" t="s">
        <v>62</v>
      </c>
      <c r="K397" s="154" t="s">
        <v>62</v>
      </c>
      <c r="L397" s="154" t="s">
        <v>62</v>
      </c>
      <c r="M397" s="154" t="s">
        <v>62</v>
      </c>
      <c r="N397" s="154" t="s">
        <v>62</v>
      </c>
      <c r="O397" s="154" t="s">
        <v>62</v>
      </c>
      <c r="P397" s="2"/>
    </row>
    <row r="398" spans="1:16" ht="13.5" customHeight="1" x14ac:dyDescent="0.3">
      <c r="A398" s="155">
        <v>0.78125</v>
      </c>
      <c r="B398" s="154" t="s">
        <v>62</v>
      </c>
      <c r="C398" s="154" t="s">
        <v>62</v>
      </c>
      <c r="D398" s="154" t="s">
        <v>62</v>
      </c>
      <c r="E398" s="154" t="s">
        <v>62</v>
      </c>
      <c r="F398" s="154" t="s">
        <v>62</v>
      </c>
      <c r="G398" s="154" t="s">
        <v>62</v>
      </c>
      <c r="H398" s="154" t="s">
        <v>62</v>
      </c>
      <c r="I398" s="154" t="s">
        <v>62</v>
      </c>
      <c r="J398" s="154" t="s">
        <v>62</v>
      </c>
      <c r="K398" s="154" t="s">
        <v>62</v>
      </c>
      <c r="L398" s="154" t="s">
        <v>62</v>
      </c>
      <c r="M398" s="154" t="s">
        <v>62</v>
      </c>
      <c r="N398" s="154" t="s">
        <v>62</v>
      </c>
      <c r="O398" s="154" t="s">
        <v>62</v>
      </c>
      <c r="P398" s="2"/>
    </row>
    <row r="399" spans="1:16" ht="13.5" customHeight="1" x14ac:dyDescent="0.3">
      <c r="A399" s="155">
        <v>0.79166666666666696</v>
      </c>
      <c r="B399" s="154" t="s">
        <v>62</v>
      </c>
      <c r="C399" s="154" t="s">
        <v>62</v>
      </c>
      <c r="D399" s="154" t="s">
        <v>62</v>
      </c>
      <c r="E399" s="154" t="s">
        <v>62</v>
      </c>
      <c r="F399" s="154" t="s">
        <v>62</v>
      </c>
      <c r="G399" s="154" t="s">
        <v>62</v>
      </c>
      <c r="H399" s="154" t="s">
        <v>62</v>
      </c>
      <c r="I399" s="154" t="s">
        <v>62</v>
      </c>
      <c r="J399" s="154" t="s">
        <v>62</v>
      </c>
      <c r="K399" s="154" t="s">
        <v>62</v>
      </c>
      <c r="L399" s="154" t="s">
        <v>62</v>
      </c>
      <c r="M399" s="154" t="s">
        <v>62</v>
      </c>
      <c r="N399" s="154" t="s">
        <v>62</v>
      </c>
      <c r="O399" s="154" t="s">
        <v>62</v>
      </c>
      <c r="P399" s="2"/>
    </row>
    <row r="400" spans="1:16" ht="13.5" customHeight="1" x14ac:dyDescent="0.3">
      <c r="A400" s="155">
        <v>0.80208333333333304</v>
      </c>
      <c r="B400" s="154" t="s">
        <v>62</v>
      </c>
      <c r="C400" s="154" t="s">
        <v>62</v>
      </c>
      <c r="D400" s="154" t="s">
        <v>62</v>
      </c>
      <c r="E400" s="154" t="s">
        <v>62</v>
      </c>
      <c r="F400" s="154" t="s">
        <v>62</v>
      </c>
      <c r="G400" s="154" t="s">
        <v>62</v>
      </c>
      <c r="H400" s="154" t="s">
        <v>62</v>
      </c>
      <c r="I400" s="154" t="s">
        <v>62</v>
      </c>
      <c r="J400" s="154" t="s">
        <v>62</v>
      </c>
      <c r="K400" s="154" t="s">
        <v>62</v>
      </c>
      <c r="L400" s="154" t="s">
        <v>62</v>
      </c>
      <c r="M400" s="154" t="s">
        <v>62</v>
      </c>
      <c r="N400" s="154" t="s">
        <v>62</v>
      </c>
      <c r="O400" s="154" t="s">
        <v>62</v>
      </c>
      <c r="P400" s="2"/>
    </row>
    <row r="401" spans="1:16" ht="13.5" customHeight="1" x14ac:dyDescent="0.3">
      <c r="A401" s="155">
        <v>0.8125</v>
      </c>
      <c r="B401" s="154" t="s">
        <v>62</v>
      </c>
      <c r="C401" s="154" t="s">
        <v>62</v>
      </c>
      <c r="D401" s="154" t="s">
        <v>62</v>
      </c>
      <c r="E401" s="154" t="s">
        <v>62</v>
      </c>
      <c r="F401" s="154" t="s">
        <v>62</v>
      </c>
      <c r="G401" s="154" t="s">
        <v>62</v>
      </c>
      <c r="H401" s="154" t="s">
        <v>62</v>
      </c>
      <c r="I401" s="154" t="s">
        <v>62</v>
      </c>
      <c r="J401" s="154" t="s">
        <v>62</v>
      </c>
      <c r="K401" s="154" t="s">
        <v>62</v>
      </c>
      <c r="L401" s="154" t="s">
        <v>62</v>
      </c>
      <c r="M401" s="154" t="s">
        <v>62</v>
      </c>
      <c r="N401" s="154" t="s">
        <v>62</v>
      </c>
      <c r="O401" s="154" t="s">
        <v>62</v>
      </c>
      <c r="P401" s="2"/>
    </row>
    <row r="402" spans="1:16" ht="13.5" customHeight="1" x14ac:dyDescent="0.3">
      <c r="A402" s="155">
        <v>0.82291666666666696</v>
      </c>
      <c r="B402" s="154" t="s">
        <v>62</v>
      </c>
      <c r="C402" s="154" t="s">
        <v>62</v>
      </c>
      <c r="D402" s="154" t="s">
        <v>62</v>
      </c>
      <c r="E402" s="154" t="s">
        <v>62</v>
      </c>
      <c r="F402" s="154" t="s">
        <v>62</v>
      </c>
      <c r="G402" s="154" t="s">
        <v>62</v>
      </c>
      <c r="H402" s="154" t="s">
        <v>62</v>
      </c>
      <c r="I402" s="154" t="s">
        <v>62</v>
      </c>
      <c r="J402" s="154" t="s">
        <v>62</v>
      </c>
      <c r="K402" s="154" t="s">
        <v>62</v>
      </c>
      <c r="L402" s="154" t="s">
        <v>62</v>
      </c>
      <c r="M402" s="154" t="s">
        <v>62</v>
      </c>
      <c r="N402" s="154" t="s">
        <v>62</v>
      </c>
      <c r="O402" s="154" t="s">
        <v>62</v>
      </c>
      <c r="P402" s="2"/>
    </row>
    <row r="403" spans="1:16" ht="13.5" customHeight="1" x14ac:dyDescent="0.3">
      <c r="A403" s="155">
        <v>0.83333333333333304</v>
      </c>
      <c r="B403" s="154" t="s">
        <v>62</v>
      </c>
      <c r="C403" s="154" t="s">
        <v>62</v>
      </c>
      <c r="D403" s="154" t="s">
        <v>62</v>
      </c>
      <c r="E403" s="154" t="s">
        <v>62</v>
      </c>
      <c r="F403" s="154" t="s">
        <v>62</v>
      </c>
      <c r="G403" s="154" t="s">
        <v>62</v>
      </c>
      <c r="H403" s="154" t="s">
        <v>62</v>
      </c>
      <c r="I403" s="154" t="s">
        <v>62</v>
      </c>
      <c r="J403" s="154" t="s">
        <v>62</v>
      </c>
      <c r="K403" s="154" t="s">
        <v>62</v>
      </c>
      <c r="L403" s="154" t="s">
        <v>62</v>
      </c>
      <c r="M403" s="154" t="s">
        <v>62</v>
      </c>
      <c r="N403" s="154" t="s">
        <v>62</v>
      </c>
      <c r="O403" s="154" t="s">
        <v>62</v>
      </c>
      <c r="P403" s="2"/>
    </row>
    <row r="404" spans="1:16" ht="13.5" customHeight="1" x14ac:dyDescent="0.3">
      <c r="A404" s="155">
        <v>0.84375</v>
      </c>
      <c r="B404" s="154" t="s">
        <v>62</v>
      </c>
      <c r="C404" s="154" t="s">
        <v>62</v>
      </c>
      <c r="D404" s="154" t="s">
        <v>62</v>
      </c>
      <c r="E404" s="154" t="s">
        <v>62</v>
      </c>
      <c r="F404" s="154" t="s">
        <v>62</v>
      </c>
      <c r="G404" s="154" t="s">
        <v>62</v>
      </c>
      <c r="H404" s="154" t="s">
        <v>62</v>
      </c>
      <c r="I404" s="154" t="s">
        <v>62</v>
      </c>
      <c r="J404" s="154" t="s">
        <v>62</v>
      </c>
      <c r="K404" s="154" t="s">
        <v>62</v>
      </c>
      <c r="L404" s="154" t="s">
        <v>62</v>
      </c>
      <c r="M404" s="154" t="s">
        <v>62</v>
      </c>
      <c r="N404" s="154" t="s">
        <v>62</v>
      </c>
      <c r="O404" s="154" t="s">
        <v>62</v>
      </c>
      <c r="P404" s="2"/>
    </row>
    <row r="405" spans="1:16" ht="13.5" customHeight="1" x14ac:dyDescent="0.3">
      <c r="A405" s="155">
        <v>0.85416666666666696</v>
      </c>
      <c r="B405" s="154" t="s">
        <v>62</v>
      </c>
      <c r="C405" s="154" t="s">
        <v>62</v>
      </c>
      <c r="D405" s="154" t="s">
        <v>62</v>
      </c>
      <c r="E405" s="154" t="s">
        <v>62</v>
      </c>
      <c r="F405" s="154" t="s">
        <v>62</v>
      </c>
      <c r="G405" s="154" t="s">
        <v>62</v>
      </c>
      <c r="H405" s="154" t="s">
        <v>62</v>
      </c>
      <c r="I405" s="154" t="s">
        <v>62</v>
      </c>
      <c r="J405" s="154" t="s">
        <v>62</v>
      </c>
      <c r="K405" s="154" t="s">
        <v>62</v>
      </c>
      <c r="L405" s="154" t="s">
        <v>62</v>
      </c>
      <c r="M405" s="154" t="s">
        <v>62</v>
      </c>
      <c r="N405" s="154" t="s">
        <v>62</v>
      </c>
      <c r="O405" s="154" t="s">
        <v>62</v>
      </c>
      <c r="P405" s="2"/>
    </row>
    <row r="406" spans="1:16" ht="13.5" customHeight="1" x14ac:dyDescent="0.3">
      <c r="A406" s="155">
        <v>0.86458333333333304</v>
      </c>
      <c r="B406" s="154" t="s">
        <v>62</v>
      </c>
      <c r="C406" s="154" t="s">
        <v>62</v>
      </c>
      <c r="D406" s="154" t="s">
        <v>62</v>
      </c>
      <c r="E406" s="154" t="s">
        <v>62</v>
      </c>
      <c r="F406" s="154" t="s">
        <v>62</v>
      </c>
      <c r="G406" s="154" t="s">
        <v>62</v>
      </c>
      <c r="H406" s="154" t="s">
        <v>62</v>
      </c>
      <c r="I406" s="154" t="s">
        <v>62</v>
      </c>
      <c r="J406" s="154" t="s">
        <v>62</v>
      </c>
      <c r="K406" s="154" t="s">
        <v>62</v>
      </c>
      <c r="L406" s="154" t="s">
        <v>62</v>
      </c>
      <c r="M406" s="154" t="s">
        <v>62</v>
      </c>
      <c r="N406" s="154" t="s">
        <v>62</v>
      </c>
      <c r="O406" s="154" t="s">
        <v>62</v>
      </c>
      <c r="P406" s="2"/>
    </row>
    <row r="407" spans="1:16" ht="13.5" customHeight="1" x14ac:dyDescent="0.3">
      <c r="A407" s="155">
        <v>0.875</v>
      </c>
      <c r="B407" s="154" t="s">
        <v>62</v>
      </c>
      <c r="C407" s="154" t="s">
        <v>62</v>
      </c>
      <c r="D407" s="154" t="s">
        <v>62</v>
      </c>
      <c r="E407" s="154" t="s">
        <v>62</v>
      </c>
      <c r="F407" s="154" t="s">
        <v>62</v>
      </c>
      <c r="G407" s="154" t="s">
        <v>62</v>
      </c>
      <c r="H407" s="154" t="s">
        <v>62</v>
      </c>
      <c r="I407" s="154" t="s">
        <v>62</v>
      </c>
      <c r="J407" s="154" t="s">
        <v>62</v>
      </c>
      <c r="K407" s="154" t="s">
        <v>62</v>
      </c>
      <c r="L407" s="154" t="s">
        <v>62</v>
      </c>
      <c r="M407" s="154" t="s">
        <v>62</v>
      </c>
      <c r="N407" s="154" t="s">
        <v>62</v>
      </c>
      <c r="O407" s="154" t="s">
        <v>62</v>
      </c>
      <c r="P407" s="2"/>
    </row>
    <row r="408" spans="1:16" ht="13.5" customHeight="1" x14ac:dyDescent="0.3">
      <c r="A408" s="155">
        <v>0.88541666666666696</v>
      </c>
      <c r="B408" s="154" t="s">
        <v>62</v>
      </c>
      <c r="C408" s="154" t="s">
        <v>62</v>
      </c>
      <c r="D408" s="154" t="s">
        <v>62</v>
      </c>
      <c r="E408" s="154" t="s">
        <v>62</v>
      </c>
      <c r="F408" s="154" t="s">
        <v>62</v>
      </c>
      <c r="G408" s="154" t="s">
        <v>62</v>
      </c>
      <c r="H408" s="154" t="s">
        <v>62</v>
      </c>
      <c r="I408" s="154" t="s">
        <v>62</v>
      </c>
      <c r="J408" s="154" t="s">
        <v>62</v>
      </c>
      <c r="K408" s="154" t="s">
        <v>62</v>
      </c>
      <c r="L408" s="154" t="s">
        <v>62</v>
      </c>
      <c r="M408" s="154" t="s">
        <v>62</v>
      </c>
      <c r="N408" s="154" t="s">
        <v>62</v>
      </c>
      <c r="O408" s="154" t="s">
        <v>62</v>
      </c>
      <c r="P408" s="2"/>
    </row>
    <row r="409" spans="1:16" ht="13.5" customHeight="1" x14ac:dyDescent="0.3">
      <c r="A409" s="155">
        <v>0.89583333333333304</v>
      </c>
      <c r="B409" s="154" t="s">
        <v>62</v>
      </c>
      <c r="C409" s="154" t="s">
        <v>62</v>
      </c>
      <c r="D409" s="154" t="s">
        <v>62</v>
      </c>
      <c r="E409" s="154" t="s">
        <v>62</v>
      </c>
      <c r="F409" s="154" t="s">
        <v>62</v>
      </c>
      <c r="G409" s="154" t="s">
        <v>62</v>
      </c>
      <c r="H409" s="154" t="s">
        <v>62</v>
      </c>
      <c r="I409" s="154" t="s">
        <v>62</v>
      </c>
      <c r="J409" s="154" t="s">
        <v>62</v>
      </c>
      <c r="K409" s="154" t="s">
        <v>62</v>
      </c>
      <c r="L409" s="154" t="s">
        <v>62</v>
      </c>
      <c r="M409" s="154" t="s">
        <v>62</v>
      </c>
      <c r="N409" s="154" t="s">
        <v>62</v>
      </c>
      <c r="O409" s="154" t="s">
        <v>62</v>
      </c>
      <c r="P409" s="2"/>
    </row>
    <row r="410" spans="1:16" ht="13.5" customHeight="1" x14ac:dyDescent="0.3">
      <c r="A410" s="155">
        <v>0.90625</v>
      </c>
      <c r="B410" s="154" t="s">
        <v>62</v>
      </c>
      <c r="C410" s="154" t="s">
        <v>62</v>
      </c>
      <c r="D410" s="154" t="s">
        <v>62</v>
      </c>
      <c r="E410" s="154" t="s">
        <v>62</v>
      </c>
      <c r="F410" s="154" t="s">
        <v>62</v>
      </c>
      <c r="G410" s="154" t="s">
        <v>62</v>
      </c>
      <c r="H410" s="154" t="s">
        <v>62</v>
      </c>
      <c r="I410" s="154" t="s">
        <v>62</v>
      </c>
      <c r="J410" s="154" t="s">
        <v>62</v>
      </c>
      <c r="K410" s="154" t="s">
        <v>62</v>
      </c>
      <c r="L410" s="154" t="s">
        <v>62</v>
      </c>
      <c r="M410" s="154" t="s">
        <v>62</v>
      </c>
      <c r="N410" s="154" t="s">
        <v>62</v>
      </c>
      <c r="O410" s="154" t="s">
        <v>62</v>
      </c>
      <c r="P410" s="2"/>
    </row>
    <row r="411" spans="1:16" ht="13.5" customHeight="1" x14ac:dyDescent="0.3">
      <c r="A411" s="155">
        <v>0.91666666666666696</v>
      </c>
      <c r="B411" s="154" t="s">
        <v>62</v>
      </c>
      <c r="C411" s="154" t="s">
        <v>62</v>
      </c>
      <c r="D411" s="154" t="s">
        <v>62</v>
      </c>
      <c r="E411" s="154" t="s">
        <v>62</v>
      </c>
      <c r="F411" s="154" t="s">
        <v>62</v>
      </c>
      <c r="G411" s="154" t="s">
        <v>62</v>
      </c>
      <c r="H411" s="154" t="s">
        <v>62</v>
      </c>
      <c r="I411" s="154" t="s">
        <v>62</v>
      </c>
      <c r="J411" s="154" t="s">
        <v>62</v>
      </c>
      <c r="K411" s="154" t="s">
        <v>62</v>
      </c>
      <c r="L411" s="154" t="s">
        <v>62</v>
      </c>
      <c r="M411" s="154" t="s">
        <v>62</v>
      </c>
      <c r="N411" s="154" t="s">
        <v>62</v>
      </c>
      <c r="O411" s="154" t="s">
        <v>62</v>
      </c>
      <c r="P411" s="2"/>
    </row>
    <row r="412" spans="1:16" ht="13.5" customHeight="1" x14ac:dyDescent="0.3">
      <c r="A412" s="155">
        <v>0.92708333333333304</v>
      </c>
      <c r="B412" s="154" t="s">
        <v>62</v>
      </c>
      <c r="C412" s="154" t="s">
        <v>62</v>
      </c>
      <c r="D412" s="154" t="s">
        <v>62</v>
      </c>
      <c r="E412" s="154" t="s">
        <v>62</v>
      </c>
      <c r="F412" s="154" t="s">
        <v>62</v>
      </c>
      <c r="G412" s="154" t="s">
        <v>62</v>
      </c>
      <c r="H412" s="154" t="s">
        <v>62</v>
      </c>
      <c r="I412" s="154" t="s">
        <v>62</v>
      </c>
      <c r="J412" s="154" t="s">
        <v>62</v>
      </c>
      <c r="K412" s="154" t="s">
        <v>62</v>
      </c>
      <c r="L412" s="154" t="s">
        <v>62</v>
      </c>
      <c r="M412" s="154" t="s">
        <v>62</v>
      </c>
      <c r="N412" s="154" t="s">
        <v>62</v>
      </c>
      <c r="O412" s="154" t="s">
        <v>62</v>
      </c>
      <c r="P412" s="2"/>
    </row>
    <row r="413" spans="1:16" ht="13.5" customHeight="1" x14ac:dyDescent="0.3">
      <c r="A413" s="155">
        <v>0.9375</v>
      </c>
      <c r="B413" s="154" t="s">
        <v>62</v>
      </c>
      <c r="C413" s="154" t="s">
        <v>62</v>
      </c>
      <c r="D413" s="154" t="s">
        <v>62</v>
      </c>
      <c r="E413" s="154" t="s">
        <v>62</v>
      </c>
      <c r="F413" s="154" t="s">
        <v>62</v>
      </c>
      <c r="G413" s="154" t="s">
        <v>62</v>
      </c>
      <c r="H413" s="154" t="s">
        <v>62</v>
      </c>
      <c r="I413" s="154" t="s">
        <v>62</v>
      </c>
      <c r="J413" s="154" t="s">
        <v>62</v>
      </c>
      <c r="K413" s="154" t="s">
        <v>62</v>
      </c>
      <c r="L413" s="154" t="s">
        <v>62</v>
      </c>
      <c r="M413" s="154" t="s">
        <v>62</v>
      </c>
      <c r="N413" s="154" t="s">
        <v>62</v>
      </c>
      <c r="O413" s="154" t="s">
        <v>62</v>
      </c>
      <c r="P413" s="2"/>
    </row>
    <row r="414" spans="1:16" ht="13.5" customHeight="1" x14ac:dyDescent="0.3">
      <c r="A414" s="155">
        <v>0.94791666666666696</v>
      </c>
      <c r="B414" s="154" t="s">
        <v>62</v>
      </c>
      <c r="C414" s="154" t="s">
        <v>62</v>
      </c>
      <c r="D414" s="154" t="s">
        <v>62</v>
      </c>
      <c r="E414" s="154" t="s">
        <v>62</v>
      </c>
      <c r="F414" s="154" t="s">
        <v>62</v>
      </c>
      <c r="G414" s="154" t="s">
        <v>62</v>
      </c>
      <c r="H414" s="154" t="s">
        <v>62</v>
      </c>
      <c r="I414" s="154" t="s">
        <v>62</v>
      </c>
      <c r="J414" s="154" t="s">
        <v>62</v>
      </c>
      <c r="K414" s="154" t="s">
        <v>62</v>
      </c>
      <c r="L414" s="154" t="s">
        <v>62</v>
      </c>
      <c r="M414" s="154" t="s">
        <v>62</v>
      </c>
      <c r="N414" s="154" t="s">
        <v>62</v>
      </c>
      <c r="O414" s="154" t="s">
        <v>62</v>
      </c>
      <c r="P414" s="2"/>
    </row>
    <row r="415" spans="1:16" ht="13.5" customHeight="1" x14ac:dyDescent="0.3">
      <c r="A415" s="155">
        <v>0.95833333333333304</v>
      </c>
      <c r="B415" s="154" t="s">
        <v>62</v>
      </c>
      <c r="C415" s="154" t="s">
        <v>62</v>
      </c>
      <c r="D415" s="154" t="s">
        <v>62</v>
      </c>
      <c r="E415" s="154" t="s">
        <v>62</v>
      </c>
      <c r="F415" s="154" t="s">
        <v>62</v>
      </c>
      <c r="G415" s="154" t="s">
        <v>62</v>
      </c>
      <c r="H415" s="154" t="s">
        <v>62</v>
      </c>
      <c r="I415" s="154" t="s">
        <v>62</v>
      </c>
      <c r="J415" s="154" t="s">
        <v>62</v>
      </c>
      <c r="K415" s="154" t="s">
        <v>62</v>
      </c>
      <c r="L415" s="154" t="s">
        <v>62</v>
      </c>
      <c r="M415" s="154" t="s">
        <v>62</v>
      </c>
      <c r="N415" s="154" t="s">
        <v>62</v>
      </c>
      <c r="O415" s="154" t="s">
        <v>62</v>
      </c>
      <c r="P415" s="2"/>
    </row>
    <row r="416" spans="1:16" ht="13.5" customHeight="1" x14ac:dyDescent="0.3">
      <c r="A416" s="155">
        <v>0.96875</v>
      </c>
      <c r="B416" s="154" t="s">
        <v>62</v>
      </c>
      <c r="C416" s="154" t="s">
        <v>62</v>
      </c>
      <c r="D416" s="154" t="s">
        <v>62</v>
      </c>
      <c r="E416" s="154" t="s">
        <v>62</v>
      </c>
      <c r="F416" s="154" t="s">
        <v>62</v>
      </c>
      <c r="G416" s="154" t="s">
        <v>62</v>
      </c>
      <c r="H416" s="154" t="s">
        <v>62</v>
      </c>
      <c r="I416" s="154" t="s">
        <v>62</v>
      </c>
      <c r="J416" s="154" t="s">
        <v>62</v>
      </c>
      <c r="K416" s="154" t="s">
        <v>62</v>
      </c>
      <c r="L416" s="154" t="s">
        <v>62</v>
      </c>
      <c r="M416" s="154" t="s">
        <v>62</v>
      </c>
      <c r="N416" s="154" t="s">
        <v>62</v>
      </c>
      <c r="O416" s="154" t="s">
        <v>62</v>
      </c>
      <c r="P416" s="2"/>
    </row>
    <row r="417" spans="1:16" ht="13.5" customHeight="1" x14ac:dyDescent="0.3">
      <c r="A417" s="155">
        <v>0.97916666666666696</v>
      </c>
      <c r="B417" s="154" t="s">
        <v>62</v>
      </c>
      <c r="C417" s="154" t="s">
        <v>62</v>
      </c>
      <c r="D417" s="154" t="s">
        <v>62</v>
      </c>
      <c r="E417" s="154" t="s">
        <v>62</v>
      </c>
      <c r="F417" s="154" t="s">
        <v>62</v>
      </c>
      <c r="G417" s="154" t="s">
        <v>62</v>
      </c>
      <c r="H417" s="154" t="s">
        <v>62</v>
      </c>
      <c r="I417" s="154" t="s">
        <v>62</v>
      </c>
      <c r="J417" s="154" t="s">
        <v>62</v>
      </c>
      <c r="K417" s="154" t="s">
        <v>62</v>
      </c>
      <c r="L417" s="154" t="s">
        <v>62</v>
      </c>
      <c r="M417" s="154" t="s">
        <v>62</v>
      </c>
      <c r="N417" s="154" t="s">
        <v>62</v>
      </c>
      <c r="O417" s="154" t="s">
        <v>62</v>
      </c>
      <c r="P417" s="2"/>
    </row>
    <row r="418" spans="1:16" ht="13.5" customHeight="1" thickBot="1" x14ac:dyDescent="0.35">
      <c r="A418" s="156">
        <v>0.98958333333333304</v>
      </c>
      <c r="B418" s="154" t="s">
        <v>62</v>
      </c>
      <c r="C418" s="154" t="s">
        <v>62</v>
      </c>
      <c r="D418" s="154" t="s">
        <v>62</v>
      </c>
      <c r="E418" s="154" t="s">
        <v>62</v>
      </c>
      <c r="F418" s="154" t="s">
        <v>62</v>
      </c>
      <c r="G418" s="154" t="s">
        <v>62</v>
      </c>
      <c r="H418" s="154" t="s">
        <v>62</v>
      </c>
      <c r="I418" s="154" t="s">
        <v>62</v>
      </c>
      <c r="J418" s="154" t="s">
        <v>62</v>
      </c>
      <c r="K418" s="154" t="s">
        <v>62</v>
      </c>
      <c r="L418" s="154" t="s">
        <v>62</v>
      </c>
      <c r="M418" s="154" t="s">
        <v>62</v>
      </c>
      <c r="N418" s="154" t="s">
        <v>62</v>
      </c>
      <c r="O418" s="154" t="s">
        <v>62</v>
      </c>
      <c r="P418" s="2"/>
    </row>
    <row r="419" spans="1:16" ht="13.5" customHeight="1" thickTop="1" x14ac:dyDescent="0.3">
      <c r="A419" s="157" t="s">
        <v>45</v>
      </c>
      <c r="B419" s="158">
        <f t="shared" ref="B419:M419" si="61">SUM(B351:B398)</f>
        <v>0</v>
      </c>
      <c r="C419" s="158">
        <f t="shared" si="61"/>
        <v>0</v>
      </c>
      <c r="D419" s="158">
        <f t="shared" si="61"/>
        <v>0</v>
      </c>
      <c r="E419" s="158">
        <f t="shared" si="61"/>
        <v>0</v>
      </c>
      <c r="F419" s="158">
        <f t="shared" si="61"/>
        <v>0</v>
      </c>
      <c r="G419" s="158">
        <f t="shared" si="61"/>
        <v>0</v>
      </c>
      <c r="H419" s="158">
        <f t="shared" si="61"/>
        <v>0</v>
      </c>
      <c r="I419" s="158">
        <f t="shared" si="61"/>
        <v>0</v>
      </c>
      <c r="J419" s="158">
        <f t="shared" si="61"/>
        <v>0</v>
      </c>
      <c r="K419" s="158">
        <f t="shared" si="61"/>
        <v>0</v>
      </c>
      <c r="L419" s="158">
        <f t="shared" si="61"/>
        <v>0</v>
      </c>
      <c r="M419" s="158">
        <f t="shared" si="61"/>
        <v>0</v>
      </c>
      <c r="N419" s="159"/>
      <c r="O419" s="159"/>
    </row>
    <row r="420" spans="1:16" ht="13.5" customHeight="1" x14ac:dyDescent="0.3">
      <c r="A420" s="160" t="s">
        <v>46</v>
      </c>
      <c r="B420" s="154">
        <f t="shared" ref="B420:M420" si="62">SUM(B347:B410)</f>
        <v>0</v>
      </c>
      <c r="C420" s="154">
        <f t="shared" si="62"/>
        <v>0</v>
      </c>
      <c r="D420" s="154">
        <f t="shared" si="62"/>
        <v>0</v>
      </c>
      <c r="E420" s="154">
        <f t="shared" si="62"/>
        <v>0</v>
      </c>
      <c r="F420" s="154">
        <f t="shared" si="62"/>
        <v>0</v>
      </c>
      <c r="G420" s="154">
        <f t="shared" si="62"/>
        <v>0</v>
      </c>
      <c r="H420" s="154">
        <f t="shared" si="62"/>
        <v>0</v>
      </c>
      <c r="I420" s="154">
        <f t="shared" si="62"/>
        <v>0</v>
      </c>
      <c r="J420" s="154">
        <f t="shared" si="62"/>
        <v>0</v>
      </c>
      <c r="K420" s="154">
        <f t="shared" si="62"/>
        <v>0</v>
      </c>
      <c r="L420" s="154">
        <f t="shared" si="62"/>
        <v>0</v>
      </c>
      <c r="M420" s="154">
        <f t="shared" si="62"/>
        <v>0</v>
      </c>
      <c r="N420" s="161"/>
      <c r="O420" s="161"/>
    </row>
    <row r="421" spans="1:16" ht="13.5" customHeight="1" x14ac:dyDescent="0.3">
      <c r="A421" s="154" t="s">
        <v>47</v>
      </c>
      <c r="B421" s="154">
        <f t="shared" ref="B421:M421" si="63">SUM(B347:B418)</f>
        <v>0</v>
      </c>
      <c r="C421" s="154">
        <f t="shared" si="63"/>
        <v>0</v>
      </c>
      <c r="D421" s="154">
        <f t="shared" si="63"/>
        <v>0</v>
      </c>
      <c r="E421" s="154">
        <f t="shared" si="63"/>
        <v>0</v>
      </c>
      <c r="F421" s="154">
        <f t="shared" si="63"/>
        <v>0</v>
      </c>
      <c r="G421" s="154">
        <f t="shared" si="63"/>
        <v>0</v>
      </c>
      <c r="H421" s="154">
        <f t="shared" si="63"/>
        <v>0</v>
      </c>
      <c r="I421" s="154">
        <f t="shared" si="63"/>
        <v>0</v>
      </c>
      <c r="J421" s="154">
        <f t="shared" si="63"/>
        <v>0</v>
      </c>
      <c r="K421" s="154">
        <f t="shared" si="63"/>
        <v>0</v>
      </c>
      <c r="L421" s="154">
        <f t="shared" si="63"/>
        <v>0</v>
      </c>
      <c r="M421" s="154">
        <f t="shared" si="63"/>
        <v>0</v>
      </c>
      <c r="N421" s="161"/>
      <c r="O421" s="161"/>
    </row>
    <row r="422" spans="1:16" ht="13.5" customHeight="1" thickBot="1" x14ac:dyDescent="0.35">
      <c r="A422" s="162" t="s">
        <v>48</v>
      </c>
      <c r="B422" s="162">
        <f t="shared" ref="B422:M422" si="64">SUM(B323:B418)</f>
        <v>0</v>
      </c>
      <c r="C422" s="162">
        <f t="shared" si="64"/>
        <v>0</v>
      </c>
      <c r="D422" s="162">
        <f t="shared" si="64"/>
        <v>0</v>
      </c>
      <c r="E422" s="162">
        <f t="shared" si="64"/>
        <v>0</v>
      </c>
      <c r="F422" s="162">
        <f t="shared" si="64"/>
        <v>0</v>
      </c>
      <c r="G422" s="162">
        <f t="shared" si="64"/>
        <v>0</v>
      </c>
      <c r="H422" s="162">
        <f t="shared" si="64"/>
        <v>0</v>
      </c>
      <c r="I422" s="162">
        <f t="shared" si="64"/>
        <v>0</v>
      </c>
      <c r="J422" s="162">
        <f t="shared" si="64"/>
        <v>0</v>
      </c>
      <c r="K422" s="162">
        <f t="shared" si="64"/>
        <v>0</v>
      </c>
      <c r="L422" s="162">
        <f t="shared" si="64"/>
        <v>0</v>
      </c>
      <c r="M422" s="162">
        <f t="shared" si="64"/>
        <v>0</v>
      </c>
      <c r="N422" s="163"/>
      <c r="O422" s="163"/>
    </row>
    <row r="423" spans="1:16" ht="13.5" customHeight="1" thickTop="1" x14ac:dyDescent="0.3">
      <c r="N423" s="164"/>
      <c r="O423" s="164"/>
    </row>
    <row r="424" spans="1:16" ht="13.5" customHeight="1" thickBot="1" x14ac:dyDescent="0.35">
      <c r="A424" s="165" t="s">
        <v>10</v>
      </c>
      <c r="B424" s="166" t="s">
        <v>58</v>
      </c>
      <c r="C424" s="166">
        <f>C320+1</f>
        <v>45723</v>
      </c>
      <c r="D424" s="165"/>
      <c r="E424" s="165"/>
      <c r="F424" s="165"/>
      <c r="G424" s="165"/>
      <c r="H424" s="165"/>
      <c r="I424" s="165"/>
      <c r="J424" s="165"/>
      <c r="K424" s="165"/>
      <c r="L424" s="165"/>
      <c r="M424" s="165"/>
      <c r="N424" s="167"/>
      <c r="O424" s="167"/>
    </row>
    <row r="425" spans="1:16" ht="13.5" customHeight="1" thickTop="1" thickBot="1" x14ac:dyDescent="0.35">
      <c r="A425" s="165"/>
      <c r="B425" s="563" t="s">
        <v>31</v>
      </c>
      <c r="C425" s="563" t="s">
        <v>32</v>
      </c>
      <c r="D425" s="563" t="s">
        <v>33</v>
      </c>
      <c r="E425" s="563" t="s">
        <v>34</v>
      </c>
      <c r="F425" s="563" t="s">
        <v>35</v>
      </c>
      <c r="G425" s="563" t="s">
        <v>36</v>
      </c>
      <c r="H425" s="563" t="s">
        <v>37</v>
      </c>
      <c r="I425" s="563" t="s">
        <v>38</v>
      </c>
      <c r="J425" s="563" t="s">
        <v>39</v>
      </c>
      <c r="K425" s="563" t="s">
        <v>40</v>
      </c>
      <c r="L425" s="563" t="s">
        <v>41</v>
      </c>
      <c r="M425" s="563" t="s">
        <v>42</v>
      </c>
      <c r="N425" s="565" t="s">
        <v>43</v>
      </c>
      <c r="O425" s="565" t="s">
        <v>44</v>
      </c>
    </row>
    <row r="426" spans="1:16" ht="13.5" customHeight="1" thickTop="1" thickBot="1" x14ac:dyDescent="0.35">
      <c r="A426" s="168" t="s">
        <v>51</v>
      </c>
      <c r="B426" s="564"/>
      <c r="C426" s="564"/>
      <c r="D426" s="564"/>
      <c r="E426" s="564"/>
      <c r="F426" s="564"/>
      <c r="G426" s="564"/>
      <c r="H426" s="564"/>
      <c r="I426" s="564"/>
      <c r="J426" s="564"/>
      <c r="K426" s="564"/>
      <c r="L426" s="564"/>
      <c r="M426" s="564"/>
      <c r="N426" s="566"/>
      <c r="O426" s="566"/>
    </row>
    <row r="427" spans="1:16" ht="13.5" customHeight="1" thickTop="1" x14ac:dyDescent="0.3">
      <c r="A427" s="153">
        <v>0</v>
      </c>
      <c r="B427" s="154" t="s">
        <v>62</v>
      </c>
      <c r="C427" s="154" t="s">
        <v>62</v>
      </c>
      <c r="D427" s="154" t="s">
        <v>62</v>
      </c>
      <c r="E427" s="154" t="s">
        <v>62</v>
      </c>
      <c r="F427" s="154" t="s">
        <v>62</v>
      </c>
      <c r="G427" s="154" t="s">
        <v>62</v>
      </c>
      <c r="H427" s="154" t="s">
        <v>62</v>
      </c>
      <c r="I427" s="154" t="s">
        <v>62</v>
      </c>
      <c r="J427" s="154" t="s">
        <v>62</v>
      </c>
      <c r="K427" s="154" t="s">
        <v>62</v>
      </c>
      <c r="L427" s="154" t="s">
        <v>62</v>
      </c>
      <c r="M427" s="154" t="s">
        <v>62</v>
      </c>
      <c r="N427" s="154" t="s">
        <v>62</v>
      </c>
      <c r="O427" s="154" t="s">
        <v>62</v>
      </c>
      <c r="P427" s="2"/>
    </row>
    <row r="428" spans="1:16" ht="13.5" customHeight="1" x14ac:dyDescent="0.3">
      <c r="A428" s="155">
        <v>1.0416666666666666E-2</v>
      </c>
      <c r="B428" s="154" t="s">
        <v>62</v>
      </c>
      <c r="C428" s="154" t="s">
        <v>62</v>
      </c>
      <c r="D428" s="154" t="s">
        <v>62</v>
      </c>
      <c r="E428" s="154" t="s">
        <v>62</v>
      </c>
      <c r="F428" s="154" t="s">
        <v>62</v>
      </c>
      <c r="G428" s="154" t="s">
        <v>62</v>
      </c>
      <c r="H428" s="154" t="s">
        <v>62</v>
      </c>
      <c r="I428" s="154" t="s">
        <v>62</v>
      </c>
      <c r="J428" s="154" t="s">
        <v>62</v>
      </c>
      <c r="K428" s="154" t="s">
        <v>62</v>
      </c>
      <c r="L428" s="154" t="s">
        <v>62</v>
      </c>
      <c r="M428" s="154" t="s">
        <v>62</v>
      </c>
      <c r="N428" s="154" t="s">
        <v>62</v>
      </c>
      <c r="O428" s="154" t="s">
        <v>62</v>
      </c>
      <c r="P428" s="2"/>
    </row>
    <row r="429" spans="1:16" ht="13.5" customHeight="1" x14ac:dyDescent="0.3">
      <c r="A429" s="155">
        <v>2.0833333333333332E-2</v>
      </c>
      <c r="B429" s="154" t="s">
        <v>62</v>
      </c>
      <c r="C429" s="154" t="s">
        <v>62</v>
      </c>
      <c r="D429" s="154" t="s">
        <v>62</v>
      </c>
      <c r="E429" s="154" t="s">
        <v>62</v>
      </c>
      <c r="F429" s="154" t="s">
        <v>62</v>
      </c>
      <c r="G429" s="154" t="s">
        <v>62</v>
      </c>
      <c r="H429" s="154" t="s">
        <v>62</v>
      </c>
      <c r="I429" s="154" t="s">
        <v>62</v>
      </c>
      <c r="J429" s="154" t="s">
        <v>62</v>
      </c>
      <c r="K429" s="154" t="s">
        <v>62</v>
      </c>
      <c r="L429" s="154" t="s">
        <v>62</v>
      </c>
      <c r="M429" s="154" t="s">
        <v>62</v>
      </c>
      <c r="N429" s="154" t="s">
        <v>62</v>
      </c>
      <c r="O429" s="154" t="s">
        <v>62</v>
      </c>
      <c r="P429" s="2"/>
    </row>
    <row r="430" spans="1:16" ht="13.5" customHeight="1" x14ac:dyDescent="0.3">
      <c r="A430" s="155">
        <v>3.125E-2</v>
      </c>
      <c r="B430" s="154" t="s">
        <v>62</v>
      </c>
      <c r="C430" s="154" t="s">
        <v>62</v>
      </c>
      <c r="D430" s="154" t="s">
        <v>62</v>
      </c>
      <c r="E430" s="154" t="s">
        <v>62</v>
      </c>
      <c r="F430" s="154" t="s">
        <v>62</v>
      </c>
      <c r="G430" s="154" t="s">
        <v>62</v>
      </c>
      <c r="H430" s="154" t="s">
        <v>62</v>
      </c>
      <c r="I430" s="154" t="s">
        <v>62</v>
      </c>
      <c r="J430" s="154" t="s">
        <v>62</v>
      </c>
      <c r="K430" s="154" t="s">
        <v>62</v>
      </c>
      <c r="L430" s="154" t="s">
        <v>62</v>
      </c>
      <c r="M430" s="154" t="s">
        <v>62</v>
      </c>
      <c r="N430" s="154" t="s">
        <v>62</v>
      </c>
      <c r="O430" s="154" t="s">
        <v>62</v>
      </c>
      <c r="P430" s="2"/>
    </row>
    <row r="431" spans="1:16" ht="13.5" customHeight="1" x14ac:dyDescent="0.3">
      <c r="A431" s="155">
        <v>4.1666666666666664E-2</v>
      </c>
      <c r="B431" s="154" t="s">
        <v>62</v>
      </c>
      <c r="C431" s="154" t="s">
        <v>62</v>
      </c>
      <c r="D431" s="154" t="s">
        <v>62</v>
      </c>
      <c r="E431" s="154" t="s">
        <v>62</v>
      </c>
      <c r="F431" s="154" t="s">
        <v>62</v>
      </c>
      <c r="G431" s="154" t="s">
        <v>62</v>
      </c>
      <c r="H431" s="154" t="s">
        <v>62</v>
      </c>
      <c r="I431" s="154" t="s">
        <v>62</v>
      </c>
      <c r="J431" s="154" t="s">
        <v>62</v>
      </c>
      <c r="K431" s="154" t="s">
        <v>62</v>
      </c>
      <c r="L431" s="154" t="s">
        <v>62</v>
      </c>
      <c r="M431" s="154" t="s">
        <v>62</v>
      </c>
      <c r="N431" s="154" t="s">
        <v>62</v>
      </c>
      <c r="O431" s="154" t="s">
        <v>62</v>
      </c>
      <c r="P431" s="2"/>
    </row>
    <row r="432" spans="1:16" ht="13.5" customHeight="1" x14ac:dyDescent="0.3">
      <c r="A432" s="155">
        <v>5.2083333333333336E-2</v>
      </c>
      <c r="B432" s="154" t="s">
        <v>62</v>
      </c>
      <c r="C432" s="154" t="s">
        <v>62</v>
      </c>
      <c r="D432" s="154" t="s">
        <v>62</v>
      </c>
      <c r="E432" s="154" t="s">
        <v>62</v>
      </c>
      <c r="F432" s="154" t="s">
        <v>62</v>
      </c>
      <c r="G432" s="154" t="s">
        <v>62</v>
      </c>
      <c r="H432" s="154" t="s">
        <v>62</v>
      </c>
      <c r="I432" s="154" t="s">
        <v>62</v>
      </c>
      <c r="J432" s="154" t="s">
        <v>62</v>
      </c>
      <c r="K432" s="154" t="s">
        <v>62</v>
      </c>
      <c r="L432" s="154" t="s">
        <v>62</v>
      </c>
      <c r="M432" s="154" t="s">
        <v>62</v>
      </c>
      <c r="N432" s="154" t="s">
        <v>62</v>
      </c>
      <c r="O432" s="154" t="s">
        <v>62</v>
      </c>
      <c r="P432" s="2"/>
    </row>
    <row r="433" spans="1:16" ht="13.5" customHeight="1" x14ac:dyDescent="0.3">
      <c r="A433" s="155">
        <v>6.25E-2</v>
      </c>
      <c r="B433" s="154" t="s">
        <v>62</v>
      </c>
      <c r="C433" s="154" t="s">
        <v>62</v>
      </c>
      <c r="D433" s="154" t="s">
        <v>62</v>
      </c>
      <c r="E433" s="154" t="s">
        <v>62</v>
      </c>
      <c r="F433" s="154" t="s">
        <v>62</v>
      </c>
      <c r="G433" s="154" t="s">
        <v>62</v>
      </c>
      <c r="H433" s="154" t="s">
        <v>62</v>
      </c>
      <c r="I433" s="154" t="s">
        <v>62</v>
      </c>
      <c r="J433" s="154" t="s">
        <v>62</v>
      </c>
      <c r="K433" s="154" t="s">
        <v>62</v>
      </c>
      <c r="L433" s="154" t="s">
        <v>62</v>
      </c>
      <c r="M433" s="154" t="s">
        <v>62</v>
      </c>
      <c r="N433" s="154" t="s">
        <v>62</v>
      </c>
      <c r="O433" s="154" t="s">
        <v>62</v>
      </c>
      <c r="P433" s="2"/>
    </row>
    <row r="434" spans="1:16" ht="13.5" customHeight="1" x14ac:dyDescent="0.3">
      <c r="A434" s="155">
        <v>7.2916666666666699E-2</v>
      </c>
      <c r="B434" s="154" t="s">
        <v>62</v>
      </c>
      <c r="C434" s="154" t="s">
        <v>62</v>
      </c>
      <c r="D434" s="154" t="s">
        <v>62</v>
      </c>
      <c r="E434" s="154" t="s">
        <v>62</v>
      </c>
      <c r="F434" s="154" t="s">
        <v>62</v>
      </c>
      <c r="G434" s="154" t="s">
        <v>62</v>
      </c>
      <c r="H434" s="154" t="s">
        <v>62</v>
      </c>
      <c r="I434" s="154" t="s">
        <v>62</v>
      </c>
      <c r="J434" s="154" t="s">
        <v>62</v>
      </c>
      <c r="K434" s="154" t="s">
        <v>62</v>
      </c>
      <c r="L434" s="154" t="s">
        <v>62</v>
      </c>
      <c r="M434" s="154" t="s">
        <v>62</v>
      </c>
      <c r="N434" s="154" t="s">
        <v>62</v>
      </c>
      <c r="O434" s="154" t="s">
        <v>62</v>
      </c>
      <c r="P434" s="2"/>
    </row>
    <row r="435" spans="1:16" ht="13.5" customHeight="1" x14ac:dyDescent="0.3">
      <c r="A435" s="155">
        <v>8.3333333333333301E-2</v>
      </c>
      <c r="B435" s="154" t="s">
        <v>62</v>
      </c>
      <c r="C435" s="154" t="s">
        <v>62</v>
      </c>
      <c r="D435" s="154" t="s">
        <v>62</v>
      </c>
      <c r="E435" s="154" t="s">
        <v>62</v>
      </c>
      <c r="F435" s="154" t="s">
        <v>62</v>
      </c>
      <c r="G435" s="154" t="s">
        <v>62</v>
      </c>
      <c r="H435" s="154" t="s">
        <v>62</v>
      </c>
      <c r="I435" s="154" t="s">
        <v>62</v>
      </c>
      <c r="J435" s="154" t="s">
        <v>62</v>
      </c>
      <c r="K435" s="154" t="s">
        <v>62</v>
      </c>
      <c r="L435" s="154" t="s">
        <v>62</v>
      </c>
      <c r="M435" s="154" t="s">
        <v>62</v>
      </c>
      <c r="N435" s="154" t="s">
        <v>62</v>
      </c>
      <c r="O435" s="154" t="s">
        <v>62</v>
      </c>
      <c r="P435" s="2"/>
    </row>
    <row r="436" spans="1:16" ht="13.5" customHeight="1" x14ac:dyDescent="0.3">
      <c r="A436" s="155">
        <v>9.375E-2</v>
      </c>
      <c r="B436" s="154" t="s">
        <v>62</v>
      </c>
      <c r="C436" s="154" t="s">
        <v>62</v>
      </c>
      <c r="D436" s="154" t="s">
        <v>62</v>
      </c>
      <c r="E436" s="154" t="s">
        <v>62</v>
      </c>
      <c r="F436" s="154" t="s">
        <v>62</v>
      </c>
      <c r="G436" s="154" t="s">
        <v>62</v>
      </c>
      <c r="H436" s="154" t="s">
        <v>62</v>
      </c>
      <c r="I436" s="154" t="s">
        <v>62</v>
      </c>
      <c r="J436" s="154" t="s">
        <v>62</v>
      </c>
      <c r="K436" s="154" t="s">
        <v>62</v>
      </c>
      <c r="L436" s="154" t="s">
        <v>62</v>
      </c>
      <c r="M436" s="154" t="s">
        <v>62</v>
      </c>
      <c r="N436" s="154" t="s">
        <v>62</v>
      </c>
      <c r="O436" s="154" t="s">
        <v>62</v>
      </c>
      <c r="P436" s="2"/>
    </row>
    <row r="437" spans="1:16" ht="13.5" customHeight="1" x14ac:dyDescent="0.3">
      <c r="A437" s="155">
        <v>0.104166666666667</v>
      </c>
      <c r="B437" s="154" t="s">
        <v>62</v>
      </c>
      <c r="C437" s="154" t="s">
        <v>62</v>
      </c>
      <c r="D437" s="154" t="s">
        <v>62</v>
      </c>
      <c r="E437" s="154" t="s">
        <v>62</v>
      </c>
      <c r="F437" s="154" t="s">
        <v>62</v>
      </c>
      <c r="G437" s="154" t="s">
        <v>62</v>
      </c>
      <c r="H437" s="154" t="s">
        <v>62</v>
      </c>
      <c r="I437" s="154" t="s">
        <v>62</v>
      </c>
      <c r="J437" s="154" t="s">
        <v>62</v>
      </c>
      <c r="K437" s="154" t="s">
        <v>62</v>
      </c>
      <c r="L437" s="154" t="s">
        <v>62</v>
      </c>
      <c r="M437" s="154" t="s">
        <v>62</v>
      </c>
      <c r="N437" s="154" t="s">
        <v>62</v>
      </c>
      <c r="O437" s="154" t="s">
        <v>62</v>
      </c>
      <c r="P437" s="2"/>
    </row>
    <row r="438" spans="1:16" ht="13.5" customHeight="1" x14ac:dyDescent="0.3">
      <c r="A438" s="155">
        <v>0.114583333333333</v>
      </c>
      <c r="B438" s="154" t="s">
        <v>62</v>
      </c>
      <c r="C438" s="154" t="s">
        <v>62</v>
      </c>
      <c r="D438" s="154" t="s">
        <v>62</v>
      </c>
      <c r="E438" s="154" t="s">
        <v>62</v>
      </c>
      <c r="F438" s="154" t="s">
        <v>62</v>
      </c>
      <c r="G438" s="154" t="s">
        <v>62</v>
      </c>
      <c r="H438" s="154" t="s">
        <v>62</v>
      </c>
      <c r="I438" s="154" t="s">
        <v>62</v>
      </c>
      <c r="J438" s="154" t="s">
        <v>62</v>
      </c>
      <c r="K438" s="154" t="s">
        <v>62</v>
      </c>
      <c r="L438" s="154" t="s">
        <v>62</v>
      </c>
      <c r="M438" s="154" t="s">
        <v>62</v>
      </c>
      <c r="N438" s="154" t="s">
        <v>62</v>
      </c>
      <c r="O438" s="154" t="s">
        <v>62</v>
      </c>
      <c r="P438" s="2"/>
    </row>
    <row r="439" spans="1:16" ht="13.5" customHeight="1" x14ac:dyDescent="0.3">
      <c r="A439" s="155">
        <v>0.125</v>
      </c>
      <c r="B439" s="154" t="s">
        <v>62</v>
      </c>
      <c r="C439" s="154" t="s">
        <v>62</v>
      </c>
      <c r="D439" s="154" t="s">
        <v>62</v>
      </c>
      <c r="E439" s="154" t="s">
        <v>62</v>
      </c>
      <c r="F439" s="154" t="s">
        <v>62</v>
      </c>
      <c r="G439" s="154" t="s">
        <v>62</v>
      </c>
      <c r="H439" s="154" t="s">
        <v>62</v>
      </c>
      <c r="I439" s="154" t="s">
        <v>62</v>
      </c>
      <c r="J439" s="154" t="s">
        <v>62</v>
      </c>
      <c r="K439" s="154" t="s">
        <v>62</v>
      </c>
      <c r="L439" s="154" t="s">
        <v>62</v>
      </c>
      <c r="M439" s="154" t="s">
        <v>62</v>
      </c>
      <c r="N439" s="154" t="s">
        <v>62</v>
      </c>
      <c r="O439" s="154" t="s">
        <v>62</v>
      </c>
      <c r="P439" s="2"/>
    </row>
    <row r="440" spans="1:16" ht="13.5" customHeight="1" x14ac:dyDescent="0.3">
      <c r="A440" s="155">
        <v>0.13541666666666699</v>
      </c>
      <c r="B440" s="154" t="s">
        <v>62</v>
      </c>
      <c r="C440" s="154" t="s">
        <v>62</v>
      </c>
      <c r="D440" s="154" t="s">
        <v>62</v>
      </c>
      <c r="E440" s="154" t="s">
        <v>62</v>
      </c>
      <c r="F440" s="154" t="s">
        <v>62</v>
      </c>
      <c r="G440" s="154" t="s">
        <v>62</v>
      </c>
      <c r="H440" s="154" t="s">
        <v>62</v>
      </c>
      <c r="I440" s="154" t="s">
        <v>62</v>
      </c>
      <c r="J440" s="154" t="s">
        <v>62</v>
      </c>
      <c r="K440" s="154" t="s">
        <v>62</v>
      </c>
      <c r="L440" s="154" t="s">
        <v>62</v>
      </c>
      <c r="M440" s="154" t="s">
        <v>62</v>
      </c>
      <c r="N440" s="154" t="s">
        <v>62</v>
      </c>
      <c r="O440" s="154" t="s">
        <v>62</v>
      </c>
      <c r="P440" s="2"/>
    </row>
    <row r="441" spans="1:16" ht="13.5" customHeight="1" x14ac:dyDescent="0.3">
      <c r="A441" s="155">
        <v>0.14583333333333301</v>
      </c>
      <c r="B441" s="154" t="s">
        <v>62</v>
      </c>
      <c r="C441" s="154" t="s">
        <v>62</v>
      </c>
      <c r="D441" s="154" t="s">
        <v>62</v>
      </c>
      <c r="E441" s="154" t="s">
        <v>62</v>
      </c>
      <c r="F441" s="154" t="s">
        <v>62</v>
      </c>
      <c r="G441" s="154" t="s">
        <v>62</v>
      </c>
      <c r="H441" s="154" t="s">
        <v>62</v>
      </c>
      <c r="I441" s="154" t="s">
        <v>62</v>
      </c>
      <c r="J441" s="154" t="s">
        <v>62</v>
      </c>
      <c r="K441" s="154" t="s">
        <v>62</v>
      </c>
      <c r="L441" s="154" t="s">
        <v>62</v>
      </c>
      <c r="M441" s="154" t="s">
        <v>62</v>
      </c>
      <c r="N441" s="154" t="s">
        <v>62</v>
      </c>
      <c r="O441" s="154" t="s">
        <v>62</v>
      </c>
      <c r="P441" s="2"/>
    </row>
    <row r="442" spans="1:16" ht="13.5" customHeight="1" x14ac:dyDescent="0.3">
      <c r="A442" s="155">
        <v>0.15625</v>
      </c>
      <c r="B442" s="154" t="s">
        <v>62</v>
      </c>
      <c r="C442" s="154" t="s">
        <v>62</v>
      </c>
      <c r="D442" s="154" t="s">
        <v>62</v>
      </c>
      <c r="E442" s="154" t="s">
        <v>62</v>
      </c>
      <c r="F442" s="154" t="s">
        <v>62</v>
      </c>
      <c r="G442" s="154" t="s">
        <v>62</v>
      </c>
      <c r="H442" s="154" t="s">
        <v>62</v>
      </c>
      <c r="I442" s="154" t="s">
        <v>62</v>
      </c>
      <c r="J442" s="154" t="s">
        <v>62</v>
      </c>
      <c r="K442" s="154" t="s">
        <v>62</v>
      </c>
      <c r="L442" s="154" t="s">
        <v>62</v>
      </c>
      <c r="M442" s="154" t="s">
        <v>62</v>
      </c>
      <c r="N442" s="154" t="s">
        <v>62</v>
      </c>
      <c r="O442" s="154" t="s">
        <v>62</v>
      </c>
      <c r="P442" s="2"/>
    </row>
    <row r="443" spans="1:16" ht="13.5" customHeight="1" x14ac:dyDescent="0.3">
      <c r="A443" s="155">
        <v>0.16666666666666699</v>
      </c>
      <c r="B443" s="154" t="s">
        <v>62</v>
      </c>
      <c r="C443" s="154" t="s">
        <v>62</v>
      </c>
      <c r="D443" s="154" t="s">
        <v>62</v>
      </c>
      <c r="E443" s="154" t="s">
        <v>62</v>
      </c>
      <c r="F443" s="154" t="s">
        <v>62</v>
      </c>
      <c r="G443" s="154" t="s">
        <v>62</v>
      </c>
      <c r="H443" s="154" t="s">
        <v>62</v>
      </c>
      <c r="I443" s="154" t="s">
        <v>62</v>
      </c>
      <c r="J443" s="154" t="s">
        <v>62</v>
      </c>
      <c r="K443" s="154" t="s">
        <v>62</v>
      </c>
      <c r="L443" s="154" t="s">
        <v>62</v>
      </c>
      <c r="M443" s="154" t="s">
        <v>62</v>
      </c>
      <c r="N443" s="154" t="s">
        <v>62</v>
      </c>
      <c r="O443" s="154" t="s">
        <v>62</v>
      </c>
      <c r="P443" s="2"/>
    </row>
    <row r="444" spans="1:16" ht="13.5" customHeight="1" x14ac:dyDescent="0.3">
      <c r="A444" s="155">
        <v>0.17708333333333301</v>
      </c>
      <c r="B444" s="154" t="s">
        <v>62</v>
      </c>
      <c r="C444" s="154" t="s">
        <v>62</v>
      </c>
      <c r="D444" s="154" t="s">
        <v>62</v>
      </c>
      <c r="E444" s="154" t="s">
        <v>62</v>
      </c>
      <c r="F444" s="154" t="s">
        <v>62</v>
      </c>
      <c r="G444" s="154" t="s">
        <v>62</v>
      </c>
      <c r="H444" s="154" t="s">
        <v>62</v>
      </c>
      <c r="I444" s="154" t="s">
        <v>62</v>
      </c>
      <c r="J444" s="154" t="s">
        <v>62</v>
      </c>
      <c r="K444" s="154" t="s">
        <v>62</v>
      </c>
      <c r="L444" s="154" t="s">
        <v>62</v>
      </c>
      <c r="M444" s="154" t="s">
        <v>62</v>
      </c>
      <c r="N444" s="154" t="s">
        <v>62</v>
      </c>
      <c r="O444" s="154" t="s">
        <v>62</v>
      </c>
      <c r="P444" s="2"/>
    </row>
    <row r="445" spans="1:16" ht="13.5" customHeight="1" x14ac:dyDescent="0.3">
      <c r="A445" s="155">
        <v>0.1875</v>
      </c>
      <c r="B445" s="154" t="s">
        <v>62</v>
      </c>
      <c r="C445" s="154" t="s">
        <v>62</v>
      </c>
      <c r="D445" s="154" t="s">
        <v>62</v>
      </c>
      <c r="E445" s="154" t="s">
        <v>62</v>
      </c>
      <c r="F445" s="154" t="s">
        <v>62</v>
      </c>
      <c r="G445" s="154" t="s">
        <v>62</v>
      </c>
      <c r="H445" s="154" t="s">
        <v>62</v>
      </c>
      <c r="I445" s="154" t="s">
        <v>62</v>
      </c>
      <c r="J445" s="154" t="s">
        <v>62</v>
      </c>
      <c r="K445" s="154" t="s">
        <v>62</v>
      </c>
      <c r="L445" s="154" t="s">
        <v>62</v>
      </c>
      <c r="M445" s="154" t="s">
        <v>62</v>
      </c>
      <c r="N445" s="154" t="s">
        <v>62</v>
      </c>
      <c r="O445" s="154" t="s">
        <v>62</v>
      </c>
      <c r="P445" s="2"/>
    </row>
    <row r="446" spans="1:16" ht="13.5" customHeight="1" x14ac:dyDescent="0.3">
      <c r="A446" s="155">
        <v>0.19791666666666699</v>
      </c>
      <c r="B446" s="154" t="s">
        <v>62</v>
      </c>
      <c r="C446" s="154" t="s">
        <v>62</v>
      </c>
      <c r="D446" s="154" t="s">
        <v>62</v>
      </c>
      <c r="E446" s="154" t="s">
        <v>62</v>
      </c>
      <c r="F446" s="154" t="s">
        <v>62</v>
      </c>
      <c r="G446" s="154" t="s">
        <v>62</v>
      </c>
      <c r="H446" s="154" t="s">
        <v>62</v>
      </c>
      <c r="I446" s="154" t="s">
        <v>62</v>
      </c>
      <c r="J446" s="154" t="s">
        <v>62</v>
      </c>
      <c r="K446" s="154" t="s">
        <v>62</v>
      </c>
      <c r="L446" s="154" t="s">
        <v>62</v>
      </c>
      <c r="M446" s="154" t="s">
        <v>62</v>
      </c>
      <c r="N446" s="154" t="s">
        <v>62</v>
      </c>
      <c r="O446" s="154" t="s">
        <v>62</v>
      </c>
      <c r="P446" s="2"/>
    </row>
    <row r="447" spans="1:16" ht="13.5" customHeight="1" x14ac:dyDescent="0.3">
      <c r="A447" s="155">
        <v>0.20833333333333301</v>
      </c>
      <c r="B447" s="154" t="s">
        <v>62</v>
      </c>
      <c r="C447" s="154" t="s">
        <v>62</v>
      </c>
      <c r="D447" s="154" t="s">
        <v>62</v>
      </c>
      <c r="E447" s="154" t="s">
        <v>62</v>
      </c>
      <c r="F447" s="154" t="s">
        <v>62</v>
      </c>
      <c r="G447" s="154" t="s">
        <v>62</v>
      </c>
      <c r="H447" s="154" t="s">
        <v>62</v>
      </c>
      <c r="I447" s="154" t="s">
        <v>62</v>
      </c>
      <c r="J447" s="154" t="s">
        <v>62</v>
      </c>
      <c r="K447" s="154" t="s">
        <v>62</v>
      </c>
      <c r="L447" s="154" t="s">
        <v>62</v>
      </c>
      <c r="M447" s="154" t="s">
        <v>62</v>
      </c>
      <c r="N447" s="154" t="s">
        <v>62</v>
      </c>
      <c r="O447" s="154" t="s">
        <v>62</v>
      </c>
      <c r="P447" s="2"/>
    </row>
    <row r="448" spans="1:16" ht="13.5" customHeight="1" x14ac:dyDescent="0.3">
      <c r="A448" s="155">
        <v>0.21875</v>
      </c>
      <c r="B448" s="154" t="s">
        <v>62</v>
      </c>
      <c r="C448" s="154" t="s">
        <v>62</v>
      </c>
      <c r="D448" s="154" t="s">
        <v>62</v>
      </c>
      <c r="E448" s="154" t="s">
        <v>62</v>
      </c>
      <c r="F448" s="154" t="s">
        <v>62</v>
      </c>
      <c r="G448" s="154" t="s">
        <v>62</v>
      </c>
      <c r="H448" s="154" t="s">
        <v>62</v>
      </c>
      <c r="I448" s="154" t="s">
        <v>62</v>
      </c>
      <c r="J448" s="154" t="s">
        <v>62</v>
      </c>
      <c r="K448" s="154" t="s">
        <v>62</v>
      </c>
      <c r="L448" s="154" t="s">
        <v>62</v>
      </c>
      <c r="M448" s="154" t="s">
        <v>62</v>
      </c>
      <c r="N448" s="154" t="s">
        <v>62</v>
      </c>
      <c r="O448" s="154" t="s">
        <v>62</v>
      </c>
      <c r="P448" s="2"/>
    </row>
    <row r="449" spans="1:16" ht="13.5" customHeight="1" x14ac:dyDescent="0.3">
      <c r="A449" s="155">
        <v>0.22916666666666699</v>
      </c>
      <c r="B449" s="154" t="s">
        <v>62</v>
      </c>
      <c r="C449" s="154" t="s">
        <v>62</v>
      </c>
      <c r="D449" s="154" t="s">
        <v>62</v>
      </c>
      <c r="E449" s="154" t="s">
        <v>62</v>
      </c>
      <c r="F449" s="154" t="s">
        <v>62</v>
      </c>
      <c r="G449" s="154" t="s">
        <v>62</v>
      </c>
      <c r="H449" s="154" t="s">
        <v>62</v>
      </c>
      <c r="I449" s="154" t="s">
        <v>62</v>
      </c>
      <c r="J449" s="154" t="s">
        <v>62</v>
      </c>
      <c r="K449" s="154" t="s">
        <v>62</v>
      </c>
      <c r="L449" s="154" t="s">
        <v>62</v>
      </c>
      <c r="M449" s="154" t="s">
        <v>62</v>
      </c>
      <c r="N449" s="154" t="s">
        <v>62</v>
      </c>
      <c r="O449" s="154" t="s">
        <v>62</v>
      </c>
      <c r="P449" s="2"/>
    </row>
    <row r="450" spans="1:16" ht="13.5" customHeight="1" x14ac:dyDescent="0.3">
      <c r="A450" s="155">
        <v>0.23958333333333301</v>
      </c>
      <c r="B450" s="154" t="s">
        <v>62</v>
      </c>
      <c r="C450" s="154" t="s">
        <v>62</v>
      </c>
      <c r="D450" s="154" t="s">
        <v>62</v>
      </c>
      <c r="E450" s="154" t="s">
        <v>62</v>
      </c>
      <c r="F450" s="154" t="s">
        <v>62</v>
      </c>
      <c r="G450" s="154" t="s">
        <v>62</v>
      </c>
      <c r="H450" s="154" t="s">
        <v>62</v>
      </c>
      <c r="I450" s="154" t="s">
        <v>62</v>
      </c>
      <c r="J450" s="154" t="s">
        <v>62</v>
      </c>
      <c r="K450" s="154" t="s">
        <v>62</v>
      </c>
      <c r="L450" s="154" t="s">
        <v>62</v>
      </c>
      <c r="M450" s="154" t="s">
        <v>62</v>
      </c>
      <c r="N450" s="154" t="s">
        <v>62</v>
      </c>
      <c r="O450" s="154" t="s">
        <v>62</v>
      </c>
      <c r="P450" s="2"/>
    </row>
    <row r="451" spans="1:16" ht="13.5" customHeight="1" x14ac:dyDescent="0.3">
      <c r="A451" s="155">
        <v>0.25</v>
      </c>
      <c r="B451" s="154" t="s">
        <v>62</v>
      </c>
      <c r="C451" s="154" t="s">
        <v>62</v>
      </c>
      <c r="D451" s="154" t="s">
        <v>62</v>
      </c>
      <c r="E451" s="154" t="s">
        <v>62</v>
      </c>
      <c r="F451" s="154" t="s">
        <v>62</v>
      </c>
      <c r="G451" s="154" t="s">
        <v>62</v>
      </c>
      <c r="H451" s="154" t="s">
        <v>62</v>
      </c>
      <c r="I451" s="154" t="s">
        <v>62</v>
      </c>
      <c r="J451" s="154" t="s">
        <v>62</v>
      </c>
      <c r="K451" s="154" t="s">
        <v>62</v>
      </c>
      <c r="L451" s="154" t="s">
        <v>62</v>
      </c>
      <c r="M451" s="154" t="s">
        <v>62</v>
      </c>
      <c r="N451" s="154" t="s">
        <v>62</v>
      </c>
      <c r="O451" s="154" t="s">
        <v>62</v>
      </c>
      <c r="P451" s="2"/>
    </row>
    <row r="452" spans="1:16" ht="13.5" customHeight="1" x14ac:dyDescent="0.3">
      <c r="A452" s="155">
        <v>0.26041666666666702</v>
      </c>
      <c r="B452" s="154" t="s">
        <v>62</v>
      </c>
      <c r="C452" s="154" t="s">
        <v>62</v>
      </c>
      <c r="D452" s="154" t="s">
        <v>62</v>
      </c>
      <c r="E452" s="154" t="s">
        <v>62</v>
      </c>
      <c r="F452" s="154" t="s">
        <v>62</v>
      </c>
      <c r="G452" s="154" t="s">
        <v>62</v>
      </c>
      <c r="H452" s="154" t="s">
        <v>62</v>
      </c>
      <c r="I452" s="154" t="s">
        <v>62</v>
      </c>
      <c r="J452" s="154" t="s">
        <v>62</v>
      </c>
      <c r="K452" s="154" t="s">
        <v>62</v>
      </c>
      <c r="L452" s="154" t="s">
        <v>62</v>
      </c>
      <c r="M452" s="154" t="s">
        <v>62</v>
      </c>
      <c r="N452" s="154" t="s">
        <v>62</v>
      </c>
      <c r="O452" s="154" t="s">
        <v>62</v>
      </c>
      <c r="P452" s="2"/>
    </row>
    <row r="453" spans="1:16" ht="13.5" customHeight="1" x14ac:dyDescent="0.3">
      <c r="A453" s="155">
        <v>0.27083333333333298</v>
      </c>
      <c r="B453" s="154" t="s">
        <v>62</v>
      </c>
      <c r="C453" s="154" t="s">
        <v>62</v>
      </c>
      <c r="D453" s="154" t="s">
        <v>62</v>
      </c>
      <c r="E453" s="154" t="s">
        <v>62</v>
      </c>
      <c r="F453" s="154" t="s">
        <v>62</v>
      </c>
      <c r="G453" s="154" t="s">
        <v>62</v>
      </c>
      <c r="H453" s="154" t="s">
        <v>62</v>
      </c>
      <c r="I453" s="154" t="s">
        <v>62</v>
      </c>
      <c r="J453" s="154" t="s">
        <v>62</v>
      </c>
      <c r="K453" s="154" t="s">
        <v>62</v>
      </c>
      <c r="L453" s="154" t="s">
        <v>62</v>
      </c>
      <c r="M453" s="154" t="s">
        <v>62</v>
      </c>
      <c r="N453" s="154" t="s">
        <v>62</v>
      </c>
      <c r="O453" s="154" t="s">
        <v>62</v>
      </c>
      <c r="P453" s="2"/>
    </row>
    <row r="454" spans="1:16" ht="13.5" customHeight="1" x14ac:dyDescent="0.3">
      <c r="A454" s="155">
        <v>0.28125</v>
      </c>
      <c r="B454" s="154" t="s">
        <v>62</v>
      </c>
      <c r="C454" s="154" t="s">
        <v>62</v>
      </c>
      <c r="D454" s="154" t="s">
        <v>62</v>
      </c>
      <c r="E454" s="154" t="s">
        <v>62</v>
      </c>
      <c r="F454" s="154" t="s">
        <v>62</v>
      </c>
      <c r="G454" s="154" t="s">
        <v>62</v>
      </c>
      <c r="H454" s="154" t="s">
        <v>62</v>
      </c>
      <c r="I454" s="154" t="s">
        <v>62</v>
      </c>
      <c r="J454" s="154" t="s">
        <v>62</v>
      </c>
      <c r="K454" s="154" t="s">
        <v>62</v>
      </c>
      <c r="L454" s="154" t="s">
        <v>62</v>
      </c>
      <c r="M454" s="154" t="s">
        <v>62</v>
      </c>
      <c r="N454" s="154" t="s">
        <v>62</v>
      </c>
      <c r="O454" s="154" t="s">
        <v>62</v>
      </c>
      <c r="P454" s="2"/>
    </row>
    <row r="455" spans="1:16" ht="13.5" customHeight="1" x14ac:dyDescent="0.3">
      <c r="A455" s="155">
        <v>0.29166666666666702</v>
      </c>
      <c r="B455" s="154" t="s">
        <v>62</v>
      </c>
      <c r="C455" s="154" t="s">
        <v>62</v>
      </c>
      <c r="D455" s="154" t="s">
        <v>62</v>
      </c>
      <c r="E455" s="154" t="s">
        <v>62</v>
      </c>
      <c r="F455" s="154" t="s">
        <v>62</v>
      </c>
      <c r="G455" s="154" t="s">
        <v>62</v>
      </c>
      <c r="H455" s="154" t="s">
        <v>62</v>
      </c>
      <c r="I455" s="154" t="s">
        <v>62</v>
      </c>
      <c r="J455" s="154" t="s">
        <v>62</v>
      </c>
      <c r="K455" s="154" t="s">
        <v>62</v>
      </c>
      <c r="L455" s="154" t="s">
        <v>62</v>
      </c>
      <c r="M455" s="154" t="s">
        <v>62</v>
      </c>
      <c r="N455" s="154" t="s">
        <v>62</v>
      </c>
      <c r="O455" s="154" t="s">
        <v>62</v>
      </c>
      <c r="P455" s="2"/>
    </row>
    <row r="456" spans="1:16" ht="13.5" customHeight="1" x14ac:dyDescent="0.3">
      <c r="A456" s="155">
        <v>0.30208333333333298</v>
      </c>
      <c r="B456" s="154" t="s">
        <v>62</v>
      </c>
      <c r="C456" s="154" t="s">
        <v>62</v>
      </c>
      <c r="D456" s="154" t="s">
        <v>62</v>
      </c>
      <c r="E456" s="154" t="s">
        <v>62</v>
      </c>
      <c r="F456" s="154" t="s">
        <v>62</v>
      </c>
      <c r="G456" s="154" t="s">
        <v>62</v>
      </c>
      <c r="H456" s="154" t="s">
        <v>62</v>
      </c>
      <c r="I456" s="154" t="s">
        <v>62</v>
      </c>
      <c r="J456" s="154" t="s">
        <v>62</v>
      </c>
      <c r="K456" s="154" t="s">
        <v>62</v>
      </c>
      <c r="L456" s="154" t="s">
        <v>62</v>
      </c>
      <c r="M456" s="154" t="s">
        <v>62</v>
      </c>
      <c r="N456" s="154" t="s">
        <v>62</v>
      </c>
      <c r="O456" s="154" t="s">
        <v>62</v>
      </c>
      <c r="P456" s="2"/>
    </row>
    <row r="457" spans="1:16" ht="13.5" customHeight="1" x14ac:dyDescent="0.3">
      <c r="A457" s="155">
        <v>0.3125</v>
      </c>
      <c r="B457" s="154" t="s">
        <v>62</v>
      </c>
      <c r="C457" s="154" t="s">
        <v>62</v>
      </c>
      <c r="D457" s="154" t="s">
        <v>62</v>
      </c>
      <c r="E457" s="154" t="s">
        <v>62</v>
      </c>
      <c r="F457" s="154" t="s">
        <v>62</v>
      </c>
      <c r="G457" s="154" t="s">
        <v>62</v>
      </c>
      <c r="H457" s="154" t="s">
        <v>62</v>
      </c>
      <c r="I457" s="154" t="s">
        <v>62</v>
      </c>
      <c r="J457" s="154" t="s">
        <v>62</v>
      </c>
      <c r="K457" s="154" t="s">
        <v>62</v>
      </c>
      <c r="L457" s="154" t="s">
        <v>62</v>
      </c>
      <c r="M457" s="154" t="s">
        <v>62</v>
      </c>
      <c r="N457" s="154" t="s">
        <v>62</v>
      </c>
      <c r="O457" s="154" t="s">
        <v>62</v>
      </c>
      <c r="P457" s="2"/>
    </row>
    <row r="458" spans="1:16" ht="13.5" customHeight="1" x14ac:dyDescent="0.3">
      <c r="A458" s="155">
        <v>0.32291666666666702</v>
      </c>
      <c r="B458" s="154" t="s">
        <v>62</v>
      </c>
      <c r="C458" s="154" t="s">
        <v>62</v>
      </c>
      <c r="D458" s="154" t="s">
        <v>62</v>
      </c>
      <c r="E458" s="154" t="s">
        <v>62</v>
      </c>
      <c r="F458" s="154" t="s">
        <v>62</v>
      </c>
      <c r="G458" s="154" t="s">
        <v>62</v>
      </c>
      <c r="H458" s="154" t="s">
        <v>62</v>
      </c>
      <c r="I458" s="154" t="s">
        <v>62</v>
      </c>
      <c r="J458" s="154" t="s">
        <v>62</v>
      </c>
      <c r="K458" s="154" t="s">
        <v>62</v>
      </c>
      <c r="L458" s="154" t="s">
        <v>62</v>
      </c>
      <c r="M458" s="154" t="s">
        <v>62</v>
      </c>
      <c r="N458" s="154" t="s">
        <v>62</v>
      </c>
      <c r="O458" s="154" t="s">
        <v>62</v>
      </c>
      <c r="P458" s="2"/>
    </row>
    <row r="459" spans="1:16" ht="13.5" customHeight="1" x14ac:dyDescent="0.3">
      <c r="A459" s="155">
        <v>0.33333333333333298</v>
      </c>
      <c r="B459" s="154" t="s">
        <v>62</v>
      </c>
      <c r="C459" s="154" t="s">
        <v>62</v>
      </c>
      <c r="D459" s="154" t="s">
        <v>62</v>
      </c>
      <c r="E459" s="154" t="s">
        <v>62</v>
      </c>
      <c r="F459" s="154" t="s">
        <v>62</v>
      </c>
      <c r="G459" s="154" t="s">
        <v>62</v>
      </c>
      <c r="H459" s="154" t="s">
        <v>62</v>
      </c>
      <c r="I459" s="154" t="s">
        <v>62</v>
      </c>
      <c r="J459" s="154" t="s">
        <v>62</v>
      </c>
      <c r="K459" s="154" t="s">
        <v>62</v>
      </c>
      <c r="L459" s="154" t="s">
        <v>62</v>
      </c>
      <c r="M459" s="154" t="s">
        <v>62</v>
      </c>
      <c r="N459" s="154" t="s">
        <v>62</v>
      </c>
      <c r="O459" s="154" t="s">
        <v>62</v>
      </c>
      <c r="P459" s="2"/>
    </row>
    <row r="460" spans="1:16" ht="13.5" customHeight="1" x14ac:dyDescent="0.3">
      <c r="A460" s="155">
        <v>0.34375</v>
      </c>
      <c r="B460" s="154" t="s">
        <v>62</v>
      </c>
      <c r="C460" s="154" t="s">
        <v>62</v>
      </c>
      <c r="D460" s="154" t="s">
        <v>62</v>
      </c>
      <c r="E460" s="154" t="s">
        <v>62</v>
      </c>
      <c r="F460" s="154" t="s">
        <v>62</v>
      </c>
      <c r="G460" s="154" t="s">
        <v>62</v>
      </c>
      <c r="H460" s="154" t="s">
        <v>62</v>
      </c>
      <c r="I460" s="154" t="s">
        <v>62</v>
      </c>
      <c r="J460" s="154" t="s">
        <v>62</v>
      </c>
      <c r="K460" s="154" t="s">
        <v>62</v>
      </c>
      <c r="L460" s="154" t="s">
        <v>62</v>
      </c>
      <c r="M460" s="154" t="s">
        <v>62</v>
      </c>
      <c r="N460" s="154" t="s">
        <v>62</v>
      </c>
      <c r="O460" s="154" t="s">
        <v>62</v>
      </c>
      <c r="P460" s="2"/>
    </row>
    <row r="461" spans="1:16" ht="13.5" customHeight="1" x14ac:dyDescent="0.3">
      <c r="A461" s="155">
        <v>0.35416666666666702</v>
      </c>
      <c r="B461" s="154" t="s">
        <v>62</v>
      </c>
      <c r="C461" s="154" t="s">
        <v>62</v>
      </c>
      <c r="D461" s="154" t="s">
        <v>62</v>
      </c>
      <c r="E461" s="154" t="s">
        <v>62</v>
      </c>
      <c r="F461" s="154" t="s">
        <v>62</v>
      </c>
      <c r="G461" s="154" t="s">
        <v>62</v>
      </c>
      <c r="H461" s="154" t="s">
        <v>62</v>
      </c>
      <c r="I461" s="154" t="s">
        <v>62</v>
      </c>
      <c r="J461" s="154" t="s">
        <v>62</v>
      </c>
      <c r="K461" s="154" t="s">
        <v>62</v>
      </c>
      <c r="L461" s="154" t="s">
        <v>62</v>
      </c>
      <c r="M461" s="154" t="s">
        <v>62</v>
      </c>
      <c r="N461" s="154" t="s">
        <v>62</v>
      </c>
      <c r="O461" s="154" t="s">
        <v>62</v>
      </c>
      <c r="P461" s="2"/>
    </row>
    <row r="462" spans="1:16" ht="13.5" customHeight="1" x14ac:dyDescent="0.3">
      <c r="A462" s="155">
        <v>0.36458333333333298</v>
      </c>
      <c r="B462" s="154" t="s">
        <v>62</v>
      </c>
      <c r="C462" s="154" t="s">
        <v>62</v>
      </c>
      <c r="D462" s="154" t="s">
        <v>62</v>
      </c>
      <c r="E462" s="154" t="s">
        <v>62</v>
      </c>
      <c r="F462" s="154" t="s">
        <v>62</v>
      </c>
      <c r="G462" s="154" t="s">
        <v>62</v>
      </c>
      <c r="H462" s="154" t="s">
        <v>62</v>
      </c>
      <c r="I462" s="154" t="s">
        <v>62</v>
      </c>
      <c r="J462" s="154" t="s">
        <v>62</v>
      </c>
      <c r="K462" s="154" t="s">
        <v>62</v>
      </c>
      <c r="L462" s="154" t="s">
        <v>62</v>
      </c>
      <c r="M462" s="154" t="s">
        <v>62</v>
      </c>
      <c r="N462" s="154" t="s">
        <v>62</v>
      </c>
      <c r="O462" s="154" t="s">
        <v>62</v>
      </c>
      <c r="P462" s="2"/>
    </row>
    <row r="463" spans="1:16" ht="13.5" customHeight="1" x14ac:dyDescent="0.3">
      <c r="A463" s="155">
        <v>0.375</v>
      </c>
      <c r="B463" s="154" t="s">
        <v>62</v>
      </c>
      <c r="C463" s="154" t="s">
        <v>62</v>
      </c>
      <c r="D463" s="154" t="s">
        <v>62</v>
      </c>
      <c r="E463" s="154" t="s">
        <v>62</v>
      </c>
      <c r="F463" s="154" t="s">
        <v>62</v>
      </c>
      <c r="G463" s="154" t="s">
        <v>62</v>
      </c>
      <c r="H463" s="154" t="s">
        <v>62</v>
      </c>
      <c r="I463" s="154" t="s">
        <v>62</v>
      </c>
      <c r="J463" s="154" t="s">
        <v>62</v>
      </c>
      <c r="K463" s="154" t="s">
        <v>62</v>
      </c>
      <c r="L463" s="154" t="s">
        <v>62</v>
      </c>
      <c r="M463" s="154" t="s">
        <v>62</v>
      </c>
      <c r="N463" s="154" t="s">
        <v>62</v>
      </c>
      <c r="O463" s="154" t="s">
        <v>62</v>
      </c>
      <c r="P463" s="2"/>
    </row>
    <row r="464" spans="1:16" ht="13.5" customHeight="1" x14ac:dyDescent="0.3">
      <c r="A464" s="155">
        <v>0.38541666666666702</v>
      </c>
      <c r="B464" s="154" t="s">
        <v>62</v>
      </c>
      <c r="C464" s="154" t="s">
        <v>62</v>
      </c>
      <c r="D464" s="154" t="s">
        <v>62</v>
      </c>
      <c r="E464" s="154" t="s">
        <v>62</v>
      </c>
      <c r="F464" s="154" t="s">
        <v>62</v>
      </c>
      <c r="G464" s="154" t="s">
        <v>62</v>
      </c>
      <c r="H464" s="154" t="s">
        <v>62</v>
      </c>
      <c r="I464" s="154" t="s">
        <v>62</v>
      </c>
      <c r="J464" s="154" t="s">
        <v>62</v>
      </c>
      <c r="K464" s="154" t="s">
        <v>62</v>
      </c>
      <c r="L464" s="154" t="s">
        <v>62</v>
      </c>
      <c r="M464" s="154" t="s">
        <v>62</v>
      </c>
      <c r="N464" s="154" t="s">
        <v>62</v>
      </c>
      <c r="O464" s="154" t="s">
        <v>62</v>
      </c>
      <c r="P464" s="2"/>
    </row>
    <row r="465" spans="1:16" ht="13.5" customHeight="1" x14ac:dyDescent="0.3">
      <c r="A465" s="155">
        <v>0.39583333333333298</v>
      </c>
      <c r="B465" s="154" t="s">
        <v>62</v>
      </c>
      <c r="C465" s="154" t="s">
        <v>62</v>
      </c>
      <c r="D465" s="154" t="s">
        <v>62</v>
      </c>
      <c r="E465" s="154" t="s">
        <v>62</v>
      </c>
      <c r="F465" s="154" t="s">
        <v>62</v>
      </c>
      <c r="G465" s="154" t="s">
        <v>62</v>
      </c>
      <c r="H465" s="154" t="s">
        <v>62</v>
      </c>
      <c r="I465" s="154" t="s">
        <v>62</v>
      </c>
      <c r="J465" s="154" t="s">
        <v>62</v>
      </c>
      <c r="K465" s="154" t="s">
        <v>62</v>
      </c>
      <c r="L465" s="154" t="s">
        <v>62</v>
      </c>
      <c r="M465" s="154" t="s">
        <v>62</v>
      </c>
      <c r="N465" s="154" t="s">
        <v>62</v>
      </c>
      <c r="O465" s="154" t="s">
        <v>62</v>
      </c>
      <c r="P465" s="2"/>
    </row>
    <row r="466" spans="1:16" ht="13.5" customHeight="1" x14ac:dyDescent="0.3">
      <c r="A466" s="155">
        <v>0.40625</v>
      </c>
      <c r="B466" s="154" t="s">
        <v>62</v>
      </c>
      <c r="C466" s="154" t="s">
        <v>62</v>
      </c>
      <c r="D466" s="154" t="s">
        <v>62</v>
      </c>
      <c r="E466" s="154" t="s">
        <v>62</v>
      </c>
      <c r="F466" s="154" t="s">
        <v>62</v>
      </c>
      <c r="G466" s="154" t="s">
        <v>62</v>
      </c>
      <c r="H466" s="154" t="s">
        <v>62</v>
      </c>
      <c r="I466" s="154" t="s">
        <v>62</v>
      </c>
      <c r="J466" s="154" t="s">
        <v>62</v>
      </c>
      <c r="K466" s="154" t="s">
        <v>62</v>
      </c>
      <c r="L466" s="154" t="s">
        <v>62</v>
      </c>
      <c r="M466" s="154" t="s">
        <v>62</v>
      </c>
      <c r="N466" s="154" t="s">
        <v>62</v>
      </c>
      <c r="O466" s="154" t="s">
        <v>62</v>
      </c>
      <c r="P466" s="2"/>
    </row>
    <row r="467" spans="1:16" ht="13.5" customHeight="1" x14ac:dyDescent="0.3">
      <c r="A467" s="155">
        <v>0.41666666666666702</v>
      </c>
      <c r="B467" s="154" t="s">
        <v>62</v>
      </c>
      <c r="C467" s="154" t="s">
        <v>62</v>
      </c>
      <c r="D467" s="154" t="s">
        <v>62</v>
      </c>
      <c r="E467" s="154" t="s">
        <v>62</v>
      </c>
      <c r="F467" s="154" t="s">
        <v>62</v>
      </c>
      <c r="G467" s="154" t="s">
        <v>62</v>
      </c>
      <c r="H467" s="154" t="s">
        <v>62</v>
      </c>
      <c r="I467" s="154" t="s">
        <v>62</v>
      </c>
      <c r="J467" s="154" t="s">
        <v>62</v>
      </c>
      <c r="K467" s="154" t="s">
        <v>62</v>
      </c>
      <c r="L467" s="154" t="s">
        <v>62</v>
      </c>
      <c r="M467" s="154" t="s">
        <v>62</v>
      </c>
      <c r="N467" s="154" t="s">
        <v>62</v>
      </c>
      <c r="O467" s="154" t="s">
        <v>62</v>
      </c>
      <c r="P467" s="2"/>
    </row>
    <row r="468" spans="1:16" ht="13.5" customHeight="1" x14ac:dyDescent="0.3">
      <c r="A468" s="155">
        <v>0.42708333333333298</v>
      </c>
      <c r="B468" s="154" t="s">
        <v>62</v>
      </c>
      <c r="C468" s="154" t="s">
        <v>62</v>
      </c>
      <c r="D468" s="154" t="s">
        <v>62</v>
      </c>
      <c r="E468" s="154" t="s">
        <v>62</v>
      </c>
      <c r="F468" s="154" t="s">
        <v>62</v>
      </c>
      <c r="G468" s="154" t="s">
        <v>62</v>
      </c>
      <c r="H468" s="154" t="s">
        <v>62</v>
      </c>
      <c r="I468" s="154" t="s">
        <v>62</v>
      </c>
      <c r="J468" s="154" t="s">
        <v>62</v>
      </c>
      <c r="K468" s="154" t="s">
        <v>62</v>
      </c>
      <c r="L468" s="154" t="s">
        <v>62</v>
      </c>
      <c r="M468" s="154" t="s">
        <v>62</v>
      </c>
      <c r="N468" s="154" t="s">
        <v>62</v>
      </c>
      <c r="O468" s="154" t="s">
        <v>62</v>
      </c>
      <c r="P468" s="2"/>
    </row>
    <row r="469" spans="1:16" ht="13.5" customHeight="1" x14ac:dyDescent="0.3">
      <c r="A469" s="155">
        <v>0.4375</v>
      </c>
      <c r="B469" s="154" t="s">
        <v>62</v>
      </c>
      <c r="C469" s="154" t="s">
        <v>62</v>
      </c>
      <c r="D469" s="154" t="s">
        <v>62</v>
      </c>
      <c r="E469" s="154" t="s">
        <v>62</v>
      </c>
      <c r="F469" s="154" t="s">
        <v>62</v>
      </c>
      <c r="G469" s="154" t="s">
        <v>62</v>
      </c>
      <c r="H469" s="154" t="s">
        <v>62</v>
      </c>
      <c r="I469" s="154" t="s">
        <v>62</v>
      </c>
      <c r="J469" s="154" t="s">
        <v>62</v>
      </c>
      <c r="K469" s="154" t="s">
        <v>62</v>
      </c>
      <c r="L469" s="154" t="s">
        <v>62</v>
      </c>
      <c r="M469" s="154" t="s">
        <v>62</v>
      </c>
      <c r="N469" s="154" t="s">
        <v>62</v>
      </c>
      <c r="O469" s="154" t="s">
        <v>62</v>
      </c>
      <c r="P469" s="2"/>
    </row>
    <row r="470" spans="1:16" ht="13.5" customHeight="1" x14ac:dyDescent="0.3">
      <c r="A470" s="155">
        <v>0.44791666666666702</v>
      </c>
      <c r="B470" s="154" t="s">
        <v>62</v>
      </c>
      <c r="C470" s="154" t="s">
        <v>62</v>
      </c>
      <c r="D470" s="154" t="s">
        <v>62</v>
      </c>
      <c r="E470" s="154" t="s">
        <v>62</v>
      </c>
      <c r="F470" s="154" t="s">
        <v>62</v>
      </c>
      <c r="G470" s="154" t="s">
        <v>62</v>
      </c>
      <c r="H470" s="154" t="s">
        <v>62</v>
      </c>
      <c r="I470" s="154" t="s">
        <v>62</v>
      </c>
      <c r="J470" s="154" t="s">
        <v>62</v>
      </c>
      <c r="K470" s="154" t="s">
        <v>62</v>
      </c>
      <c r="L470" s="154" t="s">
        <v>62</v>
      </c>
      <c r="M470" s="154" t="s">
        <v>62</v>
      </c>
      <c r="N470" s="154" t="s">
        <v>62</v>
      </c>
      <c r="O470" s="154" t="s">
        <v>62</v>
      </c>
      <c r="P470" s="2"/>
    </row>
    <row r="471" spans="1:16" ht="13.5" customHeight="1" x14ac:dyDescent="0.3">
      <c r="A471" s="155">
        <v>0.45833333333333298</v>
      </c>
      <c r="B471" s="154" t="s">
        <v>62</v>
      </c>
      <c r="C471" s="154" t="s">
        <v>62</v>
      </c>
      <c r="D471" s="154" t="s">
        <v>62</v>
      </c>
      <c r="E471" s="154" t="s">
        <v>62</v>
      </c>
      <c r="F471" s="154" t="s">
        <v>62</v>
      </c>
      <c r="G471" s="154" t="s">
        <v>62</v>
      </c>
      <c r="H471" s="154" t="s">
        <v>62</v>
      </c>
      <c r="I471" s="154" t="s">
        <v>62</v>
      </c>
      <c r="J471" s="154" t="s">
        <v>62</v>
      </c>
      <c r="K471" s="154" t="s">
        <v>62</v>
      </c>
      <c r="L471" s="154" t="s">
        <v>62</v>
      </c>
      <c r="M471" s="154" t="s">
        <v>62</v>
      </c>
      <c r="N471" s="154" t="s">
        <v>62</v>
      </c>
      <c r="O471" s="154" t="s">
        <v>62</v>
      </c>
      <c r="P471" s="2"/>
    </row>
    <row r="472" spans="1:16" ht="13.5" customHeight="1" x14ac:dyDescent="0.3">
      <c r="A472" s="155">
        <v>0.46875</v>
      </c>
      <c r="B472" s="154" t="s">
        <v>62</v>
      </c>
      <c r="C472" s="154" t="s">
        <v>62</v>
      </c>
      <c r="D472" s="154" t="s">
        <v>62</v>
      </c>
      <c r="E472" s="154" t="s">
        <v>62</v>
      </c>
      <c r="F472" s="154" t="s">
        <v>62</v>
      </c>
      <c r="G472" s="154" t="s">
        <v>62</v>
      </c>
      <c r="H472" s="154" t="s">
        <v>62</v>
      </c>
      <c r="I472" s="154" t="s">
        <v>62</v>
      </c>
      <c r="J472" s="154" t="s">
        <v>62</v>
      </c>
      <c r="K472" s="154" t="s">
        <v>62</v>
      </c>
      <c r="L472" s="154" t="s">
        <v>62</v>
      </c>
      <c r="M472" s="154" t="s">
        <v>62</v>
      </c>
      <c r="N472" s="154" t="s">
        <v>62</v>
      </c>
      <c r="O472" s="154" t="s">
        <v>62</v>
      </c>
      <c r="P472" s="2"/>
    </row>
    <row r="473" spans="1:16" ht="13.5" customHeight="1" x14ac:dyDescent="0.3">
      <c r="A473" s="155">
        <v>0.47916666666666702</v>
      </c>
      <c r="B473" s="154" t="s">
        <v>62</v>
      </c>
      <c r="C473" s="154" t="s">
        <v>62</v>
      </c>
      <c r="D473" s="154" t="s">
        <v>62</v>
      </c>
      <c r="E473" s="154" t="s">
        <v>62</v>
      </c>
      <c r="F473" s="154" t="s">
        <v>62</v>
      </c>
      <c r="G473" s="154" t="s">
        <v>62</v>
      </c>
      <c r="H473" s="154" t="s">
        <v>62</v>
      </c>
      <c r="I473" s="154" t="s">
        <v>62</v>
      </c>
      <c r="J473" s="154" t="s">
        <v>62</v>
      </c>
      <c r="K473" s="154" t="s">
        <v>62</v>
      </c>
      <c r="L473" s="154" t="s">
        <v>62</v>
      </c>
      <c r="M473" s="154" t="s">
        <v>62</v>
      </c>
      <c r="N473" s="154" t="s">
        <v>62</v>
      </c>
      <c r="O473" s="154" t="s">
        <v>62</v>
      </c>
      <c r="P473" s="2"/>
    </row>
    <row r="474" spans="1:16" ht="13.5" customHeight="1" x14ac:dyDescent="0.3">
      <c r="A474" s="155">
        <v>0.48958333333333298</v>
      </c>
      <c r="B474" s="154" t="s">
        <v>62</v>
      </c>
      <c r="C474" s="154" t="s">
        <v>62</v>
      </c>
      <c r="D474" s="154" t="s">
        <v>62</v>
      </c>
      <c r="E474" s="154" t="s">
        <v>62</v>
      </c>
      <c r="F474" s="154" t="s">
        <v>62</v>
      </c>
      <c r="G474" s="154" t="s">
        <v>62</v>
      </c>
      <c r="H474" s="154" t="s">
        <v>62</v>
      </c>
      <c r="I474" s="154" t="s">
        <v>62</v>
      </c>
      <c r="J474" s="154" t="s">
        <v>62</v>
      </c>
      <c r="K474" s="154" t="s">
        <v>62</v>
      </c>
      <c r="L474" s="154" t="s">
        <v>62</v>
      </c>
      <c r="M474" s="154" t="s">
        <v>62</v>
      </c>
      <c r="N474" s="154" t="s">
        <v>62</v>
      </c>
      <c r="O474" s="154" t="s">
        <v>62</v>
      </c>
      <c r="P474" s="2"/>
    </row>
    <row r="475" spans="1:16" ht="13.5" customHeight="1" x14ac:dyDescent="0.3">
      <c r="A475" s="155">
        <v>0.5</v>
      </c>
      <c r="B475" s="154" t="s">
        <v>62</v>
      </c>
      <c r="C475" s="154" t="s">
        <v>62</v>
      </c>
      <c r="D475" s="154" t="s">
        <v>62</v>
      </c>
      <c r="E475" s="154" t="s">
        <v>62</v>
      </c>
      <c r="F475" s="154" t="s">
        <v>62</v>
      </c>
      <c r="G475" s="154" t="s">
        <v>62</v>
      </c>
      <c r="H475" s="154" t="s">
        <v>62</v>
      </c>
      <c r="I475" s="154" t="s">
        <v>62</v>
      </c>
      <c r="J475" s="154" t="s">
        <v>62</v>
      </c>
      <c r="K475" s="154" t="s">
        <v>62</v>
      </c>
      <c r="L475" s="154" t="s">
        <v>62</v>
      </c>
      <c r="M475" s="154" t="s">
        <v>62</v>
      </c>
      <c r="N475" s="154" t="s">
        <v>62</v>
      </c>
      <c r="O475" s="154" t="s">
        <v>62</v>
      </c>
      <c r="P475" s="2"/>
    </row>
    <row r="476" spans="1:16" ht="13.5" customHeight="1" x14ac:dyDescent="0.3">
      <c r="A476" s="155">
        <v>0.51041666666666696</v>
      </c>
      <c r="B476" s="154" t="s">
        <v>62</v>
      </c>
      <c r="C476" s="154" t="s">
        <v>62</v>
      </c>
      <c r="D476" s="154" t="s">
        <v>62</v>
      </c>
      <c r="E476" s="154" t="s">
        <v>62</v>
      </c>
      <c r="F476" s="154" t="s">
        <v>62</v>
      </c>
      <c r="G476" s="154" t="s">
        <v>62</v>
      </c>
      <c r="H476" s="154" t="s">
        <v>62</v>
      </c>
      <c r="I476" s="154" t="s">
        <v>62</v>
      </c>
      <c r="J476" s="154" t="s">
        <v>62</v>
      </c>
      <c r="K476" s="154" t="s">
        <v>62</v>
      </c>
      <c r="L476" s="154" t="s">
        <v>62</v>
      </c>
      <c r="M476" s="154" t="s">
        <v>62</v>
      </c>
      <c r="N476" s="154" t="s">
        <v>62</v>
      </c>
      <c r="O476" s="154" t="s">
        <v>62</v>
      </c>
      <c r="P476" s="2"/>
    </row>
    <row r="477" spans="1:16" ht="13.5" customHeight="1" x14ac:dyDescent="0.3">
      <c r="A477" s="155">
        <v>0.52083333333333304</v>
      </c>
      <c r="B477" s="154" t="s">
        <v>62</v>
      </c>
      <c r="C477" s="154" t="s">
        <v>62</v>
      </c>
      <c r="D477" s="154" t="s">
        <v>62</v>
      </c>
      <c r="E477" s="154" t="s">
        <v>62</v>
      </c>
      <c r="F477" s="154" t="s">
        <v>62</v>
      </c>
      <c r="G477" s="154" t="s">
        <v>62</v>
      </c>
      <c r="H477" s="154" t="s">
        <v>62</v>
      </c>
      <c r="I477" s="154" t="s">
        <v>62</v>
      </c>
      <c r="J477" s="154" t="s">
        <v>62</v>
      </c>
      <c r="K477" s="154" t="s">
        <v>62</v>
      </c>
      <c r="L477" s="154" t="s">
        <v>62</v>
      </c>
      <c r="M477" s="154" t="s">
        <v>62</v>
      </c>
      <c r="N477" s="154" t="s">
        <v>62</v>
      </c>
      <c r="O477" s="154" t="s">
        <v>62</v>
      </c>
      <c r="P477" s="2"/>
    </row>
    <row r="478" spans="1:16" ht="13.5" customHeight="1" x14ac:dyDescent="0.3">
      <c r="A478" s="155">
        <v>0.53125</v>
      </c>
      <c r="B478" s="154" t="s">
        <v>62</v>
      </c>
      <c r="C478" s="154" t="s">
        <v>62</v>
      </c>
      <c r="D478" s="154" t="s">
        <v>62</v>
      </c>
      <c r="E478" s="154" t="s">
        <v>62</v>
      </c>
      <c r="F478" s="154" t="s">
        <v>62</v>
      </c>
      <c r="G478" s="154" t="s">
        <v>62</v>
      </c>
      <c r="H478" s="154" t="s">
        <v>62</v>
      </c>
      <c r="I478" s="154" t="s">
        <v>62</v>
      </c>
      <c r="J478" s="154" t="s">
        <v>62</v>
      </c>
      <c r="K478" s="154" t="s">
        <v>62</v>
      </c>
      <c r="L478" s="154" t="s">
        <v>62</v>
      </c>
      <c r="M478" s="154" t="s">
        <v>62</v>
      </c>
      <c r="N478" s="154" t="s">
        <v>62</v>
      </c>
      <c r="O478" s="154" t="s">
        <v>62</v>
      </c>
      <c r="P478" s="2"/>
    </row>
    <row r="479" spans="1:16" ht="13.5" customHeight="1" x14ac:dyDescent="0.3">
      <c r="A479" s="155">
        <v>0.54166666666666696</v>
      </c>
      <c r="B479" s="154" t="s">
        <v>62</v>
      </c>
      <c r="C479" s="154" t="s">
        <v>62</v>
      </c>
      <c r="D479" s="154" t="s">
        <v>62</v>
      </c>
      <c r="E479" s="154" t="s">
        <v>62</v>
      </c>
      <c r="F479" s="154" t="s">
        <v>62</v>
      </c>
      <c r="G479" s="154" t="s">
        <v>62</v>
      </c>
      <c r="H479" s="154" t="s">
        <v>62</v>
      </c>
      <c r="I479" s="154" t="s">
        <v>62</v>
      </c>
      <c r="J479" s="154" t="s">
        <v>62</v>
      </c>
      <c r="K479" s="154" t="s">
        <v>62</v>
      </c>
      <c r="L479" s="154" t="s">
        <v>62</v>
      </c>
      <c r="M479" s="154" t="s">
        <v>62</v>
      </c>
      <c r="N479" s="154" t="s">
        <v>62</v>
      </c>
      <c r="O479" s="154" t="s">
        <v>62</v>
      </c>
      <c r="P479" s="2"/>
    </row>
    <row r="480" spans="1:16" ht="13.5" customHeight="1" x14ac:dyDescent="0.3">
      <c r="A480" s="155">
        <v>0.55208333333333304</v>
      </c>
      <c r="B480" s="154" t="s">
        <v>62</v>
      </c>
      <c r="C480" s="154" t="s">
        <v>62</v>
      </c>
      <c r="D480" s="154" t="s">
        <v>62</v>
      </c>
      <c r="E480" s="154" t="s">
        <v>62</v>
      </c>
      <c r="F480" s="154" t="s">
        <v>62</v>
      </c>
      <c r="G480" s="154" t="s">
        <v>62</v>
      </c>
      <c r="H480" s="154" t="s">
        <v>62</v>
      </c>
      <c r="I480" s="154" t="s">
        <v>62</v>
      </c>
      <c r="J480" s="154" t="s">
        <v>62</v>
      </c>
      <c r="K480" s="154" t="s">
        <v>62</v>
      </c>
      <c r="L480" s="154" t="s">
        <v>62</v>
      </c>
      <c r="M480" s="154" t="s">
        <v>62</v>
      </c>
      <c r="N480" s="154" t="s">
        <v>62</v>
      </c>
      <c r="O480" s="154" t="s">
        <v>62</v>
      </c>
      <c r="P480" s="2"/>
    </row>
    <row r="481" spans="1:16" ht="13.5" customHeight="1" x14ac:dyDescent="0.3">
      <c r="A481" s="155">
        <v>0.5625</v>
      </c>
      <c r="B481" s="154" t="s">
        <v>62</v>
      </c>
      <c r="C481" s="154" t="s">
        <v>62</v>
      </c>
      <c r="D481" s="154" t="s">
        <v>62</v>
      </c>
      <c r="E481" s="154" t="s">
        <v>62</v>
      </c>
      <c r="F481" s="154" t="s">
        <v>62</v>
      </c>
      <c r="G481" s="154" t="s">
        <v>62</v>
      </c>
      <c r="H481" s="154" t="s">
        <v>62</v>
      </c>
      <c r="I481" s="154" t="s">
        <v>62</v>
      </c>
      <c r="J481" s="154" t="s">
        <v>62</v>
      </c>
      <c r="K481" s="154" t="s">
        <v>62</v>
      </c>
      <c r="L481" s="154" t="s">
        <v>62</v>
      </c>
      <c r="M481" s="154" t="s">
        <v>62</v>
      </c>
      <c r="N481" s="154" t="s">
        <v>62</v>
      </c>
      <c r="O481" s="154" t="s">
        <v>62</v>
      </c>
      <c r="P481" s="2"/>
    </row>
    <row r="482" spans="1:16" ht="13.5" customHeight="1" x14ac:dyDescent="0.3">
      <c r="A482" s="155">
        <v>0.57291666666666696</v>
      </c>
      <c r="B482" s="154" t="s">
        <v>62</v>
      </c>
      <c r="C482" s="154" t="s">
        <v>62</v>
      </c>
      <c r="D482" s="154" t="s">
        <v>62</v>
      </c>
      <c r="E482" s="154" t="s">
        <v>62</v>
      </c>
      <c r="F482" s="154" t="s">
        <v>62</v>
      </c>
      <c r="G482" s="154" t="s">
        <v>62</v>
      </c>
      <c r="H482" s="154" t="s">
        <v>62</v>
      </c>
      <c r="I482" s="154" t="s">
        <v>62</v>
      </c>
      <c r="J482" s="154" t="s">
        <v>62</v>
      </c>
      <c r="K482" s="154" t="s">
        <v>62</v>
      </c>
      <c r="L482" s="154" t="s">
        <v>62</v>
      </c>
      <c r="M482" s="154" t="s">
        <v>62</v>
      </c>
      <c r="N482" s="154" t="s">
        <v>62</v>
      </c>
      <c r="O482" s="154" t="s">
        <v>62</v>
      </c>
      <c r="P482" s="2"/>
    </row>
    <row r="483" spans="1:16" ht="13.5" customHeight="1" x14ac:dyDescent="0.3">
      <c r="A483" s="155">
        <v>0.58333333333333304</v>
      </c>
      <c r="B483" s="154" t="s">
        <v>62</v>
      </c>
      <c r="C483" s="154" t="s">
        <v>62</v>
      </c>
      <c r="D483" s="154" t="s">
        <v>62</v>
      </c>
      <c r="E483" s="154" t="s">
        <v>62</v>
      </c>
      <c r="F483" s="154" t="s">
        <v>62</v>
      </c>
      <c r="G483" s="154" t="s">
        <v>62</v>
      </c>
      <c r="H483" s="154" t="s">
        <v>62</v>
      </c>
      <c r="I483" s="154" t="s">
        <v>62</v>
      </c>
      <c r="J483" s="154" t="s">
        <v>62</v>
      </c>
      <c r="K483" s="154" t="s">
        <v>62</v>
      </c>
      <c r="L483" s="154" t="s">
        <v>62</v>
      </c>
      <c r="M483" s="154" t="s">
        <v>62</v>
      </c>
      <c r="N483" s="154" t="s">
        <v>62</v>
      </c>
      <c r="O483" s="154" t="s">
        <v>62</v>
      </c>
      <c r="P483" s="2"/>
    </row>
    <row r="484" spans="1:16" ht="13.5" customHeight="1" x14ac:dyDescent="0.3">
      <c r="A484" s="155">
        <v>0.59375</v>
      </c>
      <c r="B484" s="154" t="s">
        <v>62</v>
      </c>
      <c r="C484" s="154" t="s">
        <v>62</v>
      </c>
      <c r="D484" s="154" t="s">
        <v>62</v>
      </c>
      <c r="E484" s="154" t="s">
        <v>62</v>
      </c>
      <c r="F484" s="154" t="s">
        <v>62</v>
      </c>
      <c r="G484" s="154" t="s">
        <v>62</v>
      </c>
      <c r="H484" s="154" t="s">
        <v>62</v>
      </c>
      <c r="I484" s="154" t="s">
        <v>62</v>
      </c>
      <c r="J484" s="154" t="s">
        <v>62</v>
      </c>
      <c r="K484" s="154" t="s">
        <v>62</v>
      </c>
      <c r="L484" s="154" t="s">
        <v>62</v>
      </c>
      <c r="M484" s="154" t="s">
        <v>62</v>
      </c>
      <c r="N484" s="154" t="s">
        <v>62</v>
      </c>
      <c r="O484" s="154" t="s">
        <v>62</v>
      </c>
      <c r="P484" s="2"/>
    </row>
    <row r="485" spans="1:16" ht="13.5" customHeight="1" x14ac:dyDescent="0.3">
      <c r="A485" s="155">
        <v>0.60416666666666696</v>
      </c>
      <c r="B485" s="154" t="s">
        <v>62</v>
      </c>
      <c r="C485" s="154" t="s">
        <v>62</v>
      </c>
      <c r="D485" s="154" t="s">
        <v>62</v>
      </c>
      <c r="E485" s="154" t="s">
        <v>62</v>
      </c>
      <c r="F485" s="154" t="s">
        <v>62</v>
      </c>
      <c r="G485" s="154" t="s">
        <v>62</v>
      </c>
      <c r="H485" s="154" t="s">
        <v>62</v>
      </c>
      <c r="I485" s="154" t="s">
        <v>62</v>
      </c>
      <c r="J485" s="154" t="s">
        <v>62</v>
      </c>
      <c r="K485" s="154" t="s">
        <v>62</v>
      </c>
      <c r="L485" s="154" t="s">
        <v>62</v>
      </c>
      <c r="M485" s="154" t="s">
        <v>62</v>
      </c>
      <c r="N485" s="154" t="s">
        <v>62</v>
      </c>
      <c r="O485" s="154" t="s">
        <v>62</v>
      </c>
      <c r="P485" s="2"/>
    </row>
    <row r="486" spans="1:16" ht="13.5" customHeight="1" x14ac:dyDescent="0.3">
      <c r="A486" s="155">
        <v>0.61458333333333304</v>
      </c>
      <c r="B486" s="154" t="s">
        <v>62</v>
      </c>
      <c r="C486" s="154" t="s">
        <v>62</v>
      </c>
      <c r="D486" s="154" t="s">
        <v>62</v>
      </c>
      <c r="E486" s="154" t="s">
        <v>62</v>
      </c>
      <c r="F486" s="154" t="s">
        <v>62</v>
      </c>
      <c r="G486" s="154" t="s">
        <v>62</v>
      </c>
      <c r="H486" s="154" t="s">
        <v>62</v>
      </c>
      <c r="I486" s="154" t="s">
        <v>62</v>
      </c>
      <c r="J486" s="154" t="s">
        <v>62</v>
      </c>
      <c r="K486" s="154" t="s">
        <v>62</v>
      </c>
      <c r="L486" s="154" t="s">
        <v>62</v>
      </c>
      <c r="M486" s="154" t="s">
        <v>62</v>
      </c>
      <c r="N486" s="154" t="s">
        <v>62</v>
      </c>
      <c r="O486" s="154" t="s">
        <v>62</v>
      </c>
      <c r="P486" s="2"/>
    </row>
    <row r="487" spans="1:16" ht="13.5" customHeight="1" x14ac:dyDescent="0.3">
      <c r="A487" s="155">
        <v>0.625</v>
      </c>
      <c r="B487" s="154" t="s">
        <v>62</v>
      </c>
      <c r="C487" s="154" t="s">
        <v>62</v>
      </c>
      <c r="D487" s="154" t="s">
        <v>62</v>
      </c>
      <c r="E487" s="154" t="s">
        <v>62</v>
      </c>
      <c r="F487" s="154" t="s">
        <v>62</v>
      </c>
      <c r="G487" s="154" t="s">
        <v>62</v>
      </c>
      <c r="H487" s="154" t="s">
        <v>62</v>
      </c>
      <c r="I487" s="154" t="s">
        <v>62</v>
      </c>
      <c r="J487" s="154" t="s">
        <v>62</v>
      </c>
      <c r="K487" s="154" t="s">
        <v>62</v>
      </c>
      <c r="L487" s="154" t="s">
        <v>62</v>
      </c>
      <c r="M487" s="154" t="s">
        <v>62</v>
      </c>
      <c r="N487" s="154" t="s">
        <v>62</v>
      </c>
      <c r="O487" s="154" t="s">
        <v>62</v>
      </c>
      <c r="P487" s="2"/>
    </row>
    <row r="488" spans="1:16" ht="13.5" customHeight="1" x14ac:dyDescent="0.3">
      <c r="A488" s="155">
        <v>0.63541666666666696</v>
      </c>
      <c r="B488" s="154" t="s">
        <v>62</v>
      </c>
      <c r="C488" s="154" t="s">
        <v>62</v>
      </c>
      <c r="D488" s="154" t="s">
        <v>62</v>
      </c>
      <c r="E488" s="154" t="s">
        <v>62</v>
      </c>
      <c r="F488" s="154" t="s">
        <v>62</v>
      </c>
      <c r="G488" s="154" t="s">
        <v>62</v>
      </c>
      <c r="H488" s="154" t="s">
        <v>62</v>
      </c>
      <c r="I488" s="154" t="s">
        <v>62</v>
      </c>
      <c r="J488" s="154" t="s">
        <v>62</v>
      </c>
      <c r="K488" s="154" t="s">
        <v>62</v>
      </c>
      <c r="L488" s="154" t="s">
        <v>62</v>
      </c>
      <c r="M488" s="154" t="s">
        <v>62</v>
      </c>
      <c r="N488" s="154" t="s">
        <v>62</v>
      </c>
      <c r="O488" s="154" t="s">
        <v>62</v>
      </c>
      <c r="P488" s="2"/>
    </row>
    <row r="489" spans="1:16" ht="13.5" customHeight="1" x14ac:dyDescent="0.3">
      <c r="A489" s="155">
        <v>0.64583333333333304</v>
      </c>
      <c r="B489" s="154" t="s">
        <v>62</v>
      </c>
      <c r="C489" s="154" t="s">
        <v>62</v>
      </c>
      <c r="D489" s="154" t="s">
        <v>62</v>
      </c>
      <c r="E489" s="154" t="s">
        <v>62</v>
      </c>
      <c r="F489" s="154" t="s">
        <v>62</v>
      </c>
      <c r="G489" s="154" t="s">
        <v>62</v>
      </c>
      <c r="H489" s="154" t="s">
        <v>62</v>
      </c>
      <c r="I489" s="154" t="s">
        <v>62</v>
      </c>
      <c r="J489" s="154" t="s">
        <v>62</v>
      </c>
      <c r="K489" s="154" t="s">
        <v>62</v>
      </c>
      <c r="L489" s="154" t="s">
        <v>62</v>
      </c>
      <c r="M489" s="154" t="s">
        <v>62</v>
      </c>
      <c r="N489" s="154" t="s">
        <v>62</v>
      </c>
      <c r="O489" s="154" t="s">
        <v>62</v>
      </c>
      <c r="P489" s="2"/>
    </row>
    <row r="490" spans="1:16" ht="13.5" customHeight="1" x14ac:dyDescent="0.3">
      <c r="A490" s="155">
        <v>0.65625</v>
      </c>
      <c r="B490" s="154" t="s">
        <v>62</v>
      </c>
      <c r="C490" s="154" t="s">
        <v>62</v>
      </c>
      <c r="D490" s="154" t="s">
        <v>62</v>
      </c>
      <c r="E490" s="154" t="s">
        <v>62</v>
      </c>
      <c r="F490" s="154" t="s">
        <v>62</v>
      </c>
      <c r="G490" s="154" t="s">
        <v>62</v>
      </c>
      <c r="H490" s="154" t="s">
        <v>62</v>
      </c>
      <c r="I490" s="154" t="s">
        <v>62</v>
      </c>
      <c r="J490" s="154" t="s">
        <v>62</v>
      </c>
      <c r="K490" s="154" t="s">
        <v>62</v>
      </c>
      <c r="L490" s="154" t="s">
        <v>62</v>
      </c>
      <c r="M490" s="154" t="s">
        <v>62</v>
      </c>
      <c r="N490" s="154" t="s">
        <v>62</v>
      </c>
      <c r="O490" s="154" t="s">
        <v>62</v>
      </c>
      <c r="P490" s="2"/>
    </row>
    <row r="491" spans="1:16" ht="13.5" customHeight="1" x14ac:dyDescent="0.3">
      <c r="A491" s="155">
        <v>0.66666666666666696</v>
      </c>
      <c r="B491" s="154" t="s">
        <v>62</v>
      </c>
      <c r="C491" s="154" t="s">
        <v>62</v>
      </c>
      <c r="D491" s="154" t="s">
        <v>62</v>
      </c>
      <c r="E491" s="154" t="s">
        <v>62</v>
      </c>
      <c r="F491" s="154" t="s">
        <v>62</v>
      </c>
      <c r="G491" s="154" t="s">
        <v>62</v>
      </c>
      <c r="H491" s="154" t="s">
        <v>62</v>
      </c>
      <c r="I491" s="154" t="s">
        <v>62</v>
      </c>
      <c r="J491" s="154" t="s">
        <v>62</v>
      </c>
      <c r="K491" s="154" t="s">
        <v>62</v>
      </c>
      <c r="L491" s="154" t="s">
        <v>62</v>
      </c>
      <c r="M491" s="154" t="s">
        <v>62</v>
      </c>
      <c r="N491" s="154" t="s">
        <v>62</v>
      </c>
      <c r="O491" s="154" t="s">
        <v>62</v>
      </c>
      <c r="P491" s="2"/>
    </row>
    <row r="492" spans="1:16" ht="13.5" customHeight="1" x14ac:dyDescent="0.3">
      <c r="A492" s="155">
        <v>0.67708333333333304</v>
      </c>
      <c r="B492" s="154" t="s">
        <v>62</v>
      </c>
      <c r="C492" s="154" t="s">
        <v>62</v>
      </c>
      <c r="D492" s="154" t="s">
        <v>62</v>
      </c>
      <c r="E492" s="154" t="s">
        <v>62</v>
      </c>
      <c r="F492" s="154" t="s">
        <v>62</v>
      </c>
      <c r="G492" s="154" t="s">
        <v>62</v>
      </c>
      <c r="H492" s="154" t="s">
        <v>62</v>
      </c>
      <c r="I492" s="154" t="s">
        <v>62</v>
      </c>
      <c r="J492" s="154" t="s">
        <v>62</v>
      </c>
      <c r="K492" s="154" t="s">
        <v>62</v>
      </c>
      <c r="L492" s="154" t="s">
        <v>62</v>
      </c>
      <c r="M492" s="154" t="s">
        <v>62</v>
      </c>
      <c r="N492" s="154" t="s">
        <v>62</v>
      </c>
      <c r="O492" s="154" t="s">
        <v>62</v>
      </c>
      <c r="P492" s="2"/>
    </row>
    <row r="493" spans="1:16" ht="13.5" customHeight="1" x14ac:dyDescent="0.3">
      <c r="A493" s="155">
        <v>0.6875</v>
      </c>
      <c r="B493" s="154" t="s">
        <v>62</v>
      </c>
      <c r="C493" s="154" t="s">
        <v>62</v>
      </c>
      <c r="D493" s="154" t="s">
        <v>62</v>
      </c>
      <c r="E493" s="154" t="s">
        <v>62</v>
      </c>
      <c r="F493" s="154" t="s">
        <v>62</v>
      </c>
      <c r="G493" s="154" t="s">
        <v>62</v>
      </c>
      <c r="H493" s="154" t="s">
        <v>62</v>
      </c>
      <c r="I493" s="154" t="s">
        <v>62</v>
      </c>
      <c r="J493" s="154" t="s">
        <v>62</v>
      </c>
      <c r="K493" s="154" t="s">
        <v>62</v>
      </c>
      <c r="L493" s="154" t="s">
        <v>62</v>
      </c>
      <c r="M493" s="154" t="s">
        <v>62</v>
      </c>
      <c r="N493" s="154" t="s">
        <v>62</v>
      </c>
      <c r="O493" s="154" t="s">
        <v>62</v>
      </c>
      <c r="P493" s="2"/>
    </row>
    <row r="494" spans="1:16" ht="13.5" customHeight="1" x14ac:dyDescent="0.3">
      <c r="A494" s="155">
        <v>0.69791666666666696</v>
      </c>
      <c r="B494" s="154" t="s">
        <v>62</v>
      </c>
      <c r="C494" s="154" t="s">
        <v>62</v>
      </c>
      <c r="D494" s="154" t="s">
        <v>62</v>
      </c>
      <c r="E494" s="154" t="s">
        <v>62</v>
      </c>
      <c r="F494" s="154" t="s">
        <v>62</v>
      </c>
      <c r="G494" s="154" t="s">
        <v>62</v>
      </c>
      <c r="H494" s="154" t="s">
        <v>62</v>
      </c>
      <c r="I494" s="154" t="s">
        <v>62</v>
      </c>
      <c r="J494" s="154" t="s">
        <v>62</v>
      </c>
      <c r="K494" s="154" t="s">
        <v>62</v>
      </c>
      <c r="L494" s="154" t="s">
        <v>62</v>
      </c>
      <c r="M494" s="154" t="s">
        <v>62</v>
      </c>
      <c r="N494" s="154" t="s">
        <v>62</v>
      </c>
      <c r="O494" s="154" t="s">
        <v>62</v>
      </c>
      <c r="P494" s="2"/>
    </row>
    <row r="495" spans="1:16" ht="13.5" customHeight="1" x14ac:dyDescent="0.3">
      <c r="A495" s="155">
        <v>0.70833333333333304</v>
      </c>
      <c r="B495" s="154" t="s">
        <v>62</v>
      </c>
      <c r="C495" s="154" t="s">
        <v>62</v>
      </c>
      <c r="D495" s="154" t="s">
        <v>62</v>
      </c>
      <c r="E495" s="154" t="s">
        <v>62</v>
      </c>
      <c r="F495" s="154" t="s">
        <v>62</v>
      </c>
      <c r="G495" s="154" t="s">
        <v>62</v>
      </c>
      <c r="H495" s="154" t="s">
        <v>62</v>
      </c>
      <c r="I495" s="154" t="s">
        <v>62</v>
      </c>
      <c r="J495" s="154" t="s">
        <v>62</v>
      </c>
      <c r="K495" s="154" t="s">
        <v>62</v>
      </c>
      <c r="L495" s="154" t="s">
        <v>62</v>
      </c>
      <c r="M495" s="154" t="s">
        <v>62</v>
      </c>
      <c r="N495" s="154" t="s">
        <v>62</v>
      </c>
      <c r="O495" s="154" t="s">
        <v>62</v>
      </c>
      <c r="P495" s="2"/>
    </row>
    <row r="496" spans="1:16" ht="13.5" customHeight="1" x14ac:dyDescent="0.3">
      <c r="A496" s="155">
        <v>0.71875</v>
      </c>
      <c r="B496" s="154" t="s">
        <v>62</v>
      </c>
      <c r="C496" s="154" t="s">
        <v>62</v>
      </c>
      <c r="D496" s="154" t="s">
        <v>62</v>
      </c>
      <c r="E496" s="154" t="s">
        <v>62</v>
      </c>
      <c r="F496" s="154" t="s">
        <v>62</v>
      </c>
      <c r="G496" s="154" t="s">
        <v>62</v>
      </c>
      <c r="H496" s="154" t="s">
        <v>62</v>
      </c>
      <c r="I496" s="154" t="s">
        <v>62</v>
      </c>
      <c r="J496" s="154" t="s">
        <v>62</v>
      </c>
      <c r="K496" s="154" t="s">
        <v>62</v>
      </c>
      <c r="L496" s="154" t="s">
        <v>62</v>
      </c>
      <c r="M496" s="154" t="s">
        <v>62</v>
      </c>
      <c r="N496" s="154" t="s">
        <v>62</v>
      </c>
      <c r="O496" s="154" t="s">
        <v>62</v>
      </c>
      <c r="P496" s="2"/>
    </row>
    <row r="497" spans="1:16" ht="13.5" customHeight="1" x14ac:dyDescent="0.3">
      <c r="A497" s="155">
        <v>0.72916666666666696</v>
      </c>
      <c r="B497" s="154" t="s">
        <v>62</v>
      </c>
      <c r="C497" s="154" t="s">
        <v>62</v>
      </c>
      <c r="D497" s="154" t="s">
        <v>62</v>
      </c>
      <c r="E497" s="154" t="s">
        <v>62</v>
      </c>
      <c r="F497" s="154" t="s">
        <v>62</v>
      </c>
      <c r="G497" s="154" t="s">
        <v>62</v>
      </c>
      <c r="H497" s="154" t="s">
        <v>62</v>
      </c>
      <c r="I497" s="154" t="s">
        <v>62</v>
      </c>
      <c r="J497" s="154" t="s">
        <v>62</v>
      </c>
      <c r="K497" s="154" t="s">
        <v>62</v>
      </c>
      <c r="L497" s="154" t="s">
        <v>62</v>
      </c>
      <c r="M497" s="154" t="s">
        <v>62</v>
      </c>
      <c r="N497" s="154" t="s">
        <v>62</v>
      </c>
      <c r="O497" s="154" t="s">
        <v>62</v>
      </c>
      <c r="P497" s="2"/>
    </row>
    <row r="498" spans="1:16" ht="13.5" customHeight="1" x14ac:dyDescent="0.3">
      <c r="A498" s="155">
        <v>0.73958333333333304</v>
      </c>
      <c r="B498" s="154" t="s">
        <v>62</v>
      </c>
      <c r="C498" s="154" t="s">
        <v>62</v>
      </c>
      <c r="D498" s="154" t="s">
        <v>62</v>
      </c>
      <c r="E498" s="154" t="s">
        <v>62</v>
      </c>
      <c r="F498" s="154" t="s">
        <v>62</v>
      </c>
      <c r="G498" s="154" t="s">
        <v>62</v>
      </c>
      <c r="H498" s="154" t="s">
        <v>62</v>
      </c>
      <c r="I498" s="154" t="s">
        <v>62</v>
      </c>
      <c r="J498" s="154" t="s">
        <v>62</v>
      </c>
      <c r="K498" s="154" t="s">
        <v>62</v>
      </c>
      <c r="L498" s="154" t="s">
        <v>62</v>
      </c>
      <c r="M498" s="154" t="s">
        <v>62</v>
      </c>
      <c r="N498" s="154" t="s">
        <v>62</v>
      </c>
      <c r="O498" s="154" t="s">
        <v>62</v>
      </c>
      <c r="P498" s="2"/>
    </row>
    <row r="499" spans="1:16" ht="13.5" customHeight="1" x14ac:dyDescent="0.3">
      <c r="A499" s="155">
        <v>0.75</v>
      </c>
      <c r="B499" s="154" t="s">
        <v>62</v>
      </c>
      <c r="C499" s="154" t="s">
        <v>62</v>
      </c>
      <c r="D499" s="154" t="s">
        <v>62</v>
      </c>
      <c r="E499" s="154" t="s">
        <v>62</v>
      </c>
      <c r="F499" s="154" t="s">
        <v>62</v>
      </c>
      <c r="G499" s="154" t="s">
        <v>62</v>
      </c>
      <c r="H499" s="154" t="s">
        <v>62</v>
      </c>
      <c r="I499" s="154" t="s">
        <v>62</v>
      </c>
      <c r="J499" s="154" t="s">
        <v>62</v>
      </c>
      <c r="K499" s="154" t="s">
        <v>62</v>
      </c>
      <c r="L499" s="154" t="s">
        <v>62</v>
      </c>
      <c r="M499" s="154" t="s">
        <v>62</v>
      </c>
      <c r="N499" s="154" t="s">
        <v>62</v>
      </c>
      <c r="O499" s="154" t="s">
        <v>62</v>
      </c>
      <c r="P499" s="2"/>
    </row>
    <row r="500" spans="1:16" ht="13.5" customHeight="1" x14ac:dyDescent="0.3">
      <c r="A500" s="155">
        <v>0.76041666666666696</v>
      </c>
      <c r="B500" s="154" t="s">
        <v>62</v>
      </c>
      <c r="C500" s="154" t="s">
        <v>62</v>
      </c>
      <c r="D500" s="154" t="s">
        <v>62</v>
      </c>
      <c r="E500" s="154" t="s">
        <v>62</v>
      </c>
      <c r="F500" s="154" t="s">
        <v>62</v>
      </c>
      <c r="G500" s="154" t="s">
        <v>62</v>
      </c>
      <c r="H500" s="154" t="s">
        <v>62</v>
      </c>
      <c r="I500" s="154" t="s">
        <v>62</v>
      </c>
      <c r="J500" s="154" t="s">
        <v>62</v>
      </c>
      <c r="K500" s="154" t="s">
        <v>62</v>
      </c>
      <c r="L500" s="154" t="s">
        <v>62</v>
      </c>
      <c r="M500" s="154" t="s">
        <v>62</v>
      </c>
      <c r="N500" s="154" t="s">
        <v>62</v>
      </c>
      <c r="O500" s="154" t="s">
        <v>62</v>
      </c>
      <c r="P500" s="2"/>
    </row>
    <row r="501" spans="1:16" ht="13.5" customHeight="1" x14ac:dyDescent="0.3">
      <c r="A501" s="155">
        <v>0.77083333333333304</v>
      </c>
      <c r="B501" s="154" t="s">
        <v>62</v>
      </c>
      <c r="C501" s="154" t="s">
        <v>62</v>
      </c>
      <c r="D501" s="154" t="s">
        <v>62</v>
      </c>
      <c r="E501" s="154" t="s">
        <v>62</v>
      </c>
      <c r="F501" s="154" t="s">
        <v>62</v>
      </c>
      <c r="G501" s="154" t="s">
        <v>62</v>
      </c>
      <c r="H501" s="154" t="s">
        <v>62</v>
      </c>
      <c r="I501" s="154" t="s">
        <v>62</v>
      </c>
      <c r="J501" s="154" t="s">
        <v>62</v>
      </c>
      <c r="K501" s="154" t="s">
        <v>62</v>
      </c>
      <c r="L501" s="154" t="s">
        <v>62</v>
      </c>
      <c r="M501" s="154" t="s">
        <v>62</v>
      </c>
      <c r="N501" s="154" t="s">
        <v>62</v>
      </c>
      <c r="O501" s="154" t="s">
        <v>62</v>
      </c>
      <c r="P501" s="2"/>
    </row>
    <row r="502" spans="1:16" ht="13.5" customHeight="1" x14ac:dyDescent="0.3">
      <c r="A502" s="155">
        <v>0.78125</v>
      </c>
      <c r="B502" s="154" t="s">
        <v>62</v>
      </c>
      <c r="C502" s="154" t="s">
        <v>62</v>
      </c>
      <c r="D502" s="154" t="s">
        <v>62</v>
      </c>
      <c r="E502" s="154" t="s">
        <v>62</v>
      </c>
      <c r="F502" s="154" t="s">
        <v>62</v>
      </c>
      <c r="G502" s="154" t="s">
        <v>62</v>
      </c>
      <c r="H502" s="154" t="s">
        <v>62</v>
      </c>
      <c r="I502" s="154" t="s">
        <v>62</v>
      </c>
      <c r="J502" s="154" t="s">
        <v>62</v>
      </c>
      <c r="K502" s="154" t="s">
        <v>62</v>
      </c>
      <c r="L502" s="154" t="s">
        <v>62</v>
      </c>
      <c r="M502" s="154" t="s">
        <v>62</v>
      </c>
      <c r="N502" s="154" t="s">
        <v>62</v>
      </c>
      <c r="O502" s="154" t="s">
        <v>62</v>
      </c>
      <c r="P502" s="2"/>
    </row>
    <row r="503" spans="1:16" ht="13.5" customHeight="1" x14ac:dyDescent="0.3">
      <c r="A503" s="155">
        <v>0.79166666666666696</v>
      </c>
      <c r="B503" s="154" t="s">
        <v>62</v>
      </c>
      <c r="C503" s="154" t="s">
        <v>62</v>
      </c>
      <c r="D503" s="154" t="s">
        <v>62</v>
      </c>
      <c r="E503" s="154" t="s">
        <v>62</v>
      </c>
      <c r="F503" s="154" t="s">
        <v>62</v>
      </c>
      <c r="G503" s="154" t="s">
        <v>62</v>
      </c>
      <c r="H503" s="154" t="s">
        <v>62</v>
      </c>
      <c r="I503" s="154" t="s">
        <v>62</v>
      </c>
      <c r="J503" s="154" t="s">
        <v>62</v>
      </c>
      <c r="K503" s="154" t="s">
        <v>62</v>
      </c>
      <c r="L503" s="154" t="s">
        <v>62</v>
      </c>
      <c r="M503" s="154" t="s">
        <v>62</v>
      </c>
      <c r="N503" s="154" t="s">
        <v>62</v>
      </c>
      <c r="O503" s="154" t="s">
        <v>62</v>
      </c>
      <c r="P503" s="2"/>
    </row>
    <row r="504" spans="1:16" ht="13.5" customHeight="1" x14ac:dyDescent="0.3">
      <c r="A504" s="155">
        <v>0.80208333333333304</v>
      </c>
      <c r="B504" s="154" t="s">
        <v>62</v>
      </c>
      <c r="C504" s="154" t="s">
        <v>62</v>
      </c>
      <c r="D504" s="154" t="s">
        <v>62</v>
      </c>
      <c r="E504" s="154" t="s">
        <v>62</v>
      </c>
      <c r="F504" s="154" t="s">
        <v>62</v>
      </c>
      <c r="G504" s="154" t="s">
        <v>62</v>
      </c>
      <c r="H504" s="154" t="s">
        <v>62</v>
      </c>
      <c r="I504" s="154" t="s">
        <v>62</v>
      </c>
      <c r="J504" s="154" t="s">
        <v>62</v>
      </c>
      <c r="K504" s="154" t="s">
        <v>62</v>
      </c>
      <c r="L504" s="154" t="s">
        <v>62</v>
      </c>
      <c r="M504" s="154" t="s">
        <v>62</v>
      </c>
      <c r="N504" s="154" t="s">
        <v>62</v>
      </c>
      <c r="O504" s="154" t="s">
        <v>62</v>
      </c>
      <c r="P504" s="2"/>
    </row>
    <row r="505" spans="1:16" ht="13.5" customHeight="1" x14ac:dyDescent="0.3">
      <c r="A505" s="155">
        <v>0.8125</v>
      </c>
      <c r="B505" s="154" t="s">
        <v>62</v>
      </c>
      <c r="C505" s="154" t="s">
        <v>62</v>
      </c>
      <c r="D505" s="154" t="s">
        <v>62</v>
      </c>
      <c r="E505" s="154" t="s">
        <v>62</v>
      </c>
      <c r="F505" s="154" t="s">
        <v>62</v>
      </c>
      <c r="G505" s="154" t="s">
        <v>62</v>
      </c>
      <c r="H505" s="154" t="s">
        <v>62</v>
      </c>
      <c r="I505" s="154" t="s">
        <v>62</v>
      </c>
      <c r="J505" s="154" t="s">
        <v>62</v>
      </c>
      <c r="K505" s="154" t="s">
        <v>62</v>
      </c>
      <c r="L505" s="154" t="s">
        <v>62</v>
      </c>
      <c r="M505" s="154" t="s">
        <v>62</v>
      </c>
      <c r="N505" s="154" t="s">
        <v>62</v>
      </c>
      <c r="O505" s="154" t="s">
        <v>62</v>
      </c>
      <c r="P505" s="2"/>
    </row>
    <row r="506" spans="1:16" ht="13.5" customHeight="1" x14ac:dyDescent="0.3">
      <c r="A506" s="155">
        <v>0.82291666666666696</v>
      </c>
      <c r="B506" s="154" t="s">
        <v>62</v>
      </c>
      <c r="C506" s="154" t="s">
        <v>62</v>
      </c>
      <c r="D506" s="154" t="s">
        <v>62</v>
      </c>
      <c r="E506" s="154" t="s">
        <v>62</v>
      </c>
      <c r="F506" s="154" t="s">
        <v>62</v>
      </c>
      <c r="G506" s="154" t="s">
        <v>62</v>
      </c>
      <c r="H506" s="154" t="s">
        <v>62</v>
      </c>
      <c r="I506" s="154" t="s">
        <v>62</v>
      </c>
      <c r="J506" s="154" t="s">
        <v>62</v>
      </c>
      <c r="K506" s="154" t="s">
        <v>62</v>
      </c>
      <c r="L506" s="154" t="s">
        <v>62</v>
      </c>
      <c r="M506" s="154" t="s">
        <v>62</v>
      </c>
      <c r="N506" s="154" t="s">
        <v>62</v>
      </c>
      <c r="O506" s="154" t="s">
        <v>62</v>
      </c>
      <c r="P506" s="2"/>
    </row>
    <row r="507" spans="1:16" ht="13.5" customHeight="1" x14ac:dyDescent="0.3">
      <c r="A507" s="155">
        <v>0.83333333333333304</v>
      </c>
      <c r="B507" s="154" t="s">
        <v>62</v>
      </c>
      <c r="C507" s="154" t="s">
        <v>62</v>
      </c>
      <c r="D507" s="154" t="s">
        <v>62</v>
      </c>
      <c r="E507" s="154" t="s">
        <v>62</v>
      </c>
      <c r="F507" s="154" t="s">
        <v>62</v>
      </c>
      <c r="G507" s="154" t="s">
        <v>62</v>
      </c>
      <c r="H507" s="154" t="s">
        <v>62</v>
      </c>
      <c r="I507" s="154" t="s">
        <v>62</v>
      </c>
      <c r="J507" s="154" t="s">
        <v>62</v>
      </c>
      <c r="K507" s="154" t="s">
        <v>62</v>
      </c>
      <c r="L507" s="154" t="s">
        <v>62</v>
      </c>
      <c r="M507" s="154" t="s">
        <v>62</v>
      </c>
      <c r="N507" s="154" t="s">
        <v>62</v>
      </c>
      <c r="O507" s="154" t="s">
        <v>62</v>
      </c>
      <c r="P507" s="2"/>
    </row>
    <row r="508" spans="1:16" ht="13.5" customHeight="1" x14ac:dyDescent="0.3">
      <c r="A508" s="155">
        <v>0.84375</v>
      </c>
      <c r="B508" s="154" t="s">
        <v>62</v>
      </c>
      <c r="C508" s="154" t="s">
        <v>62</v>
      </c>
      <c r="D508" s="154" t="s">
        <v>62</v>
      </c>
      <c r="E508" s="154" t="s">
        <v>62</v>
      </c>
      <c r="F508" s="154" t="s">
        <v>62</v>
      </c>
      <c r="G508" s="154" t="s">
        <v>62</v>
      </c>
      <c r="H508" s="154" t="s">
        <v>62</v>
      </c>
      <c r="I508" s="154" t="s">
        <v>62</v>
      </c>
      <c r="J508" s="154" t="s">
        <v>62</v>
      </c>
      <c r="K508" s="154" t="s">
        <v>62</v>
      </c>
      <c r="L508" s="154" t="s">
        <v>62</v>
      </c>
      <c r="M508" s="154" t="s">
        <v>62</v>
      </c>
      <c r="N508" s="154" t="s">
        <v>62</v>
      </c>
      <c r="O508" s="154" t="s">
        <v>62</v>
      </c>
      <c r="P508" s="2"/>
    </row>
    <row r="509" spans="1:16" ht="13.5" customHeight="1" x14ac:dyDescent="0.3">
      <c r="A509" s="155">
        <v>0.85416666666666696</v>
      </c>
      <c r="B509" s="154" t="s">
        <v>62</v>
      </c>
      <c r="C509" s="154" t="s">
        <v>62</v>
      </c>
      <c r="D509" s="154" t="s">
        <v>62</v>
      </c>
      <c r="E509" s="154" t="s">
        <v>62</v>
      </c>
      <c r="F509" s="154" t="s">
        <v>62</v>
      </c>
      <c r="G509" s="154" t="s">
        <v>62</v>
      </c>
      <c r="H509" s="154" t="s">
        <v>62</v>
      </c>
      <c r="I509" s="154" t="s">
        <v>62</v>
      </c>
      <c r="J509" s="154" t="s">
        <v>62</v>
      </c>
      <c r="K509" s="154" t="s">
        <v>62</v>
      </c>
      <c r="L509" s="154" t="s">
        <v>62</v>
      </c>
      <c r="M509" s="154" t="s">
        <v>62</v>
      </c>
      <c r="N509" s="154" t="s">
        <v>62</v>
      </c>
      <c r="O509" s="154" t="s">
        <v>62</v>
      </c>
      <c r="P509" s="2"/>
    </row>
    <row r="510" spans="1:16" ht="13.5" customHeight="1" x14ac:dyDescent="0.3">
      <c r="A510" s="155">
        <v>0.86458333333333304</v>
      </c>
      <c r="B510" s="154" t="s">
        <v>62</v>
      </c>
      <c r="C510" s="154" t="s">
        <v>62</v>
      </c>
      <c r="D510" s="154" t="s">
        <v>62</v>
      </c>
      <c r="E510" s="154" t="s">
        <v>62</v>
      </c>
      <c r="F510" s="154" t="s">
        <v>62</v>
      </c>
      <c r="G510" s="154" t="s">
        <v>62</v>
      </c>
      <c r="H510" s="154" t="s">
        <v>62</v>
      </c>
      <c r="I510" s="154" t="s">
        <v>62</v>
      </c>
      <c r="J510" s="154" t="s">
        <v>62</v>
      </c>
      <c r="K510" s="154" t="s">
        <v>62</v>
      </c>
      <c r="L510" s="154" t="s">
        <v>62</v>
      </c>
      <c r="M510" s="154" t="s">
        <v>62</v>
      </c>
      <c r="N510" s="154" t="s">
        <v>62</v>
      </c>
      <c r="O510" s="154" t="s">
        <v>62</v>
      </c>
      <c r="P510" s="2"/>
    </row>
    <row r="511" spans="1:16" ht="13.5" customHeight="1" x14ac:dyDescent="0.3">
      <c r="A511" s="155">
        <v>0.875</v>
      </c>
      <c r="B511" s="154" t="s">
        <v>62</v>
      </c>
      <c r="C511" s="154" t="s">
        <v>62</v>
      </c>
      <c r="D511" s="154" t="s">
        <v>62</v>
      </c>
      <c r="E511" s="154" t="s">
        <v>62</v>
      </c>
      <c r="F511" s="154" t="s">
        <v>62</v>
      </c>
      <c r="G511" s="154" t="s">
        <v>62</v>
      </c>
      <c r="H511" s="154" t="s">
        <v>62</v>
      </c>
      <c r="I511" s="154" t="s">
        <v>62</v>
      </c>
      <c r="J511" s="154" t="s">
        <v>62</v>
      </c>
      <c r="K511" s="154" t="s">
        <v>62</v>
      </c>
      <c r="L511" s="154" t="s">
        <v>62</v>
      </c>
      <c r="M511" s="154" t="s">
        <v>62</v>
      </c>
      <c r="N511" s="154" t="s">
        <v>62</v>
      </c>
      <c r="O511" s="154" t="s">
        <v>62</v>
      </c>
      <c r="P511" s="2"/>
    </row>
    <row r="512" spans="1:16" ht="13.5" customHeight="1" x14ac:dyDescent="0.3">
      <c r="A512" s="155">
        <v>0.88541666666666696</v>
      </c>
      <c r="B512" s="154" t="s">
        <v>62</v>
      </c>
      <c r="C512" s="154" t="s">
        <v>62</v>
      </c>
      <c r="D512" s="154" t="s">
        <v>62</v>
      </c>
      <c r="E512" s="154" t="s">
        <v>62</v>
      </c>
      <c r="F512" s="154" t="s">
        <v>62</v>
      </c>
      <c r="G512" s="154" t="s">
        <v>62</v>
      </c>
      <c r="H512" s="154" t="s">
        <v>62</v>
      </c>
      <c r="I512" s="154" t="s">
        <v>62</v>
      </c>
      <c r="J512" s="154" t="s">
        <v>62</v>
      </c>
      <c r="K512" s="154" t="s">
        <v>62</v>
      </c>
      <c r="L512" s="154" t="s">
        <v>62</v>
      </c>
      <c r="M512" s="154" t="s">
        <v>62</v>
      </c>
      <c r="N512" s="154" t="s">
        <v>62</v>
      </c>
      <c r="O512" s="154" t="s">
        <v>62</v>
      </c>
      <c r="P512" s="2"/>
    </row>
    <row r="513" spans="1:16" ht="13.5" customHeight="1" x14ac:dyDescent="0.3">
      <c r="A513" s="155">
        <v>0.89583333333333304</v>
      </c>
      <c r="B513" s="154" t="s">
        <v>62</v>
      </c>
      <c r="C513" s="154" t="s">
        <v>62</v>
      </c>
      <c r="D513" s="154" t="s">
        <v>62</v>
      </c>
      <c r="E513" s="154" t="s">
        <v>62</v>
      </c>
      <c r="F513" s="154" t="s">
        <v>62</v>
      </c>
      <c r="G513" s="154" t="s">
        <v>62</v>
      </c>
      <c r="H513" s="154" t="s">
        <v>62</v>
      </c>
      <c r="I513" s="154" t="s">
        <v>62</v>
      </c>
      <c r="J513" s="154" t="s">
        <v>62</v>
      </c>
      <c r="K513" s="154" t="s">
        <v>62</v>
      </c>
      <c r="L513" s="154" t="s">
        <v>62</v>
      </c>
      <c r="M513" s="154" t="s">
        <v>62</v>
      </c>
      <c r="N513" s="154" t="s">
        <v>62</v>
      </c>
      <c r="O513" s="154" t="s">
        <v>62</v>
      </c>
      <c r="P513" s="2"/>
    </row>
    <row r="514" spans="1:16" ht="13.5" customHeight="1" x14ac:dyDescent="0.3">
      <c r="A514" s="155">
        <v>0.90625</v>
      </c>
      <c r="B514" s="154" t="s">
        <v>62</v>
      </c>
      <c r="C514" s="154" t="s">
        <v>62</v>
      </c>
      <c r="D514" s="154" t="s">
        <v>62</v>
      </c>
      <c r="E514" s="154" t="s">
        <v>62</v>
      </c>
      <c r="F514" s="154" t="s">
        <v>62</v>
      </c>
      <c r="G514" s="154" t="s">
        <v>62</v>
      </c>
      <c r="H514" s="154" t="s">
        <v>62</v>
      </c>
      <c r="I514" s="154" t="s">
        <v>62</v>
      </c>
      <c r="J514" s="154" t="s">
        <v>62</v>
      </c>
      <c r="K514" s="154" t="s">
        <v>62</v>
      </c>
      <c r="L514" s="154" t="s">
        <v>62</v>
      </c>
      <c r="M514" s="154" t="s">
        <v>62</v>
      </c>
      <c r="N514" s="154" t="s">
        <v>62</v>
      </c>
      <c r="O514" s="154" t="s">
        <v>62</v>
      </c>
      <c r="P514" s="2"/>
    </row>
    <row r="515" spans="1:16" ht="13.5" customHeight="1" x14ac:dyDescent="0.3">
      <c r="A515" s="155">
        <v>0.91666666666666696</v>
      </c>
      <c r="B515" s="154" t="s">
        <v>62</v>
      </c>
      <c r="C515" s="154" t="s">
        <v>62</v>
      </c>
      <c r="D515" s="154" t="s">
        <v>62</v>
      </c>
      <c r="E515" s="154" t="s">
        <v>62</v>
      </c>
      <c r="F515" s="154" t="s">
        <v>62</v>
      </c>
      <c r="G515" s="154" t="s">
        <v>62</v>
      </c>
      <c r="H515" s="154" t="s">
        <v>62</v>
      </c>
      <c r="I515" s="154" t="s">
        <v>62</v>
      </c>
      <c r="J515" s="154" t="s">
        <v>62</v>
      </c>
      <c r="K515" s="154" t="s">
        <v>62</v>
      </c>
      <c r="L515" s="154" t="s">
        <v>62</v>
      </c>
      <c r="M515" s="154" t="s">
        <v>62</v>
      </c>
      <c r="N515" s="154" t="s">
        <v>62</v>
      </c>
      <c r="O515" s="154" t="s">
        <v>62</v>
      </c>
      <c r="P515" s="2"/>
    </row>
    <row r="516" spans="1:16" ht="13.5" customHeight="1" x14ac:dyDescent="0.3">
      <c r="A516" s="155">
        <v>0.92708333333333304</v>
      </c>
      <c r="B516" s="154" t="s">
        <v>62</v>
      </c>
      <c r="C516" s="154" t="s">
        <v>62</v>
      </c>
      <c r="D516" s="154" t="s">
        <v>62</v>
      </c>
      <c r="E516" s="154" t="s">
        <v>62</v>
      </c>
      <c r="F516" s="154" t="s">
        <v>62</v>
      </c>
      <c r="G516" s="154" t="s">
        <v>62</v>
      </c>
      <c r="H516" s="154" t="s">
        <v>62</v>
      </c>
      <c r="I516" s="154" t="s">
        <v>62</v>
      </c>
      <c r="J516" s="154" t="s">
        <v>62</v>
      </c>
      <c r="K516" s="154" t="s">
        <v>62</v>
      </c>
      <c r="L516" s="154" t="s">
        <v>62</v>
      </c>
      <c r="M516" s="154" t="s">
        <v>62</v>
      </c>
      <c r="N516" s="154" t="s">
        <v>62</v>
      </c>
      <c r="O516" s="154" t="s">
        <v>62</v>
      </c>
      <c r="P516" s="2"/>
    </row>
    <row r="517" spans="1:16" ht="13.5" customHeight="1" x14ac:dyDescent="0.3">
      <c r="A517" s="155">
        <v>0.9375</v>
      </c>
      <c r="B517" s="154" t="s">
        <v>62</v>
      </c>
      <c r="C517" s="154" t="s">
        <v>62</v>
      </c>
      <c r="D517" s="154" t="s">
        <v>62</v>
      </c>
      <c r="E517" s="154" t="s">
        <v>62</v>
      </c>
      <c r="F517" s="154" t="s">
        <v>62</v>
      </c>
      <c r="G517" s="154" t="s">
        <v>62</v>
      </c>
      <c r="H517" s="154" t="s">
        <v>62</v>
      </c>
      <c r="I517" s="154" t="s">
        <v>62</v>
      </c>
      <c r="J517" s="154" t="s">
        <v>62</v>
      </c>
      <c r="K517" s="154" t="s">
        <v>62</v>
      </c>
      <c r="L517" s="154" t="s">
        <v>62</v>
      </c>
      <c r="M517" s="154" t="s">
        <v>62</v>
      </c>
      <c r="N517" s="154" t="s">
        <v>62</v>
      </c>
      <c r="O517" s="154" t="s">
        <v>62</v>
      </c>
      <c r="P517" s="2"/>
    </row>
    <row r="518" spans="1:16" ht="13.5" customHeight="1" x14ac:dyDescent="0.3">
      <c r="A518" s="155">
        <v>0.94791666666666696</v>
      </c>
      <c r="B518" s="154" t="s">
        <v>62</v>
      </c>
      <c r="C518" s="154" t="s">
        <v>62</v>
      </c>
      <c r="D518" s="154" t="s">
        <v>62</v>
      </c>
      <c r="E518" s="154" t="s">
        <v>62</v>
      </c>
      <c r="F518" s="154" t="s">
        <v>62</v>
      </c>
      <c r="G518" s="154" t="s">
        <v>62</v>
      </c>
      <c r="H518" s="154" t="s">
        <v>62</v>
      </c>
      <c r="I518" s="154" t="s">
        <v>62</v>
      </c>
      <c r="J518" s="154" t="s">
        <v>62</v>
      </c>
      <c r="K518" s="154" t="s">
        <v>62</v>
      </c>
      <c r="L518" s="154" t="s">
        <v>62</v>
      </c>
      <c r="M518" s="154" t="s">
        <v>62</v>
      </c>
      <c r="N518" s="154" t="s">
        <v>62</v>
      </c>
      <c r="O518" s="154" t="s">
        <v>62</v>
      </c>
      <c r="P518" s="2"/>
    </row>
    <row r="519" spans="1:16" ht="13.5" customHeight="1" x14ac:dyDescent="0.3">
      <c r="A519" s="155">
        <v>0.95833333333333304</v>
      </c>
      <c r="B519" s="154" t="s">
        <v>62</v>
      </c>
      <c r="C519" s="154" t="s">
        <v>62</v>
      </c>
      <c r="D519" s="154" t="s">
        <v>62</v>
      </c>
      <c r="E519" s="154" t="s">
        <v>62</v>
      </c>
      <c r="F519" s="154" t="s">
        <v>62</v>
      </c>
      <c r="G519" s="154" t="s">
        <v>62</v>
      </c>
      <c r="H519" s="154" t="s">
        <v>62</v>
      </c>
      <c r="I519" s="154" t="s">
        <v>62</v>
      </c>
      <c r="J519" s="154" t="s">
        <v>62</v>
      </c>
      <c r="K519" s="154" t="s">
        <v>62</v>
      </c>
      <c r="L519" s="154" t="s">
        <v>62</v>
      </c>
      <c r="M519" s="154" t="s">
        <v>62</v>
      </c>
      <c r="N519" s="154" t="s">
        <v>62</v>
      </c>
      <c r="O519" s="154" t="s">
        <v>62</v>
      </c>
      <c r="P519" s="2"/>
    </row>
    <row r="520" spans="1:16" ht="13.5" customHeight="1" x14ac:dyDescent="0.3">
      <c r="A520" s="155">
        <v>0.96875</v>
      </c>
      <c r="B520" s="154" t="s">
        <v>62</v>
      </c>
      <c r="C520" s="154" t="s">
        <v>62</v>
      </c>
      <c r="D520" s="154" t="s">
        <v>62</v>
      </c>
      <c r="E520" s="154" t="s">
        <v>62</v>
      </c>
      <c r="F520" s="154" t="s">
        <v>62</v>
      </c>
      <c r="G520" s="154" t="s">
        <v>62</v>
      </c>
      <c r="H520" s="154" t="s">
        <v>62</v>
      </c>
      <c r="I520" s="154" t="s">
        <v>62</v>
      </c>
      <c r="J520" s="154" t="s">
        <v>62</v>
      </c>
      <c r="K520" s="154" t="s">
        <v>62</v>
      </c>
      <c r="L520" s="154" t="s">
        <v>62</v>
      </c>
      <c r="M520" s="154" t="s">
        <v>62</v>
      </c>
      <c r="N520" s="154" t="s">
        <v>62</v>
      </c>
      <c r="O520" s="154" t="s">
        <v>62</v>
      </c>
      <c r="P520" s="2"/>
    </row>
    <row r="521" spans="1:16" ht="13.5" customHeight="1" x14ac:dyDescent="0.3">
      <c r="A521" s="155">
        <v>0.97916666666666696</v>
      </c>
      <c r="B521" s="154" t="s">
        <v>62</v>
      </c>
      <c r="C521" s="154" t="s">
        <v>62</v>
      </c>
      <c r="D521" s="154" t="s">
        <v>62</v>
      </c>
      <c r="E521" s="154" t="s">
        <v>62</v>
      </c>
      <c r="F521" s="154" t="s">
        <v>62</v>
      </c>
      <c r="G521" s="154" t="s">
        <v>62</v>
      </c>
      <c r="H521" s="154" t="s">
        <v>62</v>
      </c>
      <c r="I521" s="154" t="s">
        <v>62</v>
      </c>
      <c r="J521" s="154" t="s">
        <v>62</v>
      </c>
      <c r="K521" s="154" t="s">
        <v>62</v>
      </c>
      <c r="L521" s="154" t="s">
        <v>62</v>
      </c>
      <c r="M521" s="154" t="s">
        <v>62</v>
      </c>
      <c r="N521" s="154" t="s">
        <v>62</v>
      </c>
      <c r="O521" s="154" t="s">
        <v>62</v>
      </c>
      <c r="P521" s="2"/>
    </row>
    <row r="522" spans="1:16" ht="13.5" customHeight="1" thickBot="1" x14ac:dyDescent="0.35">
      <c r="A522" s="156">
        <v>0.98958333333333304</v>
      </c>
      <c r="B522" s="154" t="s">
        <v>62</v>
      </c>
      <c r="C522" s="154" t="s">
        <v>62</v>
      </c>
      <c r="D522" s="154" t="s">
        <v>62</v>
      </c>
      <c r="E522" s="154" t="s">
        <v>62</v>
      </c>
      <c r="F522" s="154" t="s">
        <v>62</v>
      </c>
      <c r="G522" s="154" t="s">
        <v>62</v>
      </c>
      <c r="H522" s="154" t="s">
        <v>62</v>
      </c>
      <c r="I522" s="154" t="s">
        <v>62</v>
      </c>
      <c r="J522" s="154" t="s">
        <v>62</v>
      </c>
      <c r="K522" s="154" t="s">
        <v>62</v>
      </c>
      <c r="L522" s="154" t="s">
        <v>62</v>
      </c>
      <c r="M522" s="154" t="s">
        <v>62</v>
      </c>
      <c r="N522" s="154" t="s">
        <v>62</v>
      </c>
      <c r="O522" s="154" t="s">
        <v>62</v>
      </c>
      <c r="P522" s="2"/>
    </row>
    <row r="523" spans="1:16" ht="13.5" customHeight="1" thickTop="1" x14ac:dyDescent="0.3">
      <c r="A523" s="157" t="s">
        <v>45</v>
      </c>
      <c r="B523" s="158">
        <f t="shared" ref="B523:M523" si="65">SUM(B455:B502)</f>
        <v>0</v>
      </c>
      <c r="C523" s="158">
        <f t="shared" si="65"/>
        <v>0</v>
      </c>
      <c r="D523" s="158">
        <f t="shared" si="65"/>
        <v>0</v>
      </c>
      <c r="E523" s="158">
        <f t="shared" si="65"/>
        <v>0</v>
      </c>
      <c r="F523" s="158">
        <f t="shared" si="65"/>
        <v>0</v>
      </c>
      <c r="G523" s="158">
        <f t="shared" si="65"/>
        <v>0</v>
      </c>
      <c r="H523" s="158">
        <f t="shared" si="65"/>
        <v>0</v>
      </c>
      <c r="I523" s="158">
        <f t="shared" si="65"/>
        <v>0</v>
      </c>
      <c r="J523" s="158">
        <f t="shared" si="65"/>
        <v>0</v>
      </c>
      <c r="K523" s="158">
        <f t="shared" si="65"/>
        <v>0</v>
      </c>
      <c r="L523" s="158">
        <f t="shared" si="65"/>
        <v>0</v>
      </c>
      <c r="M523" s="158">
        <f t="shared" si="65"/>
        <v>0</v>
      </c>
      <c r="N523" s="159"/>
      <c r="O523" s="159"/>
    </row>
    <row r="524" spans="1:16" ht="13.5" customHeight="1" x14ac:dyDescent="0.3">
      <c r="A524" s="160" t="s">
        <v>46</v>
      </c>
      <c r="B524" s="154">
        <f t="shared" ref="B524:M524" si="66">SUM(B451:B514)</f>
        <v>0</v>
      </c>
      <c r="C524" s="154">
        <f t="shared" si="66"/>
        <v>0</v>
      </c>
      <c r="D524" s="154">
        <f t="shared" si="66"/>
        <v>0</v>
      </c>
      <c r="E524" s="154">
        <f t="shared" si="66"/>
        <v>0</v>
      </c>
      <c r="F524" s="154">
        <f t="shared" si="66"/>
        <v>0</v>
      </c>
      <c r="G524" s="154">
        <f t="shared" si="66"/>
        <v>0</v>
      </c>
      <c r="H524" s="154">
        <f t="shared" si="66"/>
        <v>0</v>
      </c>
      <c r="I524" s="154">
        <f t="shared" si="66"/>
        <v>0</v>
      </c>
      <c r="J524" s="154">
        <f t="shared" si="66"/>
        <v>0</v>
      </c>
      <c r="K524" s="154">
        <f t="shared" si="66"/>
        <v>0</v>
      </c>
      <c r="L524" s="154">
        <f t="shared" si="66"/>
        <v>0</v>
      </c>
      <c r="M524" s="154">
        <f t="shared" si="66"/>
        <v>0</v>
      </c>
      <c r="N524" s="161"/>
      <c r="O524" s="161"/>
    </row>
    <row r="525" spans="1:16" ht="13.5" customHeight="1" x14ac:dyDescent="0.3">
      <c r="A525" s="154" t="s">
        <v>47</v>
      </c>
      <c r="B525" s="154">
        <f t="shared" ref="B525:M525" si="67">SUM(B451:B522)</f>
        <v>0</v>
      </c>
      <c r="C525" s="154">
        <f t="shared" si="67"/>
        <v>0</v>
      </c>
      <c r="D525" s="154">
        <f t="shared" si="67"/>
        <v>0</v>
      </c>
      <c r="E525" s="154">
        <f t="shared" si="67"/>
        <v>0</v>
      </c>
      <c r="F525" s="154">
        <f t="shared" si="67"/>
        <v>0</v>
      </c>
      <c r="G525" s="154">
        <f t="shared" si="67"/>
        <v>0</v>
      </c>
      <c r="H525" s="154">
        <f t="shared" si="67"/>
        <v>0</v>
      </c>
      <c r="I525" s="154">
        <f t="shared" si="67"/>
        <v>0</v>
      </c>
      <c r="J525" s="154">
        <f t="shared" si="67"/>
        <v>0</v>
      </c>
      <c r="K525" s="154">
        <f t="shared" si="67"/>
        <v>0</v>
      </c>
      <c r="L525" s="154">
        <f t="shared" si="67"/>
        <v>0</v>
      </c>
      <c r="M525" s="154">
        <f t="shared" si="67"/>
        <v>0</v>
      </c>
      <c r="N525" s="161"/>
      <c r="O525" s="161"/>
    </row>
    <row r="526" spans="1:16" ht="13.5" customHeight="1" thickBot="1" x14ac:dyDescent="0.35">
      <c r="A526" s="162" t="s">
        <v>48</v>
      </c>
      <c r="B526" s="162">
        <f t="shared" ref="B526:M526" si="68">SUM(B427:B522)</f>
        <v>0</v>
      </c>
      <c r="C526" s="162">
        <f t="shared" si="68"/>
        <v>0</v>
      </c>
      <c r="D526" s="162">
        <f t="shared" si="68"/>
        <v>0</v>
      </c>
      <c r="E526" s="162">
        <f t="shared" si="68"/>
        <v>0</v>
      </c>
      <c r="F526" s="162">
        <f t="shared" si="68"/>
        <v>0</v>
      </c>
      <c r="G526" s="162">
        <f t="shared" si="68"/>
        <v>0</v>
      </c>
      <c r="H526" s="162">
        <f t="shared" si="68"/>
        <v>0</v>
      </c>
      <c r="I526" s="162">
        <f t="shared" si="68"/>
        <v>0</v>
      </c>
      <c r="J526" s="162">
        <f t="shared" si="68"/>
        <v>0</v>
      </c>
      <c r="K526" s="162">
        <f t="shared" si="68"/>
        <v>0</v>
      </c>
      <c r="L526" s="162">
        <f t="shared" si="68"/>
        <v>0</v>
      </c>
      <c r="M526" s="162">
        <f t="shared" si="68"/>
        <v>0</v>
      </c>
      <c r="N526" s="163"/>
      <c r="O526" s="163"/>
    </row>
    <row r="527" spans="1:16" ht="13.5" customHeight="1" thickTop="1" x14ac:dyDescent="0.3">
      <c r="N527" s="164"/>
      <c r="O527" s="164"/>
    </row>
    <row r="528" spans="1:16" ht="13.5" customHeight="1" thickBot="1" x14ac:dyDescent="0.35">
      <c r="A528" s="165" t="s">
        <v>10</v>
      </c>
      <c r="B528" s="166" t="s">
        <v>59</v>
      </c>
      <c r="C528" s="166">
        <f>C424+1</f>
        <v>45724</v>
      </c>
      <c r="D528" s="165"/>
      <c r="E528" s="165"/>
      <c r="F528" s="165"/>
      <c r="G528" s="165"/>
      <c r="H528" s="165"/>
      <c r="I528" s="165"/>
      <c r="J528" s="165"/>
      <c r="K528" s="165"/>
      <c r="L528" s="165"/>
      <c r="M528" s="165"/>
      <c r="N528" s="167"/>
      <c r="O528" s="167"/>
    </row>
    <row r="529" spans="1:16" ht="13.5" customHeight="1" thickTop="1" thickBot="1" x14ac:dyDescent="0.35">
      <c r="A529" s="165"/>
      <c r="B529" s="563" t="s">
        <v>31</v>
      </c>
      <c r="C529" s="563" t="s">
        <v>32</v>
      </c>
      <c r="D529" s="563" t="s">
        <v>33</v>
      </c>
      <c r="E529" s="563" t="s">
        <v>34</v>
      </c>
      <c r="F529" s="563" t="s">
        <v>35</v>
      </c>
      <c r="G529" s="563" t="s">
        <v>36</v>
      </c>
      <c r="H529" s="563" t="s">
        <v>37</v>
      </c>
      <c r="I529" s="563" t="s">
        <v>38</v>
      </c>
      <c r="J529" s="563" t="s">
        <v>39</v>
      </c>
      <c r="K529" s="563" t="s">
        <v>40</v>
      </c>
      <c r="L529" s="563" t="s">
        <v>41</v>
      </c>
      <c r="M529" s="563" t="s">
        <v>42</v>
      </c>
      <c r="N529" s="565" t="s">
        <v>43</v>
      </c>
      <c r="O529" s="565" t="s">
        <v>44</v>
      </c>
    </row>
    <row r="530" spans="1:16" ht="13.5" customHeight="1" thickTop="1" thickBot="1" x14ac:dyDescent="0.35">
      <c r="A530" s="168" t="s">
        <v>51</v>
      </c>
      <c r="B530" s="564"/>
      <c r="C530" s="564"/>
      <c r="D530" s="564"/>
      <c r="E530" s="564"/>
      <c r="F530" s="564"/>
      <c r="G530" s="564"/>
      <c r="H530" s="564"/>
      <c r="I530" s="564"/>
      <c r="J530" s="564"/>
      <c r="K530" s="564"/>
      <c r="L530" s="564"/>
      <c r="M530" s="564"/>
      <c r="N530" s="566"/>
      <c r="O530" s="566"/>
    </row>
    <row r="531" spans="1:16" ht="13.5" customHeight="1" thickTop="1" x14ac:dyDescent="0.3">
      <c r="A531" s="153">
        <v>0</v>
      </c>
      <c r="B531" s="154" t="s">
        <v>62</v>
      </c>
      <c r="C531" s="154" t="s">
        <v>62</v>
      </c>
      <c r="D531" s="154" t="s">
        <v>62</v>
      </c>
      <c r="E531" s="154" t="s">
        <v>62</v>
      </c>
      <c r="F531" s="154" t="s">
        <v>62</v>
      </c>
      <c r="G531" s="154" t="s">
        <v>62</v>
      </c>
      <c r="H531" s="154" t="s">
        <v>62</v>
      </c>
      <c r="I531" s="154" t="s">
        <v>62</v>
      </c>
      <c r="J531" s="154" t="s">
        <v>62</v>
      </c>
      <c r="K531" s="154" t="s">
        <v>62</v>
      </c>
      <c r="L531" s="154" t="s">
        <v>62</v>
      </c>
      <c r="M531" s="154" t="s">
        <v>62</v>
      </c>
      <c r="N531" s="154" t="s">
        <v>62</v>
      </c>
      <c r="O531" s="154" t="s">
        <v>62</v>
      </c>
      <c r="P531" s="2"/>
    </row>
    <row r="532" spans="1:16" ht="13.5" customHeight="1" x14ac:dyDescent="0.3">
      <c r="A532" s="155">
        <v>1.0416666666666666E-2</v>
      </c>
      <c r="B532" s="154" t="s">
        <v>62</v>
      </c>
      <c r="C532" s="154" t="s">
        <v>62</v>
      </c>
      <c r="D532" s="154" t="s">
        <v>62</v>
      </c>
      <c r="E532" s="154" t="s">
        <v>62</v>
      </c>
      <c r="F532" s="154" t="s">
        <v>62</v>
      </c>
      <c r="G532" s="154" t="s">
        <v>62</v>
      </c>
      <c r="H532" s="154" t="s">
        <v>62</v>
      </c>
      <c r="I532" s="154" t="s">
        <v>62</v>
      </c>
      <c r="J532" s="154" t="s">
        <v>62</v>
      </c>
      <c r="K532" s="154" t="s">
        <v>62</v>
      </c>
      <c r="L532" s="154" t="s">
        <v>62</v>
      </c>
      <c r="M532" s="154" t="s">
        <v>62</v>
      </c>
      <c r="N532" s="154" t="s">
        <v>62</v>
      </c>
      <c r="O532" s="154" t="s">
        <v>62</v>
      </c>
      <c r="P532" s="2"/>
    </row>
    <row r="533" spans="1:16" ht="13.5" customHeight="1" x14ac:dyDescent="0.3">
      <c r="A533" s="155">
        <v>2.0833333333333332E-2</v>
      </c>
      <c r="B533" s="154" t="s">
        <v>62</v>
      </c>
      <c r="C533" s="154" t="s">
        <v>62</v>
      </c>
      <c r="D533" s="154" t="s">
        <v>62</v>
      </c>
      <c r="E533" s="154" t="s">
        <v>62</v>
      </c>
      <c r="F533" s="154" t="s">
        <v>62</v>
      </c>
      <c r="G533" s="154" t="s">
        <v>62</v>
      </c>
      <c r="H533" s="154" t="s">
        <v>62</v>
      </c>
      <c r="I533" s="154" t="s">
        <v>62</v>
      </c>
      <c r="J533" s="154" t="s">
        <v>62</v>
      </c>
      <c r="K533" s="154" t="s">
        <v>62</v>
      </c>
      <c r="L533" s="154" t="s">
        <v>62</v>
      </c>
      <c r="M533" s="154" t="s">
        <v>62</v>
      </c>
      <c r="N533" s="154" t="s">
        <v>62</v>
      </c>
      <c r="O533" s="154" t="s">
        <v>62</v>
      </c>
      <c r="P533" s="2"/>
    </row>
    <row r="534" spans="1:16" ht="13.5" customHeight="1" x14ac:dyDescent="0.3">
      <c r="A534" s="155">
        <v>3.125E-2</v>
      </c>
      <c r="B534" s="154" t="s">
        <v>62</v>
      </c>
      <c r="C534" s="154" t="s">
        <v>62</v>
      </c>
      <c r="D534" s="154" t="s">
        <v>62</v>
      </c>
      <c r="E534" s="154" t="s">
        <v>62</v>
      </c>
      <c r="F534" s="154" t="s">
        <v>62</v>
      </c>
      <c r="G534" s="154" t="s">
        <v>62</v>
      </c>
      <c r="H534" s="154" t="s">
        <v>62</v>
      </c>
      <c r="I534" s="154" t="s">
        <v>62</v>
      </c>
      <c r="J534" s="154" t="s">
        <v>62</v>
      </c>
      <c r="K534" s="154" t="s">
        <v>62</v>
      </c>
      <c r="L534" s="154" t="s">
        <v>62</v>
      </c>
      <c r="M534" s="154" t="s">
        <v>62</v>
      </c>
      <c r="N534" s="154" t="s">
        <v>62</v>
      </c>
      <c r="O534" s="154" t="s">
        <v>62</v>
      </c>
      <c r="P534" s="2"/>
    </row>
    <row r="535" spans="1:16" ht="13.5" customHeight="1" x14ac:dyDescent="0.3">
      <c r="A535" s="155">
        <v>4.1666666666666664E-2</v>
      </c>
      <c r="B535" s="154" t="s">
        <v>62</v>
      </c>
      <c r="C535" s="154" t="s">
        <v>62</v>
      </c>
      <c r="D535" s="154" t="s">
        <v>62</v>
      </c>
      <c r="E535" s="154" t="s">
        <v>62</v>
      </c>
      <c r="F535" s="154" t="s">
        <v>62</v>
      </c>
      <c r="G535" s="154" t="s">
        <v>62</v>
      </c>
      <c r="H535" s="154" t="s">
        <v>62</v>
      </c>
      <c r="I535" s="154" t="s">
        <v>62</v>
      </c>
      <c r="J535" s="154" t="s">
        <v>62</v>
      </c>
      <c r="K535" s="154" t="s">
        <v>62</v>
      </c>
      <c r="L535" s="154" t="s">
        <v>62</v>
      </c>
      <c r="M535" s="154" t="s">
        <v>62</v>
      </c>
      <c r="N535" s="154" t="s">
        <v>62</v>
      </c>
      <c r="O535" s="154" t="s">
        <v>62</v>
      </c>
      <c r="P535" s="2"/>
    </row>
    <row r="536" spans="1:16" ht="13.5" customHeight="1" x14ac:dyDescent="0.3">
      <c r="A536" s="155">
        <v>5.2083333333333336E-2</v>
      </c>
      <c r="B536" s="154" t="s">
        <v>62</v>
      </c>
      <c r="C536" s="154" t="s">
        <v>62</v>
      </c>
      <c r="D536" s="154" t="s">
        <v>62</v>
      </c>
      <c r="E536" s="154" t="s">
        <v>62</v>
      </c>
      <c r="F536" s="154" t="s">
        <v>62</v>
      </c>
      <c r="G536" s="154" t="s">
        <v>62</v>
      </c>
      <c r="H536" s="154" t="s">
        <v>62</v>
      </c>
      <c r="I536" s="154" t="s">
        <v>62</v>
      </c>
      <c r="J536" s="154" t="s">
        <v>62</v>
      </c>
      <c r="K536" s="154" t="s">
        <v>62</v>
      </c>
      <c r="L536" s="154" t="s">
        <v>62</v>
      </c>
      <c r="M536" s="154" t="s">
        <v>62</v>
      </c>
      <c r="N536" s="154" t="s">
        <v>62</v>
      </c>
      <c r="O536" s="154" t="s">
        <v>62</v>
      </c>
      <c r="P536" s="2"/>
    </row>
    <row r="537" spans="1:16" ht="13.5" customHeight="1" x14ac:dyDescent="0.3">
      <c r="A537" s="155">
        <v>6.25E-2</v>
      </c>
      <c r="B537" s="154" t="s">
        <v>62</v>
      </c>
      <c r="C537" s="154" t="s">
        <v>62</v>
      </c>
      <c r="D537" s="154" t="s">
        <v>62</v>
      </c>
      <c r="E537" s="154" t="s">
        <v>62</v>
      </c>
      <c r="F537" s="154" t="s">
        <v>62</v>
      </c>
      <c r="G537" s="154" t="s">
        <v>62</v>
      </c>
      <c r="H537" s="154" t="s">
        <v>62</v>
      </c>
      <c r="I537" s="154" t="s">
        <v>62</v>
      </c>
      <c r="J537" s="154" t="s">
        <v>62</v>
      </c>
      <c r="K537" s="154" t="s">
        <v>62</v>
      </c>
      <c r="L537" s="154" t="s">
        <v>62</v>
      </c>
      <c r="M537" s="154" t="s">
        <v>62</v>
      </c>
      <c r="N537" s="154" t="s">
        <v>62</v>
      </c>
      <c r="O537" s="154" t="s">
        <v>62</v>
      </c>
      <c r="P537" s="2"/>
    </row>
    <row r="538" spans="1:16" ht="13.5" customHeight="1" x14ac:dyDescent="0.3">
      <c r="A538" s="155">
        <v>7.2916666666666699E-2</v>
      </c>
      <c r="B538" s="154" t="s">
        <v>62</v>
      </c>
      <c r="C538" s="154" t="s">
        <v>62</v>
      </c>
      <c r="D538" s="154" t="s">
        <v>62</v>
      </c>
      <c r="E538" s="154" t="s">
        <v>62</v>
      </c>
      <c r="F538" s="154" t="s">
        <v>62</v>
      </c>
      <c r="G538" s="154" t="s">
        <v>62</v>
      </c>
      <c r="H538" s="154" t="s">
        <v>62</v>
      </c>
      <c r="I538" s="154" t="s">
        <v>62</v>
      </c>
      <c r="J538" s="154" t="s">
        <v>62</v>
      </c>
      <c r="K538" s="154" t="s">
        <v>62</v>
      </c>
      <c r="L538" s="154" t="s">
        <v>62</v>
      </c>
      <c r="M538" s="154" t="s">
        <v>62</v>
      </c>
      <c r="N538" s="154" t="s">
        <v>62</v>
      </c>
      <c r="O538" s="154" t="s">
        <v>62</v>
      </c>
      <c r="P538" s="2"/>
    </row>
    <row r="539" spans="1:16" ht="13.5" customHeight="1" x14ac:dyDescent="0.3">
      <c r="A539" s="155">
        <v>8.3333333333333301E-2</v>
      </c>
      <c r="B539" s="154" t="s">
        <v>62</v>
      </c>
      <c r="C539" s="154" t="s">
        <v>62</v>
      </c>
      <c r="D539" s="154" t="s">
        <v>62</v>
      </c>
      <c r="E539" s="154" t="s">
        <v>62</v>
      </c>
      <c r="F539" s="154" t="s">
        <v>62</v>
      </c>
      <c r="G539" s="154" t="s">
        <v>62</v>
      </c>
      <c r="H539" s="154" t="s">
        <v>62</v>
      </c>
      <c r="I539" s="154" t="s">
        <v>62</v>
      </c>
      <c r="J539" s="154" t="s">
        <v>62</v>
      </c>
      <c r="K539" s="154" t="s">
        <v>62</v>
      </c>
      <c r="L539" s="154" t="s">
        <v>62</v>
      </c>
      <c r="M539" s="154" t="s">
        <v>62</v>
      </c>
      <c r="N539" s="154" t="s">
        <v>62</v>
      </c>
      <c r="O539" s="154" t="s">
        <v>62</v>
      </c>
      <c r="P539" s="2"/>
    </row>
    <row r="540" spans="1:16" ht="13.5" customHeight="1" x14ac:dyDescent="0.3">
      <c r="A540" s="155">
        <v>9.375E-2</v>
      </c>
      <c r="B540" s="154" t="s">
        <v>62</v>
      </c>
      <c r="C540" s="154" t="s">
        <v>62</v>
      </c>
      <c r="D540" s="154" t="s">
        <v>62</v>
      </c>
      <c r="E540" s="154" t="s">
        <v>62</v>
      </c>
      <c r="F540" s="154" t="s">
        <v>62</v>
      </c>
      <c r="G540" s="154" t="s">
        <v>62</v>
      </c>
      <c r="H540" s="154" t="s">
        <v>62</v>
      </c>
      <c r="I540" s="154" t="s">
        <v>62</v>
      </c>
      <c r="J540" s="154" t="s">
        <v>62</v>
      </c>
      <c r="K540" s="154" t="s">
        <v>62</v>
      </c>
      <c r="L540" s="154" t="s">
        <v>62</v>
      </c>
      <c r="M540" s="154" t="s">
        <v>62</v>
      </c>
      <c r="N540" s="154" t="s">
        <v>62</v>
      </c>
      <c r="O540" s="154" t="s">
        <v>62</v>
      </c>
      <c r="P540" s="2"/>
    </row>
    <row r="541" spans="1:16" ht="13.5" customHeight="1" x14ac:dyDescent="0.3">
      <c r="A541" s="155">
        <v>0.104166666666667</v>
      </c>
      <c r="B541" s="154" t="s">
        <v>62</v>
      </c>
      <c r="C541" s="154" t="s">
        <v>62</v>
      </c>
      <c r="D541" s="154" t="s">
        <v>62</v>
      </c>
      <c r="E541" s="154" t="s">
        <v>62</v>
      </c>
      <c r="F541" s="154" t="s">
        <v>62</v>
      </c>
      <c r="G541" s="154" t="s">
        <v>62</v>
      </c>
      <c r="H541" s="154" t="s">
        <v>62</v>
      </c>
      <c r="I541" s="154" t="s">
        <v>62</v>
      </c>
      <c r="J541" s="154" t="s">
        <v>62</v>
      </c>
      <c r="K541" s="154" t="s">
        <v>62</v>
      </c>
      <c r="L541" s="154" t="s">
        <v>62</v>
      </c>
      <c r="M541" s="154" t="s">
        <v>62</v>
      </c>
      <c r="N541" s="154" t="s">
        <v>62</v>
      </c>
      <c r="O541" s="154" t="s">
        <v>62</v>
      </c>
      <c r="P541" s="2"/>
    </row>
    <row r="542" spans="1:16" ht="13.5" customHeight="1" x14ac:dyDescent="0.3">
      <c r="A542" s="155">
        <v>0.114583333333333</v>
      </c>
      <c r="B542" s="154" t="s">
        <v>62</v>
      </c>
      <c r="C542" s="154" t="s">
        <v>62</v>
      </c>
      <c r="D542" s="154" t="s">
        <v>62</v>
      </c>
      <c r="E542" s="154" t="s">
        <v>62</v>
      </c>
      <c r="F542" s="154" t="s">
        <v>62</v>
      </c>
      <c r="G542" s="154" t="s">
        <v>62</v>
      </c>
      <c r="H542" s="154" t="s">
        <v>62</v>
      </c>
      <c r="I542" s="154" t="s">
        <v>62</v>
      </c>
      <c r="J542" s="154" t="s">
        <v>62</v>
      </c>
      <c r="K542" s="154" t="s">
        <v>62</v>
      </c>
      <c r="L542" s="154" t="s">
        <v>62</v>
      </c>
      <c r="M542" s="154" t="s">
        <v>62</v>
      </c>
      <c r="N542" s="154" t="s">
        <v>62</v>
      </c>
      <c r="O542" s="154" t="s">
        <v>62</v>
      </c>
      <c r="P542" s="2"/>
    </row>
    <row r="543" spans="1:16" ht="13.5" customHeight="1" x14ac:dyDescent="0.3">
      <c r="A543" s="155">
        <v>0.125</v>
      </c>
      <c r="B543" s="154" t="s">
        <v>62</v>
      </c>
      <c r="C543" s="154" t="s">
        <v>62</v>
      </c>
      <c r="D543" s="154" t="s">
        <v>62</v>
      </c>
      <c r="E543" s="154" t="s">
        <v>62</v>
      </c>
      <c r="F543" s="154" t="s">
        <v>62</v>
      </c>
      <c r="G543" s="154" t="s">
        <v>62</v>
      </c>
      <c r="H543" s="154" t="s">
        <v>62</v>
      </c>
      <c r="I543" s="154" t="s">
        <v>62</v>
      </c>
      <c r="J543" s="154" t="s">
        <v>62</v>
      </c>
      <c r="K543" s="154" t="s">
        <v>62</v>
      </c>
      <c r="L543" s="154" t="s">
        <v>62</v>
      </c>
      <c r="M543" s="154" t="s">
        <v>62</v>
      </c>
      <c r="N543" s="154" t="s">
        <v>62</v>
      </c>
      <c r="O543" s="154" t="s">
        <v>62</v>
      </c>
      <c r="P543" s="2"/>
    </row>
    <row r="544" spans="1:16" ht="13.5" customHeight="1" x14ac:dyDescent="0.3">
      <c r="A544" s="155">
        <v>0.13541666666666699</v>
      </c>
      <c r="B544" s="154" t="s">
        <v>62</v>
      </c>
      <c r="C544" s="154" t="s">
        <v>62</v>
      </c>
      <c r="D544" s="154" t="s">
        <v>62</v>
      </c>
      <c r="E544" s="154" t="s">
        <v>62</v>
      </c>
      <c r="F544" s="154" t="s">
        <v>62</v>
      </c>
      <c r="G544" s="154" t="s">
        <v>62</v>
      </c>
      <c r="H544" s="154" t="s">
        <v>62</v>
      </c>
      <c r="I544" s="154" t="s">
        <v>62</v>
      </c>
      <c r="J544" s="154" t="s">
        <v>62</v>
      </c>
      <c r="K544" s="154" t="s">
        <v>62</v>
      </c>
      <c r="L544" s="154" t="s">
        <v>62</v>
      </c>
      <c r="M544" s="154" t="s">
        <v>62</v>
      </c>
      <c r="N544" s="154" t="s">
        <v>62</v>
      </c>
      <c r="O544" s="154" t="s">
        <v>62</v>
      </c>
      <c r="P544" s="2"/>
    </row>
    <row r="545" spans="1:16" ht="13.5" customHeight="1" x14ac:dyDescent="0.3">
      <c r="A545" s="155">
        <v>0.14583333333333301</v>
      </c>
      <c r="B545" s="154" t="s">
        <v>62</v>
      </c>
      <c r="C545" s="154" t="s">
        <v>62</v>
      </c>
      <c r="D545" s="154" t="s">
        <v>62</v>
      </c>
      <c r="E545" s="154" t="s">
        <v>62</v>
      </c>
      <c r="F545" s="154" t="s">
        <v>62</v>
      </c>
      <c r="G545" s="154" t="s">
        <v>62</v>
      </c>
      <c r="H545" s="154" t="s">
        <v>62</v>
      </c>
      <c r="I545" s="154" t="s">
        <v>62</v>
      </c>
      <c r="J545" s="154" t="s">
        <v>62</v>
      </c>
      <c r="K545" s="154" t="s">
        <v>62</v>
      </c>
      <c r="L545" s="154" t="s">
        <v>62</v>
      </c>
      <c r="M545" s="154" t="s">
        <v>62</v>
      </c>
      <c r="N545" s="154" t="s">
        <v>62</v>
      </c>
      <c r="O545" s="154" t="s">
        <v>62</v>
      </c>
      <c r="P545" s="2"/>
    </row>
    <row r="546" spans="1:16" ht="13.5" customHeight="1" x14ac:dyDescent="0.3">
      <c r="A546" s="155">
        <v>0.15625</v>
      </c>
      <c r="B546" s="154" t="s">
        <v>62</v>
      </c>
      <c r="C546" s="154" t="s">
        <v>62</v>
      </c>
      <c r="D546" s="154" t="s">
        <v>62</v>
      </c>
      <c r="E546" s="154" t="s">
        <v>62</v>
      </c>
      <c r="F546" s="154" t="s">
        <v>62</v>
      </c>
      <c r="G546" s="154" t="s">
        <v>62</v>
      </c>
      <c r="H546" s="154" t="s">
        <v>62</v>
      </c>
      <c r="I546" s="154" t="s">
        <v>62</v>
      </c>
      <c r="J546" s="154" t="s">
        <v>62</v>
      </c>
      <c r="K546" s="154" t="s">
        <v>62</v>
      </c>
      <c r="L546" s="154" t="s">
        <v>62</v>
      </c>
      <c r="M546" s="154" t="s">
        <v>62</v>
      </c>
      <c r="N546" s="154" t="s">
        <v>62</v>
      </c>
      <c r="O546" s="154" t="s">
        <v>62</v>
      </c>
      <c r="P546" s="2"/>
    </row>
    <row r="547" spans="1:16" ht="13.5" customHeight="1" x14ac:dyDescent="0.3">
      <c r="A547" s="155">
        <v>0.16666666666666699</v>
      </c>
      <c r="B547" s="154" t="s">
        <v>62</v>
      </c>
      <c r="C547" s="154" t="s">
        <v>62</v>
      </c>
      <c r="D547" s="154" t="s">
        <v>62</v>
      </c>
      <c r="E547" s="154" t="s">
        <v>62</v>
      </c>
      <c r="F547" s="154" t="s">
        <v>62</v>
      </c>
      <c r="G547" s="154" t="s">
        <v>62</v>
      </c>
      <c r="H547" s="154" t="s">
        <v>62</v>
      </c>
      <c r="I547" s="154" t="s">
        <v>62</v>
      </c>
      <c r="J547" s="154" t="s">
        <v>62</v>
      </c>
      <c r="K547" s="154" t="s">
        <v>62</v>
      </c>
      <c r="L547" s="154" t="s">
        <v>62</v>
      </c>
      <c r="M547" s="154" t="s">
        <v>62</v>
      </c>
      <c r="N547" s="154" t="s">
        <v>62</v>
      </c>
      <c r="O547" s="154" t="s">
        <v>62</v>
      </c>
      <c r="P547" s="2"/>
    </row>
    <row r="548" spans="1:16" ht="13.5" customHeight="1" x14ac:dyDescent="0.3">
      <c r="A548" s="155">
        <v>0.17708333333333301</v>
      </c>
      <c r="B548" s="154" t="s">
        <v>62</v>
      </c>
      <c r="C548" s="154" t="s">
        <v>62</v>
      </c>
      <c r="D548" s="154" t="s">
        <v>62</v>
      </c>
      <c r="E548" s="154" t="s">
        <v>62</v>
      </c>
      <c r="F548" s="154" t="s">
        <v>62</v>
      </c>
      <c r="G548" s="154" t="s">
        <v>62</v>
      </c>
      <c r="H548" s="154" t="s">
        <v>62</v>
      </c>
      <c r="I548" s="154" t="s">
        <v>62</v>
      </c>
      <c r="J548" s="154" t="s">
        <v>62</v>
      </c>
      <c r="K548" s="154" t="s">
        <v>62</v>
      </c>
      <c r="L548" s="154" t="s">
        <v>62</v>
      </c>
      <c r="M548" s="154" t="s">
        <v>62</v>
      </c>
      <c r="N548" s="154" t="s">
        <v>62</v>
      </c>
      <c r="O548" s="154" t="s">
        <v>62</v>
      </c>
      <c r="P548" s="2"/>
    </row>
    <row r="549" spans="1:16" ht="13.5" customHeight="1" x14ac:dyDescent="0.3">
      <c r="A549" s="155">
        <v>0.1875</v>
      </c>
      <c r="B549" s="154" t="s">
        <v>62</v>
      </c>
      <c r="C549" s="154" t="s">
        <v>62</v>
      </c>
      <c r="D549" s="154" t="s">
        <v>62</v>
      </c>
      <c r="E549" s="154" t="s">
        <v>62</v>
      </c>
      <c r="F549" s="154" t="s">
        <v>62</v>
      </c>
      <c r="G549" s="154" t="s">
        <v>62</v>
      </c>
      <c r="H549" s="154" t="s">
        <v>62</v>
      </c>
      <c r="I549" s="154" t="s">
        <v>62</v>
      </c>
      <c r="J549" s="154" t="s">
        <v>62</v>
      </c>
      <c r="K549" s="154" t="s">
        <v>62</v>
      </c>
      <c r="L549" s="154" t="s">
        <v>62</v>
      </c>
      <c r="M549" s="154" t="s">
        <v>62</v>
      </c>
      <c r="N549" s="154" t="s">
        <v>62</v>
      </c>
      <c r="O549" s="154" t="s">
        <v>62</v>
      </c>
      <c r="P549" s="2"/>
    </row>
    <row r="550" spans="1:16" ht="13.5" customHeight="1" x14ac:dyDescent="0.3">
      <c r="A550" s="155">
        <v>0.19791666666666699</v>
      </c>
      <c r="B550" s="154" t="s">
        <v>62</v>
      </c>
      <c r="C550" s="154" t="s">
        <v>62</v>
      </c>
      <c r="D550" s="154" t="s">
        <v>62</v>
      </c>
      <c r="E550" s="154" t="s">
        <v>62</v>
      </c>
      <c r="F550" s="154" t="s">
        <v>62</v>
      </c>
      <c r="G550" s="154" t="s">
        <v>62</v>
      </c>
      <c r="H550" s="154" t="s">
        <v>62</v>
      </c>
      <c r="I550" s="154" t="s">
        <v>62</v>
      </c>
      <c r="J550" s="154" t="s">
        <v>62</v>
      </c>
      <c r="K550" s="154" t="s">
        <v>62</v>
      </c>
      <c r="L550" s="154" t="s">
        <v>62</v>
      </c>
      <c r="M550" s="154" t="s">
        <v>62</v>
      </c>
      <c r="N550" s="154" t="s">
        <v>62</v>
      </c>
      <c r="O550" s="154" t="s">
        <v>62</v>
      </c>
      <c r="P550" s="2"/>
    </row>
    <row r="551" spans="1:16" ht="13.5" customHeight="1" x14ac:dyDescent="0.3">
      <c r="A551" s="155">
        <v>0.20833333333333301</v>
      </c>
      <c r="B551" s="154" t="s">
        <v>62</v>
      </c>
      <c r="C551" s="154" t="s">
        <v>62</v>
      </c>
      <c r="D551" s="154" t="s">
        <v>62</v>
      </c>
      <c r="E551" s="154" t="s">
        <v>62</v>
      </c>
      <c r="F551" s="154" t="s">
        <v>62</v>
      </c>
      <c r="G551" s="154" t="s">
        <v>62</v>
      </c>
      <c r="H551" s="154" t="s">
        <v>62</v>
      </c>
      <c r="I551" s="154" t="s">
        <v>62</v>
      </c>
      <c r="J551" s="154" t="s">
        <v>62</v>
      </c>
      <c r="K551" s="154" t="s">
        <v>62</v>
      </c>
      <c r="L551" s="154" t="s">
        <v>62</v>
      </c>
      <c r="M551" s="154" t="s">
        <v>62</v>
      </c>
      <c r="N551" s="154" t="s">
        <v>62</v>
      </c>
      <c r="O551" s="154" t="s">
        <v>62</v>
      </c>
      <c r="P551" s="2"/>
    </row>
    <row r="552" spans="1:16" ht="13.5" customHeight="1" x14ac:dyDescent="0.3">
      <c r="A552" s="155">
        <v>0.21875</v>
      </c>
      <c r="B552" s="154" t="s">
        <v>62</v>
      </c>
      <c r="C552" s="154" t="s">
        <v>62</v>
      </c>
      <c r="D552" s="154" t="s">
        <v>62</v>
      </c>
      <c r="E552" s="154" t="s">
        <v>62</v>
      </c>
      <c r="F552" s="154" t="s">
        <v>62</v>
      </c>
      <c r="G552" s="154" t="s">
        <v>62</v>
      </c>
      <c r="H552" s="154" t="s">
        <v>62</v>
      </c>
      <c r="I552" s="154" t="s">
        <v>62</v>
      </c>
      <c r="J552" s="154" t="s">
        <v>62</v>
      </c>
      <c r="K552" s="154" t="s">
        <v>62</v>
      </c>
      <c r="L552" s="154" t="s">
        <v>62</v>
      </c>
      <c r="M552" s="154" t="s">
        <v>62</v>
      </c>
      <c r="N552" s="154" t="s">
        <v>62</v>
      </c>
      <c r="O552" s="154" t="s">
        <v>62</v>
      </c>
      <c r="P552" s="2"/>
    </row>
    <row r="553" spans="1:16" ht="13.5" customHeight="1" x14ac:dyDescent="0.3">
      <c r="A553" s="155">
        <v>0.22916666666666699</v>
      </c>
      <c r="B553" s="154" t="s">
        <v>62</v>
      </c>
      <c r="C553" s="154" t="s">
        <v>62</v>
      </c>
      <c r="D553" s="154" t="s">
        <v>62</v>
      </c>
      <c r="E553" s="154" t="s">
        <v>62</v>
      </c>
      <c r="F553" s="154" t="s">
        <v>62</v>
      </c>
      <c r="G553" s="154" t="s">
        <v>62</v>
      </c>
      <c r="H553" s="154" t="s">
        <v>62</v>
      </c>
      <c r="I553" s="154" t="s">
        <v>62</v>
      </c>
      <c r="J553" s="154" t="s">
        <v>62</v>
      </c>
      <c r="K553" s="154" t="s">
        <v>62</v>
      </c>
      <c r="L553" s="154" t="s">
        <v>62</v>
      </c>
      <c r="M553" s="154" t="s">
        <v>62</v>
      </c>
      <c r="N553" s="154" t="s">
        <v>62</v>
      </c>
      <c r="O553" s="154" t="s">
        <v>62</v>
      </c>
      <c r="P553" s="2"/>
    </row>
    <row r="554" spans="1:16" ht="13.5" customHeight="1" x14ac:dyDescent="0.3">
      <c r="A554" s="155">
        <v>0.23958333333333301</v>
      </c>
      <c r="B554" s="154" t="s">
        <v>62</v>
      </c>
      <c r="C554" s="154" t="s">
        <v>62</v>
      </c>
      <c r="D554" s="154" t="s">
        <v>62</v>
      </c>
      <c r="E554" s="154" t="s">
        <v>62</v>
      </c>
      <c r="F554" s="154" t="s">
        <v>62</v>
      </c>
      <c r="G554" s="154" t="s">
        <v>62</v>
      </c>
      <c r="H554" s="154" t="s">
        <v>62</v>
      </c>
      <c r="I554" s="154" t="s">
        <v>62</v>
      </c>
      <c r="J554" s="154" t="s">
        <v>62</v>
      </c>
      <c r="K554" s="154" t="s">
        <v>62</v>
      </c>
      <c r="L554" s="154" t="s">
        <v>62</v>
      </c>
      <c r="M554" s="154" t="s">
        <v>62</v>
      </c>
      <c r="N554" s="154" t="s">
        <v>62</v>
      </c>
      <c r="O554" s="154" t="s">
        <v>62</v>
      </c>
      <c r="P554" s="2"/>
    </row>
    <row r="555" spans="1:16" ht="13.5" customHeight="1" x14ac:dyDescent="0.3">
      <c r="A555" s="155">
        <v>0.25</v>
      </c>
      <c r="B555" s="154" t="s">
        <v>62</v>
      </c>
      <c r="C555" s="154" t="s">
        <v>62</v>
      </c>
      <c r="D555" s="154" t="s">
        <v>62</v>
      </c>
      <c r="E555" s="154" t="s">
        <v>62</v>
      </c>
      <c r="F555" s="154" t="s">
        <v>62</v>
      </c>
      <c r="G555" s="154" t="s">
        <v>62</v>
      </c>
      <c r="H555" s="154" t="s">
        <v>62</v>
      </c>
      <c r="I555" s="154" t="s">
        <v>62</v>
      </c>
      <c r="J555" s="154" t="s">
        <v>62</v>
      </c>
      <c r="K555" s="154" t="s">
        <v>62</v>
      </c>
      <c r="L555" s="154" t="s">
        <v>62</v>
      </c>
      <c r="M555" s="154" t="s">
        <v>62</v>
      </c>
      <c r="N555" s="154" t="s">
        <v>62</v>
      </c>
      <c r="O555" s="154" t="s">
        <v>62</v>
      </c>
      <c r="P555" s="2"/>
    </row>
    <row r="556" spans="1:16" ht="13.5" customHeight="1" x14ac:dyDescent="0.3">
      <c r="A556" s="155">
        <v>0.26041666666666702</v>
      </c>
      <c r="B556" s="154" t="s">
        <v>62</v>
      </c>
      <c r="C556" s="154" t="s">
        <v>62</v>
      </c>
      <c r="D556" s="154" t="s">
        <v>62</v>
      </c>
      <c r="E556" s="154" t="s">
        <v>62</v>
      </c>
      <c r="F556" s="154" t="s">
        <v>62</v>
      </c>
      <c r="G556" s="154" t="s">
        <v>62</v>
      </c>
      <c r="H556" s="154" t="s">
        <v>62</v>
      </c>
      <c r="I556" s="154" t="s">
        <v>62</v>
      </c>
      <c r="J556" s="154" t="s">
        <v>62</v>
      </c>
      <c r="K556" s="154" t="s">
        <v>62</v>
      </c>
      <c r="L556" s="154" t="s">
        <v>62</v>
      </c>
      <c r="M556" s="154" t="s">
        <v>62</v>
      </c>
      <c r="N556" s="154" t="s">
        <v>62</v>
      </c>
      <c r="O556" s="154" t="s">
        <v>62</v>
      </c>
      <c r="P556" s="2"/>
    </row>
    <row r="557" spans="1:16" ht="13.5" customHeight="1" x14ac:dyDescent="0.3">
      <c r="A557" s="155">
        <v>0.27083333333333298</v>
      </c>
      <c r="B557" s="154" t="s">
        <v>62</v>
      </c>
      <c r="C557" s="154" t="s">
        <v>62</v>
      </c>
      <c r="D557" s="154" t="s">
        <v>62</v>
      </c>
      <c r="E557" s="154" t="s">
        <v>62</v>
      </c>
      <c r="F557" s="154" t="s">
        <v>62</v>
      </c>
      <c r="G557" s="154" t="s">
        <v>62</v>
      </c>
      <c r="H557" s="154" t="s">
        <v>62</v>
      </c>
      <c r="I557" s="154" t="s">
        <v>62</v>
      </c>
      <c r="J557" s="154" t="s">
        <v>62</v>
      </c>
      <c r="K557" s="154" t="s">
        <v>62</v>
      </c>
      <c r="L557" s="154" t="s">
        <v>62</v>
      </c>
      <c r="M557" s="154" t="s">
        <v>62</v>
      </c>
      <c r="N557" s="154" t="s">
        <v>62</v>
      </c>
      <c r="O557" s="154" t="s">
        <v>62</v>
      </c>
      <c r="P557" s="2"/>
    </row>
    <row r="558" spans="1:16" ht="13.5" customHeight="1" x14ac:dyDescent="0.3">
      <c r="A558" s="155">
        <v>0.28125</v>
      </c>
      <c r="B558" s="154" t="s">
        <v>62</v>
      </c>
      <c r="C558" s="154" t="s">
        <v>62</v>
      </c>
      <c r="D558" s="154" t="s">
        <v>62</v>
      </c>
      <c r="E558" s="154" t="s">
        <v>62</v>
      </c>
      <c r="F558" s="154" t="s">
        <v>62</v>
      </c>
      <c r="G558" s="154" t="s">
        <v>62</v>
      </c>
      <c r="H558" s="154" t="s">
        <v>62</v>
      </c>
      <c r="I558" s="154" t="s">
        <v>62</v>
      </c>
      <c r="J558" s="154" t="s">
        <v>62</v>
      </c>
      <c r="K558" s="154" t="s">
        <v>62</v>
      </c>
      <c r="L558" s="154" t="s">
        <v>62</v>
      </c>
      <c r="M558" s="154" t="s">
        <v>62</v>
      </c>
      <c r="N558" s="154" t="s">
        <v>62</v>
      </c>
      <c r="O558" s="154" t="s">
        <v>62</v>
      </c>
      <c r="P558" s="2"/>
    </row>
    <row r="559" spans="1:16" ht="13.5" customHeight="1" x14ac:dyDescent="0.3">
      <c r="A559" s="155">
        <v>0.29166666666666702</v>
      </c>
      <c r="B559" s="154" t="s">
        <v>62</v>
      </c>
      <c r="C559" s="154" t="s">
        <v>62</v>
      </c>
      <c r="D559" s="154" t="s">
        <v>62</v>
      </c>
      <c r="E559" s="154" t="s">
        <v>62</v>
      </c>
      <c r="F559" s="154" t="s">
        <v>62</v>
      </c>
      <c r="G559" s="154" t="s">
        <v>62</v>
      </c>
      <c r="H559" s="154" t="s">
        <v>62</v>
      </c>
      <c r="I559" s="154" t="s">
        <v>62</v>
      </c>
      <c r="J559" s="154" t="s">
        <v>62</v>
      </c>
      <c r="K559" s="154" t="s">
        <v>62</v>
      </c>
      <c r="L559" s="154" t="s">
        <v>62</v>
      </c>
      <c r="M559" s="154" t="s">
        <v>62</v>
      </c>
      <c r="N559" s="154" t="s">
        <v>62</v>
      </c>
      <c r="O559" s="154" t="s">
        <v>62</v>
      </c>
      <c r="P559" s="2"/>
    </row>
    <row r="560" spans="1:16" ht="13.5" customHeight="1" x14ac:dyDescent="0.3">
      <c r="A560" s="155">
        <v>0.30208333333333298</v>
      </c>
      <c r="B560" s="154" t="s">
        <v>62</v>
      </c>
      <c r="C560" s="154" t="s">
        <v>62</v>
      </c>
      <c r="D560" s="154" t="s">
        <v>62</v>
      </c>
      <c r="E560" s="154" t="s">
        <v>62</v>
      </c>
      <c r="F560" s="154" t="s">
        <v>62</v>
      </c>
      <c r="G560" s="154" t="s">
        <v>62</v>
      </c>
      <c r="H560" s="154" t="s">
        <v>62</v>
      </c>
      <c r="I560" s="154" t="s">
        <v>62</v>
      </c>
      <c r="J560" s="154" t="s">
        <v>62</v>
      </c>
      <c r="K560" s="154" t="s">
        <v>62</v>
      </c>
      <c r="L560" s="154" t="s">
        <v>62</v>
      </c>
      <c r="M560" s="154" t="s">
        <v>62</v>
      </c>
      <c r="N560" s="154" t="s">
        <v>62</v>
      </c>
      <c r="O560" s="154" t="s">
        <v>62</v>
      </c>
      <c r="P560" s="2"/>
    </row>
    <row r="561" spans="1:16" ht="13.5" customHeight="1" x14ac:dyDescent="0.3">
      <c r="A561" s="155">
        <v>0.3125</v>
      </c>
      <c r="B561" s="154" t="s">
        <v>62</v>
      </c>
      <c r="C561" s="154" t="s">
        <v>62</v>
      </c>
      <c r="D561" s="154" t="s">
        <v>62</v>
      </c>
      <c r="E561" s="154" t="s">
        <v>62</v>
      </c>
      <c r="F561" s="154" t="s">
        <v>62</v>
      </c>
      <c r="G561" s="154" t="s">
        <v>62</v>
      </c>
      <c r="H561" s="154" t="s">
        <v>62</v>
      </c>
      <c r="I561" s="154" t="s">
        <v>62</v>
      </c>
      <c r="J561" s="154" t="s">
        <v>62</v>
      </c>
      <c r="K561" s="154" t="s">
        <v>62</v>
      </c>
      <c r="L561" s="154" t="s">
        <v>62</v>
      </c>
      <c r="M561" s="154" t="s">
        <v>62</v>
      </c>
      <c r="N561" s="154" t="s">
        <v>62</v>
      </c>
      <c r="O561" s="154" t="s">
        <v>62</v>
      </c>
      <c r="P561" s="2"/>
    </row>
    <row r="562" spans="1:16" ht="13.5" customHeight="1" x14ac:dyDescent="0.3">
      <c r="A562" s="155">
        <v>0.32291666666666702</v>
      </c>
      <c r="B562" s="154" t="s">
        <v>62</v>
      </c>
      <c r="C562" s="154" t="s">
        <v>62</v>
      </c>
      <c r="D562" s="154" t="s">
        <v>62</v>
      </c>
      <c r="E562" s="154" t="s">
        <v>62</v>
      </c>
      <c r="F562" s="154" t="s">
        <v>62</v>
      </c>
      <c r="G562" s="154" t="s">
        <v>62</v>
      </c>
      <c r="H562" s="154" t="s">
        <v>62</v>
      </c>
      <c r="I562" s="154" t="s">
        <v>62</v>
      </c>
      <c r="J562" s="154" t="s">
        <v>62</v>
      </c>
      <c r="K562" s="154" t="s">
        <v>62</v>
      </c>
      <c r="L562" s="154" t="s">
        <v>62</v>
      </c>
      <c r="M562" s="154" t="s">
        <v>62</v>
      </c>
      <c r="N562" s="154" t="s">
        <v>62</v>
      </c>
      <c r="O562" s="154" t="s">
        <v>62</v>
      </c>
      <c r="P562" s="2"/>
    </row>
    <row r="563" spans="1:16" ht="13.5" customHeight="1" x14ac:dyDescent="0.3">
      <c r="A563" s="155">
        <v>0.33333333333333298</v>
      </c>
      <c r="B563" s="154" t="s">
        <v>62</v>
      </c>
      <c r="C563" s="154" t="s">
        <v>62</v>
      </c>
      <c r="D563" s="154" t="s">
        <v>62</v>
      </c>
      <c r="E563" s="154" t="s">
        <v>62</v>
      </c>
      <c r="F563" s="154" t="s">
        <v>62</v>
      </c>
      <c r="G563" s="154" t="s">
        <v>62</v>
      </c>
      <c r="H563" s="154" t="s">
        <v>62</v>
      </c>
      <c r="I563" s="154" t="s">
        <v>62</v>
      </c>
      <c r="J563" s="154" t="s">
        <v>62</v>
      </c>
      <c r="K563" s="154" t="s">
        <v>62</v>
      </c>
      <c r="L563" s="154" t="s">
        <v>62</v>
      </c>
      <c r="M563" s="154" t="s">
        <v>62</v>
      </c>
      <c r="N563" s="154" t="s">
        <v>62</v>
      </c>
      <c r="O563" s="154" t="s">
        <v>62</v>
      </c>
      <c r="P563" s="2"/>
    </row>
    <row r="564" spans="1:16" ht="13.5" customHeight="1" x14ac:dyDescent="0.3">
      <c r="A564" s="155">
        <v>0.34375</v>
      </c>
      <c r="B564" s="154" t="s">
        <v>62</v>
      </c>
      <c r="C564" s="154" t="s">
        <v>62</v>
      </c>
      <c r="D564" s="154" t="s">
        <v>62</v>
      </c>
      <c r="E564" s="154" t="s">
        <v>62</v>
      </c>
      <c r="F564" s="154" t="s">
        <v>62</v>
      </c>
      <c r="G564" s="154" t="s">
        <v>62</v>
      </c>
      <c r="H564" s="154" t="s">
        <v>62</v>
      </c>
      <c r="I564" s="154" t="s">
        <v>62</v>
      </c>
      <c r="J564" s="154" t="s">
        <v>62</v>
      </c>
      <c r="K564" s="154" t="s">
        <v>62</v>
      </c>
      <c r="L564" s="154" t="s">
        <v>62</v>
      </c>
      <c r="M564" s="154" t="s">
        <v>62</v>
      </c>
      <c r="N564" s="154" t="s">
        <v>62</v>
      </c>
      <c r="O564" s="154" t="s">
        <v>62</v>
      </c>
      <c r="P564" s="2"/>
    </row>
    <row r="565" spans="1:16" ht="13.5" customHeight="1" x14ac:dyDescent="0.3">
      <c r="A565" s="155">
        <v>0.35416666666666702</v>
      </c>
      <c r="B565" s="154" t="s">
        <v>62</v>
      </c>
      <c r="C565" s="154" t="s">
        <v>62</v>
      </c>
      <c r="D565" s="154" t="s">
        <v>62</v>
      </c>
      <c r="E565" s="154" t="s">
        <v>62</v>
      </c>
      <c r="F565" s="154" t="s">
        <v>62</v>
      </c>
      <c r="G565" s="154" t="s">
        <v>62</v>
      </c>
      <c r="H565" s="154" t="s">
        <v>62</v>
      </c>
      <c r="I565" s="154" t="s">
        <v>62</v>
      </c>
      <c r="J565" s="154" t="s">
        <v>62</v>
      </c>
      <c r="K565" s="154" t="s">
        <v>62</v>
      </c>
      <c r="L565" s="154" t="s">
        <v>62</v>
      </c>
      <c r="M565" s="154" t="s">
        <v>62</v>
      </c>
      <c r="N565" s="154" t="s">
        <v>62</v>
      </c>
      <c r="O565" s="154" t="s">
        <v>62</v>
      </c>
      <c r="P565" s="2"/>
    </row>
    <row r="566" spans="1:16" ht="13.5" customHeight="1" x14ac:dyDescent="0.3">
      <c r="A566" s="155">
        <v>0.36458333333333298</v>
      </c>
      <c r="B566" s="154" t="s">
        <v>62</v>
      </c>
      <c r="C566" s="154" t="s">
        <v>62</v>
      </c>
      <c r="D566" s="154" t="s">
        <v>62</v>
      </c>
      <c r="E566" s="154" t="s">
        <v>62</v>
      </c>
      <c r="F566" s="154" t="s">
        <v>62</v>
      </c>
      <c r="G566" s="154" t="s">
        <v>62</v>
      </c>
      <c r="H566" s="154" t="s">
        <v>62</v>
      </c>
      <c r="I566" s="154" t="s">
        <v>62</v>
      </c>
      <c r="J566" s="154" t="s">
        <v>62</v>
      </c>
      <c r="K566" s="154" t="s">
        <v>62</v>
      </c>
      <c r="L566" s="154" t="s">
        <v>62</v>
      </c>
      <c r="M566" s="154" t="s">
        <v>62</v>
      </c>
      <c r="N566" s="154" t="s">
        <v>62</v>
      </c>
      <c r="O566" s="154" t="s">
        <v>62</v>
      </c>
      <c r="P566" s="2"/>
    </row>
    <row r="567" spans="1:16" ht="13.5" customHeight="1" x14ac:dyDescent="0.3">
      <c r="A567" s="155">
        <v>0.375</v>
      </c>
      <c r="B567" s="154" t="s">
        <v>62</v>
      </c>
      <c r="C567" s="154" t="s">
        <v>62</v>
      </c>
      <c r="D567" s="154" t="s">
        <v>62</v>
      </c>
      <c r="E567" s="154" t="s">
        <v>62</v>
      </c>
      <c r="F567" s="154" t="s">
        <v>62</v>
      </c>
      <c r="G567" s="154" t="s">
        <v>62</v>
      </c>
      <c r="H567" s="154" t="s">
        <v>62</v>
      </c>
      <c r="I567" s="154" t="s">
        <v>62</v>
      </c>
      <c r="J567" s="154" t="s">
        <v>62</v>
      </c>
      <c r="K567" s="154" t="s">
        <v>62</v>
      </c>
      <c r="L567" s="154" t="s">
        <v>62</v>
      </c>
      <c r="M567" s="154" t="s">
        <v>62</v>
      </c>
      <c r="N567" s="154" t="s">
        <v>62</v>
      </c>
      <c r="O567" s="154" t="s">
        <v>62</v>
      </c>
      <c r="P567" s="2"/>
    </row>
    <row r="568" spans="1:16" ht="13.5" customHeight="1" x14ac:dyDescent="0.3">
      <c r="A568" s="155">
        <v>0.38541666666666702</v>
      </c>
      <c r="B568" s="154" t="s">
        <v>62</v>
      </c>
      <c r="C568" s="154" t="s">
        <v>62</v>
      </c>
      <c r="D568" s="154" t="s">
        <v>62</v>
      </c>
      <c r="E568" s="154" t="s">
        <v>62</v>
      </c>
      <c r="F568" s="154" t="s">
        <v>62</v>
      </c>
      <c r="G568" s="154" t="s">
        <v>62</v>
      </c>
      <c r="H568" s="154" t="s">
        <v>62</v>
      </c>
      <c r="I568" s="154" t="s">
        <v>62</v>
      </c>
      <c r="J568" s="154" t="s">
        <v>62</v>
      </c>
      <c r="K568" s="154" t="s">
        <v>62</v>
      </c>
      <c r="L568" s="154" t="s">
        <v>62</v>
      </c>
      <c r="M568" s="154" t="s">
        <v>62</v>
      </c>
      <c r="N568" s="154" t="s">
        <v>62</v>
      </c>
      <c r="O568" s="154" t="s">
        <v>62</v>
      </c>
      <c r="P568" s="2"/>
    </row>
    <row r="569" spans="1:16" ht="13.5" customHeight="1" x14ac:dyDescent="0.3">
      <c r="A569" s="155">
        <v>0.39583333333333298</v>
      </c>
      <c r="B569" s="154" t="s">
        <v>62</v>
      </c>
      <c r="C569" s="154" t="s">
        <v>62</v>
      </c>
      <c r="D569" s="154" t="s">
        <v>62</v>
      </c>
      <c r="E569" s="154" t="s">
        <v>62</v>
      </c>
      <c r="F569" s="154" t="s">
        <v>62</v>
      </c>
      <c r="G569" s="154" t="s">
        <v>62</v>
      </c>
      <c r="H569" s="154" t="s">
        <v>62</v>
      </c>
      <c r="I569" s="154" t="s">
        <v>62</v>
      </c>
      <c r="J569" s="154" t="s">
        <v>62</v>
      </c>
      <c r="K569" s="154" t="s">
        <v>62</v>
      </c>
      <c r="L569" s="154" t="s">
        <v>62</v>
      </c>
      <c r="M569" s="154" t="s">
        <v>62</v>
      </c>
      <c r="N569" s="154" t="s">
        <v>62</v>
      </c>
      <c r="O569" s="154" t="s">
        <v>62</v>
      </c>
      <c r="P569" s="2"/>
    </row>
    <row r="570" spans="1:16" ht="13.5" customHeight="1" x14ac:dyDescent="0.3">
      <c r="A570" s="155">
        <v>0.40625</v>
      </c>
      <c r="B570" s="154" t="s">
        <v>62</v>
      </c>
      <c r="C570" s="154" t="s">
        <v>62</v>
      </c>
      <c r="D570" s="154" t="s">
        <v>62</v>
      </c>
      <c r="E570" s="154" t="s">
        <v>62</v>
      </c>
      <c r="F570" s="154" t="s">
        <v>62</v>
      </c>
      <c r="G570" s="154" t="s">
        <v>62</v>
      </c>
      <c r="H570" s="154" t="s">
        <v>62</v>
      </c>
      <c r="I570" s="154" t="s">
        <v>62</v>
      </c>
      <c r="J570" s="154" t="s">
        <v>62</v>
      </c>
      <c r="K570" s="154" t="s">
        <v>62</v>
      </c>
      <c r="L570" s="154" t="s">
        <v>62</v>
      </c>
      <c r="M570" s="154" t="s">
        <v>62</v>
      </c>
      <c r="N570" s="154" t="s">
        <v>62</v>
      </c>
      <c r="O570" s="154" t="s">
        <v>62</v>
      </c>
      <c r="P570" s="2"/>
    </row>
    <row r="571" spans="1:16" ht="13.5" customHeight="1" x14ac:dyDescent="0.3">
      <c r="A571" s="155">
        <v>0.41666666666666702</v>
      </c>
      <c r="B571" s="154" t="s">
        <v>62</v>
      </c>
      <c r="C571" s="154" t="s">
        <v>62</v>
      </c>
      <c r="D571" s="154" t="s">
        <v>62</v>
      </c>
      <c r="E571" s="154" t="s">
        <v>62</v>
      </c>
      <c r="F571" s="154" t="s">
        <v>62</v>
      </c>
      <c r="G571" s="154" t="s">
        <v>62</v>
      </c>
      <c r="H571" s="154" t="s">
        <v>62</v>
      </c>
      <c r="I571" s="154" t="s">
        <v>62</v>
      </c>
      <c r="J571" s="154" t="s">
        <v>62</v>
      </c>
      <c r="K571" s="154" t="s">
        <v>62</v>
      </c>
      <c r="L571" s="154" t="s">
        <v>62</v>
      </c>
      <c r="M571" s="154" t="s">
        <v>62</v>
      </c>
      <c r="N571" s="154" t="s">
        <v>62</v>
      </c>
      <c r="O571" s="154" t="s">
        <v>62</v>
      </c>
      <c r="P571" s="2"/>
    </row>
    <row r="572" spans="1:16" ht="13.5" customHeight="1" x14ac:dyDescent="0.3">
      <c r="A572" s="155">
        <v>0.42708333333333298</v>
      </c>
      <c r="B572" s="154" t="s">
        <v>62</v>
      </c>
      <c r="C572" s="154" t="s">
        <v>62</v>
      </c>
      <c r="D572" s="154" t="s">
        <v>62</v>
      </c>
      <c r="E572" s="154" t="s">
        <v>62</v>
      </c>
      <c r="F572" s="154" t="s">
        <v>62</v>
      </c>
      <c r="G572" s="154" t="s">
        <v>62</v>
      </c>
      <c r="H572" s="154" t="s">
        <v>62</v>
      </c>
      <c r="I572" s="154" t="s">
        <v>62</v>
      </c>
      <c r="J572" s="154" t="s">
        <v>62</v>
      </c>
      <c r="K572" s="154" t="s">
        <v>62</v>
      </c>
      <c r="L572" s="154" t="s">
        <v>62</v>
      </c>
      <c r="M572" s="154" t="s">
        <v>62</v>
      </c>
      <c r="N572" s="154" t="s">
        <v>62</v>
      </c>
      <c r="O572" s="154" t="s">
        <v>62</v>
      </c>
      <c r="P572" s="2"/>
    </row>
    <row r="573" spans="1:16" ht="13.5" customHeight="1" x14ac:dyDescent="0.3">
      <c r="A573" s="155">
        <v>0.4375</v>
      </c>
      <c r="B573" s="154" t="s">
        <v>62</v>
      </c>
      <c r="C573" s="154" t="s">
        <v>62</v>
      </c>
      <c r="D573" s="154" t="s">
        <v>62</v>
      </c>
      <c r="E573" s="154" t="s">
        <v>62</v>
      </c>
      <c r="F573" s="154" t="s">
        <v>62</v>
      </c>
      <c r="G573" s="154" t="s">
        <v>62</v>
      </c>
      <c r="H573" s="154" t="s">
        <v>62</v>
      </c>
      <c r="I573" s="154" t="s">
        <v>62</v>
      </c>
      <c r="J573" s="154" t="s">
        <v>62</v>
      </c>
      <c r="K573" s="154" t="s">
        <v>62</v>
      </c>
      <c r="L573" s="154" t="s">
        <v>62</v>
      </c>
      <c r="M573" s="154" t="s">
        <v>62</v>
      </c>
      <c r="N573" s="154" t="s">
        <v>62</v>
      </c>
      <c r="O573" s="154" t="s">
        <v>62</v>
      </c>
      <c r="P573" s="2"/>
    </row>
    <row r="574" spans="1:16" ht="13.5" customHeight="1" x14ac:dyDescent="0.3">
      <c r="A574" s="155">
        <v>0.44791666666666702</v>
      </c>
      <c r="B574" s="154" t="s">
        <v>62</v>
      </c>
      <c r="C574" s="154" t="s">
        <v>62</v>
      </c>
      <c r="D574" s="154" t="s">
        <v>62</v>
      </c>
      <c r="E574" s="154" t="s">
        <v>62</v>
      </c>
      <c r="F574" s="154" t="s">
        <v>62</v>
      </c>
      <c r="G574" s="154" t="s">
        <v>62</v>
      </c>
      <c r="H574" s="154" t="s">
        <v>62</v>
      </c>
      <c r="I574" s="154" t="s">
        <v>62</v>
      </c>
      <c r="J574" s="154" t="s">
        <v>62</v>
      </c>
      <c r="K574" s="154" t="s">
        <v>62</v>
      </c>
      <c r="L574" s="154" t="s">
        <v>62</v>
      </c>
      <c r="M574" s="154" t="s">
        <v>62</v>
      </c>
      <c r="N574" s="154" t="s">
        <v>62</v>
      </c>
      <c r="O574" s="154" t="s">
        <v>62</v>
      </c>
      <c r="P574" s="2"/>
    </row>
    <row r="575" spans="1:16" ht="13.5" customHeight="1" x14ac:dyDescent="0.3">
      <c r="A575" s="155">
        <v>0.45833333333333298</v>
      </c>
      <c r="B575" s="154" t="s">
        <v>62</v>
      </c>
      <c r="C575" s="154" t="s">
        <v>62</v>
      </c>
      <c r="D575" s="154" t="s">
        <v>62</v>
      </c>
      <c r="E575" s="154" t="s">
        <v>62</v>
      </c>
      <c r="F575" s="154" t="s">
        <v>62</v>
      </c>
      <c r="G575" s="154" t="s">
        <v>62</v>
      </c>
      <c r="H575" s="154" t="s">
        <v>62</v>
      </c>
      <c r="I575" s="154" t="s">
        <v>62</v>
      </c>
      <c r="J575" s="154" t="s">
        <v>62</v>
      </c>
      <c r="K575" s="154" t="s">
        <v>62</v>
      </c>
      <c r="L575" s="154" t="s">
        <v>62</v>
      </c>
      <c r="M575" s="154" t="s">
        <v>62</v>
      </c>
      <c r="N575" s="154" t="s">
        <v>62</v>
      </c>
      <c r="O575" s="154" t="s">
        <v>62</v>
      </c>
      <c r="P575" s="2"/>
    </row>
    <row r="576" spans="1:16" ht="13.5" customHeight="1" x14ac:dyDescent="0.3">
      <c r="A576" s="155">
        <v>0.46875</v>
      </c>
      <c r="B576" s="154" t="s">
        <v>62</v>
      </c>
      <c r="C576" s="154" t="s">
        <v>62</v>
      </c>
      <c r="D576" s="154" t="s">
        <v>62</v>
      </c>
      <c r="E576" s="154" t="s">
        <v>62</v>
      </c>
      <c r="F576" s="154" t="s">
        <v>62</v>
      </c>
      <c r="G576" s="154" t="s">
        <v>62</v>
      </c>
      <c r="H576" s="154" t="s">
        <v>62</v>
      </c>
      <c r="I576" s="154" t="s">
        <v>62</v>
      </c>
      <c r="J576" s="154" t="s">
        <v>62</v>
      </c>
      <c r="K576" s="154" t="s">
        <v>62</v>
      </c>
      <c r="L576" s="154" t="s">
        <v>62</v>
      </c>
      <c r="M576" s="154" t="s">
        <v>62</v>
      </c>
      <c r="N576" s="154" t="s">
        <v>62</v>
      </c>
      <c r="O576" s="154" t="s">
        <v>62</v>
      </c>
      <c r="P576" s="2"/>
    </row>
    <row r="577" spans="1:16" ht="13.5" customHeight="1" x14ac:dyDescent="0.3">
      <c r="A577" s="155">
        <v>0.47916666666666702</v>
      </c>
      <c r="B577" s="154" t="s">
        <v>62</v>
      </c>
      <c r="C577" s="154" t="s">
        <v>62</v>
      </c>
      <c r="D577" s="154" t="s">
        <v>62</v>
      </c>
      <c r="E577" s="154" t="s">
        <v>62</v>
      </c>
      <c r="F577" s="154" t="s">
        <v>62</v>
      </c>
      <c r="G577" s="154" t="s">
        <v>62</v>
      </c>
      <c r="H577" s="154" t="s">
        <v>62</v>
      </c>
      <c r="I577" s="154" t="s">
        <v>62</v>
      </c>
      <c r="J577" s="154" t="s">
        <v>62</v>
      </c>
      <c r="K577" s="154" t="s">
        <v>62</v>
      </c>
      <c r="L577" s="154" t="s">
        <v>62</v>
      </c>
      <c r="M577" s="154" t="s">
        <v>62</v>
      </c>
      <c r="N577" s="154" t="s">
        <v>62</v>
      </c>
      <c r="O577" s="154" t="s">
        <v>62</v>
      </c>
      <c r="P577" s="2"/>
    </row>
    <row r="578" spans="1:16" ht="13.5" customHeight="1" x14ac:dyDescent="0.3">
      <c r="A578" s="155">
        <v>0.48958333333333298</v>
      </c>
      <c r="B578" s="154" t="s">
        <v>62</v>
      </c>
      <c r="C578" s="154" t="s">
        <v>62</v>
      </c>
      <c r="D578" s="154" t="s">
        <v>62</v>
      </c>
      <c r="E578" s="154" t="s">
        <v>62</v>
      </c>
      <c r="F578" s="154" t="s">
        <v>62</v>
      </c>
      <c r="G578" s="154" t="s">
        <v>62</v>
      </c>
      <c r="H578" s="154" t="s">
        <v>62</v>
      </c>
      <c r="I578" s="154" t="s">
        <v>62</v>
      </c>
      <c r="J578" s="154" t="s">
        <v>62</v>
      </c>
      <c r="K578" s="154" t="s">
        <v>62</v>
      </c>
      <c r="L578" s="154" t="s">
        <v>62</v>
      </c>
      <c r="M578" s="154" t="s">
        <v>62</v>
      </c>
      <c r="N578" s="154" t="s">
        <v>62</v>
      </c>
      <c r="O578" s="154" t="s">
        <v>62</v>
      </c>
      <c r="P578" s="2"/>
    </row>
    <row r="579" spans="1:16" ht="13.5" customHeight="1" x14ac:dyDescent="0.3">
      <c r="A579" s="155">
        <v>0.5</v>
      </c>
      <c r="B579" s="154" t="s">
        <v>62</v>
      </c>
      <c r="C579" s="154" t="s">
        <v>62</v>
      </c>
      <c r="D579" s="154" t="s">
        <v>62</v>
      </c>
      <c r="E579" s="154" t="s">
        <v>62</v>
      </c>
      <c r="F579" s="154" t="s">
        <v>62</v>
      </c>
      <c r="G579" s="154" t="s">
        <v>62</v>
      </c>
      <c r="H579" s="154" t="s">
        <v>62</v>
      </c>
      <c r="I579" s="154" t="s">
        <v>62</v>
      </c>
      <c r="J579" s="154" t="s">
        <v>62</v>
      </c>
      <c r="K579" s="154" t="s">
        <v>62</v>
      </c>
      <c r="L579" s="154" t="s">
        <v>62</v>
      </c>
      <c r="M579" s="154" t="s">
        <v>62</v>
      </c>
      <c r="N579" s="154" t="s">
        <v>62</v>
      </c>
      <c r="O579" s="154" t="s">
        <v>62</v>
      </c>
      <c r="P579" s="2"/>
    </row>
    <row r="580" spans="1:16" ht="13.5" customHeight="1" x14ac:dyDescent="0.3">
      <c r="A580" s="155">
        <v>0.51041666666666696</v>
      </c>
      <c r="B580" s="154" t="s">
        <v>62</v>
      </c>
      <c r="C580" s="154" t="s">
        <v>62</v>
      </c>
      <c r="D580" s="154" t="s">
        <v>62</v>
      </c>
      <c r="E580" s="154" t="s">
        <v>62</v>
      </c>
      <c r="F580" s="154" t="s">
        <v>62</v>
      </c>
      <c r="G580" s="154" t="s">
        <v>62</v>
      </c>
      <c r="H580" s="154" t="s">
        <v>62</v>
      </c>
      <c r="I580" s="154" t="s">
        <v>62</v>
      </c>
      <c r="J580" s="154" t="s">
        <v>62</v>
      </c>
      <c r="K580" s="154" t="s">
        <v>62</v>
      </c>
      <c r="L580" s="154" t="s">
        <v>62</v>
      </c>
      <c r="M580" s="154" t="s">
        <v>62</v>
      </c>
      <c r="N580" s="154" t="s">
        <v>62</v>
      </c>
      <c r="O580" s="154" t="s">
        <v>62</v>
      </c>
      <c r="P580" s="2"/>
    </row>
    <row r="581" spans="1:16" ht="13.5" customHeight="1" x14ac:dyDescent="0.3">
      <c r="A581" s="155">
        <v>0.52083333333333304</v>
      </c>
      <c r="B581" s="154" t="s">
        <v>62</v>
      </c>
      <c r="C581" s="154" t="s">
        <v>62</v>
      </c>
      <c r="D581" s="154" t="s">
        <v>62</v>
      </c>
      <c r="E581" s="154" t="s">
        <v>62</v>
      </c>
      <c r="F581" s="154" t="s">
        <v>62</v>
      </c>
      <c r="G581" s="154" t="s">
        <v>62</v>
      </c>
      <c r="H581" s="154" t="s">
        <v>62</v>
      </c>
      <c r="I581" s="154" t="s">
        <v>62</v>
      </c>
      <c r="J581" s="154" t="s">
        <v>62</v>
      </c>
      <c r="K581" s="154" t="s">
        <v>62</v>
      </c>
      <c r="L581" s="154" t="s">
        <v>62</v>
      </c>
      <c r="M581" s="154" t="s">
        <v>62</v>
      </c>
      <c r="N581" s="154" t="s">
        <v>62</v>
      </c>
      <c r="O581" s="154" t="s">
        <v>62</v>
      </c>
      <c r="P581" s="2"/>
    </row>
    <row r="582" spans="1:16" ht="13.5" customHeight="1" x14ac:dyDescent="0.3">
      <c r="A582" s="155">
        <v>0.53125</v>
      </c>
      <c r="B582" s="154" t="s">
        <v>62</v>
      </c>
      <c r="C582" s="154" t="s">
        <v>62</v>
      </c>
      <c r="D582" s="154" t="s">
        <v>62</v>
      </c>
      <c r="E582" s="154" t="s">
        <v>62</v>
      </c>
      <c r="F582" s="154" t="s">
        <v>62</v>
      </c>
      <c r="G582" s="154" t="s">
        <v>62</v>
      </c>
      <c r="H582" s="154" t="s">
        <v>62</v>
      </c>
      <c r="I582" s="154" t="s">
        <v>62</v>
      </c>
      <c r="J582" s="154" t="s">
        <v>62</v>
      </c>
      <c r="K582" s="154" t="s">
        <v>62</v>
      </c>
      <c r="L582" s="154" t="s">
        <v>62</v>
      </c>
      <c r="M582" s="154" t="s">
        <v>62</v>
      </c>
      <c r="N582" s="154" t="s">
        <v>62</v>
      </c>
      <c r="O582" s="154" t="s">
        <v>62</v>
      </c>
      <c r="P582" s="2"/>
    </row>
    <row r="583" spans="1:16" ht="13.5" customHeight="1" x14ac:dyDescent="0.3">
      <c r="A583" s="155">
        <v>0.54166666666666696</v>
      </c>
      <c r="B583" s="154" t="s">
        <v>62</v>
      </c>
      <c r="C583" s="154" t="s">
        <v>62</v>
      </c>
      <c r="D583" s="154" t="s">
        <v>62</v>
      </c>
      <c r="E583" s="154" t="s">
        <v>62</v>
      </c>
      <c r="F583" s="154" t="s">
        <v>62</v>
      </c>
      <c r="G583" s="154" t="s">
        <v>62</v>
      </c>
      <c r="H583" s="154" t="s">
        <v>62</v>
      </c>
      <c r="I583" s="154" t="s">
        <v>62</v>
      </c>
      <c r="J583" s="154" t="s">
        <v>62</v>
      </c>
      <c r="K583" s="154" t="s">
        <v>62</v>
      </c>
      <c r="L583" s="154" t="s">
        <v>62</v>
      </c>
      <c r="M583" s="154" t="s">
        <v>62</v>
      </c>
      <c r="N583" s="154" t="s">
        <v>62</v>
      </c>
      <c r="O583" s="154" t="s">
        <v>62</v>
      </c>
      <c r="P583" s="2"/>
    </row>
    <row r="584" spans="1:16" ht="13.5" customHeight="1" x14ac:dyDescent="0.3">
      <c r="A584" s="155">
        <v>0.55208333333333304</v>
      </c>
      <c r="B584" s="154" t="s">
        <v>62</v>
      </c>
      <c r="C584" s="154" t="s">
        <v>62</v>
      </c>
      <c r="D584" s="154" t="s">
        <v>62</v>
      </c>
      <c r="E584" s="154" t="s">
        <v>62</v>
      </c>
      <c r="F584" s="154" t="s">
        <v>62</v>
      </c>
      <c r="G584" s="154" t="s">
        <v>62</v>
      </c>
      <c r="H584" s="154" t="s">
        <v>62</v>
      </c>
      <c r="I584" s="154" t="s">
        <v>62</v>
      </c>
      <c r="J584" s="154" t="s">
        <v>62</v>
      </c>
      <c r="K584" s="154" t="s">
        <v>62</v>
      </c>
      <c r="L584" s="154" t="s">
        <v>62</v>
      </c>
      <c r="M584" s="154" t="s">
        <v>62</v>
      </c>
      <c r="N584" s="154" t="s">
        <v>62</v>
      </c>
      <c r="O584" s="154" t="s">
        <v>62</v>
      </c>
      <c r="P584" s="2"/>
    </row>
    <row r="585" spans="1:16" ht="13.5" customHeight="1" x14ac:dyDescent="0.3">
      <c r="A585" s="155">
        <v>0.5625</v>
      </c>
      <c r="B585" s="154" t="s">
        <v>62</v>
      </c>
      <c r="C585" s="154" t="s">
        <v>62</v>
      </c>
      <c r="D585" s="154" t="s">
        <v>62</v>
      </c>
      <c r="E585" s="154" t="s">
        <v>62</v>
      </c>
      <c r="F585" s="154" t="s">
        <v>62</v>
      </c>
      <c r="G585" s="154" t="s">
        <v>62</v>
      </c>
      <c r="H585" s="154" t="s">
        <v>62</v>
      </c>
      <c r="I585" s="154" t="s">
        <v>62</v>
      </c>
      <c r="J585" s="154" t="s">
        <v>62</v>
      </c>
      <c r="K585" s="154" t="s">
        <v>62</v>
      </c>
      <c r="L585" s="154" t="s">
        <v>62</v>
      </c>
      <c r="M585" s="154" t="s">
        <v>62</v>
      </c>
      <c r="N585" s="154" t="s">
        <v>62</v>
      </c>
      <c r="O585" s="154" t="s">
        <v>62</v>
      </c>
      <c r="P585" s="2"/>
    </row>
    <row r="586" spans="1:16" ht="13.5" customHeight="1" x14ac:dyDescent="0.3">
      <c r="A586" s="155">
        <v>0.57291666666666696</v>
      </c>
      <c r="B586" s="154" t="s">
        <v>62</v>
      </c>
      <c r="C586" s="154" t="s">
        <v>62</v>
      </c>
      <c r="D586" s="154" t="s">
        <v>62</v>
      </c>
      <c r="E586" s="154" t="s">
        <v>62</v>
      </c>
      <c r="F586" s="154" t="s">
        <v>62</v>
      </c>
      <c r="G586" s="154" t="s">
        <v>62</v>
      </c>
      <c r="H586" s="154" t="s">
        <v>62</v>
      </c>
      <c r="I586" s="154" t="s">
        <v>62</v>
      </c>
      <c r="J586" s="154" t="s">
        <v>62</v>
      </c>
      <c r="K586" s="154" t="s">
        <v>62</v>
      </c>
      <c r="L586" s="154" t="s">
        <v>62</v>
      </c>
      <c r="M586" s="154" t="s">
        <v>62</v>
      </c>
      <c r="N586" s="154" t="s">
        <v>62</v>
      </c>
      <c r="O586" s="154" t="s">
        <v>62</v>
      </c>
      <c r="P586" s="2"/>
    </row>
    <row r="587" spans="1:16" ht="13.5" customHeight="1" x14ac:dyDescent="0.3">
      <c r="A587" s="155">
        <v>0.58333333333333304</v>
      </c>
      <c r="B587" s="154" t="s">
        <v>62</v>
      </c>
      <c r="C587" s="154" t="s">
        <v>62</v>
      </c>
      <c r="D587" s="154" t="s">
        <v>62</v>
      </c>
      <c r="E587" s="154" t="s">
        <v>62</v>
      </c>
      <c r="F587" s="154" t="s">
        <v>62</v>
      </c>
      <c r="G587" s="154" t="s">
        <v>62</v>
      </c>
      <c r="H587" s="154" t="s">
        <v>62</v>
      </c>
      <c r="I587" s="154" t="s">
        <v>62</v>
      </c>
      <c r="J587" s="154" t="s">
        <v>62</v>
      </c>
      <c r="K587" s="154" t="s">
        <v>62</v>
      </c>
      <c r="L587" s="154" t="s">
        <v>62</v>
      </c>
      <c r="M587" s="154" t="s">
        <v>62</v>
      </c>
      <c r="N587" s="154" t="s">
        <v>62</v>
      </c>
      <c r="O587" s="154" t="s">
        <v>62</v>
      </c>
      <c r="P587" s="2"/>
    </row>
    <row r="588" spans="1:16" ht="13.5" customHeight="1" x14ac:dyDescent="0.3">
      <c r="A588" s="155">
        <v>0.59375</v>
      </c>
      <c r="B588" s="154" t="s">
        <v>62</v>
      </c>
      <c r="C588" s="154" t="s">
        <v>62</v>
      </c>
      <c r="D588" s="154" t="s">
        <v>62</v>
      </c>
      <c r="E588" s="154" t="s">
        <v>62</v>
      </c>
      <c r="F588" s="154" t="s">
        <v>62</v>
      </c>
      <c r="G588" s="154" t="s">
        <v>62</v>
      </c>
      <c r="H588" s="154" t="s">
        <v>62</v>
      </c>
      <c r="I588" s="154" t="s">
        <v>62</v>
      </c>
      <c r="J588" s="154" t="s">
        <v>62</v>
      </c>
      <c r="K588" s="154" t="s">
        <v>62</v>
      </c>
      <c r="L588" s="154" t="s">
        <v>62</v>
      </c>
      <c r="M588" s="154" t="s">
        <v>62</v>
      </c>
      <c r="N588" s="154" t="s">
        <v>62</v>
      </c>
      <c r="O588" s="154" t="s">
        <v>62</v>
      </c>
      <c r="P588" s="2"/>
    </row>
    <row r="589" spans="1:16" ht="13.5" customHeight="1" x14ac:dyDescent="0.3">
      <c r="A589" s="155">
        <v>0.60416666666666696</v>
      </c>
      <c r="B589" s="154" t="s">
        <v>62</v>
      </c>
      <c r="C589" s="154" t="s">
        <v>62</v>
      </c>
      <c r="D589" s="154" t="s">
        <v>62</v>
      </c>
      <c r="E589" s="154" t="s">
        <v>62</v>
      </c>
      <c r="F589" s="154" t="s">
        <v>62</v>
      </c>
      <c r="G589" s="154" t="s">
        <v>62</v>
      </c>
      <c r="H589" s="154" t="s">
        <v>62</v>
      </c>
      <c r="I589" s="154" t="s">
        <v>62</v>
      </c>
      <c r="J589" s="154" t="s">
        <v>62</v>
      </c>
      <c r="K589" s="154" t="s">
        <v>62</v>
      </c>
      <c r="L589" s="154" t="s">
        <v>62</v>
      </c>
      <c r="M589" s="154" t="s">
        <v>62</v>
      </c>
      <c r="N589" s="154" t="s">
        <v>62</v>
      </c>
      <c r="O589" s="154" t="s">
        <v>62</v>
      </c>
      <c r="P589" s="2"/>
    </row>
    <row r="590" spans="1:16" ht="13.5" customHeight="1" x14ac:dyDescent="0.3">
      <c r="A590" s="155">
        <v>0.61458333333333304</v>
      </c>
      <c r="B590" s="154" t="s">
        <v>62</v>
      </c>
      <c r="C590" s="154" t="s">
        <v>62</v>
      </c>
      <c r="D590" s="154" t="s">
        <v>62</v>
      </c>
      <c r="E590" s="154" t="s">
        <v>62</v>
      </c>
      <c r="F590" s="154" t="s">
        <v>62</v>
      </c>
      <c r="G590" s="154" t="s">
        <v>62</v>
      </c>
      <c r="H590" s="154" t="s">
        <v>62</v>
      </c>
      <c r="I590" s="154" t="s">
        <v>62</v>
      </c>
      <c r="J590" s="154" t="s">
        <v>62</v>
      </c>
      <c r="K590" s="154" t="s">
        <v>62</v>
      </c>
      <c r="L590" s="154" t="s">
        <v>62</v>
      </c>
      <c r="M590" s="154" t="s">
        <v>62</v>
      </c>
      <c r="N590" s="154" t="s">
        <v>62</v>
      </c>
      <c r="O590" s="154" t="s">
        <v>62</v>
      </c>
      <c r="P590" s="2"/>
    </row>
    <row r="591" spans="1:16" ht="13.5" customHeight="1" x14ac:dyDescent="0.3">
      <c r="A591" s="155">
        <v>0.625</v>
      </c>
      <c r="B591" s="154" t="s">
        <v>62</v>
      </c>
      <c r="C591" s="154" t="s">
        <v>62</v>
      </c>
      <c r="D591" s="154" t="s">
        <v>62</v>
      </c>
      <c r="E591" s="154" t="s">
        <v>62</v>
      </c>
      <c r="F591" s="154" t="s">
        <v>62</v>
      </c>
      <c r="G591" s="154" t="s">
        <v>62</v>
      </c>
      <c r="H591" s="154" t="s">
        <v>62</v>
      </c>
      <c r="I591" s="154" t="s">
        <v>62</v>
      </c>
      <c r="J591" s="154" t="s">
        <v>62</v>
      </c>
      <c r="K591" s="154" t="s">
        <v>62</v>
      </c>
      <c r="L591" s="154" t="s">
        <v>62</v>
      </c>
      <c r="M591" s="154" t="s">
        <v>62</v>
      </c>
      <c r="N591" s="154" t="s">
        <v>62</v>
      </c>
      <c r="O591" s="154" t="s">
        <v>62</v>
      </c>
      <c r="P591" s="2"/>
    </row>
    <row r="592" spans="1:16" ht="13.5" customHeight="1" x14ac:dyDescent="0.3">
      <c r="A592" s="155">
        <v>0.63541666666666696</v>
      </c>
      <c r="B592" s="154" t="s">
        <v>62</v>
      </c>
      <c r="C592" s="154" t="s">
        <v>62</v>
      </c>
      <c r="D592" s="154" t="s">
        <v>62</v>
      </c>
      <c r="E592" s="154" t="s">
        <v>62</v>
      </c>
      <c r="F592" s="154" t="s">
        <v>62</v>
      </c>
      <c r="G592" s="154" t="s">
        <v>62</v>
      </c>
      <c r="H592" s="154" t="s">
        <v>62</v>
      </c>
      <c r="I592" s="154" t="s">
        <v>62</v>
      </c>
      <c r="J592" s="154" t="s">
        <v>62</v>
      </c>
      <c r="K592" s="154" t="s">
        <v>62</v>
      </c>
      <c r="L592" s="154" t="s">
        <v>62</v>
      </c>
      <c r="M592" s="154" t="s">
        <v>62</v>
      </c>
      <c r="N592" s="154" t="s">
        <v>62</v>
      </c>
      <c r="O592" s="154" t="s">
        <v>62</v>
      </c>
      <c r="P592" s="2"/>
    </row>
    <row r="593" spans="1:16" ht="13.5" customHeight="1" x14ac:dyDescent="0.3">
      <c r="A593" s="155">
        <v>0.64583333333333304</v>
      </c>
      <c r="B593" s="154" t="s">
        <v>62</v>
      </c>
      <c r="C593" s="154" t="s">
        <v>62</v>
      </c>
      <c r="D593" s="154" t="s">
        <v>62</v>
      </c>
      <c r="E593" s="154" t="s">
        <v>62</v>
      </c>
      <c r="F593" s="154" t="s">
        <v>62</v>
      </c>
      <c r="G593" s="154" t="s">
        <v>62</v>
      </c>
      <c r="H593" s="154" t="s">
        <v>62</v>
      </c>
      <c r="I593" s="154" t="s">
        <v>62</v>
      </c>
      <c r="J593" s="154" t="s">
        <v>62</v>
      </c>
      <c r="K593" s="154" t="s">
        <v>62</v>
      </c>
      <c r="L593" s="154" t="s">
        <v>62</v>
      </c>
      <c r="M593" s="154" t="s">
        <v>62</v>
      </c>
      <c r="N593" s="154" t="s">
        <v>62</v>
      </c>
      <c r="O593" s="154" t="s">
        <v>62</v>
      </c>
      <c r="P593" s="2"/>
    </row>
    <row r="594" spans="1:16" ht="13.5" customHeight="1" x14ac:dyDescent="0.3">
      <c r="A594" s="155">
        <v>0.65625</v>
      </c>
      <c r="B594" s="154" t="s">
        <v>62</v>
      </c>
      <c r="C594" s="154" t="s">
        <v>62</v>
      </c>
      <c r="D594" s="154" t="s">
        <v>62</v>
      </c>
      <c r="E594" s="154" t="s">
        <v>62</v>
      </c>
      <c r="F594" s="154" t="s">
        <v>62</v>
      </c>
      <c r="G594" s="154" t="s">
        <v>62</v>
      </c>
      <c r="H594" s="154" t="s">
        <v>62</v>
      </c>
      <c r="I594" s="154" t="s">
        <v>62</v>
      </c>
      <c r="J594" s="154" t="s">
        <v>62</v>
      </c>
      <c r="K594" s="154" t="s">
        <v>62</v>
      </c>
      <c r="L594" s="154" t="s">
        <v>62</v>
      </c>
      <c r="M594" s="154" t="s">
        <v>62</v>
      </c>
      <c r="N594" s="154" t="s">
        <v>62</v>
      </c>
      <c r="O594" s="154" t="s">
        <v>62</v>
      </c>
      <c r="P594" s="2"/>
    </row>
    <row r="595" spans="1:16" ht="13.5" customHeight="1" x14ac:dyDescent="0.3">
      <c r="A595" s="155">
        <v>0.66666666666666696</v>
      </c>
      <c r="B595" s="154" t="s">
        <v>62</v>
      </c>
      <c r="C595" s="154" t="s">
        <v>62</v>
      </c>
      <c r="D595" s="154" t="s">
        <v>62</v>
      </c>
      <c r="E595" s="154" t="s">
        <v>62</v>
      </c>
      <c r="F595" s="154" t="s">
        <v>62</v>
      </c>
      <c r="G595" s="154" t="s">
        <v>62</v>
      </c>
      <c r="H595" s="154" t="s">
        <v>62</v>
      </c>
      <c r="I595" s="154" t="s">
        <v>62</v>
      </c>
      <c r="J595" s="154" t="s">
        <v>62</v>
      </c>
      <c r="K595" s="154" t="s">
        <v>62</v>
      </c>
      <c r="L595" s="154" t="s">
        <v>62</v>
      </c>
      <c r="M595" s="154" t="s">
        <v>62</v>
      </c>
      <c r="N595" s="154" t="s">
        <v>62</v>
      </c>
      <c r="O595" s="154" t="s">
        <v>62</v>
      </c>
      <c r="P595" s="2"/>
    </row>
    <row r="596" spans="1:16" ht="13.5" customHeight="1" x14ac:dyDescent="0.3">
      <c r="A596" s="155">
        <v>0.67708333333333304</v>
      </c>
      <c r="B596" s="154" t="s">
        <v>62</v>
      </c>
      <c r="C596" s="154" t="s">
        <v>62</v>
      </c>
      <c r="D596" s="154" t="s">
        <v>62</v>
      </c>
      <c r="E596" s="154" t="s">
        <v>62</v>
      </c>
      <c r="F596" s="154" t="s">
        <v>62</v>
      </c>
      <c r="G596" s="154" t="s">
        <v>62</v>
      </c>
      <c r="H596" s="154" t="s">
        <v>62</v>
      </c>
      <c r="I596" s="154" t="s">
        <v>62</v>
      </c>
      <c r="J596" s="154" t="s">
        <v>62</v>
      </c>
      <c r="K596" s="154" t="s">
        <v>62</v>
      </c>
      <c r="L596" s="154" t="s">
        <v>62</v>
      </c>
      <c r="M596" s="154" t="s">
        <v>62</v>
      </c>
      <c r="N596" s="154" t="s">
        <v>62</v>
      </c>
      <c r="O596" s="154" t="s">
        <v>62</v>
      </c>
      <c r="P596" s="2"/>
    </row>
    <row r="597" spans="1:16" ht="13.5" customHeight="1" x14ac:dyDescent="0.3">
      <c r="A597" s="155">
        <v>0.6875</v>
      </c>
      <c r="B597" s="154" t="s">
        <v>62</v>
      </c>
      <c r="C597" s="154" t="s">
        <v>62</v>
      </c>
      <c r="D597" s="154" t="s">
        <v>62</v>
      </c>
      <c r="E597" s="154" t="s">
        <v>62</v>
      </c>
      <c r="F597" s="154" t="s">
        <v>62</v>
      </c>
      <c r="G597" s="154" t="s">
        <v>62</v>
      </c>
      <c r="H597" s="154" t="s">
        <v>62</v>
      </c>
      <c r="I597" s="154" t="s">
        <v>62</v>
      </c>
      <c r="J597" s="154" t="s">
        <v>62</v>
      </c>
      <c r="K597" s="154" t="s">
        <v>62</v>
      </c>
      <c r="L597" s="154" t="s">
        <v>62</v>
      </c>
      <c r="M597" s="154" t="s">
        <v>62</v>
      </c>
      <c r="N597" s="154" t="s">
        <v>62</v>
      </c>
      <c r="O597" s="154" t="s">
        <v>62</v>
      </c>
      <c r="P597" s="2"/>
    </row>
    <row r="598" spans="1:16" ht="13.5" customHeight="1" x14ac:dyDescent="0.3">
      <c r="A598" s="155">
        <v>0.69791666666666696</v>
      </c>
      <c r="B598" s="154" t="s">
        <v>62</v>
      </c>
      <c r="C598" s="154" t="s">
        <v>62</v>
      </c>
      <c r="D598" s="154" t="s">
        <v>62</v>
      </c>
      <c r="E598" s="154" t="s">
        <v>62</v>
      </c>
      <c r="F598" s="154" t="s">
        <v>62</v>
      </c>
      <c r="G598" s="154" t="s">
        <v>62</v>
      </c>
      <c r="H598" s="154" t="s">
        <v>62</v>
      </c>
      <c r="I598" s="154" t="s">
        <v>62</v>
      </c>
      <c r="J598" s="154" t="s">
        <v>62</v>
      </c>
      <c r="K598" s="154" t="s">
        <v>62</v>
      </c>
      <c r="L598" s="154" t="s">
        <v>62</v>
      </c>
      <c r="M598" s="154" t="s">
        <v>62</v>
      </c>
      <c r="N598" s="154" t="s">
        <v>62</v>
      </c>
      <c r="O598" s="154" t="s">
        <v>62</v>
      </c>
      <c r="P598" s="2"/>
    </row>
    <row r="599" spans="1:16" ht="13.5" customHeight="1" x14ac:dyDescent="0.3">
      <c r="A599" s="155">
        <v>0.70833333333333304</v>
      </c>
      <c r="B599" s="154" t="s">
        <v>62</v>
      </c>
      <c r="C599" s="154" t="s">
        <v>62</v>
      </c>
      <c r="D599" s="154" t="s">
        <v>62</v>
      </c>
      <c r="E599" s="154" t="s">
        <v>62</v>
      </c>
      <c r="F599" s="154" t="s">
        <v>62</v>
      </c>
      <c r="G599" s="154" t="s">
        <v>62</v>
      </c>
      <c r="H599" s="154" t="s">
        <v>62</v>
      </c>
      <c r="I599" s="154" t="s">
        <v>62</v>
      </c>
      <c r="J599" s="154" t="s">
        <v>62</v>
      </c>
      <c r="K599" s="154" t="s">
        <v>62</v>
      </c>
      <c r="L599" s="154" t="s">
        <v>62</v>
      </c>
      <c r="M599" s="154" t="s">
        <v>62</v>
      </c>
      <c r="N599" s="154" t="s">
        <v>62</v>
      </c>
      <c r="O599" s="154" t="s">
        <v>62</v>
      </c>
      <c r="P599" s="2"/>
    </row>
    <row r="600" spans="1:16" ht="13.5" customHeight="1" x14ac:dyDescent="0.3">
      <c r="A600" s="155">
        <v>0.71875</v>
      </c>
      <c r="B600" s="154" t="s">
        <v>62</v>
      </c>
      <c r="C600" s="154" t="s">
        <v>62</v>
      </c>
      <c r="D600" s="154" t="s">
        <v>62</v>
      </c>
      <c r="E600" s="154" t="s">
        <v>62</v>
      </c>
      <c r="F600" s="154" t="s">
        <v>62</v>
      </c>
      <c r="G600" s="154" t="s">
        <v>62</v>
      </c>
      <c r="H600" s="154" t="s">
        <v>62</v>
      </c>
      <c r="I600" s="154" t="s">
        <v>62</v>
      </c>
      <c r="J600" s="154" t="s">
        <v>62</v>
      </c>
      <c r="K600" s="154" t="s">
        <v>62</v>
      </c>
      <c r="L600" s="154" t="s">
        <v>62</v>
      </c>
      <c r="M600" s="154" t="s">
        <v>62</v>
      </c>
      <c r="N600" s="154" t="s">
        <v>62</v>
      </c>
      <c r="O600" s="154" t="s">
        <v>62</v>
      </c>
      <c r="P600" s="2"/>
    </row>
    <row r="601" spans="1:16" ht="13.5" customHeight="1" x14ac:dyDescent="0.3">
      <c r="A601" s="155">
        <v>0.72916666666666696</v>
      </c>
      <c r="B601" s="154" t="s">
        <v>62</v>
      </c>
      <c r="C601" s="154" t="s">
        <v>62</v>
      </c>
      <c r="D601" s="154" t="s">
        <v>62</v>
      </c>
      <c r="E601" s="154" t="s">
        <v>62</v>
      </c>
      <c r="F601" s="154" t="s">
        <v>62</v>
      </c>
      <c r="G601" s="154" t="s">
        <v>62</v>
      </c>
      <c r="H601" s="154" t="s">
        <v>62</v>
      </c>
      <c r="I601" s="154" t="s">
        <v>62</v>
      </c>
      <c r="J601" s="154" t="s">
        <v>62</v>
      </c>
      <c r="K601" s="154" t="s">
        <v>62</v>
      </c>
      <c r="L601" s="154" t="s">
        <v>62</v>
      </c>
      <c r="M601" s="154" t="s">
        <v>62</v>
      </c>
      <c r="N601" s="154" t="s">
        <v>62</v>
      </c>
      <c r="O601" s="154" t="s">
        <v>62</v>
      </c>
      <c r="P601" s="2"/>
    </row>
    <row r="602" spans="1:16" ht="13.5" customHeight="1" x14ac:dyDescent="0.3">
      <c r="A602" s="155">
        <v>0.73958333333333304</v>
      </c>
      <c r="B602" s="154" t="s">
        <v>62</v>
      </c>
      <c r="C602" s="154" t="s">
        <v>62</v>
      </c>
      <c r="D602" s="154" t="s">
        <v>62</v>
      </c>
      <c r="E602" s="154" t="s">
        <v>62</v>
      </c>
      <c r="F602" s="154" t="s">
        <v>62</v>
      </c>
      <c r="G602" s="154" t="s">
        <v>62</v>
      </c>
      <c r="H602" s="154" t="s">
        <v>62</v>
      </c>
      <c r="I602" s="154" t="s">
        <v>62</v>
      </c>
      <c r="J602" s="154" t="s">
        <v>62</v>
      </c>
      <c r="K602" s="154" t="s">
        <v>62</v>
      </c>
      <c r="L602" s="154" t="s">
        <v>62</v>
      </c>
      <c r="M602" s="154" t="s">
        <v>62</v>
      </c>
      <c r="N602" s="154" t="s">
        <v>62</v>
      </c>
      <c r="O602" s="154" t="s">
        <v>62</v>
      </c>
      <c r="P602" s="2"/>
    </row>
    <row r="603" spans="1:16" ht="13.5" customHeight="1" x14ac:dyDescent="0.3">
      <c r="A603" s="155">
        <v>0.75</v>
      </c>
      <c r="B603" s="154" t="s">
        <v>62</v>
      </c>
      <c r="C603" s="154" t="s">
        <v>62</v>
      </c>
      <c r="D603" s="154" t="s">
        <v>62</v>
      </c>
      <c r="E603" s="154" t="s">
        <v>62</v>
      </c>
      <c r="F603" s="154" t="s">
        <v>62</v>
      </c>
      <c r="G603" s="154" t="s">
        <v>62</v>
      </c>
      <c r="H603" s="154" t="s">
        <v>62</v>
      </c>
      <c r="I603" s="154" t="s">
        <v>62</v>
      </c>
      <c r="J603" s="154" t="s">
        <v>62</v>
      </c>
      <c r="K603" s="154" t="s">
        <v>62</v>
      </c>
      <c r="L603" s="154" t="s">
        <v>62</v>
      </c>
      <c r="M603" s="154" t="s">
        <v>62</v>
      </c>
      <c r="N603" s="154" t="s">
        <v>62</v>
      </c>
      <c r="O603" s="154" t="s">
        <v>62</v>
      </c>
      <c r="P603" s="2"/>
    </row>
    <row r="604" spans="1:16" ht="13.5" customHeight="1" x14ac:dyDescent="0.3">
      <c r="A604" s="155">
        <v>0.76041666666666696</v>
      </c>
      <c r="B604" s="154" t="s">
        <v>62</v>
      </c>
      <c r="C604" s="154" t="s">
        <v>62</v>
      </c>
      <c r="D604" s="154" t="s">
        <v>62</v>
      </c>
      <c r="E604" s="154" t="s">
        <v>62</v>
      </c>
      <c r="F604" s="154" t="s">
        <v>62</v>
      </c>
      <c r="G604" s="154" t="s">
        <v>62</v>
      </c>
      <c r="H604" s="154" t="s">
        <v>62</v>
      </c>
      <c r="I604" s="154" t="s">
        <v>62</v>
      </c>
      <c r="J604" s="154" t="s">
        <v>62</v>
      </c>
      <c r="K604" s="154" t="s">
        <v>62</v>
      </c>
      <c r="L604" s="154" t="s">
        <v>62</v>
      </c>
      <c r="M604" s="154" t="s">
        <v>62</v>
      </c>
      <c r="N604" s="154" t="s">
        <v>62</v>
      </c>
      <c r="O604" s="154" t="s">
        <v>62</v>
      </c>
      <c r="P604" s="2"/>
    </row>
    <row r="605" spans="1:16" ht="13.5" customHeight="1" x14ac:dyDescent="0.3">
      <c r="A605" s="155">
        <v>0.77083333333333304</v>
      </c>
      <c r="B605" s="154" t="s">
        <v>62</v>
      </c>
      <c r="C605" s="154" t="s">
        <v>62</v>
      </c>
      <c r="D605" s="154" t="s">
        <v>62</v>
      </c>
      <c r="E605" s="154" t="s">
        <v>62</v>
      </c>
      <c r="F605" s="154" t="s">
        <v>62</v>
      </c>
      <c r="G605" s="154" t="s">
        <v>62</v>
      </c>
      <c r="H605" s="154" t="s">
        <v>62</v>
      </c>
      <c r="I605" s="154" t="s">
        <v>62</v>
      </c>
      <c r="J605" s="154" t="s">
        <v>62</v>
      </c>
      <c r="K605" s="154" t="s">
        <v>62</v>
      </c>
      <c r="L605" s="154" t="s">
        <v>62</v>
      </c>
      <c r="M605" s="154" t="s">
        <v>62</v>
      </c>
      <c r="N605" s="154" t="s">
        <v>62</v>
      </c>
      <c r="O605" s="154" t="s">
        <v>62</v>
      </c>
      <c r="P605" s="2"/>
    </row>
    <row r="606" spans="1:16" ht="13.5" customHeight="1" x14ac:dyDescent="0.3">
      <c r="A606" s="155">
        <v>0.78125</v>
      </c>
      <c r="B606" s="154" t="s">
        <v>62</v>
      </c>
      <c r="C606" s="154" t="s">
        <v>62</v>
      </c>
      <c r="D606" s="154" t="s">
        <v>62</v>
      </c>
      <c r="E606" s="154" t="s">
        <v>62</v>
      </c>
      <c r="F606" s="154" t="s">
        <v>62</v>
      </c>
      <c r="G606" s="154" t="s">
        <v>62</v>
      </c>
      <c r="H606" s="154" t="s">
        <v>62</v>
      </c>
      <c r="I606" s="154" t="s">
        <v>62</v>
      </c>
      <c r="J606" s="154" t="s">
        <v>62</v>
      </c>
      <c r="K606" s="154" t="s">
        <v>62</v>
      </c>
      <c r="L606" s="154" t="s">
        <v>62</v>
      </c>
      <c r="M606" s="154" t="s">
        <v>62</v>
      </c>
      <c r="N606" s="154" t="s">
        <v>62</v>
      </c>
      <c r="O606" s="154" t="s">
        <v>62</v>
      </c>
      <c r="P606" s="2"/>
    </row>
    <row r="607" spans="1:16" ht="13.5" customHeight="1" x14ac:dyDescent="0.3">
      <c r="A607" s="155">
        <v>0.79166666666666696</v>
      </c>
      <c r="B607" s="154" t="s">
        <v>62</v>
      </c>
      <c r="C607" s="154" t="s">
        <v>62</v>
      </c>
      <c r="D607" s="154" t="s">
        <v>62</v>
      </c>
      <c r="E607" s="154" t="s">
        <v>62</v>
      </c>
      <c r="F607" s="154" t="s">
        <v>62</v>
      </c>
      <c r="G607" s="154" t="s">
        <v>62</v>
      </c>
      <c r="H607" s="154" t="s">
        <v>62</v>
      </c>
      <c r="I607" s="154" t="s">
        <v>62</v>
      </c>
      <c r="J607" s="154" t="s">
        <v>62</v>
      </c>
      <c r="K607" s="154" t="s">
        <v>62</v>
      </c>
      <c r="L607" s="154" t="s">
        <v>62</v>
      </c>
      <c r="M607" s="154" t="s">
        <v>62</v>
      </c>
      <c r="N607" s="154" t="s">
        <v>62</v>
      </c>
      <c r="O607" s="154" t="s">
        <v>62</v>
      </c>
      <c r="P607" s="2"/>
    </row>
    <row r="608" spans="1:16" ht="13.5" customHeight="1" x14ac:dyDescent="0.3">
      <c r="A608" s="155">
        <v>0.80208333333333304</v>
      </c>
      <c r="B608" s="154" t="s">
        <v>62</v>
      </c>
      <c r="C608" s="154" t="s">
        <v>62</v>
      </c>
      <c r="D608" s="154" t="s">
        <v>62</v>
      </c>
      <c r="E608" s="154" t="s">
        <v>62</v>
      </c>
      <c r="F608" s="154" t="s">
        <v>62</v>
      </c>
      <c r="G608" s="154" t="s">
        <v>62</v>
      </c>
      <c r="H608" s="154" t="s">
        <v>62</v>
      </c>
      <c r="I608" s="154" t="s">
        <v>62</v>
      </c>
      <c r="J608" s="154" t="s">
        <v>62</v>
      </c>
      <c r="K608" s="154" t="s">
        <v>62</v>
      </c>
      <c r="L608" s="154" t="s">
        <v>62</v>
      </c>
      <c r="M608" s="154" t="s">
        <v>62</v>
      </c>
      <c r="N608" s="154" t="s">
        <v>62</v>
      </c>
      <c r="O608" s="154" t="s">
        <v>62</v>
      </c>
      <c r="P608" s="2"/>
    </row>
    <row r="609" spans="1:16" ht="13.5" customHeight="1" x14ac:dyDescent="0.3">
      <c r="A609" s="155">
        <v>0.8125</v>
      </c>
      <c r="B609" s="154" t="s">
        <v>62</v>
      </c>
      <c r="C609" s="154" t="s">
        <v>62</v>
      </c>
      <c r="D609" s="154" t="s">
        <v>62</v>
      </c>
      <c r="E609" s="154" t="s">
        <v>62</v>
      </c>
      <c r="F609" s="154" t="s">
        <v>62</v>
      </c>
      <c r="G609" s="154" t="s">
        <v>62</v>
      </c>
      <c r="H609" s="154" t="s">
        <v>62</v>
      </c>
      <c r="I609" s="154" t="s">
        <v>62</v>
      </c>
      <c r="J609" s="154" t="s">
        <v>62</v>
      </c>
      <c r="K609" s="154" t="s">
        <v>62</v>
      </c>
      <c r="L609" s="154" t="s">
        <v>62</v>
      </c>
      <c r="M609" s="154" t="s">
        <v>62</v>
      </c>
      <c r="N609" s="154" t="s">
        <v>62</v>
      </c>
      <c r="O609" s="154" t="s">
        <v>62</v>
      </c>
      <c r="P609" s="2"/>
    </row>
    <row r="610" spans="1:16" ht="13.5" customHeight="1" x14ac:dyDescent="0.3">
      <c r="A610" s="155">
        <v>0.82291666666666696</v>
      </c>
      <c r="B610" s="154" t="s">
        <v>62</v>
      </c>
      <c r="C610" s="154" t="s">
        <v>62</v>
      </c>
      <c r="D610" s="154" t="s">
        <v>62</v>
      </c>
      <c r="E610" s="154" t="s">
        <v>62</v>
      </c>
      <c r="F610" s="154" t="s">
        <v>62</v>
      </c>
      <c r="G610" s="154" t="s">
        <v>62</v>
      </c>
      <c r="H610" s="154" t="s">
        <v>62</v>
      </c>
      <c r="I610" s="154" t="s">
        <v>62</v>
      </c>
      <c r="J610" s="154" t="s">
        <v>62</v>
      </c>
      <c r="K610" s="154" t="s">
        <v>62</v>
      </c>
      <c r="L610" s="154" t="s">
        <v>62</v>
      </c>
      <c r="M610" s="154" t="s">
        <v>62</v>
      </c>
      <c r="N610" s="154" t="s">
        <v>62</v>
      </c>
      <c r="O610" s="154" t="s">
        <v>62</v>
      </c>
      <c r="P610" s="2"/>
    </row>
    <row r="611" spans="1:16" ht="13.5" customHeight="1" x14ac:dyDescent="0.3">
      <c r="A611" s="155">
        <v>0.83333333333333304</v>
      </c>
      <c r="B611" s="154" t="s">
        <v>62</v>
      </c>
      <c r="C611" s="154" t="s">
        <v>62</v>
      </c>
      <c r="D611" s="154" t="s">
        <v>62</v>
      </c>
      <c r="E611" s="154" t="s">
        <v>62</v>
      </c>
      <c r="F611" s="154" t="s">
        <v>62</v>
      </c>
      <c r="G611" s="154" t="s">
        <v>62</v>
      </c>
      <c r="H611" s="154" t="s">
        <v>62</v>
      </c>
      <c r="I611" s="154" t="s">
        <v>62</v>
      </c>
      <c r="J611" s="154" t="s">
        <v>62</v>
      </c>
      <c r="K611" s="154" t="s">
        <v>62</v>
      </c>
      <c r="L611" s="154" t="s">
        <v>62</v>
      </c>
      <c r="M611" s="154" t="s">
        <v>62</v>
      </c>
      <c r="N611" s="154" t="s">
        <v>62</v>
      </c>
      <c r="O611" s="154" t="s">
        <v>62</v>
      </c>
      <c r="P611" s="2"/>
    </row>
    <row r="612" spans="1:16" ht="13.5" customHeight="1" x14ac:dyDescent="0.3">
      <c r="A612" s="155">
        <v>0.84375</v>
      </c>
      <c r="B612" s="154" t="s">
        <v>62</v>
      </c>
      <c r="C612" s="154" t="s">
        <v>62</v>
      </c>
      <c r="D612" s="154" t="s">
        <v>62</v>
      </c>
      <c r="E612" s="154" t="s">
        <v>62</v>
      </c>
      <c r="F612" s="154" t="s">
        <v>62</v>
      </c>
      <c r="G612" s="154" t="s">
        <v>62</v>
      </c>
      <c r="H612" s="154" t="s">
        <v>62</v>
      </c>
      <c r="I612" s="154" t="s">
        <v>62</v>
      </c>
      <c r="J612" s="154" t="s">
        <v>62</v>
      </c>
      <c r="K612" s="154" t="s">
        <v>62</v>
      </c>
      <c r="L612" s="154" t="s">
        <v>62</v>
      </c>
      <c r="M612" s="154" t="s">
        <v>62</v>
      </c>
      <c r="N612" s="154" t="s">
        <v>62</v>
      </c>
      <c r="O612" s="154" t="s">
        <v>62</v>
      </c>
      <c r="P612" s="2"/>
    </row>
    <row r="613" spans="1:16" ht="13.5" customHeight="1" x14ac:dyDescent="0.3">
      <c r="A613" s="155">
        <v>0.85416666666666696</v>
      </c>
      <c r="B613" s="154" t="s">
        <v>62</v>
      </c>
      <c r="C613" s="154" t="s">
        <v>62</v>
      </c>
      <c r="D613" s="154" t="s">
        <v>62</v>
      </c>
      <c r="E613" s="154" t="s">
        <v>62</v>
      </c>
      <c r="F613" s="154" t="s">
        <v>62</v>
      </c>
      <c r="G613" s="154" t="s">
        <v>62</v>
      </c>
      <c r="H613" s="154" t="s">
        <v>62</v>
      </c>
      <c r="I613" s="154" t="s">
        <v>62</v>
      </c>
      <c r="J613" s="154" t="s">
        <v>62</v>
      </c>
      <c r="K613" s="154" t="s">
        <v>62</v>
      </c>
      <c r="L613" s="154" t="s">
        <v>62</v>
      </c>
      <c r="M613" s="154" t="s">
        <v>62</v>
      </c>
      <c r="N613" s="154" t="s">
        <v>62</v>
      </c>
      <c r="O613" s="154" t="s">
        <v>62</v>
      </c>
      <c r="P613" s="2"/>
    </row>
    <row r="614" spans="1:16" ht="13.5" customHeight="1" x14ac:dyDescent="0.3">
      <c r="A614" s="155">
        <v>0.86458333333333304</v>
      </c>
      <c r="B614" s="154" t="s">
        <v>62</v>
      </c>
      <c r="C614" s="154" t="s">
        <v>62</v>
      </c>
      <c r="D614" s="154" t="s">
        <v>62</v>
      </c>
      <c r="E614" s="154" t="s">
        <v>62</v>
      </c>
      <c r="F614" s="154" t="s">
        <v>62</v>
      </c>
      <c r="G614" s="154" t="s">
        <v>62</v>
      </c>
      <c r="H614" s="154" t="s">
        <v>62</v>
      </c>
      <c r="I614" s="154" t="s">
        <v>62</v>
      </c>
      <c r="J614" s="154" t="s">
        <v>62</v>
      </c>
      <c r="K614" s="154" t="s">
        <v>62</v>
      </c>
      <c r="L614" s="154" t="s">
        <v>62</v>
      </c>
      <c r="M614" s="154" t="s">
        <v>62</v>
      </c>
      <c r="N614" s="154" t="s">
        <v>62</v>
      </c>
      <c r="O614" s="154" t="s">
        <v>62</v>
      </c>
      <c r="P614" s="2"/>
    </row>
    <row r="615" spans="1:16" ht="13.5" customHeight="1" x14ac:dyDescent="0.3">
      <c r="A615" s="155">
        <v>0.875</v>
      </c>
      <c r="B615" s="154" t="s">
        <v>62</v>
      </c>
      <c r="C615" s="154" t="s">
        <v>62</v>
      </c>
      <c r="D615" s="154" t="s">
        <v>62</v>
      </c>
      <c r="E615" s="154" t="s">
        <v>62</v>
      </c>
      <c r="F615" s="154" t="s">
        <v>62</v>
      </c>
      <c r="G615" s="154" t="s">
        <v>62</v>
      </c>
      <c r="H615" s="154" t="s">
        <v>62</v>
      </c>
      <c r="I615" s="154" t="s">
        <v>62</v>
      </c>
      <c r="J615" s="154" t="s">
        <v>62</v>
      </c>
      <c r="K615" s="154" t="s">
        <v>62</v>
      </c>
      <c r="L615" s="154" t="s">
        <v>62</v>
      </c>
      <c r="M615" s="154" t="s">
        <v>62</v>
      </c>
      <c r="N615" s="154" t="s">
        <v>62</v>
      </c>
      <c r="O615" s="154" t="s">
        <v>62</v>
      </c>
      <c r="P615" s="2"/>
    </row>
    <row r="616" spans="1:16" ht="13.5" customHeight="1" x14ac:dyDescent="0.3">
      <c r="A616" s="155">
        <v>0.88541666666666696</v>
      </c>
      <c r="B616" s="154" t="s">
        <v>62</v>
      </c>
      <c r="C616" s="154" t="s">
        <v>62</v>
      </c>
      <c r="D616" s="154" t="s">
        <v>62</v>
      </c>
      <c r="E616" s="154" t="s">
        <v>62</v>
      </c>
      <c r="F616" s="154" t="s">
        <v>62</v>
      </c>
      <c r="G616" s="154" t="s">
        <v>62</v>
      </c>
      <c r="H616" s="154" t="s">
        <v>62</v>
      </c>
      <c r="I616" s="154" t="s">
        <v>62</v>
      </c>
      <c r="J616" s="154" t="s">
        <v>62</v>
      </c>
      <c r="K616" s="154" t="s">
        <v>62</v>
      </c>
      <c r="L616" s="154" t="s">
        <v>62</v>
      </c>
      <c r="M616" s="154" t="s">
        <v>62</v>
      </c>
      <c r="N616" s="154" t="s">
        <v>62</v>
      </c>
      <c r="O616" s="154" t="s">
        <v>62</v>
      </c>
      <c r="P616" s="2"/>
    </row>
    <row r="617" spans="1:16" ht="13.5" customHeight="1" x14ac:dyDescent="0.3">
      <c r="A617" s="155">
        <v>0.89583333333333304</v>
      </c>
      <c r="B617" s="154" t="s">
        <v>62</v>
      </c>
      <c r="C617" s="154" t="s">
        <v>62</v>
      </c>
      <c r="D617" s="154" t="s">
        <v>62</v>
      </c>
      <c r="E617" s="154" t="s">
        <v>62</v>
      </c>
      <c r="F617" s="154" t="s">
        <v>62</v>
      </c>
      <c r="G617" s="154" t="s">
        <v>62</v>
      </c>
      <c r="H617" s="154" t="s">
        <v>62</v>
      </c>
      <c r="I617" s="154" t="s">
        <v>62</v>
      </c>
      <c r="J617" s="154" t="s">
        <v>62</v>
      </c>
      <c r="K617" s="154" t="s">
        <v>62</v>
      </c>
      <c r="L617" s="154" t="s">
        <v>62</v>
      </c>
      <c r="M617" s="154" t="s">
        <v>62</v>
      </c>
      <c r="N617" s="154" t="s">
        <v>62</v>
      </c>
      <c r="O617" s="154" t="s">
        <v>62</v>
      </c>
      <c r="P617" s="2"/>
    </row>
    <row r="618" spans="1:16" ht="13.5" customHeight="1" x14ac:dyDescent="0.3">
      <c r="A618" s="155">
        <v>0.90625</v>
      </c>
      <c r="B618" s="154" t="s">
        <v>62</v>
      </c>
      <c r="C618" s="154" t="s">
        <v>62</v>
      </c>
      <c r="D618" s="154" t="s">
        <v>62</v>
      </c>
      <c r="E618" s="154" t="s">
        <v>62</v>
      </c>
      <c r="F618" s="154" t="s">
        <v>62</v>
      </c>
      <c r="G618" s="154" t="s">
        <v>62</v>
      </c>
      <c r="H618" s="154" t="s">
        <v>62</v>
      </c>
      <c r="I618" s="154" t="s">
        <v>62</v>
      </c>
      <c r="J618" s="154" t="s">
        <v>62</v>
      </c>
      <c r="K618" s="154" t="s">
        <v>62</v>
      </c>
      <c r="L618" s="154" t="s">
        <v>62</v>
      </c>
      <c r="M618" s="154" t="s">
        <v>62</v>
      </c>
      <c r="N618" s="154" t="s">
        <v>62</v>
      </c>
      <c r="O618" s="154" t="s">
        <v>62</v>
      </c>
      <c r="P618" s="2"/>
    </row>
    <row r="619" spans="1:16" ht="13.5" customHeight="1" x14ac:dyDescent="0.3">
      <c r="A619" s="155">
        <v>0.91666666666666696</v>
      </c>
      <c r="B619" s="154" t="s">
        <v>62</v>
      </c>
      <c r="C619" s="154" t="s">
        <v>62</v>
      </c>
      <c r="D619" s="154" t="s">
        <v>62</v>
      </c>
      <c r="E619" s="154" t="s">
        <v>62</v>
      </c>
      <c r="F619" s="154" t="s">
        <v>62</v>
      </c>
      <c r="G619" s="154" t="s">
        <v>62</v>
      </c>
      <c r="H619" s="154" t="s">
        <v>62</v>
      </c>
      <c r="I619" s="154" t="s">
        <v>62</v>
      </c>
      <c r="J619" s="154" t="s">
        <v>62</v>
      </c>
      <c r="K619" s="154" t="s">
        <v>62</v>
      </c>
      <c r="L619" s="154" t="s">
        <v>62</v>
      </c>
      <c r="M619" s="154" t="s">
        <v>62</v>
      </c>
      <c r="N619" s="154" t="s">
        <v>62</v>
      </c>
      <c r="O619" s="154" t="s">
        <v>62</v>
      </c>
      <c r="P619" s="2"/>
    </row>
    <row r="620" spans="1:16" ht="13.5" customHeight="1" x14ac:dyDescent="0.3">
      <c r="A620" s="155">
        <v>0.92708333333333304</v>
      </c>
      <c r="B620" s="154" t="s">
        <v>62</v>
      </c>
      <c r="C620" s="154" t="s">
        <v>62</v>
      </c>
      <c r="D620" s="154" t="s">
        <v>62</v>
      </c>
      <c r="E620" s="154" t="s">
        <v>62</v>
      </c>
      <c r="F620" s="154" t="s">
        <v>62</v>
      </c>
      <c r="G620" s="154" t="s">
        <v>62</v>
      </c>
      <c r="H620" s="154" t="s">
        <v>62</v>
      </c>
      <c r="I620" s="154" t="s">
        <v>62</v>
      </c>
      <c r="J620" s="154" t="s">
        <v>62</v>
      </c>
      <c r="K620" s="154" t="s">
        <v>62</v>
      </c>
      <c r="L620" s="154" t="s">
        <v>62</v>
      </c>
      <c r="M620" s="154" t="s">
        <v>62</v>
      </c>
      <c r="N620" s="154" t="s">
        <v>62</v>
      </c>
      <c r="O620" s="154" t="s">
        <v>62</v>
      </c>
      <c r="P620" s="2"/>
    </row>
    <row r="621" spans="1:16" ht="13.5" customHeight="1" x14ac:dyDescent="0.3">
      <c r="A621" s="155">
        <v>0.9375</v>
      </c>
      <c r="B621" s="154" t="s">
        <v>62</v>
      </c>
      <c r="C621" s="154" t="s">
        <v>62</v>
      </c>
      <c r="D621" s="154" t="s">
        <v>62</v>
      </c>
      <c r="E621" s="154" t="s">
        <v>62</v>
      </c>
      <c r="F621" s="154" t="s">
        <v>62</v>
      </c>
      <c r="G621" s="154" t="s">
        <v>62</v>
      </c>
      <c r="H621" s="154" t="s">
        <v>62</v>
      </c>
      <c r="I621" s="154" t="s">
        <v>62</v>
      </c>
      <c r="J621" s="154" t="s">
        <v>62</v>
      </c>
      <c r="K621" s="154" t="s">
        <v>62</v>
      </c>
      <c r="L621" s="154" t="s">
        <v>62</v>
      </c>
      <c r="M621" s="154" t="s">
        <v>62</v>
      </c>
      <c r="N621" s="154" t="s">
        <v>62</v>
      </c>
      <c r="O621" s="154" t="s">
        <v>62</v>
      </c>
      <c r="P621" s="2"/>
    </row>
    <row r="622" spans="1:16" ht="13.5" customHeight="1" x14ac:dyDescent="0.3">
      <c r="A622" s="155">
        <v>0.94791666666666696</v>
      </c>
      <c r="B622" s="154" t="s">
        <v>62</v>
      </c>
      <c r="C622" s="154" t="s">
        <v>62</v>
      </c>
      <c r="D622" s="154" t="s">
        <v>62</v>
      </c>
      <c r="E622" s="154" t="s">
        <v>62</v>
      </c>
      <c r="F622" s="154" t="s">
        <v>62</v>
      </c>
      <c r="G622" s="154" t="s">
        <v>62</v>
      </c>
      <c r="H622" s="154" t="s">
        <v>62</v>
      </c>
      <c r="I622" s="154" t="s">
        <v>62</v>
      </c>
      <c r="J622" s="154" t="s">
        <v>62</v>
      </c>
      <c r="K622" s="154" t="s">
        <v>62</v>
      </c>
      <c r="L622" s="154" t="s">
        <v>62</v>
      </c>
      <c r="M622" s="154" t="s">
        <v>62</v>
      </c>
      <c r="N622" s="154" t="s">
        <v>62</v>
      </c>
      <c r="O622" s="154" t="s">
        <v>62</v>
      </c>
      <c r="P622" s="2"/>
    </row>
    <row r="623" spans="1:16" ht="13.5" customHeight="1" x14ac:dyDescent="0.3">
      <c r="A623" s="155">
        <v>0.95833333333333304</v>
      </c>
      <c r="B623" s="154" t="s">
        <v>62</v>
      </c>
      <c r="C623" s="154" t="s">
        <v>62</v>
      </c>
      <c r="D623" s="154" t="s">
        <v>62</v>
      </c>
      <c r="E623" s="154" t="s">
        <v>62</v>
      </c>
      <c r="F623" s="154" t="s">
        <v>62</v>
      </c>
      <c r="G623" s="154" t="s">
        <v>62</v>
      </c>
      <c r="H623" s="154" t="s">
        <v>62</v>
      </c>
      <c r="I623" s="154" t="s">
        <v>62</v>
      </c>
      <c r="J623" s="154" t="s">
        <v>62</v>
      </c>
      <c r="K623" s="154" t="s">
        <v>62</v>
      </c>
      <c r="L623" s="154" t="s">
        <v>62</v>
      </c>
      <c r="M623" s="154" t="s">
        <v>62</v>
      </c>
      <c r="N623" s="154" t="s">
        <v>62</v>
      </c>
      <c r="O623" s="154" t="s">
        <v>62</v>
      </c>
      <c r="P623" s="2"/>
    </row>
    <row r="624" spans="1:16" ht="13.5" customHeight="1" x14ac:dyDescent="0.3">
      <c r="A624" s="155">
        <v>0.96875</v>
      </c>
      <c r="B624" s="154" t="s">
        <v>62</v>
      </c>
      <c r="C624" s="154" t="s">
        <v>62</v>
      </c>
      <c r="D624" s="154" t="s">
        <v>62</v>
      </c>
      <c r="E624" s="154" t="s">
        <v>62</v>
      </c>
      <c r="F624" s="154" t="s">
        <v>62</v>
      </c>
      <c r="G624" s="154" t="s">
        <v>62</v>
      </c>
      <c r="H624" s="154" t="s">
        <v>62</v>
      </c>
      <c r="I624" s="154" t="s">
        <v>62</v>
      </c>
      <c r="J624" s="154" t="s">
        <v>62</v>
      </c>
      <c r="K624" s="154" t="s">
        <v>62</v>
      </c>
      <c r="L624" s="154" t="s">
        <v>62</v>
      </c>
      <c r="M624" s="154" t="s">
        <v>62</v>
      </c>
      <c r="N624" s="154" t="s">
        <v>62</v>
      </c>
      <c r="O624" s="154" t="s">
        <v>62</v>
      </c>
      <c r="P624" s="2"/>
    </row>
    <row r="625" spans="1:16" ht="13.5" customHeight="1" x14ac:dyDescent="0.3">
      <c r="A625" s="155">
        <v>0.97916666666666696</v>
      </c>
      <c r="B625" s="154" t="s">
        <v>62</v>
      </c>
      <c r="C625" s="154" t="s">
        <v>62</v>
      </c>
      <c r="D625" s="154" t="s">
        <v>62</v>
      </c>
      <c r="E625" s="154" t="s">
        <v>62</v>
      </c>
      <c r="F625" s="154" t="s">
        <v>62</v>
      </c>
      <c r="G625" s="154" t="s">
        <v>62</v>
      </c>
      <c r="H625" s="154" t="s">
        <v>62</v>
      </c>
      <c r="I625" s="154" t="s">
        <v>62</v>
      </c>
      <c r="J625" s="154" t="s">
        <v>62</v>
      </c>
      <c r="K625" s="154" t="s">
        <v>62</v>
      </c>
      <c r="L625" s="154" t="s">
        <v>62</v>
      </c>
      <c r="M625" s="154" t="s">
        <v>62</v>
      </c>
      <c r="N625" s="154" t="s">
        <v>62</v>
      </c>
      <c r="O625" s="154" t="s">
        <v>62</v>
      </c>
      <c r="P625" s="2"/>
    </row>
    <row r="626" spans="1:16" ht="13.5" customHeight="1" thickBot="1" x14ac:dyDescent="0.35">
      <c r="A626" s="156">
        <v>0.98958333333333304</v>
      </c>
      <c r="B626" s="154" t="s">
        <v>62</v>
      </c>
      <c r="C626" s="154" t="s">
        <v>62</v>
      </c>
      <c r="D626" s="154" t="s">
        <v>62</v>
      </c>
      <c r="E626" s="154" t="s">
        <v>62</v>
      </c>
      <c r="F626" s="154" t="s">
        <v>62</v>
      </c>
      <c r="G626" s="154" t="s">
        <v>62</v>
      </c>
      <c r="H626" s="154" t="s">
        <v>62</v>
      </c>
      <c r="I626" s="154" t="s">
        <v>62</v>
      </c>
      <c r="J626" s="154" t="s">
        <v>62</v>
      </c>
      <c r="K626" s="154" t="s">
        <v>62</v>
      </c>
      <c r="L626" s="154" t="s">
        <v>62</v>
      </c>
      <c r="M626" s="154" t="s">
        <v>62</v>
      </c>
      <c r="N626" s="154" t="s">
        <v>62</v>
      </c>
      <c r="O626" s="154" t="s">
        <v>62</v>
      </c>
      <c r="P626" s="2"/>
    </row>
    <row r="627" spans="1:16" ht="13.5" customHeight="1" thickTop="1" x14ac:dyDescent="0.3">
      <c r="A627" s="157" t="s">
        <v>45</v>
      </c>
      <c r="B627" s="158">
        <f t="shared" ref="B627:M627" si="69">SUM(B559:B606)</f>
        <v>0</v>
      </c>
      <c r="C627" s="158">
        <f t="shared" si="69"/>
        <v>0</v>
      </c>
      <c r="D627" s="158">
        <f t="shared" si="69"/>
        <v>0</v>
      </c>
      <c r="E627" s="158">
        <f t="shared" si="69"/>
        <v>0</v>
      </c>
      <c r="F627" s="158">
        <f t="shared" si="69"/>
        <v>0</v>
      </c>
      <c r="G627" s="158">
        <f t="shared" si="69"/>
        <v>0</v>
      </c>
      <c r="H627" s="158">
        <f t="shared" si="69"/>
        <v>0</v>
      </c>
      <c r="I627" s="158">
        <f t="shared" si="69"/>
        <v>0</v>
      </c>
      <c r="J627" s="158">
        <f t="shared" si="69"/>
        <v>0</v>
      </c>
      <c r="K627" s="158">
        <f t="shared" si="69"/>
        <v>0</v>
      </c>
      <c r="L627" s="158">
        <f t="shared" si="69"/>
        <v>0</v>
      </c>
      <c r="M627" s="158">
        <f t="shared" si="69"/>
        <v>0</v>
      </c>
      <c r="N627" s="159"/>
      <c r="O627" s="159"/>
    </row>
    <row r="628" spans="1:16" ht="13.5" customHeight="1" x14ac:dyDescent="0.3">
      <c r="A628" s="160" t="s">
        <v>46</v>
      </c>
      <c r="B628" s="154">
        <f t="shared" ref="B628:M628" si="70">SUM(B555:B618)</f>
        <v>0</v>
      </c>
      <c r="C628" s="154">
        <f t="shared" si="70"/>
        <v>0</v>
      </c>
      <c r="D628" s="154">
        <f t="shared" si="70"/>
        <v>0</v>
      </c>
      <c r="E628" s="154">
        <f t="shared" si="70"/>
        <v>0</v>
      </c>
      <c r="F628" s="154">
        <f t="shared" si="70"/>
        <v>0</v>
      </c>
      <c r="G628" s="154">
        <f t="shared" si="70"/>
        <v>0</v>
      </c>
      <c r="H628" s="154">
        <f t="shared" si="70"/>
        <v>0</v>
      </c>
      <c r="I628" s="154">
        <f t="shared" si="70"/>
        <v>0</v>
      </c>
      <c r="J628" s="154">
        <f t="shared" si="70"/>
        <v>0</v>
      </c>
      <c r="K628" s="154">
        <f t="shared" si="70"/>
        <v>0</v>
      </c>
      <c r="L628" s="154">
        <f t="shared" si="70"/>
        <v>0</v>
      </c>
      <c r="M628" s="154">
        <f t="shared" si="70"/>
        <v>0</v>
      </c>
      <c r="N628" s="161"/>
      <c r="O628" s="161"/>
    </row>
    <row r="629" spans="1:16" ht="13.5" customHeight="1" x14ac:dyDescent="0.3">
      <c r="A629" s="154" t="s">
        <v>47</v>
      </c>
      <c r="B629" s="154">
        <f t="shared" ref="B629:M629" si="71">SUM(B555:B626)</f>
        <v>0</v>
      </c>
      <c r="C629" s="154">
        <f t="shared" si="71"/>
        <v>0</v>
      </c>
      <c r="D629" s="154">
        <f t="shared" si="71"/>
        <v>0</v>
      </c>
      <c r="E629" s="154">
        <f t="shared" si="71"/>
        <v>0</v>
      </c>
      <c r="F629" s="154">
        <f t="shared" si="71"/>
        <v>0</v>
      </c>
      <c r="G629" s="154">
        <f t="shared" si="71"/>
        <v>0</v>
      </c>
      <c r="H629" s="154">
        <f t="shared" si="71"/>
        <v>0</v>
      </c>
      <c r="I629" s="154">
        <f t="shared" si="71"/>
        <v>0</v>
      </c>
      <c r="J629" s="154">
        <f t="shared" si="71"/>
        <v>0</v>
      </c>
      <c r="K629" s="154">
        <f t="shared" si="71"/>
        <v>0</v>
      </c>
      <c r="L629" s="154">
        <f t="shared" si="71"/>
        <v>0</v>
      </c>
      <c r="M629" s="154">
        <f t="shared" si="71"/>
        <v>0</v>
      </c>
      <c r="N629" s="161"/>
      <c r="O629" s="161"/>
    </row>
    <row r="630" spans="1:16" ht="13.5" customHeight="1" thickBot="1" x14ac:dyDescent="0.35">
      <c r="A630" s="162" t="s">
        <v>48</v>
      </c>
      <c r="B630" s="162">
        <f t="shared" ref="B630:M630" si="72">SUM(B531:B626)</f>
        <v>0</v>
      </c>
      <c r="C630" s="162">
        <f t="shared" si="72"/>
        <v>0</v>
      </c>
      <c r="D630" s="162">
        <f t="shared" si="72"/>
        <v>0</v>
      </c>
      <c r="E630" s="162">
        <f t="shared" si="72"/>
        <v>0</v>
      </c>
      <c r="F630" s="162">
        <f t="shared" si="72"/>
        <v>0</v>
      </c>
      <c r="G630" s="162">
        <f t="shared" si="72"/>
        <v>0</v>
      </c>
      <c r="H630" s="162">
        <f t="shared" si="72"/>
        <v>0</v>
      </c>
      <c r="I630" s="162">
        <f t="shared" si="72"/>
        <v>0</v>
      </c>
      <c r="J630" s="162">
        <f t="shared" si="72"/>
        <v>0</v>
      </c>
      <c r="K630" s="162">
        <f t="shared" si="72"/>
        <v>0</v>
      </c>
      <c r="L630" s="162">
        <f t="shared" si="72"/>
        <v>0</v>
      </c>
      <c r="M630" s="162">
        <f t="shared" si="72"/>
        <v>0</v>
      </c>
      <c r="N630" s="163"/>
      <c r="O630" s="163"/>
    </row>
    <row r="631" spans="1:16" ht="13.5" customHeight="1" thickTop="1" x14ac:dyDescent="0.3">
      <c r="N631" s="164"/>
      <c r="O631" s="164"/>
    </row>
    <row r="632" spans="1:16" ht="13.5" customHeight="1" thickBot="1" x14ac:dyDescent="0.35">
      <c r="A632" s="165" t="s">
        <v>10</v>
      </c>
      <c r="B632" s="166" t="s">
        <v>60</v>
      </c>
      <c r="C632" s="166">
        <f>C528+1</f>
        <v>45725</v>
      </c>
      <c r="D632" s="165"/>
      <c r="E632" s="165"/>
      <c r="F632" s="165"/>
      <c r="G632" s="165"/>
      <c r="H632" s="165"/>
      <c r="I632" s="165"/>
      <c r="J632" s="165"/>
      <c r="K632" s="165"/>
      <c r="L632" s="165"/>
      <c r="M632" s="165"/>
      <c r="N632" s="167"/>
      <c r="O632" s="167"/>
    </row>
    <row r="633" spans="1:16" ht="13.5" customHeight="1" thickTop="1" thickBot="1" x14ac:dyDescent="0.35">
      <c r="A633" s="165"/>
      <c r="B633" s="563" t="s">
        <v>31</v>
      </c>
      <c r="C633" s="563" t="s">
        <v>32</v>
      </c>
      <c r="D633" s="563" t="s">
        <v>33</v>
      </c>
      <c r="E633" s="563" t="s">
        <v>34</v>
      </c>
      <c r="F633" s="563" t="s">
        <v>35</v>
      </c>
      <c r="G633" s="563" t="s">
        <v>36</v>
      </c>
      <c r="H633" s="563" t="s">
        <v>37</v>
      </c>
      <c r="I633" s="563" t="s">
        <v>38</v>
      </c>
      <c r="J633" s="563" t="s">
        <v>39</v>
      </c>
      <c r="K633" s="563" t="s">
        <v>40</v>
      </c>
      <c r="L633" s="563" t="s">
        <v>41</v>
      </c>
      <c r="M633" s="563" t="s">
        <v>42</v>
      </c>
      <c r="N633" s="565" t="s">
        <v>43</v>
      </c>
      <c r="O633" s="565" t="s">
        <v>44</v>
      </c>
    </row>
    <row r="634" spans="1:16" ht="13.5" customHeight="1" thickTop="1" thickBot="1" x14ac:dyDescent="0.35">
      <c r="A634" s="168" t="s">
        <v>51</v>
      </c>
      <c r="B634" s="564"/>
      <c r="C634" s="564"/>
      <c r="D634" s="564"/>
      <c r="E634" s="564"/>
      <c r="F634" s="564"/>
      <c r="G634" s="564"/>
      <c r="H634" s="564"/>
      <c r="I634" s="564"/>
      <c r="J634" s="564"/>
      <c r="K634" s="564"/>
      <c r="L634" s="564"/>
      <c r="M634" s="564"/>
      <c r="N634" s="566"/>
      <c r="O634" s="566"/>
    </row>
    <row r="635" spans="1:16" ht="13.5" customHeight="1" thickTop="1" x14ac:dyDescent="0.3">
      <c r="A635" s="153">
        <v>0</v>
      </c>
      <c r="B635" s="154" t="s">
        <v>62</v>
      </c>
      <c r="C635" s="154" t="s">
        <v>62</v>
      </c>
      <c r="D635" s="154" t="s">
        <v>62</v>
      </c>
      <c r="E635" s="154" t="s">
        <v>62</v>
      </c>
      <c r="F635" s="154" t="s">
        <v>62</v>
      </c>
      <c r="G635" s="154" t="s">
        <v>62</v>
      </c>
      <c r="H635" s="154" t="s">
        <v>62</v>
      </c>
      <c r="I635" s="154" t="s">
        <v>62</v>
      </c>
      <c r="J635" s="154" t="s">
        <v>62</v>
      </c>
      <c r="K635" s="154" t="s">
        <v>62</v>
      </c>
      <c r="L635" s="154" t="s">
        <v>62</v>
      </c>
      <c r="M635" s="154" t="s">
        <v>62</v>
      </c>
      <c r="N635" s="154" t="s">
        <v>62</v>
      </c>
      <c r="O635" s="154" t="s">
        <v>62</v>
      </c>
      <c r="P635" s="2"/>
    </row>
    <row r="636" spans="1:16" ht="13.5" customHeight="1" x14ac:dyDescent="0.3">
      <c r="A636" s="155">
        <v>1.0416666666666666E-2</v>
      </c>
      <c r="B636" s="154" t="s">
        <v>62</v>
      </c>
      <c r="C636" s="154" t="s">
        <v>62</v>
      </c>
      <c r="D636" s="154" t="s">
        <v>62</v>
      </c>
      <c r="E636" s="154" t="s">
        <v>62</v>
      </c>
      <c r="F636" s="154" t="s">
        <v>62</v>
      </c>
      <c r="G636" s="154" t="s">
        <v>62</v>
      </c>
      <c r="H636" s="154" t="s">
        <v>62</v>
      </c>
      <c r="I636" s="154" t="s">
        <v>62</v>
      </c>
      <c r="J636" s="154" t="s">
        <v>62</v>
      </c>
      <c r="K636" s="154" t="s">
        <v>62</v>
      </c>
      <c r="L636" s="154" t="s">
        <v>62</v>
      </c>
      <c r="M636" s="154" t="s">
        <v>62</v>
      </c>
      <c r="N636" s="154" t="s">
        <v>62</v>
      </c>
      <c r="O636" s="154" t="s">
        <v>62</v>
      </c>
      <c r="P636" s="2"/>
    </row>
    <row r="637" spans="1:16" ht="13.5" customHeight="1" x14ac:dyDescent="0.3">
      <c r="A637" s="155">
        <v>2.0833333333333332E-2</v>
      </c>
      <c r="B637" s="154" t="s">
        <v>62</v>
      </c>
      <c r="C637" s="154" t="s">
        <v>62</v>
      </c>
      <c r="D637" s="154" t="s">
        <v>62</v>
      </c>
      <c r="E637" s="154" t="s">
        <v>62</v>
      </c>
      <c r="F637" s="154" t="s">
        <v>62</v>
      </c>
      <c r="G637" s="154" t="s">
        <v>62</v>
      </c>
      <c r="H637" s="154" t="s">
        <v>62</v>
      </c>
      <c r="I637" s="154" t="s">
        <v>62</v>
      </c>
      <c r="J637" s="154" t="s">
        <v>62</v>
      </c>
      <c r="K637" s="154" t="s">
        <v>62</v>
      </c>
      <c r="L637" s="154" t="s">
        <v>62</v>
      </c>
      <c r="M637" s="154" t="s">
        <v>62</v>
      </c>
      <c r="N637" s="154" t="s">
        <v>62</v>
      </c>
      <c r="O637" s="154" t="s">
        <v>62</v>
      </c>
      <c r="P637" s="2"/>
    </row>
    <row r="638" spans="1:16" ht="13.5" customHeight="1" x14ac:dyDescent="0.3">
      <c r="A638" s="155">
        <v>3.125E-2</v>
      </c>
      <c r="B638" s="154" t="s">
        <v>62</v>
      </c>
      <c r="C638" s="154" t="s">
        <v>62</v>
      </c>
      <c r="D638" s="154" t="s">
        <v>62</v>
      </c>
      <c r="E638" s="154" t="s">
        <v>62</v>
      </c>
      <c r="F638" s="154" t="s">
        <v>62</v>
      </c>
      <c r="G638" s="154" t="s">
        <v>62</v>
      </c>
      <c r="H638" s="154" t="s">
        <v>62</v>
      </c>
      <c r="I638" s="154" t="s">
        <v>62</v>
      </c>
      <c r="J638" s="154" t="s">
        <v>62</v>
      </c>
      <c r="K638" s="154" t="s">
        <v>62</v>
      </c>
      <c r="L638" s="154" t="s">
        <v>62</v>
      </c>
      <c r="M638" s="154" t="s">
        <v>62</v>
      </c>
      <c r="N638" s="154" t="s">
        <v>62</v>
      </c>
      <c r="O638" s="154" t="s">
        <v>62</v>
      </c>
      <c r="P638" s="2"/>
    </row>
    <row r="639" spans="1:16" ht="13.5" customHeight="1" x14ac:dyDescent="0.3">
      <c r="A639" s="155">
        <v>4.1666666666666664E-2</v>
      </c>
      <c r="B639" s="154" t="s">
        <v>62</v>
      </c>
      <c r="C639" s="154" t="s">
        <v>62</v>
      </c>
      <c r="D639" s="154" t="s">
        <v>62</v>
      </c>
      <c r="E639" s="154" t="s">
        <v>62</v>
      </c>
      <c r="F639" s="154" t="s">
        <v>62</v>
      </c>
      <c r="G639" s="154" t="s">
        <v>62</v>
      </c>
      <c r="H639" s="154" t="s">
        <v>62</v>
      </c>
      <c r="I639" s="154" t="s">
        <v>62</v>
      </c>
      <c r="J639" s="154" t="s">
        <v>62</v>
      </c>
      <c r="K639" s="154" t="s">
        <v>62</v>
      </c>
      <c r="L639" s="154" t="s">
        <v>62</v>
      </c>
      <c r="M639" s="154" t="s">
        <v>62</v>
      </c>
      <c r="N639" s="154" t="s">
        <v>62</v>
      </c>
      <c r="O639" s="154" t="s">
        <v>62</v>
      </c>
      <c r="P639" s="2"/>
    </row>
    <row r="640" spans="1:16" ht="13.5" customHeight="1" x14ac:dyDescent="0.3">
      <c r="A640" s="155">
        <v>5.2083333333333336E-2</v>
      </c>
      <c r="B640" s="154" t="s">
        <v>62</v>
      </c>
      <c r="C640" s="154" t="s">
        <v>62</v>
      </c>
      <c r="D640" s="154" t="s">
        <v>62</v>
      </c>
      <c r="E640" s="154" t="s">
        <v>62</v>
      </c>
      <c r="F640" s="154" t="s">
        <v>62</v>
      </c>
      <c r="G640" s="154" t="s">
        <v>62</v>
      </c>
      <c r="H640" s="154" t="s">
        <v>62</v>
      </c>
      <c r="I640" s="154" t="s">
        <v>62</v>
      </c>
      <c r="J640" s="154" t="s">
        <v>62</v>
      </c>
      <c r="K640" s="154" t="s">
        <v>62</v>
      </c>
      <c r="L640" s="154" t="s">
        <v>62</v>
      </c>
      <c r="M640" s="154" t="s">
        <v>62</v>
      </c>
      <c r="N640" s="154" t="s">
        <v>62</v>
      </c>
      <c r="O640" s="154" t="s">
        <v>62</v>
      </c>
      <c r="P640" s="2"/>
    </row>
    <row r="641" spans="1:16" ht="13.5" customHeight="1" x14ac:dyDescent="0.3">
      <c r="A641" s="155">
        <v>6.25E-2</v>
      </c>
      <c r="B641" s="154" t="s">
        <v>62</v>
      </c>
      <c r="C641" s="154" t="s">
        <v>62</v>
      </c>
      <c r="D641" s="154" t="s">
        <v>62</v>
      </c>
      <c r="E641" s="154" t="s">
        <v>62</v>
      </c>
      <c r="F641" s="154" t="s">
        <v>62</v>
      </c>
      <c r="G641" s="154" t="s">
        <v>62</v>
      </c>
      <c r="H641" s="154" t="s">
        <v>62</v>
      </c>
      <c r="I641" s="154" t="s">
        <v>62</v>
      </c>
      <c r="J641" s="154" t="s">
        <v>62</v>
      </c>
      <c r="K641" s="154" t="s">
        <v>62</v>
      </c>
      <c r="L641" s="154" t="s">
        <v>62</v>
      </c>
      <c r="M641" s="154" t="s">
        <v>62</v>
      </c>
      <c r="N641" s="154" t="s">
        <v>62</v>
      </c>
      <c r="O641" s="154" t="s">
        <v>62</v>
      </c>
      <c r="P641" s="2"/>
    </row>
    <row r="642" spans="1:16" ht="13.5" customHeight="1" x14ac:dyDescent="0.3">
      <c r="A642" s="155">
        <v>7.2916666666666699E-2</v>
      </c>
      <c r="B642" s="154" t="s">
        <v>62</v>
      </c>
      <c r="C642" s="154" t="s">
        <v>62</v>
      </c>
      <c r="D642" s="154" t="s">
        <v>62</v>
      </c>
      <c r="E642" s="154" t="s">
        <v>62</v>
      </c>
      <c r="F642" s="154" t="s">
        <v>62</v>
      </c>
      <c r="G642" s="154" t="s">
        <v>62</v>
      </c>
      <c r="H642" s="154" t="s">
        <v>62</v>
      </c>
      <c r="I642" s="154" t="s">
        <v>62</v>
      </c>
      <c r="J642" s="154" t="s">
        <v>62</v>
      </c>
      <c r="K642" s="154" t="s">
        <v>62</v>
      </c>
      <c r="L642" s="154" t="s">
        <v>62</v>
      </c>
      <c r="M642" s="154" t="s">
        <v>62</v>
      </c>
      <c r="N642" s="154" t="s">
        <v>62</v>
      </c>
      <c r="O642" s="154" t="s">
        <v>62</v>
      </c>
      <c r="P642" s="2"/>
    </row>
    <row r="643" spans="1:16" ht="13.5" customHeight="1" x14ac:dyDescent="0.3">
      <c r="A643" s="155">
        <v>8.3333333333333301E-2</v>
      </c>
      <c r="B643" s="154" t="s">
        <v>62</v>
      </c>
      <c r="C643" s="154" t="s">
        <v>62</v>
      </c>
      <c r="D643" s="154" t="s">
        <v>62</v>
      </c>
      <c r="E643" s="154" t="s">
        <v>62</v>
      </c>
      <c r="F643" s="154" t="s">
        <v>62</v>
      </c>
      <c r="G643" s="154" t="s">
        <v>62</v>
      </c>
      <c r="H643" s="154" t="s">
        <v>62</v>
      </c>
      <c r="I643" s="154" t="s">
        <v>62</v>
      </c>
      <c r="J643" s="154" t="s">
        <v>62</v>
      </c>
      <c r="K643" s="154" t="s">
        <v>62</v>
      </c>
      <c r="L643" s="154" t="s">
        <v>62</v>
      </c>
      <c r="M643" s="154" t="s">
        <v>62</v>
      </c>
      <c r="N643" s="154" t="s">
        <v>62</v>
      </c>
      <c r="O643" s="154" t="s">
        <v>62</v>
      </c>
      <c r="P643" s="2"/>
    </row>
    <row r="644" spans="1:16" ht="13.5" customHeight="1" x14ac:dyDescent="0.3">
      <c r="A644" s="155">
        <v>9.375E-2</v>
      </c>
      <c r="B644" s="154" t="s">
        <v>62</v>
      </c>
      <c r="C644" s="154" t="s">
        <v>62</v>
      </c>
      <c r="D644" s="154" t="s">
        <v>62</v>
      </c>
      <c r="E644" s="154" t="s">
        <v>62</v>
      </c>
      <c r="F644" s="154" t="s">
        <v>62</v>
      </c>
      <c r="G644" s="154" t="s">
        <v>62</v>
      </c>
      <c r="H644" s="154" t="s">
        <v>62</v>
      </c>
      <c r="I644" s="154" t="s">
        <v>62</v>
      </c>
      <c r="J644" s="154" t="s">
        <v>62</v>
      </c>
      <c r="K644" s="154" t="s">
        <v>62</v>
      </c>
      <c r="L644" s="154" t="s">
        <v>62</v>
      </c>
      <c r="M644" s="154" t="s">
        <v>62</v>
      </c>
      <c r="N644" s="154" t="s">
        <v>62</v>
      </c>
      <c r="O644" s="154" t="s">
        <v>62</v>
      </c>
      <c r="P644" s="2"/>
    </row>
    <row r="645" spans="1:16" ht="13.5" customHeight="1" x14ac:dyDescent="0.3">
      <c r="A645" s="155">
        <v>0.104166666666667</v>
      </c>
      <c r="B645" s="154" t="s">
        <v>62</v>
      </c>
      <c r="C645" s="154" t="s">
        <v>62</v>
      </c>
      <c r="D645" s="154" t="s">
        <v>62</v>
      </c>
      <c r="E645" s="154" t="s">
        <v>62</v>
      </c>
      <c r="F645" s="154" t="s">
        <v>62</v>
      </c>
      <c r="G645" s="154" t="s">
        <v>62</v>
      </c>
      <c r="H645" s="154" t="s">
        <v>62</v>
      </c>
      <c r="I645" s="154" t="s">
        <v>62</v>
      </c>
      <c r="J645" s="154" t="s">
        <v>62</v>
      </c>
      <c r="K645" s="154" t="s">
        <v>62</v>
      </c>
      <c r="L645" s="154" t="s">
        <v>62</v>
      </c>
      <c r="M645" s="154" t="s">
        <v>62</v>
      </c>
      <c r="N645" s="154" t="s">
        <v>62</v>
      </c>
      <c r="O645" s="154" t="s">
        <v>62</v>
      </c>
      <c r="P645" s="2"/>
    </row>
    <row r="646" spans="1:16" ht="13.5" customHeight="1" x14ac:dyDescent="0.3">
      <c r="A646" s="155">
        <v>0.114583333333333</v>
      </c>
      <c r="B646" s="154" t="s">
        <v>62</v>
      </c>
      <c r="C646" s="154" t="s">
        <v>62</v>
      </c>
      <c r="D646" s="154" t="s">
        <v>62</v>
      </c>
      <c r="E646" s="154" t="s">
        <v>62</v>
      </c>
      <c r="F646" s="154" t="s">
        <v>62</v>
      </c>
      <c r="G646" s="154" t="s">
        <v>62</v>
      </c>
      <c r="H646" s="154" t="s">
        <v>62</v>
      </c>
      <c r="I646" s="154" t="s">
        <v>62</v>
      </c>
      <c r="J646" s="154" t="s">
        <v>62</v>
      </c>
      <c r="K646" s="154" t="s">
        <v>62</v>
      </c>
      <c r="L646" s="154" t="s">
        <v>62</v>
      </c>
      <c r="M646" s="154" t="s">
        <v>62</v>
      </c>
      <c r="N646" s="154" t="s">
        <v>62</v>
      </c>
      <c r="O646" s="154" t="s">
        <v>62</v>
      </c>
      <c r="P646" s="2"/>
    </row>
    <row r="647" spans="1:16" ht="13.5" customHeight="1" x14ac:dyDescent="0.3">
      <c r="A647" s="155">
        <v>0.125</v>
      </c>
      <c r="B647" s="154" t="s">
        <v>62</v>
      </c>
      <c r="C647" s="154" t="s">
        <v>62</v>
      </c>
      <c r="D647" s="154" t="s">
        <v>62</v>
      </c>
      <c r="E647" s="154" t="s">
        <v>62</v>
      </c>
      <c r="F647" s="154" t="s">
        <v>62</v>
      </c>
      <c r="G647" s="154" t="s">
        <v>62</v>
      </c>
      <c r="H647" s="154" t="s">
        <v>62</v>
      </c>
      <c r="I647" s="154" t="s">
        <v>62</v>
      </c>
      <c r="J647" s="154" t="s">
        <v>62</v>
      </c>
      <c r="K647" s="154" t="s">
        <v>62</v>
      </c>
      <c r="L647" s="154" t="s">
        <v>62</v>
      </c>
      <c r="M647" s="154" t="s">
        <v>62</v>
      </c>
      <c r="N647" s="154" t="s">
        <v>62</v>
      </c>
      <c r="O647" s="154" t="s">
        <v>62</v>
      </c>
      <c r="P647" s="2"/>
    </row>
    <row r="648" spans="1:16" ht="13.5" customHeight="1" x14ac:dyDescent="0.3">
      <c r="A648" s="155">
        <v>0.13541666666666699</v>
      </c>
      <c r="B648" s="154" t="s">
        <v>62</v>
      </c>
      <c r="C648" s="154" t="s">
        <v>62</v>
      </c>
      <c r="D648" s="154" t="s">
        <v>62</v>
      </c>
      <c r="E648" s="154" t="s">
        <v>62</v>
      </c>
      <c r="F648" s="154" t="s">
        <v>62</v>
      </c>
      <c r="G648" s="154" t="s">
        <v>62</v>
      </c>
      <c r="H648" s="154" t="s">
        <v>62</v>
      </c>
      <c r="I648" s="154" t="s">
        <v>62</v>
      </c>
      <c r="J648" s="154" t="s">
        <v>62</v>
      </c>
      <c r="K648" s="154" t="s">
        <v>62</v>
      </c>
      <c r="L648" s="154" t="s">
        <v>62</v>
      </c>
      <c r="M648" s="154" t="s">
        <v>62</v>
      </c>
      <c r="N648" s="154" t="s">
        <v>62</v>
      </c>
      <c r="O648" s="154" t="s">
        <v>62</v>
      </c>
      <c r="P648" s="2"/>
    </row>
    <row r="649" spans="1:16" ht="13.5" customHeight="1" x14ac:dyDescent="0.3">
      <c r="A649" s="155">
        <v>0.14583333333333301</v>
      </c>
      <c r="B649" s="154" t="s">
        <v>62</v>
      </c>
      <c r="C649" s="154" t="s">
        <v>62</v>
      </c>
      <c r="D649" s="154" t="s">
        <v>62</v>
      </c>
      <c r="E649" s="154" t="s">
        <v>62</v>
      </c>
      <c r="F649" s="154" t="s">
        <v>62</v>
      </c>
      <c r="G649" s="154" t="s">
        <v>62</v>
      </c>
      <c r="H649" s="154" t="s">
        <v>62</v>
      </c>
      <c r="I649" s="154" t="s">
        <v>62</v>
      </c>
      <c r="J649" s="154" t="s">
        <v>62</v>
      </c>
      <c r="K649" s="154" t="s">
        <v>62</v>
      </c>
      <c r="L649" s="154" t="s">
        <v>62</v>
      </c>
      <c r="M649" s="154" t="s">
        <v>62</v>
      </c>
      <c r="N649" s="154" t="s">
        <v>62</v>
      </c>
      <c r="O649" s="154" t="s">
        <v>62</v>
      </c>
      <c r="P649" s="2"/>
    </row>
    <row r="650" spans="1:16" ht="13.5" customHeight="1" x14ac:dyDescent="0.3">
      <c r="A650" s="155">
        <v>0.15625</v>
      </c>
      <c r="B650" s="154" t="s">
        <v>62</v>
      </c>
      <c r="C650" s="154" t="s">
        <v>62</v>
      </c>
      <c r="D650" s="154" t="s">
        <v>62</v>
      </c>
      <c r="E650" s="154" t="s">
        <v>62</v>
      </c>
      <c r="F650" s="154" t="s">
        <v>62</v>
      </c>
      <c r="G650" s="154" t="s">
        <v>62</v>
      </c>
      <c r="H650" s="154" t="s">
        <v>62</v>
      </c>
      <c r="I650" s="154" t="s">
        <v>62</v>
      </c>
      <c r="J650" s="154" t="s">
        <v>62</v>
      </c>
      <c r="K650" s="154" t="s">
        <v>62</v>
      </c>
      <c r="L650" s="154" t="s">
        <v>62</v>
      </c>
      <c r="M650" s="154" t="s">
        <v>62</v>
      </c>
      <c r="N650" s="154" t="s">
        <v>62</v>
      </c>
      <c r="O650" s="154" t="s">
        <v>62</v>
      </c>
      <c r="P650" s="2"/>
    </row>
    <row r="651" spans="1:16" ht="13.5" customHeight="1" x14ac:dyDescent="0.3">
      <c r="A651" s="155">
        <v>0.16666666666666699</v>
      </c>
      <c r="B651" s="154" t="s">
        <v>62</v>
      </c>
      <c r="C651" s="154" t="s">
        <v>62</v>
      </c>
      <c r="D651" s="154" t="s">
        <v>62</v>
      </c>
      <c r="E651" s="154" t="s">
        <v>62</v>
      </c>
      <c r="F651" s="154" t="s">
        <v>62</v>
      </c>
      <c r="G651" s="154" t="s">
        <v>62</v>
      </c>
      <c r="H651" s="154" t="s">
        <v>62</v>
      </c>
      <c r="I651" s="154" t="s">
        <v>62</v>
      </c>
      <c r="J651" s="154" t="s">
        <v>62</v>
      </c>
      <c r="K651" s="154" t="s">
        <v>62</v>
      </c>
      <c r="L651" s="154" t="s">
        <v>62</v>
      </c>
      <c r="M651" s="154" t="s">
        <v>62</v>
      </c>
      <c r="N651" s="154" t="s">
        <v>62</v>
      </c>
      <c r="O651" s="154" t="s">
        <v>62</v>
      </c>
      <c r="P651" s="2"/>
    </row>
    <row r="652" spans="1:16" ht="13.5" customHeight="1" x14ac:dyDescent="0.3">
      <c r="A652" s="155">
        <v>0.17708333333333301</v>
      </c>
      <c r="B652" s="154" t="s">
        <v>62</v>
      </c>
      <c r="C652" s="154" t="s">
        <v>62</v>
      </c>
      <c r="D652" s="154" t="s">
        <v>62</v>
      </c>
      <c r="E652" s="154" t="s">
        <v>62</v>
      </c>
      <c r="F652" s="154" t="s">
        <v>62</v>
      </c>
      <c r="G652" s="154" t="s">
        <v>62</v>
      </c>
      <c r="H652" s="154" t="s">
        <v>62</v>
      </c>
      <c r="I652" s="154" t="s">
        <v>62</v>
      </c>
      <c r="J652" s="154" t="s">
        <v>62</v>
      </c>
      <c r="K652" s="154" t="s">
        <v>62</v>
      </c>
      <c r="L652" s="154" t="s">
        <v>62</v>
      </c>
      <c r="M652" s="154" t="s">
        <v>62</v>
      </c>
      <c r="N652" s="154" t="s">
        <v>62</v>
      </c>
      <c r="O652" s="154" t="s">
        <v>62</v>
      </c>
      <c r="P652" s="2"/>
    </row>
    <row r="653" spans="1:16" ht="13.5" customHeight="1" x14ac:dyDescent="0.3">
      <c r="A653" s="155">
        <v>0.1875</v>
      </c>
      <c r="B653" s="154" t="s">
        <v>62</v>
      </c>
      <c r="C653" s="154" t="s">
        <v>62</v>
      </c>
      <c r="D653" s="154" t="s">
        <v>62</v>
      </c>
      <c r="E653" s="154" t="s">
        <v>62</v>
      </c>
      <c r="F653" s="154" t="s">
        <v>62</v>
      </c>
      <c r="G653" s="154" t="s">
        <v>62</v>
      </c>
      <c r="H653" s="154" t="s">
        <v>62</v>
      </c>
      <c r="I653" s="154" t="s">
        <v>62</v>
      </c>
      <c r="J653" s="154" t="s">
        <v>62</v>
      </c>
      <c r="K653" s="154" t="s">
        <v>62</v>
      </c>
      <c r="L653" s="154" t="s">
        <v>62</v>
      </c>
      <c r="M653" s="154" t="s">
        <v>62</v>
      </c>
      <c r="N653" s="154" t="s">
        <v>62</v>
      </c>
      <c r="O653" s="154" t="s">
        <v>62</v>
      </c>
      <c r="P653" s="2"/>
    </row>
    <row r="654" spans="1:16" ht="13.5" customHeight="1" x14ac:dyDescent="0.3">
      <c r="A654" s="155">
        <v>0.19791666666666699</v>
      </c>
      <c r="B654" s="154" t="s">
        <v>62</v>
      </c>
      <c r="C654" s="154" t="s">
        <v>62</v>
      </c>
      <c r="D654" s="154" t="s">
        <v>62</v>
      </c>
      <c r="E654" s="154" t="s">
        <v>62</v>
      </c>
      <c r="F654" s="154" t="s">
        <v>62</v>
      </c>
      <c r="G654" s="154" t="s">
        <v>62</v>
      </c>
      <c r="H654" s="154" t="s">
        <v>62</v>
      </c>
      <c r="I654" s="154" t="s">
        <v>62</v>
      </c>
      <c r="J654" s="154" t="s">
        <v>62</v>
      </c>
      <c r="K654" s="154" t="s">
        <v>62</v>
      </c>
      <c r="L654" s="154" t="s">
        <v>62</v>
      </c>
      <c r="M654" s="154" t="s">
        <v>62</v>
      </c>
      <c r="N654" s="154" t="s">
        <v>62</v>
      </c>
      <c r="O654" s="154" t="s">
        <v>62</v>
      </c>
      <c r="P654" s="2"/>
    </row>
    <row r="655" spans="1:16" ht="13.5" customHeight="1" x14ac:dyDescent="0.3">
      <c r="A655" s="155">
        <v>0.20833333333333301</v>
      </c>
      <c r="B655" s="154" t="s">
        <v>62</v>
      </c>
      <c r="C655" s="154" t="s">
        <v>62</v>
      </c>
      <c r="D655" s="154" t="s">
        <v>62</v>
      </c>
      <c r="E655" s="154" t="s">
        <v>62</v>
      </c>
      <c r="F655" s="154" t="s">
        <v>62</v>
      </c>
      <c r="G655" s="154" t="s">
        <v>62</v>
      </c>
      <c r="H655" s="154" t="s">
        <v>62</v>
      </c>
      <c r="I655" s="154" t="s">
        <v>62</v>
      </c>
      <c r="J655" s="154" t="s">
        <v>62</v>
      </c>
      <c r="K655" s="154" t="s">
        <v>62</v>
      </c>
      <c r="L655" s="154" t="s">
        <v>62</v>
      </c>
      <c r="M655" s="154" t="s">
        <v>62</v>
      </c>
      <c r="N655" s="154" t="s">
        <v>62</v>
      </c>
      <c r="O655" s="154" t="s">
        <v>62</v>
      </c>
      <c r="P655" s="2"/>
    </row>
    <row r="656" spans="1:16" ht="13.5" customHeight="1" x14ac:dyDescent="0.3">
      <c r="A656" s="155">
        <v>0.21875</v>
      </c>
      <c r="B656" s="154" t="s">
        <v>62</v>
      </c>
      <c r="C656" s="154" t="s">
        <v>62</v>
      </c>
      <c r="D656" s="154" t="s">
        <v>62</v>
      </c>
      <c r="E656" s="154" t="s">
        <v>62</v>
      </c>
      <c r="F656" s="154" t="s">
        <v>62</v>
      </c>
      <c r="G656" s="154" t="s">
        <v>62</v>
      </c>
      <c r="H656" s="154" t="s">
        <v>62</v>
      </c>
      <c r="I656" s="154" t="s">
        <v>62</v>
      </c>
      <c r="J656" s="154" t="s">
        <v>62</v>
      </c>
      <c r="K656" s="154" t="s">
        <v>62</v>
      </c>
      <c r="L656" s="154" t="s">
        <v>62</v>
      </c>
      <c r="M656" s="154" t="s">
        <v>62</v>
      </c>
      <c r="N656" s="154" t="s">
        <v>62</v>
      </c>
      <c r="O656" s="154" t="s">
        <v>62</v>
      </c>
      <c r="P656" s="2"/>
    </row>
    <row r="657" spans="1:16" ht="13.5" customHeight="1" x14ac:dyDescent="0.3">
      <c r="A657" s="155">
        <v>0.22916666666666699</v>
      </c>
      <c r="B657" s="154" t="s">
        <v>62</v>
      </c>
      <c r="C657" s="154" t="s">
        <v>62</v>
      </c>
      <c r="D657" s="154" t="s">
        <v>62</v>
      </c>
      <c r="E657" s="154" t="s">
        <v>62</v>
      </c>
      <c r="F657" s="154" t="s">
        <v>62</v>
      </c>
      <c r="G657" s="154" t="s">
        <v>62</v>
      </c>
      <c r="H657" s="154" t="s">
        <v>62</v>
      </c>
      <c r="I657" s="154" t="s">
        <v>62</v>
      </c>
      <c r="J657" s="154" t="s">
        <v>62</v>
      </c>
      <c r="K657" s="154" t="s">
        <v>62</v>
      </c>
      <c r="L657" s="154" t="s">
        <v>62</v>
      </c>
      <c r="M657" s="154" t="s">
        <v>62</v>
      </c>
      <c r="N657" s="154" t="s">
        <v>62</v>
      </c>
      <c r="O657" s="154" t="s">
        <v>62</v>
      </c>
      <c r="P657" s="2"/>
    </row>
    <row r="658" spans="1:16" ht="13.5" customHeight="1" x14ac:dyDescent="0.3">
      <c r="A658" s="155">
        <v>0.23958333333333301</v>
      </c>
      <c r="B658" s="154" t="s">
        <v>62</v>
      </c>
      <c r="C658" s="154" t="s">
        <v>62</v>
      </c>
      <c r="D658" s="154" t="s">
        <v>62</v>
      </c>
      <c r="E658" s="154" t="s">
        <v>62</v>
      </c>
      <c r="F658" s="154" t="s">
        <v>62</v>
      </c>
      <c r="G658" s="154" t="s">
        <v>62</v>
      </c>
      <c r="H658" s="154" t="s">
        <v>62</v>
      </c>
      <c r="I658" s="154" t="s">
        <v>62</v>
      </c>
      <c r="J658" s="154" t="s">
        <v>62</v>
      </c>
      <c r="K658" s="154" t="s">
        <v>62</v>
      </c>
      <c r="L658" s="154" t="s">
        <v>62</v>
      </c>
      <c r="M658" s="154" t="s">
        <v>62</v>
      </c>
      <c r="N658" s="154" t="s">
        <v>62</v>
      </c>
      <c r="O658" s="154" t="s">
        <v>62</v>
      </c>
      <c r="P658" s="2"/>
    </row>
    <row r="659" spans="1:16" ht="13.5" customHeight="1" x14ac:dyDescent="0.3">
      <c r="A659" s="155">
        <v>0.25</v>
      </c>
      <c r="B659" s="154" t="s">
        <v>62</v>
      </c>
      <c r="C659" s="154" t="s">
        <v>62</v>
      </c>
      <c r="D659" s="154" t="s">
        <v>62</v>
      </c>
      <c r="E659" s="154" t="s">
        <v>62</v>
      </c>
      <c r="F659" s="154" t="s">
        <v>62</v>
      </c>
      <c r="G659" s="154" t="s">
        <v>62</v>
      </c>
      <c r="H659" s="154" t="s">
        <v>62</v>
      </c>
      <c r="I659" s="154" t="s">
        <v>62</v>
      </c>
      <c r="J659" s="154" t="s">
        <v>62</v>
      </c>
      <c r="K659" s="154" t="s">
        <v>62</v>
      </c>
      <c r="L659" s="154" t="s">
        <v>62</v>
      </c>
      <c r="M659" s="154" t="s">
        <v>62</v>
      </c>
      <c r="N659" s="154" t="s">
        <v>62</v>
      </c>
      <c r="O659" s="154" t="s">
        <v>62</v>
      </c>
      <c r="P659" s="2"/>
    </row>
    <row r="660" spans="1:16" ht="13.5" customHeight="1" x14ac:dyDescent="0.3">
      <c r="A660" s="155">
        <v>0.26041666666666702</v>
      </c>
      <c r="B660" s="154" t="s">
        <v>62</v>
      </c>
      <c r="C660" s="154" t="s">
        <v>62</v>
      </c>
      <c r="D660" s="154" t="s">
        <v>62</v>
      </c>
      <c r="E660" s="154" t="s">
        <v>62</v>
      </c>
      <c r="F660" s="154" t="s">
        <v>62</v>
      </c>
      <c r="G660" s="154" t="s">
        <v>62</v>
      </c>
      <c r="H660" s="154" t="s">
        <v>62</v>
      </c>
      <c r="I660" s="154" t="s">
        <v>62</v>
      </c>
      <c r="J660" s="154" t="s">
        <v>62</v>
      </c>
      <c r="K660" s="154" t="s">
        <v>62</v>
      </c>
      <c r="L660" s="154" t="s">
        <v>62</v>
      </c>
      <c r="M660" s="154" t="s">
        <v>62</v>
      </c>
      <c r="N660" s="154" t="s">
        <v>62</v>
      </c>
      <c r="O660" s="154" t="s">
        <v>62</v>
      </c>
      <c r="P660" s="2"/>
    </row>
    <row r="661" spans="1:16" ht="13.5" customHeight="1" x14ac:dyDescent="0.3">
      <c r="A661" s="155">
        <v>0.27083333333333298</v>
      </c>
      <c r="B661" s="154" t="s">
        <v>62</v>
      </c>
      <c r="C661" s="154" t="s">
        <v>62</v>
      </c>
      <c r="D661" s="154" t="s">
        <v>62</v>
      </c>
      <c r="E661" s="154" t="s">
        <v>62</v>
      </c>
      <c r="F661" s="154" t="s">
        <v>62</v>
      </c>
      <c r="G661" s="154" t="s">
        <v>62</v>
      </c>
      <c r="H661" s="154" t="s">
        <v>62</v>
      </c>
      <c r="I661" s="154" t="s">
        <v>62</v>
      </c>
      <c r="J661" s="154" t="s">
        <v>62</v>
      </c>
      <c r="K661" s="154" t="s">
        <v>62</v>
      </c>
      <c r="L661" s="154" t="s">
        <v>62</v>
      </c>
      <c r="M661" s="154" t="s">
        <v>62</v>
      </c>
      <c r="N661" s="154" t="s">
        <v>62</v>
      </c>
      <c r="O661" s="154" t="s">
        <v>62</v>
      </c>
      <c r="P661" s="2"/>
    </row>
    <row r="662" spans="1:16" ht="13.5" customHeight="1" x14ac:dyDescent="0.3">
      <c r="A662" s="155">
        <v>0.28125</v>
      </c>
      <c r="B662" s="154" t="s">
        <v>62</v>
      </c>
      <c r="C662" s="154" t="s">
        <v>62</v>
      </c>
      <c r="D662" s="154" t="s">
        <v>62</v>
      </c>
      <c r="E662" s="154" t="s">
        <v>62</v>
      </c>
      <c r="F662" s="154" t="s">
        <v>62</v>
      </c>
      <c r="G662" s="154" t="s">
        <v>62</v>
      </c>
      <c r="H662" s="154" t="s">
        <v>62</v>
      </c>
      <c r="I662" s="154" t="s">
        <v>62</v>
      </c>
      <c r="J662" s="154" t="s">
        <v>62</v>
      </c>
      <c r="K662" s="154" t="s">
        <v>62</v>
      </c>
      <c r="L662" s="154" t="s">
        <v>62</v>
      </c>
      <c r="M662" s="154" t="s">
        <v>62</v>
      </c>
      <c r="N662" s="154" t="s">
        <v>62</v>
      </c>
      <c r="O662" s="154" t="s">
        <v>62</v>
      </c>
      <c r="P662" s="2"/>
    </row>
    <row r="663" spans="1:16" ht="13.5" customHeight="1" x14ac:dyDescent="0.3">
      <c r="A663" s="155">
        <v>0.29166666666666702</v>
      </c>
      <c r="B663" s="154" t="s">
        <v>62</v>
      </c>
      <c r="C663" s="154" t="s">
        <v>62</v>
      </c>
      <c r="D663" s="154" t="s">
        <v>62</v>
      </c>
      <c r="E663" s="154" t="s">
        <v>62</v>
      </c>
      <c r="F663" s="154" t="s">
        <v>62</v>
      </c>
      <c r="G663" s="154" t="s">
        <v>62</v>
      </c>
      <c r="H663" s="154" t="s">
        <v>62</v>
      </c>
      <c r="I663" s="154" t="s">
        <v>62</v>
      </c>
      <c r="J663" s="154" t="s">
        <v>62</v>
      </c>
      <c r="K663" s="154" t="s">
        <v>62</v>
      </c>
      <c r="L663" s="154" t="s">
        <v>62</v>
      </c>
      <c r="M663" s="154" t="s">
        <v>62</v>
      </c>
      <c r="N663" s="154" t="s">
        <v>62</v>
      </c>
      <c r="O663" s="154" t="s">
        <v>62</v>
      </c>
      <c r="P663" s="2"/>
    </row>
    <row r="664" spans="1:16" ht="13.5" customHeight="1" x14ac:dyDescent="0.3">
      <c r="A664" s="155">
        <v>0.30208333333333298</v>
      </c>
      <c r="B664" s="154" t="s">
        <v>62</v>
      </c>
      <c r="C664" s="154" t="s">
        <v>62</v>
      </c>
      <c r="D664" s="154" t="s">
        <v>62</v>
      </c>
      <c r="E664" s="154" t="s">
        <v>62</v>
      </c>
      <c r="F664" s="154" t="s">
        <v>62</v>
      </c>
      <c r="G664" s="154" t="s">
        <v>62</v>
      </c>
      <c r="H664" s="154" t="s">
        <v>62</v>
      </c>
      <c r="I664" s="154" t="s">
        <v>62</v>
      </c>
      <c r="J664" s="154" t="s">
        <v>62</v>
      </c>
      <c r="K664" s="154" t="s">
        <v>62</v>
      </c>
      <c r="L664" s="154" t="s">
        <v>62</v>
      </c>
      <c r="M664" s="154" t="s">
        <v>62</v>
      </c>
      <c r="N664" s="154" t="s">
        <v>62</v>
      </c>
      <c r="O664" s="154" t="s">
        <v>62</v>
      </c>
      <c r="P664" s="2"/>
    </row>
    <row r="665" spans="1:16" ht="13.5" customHeight="1" x14ac:dyDescent="0.3">
      <c r="A665" s="155">
        <v>0.3125</v>
      </c>
      <c r="B665" s="154" t="s">
        <v>62</v>
      </c>
      <c r="C665" s="154" t="s">
        <v>62</v>
      </c>
      <c r="D665" s="154" t="s">
        <v>62</v>
      </c>
      <c r="E665" s="154" t="s">
        <v>62</v>
      </c>
      <c r="F665" s="154" t="s">
        <v>62</v>
      </c>
      <c r="G665" s="154" t="s">
        <v>62</v>
      </c>
      <c r="H665" s="154" t="s">
        <v>62</v>
      </c>
      <c r="I665" s="154" t="s">
        <v>62</v>
      </c>
      <c r="J665" s="154" t="s">
        <v>62</v>
      </c>
      <c r="K665" s="154" t="s">
        <v>62</v>
      </c>
      <c r="L665" s="154" t="s">
        <v>62</v>
      </c>
      <c r="M665" s="154" t="s">
        <v>62</v>
      </c>
      <c r="N665" s="154" t="s">
        <v>62</v>
      </c>
      <c r="O665" s="154" t="s">
        <v>62</v>
      </c>
      <c r="P665" s="2"/>
    </row>
    <row r="666" spans="1:16" ht="13.5" customHeight="1" x14ac:dyDescent="0.3">
      <c r="A666" s="155">
        <v>0.32291666666666702</v>
      </c>
      <c r="B666" s="154" t="s">
        <v>62</v>
      </c>
      <c r="C666" s="154" t="s">
        <v>62</v>
      </c>
      <c r="D666" s="154" t="s">
        <v>62</v>
      </c>
      <c r="E666" s="154" t="s">
        <v>62</v>
      </c>
      <c r="F666" s="154" t="s">
        <v>62</v>
      </c>
      <c r="G666" s="154" t="s">
        <v>62</v>
      </c>
      <c r="H666" s="154" t="s">
        <v>62</v>
      </c>
      <c r="I666" s="154" t="s">
        <v>62</v>
      </c>
      <c r="J666" s="154" t="s">
        <v>62</v>
      </c>
      <c r="K666" s="154" t="s">
        <v>62</v>
      </c>
      <c r="L666" s="154" t="s">
        <v>62</v>
      </c>
      <c r="M666" s="154" t="s">
        <v>62</v>
      </c>
      <c r="N666" s="154" t="s">
        <v>62</v>
      </c>
      <c r="O666" s="154" t="s">
        <v>62</v>
      </c>
      <c r="P666" s="2"/>
    </row>
    <row r="667" spans="1:16" ht="13.5" customHeight="1" x14ac:dyDescent="0.3">
      <c r="A667" s="155">
        <v>0.33333333333333298</v>
      </c>
      <c r="B667" s="154" t="s">
        <v>62</v>
      </c>
      <c r="C667" s="154" t="s">
        <v>62</v>
      </c>
      <c r="D667" s="154" t="s">
        <v>62</v>
      </c>
      <c r="E667" s="154" t="s">
        <v>62</v>
      </c>
      <c r="F667" s="154" t="s">
        <v>62</v>
      </c>
      <c r="G667" s="154" t="s">
        <v>62</v>
      </c>
      <c r="H667" s="154" t="s">
        <v>62</v>
      </c>
      <c r="I667" s="154" t="s">
        <v>62</v>
      </c>
      <c r="J667" s="154" t="s">
        <v>62</v>
      </c>
      <c r="K667" s="154" t="s">
        <v>62</v>
      </c>
      <c r="L667" s="154" t="s">
        <v>62</v>
      </c>
      <c r="M667" s="154" t="s">
        <v>62</v>
      </c>
      <c r="N667" s="154" t="s">
        <v>62</v>
      </c>
      <c r="O667" s="154" t="s">
        <v>62</v>
      </c>
      <c r="P667" s="2"/>
    </row>
    <row r="668" spans="1:16" ht="13.5" customHeight="1" x14ac:dyDescent="0.3">
      <c r="A668" s="155">
        <v>0.34375</v>
      </c>
      <c r="B668" s="154" t="s">
        <v>62</v>
      </c>
      <c r="C668" s="154" t="s">
        <v>62</v>
      </c>
      <c r="D668" s="154" t="s">
        <v>62</v>
      </c>
      <c r="E668" s="154" t="s">
        <v>62</v>
      </c>
      <c r="F668" s="154" t="s">
        <v>62</v>
      </c>
      <c r="G668" s="154" t="s">
        <v>62</v>
      </c>
      <c r="H668" s="154" t="s">
        <v>62</v>
      </c>
      <c r="I668" s="154" t="s">
        <v>62</v>
      </c>
      <c r="J668" s="154" t="s">
        <v>62</v>
      </c>
      <c r="K668" s="154" t="s">
        <v>62</v>
      </c>
      <c r="L668" s="154" t="s">
        <v>62</v>
      </c>
      <c r="M668" s="154" t="s">
        <v>62</v>
      </c>
      <c r="N668" s="154" t="s">
        <v>62</v>
      </c>
      <c r="O668" s="154" t="s">
        <v>62</v>
      </c>
      <c r="P668" s="2"/>
    </row>
    <row r="669" spans="1:16" ht="13.5" customHeight="1" x14ac:dyDescent="0.3">
      <c r="A669" s="155">
        <v>0.35416666666666702</v>
      </c>
      <c r="B669" s="154" t="s">
        <v>62</v>
      </c>
      <c r="C669" s="154" t="s">
        <v>62</v>
      </c>
      <c r="D669" s="154" t="s">
        <v>62</v>
      </c>
      <c r="E669" s="154" t="s">
        <v>62</v>
      </c>
      <c r="F669" s="154" t="s">
        <v>62</v>
      </c>
      <c r="G669" s="154" t="s">
        <v>62</v>
      </c>
      <c r="H669" s="154" t="s">
        <v>62</v>
      </c>
      <c r="I669" s="154" t="s">
        <v>62</v>
      </c>
      <c r="J669" s="154" t="s">
        <v>62</v>
      </c>
      <c r="K669" s="154" t="s">
        <v>62</v>
      </c>
      <c r="L669" s="154" t="s">
        <v>62</v>
      </c>
      <c r="M669" s="154" t="s">
        <v>62</v>
      </c>
      <c r="N669" s="154" t="s">
        <v>62</v>
      </c>
      <c r="O669" s="154" t="s">
        <v>62</v>
      </c>
      <c r="P669" s="2"/>
    </row>
    <row r="670" spans="1:16" ht="13.5" customHeight="1" x14ac:dyDescent="0.3">
      <c r="A670" s="155">
        <v>0.36458333333333298</v>
      </c>
      <c r="B670" s="154" t="s">
        <v>62</v>
      </c>
      <c r="C670" s="154" t="s">
        <v>62</v>
      </c>
      <c r="D670" s="154" t="s">
        <v>62</v>
      </c>
      <c r="E670" s="154" t="s">
        <v>62</v>
      </c>
      <c r="F670" s="154" t="s">
        <v>62</v>
      </c>
      <c r="G670" s="154" t="s">
        <v>62</v>
      </c>
      <c r="H670" s="154" t="s">
        <v>62</v>
      </c>
      <c r="I670" s="154" t="s">
        <v>62</v>
      </c>
      <c r="J670" s="154" t="s">
        <v>62</v>
      </c>
      <c r="K670" s="154" t="s">
        <v>62</v>
      </c>
      <c r="L670" s="154" t="s">
        <v>62</v>
      </c>
      <c r="M670" s="154" t="s">
        <v>62</v>
      </c>
      <c r="N670" s="154" t="s">
        <v>62</v>
      </c>
      <c r="O670" s="154" t="s">
        <v>62</v>
      </c>
      <c r="P670" s="2"/>
    </row>
    <row r="671" spans="1:16" ht="13.5" customHeight="1" x14ac:dyDescent="0.3">
      <c r="A671" s="155">
        <v>0.375</v>
      </c>
      <c r="B671" s="154">
        <v>3</v>
      </c>
      <c r="C671" s="154">
        <v>1</v>
      </c>
      <c r="D671" s="154">
        <v>0</v>
      </c>
      <c r="E671" s="154">
        <v>2</v>
      </c>
      <c r="F671" s="154">
        <v>0</v>
      </c>
      <c r="G671" s="154">
        <v>0</v>
      </c>
      <c r="H671" s="154">
        <v>0</v>
      </c>
      <c r="I671" s="154">
        <v>0</v>
      </c>
      <c r="J671" s="154">
        <v>0</v>
      </c>
      <c r="K671" s="154">
        <v>0</v>
      </c>
      <c r="L671" s="154">
        <v>0</v>
      </c>
      <c r="M671" s="154">
        <v>0</v>
      </c>
      <c r="N671" s="154">
        <v>15.3</v>
      </c>
      <c r="O671" s="154" t="s">
        <v>263</v>
      </c>
      <c r="P671" s="2"/>
    </row>
    <row r="672" spans="1:16" ht="13.5" customHeight="1" x14ac:dyDescent="0.3">
      <c r="A672" s="155">
        <v>0.38541666666666702</v>
      </c>
      <c r="B672" s="154">
        <v>4</v>
      </c>
      <c r="C672" s="154">
        <v>1</v>
      </c>
      <c r="D672" s="154">
        <v>0</v>
      </c>
      <c r="E672" s="154">
        <v>1</v>
      </c>
      <c r="F672" s="154">
        <v>1</v>
      </c>
      <c r="G672" s="154">
        <v>1</v>
      </c>
      <c r="H672" s="154">
        <v>0</v>
      </c>
      <c r="I672" s="154">
        <v>0</v>
      </c>
      <c r="J672" s="154">
        <v>0</v>
      </c>
      <c r="K672" s="154">
        <v>0</v>
      </c>
      <c r="L672" s="154">
        <v>0</v>
      </c>
      <c r="M672" s="154">
        <v>0</v>
      </c>
      <c r="N672" s="154">
        <v>19.3</v>
      </c>
      <c r="O672" s="154" t="s">
        <v>263</v>
      </c>
      <c r="P672" s="2"/>
    </row>
    <row r="673" spans="1:16" ht="13.5" customHeight="1" x14ac:dyDescent="0.3">
      <c r="A673" s="155">
        <v>0.39583333333333298</v>
      </c>
      <c r="B673" s="154">
        <v>6</v>
      </c>
      <c r="C673" s="154">
        <v>0</v>
      </c>
      <c r="D673" s="154">
        <v>0</v>
      </c>
      <c r="E673" s="154">
        <v>4</v>
      </c>
      <c r="F673" s="154">
        <v>2</v>
      </c>
      <c r="G673" s="154">
        <v>0</v>
      </c>
      <c r="H673" s="154">
        <v>0</v>
      </c>
      <c r="I673" s="154">
        <v>0</v>
      </c>
      <c r="J673" s="154">
        <v>0</v>
      </c>
      <c r="K673" s="154">
        <v>0</v>
      </c>
      <c r="L673" s="154">
        <v>0</v>
      </c>
      <c r="M673" s="154">
        <v>0</v>
      </c>
      <c r="N673" s="154">
        <v>25</v>
      </c>
      <c r="O673" s="154" t="s">
        <v>263</v>
      </c>
      <c r="P673" s="2"/>
    </row>
    <row r="674" spans="1:16" ht="13.5" customHeight="1" x14ac:dyDescent="0.3">
      <c r="A674" s="155">
        <v>0.40625</v>
      </c>
      <c r="B674" s="154">
        <v>4</v>
      </c>
      <c r="C674" s="154">
        <v>0</v>
      </c>
      <c r="D674" s="154">
        <v>0</v>
      </c>
      <c r="E674" s="154">
        <v>3</v>
      </c>
      <c r="F674" s="154">
        <v>1</v>
      </c>
      <c r="G674" s="154">
        <v>0</v>
      </c>
      <c r="H674" s="154">
        <v>0</v>
      </c>
      <c r="I674" s="154">
        <v>0</v>
      </c>
      <c r="J674" s="154">
        <v>0</v>
      </c>
      <c r="K674" s="154">
        <v>0</v>
      </c>
      <c r="L674" s="154">
        <v>0</v>
      </c>
      <c r="M674" s="154">
        <v>0</v>
      </c>
      <c r="N674" s="154">
        <v>22.4</v>
      </c>
      <c r="O674" s="154" t="s">
        <v>263</v>
      </c>
      <c r="P674" s="2"/>
    </row>
    <row r="675" spans="1:16" ht="13.5" customHeight="1" x14ac:dyDescent="0.3">
      <c r="A675" s="155">
        <v>0.41666666666666702</v>
      </c>
      <c r="B675" s="154">
        <v>8</v>
      </c>
      <c r="C675" s="154">
        <v>1</v>
      </c>
      <c r="D675" s="154">
        <v>0</v>
      </c>
      <c r="E675" s="154">
        <v>6</v>
      </c>
      <c r="F675" s="154">
        <v>0</v>
      </c>
      <c r="G675" s="154">
        <v>1</v>
      </c>
      <c r="H675" s="154">
        <v>0</v>
      </c>
      <c r="I675" s="154">
        <v>0</v>
      </c>
      <c r="J675" s="154">
        <v>0</v>
      </c>
      <c r="K675" s="154">
        <v>0</v>
      </c>
      <c r="L675" s="154">
        <v>0</v>
      </c>
      <c r="M675" s="154">
        <v>0</v>
      </c>
      <c r="N675" s="154">
        <v>24.2</v>
      </c>
      <c r="O675" s="154" t="s">
        <v>263</v>
      </c>
      <c r="P675" s="2"/>
    </row>
    <row r="676" spans="1:16" ht="13.5" customHeight="1" x14ac:dyDescent="0.3">
      <c r="A676" s="155">
        <v>0.42708333333333298</v>
      </c>
      <c r="B676" s="154">
        <v>6</v>
      </c>
      <c r="C676" s="154">
        <v>1</v>
      </c>
      <c r="D676" s="154">
        <v>0</v>
      </c>
      <c r="E676" s="154">
        <v>4</v>
      </c>
      <c r="F676" s="154">
        <v>1</v>
      </c>
      <c r="G676" s="154">
        <v>0</v>
      </c>
      <c r="H676" s="154">
        <v>0</v>
      </c>
      <c r="I676" s="154">
        <v>0</v>
      </c>
      <c r="J676" s="154">
        <v>0</v>
      </c>
      <c r="K676" s="154">
        <v>0</v>
      </c>
      <c r="L676" s="154">
        <v>0</v>
      </c>
      <c r="M676" s="154">
        <v>0</v>
      </c>
      <c r="N676" s="154">
        <v>29.7</v>
      </c>
      <c r="O676" s="154" t="s">
        <v>263</v>
      </c>
      <c r="P676" s="2"/>
    </row>
    <row r="677" spans="1:16" ht="13.5" customHeight="1" x14ac:dyDescent="0.3">
      <c r="A677" s="155">
        <v>0.4375</v>
      </c>
      <c r="B677" s="154">
        <v>9</v>
      </c>
      <c r="C677" s="154">
        <v>3</v>
      </c>
      <c r="D677" s="154">
        <v>0</v>
      </c>
      <c r="E677" s="154">
        <v>5</v>
      </c>
      <c r="F677" s="154">
        <v>1</v>
      </c>
      <c r="G677" s="154">
        <v>0</v>
      </c>
      <c r="H677" s="154">
        <v>0</v>
      </c>
      <c r="I677" s="154">
        <v>0</v>
      </c>
      <c r="J677" s="154">
        <v>0</v>
      </c>
      <c r="K677" s="154">
        <v>0</v>
      </c>
      <c r="L677" s="154">
        <v>0</v>
      </c>
      <c r="M677" s="154">
        <v>0</v>
      </c>
      <c r="N677" s="154">
        <v>24</v>
      </c>
      <c r="O677" s="154" t="s">
        <v>263</v>
      </c>
      <c r="P677" s="2"/>
    </row>
    <row r="678" spans="1:16" ht="13.5" customHeight="1" x14ac:dyDescent="0.3">
      <c r="A678" s="155">
        <v>0.44791666666666702</v>
      </c>
      <c r="B678" s="154">
        <v>7</v>
      </c>
      <c r="C678" s="154">
        <v>1</v>
      </c>
      <c r="D678" s="154">
        <v>1</v>
      </c>
      <c r="E678" s="154">
        <v>5</v>
      </c>
      <c r="F678" s="154">
        <v>0</v>
      </c>
      <c r="G678" s="154">
        <v>0</v>
      </c>
      <c r="H678" s="154">
        <v>0</v>
      </c>
      <c r="I678" s="154">
        <v>0</v>
      </c>
      <c r="J678" s="154">
        <v>0</v>
      </c>
      <c r="K678" s="154">
        <v>0</v>
      </c>
      <c r="L678" s="154">
        <v>0</v>
      </c>
      <c r="M678" s="154">
        <v>0</v>
      </c>
      <c r="N678" s="154">
        <v>26.2</v>
      </c>
      <c r="O678" s="154" t="s">
        <v>263</v>
      </c>
      <c r="P678" s="2"/>
    </row>
    <row r="679" spans="1:16" ht="13.5" customHeight="1" x14ac:dyDescent="0.3">
      <c r="A679" s="155">
        <v>0.45833333333333298</v>
      </c>
      <c r="B679" s="154">
        <v>11</v>
      </c>
      <c r="C679" s="154">
        <v>1</v>
      </c>
      <c r="D679" s="154">
        <v>1</v>
      </c>
      <c r="E679" s="154">
        <v>7</v>
      </c>
      <c r="F679" s="154">
        <v>2</v>
      </c>
      <c r="G679" s="154">
        <v>0</v>
      </c>
      <c r="H679" s="154">
        <v>0</v>
      </c>
      <c r="I679" s="154">
        <v>0</v>
      </c>
      <c r="J679" s="154">
        <v>0</v>
      </c>
      <c r="K679" s="154">
        <v>0</v>
      </c>
      <c r="L679" s="154">
        <v>0</v>
      </c>
      <c r="M679" s="154">
        <v>0</v>
      </c>
      <c r="N679" s="154">
        <v>25.1</v>
      </c>
      <c r="O679" s="154">
        <v>36.1</v>
      </c>
      <c r="P679" s="2"/>
    </row>
    <row r="680" spans="1:16" ht="13.5" customHeight="1" x14ac:dyDescent="0.3">
      <c r="A680" s="155">
        <v>0.46875</v>
      </c>
      <c r="B680" s="154">
        <v>7</v>
      </c>
      <c r="C680" s="154">
        <v>0</v>
      </c>
      <c r="D680" s="154">
        <v>0</v>
      </c>
      <c r="E680" s="154">
        <v>5</v>
      </c>
      <c r="F680" s="154">
        <v>1</v>
      </c>
      <c r="G680" s="154">
        <v>1</v>
      </c>
      <c r="H680" s="154">
        <v>0</v>
      </c>
      <c r="I680" s="154">
        <v>0</v>
      </c>
      <c r="J680" s="154">
        <v>0</v>
      </c>
      <c r="K680" s="154">
        <v>0</v>
      </c>
      <c r="L680" s="154">
        <v>0</v>
      </c>
      <c r="M680" s="154">
        <v>0</v>
      </c>
      <c r="N680" s="154">
        <v>25.9</v>
      </c>
      <c r="O680" s="154" t="s">
        <v>263</v>
      </c>
      <c r="P680" s="2"/>
    </row>
    <row r="681" spans="1:16" ht="13.5" customHeight="1" x14ac:dyDescent="0.3">
      <c r="A681" s="155">
        <v>0.47916666666666702</v>
      </c>
      <c r="B681" s="154">
        <v>2</v>
      </c>
      <c r="C681" s="154">
        <v>0</v>
      </c>
      <c r="D681" s="154">
        <v>0</v>
      </c>
      <c r="E681" s="154">
        <v>2</v>
      </c>
      <c r="F681" s="154">
        <v>0</v>
      </c>
      <c r="G681" s="154">
        <v>0</v>
      </c>
      <c r="H681" s="154">
        <v>0</v>
      </c>
      <c r="I681" s="154">
        <v>0</v>
      </c>
      <c r="J681" s="154">
        <v>0</v>
      </c>
      <c r="K681" s="154">
        <v>0</v>
      </c>
      <c r="L681" s="154">
        <v>0</v>
      </c>
      <c r="M681" s="154">
        <v>0</v>
      </c>
      <c r="N681" s="154">
        <v>27.9</v>
      </c>
      <c r="O681" s="154" t="s">
        <v>263</v>
      </c>
      <c r="P681" s="2"/>
    </row>
    <row r="682" spans="1:16" ht="13.5" customHeight="1" x14ac:dyDescent="0.3">
      <c r="A682" s="155">
        <v>0.48958333333333298</v>
      </c>
      <c r="B682" s="154">
        <v>4</v>
      </c>
      <c r="C682" s="154">
        <v>1</v>
      </c>
      <c r="D682" s="154">
        <v>0</v>
      </c>
      <c r="E682" s="154">
        <v>3</v>
      </c>
      <c r="F682" s="154">
        <v>0</v>
      </c>
      <c r="G682" s="154">
        <v>0</v>
      </c>
      <c r="H682" s="154">
        <v>0</v>
      </c>
      <c r="I682" s="154">
        <v>0</v>
      </c>
      <c r="J682" s="154">
        <v>0</v>
      </c>
      <c r="K682" s="154">
        <v>0</v>
      </c>
      <c r="L682" s="154">
        <v>0</v>
      </c>
      <c r="M682" s="154">
        <v>0</v>
      </c>
      <c r="N682" s="154">
        <v>20.2</v>
      </c>
      <c r="O682" s="154" t="s">
        <v>263</v>
      </c>
      <c r="P682" s="2"/>
    </row>
    <row r="683" spans="1:16" ht="13.5" customHeight="1" x14ac:dyDescent="0.3">
      <c r="A683" s="155">
        <v>0.5</v>
      </c>
      <c r="B683" s="154">
        <v>3</v>
      </c>
      <c r="C683" s="154">
        <v>0</v>
      </c>
      <c r="D683" s="154">
        <v>0</v>
      </c>
      <c r="E683" s="154">
        <v>3</v>
      </c>
      <c r="F683" s="154">
        <v>0</v>
      </c>
      <c r="G683" s="154">
        <v>0</v>
      </c>
      <c r="H683" s="154">
        <v>0</v>
      </c>
      <c r="I683" s="154">
        <v>0</v>
      </c>
      <c r="J683" s="154">
        <v>0</v>
      </c>
      <c r="K683" s="154">
        <v>0</v>
      </c>
      <c r="L683" s="154">
        <v>0</v>
      </c>
      <c r="M683" s="154">
        <v>0</v>
      </c>
      <c r="N683" s="154">
        <v>25.1</v>
      </c>
      <c r="O683" s="154" t="s">
        <v>263</v>
      </c>
      <c r="P683" s="2"/>
    </row>
    <row r="684" spans="1:16" ht="13.5" customHeight="1" x14ac:dyDescent="0.3">
      <c r="A684" s="155">
        <v>0.51041666666666696</v>
      </c>
      <c r="B684" s="154">
        <v>4</v>
      </c>
      <c r="C684" s="154">
        <v>0</v>
      </c>
      <c r="D684" s="154">
        <v>0</v>
      </c>
      <c r="E684" s="154">
        <v>2</v>
      </c>
      <c r="F684" s="154">
        <v>0</v>
      </c>
      <c r="G684" s="154">
        <v>2</v>
      </c>
      <c r="H684" s="154">
        <v>0</v>
      </c>
      <c r="I684" s="154">
        <v>0</v>
      </c>
      <c r="J684" s="154">
        <v>0</v>
      </c>
      <c r="K684" s="154">
        <v>0</v>
      </c>
      <c r="L684" s="154">
        <v>0</v>
      </c>
      <c r="M684" s="154">
        <v>0</v>
      </c>
      <c r="N684" s="154">
        <v>26.4</v>
      </c>
      <c r="O684" s="154" t="s">
        <v>263</v>
      </c>
      <c r="P684" s="2"/>
    </row>
    <row r="685" spans="1:16" ht="13.5" customHeight="1" x14ac:dyDescent="0.3">
      <c r="A685" s="155">
        <v>0.52083333333333304</v>
      </c>
      <c r="B685" s="154">
        <v>10</v>
      </c>
      <c r="C685" s="154">
        <v>2</v>
      </c>
      <c r="D685" s="154">
        <v>1</v>
      </c>
      <c r="E685" s="154">
        <v>6</v>
      </c>
      <c r="F685" s="154">
        <v>1</v>
      </c>
      <c r="G685" s="154">
        <v>0</v>
      </c>
      <c r="H685" s="154">
        <v>0</v>
      </c>
      <c r="I685" s="154">
        <v>0</v>
      </c>
      <c r="J685" s="154">
        <v>0</v>
      </c>
      <c r="K685" s="154">
        <v>0</v>
      </c>
      <c r="L685" s="154">
        <v>0</v>
      </c>
      <c r="M685" s="154">
        <v>0</v>
      </c>
      <c r="N685" s="154">
        <v>19.399999999999999</v>
      </c>
      <c r="O685" s="154" t="s">
        <v>263</v>
      </c>
      <c r="P685" s="2"/>
    </row>
    <row r="686" spans="1:16" ht="13.5" customHeight="1" x14ac:dyDescent="0.3">
      <c r="A686" s="155">
        <v>0.53125</v>
      </c>
      <c r="B686" s="154">
        <v>6</v>
      </c>
      <c r="C686" s="154">
        <v>0</v>
      </c>
      <c r="D686" s="154">
        <v>1</v>
      </c>
      <c r="E686" s="154">
        <v>4</v>
      </c>
      <c r="F686" s="154">
        <v>0</v>
      </c>
      <c r="G686" s="154">
        <v>0</v>
      </c>
      <c r="H686" s="154">
        <v>1</v>
      </c>
      <c r="I686" s="154">
        <v>0</v>
      </c>
      <c r="J686" s="154">
        <v>0</v>
      </c>
      <c r="K686" s="154">
        <v>0</v>
      </c>
      <c r="L686" s="154">
        <v>0</v>
      </c>
      <c r="M686" s="154">
        <v>0</v>
      </c>
      <c r="N686" s="154">
        <v>22</v>
      </c>
      <c r="O686" s="154" t="s">
        <v>263</v>
      </c>
      <c r="P686" s="2"/>
    </row>
    <row r="687" spans="1:16" ht="13.5" customHeight="1" x14ac:dyDescent="0.3">
      <c r="A687" s="155">
        <v>0.54166666666666696</v>
      </c>
      <c r="B687" s="154">
        <v>7</v>
      </c>
      <c r="C687" s="154">
        <v>0</v>
      </c>
      <c r="D687" s="154">
        <v>0</v>
      </c>
      <c r="E687" s="154">
        <v>7</v>
      </c>
      <c r="F687" s="154">
        <v>0</v>
      </c>
      <c r="G687" s="154">
        <v>0</v>
      </c>
      <c r="H687" s="154">
        <v>0</v>
      </c>
      <c r="I687" s="154">
        <v>0</v>
      </c>
      <c r="J687" s="154">
        <v>0</v>
      </c>
      <c r="K687" s="154">
        <v>0</v>
      </c>
      <c r="L687" s="154">
        <v>0</v>
      </c>
      <c r="M687" s="154">
        <v>0</v>
      </c>
      <c r="N687" s="154">
        <v>22.7</v>
      </c>
      <c r="O687" s="154" t="s">
        <v>263</v>
      </c>
      <c r="P687" s="2"/>
    </row>
    <row r="688" spans="1:16" ht="13.5" customHeight="1" x14ac:dyDescent="0.3">
      <c r="A688" s="155">
        <v>0.55208333333333304</v>
      </c>
      <c r="B688" s="154">
        <v>6</v>
      </c>
      <c r="C688" s="154">
        <v>1</v>
      </c>
      <c r="D688" s="154">
        <v>0</v>
      </c>
      <c r="E688" s="154">
        <v>2</v>
      </c>
      <c r="F688" s="154">
        <v>2</v>
      </c>
      <c r="G688" s="154">
        <v>1</v>
      </c>
      <c r="H688" s="154">
        <v>0</v>
      </c>
      <c r="I688" s="154">
        <v>0</v>
      </c>
      <c r="J688" s="154">
        <v>0</v>
      </c>
      <c r="K688" s="154">
        <v>0</v>
      </c>
      <c r="L688" s="154">
        <v>0</v>
      </c>
      <c r="M688" s="154">
        <v>0</v>
      </c>
      <c r="N688" s="154">
        <v>23.7</v>
      </c>
      <c r="O688" s="154" t="s">
        <v>263</v>
      </c>
      <c r="P688" s="2"/>
    </row>
    <row r="689" spans="1:16" ht="13.5" customHeight="1" x14ac:dyDescent="0.3">
      <c r="A689" s="155">
        <v>0.5625</v>
      </c>
      <c r="B689" s="154">
        <v>9</v>
      </c>
      <c r="C689" s="154">
        <v>3</v>
      </c>
      <c r="D689" s="154">
        <v>0</v>
      </c>
      <c r="E689" s="154">
        <v>6</v>
      </c>
      <c r="F689" s="154">
        <v>0</v>
      </c>
      <c r="G689" s="154">
        <v>0</v>
      </c>
      <c r="H689" s="154">
        <v>0</v>
      </c>
      <c r="I689" s="154">
        <v>0</v>
      </c>
      <c r="J689" s="154">
        <v>0</v>
      </c>
      <c r="K689" s="154">
        <v>0</v>
      </c>
      <c r="L689" s="154">
        <v>0</v>
      </c>
      <c r="M689" s="154">
        <v>0</v>
      </c>
      <c r="N689" s="154">
        <v>20.100000000000001</v>
      </c>
      <c r="O689" s="154" t="s">
        <v>263</v>
      </c>
      <c r="P689" s="2"/>
    </row>
    <row r="690" spans="1:16" ht="13.5" customHeight="1" x14ac:dyDescent="0.3">
      <c r="A690" s="155">
        <v>0.57291666666666696</v>
      </c>
      <c r="B690" s="154">
        <v>8</v>
      </c>
      <c r="C690" s="154">
        <v>0</v>
      </c>
      <c r="D690" s="154">
        <v>0</v>
      </c>
      <c r="E690" s="154">
        <v>8</v>
      </c>
      <c r="F690" s="154">
        <v>0</v>
      </c>
      <c r="G690" s="154">
        <v>0</v>
      </c>
      <c r="H690" s="154">
        <v>0</v>
      </c>
      <c r="I690" s="154">
        <v>0</v>
      </c>
      <c r="J690" s="154">
        <v>0</v>
      </c>
      <c r="K690" s="154">
        <v>0</v>
      </c>
      <c r="L690" s="154">
        <v>0</v>
      </c>
      <c r="M690" s="154">
        <v>0</v>
      </c>
      <c r="N690" s="154">
        <v>21.3</v>
      </c>
      <c r="O690" s="154" t="s">
        <v>263</v>
      </c>
      <c r="P690" s="2"/>
    </row>
    <row r="691" spans="1:16" ht="13.5" customHeight="1" x14ac:dyDescent="0.3">
      <c r="A691" s="155">
        <v>0.58333333333333304</v>
      </c>
      <c r="B691" s="154">
        <v>4</v>
      </c>
      <c r="C691" s="154">
        <v>0</v>
      </c>
      <c r="D691" s="154">
        <v>0</v>
      </c>
      <c r="E691" s="154">
        <v>3</v>
      </c>
      <c r="F691" s="154">
        <v>1</v>
      </c>
      <c r="G691" s="154">
        <v>0</v>
      </c>
      <c r="H691" s="154">
        <v>0</v>
      </c>
      <c r="I691" s="154">
        <v>0</v>
      </c>
      <c r="J691" s="154">
        <v>0</v>
      </c>
      <c r="K691" s="154">
        <v>0</v>
      </c>
      <c r="L691" s="154">
        <v>0</v>
      </c>
      <c r="M691" s="154">
        <v>0</v>
      </c>
      <c r="N691" s="154">
        <v>29.3</v>
      </c>
      <c r="O691" s="154" t="s">
        <v>263</v>
      </c>
      <c r="P691" s="2"/>
    </row>
    <row r="692" spans="1:16" ht="13.5" customHeight="1" x14ac:dyDescent="0.3">
      <c r="A692" s="155">
        <v>0.59375</v>
      </c>
      <c r="B692" s="154">
        <v>7</v>
      </c>
      <c r="C692" s="154">
        <v>0</v>
      </c>
      <c r="D692" s="154">
        <v>0</v>
      </c>
      <c r="E692" s="154">
        <v>7</v>
      </c>
      <c r="F692" s="154">
        <v>0</v>
      </c>
      <c r="G692" s="154">
        <v>0</v>
      </c>
      <c r="H692" s="154">
        <v>0</v>
      </c>
      <c r="I692" s="154">
        <v>0</v>
      </c>
      <c r="J692" s="154">
        <v>0</v>
      </c>
      <c r="K692" s="154">
        <v>0</v>
      </c>
      <c r="L692" s="154">
        <v>0</v>
      </c>
      <c r="M692" s="154">
        <v>0</v>
      </c>
      <c r="N692" s="154">
        <v>26.3</v>
      </c>
      <c r="O692" s="154" t="s">
        <v>263</v>
      </c>
      <c r="P692" s="2"/>
    </row>
    <row r="693" spans="1:16" ht="13.5" customHeight="1" x14ac:dyDescent="0.3">
      <c r="A693" s="155">
        <v>0.60416666666666696</v>
      </c>
      <c r="B693" s="154">
        <v>5</v>
      </c>
      <c r="C693" s="154">
        <v>1</v>
      </c>
      <c r="D693" s="154">
        <v>0</v>
      </c>
      <c r="E693" s="154">
        <v>4</v>
      </c>
      <c r="F693" s="154">
        <v>0</v>
      </c>
      <c r="G693" s="154">
        <v>0</v>
      </c>
      <c r="H693" s="154">
        <v>0</v>
      </c>
      <c r="I693" s="154">
        <v>0</v>
      </c>
      <c r="J693" s="154">
        <v>0</v>
      </c>
      <c r="K693" s="154">
        <v>0</v>
      </c>
      <c r="L693" s="154">
        <v>0</v>
      </c>
      <c r="M693" s="154">
        <v>0</v>
      </c>
      <c r="N693" s="154">
        <v>24</v>
      </c>
      <c r="O693" s="154" t="s">
        <v>263</v>
      </c>
      <c r="P693" s="2"/>
    </row>
    <row r="694" spans="1:16" ht="13.5" customHeight="1" x14ac:dyDescent="0.3">
      <c r="A694" s="155">
        <v>0.61458333333333304</v>
      </c>
      <c r="B694" s="154">
        <v>6</v>
      </c>
      <c r="C694" s="154">
        <v>0</v>
      </c>
      <c r="D694" s="154">
        <v>1</v>
      </c>
      <c r="E694" s="154">
        <v>4</v>
      </c>
      <c r="F694" s="154">
        <v>1</v>
      </c>
      <c r="G694" s="154">
        <v>0</v>
      </c>
      <c r="H694" s="154">
        <v>0</v>
      </c>
      <c r="I694" s="154">
        <v>0</v>
      </c>
      <c r="J694" s="154">
        <v>0</v>
      </c>
      <c r="K694" s="154">
        <v>0</v>
      </c>
      <c r="L694" s="154">
        <v>0</v>
      </c>
      <c r="M694" s="154">
        <v>0</v>
      </c>
      <c r="N694" s="154">
        <v>21.9</v>
      </c>
      <c r="O694" s="154" t="s">
        <v>263</v>
      </c>
      <c r="P694" s="2"/>
    </row>
    <row r="695" spans="1:16" ht="13.5" customHeight="1" x14ac:dyDescent="0.3">
      <c r="A695" s="155">
        <v>0.625</v>
      </c>
      <c r="B695" s="154">
        <v>3</v>
      </c>
      <c r="C695" s="154">
        <v>0</v>
      </c>
      <c r="D695" s="154">
        <v>0</v>
      </c>
      <c r="E695" s="154">
        <v>3</v>
      </c>
      <c r="F695" s="154">
        <v>0</v>
      </c>
      <c r="G695" s="154">
        <v>0</v>
      </c>
      <c r="H695" s="154">
        <v>0</v>
      </c>
      <c r="I695" s="154">
        <v>0</v>
      </c>
      <c r="J695" s="154">
        <v>0</v>
      </c>
      <c r="K695" s="154">
        <v>0</v>
      </c>
      <c r="L695" s="154">
        <v>0</v>
      </c>
      <c r="M695" s="154">
        <v>0</v>
      </c>
      <c r="N695" s="154">
        <v>22.4</v>
      </c>
      <c r="O695" s="154" t="s">
        <v>263</v>
      </c>
      <c r="P695" s="2"/>
    </row>
    <row r="696" spans="1:16" ht="13.5" customHeight="1" x14ac:dyDescent="0.3">
      <c r="A696" s="155">
        <v>0.63541666666666696</v>
      </c>
      <c r="B696" s="154">
        <v>7</v>
      </c>
      <c r="C696" s="154">
        <v>0</v>
      </c>
      <c r="D696" s="154">
        <v>1</v>
      </c>
      <c r="E696" s="154">
        <v>5</v>
      </c>
      <c r="F696" s="154">
        <v>0</v>
      </c>
      <c r="G696" s="154">
        <v>1</v>
      </c>
      <c r="H696" s="154">
        <v>0</v>
      </c>
      <c r="I696" s="154">
        <v>0</v>
      </c>
      <c r="J696" s="154">
        <v>0</v>
      </c>
      <c r="K696" s="154">
        <v>0</v>
      </c>
      <c r="L696" s="154">
        <v>0</v>
      </c>
      <c r="M696" s="154">
        <v>0</v>
      </c>
      <c r="N696" s="154">
        <v>23.3</v>
      </c>
      <c r="O696" s="154" t="s">
        <v>263</v>
      </c>
      <c r="P696" s="2"/>
    </row>
    <row r="697" spans="1:16" ht="13.5" customHeight="1" x14ac:dyDescent="0.3">
      <c r="A697" s="155">
        <v>0.64583333333333304</v>
      </c>
      <c r="B697" s="154">
        <v>7</v>
      </c>
      <c r="C697" s="154">
        <v>0</v>
      </c>
      <c r="D697" s="154">
        <v>0</v>
      </c>
      <c r="E697" s="154">
        <v>5</v>
      </c>
      <c r="F697" s="154">
        <v>2</v>
      </c>
      <c r="G697" s="154">
        <v>0</v>
      </c>
      <c r="H697" s="154">
        <v>0</v>
      </c>
      <c r="I697" s="154">
        <v>0</v>
      </c>
      <c r="J697" s="154">
        <v>0</v>
      </c>
      <c r="K697" s="154">
        <v>0</v>
      </c>
      <c r="L697" s="154">
        <v>0</v>
      </c>
      <c r="M697" s="154">
        <v>0</v>
      </c>
      <c r="N697" s="154">
        <v>22.3</v>
      </c>
      <c r="O697" s="154" t="s">
        <v>263</v>
      </c>
      <c r="P697" s="2"/>
    </row>
    <row r="698" spans="1:16" ht="13.5" customHeight="1" x14ac:dyDescent="0.3">
      <c r="A698" s="155">
        <v>0.65625</v>
      </c>
      <c r="B698" s="154">
        <v>5</v>
      </c>
      <c r="C698" s="154">
        <v>0</v>
      </c>
      <c r="D698" s="154">
        <v>0</v>
      </c>
      <c r="E698" s="154">
        <v>5</v>
      </c>
      <c r="F698" s="154">
        <v>0</v>
      </c>
      <c r="G698" s="154">
        <v>0</v>
      </c>
      <c r="H698" s="154">
        <v>0</v>
      </c>
      <c r="I698" s="154">
        <v>0</v>
      </c>
      <c r="J698" s="154">
        <v>0</v>
      </c>
      <c r="K698" s="154">
        <v>0</v>
      </c>
      <c r="L698" s="154">
        <v>0</v>
      </c>
      <c r="M698" s="154">
        <v>0</v>
      </c>
      <c r="N698" s="154">
        <v>19.7</v>
      </c>
      <c r="O698" s="154" t="s">
        <v>263</v>
      </c>
      <c r="P698" s="2"/>
    </row>
    <row r="699" spans="1:16" ht="13.5" customHeight="1" x14ac:dyDescent="0.3">
      <c r="A699" s="155">
        <v>0.66666666666666696</v>
      </c>
      <c r="B699" s="154">
        <v>10</v>
      </c>
      <c r="C699" s="154">
        <v>0</v>
      </c>
      <c r="D699" s="154">
        <v>1</v>
      </c>
      <c r="E699" s="154">
        <v>8</v>
      </c>
      <c r="F699" s="154">
        <v>0</v>
      </c>
      <c r="G699" s="154">
        <v>1</v>
      </c>
      <c r="H699" s="154">
        <v>0</v>
      </c>
      <c r="I699" s="154">
        <v>0</v>
      </c>
      <c r="J699" s="154">
        <v>0</v>
      </c>
      <c r="K699" s="154">
        <v>0</v>
      </c>
      <c r="L699" s="154">
        <v>0</v>
      </c>
      <c r="M699" s="154">
        <v>0</v>
      </c>
      <c r="N699" s="154">
        <v>24.1</v>
      </c>
      <c r="O699" s="154" t="s">
        <v>263</v>
      </c>
      <c r="P699" s="2"/>
    </row>
    <row r="700" spans="1:16" ht="13.5" customHeight="1" x14ac:dyDescent="0.3">
      <c r="A700" s="155">
        <v>0.67708333333333304</v>
      </c>
      <c r="B700" s="154">
        <v>8</v>
      </c>
      <c r="C700" s="154">
        <v>0</v>
      </c>
      <c r="D700" s="154">
        <v>0</v>
      </c>
      <c r="E700" s="154">
        <v>8</v>
      </c>
      <c r="F700" s="154">
        <v>0</v>
      </c>
      <c r="G700" s="154">
        <v>0</v>
      </c>
      <c r="H700" s="154">
        <v>0</v>
      </c>
      <c r="I700" s="154">
        <v>0</v>
      </c>
      <c r="J700" s="154">
        <v>0</v>
      </c>
      <c r="K700" s="154">
        <v>0</v>
      </c>
      <c r="L700" s="154">
        <v>0</v>
      </c>
      <c r="M700" s="154">
        <v>0</v>
      </c>
      <c r="N700" s="154">
        <v>24.1</v>
      </c>
      <c r="O700" s="154" t="s">
        <v>263</v>
      </c>
      <c r="P700" s="2"/>
    </row>
    <row r="701" spans="1:16" ht="13.5" customHeight="1" x14ac:dyDescent="0.3">
      <c r="A701" s="155">
        <v>0.6875</v>
      </c>
      <c r="B701" s="154">
        <v>3</v>
      </c>
      <c r="C701" s="154">
        <v>0</v>
      </c>
      <c r="D701" s="154">
        <v>0</v>
      </c>
      <c r="E701" s="154">
        <v>2</v>
      </c>
      <c r="F701" s="154">
        <v>1</v>
      </c>
      <c r="G701" s="154">
        <v>0</v>
      </c>
      <c r="H701" s="154">
        <v>0</v>
      </c>
      <c r="I701" s="154">
        <v>0</v>
      </c>
      <c r="J701" s="154">
        <v>0</v>
      </c>
      <c r="K701" s="154">
        <v>0</v>
      </c>
      <c r="L701" s="154">
        <v>0</v>
      </c>
      <c r="M701" s="154">
        <v>0</v>
      </c>
      <c r="N701" s="154">
        <v>21.2</v>
      </c>
      <c r="O701" s="154" t="s">
        <v>263</v>
      </c>
      <c r="P701" s="2"/>
    </row>
    <row r="702" spans="1:16" ht="13.5" customHeight="1" x14ac:dyDescent="0.3">
      <c r="A702" s="155">
        <v>0.69791666666666696</v>
      </c>
      <c r="B702" s="154">
        <v>2</v>
      </c>
      <c r="C702" s="154">
        <v>0</v>
      </c>
      <c r="D702" s="154">
        <v>0</v>
      </c>
      <c r="E702" s="154">
        <v>2</v>
      </c>
      <c r="F702" s="154">
        <v>0</v>
      </c>
      <c r="G702" s="154">
        <v>0</v>
      </c>
      <c r="H702" s="154">
        <v>0</v>
      </c>
      <c r="I702" s="154">
        <v>0</v>
      </c>
      <c r="J702" s="154">
        <v>0</v>
      </c>
      <c r="K702" s="154">
        <v>0</v>
      </c>
      <c r="L702" s="154">
        <v>0</v>
      </c>
      <c r="M702" s="154">
        <v>0</v>
      </c>
      <c r="N702" s="154">
        <v>23.4</v>
      </c>
      <c r="O702" s="154" t="s">
        <v>263</v>
      </c>
      <c r="P702" s="2"/>
    </row>
    <row r="703" spans="1:16" ht="13.5" customHeight="1" x14ac:dyDescent="0.3">
      <c r="A703" s="155">
        <v>0.70833333333333304</v>
      </c>
      <c r="B703" s="154">
        <v>4</v>
      </c>
      <c r="C703" s="154">
        <v>0</v>
      </c>
      <c r="D703" s="154">
        <v>0</v>
      </c>
      <c r="E703" s="154">
        <v>4</v>
      </c>
      <c r="F703" s="154">
        <v>0</v>
      </c>
      <c r="G703" s="154">
        <v>0</v>
      </c>
      <c r="H703" s="154">
        <v>0</v>
      </c>
      <c r="I703" s="154">
        <v>0</v>
      </c>
      <c r="J703" s="154">
        <v>0</v>
      </c>
      <c r="K703" s="154">
        <v>0</v>
      </c>
      <c r="L703" s="154">
        <v>0</v>
      </c>
      <c r="M703" s="154">
        <v>0</v>
      </c>
      <c r="N703" s="154">
        <v>25.4</v>
      </c>
      <c r="O703" s="154" t="s">
        <v>263</v>
      </c>
      <c r="P703" s="2"/>
    </row>
    <row r="704" spans="1:16" ht="13.5" customHeight="1" x14ac:dyDescent="0.3">
      <c r="A704" s="155">
        <v>0.71875</v>
      </c>
      <c r="B704" s="154">
        <v>3</v>
      </c>
      <c r="C704" s="154">
        <v>0</v>
      </c>
      <c r="D704" s="154">
        <v>0</v>
      </c>
      <c r="E704" s="154">
        <v>2</v>
      </c>
      <c r="F704" s="154">
        <v>0</v>
      </c>
      <c r="G704" s="154">
        <v>1</v>
      </c>
      <c r="H704" s="154">
        <v>0</v>
      </c>
      <c r="I704" s="154">
        <v>0</v>
      </c>
      <c r="J704" s="154">
        <v>0</v>
      </c>
      <c r="K704" s="154">
        <v>0</v>
      </c>
      <c r="L704" s="154">
        <v>0</v>
      </c>
      <c r="M704" s="154">
        <v>0</v>
      </c>
      <c r="N704" s="154">
        <v>19.100000000000001</v>
      </c>
      <c r="O704" s="154" t="s">
        <v>263</v>
      </c>
      <c r="P704" s="2"/>
    </row>
    <row r="705" spans="1:16" ht="13.5" customHeight="1" x14ac:dyDescent="0.3">
      <c r="A705" s="155">
        <v>0.72916666666666696</v>
      </c>
      <c r="B705" s="154">
        <v>3</v>
      </c>
      <c r="C705" s="154">
        <v>0</v>
      </c>
      <c r="D705" s="154">
        <v>0</v>
      </c>
      <c r="E705" s="154">
        <v>3</v>
      </c>
      <c r="F705" s="154">
        <v>0</v>
      </c>
      <c r="G705" s="154">
        <v>0</v>
      </c>
      <c r="H705" s="154">
        <v>0</v>
      </c>
      <c r="I705" s="154">
        <v>0</v>
      </c>
      <c r="J705" s="154">
        <v>0</v>
      </c>
      <c r="K705" s="154">
        <v>0</v>
      </c>
      <c r="L705" s="154">
        <v>0</v>
      </c>
      <c r="M705" s="154">
        <v>0</v>
      </c>
      <c r="N705" s="154">
        <v>24.2</v>
      </c>
      <c r="O705" s="154" t="s">
        <v>263</v>
      </c>
      <c r="P705" s="2"/>
    </row>
    <row r="706" spans="1:16" ht="13.5" customHeight="1" x14ac:dyDescent="0.3">
      <c r="A706" s="155">
        <v>0.73958333333333304</v>
      </c>
      <c r="B706" s="154">
        <v>1</v>
      </c>
      <c r="C706" s="154">
        <v>0</v>
      </c>
      <c r="D706" s="154">
        <v>0</v>
      </c>
      <c r="E706" s="154">
        <v>1</v>
      </c>
      <c r="F706" s="154">
        <v>0</v>
      </c>
      <c r="G706" s="154">
        <v>0</v>
      </c>
      <c r="H706" s="154">
        <v>0</v>
      </c>
      <c r="I706" s="154">
        <v>0</v>
      </c>
      <c r="J706" s="154">
        <v>0</v>
      </c>
      <c r="K706" s="154">
        <v>0</v>
      </c>
      <c r="L706" s="154">
        <v>0</v>
      </c>
      <c r="M706" s="154">
        <v>0</v>
      </c>
      <c r="N706" s="154">
        <v>20</v>
      </c>
      <c r="O706" s="154" t="s">
        <v>263</v>
      </c>
      <c r="P706" s="2"/>
    </row>
    <row r="707" spans="1:16" ht="13.5" customHeight="1" x14ac:dyDescent="0.3">
      <c r="A707" s="155">
        <v>0.75</v>
      </c>
      <c r="B707" s="154">
        <v>6</v>
      </c>
      <c r="C707" s="154">
        <v>0</v>
      </c>
      <c r="D707" s="154">
        <v>1</v>
      </c>
      <c r="E707" s="154">
        <v>4</v>
      </c>
      <c r="F707" s="154">
        <v>0</v>
      </c>
      <c r="G707" s="154">
        <v>1</v>
      </c>
      <c r="H707" s="154">
        <v>0</v>
      </c>
      <c r="I707" s="154">
        <v>0</v>
      </c>
      <c r="J707" s="154">
        <v>0</v>
      </c>
      <c r="K707" s="154">
        <v>0</v>
      </c>
      <c r="L707" s="154">
        <v>0</v>
      </c>
      <c r="M707" s="154">
        <v>0</v>
      </c>
      <c r="N707" s="154">
        <v>33.6</v>
      </c>
      <c r="O707" s="154" t="s">
        <v>263</v>
      </c>
      <c r="P707" s="2"/>
    </row>
    <row r="708" spans="1:16" ht="13.5" customHeight="1" x14ac:dyDescent="0.3">
      <c r="A708" s="155">
        <v>0.76041666666666696</v>
      </c>
      <c r="B708" s="154">
        <v>1</v>
      </c>
      <c r="C708" s="154">
        <v>0</v>
      </c>
      <c r="D708" s="154">
        <v>0</v>
      </c>
      <c r="E708" s="154">
        <v>1</v>
      </c>
      <c r="F708" s="154">
        <v>0</v>
      </c>
      <c r="G708" s="154">
        <v>0</v>
      </c>
      <c r="H708" s="154">
        <v>0</v>
      </c>
      <c r="I708" s="154">
        <v>0</v>
      </c>
      <c r="J708" s="154">
        <v>0</v>
      </c>
      <c r="K708" s="154">
        <v>0</v>
      </c>
      <c r="L708" s="154">
        <v>0</v>
      </c>
      <c r="M708" s="154">
        <v>0</v>
      </c>
      <c r="N708" s="154">
        <v>19.899999999999999</v>
      </c>
      <c r="O708" s="154" t="s">
        <v>263</v>
      </c>
      <c r="P708" s="2"/>
    </row>
    <row r="709" spans="1:16" ht="13.5" customHeight="1" x14ac:dyDescent="0.3">
      <c r="A709" s="155">
        <v>0.77083333333333304</v>
      </c>
      <c r="B709" s="154">
        <v>0</v>
      </c>
      <c r="C709" s="154">
        <v>0</v>
      </c>
      <c r="D709" s="154">
        <v>0</v>
      </c>
      <c r="E709" s="154">
        <v>0</v>
      </c>
      <c r="F709" s="154">
        <v>0</v>
      </c>
      <c r="G709" s="154">
        <v>0</v>
      </c>
      <c r="H709" s="154">
        <v>0</v>
      </c>
      <c r="I709" s="154">
        <v>0</v>
      </c>
      <c r="J709" s="154">
        <v>0</v>
      </c>
      <c r="K709" s="154">
        <v>0</v>
      </c>
      <c r="L709" s="154">
        <v>0</v>
      </c>
      <c r="M709" s="154">
        <v>0</v>
      </c>
      <c r="N709" s="154" t="s">
        <v>263</v>
      </c>
      <c r="O709" s="154" t="s">
        <v>263</v>
      </c>
      <c r="P709" s="2"/>
    </row>
    <row r="710" spans="1:16" ht="13.5" customHeight="1" x14ac:dyDescent="0.3">
      <c r="A710" s="155">
        <v>0.78125</v>
      </c>
      <c r="B710" s="154">
        <v>4</v>
      </c>
      <c r="C710" s="154">
        <v>0</v>
      </c>
      <c r="D710" s="154">
        <v>0</v>
      </c>
      <c r="E710" s="154">
        <v>4</v>
      </c>
      <c r="F710" s="154">
        <v>0</v>
      </c>
      <c r="G710" s="154">
        <v>0</v>
      </c>
      <c r="H710" s="154">
        <v>0</v>
      </c>
      <c r="I710" s="154">
        <v>0</v>
      </c>
      <c r="J710" s="154">
        <v>0</v>
      </c>
      <c r="K710" s="154">
        <v>0</v>
      </c>
      <c r="L710" s="154">
        <v>0</v>
      </c>
      <c r="M710" s="154">
        <v>0</v>
      </c>
      <c r="N710" s="154">
        <v>25.8</v>
      </c>
      <c r="O710" s="154" t="s">
        <v>263</v>
      </c>
      <c r="P710" s="2"/>
    </row>
    <row r="711" spans="1:16" ht="13.5" customHeight="1" x14ac:dyDescent="0.3">
      <c r="A711" s="155">
        <v>0.79166666666666696</v>
      </c>
      <c r="B711" s="154">
        <v>0</v>
      </c>
      <c r="C711" s="154">
        <v>0</v>
      </c>
      <c r="D711" s="154">
        <v>0</v>
      </c>
      <c r="E711" s="154">
        <v>0</v>
      </c>
      <c r="F711" s="154">
        <v>0</v>
      </c>
      <c r="G711" s="154">
        <v>0</v>
      </c>
      <c r="H711" s="154">
        <v>0</v>
      </c>
      <c r="I711" s="154">
        <v>0</v>
      </c>
      <c r="J711" s="154">
        <v>0</v>
      </c>
      <c r="K711" s="154">
        <v>0</v>
      </c>
      <c r="L711" s="154">
        <v>0</v>
      </c>
      <c r="M711" s="154">
        <v>0</v>
      </c>
      <c r="N711" s="154" t="s">
        <v>263</v>
      </c>
      <c r="O711" s="154" t="s">
        <v>263</v>
      </c>
      <c r="P711" s="2"/>
    </row>
    <row r="712" spans="1:16" ht="13.5" customHeight="1" x14ac:dyDescent="0.3">
      <c r="A712" s="155">
        <v>0.80208333333333304</v>
      </c>
      <c r="B712" s="154">
        <v>4</v>
      </c>
      <c r="C712" s="154">
        <v>0</v>
      </c>
      <c r="D712" s="154">
        <v>0</v>
      </c>
      <c r="E712" s="154">
        <v>2</v>
      </c>
      <c r="F712" s="154">
        <v>1</v>
      </c>
      <c r="G712" s="154">
        <v>1</v>
      </c>
      <c r="H712" s="154">
        <v>0</v>
      </c>
      <c r="I712" s="154">
        <v>0</v>
      </c>
      <c r="J712" s="154">
        <v>0</v>
      </c>
      <c r="K712" s="154">
        <v>0</v>
      </c>
      <c r="L712" s="154">
        <v>0</v>
      </c>
      <c r="M712" s="154">
        <v>0</v>
      </c>
      <c r="N712" s="154">
        <v>20.100000000000001</v>
      </c>
      <c r="O712" s="154" t="s">
        <v>263</v>
      </c>
      <c r="P712" s="2"/>
    </row>
    <row r="713" spans="1:16" ht="13.5" customHeight="1" x14ac:dyDescent="0.3">
      <c r="A713" s="155">
        <v>0.8125</v>
      </c>
      <c r="B713" s="154">
        <v>0</v>
      </c>
      <c r="C713" s="154">
        <v>0</v>
      </c>
      <c r="D713" s="154">
        <v>0</v>
      </c>
      <c r="E713" s="154">
        <v>0</v>
      </c>
      <c r="F713" s="154">
        <v>0</v>
      </c>
      <c r="G713" s="154">
        <v>0</v>
      </c>
      <c r="H713" s="154">
        <v>0</v>
      </c>
      <c r="I713" s="154">
        <v>0</v>
      </c>
      <c r="J713" s="154">
        <v>0</v>
      </c>
      <c r="K713" s="154">
        <v>0</v>
      </c>
      <c r="L713" s="154">
        <v>0</v>
      </c>
      <c r="M713" s="154">
        <v>0</v>
      </c>
      <c r="N713" s="154" t="s">
        <v>263</v>
      </c>
      <c r="O713" s="154" t="s">
        <v>263</v>
      </c>
      <c r="P713" s="2"/>
    </row>
    <row r="714" spans="1:16" ht="13.5" customHeight="1" x14ac:dyDescent="0.3">
      <c r="A714" s="155">
        <v>0.82291666666666696</v>
      </c>
      <c r="B714" s="154">
        <v>1</v>
      </c>
      <c r="C714" s="154">
        <v>0</v>
      </c>
      <c r="D714" s="154">
        <v>0</v>
      </c>
      <c r="E714" s="154">
        <v>1</v>
      </c>
      <c r="F714" s="154">
        <v>0</v>
      </c>
      <c r="G714" s="154">
        <v>0</v>
      </c>
      <c r="H714" s="154">
        <v>0</v>
      </c>
      <c r="I714" s="154">
        <v>0</v>
      </c>
      <c r="J714" s="154">
        <v>0</v>
      </c>
      <c r="K714" s="154">
        <v>0</v>
      </c>
      <c r="L714" s="154">
        <v>0</v>
      </c>
      <c r="M714" s="154">
        <v>0</v>
      </c>
      <c r="N714" s="154">
        <v>21.7</v>
      </c>
      <c r="O714" s="154" t="s">
        <v>263</v>
      </c>
      <c r="P714" s="2"/>
    </row>
    <row r="715" spans="1:16" ht="13.5" customHeight="1" x14ac:dyDescent="0.3">
      <c r="A715" s="155">
        <v>0.83333333333333304</v>
      </c>
      <c r="B715" s="154">
        <v>3</v>
      </c>
      <c r="C715" s="154">
        <v>0</v>
      </c>
      <c r="D715" s="154">
        <v>0</v>
      </c>
      <c r="E715" s="154">
        <v>2</v>
      </c>
      <c r="F715" s="154">
        <v>0</v>
      </c>
      <c r="G715" s="154">
        <v>1</v>
      </c>
      <c r="H715" s="154">
        <v>0</v>
      </c>
      <c r="I715" s="154">
        <v>0</v>
      </c>
      <c r="J715" s="154">
        <v>0</v>
      </c>
      <c r="K715" s="154">
        <v>0</v>
      </c>
      <c r="L715" s="154">
        <v>0</v>
      </c>
      <c r="M715" s="154">
        <v>0</v>
      </c>
      <c r="N715" s="154">
        <v>15.8</v>
      </c>
      <c r="O715" s="154" t="s">
        <v>263</v>
      </c>
      <c r="P715" s="2"/>
    </row>
    <row r="716" spans="1:16" ht="13.5" customHeight="1" x14ac:dyDescent="0.3">
      <c r="A716" s="155">
        <v>0.84375</v>
      </c>
      <c r="B716" s="154">
        <v>0</v>
      </c>
      <c r="C716" s="154">
        <v>0</v>
      </c>
      <c r="D716" s="154">
        <v>0</v>
      </c>
      <c r="E716" s="154">
        <v>0</v>
      </c>
      <c r="F716" s="154">
        <v>0</v>
      </c>
      <c r="G716" s="154">
        <v>0</v>
      </c>
      <c r="H716" s="154">
        <v>0</v>
      </c>
      <c r="I716" s="154">
        <v>0</v>
      </c>
      <c r="J716" s="154">
        <v>0</v>
      </c>
      <c r="K716" s="154">
        <v>0</v>
      </c>
      <c r="L716" s="154">
        <v>0</v>
      </c>
      <c r="M716" s="154">
        <v>0</v>
      </c>
      <c r="N716" s="154" t="s">
        <v>263</v>
      </c>
      <c r="O716" s="154" t="s">
        <v>263</v>
      </c>
      <c r="P716" s="2"/>
    </row>
    <row r="717" spans="1:16" ht="13.5" customHeight="1" x14ac:dyDescent="0.3">
      <c r="A717" s="155">
        <v>0.85416666666666696</v>
      </c>
      <c r="B717" s="154">
        <v>0</v>
      </c>
      <c r="C717" s="154">
        <v>0</v>
      </c>
      <c r="D717" s="154">
        <v>0</v>
      </c>
      <c r="E717" s="154">
        <v>0</v>
      </c>
      <c r="F717" s="154">
        <v>0</v>
      </c>
      <c r="G717" s="154">
        <v>0</v>
      </c>
      <c r="H717" s="154">
        <v>0</v>
      </c>
      <c r="I717" s="154">
        <v>0</v>
      </c>
      <c r="J717" s="154">
        <v>0</v>
      </c>
      <c r="K717" s="154">
        <v>0</v>
      </c>
      <c r="L717" s="154">
        <v>0</v>
      </c>
      <c r="M717" s="154">
        <v>0</v>
      </c>
      <c r="N717" s="154" t="s">
        <v>263</v>
      </c>
      <c r="O717" s="154" t="s">
        <v>263</v>
      </c>
      <c r="P717" s="2"/>
    </row>
    <row r="718" spans="1:16" ht="13.5" customHeight="1" x14ac:dyDescent="0.3">
      <c r="A718" s="155">
        <v>0.86458333333333304</v>
      </c>
      <c r="B718" s="154">
        <v>2</v>
      </c>
      <c r="C718" s="154">
        <v>0</v>
      </c>
      <c r="D718" s="154">
        <v>0</v>
      </c>
      <c r="E718" s="154">
        <v>2</v>
      </c>
      <c r="F718" s="154">
        <v>0</v>
      </c>
      <c r="G718" s="154">
        <v>0</v>
      </c>
      <c r="H718" s="154">
        <v>0</v>
      </c>
      <c r="I718" s="154">
        <v>0</v>
      </c>
      <c r="J718" s="154">
        <v>0</v>
      </c>
      <c r="K718" s="154">
        <v>0</v>
      </c>
      <c r="L718" s="154">
        <v>0</v>
      </c>
      <c r="M718" s="154">
        <v>0</v>
      </c>
      <c r="N718" s="154">
        <v>21.6</v>
      </c>
      <c r="O718" s="154" t="s">
        <v>263</v>
      </c>
      <c r="P718" s="2"/>
    </row>
    <row r="719" spans="1:16" ht="13.5" customHeight="1" x14ac:dyDescent="0.3">
      <c r="A719" s="155">
        <v>0.875</v>
      </c>
      <c r="B719" s="154">
        <v>1</v>
      </c>
      <c r="C719" s="154">
        <v>0</v>
      </c>
      <c r="D719" s="154">
        <v>0</v>
      </c>
      <c r="E719" s="154">
        <v>1</v>
      </c>
      <c r="F719" s="154">
        <v>0</v>
      </c>
      <c r="G719" s="154">
        <v>0</v>
      </c>
      <c r="H719" s="154">
        <v>0</v>
      </c>
      <c r="I719" s="154">
        <v>0</v>
      </c>
      <c r="J719" s="154">
        <v>0</v>
      </c>
      <c r="K719" s="154">
        <v>0</v>
      </c>
      <c r="L719" s="154">
        <v>0</v>
      </c>
      <c r="M719" s="154">
        <v>0</v>
      </c>
      <c r="N719" s="154">
        <v>28.4</v>
      </c>
      <c r="O719" s="154" t="s">
        <v>263</v>
      </c>
      <c r="P719" s="2"/>
    </row>
    <row r="720" spans="1:16" ht="13.5" customHeight="1" x14ac:dyDescent="0.3">
      <c r="A720" s="155">
        <v>0.88541666666666696</v>
      </c>
      <c r="B720" s="154">
        <v>2</v>
      </c>
      <c r="C720" s="154">
        <v>0</v>
      </c>
      <c r="D720" s="154">
        <v>0</v>
      </c>
      <c r="E720" s="154">
        <v>2</v>
      </c>
      <c r="F720" s="154">
        <v>0</v>
      </c>
      <c r="G720" s="154">
        <v>0</v>
      </c>
      <c r="H720" s="154">
        <v>0</v>
      </c>
      <c r="I720" s="154">
        <v>0</v>
      </c>
      <c r="J720" s="154">
        <v>0</v>
      </c>
      <c r="K720" s="154">
        <v>0</v>
      </c>
      <c r="L720" s="154">
        <v>0</v>
      </c>
      <c r="M720" s="154">
        <v>0</v>
      </c>
      <c r="N720" s="154">
        <v>24</v>
      </c>
      <c r="O720" s="154" t="s">
        <v>263</v>
      </c>
      <c r="P720" s="2"/>
    </row>
    <row r="721" spans="1:16" ht="13.5" customHeight="1" x14ac:dyDescent="0.3">
      <c r="A721" s="155">
        <v>0.89583333333333304</v>
      </c>
      <c r="B721" s="154">
        <v>1</v>
      </c>
      <c r="C721" s="154">
        <v>0</v>
      </c>
      <c r="D721" s="154">
        <v>0</v>
      </c>
      <c r="E721" s="154">
        <v>1</v>
      </c>
      <c r="F721" s="154">
        <v>0</v>
      </c>
      <c r="G721" s="154">
        <v>0</v>
      </c>
      <c r="H721" s="154">
        <v>0</v>
      </c>
      <c r="I721" s="154">
        <v>0</v>
      </c>
      <c r="J721" s="154">
        <v>0</v>
      </c>
      <c r="K721" s="154">
        <v>0</v>
      </c>
      <c r="L721" s="154">
        <v>0</v>
      </c>
      <c r="M721" s="154">
        <v>0</v>
      </c>
      <c r="N721" s="154">
        <v>27.1</v>
      </c>
      <c r="O721" s="154" t="s">
        <v>263</v>
      </c>
      <c r="P721" s="2"/>
    </row>
    <row r="722" spans="1:16" ht="13.5" customHeight="1" x14ac:dyDescent="0.3">
      <c r="A722" s="155">
        <v>0.90625</v>
      </c>
      <c r="B722" s="154">
        <v>1</v>
      </c>
      <c r="C722" s="154">
        <v>0</v>
      </c>
      <c r="D722" s="154">
        <v>0</v>
      </c>
      <c r="E722" s="154">
        <v>1</v>
      </c>
      <c r="F722" s="154">
        <v>0</v>
      </c>
      <c r="G722" s="154">
        <v>0</v>
      </c>
      <c r="H722" s="154">
        <v>0</v>
      </c>
      <c r="I722" s="154">
        <v>0</v>
      </c>
      <c r="J722" s="154">
        <v>0</v>
      </c>
      <c r="K722" s="154">
        <v>0</v>
      </c>
      <c r="L722" s="154">
        <v>0</v>
      </c>
      <c r="M722" s="154">
        <v>0</v>
      </c>
      <c r="N722" s="154">
        <v>21.2</v>
      </c>
      <c r="O722" s="154" t="s">
        <v>263</v>
      </c>
      <c r="P722" s="2"/>
    </row>
    <row r="723" spans="1:16" ht="13.5" customHeight="1" x14ac:dyDescent="0.3">
      <c r="A723" s="155">
        <v>0.91666666666666696</v>
      </c>
      <c r="B723" s="154">
        <v>1</v>
      </c>
      <c r="C723" s="154">
        <v>0</v>
      </c>
      <c r="D723" s="154">
        <v>0</v>
      </c>
      <c r="E723" s="154">
        <v>1</v>
      </c>
      <c r="F723" s="154">
        <v>0</v>
      </c>
      <c r="G723" s="154">
        <v>0</v>
      </c>
      <c r="H723" s="154">
        <v>0</v>
      </c>
      <c r="I723" s="154">
        <v>0</v>
      </c>
      <c r="J723" s="154">
        <v>0</v>
      </c>
      <c r="K723" s="154">
        <v>0</v>
      </c>
      <c r="L723" s="154">
        <v>0</v>
      </c>
      <c r="M723" s="154">
        <v>0</v>
      </c>
      <c r="N723" s="154">
        <v>39.700000000000003</v>
      </c>
      <c r="O723" s="154" t="s">
        <v>263</v>
      </c>
      <c r="P723" s="2"/>
    </row>
    <row r="724" spans="1:16" ht="13.5" customHeight="1" x14ac:dyDescent="0.3">
      <c r="A724" s="155">
        <v>0.92708333333333304</v>
      </c>
      <c r="B724" s="154">
        <v>1</v>
      </c>
      <c r="C724" s="154">
        <v>0</v>
      </c>
      <c r="D724" s="154">
        <v>1</v>
      </c>
      <c r="E724" s="154">
        <v>0</v>
      </c>
      <c r="F724" s="154">
        <v>0</v>
      </c>
      <c r="G724" s="154">
        <v>0</v>
      </c>
      <c r="H724" s="154">
        <v>0</v>
      </c>
      <c r="I724" s="154">
        <v>0</v>
      </c>
      <c r="J724" s="154">
        <v>0</v>
      </c>
      <c r="K724" s="154">
        <v>0</v>
      </c>
      <c r="L724" s="154">
        <v>0</v>
      </c>
      <c r="M724" s="154">
        <v>0</v>
      </c>
      <c r="N724" s="154">
        <v>30.3</v>
      </c>
      <c r="O724" s="154" t="s">
        <v>263</v>
      </c>
      <c r="P724" s="2"/>
    </row>
    <row r="725" spans="1:16" ht="13.5" customHeight="1" x14ac:dyDescent="0.3">
      <c r="A725" s="155">
        <v>0.9375</v>
      </c>
      <c r="B725" s="154">
        <v>0</v>
      </c>
      <c r="C725" s="154">
        <v>0</v>
      </c>
      <c r="D725" s="154">
        <v>0</v>
      </c>
      <c r="E725" s="154">
        <v>0</v>
      </c>
      <c r="F725" s="154">
        <v>0</v>
      </c>
      <c r="G725" s="154">
        <v>0</v>
      </c>
      <c r="H725" s="154">
        <v>0</v>
      </c>
      <c r="I725" s="154">
        <v>0</v>
      </c>
      <c r="J725" s="154">
        <v>0</v>
      </c>
      <c r="K725" s="154">
        <v>0</v>
      </c>
      <c r="L725" s="154">
        <v>0</v>
      </c>
      <c r="M725" s="154">
        <v>0</v>
      </c>
      <c r="N725" s="154" t="s">
        <v>263</v>
      </c>
      <c r="O725" s="154" t="s">
        <v>263</v>
      </c>
      <c r="P725" s="2"/>
    </row>
    <row r="726" spans="1:16" ht="13.5" customHeight="1" x14ac:dyDescent="0.3">
      <c r="A726" s="155">
        <v>0.94791666666666696</v>
      </c>
      <c r="B726" s="154">
        <v>1</v>
      </c>
      <c r="C726" s="154">
        <v>0</v>
      </c>
      <c r="D726" s="154">
        <v>0</v>
      </c>
      <c r="E726" s="154">
        <v>1</v>
      </c>
      <c r="F726" s="154">
        <v>0</v>
      </c>
      <c r="G726" s="154">
        <v>0</v>
      </c>
      <c r="H726" s="154">
        <v>0</v>
      </c>
      <c r="I726" s="154">
        <v>0</v>
      </c>
      <c r="J726" s="154">
        <v>0</v>
      </c>
      <c r="K726" s="154">
        <v>0</v>
      </c>
      <c r="L726" s="154">
        <v>0</v>
      </c>
      <c r="M726" s="154">
        <v>0</v>
      </c>
      <c r="N726" s="154">
        <v>29.8</v>
      </c>
      <c r="O726" s="154" t="s">
        <v>263</v>
      </c>
      <c r="P726" s="2"/>
    </row>
    <row r="727" spans="1:16" ht="13.5" customHeight="1" x14ac:dyDescent="0.3">
      <c r="A727" s="155">
        <v>0.95833333333333304</v>
      </c>
      <c r="B727" s="154">
        <v>0</v>
      </c>
      <c r="C727" s="154">
        <v>0</v>
      </c>
      <c r="D727" s="154">
        <v>0</v>
      </c>
      <c r="E727" s="154">
        <v>0</v>
      </c>
      <c r="F727" s="154">
        <v>0</v>
      </c>
      <c r="G727" s="154">
        <v>0</v>
      </c>
      <c r="H727" s="154">
        <v>0</v>
      </c>
      <c r="I727" s="154">
        <v>0</v>
      </c>
      <c r="J727" s="154">
        <v>0</v>
      </c>
      <c r="K727" s="154">
        <v>0</v>
      </c>
      <c r="L727" s="154">
        <v>0</v>
      </c>
      <c r="M727" s="154">
        <v>0</v>
      </c>
      <c r="N727" s="154" t="s">
        <v>263</v>
      </c>
      <c r="O727" s="154" t="s">
        <v>263</v>
      </c>
      <c r="P727" s="2"/>
    </row>
    <row r="728" spans="1:16" ht="13.5" customHeight="1" x14ac:dyDescent="0.3">
      <c r="A728" s="155">
        <v>0.96875</v>
      </c>
      <c r="B728" s="154">
        <v>0</v>
      </c>
      <c r="C728" s="154">
        <v>0</v>
      </c>
      <c r="D728" s="154">
        <v>0</v>
      </c>
      <c r="E728" s="154">
        <v>0</v>
      </c>
      <c r="F728" s="154">
        <v>0</v>
      </c>
      <c r="G728" s="154">
        <v>0</v>
      </c>
      <c r="H728" s="154">
        <v>0</v>
      </c>
      <c r="I728" s="154">
        <v>0</v>
      </c>
      <c r="J728" s="154">
        <v>0</v>
      </c>
      <c r="K728" s="154">
        <v>0</v>
      </c>
      <c r="L728" s="154">
        <v>0</v>
      </c>
      <c r="M728" s="154">
        <v>0</v>
      </c>
      <c r="N728" s="154" t="s">
        <v>263</v>
      </c>
      <c r="O728" s="154" t="s">
        <v>263</v>
      </c>
      <c r="P728" s="2"/>
    </row>
    <row r="729" spans="1:16" ht="13.5" customHeight="1" x14ac:dyDescent="0.3">
      <c r="A729" s="155">
        <v>0.97916666666666696</v>
      </c>
      <c r="B729" s="154">
        <v>0</v>
      </c>
      <c r="C729" s="154">
        <v>0</v>
      </c>
      <c r="D729" s="154">
        <v>0</v>
      </c>
      <c r="E729" s="154">
        <v>0</v>
      </c>
      <c r="F729" s="154">
        <v>0</v>
      </c>
      <c r="G729" s="154">
        <v>0</v>
      </c>
      <c r="H729" s="154">
        <v>0</v>
      </c>
      <c r="I729" s="154">
        <v>0</v>
      </c>
      <c r="J729" s="154">
        <v>0</v>
      </c>
      <c r="K729" s="154">
        <v>0</v>
      </c>
      <c r="L729" s="154">
        <v>0</v>
      </c>
      <c r="M729" s="154">
        <v>0</v>
      </c>
      <c r="N729" s="154" t="s">
        <v>263</v>
      </c>
      <c r="O729" s="154" t="s">
        <v>263</v>
      </c>
      <c r="P729" s="2"/>
    </row>
    <row r="730" spans="1:16" ht="13.5" customHeight="1" thickBot="1" x14ac:dyDescent="0.35">
      <c r="A730" s="156">
        <v>0.98958333333333304</v>
      </c>
      <c r="B730" s="154">
        <v>1</v>
      </c>
      <c r="C730" s="154">
        <v>0</v>
      </c>
      <c r="D730" s="154">
        <v>0</v>
      </c>
      <c r="E730" s="154">
        <v>1</v>
      </c>
      <c r="F730" s="154">
        <v>0</v>
      </c>
      <c r="G730" s="154">
        <v>0</v>
      </c>
      <c r="H730" s="154">
        <v>0</v>
      </c>
      <c r="I730" s="154">
        <v>0</v>
      </c>
      <c r="J730" s="154">
        <v>0</v>
      </c>
      <c r="K730" s="154">
        <v>0</v>
      </c>
      <c r="L730" s="154">
        <v>0</v>
      </c>
      <c r="M730" s="154">
        <v>0</v>
      </c>
      <c r="N730" s="154">
        <v>29.8</v>
      </c>
      <c r="O730" s="154" t="s">
        <v>263</v>
      </c>
      <c r="P730" s="2"/>
    </row>
    <row r="731" spans="1:16" ht="13.5" customHeight="1" thickTop="1" x14ac:dyDescent="0.3">
      <c r="A731" s="157" t="s">
        <v>45</v>
      </c>
      <c r="B731" s="158">
        <f t="shared" ref="B731:M731" si="73">SUM(B663:B710)</f>
        <v>213</v>
      </c>
      <c r="C731" s="158">
        <f t="shared" si="73"/>
        <v>17</v>
      </c>
      <c r="D731" s="158">
        <f t="shared" si="73"/>
        <v>8</v>
      </c>
      <c r="E731" s="158">
        <f t="shared" si="73"/>
        <v>160</v>
      </c>
      <c r="F731" s="158">
        <f t="shared" si="73"/>
        <v>17</v>
      </c>
      <c r="G731" s="158">
        <f t="shared" si="73"/>
        <v>10</v>
      </c>
      <c r="H731" s="158">
        <f t="shared" si="73"/>
        <v>1</v>
      </c>
      <c r="I731" s="158">
        <f t="shared" si="73"/>
        <v>0</v>
      </c>
      <c r="J731" s="158">
        <f t="shared" si="73"/>
        <v>0</v>
      </c>
      <c r="K731" s="158">
        <f t="shared" si="73"/>
        <v>0</v>
      </c>
      <c r="L731" s="158">
        <f t="shared" si="73"/>
        <v>0</v>
      </c>
      <c r="M731" s="158">
        <f t="shared" si="73"/>
        <v>0</v>
      </c>
      <c r="N731" s="159">
        <v>23.7</v>
      </c>
      <c r="O731" s="159">
        <v>29.8</v>
      </c>
    </row>
    <row r="732" spans="1:16" ht="13.5" customHeight="1" x14ac:dyDescent="0.3">
      <c r="A732" s="160" t="s">
        <v>46</v>
      </c>
      <c r="B732" s="154">
        <f t="shared" ref="B732:M732" si="74">SUM(B659:B722)</f>
        <v>228</v>
      </c>
      <c r="C732" s="154">
        <f t="shared" si="74"/>
        <v>17</v>
      </c>
      <c r="D732" s="154">
        <f t="shared" si="74"/>
        <v>8</v>
      </c>
      <c r="E732" s="154">
        <f t="shared" si="74"/>
        <v>172</v>
      </c>
      <c r="F732" s="154">
        <f t="shared" si="74"/>
        <v>18</v>
      </c>
      <c r="G732" s="154">
        <f t="shared" si="74"/>
        <v>12</v>
      </c>
      <c r="H732" s="154">
        <f t="shared" si="74"/>
        <v>1</v>
      </c>
      <c r="I732" s="154">
        <f t="shared" si="74"/>
        <v>0</v>
      </c>
      <c r="J732" s="154">
        <f t="shared" si="74"/>
        <v>0</v>
      </c>
      <c r="K732" s="154">
        <f t="shared" si="74"/>
        <v>0</v>
      </c>
      <c r="L732" s="154">
        <f t="shared" si="74"/>
        <v>0</v>
      </c>
      <c r="M732" s="154">
        <f t="shared" si="74"/>
        <v>0</v>
      </c>
      <c r="N732" s="161">
        <v>23.5</v>
      </c>
      <c r="O732" s="161">
        <v>29.8</v>
      </c>
    </row>
    <row r="733" spans="1:16" ht="13.5" customHeight="1" x14ac:dyDescent="0.3">
      <c r="A733" s="154" t="s">
        <v>47</v>
      </c>
      <c r="B733" s="154">
        <f t="shared" ref="B733:M733" si="75">SUM(B659:B730)</f>
        <v>232</v>
      </c>
      <c r="C733" s="154">
        <f t="shared" si="75"/>
        <v>17</v>
      </c>
      <c r="D733" s="154">
        <f t="shared" si="75"/>
        <v>9</v>
      </c>
      <c r="E733" s="154">
        <f t="shared" si="75"/>
        <v>175</v>
      </c>
      <c r="F733" s="154">
        <f t="shared" si="75"/>
        <v>18</v>
      </c>
      <c r="G733" s="154">
        <f t="shared" si="75"/>
        <v>12</v>
      </c>
      <c r="H733" s="154">
        <f t="shared" si="75"/>
        <v>1</v>
      </c>
      <c r="I733" s="154">
        <f t="shared" si="75"/>
        <v>0</v>
      </c>
      <c r="J733" s="154">
        <f t="shared" si="75"/>
        <v>0</v>
      </c>
      <c r="K733" s="154">
        <f t="shared" si="75"/>
        <v>0</v>
      </c>
      <c r="L733" s="154">
        <f t="shared" si="75"/>
        <v>0</v>
      </c>
      <c r="M733" s="154">
        <f t="shared" si="75"/>
        <v>0</v>
      </c>
      <c r="N733" s="161">
        <v>23.7</v>
      </c>
      <c r="O733" s="161">
        <v>29.8</v>
      </c>
    </row>
    <row r="734" spans="1:16" ht="13.5" customHeight="1" thickBot="1" x14ac:dyDescent="0.35">
      <c r="A734" s="162" t="s">
        <v>48</v>
      </c>
      <c r="B734" s="162">
        <f t="shared" ref="B734:M734" si="76">SUM(B635:B730)</f>
        <v>232</v>
      </c>
      <c r="C734" s="162">
        <f t="shared" si="76"/>
        <v>17</v>
      </c>
      <c r="D734" s="162">
        <f t="shared" si="76"/>
        <v>9</v>
      </c>
      <c r="E734" s="162">
        <f t="shared" si="76"/>
        <v>175</v>
      </c>
      <c r="F734" s="162">
        <f t="shared" si="76"/>
        <v>18</v>
      </c>
      <c r="G734" s="162">
        <f t="shared" si="76"/>
        <v>12</v>
      </c>
      <c r="H734" s="162">
        <f t="shared" si="76"/>
        <v>1</v>
      </c>
      <c r="I734" s="162">
        <f t="shared" si="76"/>
        <v>0</v>
      </c>
      <c r="J734" s="162">
        <f t="shared" si="76"/>
        <v>0</v>
      </c>
      <c r="K734" s="162">
        <f t="shared" si="76"/>
        <v>0</v>
      </c>
      <c r="L734" s="162">
        <f t="shared" si="76"/>
        <v>0</v>
      </c>
      <c r="M734" s="162">
        <f t="shared" si="76"/>
        <v>0</v>
      </c>
      <c r="N734" s="163">
        <v>23.7</v>
      </c>
      <c r="O734" s="163">
        <v>29.8</v>
      </c>
    </row>
    <row r="735" spans="1:16" ht="13.5" customHeight="1" thickTop="1" x14ac:dyDescent="0.3">
      <c r="N735" s="164"/>
      <c r="O735" s="164"/>
    </row>
    <row r="736" spans="1:16" ht="13.5" customHeight="1" thickBot="1" x14ac:dyDescent="0.35">
      <c r="A736" s="165" t="s">
        <v>10</v>
      </c>
      <c r="B736" s="166" t="str">
        <f>TEXT(C736,"dddd")</f>
        <v>Monday</v>
      </c>
      <c r="C736" s="166">
        <f>C632+1</f>
        <v>45726</v>
      </c>
      <c r="D736" s="165"/>
      <c r="E736" s="165"/>
      <c r="F736" s="165"/>
      <c r="G736" s="165"/>
      <c r="H736" s="165"/>
      <c r="I736" s="165"/>
      <c r="J736" s="165"/>
      <c r="K736" s="165"/>
      <c r="L736" s="165"/>
      <c r="M736" s="165"/>
      <c r="N736" s="167"/>
      <c r="O736" s="167"/>
    </row>
    <row r="737" spans="1:16" ht="13.5" customHeight="1" thickTop="1" thickBot="1" x14ac:dyDescent="0.35">
      <c r="A737" s="165"/>
      <c r="B737" s="563" t="s">
        <v>31</v>
      </c>
      <c r="C737" s="563" t="s">
        <v>32</v>
      </c>
      <c r="D737" s="563" t="s">
        <v>33</v>
      </c>
      <c r="E737" s="563" t="s">
        <v>34</v>
      </c>
      <c r="F737" s="563" t="s">
        <v>35</v>
      </c>
      <c r="G737" s="563" t="s">
        <v>36</v>
      </c>
      <c r="H737" s="563" t="s">
        <v>37</v>
      </c>
      <c r="I737" s="563" t="s">
        <v>38</v>
      </c>
      <c r="J737" s="563" t="s">
        <v>39</v>
      </c>
      <c r="K737" s="563" t="s">
        <v>40</v>
      </c>
      <c r="L737" s="563" t="s">
        <v>41</v>
      </c>
      <c r="M737" s="563" t="s">
        <v>42</v>
      </c>
      <c r="N737" s="565" t="s">
        <v>43</v>
      </c>
      <c r="O737" s="565" t="s">
        <v>44</v>
      </c>
    </row>
    <row r="738" spans="1:16" ht="13.5" customHeight="1" thickTop="1" thickBot="1" x14ac:dyDescent="0.35">
      <c r="A738" s="168" t="s">
        <v>51</v>
      </c>
      <c r="B738" s="564"/>
      <c r="C738" s="564"/>
      <c r="D738" s="564"/>
      <c r="E738" s="564"/>
      <c r="F738" s="564"/>
      <c r="G738" s="564"/>
      <c r="H738" s="564"/>
      <c r="I738" s="564"/>
      <c r="J738" s="564"/>
      <c r="K738" s="564"/>
      <c r="L738" s="564"/>
      <c r="M738" s="564"/>
      <c r="N738" s="566"/>
      <c r="O738" s="566"/>
    </row>
    <row r="739" spans="1:16" ht="13.5" customHeight="1" thickTop="1" x14ac:dyDescent="0.3">
      <c r="A739" s="153">
        <v>0</v>
      </c>
      <c r="B739" s="154">
        <v>0</v>
      </c>
      <c r="C739" s="154">
        <v>0</v>
      </c>
      <c r="D739" s="154">
        <v>0</v>
      </c>
      <c r="E739" s="154">
        <v>0</v>
      </c>
      <c r="F739" s="154">
        <v>0</v>
      </c>
      <c r="G739" s="154">
        <v>0</v>
      </c>
      <c r="H739" s="154">
        <v>0</v>
      </c>
      <c r="I739" s="154">
        <v>0</v>
      </c>
      <c r="J739" s="154">
        <v>0</v>
      </c>
      <c r="K739" s="154">
        <v>0</v>
      </c>
      <c r="L739" s="154">
        <v>0</v>
      </c>
      <c r="M739" s="154">
        <v>0</v>
      </c>
      <c r="N739" s="154" t="s">
        <v>263</v>
      </c>
      <c r="O739" s="154" t="s">
        <v>263</v>
      </c>
      <c r="P739" s="2"/>
    </row>
    <row r="740" spans="1:16" ht="13.5" customHeight="1" x14ac:dyDescent="0.3">
      <c r="A740" s="155">
        <v>1.0416666666666666E-2</v>
      </c>
      <c r="B740" s="154">
        <v>0</v>
      </c>
      <c r="C740" s="154">
        <v>0</v>
      </c>
      <c r="D740" s="154">
        <v>0</v>
      </c>
      <c r="E740" s="154">
        <v>0</v>
      </c>
      <c r="F740" s="154">
        <v>0</v>
      </c>
      <c r="G740" s="154">
        <v>0</v>
      </c>
      <c r="H740" s="154">
        <v>0</v>
      </c>
      <c r="I740" s="154">
        <v>0</v>
      </c>
      <c r="J740" s="154">
        <v>0</v>
      </c>
      <c r="K740" s="154">
        <v>0</v>
      </c>
      <c r="L740" s="154">
        <v>0</v>
      </c>
      <c r="M740" s="154">
        <v>0</v>
      </c>
      <c r="N740" s="154" t="s">
        <v>263</v>
      </c>
      <c r="O740" s="154" t="s">
        <v>263</v>
      </c>
      <c r="P740" s="2"/>
    </row>
    <row r="741" spans="1:16" ht="13.5" customHeight="1" x14ac:dyDescent="0.3">
      <c r="A741" s="155">
        <v>2.0833333333333332E-2</v>
      </c>
      <c r="B741" s="154">
        <v>0</v>
      </c>
      <c r="C741" s="154">
        <v>0</v>
      </c>
      <c r="D741" s="154">
        <v>0</v>
      </c>
      <c r="E741" s="154">
        <v>0</v>
      </c>
      <c r="F741" s="154">
        <v>0</v>
      </c>
      <c r="G741" s="154">
        <v>0</v>
      </c>
      <c r="H741" s="154">
        <v>0</v>
      </c>
      <c r="I741" s="154">
        <v>0</v>
      </c>
      <c r="J741" s="154">
        <v>0</v>
      </c>
      <c r="K741" s="154">
        <v>0</v>
      </c>
      <c r="L741" s="154">
        <v>0</v>
      </c>
      <c r="M741" s="154">
        <v>0</v>
      </c>
      <c r="N741" s="154" t="s">
        <v>263</v>
      </c>
      <c r="O741" s="154" t="s">
        <v>263</v>
      </c>
      <c r="P741" s="2"/>
    </row>
    <row r="742" spans="1:16" ht="13.5" customHeight="1" x14ac:dyDescent="0.3">
      <c r="A742" s="155">
        <v>3.125E-2</v>
      </c>
      <c r="B742" s="154">
        <v>0</v>
      </c>
      <c r="C742" s="154">
        <v>0</v>
      </c>
      <c r="D742" s="154">
        <v>0</v>
      </c>
      <c r="E742" s="154">
        <v>0</v>
      </c>
      <c r="F742" s="154">
        <v>0</v>
      </c>
      <c r="G742" s="154">
        <v>0</v>
      </c>
      <c r="H742" s="154">
        <v>0</v>
      </c>
      <c r="I742" s="154">
        <v>0</v>
      </c>
      <c r="J742" s="154">
        <v>0</v>
      </c>
      <c r="K742" s="154">
        <v>0</v>
      </c>
      <c r="L742" s="154">
        <v>0</v>
      </c>
      <c r="M742" s="154">
        <v>0</v>
      </c>
      <c r="N742" s="154" t="s">
        <v>263</v>
      </c>
      <c r="O742" s="154" t="s">
        <v>263</v>
      </c>
      <c r="P742" s="2"/>
    </row>
    <row r="743" spans="1:16" ht="13.5" customHeight="1" x14ac:dyDescent="0.3">
      <c r="A743" s="155">
        <v>4.1666666666666664E-2</v>
      </c>
      <c r="B743" s="154">
        <v>1</v>
      </c>
      <c r="C743" s="154">
        <v>0</v>
      </c>
      <c r="D743" s="154">
        <v>0</v>
      </c>
      <c r="E743" s="154">
        <v>1</v>
      </c>
      <c r="F743" s="154">
        <v>0</v>
      </c>
      <c r="G743" s="154">
        <v>0</v>
      </c>
      <c r="H743" s="154">
        <v>0</v>
      </c>
      <c r="I743" s="154">
        <v>0</v>
      </c>
      <c r="J743" s="154">
        <v>0</v>
      </c>
      <c r="K743" s="154">
        <v>0</v>
      </c>
      <c r="L743" s="154">
        <v>0</v>
      </c>
      <c r="M743" s="154">
        <v>0</v>
      </c>
      <c r="N743" s="154">
        <v>13.3</v>
      </c>
      <c r="O743" s="154" t="s">
        <v>263</v>
      </c>
      <c r="P743" s="2"/>
    </row>
    <row r="744" spans="1:16" ht="13.5" customHeight="1" x14ac:dyDescent="0.3">
      <c r="A744" s="155">
        <v>5.2083333333333336E-2</v>
      </c>
      <c r="B744" s="154">
        <v>0</v>
      </c>
      <c r="C744" s="154">
        <v>0</v>
      </c>
      <c r="D744" s="154">
        <v>0</v>
      </c>
      <c r="E744" s="154">
        <v>0</v>
      </c>
      <c r="F744" s="154">
        <v>0</v>
      </c>
      <c r="G744" s="154">
        <v>0</v>
      </c>
      <c r="H744" s="154">
        <v>0</v>
      </c>
      <c r="I744" s="154">
        <v>0</v>
      </c>
      <c r="J744" s="154">
        <v>0</v>
      </c>
      <c r="K744" s="154">
        <v>0</v>
      </c>
      <c r="L744" s="154">
        <v>0</v>
      </c>
      <c r="M744" s="154">
        <v>0</v>
      </c>
      <c r="N744" s="154" t="s">
        <v>263</v>
      </c>
      <c r="O744" s="154" t="s">
        <v>263</v>
      </c>
      <c r="P744" s="2"/>
    </row>
    <row r="745" spans="1:16" ht="13.5" customHeight="1" x14ac:dyDescent="0.3">
      <c r="A745" s="155">
        <v>6.25E-2</v>
      </c>
      <c r="B745" s="154">
        <v>1</v>
      </c>
      <c r="C745" s="154">
        <v>0</v>
      </c>
      <c r="D745" s="154">
        <v>0</v>
      </c>
      <c r="E745" s="154">
        <v>0</v>
      </c>
      <c r="F745" s="154">
        <v>1</v>
      </c>
      <c r="G745" s="154">
        <v>0</v>
      </c>
      <c r="H745" s="154">
        <v>0</v>
      </c>
      <c r="I745" s="154">
        <v>0</v>
      </c>
      <c r="J745" s="154">
        <v>0</v>
      </c>
      <c r="K745" s="154">
        <v>0</v>
      </c>
      <c r="L745" s="154">
        <v>0</v>
      </c>
      <c r="M745" s="154">
        <v>0</v>
      </c>
      <c r="N745" s="154">
        <v>14.3</v>
      </c>
      <c r="O745" s="154" t="s">
        <v>263</v>
      </c>
      <c r="P745" s="2"/>
    </row>
    <row r="746" spans="1:16" ht="13.5" customHeight="1" x14ac:dyDescent="0.3">
      <c r="A746" s="155">
        <v>7.2916666666666699E-2</v>
      </c>
      <c r="B746" s="154">
        <v>0</v>
      </c>
      <c r="C746" s="154">
        <v>0</v>
      </c>
      <c r="D746" s="154">
        <v>0</v>
      </c>
      <c r="E746" s="154">
        <v>0</v>
      </c>
      <c r="F746" s="154">
        <v>0</v>
      </c>
      <c r="G746" s="154">
        <v>0</v>
      </c>
      <c r="H746" s="154">
        <v>0</v>
      </c>
      <c r="I746" s="154">
        <v>0</v>
      </c>
      <c r="J746" s="154">
        <v>0</v>
      </c>
      <c r="K746" s="154">
        <v>0</v>
      </c>
      <c r="L746" s="154">
        <v>0</v>
      </c>
      <c r="M746" s="154">
        <v>0</v>
      </c>
      <c r="N746" s="154" t="s">
        <v>263</v>
      </c>
      <c r="O746" s="154" t="s">
        <v>263</v>
      </c>
      <c r="P746" s="2"/>
    </row>
    <row r="747" spans="1:16" ht="13.5" customHeight="1" x14ac:dyDescent="0.3">
      <c r="A747" s="155">
        <v>8.3333333333333301E-2</v>
      </c>
      <c r="B747" s="154">
        <v>1</v>
      </c>
      <c r="C747" s="154">
        <v>1</v>
      </c>
      <c r="D747" s="154">
        <v>0</v>
      </c>
      <c r="E747" s="154">
        <v>0</v>
      </c>
      <c r="F747" s="154">
        <v>0</v>
      </c>
      <c r="G747" s="154">
        <v>0</v>
      </c>
      <c r="H747" s="154">
        <v>0</v>
      </c>
      <c r="I747" s="154">
        <v>0</v>
      </c>
      <c r="J747" s="154">
        <v>0</v>
      </c>
      <c r="K747" s="154">
        <v>0</v>
      </c>
      <c r="L747" s="154">
        <v>0</v>
      </c>
      <c r="M747" s="154">
        <v>0</v>
      </c>
      <c r="N747" s="154">
        <v>14.6</v>
      </c>
      <c r="O747" s="154" t="s">
        <v>263</v>
      </c>
      <c r="P747" s="2"/>
    </row>
    <row r="748" spans="1:16" ht="13.5" customHeight="1" x14ac:dyDescent="0.3">
      <c r="A748" s="155">
        <v>9.375E-2</v>
      </c>
      <c r="B748" s="154">
        <v>0</v>
      </c>
      <c r="C748" s="154">
        <v>0</v>
      </c>
      <c r="D748" s="154">
        <v>0</v>
      </c>
      <c r="E748" s="154">
        <v>0</v>
      </c>
      <c r="F748" s="154">
        <v>0</v>
      </c>
      <c r="G748" s="154">
        <v>0</v>
      </c>
      <c r="H748" s="154">
        <v>0</v>
      </c>
      <c r="I748" s="154">
        <v>0</v>
      </c>
      <c r="J748" s="154">
        <v>0</v>
      </c>
      <c r="K748" s="154">
        <v>0</v>
      </c>
      <c r="L748" s="154">
        <v>0</v>
      </c>
      <c r="M748" s="154">
        <v>0</v>
      </c>
      <c r="N748" s="154" t="s">
        <v>263</v>
      </c>
      <c r="O748" s="154" t="s">
        <v>263</v>
      </c>
      <c r="P748" s="2"/>
    </row>
    <row r="749" spans="1:16" ht="13.5" customHeight="1" x14ac:dyDescent="0.3">
      <c r="A749" s="155">
        <v>0.104166666666667</v>
      </c>
      <c r="B749" s="154">
        <v>0</v>
      </c>
      <c r="C749" s="154">
        <v>0</v>
      </c>
      <c r="D749" s="154">
        <v>0</v>
      </c>
      <c r="E749" s="154">
        <v>0</v>
      </c>
      <c r="F749" s="154">
        <v>0</v>
      </c>
      <c r="G749" s="154">
        <v>0</v>
      </c>
      <c r="H749" s="154">
        <v>0</v>
      </c>
      <c r="I749" s="154">
        <v>0</v>
      </c>
      <c r="J749" s="154">
        <v>0</v>
      </c>
      <c r="K749" s="154">
        <v>0</v>
      </c>
      <c r="L749" s="154">
        <v>0</v>
      </c>
      <c r="M749" s="154">
        <v>0</v>
      </c>
      <c r="N749" s="154" t="s">
        <v>263</v>
      </c>
      <c r="O749" s="154" t="s">
        <v>263</v>
      </c>
      <c r="P749" s="2"/>
    </row>
    <row r="750" spans="1:16" ht="13.5" customHeight="1" x14ac:dyDescent="0.3">
      <c r="A750" s="155">
        <v>0.114583333333333</v>
      </c>
      <c r="B750" s="154">
        <v>1</v>
      </c>
      <c r="C750" s="154">
        <v>0</v>
      </c>
      <c r="D750" s="154">
        <v>0</v>
      </c>
      <c r="E750" s="154">
        <v>0</v>
      </c>
      <c r="F750" s="154">
        <v>1</v>
      </c>
      <c r="G750" s="154">
        <v>0</v>
      </c>
      <c r="H750" s="154">
        <v>0</v>
      </c>
      <c r="I750" s="154">
        <v>0</v>
      </c>
      <c r="J750" s="154">
        <v>0</v>
      </c>
      <c r="K750" s="154">
        <v>0</v>
      </c>
      <c r="L750" s="154">
        <v>0</v>
      </c>
      <c r="M750" s="154">
        <v>0</v>
      </c>
      <c r="N750" s="154">
        <v>28.7</v>
      </c>
      <c r="O750" s="154" t="s">
        <v>263</v>
      </c>
      <c r="P750" s="2"/>
    </row>
    <row r="751" spans="1:16" ht="13.5" customHeight="1" x14ac:dyDescent="0.3">
      <c r="A751" s="155">
        <v>0.125</v>
      </c>
      <c r="B751" s="154">
        <v>0</v>
      </c>
      <c r="C751" s="154">
        <v>0</v>
      </c>
      <c r="D751" s="154">
        <v>0</v>
      </c>
      <c r="E751" s="154">
        <v>0</v>
      </c>
      <c r="F751" s="154">
        <v>0</v>
      </c>
      <c r="G751" s="154">
        <v>0</v>
      </c>
      <c r="H751" s="154">
        <v>0</v>
      </c>
      <c r="I751" s="154">
        <v>0</v>
      </c>
      <c r="J751" s="154">
        <v>0</v>
      </c>
      <c r="K751" s="154">
        <v>0</v>
      </c>
      <c r="L751" s="154">
        <v>0</v>
      </c>
      <c r="M751" s="154">
        <v>0</v>
      </c>
      <c r="N751" s="154" t="s">
        <v>263</v>
      </c>
      <c r="O751" s="154" t="s">
        <v>263</v>
      </c>
      <c r="P751" s="2"/>
    </row>
    <row r="752" spans="1:16" ht="13.5" customHeight="1" x14ac:dyDescent="0.3">
      <c r="A752" s="155">
        <v>0.13541666666666699</v>
      </c>
      <c r="B752" s="154">
        <v>0</v>
      </c>
      <c r="C752" s="154">
        <v>0</v>
      </c>
      <c r="D752" s="154">
        <v>0</v>
      </c>
      <c r="E752" s="154">
        <v>0</v>
      </c>
      <c r="F752" s="154">
        <v>0</v>
      </c>
      <c r="G752" s="154">
        <v>0</v>
      </c>
      <c r="H752" s="154">
        <v>0</v>
      </c>
      <c r="I752" s="154">
        <v>0</v>
      </c>
      <c r="J752" s="154">
        <v>0</v>
      </c>
      <c r="K752" s="154">
        <v>0</v>
      </c>
      <c r="L752" s="154">
        <v>0</v>
      </c>
      <c r="M752" s="154">
        <v>0</v>
      </c>
      <c r="N752" s="154" t="s">
        <v>263</v>
      </c>
      <c r="O752" s="154" t="s">
        <v>263</v>
      </c>
      <c r="P752" s="2"/>
    </row>
    <row r="753" spans="1:16" ht="13.5" customHeight="1" x14ac:dyDescent="0.3">
      <c r="A753" s="155">
        <v>0.14583333333333301</v>
      </c>
      <c r="B753" s="154">
        <v>0</v>
      </c>
      <c r="C753" s="154">
        <v>0</v>
      </c>
      <c r="D753" s="154">
        <v>0</v>
      </c>
      <c r="E753" s="154">
        <v>0</v>
      </c>
      <c r="F753" s="154">
        <v>0</v>
      </c>
      <c r="G753" s="154">
        <v>0</v>
      </c>
      <c r="H753" s="154">
        <v>0</v>
      </c>
      <c r="I753" s="154">
        <v>0</v>
      </c>
      <c r="J753" s="154">
        <v>0</v>
      </c>
      <c r="K753" s="154">
        <v>0</v>
      </c>
      <c r="L753" s="154">
        <v>0</v>
      </c>
      <c r="M753" s="154">
        <v>0</v>
      </c>
      <c r="N753" s="154" t="s">
        <v>263</v>
      </c>
      <c r="O753" s="154" t="s">
        <v>263</v>
      </c>
      <c r="P753" s="2"/>
    </row>
    <row r="754" spans="1:16" ht="13.5" customHeight="1" x14ac:dyDescent="0.3">
      <c r="A754" s="155">
        <v>0.15625</v>
      </c>
      <c r="B754" s="154">
        <v>0</v>
      </c>
      <c r="C754" s="154">
        <v>0</v>
      </c>
      <c r="D754" s="154">
        <v>0</v>
      </c>
      <c r="E754" s="154">
        <v>0</v>
      </c>
      <c r="F754" s="154">
        <v>0</v>
      </c>
      <c r="G754" s="154">
        <v>0</v>
      </c>
      <c r="H754" s="154">
        <v>0</v>
      </c>
      <c r="I754" s="154">
        <v>0</v>
      </c>
      <c r="J754" s="154">
        <v>0</v>
      </c>
      <c r="K754" s="154">
        <v>0</v>
      </c>
      <c r="L754" s="154">
        <v>0</v>
      </c>
      <c r="M754" s="154">
        <v>0</v>
      </c>
      <c r="N754" s="154" t="s">
        <v>263</v>
      </c>
      <c r="O754" s="154" t="s">
        <v>263</v>
      </c>
      <c r="P754" s="2"/>
    </row>
    <row r="755" spans="1:16" ht="13.5" customHeight="1" x14ac:dyDescent="0.3">
      <c r="A755" s="155">
        <v>0.16666666666666699</v>
      </c>
      <c r="B755" s="154">
        <v>0</v>
      </c>
      <c r="C755" s="154">
        <v>0</v>
      </c>
      <c r="D755" s="154">
        <v>0</v>
      </c>
      <c r="E755" s="154">
        <v>0</v>
      </c>
      <c r="F755" s="154">
        <v>0</v>
      </c>
      <c r="G755" s="154">
        <v>0</v>
      </c>
      <c r="H755" s="154">
        <v>0</v>
      </c>
      <c r="I755" s="154">
        <v>0</v>
      </c>
      <c r="J755" s="154">
        <v>0</v>
      </c>
      <c r="K755" s="154">
        <v>0</v>
      </c>
      <c r="L755" s="154">
        <v>0</v>
      </c>
      <c r="M755" s="154">
        <v>0</v>
      </c>
      <c r="N755" s="154" t="s">
        <v>263</v>
      </c>
      <c r="O755" s="154" t="s">
        <v>263</v>
      </c>
      <c r="P755" s="2"/>
    </row>
    <row r="756" spans="1:16" ht="13.5" customHeight="1" x14ac:dyDescent="0.3">
      <c r="A756" s="155">
        <v>0.17708333333333301</v>
      </c>
      <c r="B756" s="154">
        <v>0</v>
      </c>
      <c r="C756" s="154">
        <v>0</v>
      </c>
      <c r="D756" s="154">
        <v>0</v>
      </c>
      <c r="E756" s="154">
        <v>0</v>
      </c>
      <c r="F756" s="154">
        <v>0</v>
      </c>
      <c r="G756" s="154">
        <v>0</v>
      </c>
      <c r="H756" s="154">
        <v>0</v>
      </c>
      <c r="I756" s="154">
        <v>0</v>
      </c>
      <c r="J756" s="154">
        <v>0</v>
      </c>
      <c r="K756" s="154">
        <v>0</v>
      </c>
      <c r="L756" s="154">
        <v>0</v>
      </c>
      <c r="M756" s="154">
        <v>0</v>
      </c>
      <c r="N756" s="154" t="s">
        <v>263</v>
      </c>
      <c r="O756" s="154" t="s">
        <v>263</v>
      </c>
      <c r="P756" s="2"/>
    </row>
    <row r="757" spans="1:16" ht="13.5" customHeight="1" x14ac:dyDescent="0.3">
      <c r="A757" s="155">
        <v>0.1875</v>
      </c>
      <c r="B757" s="154">
        <v>0</v>
      </c>
      <c r="C757" s="154">
        <v>0</v>
      </c>
      <c r="D757" s="154">
        <v>0</v>
      </c>
      <c r="E757" s="154">
        <v>0</v>
      </c>
      <c r="F757" s="154">
        <v>0</v>
      </c>
      <c r="G757" s="154">
        <v>0</v>
      </c>
      <c r="H757" s="154">
        <v>0</v>
      </c>
      <c r="I757" s="154">
        <v>0</v>
      </c>
      <c r="J757" s="154">
        <v>0</v>
      </c>
      <c r="K757" s="154">
        <v>0</v>
      </c>
      <c r="L757" s="154">
        <v>0</v>
      </c>
      <c r="M757" s="154">
        <v>0</v>
      </c>
      <c r="N757" s="154" t="s">
        <v>263</v>
      </c>
      <c r="O757" s="154" t="s">
        <v>263</v>
      </c>
      <c r="P757" s="2"/>
    </row>
    <row r="758" spans="1:16" ht="13.5" customHeight="1" x14ac:dyDescent="0.3">
      <c r="A758" s="155">
        <v>0.19791666666666699</v>
      </c>
      <c r="B758" s="154">
        <v>0</v>
      </c>
      <c r="C758" s="154">
        <v>0</v>
      </c>
      <c r="D758" s="154">
        <v>0</v>
      </c>
      <c r="E758" s="154">
        <v>0</v>
      </c>
      <c r="F758" s="154">
        <v>0</v>
      </c>
      <c r="G758" s="154">
        <v>0</v>
      </c>
      <c r="H758" s="154">
        <v>0</v>
      </c>
      <c r="I758" s="154">
        <v>0</v>
      </c>
      <c r="J758" s="154">
        <v>0</v>
      </c>
      <c r="K758" s="154">
        <v>0</v>
      </c>
      <c r="L758" s="154">
        <v>0</v>
      </c>
      <c r="M758" s="154">
        <v>0</v>
      </c>
      <c r="N758" s="154" t="s">
        <v>263</v>
      </c>
      <c r="O758" s="154" t="s">
        <v>263</v>
      </c>
      <c r="P758" s="2"/>
    </row>
    <row r="759" spans="1:16" ht="13.5" customHeight="1" x14ac:dyDescent="0.3">
      <c r="A759" s="155">
        <v>0.20833333333333301</v>
      </c>
      <c r="B759" s="154">
        <v>0</v>
      </c>
      <c r="C759" s="154">
        <v>0</v>
      </c>
      <c r="D759" s="154">
        <v>0</v>
      </c>
      <c r="E759" s="154">
        <v>0</v>
      </c>
      <c r="F759" s="154">
        <v>0</v>
      </c>
      <c r="G759" s="154">
        <v>0</v>
      </c>
      <c r="H759" s="154">
        <v>0</v>
      </c>
      <c r="I759" s="154">
        <v>0</v>
      </c>
      <c r="J759" s="154">
        <v>0</v>
      </c>
      <c r="K759" s="154">
        <v>0</v>
      </c>
      <c r="L759" s="154">
        <v>0</v>
      </c>
      <c r="M759" s="154">
        <v>0</v>
      </c>
      <c r="N759" s="154" t="s">
        <v>263</v>
      </c>
      <c r="O759" s="154" t="s">
        <v>263</v>
      </c>
      <c r="P759" s="2"/>
    </row>
    <row r="760" spans="1:16" ht="13.5" customHeight="1" x14ac:dyDescent="0.3">
      <c r="A760" s="155">
        <v>0.21875</v>
      </c>
      <c r="B760" s="154">
        <v>0</v>
      </c>
      <c r="C760" s="154">
        <v>0</v>
      </c>
      <c r="D760" s="154">
        <v>0</v>
      </c>
      <c r="E760" s="154">
        <v>0</v>
      </c>
      <c r="F760" s="154">
        <v>0</v>
      </c>
      <c r="G760" s="154">
        <v>0</v>
      </c>
      <c r="H760" s="154">
        <v>0</v>
      </c>
      <c r="I760" s="154">
        <v>0</v>
      </c>
      <c r="J760" s="154">
        <v>0</v>
      </c>
      <c r="K760" s="154">
        <v>0</v>
      </c>
      <c r="L760" s="154">
        <v>0</v>
      </c>
      <c r="M760" s="154">
        <v>0</v>
      </c>
      <c r="N760" s="154" t="s">
        <v>263</v>
      </c>
      <c r="O760" s="154" t="s">
        <v>263</v>
      </c>
      <c r="P760" s="2"/>
    </row>
    <row r="761" spans="1:16" ht="13.5" customHeight="1" x14ac:dyDescent="0.3">
      <c r="A761" s="155">
        <v>0.22916666666666699</v>
      </c>
      <c r="B761" s="154">
        <v>0</v>
      </c>
      <c r="C761" s="154">
        <v>0</v>
      </c>
      <c r="D761" s="154">
        <v>0</v>
      </c>
      <c r="E761" s="154">
        <v>0</v>
      </c>
      <c r="F761" s="154">
        <v>0</v>
      </c>
      <c r="G761" s="154">
        <v>0</v>
      </c>
      <c r="H761" s="154">
        <v>0</v>
      </c>
      <c r="I761" s="154">
        <v>0</v>
      </c>
      <c r="J761" s="154">
        <v>0</v>
      </c>
      <c r="K761" s="154">
        <v>0</v>
      </c>
      <c r="L761" s="154">
        <v>0</v>
      </c>
      <c r="M761" s="154">
        <v>0</v>
      </c>
      <c r="N761" s="154" t="s">
        <v>263</v>
      </c>
      <c r="O761" s="154" t="s">
        <v>263</v>
      </c>
      <c r="P761" s="2"/>
    </row>
    <row r="762" spans="1:16" ht="13.5" customHeight="1" x14ac:dyDescent="0.3">
      <c r="A762" s="155">
        <v>0.23958333333333301</v>
      </c>
      <c r="B762" s="154">
        <v>0</v>
      </c>
      <c r="C762" s="154">
        <v>0</v>
      </c>
      <c r="D762" s="154">
        <v>0</v>
      </c>
      <c r="E762" s="154">
        <v>0</v>
      </c>
      <c r="F762" s="154">
        <v>0</v>
      </c>
      <c r="G762" s="154">
        <v>0</v>
      </c>
      <c r="H762" s="154">
        <v>0</v>
      </c>
      <c r="I762" s="154">
        <v>0</v>
      </c>
      <c r="J762" s="154">
        <v>0</v>
      </c>
      <c r="K762" s="154">
        <v>0</v>
      </c>
      <c r="L762" s="154">
        <v>0</v>
      </c>
      <c r="M762" s="154">
        <v>0</v>
      </c>
      <c r="N762" s="154" t="s">
        <v>263</v>
      </c>
      <c r="O762" s="154" t="s">
        <v>263</v>
      </c>
      <c r="P762" s="2"/>
    </row>
    <row r="763" spans="1:16" ht="13.5" customHeight="1" x14ac:dyDescent="0.3">
      <c r="A763" s="155">
        <v>0.25</v>
      </c>
      <c r="B763" s="154">
        <v>2</v>
      </c>
      <c r="C763" s="154">
        <v>0</v>
      </c>
      <c r="D763" s="154">
        <v>0</v>
      </c>
      <c r="E763" s="154">
        <v>1</v>
      </c>
      <c r="F763" s="154">
        <v>0</v>
      </c>
      <c r="G763" s="154">
        <v>1</v>
      </c>
      <c r="H763" s="154">
        <v>0</v>
      </c>
      <c r="I763" s="154">
        <v>0</v>
      </c>
      <c r="J763" s="154">
        <v>0</v>
      </c>
      <c r="K763" s="154">
        <v>0</v>
      </c>
      <c r="L763" s="154">
        <v>0</v>
      </c>
      <c r="M763" s="154">
        <v>0</v>
      </c>
      <c r="N763" s="154">
        <v>26.7</v>
      </c>
      <c r="O763" s="154" t="s">
        <v>263</v>
      </c>
      <c r="P763" s="2"/>
    </row>
    <row r="764" spans="1:16" ht="13.5" customHeight="1" x14ac:dyDescent="0.3">
      <c r="A764" s="155">
        <v>0.26041666666666702</v>
      </c>
      <c r="B764" s="154">
        <v>4</v>
      </c>
      <c r="C764" s="154">
        <v>1</v>
      </c>
      <c r="D764" s="154">
        <v>0</v>
      </c>
      <c r="E764" s="154">
        <v>3</v>
      </c>
      <c r="F764" s="154">
        <v>0</v>
      </c>
      <c r="G764" s="154">
        <v>0</v>
      </c>
      <c r="H764" s="154">
        <v>0</v>
      </c>
      <c r="I764" s="154">
        <v>0</v>
      </c>
      <c r="J764" s="154">
        <v>0</v>
      </c>
      <c r="K764" s="154">
        <v>0</v>
      </c>
      <c r="L764" s="154">
        <v>0</v>
      </c>
      <c r="M764" s="154">
        <v>0</v>
      </c>
      <c r="N764" s="154">
        <v>32.299999999999997</v>
      </c>
      <c r="O764" s="154" t="s">
        <v>263</v>
      </c>
      <c r="P764" s="2"/>
    </row>
    <row r="765" spans="1:16" ht="13.5" customHeight="1" x14ac:dyDescent="0.3">
      <c r="A765" s="155">
        <v>0.27083333333333298</v>
      </c>
      <c r="B765" s="154">
        <v>7</v>
      </c>
      <c r="C765" s="154">
        <v>0</v>
      </c>
      <c r="D765" s="154">
        <v>0</v>
      </c>
      <c r="E765" s="154">
        <v>7</v>
      </c>
      <c r="F765" s="154">
        <v>0</v>
      </c>
      <c r="G765" s="154">
        <v>0</v>
      </c>
      <c r="H765" s="154">
        <v>0</v>
      </c>
      <c r="I765" s="154">
        <v>0</v>
      </c>
      <c r="J765" s="154">
        <v>0</v>
      </c>
      <c r="K765" s="154">
        <v>0</v>
      </c>
      <c r="L765" s="154">
        <v>0</v>
      </c>
      <c r="M765" s="154">
        <v>0</v>
      </c>
      <c r="N765" s="154">
        <v>31.7</v>
      </c>
      <c r="O765" s="154" t="s">
        <v>263</v>
      </c>
      <c r="P765" s="2"/>
    </row>
    <row r="766" spans="1:16" ht="13.5" customHeight="1" x14ac:dyDescent="0.3">
      <c r="A766" s="155">
        <v>0.28125</v>
      </c>
      <c r="B766" s="154">
        <v>4</v>
      </c>
      <c r="C766" s="154">
        <v>0</v>
      </c>
      <c r="D766" s="154">
        <v>0</v>
      </c>
      <c r="E766" s="154">
        <v>2</v>
      </c>
      <c r="F766" s="154">
        <v>1</v>
      </c>
      <c r="G766" s="154">
        <v>1</v>
      </c>
      <c r="H766" s="154">
        <v>0</v>
      </c>
      <c r="I766" s="154">
        <v>0</v>
      </c>
      <c r="J766" s="154">
        <v>0</v>
      </c>
      <c r="K766" s="154">
        <v>0</v>
      </c>
      <c r="L766" s="154">
        <v>0</v>
      </c>
      <c r="M766" s="154">
        <v>0</v>
      </c>
      <c r="N766" s="154">
        <v>33.5</v>
      </c>
      <c r="O766" s="154" t="s">
        <v>263</v>
      </c>
      <c r="P766" s="2"/>
    </row>
    <row r="767" spans="1:16" ht="13.5" customHeight="1" x14ac:dyDescent="0.3">
      <c r="A767" s="155">
        <v>0.29166666666666702</v>
      </c>
      <c r="B767" s="154">
        <v>9</v>
      </c>
      <c r="C767" s="154">
        <v>0</v>
      </c>
      <c r="D767" s="154">
        <v>0</v>
      </c>
      <c r="E767" s="154">
        <v>9</v>
      </c>
      <c r="F767" s="154">
        <v>0</v>
      </c>
      <c r="G767" s="154">
        <v>0</v>
      </c>
      <c r="H767" s="154">
        <v>0</v>
      </c>
      <c r="I767" s="154">
        <v>0</v>
      </c>
      <c r="J767" s="154">
        <v>0</v>
      </c>
      <c r="K767" s="154">
        <v>0</v>
      </c>
      <c r="L767" s="154">
        <v>0</v>
      </c>
      <c r="M767" s="154">
        <v>0</v>
      </c>
      <c r="N767" s="154">
        <v>23.8</v>
      </c>
      <c r="O767" s="154" t="s">
        <v>263</v>
      </c>
      <c r="P767" s="2"/>
    </row>
    <row r="768" spans="1:16" ht="13.5" customHeight="1" x14ac:dyDescent="0.3">
      <c r="A768" s="155">
        <v>0.30208333333333298</v>
      </c>
      <c r="B768" s="154">
        <v>8</v>
      </c>
      <c r="C768" s="154">
        <v>0</v>
      </c>
      <c r="D768" s="154">
        <v>0</v>
      </c>
      <c r="E768" s="154">
        <v>6</v>
      </c>
      <c r="F768" s="154">
        <v>1</v>
      </c>
      <c r="G768" s="154">
        <v>0</v>
      </c>
      <c r="H768" s="154">
        <v>0</v>
      </c>
      <c r="I768" s="154">
        <v>0</v>
      </c>
      <c r="J768" s="154">
        <v>0</v>
      </c>
      <c r="K768" s="154">
        <v>0</v>
      </c>
      <c r="L768" s="154">
        <v>0</v>
      </c>
      <c r="M768" s="154">
        <v>1</v>
      </c>
      <c r="N768" s="154">
        <v>30.8</v>
      </c>
      <c r="O768" s="154" t="s">
        <v>263</v>
      </c>
      <c r="P768" s="2"/>
    </row>
    <row r="769" spans="1:16" ht="13.5" customHeight="1" x14ac:dyDescent="0.3">
      <c r="A769" s="155">
        <v>0.3125</v>
      </c>
      <c r="B769" s="154">
        <v>21</v>
      </c>
      <c r="C769" s="154">
        <v>0</v>
      </c>
      <c r="D769" s="154">
        <v>1</v>
      </c>
      <c r="E769" s="154">
        <v>17</v>
      </c>
      <c r="F769" s="154">
        <v>0</v>
      </c>
      <c r="G769" s="154">
        <v>2</v>
      </c>
      <c r="H769" s="154">
        <v>1</v>
      </c>
      <c r="I769" s="154">
        <v>0</v>
      </c>
      <c r="J769" s="154">
        <v>0</v>
      </c>
      <c r="K769" s="154">
        <v>0</v>
      </c>
      <c r="L769" s="154">
        <v>0</v>
      </c>
      <c r="M769" s="154">
        <v>0</v>
      </c>
      <c r="N769" s="154">
        <v>27.1</v>
      </c>
      <c r="O769" s="154">
        <v>32.200000000000003</v>
      </c>
      <c r="P769" s="2"/>
    </row>
    <row r="770" spans="1:16" ht="13.5" customHeight="1" x14ac:dyDescent="0.3">
      <c r="A770" s="155">
        <v>0.32291666666666702</v>
      </c>
      <c r="B770" s="154">
        <v>17</v>
      </c>
      <c r="C770" s="154">
        <v>3</v>
      </c>
      <c r="D770" s="154">
        <v>0</v>
      </c>
      <c r="E770" s="154">
        <v>11</v>
      </c>
      <c r="F770" s="154">
        <v>2</v>
      </c>
      <c r="G770" s="154">
        <v>0</v>
      </c>
      <c r="H770" s="154">
        <v>1</v>
      </c>
      <c r="I770" s="154">
        <v>0</v>
      </c>
      <c r="J770" s="154">
        <v>0</v>
      </c>
      <c r="K770" s="154">
        <v>0</v>
      </c>
      <c r="L770" s="154">
        <v>0</v>
      </c>
      <c r="M770" s="154">
        <v>0</v>
      </c>
      <c r="N770" s="154">
        <v>25.7</v>
      </c>
      <c r="O770" s="154">
        <v>31.5</v>
      </c>
      <c r="P770" s="2"/>
    </row>
    <row r="771" spans="1:16" ht="13.5" customHeight="1" x14ac:dyDescent="0.3">
      <c r="A771" s="155">
        <v>0.33333333333333298</v>
      </c>
      <c r="B771" s="154">
        <v>21</v>
      </c>
      <c r="C771" s="154">
        <v>2</v>
      </c>
      <c r="D771" s="154">
        <v>2</v>
      </c>
      <c r="E771" s="154">
        <v>12</v>
      </c>
      <c r="F771" s="154">
        <v>2</v>
      </c>
      <c r="G771" s="154">
        <v>0</v>
      </c>
      <c r="H771" s="154">
        <v>1</v>
      </c>
      <c r="I771" s="154">
        <v>1</v>
      </c>
      <c r="J771" s="154">
        <v>0</v>
      </c>
      <c r="K771" s="154">
        <v>0</v>
      </c>
      <c r="L771" s="154">
        <v>0</v>
      </c>
      <c r="M771" s="154">
        <v>1</v>
      </c>
      <c r="N771" s="154">
        <v>23</v>
      </c>
      <c r="O771" s="154">
        <v>29.9</v>
      </c>
      <c r="P771" s="2"/>
    </row>
    <row r="772" spans="1:16" ht="13.5" customHeight="1" x14ac:dyDescent="0.3">
      <c r="A772" s="155">
        <v>0.34375</v>
      </c>
      <c r="B772" s="154">
        <v>23</v>
      </c>
      <c r="C772" s="154">
        <v>0</v>
      </c>
      <c r="D772" s="154">
        <v>0</v>
      </c>
      <c r="E772" s="154">
        <v>21</v>
      </c>
      <c r="F772" s="154">
        <v>1</v>
      </c>
      <c r="G772" s="154">
        <v>0</v>
      </c>
      <c r="H772" s="154">
        <v>1</v>
      </c>
      <c r="I772" s="154">
        <v>0</v>
      </c>
      <c r="J772" s="154">
        <v>0</v>
      </c>
      <c r="K772" s="154">
        <v>0</v>
      </c>
      <c r="L772" s="154">
        <v>0</v>
      </c>
      <c r="M772" s="154">
        <v>0</v>
      </c>
      <c r="N772" s="154">
        <v>26.2</v>
      </c>
      <c r="O772" s="154">
        <v>30.8</v>
      </c>
      <c r="P772" s="2"/>
    </row>
    <row r="773" spans="1:16" ht="13.5" customHeight="1" x14ac:dyDescent="0.3">
      <c r="A773" s="155">
        <v>0.35416666666666702</v>
      </c>
      <c r="B773" s="154">
        <v>13</v>
      </c>
      <c r="C773" s="154">
        <v>0</v>
      </c>
      <c r="D773" s="154">
        <v>0</v>
      </c>
      <c r="E773" s="154">
        <v>10</v>
      </c>
      <c r="F773" s="154">
        <v>2</v>
      </c>
      <c r="G773" s="154">
        <v>0</v>
      </c>
      <c r="H773" s="154">
        <v>1</v>
      </c>
      <c r="I773" s="154">
        <v>0</v>
      </c>
      <c r="J773" s="154">
        <v>0</v>
      </c>
      <c r="K773" s="154">
        <v>0</v>
      </c>
      <c r="L773" s="154">
        <v>0</v>
      </c>
      <c r="M773" s="154">
        <v>0</v>
      </c>
      <c r="N773" s="154">
        <v>26.2</v>
      </c>
      <c r="O773" s="154">
        <v>31.2</v>
      </c>
      <c r="P773" s="2"/>
    </row>
    <row r="774" spans="1:16" ht="13.5" customHeight="1" x14ac:dyDescent="0.3">
      <c r="A774" s="155">
        <v>0.36458333333333298</v>
      </c>
      <c r="B774" s="154">
        <v>7</v>
      </c>
      <c r="C774" s="154">
        <v>0</v>
      </c>
      <c r="D774" s="154">
        <v>0</v>
      </c>
      <c r="E774" s="154">
        <v>6</v>
      </c>
      <c r="F774" s="154">
        <v>0</v>
      </c>
      <c r="G774" s="154">
        <v>1</v>
      </c>
      <c r="H774" s="154">
        <v>0</v>
      </c>
      <c r="I774" s="154">
        <v>0</v>
      </c>
      <c r="J774" s="154">
        <v>0</v>
      </c>
      <c r="K774" s="154">
        <v>0</v>
      </c>
      <c r="L774" s="154">
        <v>0</v>
      </c>
      <c r="M774" s="154">
        <v>0</v>
      </c>
      <c r="N774" s="154">
        <v>25.4</v>
      </c>
      <c r="O774" s="154" t="s">
        <v>263</v>
      </c>
      <c r="P774" s="2"/>
    </row>
    <row r="775" spans="1:16" ht="13.5" customHeight="1" x14ac:dyDescent="0.3">
      <c r="A775" s="155">
        <v>0.375</v>
      </c>
      <c r="B775" s="154">
        <v>12</v>
      </c>
      <c r="C775" s="154">
        <v>0</v>
      </c>
      <c r="D775" s="154">
        <v>0</v>
      </c>
      <c r="E775" s="154">
        <v>10</v>
      </c>
      <c r="F775" s="154">
        <v>0</v>
      </c>
      <c r="G775" s="154">
        <v>1</v>
      </c>
      <c r="H775" s="154">
        <v>1</v>
      </c>
      <c r="I775" s="154">
        <v>0</v>
      </c>
      <c r="J775" s="154">
        <v>0</v>
      </c>
      <c r="K775" s="154">
        <v>0</v>
      </c>
      <c r="L775" s="154">
        <v>0</v>
      </c>
      <c r="M775" s="154">
        <v>0</v>
      </c>
      <c r="N775" s="154">
        <v>23</v>
      </c>
      <c r="O775" s="154">
        <v>28.5</v>
      </c>
      <c r="P775" s="2"/>
    </row>
    <row r="776" spans="1:16" ht="13.5" customHeight="1" x14ac:dyDescent="0.3">
      <c r="A776" s="155">
        <v>0.38541666666666702</v>
      </c>
      <c r="B776" s="154">
        <v>5</v>
      </c>
      <c r="C776" s="154">
        <v>0</v>
      </c>
      <c r="D776" s="154">
        <v>0</v>
      </c>
      <c r="E776" s="154">
        <v>4</v>
      </c>
      <c r="F776" s="154">
        <v>1</v>
      </c>
      <c r="G776" s="154">
        <v>0</v>
      </c>
      <c r="H776" s="154">
        <v>0</v>
      </c>
      <c r="I776" s="154">
        <v>0</v>
      </c>
      <c r="J776" s="154">
        <v>0</v>
      </c>
      <c r="K776" s="154">
        <v>0</v>
      </c>
      <c r="L776" s="154">
        <v>0</v>
      </c>
      <c r="M776" s="154">
        <v>0</v>
      </c>
      <c r="N776" s="154">
        <v>24.9</v>
      </c>
      <c r="O776" s="154" t="s">
        <v>263</v>
      </c>
      <c r="P776" s="2"/>
    </row>
    <row r="777" spans="1:16" ht="13.5" customHeight="1" x14ac:dyDescent="0.3">
      <c r="A777" s="155">
        <v>0.39583333333333298</v>
      </c>
      <c r="B777" s="154">
        <v>5</v>
      </c>
      <c r="C777" s="154">
        <v>0</v>
      </c>
      <c r="D777" s="154">
        <v>0</v>
      </c>
      <c r="E777" s="154">
        <v>4</v>
      </c>
      <c r="F777" s="154">
        <v>1</v>
      </c>
      <c r="G777" s="154">
        <v>0</v>
      </c>
      <c r="H777" s="154">
        <v>0</v>
      </c>
      <c r="I777" s="154">
        <v>0</v>
      </c>
      <c r="J777" s="154">
        <v>0</v>
      </c>
      <c r="K777" s="154">
        <v>0</v>
      </c>
      <c r="L777" s="154">
        <v>0</v>
      </c>
      <c r="M777" s="154">
        <v>0</v>
      </c>
      <c r="N777" s="154">
        <v>23.2</v>
      </c>
      <c r="O777" s="154" t="s">
        <v>263</v>
      </c>
      <c r="P777" s="2"/>
    </row>
    <row r="778" spans="1:16" ht="13.5" customHeight="1" x14ac:dyDescent="0.3">
      <c r="A778" s="155">
        <v>0.40625</v>
      </c>
      <c r="B778" s="154">
        <v>8</v>
      </c>
      <c r="C778" s="154">
        <v>0</v>
      </c>
      <c r="D778" s="154">
        <v>1</v>
      </c>
      <c r="E778" s="154">
        <v>3</v>
      </c>
      <c r="F778" s="154">
        <v>3</v>
      </c>
      <c r="G778" s="154">
        <v>1</v>
      </c>
      <c r="H778" s="154">
        <v>0</v>
      </c>
      <c r="I778" s="154">
        <v>0</v>
      </c>
      <c r="J778" s="154">
        <v>0</v>
      </c>
      <c r="K778" s="154">
        <v>0</v>
      </c>
      <c r="L778" s="154">
        <v>0</v>
      </c>
      <c r="M778" s="154">
        <v>0</v>
      </c>
      <c r="N778" s="154">
        <v>26.6</v>
      </c>
      <c r="O778" s="154" t="s">
        <v>263</v>
      </c>
      <c r="P778" s="2"/>
    </row>
    <row r="779" spans="1:16" ht="13.5" customHeight="1" x14ac:dyDescent="0.3">
      <c r="A779" s="155">
        <v>0.41666666666666702</v>
      </c>
      <c r="B779" s="154">
        <v>2</v>
      </c>
      <c r="C779" s="154">
        <v>0</v>
      </c>
      <c r="D779" s="154">
        <v>0</v>
      </c>
      <c r="E779" s="154">
        <v>1</v>
      </c>
      <c r="F779" s="154">
        <v>0</v>
      </c>
      <c r="G779" s="154">
        <v>0</v>
      </c>
      <c r="H779" s="154">
        <v>1</v>
      </c>
      <c r="I779" s="154">
        <v>0</v>
      </c>
      <c r="J779" s="154">
        <v>0</v>
      </c>
      <c r="K779" s="154">
        <v>0</v>
      </c>
      <c r="L779" s="154">
        <v>0</v>
      </c>
      <c r="M779" s="154">
        <v>0</v>
      </c>
      <c r="N779" s="154">
        <v>22.2</v>
      </c>
      <c r="O779" s="154" t="s">
        <v>263</v>
      </c>
      <c r="P779" s="2"/>
    </row>
    <row r="780" spans="1:16" ht="13.5" customHeight="1" x14ac:dyDescent="0.3">
      <c r="A780" s="155">
        <v>0.42708333333333298</v>
      </c>
      <c r="B780" s="154">
        <v>4</v>
      </c>
      <c r="C780" s="154">
        <v>0</v>
      </c>
      <c r="D780" s="154">
        <v>0</v>
      </c>
      <c r="E780" s="154">
        <v>3</v>
      </c>
      <c r="F780" s="154">
        <v>0</v>
      </c>
      <c r="G780" s="154">
        <v>1</v>
      </c>
      <c r="H780" s="154">
        <v>0</v>
      </c>
      <c r="I780" s="154">
        <v>0</v>
      </c>
      <c r="J780" s="154">
        <v>0</v>
      </c>
      <c r="K780" s="154">
        <v>0</v>
      </c>
      <c r="L780" s="154">
        <v>0</v>
      </c>
      <c r="M780" s="154">
        <v>0</v>
      </c>
      <c r="N780" s="154">
        <v>24.2</v>
      </c>
      <c r="O780" s="154" t="s">
        <v>263</v>
      </c>
      <c r="P780" s="2"/>
    </row>
    <row r="781" spans="1:16" ht="13.5" customHeight="1" x14ac:dyDescent="0.3">
      <c r="A781" s="155">
        <v>0.4375</v>
      </c>
      <c r="B781" s="154">
        <v>2</v>
      </c>
      <c r="C781" s="154">
        <v>0</v>
      </c>
      <c r="D781" s="154">
        <v>0</v>
      </c>
      <c r="E781" s="154">
        <v>1</v>
      </c>
      <c r="F781" s="154">
        <v>0</v>
      </c>
      <c r="G781" s="154">
        <v>0</v>
      </c>
      <c r="H781" s="154">
        <v>0</v>
      </c>
      <c r="I781" s="154">
        <v>1</v>
      </c>
      <c r="J781" s="154">
        <v>0</v>
      </c>
      <c r="K781" s="154">
        <v>0</v>
      </c>
      <c r="L781" s="154">
        <v>0</v>
      </c>
      <c r="M781" s="154">
        <v>0</v>
      </c>
      <c r="N781" s="154">
        <v>21.5</v>
      </c>
      <c r="O781" s="154" t="s">
        <v>263</v>
      </c>
      <c r="P781" s="2"/>
    </row>
    <row r="782" spans="1:16" ht="13.5" customHeight="1" x14ac:dyDescent="0.3">
      <c r="A782" s="155">
        <v>0.44791666666666702</v>
      </c>
      <c r="B782" s="154">
        <v>5</v>
      </c>
      <c r="C782" s="154">
        <v>0</v>
      </c>
      <c r="D782" s="154">
        <v>0</v>
      </c>
      <c r="E782" s="154">
        <v>5</v>
      </c>
      <c r="F782" s="154">
        <v>0</v>
      </c>
      <c r="G782" s="154">
        <v>0</v>
      </c>
      <c r="H782" s="154">
        <v>0</v>
      </c>
      <c r="I782" s="154">
        <v>0</v>
      </c>
      <c r="J782" s="154">
        <v>0</v>
      </c>
      <c r="K782" s="154">
        <v>0</v>
      </c>
      <c r="L782" s="154">
        <v>0</v>
      </c>
      <c r="M782" s="154">
        <v>0</v>
      </c>
      <c r="N782" s="154">
        <v>19.600000000000001</v>
      </c>
      <c r="O782" s="154" t="s">
        <v>263</v>
      </c>
      <c r="P782" s="2"/>
    </row>
    <row r="783" spans="1:16" ht="13.5" customHeight="1" x14ac:dyDescent="0.3">
      <c r="A783" s="155">
        <v>0.45833333333333298</v>
      </c>
      <c r="B783" s="154">
        <v>4</v>
      </c>
      <c r="C783" s="154">
        <v>0</v>
      </c>
      <c r="D783" s="154">
        <v>0</v>
      </c>
      <c r="E783" s="154">
        <v>2</v>
      </c>
      <c r="F783" s="154">
        <v>0</v>
      </c>
      <c r="G783" s="154">
        <v>2</v>
      </c>
      <c r="H783" s="154">
        <v>0</v>
      </c>
      <c r="I783" s="154">
        <v>0</v>
      </c>
      <c r="J783" s="154">
        <v>0</v>
      </c>
      <c r="K783" s="154">
        <v>0</v>
      </c>
      <c r="L783" s="154">
        <v>0</v>
      </c>
      <c r="M783" s="154">
        <v>0</v>
      </c>
      <c r="N783" s="154">
        <v>22.9</v>
      </c>
      <c r="O783" s="154" t="s">
        <v>263</v>
      </c>
      <c r="P783" s="2"/>
    </row>
    <row r="784" spans="1:16" ht="13.5" customHeight="1" x14ac:dyDescent="0.3">
      <c r="A784" s="155">
        <v>0.46875</v>
      </c>
      <c r="B784" s="154">
        <v>2</v>
      </c>
      <c r="C784" s="154">
        <v>0</v>
      </c>
      <c r="D784" s="154">
        <v>0</v>
      </c>
      <c r="E784" s="154">
        <v>1</v>
      </c>
      <c r="F784" s="154">
        <v>0</v>
      </c>
      <c r="G784" s="154">
        <v>1</v>
      </c>
      <c r="H784" s="154">
        <v>0</v>
      </c>
      <c r="I784" s="154">
        <v>0</v>
      </c>
      <c r="J784" s="154">
        <v>0</v>
      </c>
      <c r="K784" s="154">
        <v>0</v>
      </c>
      <c r="L784" s="154">
        <v>0</v>
      </c>
      <c r="M784" s="154">
        <v>0</v>
      </c>
      <c r="N784" s="154">
        <v>19.100000000000001</v>
      </c>
      <c r="O784" s="154" t="s">
        <v>263</v>
      </c>
      <c r="P784" s="2"/>
    </row>
    <row r="785" spans="1:16" ht="13.5" customHeight="1" x14ac:dyDescent="0.3">
      <c r="A785" s="155">
        <v>0.47916666666666702</v>
      </c>
      <c r="B785" s="154">
        <v>7</v>
      </c>
      <c r="C785" s="154">
        <v>2</v>
      </c>
      <c r="D785" s="154">
        <v>1</v>
      </c>
      <c r="E785" s="154">
        <v>4</v>
      </c>
      <c r="F785" s="154">
        <v>0</v>
      </c>
      <c r="G785" s="154">
        <v>0</v>
      </c>
      <c r="H785" s="154">
        <v>0</v>
      </c>
      <c r="I785" s="154">
        <v>0</v>
      </c>
      <c r="J785" s="154">
        <v>0</v>
      </c>
      <c r="K785" s="154">
        <v>0</v>
      </c>
      <c r="L785" s="154">
        <v>0</v>
      </c>
      <c r="M785" s="154">
        <v>0</v>
      </c>
      <c r="N785" s="154">
        <v>21.6</v>
      </c>
      <c r="O785" s="154" t="s">
        <v>263</v>
      </c>
      <c r="P785" s="2"/>
    </row>
    <row r="786" spans="1:16" ht="13.5" customHeight="1" x14ac:dyDescent="0.3">
      <c r="A786" s="155">
        <v>0.48958333333333298</v>
      </c>
      <c r="B786" s="154">
        <v>4</v>
      </c>
      <c r="C786" s="154">
        <v>0</v>
      </c>
      <c r="D786" s="154">
        <v>0</v>
      </c>
      <c r="E786" s="154">
        <v>3</v>
      </c>
      <c r="F786" s="154">
        <v>1</v>
      </c>
      <c r="G786" s="154">
        <v>0</v>
      </c>
      <c r="H786" s="154">
        <v>0</v>
      </c>
      <c r="I786" s="154">
        <v>0</v>
      </c>
      <c r="J786" s="154">
        <v>0</v>
      </c>
      <c r="K786" s="154">
        <v>0</v>
      </c>
      <c r="L786" s="154">
        <v>0</v>
      </c>
      <c r="M786" s="154">
        <v>0</v>
      </c>
      <c r="N786" s="154">
        <v>24.2</v>
      </c>
      <c r="O786" s="154" t="s">
        <v>263</v>
      </c>
      <c r="P786" s="2"/>
    </row>
    <row r="787" spans="1:16" ht="13.5" customHeight="1" x14ac:dyDescent="0.3">
      <c r="A787" s="155">
        <v>0.5</v>
      </c>
      <c r="B787" s="154">
        <v>2</v>
      </c>
      <c r="C787" s="154">
        <v>0</v>
      </c>
      <c r="D787" s="154">
        <v>0</v>
      </c>
      <c r="E787" s="154">
        <v>2</v>
      </c>
      <c r="F787" s="154">
        <v>0</v>
      </c>
      <c r="G787" s="154">
        <v>0</v>
      </c>
      <c r="H787" s="154">
        <v>0</v>
      </c>
      <c r="I787" s="154">
        <v>0</v>
      </c>
      <c r="J787" s="154">
        <v>0</v>
      </c>
      <c r="K787" s="154">
        <v>0</v>
      </c>
      <c r="L787" s="154">
        <v>0</v>
      </c>
      <c r="M787" s="154">
        <v>0</v>
      </c>
      <c r="N787" s="154">
        <v>26.1</v>
      </c>
      <c r="O787" s="154" t="s">
        <v>263</v>
      </c>
      <c r="P787" s="2"/>
    </row>
    <row r="788" spans="1:16" ht="13.5" customHeight="1" x14ac:dyDescent="0.3">
      <c r="A788" s="155">
        <v>0.51041666666666696</v>
      </c>
      <c r="B788" s="154">
        <v>7</v>
      </c>
      <c r="C788" s="154">
        <v>0</v>
      </c>
      <c r="D788" s="154">
        <v>0</v>
      </c>
      <c r="E788" s="154">
        <v>6</v>
      </c>
      <c r="F788" s="154">
        <v>0</v>
      </c>
      <c r="G788" s="154">
        <v>1</v>
      </c>
      <c r="H788" s="154">
        <v>0</v>
      </c>
      <c r="I788" s="154">
        <v>0</v>
      </c>
      <c r="J788" s="154">
        <v>0</v>
      </c>
      <c r="K788" s="154">
        <v>0</v>
      </c>
      <c r="L788" s="154">
        <v>0</v>
      </c>
      <c r="M788" s="154">
        <v>0</v>
      </c>
      <c r="N788" s="154">
        <v>25.4</v>
      </c>
      <c r="O788" s="154" t="s">
        <v>263</v>
      </c>
      <c r="P788" s="2"/>
    </row>
    <row r="789" spans="1:16" ht="13.5" customHeight="1" x14ac:dyDescent="0.3">
      <c r="A789" s="155">
        <v>0.52083333333333304</v>
      </c>
      <c r="B789" s="154">
        <v>2</v>
      </c>
      <c r="C789" s="154">
        <v>0</v>
      </c>
      <c r="D789" s="154">
        <v>1</v>
      </c>
      <c r="E789" s="154">
        <v>1</v>
      </c>
      <c r="F789" s="154">
        <v>0</v>
      </c>
      <c r="G789" s="154">
        <v>0</v>
      </c>
      <c r="H789" s="154">
        <v>0</v>
      </c>
      <c r="I789" s="154">
        <v>0</v>
      </c>
      <c r="J789" s="154">
        <v>0</v>
      </c>
      <c r="K789" s="154">
        <v>0</v>
      </c>
      <c r="L789" s="154">
        <v>0</v>
      </c>
      <c r="M789" s="154">
        <v>0</v>
      </c>
      <c r="N789" s="154">
        <v>27.3</v>
      </c>
      <c r="O789" s="154" t="s">
        <v>263</v>
      </c>
      <c r="P789" s="2"/>
    </row>
    <row r="790" spans="1:16" ht="13.5" customHeight="1" x14ac:dyDescent="0.3">
      <c r="A790" s="155">
        <v>0.53125</v>
      </c>
      <c r="B790" s="154">
        <v>7</v>
      </c>
      <c r="C790" s="154">
        <v>0</v>
      </c>
      <c r="D790" s="154">
        <v>0</v>
      </c>
      <c r="E790" s="154">
        <v>6</v>
      </c>
      <c r="F790" s="154">
        <v>0</v>
      </c>
      <c r="G790" s="154">
        <v>1</v>
      </c>
      <c r="H790" s="154">
        <v>0</v>
      </c>
      <c r="I790" s="154">
        <v>0</v>
      </c>
      <c r="J790" s="154">
        <v>0</v>
      </c>
      <c r="K790" s="154">
        <v>0</v>
      </c>
      <c r="L790" s="154">
        <v>0</v>
      </c>
      <c r="M790" s="154">
        <v>0</v>
      </c>
      <c r="N790" s="154">
        <v>25.8</v>
      </c>
      <c r="O790" s="154" t="s">
        <v>263</v>
      </c>
      <c r="P790" s="2"/>
    </row>
    <row r="791" spans="1:16" ht="13.5" customHeight="1" x14ac:dyDescent="0.3">
      <c r="A791" s="155">
        <v>0.54166666666666696</v>
      </c>
      <c r="B791" s="154">
        <v>1</v>
      </c>
      <c r="C791" s="154">
        <v>0</v>
      </c>
      <c r="D791" s="154">
        <v>0</v>
      </c>
      <c r="E791" s="154">
        <v>1</v>
      </c>
      <c r="F791" s="154">
        <v>0</v>
      </c>
      <c r="G791" s="154">
        <v>0</v>
      </c>
      <c r="H791" s="154">
        <v>0</v>
      </c>
      <c r="I791" s="154">
        <v>0</v>
      </c>
      <c r="J791" s="154">
        <v>0</v>
      </c>
      <c r="K791" s="154">
        <v>0</v>
      </c>
      <c r="L791" s="154">
        <v>0</v>
      </c>
      <c r="M791" s="154">
        <v>0</v>
      </c>
      <c r="N791" s="154">
        <v>23.2</v>
      </c>
      <c r="O791" s="154" t="s">
        <v>263</v>
      </c>
      <c r="P791" s="2"/>
    </row>
    <row r="792" spans="1:16" ht="13.5" customHeight="1" x14ac:dyDescent="0.3">
      <c r="A792" s="155">
        <v>0.55208333333333304</v>
      </c>
      <c r="B792" s="154">
        <v>3</v>
      </c>
      <c r="C792" s="154">
        <v>0</v>
      </c>
      <c r="D792" s="154">
        <v>0</v>
      </c>
      <c r="E792" s="154">
        <v>1</v>
      </c>
      <c r="F792" s="154">
        <v>1</v>
      </c>
      <c r="G792" s="154">
        <v>1</v>
      </c>
      <c r="H792" s="154">
        <v>0</v>
      </c>
      <c r="I792" s="154">
        <v>0</v>
      </c>
      <c r="J792" s="154">
        <v>0</v>
      </c>
      <c r="K792" s="154">
        <v>0</v>
      </c>
      <c r="L792" s="154">
        <v>0</v>
      </c>
      <c r="M792" s="154">
        <v>0</v>
      </c>
      <c r="N792" s="154">
        <v>19.100000000000001</v>
      </c>
      <c r="O792" s="154" t="s">
        <v>263</v>
      </c>
      <c r="P792" s="2"/>
    </row>
    <row r="793" spans="1:16" ht="13.5" customHeight="1" x14ac:dyDescent="0.3">
      <c r="A793" s="155">
        <v>0.5625</v>
      </c>
      <c r="B793" s="154">
        <v>2</v>
      </c>
      <c r="C793" s="154">
        <v>0</v>
      </c>
      <c r="D793" s="154">
        <v>0</v>
      </c>
      <c r="E793" s="154">
        <v>2</v>
      </c>
      <c r="F793" s="154">
        <v>0</v>
      </c>
      <c r="G793" s="154">
        <v>0</v>
      </c>
      <c r="H793" s="154">
        <v>0</v>
      </c>
      <c r="I793" s="154">
        <v>0</v>
      </c>
      <c r="J793" s="154">
        <v>0</v>
      </c>
      <c r="K793" s="154">
        <v>0</v>
      </c>
      <c r="L793" s="154">
        <v>0</v>
      </c>
      <c r="M793" s="154">
        <v>0</v>
      </c>
      <c r="N793" s="154">
        <v>15.8</v>
      </c>
      <c r="O793" s="154" t="s">
        <v>263</v>
      </c>
      <c r="P793" s="2"/>
    </row>
    <row r="794" spans="1:16" ht="13.5" customHeight="1" x14ac:dyDescent="0.3">
      <c r="A794" s="155">
        <v>0.57291666666666696</v>
      </c>
      <c r="B794" s="154">
        <v>12</v>
      </c>
      <c r="C794" s="154">
        <v>0</v>
      </c>
      <c r="D794" s="154">
        <v>0</v>
      </c>
      <c r="E794" s="154">
        <v>10</v>
      </c>
      <c r="F794" s="154">
        <v>2</v>
      </c>
      <c r="G794" s="154">
        <v>0</v>
      </c>
      <c r="H794" s="154">
        <v>0</v>
      </c>
      <c r="I794" s="154">
        <v>0</v>
      </c>
      <c r="J794" s="154">
        <v>0</v>
      </c>
      <c r="K794" s="154">
        <v>0</v>
      </c>
      <c r="L794" s="154">
        <v>0</v>
      </c>
      <c r="M794" s="154">
        <v>0</v>
      </c>
      <c r="N794" s="154">
        <v>23.9</v>
      </c>
      <c r="O794" s="154">
        <v>29.8</v>
      </c>
      <c r="P794" s="2"/>
    </row>
    <row r="795" spans="1:16" ht="13.5" customHeight="1" x14ac:dyDescent="0.3">
      <c r="A795" s="155">
        <v>0.58333333333333304</v>
      </c>
      <c r="B795" s="154">
        <v>5</v>
      </c>
      <c r="C795" s="154">
        <v>0</v>
      </c>
      <c r="D795" s="154">
        <v>1</v>
      </c>
      <c r="E795" s="154">
        <v>3</v>
      </c>
      <c r="F795" s="154">
        <v>1</v>
      </c>
      <c r="G795" s="154">
        <v>0</v>
      </c>
      <c r="H795" s="154">
        <v>0</v>
      </c>
      <c r="I795" s="154">
        <v>0</v>
      </c>
      <c r="J795" s="154">
        <v>0</v>
      </c>
      <c r="K795" s="154">
        <v>0</v>
      </c>
      <c r="L795" s="154">
        <v>0</v>
      </c>
      <c r="M795" s="154">
        <v>0</v>
      </c>
      <c r="N795" s="154">
        <v>22.2</v>
      </c>
      <c r="O795" s="154" t="s">
        <v>263</v>
      </c>
      <c r="P795" s="2"/>
    </row>
    <row r="796" spans="1:16" ht="13.5" customHeight="1" x14ac:dyDescent="0.3">
      <c r="A796" s="155">
        <v>0.59375</v>
      </c>
      <c r="B796" s="154">
        <v>5</v>
      </c>
      <c r="C796" s="154">
        <v>0</v>
      </c>
      <c r="D796" s="154">
        <v>0</v>
      </c>
      <c r="E796" s="154">
        <v>4</v>
      </c>
      <c r="F796" s="154">
        <v>1</v>
      </c>
      <c r="G796" s="154">
        <v>0</v>
      </c>
      <c r="H796" s="154">
        <v>0</v>
      </c>
      <c r="I796" s="154">
        <v>0</v>
      </c>
      <c r="J796" s="154">
        <v>0</v>
      </c>
      <c r="K796" s="154">
        <v>0</v>
      </c>
      <c r="L796" s="154">
        <v>0</v>
      </c>
      <c r="M796" s="154">
        <v>0</v>
      </c>
      <c r="N796" s="154">
        <v>22.9</v>
      </c>
      <c r="O796" s="154" t="s">
        <v>263</v>
      </c>
      <c r="P796" s="2"/>
    </row>
    <row r="797" spans="1:16" ht="13.5" customHeight="1" x14ac:dyDescent="0.3">
      <c r="A797" s="155">
        <v>0.60416666666666696</v>
      </c>
      <c r="B797" s="154">
        <v>1</v>
      </c>
      <c r="C797" s="154">
        <v>0</v>
      </c>
      <c r="D797" s="154">
        <v>0</v>
      </c>
      <c r="E797" s="154">
        <v>1</v>
      </c>
      <c r="F797" s="154">
        <v>0</v>
      </c>
      <c r="G797" s="154">
        <v>0</v>
      </c>
      <c r="H797" s="154">
        <v>0</v>
      </c>
      <c r="I797" s="154">
        <v>0</v>
      </c>
      <c r="J797" s="154">
        <v>0</v>
      </c>
      <c r="K797" s="154">
        <v>0</v>
      </c>
      <c r="L797" s="154">
        <v>0</v>
      </c>
      <c r="M797" s="154">
        <v>0</v>
      </c>
      <c r="N797" s="154">
        <v>19.2</v>
      </c>
      <c r="O797" s="154" t="s">
        <v>263</v>
      </c>
      <c r="P797" s="2"/>
    </row>
    <row r="798" spans="1:16" ht="13.5" customHeight="1" x14ac:dyDescent="0.3">
      <c r="A798" s="155">
        <v>0.61458333333333304</v>
      </c>
      <c r="B798" s="154">
        <v>5</v>
      </c>
      <c r="C798" s="154">
        <v>0</v>
      </c>
      <c r="D798" s="154">
        <v>0</v>
      </c>
      <c r="E798" s="154">
        <v>5</v>
      </c>
      <c r="F798" s="154">
        <v>0</v>
      </c>
      <c r="G798" s="154">
        <v>0</v>
      </c>
      <c r="H798" s="154">
        <v>0</v>
      </c>
      <c r="I798" s="154">
        <v>0</v>
      </c>
      <c r="J798" s="154">
        <v>0</v>
      </c>
      <c r="K798" s="154">
        <v>0</v>
      </c>
      <c r="L798" s="154">
        <v>0</v>
      </c>
      <c r="M798" s="154">
        <v>0</v>
      </c>
      <c r="N798" s="154">
        <v>25.7</v>
      </c>
      <c r="O798" s="154" t="s">
        <v>263</v>
      </c>
      <c r="P798" s="2"/>
    </row>
    <row r="799" spans="1:16" ht="13.5" customHeight="1" x14ac:dyDescent="0.3">
      <c r="A799" s="155">
        <v>0.625</v>
      </c>
      <c r="B799" s="154">
        <v>8</v>
      </c>
      <c r="C799" s="154">
        <v>0</v>
      </c>
      <c r="D799" s="154">
        <v>0</v>
      </c>
      <c r="E799" s="154">
        <v>7</v>
      </c>
      <c r="F799" s="154">
        <v>1</v>
      </c>
      <c r="G799" s="154">
        <v>0</v>
      </c>
      <c r="H799" s="154">
        <v>0</v>
      </c>
      <c r="I799" s="154">
        <v>0</v>
      </c>
      <c r="J799" s="154">
        <v>0</v>
      </c>
      <c r="K799" s="154">
        <v>0</v>
      </c>
      <c r="L799" s="154">
        <v>0</v>
      </c>
      <c r="M799" s="154">
        <v>0</v>
      </c>
      <c r="N799" s="154">
        <v>23.9</v>
      </c>
      <c r="O799" s="154" t="s">
        <v>263</v>
      </c>
      <c r="P799" s="2"/>
    </row>
    <row r="800" spans="1:16" ht="13.5" customHeight="1" x14ac:dyDescent="0.3">
      <c r="A800" s="155">
        <v>0.63541666666666696</v>
      </c>
      <c r="B800" s="154">
        <v>7</v>
      </c>
      <c r="C800" s="154">
        <v>0</v>
      </c>
      <c r="D800" s="154">
        <v>0</v>
      </c>
      <c r="E800" s="154">
        <v>6</v>
      </c>
      <c r="F800" s="154">
        <v>0</v>
      </c>
      <c r="G800" s="154">
        <v>1</v>
      </c>
      <c r="H800" s="154">
        <v>0</v>
      </c>
      <c r="I800" s="154">
        <v>0</v>
      </c>
      <c r="J800" s="154">
        <v>0</v>
      </c>
      <c r="K800" s="154">
        <v>0</v>
      </c>
      <c r="L800" s="154">
        <v>0</v>
      </c>
      <c r="M800" s="154">
        <v>0</v>
      </c>
      <c r="N800" s="154">
        <v>17.2</v>
      </c>
      <c r="O800" s="154" t="s">
        <v>263</v>
      </c>
      <c r="P800" s="2"/>
    </row>
    <row r="801" spans="1:16" ht="13.5" customHeight="1" x14ac:dyDescent="0.3">
      <c r="A801" s="155">
        <v>0.64583333333333304</v>
      </c>
      <c r="B801" s="154">
        <v>7</v>
      </c>
      <c r="C801" s="154">
        <v>1</v>
      </c>
      <c r="D801" s="154">
        <v>1</v>
      </c>
      <c r="E801" s="154">
        <v>5</v>
      </c>
      <c r="F801" s="154">
        <v>0</v>
      </c>
      <c r="G801" s="154">
        <v>0</v>
      </c>
      <c r="H801" s="154">
        <v>0</v>
      </c>
      <c r="I801" s="154">
        <v>0</v>
      </c>
      <c r="J801" s="154">
        <v>0</v>
      </c>
      <c r="K801" s="154">
        <v>0</v>
      </c>
      <c r="L801" s="154">
        <v>0</v>
      </c>
      <c r="M801" s="154">
        <v>0</v>
      </c>
      <c r="N801" s="154">
        <v>23.8</v>
      </c>
      <c r="O801" s="154" t="s">
        <v>263</v>
      </c>
      <c r="P801" s="2"/>
    </row>
    <row r="802" spans="1:16" ht="13.5" customHeight="1" x14ac:dyDescent="0.3">
      <c r="A802" s="155">
        <v>0.65625</v>
      </c>
      <c r="B802" s="154">
        <v>16</v>
      </c>
      <c r="C802" s="154">
        <v>0</v>
      </c>
      <c r="D802" s="154">
        <v>0</v>
      </c>
      <c r="E802" s="154">
        <v>13</v>
      </c>
      <c r="F802" s="154">
        <v>2</v>
      </c>
      <c r="G802" s="154">
        <v>1</v>
      </c>
      <c r="H802" s="154">
        <v>0</v>
      </c>
      <c r="I802" s="154">
        <v>0</v>
      </c>
      <c r="J802" s="154">
        <v>0</v>
      </c>
      <c r="K802" s="154">
        <v>0</v>
      </c>
      <c r="L802" s="154">
        <v>0</v>
      </c>
      <c r="M802" s="154">
        <v>0</v>
      </c>
      <c r="N802" s="154">
        <v>25.1</v>
      </c>
      <c r="O802" s="154">
        <v>30.7</v>
      </c>
      <c r="P802" s="2"/>
    </row>
    <row r="803" spans="1:16" ht="13.5" customHeight="1" x14ac:dyDescent="0.3">
      <c r="A803" s="155">
        <v>0.66666666666666696</v>
      </c>
      <c r="B803" s="154">
        <v>11</v>
      </c>
      <c r="C803" s="154">
        <v>0</v>
      </c>
      <c r="D803" s="154">
        <v>0</v>
      </c>
      <c r="E803" s="154">
        <v>10</v>
      </c>
      <c r="F803" s="154">
        <v>0</v>
      </c>
      <c r="G803" s="154">
        <v>1</v>
      </c>
      <c r="H803" s="154">
        <v>0</v>
      </c>
      <c r="I803" s="154">
        <v>0</v>
      </c>
      <c r="J803" s="154">
        <v>0</v>
      </c>
      <c r="K803" s="154">
        <v>0</v>
      </c>
      <c r="L803" s="154">
        <v>0</v>
      </c>
      <c r="M803" s="154">
        <v>0</v>
      </c>
      <c r="N803" s="154">
        <v>23.8</v>
      </c>
      <c r="O803" s="154">
        <v>27.6</v>
      </c>
      <c r="P803" s="2"/>
    </row>
    <row r="804" spans="1:16" ht="13.5" customHeight="1" x14ac:dyDescent="0.3">
      <c r="A804" s="155">
        <v>0.67708333333333304</v>
      </c>
      <c r="B804" s="154">
        <v>12</v>
      </c>
      <c r="C804" s="154">
        <v>0</v>
      </c>
      <c r="D804" s="154">
        <v>0</v>
      </c>
      <c r="E804" s="154">
        <v>11</v>
      </c>
      <c r="F804" s="154">
        <v>0</v>
      </c>
      <c r="G804" s="154">
        <v>1</v>
      </c>
      <c r="H804" s="154">
        <v>0</v>
      </c>
      <c r="I804" s="154">
        <v>0</v>
      </c>
      <c r="J804" s="154">
        <v>0</v>
      </c>
      <c r="K804" s="154">
        <v>0</v>
      </c>
      <c r="L804" s="154">
        <v>0</v>
      </c>
      <c r="M804" s="154">
        <v>0</v>
      </c>
      <c r="N804" s="154">
        <v>21.3</v>
      </c>
      <c r="O804" s="154">
        <v>26.1</v>
      </c>
      <c r="P804" s="2"/>
    </row>
    <row r="805" spans="1:16" ht="13.5" customHeight="1" x14ac:dyDescent="0.3">
      <c r="A805" s="155">
        <v>0.6875</v>
      </c>
      <c r="B805" s="154">
        <v>11</v>
      </c>
      <c r="C805" s="154">
        <v>0</v>
      </c>
      <c r="D805" s="154">
        <v>0</v>
      </c>
      <c r="E805" s="154">
        <v>10</v>
      </c>
      <c r="F805" s="154">
        <v>0</v>
      </c>
      <c r="G805" s="154">
        <v>0</v>
      </c>
      <c r="H805" s="154">
        <v>1</v>
      </c>
      <c r="I805" s="154">
        <v>0</v>
      </c>
      <c r="J805" s="154">
        <v>0</v>
      </c>
      <c r="K805" s="154">
        <v>0</v>
      </c>
      <c r="L805" s="154">
        <v>0</v>
      </c>
      <c r="M805" s="154">
        <v>0</v>
      </c>
      <c r="N805" s="154">
        <v>24.1</v>
      </c>
      <c r="O805" s="154">
        <v>26.1</v>
      </c>
      <c r="P805" s="2"/>
    </row>
    <row r="806" spans="1:16" ht="13.5" customHeight="1" x14ac:dyDescent="0.3">
      <c r="A806" s="155">
        <v>0.69791666666666696</v>
      </c>
      <c r="B806" s="154">
        <v>10</v>
      </c>
      <c r="C806" s="154">
        <v>0</v>
      </c>
      <c r="D806" s="154">
        <v>0</v>
      </c>
      <c r="E806" s="154">
        <v>9</v>
      </c>
      <c r="F806" s="154">
        <v>1</v>
      </c>
      <c r="G806" s="154">
        <v>0</v>
      </c>
      <c r="H806" s="154">
        <v>0</v>
      </c>
      <c r="I806" s="154">
        <v>0</v>
      </c>
      <c r="J806" s="154">
        <v>0</v>
      </c>
      <c r="K806" s="154">
        <v>0</v>
      </c>
      <c r="L806" s="154">
        <v>0</v>
      </c>
      <c r="M806" s="154">
        <v>0</v>
      </c>
      <c r="N806" s="154">
        <v>23.9</v>
      </c>
      <c r="O806" s="154" t="s">
        <v>263</v>
      </c>
      <c r="P806" s="2"/>
    </row>
    <row r="807" spans="1:16" ht="13.5" customHeight="1" x14ac:dyDescent="0.3">
      <c r="A807" s="155">
        <v>0.70833333333333304</v>
      </c>
      <c r="B807" s="154">
        <v>4</v>
      </c>
      <c r="C807" s="154">
        <v>1</v>
      </c>
      <c r="D807" s="154">
        <v>0</v>
      </c>
      <c r="E807" s="154">
        <v>2</v>
      </c>
      <c r="F807" s="154">
        <v>0</v>
      </c>
      <c r="G807" s="154">
        <v>0</v>
      </c>
      <c r="H807" s="154">
        <v>1</v>
      </c>
      <c r="I807" s="154">
        <v>0</v>
      </c>
      <c r="J807" s="154">
        <v>0</v>
      </c>
      <c r="K807" s="154">
        <v>0</v>
      </c>
      <c r="L807" s="154">
        <v>0</v>
      </c>
      <c r="M807" s="154">
        <v>0</v>
      </c>
      <c r="N807" s="154">
        <v>19.399999999999999</v>
      </c>
      <c r="O807" s="154" t="s">
        <v>263</v>
      </c>
      <c r="P807" s="2"/>
    </row>
    <row r="808" spans="1:16" ht="13.5" customHeight="1" x14ac:dyDescent="0.3">
      <c r="A808" s="155">
        <v>0.71875</v>
      </c>
      <c r="B808" s="154">
        <v>10</v>
      </c>
      <c r="C808" s="154">
        <v>1</v>
      </c>
      <c r="D808" s="154">
        <v>0</v>
      </c>
      <c r="E808" s="154">
        <v>9</v>
      </c>
      <c r="F808" s="154">
        <v>0</v>
      </c>
      <c r="G808" s="154">
        <v>0</v>
      </c>
      <c r="H808" s="154">
        <v>0</v>
      </c>
      <c r="I808" s="154">
        <v>0</v>
      </c>
      <c r="J808" s="154">
        <v>0</v>
      </c>
      <c r="K808" s="154">
        <v>0</v>
      </c>
      <c r="L808" s="154">
        <v>0</v>
      </c>
      <c r="M808" s="154">
        <v>0</v>
      </c>
      <c r="N808" s="154">
        <v>24.2</v>
      </c>
      <c r="O808" s="154" t="s">
        <v>263</v>
      </c>
      <c r="P808" s="2"/>
    </row>
    <row r="809" spans="1:16" ht="13.5" customHeight="1" x14ac:dyDescent="0.3">
      <c r="A809" s="155">
        <v>0.72916666666666696</v>
      </c>
      <c r="B809" s="154">
        <v>11</v>
      </c>
      <c r="C809" s="154">
        <v>0</v>
      </c>
      <c r="D809" s="154">
        <v>0</v>
      </c>
      <c r="E809" s="154">
        <v>9</v>
      </c>
      <c r="F809" s="154">
        <v>0</v>
      </c>
      <c r="G809" s="154">
        <v>1</v>
      </c>
      <c r="H809" s="154">
        <v>1</v>
      </c>
      <c r="I809" s="154">
        <v>0</v>
      </c>
      <c r="J809" s="154">
        <v>0</v>
      </c>
      <c r="K809" s="154">
        <v>0</v>
      </c>
      <c r="L809" s="154">
        <v>0</v>
      </c>
      <c r="M809" s="154">
        <v>0</v>
      </c>
      <c r="N809" s="154">
        <v>18.899999999999999</v>
      </c>
      <c r="O809" s="154">
        <v>23.2</v>
      </c>
      <c r="P809" s="2"/>
    </row>
    <row r="810" spans="1:16" ht="13.5" customHeight="1" x14ac:dyDescent="0.3">
      <c r="A810" s="155">
        <v>0.73958333333333304</v>
      </c>
      <c r="B810" s="154">
        <v>5</v>
      </c>
      <c r="C810" s="154">
        <v>2</v>
      </c>
      <c r="D810" s="154">
        <v>0</v>
      </c>
      <c r="E810" s="154">
        <v>2</v>
      </c>
      <c r="F810" s="154">
        <v>0</v>
      </c>
      <c r="G810" s="154">
        <v>0</v>
      </c>
      <c r="H810" s="154">
        <v>1</v>
      </c>
      <c r="I810" s="154">
        <v>0</v>
      </c>
      <c r="J810" s="154">
        <v>0</v>
      </c>
      <c r="K810" s="154">
        <v>0</v>
      </c>
      <c r="L810" s="154">
        <v>0</v>
      </c>
      <c r="M810" s="154">
        <v>0</v>
      </c>
      <c r="N810" s="154">
        <v>20.3</v>
      </c>
      <c r="O810" s="154" t="s">
        <v>263</v>
      </c>
      <c r="P810" s="2"/>
    </row>
    <row r="811" spans="1:16" ht="13.5" customHeight="1" x14ac:dyDescent="0.3">
      <c r="A811" s="155">
        <v>0.75</v>
      </c>
      <c r="B811" s="154">
        <v>4</v>
      </c>
      <c r="C811" s="154">
        <v>1</v>
      </c>
      <c r="D811" s="154">
        <v>0</v>
      </c>
      <c r="E811" s="154">
        <v>3</v>
      </c>
      <c r="F811" s="154">
        <v>0</v>
      </c>
      <c r="G811" s="154">
        <v>0</v>
      </c>
      <c r="H811" s="154">
        <v>0</v>
      </c>
      <c r="I811" s="154">
        <v>0</v>
      </c>
      <c r="J811" s="154">
        <v>0</v>
      </c>
      <c r="K811" s="154">
        <v>0</v>
      </c>
      <c r="L811" s="154">
        <v>0</v>
      </c>
      <c r="M811" s="154">
        <v>0</v>
      </c>
      <c r="N811" s="154">
        <v>22.8</v>
      </c>
      <c r="O811" s="154" t="s">
        <v>263</v>
      </c>
      <c r="P811" s="2"/>
    </row>
    <row r="812" spans="1:16" ht="13.5" customHeight="1" x14ac:dyDescent="0.3">
      <c r="A812" s="155">
        <v>0.76041666666666696</v>
      </c>
      <c r="B812" s="154">
        <v>5</v>
      </c>
      <c r="C812" s="154">
        <v>0</v>
      </c>
      <c r="D812" s="154">
        <v>0</v>
      </c>
      <c r="E812" s="154">
        <v>4</v>
      </c>
      <c r="F812" s="154">
        <v>1</v>
      </c>
      <c r="G812" s="154">
        <v>0</v>
      </c>
      <c r="H812" s="154">
        <v>0</v>
      </c>
      <c r="I812" s="154">
        <v>0</v>
      </c>
      <c r="J812" s="154">
        <v>0</v>
      </c>
      <c r="K812" s="154">
        <v>0</v>
      </c>
      <c r="L812" s="154">
        <v>0</v>
      </c>
      <c r="M812" s="154">
        <v>0</v>
      </c>
      <c r="N812" s="154">
        <v>25.9</v>
      </c>
      <c r="O812" s="154" t="s">
        <v>263</v>
      </c>
      <c r="P812" s="2"/>
    </row>
    <row r="813" spans="1:16" ht="13.5" customHeight="1" x14ac:dyDescent="0.3">
      <c r="A813" s="155">
        <v>0.77083333333333304</v>
      </c>
      <c r="B813" s="154">
        <v>4</v>
      </c>
      <c r="C813" s="154">
        <v>1</v>
      </c>
      <c r="D813" s="154">
        <v>0</v>
      </c>
      <c r="E813" s="154">
        <v>3</v>
      </c>
      <c r="F813" s="154">
        <v>0</v>
      </c>
      <c r="G813" s="154">
        <v>0</v>
      </c>
      <c r="H813" s="154">
        <v>0</v>
      </c>
      <c r="I813" s="154">
        <v>0</v>
      </c>
      <c r="J813" s="154">
        <v>0</v>
      </c>
      <c r="K813" s="154">
        <v>0</v>
      </c>
      <c r="L813" s="154">
        <v>0</v>
      </c>
      <c r="M813" s="154">
        <v>0</v>
      </c>
      <c r="N813" s="154">
        <v>18.3</v>
      </c>
      <c r="O813" s="154" t="s">
        <v>263</v>
      </c>
      <c r="P813" s="2"/>
    </row>
    <row r="814" spans="1:16" ht="13.5" customHeight="1" x14ac:dyDescent="0.3">
      <c r="A814" s="155">
        <v>0.78125</v>
      </c>
      <c r="B814" s="154">
        <v>8</v>
      </c>
      <c r="C814" s="154">
        <v>0</v>
      </c>
      <c r="D814" s="154">
        <v>0</v>
      </c>
      <c r="E814" s="154">
        <v>8</v>
      </c>
      <c r="F814" s="154">
        <v>0</v>
      </c>
      <c r="G814" s="154">
        <v>0</v>
      </c>
      <c r="H814" s="154">
        <v>0</v>
      </c>
      <c r="I814" s="154">
        <v>0</v>
      </c>
      <c r="J814" s="154">
        <v>0</v>
      </c>
      <c r="K814" s="154">
        <v>0</v>
      </c>
      <c r="L814" s="154">
        <v>0</v>
      </c>
      <c r="M814" s="154">
        <v>0</v>
      </c>
      <c r="N814" s="154">
        <v>24.5</v>
      </c>
      <c r="O814" s="154" t="s">
        <v>263</v>
      </c>
      <c r="P814" s="2"/>
    </row>
    <row r="815" spans="1:16" ht="13.5" customHeight="1" x14ac:dyDescent="0.3">
      <c r="A815" s="155">
        <v>0.79166666666666696</v>
      </c>
      <c r="B815" s="154">
        <v>1</v>
      </c>
      <c r="C815" s="154">
        <v>0</v>
      </c>
      <c r="D815" s="154">
        <v>0</v>
      </c>
      <c r="E815" s="154">
        <v>1</v>
      </c>
      <c r="F815" s="154">
        <v>0</v>
      </c>
      <c r="G815" s="154">
        <v>0</v>
      </c>
      <c r="H815" s="154">
        <v>0</v>
      </c>
      <c r="I815" s="154">
        <v>0</v>
      </c>
      <c r="J815" s="154">
        <v>0</v>
      </c>
      <c r="K815" s="154">
        <v>0</v>
      </c>
      <c r="L815" s="154">
        <v>0</v>
      </c>
      <c r="M815" s="154">
        <v>0</v>
      </c>
      <c r="N815" s="154">
        <v>22.2</v>
      </c>
      <c r="O815" s="154" t="s">
        <v>263</v>
      </c>
      <c r="P815" s="2"/>
    </row>
    <row r="816" spans="1:16" ht="13.5" customHeight="1" x14ac:dyDescent="0.3">
      <c r="A816" s="155">
        <v>0.80208333333333304</v>
      </c>
      <c r="B816" s="154">
        <v>4</v>
      </c>
      <c r="C816" s="154">
        <v>0</v>
      </c>
      <c r="D816" s="154">
        <v>0</v>
      </c>
      <c r="E816" s="154">
        <v>2</v>
      </c>
      <c r="F816" s="154">
        <v>1</v>
      </c>
      <c r="G816" s="154">
        <v>1</v>
      </c>
      <c r="H816" s="154">
        <v>0</v>
      </c>
      <c r="I816" s="154">
        <v>0</v>
      </c>
      <c r="J816" s="154">
        <v>0</v>
      </c>
      <c r="K816" s="154">
        <v>0</v>
      </c>
      <c r="L816" s="154">
        <v>0</v>
      </c>
      <c r="M816" s="154">
        <v>0</v>
      </c>
      <c r="N816" s="154">
        <v>25.5</v>
      </c>
      <c r="O816" s="154" t="s">
        <v>263</v>
      </c>
      <c r="P816" s="2"/>
    </row>
    <row r="817" spans="1:16" ht="13.5" customHeight="1" x14ac:dyDescent="0.3">
      <c r="A817" s="155">
        <v>0.8125</v>
      </c>
      <c r="B817" s="154">
        <v>1</v>
      </c>
      <c r="C817" s="154">
        <v>0</v>
      </c>
      <c r="D817" s="154">
        <v>0</v>
      </c>
      <c r="E817" s="154">
        <v>0</v>
      </c>
      <c r="F817" s="154">
        <v>0</v>
      </c>
      <c r="G817" s="154">
        <v>1</v>
      </c>
      <c r="H817" s="154">
        <v>0</v>
      </c>
      <c r="I817" s="154">
        <v>0</v>
      </c>
      <c r="J817" s="154">
        <v>0</v>
      </c>
      <c r="K817" s="154">
        <v>0</v>
      </c>
      <c r="L817" s="154">
        <v>0</v>
      </c>
      <c r="M817" s="154">
        <v>0</v>
      </c>
      <c r="N817" s="154">
        <v>20.6</v>
      </c>
      <c r="O817" s="154" t="s">
        <v>263</v>
      </c>
      <c r="P817" s="2"/>
    </row>
    <row r="818" spans="1:16" ht="13.5" customHeight="1" x14ac:dyDescent="0.3">
      <c r="A818" s="155">
        <v>0.82291666666666696</v>
      </c>
      <c r="B818" s="154">
        <v>6</v>
      </c>
      <c r="C818" s="154">
        <v>0</v>
      </c>
      <c r="D818" s="154">
        <v>0</v>
      </c>
      <c r="E818" s="154">
        <v>6</v>
      </c>
      <c r="F818" s="154">
        <v>0</v>
      </c>
      <c r="G818" s="154">
        <v>0</v>
      </c>
      <c r="H818" s="154">
        <v>0</v>
      </c>
      <c r="I818" s="154">
        <v>0</v>
      </c>
      <c r="J818" s="154">
        <v>0</v>
      </c>
      <c r="K818" s="154">
        <v>0</v>
      </c>
      <c r="L818" s="154">
        <v>0</v>
      </c>
      <c r="M818" s="154">
        <v>0</v>
      </c>
      <c r="N818" s="154">
        <v>25</v>
      </c>
      <c r="O818" s="154" t="s">
        <v>263</v>
      </c>
      <c r="P818" s="2"/>
    </row>
    <row r="819" spans="1:16" ht="13.5" customHeight="1" x14ac:dyDescent="0.3">
      <c r="A819" s="155">
        <v>0.83333333333333304</v>
      </c>
      <c r="B819" s="154">
        <v>1</v>
      </c>
      <c r="C819" s="154">
        <v>0</v>
      </c>
      <c r="D819" s="154">
        <v>0</v>
      </c>
      <c r="E819" s="154">
        <v>1</v>
      </c>
      <c r="F819" s="154">
        <v>0</v>
      </c>
      <c r="G819" s="154">
        <v>0</v>
      </c>
      <c r="H819" s="154">
        <v>0</v>
      </c>
      <c r="I819" s="154">
        <v>0</v>
      </c>
      <c r="J819" s="154">
        <v>0</v>
      </c>
      <c r="K819" s="154">
        <v>0</v>
      </c>
      <c r="L819" s="154">
        <v>0</v>
      </c>
      <c r="M819" s="154">
        <v>0</v>
      </c>
      <c r="N819" s="154">
        <v>27.3</v>
      </c>
      <c r="O819" s="154" t="s">
        <v>263</v>
      </c>
      <c r="P819" s="2"/>
    </row>
    <row r="820" spans="1:16" ht="13.5" customHeight="1" x14ac:dyDescent="0.3">
      <c r="A820" s="155">
        <v>0.84375</v>
      </c>
      <c r="B820" s="154">
        <v>3</v>
      </c>
      <c r="C820" s="154">
        <v>0</v>
      </c>
      <c r="D820" s="154">
        <v>0</v>
      </c>
      <c r="E820" s="154">
        <v>2</v>
      </c>
      <c r="F820" s="154">
        <v>1</v>
      </c>
      <c r="G820" s="154">
        <v>0</v>
      </c>
      <c r="H820" s="154">
        <v>0</v>
      </c>
      <c r="I820" s="154">
        <v>0</v>
      </c>
      <c r="J820" s="154">
        <v>0</v>
      </c>
      <c r="K820" s="154">
        <v>0</v>
      </c>
      <c r="L820" s="154">
        <v>0</v>
      </c>
      <c r="M820" s="154">
        <v>0</v>
      </c>
      <c r="N820" s="154">
        <v>24.4</v>
      </c>
      <c r="O820" s="154" t="s">
        <v>263</v>
      </c>
      <c r="P820" s="2"/>
    </row>
    <row r="821" spans="1:16" ht="13.5" customHeight="1" x14ac:dyDescent="0.3">
      <c r="A821" s="155">
        <v>0.85416666666666696</v>
      </c>
      <c r="B821" s="154">
        <v>1</v>
      </c>
      <c r="C821" s="154">
        <v>0</v>
      </c>
      <c r="D821" s="154">
        <v>0</v>
      </c>
      <c r="E821" s="154">
        <v>0</v>
      </c>
      <c r="F821" s="154">
        <v>0</v>
      </c>
      <c r="G821" s="154">
        <v>1</v>
      </c>
      <c r="H821" s="154">
        <v>0</v>
      </c>
      <c r="I821" s="154">
        <v>0</v>
      </c>
      <c r="J821" s="154">
        <v>0</v>
      </c>
      <c r="K821" s="154">
        <v>0</v>
      </c>
      <c r="L821" s="154">
        <v>0</v>
      </c>
      <c r="M821" s="154">
        <v>0</v>
      </c>
      <c r="N821" s="154">
        <v>29.5</v>
      </c>
      <c r="O821" s="154" t="s">
        <v>263</v>
      </c>
      <c r="P821" s="2"/>
    </row>
    <row r="822" spans="1:16" ht="13.5" customHeight="1" x14ac:dyDescent="0.3">
      <c r="A822" s="155">
        <v>0.86458333333333304</v>
      </c>
      <c r="B822" s="154">
        <v>5</v>
      </c>
      <c r="C822" s="154">
        <v>0</v>
      </c>
      <c r="D822" s="154">
        <v>2</v>
      </c>
      <c r="E822" s="154">
        <v>3</v>
      </c>
      <c r="F822" s="154">
        <v>0</v>
      </c>
      <c r="G822" s="154">
        <v>0</v>
      </c>
      <c r="H822" s="154">
        <v>0</v>
      </c>
      <c r="I822" s="154">
        <v>0</v>
      </c>
      <c r="J822" s="154">
        <v>0</v>
      </c>
      <c r="K822" s="154">
        <v>0</v>
      </c>
      <c r="L822" s="154">
        <v>0</v>
      </c>
      <c r="M822" s="154">
        <v>0</v>
      </c>
      <c r="N822" s="154">
        <v>37.200000000000003</v>
      </c>
      <c r="O822" s="154" t="s">
        <v>263</v>
      </c>
      <c r="P822" s="2"/>
    </row>
    <row r="823" spans="1:16" ht="13.5" customHeight="1" x14ac:dyDescent="0.3">
      <c r="A823" s="155">
        <v>0.875</v>
      </c>
      <c r="B823" s="154">
        <v>0</v>
      </c>
      <c r="C823" s="154">
        <v>0</v>
      </c>
      <c r="D823" s="154">
        <v>0</v>
      </c>
      <c r="E823" s="154">
        <v>0</v>
      </c>
      <c r="F823" s="154">
        <v>0</v>
      </c>
      <c r="G823" s="154">
        <v>0</v>
      </c>
      <c r="H823" s="154">
        <v>0</v>
      </c>
      <c r="I823" s="154">
        <v>0</v>
      </c>
      <c r="J823" s="154">
        <v>0</v>
      </c>
      <c r="K823" s="154">
        <v>0</v>
      </c>
      <c r="L823" s="154">
        <v>0</v>
      </c>
      <c r="M823" s="154">
        <v>0</v>
      </c>
      <c r="N823" s="154" t="s">
        <v>263</v>
      </c>
      <c r="O823" s="154" t="s">
        <v>263</v>
      </c>
      <c r="P823" s="2"/>
    </row>
    <row r="824" spans="1:16" ht="13.5" customHeight="1" x14ac:dyDescent="0.3">
      <c r="A824" s="155">
        <v>0.88541666666666696</v>
      </c>
      <c r="B824" s="154">
        <v>3</v>
      </c>
      <c r="C824" s="154">
        <v>0</v>
      </c>
      <c r="D824" s="154">
        <v>0</v>
      </c>
      <c r="E824" s="154">
        <v>2</v>
      </c>
      <c r="F824" s="154">
        <v>0</v>
      </c>
      <c r="G824" s="154">
        <v>1</v>
      </c>
      <c r="H824" s="154">
        <v>0</v>
      </c>
      <c r="I824" s="154">
        <v>0</v>
      </c>
      <c r="J824" s="154">
        <v>0</v>
      </c>
      <c r="K824" s="154">
        <v>0</v>
      </c>
      <c r="L824" s="154">
        <v>0</v>
      </c>
      <c r="M824" s="154">
        <v>0</v>
      </c>
      <c r="N824" s="154">
        <v>23.1</v>
      </c>
      <c r="O824" s="154" t="s">
        <v>263</v>
      </c>
      <c r="P824" s="2"/>
    </row>
    <row r="825" spans="1:16" ht="13.5" customHeight="1" x14ac:dyDescent="0.3">
      <c r="A825" s="155">
        <v>0.89583333333333304</v>
      </c>
      <c r="B825" s="154">
        <v>1</v>
      </c>
      <c r="C825" s="154">
        <v>0</v>
      </c>
      <c r="D825" s="154">
        <v>0</v>
      </c>
      <c r="E825" s="154">
        <v>1</v>
      </c>
      <c r="F825" s="154">
        <v>0</v>
      </c>
      <c r="G825" s="154">
        <v>0</v>
      </c>
      <c r="H825" s="154">
        <v>0</v>
      </c>
      <c r="I825" s="154">
        <v>0</v>
      </c>
      <c r="J825" s="154">
        <v>0</v>
      </c>
      <c r="K825" s="154">
        <v>0</v>
      </c>
      <c r="L825" s="154">
        <v>0</v>
      </c>
      <c r="M825" s="154">
        <v>0</v>
      </c>
      <c r="N825" s="154">
        <v>19.399999999999999</v>
      </c>
      <c r="O825" s="154" t="s">
        <v>263</v>
      </c>
      <c r="P825" s="2"/>
    </row>
    <row r="826" spans="1:16" ht="13.5" customHeight="1" x14ac:dyDescent="0.3">
      <c r="A826" s="155">
        <v>0.90625</v>
      </c>
      <c r="B826" s="154">
        <v>0</v>
      </c>
      <c r="C826" s="154">
        <v>0</v>
      </c>
      <c r="D826" s="154">
        <v>0</v>
      </c>
      <c r="E826" s="154">
        <v>0</v>
      </c>
      <c r="F826" s="154">
        <v>0</v>
      </c>
      <c r="G826" s="154">
        <v>0</v>
      </c>
      <c r="H826" s="154">
        <v>0</v>
      </c>
      <c r="I826" s="154">
        <v>0</v>
      </c>
      <c r="J826" s="154">
        <v>0</v>
      </c>
      <c r="K826" s="154">
        <v>0</v>
      </c>
      <c r="L826" s="154">
        <v>0</v>
      </c>
      <c r="M826" s="154">
        <v>0</v>
      </c>
      <c r="N826" s="154" t="s">
        <v>263</v>
      </c>
      <c r="O826" s="154" t="s">
        <v>263</v>
      </c>
      <c r="P826" s="2"/>
    </row>
    <row r="827" spans="1:16" ht="13.5" customHeight="1" x14ac:dyDescent="0.3">
      <c r="A827" s="155">
        <v>0.91666666666666696</v>
      </c>
      <c r="B827" s="154">
        <v>0</v>
      </c>
      <c r="C827" s="154">
        <v>0</v>
      </c>
      <c r="D827" s="154">
        <v>0</v>
      </c>
      <c r="E827" s="154">
        <v>0</v>
      </c>
      <c r="F827" s="154">
        <v>0</v>
      </c>
      <c r="G827" s="154">
        <v>0</v>
      </c>
      <c r="H827" s="154">
        <v>0</v>
      </c>
      <c r="I827" s="154">
        <v>0</v>
      </c>
      <c r="J827" s="154">
        <v>0</v>
      </c>
      <c r="K827" s="154">
        <v>0</v>
      </c>
      <c r="L827" s="154">
        <v>0</v>
      </c>
      <c r="M827" s="154">
        <v>0</v>
      </c>
      <c r="N827" s="154" t="s">
        <v>263</v>
      </c>
      <c r="O827" s="154" t="s">
        <v>263</v>
      </c>
      <c r="P827" s="2"/>
    </row>
    <row r="828" spans="1:16" ht="13.5" customHeight="1" x14ac:dyDescent="0.3">
      <c r="A828" s="155">
        <v>0.92708333333333304</v>
      </c>
      <c r="B828" s="154">
        <v>0</v>
      </c>
      <c r="C828" s="154">
        <v>0</v>
      </c>
      <c r="D828" s="154">
        <v>0</v>
      </c>
      <c r="E828" s="154">
        <v>0</v>
      </c>
      <c r="F828" s="154">
        <v>0</v>
      </c>
      <c r="G828" s="154">
        <v>0</v>
      </c>
      <c r="H828" s="154">
        <v>0</v>
      </c>
      <c r="I828" s="154">
        <v>0</v>
      </c>
      <c r="J828" s="154">
        <v>0</v>
      </c>
      <c r="K828" s="154">
        <v>0</v>
      </c>
      <c r="L828" s="154">
        <v>0</v>
      </c>
      <c r="M828" s="154">
        <v>0</v>
      </c>
      <c r="N828" s="154" t="s">
        <v>263</v>
      </c>
      <c r="O828" s="154" t="s">
        <v>263</v>
      </c>
      <c r="P828" s="2"/>
    </row>
    <row r="829" spans="1:16" ht="13.5" customHeight="1" x14ac:dyDescent="0.3">
      <c r="A829" s="155">
        <v>0.9375</v>
      </c>
      <c r="B829" s="154">
        <v>0</v>
      </c>
      <c r="C829" s="154">
        <v>0</v>
      </c>
      <c r="D829" s="154">
        <v>0</v>
      </c>
      <c r="E829" s="154">
        <v>0</v>
      </c>
      <c r="F829" s="154">
        <v>0</v>
      </c>
      <c r="G829" s="154">
        <v>0</v>
      </c>
      <c r="H829" s="154">
        <v>0</v>
      </c>
      <c r="I829" s="154">
        <v>0</v>
      </c>
      <c r="J829" s="154">
        <v>0</v>
      </c>
      <c r="K829" s="154">
        <v>0</v>
      </c>
      <c r="L829" s="154">
        <v>0</v>
      </c>
      <c r="M829" s="154">
        <v>0</v>
      </c>
      <c r="N829" s="154" t="s">
        <v>263</v>
      </c>
      <c r="O829" s="154" t="s">
        <v>263</v>
      </c>
      <c r="P829" s="2"/>
    </row>
    <row r="830" spans="1:16" ht="13.5" customHeight="1" x14ac:dyDescent="0.3">
      <c r="A830" s="155">
        <v>0.94791666666666696</v>
      </c>
      <c r="B830" s="154">
        <v>0</v>
      </c>
      <c r="C830" s="154">
        <v>0</v>
      </c>
      <c r="D830" s="154">
        <v>0</v>
      </c>
      <c r="E830" s="154">
        <v>0</v>
      </c>
      <c r="F830" s="154">
        <v>0</v>
      </c>
      <c r="G830" s="154">
        <v>0</v>
      </c>
      <c r="H830" s="154">
        <v>0</v>
      </c>
      <c r="I830" s="154">
        <v>0</v>
      </c>
      <c r="J830" s="154">
        <v>0</v>
      </c>
      <c r="K830" s="154">
        <v>0</v>
      </c>
      <c r="L830" s="154">
        <v>0</v>
      </c>
      <c r="M830" s="154">
        <v>0</v>
      </c>
      <c r="N830" s="154" t="s">
        <v>263</v>
      </c>
      <c r="O830" s="154" t="s">
        <v>263</v>
      </c>
      <c r="P830" s="2"/>
    </row>
    <row r="831" spans="1:16" ht="13.5" customHeight="1" x14ac:dyDescent="0.3">
      <c r="A831" s="155">
        <v>0.95833333333333304</v>
      </c>
      <c r="B831" s="154">
        <v>0</v>
      </c>
      <c r="C831" s="154">
        <v>0</v>
      </c>
      <c r="D831" s="154">
        <v>0</v>
      </c>
      <c r="E831" s="154">
        <v>0</v>
      </c>
      <c r="F831" s="154">
        <v>0</v>
      </c>
      <c r="G831" s="154">
        <v>0</v>
      </c>
      <c r="H831" s="154">
        <v>0</v>
      </c>
      <c r="I831" s="154">
        <v>0</v>
      </c>
      <c r="J831" s="154">
        <v>0</v>
      </c>
      <c r="K831" s="154">
        <v>0</v>
      </c>
      <c r="L831" s="154">
        <v>0</v>
      </c>
      <c r="M831" s="154">
        <v>0</v>
      </c>
      <c r="N831" s="154" t="s">
        <v>263</v>
      </c>
      <c r="O831" s="154" t="s">
        <v>263</v>
      </c>
      <c r="P831" s="2"/>
    </row>
    <row r="832" spans="1:16" ht="13.5" customHeight="1" x14ac:dyDescent="0.3">
      <c r="A832" s="155">
        <v>0.96875</v>
      </c>
      <c r="B832" s="154">
        <v>0</v>
      </c>
      <c r="C832" s="154">
        <v>0</v>
      </c>
      <c r="D832" s="154">
        <v>0</v>
      </c>
      <c r="E832" s="154">
        <v>0</v>
      </c>
      <c r="F832" s="154">
        <v>0</v>
      </c>
      <c r="G832" s="154">
        <v>0</v>
      </c>
      <c r="H832" s="154">
        <v>0</v>
      </c>
      <c r="I832" s="154">
        <v>0</v>
      </c>
      <c r="J832" s="154">
        <v>0</v>
      </c>
      <c r="K832" s="154">
        <v>0</v>
      </c>
      <c r="L832" s="154">
        <v>0</v>
      </c>
      <c r="M832" s="154">
        <v>0</v>
      </c>
      <c r="N832" s="154" t="s">
        <v>263</v>
      </c>
      <c r="O832" s="154" t="s">
        <v>263</v>
      </c>
      <c r="P832" s="2"/>
    </row>
    <row r="833" spans="1:16" ht="13.5" customHeight="1" x14ac:dyDescent="0.3">
      <c r="A833" s="155">
        <v>0.97916666666666696</v>
      </c>
      <c r="B833" s="154">
        <v>0</v>
      </c>
      <c r="C833" s="154">
        <v>0</v>
      </c>
      <c r="D833" s="154">
        <v>0</v>
      </c>
      <c r="E833" s="154">
        <v>0</v>
      </c>
      <c r="F833" s="154">
        <v>0</v>
      </c>
      <c r="G833" s="154">
        <v>0</v>
      </c>
      <c r="H833" s="154">
        <v>0</v>
      </c>
      <c r="I833" s="154">
        <v>0</v>
      </c>
      <c r="J833" s="154">
        <v>0</v>
      </c>
      <c r="K833" s="154">
        <v>0</v>
      </c>
      <c r="L833" s="154">
        <v>0</v>
      </c>
      <c r="M833" s="154">
        <v>0</v>
      </c>
      <c r="N833" s="154" t="s">
        <v>263</v>
      </c>
      <c r="O833" s="154" t="s">
        <v>263</v>
      </c>
      <c r="P833" s="2"/>
    </row>
    <row r="834" spans="1:16" ht="13.5" customHeight="1" thickBot="1" x14ac:dyDescent="0.35">
      <c r="A834" s="156">
        <v>0.98958333333333304</v>
      </c>
      <c r="B834" s="154">
        <v>0</v>
      </c>
      <c r="C834" s="154">
        <v>0</v>
      </c>
      <c r="D834" s="154">
        <v>0</v>
      </c>
      <c r="E834" s="154">
        <v>0</v>
      </c>
      <c r="F834" s="154">
        <v>0</v>
      </c>
      <c r="G834" s="154">
        <v>0</v>
      </c>
      <c r="H834" s="154">
        <v>0</v>
      </c>
      <c r="I834" s="154">
        <v>0</v>
      </c>
      <c r="J834" s="154">
        <v>0</v>
      </c>
      <c r="K834" s="154">
        <v>0</v>
      </c>
      <c r="L834" s="154">
        <v>0</v>
      </c>
      <c r="M834" s="154">
        <v>0</v>
      </c>
      <c r="N834" s="154" t="s">
        <v>263</v>
      </c>
      <c r="O834" s="154" t="s">
        <v>263</v>
      </c>
      <c r="P834" s="2"/>
    </row>
    <row r="835" spans="1:16" ht="13.5" customHeight="1" thickTop="1" x14ac:dyDescent="0.3">
      <c r="A835" s="157" t="s">
        <v>45</v>
      </c>
      <c r="B835" s="158">
        <f t="shared" ref="B835:M835" si="77">SUM(B767:B814)</f>
        <v>364</v>
      </c>
      <c r="C835" s="158">
        <f t="shared" si="77"/>
        <v>14</v>
      </c>
      <c r="D835" s="158">
        <f t="shared" si="77"/>
        <v>8</v>
      </c>
      <c r="E835" s="158">
        <f t="shared" si="77"/>
        <v>286</v>
      </c>
      <c r="F835" s="158">
        <f t="shared" si="77"/>
        <v>24</v>
      </c>
      <c r="G835" s="158">
        <f t="shared" si="77"/>
        <v>17</v>
      </c>
      <c r="H835" s="158">
        <f t="shared" si="77"/>
        <v>11</v>
      </c>
      <c r="I835" s="158">
        <f t="shared" si="77"/>
        <v>2</v>
      </c>
      <c r="J835" s="158">
        <f t="shared" si="77"/>
        <v>0</v>
      </c>
      <c r="K835" s="158">
        <f t="shared" si="77"/>
        <v>0</v>
      </c>
      <c r="L835" s="158">
        <f t="shared" si="77"/>
        <v>0</v>
      </c>
      <c r="M835" s="158">
        <f t="shared" si="77"/>
        <v>2</v>
      </c>
      <c r="N835" s="159">
        <v>23.9</v>
      </c>
      <c r="O835" s="159">
        <v>29.6</v>
      </c>
    </row>
    <row r="836" spans="1:16" ht="13.5" customHeight="1" x14ac:dyDescent="0.3">
      <c r="A836" s="160" t="s">
        <v>46</v>
      </c>
      <c r="B836" s="154">
        <f t="shared" ref="B836:M836" si="78">SUM(B763:B826)</f>
        <v>407</v>
      </c>
      <c r="C836" s="154">
        <f t="shared" si="78"/>
        <v>15</v>
      </c>
      <c r="D836" s="154">
        <f t="shared" si="78"/>
        <v>10</v>
      </c>
      <c r="E836" s="154">
        <f t="shared" si="78"/>
        <v>317</v>
      </c>
      <c r="F836" s="154">
        <f t="shared" si="78"/>
        <v>27</v>
      </c>
      <c r="G836" s="154">
        <f t="shared" si="78"/>
        <v>23</v>
      </c>
      <c r="H836" s="154">
        <f t="shared" si="78"/>
        <v>11</v>
      </c>
      <c r="I836" s="154">
        <f t="shared" si="78"/>
        <v>2</v>
      </c>
      <c r="J836" s="154">
        <f t="shared" si="78"/>
        <v>0</v>
      </c>
      <c r="K836" s="154">
        <f t="shared" si="78"/>
        <v>0</v>
      </c>
      <c r="L836" s="154">
        <f t="shared" si="78"/>
        <v>0</v>
      </c>
      <c r="M836" s="154">
        <f t="shared" si="78"/>
        <v>2</v>
      </c>
      <c r="N836" s="161">
        <v>24.5</v>
      </c>
      <c r="O836" s="161">
        <v>30.4</v>
      </c>
    </row>
    <row r="837" spans="1:16" ht="13.5" customHeight="1" x14ac:dyDescent="0.3">
      <c r="A837" s="154" t="s">
        <v>47</v>
      </c>
      <c r="B837" s="154">
        <f t="shared" ref="B837:M837" si="79">SUM(B763:B834)</f>
        <v>407</v>
      </c>
      <c r="C837" s="154">
        <f t="shared" si="79"/>
        <v>15</v>
      </c>
      <c r="D837" s="154">
        <f t="shared" si="79"/>
        <v>10</v>
      </c>
      <c r="E837" s="154">
        <f t="shared" si="79"/>
        <v>317</v>
      </c>
      <c r="F837" s="154">
        <f t="shared" si="79"/>
        <v>27</v>
      </c>
      <c r="G837" s="154">
        <f t="shared" si="79"/>
        <v>23</v>
      </c>
      <c r="H837" s="154">
        <f t="shared" si="79"/>
        <v>11</v>
      </c>
      <c r="I837" s="154">
        <f t="shared" si="79"/>
        <v>2</v>
      </c>
      <c r="J837" s="154">
        <f t="shared" si="79"/>
        <v>0</v>
      </c>
      <c r="K837" s="154">
        <f t="shared" si="79"/>
        <v>0</v>
      </c>
      <c r="L837" s="154">
        <f t="shared" si="79"/>
        <v>0</v>
      </c>
      <c r="M837" s="154">
        <f t="shared" si="79"/>
        <v>2</v>
      </c>
      <c r="N837" s="161">
        <v>24.5</v>
      </c>
      <c r="O837" s="161">
        <v>30.4</v>
      </c>
    </row>
    <row r="838" spans="1:16" ht="13.5" customHeight="1" thickBot="1" x14ac:dyDescent="0.35">
      <c r="A838" s="162" t="s">
        <v>48</v>
      </c>
      <c r="B838" s="162">
        <f t="shared" ref="B838:M838" si="80">SUM(B739:B834)</f>
        <v>411</v>
      </c>
      <c r="C838" s="162">
        <f t="shared" si="80"/>
        <v>16</v>
      </c>
      <c r="D838" s="162">
        <f t="shared" si="80"/>
        <v>10</v>
      </c>
      <c r="E838" s="162">
        <f t="shared" si="80"/>
        <v>318</v>
      </c>
      <c r="F838" s="162">
        <f t="shared" si="80"/>
        <v>29</v>
      </c>
      <c r="G838" s="162">
        <f t="shared" si="80"/>
        <v>23</v>
      </c>
      <c r="H838" s="162">
        <f t="shared" si="80"/>
        <v>11</v>
      </c>
      <c r="I838" s="162">
        <f t="shared" si="80"/>
        <v>2</v>
      </c>
      <c r="J838" s="162">
        <f t="shared" si="80"/>
        <v>0</v>
      </c>
      <c r="K838" s="162">
        <f t="shared" si="80"/>
        <v>0</v>
      </c>
      <c r="L838" s="162">
        <f t="shared" si="80"/>
        <v>0</v>
      </c>
      <c r="M838" s="162">
        <f t="shared" si="80"/>
        <v>2</v>
      </c>
      <c r="N838" s="163">
        <v>24.4</v>
      </c>
      <c r="O838" s="163">
        <v>30.3</v>
      </c>
    </row>
    <row r="839" spans="1:16" ht="13.5" customHeight="1" thickTop="1" x14ac:dyDescent="0.3">
      <c r="N839" s="164"/>
      <c r="O839" s="164"/>
    </row>
    <row r="840" spans="1:16" ht="13.5" customHeight="1" thickBot="1" x14ac:dyDescent="0.35">
      <c r="A840" s="165" t="s">
        <v>10</v>
      </c>
      <c r="B840" s="166" t="str">
        <f>TEXT(C840,"dddd")</f>
        <v>Tuesday</v>
      </c>
      <c r="C840" s="166">
        <f>C736+1</f>
        <v>45727</v>
      </c>
      <c r="D840" s="165"/>
      <c r="E840" s="165"/>
      <c r="F840" s="165"/>
      <c r="G840" s="165"/>
      <c r="H840" s="165"/>
      <c r="I840" s="165"/>
      <c r="J840" s="165"/>
      <c r="K840" s="165"/>
      <c r="L840" s="165"/>
      <c r="M840" s="165"/>
      <c r="N840" s="167"/>
      <c r="O840" s="167"/>
    </row>
    <row r="841" spans="1:16" ht="13.5" customHeight="1" thickTop="1" thickBot="1" x14ac:dyDescent="0.35">
      <c r="A841" s="165"/>
      <c r="B841" s="563" t="s">
        <v>31</v>
      </c>
      <c r="C841" s="563" t="s">
        <v>32</v>
      </c>
      <c r="D841" s="563" t="s">
        <v>33</v>
      </c>
      <c r="E841" s="563" t="s">
        <v>34</v>
      </c>
      <c r="F841" s="563" t="s">
        <v>35</v>
      </c>
      <c r="G841" s="563" t="s">
        <v>36</v>
      </c>
      <c r="H841" s="563" t="s">
        <v>37</v>
      </c>
      <c r="I841" s="563" t="s">
        <v>38</v>
      </c>
      <c r="J841" s="563" t="s">
        <v>39</v>
      </c>
      <c r="K841" s="563" t="s">
        <v>40</v>
      </c>
      <c r="L841" s="563" t="s">
        <v>41</v>
      </c>
      <c r="M841" s="563" t="s">
        <v>42</v>
      </c>
      <c r="N841" s="565" t="s">
        <v>43</v>
      </c>
      <c r="O841" s="565" t="s">
        <v>44</v>
      </c>
    </row>
    <row r="842" spans="1:16" ht="13.5" customHeight="1" thickTop="1" thickBot="1" x14ac:dyDescent="0.35">
      <c r="A842" s="168" t="s">
        <v>51</v>
      </c>
      <c r="B842" s="564"/>
      <c r="C842" s="564"/>
      <c r="D842" s="564"/>
      <c r="E842" s="564"/>
      <c r="F842" s="564"/>
      <c r="G842" s="564"/>
      <c r="H842" s="564"/>
      <c r="I842" s="564"/>
      <c r="J842" s="564"/>
      <c r="K842" s="564"/>
      <c r="L842" s="564"/>
      <c r="M842" s="564"/>
      <c r="N842" s="566"/>
      <c r="O842" s="566"/>
    </row>
    <row r="843" spans="1:16" ht="13.5" customHeight="1" thickTop="1" x14ac:dyDescent="0.3">
      <c r="A843" s="153">
        <v>0</v>
      </c>
      <c r="B843" s="154">
        <v>0</v>
      </c>
      <c r="C843" s="154">
        <v>0</v>
      </c>
      <c r="D843" s="154">
        <v>0</v>
      </c>
      <c r="E843" s="154">
        <v>0</v>
      </c>
      <c r="F843" s="154">
        <v>0</v>
      </c>
      <c r="G843" s="154">
        <v>0</v>
      </c>
      <c r="H843" s="154">
        <v>0</v>
      </c>
      <c r="I843" s="154">
        <v>0</v>
      </c>
      <c r="J843" s="154">
        <v>0</v>
      </c>
      <c r="K843" s="154">
        <v>0</v>
      </c>
      <c r="L843" s="154">
        <v>0</v>
      </c>
      <c r="M843" s="154">
        <v>0</v>
      </c>
      <c r="N843" s="154" t="s">
        <v>263</v>
      </c>
      <c r="O843" s="154" t="s">
        <v>263</v>
      </c>
      <c r="P843" s="2"/>
    </row>
    <row r="844" spans="1:16" ht="13.5" customHeight="1" x14ac:dyDescent="0.3">
      <c r="A844" s="155">
        <v>1.0416666666666666E-2</v>
      </c>
      <c r="B844" s="154">
        <v>0</v>
      </c>
      <c r="C844" s="154">
        <v>0</v>
      </c>
      <c r="D844" s="154">
        <v>0</v>
      </c>
      <c r="E844" s="154">
        <v>0</v>
      </c>
      <c r="F844" s="154">
        <v>0</v>
      </c>
      <c r="G844" s="154">
        <v>0</v>
      </c>
      <c r="H844" s="154">
        <v>0</v>
      </c>
      <c r="I844" s="154">
        <v>0</v>
      </c>
      <c r="J844" s="154">
        <v>0</v>
      </c>
      <c r="K844" s="154">
        <v>0</v>
      </c>
      <c r="L844" s="154">
        <v>0</v>
      </c>
      <c r="M844" s="154">
        <v>0</v>
      </c>
      <c r="N844" s="154" t="s">
        <v>263</v>
      </c>
      <c r="O844" s="154" t="s">
        <v>263</v>
      </c>
      <c r="P844" s="2"/>
    </row>
    <row r="845" spans="1:16" ht="13.5" customHeight="1" x14ac:dyDescent="0.3">
      <c r="A845" s="155">
        <v>2.0833333333333332E-2</v>
      </c>
      <c r="B845" s="154">
        <v>0</v>
      </c>
      <c r="C845" s="154">
        <v>0</v>
      </c>
      <c r="D845" s="154">
        <v>0</v>
      </c>
      <c r="E845" s="154">
        <v>0</v>
      </c>
      <c r="F845" s="154">
        <v>0</v>
      </c>
      <c r="G845" s="154">
        <v>0</v>
      </c>
      <c r="H845" s="154">
        <v>0</v>
      </c>
      <c r="I845" s="154">
        <v>0</v>
      </c>
      <c r="J845" s="154">
        <v>0</v>
      </c>
      <c r="K845" s="154">
        <v>0</v>
      </c>
      <c r="L845" s="154">
        <v>0</v>
      </c>
      <c r="M845" s="154">
        <v>0</v>
      </c>
      <c r="N845" s="154" t="s">
        <v>263</v>
      </c>
      <c r="O845" s="154" t="s">
        <v>263</v>
      </c>
      <c r="P845" s="2"/>
    </row>
    <row r="846" spans="1:16" ht="13.5" customHeight="1" x14ac:dyDescent="0.3">
      <c r="A846" s="155">
        <v>3.125E-2</v>
      </c>
      <c r="B846" s="154">
        <v>0</v>
      </c>
      <c r="C846" s="154">
        <v>0</v>
      </c>
      <c r="D846" s="154">
        <v>0</v>
      </c>
      <c r="E846" s="154">
        <v>0</v>
      </c>
      <c r="F846" s="154">
        <v>0</v>
      </c>
      <c r="G846" s="154">
        <v>0</v>
      </c>
      <c r="H846" s="154">
        <v>0</v>
      </c>
      <c r="I846" s="154">
        <v>0</v>
      </c>
      <c r="J846" s="154">
        <v>0</v>
      </c>
      <c r="K846" s="154">
        <v>0</v>
      </c>
      <c r="L846" s="154">
        <v>0</v>
      </c>
      <c r="M846" s="154">
        <v>0</v>
      </c>
      <c r="N846" s="154" t="s">
        <v>263</v>
      </c>
      <c r="O846" s="154" t="s">
        <v>263</v>
      </c>
      <c r="P846" s="2"/>
    </row>
    <row r="847" spans="1:16" ht="13.5" customHeight="1" x14ac:dyDescent="0.3">
      <c r="A847" s="155">
        <v>4.1666666666666664E-2</v>
      </c>
      <c r="B847" s="154">
        <v>0</v>
      </c>
      <c r="C847" s="154">
        <v>0</v>
      </c>
      <c r="D847" s="154">
        <v>0</v>
      </c>
      <c r="E847" s="154">
        <v>0</v>
      </c>
      <c r="F847" s="154">
        <v>0</v>
      </c>
      <c r="G847" s="154">
        <v>0</v>
      </c>
      <c r="H847" s="154">
        <v>0</v>
      </c>
      <c r="I847" s="154">
        <v>0</v>
      </c>
      <c r="J847" s="154">
        <v>0</v>
      </c>
      <c r="K847" s="154">
        <v>0</v>
      </c>
      <c r="L847" s="154">
        <v>0</v>
      </c>
      <c r="M847" s="154">
        <v>0</v>
      </c>
      <c r="N847" s="154" t="s">
        <v>263</v>
      </c>
      <c r="O847" s="154" t="s">
        <v>263</v>
      </c>
      <c r="P847" s="2"/>
    </row>
    <row r="848" spans="1:16" ht="13.5" customHeight="1" x14ac:dyDescent="0.3">
      <c r="A848" s="155">
        <v>5.2083333333333336E-2</v>
      </c>
      <c r="B848" s="154">
        <v>0</v>
      </c>
      <c r="C848" s="154">
        <v>0</v>
      </c>
      <c r="D848" s="154">
        <v>0</v>
      </c>
      <c r="E848" s="154">
        <v>0</v>
      </c>
      <c r="F848" s="154">
        <v>0</v>
      </c>
      <c r="G848" s="154">
        <v>0</v>
      </c>
      <c r="H848" s="154">
        <v>0</v>
      </c>
      <c r="I848" s="154">
        <v>0</v>
      </c>
      <c r="J848" s="154">
        <v>0</v>
      </c>
      <c r="K848" s="154">
        <v>0</v>
      </c>
      <c r="L848" s="154">
        <v>0</v>
      </c>
      <c r="M848" s="154">
        <v>0</v>
      </c>
      <c r="N848" s="154" t="s">
        <v>263</v>
      </c>
      <c r="O848" s="154" t="s">
        <v>263</v>
      </c>
      <c r="P848" s="2"/>
    </row>
    <row r="849" spans="1:16" ht="13.5" customHeight="1" x14ac:dyDescent="0.3">
      <c r="A849" s="155">
        <v>6.25E-2</v>
      </c>
      <c r="B849" s="154">
        <v>0</v>
      </c>
      <c r="C849" s="154">
        <v>0</v>
      </c>
      <c r="D849" s="154">
        <v>0</v>
      </c>
      <c r="E849" s="154">
        <v>0</v>
      </c>
      <c r="F849" s="154">
        <v>0</v>
      </c>
      <c r="G849" s="154">
        <v>0</v>
      </c>
      <c r="H849" s="154">
        <v>0</v>
      </c>
      <c r="I849" s="154">
        <v>0</v>
      </c>
      <c r="J849" s="154">
        <v>0</v>
      </c>
      <c r="K849" s="154">
        <v>0</v>
      </c>
      <c r="L849" s="154">
        <v>0</v>
      </c>
      <c r="M849" s="154">
        <v>0</v>
      </c>
      <c r="N849" s="154" t="s">
        <v>263</v>
      </c>
      <c r="O849" s="154" t="s">
        <v>263</v>
      </c>
      <c r="P849" s="2"/>
    </row>
    <row r="850" spans="1:16" ht="13.5" customHeight="1" x14ac:dyDescent="0.3">
      <c r="A850" s="155">
        <v>7.2916666666666699E-2</v>
      </c>
      <c r="B850" s="154">
        <v>0</v>
      </c>
      <c r="C850" s="154">
        <v>0</v>
      </c>
      <c r="D850" s="154">
        <v>0</v>
      </c>
      <c r="E850" s="154">
        <v>0</v>
      </c>
      <c r="F850" s="154">
        <v>0</v>
      </c>
      <c r="G850" s="154">
        <v>0</v>
      </c>
      <c r="H850" s="154">
        <v>0</v>
      </c>
      <c r="I850" s="154">
        <v>0</v>
      </c>
      <c r="J850" s="154">
        <v>0</v>
      </c>
      <c r="K850" s="154">
        <v>0</v>
      </c>
      <c r="L850" s="154">
        <v>0</v>
      </c>
      <c r="M850" s="154">
        <v>0</v>
      </c>
      <c r="N850" s="154" t="s">
        <v>263</v>
      </c>
      <c r="O850" s="154" t="s">
        <v>263</v>
      </c>
      <c r="P850" s="2"/>
    </row>
    <row r="851" spans="1:16" ht="13.5" customHeight="1" x14ac:dyDescent="0.3">
      <c r="A851" s="155">
        <v>8.3333333333333301E-2</v>
      </c>
      <c r="B851" s="154">
        <v>1</v>
      </c>
      <c r="C851" s="154">
        <v>1</v>
      </c>
      <c r="D851" s="154">
        <v>0</v>
      </c>
      <c r="E851" s="154">
        <v>0</v>
      </c>
      <c r="F851" s="154">
        <v>0</v>
      </c>
      <c r="G851" s="154">
        <v>0</v>
      </c>
      <c r="H851" s="154">
        <v>0</v>
      </c>
      <c r="I851" s="154">
        <v>0</v>
      </c>
      <c r="J851" s="154">
        <v>0</v>
      </c>
      <c r="K851" s="154">
        <v>0</v>
      </c>
      <c r="L851" s="154">
        <v>0</v>
      </c>
      <c r="M851" s="154">
        <v>0</v>
      </c>
      <c r="N851" s="154">
        <v>14.9</v>
      </c>
      <c r="O851" s="154" t="s">
        <v>263</v>
      </c>
      <c r="P851" s="2"/>
    </row>
    <row r="852" spans="1:16" ht="13.5" customHeight="1" x14ac:dyDescent="0.3">
      <c r="A852" s="155">
        <v>9.375E-2</v>
      </c>
      <c r="B852" s="154">
        <v>0</v>
      </c>
      <c r="C852" s="154">
        <v>0</v>
      </c>
      <c r="D852" s="154">
        <v>0</v>
      </c>
      <c r="E852" s="154">
        <v>0</v>
      </c>
      <c r="F852" s="154">
        <v>0</v>
      </c>
      <c r="G852" s="154">
        <v>0</v>
      </c>
      <c r="H852" s="154">
        <v>0</v>
      </c>
      <c r="I852" s="154">
        <v>0</v>
      </c>
      <c r="J852" s="154">
        <v>0</v>
      </c>
      <c r="K852" s="154">
        <v>0</v>
      </c>
      <c r="L852" s="154">
        <v>0</v>
      </c>
      <c r="M852" s="154">
        <v>0</v>
      </c>
      <c r="N852" s="154" t="s">
        <v>263</v>
      </c>
      <c r="O852" s="154" t="s">
        <v>263</v>
      </c>
      <c r="P852" s="2"/>
    </row>
    <row r="853" spans="1:16" ht="13.5" customHeight="1" x14ac:dyDescent="0.3">
      <c r="A853" s="155">
        <v>0.104166666666667</v>
      </c>
      <c r="B853" s="154">
        <v>0</v>
      </c>
      <c r="C853" s="154">
        <v>0</v>
      </c>
      <c r="D853" s="154">
        <v>0</v>
      </c>
      <c r="E853" s="154">
        <v>0</v>
      </c>
      <c r="F853" s="154">
        <v>0</v>
      </c>
      <c r="G853" s="154">
        <v>0</v>
      </c>
      <c r="H853" s="154">
        <v>0</v>
      </c>
      <c r="I853" s="154">
        <v>0</v>
      </c>
      <c r="J853" s="154">
        <v>0</v>
      </c>
      <c r="K853" s="154">
        <v>0</v>
      </c>
      <c r="L853" s="154">
        <v>0</v>
      </c>
      <c r="M853" s="154">
        <v>0</v>
      </c>
      <c r="N853" s="154" t="s">
        <v>263</v>
      </c>
      <c r="O853" s="154" t="s">
        <v>263</v>
      </c>
      <c r="P853" s="2"/>
    </row>
    <row r="854" spans="1:16" ht="13.5" customHeight="1" x14ac:dyDescent="0.3">
      <c r="A854" s="155">
        <v>0.114583333333333</v>
      </c>
      <c r="B854" s="154">
        <v>0</v>
      </c>
      <c r="C854" s="154">
        <v>0</v>
      </c>
      <c r="D854" s="154">
        <v>0</v>
      </c>
      <c r="E854" s="154">
        <v>0</v>
      </c>
      <c r="F854" s="154">
        <v>0</v>
      </c>
      <c r="G854" s="154">
        <v>0</v>
      </c>
      <c r="H854" s="154">
        <v>0</v>
      </c>
      <c r="I854" s="154">
        <v>0</v>
      </c>
      <c r="J854" s="154">
        <v>0</v>
      </c>
      <c r="K854" s="154">
        <v>0</v>
      </c>
      <c r="L854" s="154">
        <v>0</v>
      </c>
      <c r="M854" s="154">
        <v>0</v>
      </c>
      <c r="N854" s="154" t="s">
        <v>263</v>
      </c>
      <c r="O854" s="154" t="s">
        <v>263</v>
      </c>
      <c r="P854" s="2"/>
    </row>
    <row r="855" spans="1:16" ht="13.5" customHeight="1" x14ac:dyDescent="0.3">
      <c r="A855" s="155">
        <v>0.125</v>
      </c>
      <c r="B855" s="154">
        <v>0</v>
      </c>
      <c r="C855" s="154">
        <v>0</v>
      </c>
      <c r="D855" s="154">
        <v>0</v>
      </c>
      <c r="E855" s="154">
        <v>0</v>
      </c>
      <c r="F855" s="154">
        <v>0</v>
      </c>
      <c r="G855" s="154">
        <v>0</v>
      </c>
      <c r="H855" s="154">
        <v>0</v>
      </c>
      <c r="I855" s="154">
        <v>0</v>
      </c>
      <c r="J855" s="154">
        <v>0</v>
      </c>
      <c r="K855" s="154">
        <v>0</v>
      </c>
      <c r="L855" s="154">
        <v>0</v>
      </c>
      <c r="M855" s="154">
        <v>0</v>
      </c>
      <c r="N855" s="154" t="s">
        <v>263</v>
      </c>
      <c r="O855" s="154" t="s">
        <v>263</v>
      </c>
      <c r="P855" s="2"/>
    </row>
    <row r="856" spans="1:16" ht="13.5" customHeight="1" x14ac:dyDescent="0.3">
      <c r="A856" s="155">
        <v>0.13541666666666699</v>
      </c>
      <c r="B856" s="154">
        <v>0</v>
      </c>
      <c r="C856" s="154">
        <v>0</v>
      </c>
      <c r="D856" s="154">
        <v>0</v>
      </c>
      <c r="E856" s="154">
        <v>0</v>
      </c>
      <c r="F856" s="154">
        <v>0</v>
      </c>
      <c r="G856" s="154">
        <v>0</v>
      </c>
      <c r="H856" s="154">
        <v>0</v>
      </c>
      <c r="I856" s="154">
        <v>0</v>
      </c>
      <c r="J856" s="154">
        <v>0</v>
      </c>
      <c r="K856" s="154">
        <v>0</v>
      </c>
      <c r="L856" s="154">
        <v>0</v>
      </c>
      <c r="M856" s="154">
        <v>0</v>
      </c>
      <c r="N856" s="154" t="s">
        <v>263</v>
      </c>
      <c r="O856" s="154" t="s">
        <v>263</v>
      </c>
      <c r="P856" s="2"/>
    </row>
    <row r="857" spans="1:16" ht="13.5" customHeight="1" x14ac:dyDescent="0.3">
      <c r="A857" s="155">
        <v>0.14583333333333301</v>
      </c>
      <c r="B857" s="154">
        <v>0</v>
      </c>
      <c r="C857" s="154">
        <v>0</v>
      </c>
      <c r="D857" s="154">
        <v>0</v>
      </c>
      <c r="E857" s="154">
        <v>0</v>
      </c>
      <c r="F857" s="154">
        <v>0</v>
      </c>
      <c r="G857" s="154">
        <v>0</v>
      </c>
      <c r="H857" s="154">
        <v>0</v>
      </c>
      <c r="I857" s="154">
        <v>0</v>
      </c>
      <c r="J857" s="154">
        <v>0</v>
      </c>
      <c r="K857" s="154">
        <v>0</v>
      </c>
      <c r="L857" s="154">
        <v>0</v>
      </c>
      <c r="M857" s="154">
        <v>0</v>
      </c>
      <c r="N857" s="154" t="s">
        <v>263</v>
      </c>
      <c r="O857" s="154" t="s">
        <v>263</v>
      </c>
      <c r="P857" s="2"/>
    </row>
    <row r="858" spans="1:16" ht="13.5" customHeight="1" x14ac:dyDescent="0.3">
      <c r="A858" s="155">
        <v>0.15625</v>
      </c>
      <c r="B858" s="154">
        <v>0</v>
      </c>
      <c r="C858" s="154">
        <v>0</v>
      </c>
      <c r="D858" s="154">
        <v>0</v>
      </c>
      <c r="E858" s="154">
        <v>0</v>
      </c>
      <c r="F858" s="154">
        <v>0</v>
      </c>
      <c r="G858" s="154">
        <v>0</v>
      </c>
      <c r="H858" s="154">
        <v>0</v>
      </c>
      <c r="I858" s="154">
        <v>0</v>
      </c>
      <c r="J858" s="154">
        <v>0</v>
      </c>
      <c r="K858" s="154">
        <v>0</v>
      </c>
      <c r="L858" s="154">
        <v>0</v>
      </c>
      <c r="M858" s="154">
        <v>0</v>
      </c>
      <c r="N858" s="154" t="s">
        <v>263</v>
      </c>
      <c r="O858" s="154" t="s">
        <v>263</v>
      </c>
      <c r="P858" s="2"/>
    </row>
    <row r="859" spans="1:16" ht="13.5" customHeight="1" x14ac:dyDescent="0.3">
      <c r="A859" s="155">
        <v>0.16666666666666699</v>
      </c>
      <c r="B859" s="154">
        <v>0</v>
      </c>
      <c r="C859" s="154">
        <v>0</v>
      </c>
      <c r="D859" s="154">
        <v>0</v>
      </c>
      <c r="E859" s="154">
        <v>0</v>
      </c>
      <c r="F859" s="154">
        <v>0</v>
      </c>
      <c r="G859" s="154">
        <v>0</v>
      </c>
      <c r="H859" s="154">
        <v>0</v>
      </c>
      <c r="I859" s="154">
        <v>0</v>
      </c>
      <c r="J859" s="154">
        <v>0</v>
      </c>
      <c r="K859" s="154">
        <v>0</v>
      </c>
      <c r="L859" s="154">
        <v>0</v>
      </c>
      <c r="M859" s="154">
        <v>0</v>
      </c>
      <c r="N859" s="154" t="s">
        <v>263</v>
      </c>
      <c r="O859" s="154" t="s">
        <v>263</v>
      </c>
      <c r="P859" s="2"/>
    </row>
    <row r="860" spans="1:16" ht="13.5" customHeight="1" x14ac:dyDescent="0.3">
      <c r="A860" s="155">
        <v>0.17708333333333301</v>
      </c>
      <c r="B860" s="154">
        <v>0</v>
      </c>
      <c r="C860" s="154">
        <v>0</v>
      </c>
      <c r="D860" s="154">
        <v>0</v>
      </c>
      <c r="E860" s="154">
        <v>0</v>
      </c>
      <c r="F860" s="154">
        <v>0</v>
      </c>
      <c r="G860" s="154">
        <v>0</v>
      </c>
      <c r="H860" s="154">
        <v>0</v>
      </c>
      <c r="I860" s="154">
        <v>0</v>
      </c>
      <c r="J860" s="154">
        <v>0</v>
      </c>
      <c r="K860" s="154">
        <v>0</v>
      </c>
      <c r="L860" s="154">
        <v>0</v>
      </c>
      <c r="M860" s="154">
        <v>0</v>
      </c>
      <c r="N860" s="154" t="s">
        <v>263</v>
      </c>
      <c r="O860" s="154" t="s">
        <v>263</v>
      </c>
      <c r="P860" s="2"/>
    </row>
    <row r="861" spans="1:16" ht="13.5" customHeight="1" x14ac:dyDescent="0.3">
      <c r="A861" s="155">
        <v>0.1875</v>
      </c>
      <c r="B861" s="154">
        <v>0</v>
      </c>
      <c r="C861" s="154">
        <v>0</v>
      </c>
      <c r="D861" s="154">
        <v>0</v>
      </c>
      <c r="E861" s="154">
        <v>0</v>
      </c>
      <c r="F861" s="154">
        <v>0</v>
      </c>
      <c r="G861" s="154">
        <v>0</v>
      </c>
      <c r="H861" s="154">
        <v>0</v>
      </c>
      <c r="I861" s="154">
        <v>0</v>
      </c>
      <c r="J861" s="154">
        <v>0</v>
      </c>
      <c r="K861" s="154">
        <v>0</v>
      </c>
      <c r="L861" s="154">
        <v>0</v>
      </c>
      <c r="M861" s="154">
        <v>0</v>
      </c>
      <c r="N861" s="154" t="s">
        <v>263</v>
      </c>
      <c r="O861" s="154" t="s">
        <v>263</v>
      </c>
      <c r="P861" s="2"/>
    </row>
    <row r="862" spans="1:16" ht="13.5" customHeight="1" x14ac:dyDescent="0.3">
      <c r="A862" s="155">
        <v>0.19791666666666699</v>
      </c>
      <c r="B862" s="154">
        <v>0</v>
      </c>
      <c r="C862" s="154">
        <v>0</v>
      </c>
      <c r="D862" s="154">
        <v>0</v>
      </c>
      <c r="E862" s="154">
        <v>0</v>
      </c>
      <c r="F862" s="154">
        <v>0</v>
      </c>
      <c r="G862" s="154">
        <v>0</v>
      </c>
      <c r="H862" s="154">
        <v>0</v>
      </c>
      <c r="I862" s="154">
        <v>0</v>
      </c>
      <c r="J862" s="154">
        <v>0</v>
      </c>
      <c r="K862" s="154">
        <v>0</v>
      </c>
      <c r="L862" s="154">
        <v>0</v>
      </c>
      <c r="M862" s="154">
        <v>0</v>
      </c>
      <c r="N862" s="154" t="s">
        <v>263</v>
      </c>
      <c r="O862" s="154" t="s">
        <v>263</v>
      </c>
      <c r="P862" s="2"/>
    </row>
    <row r="863" spans="1:16" ht="13.5" customHeight="1" x14ac:dyDescent="0.3">
      <c r="A863" s="155">
        <v>0.20833333333333301</v>
      </c>
      <c r="B863" s="154">
        <v>0</v>
      </c>
      <c r="C863" s="154">
        <v>0</v>
      </c>
      <c r="D863" s="154">
        <v>0</v>
      </c>
      <c r="E863" s="154">
        <v>0</v>
      </c>
      <c r="F863" s="154">
        <v>0</v>
      </c>
      <c r="G863" s="154">
        <v>0</v>
      </c>
      <c r="H863" s="154">
        <v>0</v>
      </c>
      <c r="I863" s="154">
        <v>0</v>
      </c>
      <c r="J863" s="154">
        <v>0</v>
      </c>
      <c r="K863" s="154">
        <v>0</v>
      </c>
      <c r="L863" s="154">
        <v>0</v>
      </c>
      <c r="M863" s="154">
        <v>0</v>
      </c>
      <c r="N863" s="154" t="s">
        <v>263</v>
      </c>
      <c r="O863" s="154" t="s">
        <v>263</v>
      </c>
      <c r="P863" s="2"/>
    </row>
    <row r="864" spans="1:16" ht="13.5" customHeight="1" x14ac:dyDescent="0.3">
      <c r="A864" s="155">
        <v>0.21875</v>
      </c>
      <c r="B864" s="154">
        <v>0</v>
      </c>
      <c r="C864" s="154">
        <v>0</v>
      </c>
      <c r="D864" s="154">
        <v>0</v>
      </c>
      <c r="E864" s="154">
        <v>0</v>
      </c>
      <c r="F864" s="154">
        <v>0</v>
      </c>
      <c r="G864" s="154">
        <v>0</v>
      </c>
      <c r="H864" s="154">
        <v>0</v>
      </c>
      <c r="I864" s="154">
        <v>0</v>
      </c>
      <c r="J864" s="154">
        <v>0</v>
      </c>
      <c r="K864" s="154">
        <v>0</v>
      </c>
      <c r="L864" s="154">
        <v>0</v>
      </c>
      <c r="M864" s="154">
        <v>0</v>
      </c>
      <c r="N864" s="154" t="s">
        <v>263</v>
      </c>
      <c r="O864" s="154" t="s">
        <v>263</v>
      </c>
      <c r="P864" s="2"/>
    </row>
    <row r="865" spans="1:16" ht="13.5" customHeight="1" x14ac:dyDescent="0.3">
      <c r="A865" s="155">
        <v>0.22916666666666699</v>
      </c>
      <c r="B865" s="154">
        <v>0</v>
      </c>
      <c r="C865" s="154">
        <v>0</v>
      </c>
      <c r="D865" s="154">
        <v>0</v>
      </c>
      <c r="E865" s="154">
        <v>0</v>
      </c>
      <c r="F865" s="154">
        <v>0</v>
      </c>
      <c r="G865" s="154">
        <v>0</v>
      </c>
      <c r="H865" s="154">
        <v>0</v>
      </c>
      <c r="I865" s="154">
        <v>0</v>
      </c>
      <c r="J865" s="154">
        <v>0</v>
      </c>
      <c r="K865" s="154">
        <v>0</v>
      </c>
      <c r="L865" s="154">
        <v>0</v>
      </c>
      <c r="M865" s="154">
        <v>0</v>
      </c>
      <c r="N865" s="154" t="s">
        <v>263</v>
      </c>
      <c r="O865" s="154" t="s">
        <v>263</v>
      </c>
      <c r="P865" s="2"/>
    </row>
    <row r="866" spans="1:16" ht="13.5" customHeight="1" x14ac:dyDescent="0.3">
      <c r="A866" s="155">
        <v>0.23958333333333301</v>
      </c>
      <c r="B866" s="154">
        <v>0</v>
      </c>
      <c r="C866" s="154">
        <v>0</v>
      </c>
      <c r="D866" s="154">
        <v>0</v>
      </c>
      <c r="E866" s="154">
        <v>0</v>
      </c>
      <c r="F866" s="154">
        <v>0</v>
      </c>
      <c r="G866" s="154">
        <v>0</v>
      </c>
      <c r="H866" s="154">
        <v>0</v>
      </c>
      <c r="I866" s="154">
        <v>0</v>
      </c>
      <c r="J866" s="154">
        <v>0</v>
      </c>
      <c r="K866" s="154">
        <v>0</v>
      </c>
      <c r="L866" s="154">
        <v>0</v>
      </c>
      <c r="M866" s="154">
        <v>0</v>
      </c>
      <c r="N866" s="154" t="s">
        <v>263</v>
      </c>
      <c r="O866" s="154" t="s">
        <v>263</v>
      </c>
      <c r="P866" s="2"/>
    </row>
    <row r="867" spans="1:16" ht="13.5" customHeight="1" x14ac:dyDescent="0.3">
      <c r="A867" s="155">
        <v>0.25</v>
      </c>
      <c r="B867" s="154">
        <v>2</v>
      </c>
      <c r="C867" s="154">
        <v>0</v>
      </c>
      <c r="D867" s="154">
        <v>0</v>
      </c>
      <c r="E867" s="154">
        <v>1</v>
      </c>
      <c r="F867" s="154">
        <v>0</v>
      </c>
      <c r="G867" s="154">
        <v>1</v>
      </c>
      <c r="H867" s="154">
        <v>0</v>
      </c>
      <c r="I867" s="154">
        <v>0</v>
      </c>
      <c r="J867" s="154">
        <v>0</v>
      </c>
      <c r="K867" s="154">
        <v>0</v>
      </c>
      <c r="L867" s="154">
        <v>0</v>
      </c>
      <c r="M867" s="154">
        <v>0</v>
      </c>
      <c r="N867" s="154">
        <v>28.8</v>
      </c>
      <c r="O867" s="154" t="s">
        <v>263</v>
      </c>
      <c r="P867" s="2"/>
    </row>
    <row r="868" spans="1:16" ht="13.5" customHeight="1" x14ac:dyDescent="0.3">
      <c r="A868" s="155">
        <v>0.26041666666666702</v>
      </c>
      <c r="B868" s="154">
        <v>4</v>
      </c>
      <c r="C868" s="154">
        <v>1</v>
      </c>
      <c r="D868" s="154">
        <v>0</v>
      </c>
      <c r="E868" s="154">
        <v>3</v>
      </c>
      <c r="F868" s="154">
        <v>0</v>
      </c>
      <c r="G868" s="154">
        <v>0</v>
      </c>
      <c r="H868" s="154">
        <v>0</v>
      </c>
      <c r="I868" s="154">
        <v>0</v>
      </c>
      <c r="J868" s="154">
        <v>0</v>
      </c>
      <c r="K868" s="154">
        <v>0</v>
      </c>
      <c r="L868" s="154">
        <v>0</v>
      </c>
      <c r="M868" s="154">
        <v>0</v>
      </c>
      <c r="N868" s="154">
        <v>31</v>
      </c>
      <c r="O868" s="154" t="s">
        <v>263</v>
      </c>
      <c r="P868" s="2"/>
    </row>
    <row r="869" spans="1:16" ht="13.5" customHeight="1" x14ac:dyDescent="0.3">
      <c r="A869" s="155">
        <v>0.27083333333333298</v>
      </c>
      <c r="B869" s="154">
        <v>3</v>
      </c>
      <c r="C869" s="154">
        <v>0</v>
      </c>
      <c r="D869" s="154">
        <v>0</v>
      </c>
      <c r="E869" s="154">
        <v>3</v>
      </c>
      <c r="F869" s="154">
        <v>0</v>
      </c>
      <c r="G869" s="154">
        <v>0</v>
      </c>
      <c r="H869" s="154">
        <v>0</v>
      </c>
      <c r="I869" s="154">
        <v>0</v>
      </c>
      <c r="J869" s="154">
        <v>0</v>
      </c>
      <c r="K869" s="154">
        <v>0</v>
      </c>
      <c r="L869" s="154">
        <v>0</v>
      </c>
      <c r="M869" s="154">
        <v>0</v>
      </c>
      <c r="N869" s="154">
        <v>31.8</v>
      </c>
      <c r="O869" s="154" t="s">
        <v>263</v>
      </c>
      <c r="P869" s="2"/>
    </row>
    <row r="870" spans="1:16" ht="13.5" customHeight="1" x14ac:dyDescent="0.3">
      <c r="A870" s="155">
        <v>0.28125</v>
      </c>
      <c r="B870" s="154">
        <v>4</v>
      </c>
      <c r="C870" s="154">
        <v>0</v>
      </c>
      <c r="D870" s="154">
        <v>0</v>
      </c>
      <c r="E870" s="154">
        <v>2</v>
      </c>
      <c r="F870" s="154">
        <v>1</v>
      </c>
      <c r="G870" s="154">
        <v>1</v>
      </c>
      <c r="H870" s="154">
        <v>0</v>
      </c>
      <c r="I870" s="154">
        <v>0</v>
      </c>
      <c r="J870" s="154">
        <v>0</v>
      </c>
      <c r="K870" s="154">
        <v>0</v>
      </c>
      <c r="L870" s="154">
        <v>0</v>
      </c>
      <c r="M870" s="154">
        <v>0</v>
      </c>
      <c r="N870" s="154">
        <v>33.5</v>
      </c>
      <c r="O870" s="154" t="s">
        <v>263</v>
      </c>
      <c r="P870" s="2"/>
    </row>
    <row r="871" spans="1:16" ht="13.5" customHeight="1" x14ac:dyDescent="0.3">
      <c r="A871" s="155">
        <v>0.29166666666666702</v>
      </c>
      <c r="B871" s="154">
        <v>8</v>
      </c>
      <c r="C871" s="154">
        <v>0</v>
      </c>
      <c r="D871" s="154">
        <v>0</v>
      </c>
      <c r="E871" s="154">
        <v>8</v>
      </c>
      <c r="F871" s="154">
        <v>0</v>
      </c>
      <c r="G871" s="154">
        <v>0</v>
      </c>
      <c r="H871" s="154">
        <v>0</v>
      </c>
      <c r="I871" s="154">
        <v>0</v>
      </c>
      <c r="J871" s="154">
        <v>0</v>
      </c>
      <c r="K871" s="154">
        <v>0</v>
      </c>
      <c r="L871" s="154">
        <v>0</v>
      </c>
      <c r="M871" s="154">
        <v>0</v>
      </c>
      <c r="N871" s="154">
        <v>27.8</v>
      </c>
      <c r="O871" s="154" t="s">
        <v>263</v>
      </c>
      <c r="P871" s="2"/>
    </row>
    <row r="872" spans="1:16" ht="13.5" customHeight="1" x14ac:dyDescent="0.3">
      <c r="A872" s="155">
        <v>0.30208333333333298</v>
      </c>
      <c r="B872" s="154">
        <v>5</v>
      </c>
      <c r="C872" s="154">
        <v>1</v>
      </c>
      <c r="D872" s="154">
        <v>0</v>
      </c>
      <c r="E872" s="154">
        <v>3</v>
      </c>
      <c r="F872" s="154">
        <v>0</v>
      </c>
      <c r="G872" s="154">
        <v>0</v>
      </c>
      <c r="H872" s="154">
        <v>0</v>
      </c>
      <c r="I872" s="154">
        <v>0</v>
      </c>
      <c r="J872" s="154">
        <v>0</v>
      </c>
      <c r="K872" s="154">
        <v>0</v>
      </c>
      <c r="L872" s="154">
        <v>0</v>
      </c>
      <c r="M872" s="154">
        <v>1</v>
      </c>
      <c r="N872" s="154">
        <v>22.8</v>
      </c>
      <c r="O872" s="154" t="s">
        <v>263</v>
      </c>
      <c r="P872" s="2"/>
    </row>
    <row r="873" spans="1:16" ht="13.5" customHeight="1" x14ac:dyDescent="0.3">
      <c r="A873" s="155">
        <v>0.3125</v>
      </c>
      <c r="B873" s="154">
        <v>19</v>
      </c>
      <c r="C873" s="154">
        <v>0</v>
      </c>
      <c r="D873" s="154">
        <v>1</v>
      </c>
      <c r="E873" s="154">
        <v>17</v>
      </c>
      <c r="F873" s="154">
        <v>1</v>
      </c>
      <c r="G873" s="154">
        <v>0</v>
      </c>
      <c r="H873" s="154">
        <v>0</v>
      </c>
      <c r="I873" s="154">
        <v>0</v>
      </c>
      <c r="J873" s="154">
        <v>0</v>
      </c>
      <c r="K873" s="154">
        <v>0</v>
      </c>
      <c r="L873" s="154">
        <v>0</v>
      </c>
      <c r="M873" s="154">
        <v>0</v>
      </c>
      <c r="N873" s="154">
        <v>21.7</v>
      </c>
      <c r="O873" s="154">
        <v>31.8</v>
      </c>
      <c r="P873" s="2"/>
    </row>
    <row r="874" spans="1:16" ht="13.5" customHeight="1" x14ac:dyDescent="0.3">
      <c r="A874" s="155">
        <v>0.32291666666666702</v>
      </c>
      <c r="B874" s="154">
        <v>14</v>
      </c>
      <c r="C874" s="154">
        <v>0</v>
      </c>
      <c r="D874" s="154">
        <v>0</v>
      </c>
      <c r="E874" s="154">
        <v>11</v>
      </c>
      <c r="F874" s="154">
        <v>3</v>
      </c>
      <c r="G874" s="154">
        <v>0</v>
      </c>
      <c r="H874" s="154">
        <v>0</v>
      </c>
      <c r="I874" s="154">
        <v>0</v>
      </c>
      <c r="J874" s="154">
        <v>0</v>
      </c>
      <c r="K874" s="154">
        <v>0</v>
      </c>
      <c r="L874" s="154">
        <v>0</v>
      </c>
      <c r="M874" s="154">
        <v>0</v>
      </c>
      <c r="N874" s="154">
        <v>28.6</v>
      </c>
      <c r="O874" s="154">
        <v>36.299999999999997</v>
      </c>
      <c r="P874" s="2"/>
    </row>
    <row r="875" spans="1:16" ht="13.5" customHeight="1" x14ac:dyDescent="0.3">
      <c r="A875" s="155">
        <v>0.33333333333333298</v>
      </c>
      <c r="B875" s="154">
        <v>17</v>
      </c>
      <c r="C875" s="154">
        <v>0</v>
      </c>
      <c r="D875" s="154">
        <v>0</v>
      </c>
      <c r="E875" s="154">
        <v>12</v>
      </c>
      <c r="F875" s="154">
        <v>3</v>
      </c>
      <c r="G875" s="154">
        <v>2</v>
      </c>
      <c r="H875" s="154">
        <v>0</v>
      </c>
      <c r="I875" s="154">
        <v>0</v>
      </c>
      <c r="J875" s="154">
        <v>0</v>
      </c>
      <c r="K875" s="154">
        <v>0</v>
      </c>
      <c r="L875" s="154">
        <v>0</v>
      </c>
      <c r="M875" s="154">
        <v>0</v>
      </c>
      <c r="N875" s="154">
        <v>26.3</v>
      </c>
      <c r="O875" s="154">
        <v>34.4</v>
      </c>
      <c r="P875" s="2"/>
    </row>
    <row r="876" spans="1:16" ht="13.5" customHeight="1" x14ac:dyDescent="0.3">
      <c r="A876" s="155">
        <v>0.34375</v>
      </c>
      <c r="B876" s="154">
        <v>18</v>
      </c>
      <c r="C876" s="154">
        <v>0</v>
      </c>
      <c r="D876" s="154">
        <v>0</v>
      </c>
      <c r="E876" s="154">
        <v>15</v>
      </c>
      <c r="F876" s="154">
        <v>2</v>
      </c>
      <c r="G876" s="154">
        <v>1</v>
      </c>
      <c r="H876" s="154">
        <v>0</v>
      </c>
      <c r="I876" s="154">
        <v>0</v>
      </c>
      <c r="J876" s="154">
        <v>0</v>
      </c>
      <c r="K876" s="154">
        <v>0</v>
      </c>
      <c r="L876" s="154">
        <v>0</v>
      </c>
      <c r="M876" s="154">
        <v>0</v>
      </c>
      <c r="N876" s="154">
        <v>27.1</v>
      </c>
      <c r="O876" s="154">
        <v>34.4</v>
      </c>
      <c r="P876" s="2"/>
    </row>
    <row r="877" spans="1:16" ht="13.5" customHeight="1" x14ac:dyDescent="0.3">
      <c r="A877" s="155">
        <v>0.35416666666666702</v>
      </c>
      <c r="B877" s="154">
        <v>14</v>
      </c>
      <c r="C877" s="154">
        <v>0</v>
      </c>
      <c r="D877" s="154">
        <v>0</v>
      </c>
      <c r="E877" s="154">
        <v>14</v>
      </c>
      <c r="F877" s="154">
        <v>0</v>
      </c>
      <c r="G877" s="154">
        <v>0</v>
      </c>
      <c r="H877" s="154">
        <v>0</v>
      </c>
      <c r="I877" s="154">
        <v>0</v>
      </c>
      <c r="J877" s="154">
        <v>0</v>
      </c>
      <c r="K877" s="154">
        <v>0</v>
      </c>
      <c r="L877" s="154">
        <v>0</v>
      </c>
      <c r="M877" s="154">
        <v>0</v>
      </c>
      <c r="N877" s="154">
        <v>27.5</v>
      </c>
      <c r="O877" s="154">
        <v>30.5</v>
      </c>
      <c r="P877" s="2"/>
    </row>
    <row r="878" spans="1:16" ht="13.5" customHeight="1" x14ac:dyDescent="0.3">
      <c r="A878" s="155">
        <v>0.36458333333333298</v>
      </c>
      <c r="B878" s="154">
        <v>12</v>
      </c>
      <c r="C878" s="154">
        <v>0</v>
      </c>
      <c r="D878" s="154">
        <v>1</v>
      </c>
      <c r="E878" s="154">
        <v>11</v>
      </c>
      <c r="F878" s="154">
        <v>0</v>
      </c>
      <c r="G878" s="154">
        <v>0</v>
      </c>
      <c r="H878" s="154">
        <v>0</v>
      </c>
      <c r="I878" s="154">
        <v>0</v>
      </c>
      <c r="J878" s="154">
        <v>0</v>
      </c>
      <c r="K878" s="154">
        <v>0</v>
      </c>
      <c r="L878" s="154">
        <v>0</v>
      </c>
      <c r="M878" s="154">
        <v>0</v>
      </c>
      <c r="N878" s="154">
        <v>23.6</v>
      </c>
      <c r="O878" s="154">
        <v>28.7</v>
      </c>
      <c r="P878" s="2"/>
    </row>
    <row r="879" spans="1:16" ht="13.5" customHeight="1" x14ac:dyDescent="0.3">
      <c r="A879" s="155">
        <v>0.375</v>
      </c>
      <c r="B879" s="154">
        <v>2</v>
      </c>
      <c r="C879" s="154">
        <v>0</v>
      </c>
      <c r="D879" s="154">
        <v>0</v>
      </c>
      <c r="E879" s="154">
        <v>2</v>
      </c>
      <c r="F879" s="154">
        <v>0</v>
      </c>
      <c r="G879" s="154">
        <v>0</v>
      </c>
      <c r="H879" s="154">
        <v>0</v>
      </c>
      <c r="I879" s="154">
        <v>0</v>
      </c>
      <c r="J879" s="154">
        <v>0</v>
      </c>
      <c r="K879" s="154">
        <v>0</v>
      </c>
      <c r="L879" s="154">
        <v>0</v>
      </c>
      <c r="M879" s="154">
        <v>0</v>
      </c>
      <c r="N879" s="154">
        <v>19.7</v>
      </c>
      <c r="O879" s="154" t="s">
        <v>263</v>
      </c>
      <c r="P879" s="2"/>
    </row>
    <row r="880" spans="1:16" ht="13.5" customHeight="1" x14ac:dyDescent="0.3">
      <c r="A880" s="155">
        <v>0.38541666666666702</v>
      </c>
      <c r="B880" s="154">
        <v>9</v>
      </c>
      <c r="C880" s="154">
        <v>0</v>
      </c>
      <c r="D880" s="154">
        <v>1</v>
      </c>
      <c r="E880" s="154">
        <v>5</v>
      </c>
      <c r="F880" s="154">
        <v>1</v>
      </c>
      <c r="G880" s="154">
        <v>2</v>
      </c>
      <c r="H880" s="154">
        <v>0</v>
      </c>
      <c r="I880" s="154">
        <v>0</v>
      </c>
      <c r="J880" s="154">
        <v>0</v>
      </c>
      <c r="K880" s="154">
        <v>0</v>
      </c>
      <c r="L880" s="154">
        <v>0</v>
      </c>
      <c r="M880" s="154">
        <v>0</v>
      </c>
      <c r="N880" s="154">
        <v>25.9</v>
      </c>
      <c r="O880" s="154" t="s">
        <v>263</v>
      </c>
      <c r="P880" s="2"/>
    </row>
    <row r="881" spans="1:16" ht="13.5" customHeight="1" x14ac:dyDescent="0.3">
      <c r="A881" s="155">
        <v>0.39583333333333298</v>
      </c>
      <c r="B881" s="154">
        <v>5</v>
      </c>
      <c r="C881" s="154">
        <v>0</v>
      </c>
      <c r="D881" s="154">
        <v>1</v>
      </c>
      <c r="E881" s="154">
        <v>3</v>
      </c>
      <c r="F881" s="154">
        <v>1</v>
      </c>
      <c r="G881" s="154">
        <v>0</v>
      </c>
      <c r="H881" s="154">
        <v>0</v>
      </c>
      <c r="I881" s="154">
        <v>0</v>
      </c>
      <c r="J881" s="154">
        <v>0</v>
      </c>
      <c r="K881" s="154">
        <v>0</v>
      </c>
      <c r="L881" s="154">
        <v>0</v>
      </c>
      <c r="M881" s="154">
        <v>0</v>
      </c>
      <c r="N881" s="154">
        <v>24</v>
      </c>
      <c r="O881" s="154" t="s">
        <v>263</v>
      </c>
      <c r="P881" s="2"/>
    </row>
    <row r="882" spans="1:16" ht="13.5" customHeight="1" x14ac:dyDescent="0.3">
      <c r="A882" s="155">
        <v>0.40625</v>
      </c>
      <c r="B882" s="154">
        <v>5</v>
      </c>
      <c r="C882" s="154">
        <v>2</v>
      </c>
      <c r="D882" s="154">
        <v>0</v>
      </c>
      <c r="E882" s="154">
        <v>2</v>
      </c>
      <c r="F882" s="154">
        <v>1</v>
      </c>
      <c r="G882" s="154">
        <v>0</v>
      </c>
      <c r="H882" s="154">
        <v>0</v>
      </c>
      <c r="I882" s="154">
        <v>0</v>
      </c>
      <c r="J882" s="154">
        <v>0</v>
      </c>
      <c r="K882" s="154">
        <v>0</v>
      </c>
      <c r="L882" s="154">
        <v>0</v>
      </c>
      <c r="M882" s="154">
        <v>0</v>
      </c>
      <c r="N882" s="154">
        <v>22.9</v>
      </c>
      <c r="O882" s="154" t="s">
        <v>263</v>
      </c>
      <c r="P882" s="2"/>
    </row>
    <row r="883" spans="1:16" ht="13.5" customHeight="1" x14ac:dyDescent="0.3">
      <c r="A883" s="155">
        <v>0.41666666666666702</v>
      </c>
      <c r="B883" s="154">
        <v>6</v>
      </c>
      <c r="C883" s="154">
        <v>0</v>
      </c>
      <c r="D883" s="154">
        <v>1</v>
      </c>
      <c r="E883" s="154">
        <v>4</v>
      </c>
      <c r="F883" s="154">
        <v>1</v>
      </c>
      <c r="G883" s="154">
        <v>0</v>
      </c>
      <c r="H883" s="154">
        <v>0</v>
      </c>
      <c r="I883" s="154">
        <v>0</v>
      </c>
      <c r="J883" s="154">
        <v>0</v>
      </c>
      <c r="K883" s="154">
        <v>0</v>
      </c>
      <c r="L883" s="154">
        <v>0</v>
      </c>
      <c r="M883" s="154">
        <v>0</v>
      </c>
      <c r="N883" s="154">
        <v>27.4</v>
      </c>
      <c r="O883" s="154" t="s">
        <v>263</v>
      </c>
      <c r="P883" s="2"/>
    </row>
    <row r="884" spans="1:16" ht="13.5" customHeight="1" x14ac:dyDescent="0.3">
      <c r="A884" s="155">
        <v>0.42708333333333298</v>
      </c>
      <c r="B884" s="154">
        <v>11</v>
      </c>
      <c r="C884" s="154">
        <v>0</v>
      </c>
      <c r="D884" s="154">
        <v>2</v>
      </c>
      <c r="E884" s="154">
        <v>3</v>
      </c>
      <c r="F884" s="154">
        <v>4</v>
      </c>
      <c r="G884" s="154">
        <v>2</v>
      </c>
      <c r="H884" s="154">
        <v>0</v>
      </c>
      <c r="I884" s="154">
        <v>0</v>
      </c>
      <c r="J884" s="154">
        <v>0</v>
      </c>
      <c r="K884" s="154">
        <v>0</v>
      </c>
      <c r="L884" s="154">
        <v>0</v>
      </c>
      <c r="M884" s="154">
        <v>0</v>
      </c>
      <c r="N884" s="154">
        <v>21.1</v>
      </c>
      <c r="O884" s="154">
        <v>24</v>
      </c>
      <c r="P884" s="2"/>
    </row>
    <row r="885" spans="1:16" ht="13.5" customHeight="1" x14ac:dyDescent="0.3">
      <c r="A885" s="155">
        <v>0.4375</v>
      </c>
      <c r="B885" s="154">
        <v>2</v>
      </c>
      <c r="C885" s="154">
        <v>0</v>
      </c>
      <c r="D885" s="154">
        <v>0</v>
      </c>
      <c r="E885" s="154">
        <v>2</v>
      </c>
      <c r="F885" s="154">
        <v>0</v>
      </c>
      <c r="G885" s="154">
        <v>0</v>
      </c>
      <c r="H885" s="154">
        <v>0</v>
      </c>
      <c r="I885" s="154">
        <v>0</v>
      </c>
      <c r="J885" s="154">
        <v>0</v>
      </c>
      <c r="K885" s="154">
        <v>0</v>
      </c>
      <c r="L885" s="154">
        <v>0</v>
      </c>
      <c r="M885" s="154">
        <v>0</v>
      </c>
      <c r="N885" s="154">
        <v>21.1</v>
      </c>
      <c r="O885" s="154" t="s">
        <v>263</v>
      </c>
      <c r="P885" s="2"/>
    </row>
    <row r="886" spans="1:16" ht="13.5" customHeight="1" x14ac:dyDescent="0.3">
      <c r="A886" s="155">
        <v>0.44791666666666702</v>
      </c>
      <c r="B886" s="154">
        <v>6</v>
      </c>
      <c r="C886" s="154">
        <v>0</v>
      </c>
      <c r="D886" s="154">
        <v>0</v>
      </c>
      <c r="E886" s="154">
        <v>3</v>
      </c>
      <c r="F886" s="154">
        <v>3</v>
      </c>
      <c r="G886" s="154">
        <v>0</v>
      </c>
      <c r="H886" s="154">
        <v>0</v>
      </c>
      <c r="I886" s="154">
        <v>0</v>
      </c>
      <c r="J886" s="154">
        <v>0</v>
      </c>
      <c r="K886" s="154">
        <v>0</v>
      </c>
      <c r="L886" s="154">
        <v>0</v>
      </c>
      <c r="M886" s="154">
        <v>0</v>
      </c>
      <c r="N886" s="154">
        <v>37.1</v>
      </c>
      <c r="O886" s="154" t="s">
        <v>263</v>
      </c>
      <c r="P886" s="2"/>
    </row>
    <row r="887" spans="1:16" ht="13.5" customHeight="1" x14ac:dyDescent="0.3">
      <c r="A887" s="155">
        <v>0.45833333333333298</v>
      </c>
      <c r="B887" s="154">
        <v>4</v>
      </c>
      <c r="C887" s="154">
        <v>0</v>
      </c>
      <c r="D887" s="154">
        <v>0</v>
      </c>
      <c r="E887" s="154">
        <v>3</v>
      </c>
      <c r="F887" s="154">
        <v>0</v>
      </c>
      <c r="G887" s="154">
        <v>1</v>
      </c>
      <c r="H887" s="154">
        <v>0</v>
      </c>
      <c r="I887" s="154">
        <v>0</v>
      </c>
      <c r="J887" s="154">
        <v>0</v>
      </c>
      <c r="K887" s="154">
        <v>0</v>
      </c>
      <c r="L887" s="154">
        <v>0</v>
      </c>
      <c r="M887" s="154">
        <v>0</v>
      </c>
      <c r="N887" s="154">
        <v>19</v>
      </c>
      <c r="O887" s="154" t="s">
        <v>263</v>
      </c>
      <c r="P887" s="2"/>
    </row>
    <row r="888" spans="1:16" ht="13.5" customHeight="1" x14ac:dyDescent="0.3">
      <c r="A888" s="155">
        <v>0.46875</v>
      </c>
      <c r="B888" s="154">
        <v>4</v>
      </c>
      <c r="C888" s="154">
        <v>0</v>
      </c>
      <c r="D888" s="154">
        <v>0</v>
      </c>
      <c r="E888" s="154">
        <v>2</v>
      </c>
      <c r="F888" s="154">
        <v>0</v>
      </c>
      <c r="G888" s="154">
        <v>1</v>
      </c>
      <c r="H888" s="154">
        <v>0</v>
      </c>
      <c r="I888" s="154">
        <v>0</v>
      </c>
      <c r="J888" s="154">
        <v>1</v>
      </c>
      <c r="K888" s="154">
        <v>0</v>
      </c>
      <c r="L888" s="154">
        <v>0</v>
      </c>
      <c r="M888" s="154">
        <v>0</v>
      </c>
      <c r="N888" s="154">
        <v>15.7</v>
      </c>
      <c r="O888" s="154" t="s">
        <v>263</v>
      </c>
      <c r="P888" s="2"/>
    </row>
    <row r="889" spans="1:16" ht="13.5" customHeight="1" x14ac:dyDescent="0.3">
      <c r="A889" s="155">
        <v>0.47916666666666702</v>
      </c>
      <c r="B889" s="154">
        <v>8</v>
      </c>
      <c r="C889" s="154">
        <v>0</v>
      </c>
      <c r="D889" s="154">
        <v>1</v>
      </c>
      <c r="E889" s="154">
        <v>5</v>
      </c>
      <c r="F889" s="154">
        <v>1</v>
      </c>
      <c r="G889" s="154">
        <v>1</v>
      </c>
      <c r="H889" s="154">
        <v>0</v>
      </c>
      <c r="I889" s="154">
        <v>0</v>
      </c>
      <c r="J889" s="154">
        <v>0</v>
      </c>
      <c r="K889" s="154">
        <v>0</v>
      </c>
      <c r="L889" s="154">
        <v>0</v>
      </c>
      <c r="M889" s="154">
        <v>0</v>
      </c>
      <c r="N889" s="154">
        <v>24.5</v>
      </c>
      <c r="O889" s="154" t="s">
        <v>263</v>
      </c>
      <c r="P889" s="2"/>
    </row>
    <row r="890" spans="1:16" ht="13.5" customHeight="1" x14ac:dyDescent="0.3">
      <c r="A890" s="155">
        <v>0.48958333333333298</v>
      </c>
      <c r="B890" s="154">
        <v>8</v>
      </c>
      <c r="C890" s="154">
        <v>0</v>
      </c>
      <c r="D890" s="154">
        <v>2</v>
      </c>
      <c r="E890" s="154">
        <v>6</v>
      </c>
      <c r="F890" s="154">
        <v>0</v>
      </c>
      <c r="G890" s="154">
        <v>0</v>
      </c>
      <c r="H890" s="154">
        <v>0</v>
      </c>
      <c r="I890" s="154">
        <v>0</v>
      </c>
      <c r="J890" s="154">
        <v>0</v>
      </c>
      <c r="K890" s="154">
        <v>0</v>
      </c>
      <c r="L890" s="154">
        <v>0</v>
      </c>
      <c r="M890" s="154">
        <v>0</v>
      </c>
      <c r="N890" s="154">
        <v>21.5</v>
      </c>
      <c r="O890" s="154" t="s">
        <v>263</v>
      </c>
      <c r="P890" s="2"/>
    </row>
    <row r="891" spans="1:16" ht="13.5" customHeight="1" x14ac:dyDescent="0.3">
      <c r="A891" s="155">
        <v>0.5</v>
      </c>
      <c r="B891" s="154">
        <v>7</v>
      </c>
      <c r="C891" s="154">
        <v>0</v>
      </c>
      <c r="D891" s="154">
        <v>0</v>
      </c>
      <c r="E891" s="154">
        <v>7</v>
      </c>
      <c r="F891" s="154">
        <v>0</v>
      </c>
      <c r="G891" s="154">
        <v>0</v>
      </c>
      <c r="H891" s="154">
        <v>0</v>
      </c>
      <c r="I891" s="154">
        <v>0</v>
      </c>
      <c r="J891" s="154">
        <v>0</v>
      </c>
      <c r="K891" s="154">
        <v>0</v>
      </c>
      <c r="L891" s="154">
        <v>0</v>
      </c>
      <c r="M891" s="154">
        <v>0</v>
      </c>
      <c r="N891" s="154">
        <v>23.5</v>
      </c>
      <c r="O891" s="154" t="s">
        <v>263</v>
      </c>
      <c r="P891" s="2"/>
    </row>
    <row r="892" spans="1:16" ht="13.5" customHeight="1" x14ac:dyDescent="0.3">
      <c r="A892" s="155">
        <v>0.51041666666666696</v>
      </c>
      <c r="B892" s="154">
        <v>5</v>
      </c>
      <c r="C892" s="154">
        <v>0</v>
      </c>
      <c r="D892" s="154">
        <v>0</v>
      </c>
      <c r="E892" s="154">
        <v>2</v>
      </c>
      <c r="F892" s="154">
        <v>2</v>
      </c>
      <c r="G892" s="154">
        <v>1</v>
      </c>
      <c r="H892" s="154">
        <v>0</v>
      </c>
      <c r="I892" s="154">
        <v>0</v>
      </c>
      <c r="J892" s="154">
        <v>0</v>
      </c>
      <c r="K892" s="154">
        <v>0</v>
      </c>
      <c r="L892" s="154">
        <v>0</v>
      </c>
      <c r="M892" s="154">
        <v>0</v>
      </c>
      <c r="N892" s="154">
        <v>24</v>
      </c>
      <c r="O892" s="154" t="s">
        <v>263</v>
      </c>
      <c r="P892" s="2"/>
    </row>
    <row r="893" spans="1:16" ht="13.5" customHeight="1" x14ac:dyDescent="0.3">
      <c r="A893" s="155">
        <v>0.52083333333333304</v>
      </c>
      <c r="B893" s="154">
        <v>8</v>
      </c>
      <c r="C893" s="154">
        <v>0</v>
      </c>
      <c r="D893" s="154">
        <v>0</v>
      </c>
      <c r="E893" s="154">
        <v>7</v>
      </c>
      <c r="F893" s="154">
        <v>1</v>
      </c>
      <c r="G893" s="154">
        <v>0</v>
      </c>
      <c r="H893" s="154">
        <v>0</v>
      </c>
      <c r="I893" s="154">
        <v>0</v>
      </c>
      <c r="J893" s="154">
        <v>0</v>
      </c>
      <c r="K893" s="154">
        <v>0</v>
      </c>
      <c r="L893" s="154">
        <v>0</v>
      </c>
      <c r="M893" s="154">
        <v>0</v>
      </c>
      <c r="N893" s="154">
        <v>17.8</v>
      </c>
      <c r="O893" s="154" t="s">
        <v>263</v>
      </c>
      <c r="P893" s="2"/>
    </row>
    <row r="894" spans="1:16" ht="13.5" customHeight="1" x14ac:dyDescent="0.3">
      <c r="A894" s="155">
        <v>0.53125</v>
      </c>
      <c r="B894" s="154">
        <v>3</v>
      </c>
      <c r="C894" s="154">
        <v>0</v>
      </c>
      <c r="D894" s="154">
        <v>0</v>
      </c>
      <c r="E894" s="154">
        <v>3</v>
      </c>
      <c r="F894" s="154">
        <v>0</v>
      </c>
      <c r="G894" s="154">
        <v>0</v>
      </c>
      <c r="H894" s="154">
        <v>0</v>
      </c>
      <c r="I894" s="154">
        <v>0</v>
      </c>
      <c r="J894" s="154">
        <v>0</v>
      </c>
      <c r="K894" s="154">
        <v>0</v>
      </c>
      <c r="L894" s="154">
        <v>0</v>
      </c>
      <c r="M894" s="154">
        <v>0</v>
      </c>
      <c r="N894" s="154">
        <v>25.1</v>
      </c>
      <c r="O894" s="154" t="s">
        <v>263</v>
      </c>
      <c r="P894" s="2"/>
    </row>
    <row r="895" spans="1:16" ht="13.5" customHeight="1" x14ac:dyDescent="0.3">
      <c r="A895" s="155">
        <v>0.54166666666666696</v>
      </c>
      <c r="B895" s="154">
        <v>5</v>
      </c>
      <c r="C895" s="154">
        <v>0</v>
      </c>
      <c r="D895" s="154">
        <v>0</v>
      </c>
      <c r="E895" s="154">
        <v>4</v>
      </c>
      <c r="F895" s="154">
        <v>1</v>
      </c>
      <c r="G895" s="154">
        <v>0</v>
      </c>
      <c r="H895" s="154">
        <v>0</v>
      </c>
      <c r="I895" s="154">
        <v>0</v>
      </c>
      <c r="J895" s="154">
        <v>0</v>
      </c>
      <c r="K895" s="154">
        <v>0</v>
      </c>
      <c r="L895" s="154">
        <v>0</v>
      </c>
      <c r="M895" s="154">
        <v>0</v>
      </c>
      <c r="N895" s="154">
        <v>20.9</v>
      </c>
      <c r="O895" s="154" t="s">
        <v>263</v>
      </c>
      <c r="P895" s="2"/>
    </row>
    <row r="896" spans="1:16" ht="13.5" customHeight="1" x14ac:dyDescent="0.3">
      <c r="A896" s="155">
        <v>0.55208333333333304</v>
      </c>
      <c r="B896" s="154">
        <v>5</v>
      </c>
      <c r="C896" s="154">
        <v>0</v>
      </c>
      <c r="D896" s="154">
        <v>1</v>
      </c>
      <c r="E896" s="154">
        <v>2</v>
      </c>
      <c r="F896" s="154">
        <v>1</v>
      </c>
      <c r="G896" s="154">
        <v>1</v>
      </c>
      <c r="H896" s="154">
        <v>0</v>
      </c>
      <c r="I896" s="154">
        <v>0</v>
      </c>
      <c r="J896" s="154">
        <v>0</v>
      </c>
      <c r="K896" s="154">
        <v>0</v>
      </c>
      <c r="L896" s="154">
        <v>0</v>
      </c>
      <c r="M896" s="154">
        <v>0</v>
      </c>
      <c r="N896" s="154">
        <v>28.7</v>
      </c>
      <c r="O896" s="154" t="s">
        <v>263</v>
      </c>
      <c r="P896" s="2"/>
    </row>
    <row r="897" spans="1:16" ht="13.5" customHeight="1" x14ac:dyDescent="0.3">
      <c r="A897" s="155">
        <v>0.5625</v>
      </c>
      <c r="B897" s="154">
        <v>2</v>
      </c>
      <c r="C897" s="154">
        <v>0</v>
      </c>
      <c r="D897" s="154">
        <v>0</v>
      </c>
      <c r="E897" s="154">
        <v>2</v>
      </c>
      <c r="F897" s="154">
        <v>0</v>
      </c>
      <c r="G897" s="154">
        <v>0</v>
      </c>
      <c r="H897" s="154">
        <v>0</v>
      </c>
      <c r="I897" s="154">
        <v>0</v>
      </c>
      <c r="J897" s="154">
        <v>0</v>
      </c>
      <c r="K897" s="154">
        <v>0</v>
      </c>
      <c r="L897" s="154">
        <v>0</v>
      </c>
      <c r="M897" s="154">
        <v>0</v>
      </c>
      <c r="N897" s="154">
        <v>28.5</v>
      </c>
      <c r="O897" s="154" t="s">
        <v>263</v>
      </c>
      <c r="P897" s="2"/>
    </row>
    <row r="898" spans="1:16" ht="13.5" customHeight="1" x14ac:dyDescent="0.3">
      <c r="A898" s="155">
        <v>0.57291666666666696</v>
      </c>
      <c r="B898" s="154">
        <v>7</v>
      </c>
      <c r="C898" s="154">
        <v>0</v>
      </c>
      <c r="D898" s="154">
        <v>0</v>
      </c>
      <c r="E898" s="154">
        <v>6</v>
      </c>
      <c r="F898" s="154">
        <v>1</v>
      </c>
      <c r="G898" s="154">
        <v>0</v>
      </c>
      <c r="H898" s="154">
        <v>0</v>
      </c>
      <c r="I898" s="154">
        <v>0</v>
      </c>
      <c r="J898" s="154">
        <v>0</v>
      </c>
      <c r="K898" s="154">
        <v>0</v>
      </c>
      <c r="L898" s="154">
        <v>0</v>
      </c>
      <c r="M898" s="154">
        <v>0</v>
      </c>
      <c r="N898" s="154">
        <v>23.8</v>
      </c>
      <c r="O898" s="154" t="s">
        <v>263</v>
      </c>
      <c r="P898" s="2"/>
    </row>
    <row r="899" spans="1:16" ht="13.5" customHeight="1" x14ac:dyDescent="0.3">
      <c r="A899" s="155">
        <v>0.58333333333333304</v>
      </c>
      <c r="B899" s="154">
        <v>1</v>
      </c>
      <c r="C899" s="154">
        <v>0</v>
      </c>
      <c r="D899" s="154">
        <v>0</v>
      </c>
      <c r="E899" s="154">
        <v>0</v>
      </c>
      <c r="F899" s="154">
        <v>0</v>
      </c>
      <c r="G899" s="154">
        <v>0</v>
      </c>
      <c r="H899" s="154">
        <v>1</v>
      </c>
      <c r="I899" s="154">
        <v>0</v>
      </c>
      <c r="J899" s="154">
        <v>0</v>
      </c>
      <c r="K899" s="154">
        <v>0</v>
      </c>
      <c r="L899" s="154">
        <v>0</v>
      </c>
      <c r="M899" s="154">
        <v>0</v>
      </c>
      <c r="N899" s="154">
        <v>24.9</v>
      </c>
      <c r="O899" s="154" t="s">
        <v>263</v>
      </c>
      <c r="P899" s="2"/>
    </row>
    <row r="900" spans="1:16" ht="13.5" customHeight="1" x14ac:dyDescent="0.3">
      <c r="A900" s="155">
        <v>0.59375</v>
      </c>
      <c r="B900" s="154">
        <v>3</v>
      </c>
      <c r="C900" s="154">
        <v>0</v>
      </c>
      <c r="D900" s="154">
        <v>0</v>
      </c>
      <c r="E900" s="154">
        <v>2</v>
      </c>
      <c r="F900" s="154">
        <v>0</v>
      </c>
      <c r="G900" s="154">
        <v>1</v>
      </c>
      <c r="H900" s="154">
        <v>0</v>
      </c>
      <c r="I900" s="154">
        <v>0</v>
      </c>
      <c r="J900" s="154">
        <v>0</v>
      </c>
      <c r="K900" s="154">
        <v>0</v>
      </c>
      <c r="L900" s="154">
        <v>0</v>
      </c>
      <c r="M900" s="154">
        <v>0</v>
      </c>
      <c r="N900" s="154">
        <v>21</v>
      </c>
      <c r="O900" s="154" t="s">
        <v>263</v>
      </c>
      <c r="P900" s="2"/>
    </row>
    <row r="901" spans="1:16" ht="13.5" customHeight="1" x14ac:dyDescent="0.3">
      <c r="A901" s="155">
        <v>0.60416666666666696</v>
      </c>
      <c r="B901" s="154">
        <v>4</v>
      </c>
      <c r="C901" s="154">
        <v>0</v>
      </c>
      <c r="D901" s="154">
        <v>0</v>
      </c>
      <c r="E901" s="154">
        <v>4</v>
      </c>
      <c r="F901" s="154">
        <v>0</v>
      </c>
      <c r="G901" s="154">
        <v>0</v>
      </c>
      <c r="H901" s="154">
        <v>0</v>
      </c>
      <c r="I901" s="154">
        <v>0</v>
      </c>
      <c r="J901" s="154">
        <v>0</v>
      </c>
      <c r="K901" s="154">
        <v>0</v>
      </c>
      <c r="L901" s="154">
        <v>0</v>
      </c>
      <c r="M901" s="154">
        <v>0</v>
      </c>
      <c r="N901" s="154">
        <v>23</v>
      </c>
      <c r="O901" s="154" t="s">
        <v>263</v>
      </c>
      <c r="P901" s="2"/>
    </row>
    <row r="902" spans="1:16" ht="13.5" customHeight="1" x14ac:dyDescent="0.3">
      <c r="A902" s="155">
        <v>0.61458333333333304</v>
      </c>
      <c r="B902" s="154">
        <v>9</v>
      </c>
      <c r="C902" s="154">
        <v>0</v>
      </c>
      <c r="D902" s="154">
        <v>0</v>
      </c>
      <c r="E902" s="154">
        <v>6</v>
      </c>
      <c r="F902" s="154">
        <v>2</v>
      </c>
      <c r="G902" s="154">
        <v>1</v>
      </c>
      <c r="H902" s="154">
        <v>0</v>
      </c>
      <c r="I902" s="154">
        <v>0</v>
      </c>
      <c r="J902" s="154">
        <v>0</v>
      </c>
      <c r="K902" s="154">
        <v>0</v>
      </c>
      <c r="L902" s="154">
        <v>0</v>
      </c>
      <c r="M902" s="154">
        <v>0</v>
      </c>
      <c r="N902" s="154">
        <v>26.4</v>
      </c>
      <c r="O902" s="154" t="s">
        <v>263</v>
      </c>
      <c r="P902" s="2"/>
    </row>
    <row r="903" spans="1:16" ht="13.5" customHeight="1" x14ac:dyDescent="0.3">
      <c r="A903" s="155">
        <v>0.625</v>
      </c>
      <c r="B903" s="154">
        <v>4</v>
      </c>
      <c r="C903" s="154">
        <v>0</v>
      </c>
      <c r="D903" s="154">
        <v>1</v>
      </c>
      <c r="E903" s="154">
        <v>2</v>
      </c>
      <c r="F903" s="154">
        <v>0</v>
      </c>
      <c r="G903" s="154">
        <v>1</v>
      </c>
      <c r="H903" s="154">
        <v>0</v>
      </c>
      <c r="I903" s="154">
        <v>0</v>
      </c>
      <c r="J903" s="154">
        <v>0</v>
      </c>
      <c r="K903" s="154">
        <v>0</v>
      </c>
      <c r="L903" s="154">
        <v>0</v>
      </c>
      <c r="M903" s="154">
        <v>0</v>
      </c>
      <c r="N903" s="154">
        <v>24.5</v>
      </c>
      <c r="O903" s="154" t="s">
        <v>263</v>
      </c>
      <c r="P903" s="2"/>
    </row>
    <row r="904" spans="1:16" ht="13.5" customHeight="1" x14ac:dyDescent="0.3">
      <c r="A904" s="155">
        <v>0.63541666666666696</v>
      </c>
      <c r="B904" s="154">
        <v>12</v>
      </c>
      <c r="C904" s="154">
        <v>0</v>
      </c>
      <c r="D904" s="154">
        <v>0</v>
      </c>
      <c r="E904" s="154">
        <v>9</v>
      </c>
      <c r="F904" s="154">
        <v>1</v>
      </c>
      <c r="G904" s="154">
        <v>2</v>
      </c>
      <c r="H904" s="154">
        <v>0</v>
      </c>
      <c r="I904" s="154">
        <v>0</v>
      </c>
      <c r="J904" s="154">
        <v>0</v>
      </c>
      <c r="K904" s="154">
        <v>0</v>
      </c>
      <c r="L904" s="154">
        <v>0</v>
      </c>
      <c r="M904" s="154">
        <v>0</v>
      </c>
      <c r="N904" s="154">
        <v>24.5</v>
      </c>
      <c r="O904" s="154">
        <v>33.299999999999997</v>
      </c>
      <c r="P904" s="2"/>
    </row>
    <row r="905" spans="1:16" ht="13.5" customHeight="1" x14ac:dyDescent="0.3">
      <c r="A905" s="155">
        <v>0.64583333333333304</v>
      </c>
      <c r="B905" s="154">
        <v>5</v>
      </c>
      <c r="C905" s="154">
        <v>0</v>
      </c>
      <c r="D905" s="154">
        <v>0</v>
      </c>
      <c r="E905" s="154">
        <v>4</v>
      </c>
      <c r="F905" s="154">
        <v>1</v>
      </c>
      <c r="G905" s="154">
        <v>0</v>
      </c>
      <c r="H905" s="154">
        <v>0</v>
      </c>
      <c r="I905" s="154">
        <v>0</v>
      </c>
      <c r="J905" s="154">
        <v>0</v>
      </c>
      <c r="K905" s="154">
        <v>0</v>
      </c>
      <c r="L905" s="154">
        <v>0</v>
      </c>
      <c r="M905" s="154">
        <v>0</v>
      </c>
      <c r="N905" s="154">
        <v>24</v>
      </c>
      <c r="O905" s="154" t="s">
        <v>263</v>
      </c>
      <c r="P905" s="2"/>
    </row>
    <row r="906" spans="1:16" ht="13.5" customHeight="1" x14ac:dyDescent="0.3">
      <c r="A906" s="155">
        <v>0.65625</v>
      </c>
      <c r="B906" s="154">
        <v>13</v>
      </c>
      <c r="C906" s="154">
        <v>0</v>
      </c>
      <c r="D906" s="154">
        <v>0</v>
      </c>
      <c r="E906" s="154">
        <v>11</v>
      </c>
      <c r="F906" s="154">
        <v>2</v>
      </c>
      <c r="G906" s="154">
        <v>0</v>
      </c>
      <c r="H906" s="154">
        <v>0</v>
      </c>
      <c r="I906" s="154">
        <v>0</v>
      </c>
      <c r="J906" s="154">
        <v>0</v>
      </c>
      <c r="K906" s="154">
        <v>0</v>
      </c>
      <c r="L906" s="154">
        <v>0</v>
      </c>
      <c r="M906" s="154">
        <v>0</v>
      </c>
      <c r="N906" s="154">
        <v>24.7</v>
      </c>
      <c r="O906" s="154">
        <v>33.9</v>
      </c>
      <c r="P906" s="2"/>
    </row>
    <row r="907" spans="1:16" ht="13.5" customHeight="1" x14ac:dyDescent="0.3">
      <c r="A907" s="155">
        <v>0.66666666666666696</v>
      </c>
      <c r="B907" s="154">
        <v>8</v>
      </c>
      <c r="C907" s="154">
        <v>0</v>
      </c>
      <c r="D907" s="154">
        <v>0</v>
      </c>
      <c r="E907" s="154">
        <v>6</v>
      </c>
      <c r="F907" s="154">
        <v>2</v>
      </c>
      <c r="G907" s="154">
        <v>0</v>
      </c>
      <c r="H907" s="154">
        <v>0</v>
      </c>
      <c r="I907" s="154">
        <v>0</v>
      </c>
      <c r="J907" s="154">
        <v>0</v>
      </c>
      <c r="K907" s="154">
        <v>0</v>
      </c>
      <c r="L907" s="154">
        <v>0</v>
      </c>
      <c r="M907" s="154">
        <v>0</v>
      </c>
      <c r="N907" s="154">
        <v>25</v>
      </c>
      <c r="O907" s="154" t="s">
        <v>263</v>
      </c>
      <c r="P907" s="2"/>
    </row>
    <row r="908" spans="1:16" ht="13.5" customHeight="1" x14ac:dyDescent="0.3">
      <c r="A908" s="155">
        <v>0.67708333333333304</v>
      </c>
      <c r="B908" s="154">
        <v>11</v>
      </c>
      <c r="C908" s="154">
        <v>1</v>
      </c>
      <c r="D908" s="154">
        <v>0</v>
      </c>
      <c r="E908" s="154">
        <v>7</v>
      </c>
      <c r="F908" s="154">
        <v>2</v>
      </c>
      <c r="G908" s="154">
        <v>1</v>
      </c>
      <c r="H908" s="154">
        <v>0</v>
      </c>
      <c r="I908" s="154">
        <v>0</v>
      </c>
      <c r="J908" s="154">
        <v>0</v>
      </c>
      <c r="K908" s="154">
        <v>0</v>
      </c>
      <c r="L908" s="154">
        <v>0</v>
      </c>
      <c r="M908" s="154">
        <v>0</v>
      </c>
      <c r="N908" s="154">
        <v>26.4</v>
      </c>
      <c r="O908" s="154">
        <v>33.799999999999997</v>
      </c>
      <c r="P908" s="2"/>
    </row>
    <row r="909" spans="1:16" ht="13.5" customHeight="1" x14ac:dyDescent="0.3">
      <c r="A909" s="155">
        <v>0.6875</v>
      </c>
      <c r="B909" s="154">
        <v>8</v>
      </c>
      <c r="C909" s="154">
        <v>0</v>
      </c>
      <c r="D909" s="154">
        <v>0</v>
      </c>
      <c r="E909" s="154">
        <v>8</v>
      </c>
      <c r="F909" s="154">
        <v>0</v>
      </c>
      <c r="G909" s="154">
        <v>0</v>
      </c>
      <c r="H909" s="154">
        <v>0</v>
      </c>
      <c r="I909" s="154">
        <v>0</v>
      </c>
      <c r="J909" s="154">
        <v>0</v>
      </c>
      <c r="K909" s="154">
        <v>0</v>
      </c>
      <c r="L909" s="154">
        <v>0</v>
      </c>
      <c r="M909" s="154">
        <v>0</v>
      </c>
      <c r="N909" s="154">
        <v>27.8</v>
      </c>
      <c r="O909" s="154" t="s">
        <v>263</v>
      </c>
      <c r="P909" s="2"/>
    </row>
    <row r="910" spans="1:16" ht="13.5" customHeight="1" x14ac:dyDescent="0.3">
      <c r="A910" s="155">
        <v>0.69791666666666696</v>
      </c>
      <c r="B910" s="154">
        <v>13</v>
      </c>
      <c r="C910" s="154">
        <v>2</v>
      </c>
      <c r="D910" s="154">
        <v>1</v>
      </c>
      <c r="E910" s="154">
        <v>10</v>
      </c>
      <c r="F910" s="154">
        <v>0</v>
      </c>
      <c r="G910" s="154">
        <v>0</v>
      </c>
      <c r="H910" s="154">
        <v>0</v>
      </c>
      <c r="I910" s="154">
        <v>0</v>
      </c>
      <c r="J910" s="154">
        <v>0</v>
      </c>
      <c r="K910" s="154">
        <v>0</v>
      </c>
      <c r="L910" s="154">
        <v>0</v>
      </c>
      <c r="M910" s="154">
        <v>0</v>
      </c>
      <c r="N910" s="154">
        <v>21.3</v>
      </c>
      <c r="O910" s="154">
        <v>29.8</v>
      </c>
      <c r="P910" s="2"/>
    </row>
    <row r="911" spans="1:16" ht="13.5" customHeight="1" x14ac:dyDescent="0.3">
      <c r="A911" s="155">
        <v>0.70833333333333304</v>
      </c>
      <c r="B911" s="154">
        <v>13</v>
      </c>
      <c r="C911" s="154">
        <v>0</v>
      </c>
      <c r="D911" s="154">
        <v>1</v>
      </c>
      <c r="E911" s="154">
        <v>12</v>
      </c>
      <c r="F911" s="154">
        <v>0</v>
      </c>
      <c r="G911" s="154">
        <v>0</v>
      </c>
      <c r="H911" s="154">
        <v>0</v>
      </c>
      <c r="I911" s="154">
        <v>0</v>
      </c>
      <c r="J911" s="154">
        <v>0</v>
      </c>
      <c r="K911" s="154">
        <v>0</v>
      </c>
      <c r="L911" s="154">
        <v>0</v>
      </c>
      <c r="M911" s="154">
        <v>0</v>
      </c>
      <c r="N911" s="154">
        <v>25.7</v>
      </c>
      <c r="O911" s="154">
        <v>37.700000000000003</v>
      </c>
      <c r="P911" s="2"/>
    </row>
    <row r="912" spans="1:16" ht="13.5" customHeight="1" x14ac:dyDescent="0.3">
      <c r="A912" s="155">
        <v>0.71875</v>
      </c>
      <c r="B912" s="154">
        <v>11</v>
      </c>
      <c r="C912" s="154">
        <v>2</v>
      </c>
      <c r="D912" s="154">
        <v>0</v>
      </c>
      <c r="E912" s="154">
        <v>9</v>
      </c>
      <c r="F912" s="154">
        <v>0</v>
      </c>
      <c r="G912" s="154">
        <v>0</v>
      </c>
      <c r="H912" s="154">
        <v>0</v>
      </c>
      <c r="I912" s="154">
        <v>0</v>
      </c>
      <c r="J912" s="154">
        <v>0</v>
      </c>
      <c r="K912" s="154">
        <v>0</v>
      </c>
      <c r="L912" s="154">
        <v>0</v>
      </c>
      <c r="M912" s="154">
        <v>0</v>
      </c>
      <c r="N912" s="154">
        <v>22.5</v>
      </c>
      <c r="O912" s="154">
        <v>26.4</v>
      </c>
      <c r="P912" s="2"/>
    </row>
    <row r="913" spans="1:16" ht="13.5" customHeight="1" x14ac:dyDescent="0.3">
      <c r="A913" s="155">
        <v>0.72916666666666696</v>
      </c>
      <c r="B913" s="154">
        <v>15</v>
      </c>
      <c r="C913" s="154">
        <v>1</v>
      </c>
      <c r="D913" s="154">
        <v>0</v>
      </c>
      <c r="E913" s="154">
        <v>11</v>
      </c>
      <c r="F913" s="154">
        <v>1</v>
      </c>
      <c r="G913" s="154">
        <v>1</v>
      </c>
      <c r="H913" s="154">
        <v>0</v>
      </c>
      <c r="I913" s="154">
        <v>0</v>
      </c>
      <c r="J913" s="154">
        <v>0</v>
      </c>
      <c r="K913" s="154">
        <v>0</v>
      </c>
      <c r="L913" s="154">
        <v>1</v>
      </c>
      <c r="M913" s="154">
        <v>0</v>
      </c>
      <c r="N913" s="154">
        <v>21.1</v>
      </c>
      <c r="O913" s="154">
        <v>25.6</v>
      </c>
      <c r="P913" s="2"/>
    </row>
    <row r="914" spans="1:16" ht="13.5" customHeight="1" x14ac:dyDescent="0.3">
      <c r="A914" s="155">
        <v>0.73958333333333304</v>
      </c>
      <c r="B914" s="154">
        <v>2</v>
      </c>
      <c r="C914" s="154">
        <v>1</v>
      </c>
      <c r="D914" s="154">
        <v>0</v>
      </c>
      <c r="E914" s="154">
        <v>1</v>
      </c>
      <c r="F914" s="154">
        <v>0</v>
      </c>
      <c r="G914" s="154">
        <v>0</v>
      </c>
      <c r="H914" s="154">
        <v>0</v>
      </c>
      <c r="I914" s="154">
        <v>0</v>
      </c>
      <c r="J914" s="154">
        <v>0</v>
      </c>
      <c r="K914" s="154">
        <v>0</v>
      </c>
      <c r="L914" s="154">
        <v>0</v>
      </c>
      <c r="M914" s="154">
        <v>0</v>
      </c>
      <c r="N914" s="154">
        <v>16.8</v>
      </c>
      <c r="O914" s="154" t="s">
        <v>263</v>
      </c>
      <c r="P914" s="2"/>
    </row>
    <row r="915" spans="1:16" ht="13.5" customHeight="1" x14ac:dyDescent="0.3">
      <c r="A915" s="155">
        <v>0.75</v>
      </c>
      <c r="B915" s="154">
        <v>6</v>
      </c>
      <c r="C915" s="154">
        <v>1</v>
      </c>
      <c r="D915" s="154">
        <v>0</v>
      </c>
      <c r="E915" s="154">
        <v>5</v>
      </c>
      <c r="F915" s="154">
        <v>0</v>
      </c>
      <c r="G915" s="154">
        <v>0</v>
      </c>
      <c r="H915" s="154">
        <v>0</v>
      </c>
      <c r="I915" s="154">
        <v>0</v>
      </c>
      <c r="J915" s="154">
        <v>0</v>
      </c>
      <c r="K915" s="154">
        <v>0</v>
      </c>
      <c r="L915" s="154">
        <v>0</v>
      </c>
      <c r="M915" s="154">
        <v>0</v>
      </c>
      <c r="N915" s="154">
        <v>21.7</v>
      </c>
      <c r="O915" s="154" t="s">
        <v>263</v>
      </c>
      <c r="P915" s="2"/>
    </row>
    <row r="916" spans="1:16" ht="13.5" customHeight="1" x14ac:dyDescent="0.3">
      <c r="A916" s="155">
        <v>0.76041666666666696</v>
      </c>
      <c r="B916" s="154">
        <v>7</v>
      </c>
      <c r="C916" s="154">
        <v>0</v>
      </c>
      <c r="D916" s="154">
        <v>0</v>
      </c>
      <c r="E916" s="154">
        <v>7</v>
      </c>
      <c r="F916" s="154">
        <v>0</v>
      </c>
      <c r="G916" s="154">
        <v>0</v>
      </c>
      <c r="H916" s="154">
        <v>0</v>
      </c>
      <c r="I916" s="154">
        <v>0</v>
      </c>
      <c r="J916" s="154">
        <v>0</v>
      </c>
      <c r="K916" s="154">
        <v>0</v>
      </c>
      <c r="L916" s="154">
        <v>0</v>
      </c>
      <c r="M916" s="154">
        <v>0</v>
      </c>
      <c r="N916" s="154">
        <v>23.6</v>
      </c>
      <c r="O916" s="154" t="s">
        <v>263</v>
      </c>
      <c r="P916" s="2"/>
    </row>
    <row r="917" spans="1:16" ht="13.5" customHeight="1" x14ac:dyDescent="0.3">
      <c r="A917" s="155">
        <v>0.77083333333333304</v>
      </c>
      <c r="B917" s="154">
        <v>4</v>
      </c>
      <c r="C917" s="154">
        <v>2</v>
      </c>
      <c r="D917" s="154">
        <v>0</v>
      </c>
      <c r="E917" s="154">
        <v>1</v>
      </c>
      <c r="F917" s="154">
        <v>0</v>
      </c>
      <c r="G917" s="154">
        <v>1</v>
      </c>
      <c r="H917" s="154">
        <v>0</v>
      </c>
      <c r="I917" s="154">
        <v>0</v>
      </c>
      <c r="J917" s="154">
        <v>0</v>
      </c>
      <c r="K917" s="154">
        <v>0</v>
      </c>
      <c r="L917" s="154">
        <v>0</v>
      </c>
      <c r="M917" s="154">
        <v>0</v>
      </c>
      <c r="N917" s="154">
        <v>18.100000000000001</v>
      </c>
      <c r="O917" s="154" t="s">
        <v>263</v>
      </c>
      <c r="P917" s="2"/>
    </row>
    <row r="918" spans="1:16" ht="13.5" customHeight="1" x14ac:dyDescent="0.3">
      <c r="A918" s="155">
        <v>0.78125</v>
      </c>
      <c r="B918" s="154">
        <v>5</v>
      </c>
      <c r="C918" s="154">
        <v>0</v>
      </c>
      <c r="D918" s="154">
        <v>0</v>
      </c>
      <c r="E918" s="154">
        <v>4</v>
      </c>
      <c r="F918" s="154">
        <v>1</v>
      </c>
      <c r="G918" s="154">
        <v>0</v>
      </c>
      <c r="H918" s="154">
        <v>0</v>
      </c>
      <c r="I918" s="154">
        <v>0</v>
      </c>
      <c r="J918" s="154">
        <v>0</v>
      </c>
      <c r="K918" s="154">
        <v>0</v>
      </c>
      <c r="L918" s="154">
        <v>0</v>
      </c>
      <c r="M918" s="154">
        <v>0</v>
      </c>
      <c r="N918" s="154">
        <v>27.8</v>
      </c>
      <c r="O918" s="154" t="s">
        <v>263</v>
      </c>
      <c r="P918" s="2"/>
    </row>
    <row r="919" spans="1:16" ht="13.5" customHeight="1" x14ac:dyDescent="0.3">
      <c r="A919" s="155">
        <v>0.79166666666666696</v>
      </c>
      <c r="B919" s="154">
        <v>2</v>
      </c>
      <c r="C919" s="154">
        <v>0</v>
      </c>
      <c r="D919" s="154">
        <v>0</v>
      </c>
      <c r="E919" s="154">
        <v>1</v>
      </c>
      <c r="F919" s="154">
        <v>1</v>
      </c>
      <c r="G919" s="154">
        <v>0</v>
      </c>
      <c r="H919" s="154">
        <v>0</v>
      </c>
      <c r="I919" s="154">
        <v>0</v>
      </c>
      <c r="J919" s="154">
        <v>0</v>
      </c>
      <c r="K919" s="154">
        <v>0</v>
      </c>
      <c r="L919" s="154">
        <v>0</v>
      </c>
      <c r="M919" s="154">
        <v>0</v>
      </c>
      <c r="N919" s="154">
        <v>28.1</v>
      </c>
      <c r="O919" s="154" t="s">
        <v>263</v>
      </c>
      <c r="P919" s="2"/>
    </row>
    <row r="920" spans="1:16" ht="13.5" customHeight="1" x14ac:dyDescent="0.3">
      <c r="A920" s="155">
        <v>0.80208333333333304</v>
      </c>
      <c r="B920" s="154">
        <v>4</v>
      </c>
      <c r="C920" s="154">
        <v>0</v>
      </c>
      <c r="D920" s="154">
        <v>0</v>
      </c>
      <c r="E920" s="154">
        <v>3</v>
      </c>
      <c r="F920" s="154">
        <v>1</v>
      </c>
      <c r="G920" s="154">
        <v>0</v>
      </c>
      <c r="H920" s="154">
        <v>0</v>
      </c>
      <c r="I920" s="154">
        <v>0</v>
      </c>
      <c r="J920" s="154">
        <v>0</v>
      </c>
      <c r="K920" s="154">
        <v>0</v>
      </c>
      <c r="L920" s="154">
        <v>0</v>
      </c>
      <c r="M920" s="154">
        <v>0</v>
      </c>
      <c r="N920" s="154">
        <v>32</v>
      </c>
      <c r="O920" s="154" t="s">
        <v>263</v>
      </c>
      <c r="P920" s="2"/>
    </row>
    <row r="921" spans="1:16" ht="13.5" customHeight="1" x14ac:dyDescent="0.3">
      <c r="A921" s="155">
        <v>0.8125</v>
      </c>
      <c r="B921" s="154">
        <v>6</v>
      </c>
      <c r="C921" s="154">
        <v>1</v>
      </c>
      <c r="D921" s="154">
        <v>0</v>
      </c>
      <c r="E921" s="154">
        <v>4</v>
      </c>
      <c r="F921" s="154">
        <v>0</v>
      </c>
      <c r="G921" s="154">
        <v>1</v>
      </c>
      <c r="H921" s="154">
        <v>0</v>
      </c>
      <c r="I921" s="154">
        <v>0</v>
      </c>
      <c r="J921" s="154">
        <v>0</v>
      </c>
      <c r="K921" s="154">
        <v>0</v>
      </c>
      <c r="L921" s="154">
        <v>0</v>
      </c>
      <c r="M921" s="154">
        <v>0</v>
      </c>
      <c r="N921" s="154">
        <v>16.399999999999999</v>
      </c>
      <c r="O921" s="154" t="s">
        <v>263</v>
      </c>
      <c r="P921" s="2"/>
    </row>
    <row r="922" spans="1:16" ht="13.5" customHeight="1" x14ac:dyDescent="0.3">
      <c r="A922" s="155">
        <v>0.82291666666666696</v>
      </c>
      <c r="B922" s="154">
        <v>2</v>
      </c>
      <c r="C922" s="154">
        <v>0</v>
      </c>
      <c r="D922" s="154">
        <v>0</v>
      </c>
      <c r="E922" s="154">
        <v>2</v>
      </c>
      <c r="F922" s="154">
        <v>0</v>
      </c>
      <c r="G922" s="154">
        <v>0</v>
      </c>
      <c r="H922" s="154">
        <v>0</v>
      </c>
      <c r="I922" s="154">
        <v>0</v>
      </c>
      <c r="J922" s="154">
        <v>0</v>
      </c>
      <c r="K922" s="154">
        <v>0</v>
      </c>
      <c r="L922" s="154">
        <v>0</v>
      </c>
      <c r="M922" s="154">
        <v>0</v>
      </c>
      <c r="N922" s="154">
        <v>22.3</v>
      </c>
      <c r="O922" s="154" t="s">
        <v>263</v>
      </c>
      <c r="P922" s="2"/>
    </row>
    <row r="923" spans="1:16" ht="13.5" customHeight="1" x14ac:dyDescent="0.3">
      <c r="A923" s="155">
        <v>0.83333333333333304</v>
      </c>
      <c r="B923" s="154">
        <v>1</v>
      </c>
      <c r="C923" s="154">
        <v>0</v>
      </c>
      <c r="D923" s="154">
        <v>0</v>
      </c>
      <c r="E923" s="154">
        <v>1</v>
      </c>
      <c r="F923" s="154">
        <v>0</v>
      </c>
      <c r="G923" s="154">
        <v>0</v>
      </c>
      <c r="H923" s="154">
        <v>0</v>
      </c>
      <c r="I923" s="154">
        <v>0</v>
      </c>
      <c r="J923" s="154">
        <v>0</v>
      </c>
      <c r="K923" s="154">
        <v>0</v>
      </c>
      <c r="L923" s="154">
        <v>0</v>
      </c>
      <c r="M923" s="154">
        <v>0</v>
      </c>
      <c r="N923" s="154">
        <v>17.600000000000001</v>
      </c>
      <c r="O923" s="154" t="s">
        <v>263</v>
      </c>
      <c r="P923" s="2"/>
    </row>
    <row r="924" spans="1:16" ht="13.5" customHeight="1" x14ac:dyDescent="0.3">
      <c r="A924" s="155">
        <v>0.84375</v>
      </c>
      <c r="B924" s="154">
        <v>2</v>
      </c>
      <c r="C924" s="154">
        <v>0</v>
      </c>
      <c r="D924" s="154">
        <v>0</v>
      </c>
      <c r="E924" s="154">
        <v>2</v>
      </c>
      <c r="F924" s="154">
        <v>0</v>
      </c>
      <c r="G924" s="154">
        <v>0</v>
      </c>
      <c r="H924" s="154">
        <v>0</v>
      </c>
      <c r="I924" s="154">
        <v>0</v>
      </c>
      <c r="J924" s="154">
        <v>0</v>
      </c>
      <c r="K924" s="154">
        <v>0</v>
      </c>
      <c r="L924" s="154">
        <v>0</v>
      </c>
      <c r="M924" s="154">
        <v>0</v>
      </c>
      <c r="N924" s="154">
        <v>40.200000000000003</v>
      </c>
      <c r="O924" s="154" t="s">
        <v>263</v>
      </c>
      <c r="P924" s="2"/>
    </row>
    <row r="925" spans="1:16" ht="13.5" customHeight="1" x14ac:dyDescent="0.3">
      <c r="A925" s="155">
        <v>0.85416666666666696</v>
      </c>
      <c r="B925" s="154">
        <v>2</v>
      </c>
      <c r="C925" s="154">
        <v>0</v>
      </c>
      <c r="D925" s="154">
        <v>0</v>
      </c>
      <c r="E925" s="154">
        <v>1</v>
      </c>
      <c r="F925" s="154">
        <v>0</v>
      </c>
      <c r="G925" s="154">
        <v>1</v>
      </c>
      <c r="H925" s="154">
        <v>0</v>
      </c>
      <c r="I925" s="154">
        <v>0</v>
      </c>
      <c r="J925" s="154">
        <v>0</v>
      </c>
      <c r="K925" s="154">
        <v>0</v>
      </c>
      <c r="L925" s="154">
        <v>0</v>
      </c>
      <c r="M925" s="154">
        <v>0</v>
      </c>
      <c r="N925" s="154">
        <v>27.3</v>
      </c>
      <c r="O925" s="154" t="s">
        <v>263</v>
      </c>
      <c r="P925" s="2"/>
    </row>
    <row r="926" spans="1:16" ht="13.5" customHeight="1" x14ac:dyDescent="0.3">
      <c r="A926" s="155">
        <v>0.86458333333333304</v>
      </c>
      <c r="B926" s="154">
        <v>4</v>
      </c>
      <c r="C926" s="154">
        <v>0</v>
      </c>
      <c r="D926" s="154">
        <v>0</v>
      </c>
      <c r="E926" s="154">
        <v>3</v>
      </c>
      <c r="F926" s="154">
        <v>0</v>
      </c>
      <c r="G926" s="154">
        <v>1</v>
      </c>
      <c r="H926" s="154">
        <v>0</v>
      </c>
      <c r="I926" s="154">
        <v>0</v>
      </c>
      <c r="J926" s="154">
        <v>0</v>
      </c>
      <c r="K926" s="154">
        <v>0</v>
      </c>
      <c r="L926" s="154">
        <v>0</v>
      </c>
      <c r="M926" s="154">
        <v>0</v>
      </c>
      <c r="N926" s="154">
        <v>24</v>
      </c>
      <c r="O926" s="154" t="s">
        <v>263</v>
      </c>
      <c r="P926" s="2"/>
    </row>
    <row r="927" spans="1:16" ht="13.5" customHeight="1" x14ac:dyDescent="0.3">
      <c r="A927" s="155">
        <v>0.875</v>
      </c>
      <c r="B927" s="154">
        <v>2</v>
      </c>
      <c r="C927" s="154">
        <v>0</v>
      </c>
      <c r="D927" s="154">
        <v>0</v>
      </c>
      <c r="E927" s="154">
        <v>2</v>
      </c>
      <c r="F927" s="154">
        <v>0</v>
      </c>
      <c r="G927" s="154">
        <v>0</v>
      </c>
      <c r="H927" s="154">
        <v>0</v>
      </c>
      <c r="I927" s="154">
        <v>0</v>
      </c>
      <c r="J927" s="154">
        <v>0</v>
      </c>
      <c r="K927" s="154">
        <v>0</v>
      </c>
      <c r="L927" s="154">
        <v>0</v>
      </c>
      <c r="M927" s="154">
        <v>0</v>
      </c>
      <c r="N927" s="154">
        <v>21.1</v>
      </c>
      <c r="O927" s="154" t="s">
        <v>263</v>
      </c>
      <c r="P927" s="2"/>
    </row>
    <row r="928" spans="1:16" ht="13.5" customHeight="1" x14ac:dyDescent="0.3">
      <c r="A928" s="155">
        <v>0.88541666666666696</v>
      </c>
      <c r="B928" s="154">
        <v>2</v>
      </c>
      <c r="C928" s="154">
        <v>0</v>
      </c>
      <c r="D928" s="154">
        <v>0</v>
      </c>
      <c r="E928" s="154">
        <v>1</v>
      </c>
      <c r="F928" s="154">
        <v>0</v>
      </c>
      <c r="G928" s="154">
        <v>1</v>
      </c>
      <c r="H928" s="154">
        <v>0</v>
      </c>
      <c r="I928" s="154">
        <v>0</v>
      </c>
      <c r="J928" s="154">
        <v>0</v>
      </c>
      <c r="K928" s="154">
        <v>0</v>
      </c>
      <c r="L928" s="154">
        <v>0</v>
      </c>
      <c r="M928" s="154">
        <v>0</v>
      </c>
      <c r="N928" s="154">
        <v>23.6</v>
      </c>
      <c r="O928" s="154" t="s">
        <v>263</v>
      </c>
      <c r="P928" s="2"/>
    </row>
    <row r="929" spans="1:16" ht="13.5" customHeight="1" x14ac:dyDescent="0.3">
      <c r="A929" s="155">
        <v>0.89583333333333304</v>
      </c>
      <c r="B929" s="154">
        <v>2</v>
      </c>
      <c r="C929" s="154">
        <v>0</v>
      </c>
      <c r="D929" s="154">
        <v>0</v>
      </c>
      <c r="E929" s="154">
        <v>2</v>
      </c>
      <c r="F929" s="154">
        <v>0</v>
      </c>
      <c r="G929" s="154">
        <v>0</v>
      </c>
      <c r="H929" s="154">
        <v>0</v>
      </c>
      <c r="I929" s="154">
        <v>0</v>
      </c>
      <c r="J929" s="154">
        <v>0</v>
      </c>
      <c r="K929" s="154">
        <v>0</v>
      </c>
      <c r="L929" s="154">
        <v>0</v>
      </c>
      <c r="M929" s="154">
        <v>0</v>
      </c>
      <c r="N929" s="154">
        <v>22.4</v>
      </c>
      <c r="O929" s="154" t="s">
        <v>263</v>
      </c>
      <c r="P929" s="2"/>
    </row>
    <row r="930" spans="1:16" ht="13.5" customHeight="1" x14ac:dyDescent="0.3">
      <c r="A930" s="155">
        <v>0.90625</v>
      </c>
      <c r="B930" s="154">
        <v>0</v>
      </c>
      <c r="C930" s="154">
        <v>0</v>
      </c>
      <c r="D930" s="154">
        <v>0</v>
      </c>
      <c r="E930" s="154">
        <v>0</v>
      </c>
      <c r="F930" s="154">
        <v>0</v>
      </c>
      <c r="G930" s="154">
        <v>0</v>
      </c>
      <c r="H930" s="154">
        <v>0</v>
      </c>
      <c r="I930" s="154">
        <v>0</v>
      </c>
      <c r="J930" s="154">
        <v>0</v>
      </c>
      <c r="K930" s="154">
        <v>0</v>
      </c>
      <c r="L930" s="154">
        <v>0</v>
      </c>
      <c r="M930" s="154">
        <v>0</v>
      </c>
      <c r="N930" s="154" t="s">
        <v>263</v>
      </c>
      <c r="O930" s="154" t="s">
        <v>263</v>
      </c>
      <c r="P930" s="2"/>
    </row>
    <row r="931" spans="1:16" ht="13.5" customHeight="1" x14ac:dyDescent="0.3">
      <c r="A931" s="155">
        <v>0.91666666666666696</v>
      </c>
      <c r="B931" s="154">
        <v>2</v>
      </c>
      <c r="C931" s="154">
        <v>0</v>
      </c>
      <c r="D931" s="154">
        <v>0</v>
      </c>
      <c r="E931" s="154">
        <v>2</v>
      </c>
      <c r="F931" s="154">
        <v>0</v>
      </c>
      <c r="G931" s="154">
        <v>0</v>
      </c>
      <c r="H931" s="154">
        <v>0</v>
      </c>
      <c r="I931" s="154">
        <v>0</v>
      </c>
      <c r="J931" s="154">
        <v>0</v>
      </c>
      <c r="K931" s="154">
        <v>0</v>
      </c>
      <c r="L931" s="154">
        <v>0</v>
      </c>
      <c r="M931" s="154">
        <v>0</v>
      </c>
      <c r="N931" s="154">
        <v>21</v>
      </c>
      <c r="O931" s="154" t="s">
        <v>263</v>
      </c>
      <c r="P931" s="2"/>
    </row>
    <row r="932" spans="1:16" ht="13.5" customHeight="1" x14ac:dyDescent="0.3">
      <c r="A932" s="155">
        <v>0.92708333333333304</v>
      </c>
      <c r="B932" s="154">
        <v>2</v>
      </c>
      <c r="C932" s="154">
        <v>0</v>
      </c>
      <c r="D932" s="154">
        <v>1</v>
      </c>
      <c r="E932" s="154">
        <v>1</v>
      </c>
      <c r="F932" s="154">
        <v>0</v>
      </c>
      <c r="G932" s="154">
        <v>0</v>
      </c>
      <c r="H932" s="154">
        <v>0</v>
      </c>
      <c r="I932" s="154">
        <v>0</v>
      </c>
      <c r="J932" s="154">
        <v>0</v>
      </c>
      <c r="K932" s="154">
        <v>0</v>
      </c>
      <c r="L932" s="154">
        <v>0</v>
      </c>
      <c r="M932" s="154">
        <v>0</v>
      </c>
      <c r="N932" s="154">
        <v>26.1</v>
      </c>
      <c r="O932" s="154" t="s">
        <v>263</v>
      </c>
      <c r="P932" s="2"/>
    </row>
    <row r="933" spans="1:16" ht="13.5" customHeight="1" x14ac:dyDescent="0.3">
      <c r="A933" s="155">
        <v>0.9375</v>
      </c>
      <c r="B933" s="154">
        <v>0</v>
      </c>
      <c r="C933" s="154">
        <v>0</v>
      </c>
      <c r="D933" s="154">
        <v>0</v>
      </c>
      <c r="E933" s="154">
        <v>0</v>
      </c>
      <c r="F933" s="154">
        <v>0</v>
      </c>
      <c r="G933" s="154">
        <v>0</v>
      </c>
      <c r="H933" s="154">
        <v>0</v>
      </c>
      <c r="I933" s="154">
        <v>0</v>
      </c>
      <c r="J933" s="154">
        <v>0</v>
      </c>
      <c r="K933" s="154">
        <v>0</v>
      </c>
      <c r="L933" s="154">
        <v>0</v>
      </c>
      <c r="M933" s="154">
        <v>0</v>
      </c>
      <c r="N933" s="154" t="s">
        <v>263</v>
      </c>
      <c r="O933" s="154" t="s">
        <v>263</v>
      </c>
      <c r="P933" s="2"/>
    </row>
    <row r="934" spans="1:16" ht="13.5" customHeight="1" x14ac:dyDescent="0.3">
      <c r="A934" s="155">
        <v>0.94791666666666696</v>
      </c>
      <c r="B934" s="154">
        <v>1</v>
      </c>
      <c r="C934" s="154">
        <v>0</v>
      </c>
      <c r="D934" s="154">
        <v>0</v>
      </c>
      <c r="E934" s="154">
        <v>1</v>
      </c>
      <c r="F934" s="154">
        <v>0</v>
      </c>
      <c r="G934" s="154">
        <v>0</v>
      </c>
      <c r="H934" s="154">
        <v>0</v>
      </c>
      <c r="I934" s="154">
        <v>0</v>
      </c>
      <c r="J934" s="154">
        <v>0</v>
      </c>
      <c r="K934" s="154">
        <v>0</v>
      </c>
      <c r="L934" s="154">
        <v>0</v>
      </c>
      <c r="M934" s="154">
        <v>0</v>
      </c>
      <c r="N934" s="154">
        <v>24</v>
      </c>
      <c r="O934" s="154" t="s">
        <v>263</v>
      </c>
      <c r="P934" s="2"/>
    </row>
    <row r="935" spans="1:16" ht="13.5" customHeight="1" x14ac:dyDescent="0.3">
      <c r="A935" s="155">
        <v>0.95833333333333304</v>
      </c>
      <c r="B935" s="154">
        <v>0</v>
      </c>
      <c r="C935" s="154">
        <v>0</v>
      </c>
      <c r="D935" s="154">
        <v>0</v>
      </c>
      <c r="E935" s="154">
        <v>0</v>
      </c>
      <c r="F935" s="154">
        <v>0</v>
      </c>
      <c r="G935" s="154">
        <v>0</v>
      </c>
      <c r="H935" s="154">
        <v>0</v>
      </c>
      <c r="I935" s="154">
        <v>0</v>
      </c>
      <c r="J935" s="154">
        <v>0</v>
      </c>
      <c r="K935" s="154">
        <v>0</v>
      </c>
      <c r="L935" s="154">
        <v>0</v>
      </c>
      <c r="M935" s="154">
        <v>0</v>
      </c>
      <c r="N935" s="154" t="s">
        <v>263</v>
      </c>
      <c r="O935" s="154" t="s">
        <v>263</v>
      </c>
      <c r="P935" s="2"/>
    </row>
    <row r="936" spans="1:16" ht="13.5" customHeight="1" x14ac:dyDescent="0.3">
      <c r="A936" s="155">
        <v>0.96875</v>
      </c>
      <c r="B936" s="154">
        <v>1</v>
      </c>
      <c r="C936" s="154">
        <v>0</v>
      </c>
      <c r="D936" s="154">
        <v>0</v>
      </c>
      <c r="E936" s="154">
        <v>1</v>
      </c>
      <c r="F936" s="154">
        <v>0</v>
      </c>
      <c r="G936" s="154">
        <v>0</v>
      </c>
      <c r="H936" s="154">
        <v>0</v>
      </c>
      <c r="I936" s="154">
        <v>0</v>
      </c>
      <c r="J936" s="154">
        <v>0</v>
      </c>
      <c r="K936" s="154">
        <v>0</v>
      </c>
      <c r="L936" s="154">
        <v>0</v>
      </c>
      <c r="M936" s="154">
        <v>0</v>
      </c>
      <c r="N936" s="154">
        <v>25</v>
      </c>
      <c r="O936" s="154" t="s">
        <v>263</v>
      </c>
      <c r="P936" s="2"/>
    </row>
    <row r="937" spans="1:16" ht="13.5" customHeight="1" x14ac:dyDescent="0.3">
      <c r="A937" s="155">
        <v>0.97916666666666696</v>
      </c>
      <c r="B937" s="154">
        <v>0</v>
      </c>
      <c r="C937" s="154">
        <v>0</v>
      </c>
      <c r="D937" s="154">
        <v>0</v>
      </c>
      <c r="E937" s="154">
        <v>0</v>
      </c>
      <c r="F937" s="154">
        <v>0</v>
      </c>
      <c r="G937" s="154">
        <v>0</v>
      </c>
      <c r="H937" s="154">
        <v>0</v>
      </c>
      <c r="I937" s="154">
        <v>0</v>
      </c>
      <c r="J937" s="154">
        <v>0</v>
      </c>
      <c r="K937" s="154">
        <v>0</v>
      </c>
      <c r="L937" s="154">
        <v>0</v>
      </c>
      <c r="M937" s="154">
        <v>0</v>
      </c>
      <c r="N937" s="154" t="s">
        <v>263</v>
      </c>
      <c r="O937" s="154" t="s">
        <v>263</v>
      </c>
      <c r="P937" s="2"/>
    </row>
    <row r="938" spans="1:16" ht="13.5" customHeight="1" thickBot="1" x14ac:dyDescent="0.35">
      <c r="A938" s="156">
        <v>0.98958333333333304</v>
      </c>
      <c r="B938" s="154">
        <v>0</v>
      </c>
      <c r="C938" s="154">
        <v>0</v>
      </c>
      <c r="D938" s="154">
        <v>0</v>
      </c>
      <c r="E938" s="154">
        <v>0</v>
      </c>
      <c r="F938" s="154">
        <v>0</v>
      </c>
      <c r="G938" s="154">
        <v>0</v>
      </c>
      <c r="H938" s="154">
        <v>0</v>
      </c>
      <c r="I938" s="154">
        <v>0</v>
      </c>
      <c r="J938" s="154">
        <v>0</v>
      </c>
      <c r="K938" s="154">
        <v>0</v>
      </c>
      <c r="L938" s="154">
        <v>0</v>
      </c>
      <c r="M938" s="154">
        <v>0</v>
      </c>
      <c r="N938" s="154" t="s">
        <v>263</v>
      </c>
      <c r="O938" s="154" t="s">
        <v>263</v>
      </c>
      <c r="P938" s="2"/>
    </row>
    <row r="939" spans="1:16" ht="13.5" customHeight="1" thickTop="1" x14ac:dyDescent="0.3">
      <c r="A939" s="157" t="s">
        <v>45</v>
      </c>
      <c r="B939" s="158">
        <f t="shared" ref="B939:M939" si="81">SUM(B871:B918)</f>
        <v>373</v>
      </c>
      <c r="C939" s="158">
        <f t="shared" si="81"/>
        <v>13</v>
      </c>
      <c r="D939" s="158">
        <f t="shared" si="81"/>
        <v>14</v>
      </c>
      <c r="E939" s="158">
        <f t="shared" si="81"/>
        <v>283</v>
      </c>
      <c r="F939" s="158">
        <f t="shared" si="81"/>
        <v>39</v>
      </c>
      <c r="G939" s="158">
        <f t="shared" si="81"/>
        <v>20</v>
      </c>
      <c r="H939" s="158">
        <f t="shared" si="81"/>
        <v>1</v>
      </c>
      <c r="I939" s="158">
        <f t="shared" si="81"/>
        <v>0</v>
      </c>
      <c r="J939" s="158">
        <f t="shared" si="81"/>
        <v>1</v>
      </c>
      <c r="K939" s="158">
        <f t="shared" si="81"/>
        <v>0</v>
      </c>
      <c r="L939" s="158">
        <f t="shared" si="81"/>
        <v>1</v>
      </c>
      <c r="M939" s="158">
        <f t="shared" si="81"/>
        <v>1</v>
      </c>
      <c r="N939" s="159">
        <v>24.3</v>
      </c>
      <c r="O939" s="159">
        <v>30.9</v>
      </c>
    </row>
    <row r="940" spans="1:16" ht="13.5" customHeight="1" x14ac:dyDescent="0.3">
      <c r="A940" s="160" t="s">
        <v>46</v>
      </c>
      <c r="B940" s="154">
        <f t="shared" ref="B940:M940" si="82">SUM(B867:B930)</f>
        <v>415</v>
      </c>
      <c r="C940" s="154">
        <f t="shared" si="82"/>
        <v>15</v>
      </c>
      <c r="D940" s="154">
        <f t="shared" si="82"/>
        <v>14</v>
      </c>
      <c r="E940" s="154">
        <f t="shared" si="82"/>
        <v>314</v>
      </c>
      <c r="F940" s="154">
        <f t="shared" si="82"/>
        <v>42</v>
      </c>
      <c r="G940" s="154">
        <f t="shared" si="82"/>
        <v>26</v>
      </c>
      <c r="H940" s="154">
        <f t="shared" si="82"/>
        <v>1</v>
      </c>
      <c r="I940" s="154">
        <f t="shared" si="82"/>
        <v>0</v>
      </c>
      <c r="J940" s="154">
        <f t="shared" si="82"/>
        <v>1</v>
      </c>
      <c r="K940" s="154">
        <f t="shared" si="82"/>
        <v>0</v>
      </c>
      <c r="L940" s="154">
        <f t="shared" si="82"/>
        <v>1</v>
      </c>
      <c r="M940" s="154">
        <f t="shared" si="82"/>
        <v>1</v>
      </c>
      <c r="N940" s="161">
        <v>24.6</v>
      </c>
      <c r="O940" s="161">
        <v>31.5</v>
      </c>
    </row>
    <row r="941" spans="1:16" ht="13.5" customHeight="1" x14ac:dyDescent="0.3">
      <c r="A941" s="154" t="s">
        <v>47</v>
      </c>
      <c r="B941" s="154">
        <f t="shared" ref="B941:M941" si="83">SUM(B867:B938)</f>
        <v>421</v>
      </c>
      <c r="C941" s="154">
        <f t="shared" si="83"/>
        <v>15</v>
      </c>
      <c r="D941" s="154">
        <f t="shared" si="83"/>
        <v>15</v>
      </c>
      <c r="E941" s="154">
        <f t="shared" si="83"/>
        <v>319</v>
      </c>
      <c r="F941" s="154">
        <f t="shared" si="83"/>
        <v>42</v>
      </c>
      <c r="G941" s="154">
        <f t="shared" si="83"/>
        <v>26</v>
      </c>
      <c r="H941" s="154">
        <f t="shared" si="83"/>
        <v>1</v>
      </c>
      <c r="I941" s="154">
        <f t="shared" si="83"/>
        <v>0</v>
      </c>
      <c r="J941" s="154">
        <f t="shared" si="83"/>
        <v>1</v>
      </c>
      <c r="K941" s="154">
        <f t="shared" si="83"/>
        <v>0</v>
      </c>
      <c r="L941" s="154">
        <f t="shared" si="83"/>
        <v>1</v>
      </c>
      <c r="M941" s="154">
        <f t="shared" si="83"/>
        <v>1</v>
      </c>
      <c r="N941" s="161">
        <v>24.6</v>
      </c>
      <c r="O941" s="161">
        <v>31.5</v>
      </c>
    </row>
    <row r="942" spans="1:16" ht="13.5" customHeight="1" thickBot="1" x14ac:dyDescent="0.35">
      <c r="A942" s="162" t="s">
        <v>48</v>
      </c>
      <c r="B942" s="162">
        <f t="shared" ref="B942:M942" si="84">SUM(B843:B938)</f>
        <v>422</v>
      </c>
      <c r="C942" s="162">
        <f t="shared" si="84"/>
        <v>16</v>
      </c>
      <c r="D942" s="162">
        <f t="shared" si="84"/>
        <v>15</v>
      </c>
      <c r="E942" s="162">
        <f t="shared" si="84"/>
        <v>319</v>
      </c>
      <c r="F942" s="162">
        <f t="shared" si="84"/>
        <v>42</v>
      </c>
      <c r="G942" s="162">
        <f t="shared" si="84"/>
        <v>26</v>
      </c>
      <c r="H942" s="162">
        <f t="shared" si="84"/>
        <v>1</v>
      </c>
      <c r="I942" s="162">
        <f t="shared" si="84"/>
        <v>0</v>
      </c>
      <c r="J942" s="162">
        <f t="shared" si="84"/>
        <v>1</v>
      </c>
      <c r="K942" s="162">
        <f t="shared" si="84"/>
        <v>0</v>
      </c>
      <c r="L942" s="162">
        <f t="shared" si="84"/>
        <v>1</v>
      </c>
      <c r="M942" s="162">
        <f t="shared" si="84"/>
        <v>1</v>
      </c>
      <c r="N942" s="163">
        <v>24.6</v>
      </c>
      <c r="O942" s="163">
        <v>31.5</v>
      </c>
    </row>
    <row r="943" spans="1:16" ht="13.5" customHeight="1" thickTop="1" x14ac:dyDescent="0.3">
      <c r="N943" s="164"/>
      <c r="O943" s="164"/>
    </row>
    <row r="944" spans="1:16" ht="13.5" customHeight="1" thickBot="1" x14ac:dyDescent="0.35">
      <c r="A944" s="165" t="s">
        <v>10</v>
      </c>
      <c r="B944" s="166" t="str">
        <f>TEXT(C944,"dddd")</f>
        <v>Wednesday</v>
      </c>
      <c r="C944" s="166">
        <f>C840+1</f>
        <v>45728</v>
      </c>
      <c r="D944" s="165"/>
      <c r="E944" s="165"/>
      <c r="F944" s="165"/>
      <c r="G944" s="165"/>
      <c r="H944" s="165"/>
      <c r="I944" s="165"/>
      <c r="J944" s="165"/>
      <c r="K944" s="165"/>
      <c r="L944" s="165"/>
      <c r="M944" s="165"/>
      <c r="N944" s="165"/>
      <c r="O944" s="165"/>
    </row>
    <row r="945" spans="1:16" ht="13.5" customHeight="1" thickTop="1" thickBot="1" x14ac:dyDescent="0.35">
      <c r="A945" s="165"/>
      <c r="B945" s="563" t="s">
        <v>31</v>
      </c>
      <c r="C945" s="563" t="s">
        <v>32</v>
      </c>
      <c r="D945" s="563" t="s">
        <v>33</v>
      </c>
      <c r="E945" s="563" t="s">
        <v>34</v>
      </c>
      <c r="F945" s="563" t="s">
        <v>35</v>
      </c>
      <c r="G945" s="563" t="s">
        <v>36</v>
      </c>
      <c r="H945" s="563" t="s">
        <v>37</v>
      </c>
      <c r="I945" s="563" t="s">
        <v>38</v>
      </c>
      <c r="J945" s="563" t="s">
        <v>39</v>
      </c>
      <c r="K945" s="563" t="s">
        <v>40</v>
      </c>
      <c r="L945" s="563" t="s">
        <v>41</v>
      </c>
      <c r="M945" s="563" t="s">
        <v>42</v>
      </c>
      <c r="N945" s="565" t="s">
        <v>43</v>
      </c>
      <c r="O945" s="565" t="s">
        <v>44</v>
      </c>
    </row>
    <row r="946" spans="1:16" ht="13.5" customHeight="1" thickTop="1" thickBot="1" x14ac:dyDescent="0.35">
      <c r="A946" s="168" t="s">
        <v>51</v>
      </c>
      <c r="B946" s="564"/>
      <c r="C946" s="564"/>
      <c r="D946" s="564"/>
      <c r="E946" s="564"/>
      <c r="F946" s="564"/>
      <c r="G946" s="564"/>
      <c r="H946" s="564"/>
      <c r="I946" s="564"/>
      <c r="J946" s="564"/>
      <c r="K946" s="564"/>
      <c r="L946" s="564"/>
      <c r="M946" s="564"/>
      <c r="N946" s="566"/>
      <c r="O946" s="566"/>
    </row>
    <row r="947" spans="1:16" ht="13.5" customHeight="1" thickTop="1" x14ac:dyDescent="0.3">
      <c r="A947" s="153">
        <v>0</v>
      </c>
      <c r="B947" s="154">
        <v>1</v>
      </c>
      <c r="C947" s="154">
        <v>0</v>
      </c>
      <c r="D947" s="154">
        <v>0</v>
      </c>
      <c r="E947" s="154">
        <v>1</v>
      </c>
      <c r="F947" s="154">
        <v>0</v>
      </c>
      <c r="G947" s="154">
        <v>0</v>
      </c>
      <c r="H947" s="154">
        <v>0</v>
      </c>
      <c r="I947" s="154">
        <v>0</v>
      </c>
      <c r="J947" s="154">
        <v>0</v>
      </c>
      <c r="K947" s="154">
        <v>0</v>
      </c>
      <c r="L947" s="154">
        <v>0</v>
      </c>
      <c r="M947" s="154">
        <v>0</v>
      </c>
      <c r="N947" s="154">
        <v>29.7</v>
      </c>
      <c r="O947" s="154" t="s">
        <v>263</v>
      </c>
      <c r="P947" s="2"/>
    </row>
    <row r="948" spans="1:16" ht="13.5" customHeight="1" x14ac:dyDescent="0.3">
      <c r="A948" s="155">
        <v>1.0416666666666666E-2</v>
      </c>
      <c r="B948" s="154">
        <v>0</v>
      </c>
      <c r="C948" s="154">
        <v>0</v>
      </c>
      <c r="D948" s="154">
        <v>0</v>
      </c>
      <c r="E948" s="154">
        <v>0</v>
      </c>
      <c r="F948" s="154">
        <v>0</v>
      </c>
      <c r="G948" s="154">
        <v>0</v>
      </c>
      <c r="H948" s="154">
        <v>0</v>
      </c>
      <c r="I948" s="154">
        <v>0</v>
      </c>
      <c r="J948" s="154">
        <v>0</v>
      </c>
      <c r="K948" s="154">
        <v>0</v>
      </c>
      <c r="L948" s="154">
        <v>0</v>
      </c>
      <c r="M948" s="154">
        <v>0</v>
      </c>
      <c r="N948" s="154" t="s">
        <v>263</v>
      </c>
      <c r="O948" s="154" t="s">
        <v>263</v>
      </c>
      <c r="P948" s="2"/>
    </row>
    <row r="949" spans="1:16" ht="13.5" customHeight="1" x14ac:dyDescent="0.3">
      <c r="A949" s="155">
        <v>2.0833333333333332E-2</v>
      </c>
      <c r="B949" s="154">
        <v>0</v>
      </c>
      <c r="C949" s="154">
        <v>0</v>
      </c>
      <c r="D949" s="154">
        <v>0</v>
      </c>
      <c r="E949" s="154">
        <v>0</v>
      </c>
      <c r="F949" s="154">
        <v>0</v>
      </c>
      <c r="G949" s="154">
        <v>0</v>
      </c>
      <c r="H949" s="154">
        <v>0</v>
      </c>
      <c r="I949" s="154">
        <v>0</v>
      </c>
      <c r="J949" s="154">
        <v>0</v>
      </c>
      <c r="K949" s="154">
        <v>0</v>
      </c>
      <c r="L949" s="154">
        <v>0</v>
      </c>
      <c r="M949" s="154">
        <v>0</v>
      </c>
      <c r="N949" s="154" t="s">
        <v>263</v>
      </c>
      <c r="O949" s="154" t="s">
        <v>263</v>
      </c>
      <c r="P949" s="2"/>
    </row>
    <row r="950" spans="1:16" ht="13.5" customHeight="1" x14ac:dyDescent="0.3">
      <c r="A950" s="155">
        <v>3.125E-2</v>
      </c>
      <c r="B950" s="154">
        <v>1</v>
      </c>
      <c r="C950" s="154">
        <v>1</v>
      </c>
      <c r="D950" s="154">
        <v>0</v>
      </c>
      <c r="E950" s="154">
        <v>0</v>
      </c>
      <c r="F950" s="154">
        <v>0</v>
      </c>
      <c r="G950" s="154">
        <v>0</v>
      </c>
      <c r="H950" s="154">
        <v>0</v>
      </c>
      <c r="I950" s="154">
        <v>0</v>
      </c>
      <c r="J950" s="154">
        <v>0</v>
      </c>
      <c r="K950" s="154">
        <v>0</v>
      </c>
      <c r="L950" s="154">
        <v>0</v>
      </c>
      <c r="M950" s="154">
        <v>0</v>
      </c>
      <c r="N950" s="154">
        <v>16.100000000000001</v>
      </c>
      <c r="O950" s="154" t="s">
        <v>263</v>
      </c>
      <c r="P950" s="2"/>
    </row>
    <row r="951" spans="1:16" ht="13.5" customHeight="1" x14ac:dyDescent="0.3">
      <c r="A951" s="155">
        <v>4.1666666666666664E-2</v>
      </c>
      <c r="B951" s="154">
        <v>0</v>
      </c>
      <c r="C951" s="154">
        <v>0</v>
      </c>
      <c r="D951" s="154">
        <v>0</v>
      </c>
      <c r="E951" s="154">
        <v>0</v>
      </c>
      <c r="F951" s="154">
        <v>0</v>
      </c>
      <c r="G951" s="154">
        <v>0</v>
      </c>
      <c r="H951" s="154">
        <v>0</v>
      </c>
      <c r="I951" s="154">
        <v>0</v>
      </c>
      <c r="J951" s="154">
        <v>0</v>
      </c>
      <c r="K951" s="154">
        <v>0</v>
      </c>
      <c r="L951" s="154">
        <v>0</v>
      </c>
      <c r="M951" s="154">
        <v>0</v>
      </c>
      <c r="N951" s="154" t="s">
        <v>263</v>
      </c>
      <c r="O951" s="154" t="s">
        <v>263</v>
      </c>
      <c r="P951" s="2"/>
    </row>
    <row r="952" spans="1:16" ht="13.5" customHeight="1" x14ac:dyDescent="0.3">
      <c r="A952" s="155">
        <v>5.2083333333333336E-2</v>
      </c>
      <c r="B952" s="154">
        <v>0</v>
      </c>
      <c r="C952" s="154">
        <v>0</v>
      </c>
      <c r="D952" s="154">
        <v>0</v>
      </c>
      <c r="E952" s="154">
        <v>0</v>
      </c>
      <c r="F952" s="154">
        <v>0</v>
      </c>
      <c r="G952" s="154">
        <v>0</v>
      </c>
      <c r="H952" s="154">
        <v>0</v>
      </c>
      <c r="I952" s="154">
        <v>0</v>
      </c>
      <c r="J952" s="154">
        <v>0</v>
      </c>
      <c r="K952" s="154">
        <v>0</v>
      </c>
      <c r="L952" s="154">
        <v>0</v>
      </c>
      <c r="M952" s="154">
        <v>0</v>
      </c>
      <c r="N952" s="154" t="s">
        <v>263</v>
      </c>
      <c r="O952" s="154" t="s">
        <v>263</v>
      </c>
      <c r="P952" s="2"/>
    </row>
    <row r="953" spans="1:16" ht="13.5" customHeight="1" x14ac:dyDescent="0.3">
      <c r="A953" s="155">
        <v>6.25E-2</v>
      </c>
      <c r="B953" s="154">
        <v>1</v>
      </c>
      <c r="C953" s="154">
        <v>0</v>
      </c>
      <c r="D953" s="154">
        <v>0</v>
      </c>
      <c r="E953" s="154">
        <v>0</v>
      </c>
      <c r="F953" s="154">
        <v>0</v>
      </c>
      <c r="G953" s="154">
        <v>1</v>
      </c>
      <c r="H953" s="154">
        <v>0</v>
      </c>
      <c r="I953" s="154">
        <v>0</v>
      </c>
      <c r="J953" s="154">
        <v>0</v>
      </c>
      <c r="K953" s="154">
        <v>0</v>
      </c>
      <c r="L953" s="154">
        <v>0</v>
      </c>
      <c r="M953" s="154">
        <v>0</v>
      </c>
      <c r="N953" s="154">
        <v>17</v>
      </c>
      <c r="O953" s="154" t="s">
        <v>263</v>
      </c>
      <c r="P953" s="2"/>
    </row>
    <row r="954" spans="1:16" ht="13.5" customHeight="1" x14ac:dyDescent="0.3">
      <c r="A954" s="155">
        <v>7.2916666666666699E-2</v>
      </c>
      <c r="B954" s="154">
        <v>0</v>
      </c>
      <c r="C954" s="154">
        <v>0</v>
      </c>
      <c r="D954" s="154">
        <v>0</v>
      </c>
      <c r="E954" s="154">
        <v>0</v>
      </c>
      <c r="F954" s="154">
        <v>0</v>
      </c>
      <c r="G954" s="154">
        <v>0</v>
      </c>
      <c r="H954" s="154">
        <v>0</v>
      </c>
      <c r="I954" s="154">
        <v>0</v>
      </c>
      <c r="J954" s="154">
        <v>0</v>
      </c>
      <c r="K954" s="154">
        <v>0</v>
      </c>
      <c r="L954" s="154">
        <v>0</v>
      </c>
      <c r="M954" s="154">
        <v>0</v>
      </c>
      <c r="N954" s="154" t="s">
        <v>263</v>
      </c>
      <c r="O954" s="154" t="s">
        <v>263</v>
      </c>
      <c r="P954" s="2"/>
    </row>
    <row r="955" spans="1:16" ht="13.5" customHeight="1" x14ac:dyDescent="0.3">
      <c r="A955" s="155">
        <v>8.3333333333333301E-2</v>
      </c>
      <c r="B955" s="154">
        <v>0</v>
      </c>
      <c r="C955" s="154">
        <v>0</v>
      </c>
      <c r="D955" s="154">
        <v>0</v>
      </c>
      <c r="E955" s="154">
        <v>0</v>
      </c>
      <c r="F955" s="154">
        <v>0</v>
      </c>
      <c r="G955" s="154">
        <v>0</v>
      </c>
      <c r="H955" s="154">
        <v>0</v>
      </c>
      <c r="I955" s="154">
        <v>0</v>
      </c>
      <c r="J955" s="154">
        <v>0</v>
      </c>
      <c r="K955" s="154">
        <v>0</v>
      </c>
      <c r="L955" s="154">
        <v>0</v>
      </c>
      <c r="M955" s="154">
        <v>0</v>
      </c>
      <c r="N955" s="154" t="s">
        <v>263</v>
      </c>
      <c r="O955" s="154" t="s">
        <v>263</v>
      </c>
      <c r="P955" s="2"/>
    </row>
    <row r="956" spans="1:16" ht="13.5" customHeight="1" x14ac:dyDescent="0.3">
      <c r="A956" s="155">
        <v>9.375E-2</v>
      </c>
      <c r="B956" s="154">
        <v>0</v>
      </c>
      <c r="C956" s="154">
        <v>0</v>
      </c>
      <c r="D956" s="154">
        <v>0</v>
      </c>
      <c r="E956" s="154">
        <v>0</v>
      </c>
      <c r="F956" s="154">
        <v>0</v>
      </c>
      <c r="G956" s="154">
        <v>0</v>
      </c>
      <c r="H956" s="154">
        <v>0</v>
      </c>
      <c r="I956" s="154">
        <v>0</v>
      </c>
      <c r="J956" s="154">
        <v>0</v>
      </c>
      <c r="K956" s="154">
        <v>0</v>
      </c>
      <c r="L956" s="154">
        <v>0</v>
      </c>
      <c r="M956" s="154">
        <v>0</v>
      </c>
      <c r="N956" s="154" t="s">
        <v>263</v>
      </c>
      <c r="O956" s="154" t="s">
        <v>263</v>
      </c>
      <c r="P956" s="2"/>
    </row>
    <row r="957" spans="1:16" ht="13.5" customHeight="1" x14ac:dyDescent="0.3">
      <c r="A957" s="155">
        <v>0.104166666666667</v>
      </c>
      <c r="B957" s="154">
        <v>0</v>
      </c>
      <c r="C957" s="154">
        <v>0</v>
      </c>
      <c r="D957" s="154">
        <v>0</v>
      </c>
      <c r="E957" s="154">
        <v>0</v>
      </c>
      <c r="F957" s="154">
        <v>0</v>
      </c>
      <c r="G957" s="154">
        <v>0</v>
      </c>
      <c r="H957" s="154">
        <v>0</v>
      </c>
      <c r="I957" s="154">
        <v>0</v>
      </c>
      <c r="J957" s="154">
        <v>0</v>
      </c>
      <c r="K957" s="154">
        <v>0</v>
      </c>
      <c r="L957" s="154">
        <v>0</v>
      </c>
      <c r="M957" s="154">
        <v>0</v>
      </c>
      <c r="N957" s="154" t="s">
        <v>263</v>
      </c>
      <c r="O957" s="154" t="s">
        <v>263</v>
      </c>
      <c r="P957" s="2"/>
    </row>
    <row r="958" spans="1:16" ht="13.5" customHeight="1" x14ac:dyDescent="0.3">
      <c r="A958" s="155">
        <v>0.114583333333333</v>
      </c>
      <c r="B958" s="154">
        <v>0</v>
      </c>
      <c r="C958" s="154">
        <v>0</v>
      </c>
      <c r="D958" s="154">
        <v>0</v>
      </c>
      <c r="E958" s="154">
        <v>0</v>
      </c>
      <c r="F958" s="154">
        <v>0</v>
      </c>
      <c r="G958" s="154">
        <v>0</v>
      </c>
      <c r="H958" s="154">
        <v>0</v>
      </c>
      <c r="I958" s="154">
        <v>0</v>
      </c>
      <c r="J958" s="154">
        <v>0</v>
      </c>
      <c r="K958" s="154">
        <v>0</v>
      </c>
      <c r="L958" s="154">
        <v>0</v>
      </c>
      <c r="M958" s="154">
        <v>0</v>
      </c>
      <c r="N958" s="154" t="s">
        <v>263</v>
      </c>
      <c r="O958" s="154" t="s">
        <v>263</v>
      </c>
      <c r="P958" s="2"/>
    </row>
    <row r="959" spans="1:16" ht="13.5" customHeight="1" x14ac:dyDescent="0.3">
      <c r="A959" s="155">
        <v>0.125</v>
      </c>
      <c r="B959" s="154">
        <v>0</v>
      </c>
      <c r="C959" s="154">
        <v>0</v>
      </c>
      <c r="D959" s="154">
        <v>0</v>
      </c>
      <c r="E959" s="154">
        <v>0</v>
      </c>
      <c r="F959" s="154">
        <v>0</v>
      </c>
      <c r="G959" s="154">
        <v>0</v>
      </c>
      <c r="H959" s="154">
        <v>0</v>
      </c>
      <c r="I959" s="154">
        <v>0</v>
      </c>
      <c r="J959" s="154">
        <v>0</v>
      </c>
      <c r="K959" s="154">
        <v>0</v>
      </c>
      <c r="L959" s="154">
        <v>0</v>
      </c>
      <c r="M959" s="154">
        <v>0</v>
      </c>
      <c r="N959" s="154" t="s">
        <v>263</v>
      </c>
      <c r="O959" s="154" t="s">
        <v>263</v>
      </c>
      <c r="P959" s="2"/>
    </row>
    <row r="960" spans="1:16" ht="13.5" customHeight="1" x14ac:dyDescent="0.3">
      <c r="A960" s="155">
        <v>0.13541666666666699</v>
      </c>
      <c r="B960" s="154">
        <v>0</v>
      </c>
      <c r="C960" s="154">
        <v>0</v>
      </c>
      <c r="D960" s="154">
        <v>0</v>
      </c>
      <c r="E960" s="154">
        <v>0</v>
      </c>
      <c r="F960" s="154">
        <v>0</v>
      </c>
      <c r="G960" s="154">
        <v>0</v>
      </c>
      <c r="H960" s="154">
        <v>0</v>
      </c>
      <c r="I960" s="154">
        <v>0</v>
      </c>
      <c r="J960" s="154">
        <v>0</v>
      </c>
      <c r="K960" s="154">
        <v>0</v>
      </c>
      <c r="L960" s="154">
        <v>0</v>
      </c>
      <c r="M960" s="154">
        <v>0</v>
      </c>
      <c r="N960" s="154" t="s">
        <v>263</v>
      </c>
      <c r="O960" s="154" t="s">
        <v>263</v>
      </c>
      <c r="P960" s="2"/>
    </row>
    <row r="961" spans="1:16" ht="13.5" customHeight="1" x14ac:dyDescent="0.3">
      <c r="A961" s="155">
        <v>0.14583333333333301</v>
      </c>
      <c r="B961" s="154">
        <v>0</v>
      </c>
      <c r="C961" s="154">
        <v>0</v>
      </c>
      <c r="D961" s="154">
        <v>0</v>
      </c>
      <c r="E961" s="154">
        <v>0</v>
      </c>
      <c r="F961" s="154">
        <v>0</v>
      </c>
      <c r="G961" s="154">
        <v>0</v>
      </c>
      <c r="H961" s="154">
        <v>0</v>
      </c>
      <c r="I961" s="154">
        <v>0</v>
      </c>
      <c r="J961" s="154">
        <v>0</v>
      </c>
      <c r="K961" s="154">
        <v>0</v>
      </c>
      <c r="L961" s="154">
        <v>0</v>
      </c>
      <c r="M961" s="154">
        <v>0</v>
      </c>
      <c r="N961" s="154" t="s">
        <v>263</v>
      </c>
      <c r="O961" s="154" t="s">
        <v>263</v>
      </c>
      <c r="P961" s="2"/>
    </row>
    <row r="962" spans="1:16" ht="13.5" customHeight="1" x14ac:dyDescent="0.3">
      <c r="A962" s="155">
        <v>0.15625</v>
      </c>
      <c r="B962" s="154">
        <v>0</v>
      </c>
      <c r="C962" s="154">
        <v>0</v>
      </c>
      <c r="D962" s="154">
        <v>0</v>
      </c>
      <c r="E962" s="154">
        <v>0</v>
      </c>
      <c r="F962" s="154">
        <v>0</v>
      </c>
      <c r="G962" s="154">
        <v>0</v>
      </c>
      <c r="H962" s="154">
        <v>0</v>
      </c>
      <c r="I962" s="154">
        <v>0</v>
      </c>
      <c r="J962" s="154">
        <v>0</v>
      </c>
      <c r="K962" s="154">
        <v>0</v>
      </c>
      <c r="L962" s="154">
        <v>0</v>
      </c>
      <c r="M962" s="154">
        <v>0</v>
      </c>
      <c r="N962" s="154" t="s">
        <v>263</v>
      </c>
      <c r="O962" s="154" t="s">
        <v>263</v>
      </c>
      <c r="P962" s="2"/>
    </row>
    <row r="963" spans="1:16" ht="13.5" customHeight="1" x14ac:dyDescent="0.3">
      <c r="A963" s="155">
        <v>0.16666666666666699</v>
      </c>
      <c r="B963" s="154">
        <v>0</v>
      </c>
      <c r="C963" s="154">
        <v>0</v>
      </c>
      <c r="D963" s="154">
        <v>0</v>
      </c>
      <c r="E963" s="154">
        <v>0</v>
      </c>
      <c r="F963" s="154">
        <v>0</v>
      </c>
      <c r="G963" s="154">
        <v>0</v>
      </c>
      <c r="H963" s="154">
        <v>0</v>
      </c>
      <c r="I963" s="154">
        <v>0</v>
      </c>
      <c r="J963" s="154">
        <v>0</v>
      </c>
      <c r="K963" s="154">
        <v>0</v>
      </c>
      <c r="L963" s="154">
        <v>0</v>
      </c>
      <c r="M963" s="154">
        <v>0</v>
      </c>
      <c r="N963" s="154" t="s">
        <v>263</v>
      </c>
      <c r="O963" s="154" t="s">
        <v>263</v>
      </c>
      <c r="P963" s="2"/>
    </row>
    <row r="964" spans="1:16" ht="13.5" customHeight="1" x14ac:dyDescent="0.3">
      <c r="A964" s="155">
        <v>0.17708333333333301</v>
      </c>
      <c r="B964" s="154">
        <v>0</v>
      </c>
      <c r="C964" s="154">
        <v>0</v>
      </c>
      <c r="D964" s="154">
        <v>0</v>
      </c>
      <c r="E964" s="154">
        <v>0</v>
      </c>
      <c r="F964" s="154">
        <v>0</v>
      </c>
      <c r="G964" s="154">
        <v>0</v>
      </c>
      <c r="H964" s="154">
        <v>0</v>
      </c>
      <c r="I964" s="154">
        <v>0</v>
      </c>
      <c r="J964" s="154">
        <v>0</v>
      </c>
      <c r="K964" s="154">
        <v>0</v>
      </c>
      <c r="L964" s="154">
        <v>0</v>
      </c>
      <c r="M964" s="154">
        <v>0</v>
      </c>
      <c r="N964" s="154" t="s">
        <v>263</v>
      </c>
      <c r="O964" s="154" t="s">
        <v>263</v>
      </c>
      <c r="P964" s="2"/>
    </row>
    <row r="965" spans="1:16" ht="13.5" customHeight="1" x14ac:dyDescent="0.3">
      <c r="A965" s="155">
        <v>0.1875</v>
      </c>
      <c r="B965" s="154">
        <v>0</v>
      </c>
      <c r="C965" s="154">
        <v>0</v>
      </c>
      <c r="D965" s="154">
        <v>0</v>
      </c>
      <c r="E965" s="154">
        <v>0</v>
      </c>
      <c r="F965" s="154">
        <v>0</v>
      </c>
      <c r="G965" s="154">
        <v>0</v>
      </c>
      <c r="H965" s="154">
        <v>0</v>
      </c>
      <c r="I965" s="154">
        <v>0</v>
      </c>
      <c r="J965" s="154">
        <v>0</v>
      </c>
      <c r="K965" s="154">
        <v>0</v>
      </c>
      <c r="L965" s="154">
        <v>0</v>
      </c>
      <c r="M965" s="154">
        <v>0</v>
      </c>
      <c r="N965" s="154" t="s">
        <v>263</v>
      </c>
      <c r="O965" s="154" t="s">
        <v>263</v>
      </c>
      <c r="P965" s="2"/>
    </row>
    <row r="966" spans="1:16" ht="13.5" customHeight="1" x14ac:dyDescent="0.3">
      <c r="A966" s="155">
        <v>0.19791666666666699</v>
      </c>
      <c r="B966" s="154">
        <v>0</v>
      </c>
      <c r="C966" s="154">
        <v>0</v>
      </c>
      <c r="D966" s="154">
        <v>0</v>
      </c>
      <c r="E966" s="154">
        <v>0</v>
      </c>
      <c r="F966" s="154">
        <v>0</v>
      </c>
      <c r="G966" s="154">
        <v>0</v>
      </c>
      <c r="H966" s="154">
        <v>0</v>
      </c>
      <c r="I966" s="154">
        <v>0</v>
      </c>
      <c r="J966" s="154">
        <v>0</v>
      </c>
      <c r="K966" s="154">
        <v>0</v>
      </c>
      <c r="L966" s="154">
        <v>0</v>
      </c>
      <c r="M966" s="154">
        <v>0</v>
      </c>
      <c r="N966" s="154" t="s">
        <v>263</v>
      </c>
      <c r="O966" s="154" t="s">
        <v>263</v>
      </c>
      <c r="P966" s="2"/>
    </row>
    <row r="967" spans="1:16" ht="13.5" customHeight="1" x14ac:dyDescent="0.3">
      <c r="A967" s="155">
        <v>0.20833333333333301</v>
      </c>
      <c r="B967" s="154">
        <v>0</v>
      </c>
      <c r="C967" s="154">
        <v>0</v>
      </c>
      <c r="D967" s="154">
        <v>0</v>
      </c>
      <c r="E967" s="154">
        <v>0</v>
      </c>
      <c r="F967" s="154">
        <v>0</v>
      </c>
      <c r="G967" s="154">
        <v>0</v>
      </c>
      <c r="H967" s="154">
        <v>0</v>
      </c>
      <c r="I967" s="154">
        <v>0</v>
      </c>
      <c r="J967" s="154">
        <v>0</v>
      </c>
      <c r="K967" s="154">
        <v>0</v>
      </c>
      <c r="L967" s="154">
        <v>0</v>
      </c>
      <c r="M967" s="154">
        <v>0</v>
      </c>
      <c r="N967" s="154" t="s">
        <v>263</v>
      </c>
      <c r="O967" s="154" t="s">
        <v>263</v>
      </c>
      <c r="P967" s="2"/>
    </row>
    <row r="968" spans="1:16" ht="13.5" customHeight="1" x14ac:dyDescent="0.3">
      <c r="A968" s="155">
        <v>0.21875</v>
      </c>
      <c r="B968" s="154">
        <v>1</v>
      </c>
      <c r="C968" s="154">
        <v>0</v>
      </c>
      <c r="D968" s="154">
        <v>0</v>
      </c>
      <c r="E968" s="154">
        <v>1</v>
      </c>
      <c r="F968" s="154">
        <v>0</v>
      </c>
      <c r="G968" s="154">
        <v>0</v>
      </c>
      <c r="H968" s="154">
        <v>0</v>
      </c>
      <c r="I968" s="154">
        <v>0</v>
      </c>
      <c r="J968" s="154">
        <v>0</v>
      </c>
      <c r="K968" s="154">
        <v>0</v>
      </c>
      <c r="L968" s="154">
        <v>0</v>
      </c>
      <c r="M968" s="154">
        <v>0</v>
      </c>
      <c r="N968" s="154">
        <v>31.8</v>
      </c>
      <c r="O968" s="154" t="s">
        <v>263</v>
      </c>
      <c r="P968" s="2"/>
    </row>
    <row r="969" spans="1:16" ht="13.5" customHeight="1" x14ac:dyDescent="0.3">
      <c r="A969" s="155">
        <v>0.22916666666666699</v>
      </c>
      <c r="B969" s="154">
        <v>0</v>
      </c>
      <c r="C969" s="154">
        <v>0</v>
      </c>
      <c r="D969" s="154">
        <v>0</v>
      </c>
      <c r="E969" s="154">
        <v>0</v>
      </c>
      <c r="F969" s="154">
        <v>0</v>
      </c>
      <c r="G969" s="154">
        <v>0</v>
      </c>
      <c r="H969" s="154">
        <v>0</v>
      </c>
      <c r="I969" s="154">
        <v>0</v>
      </c>
      <c r="J969" s="154">
        <v>0</v>
      </c>
      <c r="K969" s="154">
        <v>0</v>
      </c>
      <c r="L969" s="154">
        <v>0</v>
      </c>
      <c r="M969" s="154">
        <v>0</v>
      </c>
      <c r="N969" s="154" t="s">
        <v>263</v>
      </c>
      <c r="O969" s="154" t="s">
        <v>263</v>
      </c>
      <c r="P969" s="2"/>
    </row>
    <row r="970" spans="1:16" ht="13.5" customHeight="1" x14ac:dyDescent="0.3">
      <c r="A970" s="155">
        <v>0.23958333333333301</v>
      </c>
      <c r="B970" s="154">
        <v>2</v>
      </c>
      <c r="C970" s="154">
        <v>1</v>
      </c>
      <c r="D970" s="154">
        <v>0</v>
      </c>
      <c r="E970" s="154">
        <v>1</v>
      </c>
      <c r="F970" s="154">
        <v>0</v>
      </c>
      <c r="G970" s="154">
        <v>0</v>
      </c>
      <c r="H970" s="154">
        <v>0</v>
      </c>
      <c r="I970" s="154">
        <v>0</v>
      </c>
      <c r="J970" s="154">
        <v>0</v>
      </c>
      <c r="K970" s="154">
        <v>0</v>
      </c>
      <c r="L970" s="154">
        <v>0</v>
      </c>
      <c r="M970" s="154">
        <v>0</v>
      </c>
      <c r="N970" s="154">
        <v>30.2</v>
      </c>
      <c r="O970" s="154" t="s">
        <v>263</v>
      </c>
      <c r="P970" s="2"/>
    </row>
    <row r="971" spans="1:16" ht="13.5" customHeight="1" x14ac:dyDescent="0.3">
      <c r="A971" s="155">
        <v>0.25</v>
      </c>
      <c r="B971" s="154">
        <v>1</v>
      </c>
      <c r="C971" s="154">
        <v>0</v>
      </c>
      <c r="D971" s="154">
        <v>0</v>
      </c>
      <c r="E971" s="154">
        <v>0</v>
      </c>
      <c r="F971" s="154">
        <v>0</v>
      </c>
      <c r="G971" s="154">
        <v>1</v>
      </c>
      <c r="H971" s="154">
        <v>0</v>
      </c>
      <c r="I971" s="154">
        <v>0</v>
      </c>
      <c r="J971" s="154">
        <v>0</v>
      </c>
      <c r="K971" s="154">
        <v>0</v>
      </c>
      <c r="L971" s="154">
        <v>0</v>
      </c>
      <c r="M971" s="154">
        <v>0</v>
      </c>
      <c r="N971" s="154">
        <v>18.5</v>
      </c>
      <c r="O971" s="154" t="s">
        <v>263</v>
      </c>
      <c r="P971" s="2"/>
    </row>
    <row r="972" spans="1:16" ht="13.5" customHeight="1" x14ac:dyDescent="0.3">
      <c r="A972" s="155">
        <v>0.26041666666666702</v>
      </c>
      <c r="B972" s="154">
        <v>4</v>
      </c>
      <c r="C972" s="154">
        <v>1</v>
      </c>
      <c r="D972" s="154">
        <v>0</v>
      </c>
      <c r="E972" s="154">
        <v>3</v>
      </c>
      <c r="F972" s="154">
        <v>0</v>
      </c>
      <c r="G972" s="154">
        <v>0</v>
      </c>
      <c r="H972" s="154">
        <v>0</v>
      </c>
      <c r="I972" s="154">
        <v>0</v>
      </c>
      <c r="J972" s="154">
        <v>0</v>
      </c>
      <c r="K972" s="154">
        <v>0</v>
      </c>
      <c r="L972" s="154">
        <v>0</v>
      </c>
      <c r="M972" s="154">
        <v>0</v>
      </c>
      <c r="N972" s="154">
        <v>31.1</v>
      </c>
      <c r="O972" s="154" t="s">
        <v>263</v>
      </c>
      <c r="P972" s="2"/>
    </row>
    <row r="973" spans="1:16" ht="13.5" customHeight="1" x14ac:dyDescent="0.3">
      <c r="A973" s="155">
        <v>0.27083333333333298</v>
      </c>
      <c r="B973" s="154">
        <v>2</v>
      </c>
      <c r="C973" s="154">
        <v>0</v>
      </c>
      <c r="D973" s="154">
        <v>0</v>
      </c>
      <c r="E973" s="154">
        <v>2</v>
      </c>
      <c r="F973" s="154">
        <v>0</v>
      </c>
      <c r="G973" s="154">
        <v>0</v>
      </c>
      <c r="H973" s="154">
        <v>0</v>
      </c>
      <c r="I973" s="154">
        <v>0</v>
      </c>
      <c r="J973" s="154">
        <v>0</v>
      </c>
      <c r="K973" s="154">
        <v>0</v>
      </c>
      <c r="L973" s="154">
        <v>0</v>
      </c>
      <c r="M973" s="154">
        <v>0</v>
      </c>
      <c r="N973" s="154">
        <v>37.299999999999997</v>
      </c>
      <c r="O973" s="154" t="s">
        <v>263</v>
      </c>
      <c r="P973" s="2"/>
    </row>
    <row r="974" spans="1:16" ht="13.5" customHeight="1" x14ac:dyDescent="0.3">
      <c r="A974" s="155">
        <v>0.28125</v>
      </c>
      <c r="B974" s="154">
        <v>5</v>
      </c>
      <c r="C974" s="154">
        <v>1</v>
      </c>
      <c r="D974" s="154">
        <v>0</v>
      </c>
      <c r="E974" s="154">
        <v>1</v>
      </c>
      <c r="F974" s="154">
        <v>2</v>
      </c>
      <c r="G974" s="154">
        <v>1</v>
      </c>
      <c r="H974" s="154">
        <v>0</v>
      </c>
      <c r="I974" s="154">
        <v>0</v>
      </c>
      <c r="J974" s="154">
        <v>0</v>
      </c>
      <c r="K974" s="154">
        <v>0</v>
      </c>
      <c r="L974" s="154">
        <v>0</v>
      </c>
      <c r="M974" s="154">
        <v>0</v>
      </c>
      <c r="N974" s="154">
        <v>28.8</v>
      </c>
      <c r="O974" s="154" t="s">
        <v>263</v>
      </c>
      <c r="P974" s="2"/>
    </row>
    <row r="975" spans="1:16" ht="13.5" customHeight="1" x14ac:dyDescent="0.3">
      <c r="A975" s="155">
        <v>0.29166666666666702</v>
      </c>
      <c r="B975" s="154">
        <v>9</v>
      </c>
      <c r="C975" s="154">
        <v>0</v>
      </c>
      <c r="D975" s="154">
        <v>0</v>
      </c>
      <c r="E975" s="154">
        <v>7</v>
      </c>
      <c r="F975" s="154">
        <v>1</v>
      </c>
      <c r="G975" s="154">
        <v>1</v>
      </c>
      <c r="H975" s="154">
        <v>0</v>
      </c>
      <c r="I975" s="154">
        <v>0</v>
      </c>
      <c r="J975" s="154">
        <v>0</v>
      </c>
      <c r="K975" s="154">
        <v>0</v>
      </c>
      <c r="L975" s="154">
        <v>0</v>
      </c>
      <c r="M975" s="154">
        <v>0</v>
      </c>
      <c r="N975" s="154">
        <v>26.7</v>
      </c>
      <c r="O975" s="154" t="s">
        <v>263</v>
      </c>
      <c r="P975" s="2"/>
    </row>
    <row r="976" spans="1:16" ht="13.5" customHeight="1" x14ac:dyDescent="0.3">
      <c r="A976" s="155">
        <v>0.30208333333333298</v>
      </c>
      <c r="B976" s="154">
        <v>9</v>
      </c>
      <c r="C976" s="154">
        <v>0</v>
      </c>
      <c r="D976" s="154">
        <v>0</v>
      </c>
      <c r="E976" s="154">
        <v>8</v>
      </c>
      <c r="F976" s="154">
        <v>0</v>
      </c>
      <c r="G976" s="154">
        <v>0</v>
      </c>
      <c r="H976" s="154">
        <v>0</v>
      </c>
      <c r="I976" s="154">
        <v>0</v>
      </c>
      <c r="J976" s="154">
        <v>0</v>
      </c>
      <c r="K976" s="154">
        <v>0</v>
      </c>
      <c r="L976" s="154">
        <v>0</v>
      </c>
      <c r="M976" s="154">
        <v>1</v>
      </c>
      <c r="N976" s="154">
        <v>31.8</v>
      </c>
      <c r="O976" s="154" t="s">
        <v>263</v>
      </c>
      <c r="P976" s="2"/>
    </row>
    <row r="977" spans="1:16" ht="13.5" customHeight="1" x14ac:dyDescent="0.3">
      <c r="A977" s="155">
        <v>0.3125</v>
      </c>
      <c r="B977" s="154">
        <v>17</v>
      </c>
      <c r="C977" s="154">
        <v>2</v>
      </c>
      <c r="D977" s="154">
        <v>0</v>
      </c>
      <c r="E977" s="154">
        <v>13</v>
      </c>
      <c r="F977" s="154">
        <v>2</v>
      </c>
      <c r="G977" s="154">
        <v>0</v>
      </c>
      <c r="H977" s="154">
        <v>0</v>
      </c>
      <c r="I977" s="154">
        <v>0</v>
      </c>
      <c r="J977" s="154">
        <v>0</v>
      </c>
      <c r="K977" s="154">
        <v>0</v>
      </c>
      <c r="L977" s="154">
        <v>0</v>
      </c>
      <c r="M977" s="154">
        <v>0</v>
      </c>
      <c r="N977" s="154">
        <v>24.1</v>
      </c>
      <c r="O977" s="154">
        <v>32.6</v>
      </c>
      <c r="P977" s="2"/>
    </row>
    <row r="978" spans="1:16" ht="13.5" customHeight="1" x14ac:dyDescent="0.3">
      <c r="A978" s="155">
        <v>0.32291666666666702</v>
      </c>
      <c r="B978" s="154">
        <v>12</v>
      </c>
      <c r="C978" s="154">
        <v>1</v>
      </c>
      <c r="D978" s="154">
        <v>1</v>
      </c>
      <c r="E978" s="154">
        <v>8</v>
      </c>
      <c r="F978" s="154">
        <v>2</v>
      </c>
      <c r="G978" s="154">
        <v>0</v>
      </c>
      <c r="H978" s="154">
        <v>0</v>
      </c>
      <c r="I978" s="154">
        <v>0</v>
      </c>
      <c r="J978" s="154">
        <v>0</v>
      </c>
      <c r="K978" s="154">
        <v>0</v>
      </c>
      <c r="L978" s="154">
        <v>0</v>
      </c>
      <c r="M978" s="154">
        <v>0</v>
      </c>
      <c r="N978" s="154">
        <v>28.7</v>
      </c>
      <c r="O978" s="154">
        <v>44.7</v>
      </c>
      <c r="P978" s="2"/>
    </row>
    <row r="979" spans="1:16" ht="13.5" customHeight="1" x14ac:dyDescent="0.3">
      <c r="A979" s="155">
        <v>0.33333333333333298</v>
      </c>
      <c r="B979" s="154">
        <v>21</v>
      </c>
      <c r="C979" s="154">
        <v>0</v>
      </c>
      <c r="D979" s="154">
        <v>0</v>
      </c>
      <c r="E979" s="154">
        <v>17</v>
      </c>
      <c r="F979" s="154">
        <v>2</v>
      </c>
      <c r="G979" s="154">
        <v>2</v>
      </c>
      <c r="H979" s="154">
        <v>0</v>
      </c>
      <c r="I979" s="154">
        <v>0</v>
      </c>
      <c r="J979" s="154">
        <v>0</v>
      </c>
      <c r="K979" s="154">
        <v>0</v>
      </c>
      <c r="L979" s="154">
        <v>0</v>
      </c>
      <c r="M979" s="154">
        <v>0</v>
      </c>
      <c r="N979" s="154">
        <v>26.9</v>
      </c>
      <c r="O979" s="154">
        <v>31.6</v>
      </c>
      <c r="P979" s="2"/>
    </row>
    <row r="980" spans="1:16" ht="13.5" customHeight="1" x14ac:dyDescent="0.3">
      <c r="A980" s="155">
        <v>0.34375</v>
      </c>
      <c r="B980" s="154">
        <v>15</v>
      </c>
      <c r="C980" s="154">
        <v>0</v>
      </c>
      <c r="D980" s="154">
        <v>0</v>
      </c>
      <c r="E980" s="154">
        <v>15</v>
      </c>
      <c r="F980" s="154">
        <v>0</v>
      </c>
      <c r="G980" s="154">
        <v>0</v>
      </c>
      <c r="H980" s="154">
        <v>0</v>
      </c>
      <c r="I980" s="154">
        <v>0</v>
      </c>
      <c r="J980" s="154">
        <v>0</v>
      </c>
      <c r="K980" s="154">
        <v>0</v>
      </c>
      <c r="L980" s="154">
        <v>0</v>
      </c>
      <c r="M980" s="154">
        <v>0</v>
      </c>
      <c r="N980" s="154">
        <v>24.7</v>
      </c>
      <c r="O980" s="154">
        <v>33.700000000000003</v>
      </c>
      <c r="P980" s="2"/>
    </row>
    <row r="981" spans="1:16" ht="13.5" customHeight="1" x14ac:dyDescent="0.3">
      <c r="A981" s="155">
        <v>0.35416666666666702</v>
      </c>
      <c r="B981" s="154">
        <v>13</v>
      </c>
      <c r="C981" s="154">
        <v>0</v>
      </c>
      <c r="D981" s="154">
        <v>0</v>
      </c>
      <c r="E981" s="154">
        <v>12</v>
      </c>
      <c r="F981" s="154">
        <v>0</v>
      </c>
      <c r="G981" s="154">
        <v>1</v>
      </c>
      <c r="H981" s="154">
        <v>0</v>
      </c>
      <c r="I981" s="154">
        <v>0</v>
      </c>
      <c r="J981" s="154">
        <v>0</v>
      </c>
      <c r="K981" s="154">
        <v>0</v>
      </c>
      <c r="L981" s="154">
        <v>0</v>
      </c>
      <c r="M981" s="154">
        <v>0</v>
      </c>
      <c r="N981" s="154">
        <v>26.5</v>
      </c>
      <c r="O981" s="154">
        <v>31.9</v>
      </c>
      <c r="P981" s="2"/>
    </row>
    <row r="982" spans="1:16" ht="13.5" customHeight="1" x14ac:dyDescent="0.3">
      <c r="A982" s="155">
        <v>0.36458333333333298</v>
      </c>
      <c r="B982" s="154">
        <v>8</v>
      </c>
      <c r="C982" s="154">
        <v>0</v>
      </c>
      <c r="D982" s="154">
        <v>1</v>
      </c>
      <c r="E982" s="154">
        <v>7</v>
      </c>
      <c r="F982" s="154">
        <v>0</v>
      </c>
      <c r="G982" s="154">
        <v>0</v>
      </c>
      <c r="H982" s="154">
        <v>0</v>
      </c>
      <c r="I982" s="154">
        <v>0</v>
      </c>
      <c r="J982" s="154">
        <v>0</v>
      </c>
      <c r="K982" s="154">
        <v>0</v>
      </c>
      <c r="L982" s="154">
        <v>0</v>
      </c>
      <c r="M982" s="154">
        <v>0</v>
      </c>
      <c r="N982" s="154">
        <v>28.7</v>
      </c>
      <c r="O982" s="154" t="s">
        <v>263</v>
      </c>
      <c r="P982" s="2"/>
    </row>
    <row r="983" spans="1:16" ht="13.5" customHeight="1" x14ac:dyDescent="0.3">
      <c r="A983" s="155">
        <v>0.375</v>
      </c>
      <c r="B983" s="154">
        <v>10</v>
      </c>
      <c r="C983" s="154">
        <v>0</v>
      </c>
      <c r="D983" s="154">
        <v>0</v>
      </c>
      <c r="E983" s="154">
        <v>8</v>
      </c>
      <c r="F983" s="154">
        <v>1</v>
      </c>
      <c r="G983" s="154">
        <v>1</v>
      </c>
      <c r="H983" s="154">
        <v>0</v>
      </c>
      <c r="I983" s="154">
        <v>0</v>
      </c>
      <c r="J983" s="154">
        <v>0</v>
      </c>
      <c r="K983" s="154">
        <v>0</v>
      </c>
      <c r="L983" s="154">
        <v>0</v>
      </c>
      <c r="M983" s="154">
        <v>0</v>
      </c>
      <c r="N983" s="154">
        <v>28.3</v>
      </c>
      <c r="O983" s="154" t="s">
        <v>263</v>
      </c>
      <c r="P983" s="2"/>
    </row>
    <row r="984" spans="1:16" ht="13.5" customHeight="1" x14ac:dyDescent="0.3">
      <c r="A984" s="155">
        <v>0.38541666666666702</v>
      </c>
      <c r="B984" s="154">
        <v>11</v>
      </c>
      <c r="C984" s="154">
        <v>0</v>
      </c>
      <c r="D984" s="154">
        <v>1</v>
      </c>
      <c r="E984" s="154">
        <v>6</v>
      </c>
      <c r="F984" s="154">
        <v>3</v>
      </c>
      <c r="G984" s="154">
        <v>1</v>
      </c>
      <c r="H984" s="154">
        <v>0</v>
      </c>
      <c r="I984" s="154">
        <v>0</v>
      </c>
      <c r="J984" s="154">
        <v>0</v>
      </c>
      <c r="K984" s="154">
        <v>0</v>
      </c>
      <c r="L984" s="154">
        <v>0</v>
      </c>
      <c r="M984" s="154">
        <v>0</v>
      </c>
      <c r="N984" s="154">
        <v>27</v>
      </c>
      <c r="O984" s="154">
        <v>36.4</v>
      </c>
      <c r="P984" s="2"/>
    </row>
    <row r="985" spans="1:16" ht="13.5" customHeight="1" x14ac:dyDescent="0.3">
      <c r="A985" s="155">
        <v>0.39583333333333298</v>
      </c>
      <c r="B985" s="154">
        <v>14</v>
      </c>
      <c r="C985" s="154">
        <v>1</v>
      </c>
      <c r="D985" s="154">
        <v>0</v>
      </c>
      <c r="E985" s="154">
        <v>9</v>
      </c>
      <c r="F985" s="154">
        <v>4</v>
      </c>
      <c r="G985" s="154">
        <v>0</v>
      </c>
      <c r="H985" s="154">
        <v>0</v>
      </c>
      <c r="I985" s="154">
        <v>0</v>
      </c>
      <c r="J985" s="154">
        <v>0</v>
      </c>
      <c r="K985" s="154">
        <v>0</v>
      </c>
      <c r="L985" s="154">
        <v>0</v>
      </c>
      <c r="M985" s="154">
        <v>0</v>
      </c>
      <c r="N985" s="154">
        <v>22.2</v>
      </c>
      <c r="O985" s="154">
        <v>35.1</v>
      </c>
      <c r="P985" s="2"/>
    </row>
    <row r="986" spans="1:16" ht="13.5" customHeight="1" x14ac:dyDescent="0.3">
      <c r="A986" s="155">
        <v>0.40625</v>
      </c>
      <c r="B986" s="154">
        <v>7</v>
      </c>
      <c r="C986" s="154">
        <v>0</v>
      </c>
      <c r="D986" s="154">
        <v>0</v>
      </c>
      <c r="E986" s="154">
        <v>6</v>
      </c>
      <c r="F986" s="154">
        <v>0</v>
      </c>
      <c r="G986" s="154">
        <v>1</v>
      </c>
      <c r="H986" s="154">
        <v>0</v>
      </c>
      <c r="I986" s="154">
        <v>0</v>
      </c>
      <c r="J986" s="154">
        <v>0</v>
      </c>
      <c r="K986" s="154">
        <v>0</v>
      </c>
      <c r="L986" s="154">
        <v>0</v>
      </c>
      <c r="M986" s="154">
        <v>0</v>
      </c>
      <c r="N986" s="154">
        <v>22.5</v>
      </c>
      <c r="O986" s="154" t="s">
        <v>263</v>
      </c>
      <c r="P986" s="2"/>
    </row>
    <row r="987" spans="1:16" ht="13.5" customHeight="1" x14ac:dyDescent="0.3">
      <c r="A987" s="155">
        <v>0.41666666666666702</v>
      </c>
      <c r="B987" s="154">
        <v>5</v>
      </c>
      <c r="C987" s="154">
        <v>0</v>
      </c>
      <c r="D987" s="154">
        <v>2</v>
      </c>
      <c r="E987" s="154">
        <v>2</v>
      </c>
      <c r="F987" s="154">
        <v>1</v>
      </c>
      <c r="G987" s="154">
        <v>0</v>
      </c>
      <c r="H987" s="154">
        <v>0</v>
      </c>
      <c r="I987" s="154">
        <v>0</v>
      </c>
      <c r="J987" s="154">
        <v>0</v>
      </c>
      <c r="K987" s="154">
        <v>0</v>
      </c>
      <c r="L987" s="154">
        <v>0</v>
      </c>
      <c r="M987" s="154">
        <v>0</v>
      </c>
      <c r="N987" s="154">
        <v>28.4</v>
      </c>
      <c r="O987" s="154" t="s">
        <v>263</v>
      </c>
      <c r="P987" s="2"/>
    </row>
    <row r="988" spans="1:16" ht="13.5" customHeight="1" x14ac:dyDescent="0.3">
      <c r="A988" s="155">
        <v>0.42708333333333298</v>
      </c>
      <c r="B988" s="154">
        <v>8</v>
      </c>
      <c r="C988" s="154">
        <v>0</v>
      </c>
      <c r="D988" s="154">
        <v>0</v>
      </c>
      <c r="E988" s="154">
        <v>4</v>
      </c>
      <c r="F988" s="154">
        <v>1</v>
      </c>
      <c r="G988" s="154">
        <v>2</v>
      </c>
      <c r="H988" s="154">
        <v>1</v>
      </c>
      <c r="I988" s="154">
        <v>0</v>
      </c>
      <c r="J988" s="154">
        <v>0</v>
      </c>
      <c r="K988" s="154">
        <v>0</v>
      </c>
      <c r="L988" s="154">
        <v>0</v>
      </c>
      <c r="M988" s="154">
        <v>0</v>
      </c>
      <c r="N988" s="154">
        <v>25</v>
      </c>
      <c r="O988" s="154" t="s">
        <v>263</v>
      </c>
      <c r="P988" s="2"/>
    </row>
    <row r="989" spans="1:16" ht="13.5" customHeight="1" x14ac:dyDescent="0.3">
      <c r="A989" s="155">
        <v>0.4375</v>
      </c>
      <c r="B989" s="154">
        <v>7</v>
      </c>
      <c r="C989" s="154">
        <v>0</v>
      </c>
      <c r="D989" s="154">
        <v>0</v>
      </c>
      <c r="E989" s="154">
        <v>5</v>
      </c>
      <c r="F989" s="154">
        <v>1</v>
      </c>
      <c r="G989" s="154">
        <v>0</v>
      </c>
      <c r="H989" s="154">
        <v>1</v>
      </c>
      <c r="I989" s="154">
        <v>0</v>
      </c>
      <c r="J989" s="154">
        <v>0</v>
      </c>
      <c r="K989" s="154">
        <v>0</v>
      </c>
      <c r="L989" s="154">
        <v>0</v>
      </c>
      <c r="M989" s="154">
        <v>0</v>
      </c>
      <c r="N989" s="154">
        <v>20.100000000000001</v>
      </c>
      <c r="O989" s="154" t="s">
        <v>263</v>
      </c>
      <c r="P989" s="2"/>
    </row>
    <row r="990" spans="1:16" ht="13.5" customHeight="1" x14ac:dyDescent="0.3">
      <c r="A990" s="155">
        <v>0.44791666666666702</v>
      </c>
      <c r="B990" s="154">
        <v>4</v>
      </c>
      <c r="C990" s="154">
        <v>0</v>
      </c>
      <c r="D990" s="154">
        <v>0</v>
      </c>
      <c r="E990" s="154">
        <v>3</v>
      </c>
      <c r="F990" s="154">
        <v>1</v>
      </c>
      <c r="G990" s="154">
        <v>0</v>
      </c>
      <c r="H990" s="154">
        <v>0</v>
      </c>
      <c r="I990" s="154">
        <v>0</v>
      </c>
      <c r="J990" s="154">
        <v>0</v>
      </c>
      <c r="K990" s="154">
        <v>0</v>
      </c>
      <c r="L990" s="154">
        <v>0</v>
      </c>
      <c r="M990" s="154">
        <v>0</v>
      </c>
      <c r="N990" s="154">
        <v>23.8</v>
      </c>
      <c r="O990" s="154" t="s">
        <v>263</v>
      </c>
      <c r="P990" s="2"/>
    </row>
    <row r="991" spans="1:16" ht="13.5" customHeight="1" x14ac:dyDescent="0.3">
      <c r="A991" s="155">
        <v>0.45833333333333298</v>
      </c>
      <c r="B991" s="154">
        <v>1</v>
      </c>
      <c r="C991" s="154">
        <v>0</v>
      </c>
      <c r="D991" s="154">
        <v>0</v>
      </c>
      <c r="E991" s="154">
        <v>1</v>
      </c>
      <c r="F991" s="154">
        <v>0</v>
      </c>
      <c r="G991" s="154">
        <v>0</v>
      </c>
      <c r="H991" s="154">
        <v>0</v>
      </c>
      <c r="I991" s="154">
        <v>0</v>
      </c>
      <c r="J991" s="154">
        <v>0</v>
      </c>
      <c r="K991" s="154">
        <v>0</v>
      </c>
      <c r="L991" s="154">
        <v>0</v>
      </c>
      <c r="M991" s="154">
        <v>0</v>
      </c>
      <c r="N991" s="154">
        <v>30.5</v>
      </c>
      <c r="O991" s="154" t="s">
        <v>263</v>
      </c>
      <c r="P991" s="2"/>
    </row>
    <row r="992" spans="1:16" ht="13.5" customHeight="1" x14ac:dyDescent="0.3">
      <c r="A992" s="155">
        <v>0.46875</v>
      </c>
      <c r="B992" s="154">
        <v>10</v>
      </c>
      <c r="C992" s="154">
        <v>2</v>
      </c>
      <c r="D992" s="154">
        <v>0</v>
      </c>
      <c r="E992" s="154">
        <v>5</v>
      </c>
      <c r="F992" s="154">
        <v>1</v>
      </c>
      <c r="G992" s="154">
        <v>1</v>
      </c>
      <c r="H992" s="154">
        <v>1</v>
      </c>
      <c r="I992" s="154">
        <v>0</v>
      </c>
      <c r="J992" s="154">
        <v>0</v>
      </c>
      <c r="K992" s="154">
        <v>0</v>
      </c>
      <c r="L992" s="154">
        <v>0</v>
      </c>
      <c r="M992" s="154">
        <v>0</v>
      </c>
      <c r="N992" s="154">
        <v>18.600000000000001</v>
      </c>
      <c r="O992" s="154" t="s">
        <v>263</v>
      </c>
      <c r="P992" s="2"/>
    </row>
    <row r="993" spans="1:16" ht="13.5" customHeight="1" x14ac:dyDescent="0.3">
      <c r="A993" s="155">
        <v>0.47916666666666702</v>
      </c>
      <c r="B993" s="154">
        <v>9</v>
      </c>
      <c r="C993" s="154">
        <v>0</v>
      </c>
      <c r="D993" s="154">
        <v>0</v>
      </c>
      <c r="E993" s="154">
        <v>8</v>
      </c>
      <c r="F993" s="154">
        <v>1</v>
      </c>
      <c r="G993" s="154">
        <v>0</v>
      </c>
      <c r="H993" s="154">
        <v>0</v>
      </c>
      <c r="I993" s="154">
        <v>0</v>
      </c>
      <c r="J993" s="154">
        <v>0</v>
      </c>
      <c r="K993" s="154">
        <v>0</v>
      </c>
      <c r="L993" s="154">
        <v>0</v>
      </c>
      <c r="M993" s="154">
        <v>0</v>
      </c>
      <c r="N993" s="154">
        <v>31.6</v>
      </c>
      <c r="O993" s="154" t="s">
        <v>263</v>
      </c>
      <c r="P993" s="2"/>
    </row>
    <row r="994" spans="1:16" ht="13.5" customHeight="1" x14ac:dyDescent="0.3">
      <c r="A994" s="155">
        <v>0.48958333333333298</v>
      </c>
      <c r="B994" s="154">
        <v>7</v>
      </c>
      <c r="C994" s="154">
        <v>1</v>
      </c>
      <c r="D994" s="154">
        <v>0</v>
      </c>
      <c r="E994" s="154">
        <v>4</v>
      </c>
      <c r="F994" s="154">
        <v>2</v>
      </c>
      <c r="G994" s="154">
        <v>0</v>
      </c>
      <c r="H994" s="154">
        <v>0</v>
      </c>
      <c r="I994" s="154">
        <v>0</v>
      </c>
      <c r="J994" s="154">
        <v>0</v>
      </c>
      <c r="K994" s="154">
        <v>0</v>
      </c>
      <c r="L994" s="154">
        <v>0</v>
      </c>
      <c r="M994" s="154">
        <v>0</v>
      </c>
      <c r="N994" s="154">
        <v>23.9</v>
      </c>
      <c r="O994" s="154" t="s">
        <v>263</v>
      </c>
      <c r="P994" s="2"/>
    </row>
    <row r="995" spans="1:16" ht="13.5" customHeight="1" x14ac:dyDescent="0.3">
      <c r="A995" s="155">
        <v>0.5</v>
      </c>
      <c r="B995" s="154">
        <v>7</v>
      </c>
      <c r="C995" s="154">
        <v>0</v>
      </c>
      <c r="D995" s="154">
        <v>0</v>
      </c>
      <c r="E995" s="154">
        <v>6</v>
      </c>
      <c r="F995" s="154">
        <v>1</v>
      </c>
      <c r="G995" s="154">
        <v>0</v>
      </c>
      <c r="H995" s="154">
        <v>0</v>
      </c>
      <c r="I995" s="154">
        <v>0</v>
      </c>
      <c r="J995" s="154">
        <v>0</v>
      </c>
      <c r="K995" s="154">
        <v>0</v>
      </c>
      <c r="L995" s="154">
        <v>0</v>
      </c>
      <c r="M995" s="154">
        <v>0</v>
      </c>
      <c r="N995" s="154">
        <v>25.2</v>
      </c>
      <c r="O995" s="154" t="s">
        <v>263</v>
      </c>
      <c r="P995" s="2"/>
    </row>
    <row r="996" spans="1:16" ht="13.5" customHeight="1" x14ac:dyDescent="0.3">
      <c r="A996" s="155">
        <v>0.51041666666666696</v>
      </c>
      <c r="B996" s="154">
        <v>11</v>
      </c>
      <c r="C996" s="154">
        <v>0</v>
      </c>
      <c r="D996" s="154">
        <v>0</v>
      </c>
      <c r="E996" s="154">
        <v>9</v>
      </c>
      <c r="F996" s="154">
        <v>1</v>
      </c>
      <c r="G996" s="154">
        <v>1</v>
      </c>
      <c r="H996" s="154">
        <v>0</v>
      </c>
      <c r="I996" s="154">
        <v>0</v>
      </c>
      <c r="J996" s="154">
        <v>0</v>
      </c>
      <c r="K996" s="154">
        <v>0</v>
      </c>
      <c r="L996" s="154">
        <v>0</v>
      </c>
      <c r="M996" s="154">
        <v>0</v>
      </c>
      <c r="N996" s="154">
        <v>24.5</v>
      </c>
      <c r="O996" s="154">
        <v>30</v>
      </c>
      <c r="P996" s="2"/>
    </row>
    <row r="997" spans="1:16" ht="13.5" customHeight="1" x14ac:dyDescent="0.3">
      <c r="A997" s="155">
        <v>0.52083333333333304</v>
      </c>
      <c r="B997" s="154">
        <v>8</v>
      </c>
      <c r="C997" s="154">
        <v>1</v>
      </c>
      <c r="D997" s="154">
        <v>0</v>
      </c>
      <c r="E997" s="154">
        <v>6</v>
      </c>
      <c r="F997" s="154">
        <v>0</v>
      </c>
      <c r="G997" s="154">
        <v>1</v>
      </c>
      <c r="H997" s="154">
        <v>0</v>
      </c>
      <c r="I997" s="154">
        <v>0</v>
      </c>
      <c r="J997" s="154">
        <v>0</v>
      </c>
      <c r="K997" s="154">
        <v>0</v>
      </c>
      <c r="L997" s="154">
        <v>0</v>
      </c>
      <c r="M997" s="154">
        <v>0</v>
      </c>
      <c r="N997" s="154">
        <v>20.3</v>
      </c>
      <c r="O997" s="154" t="s">
        <v>263</v>
      </c>
      <c r="P997" s="2"/>
    </row>
    <row r="998" spans="1:16" ht="13.5" customHeight="1" x14ac:dyDescent="0.3">
      <c r="A998" s="155">
        <v>0.53125</v>
      </c>
      <c r="B998" s="154">
        <v>4</v>
      </c>
      <c r="C998" s="154">
        <v>1</v>
      </c>
      <c r="D998" s="154">
        <v>0</v>
      </c>
      <c r="E998" s="154">
        <v>3</v>
      </c>
      <c r="F998" s="154">
        <v>0</v>
      </c>
      <c r="G998" s="154">
        <v>0</v>
      </c>
      <c r="H998" s="154">
        <v>0</v>
      </c>
      <c r="I998" s="154">
        <v>0</v>
      </c>
      <c r="J998" s="154">
        <v>0</v>
      </c>
      <c r="K998" s="154">
        <v>0</v>
      </c>
      <c r="L998" s="154">
        <v>0</v>
      </c>
      <c r="M998" s="154">
        <v>0</v>
      </c>
      <c r="N998" s="154">
        <v>19.399999999999999</v>
      </c>
      <c r="O998" s="154" t="s">
        <v>263</v>
      </c>
      <c r="P998" s="2"/>
    </row>
    <row r="999" spans="1:16" ht="13.5" customHeight="1" x14ac:dyDescent="0.3">
      <c r="A999" s="155">
        <v>0.54166666666666696</v>
      </c>
      <c r="B999" s="154">
        <v>5</v>
      </c>
      <c r="C999" s="154">
        <v>0</v>
      </c>
      <c r="D999" s="154">
        <v>0</v>
      </c>
      <c r="E999" s="154">
        <v>5</v>
      </c>
      <c r="F999" s="154">
        <v>0</v>
      </c>
      <c r="G999" s="154">
        <v>0</v>
      </c>
      <c r="H999" s="154">
        <v>0</v>
      </c>
      <c r="I999" s="154">
        <v>0</v>
      </c>
      <c r="J999" s="154">
        <v>0</v>
      </c>
      <c r="K999" s="154">
        <v>0</v>
      </c>
      <c r="L999" s="154">
        <v>0</v>
      </c>
      <c r="M999" s="154">
        <v>0</v>
      </c>
      <c r="N999" s="154">
        <v>21.2</v>
      </c>
      <c r="O999" s="154" t="s">
        <v>263</v>
      </c>
      <c r="P999" s="2"/>
    </row>
    <row r="1000" spans="1:16" ht="13.5" customHeight="1" x14ac:dyDescent="0.3">
      <c r="A1000" s="155">
        <v>0.55208333333333304</v>
      </c>
      <c r="B1000" s="154">
        <v>6</v>
      </c>
      <c r="C1000" s="154">
        <v>0</v>
      </c>
      <c r="D1000" s="154">
        <v>0</v>
      </c>
      <c r="E1000" s="154">
        <v>4</v>
      </c>
      <c r="F1000" s="154">
        <v>0</v>
      </c>
      <c r="G1000" s="154">
        <v>2</v>
      </c>
      <c r="H1000" s="154">
        <v>0</v>
      </c>
      <c r="I1000" s="154">
        <v>0</v>
      </c>
      <c r="J1000" s="154">
        <v>0</v>
      </c>
      <c r="K1000" s="154">
        <v>0</v>
      </c>
      <c r="L1000" s="154">
        <v>0</v>
      </c>
      <c r="M1000" s="154">
        <v>0</v>
      </c>
      <c r="N1000" s="154">
        <v>20.7</v>
      </c>
      <c r="O1000" s="154" t="s">
        <v>263</v>
      </c>
      <c r="P1000" s="2"/>
    </row>
    <row r="1001" spans="1:16" ht="13.5" customHeight="1" x14ac:dyDescent="0.3">
      <c r="A1001" s="155">
        <v>0.5625</v>
      </c>
      <c r="B1001" s="154">
        <v>5</v>
      </c>
      <c r="C1001" s="154">
        <v>0</v>
      </c>
      <c r="D1001" s="154">
        <v>0</v>
      </c>
      <c r="E1001" s="154">
        <v>4</v>
      </c>
      <c r="F1001" s="154">
        <v>1</v>
      </c>
      <c r="G1001" s="154">
        <v>0</v>
      </c>
      <c r="H1001" s="154">
        <v>0</v>
      </c>
      <c r="I1001" s="154">
        <v>0</v>
      </c>
      <c r="J1001" s="154">
        <v>0</v>
      </c>
      <c r="K1001" s="154">
        <v>0</v>
      </c>
      <c r="L1001" s="154">
        <v>0</v>
      </c>
      <c r="M1001" s="154">
        <v>0</v>
      </c>
      <c r="N1001" s="154">
        <v>24.7</v>
      </c>
      <c r="O1001" s="154" t="s">
        <v>263</v>
      </c>
      <c r="P1001" s="2"/>
    </row>
    <row r="1002" spans="1:16" ht="13.5" customHeight="1" x14ac:dyDescent="0.3">
      <c r="A1002" s="155">
        <v>0.57291666666666696</v>
      </c>
      <c r="B1002" s="154">
        <v>5</v>
      </c>
      <c r="C1002" s="154">
        <v>0</v>
      </c>
      <c r="D1002" s="154">
        <v>0</v>
      </c>
      <c r="E1002" s="154">
        <v>5</v>
      </c>
      <c r="F1002" s="154">
        <v>0</v>
      </c>
      <c r="G1002" s="154">
        <v>0</v>
      </c>
      <c r="H1002" s="154">
        <v>0</v>
      </c>
      <c r="I1002" s="154">
        <v>0</v>
      </c>
      <c r="J1002" s="154">
        <v>0</v>
      </c>
      <c r="K1002" s="154">
        <v>0</v>
      </c>
      <c r="L1002" s="154">
        <v>0</v>
      </c>
      <c r="M1002" s="154">
        <v>0</v>
      </c>
      <c r="N1002" s="154">
        <v>21.1</v>
      </c>
      <c r="O1002" s="154" t="s">
        <v>263</v>
      </c>
      <c r="P1002" s="2"/>
    </row>
    <row r="1003" spans="1:16" ht="13.5" customHeight="1" x14ac:dyDescent="0.3">
      <c r="A1003" s="155">
        <v>0.58333333333333304</v>
      </c>
      <c r="B1003" s="154">
        <v>2</v>
      </c>
      <c r="C1003" s="154">
        <v>0</v>
      </c>
      <c r="D1003" s="154">
        <v>0</v>
      </c>
      <c r="E1003" s="154">
        <v>1</v>
      </c>
      <c r="F1003" s="154">
        <v>1</v>
      </c>
      <c r="G1003" s="154">
        <v>0</v>
      </c>
      <c r="H1003" s="154">
        <v>0</v>
      </c>
      <c r="I1003" s="154">
        <v>0</v>
      </c>
      <c r="J1003" s="154">
        <v>0</v>
      </c>
      <c r="K1003" s="154">
        <v>0</v>
      </c>
      <c r="L1003" s="154">
        <v>0</v>
      </c>
      <c r="M1003" s="154">
        <v>0</v>
      </c>
      <c r="N1003" s="154">
        <v>18.7</v>
      </c>
      <c r="O1003" s="154" t="s">
        <v>263</v>
      </c>
      <c r="P1003" s="2"/>
    </row>
    <row r="1004" spans="1:16" ht="13.5" customHeight="1" x14ac:dyDescent="0.3">
      <c r="A1004" s="155">
        <v>0.59375</v>
      </c>
      <c r="B1004" s="154">
        <v>7</v>
      </c>
      <c r="C1004" s="154">
        <v>0</v>
      </c>
      <c r="D1004" s="154">
        <v>0</v>
      </c>
      <c r="E1004" s="154">
        <v>3</v>
      </c>
      <c r="F1004" s="154">
        <v>1</v>
      </c>
      <c r="G1004" s="154">
        <v>3</v>
      </c>
      <c r="H1004" s="154">
        <v>0</v>
      </c>
      <c r="I1004" s="154">
        <v>0</v>
      </c>
      <c r="J1004" s="154">
        <v>0</v>
      </c>
      <c r="K1004" s="154">
        <v>0</v>
      </c>
      <c r="L1004" s="154">
        <v>0</v>
      </c>
      <c r="M1004" s="154">
        <v>0</v>
      </c>
      <c r="N1004" s="154">
        <v>28.2</v>
      </c>
      <c r="O1004" s="154" t="s">
        <v>263</v>
      </c>
      <c r="P1004" s="2"/>
    </row>
    <row r="1005" spans="1:16" ht="13.5" customHeight="1" x14ac:dyDescent="0.3">
      <c r="A1005" s="155">
        <v>0.60416666666666696</v>
      </c>
      <c r="B1005" s="154">
        <v>5</v>
      </c>
      <c r="C1005" s="154">
        <v>0</v>
      </c>
      <c r="D1005" s="154">
        <v>0</v>
      </c>
      <c r="E1005" s="154">
        <v>4</v>
      </c>
      <c r="F1005" s="154">
        <v>0</v>
      </c>
      <c r="G1005" s="154">
        <v>1</v>
      </c>
      <c r="H1005" s="154">
        <v>0</v>
      </c>
      <c r="I1005" s="154">
        <v>0</v>
      </c>
      <c r="J1005" s="154">
        <v>0</v>
      </c>
      <c r="K1005" s="154">
        <v>0</v>
      </c>
      <c r="L1005" s="154">
        <v>0</v>
      </c>
      <c r="M1005" s="154">
        <v>0</v>
      </c>
      <c r="N1005" s="154">
        <v>28.6</v>
      </c>
      <c r="O1005" s="154" t="s">
        <v>263</v>
      </c>
      <c r="P1005" s="2"/>
    </row>
    <row r="1006" spans="1:16" ht="13.5" customHeight="1" x14ac:dyDescent="0.3">
      <c r="A1006" s="155">
        <v>0.61458333333333304</v>
      </c>
      <c r="B1006" s="154">
        <v>3</v>
      </c>
      <c r="C1006" s="154">
        <v>0</v>
      </c>
      <c r="D1006" s="154">
        <v>0</v>
      </c>
      <c r="E1006" s="154">
        <v>2</v>
      </c>
      <c r="F1006" s="154">
        <v>1</v>
      </c>
      <c r="G1006" s="154">
        <v>0</v>
      </c>
      <c r="H1006" s="154">
        <v>0</v>
      </c>
      <c r="I1006" s="154">
        <v>0</v>
      </c>
      <c r="J1006" s="154">
        <v>0</v>
      </c>
      <c r="K1006" s="154">
        <v>0</v>
      </c>
      <c r="L1006" s="154">
        <v>0</v>
      </c>
      <c r="M1006" s="154">
        <v>0</v>
      </c>
      <c r="N1006" s="154">
        <v>32.4</v>
      </c>
      <c r="O1006" s="154" t="s">
        <v>263</v>
      </c>
      <c r="P1006" s="2"/>
    </row>
    <row r="1007" spans="1:16" ht="13.5" customHeight="1" x14ac:dyDescent="0.3">
      <c r="A1007" s="155">
        <v>0.625</v>
      </c>
      <c r="B1007" s="154">
        <v>9</v>
      </c>
      <c r="C1007" s="154">
        <v>0</v>
      </c>
      <c r="D1007" s="154">
        <v>0</v>
      </c>
      <c r="E1007" s="154">
        <v>8</v>
      </c>
      <c r="F1007" s="154">
        <v>1</v>
      </c>
      <c r="G1007" s="154">
        <v>0</v>
      </c>
      <c r="H1007" s="154">
        <v>0</v>
      </c>
      <c r="I1007" s="154">
        <v>0</v>
      </c>
      <c r="J1007" s="154">
        <v>0</v>
      </c>
      <c r="K1007" s="154">
        <v>0</v>
      </c>
      <c r="L1007" s="154">
        <v>0</v>
      </c>
      <c r="M1007" s="154">
        <v>0</v>
      </c>
      <c r="N1007" s="154">
        <v>29.5</v>
      </c>
      <c r="O1007" s="154" t="s">
        <v>263</v>
      </c>
      <c r="P1007" s="2"/>
    </row>
    <row r="1008" spans="1:16" ht="13.5" customHeight="1" x14ac:dyDescent="0.3">
      <c r="A1008" s="155">
        <v>0.63541666666666696</v>
      </c>
      <c r="B1008" s="154">
        <v>5</v>
      </c>
      <c r="C1008" s="154">
        <v>0</v>
      </c>
      <c r="D1008" s="154">
        <v>0</v>
      </c>
      <c r="E1008" s="154">
        <v>4</v>
      </c>
      <c r="F1008" s="154">
        <v>0</v>
      </c>
      <c r="G1008" s="154">
        <v>1</v>
      </c>
      <c r="H1008" s="154">
        <v>0</v>
      </c>
      <c r="I1008" s="154">
        <v>0</v>
      </c>
      <c r="J1008" s="154">
        <v>0</v>
      </c>
      <c r="K1008" s="154">
        <v>0</v>
      </c>
      <c r="L1008" s="154">
        <v>0</v>
      </c>
      <c r="M1008" s="154">
        <v>0</v>
      </c>
      <c r="N1008" s="154">
        <v>30.1</v>
      </c>
      <c r="O1008" s="154" t="s">
        <v>263</v>
      </c>
      <c r="P1008" s="2"/>
    </row>
    <row r="1009" spans="1:16" ht="13.5" customHeight="1" x14ac:dyDescent="0.3">
      <c r="A1009" s="155">
        <v>0.64583333333333304</v>
      </c>
      <c r="B1009" s="154">
        <v>3</v>
      </c>
      <c r="C1009" s="154">
        <v>0</v>
      </c>
      <c r="D1009" s="154">
        <v>0</v>
      </c>
      <c r="E1009" s="154">
        <v>3</v>
      </c>
      <c r="F1009" s="154">
        <v>0</v>
      </c>
      <c r="G1009" s="154">
        <v>0</v>
      </c>
      <c r="H1009" s="154">
        <v>0</v>
      </c>
      <c r="I1009" s="154">
        <v>0</v>
      </c>
      <c r="J1009" s="154">
        <v>0</v>
      </c>
      <c r="K1009" s="154">
        <v>0</v>
      </c>
      <c r="L1009" s="154">
        <v>0</v>
      </c>
      <c r="M1009" s="154">
        <v>0</v>
      </c>
      <c r="N1009" s="154">
        <v>19.600000000000001</v>
      </c>
      <c r="O1009" s="154" t="s">
        <v>263</v>
      </c>
      <c r="P1009" s="2"/>
    </row>
    <row r="1010" spans="1:16" ht="13.5" customHeight="1" x14ac:dyDescent="0.3">
      <c r="A1010" s="155">
        <v>0.65625</v>
      </c>
      <c r="B1010" s="154">
        <v>9</v>
      </c>
      <c r="C1010" s="154">
        <v>0</v>
      </c>
      <c r="D1010" s="154">
        <v>0</v>
      </c>
      <c r="E1010" s="154">
        <v>8</v>
      </c>
      <c r="F1010" s="154">
        <v>1</v>
      </c>
      <c r="G1010" s="154">
        <v>0</v>
      </c>
      <c r="H1010" s="154">
        <v>0</v>
      </c>
      <c r="I1010" s="154">
        <v>0</v>
      </c>
      <c r="J1010" s="154">
        <v>0</v>
      </c>
      <c r="K1010" s="154">
        <v>0</v>
      </c>
      <c r="L1010" s="154">
        <v>0</v>
      </c>
      <c r="M1010" s="154">
        <v>0</v>
      </c>
      <c r="N1010" s="154">
        <v>24.8</v>
      </c>
      <c r="O1010" s="154" t="s">
        <v>263</v>
      </c>
      <c r="P1010" s="2"/>
    </row>
    <row r="1011" spans="1:16" ht="13.5" customHeight="1" x14ac:dyDescent="0.3">
      <c r="A1011" s="155">
        <v>0.66666666666666696</v>
      </c>
      <c r="B1011" s="154">
        <v>10</v>
      </c>
      <c r="C1011" s="154">
        <v>0</v>
      </c>
      <c r="D1011" s="154">
        <v>0</v>
      </c>
      <c r="E1011" s="154">
        <v>9</v>
      </c>
      <c r="F1011" s="154">
        <v>1</v>
      </c>
      <c r="G1011" s="154">
        <v>0</v>
      </c>
      <c r="H1011" s="154">
        <v>0</v>
      </c>
      <c r="I1011" s="154">
        <v>0</v>
      </c>
      <c r="J1011" s="154">
        <v>0</v>
      </c>
      <c r="K1011" s="154">
        <v>0</v>
      </c>
      <c r="L1011" s="154">
        <v>0</v>
      </c>
      <c r="M1011" s="154">
        <v>0</v>
      </c>
      <c r="N1011" s="154">
        <v>25.1</v>
      </c>
      <c r="O1011" s="154" t="s">
        <v>263</v>
      </c>
      <c r="P1011" s="2"/>
    </row>
    <row r="1012" spans="1:16" ht="13.5" customHeight="1" x14ac:dyDescent="0.3">
      <c r="A1012" s="155">
        <v>0.67708333333333304</v>
      </c>
      <c r="B1012" s="154">
        <v>9</v>
      </c>
      <c r="C1012" s="154">
        <v>0</v>
      </c>
      <c r="D1012" s="154">
        <v>0</v>
      </c>
      <c r="E1012" s="154">
        <v>6</v>
      </c>
      <c r="F1012" s="154">
        <v>2</v>
      </c>
      <c r="G1012" s="154">
        <v>1</v>
      </c>
      <c r="H1012" s="154">
        <v>0</v>
      </c>
      <c r="I1012" s="154">
        <v>0</v>
      </c>
      <c r="J1012" s="154">
        <v>0</v>
      </c>
      <c r="K1012" s="154">
        <v>0</v>
      </c>
      <c r="L1012" s="154">
        <v>0</v>
      </c>
      <c r="M1012" s="154">
        <v>0</v>
      </c>
      <c r="N1012" s="154">
        <v>22.7</v>
      </c>
      <c r="O1012" s="154" t="s">
        <v>263</v>
      </c>
      <c r="P1012" s="2"/>
    </row>
    <row r="1013" spans="1:16" ht="13.5" customHeight="1" x14ac:dyDescent="0.3">
      <c r="A1013" s="155">
        <v>0.6875</v>
      </c>
      <c r="B1013" s="154">
        <v>13</v>
      </c>
      <c r="C1013" s="154">
        <v>0</v>
      </c>
      <c r="D1013" s="154">
        <v>0</v>
      </c>
      <c r="E1013" s="154">
        <v>11</v>
      </c>
      <c r="F1013" s="154">
        <v>1</v>
      </c>
      <c r="G1013" s="154">
        <v>1</v>
      </c>
      <c r="H1013" s="154">
        <v>0</v>
      </c>
      <c r="I1013" s="154">
        <v>0</v>
      </c>
      <c r="J1013" s="154">
        <v>0</v>
      </c>
      <c r="K1013" s="154">
        <v>0</v>
      </c>
      <c r="L1013" s="154">
        <v>0</v>
      </c>
      <c r="M1013" s="154">
        <v>0</v>
      </c>
      <c r="N1013" s="154">
        <v>25.4</v>
      </c>
      <c r="O1013" s="154">
        <v>31.2</v>
      </c>
      <c r="P1013" s="2"/>
    </row>
    <row r="1014" spans="1:16" ht="13.5" customHeight="1" x14ac:dyDescent="0.3">
      <c r="A1014" s="155">
        <v>0.69791666666666696</v>
      </c>
      <c r="B1014" s="154">
        <v>8</v>
      </c>
      <c r="C1014" s="154">
        <v>0</v>
      </c>
      <c r="D1014" s="154">
        <v>0</v>
      </c>
      <c r="E1014" s="154">
        <v>7</v>
      </c>
      <c r="F1014" s="154">
        <v>0</v>
      </c>
      <c r="G1014" s="154">
        <v>1</v>
      </c>
      <c r="H1014" s="154">
        <v>0</v>
      </c>
      <c r="I1014" s="154">
        <v>0</v>
      </c>
      <c r="J1014" s="154">
        <v>0</v>
      </c>
      <c r="K1014" s="154">
        <v>0</v>
      </c>
      <c r="L1014" s="154">
        <v>0</v>
      </c>
      <c r="M1014" s="154">
        <v>0</v>
      </c>
      <c r="N1014" s="154">
        <v>20.8</v>
      </c>
      <c r="O1014" s="154" t="s">
        <v>263</v>
      </c>
      <c r="P1014" s="2"/>
    </row>
    <row r="1015" spans="1:16" ht="13.5" customHeight="1" x14ac:dyDescent="0.3">
      <c r="A1015" s="155">
        <v>0.70833333333333304</v>
      </c>
      <c r="B1015" s="154">
        <v>3</v>
      </c>
      <c r="C1015" s="154">
        <v>0</v>
      </c>
      <c r="D1015" s="154">
        <v>0</v>
      </c>
      <c r="E1015" s="154">
        <v>3</v>
      </c>
      <c r="F1015" s="154">
        <v>0</v>
      </c>
      <c r="G1015" s="154">
        <v>0</v>
      </c>
      <c r="H1015" s="154">
        <v>0</v>
      </c>
      <c r="I1015" s="154">
        <v>0</v>
      </c>
      <c r="J1015" s="154">
        <v>0</v>
      </c>
      <c r="K1015" s="154">
        <v>0</v>
      </c>
      <c r="L1015" s="154">
        <v>0</v>
      </c>
      <c r="M1015" s="154">
        <v>0</v>
      </c>
      <c r="N1015" s="154">
        <v>23.5</v>
      </c>
      <c r="O1015" s="154" t="s">
        <v>263</v>
      </c>
      <c r="P1015" s="2"/>
    </row>
    <row r="1016" spans="1:16" ht="13.5" customHeight="1" x14ac:dyDescent="0.3">
      <c r="A1016" s="155">
        <v>0.71875</v>
      </c>
      <c r="B1016" s="154">
        <v>9</v>
      </c>
      <c r="C1016" s="154">
        <v>1</v>
      </c>
      <c r="D1016" s="154">
        <v>0</v>
      </c>
      <c r="E1016" s="154">
        <v>7</v>
      </c>
      <c r="F1016" s="154">
        <v>1</v>
      </c>
      <c r="G1016" s="154">
        <v>0</v>
      </c>
      <c r="H1016" s="154">
        <v>0</v>
      </c>
      <c r="I1016" s="154">
        <v>0</v>
      </c>
      <c r="J1016" s="154">
        <v>0</v>
      </c>
      <c r="K1016" s="154">
        <v>0</v>
      </c>
      <c r="L1016" s="154">
        <v>0</v>
      </c>
      <c r="M1016" s="154">
        <v>0</v>
      </c>
      <c r="N1016" s="154">
        <v>25.9</v>
      </c>
      <c r="O1016" s="154" t="s">
        <v>263</v>
      </c>
      <c r="P1016" s="2"/>
    </row>
    <row r="1017" spans="1:16" ht="13.5" customHeight="1" x14ac:dyDescent="0.3">
      <c r="A1017" s="155">
        <v>0.72916666666666696</v>
      </c>
      <c r="B1017" s="154">
        <v>8</v>
      </c>
      <c r="C1017" s="154">
        <v>1</v>
      </c>
      <c r="D1017" s="154">
        <v>1</v>
      </c>
      <c r="E1017" s="154">
        <v>6</v>
      </c>
      <c r="F1017" s="154">
        <v>0</v>
      </c>
      <c r="G1017" s="154">
        <v>0</v>
      </c>
      <c r="H1017" s="154">
        <v>0</v>
      </c>
      <c r="I1017" s="154">
        <v>0</v>
      </c>
      <c r="J1017" s="154">
        <v>0</v>
      </c>
      <c r="K1017" s="154">
        <v>0</v>
      </c>
      <c r="L1017" s="154">
        <v>0</v>
      </c>
      <c r="M1017" s="154">
        <v>0</v>
      </c>
      <c r="N1017" s="154">
        <v>23.2</v>
      </c>
      <c r="O1017" s="154" t="s">
        <v>263</v>
      </c>
      <c r="P1017" s="2"/>
    </row>
    <row r="1018" spans="1:16" ht="13.5" customHeight="1" x14ac:dyDescent="0.3">
      <c r="A1018" s="155">
        <v>0.73958333333333304</v>
      </c>
      <c r="B1018" s="154">
        <v>5</v>
      </c>
      <c r="C1018" s="154">
        <v>0</v>
      </c>
      <c r="D1018" s="154">
        <v>0</v>
      </c>
      <c r="E1018" s="154">
        <v>5</v>
      </c>
      <c r="F1018" s="154">
        <v>0</v>
      </c>
      <c r="G1018" s="154">
        <v>0</v>
      </c>
      <c r="H1018" s="154">
        <v>0</v>
      </c>
      <c r="I1018" s="154">
        <v>0</v>
      </c>
      <c r="J1018" s="154">
        <v>0</v>
      </c>
      <c r="K1018" s="154">
        <v>0</v>
      </c>
      <c r="L1018" s="154">
        <v>0</v>
      </c>
      <c r="M1018" s="154">
        <v>0</v>
      </c>
      <c r="N1018" s="154">
        <v>20.5</v>
      </c>
      <c r="O1018" s="154" t="s">
        <v>263</v>
      </c>
      <c r="P1018" s="2"/>
    </row>
    <row r="1019" spans="1:16" ht="13.5" customHeight="1" x14ac:dyDescent="0.3">
      <c r="A1019" s="155">
        <v>0.75</v>
      </c>
      <c r="B1019" s="154">
        <v>9</v>
      </c>
      <c r="C1019" s="154">
        <v>1</v>
      </c>
      <c r="D1019" s="154">
        <v>0</v>
      </c>
      <c r="E1019" s="154">
        <v>8</v>
      </c>
      <c r="F1019" s="154">
        <v>0</v>
      </c>
      <c r="G1019" s="154">
        <v>0</v>
      </c>
      <c r="H1019" s="154">
        <v>0</v>
      </c>
      <c r="I1019" s="154">
        <v>0</v>
      </c>
      <c r="J1019" s="154">
        <v>0</v>
      </c>
      <c r="K1019" s="154">
        <v>0</v>
      </c>
      <c r="L1019" s="154">
        <v>0</v>
      </c>
      <c r="M1019" s="154">
        <v>0</v>
      </c>
      <c r="N1019" s="154">
        <v>21</v>
      </c>
      <c r="O1019" s="154" t="s">
        <v>263</v>
      </c>
      <c r="P1019" s="2"/>
    </row>
    <row r="1020" spans="1:16" ht="13.5" customHeight="1" x14ac:dyDescent="0.3">
      <c r="A1020" s="155">
        <v>0.76041666666666696</v>
      </c>
      <c r="B1020" s="154">
        <v>5</v>
      </c>
      <c r="C1020" s="154">
        <v>1</v>
      </c>
      <c r="D1020" s="154">
        <v>0</v>
      </c>
      <c r="E1020" s="154">
        <v>2</v>
      </c>
      <c r="F1020" s="154">
        <v>1</v>
      </c>
      <c r="G1020" s="154">
        <v>1</v>
      </c>
      <c r="H1020" s="154">
        <v>0</v>
      </c>
      <c r="I1020" s="154">
        <v>0</v>
      </c>
      <c r="J1020" s="154">
        <v>0</v>
      </c>
      <c r="K1020" s="154">
        <v>0</v>
      </c>
      <c r="L1020" s="154">
        <v>0</v>
      </c>
      <c r="M1020" s="154">
        <v>0</v>
      </c>
      <c r="N1020" s="154">
        <v>21.3</v>
      </c>
      <c r="O1020" s="154" t="s">
        <v>263</v>
      </c>
      <c r="P1020" s="2"/>
    </row>
    <row r="1021" spans="1:16" ht="13.5" customHeight="1" x14ac:dyDescent="0.3">
      <c r="A1021" s="155">
        <v>0.77083333333333304</v>
      </c>
      <c r="B1021" s="154">
        <v>4</v>
      </c>
      <c r="C1021" s="154">
        <v>0</v>
      </c>
      <c r="D1021" s="154">
        <v>0</v>
      </c>
      <c r="E1021" s="154">
        <v>4</v>
      </c>
      <c r="F1021" s="154">
        <v>0</v>
      </c>
      <c r="G1021" s="154">
        <v>0</v>
      </c>
      <c r="H1021" s="154">
        <v>0</v>
      </c>
      <c r="I1021" s="154">
        <v>0</v>
      </c>
      <c r="J1021" s="154">
        <v>0</v>
      </c>
      <c r="K1021" s="154">
        <v>0</v>
      </c>
      <c r="L1021" s="154">
        <v>0</v>
      </c>
      <c r="M1021" s="154">
        <v>0</v>
      </c>
      <c r="N1021" s="154">
        <v>23.7</v>
      </c>
      <c r="O1021" s="154" t="s">
        <v>263</v>
      </c>
      <c r="P1021" s="2"/>
    </row>
    <row r="1022" spans="1:16" ht="13.5" customHeight="1" x14ac:dyDescent="0.3">
      <c r="A1022" s="155">
        <v>0.78125</v>
      </c>
      <c r="B1022" s="154">
        <v>5</v>
      </c>
      <c r="C1022" s="154">
        <v>1</v>
      </c>
      <c r="D1022" s="154">
        <v>0</v>
      </c>
      <c r="E1022" s="154">
        <v>3</v>
      </c>
      <c r="F1022" s="154">
        <v>1</v>
      </c>
      <c r="G1022" s="154">
        <v>0</v>
      </c>
      <c r="H1022" s="154">
        <v>0</v>
      </c>
      <c r="I1022" s="154">
        <v>0</v>
      </c>
      <c r="J1022" s="154">
        <v>0</v>
      </c>
      <c r="K1022" s="154">
        <v>0</v>
      </c>
      <c r="L1022" s="154">
        <v>0</v>
      </c>
      <c r="M1022" s="154">
        <v>0</v>
      </c>
      <c r="N1022" s="154">
        <v>25</v>
      </c>
      <c r="O1022" s="154" t="s">
        <v>263</v>
      </c>
      <c r="P1022" s="2"/>
    </row>
    <row r="1023" spans="1:16" ht="13.5" customHeight="1" x14ac:dyDescent="0.3">
      <c r="A1023" s="155">
        <v>0.79166666666666696</v>
      </c>
      <c r="B1023" s="154">
        <v>6</v>
      </c>
      <c r="C1023" s="154">
        <v>1</v>
      </c>
      <c r="D1023" s="154">
        <v>0</v>
      </c>
      <c r="E1023" s="154">
        <v>4</v>
      </c>
      <c r="F1023" s="154">
        <v>0</v>
      </c>
      <c r="G1023" s="154">
        <v>0</v>
      </c>
      <c r="H1023" s="154">
        <v>1</v>
      </c>
      <c r="I1023" s="154">
        <v>0</v>
      </c>
      <c r="J1023" s="154">
        <v>0</v>
      </c>
      <c r="K1023" s="154">
        <v>0</v>
      </c>
      <c r="L1023" s="154">
        <v>0</v>
      </c>
      <c r="M1023" s="154">
        <v>0</v>
      </c>
      <c r="N1023" s="154">
        <v>19.2</v>
      </c>
      <c r="O1023" s="154" t="s">
        <v>263</v>
      </c>
      <c r="P1023" s="2"/>
    </row>
    <row r="1024" spans="1:16" ht="13.5" customHeight="1" x14ac:dyDescent="0.3">
      <c r="A1024" s="155">
        <v>0.80208333333333304</v>
      </c>
      <c r="B1024" s="154">
        <v>3</v>
      </c>
      <c r="C1024" s="154">
        <v>0</v>
      </c>
      <c r="D1024" s="154">
        <v>0</v>
      </c>
      <c r="E1024" s="154">
        <v>3</v>
      </c>
      <c r="F1024" s="154">
        <v>0</v>
      </c>
      <c r="G1024" s="154">
        <v>0</v>
      </c>
      <c r="H1024" s="154">
        <v>0</v>
      </c>
      <c r="I1024" s="154">
        <v>0</v>
      </c>
      <c r="J1024" s="154">
        <v>0</v>
      </c>
      <c r="K1024" s="154">
        <v>0</v>
      </c>
      <c r="L1024" s="154">
        <v>0</v>
      </c>
      <c r="M1024" s="154">
        <v>0</v>
      </c>
      <c r="N1024" s="154">
        <v>23.7</v>
      </c>
      <c r="O1024" s="154" t="s">
        <v>263</v>
      </c>
      <c r="P1024" s="2"/>
    </row>
    <row r="1025" spans="1:16" ht="13.5" customHeight="1" x14ac:dyDescent="0.3">
      <c r="A1025" s="155">
        <v>0.8125</v>
      </c>
      <c r="B1025" s="154">
        <v>4</v>
      </c>
      <c r="C1025" s="154">
        <v>0</v>
      </c>
      <c r="D1025" s="154">
        <v>0</v>
      </c>
      <c r="E1025" s="154">
        <v>2</v>
      </c>
      <c r="F1025" s="154">
        <v>1</v>
      </c>
      <c r="G1025" s="154">
        <v>1</v>
      </c>
      <c r="H1025" s="154">
        <v>0</v>
      </c>
      <c r="I1025" s="154">
        <v>0</v>
      </c>
      <c r="J1025" s="154">
        <v>0</v>
      </c>
      <c r="K1025" s="154">
        <v>0</v>
      </c>
      <c r="L1025" s="154">
        <v>0</v>
      </c>
      <c r="M1025" s="154">
        <v>0</v>
      </c>
      <c r="N1025" s="154">
        <v>26.9</v>
      </c>
      <c r="O1025" s="154" t="s">
        <v>263</v>
      </c>
      <c r="P1025" s="2"/>
    </row>
    <row r="1026" spans="1:16" ht="13.5" customHeight="1" x14ac:dyDescent="0.3">
      <c r="A1026" s="155">
        <v>0.82291666666666696</v>
      </c>
      <c r="B1026" s="154">
        <v>3</v>
      </c>
      <c r="C1026" s="154">
        <v>0</v>
      </c>
      <c r="D1026" s="154">
        <v>0</v>
      </c>
      <c r="E1026" s="154">
        <v>2</v>
      </c>
      <c r="F1026" s="154">
        <v>1</v>
      </c>
      <c r="G1026" s="154">
        <v>0</v>
      </c>
      <c r="H1026" s="154">
        <v>0</v>
      </c>
      <c r="I1026" s="154">
        <v>0</v>
      </c>
      <c r="J1026" s="154">
        <v>0</v>
      </c>
      <c r="K1026" s="154">
        <v>0</v>
      </c>
      <c r="L1026" s="154">
        <v>0</v>
      </c>
      <c r="M1026" s="154">
        <v>0</v>
      </c>
      <c r="N1026" s="154">
        <v>18.600000000000001</v>
      </c>
      <c r="O1026" s="154" t="s">
        <v>263</v>
      </c>
      <c r="P1026" s="2"/>
    </row>
    <row r="1027" spans="1:16" ht="13.5" customHeight="1" x14ac:dyDescent="0.3">
      <c r="A1027" s="155">
        <v>0.83333333333333304</v>
      </c>
      <c r="B1027" s="154">
        <v>3</v>
      </c>
      <c r="C1027" s="154">
        <v>0</v>
      </c>
      <c r="D1027" s="154">
        <v>0</v>
      </c>
      <c r="E1027" s="154">
        <v>2</v>
      </c>
      <c r="F1027" s="154">
        <v>1</v>
      </c>
      <c r="G1027" s="154">
        <v>0</v>
      </c>
      <c r="H1027" s="154">
        <v>0</v>
      </c>
      <c r="I1027" s="154">
        <v>0</v>
      </c>
      <c r="J1027" s="154">
        <v>0</v>
      </c>
      <c r="K1027" s="154">
        <v>0</v>
      </c>
      <c r="L1027" s="154">
        <v>0</v>
      </c>
      <c r="M1027" s="154">
        <v>0</v>
      </c>
      <c r="N1027" s="154">
        <v>31.2</v>
      </c>
      <c r="O1027" s="154" t="s">
        <v>263</v>
      </c>
      <c r="P1027" s="2"/>
    </row>
    <row r="1028" spans="1:16" ht="13.5" customHeight="1" x14ac:dyDescent="0.3">
      <c r="A1028" s="155">
        <v>0.84375</v>
      </c>
      <c r="B1028" s="154">
        <v>4</v>
      </c>
      <c r="C1028" s="154">
        <v>0</v>
      </c>
      <c r="D1028" s="154">
        <v>0</v>
      </c>
      <c r="E1028" s="154">
        <v>2</v>
      </c>
      <c r="F1028" s="154">
        <v>2</v>
      </c>
      <c r="G1028" s="154">
        <v>0</v>
      </c>
      <c r="H1028" s="154">
        <v>0</v>
      </c>
      <c r="I1028" s="154">
        <v>0</v>
      </c>
      <c r="J1028" s="154">
        <v>0</v>
      </c>
      <c r="K1028" s="154">
        <v>0</v>
      </c>
      <c r="L1028" s="154">
        <v>0</v>
      </c>
      <c r="M1028" s="154">
        <v>0</v>
      </c>
      <c r="N1028" s="154">
        <v>22.5</v>
      </c>
      <c r="O1028" s="154" t="s">
        <v>263</v>
      </c>
      <c r="P1028" s="2"/>
    </row>
    <row r="1029" spans="1:16" ht="13.5" customHeight="1" x14ac:dyDescent="0.3">
      <c r="A1029" s="155">
        <v>0.85416666666666696</v>
      </c>
      <c r="B1029" s="154">
        <v>2</v>
      </c>
      <c r="C1029" s="154">
        <v>0</v>
      </c>
      <c r="D1029" s="154">
        <v>0</v>
      </c>
      <c r="E1029" s="154">
        <v>1</v>
      </c>
      <c r="F1029" s="154">
        <v>1</v>
      </c>
      <c r="G1029" s="154">
        <v>0</v>
      </c>
      <c r="H1029" s="154">
        <v>0</v>
      </c>
      <c r="I1029" s="154">
        <v>0</v>
      </c>
      <c r="J1029" s="154">
        <v>0</v>
      </c>
      <c r="K1029" s="154">
        <v>0</v>
      </c>
      <c r="L1029" s="154">
        <v>0</v>
      </c>
      <c r="M1029" s="154">
        <v>0</v>
      </c>
      <c r="N1029" s="154">
        <v>20.7</v>
      </c>
      <c r="O1029" s="154" t="s">
        <v>263</v>
      </c>
      <c r="P1029" s="2"/>
    </row>
    <row r="1030" spans="1:16" ht="13.5" customHeight="1" x14ac:dyDescent="0.3">
      <c r="A1030" s="155">
        <v>0.86458333333333304</v>
      </c>
      <c r="B1030" s="154">
        <v>2</v>
      </c>
      <c r="C1030" s="154">
        <v>0</v>
      </c>
      <c r="D1030" s="154">
        <v>0</v>
      </c>
      <c r="E1030" s="154">
        <v>2</v>
      </c>
      <c r="F1030" s="154">
        <v>0</v>
      </c>
      <c r="G1030" s="154">
        <v>0</v>
      </c>
      <c r="H1030" s="154">
        <v>0</v>
      </c>
      <c r="I1030" s="154">
        <v>0</v>
      </c>
      <c r="J1030" s="154">
        <v>0</v>
      </c>
      <c r="K1030" s="154">
        <v>0</v>
      </c>
      <c r="L1030" s="154">
        <v>0</v>
      </c>
      <c r="M1030" s="154">
        <v>0</v>
      </c>
      <c r="N1030" s="154">
        <v>20.6</v>
      </c>
      <c r="O1030" s="154" t="s">
        <v>263</v>
      </c>
      <c r="P1030" s="2"/>
    </row>
    <row r="1031" spans="1:16" ht="13.5" customHeight="1" x14ac:dyDescent="0.3">
      <c r="A1031" s="155">
        <v>0.875</v>
      </c>
      <c r="B1031" s="154">
        <v>2</v>
      </c>
      <c r="C1031" s="154">
        <v>0</v>
      </c>
      <c r="D1031" s="154">
        <v>0</v>
      </c>
      <c r="E1031" s="154">
        <v>1</v>
      </c>
      <c r="F1031" s="154">
        <v>0</v>
      </c>
      <c r="G1031" s="154">
        <v>1</v>
      </c>
      <c r="H1031" s="154">
        <v>0</v>
      </c>
      <c r="I1031" s="154">
        <v>0</v>
      </c>
      <c r="J1031" s="154">
        <v>0</v>
      </c>
      <c r="K1031" s="154">
        <v>0</v>
      </c>
      <c r="L1031" s="154">
        <v>0</v>
      </c>
      <c r="M1031" s="154">
        <v>0</v>
      </c>
      <c r="N1031" s="154">
        <v>20.3</v>
      </c>
      <c r="O1031" s="154" t="s">
        <v>263</v>
      </c>
      <c r="P1031" s="2"/>
    </row>
    <row r="1032" spans="1:16" ht="13.5" customHeight="1" x14ac:dyDescent="0.3">
      <c r="A1032" s="155">
        <v>0.88541666666666696</v>
      </c>
      <c r="B1032" s="154">
        <v>0</v>
      </c>
      <c r="C1032" s="154">
        <v>0</v>
      </c>
      <c r="D1032" s="154">
        <v>0</v>
      </c>
      <c r="E1032" s="154">
        <v>0</v>
      </c>
      <c r="F1032" s="154">
        <v>0</v>
      </c>
      <c r="G1032" s="154">
        <v>0</v>
      </c>
      <c r="H1032" s="154">
        <v>0</v>
      </c>
      <c r="I1032" s="154">
        <v>0</v>
      </c>
      <c r="J1032" s="154">
        <v>0</v>
      </c>
      <c r="K1032" s="154">
        <v>0</v>
      </c>
      <c r="L1032" s="154">
        <v>0</v>
      </c>
      <c r="M1032" s="154">
        <v>0</v>
      </c>
      <c r="N1032" s="154" t="s">
        <v>263</v>
      </c>
      <c r="O1032" s="154" t="s">
        <v>263</v>
      </c>
      <c r="P1032" s="2"/>
    </row>
    <row r="1033" spans="1:16" ht="13.5" customHeight="1" x14ac:dyDescent="0.3">
      <c r="A1033" s="155">
        <v>0.89583333333333304</v>
      </c>
      <c r="B1033" s="154">
        <v>3</v>
      </c>
      <c r="C1033" s="154">
        <v>1</v>
      </c>
      <c r="D1033" s="154">
        <v>0</v>
      </c>
      <c r="E1033" s="154">
        <v>1</v>
      </c>
      <c r="F1033" s="154">
        <v>0</v>
      </c>
      <c r="G1033" s="154">
        <v>1</v>
      </c>
      <c r="H1033" s="154">
        <v>0</v>
      </c>
      <c r="I1033" s="154">
        <v>0</v>
      </c>
      <c r="J1033" s="154">
        <v>0</v>
      </c>
      <c r="K1033" s="154">
        <v>0</v>
      </c>
      <c r="L1033" s="154">
        <v>0</v>
      </c>
      <c r="M1033" s="154">
        <v>0</v>
      </c>
      <c r="N1033" s="154">
        <v>21.9</v>
      </c>
      <c r="O1033" s="154" t="s">
        <v>263</v>
      </c>
      <c r="P1033" s="2"/>
    </row>
    <row r="1034" spans="1:16" ht="13.5" customHeight="1" x14ac:dyDescent="0.3">
      <c r="A1034" s="155">
        <v>0.90625</v>
      </c>
      <c r="B1034" s="154">
        <v>0</v>
      </c>
      <c r="C1034" s="154">
        <v>0</v>
      </c>
      <c r="D1034" s="154">
        <v>0</v>
      </c>
      <c r="E1034" s="154">
        <v>0</v>
      </c>
      <c r="F1034" s="154">
        <v>0</v>
      </c>
      <c r="G1034" s="154">
        <v>0</v>
      </c>
      <c r="H1034" s="154">
        <v>0</v>
      </c>
      <c r="I1034" s="154">
        <v>0</v>
      </c>
      <c r="J1034" s="154">
        <v>0</v>
      </c>
      <c r="K1034" s="154">
        <v>0</v>
      </c>
      <c r="L1034" s="154">
        <v>0</v>
      </c>
      <c r="M1034" s="154">
        <v>0</v>
      </c>
      <c r="N1034" s="154" t="s">
        <v>263</v>
      </c>
      <c r="O1034" s="154" t="s">
        <v>263</v>
      </c>
      <c r="P1034" s="2"/>
    </row>
    <row r="1035" spans="1:16" ht="13.5" customHeight="1" x14ac:dyDescent="0.3">
      <c r="A1035" s="155">
        <v>0.91666666666666696</v>
      </c>
      <c r="B1035" s="154">
        <v>0</v>
      </c>
      <c r="C1035" s="154">
        <v>0</v>
      </c>
      <c r="D1035" s="154">
        <v>0</v>
      </c>
      <c r="E1035" s="154">
        <v>0</v>
      </c>
      <c r="F1035" s="154">
        <v>0</v>
      </c>
      <c r="G1035" s="154">
        <v>0</v>
      </c>
      <c r="H1035" s="154">
        <v>0</v>
      </c>
      <c r="I1035" s="154">
        <v>0</v>
      </c>
      <c r="J1035" s="154">
        <v>0</v>
      </c>
      <c r="K1035" s="154">
        <v>0</v>
      </c>
      <c r="L1035" s="154">
        <v>0</v>
      </c>
      <c r="M1035" s="154">
        <v>0</v>
      </c>
      <c r="N1035" s="154" t="s">
        <v>263</v>
      </c>
      <c r="O1035" s="154" t="s">
        <v>263</v>
      </c>
      <c r="P1035" s="2"/>
    </row>
    <row r="1036" spans="1:16" ht="13.5" customHeight="1" x14ac:dyDescent="0.3">
      <c r="A1036" s="155">
        <v>0.92708333333333304</v>
      </c>
      <c r="B1036" s="154">
        <v>1</v>
      </c>
      <c r="C1036" s="154">
        <v>0</v>
      </c>
      <c r="D1036" s="154">
        <v>1</v>
      </c>
      <c r="E1036" s="154">
        <v>0</v>
      </c>
      <c r="F1036" s="154">
        <v>0</v>
      </c>
      <c r="G1036" s="154">
        <v>0</v>
      </c>
      <c r="H1036" s="154">
        <v>0</v>
      </c>
      <c r="I1036" s="154">
        <v>0</v>
      </c>
      <c r="J1036" s="154">
        <v>0</v>
      </c>
      <c r="K1036" s="154">
        <v>0</v>
      </c>
      <c r="L1036" s="154">
        <v>0</v>
      </c>
      <c r="M1036" s="154">
        <v>0</v>
      </c>
      <c r="N1036" s="154">
        <v>30.3</v>
      </c>
      <c r="O1036" s="154" t="s">
        <v>263</v>
      </c>
      <c r="P1036" s="2"/>
    </row>
    <row r="1037" spans="1:16" ht="13.5" customHeight="1" x14ac:dyDescent="0.3">
      <c r="A1037" s="155">
        <v>0.9375</v>
      </c>
      <c r="B1037" s="154">
        <v>1</v>
      </c>
      <c r="C1037" s="154">
        <v>0</v>
      </c>
      <c r="D1037" s="154">
        <v>0</v>
      </c>
      <c r="E1037" s="154">
        <v>1</v>
      </c>
      <c r="F1037" s="154">
        <v>0</v>
      </c>
      <c r="G1037" s="154">
        <v>0</v>
      </c>
      <c r="H1037" s="154">
        <v>0</v>
      </c>
      <c r="I1037" s="154">
        <v>0</v>
      </c>
      <c r="J1037" s="154">
        <v>0</v>
      </c>
      <c r="K1037" s="154">
        <v>0</v>
      </c>
      <c r="L1037" s="154">
        <v>0</v>
      </c>
      <c r="M1037" s="154">
        <v>0</v>
      </c>
      <c r="N1037" s="154">
        <v>20.8</v>
      </c>
      <c r="O1037" s="154" t="s">
        <v>263</v>
      </c>
      <c r="P1037" s="2"/>
    </row>
    <row r="1038" spans="1:16" ht="13.5" customHeight="1" x14ac:dyDescent="0.3">
      <c r="A1038" s="155">
        <v>0.94791666666666696</v>
      </c>
      <c r="B1038" s="154">
        <v>0</v>
      </c>
      <c r="C1038" s="154">
        <v>0</v>
      </c>
      <c r="D1038" s="154">
        <v>0</v>
      </c>
      <c r="E1038" s="154">
        <v>0</v>
      </c>
      <c r="F1038" s="154">
        <v>0</v>
      </c>
      <c r="G1038" s="154">
        <v>0</v>
      </c>
      <c r="H1038" s="154">
        <v>0</v>
      </c>
      <c r="I1038" s="154">
        <v>0</v>
      </c>
      <c r="J1038" s="154">
        <v>0</v>
      </c>
      <c r="K1038" s="154">
        <v>0</v>
      </c>
      <c r="L1038" s="154">
        <v>0</v>
      </c>
      <c r="M1038" s="154">
        <v>0</v>
      </c>
      <c r="N1038" s="154" t="s">
        <v>263</v>
      </c>
      <c r="O1038" s="154" t="s">
        <v>263</v>
      </c>
      <c r="P1038" s="2"/>
    </row>
    <row r="1039" spans="1:16" ht="13.5" customHeight="1" x14ac:dyDescent="0.3">
      <c r="A1039" s="155">
        <v>0.95833333333333304</v>
      </c>
      <c r="B1039" s="154">
        <v>0</v>
      </c>
      <c r="C1039" s="154">
        <v>0</v>
      </c>
      <c r="D1039" s="154">
        <v>0</v>
      </c>
      <c r="E1039" s="154">
        <v>0</v>
      </c>
      <c r="F1039" s="154">
        <v>0</v>
      </c>
      <c r="G1039" s="154">
        <v>0</v>
      </c>
      <c r="H1039" s="154">
        <v>0</v>
      </c>
      <c r="I1039" s="154">
        <v>0</v>
      </c>
      <c r="J1039" s="154">
        <v>0</v>
      </c>
      <c r="K1039" s="154">
        <v>0</v>
      </c>
      <c r="L1039" s="154">
        <v>0</v>
      </c>
      <c r="M1039" s="154">
        <v>0</v>
      </c>
      <c r="N1039" s="154" t="s">
        <v>263</v>
      </c>
      <c r="O1039" s="154" t="s">
        <v>263</v>
      </c>
      <c r="P1039" s="2"/>
    </row>
    <row r="1040" spans="1:16" ht="13.5" customHeight="1" x14ac:dyDescent="0.3">
      <c r="A1040" s="155">
        <v>0.96875</v>
      </c>
      <c r="B1040" s="154">
        <v>0</v>
      </c>
      <c r="C1040" s="154">
        <v>0</v>
      </c>
      <c r="D1040" s="154">
        <v>0</v>
      </c>
      <c r="E1040" s="154">
        <v>0</v>
      </c>
      <c r="F1040" s="154">
        <v>0</v>
      </c>
      <c r="G1040" s="154">
        <v>0</v>
      </c>
      <c r="H1040" s="154">
        <v>0</v>
      </c>
      <c r="I1040" s="154">
        <v>0</v>
      </c>
      <c r="J1040" s="154">
        <v>0</v>
      </c>
      <c r="K1040" s="154">
        <v>0</v>
      </c>
      <c r="L1040" s="154">
        <v>0</v>
      </c>
      <c r="M1040" s="154">
        <v>0</v>
      </c>
      <c r="N1040" s="154" t="s">
        <v>263</v>
      </c>
      <c r="O1040" s="154" t="s">
        <v>263</v>
      </c>
      <c r="P1040" s="2"/>
    </row>
    <row r="1041" spans="1:16" ht="13.5" customHeight="1" x14ac:dyDescent="0.3">
      <c r="A1041" s="155">
        <v>0.97916666666666696</v>
      </c>
      <c r="B1041" s="154">
        <v>0</v>
      </c>
      <c r="C1041" s="154">
        <v>0</v>
      </c>
      <c r="D1041" s="154">
        <v>0</v>
      </c>
      <c r="E1041" s="154">
        <v>0</v>
      </c>
      <c r="F1041" s="154">
        <v>0</v>
      </c>
      <c r="G1041" s="154">
        <v>0</v>
      </c>
      <c r="H1041" s="154">
        <v>0</v>
      </c>
      <c r="I1041" s="154">
        <v>0</v>
      </c>
      <c r="J1041" s="154">
        <v>0</v>
      </c>
      <c r="K1041" s="154">
        <v>0</v>
      </c>
      <c r="L1041" s="154">
        <v>0</v>
      </c>
      <c r="M1041" s="154">
        <v>0</v>
      </c>
      <c r="N1041" s="154" t="s">
        <v>263</v>
      </c>
      <c r="O1041" s="154" t="s">
        <v>263</v>
      </c>
      <c r="P1041" s="2"/>
    </row>
    <row r="1042" spans="1:16" ht="13.5" customHeight="1" thickBot="1" x14ac:dyDescent="0.35">
      <c r="A1042" s="156">
        <v>0.98958333333333304</v>
      </c>
      <c r="B1042" s="154">
        <v>0</v>
      </c>
      <c r="C1042" s="154">
        <v>0</v>
      </c>
      <c r="D1042" s="154">
        <v>0</v>
      </c>
      <c r="E1042" s="154">
        <v>0</v>
      </c>
      <c r="F1042" s="154">
        <v>0</v>
      </c>
      <c r="G1042" s="154">
        <v>0</v>
      </c>
      <c r="H1042" s="154">
        <v>0</v>
      </c>
      <c r="I1042" s="154">
        <v>0</v>
      </c>
      <c r="J1042" s="154">
        <v>0</v>
      </c>
      <c r="K1042" s="154">
        <v>0</v>
      </c>
      <c r="L1042" s="154">
        <v>0</v>
      </c>
      <c r="M1042" s="154">
        <v>0</v>
      </c>
      <c r="N1042" s="154" t="s">
        <v>263</v>
      </c>
      <c r="O1042" s="154" t="s">
        <v>263</v>
      </c>
      <c r="P1042" s="2"/>
    </row>
    <row r="1043" spans="1:16" ht="13.5" customHeight="1" thickTop="1" x14ac:dyDescent="0.3">
      <c r="A1043" s="157" t="s">
        <v>45</v>
      </c>
      <c r="B1043" s="158">
        <f t="shared" ref="B1043:M1043" si="85">SUM(B975:B1022)</f>
        <v>379</v>
      </c>
      <c r="C1043" s="158">
        <f t="shared" si="85"/>
        <v>14</v>
      </c>
      <c r="D1043" s="158">
        <f t="shared" si="85"/>
        <v>6</v>
      </c>
      <c r="E1043" s="158">
        <f t="shared" si="85"/>
        <v>294</v>
      </c>
      <c r="F1043" s="158">
        <f t="shared" si="85"/>
        <v>38</v>
      </c>
      <c r="G1043" s="158">
        <f t="shared" si="85"/>
        <v>23</v>
      </c>
      <c r="H1043" s="158">
        <f t="shared" si="85"/>
        <v>3</v>
      </c>
      <c r="I1043" s="158">
        <f t="shared" si="85"/>
        <v>0</v>
      </c>
      <c r="J1043" s="158">
        <f t="shared" si="85"/>
        <v>0</v>
      </c>
      <c r="K1043" s="158">
        <f t="shared" si="85"/>
        <v>0</v>
      </c>
      <c r="L1043" s="158">
        <f t="shared" si="85"/>
        <v>0</v>
      </c>
      <c r="M1043" s="158">
        <f t="shared" si="85"/>
        <v>1</v>
      </c>
      <c r="N1043" s="159">
        <v>25</v>
      </c>
      <c r="O1043" s="159">
        <v>31.5</v>
      </c>
    </row>
    <row r="1044" spans="1:16" ht="13.5" customHeight="1" x14ac:dyDescent="0.3">
      <c r="A1044" s="160" t="s">
        <v>46</v>
      </c>
      <c r="B1044" s="154">
        <f t="shared" ref="B1044:M1044" si="86">SUM(B971:B1034)</f>
        <v>423</v>
      </c>
      <c r="C1044" s="154">
        <f t="shared" si="86"/>
        <v>18</v>
      </c>
      <c r="D1044" s="154">
        <f t="shared" si="86"/>
        <v>6</v>
      </c>
      <c r="E1044" s="154">
        <f t="shared" si="86"/>
        <v>320</v>
      </c>
      <c r="F1044" s="154">
        <f t="shared" si="86"/>
        <v>46</v>
      </c>
      <c r="G1044" s="154">
        <f t="shared" si="86"/>
        <v>28</v>
      </c>
      <c r="H1044" s="154">
        <f t="shared" si="86"/>
        <v>4</v>
      </c>
      <c r="I1044" s="154">
        <f t="shared" si="86"/>
        <v>0</v>
      </c>
      <c r="J1044" s="154">
        <f t="shared" si="86"/>
        <v>0</v>
      </c>
      <c r="K1044" s="154">
        <f t="shared" si="86"/>
        <v>0</v>
      </c>
      <c r="L1044" s="154">
        <f t="shared" si="86"/>
        <v>0</v>
      </c>
      <c r="M1044" s="154">
        <f t="shared" si="86"/>
        <v>1</v>
      </c>
      <c r="N1044" s="161">
        <v>24.9</v>
      </c>
      <c r="O1044" s="161">
        <v>31.6</v>
      </c>
    </row>
    <row r="1045" spans="1:16" ht="13.5" customHeight="1" x14ac:dyDescent="0.3">
      <c r="A1045" s="154" t="s">
        <v>47</v>
      </c>
      <c r="B1045" s="154">
        <f t="shared" ref="B1045:M1045" si="87">SUM(B971:B1042)</f>
        <v>425</v>
      </c>
      <c r="C1045" s="154">
        <f t="shared" si="87"/>
        <v>18</v>
      </c>
      <c r="D1045" s="154">
        <f t="shared" si="87"/>
        <v>7</v>
      </c>
      <c r="E1045" s="154">
        <f t="shared" si="87"/>
        <v>321</v>
      </c>
      <c r="F1045" s="154">
        <f t="shared" si="87"/>
        <v>46</v>
      </c>
      <c r="G1045" s="154">
        <f t="shared" si="87"/>
        <v>28</v>
      </c>
      <c r="H1045" s="154">
        <f t="shared" si="87"/>
        <v>4</v>
      </c>
      <c r="I1045" s="154">
        <f t="shared" si="87"/>
        <v>0</v>
      </c>
      <c r="J1045" s="154">
        <f t="shared" si="87"/>
        <v>0</v>
      </c>
      <c r="K1045" s="154">
        <f t="shared" si="87"/>
        <v>0</v>
      </c>
      <c r="L1045" s="154">
        <f t="shared" si="87"/>
        <v>0</v>
      </c>
      <c r="M1045" s="154">
        <f t="shared" si="87"/>
        <v>1</v>
      </c>
      <c r="N1045" s="161">
        <v>24.9</v>
      </c>
      <c r="O1045" s="161">
        <v>31.6</v>
      </c>
    </row>
    <row r="1046" spans="1:16" ht="13.5" customHeight="1" thickBot="1" x14ac:dyDescent="0.35">
      <c r="A1046" s="162" t="s">
        <v>48</v>
      </c>
      <c r="B1046" s="162">
        <f t="shared" ref="B1046:M1046" si="88">SUM(B947:B1042)</f>
        <v>431</v>
      </c>
      <c r="C1046" s="162">
        <f t="shared" si="88"/>
        <v>20</v>
      </c>
      <c r="D1046" s="162">
        <f t="shared" si="88"/>
        <v>7</v>
      </c>
      <c r="E1046" s="162">
        <f t="shared" si="88"/>
        <v>324</v>
      </c>
      <c r="F1046" s="162">
        <f t="shared" si="88"/>
        <v>46</v>
      </c>
      <c r="G1046" s="162">
        <f t="shared" si="88"/>
        <v>29</v>
      </c>
      <c r="H1046" s="162">
        <f t="shared" si="88"/>
        <v>4</v>
      </c>
      <c r="I1046" s="162">
        <f t="shared" si="88"/>
        <v>0</v>
      </c>
      <c r="J1046" s="162">
        <f t="shared" si="88"/>
        <v>0</v>
      </c>
      <c r="K1046" s="162">
        <f t="shared" si="88"/>
        <v>0</v>
      </c>
      <c r="L1046" s="162">
        <f t="shared" si="88"/>
        <v>0</v>
      </c>
      <c r="M1046" s="162">
        <f t="shared" si="88"/>
        <v>1</v>
      </c>
      <c r="N1046" s="163">
        <v>24.9</v>
      </c>
      <c r="O1046" s="163">
        <v>31.7</v>
      </c>
    </row>
    <row r="1047" spans="1:16" ht="13.5" customHeight="1" thickTop="1" x14ac:dyDescent="0.3">
      <c r="N1047" s="164"/>
      <c r="O1047" s="164"/>
    </row>
    <row r="1048" spans="1:16" ht="13.5" customHeight="1" thickBot="1" x14ac:dyDescent="0.35">
      <c r="A1048" s="165" t="s">
        <v>10</v>
      </c>
      <c r="B1048" s="166" t="str">
        <f>TEXT(C1048,"dddd")</f>
        <v>Thursday</v>
      </c>
      <c r="C1048" s="166">
        <f>C944+1</f>
        <v>45729</v>
      </c>
      <c r="D1048" s="165"/>
      <c r="E1048" s="165"/>
      <c r="F1048" s="165"/>
      <c r="G1048" s="165"/>
      <c r="H1048" s="165"/>
      <c r="I1048" s="165"/>
      <c r="J1048" s="165"/>
      <c r="K1048" s="165"/>
      <c r="L1048" s="165"/>
      <c r="M1048" s="165"/>
      <c r="N1048" s="167"/>
      <c r="O1048" s="167"/>
    </row>
    <row r="1049" spans="1:16" ht="13.5" customHeight="1" thickTop="1" thickBot="1" x14ac:dyDescent="0.35">
      <c r="A1049" s="165"/>
      <c r="B1049" s="563" t="s">
        <v>31</v>
      </c>
      <c r="C1049" s="563" t="s">
        <v>32</v>
      </c>
      <c r="D1049" s="563" t="s">
        <v>33</v>
      </c>
      <c r="E1049" s="563" t="s">
        <v>34</v>
      </c>
      <c r="F1049" s="563" t="s">
        <v>35</v>
      </c>
      <c r="G1049" s="563" t="s">
        <v>36</v>
      </c>
      <c r="H1049" s="563" t="s">
        <v>37</v>
      </c>
      <c r="I1049" s="563" t="s">
        <v>38</v>
      </c>
      <c r="J1049" s="563" t="s">
        <v>39</v>
      </c>
      <c r="K1049" s="563" t="s">
        <v>40</v>
      </c>
      <c r="L1049" s="563" t="s">
        <v>41</v>
      </c>
      <c r="M1049" s="563" t="s">
        <v>42</v>
      </c>
      <c r="N1049" s="565" t="s">
        <v>43</v>
      </c>
      <c r="O1049" s="565" t="s">
        <v>44</v>
      </c>
    </row>
    <row r="1050" spans="1:16" ht="13.5" customHeight="1" thickTop="1" thickBot="1" x14ac:dyDescent="0.35">
      <c r="A1050" s="168" t="s">
        <v>51</v>
      </c>
      <c r="B1050" s="564"/>
      <c r="C1050" s="564"/>
      <c r="D1050" s="564"/>
      <c r="E1050" s="564"/>
      <c r="F1050" s="564"/>
      <c r="G1050" s="564"/>
      <c r="H1050" s="564"/>
      <c r="I1050" s="564"/>
      <c r="J1050" s="564"/>
      <c r="K1050" s="564"/>
      <c r="L1050" s="564"/>
      <c r="M1050" s="564"/>
      <c r="N1050" s="566"/>
      <c r="O1050" s="566"/>
    </row>
    <row r="1051" spans="1:16" ht="13.5" customHeight="1" thickTop="1" x14ac:dyDescent="0.3">
      <c r="A1051" s="153">
        <v>0</v>
      </c>
      <c r="B1051" s="154">
        <v>0</v>
      </c>
      <c r="C1051" s="154">
        <v>0</v>
      </c>
      <c r="D1051" s="154">
        <v>0</v>
      </c>
      <c r="E1051" s="154">
        <v>0</v>
      </c>
      <c r="F1051" s="154">
        <v>0</v>
      </c>
      <c r="G1051" s="154">
        <v>0</v>
      </c>
      <c r="H1051" s="154">
        <v>0</v>
      </c>
      <c r="I1051" s="154">
        <v>0</v>
      </c>
      <c r="J1051" s="154">
        <v>0</v>
      </c>
      <c r="K1051" s="154">
        <v>0</v>
      </c>
      <c r="L1051" s="154">
        <v>0</v>
      </c>
      <c r="M1051" s="154">
        <v>0</v>
      </c>
      <c r="N1051" s="154" t="s">
        <v>263</v>
      </c>
      <c r="O1051" s="154" t="s">
        <v>263</v>
      </c>
      <c r="P1051" s="2"/>
    </row>
    <row r="1052" spans="1:16" ht="13.5" customHeight="1" x14ac:dyDescent="0.3">
      <c r="A1052" s="155">
        <v>1.0416666666666666E-2</v>
      </c>
      <c r="B1052" s="154">
        <v>0</v>
      </c>
      <c r="C1052" s="154">
        <v>0</v>
      </c>
      <c r="D1052" s="154">
        <v>0</v>
      </c>
      <c r="E1052" s="154">
        <v>0</v>
      </c>
      <c r="F1052" s="154">
        <v>0</v>
      </c>
      <c r="G1052" s="154">
        <v>0</v>
      </c>
      <c r="H1052" s="154">
        <v>0</v>
      </c>
      <c r="I1052" s="154">
        <v>0</v>
      </c>
      <c r="J1052" s="154">
        <v>0</v>
      </c>
      <c r="K1052" s="154">
        <v>0</v>
      </c>
      <c r="L1052" s="154">
        <v>0</v>
      </c>
      <c r="M1052" s="154">
        <v>0</v>
      </c>
      <c r="N1052" s="154" t="s">
        <v>263</v>
      </c>
      <c r="O1052" s="154" t="s">
        <v>263</v>
      </c>
      <c r="P1052" s="2"/>
    </row>
    <row r="1053" spans="1:16" ht="13.5" customHeight="1" x14ac:dyDescent="0.3">
      <c r="A1053" s="155">
        <v>2.0833333333333332E-2</v>
      </c>
      <c r="B1053" s="154">
        <v>1</v>
      </c>
      <c r="C1053" s="154">
        <v>0</v>
      </c>
      <c r="D1053" s="154">
        <v>0</v>
      </c>
      <c r="E1053" s="154">
        <v>1</v>
      </c>
      <c r="F1053" s="154">
        <v>0</v>
      </c>
      <c r="G1053" s="154">
        <v>0</v>
      </c>
      <c r="H1053" s="154">
        <v>0</v>
      </c>
      <c r="I1053" s="154">
        <v>0</v>
      </c>
      <c r="J1053" s="154">
        <v>0</v>
      </c>
      <c r="K1053" s="154">
        <v>0</v>
      </c>
      <c r="L1053" s="154">
        <v>0</v>
      </c>
      <c r="M1053" s="154">
        <v>0</v>
      </c>
      <c r="N1053" s="154">
        <v>10.9</v>
      </c>
      <c r="O1053" s="154" t="s">
        <v>263</v>
      </c>
      <c r="P1053" s="2"/>
    </row>
    <row r="1054" spans="1:16" ht="13.5" customHeight="1" x14ac:dyDescent="0.3">
      <c r="A1054" s="155">
        <v>3.125E-2</v>
      </c>
      <c r="B1054" s="154">
        <v>0</v>
      </c>
      <c r="C1054" s="154">
        <v>0</v>
      </c>
      <c r="D1054" s="154">
        <v>0</v>
      </c>
      <c r="E1054" s="154">
        <v>0</v>
      </c>
      <c r="F1054" s="154">
        <v>0</v>
      </c>
      <c r="G1054" s="154">
        <v>0</v>
      </c>
      <c r="H1054" s="154">
        <v>0</v>
      </c>
      <c r="I1054" s="154">
        <v>0</v>
      </c>
      <c r="J1054" s="154">
        <v>0</v>
      </c>
      <c r="K1054" s="154">
        <v>0</v>
      </c>
      <c r="L1054" s="154">
        <v>0</v>
      </c>
      <c r="M1054" s="154">
        <v>0</v>
      </c>
      <c r="N1054" s="154" t="s">
        <v>263</v>
      </c>
      <c r="O1054" s="154" t="s">
        <v>263</v>
      </c>
      <c r="P1054" s="2"/>
    </row>
    <row r="1055" spans="1:16" ht="13.5" customHeight="1" x14ac:dyDescent="0.3">
      <c r="A1055" s="155">
        <v>4.1666666666666664E-2</v>
      </c>
      <c r="B1055" s="154">
        <v>0</v>
      </c>
      <c r="C1055" s="154">
        <v>0</v>
      </c>
      <c r="D1055" s="154">
        <v>0</v>
      </c>
      <c r="E1055" s="154">
        <v>0</v>
      </c>
      <c r="F1055" s="154">
        <v>0</v>
      </c>
      <c r="G1055" s="154">
        <v>0</v>
      </c>
      <c r="H1055" s="154">
        <v>0</v>
      </c>
      <c r="I1055" s="154">
        <v>0</v>
      </c>
      <c r="J1055" s="154">
        <v>0</v>
      </c>
      <c r="K1055" s="154">
        <v>0</v>
      </c>
      <c r="L1055" s="154">
        <v>0</v>
      </c>
      <c r="M1055" s="154">
        <v>0</v>
      </c>
      <c r="N1055" s="154" t="s">
        <v>263</v>
      </c>
      <c r="O1055" s="154" t="s">
        <v>263</v>
      </c>
      <c r="P1055" s="2"/>
    </row>
    <row r="1056" spans="1:16" ht="13.5" customHeight="1" x14ac:dyDescent="0.3">
      <c r="A1056" s="155">
        <v>5.2083333333333336E-2</v>
      </c>
      <c r="B1056" s="154">
        <v>0</v>
      </c>
      <c r="C1056" s="154">
        <v>0</v>
      </c>
      <c r="D1056" s="154">
        <v>0</v>
      </c>
      <c r="E1056" s="154">
        <v>0</v>
      </c>
      <c r="F1056" s="154">
        <v>0</v>
      </c>
      <c r="G1056" s="154">
        <v>0</v>
      </c>
      <c r="H1056" s="154">
        <v>0</v>
      </c>
      <c r="I1056" s="154">
        <v>0</v>
      </c>
      <c r="J1056" s="154">
        <v>0</v>
      </c>
      <c r="K1056" s="154">
        <v>0</v>
      </c>
      <c r="L1056" s="154">
        <v>0</v>
      </c>
      <c r="M1056" s="154">
        <v>0</v>
      </c>
      <c r="N1056" s="154" t="s">
        <v>263</v>
      </c>
      <c r="O1056" s="154" t="s">
        <v>263</v>
      </c>
      <c r="P1056" s="2"/>
    </row>
    <row r="1057" spans="1:16" ht="13.5" customHeight="1" x14ac:dyDescent="0.3">
      <c r="A1057" s="155">
        <v>6.25E-2</v>
      </c>
      <c r="B1057" s="154">
        <v>0</v>
      </c>
      <c r="C1057" s="154">
        <v>0</v>
      </c>
      <c r="D1057" s="154">
        <v>0</v>
      </c>
      <c r="E1057" s="154">
        <v>0</v>
      </c>
      <c r="F1057" s="154">
        <v>0</v>
      </c>
      <c r="G1057" s="154">
        <v>0</v>
      </c>
      <c r="H1057" s="154">
        <v>0</v>
      </c>
      <c r="I1057" s="154">
        <v>0</v>
      </c>
      <c r="J1057" s="154">
        <v>0</v>
      </c>
      <c r="K1057" s="154">
        <v>0</v>
      </c>
      <c r="L1057" s="154">
        <v>0</v>
      </c>
      <c r="M1057" s="154">
        <v>0</v>
      </c>
      <c r="N1057" s="154" t="s">
        <v>263</v>
      </c>
      <c r="O1057" s="154" t="s">
        <v>263</v>
      </c>
      <c r="P1057" s="2"/>
    </row>
    <row r="1058" spans="1:16" ht="13.5" customHeight="1" x14ac:dyDescent="0.3">
      <c r="A1058" s="155">
        <v>7.2916666666666699E-2</v>
      </c>
      <c r="B1058" s="154">
        <v>0</v>
      </c>
      <c r="C1058" s="154">
        <v>0</v>
      </c>
      <c r="D1058" s="154">
        <v>0</v>
      </c>
      <c r="E1058" s="154">
        <v>0</v>
      </c>
      <c r="F1058" s="154">
        <v>0</v>
      </c>
      <c r="G1058" s="154">
        <v>0</v>
      </c>
      <c r="H1058" s="154">
        <v>0</v>
      </c>
      <c r="I1058" s="154">
        <v>0</v>
      </c>
      <c r="J1058" s="154">
        <v>0</v>
      </c>
      <c r="K1058" s="154">
        <v>0</v>
      </c>
      <c r="L1058" s="154">
        <v>0</v>
      </c>
      <c r="M1058" s="154">
        <v>0</v>
      </c>
      <c r="N1058" s="154" t="s">
        <v>263</v>
      </c>
      <c r="O1058" s="154" t="s">
        <v>263</v>
      </c>
      <c r="P1058" s="2"/>
    </row>
    <row r="1059" spans="1:16" ht="13.5" customHeight="1" x14ac:dyDescent="0.3">
      <c r="A1059" s="155">
        <v>8.3333333333333301E-2</v>
      </c>
      <c r="B1059" s="154">
        <v>0</v>
      </c>
      <c r="C1059" s="154">
        <v>0</v>
      </c>
      <c r="D1059" s="154">
        <v>0</v>
      </c>
      <c r="E1059" s="154">
        <v>0</v>
      </c>
      <c r="F1059" s="154">
        <v>0</v>
      </c>
      <c r="G1059" s="154">
        <v>0</v>
      </c>
      <c r="H1059" s="154">
        <v>0</v>
      </c>
      <c r="I1059" s="154">
        <v>0</v>
      </c>
      <c r="J1059" s="154">
        <v>0</v>
      </c>
      <c r="K1059" s="154">
        <v>0</v>
      </c>
      <c r="L1059" s="154">
        <v>0</v>
      </c>
      <c r="M1059" s="154">
        <v>0</v>
      </c>
      <c r="N1059" s="154" t="s">
        <v>263</v>
      </c>
      <c r="O1059" s="154" t="s">
        <v>263</v>
      </c>
      <c r="P1059" s="2"/>
    </row>
    <row r="1060" spans="1:16" ht="13.5" customHeight="1" x14ac:dyDescent="0.3">
      <c r="A1060" s="155">
        <v>9.375E-2</v>
      </c>
      <c r="B1060" s="154">
        <v>0</v>
      </c>
      <c r="C1060" s="154">
        <v>0</v>
      </c>
      <c r="D1060" s="154">
        <v>0</v>
      </c>
      <c r="E1060" s="154">
        <v>0</v>
      </c>
      <c r="F1060" s="154">
        <v>0</v>
      </c>
      <c r="G1060" s="154">
        <v>0</v>
      </c>
      <c r="H1060" s="154">
        <v>0</v>
      </c>
      <c r="I1060" s="154">
        <v>0</v>
      </c>
      <c r="J1060" s="154">
        <v>0</v>
      </c>
      <c r="K1060" s="154">
        <v>0</v>
      </c>
      <c r="L1060" s="154">
        <v>0</v>
      </c>
      <c r="M1060" s="154">
        <v>0</v>
      </c>
      <c r="N1060" s="154" t="s">
        <v>263</v>
      </c>
      <c r="O1060" s="154" t="s">
        <v>263</v>
      </c>
      <c r="P1060" s="2"/>
    </row>
    <row r="1061" spans="1:16" ht="13.5" customHeight="1" x14ac:dyDescent="0.3">
      <c r="A1061" s="155">
        <v>0.104166666666667</v>
      </c>
      <c r="B1061" s="154">
        <v>0</v>
      </c>
      <c r="C1061" s="154">
        <v>0</v>
      </c>
      <c r="D1061" s="154">
        <v>0</v>
      </c>
      <c r="E1061" s="154">
        <v>0</v>
      </c>
      <c r="F1061" s="154">
        <v>0</v>
      </c>
      <c r="G1061" s="154">
        <v>0</v>
      </c>
      <c r="H1061" s="154">
        <v>0</v>
      </c>
      <c r="I1061" s="154">
        <v>0</v>
      </c>
      <c r="J1061" s="154">
        <v>0</v>
      </c>
      <c r="K1061" s="154">
        <v>0</v>
      </c>
      <c r="L1061" s="154">
        <v>0</v>
      </c>
      <c r="M1061" s="154">
        <v>0</v>
      </c>
      <c r="N1061" s="154" t="s">
        <v>263</v>
      </c>
      <c r="O1061" s="154" t="s">
        <v>263</v>
      </c>
      <c r="P1061" s="2"/>
    </row>
    <row r="1062" spans="1:16" ht="13.5" customHeight="1" x14ac:dyDescent="0.3">
      <c r="A1062" s="155">
        <v>0.114583333333333</v>
      </c>
      <c r="B1062" s="154">
        <v>0</v>
      </c>
      <c r="C1062" s="154">
        <v>0</v>
      </c>
      <c r="D1062" s="154">
        <v>0</v>
      </c>
      <c r="E1062" s="154">
        <v>0</v>
      </c>
      <c r="F1062" s="154">
        <v>0</v>
      </c>
      <c r="G1062" s="154">
        <v>0</v>
      </c>
      <c r="H1062" s="154">
        <v>0</v>
      </c>
      <c r="I1062" s="154">
        <v>0</v>
      </c>
      <c r="J1062" s="154">
        <v>0</v>
      </c>
      <c r="K1062" s="154">
        <v>0</v>
      </c>
      <c r="L1062" s="154">
        <v>0</v>
      </c>
      <c r="M1062" s="154">
        <v>0</v>
      </c>
      <c r="N1062" s="154" t="s">
        <v>263</v>
      </c>
      <c r="O1062" s="154" t="s">
        <v>263</v>
      </c>
      <c r="P1062" s="2"/>
    </row>
    <row r="1063" spans="1:16" ht="13.5" customHeight="1" x14ac:dyDescent="0.3">
      <c r="A1063" s="155">
        <v>0.125</v>
      </c>
      <c r="B1063" s="154">
        <v>0</v>
      </c>
      <c r="C1063" s="154">
        <v>0</v>
      </c>
      <c r="D1063" s="154">
        <v>0</v>
      </c>
      <c r="E1063" s="154">
        <v>0</v>
      </c>
      <c r="F1063" s="154">
        <v>0</v>
      </c>
      <c r="G1063" s="154">
        <v>0</v>
      </c>
      <c r="H1063" s="154">
        <v>0</v>
      </c>
      <c r="I1063" s="154">
        <v>0</v>
      </c>
      <c r="J1063" s="154">
        <v>0</v>
      </c>
      <c r="K1063" s="154">
        <v>0</v>
      </c>
      <c r="L1063" s="154">
        <v>0</v>
      </c>
      <c r="M1063" s="154">
        <v>0</v>
      </c>
      <c r="N1063" s="154" t="s">
        <v>263</v>
      </c>
      <c r="O1063" s="154" t="s">
        <v>263</v>
      </c>
      <c r="P1063" s="2"/>
    </row>
    <row r="1064" spans="1:16" ht="13.5" customHeight="1" x14ac:dyDescent="0.3">
      <c r="A1064" s="155">
        <v>0.13541666666666699</v>
      </c>
      <c r="B1064" s="154">
        <v>0</v>
      </c>
      <c r="C1064" s="154">
        <v>0</v>
      </c>
      <c r="D1064" s="154">
        <v>0</v>
      </c>
      <c r="E1064" s="154">
        <v>0</v>
      </c>
      <c r="F1064" s="154">
        <v>0</v>
      </c>
      <c r="G1064" s="154">
        <v>0</v>
      </c>
      <c r="H1064" s="154">
        <v>0</v>
      </c>
      <c r="I1064" s="154">
        <v>0</v>
      </c>
      <c r="J1064" s="154">
        <v>0</v>
      </c>
      <c r="K1064" s="154">
        <v>0</v>
      </c>
      <c r="L1064" s="154">
        <v>0</v>
      </c>
      <c r="M1064" s="154">
        <v>0</v>
      </c>
      <c r="N1064" s="154" t="s">
        <v>263</v>
      </c>
      <c r="O1064" s="154" t="s">
        <v>263</v>
      </c>
      <c r="P1064" s="2"/>
    </row>
    <row r="1065" spans="1:16" ht="13.5" customHeight="1" x14ac:dyDescent="0.3">
      <c r="A1065" s="155">
        <v>0.14583333333333301</v>
      </c>
      <c r="B1065" s="154">
        <v>1</v>
      </c>
      <c r="C1065" s="154">
        <v>1</v>
      </c>
      <c r="D1065" s="154">
        <v>0</v>
      </c>
      <c r="E1065" s="154">
        <v>0</v>
      </c>
      <c r="F1065" s="154">
        <v>0</v>
      </c>
      <c r="G1065" s="154">
        <v>0</v>
      </c>
      <c r="H1065" s="154">
        <v>0</v>
      </c>
      <c r="I1065" s="154">
        <v>0</v>
      </c>
      <c r="J1065" s="154">
        <v>0</v>
      </c>
      <c r="K1065" s="154">
        <v>0</v>
      </c>
      <c r="L1065" s="154">
        <v>0</v>
      </c>
      <c r="M1065" s="154">
        <v>0</v>
      </c>
      <c r="N1065" s="154">
        <v>12.8</v>
      </c>
      <c r="O1065" s="154" t="s">
        <v>263</v>
      </c>
      <c r="P1065" s="2"/>
    </row>
    <row r="1066" spans="1:16" ht="13.5" customHeight="1" x14ac:dyDescent="0.3">
      <c r="A1066" s="155">
        <v>0.15625</v>
      </c>
      <c r="B1066" s="154">
        <v>0</v>
      </c>
      <c r="C1066" s="154">
        <v>0</v>
      </c>
      <c r="D1066" s="154">
        <v>0</v>
      </c>
      <c r="E1066" s="154">
        <v>0</v>
      </c>
      <c r="F1066" s="154">
        <v>0</v>
      </c>
      <c r="G1066" s="154">
        <v>0</v>
      </c>
      <c r="H1066" s="154">
        <v>0</v>
      </c>
      <c r="I1066" s="154">
        <v>0</v>
      </c>
      <c r="J1066" s="154">
        <v>0</v>
      </c>
      <c r="K1066" s="154">
        <v>0</v>
      </c>
      <c r="L1066" s="154">
        <v>0</v>
      </c>
      <c r="M1066" s="154">
        <v>0</v>
      </c>
      <c r="N1066" s="154" t="s">
        <v>263</v>
      </c>
      <c r="O1066" s="154" t="s">
        <v>263</v>
      </c>
      <c r="P1066" s="2"/>
    </row>
    <row r="1067" spans="1:16" ht="13.5" customHeight="1" x14ac:dyDescent="0.3">
      <c r="A1067" s="155">
        <v>0.16666666666666699</v>
      </c>
      <c r="B1067" s="154">
        <v>0</v>
      </c>
      <c r="C1067" s="154">
        <v>0</v>
      </c>
      <c r="D1067" s="154">
        <v>0</v>
      </c>
      <c r="E1067" s="154">
        <v>0</v>
      </c>
      <c r="F1067" s="154">
        <v>0</v>
      </c>
      <c r="G1067" s="154">
        <v>0</v>
      </c>
      <c r="H1067" s="154">
        <v>0</v>
      </c>
      <c r="I1067" s="154">
        <v>0</v>
      </c>
      <c r="J1067" s="154">
        <v>0</v>
      </c>
      <c r="K1067" s="154">
        <v>0</v>
      </c>
      <c r="L1067" s="154">
        <v>0</v>
      </c>
      <c r="M1067" s="154">
        <v>0</v>
      </c>
      <c r="N1067" s="154" t="s">
        <v>263</v>
      </c>
      <c r="O1067" s="154" t="s">
        <v>263</v>
      </c>
      <c r="P1067" s="2"/>
    </row>
    <row r="1068" spans="1:16" ht="13.5" customHeight="1" x14ac:dyDescent="0.3">
      <c r="A1068" s="155">
        <v>0.17708333333333301</v>
      </c>
      <c r="B1068" s="154">
        <v>0</v>
      </c>
      <c r="C1068" s="154">
        <v>0</v>
      </c>
      <c r="D1068" s="154">
        <v>0</v>
      </c>
      <c r="E1068" s="154">
        <v>0</v>
      </c>
      <c r="F1068" s="154">
        <v>0</v>
      </c>
      <c r="G1068" s="154">
        <v>0</v>
      </c>
      <c r="H1068" s="154">
        <v>0</v>
      </c>
      <c r="I1068" s="154">
        <v>0</v>
      </c>
      <c r="J1068" s="154">
        <v>0</v>
      </c>
      <c r="K1068" s="154">
        <v>0</v>
      </c>
      <c r="L1068" s="154">
        <v>0</v>
      </c>
      <c r="M1068" s="154">
        <v>0</v>
      </c>
      <c r="N1068" s="154" t="s">
        <v>263</v>
      </c>
      <c r="O1068" s="154" t="s">
        <v>263</v>
      </c>
      <c r="P1068" s="2"/>
    </row>
    <row r="1069" spans="1:16" ht="13.5" customHeight="1" x14ac:dyDescent="0.3">
      <c r="A1069" s="155">
        <v>0.1875</v>
      </c>
      <c r="B1069" s="154">
        <v>0</v>
      </c>
      <c r="C1069" s="154">
        <v>0</v>
      </c>
      <c r="D1069" s="154">
        <v>0</v>
      </c>
      <c r="E1069" s="154">
        <v>0</v>
      </c>
      <c r="F1069" s="154">
        <v>0</v>
      </c>
      <c r="G1069" s="154">
        <v>0</v>
      </c>
      <c r="H1069" s="154">
        <v>0</v>
      </c>
      <c r="I1069" s="154">
        <v>0</v>
      </c>
      <c r="J1069" s="154">
        <v>0</v>
      </c>
      <c r="K1069" s="154">
        <v>0</v>
      </c>
      <c r="L1069" s="154">
        <v>0</v>
      </c>
      <c r="M1069" s="154">
        <v>0</v>
      </c>
      <c r="N1069" s="154" t="s">
        <v>263</v>
      </c>
      <c r="O1069" s="154" t="s">
        <v>263</v>
      </c>
      <c r="P1069" s="2"/>
    </row>
    <row r="1070" spans="1:16" ht="13.5" customHeight="1" x14ac:dyDescent="0.3">
      <c r="A1070" s="155">
        <v>0.19791666666666699</v>
      </c>
      <c r="B1070" s="154">
        <v>0</v>
      </c>
      <c r="C1070" s="154">
        <v>0</v>
      </c>
      <c r="D1070" s="154">
        <v>0</v>
      </c>
      <c r="E1070" s="154">
        <v>0</v>
      </c>
      <c r="F1070" s="154">
        <v>0</v>
      </c>
      <c r="G1070" s="154">
        <v>0</v>
      </c>
      <c r="H1070" s="154">
        <v>0</v>
      </c>
      <c r="I1070" s="154">
        <v>0</v>
      </c>
      <c r="J1070" s="154">
        <v>0</v>
      </c>
      <c r="K1070" s="154">
        <v>0</v>
      </c>
      <c r="L1070" s="154">
        <v>0</v>
      </c>
      <c r="M1070" s="154">
        <v>0</v>
      </c>
      <c r="N1070" s="154" t="s">
        <v>263</v>
      </c>
      <c r="O1070" s="154" t="s">
        <v>263</v>
      </c>
      <c r="P1070" s="2"/>
    </row>
    <row r="1071" spans="1:16" ht="13.5" customHeight="1" x14ac:dyDescent="0.3">
      <c r="A1071" s="155">
        <v>0.20833333333333301</v>
      </c>
      <c r="B1071" s="154">
        <v>0</v>
      </c>
      <c r="C1071" s="154">
        <v>0</v>
      </c>
      <c r="D1071" s="154">
        <v>0</v>
      </c>
      <c r="E1071" s="154">
        <v>0</v>
      </c>
      <c r="F1071" s="154">
        <v>0</v>
      </c>
      <c r="G1071" s="154">
        <v>0</v>
      </c>
      <c r="H1071" s="154">
        <v>0</v>
      </c>
      <c r="I1071" s="154">
        <v>0</v>
      </c>
      <c r="J1071" s="154">
        <v>0</v>
      </c>
      <c r="K1071" s="154">
        <v>0</v>
      </c>
      <c r="L1071" s="154">
        <v>0</v>
      </c>
      <c r="M1071" s="154">
        <v>0</v>
      </c>
      <c r="N1071" s="154" t="s">
        <v>263</v>
      </c>
      <c r="O1071" s="154" t="s">
        <v>263</v>
      </c>
      <c r="P1071" s="2"/>
    </row>
    <row r="1072" spans="1:16" ht="13.5" customHeight="1" x14ac:dyDescent="0.3">
      <c r="A1072" s="155">
        <v>0.21875</v>
      </c>
      <c r="B1072" s="154">
        <v>0</v>
      </c>
      <c r="C1072" s="154">
        <v>0</v>
      </c>
      <c r="D1072" s="154">
        <v>0</v>
      </c>
      <c r="E1072" s="154">
        <v>0</v>
      </c>
      <c r="F1072" s="154">
        <v>0</v>
      </c>
      <c r="G1072" s="154">
        <v>0</v>
      </c>
      <c r="H1072" s="154">
        <v>0</v>
      </c>
      <c r="I1072" s="154">
        <v>0</v>
      </c>
      <c r="J1072" s="154">
        <v>0</v>
      </c>
      <c r="K1072" s="154">
        <v>0</v>
      </c>
      <c r="L1072" s="154">
        <v>0</v>
      </c>
      <c r="M1072" s="154">
        <v>0</v>
      </c>
      <c r="N1072" s="154" t="s">
        <v>263</v>
      </c>
      <c r="O1072" s="154" t="s">
        <v>263</v>
      </c>
      <c r="P1072" s="2"/>
    </row>
    <row r="1073" spans="1:16" ht="13.5" customHeight="1" x14ac:dyDescent="0.3">
      <c r="A1073" s="155">
        <v>0.22916666666666699</v>
      </c>
      <c r="B1073" s="154">
        <v>0</v>
      </c>
      <c r="C1073" s="154">
        <v>0</v>
      </c>
      <c r="D1073" s="154">
        <v>0</v>
      </c>
      <c r="E1073" s="154">
        <v>0</v>
      </c>
      <c r="F1073" s="154">
        <v>0</v>
      </c>
      <c r="G1073" s="154">
        <v>0</v>
      </c>
      <c r="H1073" s="154">
        <v>0</v>
      </c>
      <c r="I1073" s="154">
        <v>0</v>
      </c>
      <c r="J1073" s="154">
        <v>0</v>
      </c>
      <c r="K1073" s="154">
        <v>0</v>
      </c>
      <c r="L1073" s="154">
        <v>0</v>
      </c>
      <c r="M1073" s="154">
        <v>0</v>
      </c>
      <c r="N1073" s="154" t="s">
        <v>263</v>
      </c>
      <c r="O1073" s="154" t="s">
        <v>263</v>
      </c>
      <c r="P1073" s="2"/>
    </row>
    <row r="1074" spans="1:16" ht="13.5" customHeight="1" x14ac:dyDescent="0.3">
      <c r="A1074" s="155">
        <v>0.23958333333333301</v>
      </c>
      <c r="B1074" s="154">
        <v>1</v>
      </c>
      <c r="C1074" s="154">
        <v>0</v>
      </c>
      <c r="D1074" s="154">
        <v>0</v>
      </c>
      <c r="E1074" s="154">
        <v>1</v>
      </c>
      <c r="F1074" s="154">
        <v>0</v>
      </c>
      <c r="G1074" s="154">
        <v>0</v>
      </c>
      <c r="H1074" s="154">
        <v>0</v>
      </c>
      <c r="I1074" s="154">
        <v>0</v>
      </c>
      <c r="J1074" s="154">
        <v>0</v>
      </c>
      <c r="K1074" s="154">
        <v>0</v>
      </c>
      <c r="L1074" s="154">
        <v>0</v>
      </c>
      <c r="M1074" s="154">
        <v>0</v>
      </c>
      <c r="N1074" s="154">
        <v>37.6</v>
      </c>
      <c r="O1074" s="154" t="s">
        <v>263</v>
      </c>
      <c r="P1074" s="2"/>
    </row>
    <row r="1075" spans="1:16" ht="13.5" customHeight="1" x14ac:dyDescent="0.3">
      <c r="A1075" s="155">
        <v>0.25</v>
      </c>
      <c r="B1075" s="154">
        <v>2</v>
      </c>
      <c r="C1075" s="154">
        <v>0</v>
      </c>
      <c r="D1075" s="154">
        <v>0</v>
      </c>
      <c r="E1075" s="154">
        <v>2</v>
      </c>
      <c r="F1075" s="154">
        <v>0</v>
      </c>
      <c r="G1075" s="154">
        <v>0</v>
      </c>
      <c r="H1075" s="154">
        <v>0</v>
      </c>
      <c r="I1075" s="154">
        <v>0</v>
      </c>
      <c r="J1075" s="154">
        <v>0</v>
      </c>
      <c r="K1075" s="154">
        <v>0</v>
      </c>
      <c r="L1075" s="154">
        <v>0</v>
      </c>
      <c r="M1075" s="154">
        <v>0</v>
      </c>
      <c r="N1075" s="154">
        <v>27.9</v>
      </c>
      <c r="O1075" s="154" t="s">
        <v>263</v>
      </c>
      <c r="P1075" s="2"/>
    </row>
    <row r="1076" spans="1:16" ht="13.5" customHeight="1" x14ac:dyDescent="0.3">
      <c r="A1076" s="155">
        <v>0.26041666666666702</v>
      </c>
      <c r="B1076" s="154">
        <v>3</v>
      </c>
      <c r="C1076" s="154">
        <v>1</v>
      </c>
      <c r="D1076" s="154">
        <v>0</v>
      </c>
      <c r="E1076" s="154">
        <v>2</v>
      </c>
      <c r="F1076" s="154">
        <v>0</v>
      </c>
      <c r="G1076" s="154">
        <v>0</v>
      </c>
      <c r="H1076" s="154">
        <v>0</v>
      </c>
      <c r="I1076" s="154">
        <v>0</v>
      </c>
      <c r="J1076" s="154">
        <v>0</v>
      </c>
      <c r="K1076" s="154">
        <v>0</v>
      </c>
      <c r="L1076" s="154">
        <v>0</v>
      </c>
      <c r="M1076" s="154">
        <v>0</v>
      </c>
      <c r="N1076" s="154">
        <v>27</v>
      </c>
      <c r="O1076" s="154" t="s">
        <v>263</v>
      </c>
      <c r="P1076" s="2"/>
    </row>
    <row r="1077" spans="1:16" ht="13.5" customHeight="1" x14ac:dyDescent="0.3">
      <c r="A1077" s="155">
        <v>0.27083333333333298</v>
      </c>
      <c r="B1077" s="154">
        <v>4</v>
      </c>
      <c r="C1077" s="154">
        <v>0</v>
      </c>
      <c r="D1077" s="154">
        <v>0</v>
      </c>
      <c r="E1077" s="154">
        <v>4</v>
      </c>
      <c r="F1077" s="154">
        <v>0</v>
      </c>
      <c r="G1077" s="154">
        <v>0</v>
      </c>
      <c r="H1077" s="154">
        <v>0</v>
      </c>
      <c r="I1077" s="154">
        <v>0</v>
      </c>
      <c r="J1077" s="154">
        <v>0</v>
      </c>
      <c r="K1077" s="154">
        <v>0</v>
      </c>
      <c r="L1077" s="154">
        <v>0</v>
      </c>
      <c r="M1077" s="154">
        <v>0</v>
      </c>
      <c r="N1077" s="154">
        <v>28.5</v>
      </c>
      <c r="O1077" s="154" t="s">
        <v>263</v>
      </c>
      <c r="P1077" s="2"/>
    </row>
    <row r="1078" spans="1:16" ht="13.5" customHeight="1" x14ac:dyDescent="0.3">
      <c r="A1078" s="155">
        <v>0.28125</v>
      </c>
      <c r="B1078" s="154">
        <v>6</v>
      </c>
      <c r="C1078" s="154">
        <v>0</v>
      </c>
      <c r="D1078" s="154">
        <v>1</v>
      </c>
      <c r="E1078" s="154">
        <v>2</v>
      </c>
      <c r="F1078" s="154">
        <v>2</v>
      </c>
      <c r="G1078" s="154">
        <v>1</v>
      </c>
      <c r="H1078" s="154">
        <v>0</v>
      </c>
      <c r="I1078" s="154">
        <v>0</v>
      </c>
      <c r="J1078" s="154">
        <v>0</v>
      </c>
      <c r="K1078" s="154">
        <v>0</v>
      </c>
      <c r="L1078" s="154">
        <v>0</v>
      </c>
      <c r="M1078" s="154">
        <v>0</v>
      </c>
      <c r="N1078" s="154">
        <v>26.3</v>
      </c>
      <c r="O1078" s="154" t="s">
        <v>263</v>
      </c>
      <c r="P1078" s="2"/>
    </row>
    <row r="1079" spans="1:16" ht="13.5" customHeight="1" x14ac:dyDescent="0.3">
      <c r="A1079" s="155">
        <v>0.29166666666666702</v>
      </c>
      <c r="B1079" s="154">
        <v>12</v>
      </c>
      <c r="C1079" s="154">
        <v>0</v>
      </c>
      <c r="D1079" s="154">
        <v>1</v>
      </c>
      <c r="E1079" s="154">
        <v>11</v>
      </c>
      <c r="F1079" s="154">
        <v>0</v>
      </c>
      <c r="G1079" s="154">
        <v>0</v>
      </c>
      <c r="H1079" s="154">
        <v>0</v>
      </c>
      <c r="I1079" s="154">
        <v>0</v>
      </c>
      <c r="J1079" s="154">
        <v>0</v>
      </c>
      <c r="K1079" s="154">
        <v>0</v>
      </c>
      <c r="L1079" s="154">
        <v>0</v>
      </c>
      <c r="M1079" s="154">
        <v>0</v>
      </c>
      <c r="N1079" s="154">
        <v>29.9</v>
      </c>
      <c r="O1079" s="154">
        <v>33.9</v>
      </c>
      <c r="P1079" s="2"/>
    </row>
    <row r="1080" spans="1:16" ht="13.5" customHeight="1" x14ac:dyDescent="0.3">
      <c r="A1080" s="155">
        <v>0.30208333333333298</v>
      </c>
      <c r="B1080" s="154">
        <v>8</v>
      </c>
      <c r="C1080" s="154">
        <v>0</v>
      </c>
      <c r="D1080" s="154">
        <v>0</v>
      </c>
      <c r="E1080" s="154">
        <v>6</v>
      </c>
      <c r="F1080" s="154">
        <v>2</v>
      </c>
      <c r="G1080" s="154">
        <v>0</v>
      </c>
      <c r="H1080" s="154">
        <v>0</v>
      </c>
      <c r="I1080" s="154">
        <v>0</v>
      </c>
      <c r="J1080" s="154">
        <v>0</v>
      </c>
      <c r="K1080" s="154">
        <v>0</v>
      </c>
      <c r="L1080" s="154">
        <v>0</v>
      </c>
      <c r="M1080" s="154">
        <v>0</v>
      </c>
      <c r="N1080" s="154">
        <v>26.5</v>
      </c>
      <c r="O1080" s="154" t="s">
        <v>263</v>
      </c>
      <c r="P1080" s="2"/>
    </row>
    <row r="1081" spans="1:16" ht="13.5" customHeight="1" x14ac:dyDescent="0.3">
      <c r="A1081" s="155">
        <v>0.3125</v>
      </c>
      <c r="B1081" s="154">
        <v>12</v>
      </c>
      <c r="C1081" s="154">
        <v>1</v>
      </c>
      <c r="D1081" s="154">
        <v>0</v>
      </c>
      <c r="E1081" s="154">
        <v>10</v>
      </c>
      <c r="F1081" s="154">
        <v>1</v>
      </c>
      <c r="G1081" s="154">
        <v>0</v>
      </c>
      <c r="H1081" s="154">
        <v>0</v>
      </c>
      <c r="I1081" s="154">
        <v>0</v>
      </c>
      <c r="J1081" s="154">
        <v>0</v>
      </c>
      <c r="K1081" s="154">
        <v>0</v>
      </c>
      <c r="L1081" s="154">
        <v>0</v>
      </c>
      <c r="M1081" s="154">
        <v>0</v>
      </c>
      <c r="N1081" s="154">
        <v>26.8</v>
      </c>
      <c r="O1081" s="154">
        <v>34.700000000000003</v>
      </c>
      <c r="P1081" s="2"/>
    </row>
    <row r="1082" spans="1:16" ht="13.5" customHeight="1" x14ac:dyDescent="0.3">
      <c r="A1082" s="155">
        <v>0.32291666666666702</v>
      </c>
      <c r="B1082" s="154">
        <v>22</v>
      </c>
      <c r="C1082" s="154">
        <v>0</v>
      </c>
      <c r="D1082" s="154">
        <v>1</v>
      </c>
      <c r="E1082" s="154">
        <v>16</v>
      </c>
      <c r="F1082" s="154">
        <v>5</v>
      </c>
      <c r="G1082" s="154">
        <v>0</v>
      </c>
      <c r="H1082" s="154">
        <v>0</v>
      </c>
      <c r="I1082" s="154">
        <v>0</v>
      </c>
      <c r="J1082" s="154">
        <v>0</v>
      </c>
      <c r="K1082" s="154">
        <v>0</v>
      </c>
      <c r="L1082" s="154">
        <v>0</v>
      </c>
      <c r="M1082" s="154">
        <v>0</v>
      </c>
      <c r="N1082" s="154">
        <v>27.8</v>
      </c>
      <c r="O1082" s="154">
        <v>38.1</v>
      </c>
      <c r="P1082" s="2"/>
    </row>
    <row r="1083" spans="1:16" ht="13.5" customHeight="1" x14ac:dyDescent="0.3">
      <c r="A1083" s="155">
        <v>0.33333333333333298</v>
      </c>
      <c r="B1083" s="154">
        <v>16</v>
      </c>
      <c r="C1083" s="154">
        <v>0</v>
      </c>
      <c r="D1083" s="154">
        <v>0</v>
      </c>
      <c r="E1083" s="154">
        <v>14</v>
      </c>
      <c r="F1083" s="154">
        <v>1</v>
      </c>
      <c r="G1083" s="154">
        <v>1</v>
      </c>
      <c r="H1083" s="154">
        <v>0</v>
      </c>
      <c r="I1083" s="154">
        <v>0</v>
      </c>
      <c r="J1083" s="154">
        <v>0</v>
      </c>
      <c r="K1083" s="154">
        <v>0</v>
      </c>
      <c r="L1083" s="154">
        <v>0</v>
      </c>
      <c r="M1083" s="154">
        <v>0</v>
      </c>
      <c r="N1083" s="154">
        <v>26.5</v>
      </c>
      <c r="O1083" s="154">
        <v>32.700000000000003</v>
      </c>
      <c r="P1083" s="2"/>
    </row>
    <row r="1084" spans="1:16" ht="13.5" customHeight="1" x14ac:dyDescent="0.3">
      <c r="A1084" s="155">
        <v>0.34375</v>
      </c>
      <c r="B1084" s="154">
        <v>20</v>
      </c>
      <c r="C1084" s="154">
        <v>0</v>
      </c>
      <c r="D1084" s="154">
        <v>1</v>
      </c>
      <c r="E1084" s="154">
        <v>14</v>
      </c>
      <c r="F1084" s="154">
        <v>4</v>
      </c>
      <c r="G1084" s="154">
        <v>0</v>
      </c>
      <c r="H1084" s="154">
        <v>1</v>
      </c>
      <c r="I1084" s="154">
        <v>0</v>
      </c>
      <c r="J1084" s="154">
        <v>0</v>
      </c>
      <c r="K1084" s="154">
        <v>0</v>
      </c>
      <c r="L1084" s="154">
        <v>0</v>
      </c>
      <c r="M1084" s="154">
        <v>0</v>
      </c>
      <c r="N1084" s="154">
        <v>31.4</v>
      </c>
      <c r="O1084" s="154">
        <v>40.200000000000003</v>
      </c>
      <c r="P1084" s="2"/>
    </row>
    <row r="1085" spans="1:16" ht="13.5" customHeight="1" x14ac:dyDescent="0.3">
      <c r="A1085" s="155">
        <v>0.35416666666666702</v>
      </c>
      <c r="B1085" s="154">
        <v>10</v>
      </c>
      <c r="C1085" s="154">
        <v>0</v>
      </c>
      <c r="D1085" s="154">
        <v>2</v>
      </c>
      <c r="E1085" s="154">
        <v>6</v>
      </c>
      <c r="F1085" s="154">
        <v>2</v>
      </c>
      <c r="G1085" s="154">
        <v>0</v>
      </c>
      <c r="H1085" s="154">
        <v>0</v>
      </c>
      <c r="I1085" s="154">
        <v>0</v>
      </c>
      <c r="J1085" s="154">
        <v>0</v>
      </c>
      <c r="K1085" s="154">
        <v>0</v>
      </c>
      <c r="L1085" s="154">
        <v>0</v>
      </c>
      <c r="M1085" s="154">
        <v>0</v>
      </c>
      <c r="N1085" s="154">
        <v>28.7</v>
      </c>
      <c r="O1085" s="154" t="s">
        <v>263</v>
      </c>
      <c r="P1085" s="2"/>
    </row>
    <row r="1086" spans="1:16" ht="13.5" customHeight="1" x14ac:dyDescent="0.3">
      <c r="A1086" s="155">
        <v>0.36458333333333298</v>
      </c>
      <c r="B1086" s="154">
        <v>9</v>
      </c>
      <c r="C1086" s="154">
        <v>1</v>
      </c>
      <c r="D1086" s="154">
        <v>0</v>
      </c>
      <c r="E1086" s="154">
        <v>8</v>
      </c>
      <c r="F1086" s="154">
        <v>0</v>
      </c>
      <c r="G1086" s="154">
        <v>0</v>
      </c>
      <c r="H1086" s="154">
        <v>0</v>
      </c>
      <c r="I1086" s="154">
        <v>0</v>
      </c>
      <c r="J1086" s="154">
        <v>0</v>
      </c>
      <c r="K1086" s="154">
        <v>0</v>
      </c>
      <c r="L1086" s="154">
        <v>0</v>
      </c>
      <c r="M1086" s="154">
        <v>0</v>
      </c>
      <c r="N1086" s="154">
        <v>26.6</v>
      </c>
      <c r="O1086" s="154" t="s">
        <v>263</v>
      </c>
      <c r="P1086" s="2"/>
    </row>
    <row r="1087" spans="1:16" ht="13.5" customHeight="1" x14ac:dyDescent="0.3">
      <c r="A1087" s="155">
        <v>0.375</v>
      </c>
      <c r="B1087" s="154">
        <v>6</v>
      </c>
      <c r="C1087" s="154">
        <v>1</v>
      </c>
      <c r="D1087" s="154">
        <v>0</v>
      </c>
      <c r="E1087" s="154">
        <v>5</v>
      </c>
      <c r="F1087" s="154">
        <v>0</v>
      </c>
      <c r="G1087" s="154">
        <v>0</v>
      </c>
      <c r="H1087" s="154">
        <v>0</v>
      </c>
      <c r="I1087" s="154">
        <v>0</v>
      </c>
      <c r="J1087" s="154">
        <v>0</v>
      </c>
      <c r="K1087" s="154">
        <v>0</v>
      </c>
      <c r="L1087" s="154">
        <v>0</v>
      </c>
      <c r="M1087" s="154">
        <v>0</v>
      </c>
      <c r="N1087" s="154">
        <v>23.2</v>
      </c>
      <c r="O1087" s="154" t="s">
        <v>263</v>
      </c>
      <c r="P1087" s="2"/>
    </row>
    <row r="1088" spans="1:16" ht="13.5" customHeight="1" x14ac:dyDescent="0.3">
      <c r="A1088" s="155">
        <v>0.38541666666666702</v>
      </c>
      <c r="B1088" s="154">
        <v>6</v>
      </c>
      <c r="C1088" s="154">
        <v>1</v>
      </c>
      <c r="D1088" s="154">
        <v>1</v>
      </c>
      <c r="E1088" s="154">
        <v>4</v>
      </c>
      <c r="F1088" s="154">
        <v>0</v>
      </c>
      <c r="G1088" s="154">
        <v>0</v>
      </c>
      <c r="H1088" s="154">
        <v>0</v>
      </c>
      <c r="I1088" s="154">
        <v>0</v>
      </c>
      <c r="J1088" s="154">
        <v>0</v>
      </c>
      <c r="K1088" s="154">
        <v>0</v>
      </c>
      <c r="L1088" s="154">
        <v>0</v>
      </c>
      <c r="M1088" s="154">
        <v>0</v>
      </c>
      <c r="N1088" s="154">
        <v>28.7</v>
      </c>
      <c r="O1088" s="154" t="s">
        <v>263</v>
      </c>
      <c r="P1088" s="2"/>
    </row>
    <row r="1089" spans="1:16" ht="13.5" customHeight="1" x14ac:dyDescent="0.3">
      <c r="A1089" s="155">
        <v>0.39583333333333298</v>
      </c>
      <c r="B1089" s="154">
        <v>8</v>
      </c>
      <c r="C1089" s="154">
        <v>0</v>
      </c>
      <c r="D1089" s="154">
        <v>0</v>
      </c>
      <c r="E1089" s="154">
        <v>7</v>
      </c>
      <c r="F1089" s="154">
        <v>0</v>
      </c>
      <c r="G1089" s="154">
        <v>0</v>
      </c>
      <c r="H1089" s="154">
        <v>0</v>
      </c>
      <c r="I1089" s="154">
        <v>0</v>
      </c>
      <c r="J1089" s="154">
        <v>0</v>
      </c>
      <c r="K1089" s="154">
        <v>0</v>
      </c>
      <c r="L1089" s="154">
        <v>0</v>
      </c>
      <c r="M1089" s="154">
        <v>1</v>
      </c>
      <c r="N1089" s="154">
        <v>18</v>
      </c>
      <c r="O1089" s="154" t="s">
        <v>263</v>
      </c>
      <c r="P1089" s="2"/>
    </row>
    <row r="1090" spans="1:16" ht="13.5" customHeight="1" x14ac:dyDescent="0.3">
      <c r="A1090" s="155">
        <v>0.40625</v>
      </c>
      <c r="B1090" s="154">
        <v>12</v>
      </c>
      <c r="C1090" s="154">
        <v>0</v>
      </c>
      <c r="D1090" s="154">
        <v>0</v>
      </c>
      <c r="E1090" s="154">
        <v>11</v>
      </c>
      <c r="F1090" s="154">
        <v>1</v>
      </c>
      <c r="G1090" s="154">
        <v>0</v>
      </c>
      <c r="H1090" s="154">
        <v>0</v>
      </c>
      <c r="I1090" s="154">
        <v>0</v>
      </c>
      <c r="J1090" s="154">
        <v>0</v>
      </c>
      <c r="K1090" s="154">
        <v>0</v>
      </c>
      <c r="L1090" s="154">
        <v>0</v>
      </c>
      <c r="M1090" s="154">
        <v>0</v>
      </c>
      <c r="N1090" s="154">
        <v>23.8</v>
      </c>
      <c r="O1090" s="154">
        <v>31.8</v>
      </c>
      <c r="P1090" s="2"/>
    </row>
    <row r="1091" spans="1:16" ht="13.5" customHeight="1" x14ac:dyDescent="0.3">
      <c r="A1091" s="155">
        <v>0.41666666666666702</v>
      </c>
      <c r="B1091" s="154">
        <v>6</v>
      </c>
      <c r="C1091" s="154">
        <v>0</v>
      </c>
      <c r="D1091" s="154">
        <v>0</v>
      </c>
      <c r="E1091" s="154">
        <v>5</v>
      </c>
      <c r="F1091" s="154">
        <v>1</v>
      </c>
      <c r="G1091" s="154">
        <v>0</v>
      </c>
      <c r="H1091" s="154">
        <v>0</v>
      </c>
      <c r="I1091" s="154">
        <v>0</v>
      </c>
      <c r="J1091" s="154">
        <v>0</v>
      </c>
      <c r="K1091" s="154">
        <v>0</v>
      </c>
      <c r="L1091" s="154">
        <v>0</v>
      </c>
      <c r="M1091" s="154">
        <v>0</v>
      </c>
      <c r="N1091" s="154">
        <v>18.7</v>
      </c>
      <c r="O1091" s="154" t="s">
        <v>263</v>
      </c>
      <c r="P1091" s="2"/>
    </row>
    <row r="1092" spans="1:16" ht="13.5" customHeight="1" x14ac:dyDescent="0.3">
      <c r="A1092" s="155">
        <v>0.42708333333333298</v>
      </c>
      <c r="B1092" s="154">
        <v>8</v>
      </c>
      <c r="C1092" s="154">
        <v>0</v>
      </c>
      <c r="D1092" s="154">
        <v>0</v>
      </c>
      <c r="E1092" s="154">
        <v>7</v>
      </c>
      <c r="F1092" s="154">
        <v>0</v>
      </c>
      <c r="G1092" s="154">
        <v>1</v>
      </c>
      <c r="H1092" s="154">
        <v>0</v>
      </c>
      <c r="I1092" s="154">
        <v>0</v>
      </c>
      <c r="J1092" s="154">
        <v>0</v>
      </c>
      <c r="K1092" s="154">
        <v>0</v>
      </c>
      <c r="L1092" s="154">
        <v>0</v>
      </c>
      <c r="M1092" s="154">
        <v>0</v>
      </c>
      <c r="N1092" s="154">
        <v>22.2</v>
      </c>
      <c r="O1092" s="154" t="s">
        <v>263</v>
      </c>
      <c r="P1092" s="2"/>
    </row>
    <row r="1093" spans="1:16" ht="13.5" customHeight="1" x14ac:dyDescent="0.3">
      <c r="A1093" s="155">
        <v>0.4375</v>
      </c>
      <c r="B1093" s="154">
        <v>11</v>
      </c>
      <c r="C1093" s="154">
        <v>0</v>
      </c>
      <c r="D1093" s="154">
        <v>0</v>
      </c>
      <c r="E1093" s="154">
        <v>7</v>
      </c>
      <c r="F1093" s="154">
        <v>3</v>
      </c>
      <c r="G1093" s="154">
        <v>1</v>
      </c>
      <c r="H1093" s="154">
        <v>0</v>
      </c>
      <c r="I1093" s="154">
        <v>0</v>
      </c>
      <c r="J1093" s="154">
        <v>0</v>
      </c>
      <c r="K1093" s="154">
        <v>0</v>
      </c>
      <c r="L1093" s="154">
        <v>0</v>
      </c>
      <c r="M1093" s="154">
        <v>0</v>
      </c>
      <c r="N1093" s="154">
        <v>21.6</v>
      </c>
      <c r="O1093" s="154">
        <v>25.2</v>
      </c>
      <c r="P1093" s="2"/>
    </row>
    <row r="1094" spans="1:16" ht="13.5" customHeight="1" x14ac:dyDescent="0.3">
      <c r="A1094" s="155">
        <v>0.44791666666666702</v>
      </c>
      <c r="B1094" s="154">
        <v>11</v>
      </c>
      <c r="C1094" s="154">
        <v>0</v>
      </c>
      <c r="D1094" s="154">
        <v>0</v>
      </c>
      <c r="E1094" s="154">
        <v>11</v>
      </c>
      <c r="F1094" s="154">
        <v>0</v>
      </c>
      <c r="G1094" s="154">
        <v>0</v>
      </c>
      <c r="H1094" s="154">
        <v>0</v>
      </c>
      <c r="I1094" s="154">
        <v>0</v>
      </c>
      <c r="J1094" s="154">
        <v>0</v>
      </c>
      <c r="K1094" s="154">
        <v>0</v>
      </c>
      <c r="L1094" s="154">
        <v>0</v>
      </c>
      <c r="M1094" s="154">
        <v>0</v>
      </c>
      <c r="N1094" s="154">
        <v>25.9</v>
      </c>
      <c r="O1094" s="154">
        <v>34.200000000000003</v>
      </c>
      <c r="P1094" s="2"/>
    </row>
    <row r="1095" spans="1:16" ht="13.5" customHeight="1" x14ac:dyDescent="0.3">
      <c r="A1095" s="155">
        <v>0.45833333333333298</v>
      </c>
      <c r="B1095" s="154">
        <v>9</v>
      </c>
      <c r="C1095" s="154">
        <v>0</v>
      </c>
      <c r="D1095" s="154">
        <v>0</v>
      </c>
      <c r="E1095" s="154">
        <v>8</v>
      </c>
      <c r="F1095" s="154">
        <v>1</v>
      </c>
      <c r="G1095" s="154">
        <v>0</v>
      </c>
      <c r="H1095" s="154">
        <v>0</v>
      </c>
      <c r="I1095" s="154">
        <v>0</v>
      </c>
      <c r="J1095" s="154">
        <v>0</v>
      </c>
      <c r="K1095" s="154">
        <v>0</v>
      </c>
      <c r="L1095" s="154">
        <v>0</v>
      </c>
      <c r="M1095" s="154">
        <v>0</v>
      </c>
      <c r="N1095" s="154">
        <v>25</v>
      </c>
      <c r="O1095" s="154" t="s">
        <v>263</v>
      </c>
      <c r="P1095" s="2"/>
    </row>
    <row r="1096" spans="1:16" ht="13.5" customHeight="1" x14ac:dyDescent="0.3">
      <c r="A1096" s="155">
        <v>0.46875</v>
      </c>
      <c r="B1096" s="154">
        <v>13</v>
      </c>
      <c r="C1096" s="154">
        <v>0</v>
      </c>
      <c r="D1096" s="154">
        <v>0</v>
      </c>
      <c r="E1096" s="154">
        <v>12</v>
      </c>
      <c r="F1096" s="154">
        <v>1</v>
      </c>
      <c r="G1096" s="154">
        <v>0</v>
      </c>
      <c r="H1096" s="154">
        <v>0</v>
      </c>
      <c r="I1096" s="154">
        <v>0</v>
      </c>
      <c r="J1096" s="154">
        <v>0</v>
      </c>
      <c r="K1096" s="154">
        <v>0</v>
      </c>
      <c r="L1096" s="154">
        <v>0</v>
      </c>
      <c r="M1096" s="154">
        <v>0</v>
      </c>
      <c r="N1096" s="154">
        <v>29.6</v>
      </c>
      <c r="O1096" s="154">
        <v>35.200000000000003</v>
      </c>
      <c r="P1096" s="2"/>
    </row>
    <row r="1097" spans="1:16" ht="13.5" customHeight="1" x14ac:dyDescent="0.3">
      <c r="A1097" s="155">
        <v>0.47916666666666702</v>
      </c>
      <c r="B1097" s="154">
        <v>5</v>
      </c>
      <c r="C1097" s="154">
        <v>0</v>
      </c>
      <c r="D1097" s="154">
        <v>0</v>
      </c>
      <c r="E1097" s="154">
        <v>5</v>
      </c>
      <c r="F1097" s="154">
        <v>0</v>
      </c>
      <c r="G1097" s="154">
        <v>0</v>
      </c>
      <c r="H1097" s="154">
        <v>0</v>
      </c>
      <c r="I1097" s="154">
        <v>0</v>
      </c>
      <c r="J1097" s="154">
        <v>0</v>
      </c>
      <c r="K1097" s="154">
        <v>0</v>
      </c>
      <c r="L1097" s="154">
        <v>0</v>
      </c>
      <c r="M1097" s="154">
        <v>0</v>
      </c>
      <c r="N1097" s="154">
        <v>19.899999999999999</v>
      </c>
      <c r="O1097" s="154" t="s">
        <v>263</v>
      </c>
      <c r="P1097" s="2"/>
    </row>
    <row r="1098" spans="1:16" ht="13.5" customHeight="1" x14ac:dyDescent="0.3">
      <c r="A1098" s="155">
        <v>0.48958333333333298</v>
      </c>
      <c r="B1098" s="154">
        <v>16</v>
      </c>
      <c r="C1098" s="154">
        <v>0</v>
      </c>
      <c r="D1098" s="154">
        <v>0</v>
      </c>
      <c r="E1098" s="154">
        <v>15</v>
      </c>
      <c r="F1098" s="154">
        <v>0</v>
      </c>
      <c r="G1098" s="154">
        <v>1</v>
      </c>
      <c r="H1098" s="154">
        <v>0</v>
      </c>
      <c r="I1098" s="154">
        <v>0</v>
      </c>
      <c r="J1098" s="154">
        <v>0</v>
      </c>
      <c r="K1098" s="154">
        <v>0</v>
      </c>
      <c r="L1098" s="154">
        <v>0</v>
      </c>
      <c r="M1098" s="154">
        <v>0</v>
      </c>
      <c r="N1098" s="154">
        <v>22.8</v>
      </c>
      <c r="O1098" s="154">
        <v>30.9</v>
      </c>
      <c r="P1098" s="2"/>
    </row>
    <row r="1099" spans="1:16" ht="13.5" customHeight="1" x14ac:dyDescent="0.3">
      <c r="A1099" s="155">
        <v>0.5</v>
      </c>
      <c r="B1099" s="154">
        <v>10</v>
      </c>
      <c r="C1099" s="154">
        <v>0</v>
      </c>
      <c r="D1099" s="154">
        <v>0</v>
      </c>
      <c r="E1099" s="154">
        <v>9</v>
      </c>
      <c r="F1099" s="154">
        <v>1</v>
      </c>
      <c r="G1099" s="154">
        <v>0</v>
      </c>
      <c r="H1099" s="154">
        <v>0</v>
      </c>
      <c r="I1099" s="154">
        <v>0</v>
      </c>
      <c r="J1099" s="154">
        <v>0</v>
      </c>
      <c r="K1099" s="154">
        <v>0</v>
      </c>
      <c r="L1099" s="154">
        <v>0</v>
      </c>
      <c r="M1099" s="154">
        <v>0</v>
      </c>
      <c r="N1099" s="154">
        <v>24</v>
      </c>
      <c r="O1099" s="154" t="s">
        <v>263</v>
      </c>
      <c r="P1099" s="2"/>
    </row>
    <row r="1100" spans="1:16" ht="13.5" customHeight="1" x14ac:dyDescent="0.3">
      <c r="A1100" s="155">
        <v>0.51041666666666696</v>
      </c>
      <c r="B1100" s="154">
        <v>8</v>
      </c>
      <c r="C1100" s="154">
        <v>0</v>
      </c>
      <c r="D1100" s="154">
        <v>1</v>
      </c>
      <c r="E1100" s="154">
        <v>4</v>
      </c>
      <c r="F1100" s="154">
        <v>1</v>
      </c>
      <c r="G1100" s="154">
        <v>2</v>
      </c>
      <c r="H1100" s="154">
        <v>0</v>
      </c>
      <c r="I1100" s="154">
        <v>0</v>
      </c>
      <c r="J1100" s="154">
        <v>0</v>
      </c>
      <c r="K1100" s="154">
        <v>0</v>
      </c>
      <c r="L1100" s="154">
        <v>0</v>
      </c>
      <c r="M1100" s="154">
        <v>0</v>
      </c>
      <c r="N1100" s="154">
        <v>22.5</v>
      </c>
      <c r="O1100" s="154" t="s">
        <v>263</v>
      </c>
      <c r="P1100" s="2"/>
    </row>
    <row r="1101" spans="1:16" ht="13.5" customHeight="1" x14ac:dyDescent="0.3">
      <c r="A1101" s="155">
        <v>0.52083333333333304</v>
      </c>
      <c r="B1101" s="154">
        <v>3</v>
      </c>
      <c r="C1101" s="154">
        <v>0</v>
      </c>
      <c r="D1101" s="154">
        <v>0</v>
      </c>
      <c r="E1101" s="154">
        <v>2</v>
      </c>
      <c r="F1101" s="154">
        <v>1</v>
      </c>
      <c r="G1101" s="154">
        <v>0</v>
      </c>
      <c r="H1101" s="154">
        <v>0</v>
      </c>
      <c r="I1101" s="154">
        <v>0</v>
      </c>
      <c r="J1101" s="154">
        <v>0</v>
      </c>
      <c r="K1101" s="154">
        <v>0</v>
      </c>
      <c r="L1101" s="154">
        <v>0</v>
      </c>
      <c r="M1101" s="154">
        <v>0</v>
      </c>
      <c r="N1101" s="154">
        <v>23.8</v>
      </c>
      <c r="O1101" s="154" t="s">
        <v>263</v>
      </c>
      <c r="P1101" s="2"/>
    </row>
    <row r="1102" spans="1:16" ht="13.5" customHeight="1" x14ac:dyDescent="0.3">
      <c r="A1102" s="155">
        <v>0.53125</v>
      </c>
      <c r="B1102" s="154">
        <v>4</v>
      </c>
      <c r="C1102" s="154">
        <v>0</v>
      </c>
      <c r="D1102" s="154">
        <v>0</v>
      </c>
      <c r="E1102" s="154">
        <v>3</v>
      </c>
      <c r="F1102" s="154">
        <v>1</v>
      </c>
      <c r="G1102" s="154">
        <v>0</v>
      </c>
      <c r="H1102" s="154">
        <v>0</v>
      </c>
      <c r="I1102" s="154">
        <v>0</v>
      </c>
      <c r="J1102" s="154">
        <v>0</v>
      </c>
      <c r="K1102" s="154">
        <v>0</v>
      </c>
      <c r="L1102" s="154">
        <v>0</v>
      </c>
      <c r="M1102" s="154">
        <v>0</v>
      </c>
      <c r="N1102" s="154">
        <v>23.7</v>
      </c>
      <c r="O1102" s="154" t="s">
        <v>263</v>
      </c>
      <c r="P1102" s="2"/>
    </row>
    <row r="1103" spans="1:16" ht="13.5" customHeight="1" x14ac:dyDescent="0.3">
      <c r="A1103" s="155">
        <v>0.54166666666666696</v>
      </c>
      <c r="B1103" s="154">
        <v>8</v>
      </c>
      <c r="C1103" s="154">
        <v>0</v>
      </c>
      <c r="D1103" s="154">
        <v>0</v>
      </c>
      <c r="E1103" s="154">
        <v>8</v>
      </c>
      <c r="F1103" s="154">
        <v>0</v>
      </c>
      <c r="G1103" s="154">
        <v>0</v>
      </c>
      <c r="H1103" s="154">
        <v>0</v>
      </c>
      <c r="I1103" s="154">
        <v>0</v>
      </c>
      <c r="J1103" s="154">
        <v>0</v>
      </c>
      <c r="K1103" s="154">
        <v>0</v>
      </c>
      <c r="L1103" s="154">
        <v>0</v>
      </c>
      <c r="M1103" s="154">
        <v>0</v>
      </c>
      <c r="N1103" s="154">
        <v>27.8</v>
      </c>
      <c r="O1103" s="154" t="s">
        <v>263</v>
      </c>
      <c r="P1103" s="2"/>
    </row>
    <row r="1104" spans="1:16" ht="13.5" customHeight="1" x14ac:dyDescent="0.3">
      <c r="A1104" s="155">
        <v>0.55208333333333304</v>
      </c>
      <c r="B1104" s="154">
        <v>7</v>
      </c>
      <c r="C1104" s="154">
        <v>0</v>
      </c>
      <c r="D1104" s="154">
        <v>0</v>
      </c>
      <c r="E1104" s="154">
        <v>6</v>
      </c>
      <c r="F1104" s="154">
        <v>0</v>
      </c>
      <c r="G1104" s="154">
        <v>1</v>
      </c>
      <c r="H1104" s="154">
        <v>0</v>
      </c>
      <c r="I1104" s="154">
        <v>0</v>
      </c>
      <c r="J1104" s="154">
        <v>0</v>
      </c>
      <c r="K1104" s="154">
        <v>0</v>
      </c>
      <c r="L1104" s="154">
        <v>0</v>
      </c>
      <c r="M1104" s="154">
        <v>0</v>
      </c>
      <c r="N1104" s="154">
        <v>23.7</v>
      </c>
      <c r="O1104" s="154" t="s">
        <v>263</v>
      </c>
      <c r="P1104" s="2"/>
    </row>
    <row r="1105" spans="1:16" ht="13.5" customHeight="1" x14ac:dyDescent="0.3">
      <c r="A1105" s="155">
        <v>0.5625</v>
      </c>
      <c r="B1105" s="154">
        <v>4</v>
      </c>
      <c r="C1105" s="154">
        <v>0</v>
      </c>
      <c r="D1105" s="154">
        <v>0</v>
      </c>
      <c r="E1105" s="154">
        <v>4</v>
      </c>
      <c r="F1105" s="154">
        <v>0</v>
      </c>
      <c r="G1105" s="154">
        <v>0</v>
      </c>
      <c r="H1105" s="154">
        <v>0</v>
      </c>
      <c r="I1105" s="154">
        <v>0</v>
      </c>
      <c r="J1105" s="154">
        <v>0</v>
      </c>
      <c r="K1105" s="154">
        <v>0</v>
      </c>
      <c r="L1105" s="154">
        <v>0</v>
      </c>
      <c r="M1105" s="154">
        <v>0</v>
      </c>
      <c r="N1105" s="154">
        <v>20.7</v>
      </c>
      <c r="O1105" s="154" t="s">
        <v>263</v>
      </c>
      <c r="P1105" s="2"/>
    </row>
    <row r="1106" spans="1:16" ht="13.5" customHeight="1" x14ac:dyDescent="0.3">
      <c r="A1106" s="155">
        <v>0.57291666666666696</v>
      </c>
      <c r="B1106" s="154">
        <v>8</v>
      </c>
      <c r="C1106" s="154">
        <v>0</v>
      </c>
      <c r="D1106" s="154">
        <v>0</v>
      </c>
      <c r="E1106" s="154">
        <v>7</v>
      </c>
      <c r="F1106" s="154">
        <v>0</v>
      </c>
      <c r="G1106" s="154">
        <v>1</v>
      </c>
      <c r="H1106" s="154">
        <v>0</v>
      </c>
      <c r="I1106" s="154">
        <v>0</v>
      </c>
      <c r="J1106" s="154">
        <v>0</v>
      </c>
      <c r="K1106" s="154">
        <v>0</v>
      </c>
      <c r="L1106" s="154">
        <v>0</v>
      </c>
      <c r="M1106" s="154">
        <v>0</v>
      </c>
      <c r="N1106" s="154">
        <v>27.9</v>
      </c>
      <c r="O1106" s="154" t="s">
        <v>263</v>
      </c>
      <c r="P1106" s="2"/>
    </row>
    <row r="1107" spans="1:16" ht="13.5" customHeight="1" x14ac:dyDescent="0.3">
      <c r="A1107" s="155">
        <v>0.58333333333333304</v>
      </c>
      <c r="B1107" s="154">
        <v>10</v>
      </c>
      <c r="C1107" s="154">
        <v>0</v>
      </c>
      <c r="D1107" s="154">
        <v>0</v>
      </c>
      <c r="E1107" s="154">
        <v>9</v>
      </c>
      <c r="F1107" s="154">
        <v>0</v>
      </c>
      <c r="G1107" s="154">
        <v>1</v>
      </c>
      <c r="H1107" s="154">
        <v>0</v>
      </c>
      <c r="I1107" s="154">
        <v>0</v>
      </c>
      <c r="J1107" s="154">
        <v>0</v>
      </c>
      <c r="K1107" s="154">
        <v>0</v>
      </c>
      <c r="L1107" s="154">
        <v>0</v>
      </c>
      <c r="M1107" s="154">
        <v>0</v>
      </c>
      <c r="N1107" s="154">
        <v>24.8</v>
      </c>
      <c r="O1107" s="154" t="s">
        <v>263</v>
      </c>
      <c r="P1107" s="2"/>
    </row>
    <row r="1108" spans="1:16" ht="13.5" customHeight="1" x14ac:dyDescent="0.3">
      <c r="A1108" s="155">
        <v>0.59375</v>
      </c>
      <c r="B1108" s="154">
        <v>6</v>
      </c>
      <c r="C1108" s="154">
        <v>0</v>
      </c>
      <c r="D1108" s="154">
        <v>0</v>
      </c>
      <c r="E1108" s="154">
        <v>5</v>
      </c>
      <c r="F1108" s="154">
        <v>0</v>
      </c>
      <c r="G1108" s="154">
        <v>1</v>
      </c>
      <c r="H1108" s="154">
        <v>0</v>
      </c>
      <c r="I1108" s="154">
        <v>0</v>
      </c>
      <c r="J1108" s="154">
        <v>0</v>
      </c>
      <c r="K1108" s="154">
        <v>0</v>
      </c>
      <c r="L1108" s="154">
        <v>0</v>
      </c>
      <c r="M1108" s="154">
        <v>0</v>
      </c>
      <c r="N1108" s="154">
        <v>31.8</v>
      </c>
      <c r="O1108" s="154" t="s">
        <v>263</v>
      </c>
      <c r="P1108" s="2"/>
    </row>
    <row r="1109" spans="1:16" ht="13.5" customHeight="1" x14ac:dyDescent="0.3">
      <c r="A1109" s="155">
        <v>0.60416666666666696</v>
      </c>
      <c r="B1109" s="154">
        <v>14</v>
      </c>
      <c r="C1109" s="154">
        <v>0</v>
      </c>
      <c r="D1109" s="154">
        <v>0</v>
      </c>
      <c r="E1109" s="154">
        <v>11</v>
      </c>
      <c r="F1109" s="154">
        <v>3</v>
      </c>
      <c r="G1109" s="154">
        <v>0</v>
      </c>
      <c r="H1109" s="154">
        <v>0</v>
      </c>
      <c r="I1109" s="154">
        <v>0</v>
      </c>
      <c r="J1109" s="154">
        <v>0</v>
      </c>
      <c r="K1109" s="154">
        <v>0</v>
      </c>
      <c r="L1109" s="154">
        <v>0</v>
      </c>
      <c r="M1109" s="154">
        <v>0</v>
      </c>
      <c r="N1109" s="154">
        <v>28.6</v>
      </c>
      <c r="O1109" s="154">
        <v>33.799999999999997</v>
      </c>
      <c r="P1109" s="2"/>
    </row>
    <row r="1110" spans="1:16" ht="13.5" customHeight="1" x14ac:dyDescent="0.3">
      <c r="A1110" s="155">
        <v>0.61458333333333304</v>
      </c>
      <c r="B1110" s="154">
        <v>1</v>
      </c>
      <c r="C1110" s="154">
        <v>0</v>
      </c>
      <c r="D1110" s="154">
        <v>0</v>
      </c>
      <c r="E1110" s="154">
        <v>1</v>
      </c>
      <c r="F1110" s="154">
        <v>0</v>
      </c>
      <c r="G1110" s="154">
        <v>0</v>
      </c>
      <c r="H1110" s="154">
        <v>0</v>
      </c>
      <c r="I1110" s="154">
        <v>0</v>
      </c>
      <c r="J1110" s="154">
        <v>0</v>
      </c>
      <c r="K1110" s="154">
        <v>0</v>
      </c>
      <c r="L1110" s="154">
        <v>0</v>
      </c>
      <c r="M1110" s="154">
        <v>0</v>
      </c>
      <c r="N1110" s="154">
        <v>34.4</v>
      </c>
      <c r="O1110" s="154" t="s">
        <v>263</v>
      </c>
      <c r="P1110" s="2"/>
    </row>
    <row r="1111" spans="1:16" ht="13.5" customHeight="1" x14ac:dyDescent="0.3">
      <c r="A1111" s="155">
        <v>0.625</v>
      </c>
      <c r="B1111" s="154">
        <v>9</v>
      </c>
      <c r="C1111" s="154">
        <v>0</v>
      </c>
      <c r="D1111" s="154">
        <v>0</v>
      </c>
      <c r="E1111" s="154">
        <v>8</v>
      </c>
      <c r="F1111" s="154">
        <v>1</v>
      </c>
      <c r="G1111" s="154">
        <v>0</v>
      </c>
      <c r="H1111" s="154">
        <v>0</v>
      </c>
      <c r="I1111" s="154">
        <v>0</v>
      </c>
      <c r="J1111" s="154">
        <v>0</v>
      </c>
      <c r="K1111" s="154">
        <v>0</v>
      </c>
      <c r="L1111" s="154">
        <v>0</v>
      </c>
      <c r="M1111" s="154">
        <v>0</v>
      </c>
      <c r="N1111" s="154">
        <v>26.6</v>
      </c>
      <c r="O1111" s="154" t="s">
        <v>263</v>
      </c>
      <c r="P1111" s="2"/>
    </row>
    <row r="1112" spans="1:16" ht="13.5" customHeight="1" x14ac:dyDescent="0.3">
      <c r="A1112" s="155">
        <v>0.63541666666666696</v>
      </c>
      <c r="B1112" s="154">
        <v>10</v>
      </c>
      <c r="C1112" s="154">
        <v>0</v>
      </c>
      <c r="D1112" s="154">
        <v>1</v>
      </c>
      <c r="E1112" s="154">
        <v>7</v>
      </c>
      <c r="F1112" s="154">
        <v>2</v>
      </c>
      <c r="G1112" s="154">
        <v>0</v>
      </c>
      <c r="H1112" s="154">
        <v>0</v>
      </c>
      <c r="I1112" s="154">
        <v>0</v>
      </c>
      <c r="J1112" s="154">
        <v>0</v>
      </c>
      <c r="K1112" s="154">
        <v>0</v>
      </c>
      <c r="L1112" s="154">
        <v>0</v>
      </c>
      <c r="M1112" s="154">
        <v>0</v>
      </c>
      <c r="N1112" s="154">
        <v>25.8</v>
      </c>
      <c r="O1112" s="154" t="s">
        <v>263</v>
      </c>
      <c r="P1112" s="2"/>
    </row>
    <row r="1113" spans="1:16" ht="13.5" customHeight="1" x14ac:dyDescent="0.3">
      <c r="A1113" s="155">
        <v>0.64583333333333304</v>
      </c>
      <c r="B1113" s="154">
        <v>9</v>
      </c>
      <c r="C1113" s="154">
        <v>0</v>
      </c>
      <c r="D1113" s="154">
        <v>0</v>
      </c>
      <c r="E1113" s="154">
        <v>8</v>
      </c>
      <c r="F1113" s="154">
        <v>0</v>
      </c>
      <c r="G1113" s="154">
        <v>1</v>
      </c>
      <c r="H1113" s="154">
        <v>0</v>
      </c>
      <c r="I1113" s="154">
        <v>0</v>
      </c>
      <c r="J1113" s="154">
        <v>0</v>
      </c>
      <c r="K1113" s="154">
        <v>0</v>
      </c>
      <c r="L1113" s="154">
        <v>0</v>
      </c>
      <c r="M1113" s="154">
        <v>0</v>
      </c>
      <c r="N1113" s="154">
        <v>23.9</v>
      </c>
      <c r="O1113" s="154" t="s">
        <v>263</v>
      </c>
      <c r="P1113" s="2"/>
    </row>
    <row r="1114" spans="1:16" ht="13.5" customHeight="1" x14ac:dyDescent="0.3">
      <c r="A1114" s="155">
        <v>0.65625</v>
      </c>
      <c r="B1114" s="154">
        <v>7</v>
      </c>
      <c r="C1114" s="154">
        <v>0</v>
      </c>
      <c r="D1114" s="154">
        <v>0</v>
      </c>
      <c r="E1114" s="154">
        <v>7</v>
      </c>
      <c r="F1114" s="154">
        <v>0</v>
      </c>
      <c r="G1114" s="154">
        <v>0</v>
      </c>
      <c r="H1114" s="154">
        <v>0</v>
      </c>
      <c r="I1114" s="154">
        <v>0</v>
      </c>
      <c r="J1114" s="154">
        <v>0</v>
      </c>
      <c r="K1114" s="154">
        <v>0</v>
      </c>
      <c r="L1114" s="154">
        <v>0</v>
      </c>
      <c r="M1114" s="154">
        <v>0</v>
      </c>
      <c r="N1114" s="154">
        <v>28.2</v>
      </c>
      <c r="O1114" s="154" t="s">
        <v>263</v>
      </c>
      <c r="P1114" s="2"/>
    </row>
    <row r="1115" spans="1:16" ht="13.5" customHeight="1" x14ac:dyDescent="0.3">
      <c r="A1115" s="155">
        <v>0.66666666666666696</v>
      </c>
      <c r="B1115" s="154">
        <v>16</v>
      </c>
      <c r="C1115" s="154">
        <v>0</v>
      </c>
      <c r="D1115" s="154">
        <v>0</v>
      </c>
      <c r="E1115" s="154">
        <v>13</v>
      </c>
      <c r="F1115" s="154">
        <v>2</v>
      </c>
      <c r="G1115" s="154">
        <v>1</v>
      </c>
      <c r="H1115" s="154">
        <v>0</v>
      </c>
      <c r="I1115" s="154">
        <v>0</v>
      </c>
      <c r="J1115" s="154">
        <v>0</v>
      </c>
      <c r="K1115" s="154">
        <v>0</v>
      </c>
      <c r="L1115" s="154">
        <v>0</v>
      </c>
      <c r="M1115" s="154">
        <v>0</v>
      </c>
      <c r="N1115" s="154">
        <v>23</v>
      </c>
      <c r="O1115" s="154">
        <v>26.6</v>
      </c>
      <c r="P1115" s="2"/>
    </row>
    <row r="1116" spans="1:16" ht="13.5" customHeight="1" x14ac:dyDescent="0.3">
      <c r="A1116" s="155">
        <v>0.67708333333333304</v>
      </c>
      <c r="B1116" s="154">
        <v>12</v>
      </c>
      <c r="C1116" s="154">
        <v>0</v>
      </c>
      <c r="D1116" s="154">
        <v>0</v>
      </c>
      <c r="E1116" s="154">
        <v>10</v>
      </c>
      <c r="F1116" s="154">
        <v>1</v>
      </c>
      <c r="G1116" s="154">
        <v>1</v>
      </c>
      <c r="H1116" s="154">
        <v>0</v>
      </c>
      <c r="I1116" s="154">
        <v>0</v>
      </c>
      <c r="J1116" s="154">
        <v>0</v>
      </c>
      <c r="K1116" s="154">
        <v>0</v>
      </c>
      <c r="L1116" s="154">
        <v>0</v>
      </c>
      <c r="M1116" s="154">
        <v>0</v>
      </c>
      <c r="N1116" s="154">
        <v>27.5</v>
      </c>
      <c r="O1116" s="154">
        <v>33</v>
      </c>
      <c r="P1116" s="2"/>
    </row>
    <row r="1117" spans="1:16" ht="13.5" customHeight="1" x14ac:dyDescent="0.3">
      <c r="A1117" s="155">
        <v>0.6875</v>
      </c>
      <c r="B1117" s="154">
        <v>12</v>
      </c>
      <c r="C1117" s="154">
        <v>0</v>
      </c>
      <c r="D1117" s="154">
        <v>0</v>
      </c>
      <c r="E1117" s="154">
        <v>12</v>
      </c>
      <c r="F1117" s="154">
        <v>0</v>
      </c>
      <c r="G1117" s="154">
        <v>0</v>
      </c>
      <c r="H1117" s="154">
        <v>0</v>
      </c>
      <c r="I1117" s="154">
        <v>0</v>
      </c>
      <c r="J1117" s="154">
        <v>0</v>
      </c>
      <c r="K1117" s="154">
        <v>0</v>
      </c>
      <c r="L1117" s="154">
        <v>0</v>
      </c>
      <c r="M1117" s="154">
        <v>0</v>
      </c>
      <c r="N1117" s="154">
        <v>25.6</v>
      </c>
      <c r="O1117" s="154">
        <v>30.3</v>
      </c>
      <c r="P1117" s="2"/>
    </row>
    <row r="1118" spans="1:16" ht="13.5" customHeight="1" x14ac:dyDescent="0.3">
      <c r="A1118" s="155">
        <v>0.69791666666666696</v>
      </c>
      <c r="B1118" s="154">
        <v>10</v>
      </c>
      <c r="C1118" s="154">
        <v>0</v>
      </c>
      <c r="D1118" s="154">
        <v>0</v>
      </c>
      <c r="E1118" s="154">
        <v>9</v>
      </c>
      <c r="F1118" s="154">
        <v>1</v>
      </c>
      <c r="G1118" s="154">
        <v>0</v>
      </c>
      <c r="H1118" s="154">
        <v>0</v>
      </c>
      <c r="I1118" s="154">
        <v>0</v>
      </c>
      <c r="J1118" s="154">
        <v>0</v>
      </c>
      <c r="K1118" s="154">
        <v>0</v>
      </c>
      <c r="L1118" s="154">
        <v>0</v>
      </c>
      <c r="M1118" s="154">
        <v>0</v>
      </c>
      <c r="N1118" s="154">
        <v>25.1</v>
      </c>
      <c r="O1118" s="154" t="s">
        <v>263</v>
      </c>
      <c r="P1118" s="2"/>
    </row>
    <row r="1119" spans="1:16" ht="13.5" customHeight="1" x14ac:dyDescent="0.3">
      <c r="A1119" s="155">
        <v>0.70833333333333304</v>
      </c>
      <c r="B1119" s="154">
        <v>9</v>
      </c>
      <c r="C1119" s="154">
        <v>0</v>
      </c>
      <c r="D1119" s="154">
        <v>0</v>
      </c>
      <c r="E1119" s="154">
        <v>9</v>
      </c>
      <c r="F1119" s="154">
        <v>0</v>
      </c>
      <c r="G1119" s="154">
        <v>0</v>
      </c>
      <c r="H1119" s="154">
        <v>0</v>
      </c>
      <c r="I1119" s="154">
        <v>0</v>
      </c>
      <c r="J1119" s="154">
        <v>0</v>
      </c>
      <c r="K1119" s="154">
        <v>0</v>
      </c>
      <c r="L1119" s="154">
        <v>0</v>
      </c>
      <c r="M1119" s="154">
        <v>0</v>
      </c>
      <c r="N1119" s="154">
        <v>25.9</v>
      </c>
      <c r="O1119" s="154" t="s">
        <v>263</v>
      </c>
      <c r="P1119" s="2"/>
    </row>
    <row r="1120" spans="1:16" ht="13.5" customHeight="1" x14ac:dyDescent="0.3">
      <c r="A1120" s="155">
        <v>0.71875</v>
      </c>
      <c r="B1120" s="154">
        <v>16</v>
      </c>
      <c r="C1120" s="154">
        <v>1</v>
      </c>
      <c r="D1120" s="154">
        <v>0</v>
      </c>
      <c r="E1120" s="154">
        <v>14</v>
      </c>
      <c r="F1120" s="154">
        <v>0</v>
      </c>
      <c r="G1120" s="154">
        <v>1</v>
      </c>
      <c r="H1120" s="154">
        <v>0</v>
      </c>
      <c r="I1120" s="154">
        <v>0</v>
      </c>
      <c r="J1120" s="154">
        <v>0</v>
      </c>
      <c r="K1120" s="154">
        <v>0</v>
      </c>
      <c r="L1120" s="154">
        <v>0</v>
      </c>
      <c r="M1120" s="154">
        <v>0</v>
      </c>
      <c r="N1120" s="154">
        <v>23</v>
      </c>
      <c r="O1120" s="154">
        <v>27.8</v>
      </c>
      <c r="P1120" s="2"/>
    </row>
    <row r="1121" spans="1:16" ht="13.5" customHeight="1" x14ac:dyDescent="0.3">
      <c r="A1121" s="155">
        <v>0.72916666666666696</v>
      </c>
      <c r="B1121" s="154">
        <v>11</v>
      </c>
      <c r="C1121" s="154">
        <v>1</v>
      </c>
      <c r="D1121" s="154">
        <v>0</v>
      </c>
      <c r="E1121" s="154">
        <v>9</v>
      </c>
      <c r="F1121" s="154">
        <v>0</v>
      </c>
      <c r="G1121" s="154">
        <v>1</v>
      </c>
      <c r="H1121" s="154">
        <v>0</v>
      </c>
      <c r="I1121" s="154">
        <v>0</v>
      </c>
      <c r="J1121" s="154">
        <v>0</v>
      </c>
      <c r="K1121" s="154">
        <v>0</v>
      </c>
      <c r="L1121" s="154">
        <v>0</v>
      </c>
      <c r="M1121" s="154">
        <v>0</v>
      </c>
      <c r="N1121" s="154">
        <v>19.5</v>
      </c>
      <c r="O1121" s="154">
        <v>22.8</v>
      </c>
      <c r="P1121" s="2"/>
    </row>
    <row r="1122" spans="1:16" ht="13.5" customHeight="1" x14ac:dyDescent="0.3">
      <c r="A1122" s="155">
        <v>0.73958333333333304</v>
      </c>
      <c r="B1122" s="154">
        <v>11</v>
      </c>
      <c r="C1122" s="154">
        <v>0</v>
      </c>
      <c r="D1122" s="154">
        <v>0</v>
      </c>
      <c r="E1122" s="154">
        <v>9</v>
      </c>
      <c r="F1122" s="154">
        <v>0</v>
      </c>
      <c r="G1122" s="154">
        <v>0</v>
      </c>
      <c r="H1122" s="154">
        <v>2</v>
      </c>
      <c r="I1122" s="154">
        <v>0</v>
      </c>
      <c r="J1122" s="154">
        <v>0</v>
      </c>
      <c r="K1122" s="154">
        <v>0</v>
      </c>
      <c r="L1122" s="154">
        <v>0</v>
      </c>
      <c r="M1122" s="154">
        <v>0</v>
      </c>
      <c r="N1122" s="154">
        <v>24.3</v>
      </c>
      <c r="O1122" s="154">
        <v>32.299999999999997</v>
      </c>
      <c r="P1122" s="2"/>
    </row>
    <row r="1123" spans="1:16" ht="13.5" customHeight="1" x14ac:dyDescent="0.3">
      <c r="A1123" s="155">
        <v>0.75</v>
      </c>
      <c r="B1123" s="154">
        <v>10</v>
      </c>
      <c r="C1123" s="154">
        <v>1</v>
      </c>
      <c r="D1123" s="154">
        <v>0</v>
      </c>
      <c r="E1123" s="154">
        <v>9</v>
      </c>
      <c r="F1123" s="154">
        <v>0</v>
      </c>
      <c r="G1123" s="154">
        <v>0</v>
      </c>
      <c r="H1123" s="154">
        <v>0</v>
      </c>
      <c r="I1123" s="154">
        <v>0</v>
      </c>
      <c r="J1123" s="154">
        <v>0</v>
      </c>
      <c r="K1123" s="154">
        <v>0</v>
      </c>
      <c r="L1123" s="154">
        <v>0</v>
      </c>
      <c r="M1123" s="154">
        <v>0</v>
      </c>
      <c r="N1123" s="154">
        <v>25.8</v>
      </c>
      <c r="O1123" s="154" t="s">
        <v>263</v>
      </c>
      <c r="P1123" s="2"/>
    </row>
    <row r="1124" spans="1:16" ht="13.5" customHeight="1" x14ac:dyDescent="0.3">
      <c r="A1124" s="155">
        <v>0.76041666666666696</v>
      </c>
      <c r="B1124" s="154">
        <v>4</v>
      </c>
      <c r="C1124" s="154">
        <v>0</v>
      </c>
      <c r="D1124" s="154">
        <v>0</v>
      </c>
      <c r="E1124" s="154">
        <v>4</v>
      </c>
      <c r="F1124" s="154">
        <v>0</v>
      </c>
      <c r="G1124" s="154">
        <v>0</v>
      </c>
      <c r="H1124" s="154">
        <v>0</v>
      </c>
      <c r="I1124" s="154">
        <v>0</v>
      </c>
      <c r="J1124" s="154">
        <v>0</v>
      </c>
      <c r="K1124" s="154">
        <v>0</v>
      </c>
      <c r="L1124" s="154">
        <v>0</v>
      </c>
      <c r="M1124" s="154">
        <v>0</v>
      </c>
      <c r="N1124" s="154">
        <v>22</v>
      </c>
      <c r="O1124" s="154" t="s">
        <v>263</v>
      </c>
      <c r="P1124" s="2"/>
    </row>
    <row r="1125" spans="1:16" ht="13.5" customHeight="1" x14ac:dyDescent="0.3">
      <c r="A1125" s="155">
        <v>0.77083333333333304</v>
      </c>
      <c r="B1125" s="154">
        <v>7</v>
      </c>
      <c r="C1125" s="154">
        <v>0</v>
      </c>
      <c r="D1125" s="154">
        <v>0</v>
      </c>
      <c r="E1125" s="154">
        <v>4</v>
      </c>
      <c r="F1125" s="154">
        <v>3</v>
      </c>
      <c r="G1125" s="154">
        <v>0</v>
      </c>
      <c r="H1125" s="154">
        <v>0</v>
      </c>
      <c r="I1125" s="154">
        <v>0</v>
      </c>
      <c r="J1125" s="154">
        <v>0</v>
      </c>
      <c r="K1125" s="154">
        <v>0</v>
      </c>
      <c r="L1125" s="154">
        <v>0</v>
      </c>
      <c r="M1125" s="154">
        <v>0</v>
      </c>
      <c r="N1125" s="154">
        <v>20.9</v>
      </c>
      <c r="O1125" s="154" t="s">
        <v>263</v>
      </c>
      <c r="P1125" s="2"/>
    </row>
    <row r="1126" spans="1:16" ht="13.5" customHeight="1" x14ac:dyDescent="0.3">
      <c r="A1126" s="155">
        <v>0.78125</v>
      </c>
      <c r="B1126" s="154">
        <v>10</v>
      </c>
      <c r="C1126" s="154">
        <v>1</v>
      </c>
      <c r="D1126" s="154">
        <v>0</v>
      </c>
      <c r="E1126" s="154">
        <v>7</v>
      </c>
      <c r="F1126" s="154">
        <v>1</v>
      </c>
      <c r="G1126" s="154">
        <v>1</v>
      </c>
      <c r="H1126" s="154">
        <v>0</v>
      </c>
      <c r="I1126" s="154">
        <v>0</v>
      </c>
      <c r="J1126" s="154">
        <v>0</v>
      </c>
      <c r="K1126" s="154">
        <v>0</v>
      </c>
      <c r="L1126" s="154">
        <v>0</v>
      </c>
      <c r="M1126" s="154">
        <v>0</v>
      </c>
      <c r="N1126" s="154">
        <v>20.6</v>
      </c>
      <c r="O1126" s="154" t="s">
        <v>263</v>
      </c>
      <c r="P1126" s="2"/>
    </row>
    <row r="1127" spans="1:16" ht="13.5" customHeight="1" x14ac:dyDescent="0.3">
      <c r="A1127" s="155">
        <v>0.79166666666666696</v>
      </c>
      <c r="B1127" s="154">
        <v>4</v>
      </c>
      <c r="C1127" s="154">
        <v>0</v>
      </c>
      <c r="D1127" s="154">
        <v>0</v>
      </c>
      <c r="E1127" s="154">
        <v>4</v>
      </c>
      <c r="F1127" s="154">
        <v>0</v>
      </c>
      <c r="G1127" s="154">
        <v>0</v>
      </c>
      <c r="H1127" s="154">
        <v>0</v>
      </c>
      <c r="I1127" s="154">
        <v>0</v>
      </c>
      <c r="J1127" s="154">
        <v>0</v>
      </c>
      <c r="K1127" s="154">
        <v>0</v>
      </c>
      <c r="L1127" s="154">
        <v>0</v>
      </c>
      <c r="M1127" s="154">
        <v>0</v>
      </c>
      <c r="N1127" s="154">
        <v>28.6</v>
      </c>
      <c r="O1127" s="154" t="s">
        <v>263</v>
      </c>
      <c r="P1127" s="2"/>
    </row>
    <row r="1128" spans="1:16" ht="13.5" customHeight="1" x14ac:dyDescent="0.3">
      <c r="A1128" s="155">
        <v>0.80208333333333304</v>
      </c>
      <c r="B1128" s="154">
        <v>2</v>
      </c>
      <c r="C1128" s="154">
        <v>0</v>
      </c>
      <c r="D1128" s="154">
        <v>0</v>
      </c>
      <c r="E1128" s="154">
        <v>2</v>
      </c>
      <c r="F1128" s="154">
        <v>0</v>
      </c>
      <c r="G1128" s="154">
        <v>0</v>
      </c>
      <c r="H1128" s="154">
        <v>0</v>
      </c>
      <c r="I1128" s="154">
        <v>0</v>
      </c>
      <c r="J1128" s="154">
        <v>0</v>
      </c>
      <c r="K1128" s="154">
        <v>0</v>
      </c>
      <c r="L1128" s="154">
        <v>0</v>
      </c>
      <c r="M1128" s="154">
        <v>0</v>
      </c>
      <c r="N1128" s="154">
        <v>18.899999999999999</v>
      </c>
      <c r="O1128" s="154" t="s">
        <v>263</v>
      </c>
      <c r="P1128" s="2"/>
    </row>
    <row r="1129" spans="1:16" ht="13.5" customHeight="1" x14ac:dyDescent="0.3">
      <c r="A1129" s="155">
        <v>0.8125</v>
      </c>
      <c r="B1129" s="154">
        <v>6</v>
      </c>
      <c r="C1129" s="154">
        <v>1</v>
      </c>
      <c r="D1129" s="154">
        <v>0</v>
      </c>
      <c r="E1129" s="154">
        <v>4</v>
      </c>
      <c r="F1129" s="154">
        <v>0</v>
      </c>
      <c r="G1129" s="154">
        <v>1</v>
      </c>
      <c r="H1129" s="154">
        <v>0</v>
      </c>
      <c r="I1129" s="154">
        <v>0</v>
      </c>
      <c r="J1129" s="154">
        <v>0</v>
      </c>
      <c r="K1129" s="154">
        <v>0</v>
      </c>
      <c r="L1129" s="154">
        <v>0</v>
      </c>
      <c r="M1129" s="154">
        <v>0</v>
      </c>
      <c r="N1129" s="154">
        <v>18.5</v>
      </c>
      <c r="O1129" s="154" t="s">
        <v>263</v>
      </c>
      <c r="P1129" s="2"/>
    </row>
    <row r="1130" spans="1:16" ht="13.5" customHeight="1" x14ac:dyDescent="0.3">
      <c r="A1130" s="155">
        <v>0.82291666666666696</v>
      </c>
      <c r="B1130" s="154">
        <v>1</v>
      </c>
      <c r="C1130" s="154">
        <v>0</v>
      </c>
      <c r="D1130" s="154">
        <v>0</v>
      </c>
      <c r="E1130" s="154">
        <v>1</v>
      </c>
      <c r="F1130" s="154">
        <v>0</v>
      </c>
      <c r="G1130" s="154">
        <v>0</v>
      </c>
      <c r="H1130" s="154">
        <v>0</v>
      </c>
      <c r="I1130" s="154">
        <v>0</v>
      </c>
      <c r="J1130" s="154">
        <v>0</v>
      </c>
      <c r="K1130" s="154">
        <v>0</v>
      </c>
      <c r="L1130" s="154">
        <v>0</v>
      </c>
      <c r="M1130" s="154">
        <v>0</v>
      </c>
      <c r="N1130" s="154">
        <v>26.4</v>
      </c>
      <c r="O1130" s="154" t="s">
        <v>263</v>
      </c>
      <c r="P1130" s="2"/>
    </row>
    <row r="1131" spans="1:16" ht="13.5" customHeight="1" x14ac:dyDescent="0.3">
      <c r="A1131" s="155">
        <v>0.83333333333333304</v>
      </c>
      <c r="B1131" s="154">
        <v>5</v>
      </c>
      <c r="C1131" s="154">
        <v>0</v>
      </c>
      <c r="D1131" s="154">
        <v>0</v>
      </c>
      <c r="E1131" s="154">
        <v>5</v>
      </c>
      <c r="F1131" s="154">
        <v>0</v>
      </c>
      <c r="G1131" s="154">
        <v>0</v>
      </c>
      <c r="H1131" s="154">
        <v>0</v>
      </c>
      <c r="I1131" s="154">
        <v>0</v>
      </c>
      <c r="J1131" s="154">
        <v>0</v>
      </c>
      <c r="K1131" s="154">
        <v>0</v>
      </c>
      <c r="L1131" s="154">
        <v>0</v>
      </c>
      <c r="M1131" s="154">
        <v>0</v>
      </c>
      <c r="N1131" s="154">
        <v>21.6</v>
      </c>
      <c r="O1131" s="154" t="s">
        <v>263</v>
      </c>
      <c r="P1131" s="2"/>
    </row>
    <row r="1132" spans="1:16" ht="13.5" customHeight="1" x14ac:dyDescent="0.3">
      <c r="A1132" s="155">
        <v>0.84375</v>
      </c>
      <c r="B1132" s="154">
        <v>2</v>
      </c>
      <c r="C1132" s="154">
        <v>0</v>
      </c>
      <c r="D1132" s="154">
        <v>0</v>
      </c>
      <c r="E1132" s="154">
        <v>2</v>
      </c>
      <c r="F1132" s="154">
        <v>0</v>
      </c>
      <c r="G1132" s="154">
        <v>0</v>
      </c>
      <c r="H1132" s="154">
        <v>0</v>
      </c>
      <c r="I1132" s="154">
        <v>0</v>
      </c>
      <c r="J1132" s="154">
        <v>0</v>
      </c>
      <c r="K1132" s="154">
        <v>0</v>
      </c>
      <c r="L1132" s="154">
        <v>0</v>
      </c>
      <c r="M1132" s="154">
        <v>0</v>
      </c>
      <c r="N1132" s="154">
        <v>24</v>
      </c>
      <c r="O1132" s="154" t="s">
        <v>263</v>
      </c>
      <c r="P1132" s="2"/>
    </row>
    <row r="1133" spans="1:16" ht="13.5" customHeight="1" x14ac:dyDescent="0.3">
      <c r="A1133" s="155">
        <v>0.85416666666666696</v>
      </c>
      <c r="B1133" s="154">
        <v>4</v>
      </c>
      <c r="C1133" s="154">
        <v>0</v>
      </c>
      <c r="D1133" s="154">
        <v>0</v>
      </c>
      <c r="E1133" s="154">
        <v>3</v>
      </c>
      <c r="F1133" s="154">
        <v>0</v>
      </c>
      <c r="G1133" s="154">
        <v>1</v>
      </c>
      <c r="H1133" s="154">
        <v>0</v>
      </c>
      <c r="I1133" s="154">
        <v>0</v>
      </c>
      <c r="J1133" s="154">
        <v>0</v>
      </c>
      <c r="K1133" s="154">
        <v>0</v>
      </c>
      <c r="L1133" s="154">
        <v>0</v>
      </c>
      <c r="M1133" s="154">
        <v>0</v>
      </c>
      <c r="N1133" s="154">
        <v>24.1</v>
      </c>
      <c r="O1133" s="154" t="s">
        <v>263</v>
      </c>
      <c r="P1133" s="2"/>
    </row>
    <row r="1134" spans="1:16" ht="13.5" customHeight="1" x14ac:dyDescent="0.3">
      <c r="A1134" s="155">
        <v>0.86458333333333304</v>
      </c>
      <c r="B1134" s="154">
        <v>5</v>
      </c>
      <c r="C1134" s="154">
        <v>0</v>
      </c>
      <c r="D1134" s="154">
        <v>0</v>
      </c>
      <c r="E1134" s="154">
        <v>4</v>
      </c>
      <c r="F1134" s="154">
        <v>1</v>
      </c>
      <c r="G1134" s="154">
        <v>0</v>
      </c>
      <c r="H1134" s="154">
        <v>0</v>
      </c>
      <c r="I1134" s="154">
        <v>0</v>
      </c>
      <c r="J1134" s="154">
        <v>0</v>
      </c>
      <c r="K1134" s="154">
        <v>0</v>
      </c>
      <c r="L1134" s="154">
        <v>0</v>
      </c>
      <c r="M1134" s="154">
        <v>0</v>
      </c>
      <c r="N1134" s="154">
        <v>27.1</v>
      </c>
      <c r="O1134" s="154" t="s">
        <v>263</v>
      </c>
      <c r="P1134" s="2"/>
    </row>
    <row r="1135" spans="1:16" ht="13.5" customHeight="1" x14ac:dyDescent="0.3">
      <c r="A1135" s="155">
        <v>0.875</v>
      </c>
      <c r="B1135" s="154">
        <v>1</v>
      </c>
      <c r="C1135" s="154">
        <v>0</v>
      </c>
      <c r="D1135" s="154">
        <v>0</v>
      </c>
      <c r="E1135" s="154">
        <v>1</v>
      </c>
      <c r="F1135" s="154">
        <v>0</v>
      </c>
      <c r="G1135" s="154">
        <v>0</v>
      </c>
      <c r="H1135" s="154">
        <v>0</v>
      </c>
      <c r="I1135" s="154">
        <v>0</v>
      </c>
      <c r="J1135" s="154">
        <v>0</v>
      </c>
      <c r="K1135" s="154">
        <v>0</v>
      </c>
      <c r="L1135" s="154">
        <v>0</v>
      </c>
      <c r="M1135" s="154">
        <v>0</v>
      </c>
      <c r="N1135" s="154">
        <v>22.9</v>
      </c>
      <c r="O1135" s="154" t="s">
        <v>263</v>
      </c>
      <c r="P1135" s="2"/>
    </row>
    <row r="1136" spans="1:16" ht="13.5" customHeight="1" x14ac:dyDescent="0.3">
      <c r="A1136" s="155">
        <v>0.88541666666666696</v>
      </c>
      <c r="B1136" s="154">
        <v>2</v>
      </c>
      <c r="C1136" s="154">
        <v>0</v>
      </c>
      <c r="D1136" s="154">
        <v>0</v>
      </c>
      <c r="E1136" s="154">
        <v>1</v>
      </c>
      <c r="F1136" s="154">
        <v>0</v>
      </c>
      <c r="G1136" s="154">
        <v>1</v>
      </c>
      <c r="H1136" s="154">
        <v>0</v>
      </c>
      <c r="I1136" s="154">
        <v>0</v>
      </c>
      <c r="J1136" s="154">
        <v>0</v>
      </c>
      <c r="K1136" s="154">
        <v>0</v>
      </c>
      <c r="L1136" s="154">
        <v>0</v>
      </c>
      <c r="M1136" s="154">
        <v>0</v>
      </c>
      <c r="N1136" s="154">
        <v>18.7</v>
      </c>
      <c r="O1136" s="154" t="s">
        <v>263</v>
      </c>
      <c r="P1136" s="2"/>
    </row>
    <row r="1137" spans="1:16" ht="13.5" customHeight="1" x14ac:dyDescent="0.3">
      <c r="A1137" s="155">
        <v>0.89583333333333304</v>
      </c>
      <c r="B1137" s="154">
        <v>3</v>
      </c>
      <c r="C1137" s="154">
        <v>0</v>
      </c>
      <c r="D1137" s="154">
        <v>0</v>
      </c>
      <c r="E1137" s="154">
        <v>3</v>
      </c>
      <c r="F1137" s="154">
        <v>0</v>
      </c>
      <c r="G1137" s="154">
        <v>0</v>
      </c>
      <c r="H1137" s="154">
        <v>0</v>
      </c>
      <c r="I1137" s="154">
        <v>0</v>
      </c>
      <c r="J1137" s="154">
        <v>0</v>
      </c>
      <c r="K1137" s="154">
        <v>0</v>
      </c>
      <c r="L1137" s="154">
        <v>0</v>
      </c>
      <c r="M1137" s="154">
        <v>0</v>
      </c>
      <c r="N1137" s="154">
        <v>26.4</v>
      </c>
      <c r="O1137" s="154" t="s">
        <v>263</v>
      </c>
      <c r="P1137" s="2"/>
    </row>
    <row r="1138" spans="1:16" ht="13.5" customHeight="1" x14ac:dyDescent="0.3">
      <c r="A1138" s="155">
        <v>0.90625</v>
      </c>
      <c r="B1138" s="154">
        <v>5</v>
      </c>
      <c r="C1138" s="154">
        <v>0</v>
      </c>
      <c r="D1138" s="154">
        <v>0</v>
      </c>
      <c r="E1138" s="154">
        <v>5</v>
      </c>
      <c r="F1138" s="154">
        <v>0</v>
      </c>
      <c r="G1138" s="154">
        <v>0</v>
      </c>
      <c r="H1138" s="154">
        <v>0</v>
      </c>
      <c r="I1138" s="154">
        <v>0</v>
      </c>
      <c r="J1138" s="154">
        <v>0</v>
      </c>
      <c r="K1138" s="154">
        <v>0</v>
      </c>
      <c r="L1138" s="154">
        <v>0</v>
      </c>
      <c r="M1138" s="154">
        <v>0</v>
      </c>
      <c r="N1138" s="154">
        <v>23.3</v>
      </c>
      <c r="O1138" s="154" t="s">
        <v>263</v>
      </c>
      <c r="P1138" s="2"/>
    </row>
    <row r="1139" spans="1:16" ht="13.5" customHeight="1" x14ac:dyDescent="0.3">
      <c r="A1139" s="155">
        <v>0.91666666666666696</v>
      </c>
      <c r="B1139" s="154">
        <v>1</v>
      </c>
      <c r="C1139" s="154">
        <v>0</v>
      </c>
      <c r="D1139" s="154">
        <v>0</v>
      </c>
      <c r="E1139" s="154">
        <v>1</v>
      </c>
      <c r="F1139" s="154">
        <v>0</v>
      </c>
      <c r="G1139" s="154">
        <v>0</v>
      </c>
      <c r="H1139" s="154">
        <v>0</v>
      </c>
      <c r="I1139" s="154">
        <v>0</v>
      </c>
      <c r="J1139" s="154">
        <v>0</v>
      </c>
      <c r="K1139" s="154">
        <v>0</v>
      </c>
      <c r="L1139" s="154">
        <v>0</v>
      </c>
      <c r="M1139" s="154">
        <v>0</v>
      </c>
      <c r="N1139" s="154">
        <v>18.2</v>
      </c>
      <c r="O1139" s="154" t="s">
        <v>263</v>
      </c>
      <c r="P1139" s="2"/>
    </row>
    <row r="1140" spans="1:16" ht="13.5" customHeight="1" x14ac:dyDescent="0.3">
      <c r="A1140" s="155">
        <v>0.92708333333333304</v>
      </c>
      <c r="B1140" s="154">
        <v>0</v>
      </c>
      <c r="C1140" s="154">
        <v>0</v>
      </c>
      <c r="D1140" s="154">
        <v>0</v>
      </c>
      <c r="E1140" s="154">
        <v>0</v>
      </c>
      <c r="F1140" s="154">
        <v>0</v>
      </c>
      <c r="G1140" s="154">
        <v>0</v>
      </c>
      <c r="H1140" s="154">
        <v>0</v>
      </c>
      <c r="I1140" s="154">
        <v>0</v>
      </c>
      <c r="J1140" s="154">
        <v>0</v>
      </c>
      <c r="K1140" s="154">
        <v>0</v>
      </c>
      <c r="L1140" s="154">
        <v>0</v>
      </c>
      <c r="M1140" s="154">
        <v>0</v>
      </c>
      <c r="N1140" s="154" t="s">
        <v>263</v>
      </c>
      <c r="O1140" s="154" t="s">
        <v>263</v>
      </c>
      <c r="P1140" s="2"/>
    </row>
    <row r="1141" spans="1:16" ht="13.5" customHeight="1" x14ac:dyDescent="0.3">
      <c r="A1141" s="155">
        <v>0.9375</v>
      </c>
      <c r="B1141" s="154">
        <v>1</v>
      </c>
      <c r="C1141" s="154">
        <v>0</v>
      </c>
      <c r="D1141" s="154">
        <v>0</v>
      </c>
      <c r="E1141" s="154">
        <v>1</v>
      </c>
      <c r="F1141" s="154">
        <v>0</v>
      </c>
      <c r="G1141" s="154">
        <v>0</v>
      </c>
      <c r="H1141" s="154">
        <v>0</v>
      </c>
      <c r="I1141" s="154">
        <v>0</v>
      </c>
      <c r="J1141" s="154">
        <v>0</v>
      </c>
      <c r="K1141" s="154">
        <v>0</v>
      </c>
      <c r="L1141" s="154">
        <v>0</v>
      </c>
      <c r="M1141" s="154">
        <v>0</v>
      </c>
      <c r="N1141" s="154">
        <v>28.2</v>
      </c>
      <c r="O1141" s="154" t="s">
        <v>263</v>
      </c>
      <c r="P1141" s="2"/>
    </row>
    <row r="1142" spans="1:16" ht="13.5" customHeight="1" x14ac:dyDescent="0.3">
      <c r="A1142" s="155">
        <v>0.94791666666666696</v>
      </c>
      <c r="B1142" s="154">
        <v>0</v>
      </c>
      <c r="C1142" s="154">
        <v>0</v>
      </c>
      <c r="D1142" s="154">
        <v>0</v>
      </c>
      <c r="E1142" s="154">
        <v>0</v>
      </c>
      <c r="F1142" s="154">
        <v>0</v>
      </c>
      <c r="G1142" s="154">
        <v>0</v>
      </c>
      <c r="H1142" s="154">
        <v>0</v>
      </c>
      <c r="I1142" s="154">
        <v>0</v>
      </c>
      <c r="J1142" s="154">
        <v>0</v>
      </c>
      <c r="K1142" s="154">
        <v>0</v>
      </c>
      <c r="L1142" s="154">
        <v>0</v>
      </c>
      <c r="M1142" s="154">
        <v>0</v>
      </c>
      <c r="N1142" s="154" t="s">
        <v>263</v>
      </c>
      <c r="O1142" s="154" t="s">
        <v>263</v>
      </c>
      <c r="P1142" s="2"/>
    </row>
    <row r="1143" spans="1:16" ht="13.5" customHeight="1" x14ac:dyDescent="0.3">
      <c r="A1143" s="155">
        <v>0.95833333333333304</v>
      </c>
      <c r="B1143" s="154">
        <v>0</v>
      </c>
      <c r="C1143" s="154">
        <v>0</v>
      </c>
      <c r="D1143" s="154">
        <v>0</v>
      </c>
      <c r="E1143" s="154">
        <v>0</v>
      </c>
      <c r="F1143" s="154">
        <v>0</v>
      </c>
      <c r="G1143" s="154">
        <v>0</v>
      </c>
      <c r="H1143" s="154">
        <v>0</v>
      </c>
      <c r="I1143" s="154">
        <v>0</v>
      </c>
      <c r="J1143" s="154">
        <v>0</v>
      </c>
      <c r="K1143" s="154">
        <v>0</v>
      </c>
      <c r="L1143" s="154">
        <v>0</v>
      </c>
      <c r="M1143" s="154">
        <v>0</v>
      </c>
      <c r="N1143" s="154" t="s">
        <v>263</v>
      </c>
      <c r="O1143" s="154" t="s">
        <v>263</v>
      </c>
      <c r="P1143" s="2"/>
    </row>
    <row r="1144" spans="1:16" ht="13.5" customHeight="1" x14ac:dyDescent="0.3">
      <c r="A1144" s="155">
        <v>0.96875</v>
      </c>
      <c r="B1144" s="154">
        <v>1</v>
      </c>
      <c r="C1144" s="154">
        <v>0</v>
      </c>
      <c r="D1144" s="154">
        <v>0</v>
      </c>
      <c r="E1144" s="154">
        <v>1</v>
      </c>
      <c r="F1144" s="154">
        <v>0</v>
      </c>
      <c r="G1144" s="154">
        <v>0</v>
      </c>
      <c r="H1144" s="154">
        <v>0</v>
      </c>
      <c r="I1144" s="154">
        <v>0</v>
      </c>
      <c r="J1144" s="154">
        <v>0</v>
      </c>
      <c r="K1144" s="154">
        <v>0</v>
      </c>
      <c r="L1144" s="154">
        <v>0</v>
      </c>
      <c r="M1144" s="154">
        <v>0</v>
      </c>
      <c r="N1144" s="154">
        <v>22.2</v>
      </c>
      <c r="O1144" s="154" t="s">
        <v>263</v>
      </c>
      <c r="P1144" s="2"/>
    </row>
    <row r="1145" spans="1:16" ht="13.5" customHeight="1" x14ac:dyDescent="0.3">
      <c r="A1145" s="155">
        <v>0.97916666666666696</v>
      </c>
      <c r="B1145" s="154">
        <v>2</v>
      </c>
      <c r="C1145" s="154">
        <v>0</v>
      </c>
      <c r="D1145" s="154">
        <v>0</v>
      </c>
      <c r="E1145" s="154">
        <v>2</v>
      </c>
      <c r="F1145" s="154">
        <v>0</v>
      </c>
      <c r="G1145" s="154">
        <v>0</v>
      </c>
      <c r="H1145" s="154">
        <v>0</v>
      </c>
      <c r="I1145" s="154">
        <v>0</v>
      </c>
      <c r="J1145" s="154">
        <v>0</v>
      </c>
      <c r="K1145" s="154">
        <v>0</v>
      </c>
      <c r="L1145" s="154">
        <v>0</v>
      </c>
      <c r="M1145" s="154">
        <v>0</v>
      </c>
      <c r="N1145" s="154">
        <v>12.2</v>
      </c>
      <c r="O1145" s="154" t="s">
        <v>263</v>
      </c>
      <c r="P1145" s="2"/>
    </row>
    <row r="1146" spans="1:16" ht="13.5" customHeight="1" thickBot="1" x14ac:dyDescent="0.35">
      <c r="A1146" s="156">
        <v>0.98958333333333304</v>
      </c>
      <c r="B1146" s="154">
        <v>2</v>
      </c>
      <c r="C1146" s="154">
        <v>0</v>
      </c>
      <c r="D1146" s="154">
        <v>0</v>
      </c>
      <c r="E1146" s="154">
        <v>2</v>
      </c>
      <c r="F1146" s="154">
        <v>0</v>
      </c>
      <c r="G1146" s="154">
        <v>0</v>
      </c>
      <c r="H1146" s="154">
        <v>0</v>
      </c>
      <c r="I1146" s="154">
        <v>0</v>
      </c>
      <c r="J1146" s="154">
        <v>0</v>
      </c>
      <c r="K1146" s="154">
        <v>0</v>
      </c>
      <c r="L1146" s="154">
        <v>0</v>
      </c>
      <c r="M1146" s="154">
        <v>0</v>
      </c>
      <c r="N1146" s="154">
        <v>26</v>
      </c>
      <c r="O1146" s="154" t="s">
        <v>263</v>
      </c>
      <c r="P1146" s="2"/>
    </row>
    <row r="1147" spans="1:16" ht="13.5" customHeight="1" thickTop="1" x14ac:dyDescent="0.3">
      <c r="A1147" s="157" t="s">
        <v>45</v>
      </c>
      <c r="B1147" s="158">
        <f t="shared" ref="B1147:M1147" si="89">SUM(B1079:B1126)</f>
        <v>466</v>
      </c>
      <c r="C1147" s="158">
        <f t="shared" si="89"/>
        <v>8</v>
      </c>
      <c r="D1147" s="158">
        <f t="shared" si="89"/>
        <v>8</v>
      </c>
      <c r="E1147" s="158">
        <f t="shared" si="89"/>
        <v>390</v>
      </c>
      <c r="F1147" s="158">
        <f t="shared" si="89"/>
        <v>40</v>
      </c>
      <c r="G1147" s="158">
        <f t="shared" si="89"/>
        <v>16</v>
      </c>
      <c r="H1147" s="158">
        <f t="shared" si="89"/>
        <v>3</v>
      </c>
      <c r="I1147" s="158">
        <f t="shared" si="89"/>
        <v>0</v>
      </c>
      <c r="J1147" s="158">
        <f t="shared" si="89"/>
        <v>0</v>
      </c>
      <c r="K1147" s="158">
        <f t="shared" si="89"/>
        <v>0</v>
      </c>
      <c r="L1147" s="158">
        <f t="shared" si="89"/>
        <v>0</v>
      </c>
      <c r="M1147" s="158">
        <f t="shared" si="89"/>
        <v>1</v>
      </c>
      <c r="N1147" s="159">
        <v>25.3</v>
      </c>
      <c r="O1147" s="159">
        <v>32.4</v>
      </c>
    </row>
    <row r="1148" spans="1:16" ht="13.5" customHeight="1" x14ac:dyDescent="0.3">
      <c r="A1148" s="160" t="s">
        <v>46</v>
      </c>
      <c r="B1148" s="154">
        <f t="shared" ref="B1148:M1148" si="90">SUM(B1075:B1138)</f>
        <v>521</v>
      </c>
      <c r="C1148" s="154">
        <f t="shared" si="90"/>
        <v>10</v>
      </c>
      <c r="D1148" s="154">
        <f t="shared" si="90"/>
        <v>9</v>
      </c>
      <c r="E1148" s="154">
        <f t="shared" si="90"/>
        <v>435</v>
      </c>
      <c r="F1148" s="154">
        <f t="shared" si="90"/>
        <v>43</v>
      </c>
      <c r="G1148" s="154">
        <f t="shared" si="90"/>
        <v>20</v>
      </c>
      <c r="H1148" s="154">
        <f t="shared" si="90"/>
        <v>3</v>
      </c>
      <c r="I1148" s="154">
        <f t="shared" si="90"/>
        <v>0</v>
      </c>
      <c r="J1148" s="154">
        <f t="shared" si="90"/>
        <v>0</v>
      </c>
      <c r="K1148" s="154">
        <f t="shared" si="90"/>
        <v>0</v>
      </c>
      <c r="L1148" s="154">
        <f t="shared" si="90"/>
        <v>0</v>
      </c>
      <c r="M1148" s="154">
        <f t="shared" si="90"/>
        <v>1</v>
      </c>
      <c r="N1148" s="161">
        <v>25.2</v>
      </c>
      <c r="O1148" s="161">
        <v>32.1</v>
      </c>
    </row>
    <row r="1149" spans="1:16" ht="13.5" customHeight="1" x14ac:dyDescent="0.3">
      <c r="A1149" s="154" t="s">
        <v>47</v>
      </c>
      <c r="B1149" s="154">
        <f t="shared" ref="B1149:M1149" si="91">SUM(B1075:B1146)</f>
        <v>528</v>
      </c>
      <c r="C1149" s="154">
        <f t="shared" si="91"/>
        <v>10</v>
      </c>
      <c r="D1149" s="154">
        <f t="shared" si="91"/>
        <v>9</v>
      </c>
      <c r="E1149" s="154">
        <f t="shared" si="91"/>
        <v>442</v>
      </c>
      <c r="F1149" s="154">
        <f t="shared" si="91"/>
        <v>43</v>
      </c>
      <c r="G1149" s="154">
        <f t="shared" si="91"/>
        <v>20</v>
      </c>
      <c r="H1149" s="154">
        <f t="shared" si="91"/>
        <v>3</v>
      </c>
      <c r="I1149" s="154">
        <f t="shared" si="91"/>
        <v>0</v>
      </c>
      <c r="J1149" s="154">
        <f t="shared" si="91"/>
        <v>0</v>
      </c>
      <c r="K1149" s="154">
        <f t="shared" si="91"/>
        <v>0</v>
      </c>
      <c r="L1149" s="154">
        <f t="shared" si="91"/>
        <v>0</v>
      </c>
      <c r="M1149" s="154">
        <f t="shared" si="91"/>
        <v>1</v>
      </c>
      <c r="N1149" s="161">
        <v>25.2</v>
      </c>
      <c r="O1149" s="161">
        <v>32.1</v>
      </c>
    </row>
    <row r="1150" spans="1:16" ht="13.5" customHeight="1" thickBot="1" x14ac:dyDescent="0.35">
      <c r="A1150" s="162" t="s">
        <v>48</v>
      </c>
      <c r="B1150" s="162">
        <f t="shared" ref="B1150:M1150" si="92">SUM(B1051:B1146)</f>
        <v>531</v>
      </c>
      <c r="C1150" s="162">
        <f t="shared" si="92"/>
        <v>11</v>
      </c>
      <c r="D1150" s="162">
        <f t="shared" si="92"/>
        <v>9</v>
      </c>
      <c r="E1150" s="162">
        <f t="shared" si="92"/>
        <v>444</v>
      </c>
      <c r="F1150" s="162">
        <f t="shared" si="92"/>
        <v>43</v>
      </c>
      <c r="G1150" s="162">
        <f t="shared" si="92"/>
        <v>20</v>
      </c>
      <c r="H1150" s="162">
        <f t="shared" si="92"/>
        <v>3</v>
      </c>
      <c r="I1150" s="162">
        <f t="shared" si="92"/>
        <v>0</v>
      </c>
      <c r="J1150" s="162">
        <f t="shared" si="92"/>
        <v>0</v>
      </c>
      <c r="K1150" s="162">
        <f t="shared" si="92"/>
        <v>0</v>
      </c>
      <c r="L1150" s="162">
        <f t="shared" si="92"/>
        <v>0</v>
      </c>
      <c r="M1150" s="162">
        <f t="shared" si="92"/>
        <v>1</v>
      </c>
      <c r="N1150" s="163">
        <v>25.2</v>
      </c>
      <c r="O1150" s="163">
        <v>32.1</v>
      </c>
    </row>
    <row r="1151" spans="1:16" ht="13.5" customHeight="1" thickTop="1" x14ac:dyDescent="0.3">
      <c r="N1151" s="164"/>
      <c r="O1151" s="164"/>
    </row>
    <row r="1152" spans="1:16" ht="13.5" customHeight="1" thickBot="1" x14ac:dyDescent="0.35">
      <c r="A1152" s="165" t="s">
        <v>10</v>
      </c>
      <c r="B1152" s="166" t="str">
        <f>TEXT(C1152,"dddd")</f>
        <v>Friday</v>
      </c>
      <c r="C1152" s="166">
        <f>C1048+1</f>
        <v>45730</v>
      </c>
      <c r="D1152" s="165"/>
      <c r="E1152" s="165"/>
      <c r="F1152" s="165"/>
      <c r="G1152" s="165"/>
      <c r="H1152" s="165"/>
      <c r="I1152" s="165"/>
      <c r="J1152" s="165"/>
      <c r="K1152" s="165"/>
      <c r="L1152" s="165"/>
      <c r="M1152" s="165"/>
      <c r="N1152" s="167"/>
      <c r="O1152" s="167"/>
    </row>
    <row r="1153" spans="1:16" ht="13.5" customHeight="1" thickTop="1" thickBot="1" x14ac:dyDescent="0.35">
      <c r="A1153" s="165"/>
      <c r="B1153" s="563" t="s">
        <v>31</v>
      </c>
      <c r="C1153" s="563" t="s">
        <v>32</v>
      </c>
      <c r="D1153" s="563" t="s">
        <v>33</v>
      </c>
      <c r="E1153" s="563" t="s">
        <v>34</v>
      </c>
      <c r="F1153" s="563" t="s">
        <v>35</v>
      </c>
      <c r="G1153" s="563" t="s">
        <v>36</v>
      </c>
      <c r="H1153" s="563" t="s">
        <v>37</v>
      </c>
      <c r="I1153" s="563" t="s">
        <v>38</v>
      </c>
      <c r="J1153" s="563" t="s">
        <v>39</v>
      </c>
      <c r="K1153" s="563" t="s">
        <v>40</v>
      </c>
      <c r="L1153" s="563" t="s">
        <v>41</v>
      </c>
      <c r="M1153" s="563" t="s">
        <v>42</v>
      </c>
      <c r="N1153" s="565" t="s">
        <v>43</v>
      </c>
      <c r="O1153" s="565" t="s">
        <v>44</v>
      </c>
    </row>
    <row r="1154" spans="1:16" ht="13.5" customHeight="1" thickTop="1" thickBot="1" x14ac:dyDescent="0.35">
      <c r="A1154" s="168" t="s">
        <v>51</v>
      </c>
      <c r="B1154" s="564"/>
      <c r="C1154" s="564"/>
      <c r="D1154" s="564"/>
      <c r="E1154" s="564"/>
      <c r="F1154" s="564"/>
      <c r="G1154" s="564"/>
      <c r="H1154" s="564"/>
      <c r="I1154" s="564"/>
      <c r="J1154" s="564"/>
      <c r="K1154" s="564"/>
      <c r="L1154" s="564"/>
      <c r="M1154" s="564"/>
      <c r="N1154" s="566"/>
      <c r="O1154" s="566"/>
    </row>
    <row r="1155" spans="1:16" ht="13.5" customHeight="1" thickTop="1" x14ac:dyDescent="0.3">
      <c r="A1155" s="153">
        <v>0</v>
      </c>
      <c r="B1155" s="154">
        <v>0</v>
      </c>
      <c r="C1155" s="154">
        <v>0</v>
      </c>
      <c r="D1155" s="154">
        <v>0</v>
      </c>
      <c r="E1155" s="154">
        <v>0</v>
      </c>
      <c r="F1155" s="154">
        <v>0</v>
      </c>
      <c r="G1155" s="154">
        <v>0</v>
      </c>
      <c r="H1155" s="154">
        <v>0</v>
      </c>
      <c r="I1155" s="154">
        <v>0</v>
      </c>
      <c r="J1155" s="154">
        <v>0</v>
      </c>
      <c r="K1155" s="154">
        <v>0</v>
      </c>
      <c r="L1155" s="154">
        <v>0</v>
      </c>
      <c r="M1155" s="154">
        <v>0</v>
      </c>
      <c r="N1155" s="154" t="s">
        <v>263</v>
      </c>
      <c r="O1155" s="154" t="s">
        <v>263</v>
      </c>
      <c r="P1155" s="2"/>
    </row>
    <row r="1156" spans="1:16" ht="13.5" customHeight="1" x14ac:dyDescent="0.3">
      <c r="A1156" s="155">
        <v>1.0416666666666666E-2</v>
      </c>
      <c r="B1156" s="154">
        <v>2</v>
      </c>
      <c r="C1156" s="154">
        <v>0</v>
      </c>
      <c r="D1156" s="154">
        <v>0</v>
      </c>
      <c r="E1156" s="154">
        <v>2</v>
      </c>
      <c r="F1156" s="154">
        <v>0</v>
      </c>
      <c r="G1156" s="154">
        <v>0</v>
      </c>
      <c r="H1156" s="154">
        <v>0</v>
      </c>
      <c r="I1156" s="154">
        <v>0</v>
      </c>
      <c r="J1156" s="154">
        <v>0</v>
      </c>
      <c r="K1156" s="154">
        <v>0</v>
      </c>
      <c r="L1156" s="154">
        <v>0</v>
      </c>
      <c r="M1156" s="154">
        <v>0</v>
      </c>
      <c r="N1156" s="154">
        <v>31.6</v>
      </c>
      <c r="O1156" s="154" t="s">
        <v>263</v>
      </c>
      <c r="P1156" s="2"/>
    </row>
    <row r="1157" spans="1:16" ht="13.5" customHeight="1" x14ac:dyDescent="0.3">
      <c r="A1157" s="155">
        <v>2.0833333333333332E-2</v>
      </c>
      <c r="B1157" s="154">
        <v>1</v>
      </c>
      <c r="C1157" s="154">
        <v>0</v>
      </c>
      <c r="D1157" s="154">
        <v>0</v>
      </c>
      <c r="E1157" s="154">
        <v>1</v>
      </c>
      <c r="F1157" s="154">
        <v>0</v>
      </c>
      <c r="G1157" s="154">
        <v>0</v>
      </c>
      <c r="H1157" s="154">
        <v>0</v>
      </c>
      <c r="I1157" s="154">
        <v>0</v>
      </c>
      <c r="J1157" s="154">
        <v>0</v>
      </c>
      <c r="K1157" s="154">
        <v>0</v>
      </c>
      <c r="L1157" s="154">
        <v>0</v>
      </c>
      <c r="M1157" s="154">
        <v>0</v>
      </c>
      <c r="N1157" s="154">
        <v>25.7</v>
      </c>
      <c r="O1157" s="154" t="s">
        <v>263</v>
      </c>
      <c r="P1157" s="2"/>
    </row>
    <row r="1158" spans="1:16" ht="13.5" customHeight="1" x14ac:dyDescent="0.3">
      <c r="A1158" s="155">
        <v>3.125E-2</v>
      </c>
      <c r="B1158" s="154">
        <v>1</v>
      </c>
      <c r="C1158" s="154">
        <v>0</v>
      </c>
      <c r="D1158" s="154">
        <v>0</v>
      </c>
      <c r="E1158" s="154">
        <v>1</v>
      </c>
      <c r="F1158" s="154">
        <v>0</v>
      </c>
      <c r="G1158" s="154">
        <v>0</v>
      </c>
      <c r="H1158" s="154">
        <v>0</v>
      </c>
      <c r="I1158" s="154">
        <v>0</v>
      </c>
      <c r="J1158" s="154">
        <v>0</v>
      </c>
      <c r="K1158" s="154">
        <v>0</v>
      </c>
      <c r="L1158" s="154">
        <v>0</v>
      </c>
      <c r="M1158" s="154">
        <v>0</v>
      </c>
      <c r="N1158" s="154">
        <v>16</v>
      </c>
      <c r="O1158" s="154" t="s">
        <v>263</v>
      </c>
      <c r="P1158" s="2"/>
    </row>
    <row r="1159" spans="1:16" ht="13.5" customHeight="1" x14ac:dyDescent="0.3">
      <c r="A1159" s="155">
        <v>4.1666666666666664E-2</v>
      </c>
      <c r="B1159" s="154">
        <v>0</v>
      </c>
      <c r="C1159" s="154">
        <v>0</v>
      </c>
      <c r="D1159" s="154">
        <v>0</v>
      </c>
      <c r="E1159" s="154">
        <v>0</v>
      </c>
      <c r="F1159" s="154">
        <v>0</v>
      </c>
      <c r="G1159" s="154">
        <v>0</v>
      </c>
      <c r="H1159" s="154">
        <v>0</v>
      </c>
      <c r="I1159" s="154">
        <v>0</v>
      </c>
      <c r="J1159" s="154">
        <v>0</v>
      </c>
      <c r="K1159" s="154">
        <v>0</v>
      </c>
      <c r="L1159" s="154">
        <v>0</v>
      </c>
      <c r="M1159" s="154">
        <v>0</v>
      </c>
      <c r="N1159" s="154" t="s">
        <v>263</v>
      </c>
      <c r="O1159" s="154" t="s">
        <v>263</v>
      </c>
      <c r="P1159" s="2"/>
    </row>
    <row r="1160" spans="1:16" ht="13.5" customHeight="1" x14ac:dyDescent="0.3">
      <c r="A1160" s="155">
        <v>5.2083333333333336E-2</v>
      </c>
      <c r="B1160" s="154">
        <v>0</v>
      </c>
      <c r="C1160" s="154">
        <v>0</v>
      </c>
      <c r="D1160" s="154">
        <v>0</v>
      </c>
      <c r="E1160" s="154">
        <v>0</v>
      </c>
      <c r="F1160" s="154">
        <v>0</v>
      </c>
      <c r="G1160" s="154">
        <v>0</v>
      </c>
      <c r="H1160" s="154">
        <v>0</v>
      </c>
      <c r="I1160" s="154">
        <v>0</v>
      </c>
      <c r="J1160" s="154">
        <v>0</v>
      </c>
      <c r="K1160" s="154">
        <v>0</v>
      </c>
      <c r="L1160" s="154">
        <v>0</v>
      </c>
      <c r="M1160" s="154">
        <v>0</v>
      </c>
      <c r="N1160" s="154" t="s">
        <v>263</v>
      </c>
      <c r="O1160" s="154" t="s">
        <v>263</v>
      </c>
      <c r="P1160" s="2"/>
    </row>
    <row r="1161" spans="1:16" ht="13.5" customHeight="1" x14ac:dyDescent="0.3">
      <c r="A1161" s="155">
        <v>6.25E-2</v>
      </c>
      <c r="B1161" s="154">
        <v>0</v>
      </c>
      <c r="C1161" s="154">
        <v>0</v>
      </c>
      <c r="D1161" s="154">
        <v>0</v>
      </c>
      <c r="E1161" s="154">
        <v>0</v>
      </c>
      <c r="F1161" s="154">
        <v>0</v>
      </c>
      <c r="G1161" s="154">
        <v>0</v>
      </c>
      <c r="H1161" s="154">
        <v>0</v>
      </c>
      <c r="I1161" s="154">
        <v>0</v>
      </c>
      <c r="J1161" s="154">
        <v>0</v>
      </c>
      <c r="K1161" s="154">
        <v>0</v>
      </c>
      <c r="L1161" s="154">
        <v>0</v>
      </c>
      <c r="M1161" s="154">
        <v>0</v>
      </c>
      <c r="N1161" s="154" t="s">
        <v>263</v>
      </c>
      <c r="O1161" s="154" t="s">
        <v>263</v>
      </c>
      <c r="P1161" s="2"/>
    </row>
    <row r="1162" spans="1:16" ht="13.5" customHeight="1" x14ac:dyDescent="0.3">
      <c r="A1162" s="155">
        <v>7.2916666666666699E-2</v>
      </c>
      <c r="B1162" s="154">
        <v>0</v>
      </c>
      <c r="C1162" s="154">
        <v>0</v>
      </c>
      <c r="D1162" s="154">
        <v>0</v>
      </c>
      <c r="E1162" s="154">
        <v>0</v>
      </c>
      <c r="F1162" s="154">
        <v>0</v>
      </c>
      <c r="G1162" s="154">
        <v>0</v>
      </c>
      <c r="H1162" s="154">
        <v>0</v>
      </c>
      <c r="I1162" s="154">
        <v>0</v>
      </c>
      <c r="J1162" s="154">
        <v>0</v>
      </c>
      <c r="K1162" s="154">
        <v>0</v>
      </c>
      <c r="L1162" s="154">
        <v>0</v>
      </c>
      <c r="M1162" s="154">
        <v>0</v>
      </c>
      <c r="N1162" s="154" t="s">
        <v>263</v>
      </c>
      <c r="O1162" s="154" t="s">
        <v>263</v>
      </c>
      <c r="P1162" s="2"/>
    </row>
    <row r="1163" spans="1:16" ht="13.5" customHeight="1" x14ac:dyDescent="0.3">
      <c r="A1163" s="155">
        <v>8.3333333333333301E-2</v>
      </c>
      <c r="B1163" s="154">
        <v>2</v>
      </c>
      <c r="C1163" s="154">
        <v>0</v>
      </c>
      <c r="D1163" s="154">
        <v>0</v>
      </c>
      <c r="E1163" s="154">
        <v>1</v>
      </c>
      <c r="F1163" s="154">
        <v>0</v>
      </c>
      <c r="G1163" s="154">
        <v>1</v>
      </c>
      <c r="H1163" s="154">
        <v>0</v>
      </c>
      <c r="I1163" s="154">
        <v>0</v>
      </c>
      <c r="J1163" s="154">
        <v>0</v>
      </c>
      <c r="K1163" s="154">
        <v>0</v>
      </c>
      <c r="L1163" s="154">
        <v>0</v>
      </c>
      <c r="M1163" s="154">
        <v>0</v>
      </c>
      <c r="N1163" s="154">
        <v>17</v>
      </c>
      <c r="O1163" s="154" t="s">
        <v>263</v>
      </c>
      <c r="P1163" s="2"/>
    </row>
    <row r="1164" spans="1:16" ht="13.5" customHeight="1" x14ac:dyDescent="0.3">
      <c r="A1164" s="155">
        <v>9.375E-2</v>
      </c>
      <c r="B1164" s="154">
        <v>0</v>
      </c>
      <c r="C1164" s="154">
        <v>0</v>
      </c>
      <c r="D1164" s="154">
        <v>0</v>
      </c>
      <c r="E1164" s="154">
        <v>0</v>
      </c>
      <c r="F1164" s="154">
        <v>0</v>
      </c>
      <c r="G1164" s="154">
        <v>0</v>
      </c>
      <c r="H1164" s="154">
        <v>0</v>
      </c>
      <c r="I1164" s="154">
        <v>0</v>
      </c>
      <c r="J1164" s="154">
        <v>0</v>
      </c>
      <c r="K1164" s="154">
        <v>0</v>
      </c>
      <c r="L1164" s="154">
        <v>0</v>
      </c>
      <c r="M1164" s="154">
        <v>0</v>
      </c>
      <c r="N1164" s="154" t="s">
        <v>263</v>
      </c>
      <c r="O1164" s="154" t="s">
        <v>263</v>
      </c>
      <c r="P1164" s="2"/>
    </row>
    <row r="1165" spans="1:16" ht="13.5" customHeight="1" x14ac:dyDescent="0.3">
      <c r="A1165" s="155">
        <v>0.104166666666667</v>
      </c>
      <c r="B1165" s="154">
        <v>0</v>
      </c>
      <c r="C1165" s="154">
        <v>0</v>
      </c>
      <c r="D1165" s="154">
        <v>0</v>
      </c>
      <c r="E1165" s="154">
        <v>0</v>
      </c>
      <c r="F1165" s="154">
        <v>0</v>
      </c>
      <c r="G1165" s="154">
        <v>0</v>
      </c>
      <c r="H1165" s="154">
        <v>0</v>
      </c>
      <c r="I1165" s="154">
        <v>0</v>
      </c>
      <c r="J1165" s="154">
        <v>0</v>
      </c>
      <c r="K1165" s="154">
        <v>0</v>
      </c>
      <c r="L1165" s="154">
        <v>0</v>
      </c>
      <c r="M1165" s="154">
        <v>0</v>
      </c>
      <c r="N1165" s="154" t="s">
        <v>263</v>
      </c>
      <c r="O1165" s="154" t="s">
        <v>263</v>
      </c>
      <c r="P1165" s="2"/>
    </row>
    <row r="1166" spans="1:16" ht="13.5" customHeight="1" x14ac:dyDescent="0.3">
      <c r="A1166" s="155">
        <v>0.114583333333333</v>
      </c>
      <c r="B1166" s="154">
        <v>0</v>
      </c>
      <c r="C1166" s="154">
        <v>0</v>
      </c>
      <c r="D1166" s="154">
        <v>0</v>
      </c>
      <c r="E1166" s="154">
        <v>0</v>
      </c>
      <c r="F1166" s="154">
        <v>0</v>
      </c>
      <c r="G1166" s="154">
        <v>0</v>
      </c>
      <c r="H1166" s="154">
        <v>0</v>
      </c>
      <c r="I1166" s="154">
        <v>0</v>
      </c>
      <c r="J1166" s="154">
        <v>0</v>
      </c>
      <c r="K1166" s="154">
        <v>0</v>
      </c>
      <c r="L1166" s="154">
        <v>0</v>
      </c>
      <c r="M1166" s="154">
        <v>0</v>
      </c>
      <c r="N1166" s="154" t="s">
        <v>263</v>
      </c>
      <c r="O1166" s="154" t="s">
        <v>263</v>
      </c>
      <c r="P1166" s="2"/>
    </row>
    <row r="1167" spans="1:16" ht="13.5" customHeight="1" x14ac:dyDescent="0.3">
      <c r="A1167" s="155">
        <v>0.125</v>
      </c>
      <c r="B1167" s="154">
        <v>0</v>
      </c>
      <c r="C1167" s="154">
        <v>0</v>
      </c>
      <c r="D1167" s="154">
        <v>0</v>
      </c>
      <c r="E1167" s="154">
        <v>0</v>
      </c>
      <c r="F1167" s="154">
        <v>0</v>
      </c>
      <c r="G1167" s="154">
        <v>0</v>
      </c>
      <c r="H1167" s="154">
        <v>0</v>
      </c>
      <c r="I1167" s="154">
        <v>0</v>
      </c>
      <c r="J1167" s="154">
        <v>0</v>
      </c>
      <c r="K1167" s="154">
        <v>0</v>
      </c>
      <c r="L1167" s="154">
        <v>0</v>
      </c>
      <c r="M1167" s="154">
        <v>0</v>
      </c>
      <c r="N1167" s="154" t="s">
        <v>263</v>
      </c>
      <c r="O1167" s="154" t="s">
        <v>263</v>
      </c>
      <c r="P1167" s="2"/>
    </row>
    <row r="1168" spans="1:16" ht="13.5" customHeight="1" x14ac:dyDescent="0.3">
      <c r="A1168" s="155">
        <v>0.13541666666666699</v>
      </c>
      <c r="B1168" s="154">
        <v>0</v>
      </c>
      <c r="C1168" s="154">
        <v>0</v>
      </c>
      <c r="D1168" s="154">
        <v>0</v>
      </c>
      <c r="E1168" s="154">
        <v>0</v>
      </c>
      <c r="F1168" s="154">
        <v>0</v>
      </c>
      <c r="G1168" s="154">
        <v>0</v>
      </c>
      <c r="H1168" s="154">
        <v>0</v>
      </c>
      <c r="I1168" s="154">
        <v>0</v>
      </c>
      <c r="J1168" s="154">
        <v>0</v>
      </c>
      <c r="K1168" s="154">
        <v>0</v>
      </c>
      <c r="L1168" s="154">
        <v>0</v>
      </c>
      <c r="M1168" s="154">
        <v>0</v>
      </c>
      <c r="N1168" s="154" t="s">
        <v>263</v>
      </c>
      <c r="O1168" s="154" t="s">
        <v>263</v>
      </c>
      <c r="P1168" s="2"/>
    </row>
    <row r="1169" spans="1:16" ht="13.5" customHeight="1" x14ac:dyDescent="0.3">
      <c r="A1169" s="155">
        <v>0.14583333333333301</v>
      </c>
      <c r="B1169" s="154">
        <v>0</v>
      </c>
      <c r="C1169" s="154">
        <v>0</v>
      </c>
      <c r="D1169" s="154">
        <v>0</v>
      </c>
      <c r="E1169" s="154">
        <v>0</v>
      </c>
      <c r="F1169" s="154">
        <v>0</v>
      </c>
      <c r="G1169" s="154">
        <v>0</v>
      </c>
      <c r="H1169" s="154">
        <v>0</v>
      </c>
      <c r="I1169" s="154">
        <v>0</v>
      </c>
      <c r="J1169" s="154">
        <v>0</v>
      </c>
      <c r="K1169" s="154">
        <v>0</v>
      </c>
      <c r="L1169" s="154">
        <v>0</v>
      </c>
      <c r="M1169" s="154">
        <v>0</v>
      </c>
      <c r="N1169" s="154" t="s">
        <v>263</v>
      </c>
      <c r="O1169" s="154" t="s">
        <v>263</v>
      </c>
      <c r="P1169" s="2"/>
    </row>
    <row r="1170" spans="1:16" ht="13.5" customHeight="1" x14ac:dyDescent="0.3">
      <c r="A1170" s="155">
        <v>0.15625</v>
      </c>
      <c r="B1170" s="154">
        <v>0</v>
      </c>
      <c r="C1170" s="154">
        <v>0</v>
      </c>
      <c r="D1170" s="154">
        <v>0</v>
      </c>
      <c r="E1170" s="154">
        <v>0</v>
      </c>
      <c r="F1170" s="154">
        <v>0</v>
      </c>
      <c r="G1170" s="154">
        <v>0</v>
      </c>
      <c r="H1170" s="154">
        <v>0</v>
      </c>
      <c r="I1170" s="154">
        <v>0</v>
      </c>
      <c r="J1170" s="154">
        <v>0</v>
      </c>
      <c r="K1170" s="154">
        <v>0</v>
      </c>
      <c r="L1170" s="154">
        <v>0</v>
      </c>
      <c r="M1170" s="154">
        <v>0</v>
      </c>
      <c r="N1170" s="154" t="s">
        <v>263</v>
      </c>
      <c r="O1170" s="154" t="s">
        <v>263</v>
      </c>
      <c r="P1170" s="2"/>
    </row>
    <row r="1171" spans="1:16" ht="13.5" customHeight="1" x14ac:dyDescent="0.3">
      <c r="A1171" s="155">
        <v>0.16666666666666699</v>
      </c>
      <c r="B1171" s="154">
        <v>0</v>
      </c>
      <c r="C1171" s="154">
        <v>0</v>
      </c>
      <c r="D1171" s="154">
        <v>0</v>
      </c>
      <c r="E1171" s="154">
        <v>0</v>
      </c>
      <c r="F1171" s="154">
        <v>0</v>
      </c>
      <c r="G1171" s="154">
        <v>0</v>
      </c>
      <c r="H1171" s="154">
        <v>0</v>
      </c>
      <c r="I1171" s="154">
        <v>0</v>
      </c>
      <c r="J1171" s="154">
        <v>0</v>
      </c>
      <c r="K1171" s="154">
        <v>0</v>
      </c>
      <c r="L1171" s="154">
        <v>0</v>
      </c>
      <c r="M1171" s="154">
        <v>0</v>
      </c>
      <c r="N1171" s="154" t="s">
        <v>263</v>
      </c>
      <c r="O1171" s="154" t="s">
        <v>263</v>
      </c>
      <c r="P1171" s="2"/>
    </row>
    <row r="1172" spans="1:16" ht="13.5" customHeight="1" x14ac:dyDescent="0.3">
      <c r="A1172" s="155">
        <v>0.17708333333333301</v>
      </c>
      <c r="B1172" s="154">
        <v>0</v>
      </c>
      <c r="C1172" s="154">
        <v>0</v>
      </c>
      <c r="D1172" s="154">
        <v>0</v>
      </c>
      <c r="E1172" s="154">
        <v>0</v>
      </c>
      <c r="F1172" s="154">
        <v>0</v>
      </c>
      <c r="G1172" s="154">
        <v>0</v>
      </c>
      <c r="H1172" s="154">
        <v>0</v>
      </c>
      <c r="I1172" s="154">
        <v>0</v>
      </c>
      <c r="J1172" s="154">
        <v>0</v>
      </c>
      <c r="K1172" s="154">
        <v>0</v>
      </c>
      <c r="L1172" s="154">
        <v>0</v>
      </c>
      <c r="M1172" s="154">
        <v>0</v>
      </c>
      <c r="N1172" s="154" t="s">
        <v>263</v>
      </c>
      <c r="O1172" s="154" t="s">
        <v>263</v>
      </c>
      <c r="P1172" s="2"/>
    </row>
    <row r="1173" spans="1:16" ht="13.5" customHeight="1" x14ac:dyDescent="0.3">
      <c r="A1173" s="155">
        <v>0.1875</v>
      </c>
      <c r="B1173" s="154">
        <v>0</v>
      </c>
      <c r="C1173" s="154">
        <v>0</v>
      </c>
      <c r="D1173" s="154">
        <v>0</v>
      </c>
      <c r="E1173" s="154">
        <v>0</v>
      </c>
      <c r="F1173" s="154">
        <v>0</v>
      </c>
      <c r="G1173" s="154">
        <v>0</v>
      </c>
      <c r="H1173" s="154">
        <v>0</v>
      </c>
      <c r="I1173" s="154">
        <v>0</v>
      </c>
      <c r="J1173" s="154">
        <v>0</v>
      </c>
      <c r="K1173" s="154">
        <v>0</v>
      </c>
      <c r="L1173" s="154">
        <v>0</v>
      </c>
      <c r="M1173" s="154">
        <v>0</v>
      </c>
      <c r="N1173" s="154" t="s">
        <v>263</v>
      </c>
      <c r="O1173" s="154" t="s">
        <v>263</v>
      </c>
      <c r="P1173" s="2"/>
    </row>
    <row r="1174" spans="1:16" ht="13.5" customHeight="1" x14ac:dyDescent="0.3">
      <c r="A1174" s="155">
        <v>0.19791666666666699</v>
      </c>
      <c r="B1174" s="154">
        <v>0</v>
      </c>
      <c r="C1174" s="154">
        <v>0</v>
      </c>
      <c r="D1174" s="154">
        <v>0</v>
      </c>
      <c r="E1174" s="154">
        <v>0</v>
      </c>
      <c r="F1174" s="154">
        <v>0</v>
      </c>
      <c r="G1174" s="154">
        <v>0</v>
      </c>
      <c r="H1174" s="154">
        <v>0</v>
      </c>
      <c r="I1174" s="154">
        <v>0</v>
      </c>
      <c r="J1174" s="154">
        <v>0</v>
      </c>
      <c r="K1174" s="154">
        <v>0</v>
      </c>
      <c r="L1174" s="154">
        <v>0</v>
      </c>
      <c r="M1174" s="154">
        <v>0</v>
      </c>
      <c r="N1174" s="154" t="s">
        <v>263</v>
      </c>
      <c r="O1174" s="154" t="s">
        <v>263</v>
      </c>
      <c r="P1174" s="2"/>
    </row>
    <row r="1175" spans="1:16" ht="13.5" customHeight="1" x14ac:dyDescent="0.3">
      <c r="A1175" s="155">
        <v>0.20833333333333301</v>
      </c>
      <c r="B1175" s="154">
        <v>0</v>
      </c>
      <c r="C1175" s="154">
        <v>0</v>
      </c>
      <c r="D1175" s="154">
        <v>0</v>
      </c>
      <c r="E1175" s="154">
        <v>0</v>
      </c>
      <c r="F1175" s="154">
        <v>0</v>
      </c>
      <c r="G1175" s="154">
        <v>0</v>
      </c>
      <c r="H1175" s="154">
        <v>0</v>
      </c>
      <c r="I1175" s="154">
        <v>0</v>
      </c>
      <c r="J1175" s="154">
        <v>0</v>
      </c>
      <c r="K1175" s="154">
        <v>0</v>
      </c>
      <c r="L1175" s="154">
        <v>0</v>
      </c>
      <c r="M1175" s="154">
        <v>0</v>
      </c>
      <c r="N1175" s="154" t="s">
        <v>263</v>
      </c>
      <c r="O1175" s="154" t="s">
        <v>263</v>
      </c>
      <c r="P1175" s="2"/>
    </row>
    <row r="1176" spans="1:16" ht="13.5" customHeight="1" x14ac:dyDescent="0.3">
      <c r="A1176" s="155">
        <v>0.21875</v>
      </c>
      <c r="B1176" s="154">
        <v>0</v>
      </c>
      <c r="C1176" s="154">
        <v>0</v>
      </c>
      <c r="D1176" s="154">
        <v>0</v>
      </c>
      <c r="E1176" s="154">
        <v>0</v>
      </c>
      <c r="F1176" s="154">
        <v>0</v>
      </c>
      <c r="G1176" s="154">
        <v>0</v>
      </c>
      <c r="H1176" s="154">
        <v>0</v>
      </c>
      <c r="I1176" s="154">
        <v>0</v>
      </c>
      <c r="J1176" s="154">
        <v>0</v>
      </c>
      <c r="K1176" s="154">
        <v>0</v>
      </c>
      <c r="L1176" s="154">
        <v>0</v>
      </c>
      <c r="M1176" s="154">
        <v>0</v>
      </c>
      <c r="N1176" s="154" t="s">
        <v>263</v>
      </c>
      <c r="O1176" s="154" t="s">
        <v>263</v>
      </c>
      <c r="P1176" s="2"/>
    </row>
    <row r="1177" spans="1:16" ht="13.5" customHeight="1" x14ac:dyDescent="0.3">
      <c r="A1177" s="155">
        <v>0.22916666666666699</v>
      </c>
      <c r="B1177" s="154">
        <v>0</v>
      </c>
      <c r="C1177" s="154">
        <v>0</v>
      </c>
      <c r="D1177" s="154">
        <v>0</v>
      </c>
      <c r="E1177" s="154">
        <v>0</v>
      </c>
      <c r="F1177" s="154">
        <v>0</v>
      </c>
      <c r="G1177" s="154">
        <v>0</v>
      </c>
      <c r="H1177" s="154">
        <v>0</v>
      </c>
      <c r="I1177" s="154">
        <v>0</v>
      </c>
      <c r="J1177" s="154">
        <v>0</v>
      </c>
      <c r="K1177" s="154">
        <v>0</v>
      </c>
      <c r="L1177" s="154">
        <v>0</v>
      </c>
      <c r="M1177" s="154">
        <v>0</v>
      </c>
      <c r="N1177" s="154" t="s">
        <v>263</v>
      </c>
      <c r="O1177" s="154" t="s">
        <v>263</v>
      </c>
      <c r="P1177" s="2"/>
    </row>
    <row r="1178" spans="1:16" ht="13.5" customHeight="1" x14ac:dyDescent="0.3">
      <c r="A1178" s="155">
        <v>0.23958333333333301</v>
      </c>
      <c r="B1178" s="154">
        <v>0</v>
      </c>
      <c r="C1178" s="154">
        <v>0</v>
      </c>
      <c r="D1178" s="154">
        <v>0</v>
      </c>
      <c r="E1178" s="154">
        <v>0</v>
      </c>
      <c r="F1178" s="154">
        <v>0</v>
      </c>
      <c r="G1178" s="154">
        <v>0</v>
      </c>
      <c r="H1178" s="154">
        <v>0</v>
      </c>
      <c r="I1178" s="154">
        <v>0</v>
      </c>
      <c r="J1178" s="154">
        <v>0</v>
      </c>
      <c r="K1178" s="154">
        <v>0</v>
      </c>
      <c r="L1178" s="154">
        <v>0</v>
      </c>
      <c r="M1178" s="154">
        <v>0</v>
      </c>
      <c r="N1178" s="154" t="s">
        <v>263</v>
      </c>
      <c r="O1178" s="154" t="s">
        <v>263</v>
      </c>
      <c r="P1178" s="2"/>
    </row>
    <row r="1179" spans="1:16" ht="13.5" customHeight="1" x14ac:dyDescent="0.3">
      <c r="A1179" s="155">
        <v>0.25</v>
      </c>
      <c r="B1179" s="154">
        <v>5</v>
      </c>
      <c r="C1179" s="154">
        <v>1</v>
      </c>
      <c r="D1179" s="154">
        <v>0</v>
      </c>
      <c r="E1179" s="154">
        <v>3</v>
      </c>
      <c r="F1179" s="154">
        <v>0</v>
      </c>
      <c r="G1179" s="154">
        <v>1</v>
      </c>
      <c r="H1179" s="154">
        <v>0</v>
      </c>
      <c r="I1179" s="154">
        <v>0</v>
      </c>
      <c r="J1179" s="154">
        <v>0</v>
      </c>
      <c r="K1179" s="154">
        <v>0</v>
      </c>
      <c r="L1179" s="154">
        <v>0</v>
      </c>
      <c r="M1179" s="154">
        <v>0</v>
      </c>
      <c r="N1179" s="154">
        <v>25.5</v>
      </c>
      <c r="O1179" s="154" t="s">
        <v>263</v>
      </c>
      <c r="P1179" s="2"/>
    </row>
    <row r="1180" spans="1:16" ht="13.5" customHeight="1" x14ac:dyDescent="0.3">
      <c r="A1180" s="155">
        <v>0.26041666666666702</v>
      </c>
      <c r="B1180" s="154">
        <v>4</v>
      </c>
      <c r="C1180" s="154">
        <v>1</v>
      </c>
      <c r="D1180" s="154">
        <v>0</v>
      </c>
      <c r="E1180" s="154">
        <v>3</v>
      </c>
      <c r="F1180" s="154">
        <v>0</v>
      </c>
      <c r="G1180" s="154">
        <v>0</v>
      </c>
      <c r="H1180" s="154">
        <v>0</v>
      </c>
      <c r="I1180" s="154">
        <v>0</v>
      </c>
      <c r="J1180" s="154">
        <v>0</v>
      </c>
      <c r="K1180" s="154">
        <v>0</v>
      </c>
      <c r="L1180" s="154">
        <v>0</v>
      </c>
      <c r="M1180" s="154">
        <v>0</v>
      </c>
      <c r="N1180" s="154">
        <v>21.1</v>
      </c>
      <c r="O1180" s="154" t="s">
        <v>263</v>
      </c>
      <c r="P1180" s="2"/>
    </row>
    <row r="1181" spans="1:16" ht="13.5" customHeight="1" x14ac:dyDescent="0.3">
      <c r="A1181" s="155">
        <v>0.27083333333333298</v>
      </c>
      <c r="B1181" s="154">
        <v>4</v>
      </c>
      <c r="C1181" s="154">
        <v>0</v>
      </c>
      <c r="D1181" s="154">
        <v>0</v>
      </c>
      <c r="E1181" s="154">
        <v>3</v>
      </c>
      <c r="F1181" s="154">
        <v>1</v>
      </c>
      <c r="G1181" s="154">
        <v>0</v>
      </c>
      <c r="H1181" s="154">
        <v>0</v>
      </c>
      <c r="I1181" s="154">
        <v>0</v>
      </c>
      <c r="J1181" s="154">
        <v>0</v>
      </c>
      <c r="K1181" s="154">
        <v>0</v>
      </c>
      <c r="L1181" s="154">
        <v>0</v>
      </c>
      <c r="M1181" s="154">
        <v>0</v>
      </c>
      <c r="N1181" s="154">
        <v>33.700000000000003</v>
      </c>
      <c r="O1181" s="154" t="s">
        <v>263</v>
      </c>
      <c r="P1181" s="2"/>
    </row>
    <row r="1182" spans="1:16" ht="13.5" customHeight="1" x14ac:dyDescent="0.3">
      <c r="A1182" s="155">
        <v>0.28125</v>
      </c>
      <c r="B1182" s="154">
        <v>4</v>
      </c>
      <c r="C1182" s="154">
        <v>0</v>
      </c>
      <c r="D1182" s="154">
        <v>0</v>
      </c>
      <c r="E1182" s="154">
        <v>4</v>
      </c>
      <c r="F1182" s="154">
        <v>0</v>
      </c>
      <c r="G1182" s="154">
        <v>0</v>
      </c>
      <c r="H1182" s="154">
        <v>0</v>
      </c>
      <c r="I1182" s="154">
        <v>0</v>
      </c>
      <c r="J1182" s="154">
        <v>0</v>
      </c>
      <c r="K1182" s="154">
        <v>0</v>
      </c>
      <c r="L1182" s="154">
        <v>0</v>
      </c>
      <c r="M1182" s="154">
        <v>0</v>
      </c>
      <c r="N1182" s="154">
        <v>27.4</v>
      </c>
      <c r="O1182" s="154" t="s">
        <v>263</v>
      </c>
      <c r="P1182" s="2"/>
    </row>
    <row r="1183" spans="1:16" ht="13.5" customHeight="1" x14ac:dyDescent="0.3">
      <c r="A1183" s="155">
        <v>0.29166666666666702</v>
      </c>
      <c r="B1183" s="154">
        <v>9</v>
      </c>
      <c r="C1183" s="154">
        <v>0</v>
      </c>
      <c r="D1183" s="154">
        <v>0</v>
      </c>
      <c r="E1183" s="154">
        <v>8</v>
      </c>
      <c r="F1183" s="154">
        <v>0</v>
      </c>
      <c r="G1183" s="154">
        <v>1</v>
      </c>
      <c r="H1183" s="154">
        <v>0</v>
      </c>
      <c r="I1183" s="154">
        <v>0</v>
      </c>
      <c r="J1183" s="154">
        <v>0</v>
      </c>
      <c r="K1183" s="154">
        <v>0</v>
      </c>
      <c r="L1183" s="154">
        <v>0</v>
      </c>
      <c r="M1183" s="154">
        <v>0</v>
      </c>
      <c r="N1183" s="154">
        <v>28.3</v>
      </c>
      <c r="O1183" s="154" t="s">
        <v>263</v>
      </c>
      <c r="P1183" s="2"/>
    </row>
    <row r="1184" spans="1:16" ht="13.5" customHeight="1" x14ac:dyDescent="0.3">
      <c r="A1184" s="155">
        <v>0.30208333333333298</v>
      </c>
      <c r="B1184" s="154">
        <v>13</v>
      </c>
      <c r="C1184" s="154">
        <v>0</v>
      </c>
      <c r="D1184" s="154">
        <v>0</v>
      </c>
      <c r="E1184" s="154">
        <v>11</v>
      </c>
      <c r="F1184" s="154">
        <v>1</v>
      </c>
      <c r="G1184" s="154">
        <v>0</v>
      </c>
      <c r="H1184" s="154">
        <v>0</v>
      </c>
      <c r="I1184" s="154">
        <v>0</v>
      </c>
      <c r="J1184" s="154">
        <v>0</v>
      </c>
      <c r="K1184" s="154">
        <v>0</v>
      </c>
      <c r="L1184" s="154">
        <v>0</v>
      </c>
      <c r="M1184" s="154">
        <v>1</v>
      </c>
      <c r="N1184" s="154">
        <v>26.7</v>
      </c>
      <c r="O1184" s="154">
        <v>29.5</v>
      </c>
      <c r="P1184" s="2"/>
    </row>
    <row r="1185" spans="1:16" ht="13.5" customHeight="1" x14ac:dyDescent="0.3">
      <c r="A1185" s="155">
        <v>0.3125</v>
      </c>
      <c r="B1185" s="154">
        <v>13</v>
      </c>
      <c r="C1185" s="154">
        <v>0</v>
      </c>
      <c r="D1185" s="154">
        <v>0</v>
      </c>
      <c r="E1185" s="154">
        <v>10</v>
      </c>
      <c r="F1185" s="154">
        <v>3</v>
      </c>
      <c r="G1185" s="154">
        <v>0</v>
      </c>
      <c r="H1185" s="154">
        <v>0</v>
      </c>
      <c r="I1185" s="154">
        <v>0</v>
      </c>
      <c r="J1185" s="154">
        <v>0</v>
      </c>
      <c r="K1185" s="154">
        <v>0</v>
      </c>
      <c r="L1185" s="154">
        <v>0</v>
      </c>
      <c r="M1185" s="154">
        <v>0</v>
      </c>
      <c r="N1185" s="154">
        <v>23.9</v>
      </c>
      <c r="O1185" s="154">
        <v>36.6</v>
      </c>
      <c r="P1185" s="2"/>
    </row>
    <row r="1186" spans="1:16" ht="13.5" customHeight="1" x14ac:dyDescent="0.3">
      <c r="A1186" s="155">
        <v>0.32291666666666702</v>
      </c>
      <c r="B1186" s="154">
        <v>22</v>
      </c>
      <c r="C1186" s="154">
        <v>0</v>
      </c>
      <c r="D1186" s="154">
        <v>1</v>
      </c>
      <c r="E1186" s="154">
        <v>17</v>
      </c>
      <c r="F1186" s="154">
        <v>3</v>
      </c>
      <c r="G1186" s="154">
        <v>1</v>
      </c>
      <c r="H1186" s="154">
        <v>0</v>
      </c>
      <c r="I1186" s="154">
        <v>0</v>
      </c>
      <c r="J1186" s="154">
        <v>0</v>
      </c>
      <c r="K1186" s="154">
        <v>0</v>
      </c>
      <c r="L1186" s="154">
        <v>0</v>
      </c>
      <c r="M1186" s="154">
        <v>0</v>
      </c>
      <c r="N1186" s="154">
        <v>26.1</v>
      </c>
      <c r="O1186" s="154">
        <v>33</v>
      </c>
      <c r="P1186" s="2"/>
    </row>
    <row r="1187" spans="1:16" ht="13.5" customHeight="1" x14ac:dyDescent="0.3">
      <c r="A1187" s="155">
        <v>0.33333333333333298</v>
      </c>
      <c r="B1187" s="154">
        <v>18</v>
      </c>
      <c r="C1187" s="154">
        <v>0</v>
      </c>
      <c r="D1187" s="154">
        <v>0</v>
      </c>
      <c r="E1187" s="154">
        <v>17</v>
      </c>
      <c r="F1187" s="154">
        <v>0</v>
      </c>
      <c r="G1187" s="154">
        <v>1</v>
      </c>
      <c r="H1187" s="154">
        <v>0</v>
      </c>
      <c r="I1187" s="154">
        <v>0</v>
      </c>
      <c r="J1187" s="154">
        <v>0</v>
      </c>
      <c r="K1187" s="154">
        <v>0</v>
      </c>
      <c r="L1187" s="154">
        <v>0</v>
      </c>
      <c r="M1187" s="154">
        <v>0</v>
      </c>
      <c r="N1187" s="154">
        <v>24.8</v>
      </c>
      <c r="O1187" s="154">
        <v>28.7</v>
      </c>
      <c r="P1187" s="2"/>
    </row>
    <row r="1188" spans="1:16" ht="13.5" customHeight="1" x14ac:dyDescent="0.3">
      <c r="A1188" s="155">
        <v>0.34375</v>
      </c>
      <c r="B1188" s="154">
        <v>16</v>
      </c>
      <c r="C1188" s="154">
        <v>0</v>
      </c>
      <c r="D1188" s="154">
        <v>2</v>
      </c>
      <c r="E1188" s="154">
        <v>11</v>
      </c>
      <c r="F1188" s="154">
        <v>3</v>
      </c>
      <c r="G1188" s="154">
        <v>0</v>
      </c>
      <c r="H1188" s="154">
        <v>0</v>
      </c>
      <c r="I1188" s="154">
        <v>0</v>
      </c>
      <c r="J1188" s="154">
        <v>0</v>
      </c>
      <c r="K1188" s="154">
        <v>0</v>
      </c>
      <c r="L1188" s="154">
        <v>0</v>
      </c>
      <c r="M1188" s="154">
        <v>0</v>
      </c>
      <c r="N1188" s="154">
        <v>26.6</v>
      </c>
      <c r="O1188" s="154">
        <v>33.6</v>
      </c>
      <c r="P1188" s="2"/>
    </row>
    <row r="1189" spans="1:16" ht="13.5" customHeight="1" x14ac:dyDescent="0.3">
      <c r="A1189" s="155">
        <v>0.35416666666666702</v>
      </c>
      <c r="B1189" s="154">
        <v>5</v>
      </c>
      <c r="C1189" s="154">
        <v>0</v>
      </c>
      <c r="D1189" s="154">
        <v>0</v>
      </c>
      <c r="E1189" s="154">
        <v>4</v>
      </c>
      <c r="F1189" s="154">
        <v>0</v>
      </c>
      <c r="G1189" s="154">
        <v>1</v>
      </c>
      <c r="H1189" s="154">
        <v>0</v>
      </c>
      <c r="I1189" s="154">
        <v>0</v>
      </c>
      <c r="J1189" s="154">
        <v>0</v>
      </c>
      <c r="K1189" s="154">
        <v>0</v>
      </c>
      <c r="L1189" s="154">
        <v>0</v>
      </c>
      <c r="M1189" s="154">
        <v>0</v>
      </c>
      <c r="N1189" s="154">
        <v>21.9</v>
      </c>
      <c r="O1189" s="154" t="s">
        <v>263</v>
      </c>
      <c r="P1189" s="2"/>
    </row>
    <row r="1190" spans="1:16" ht="13.5" customHeight="1" x14ac:dyDescent="0.3">
      <c r="A1190" s="155">
        <v>0.36458333333333298</v>
      </c>
      <c r="B1190" s="154">
        <v>9</v>
      </c>
      <c r="C1190" s="154">
        <v>0</v>
      </c>
      <c r="D1190" s="154">
        <v>0</v>
      </c>
      <c r="E1190" s="154">
        <v>7</v>
      </c>
      <c r="F1190" s="154">
        <v>1</v>
      </c>
      <c r="G1190" s="154">
        <v>1</v>
      </c>
      <c r="H1190" s="154">
        <v>0</v>
      </c>
      <c r="I1190" s="154">
        <v>0</v>
      </c>
      <c r="J1190" s="154">
        <v>0</v>
      </c>
      <c r="K1190" s="154">
        <v>0</v>
      </c>
      <c r="L1190" s="154">
        <v>0</v>
      </c>
      <c r="M1190" s="154">
        <v>0</v>
      </c>
      <c r="N1190" s="154">
        <v>24.2</v>
      </c>
      <c r="O1190" s="154" t="s">
        <v>263</v>
      </c>
      <c r="P1190" s="2"/>
    </row>
    <row r="1191" spans="1:16" ht="13.5" customHeight="1" x14ac:dyDescent="0.3">
      <c r="A1191" s="155">
        <v>0.375</v>
      </c>
      <c r="B1191" s="154">
        <v>13</v>
      </c>
      <c r="C1191" s="154">
        <v>0</v>
      </c>
      <c r="D1191" s="154">
        <v>0</v>
      </c>
      <c r="E1191" s="154">
        <v>11</v>
      </c>
      <c r="F1191" s="154">
        <v>2</v>
      </c>
      <c r="G1191" s="154">
        <v>0</v>
      </c>
      <c r="H1191" s="154">
        <v>0</v>
      </c>
      <c r="I1191" s="154">
        <v>0</v>
      </c>
      <c r="J1191" s="154">
        <v>0</v>
      </c>
      <c r="K1191" s="154">
        <v>0</v>
      </c>
      <c r="L1191" s="154">
        <v>0</v>
      </c>
      <c r="M1191" s="154">
        <v>0</v>
      </c>
      <c r="N1191" s="154">
        <v>18.600000000000001</v>
      </c>
      <c r="O1191" s="154">
        <v>23.9</v>
      </c>
      <c r="P1191" s="2"/>
    </row>
    <row r="1192" spans="1:16" ht="13.5" customHeight="1" x14ac:dyDescent="0.3">
      <c r="A1192" s="155">
        <v>0.38541666666666702</v>
      </c>
      <c r="B1192" s="154">
        <v>6</v>
      </c>
      <c r="C1192" s="154">
        <v>1</v>
      </c>
      <c r="D1192" s="154">
        <v>0</v>
      </c>
      <c r="E1192" s="154">
        <v>4</v>
      </c>
      <c r="F1192" s="154">
        <v>0</v>
      </c>
      <c r="G1192" s="154">
        <v>1</v>
      </c>
      <c r="H1192" s="154">
        <v>0</v>
      </c>
      <c r="I1192" s="154">
        <v>0</v>
      </c>
      <c r="J1192" s="154">
        <v>0</v>
      </c>
      <c r="K1192" s="154">
        <v>0</v>
      </c>
      <c r="L1192" s="154">
        <v>0</v>
      </c>
      <c r="M1192" s="154">
        <v>0</v>
      </c>
      <c r="N1192" s="154">
        <v>19.8</v>
      </c>
      <c r="O1192" s="154" t="s">
        <v>263</v>
      </c>
      <c r="P1192" s="2"/>
    </row>
    <row r="1193" spans="1:16" ht="13.5" customHeight="1" x14ac:dyDescent="0.3">
      <c r="A1193" s="155">
        <v>0.39583333333333298</v>
      </c>
      <c r="B1193" s="154">
        <v>11</v>
      </c>
      <c r="C1193" s="154">
        <v>0</v>
      </c>
      <c r="D1193" s="154">
        <v>0</v>
      </c>
      <c r="E1193" s="154">
        <v>10</v>
      </c>
      <c r="F1193" s="154">
        <v>0</v>
      </c>
      <c r="G1193" s="154">
        <v>1</v>
      </c>
      <c r="H1193" s="154">
        <v>0</v>
      </c>
      <c r="I1193" s="154">
        <v>0</v>
      </c>
      <c r="J1193" s="154">
        <v>0</v>
      </c>
      <c r="K1193" s="154">
        <v>0</v>
      </c>
      <c r="L1193" s="154">
        <v>0</v>
      </c>
      <c r="M1193" s="154">
        <v>0</v>
      </c>
      <c r="N1193" s="154">
        <v>25.3</v>
      </c>
      <c r="O1193" s="154">
        <v>30.2</v>
      </c>
      <c r="P1193" s="2"/>
    </row>
    <row r="1194" spans="1:16" ht="13.5" customHeight="1" x14ac:dyDescent="0.3">
      <c r="A1194" s="155">
        <v>0.40625</v>
      </c>
      <c r="B1194" s="154">
        <v>9</v>
      </c>
      <c r="C1194" s="154">
        <v>1</v>
      </c>
      <c r="D1194" s="154">
        <v>0</v>
      </c>
      <c r="E1194" s="154">
        <v>5</v>
      </c>
      <c r="F1194" s="154">
        <v>2</v>
      </c>
      <c r="G1194" s="154">
        <v>1</v>
      </c>
      <c r="H1194" s="154">
        <v>0</v>
      </c>
      <c r="I1194" s="154">
        <v>0</v>
      </c>
      <c r="J1194" s="154">
        <v>0</v>
      </c>
      <c r="K1194" s="154">
        <v>0</v>
      </c>
      <c r="L1194" s="154">
        <v>0</v>
      </c>
      <c r="M1194" s="154">
        <v>0</v>
      </c>
      <c r="N1194" s="154">
        <v>24.8</v>
      </c>
      <c r="O1194" s="154" t="s">
        <v>263</v>
      </c>
      <c r="P1194" s="2"/>
    </row>
    <row r="1195" spans="1:16" ht="13.5" customHeight="1" x14ac:dyDescent="0.3">
      <c r="A1195" s="155">
        <v>0.41666666666666702</v>
      </c>
      <c r="B1195" s="154">
        <v>11</v>
      </c>
      <c r="C1195" s="154">
        <v>0</v>
      </c>
      <c r="D1195" s="154">
        <v>0</v>
      </c>
      <c r="E1195" s="154">
        <v>10</v>
      </c>
      <c r="F1195" s="154">
        <v>1</v>
      </c>
      <c r="G1195" s="154">
        <v>0</v>
      </c>
      <c r="H1195" s="154">
        <v>0</v>
      </c>
      <c r="I1195" s="154">
        <v>0</v>
      </c>
      <c r="J1195" s="154">
        <v>0</v>
      </c>
      <c r="K1195" s="154">
        <v>0</v>
      </c>
      <c r="L1195" s="154">
        <v>0</v>
      </c>
      <c r="M1195" s="154">
        <v>0</v>
      </c>
      <c r="N1195" s="154">
        <v>24.8</v>
      </c>
      <c r="O1195" s="154">
        <v>29.7</v>
      </c>
      <c r="P1195" s="2"/>
    </row>
    <row r="1196" spans="1:16" ht="13.5" customHeight="1" x14ac:dyDescent="0.3">
      <c r="A1196" s="155">
        <v>0.42708333333333298</v>
      </c>
      <c r="B1196" s="154">
        <v>8</v>
      </c>
      <c r="C1196" s="154">
        <v>1</v>
      </c>
      <c r="D1196" s="154">
        <v>0</v>
      </c>
      <c r="E1196" s="154">
        <v>3</v>
      </c>
      <c r="F1196" s="154">
        <v>2</v>
      </c>
      <c r="G1196" s="154">
        <v>2</v>
      </c>
      <c r="H1196" s="154">
        <v>0</v>
      </c>
      <c r="I1196" s="154">
        <v>0</v>
      </c>
      <c r="J1196" s="154">
        <v>0</v>
      </c>
      <c r="K1196" s="154">
        <v>0</v>
      </c>
      <c r="L1196" s="154">
        <v>0</v>
      </c>
      <c r="M1196" s="154">
        <v>0</v>
      </c>
      <c r="N1196" s="154">
        <v>25.1</v>
      </c>
      <c r="O1196" s="154" t="s">
        <v>263</v>
      </c>
      <c r="P1196" s="2"/>
    </row>
    <row r="1197" spans="1:16" ht="13.5" customHeight="1" x14ac:dyDescent="0.3">
      <c r="A1197" s="155">
        <v>0.4375</v>
      </c>
      <c r="B1197" s="154">
        <v>11</v>
      </c>
      <c r="C1197" s="154">
        <v>0</v>
      </c>
      <c r="D1197" s="154">
        <v>1</v>
      </c>
      <c r="E1197" s="154">
        <v>9</v>
      </c>
      <c r="F1197" s="154">
        <v>1</v>
      </c>
      <c r="G1197" s="154">
        <v>0</v>
      </c>
      <c r="H1197" s="154">
        <v>0</v>
      </c>
      <c r="I1197" s="154">
        <v>0</v>
      </c>
      <c r="J1197" s="154">
        <v>0</v>
      </c>
      <c r="K1197" s="154">
        <v>0</v>
      </c>
      <c r="L1197" s="154">
        <v>0</v>
      </c>
      <c r="M1197" s="154">
        <v>0</v>
      </c>
      <c r="N1197" s="154">
        <v>24.2</v>
      </c>
      <c r="O1197" s="154">
        <v>33.799999999999997</v>
      </c>
      <c r="P1197" s="2"/>
    </row>
    <row r="1198" spans="1:16" ht="13.5" customHeight="1" x14ac:dyDescent="0.3">
      <c r="A1198" s="155">
        <v>0.44791666666666702</v>
      </c>
      <c r="B1198" s="154">
        <v>8</v>
      </c>
      <c r="C1198" s="154">
        <v>0</v>
      </c>
      <c r="D1198" s="154">
        <v>0</v>
      </c>
      <c r="E1198" s="154">
        <v>7</v>
      </c>
      <c r="F1198" s="154">
        <v>1</v>
      </c>
      <c r="G1198" s="154">
        <v>0</v>
      </c>
      <c r="H1198" s="154">
        <v>0</v>
      </c>
      <c r="I1198" s="154">
        <v>0</v>
      </c>
      <c r="J1198" s="154">
        <v>0</v>
      </c>
      <c r="K1198" s="154">
        <v>0</v>
      </c>
      <c r="L1198" s="154">
        <v>0</v>
      </c>
      <c r="M1198" s="154">
        <v>0</v>
      </c>
      <c r="N1198" s="154">
        <v>25.9</v>
      </c>
      <c r="O1198" s="154" t="s">
        <v>263</v>
      </c>
      <c r="P1198" s="2"/>
    </row>
    <row r="1199" spans="1:16" ht="13.5" customHeight="1" x14ac:dyDescent="0.3">
      <c r="A1199" s="155">
        <v>0.45833333333333298</v>
      </c>
      <c r="B1199" s="154">
        <v>10</v>
      </c>
      <c r="C1199" s="154">
        <v>0</v>
      </c>
      <c r="D1199" s="154">
        <v>0</v>
      </c>
      <c r="E1199" s="154">
        <v>8</v>
      </c>
      <c r="F1199" s="154">
        <v>2</v>
      </c>
      <c r="G1199" s="154">
        <v>0</v>
      </c>
      <c r="H1199" s="154">
        <v>0</v>
      </c>
      <c r="I1199" s="154">
        <v>0</v>
      </c>
      <c r="J1199" s="154">
        <v>0</v>
      </c>
      <c r="K1199" s="154">
        <v>0</v>
      </c>
      <c r="L1199" s="154">
        <v>0</v>
      </c>
      <c r="M1199" s="154">
        <v>0</v>
      </c>
      <c r="N1199" s="154">
        <v>26.7</v>
      </c>
      <c r="O1199" s="154" t="s">
        <v>263</v>
      </c>
      <c r="P1199" s="2"/>
    </row>
    <row r="1200" spans="1:16" ht="13.5" customHeight="1" x14ac:dyDescent="0.3">
      <c r="A1200" s="155">
        <v>0.46875</v>
      </c>
      <c r="B1200" s="154">
        <v>12</v>
      </c>
      <c r="C1200" s="154">
        <v>0</v>
      </c>
      <c r="D1200" s="154">
        <v>1</v>
      </c>
      <c r="E1200" s="154">
        <v>9</v>
      </c>
      <c r="F1200" s="154">
        <v>0</v>
      </c>
      <c r="G1200" s="154">
        <v>2</v>
      </c>
      <c r="H1200" s="154">
        <v>0</v>
      </c>
      <c r="I1200" s="154">
        <v>0</v>
      </c>
      <c r="J1200" s="154">
        <v>0</v>
      </c>
      <c r="K1200" s="154">
        <v>0</v>
      </c>
      <c r="L1200" s="154">
        <v>0</v>
      </c>
      <c r="M1200" s="154">
        <v>0</v>
      </c>
      <c r="N1200" s="154">
        <v>23</v>
      </c>
      <c r="O1200" s="154">
        <v>27.7</v>
      </c>
      <c r="P1200" s="2"/>
    </row>
    <row r="1201" spans="1:16" ht="13.5" customHeight="1" x14ac:dyDescent="0.3">
      <c r="A1201" s="155">
        <v>0.47916666666666702</v>
      </c>
      <c r="B1201" s="154">
        <v>10</v>
      </c>
      <c r="C1201" s="154">
        <v>0</v>
      </c>
      <c r="D1201" s="154">
        <v>0</v>
      </c>
      <c r="E1201" s="154">
        <v>9</v>
      </c>
      <c r="F1201" s="154">
        <v>1</v>
      </c>
      <c r="G1201" s="154">
        <v>0</v>
      </c>
      <c r="H1201" s="154">
        <v>0</v>
      </c>
      <c r="I1201" s="154">
        <v>0</v>
      </c>
      <c r="J1201" s="154">
        <v>0</v>
      </c>
      <c r="K1201" s="154">
        <v>0</v>
      </c>
      <c r="L1201" s="154">
        <v>0</v>
      </c>
      <c r="M1201" s="154">
        <v>0</v>
      </c>
      <c r="N1201" s="154">
        <v>22.5</v>
      </c>
      <c r="O1201" s="154" t="s">
        <v>263</v>
      </c>
      <c r="P1201" s="2"/>
    </row>
    <row r="1202" spans="1:16" ht="13.5" customHeight="1" x14ac:dyDescent="0.3">
      <c r="A1202" s="155">
        <v>0.48958333333333298</v>
      </c>
      <c r="B1202" s="154">
        <v>12</v>
      </c>
      <c r="C1202" s="154">
        <v>0</v>
      </c>
      <c r="D1202" s="154">
        <v>0</v>
      </c>
      <c r="E1202" s="154">
        <v>11</v>
      </c>
      <c r="F1202" s="154">
        <v>0</v>
      </c>
      <c r="G1202" s="154">
        <v>1</v>
      </c>
      <c r="H1202" s="154">
        <v>0</v>
      </c>
      <c r="I1202" s="154">
        <v>0</v>
      </c>
      <c r="J1202" s="154">
        <v>0</v>
      </c>
      <c r="K1202" s="154">
        <v>0</v>
      </c>
      <c r="L1202" s="154">
        <v>0</v>
      </c>
      <c r="M1202" s="154">
        <v>0</v>
      </c>
      <c r="N1202" s="154">
        <v>19.600000000000001</v>
      </c>
      <c r="O1202" s="154">
        <v>24.3</v>
      </c>
      <c r="P1202" s="2"/>
    </row>
    <row r="1203" spans="1:16" ht="13.5" customHeight="1" x14ac:dyDescent="0.3">
      <c r="A1203" s="155">
        <v>0.5</v>
      </c>
      <c r="B1203" s="154">
        <v>10</v>
      </c>
      <c r="C1203" s="154">
        <v>0</v>
      </c>
      <c r="D1203" s="154">
        <v>0</v>
      </c>
      <c r="E1203" s="154">
        <v>9</v>
      </c>
      <c r="F1203" s="154">
        <v>1</v>
      </c>
      <c r="G1203" s="154">
        <v>0</v>
      </c>
      <c r="H1203" s="154">
        <v>0</v>
      </c>
      <c r="I1203" s="154">
        <v>0</v>
      </c>
      <c r="J1203" s="154">
        <v>0</v>
      </c>
      <c r="K1203" s="154">
        <v>0</v>
      </c>
      <c r="L1203" s="154">
        <v>0</v>
      </c>
      <c r="M1203" s="154">
        <v>0</v>
      </c>
      <c r="N1203" s="154">
        <v>23.7</v>
      </c>
      <c r="O1203" s="154" t="s">
        <v>263</v>
      </c>
      <c r="P1203" s="2"/>
    </row>
    <row r="1204" spans="1:16" ht="13.5" customHeight="1" x14ac:dyDescent="0.3">
      <c r="A1204" s="155">
        <v>0.51041666666666696</v>
      </c>
      <c r="B1204" s="154">
        <v>10</v>
      </c>
      <c r="C1204" s="154">
        <v>0</v>
      </c>
      <c r="D1204" s="154">
        <v>0</v>
      </c>
      <c r="E1204" s="154">
        <v>9</v>
      </c>
      <c r="F1204" s="154">
        <v>0</v>
      </c>
      <c r="G1204" s="154">
        <v>1</v>
      </c>
      <c r="H1204" s="154">
        <v>0</v>
      </c>
      <c r="I1204" s="154">
        <v>0</v>
      </c>
      <c r="J1204" s="154">
        <v>0</v>
      </c>
      <c r="K1204" s="154">
        <v>0</v>
      </c>
      <c r="L1204" s="154">
        <v>0</v>
      </c>
      <c r="M1204" s="154">
        <v>0</v>
      </c>
      <c r="N1204" s="154">
        <v>21.3</v>
      </c>
      <c r="O1204" s="154" t="s">
        <v>263</v>
      </c>
      <c r="P1204" s="2"/>
    </row>
    <row r="1205" spans="1:16" ht="13.5" customHeight="1" x14ac:dyDescent="0.3">
      <c r="A1205" s="155">
        <v>0.52083333333333304</v>
      </c>
      <c r="B1205" s="154">
        <v>16</v>
      </c>
      <c r="C1205" s="154">
        <v>0</v>
      </c>
      <c r="D1205" s="154">
        <v>0</v>
      </c>
      <c r="E1205" s="154">
        <v>15</v>
      </c>
      <c r="F1205" s="154">
        <v>1</v>
      </c>
      <c r="G1205" s="154">
        <v>0</v>
      </c>
      <c r="H1205" s="154">
        <v>0</v>
      </c>
      <c r="I1205" s="154">
        <v>0</v>
      </c>
      <c r="J1205" s="154">
        <v>0</v>
      </c>
      <c r="K1205" s="154">
        <v>0</v>
      </c>
      <c r="L1205" s="154">
        <v>0</v>
      </c>
      <c r="M1205" s="154">
        <v>0</v>
      </c>
      <c r="N1205" s="154">
        <v>19.100000000000001</v>
      </c>
      <c r="O1205" s="154">
        <v>21.7</v>
      </c>
      <c r="P1205" s="2"/>
    </row>
    <row r="1206" spans="1:16" ht="13.5" customHeight="1" x14ac:dyDescent="0.3">
      <c r="A1206" s="155">
        <v>0.53125</v>
      </c>
      <c r="B1206" s="154">
        <v>6</v>
      </c>
      <c r="C1206" s="154">
        <v>2</v>
      </c>
      <c r="D1206" s="154">
        <v>0</v>
      </c>
      <c r="E1206" s="154">
        <v>3</v>
      </c>
      <c r="F1206" s="154">
        <v>1</v>
      </c>
      <c r="G1206" s="154">
        <v>0</v>
      </c>
      <c r="H1206" s="154">
        <v>0</v>
      </c>
      <c r="I1206" s="154">
        <v>0</v>
      </c>
      <c r="J1206" s="154">
        <v>0</v>
      </c>
      <c r="K1206" s="154">
        <v>0</v>
      </c>
      <c r="L1206" s="154">
        <v>0</v>
      </c>
      <c r="M1206" s="154">
        <v>0</v>
      </c>
      <c r="N1206" s="154">
        <v>21.1</v>
      </c>
      <c r="O1206" s="154" t="s">
        <v>263</v>
      </c>
      <c r="P1206" s="2"/>
    </row>
    <row r="1207" spans="1:16" ht="13.5" customHeight="1" x14ac:dyDescent="0.3">
      <c r="A1207" s="155">
        <v>0.54166666666666696</v>
      </c>
      <c r="B1207" s="154">
        <v>3</v>
      </c>
      <c r="C1207" s="154">
        <v>0</v>
      </c>
      <c r="D1207" s="154">
        <v>0</v>
      </c>
      <c r="E1207" s="154">
        <v>3</v>
      </c>
      <c r="F1207" s="154">
        <v>0</v>
      </c>
      <c r="G1207" s="154">
        <v>0</v>
      </c>
      <c r="H1207" s="154">
        <v>0</v>
      </c>
      <c r="I1207" s="154">
        <v>0</v>
      </c>
      <c r="J1207" s="154">
        <v>0</v>
      </c>
      <c r="K1207" s="154">
        <v>0</v>
      </c>
      <c r="L1207" s="154">
        <v>0</v>
      </c>
      <c r="M1207" s="154">
        <v>0</v>
      </c>
      <c r="N1207" s="154">
        <v>25.1</v>
      </c>
      <c r="O1207" s="154" t="s">
        <v>263</v>
      </c>
      <c r="P1207" s="2"/>
    </row>
    <row r="1208" spans="1:16" ht="13.5" customHeight="1" x14ac:dyDescent="0.3">
      <c r="A1208" s="155">
        <v>0.55208333333333304</v>
      </c>
      <c r="B1208" s="154">
        <v>18</v>
      </c>
      <c r="C1208" s="154">
        <v>0</v>
      </c>
      <c r="D1208" s="154">
        <v>0</v>
      </c>
      <c r="E1208" s="154">
        <v>14</v>
      </c>
      <c r="F1208" s="154">
        <v>3</v>
      </c>
      <c r="G1208" s="154">
        <v>1</v>
      </c>
      <c r="H1208" s="154">
        <v>0</v>
      </c>
      <c r="I1208" s="154">
        <v>0</v>
      </c>
      <c r="J1208" s="154">
        <v>0</v>
      </c>
      <c r="K1208" s="154">
        <v>0</v>
      </c>
      <c r="L1208" s="154">
        <v>0</v>
      </c>
      <c r="M1208" s="154">
        <v>0</v>
      </c>
      <c r="N1208" s="154">
        <v>25.2</v>
      </c>
      <c r="O1208" s="154">
        <v>32.1</v>
      </c>
      <c r="P1208" s="2"/>
    </row>
    <row r="1209" spans="1:16" ht="13.5" customHeight="1" x14ac:dyDescent="0.3">
      <c r="A1209" s="155">
        <v>0.5625</v>
      </c>
      <c r="B1209" s="154">
        <v>6</v>
      </c>
      <c r="C1209" s="154">
        <v>0</v>
      </c>
      <c r="D1209" s="154">
        <v>1</v>
      </c>
      <c r="E1209" s="154">
        <v>4</v>
      </c>
      <c r="F1209" s="154">
        <v>1</v>
      </c>
      <c r="G1209" s="154">
        <v>0</v>
      </c>
      <c r="H1209" s="154">
        <v>0</v>
      </c>
      <c r="I1209" s="154">
        <v>0</v>
      </c>
      <c r="J1209" s="154">
        <v>0</v>
      </c>
      <c r="K1209" s="154">
        <v>0</v>
      </c>
      <c r="L1209" s="154">
        <v>0</v>
      </c>
      <c r="M1209" s="154">
        <v>0</v>
      </c>
      <c r="N1209" s="154">
        <v>25.3</v>
      </c>
      <c r="O1209" s="154" t="s">
        <v>263</v>
      </c>
      <c r="P1209" s="2"/>
    </row>
    <row r="1210" spans="1:16" ht="13.5" customHeight="1" x14ac:dyDescent="0.3">
      <c r="A1210" s="155">
        <v>0.57291666666666696</v>
      </c>
      <c r="B1210" s="154">
        <v>4</v>
      </c>
      <c r="C1210" s="154">
        <v>0</v>
      </c>
      <c r="D1210" s="154">
        <v>0</v>
      </c>
      <c r="E1210" s="154">
        <v>4</v>
      </c>
      <c r="F1210" s="154">
        <v>0</v>
      </c>
      <c r="G1210" s="154">
        <v>0</v>
      </c>
      <c r="H1210" s="154">
        <v>0</v>
      </c>
      <c r="I1210" s="154">
        <v>0</v>
      </c>
      <c r="J1210" s="154">
        <v>0</v>
      </c>
      <c r="K1210" s="154">
        <v>0</v>
      </c>
      <c r="L1210" s="154">
        <v>0</v>
      </c>
      <c r="M1210" s="154">
        <v>0</v>
      </c>
      <c r="N1210" s="154">
        <v>20.8</v>
      </c>
      <c r="O1210" s="154" t="s">
        <v>263</v>
      </c>
      <c r="P1210" s="2"/>
    </row>
    <row r="1211" spans="1:16" ht="13.5" customHeight="1" x14ac:dyDescent="0.3">
      <c r="A1211" s="155">
        <v>0.58333333333333304</v>
      </c>
      <c r="B1211" s="154">
        <v>9</v>
      </c>
      <c r="C1211" s="154">
        <v>0</v>
      </c>
      <c r="D1211" s="154">
        <v>0</v>
      </c>
      <c r="E1211" s="154">
        <v>8</v>
      </c>
      <c r="F1211" s="154">
        <v>1</v>
      </c>
      <c r="G1211" s="154">
        <v>0</v>
      </c>
      <c r="H1211" s="154">
        <v>0</v>
      </c>
      <c r="I1211" s="154">
        <v>0</v>
      </c>
      <c r="J1211" s="154">
        <v>0</v>
      </c>
      <c r="K1211" s="154">
        <v>0</v>
      </c>
      <c r="L1211" s="154">
        <v>0</v>
      </c>
      <c r="M1211" s="154">
        <v>0</v>
      </c>
      <c r="N1211" s="154">
        <v>25.7</v>
      </c>
      <c r="O1211" s="154" t="s">
        <v>263</v>
      </c>
      <c r="P1211" s="2"/>
    </row>
    <row r="1212" spans="1:16" ht="13.5" customHeight="1" x14ac:dyDescent="0.3">
      <c r="A1212" s="155">
        <v>0.59375</v>
      </c>
      <c r="B1212" s="154">
        <v>8</v>
      </c>
      <c r="C1212" s="154">
        <v>0</v>
      </c>
      <c r="D1212" s="154">
        <v>0</v>
      </c>
      <c r="E1212" s="154">
        <v>6</v>
      </c>
      <c r="F1212" s="154">
        <v>1</v>
      </c>
      <c r="G1212" s="154">
        <v>1</v>
      </c>
      <c r="H1212" s="154">
        <v>0</v>
      </c>
      <c r="I1212" s="154">
        <v>0</v>
      </c>
      <c r="J1212" s="154">
        <v>0</v>
      </c>
      <c r="K1212" s="154">
        <v>0</v>
      </c>
      <c r="L1212" s="154">
        <v>0</v>
      </c>
      <c r="M1212" s="154">
        <v>0</v>
      </c>
      <c r="N1212" s="154">
        <v>22.3</v>
      </c>
      <c r="O1212" s="154" t="s">
        <v>263</v>
      </c>
      <c r="P1212" s="2"/>
    </row>
    <row r="1213" spans="1:16" ht="13.5" customHeight="1" x14ac:dyDescent="0.3">
      <c r="A1213" s="155">
        <v>0.60416666666666696</v>
      </c>
      <c r="B1213" s="154">
        <v>13</v>
      </c>
      <c r="C1213" s="154">
        <v>0</v>
      </c>
      <c r="D1213" s="154">
        <v>0</v>
      </c>
      <c r="E1213" s="154">
        <v>10</v>
      </c>
      <c r="F1213" s="154">
        <v>2</v>
      </c>
      <c r="G1213" s="154">
        <v>1</v>
      </c>
      <c r="H1213" s="154">
        <v>0</v>
      </c>
      <c r="I1213" s="154">
        <v>0</v>
      </c>
      <c r="J1213" s="154">
        <v>0</v>
      </c>
      <c r="K1213" s="154">
        <v>0</v>
      </c>
      <c r="L1213" s="154">
        <v>0</v>
      </c>
      <c r="M1213" s="154">
        <v>0</v>
      </c>
      <c r="N1213" s="154">
        <v>26.8</v>
      </c>
      <c r="O1213" s="154">
        <v>31.3</v>
      </c>
      <c r="P1213" s="2"/>
    </row>
    <row r="1214" spans="1:16" ht="13.5" customHeight="1" x14ac:dyDescent="0.3">
      <c r="A1214" s="155">
        <v>0.61458333333333304</v>
      </c>
      <c r="B1214" s="154">
        <v>11</v>
      </c>
      <c r="C1214" s="154">
        <v>1</v>
      </c>
      <c r="D1214" s="154">
        <v>1</v>
      </c>
      <c r="E1214" s="154">
        <v>9</v>
      </c>
      <c r="F1214" s="154">
        <v>0</v>
      </c>
      <c r="G1214" s="154">
        <v>0</v>
      </c>
      <c r="H1214" s="154">
        <v>0</v>
      </c>
      <c r="I1214" s="154">
        <v>0</v>
      </c>
      <c r="J1214" s="154">
        <v>0</v>
      </c>
      <c r="K1214" s="154">
        <v>0</v>
      </c>
      <c r="L1214" s="154">
        <v>0</v>
      </c>
      <c r="M1214" s="154">
        <v>0</v>
      </c>
      <c r="N1214" s="154">
        <v>21.1</v>
      </c>
      <c r="O1214" s="154">
        <v>23</v>
      </c>
      <c r="P1214" s="2"/>
    </row>
    <row r="1215" spans="1:16" ht="13.5" customHeight="1" x14ac:dyDescent="0.3">
      <c r="A1215" s="155">
        <v>0.625</v>
      </c>
      <c r="B1215" s="154">
        <v>9</v>
      </c>
      <c r="C1215" s="154">
        <v>1</v>
      </c>
      <c r="D1215" s="154">
        <v>0</v>
      </c>
      <c r="E1215" s="154">
        <v>5</v>
      </c>
      <c r="F1215" s="154">
        <v>2</v>
      </c>
      <c r="G1215" s="154">
        <v>1</v>
      </c>
      <c r="H1215" s="154">
        <v>0</v>
      </c>
      <c r="I1215" s="154">
        <v>0</v>
      </c>
      <c r="J1215" s="154">
        <v>0</v>
      </c>
      <c r="K1215" s="154">
        <v>0</v>
      </c>
      <c r="L1215" s="154">
        <v>0</v>
      </c>
      <c r="M1215" s="154">
        <v>0</v>
      </c>
      <c r="N1215" s="154">
        <v>21.1</v>
      </c>
      <c r="O1215" s="154" t="s">
        <v>263</v>
      </c>
      <c r="P1215" s="2"/>
    </row>
    <row r="1216" spans="1:16" ht="13.5" customHeight="1" x14ac:dyDescent="0.3">
      <c r="A1216" s="155">
        <v>0.63541666666666696</v>
      </c>
      <c r="B1216" s="154">
        <v>14</v>
      </c>
      <c r="C1216" s="154">
        <v>0</v>
      </c>
      <c r="D1216" s="154">
        <v>0</v>
      </c>
      <c r="E1216" s="154">
        <v>11</v>
      </c>
      <c r="F1216" s="154">
        <v>2</v>
      </c>
      <c r="G1216" s="154">
        <v>1</v>
      </c>
      <c r="H1216" s="154">
        <v>0</v>
      </c>
      <c r="I1216" s="154">
        <v>0</v>
      </c>
      <c r="J1216" s="154">
        <v>0</v>
      </c>
      <c r="K1216" s="154">
        <v>0</v>
      </c>
      <c r="L1216" s="154">
        <v>0</v>
      </c>
      <c r="M1216" s="154">
        <v>0</v>
      </c>
      <c r="N1216" s="154">
        <v>22.3</v>
      </c>
      <c r="O1216" s="154">
        <v>28.9</v>
      </c>
      <c r="P1216" s="2"/>
    </row>
    <row r="1217" spans="1:16" ht="13.5" customHeight="1" x14ac:dyDescent="0.3">
      <c r="A1217" s="155">
        <v>0.64583333333333304</v>
      </c>
      <c r="B1217" s="154">
        <v>10</v>
      </c>
      <c r="C1217" s="154">
        <v>0</v>
      </c>
      <c r="D1217" s="154">
        <v>0</v>
      </c>
      <c r="E1217" s="154">
        <v>8</v>
      </c>
      <c r="F1217" s="154">
        <v>2</v>
      </c>
      <c r="G1217" s="154">
        <v>0</v>
      </c>
      <c r="H1217" s="154">
        <v>0</v>
      </c>
      <c r="I1217" s="154">
        <v>0</v>
      </c>
      <c r="J1217" s="154">
        <v>0</v>
      </c>
      <c r="K1217" s="154">
        <v>0</v>
      </c>
      <c r="L1217" s="154">
        <v>0</v>
      </c>
      <c r="M1217" s="154">
        <v>0</v>
      </c>
      <c r="N1217" s="154">
        <v>25.5</v>
      </c>
      <c r="O1217" s="154" t="s">
        <v>263</v>
      </c>
      <c r="P1217" s="2"/>
    </row>
    <row r="1218" spans="1:16" ht="13.5" customHeight="1" x14ac:dyDescent="0.3">
      <c r="A1218" s="155">
        <v>0.65625</v>
      </c>
      <c r="B1218" s="154">
        <v>11</v>
      </c>
      <c r="C1218" s="154">
        <v>0</v>
      </c>
      <c r="D1218" s="154">
        <v>0</v>
      </c>
      <c r="E1218" s="154">
        <v>10</v>
      </c>
      <c r="F1218" s="154">
        <v>0</v>
      </c>
      <c r="G1218" s="154">
        <v>1</v>
      </c>
      <c r="H1218" s="154">
        <v>0</v>
      </c>
      <c r="I1218" s="154">
        <v>0</v>
      </c>
      <c r="J1218" s="154">
        <v>0</v>
      </c>
      <c r="K1218" s="154">
        <v>0</v>
      </c>
      <c r="L1218" s="154">
        <v>0</v>
      </c>
      <c r="M1218" s="154">
        <v>0</v>
      </c>
      <c r="N1218" s="154">
        <v>25.2</v>
      </c>
      <c r="O1218" s="154">
        <v>31.9</v>
      </c>
      <c r="P1218" s="2"/>
    </row>
    <row r="1219" spans="1:16" ht="13.5" customHeight="1" x14ac:dyDescent="0.3">
      <c r="A1219" s="155">
        <v>0.66666666666666696</v>
      </c>
      <c r="B1219" s="154">
        <v>11</v>
      </c>
      <c r="C1219" s="154">
        <v>0</v>
      </c>
      <c r="D1219" s="154">
        <v>0</v>
      </c>
      <c r="E1219" s="154">
        <v>9</v>
      </c>
      <c r="F1219" s="154">
        <v>2</v>
      </c>
      <c r="G1219" s="154">
        <v>0</v>
      </c>
      <c r="H1219" s="154">
        <v>0</v>
      </c>
      <c r="I1219" s="154">
        <v>0</v>
      </c>
      <c r="J1219" s="154">
        <v>0</v>
      </c>
      <c r="K1219" s="154">
        <v>0</v>
      </c>
      <c r="L1219" s="154">
        <v>0</v>
      </c>
      <c r="M1219" s="154">
        <v>0</v>
      </c>
      <c r="N1219" s="154">
        <v>23.3</v>
      </c>
      <c r="O1219" s="154">
        <v>31</v>
      </c>
      <c r="P1219" s="2"/>
    </row>
    <row r="1220" spans="1:16" ht="13.5" customHeight="1" x14ac:dyDescent="0.3">
      <c r="A1220" s="155">
        <v>0.67708333333333304</v>
      </c>
      <c r="B1220" s="154">
        <v>8</v>
      </c>
      <c r="C1220" s="154">
        <v>0</v>
      </c>
      <c r="D1220" s="154">
        <v>0</v>
      </c>
      <c r="E1220" s="154">
        <v>8</v>
      </c>
      <c r="F1220" s="154">
        <v>0</v>
      </c>
      <c r="G1220" s="154">
        <v>0</v>
      </c>
      <c r="H1220" s="154">
        <v>0</v>
      </c>
      <c r="I1220" s="154">
        <v>0</v>
      </c>
      <c r="J1220" s="154">
        <v>0</v>
      </c>
      <c r="K1220" s="154">
        <v>0</v>
      </c>
      <c r="L1220" s="154">
        <v>0</v>
      </c>
      <c r="M1220" s="154">
        <v>0</v>
      </c>
      <c r="N1220" s="154">
        <v>24</v>
      </c>
      <c r="O1220" s="154" t="s">
        <v>263</v>
      </c>
      <c r="P1220" s="2"/>
    </row>
    <row r="1221" spans="1:16" ht="13.5" customHeight="1" x14ac:dyDescent="0.3">
      <c r="A1221" s="155">
        <v>0.6875</v>
      </c>
      <c r="B1221" s="154">
        <v>5</v>
      </c>
      <c r="C1221" s="154">
        <v>0</v>
      </c>
      <c r="D1221" s="154">
        <v>0</v>
      </c>
      <c r="E1221" s="154">
        <v>5</v>
      </c>
      <c r="F1221" s="154">
        <v>0</v>
      </c>
      <c r="G1221" s="154">
        <v>0</v>
      </c>
      <c r="H1221" s="154">
        <v>0</v>
      </c>
      <c r="I1221" s="154">
        <v>0</v>
      </c>
      <c r="J1221" s="154">
        <v>0</v>
      </c>
      <c r="K1221" s="154">
        <v>0</v>
      </c>
      <c r="L1221" s="154">
        <v>0</v>
      </c>
      <c r="M1221" s="154">
        <v>0</v>
      </c>
      <c r="N1221" s="154">
        <v>26.2</v>
      </c>
      <c r="O1221" s="154" t="s">
        <v>263</v>
      </c>
      <c r="P1221" s="2"/>
    </row>
    <row r="1222" spans="1:16" ht="13.5" customHeight="1" x14ac:dyDescent="0.3">
      <c r="A1222" s="155">
        <v>0.69791666666666696</v>
      </c>
      <c r="B1222" s="154">
        <v>7</v>
      </c>
      <c r="C1222" s="154">
        <v>0</v>
      </c>
      <c r="D1222" s="154">
        <v>0</v>
      </c>
      <c r="E1222" s="154">
        <v>6</v>
      </c>
      <c r="F1222" s="154">
        <v>0</v>
      </c>
      <c r="G1222" s="154">
        <v>1</v>
      </c>
      <c r="H1222" s="154">
        <v>0</v>
      </c>
      <c r="I1222" s="154">
        <v>0</v>
      </c>
      <c r="J1222" s="154">
        <v>0</v>
      </c>
      <c r="K1222" s="154">
        <v>0</v>
      </c>
      <c r="L1222" s="154">
        <v>0</v>
      </c>
      <c r="M1222" s="154">
        <v>0</v>
      </c>
      <c r="N1222" s="154">
        <v>27.3</v>
      </c>
      <c r="O1222" s="154" t="s">
        <v>263</v>
      </c>
      <c r="P1222" s="2"/>
    </row>
    <row r="1223" spans="1:16" ht="13.5" customHeight="1" x14ac:dyDescent="0.3">
      <c r="A1223" s="155">
        <v>0.70833333333333304</v>
      </c>
      <c r="B1223" s="154">
        <v>13</v>
      </c>
      <c r="C1223" s="154">
        <v>0</v>
      </c>
      <c r="D1223" s="154">
        <v>0</v>
      </c>
      <c r="E1223" s="154">
        <v>11</v>
      </c>
      <c r="F1223" s="154">
        <v>0</v>
      </c>
      <c r="G1223" s="154">
        <v>0</v>
      </c>
      <c r="H1223" s="154">
        <v>2</v>
      </c>
      <c r="I1223" s="154">
        <v>0</v>
      </c>
      <c r="J1223" s="154">
        <v>0</v>
      </c>
      <c r="K1223" s="154">
        <v>0</v>
      </c>
      <c r="L1223" s="154">
        <v>0</v>
      </c>
      <c r="M1223" s="154">
        <v>0</v>
      </c>
      <c r="N1223" s="154">
        <v>21.6</v>
      </c>
      <c r="O1223" s="154">
        <v>23.9</v>
      </c>
      <c r="P1223" s="2"/>
    </row>
    <row r="1224" spans="1:16" ht="13.5" customHeight="1" x14ac:dyDescent="0.3">
      <c r="A1224" s="155">
        <v>0.71875</v>
      </c>
      <c r="B1224" s="154">
        <v>8</v>
      </c>
      <c r="C1224" s="154">
        <v>0</v>
      </c>
      <c r="D1224" s="154">
        <v>0</v>
      </c>
      <c r="E1224" s="154">
        <v>7</v>
      </c>
      <c r="F1224" s="154">
        <v>1</v>
      </c>
      <c r="G1224" s="154">
        <v>0</v>
      </c>
      <c r="H1224" s="154">
        <v>0</v>
      </c>
      <c r="I1224" s="154">
        <v>0</v>
      </c>
      <c r="J1224" s="154">
        <v>0</v>
      </c>
      <c r="K1224" s="154">
        <v>0</v>
      </c>
      <c r="L1224" s="154">
        <v>0</v>
      </c>
      <c r="M1224" s="154">
        <v>0</v>
      </c>
      <c r="N1224" s="154">
        <v>22.1</v>
      </c>
      <c r="O1224" s="154" t="s">
        <v>263</v>
      </c>
      <c r="P1224" s="2"/>
    </row>
    <row r="1225" spans="1:16" ht="13.5" customHeight="1" x14ac:dyDescent="0.3">
      <c r="A1225" s="155">
        <v>0.72916666666666696</v>
      </c>
      <c r="B1225" s="154">
        <v>10</v>
      </c>
      <c r="C1225" s="154">
        <v>0</v>
      </c>
      <c r="D1225" s="154">
        <v>0</v>
      </c>
      <c r="E1225" s="154">
        <v>9</v>
      </c>
      <c r="F1225" s="154">
        <v>0</v>
      </c>
      <c r="G1225" s="154">
        <v>1</v>
      </c>
      <c r="H1225" s="154">
        <v>0</v>
      </c>
      <c r="I1225" s="154">
        <v>0</v>
      </c>
      <c r="J1225" s="154">
        <v>0</v>
      </c>
      <c r="K1225" s="154">
        <v>0</v>
      </c>
      <c r="L1225" s="154">
        <v>0</v>
      </c>
      <c r="M1225" s="154">
        <v>0</v>
      </c>
      <c r="N1225" s="154">
        <v>22.4</v>
      </c>
      <c r="O1225" s="154" t="s">
        <v>263</v>
      </c>
      <c r="P1225" s="2"/>
    </row>
    <row r="1226" spans="1:16" ht="13.5" customHeight="1" x14ac:dyDescent="0.3">
      <c r="A1226" s="155">
        <v>0.73958333333333304</v>
      </c>
      <c r="B1226" s="154">
        <v>4</v>
      </c>
      <c r="C1226" s="154">
        <v>0</v>
      </c>
      <c r="D1226" s="154">
        <v>0</v>
      </c>
      <c r="E1226" s="154">
        <v>4</v>
      </c>
      <c r="F1226" s="154">
        <v>0</v>
      </c>
      <c r="G1226" s="154">
        <v>0</v>
      </c>
      <c r="H1226" s="154">
        <v>0</v>
      </c>
      <c r="I1226" s="154">
        <v>0</v>
      </c>
      <c r="J1226" s="154">
        <v>0</v>
      </c>
      <c r="K1226" s="154">
        <v>0</v>
      </c>
      <c r="L1226" s="154">
        <v>0</v>
      </c>
      <c r="M1226" s="154">
        <v>0</v>
      </c>
      <c r="N1226" s="154">
        <v>28.2</v>
      </c>
      <c r="O1226" s="154" t="s">
        <v>263</v>
      </c>
      <c r="P1226" s="2"/>
    </row>
    <row r="1227" spans="1:16" ht="13.5" customHeight="1" x14ac:dyDescent="0.3">
      <c r="A1227" s="155">
        <v>0.75</v>
      </c>
      <c r="B1227" s="154">
        <v>5</v>
      </c>
      <c r="C1227" s="154">
        <v>1</v>
      </c>
      <c r="D1227" s="154">
        <v>1</v>
      </c>
      <c r="E1227" s="154">
        <v>3</v>
      </c>
      <c r="F1227" s="154">
        <v>0</v>
      </c>
      <c r="G1227" s="154">
        <v>0</v>
      </c>
      <c r="H1227" s="154">
        <v>0</v>
      </c>
      <c r="I1227" s="154">
        <v>0</v>
      </c>
      <c r="J1227" s="154">
        <v>0</v>
      </c>
      <c r="K1227" s="154">
        <v>0</v>
      </c>
      <c r="L1227" s="154">
        <v>0</v>
      </c>
      <c r="M1227" s="154">
        <v>0</v>
      </c>
      <c r="N1227" s="154">
        <v>27</v>
      </c>
      <c r="O1227" s="154" t="s">
        <v>263</v>
      </c>
      <c r="P1227" s="2"/>
    </row>
    <row r="1228" spans="1:16" ht="13.5" customHeight="1" x14ac:dyDescent="0.3">
      <c r="A1228" s="155">
        <v>0.76041666666666696</v>
      </c>
      <c r="B1228" s="154">
        <v>2</v>
      </c>
      <c r="C1228" s="154">
        <v>0</v>
      </c>
      <c r="D1228" s="154">
        <v>0</v>
      </c>
      <c r="E1228" s="154">
        <v>2</v>
      </c>
      <c r="F1228" s="154">
        <v>0</v>
      </c>
      <c r="G1228" s="154">
        <v>0</v>
      </c>
      <c r="H1228" s="154">
        <v>0</v>
      </c>
      <c r="I1228" s="154">
        <v>0</v>
      </c>
      <c r="J1228" s="154">
        <v>0</v>
      </c>
      <c r="K1228" s="154">
        <v>0</v>
      </c>
      <c r="L1228" s="154">
        <v>0</v>
      </c>
      <c r="M1228" s="154">
        <v>0</v>
      </c>
      <c r="N1228" s="154">
        <v>44.8</v>
      </c>
      <c r="O1228" s="154" t="s">
        <v>263</v>
      </c>
      <c r="P1228" s="2"/>
    </row>
    <row r="1229" spans="1:16" ht="13.5" customHeight="1" x14ac:dyDescent="0.3">
      <c r="A1229" s="155">
        <v>0.77083333333333304</v>
      </c>
      <c r="B1229" s="154">
        <v>6</v>
      </c>
      <c r="C1229" s="154">
        <v>0</v>
      </c>
      <c r="D1229" s="154">
        <v>0</v>
      </c>
      <c r="E1229" s="154">
        <v>5</v>
      </c>
      <c r="F1229" s="154">
        <v>0</v>
      </c>
      <c r="G1229" s="154">
        <v>1</v>
      </c>
      <c r="H1229" s="154">
        <v>0</v>
      </c>
      <c r="I1229" s="154">
        <v>0</v>
      </c>
      <c r="J1229" s="154">
        <v>0</v>
      </c>
      <c r="K1229" s="154">
        <v>0</v>
      </c>
      <c r="L1229" s="154">
        <v>0</v>
      </c>
      <c r="M1229" s="154">
        <v>0</v>
      </c>
      <c r="N1229" s="154">
        <v>25.8</v>
      </c>
      <c r="O1229" s="154" t="s">
        <v>263</v>
      </c>
      <c r="P1229" s="2"/>
    </row>
    <row r="1230" spans="1:16" ht="13.5" customHeight="1" x14ac:dyDescent="0.3">
      <c r="A1230" s="155">
        <v>0.78125</v>
      </c>
      <c r="B1230" s="154">
        <v>8</v>
      </c>
      <c r="C1230" s="154">
        <v>1</v>
      </c>
      <c r="D1230" s="154">
        <v>1</v>
      </c>
      <c r="E1230" s="154">
        <v>5</v>
      </c>
      <c r="F1230" s="154">
        <v>1</v>
      </c>
      <c r="G1230" s="154">
        <v>0</v>
      </c>
      <c r="H1230" s="154">
        <v>0</v>
      </c>
      <c r="I1230" s="154">
        <v>0</v>
      </c>
      <c r="J1230" s="154">
        <v>0</v>
      </c>
      <c r="K1230" s="154">
        <v>0</v>
      </c>
      <c r="L1230" s="154">
        <v>0</v>
      </c>
      <c r="M1230" s="154">
        <v>0</v>
      </c>
      <c r="N1230" s="154">
        <v>27.9</v>
      </c>
      <c r="O1230" s="154" t="s">
        <v>263</v>
      </c>
      <c r="P1230" s="2"/>
    </row>
    <row r="1231" spans="1:16" ht="13.5" customHeight="1" x14ac:dyDescent="0.3">
      <c r="A1231" s="155">
        <v>0.79166666666666696</v>
      </c>
      <c r="B1231" s="154">
        <v>3</v>
      </c>
      <c r="C1231" s="154">
        <v>1</v>
      </c>
      <c r="D1231" s="154">
        <v>0</v>
      </c>
      <c r="E1231" s="154">
        <v>1</v>
      </c>
      <c r="F1231" s="154">
        <v>1</v>
      </c>
      <c r="G1231" s="154">
        <v>0</v>
      </c>
      <c r="H1231" s="154">
        <v>0</v>
      </c>
      <c r="I1231" s="154">
        <v>0</v>
      </c>
      <c r="J1231" s="154">
        <v>0</v>
      </c>
      <c r="K1231" s="154">
        <v>0</v>
      </c>
      <c r="L1231" s="154">
        <v>0</v>
      </c>
      <c r="M1231" s="154">
        <v>0</v>
      </c>
      <c r="N1231" s="154">
        <v>33.4</v>
      </c>
      <c r="O1231" s="154" t="s">
        <v>263</v>
      </c>
      <c r="P1231" s="2"/>
    </row>
    <row r="1232" spans="1:16" ht="13.5" customHeight="1" x14ac:dyDescent="0.3">
      <c r="A1232" s="155">
        <v>0.80208333333333304</v>
      </c>
      <c r="B1232" s="154">
        <v>2</v>
      </c>
      <c r="C1232" s="154">
        <v>0</v>
      </c>
      <c r="D1232" s="154">
        <v>0</v>
      </c>
      <c r="E1232" s="154">
        <v>2</v>
      </c>
      <c r="F1232" s="154">
        <v>0</v>
      </c>
      <c r="G1232" s="154">
        <v>0</v>
      </c>
      <c r="H1232" s="154">
        <v>0</v>
      </c>
      <c r="I1232" s="154">
        <v>0</v>
      </c>
      <c r="J1232" s="154">
        <v>0</v>
      </c>
      <c r="K1232" s="154">
        <v>0</v>
      </c>
      <c r="L1232" s="154">
        <v>0</v>
      </c>
      <c r="M1232" s="154">
        <v>0</v>
      </c>
      <c r="N1232" s="154">
        <v>25.8</v>
      </c>
      <c r="O1232" s="154" t="s">
        <v>263</v>
      </c>
      <c r="P1232" s="2"/>
    </row>
    <row r="1233" spans="1:16" ht="13.5" customHeight="1" x14ac:dyDescent="0.3">
      <c r="A1233" s="155">
        <v>0.8125</v>
      </c>
      <c r="B1233" s="154">
        <v>3</v>
      </c>
      <c r="C1233" s="154">
        <v>0</v>
      </c>
      <c r="D1233" s="154">
        <v>0</v>
      </c>
      <c r="E1233" s="154">
        <v>1</v>
      </c>
      <c r="F1233" s="154">
        <v>1</v>
      </c>
      <c r="G1233" s="154">
        <v>1</v>
      </c>
      <c r="H1233" s="154">
        <v>0</v>
      </c>
      <c r="I1233" s="154">
        <v>0</v>
      </c>
      <c r="J1233" s="154">
        <v>0</v>
      </c>
      <c r="K1233" s="154">
        <v>0</v>
      </c>
      <c r="L1233" s="154">
        <v>0</v>
      </c>
      <c r="M1233" s="154">
        <v>0</v>
      </c>
      <c r="N1233" s="154">
        <v>21</v>
      </c>
      <c r="O1233" s="154" t="s">
        <v>263</v>
      </c>
      <c r="P1233" s="2"/>
    </row>
    <row r="1234" spans="1:16" ht="13.5" customHeight="1" x14ac:dyDescent="0.3">
      <c r="A1234" s="155">
        <v>0.82291666666666696</v>
      </c>
      <c r="B1234" s="154">
        <v>1</v>
      </c>
      <c r="C1234" s="154">
        <v>0</v>
      </c>
      <c r="D1234" s="154">
        <v>0</v>
      </c>
      <c r="E1234" s="154">
        <v>1</v>
      </c>
      <c r="F1234" s="154">
        <v>0</v>
      </c>
      <c r="G1234" s="154">
        <v>0</v>
      </c>
      <c r="H1234" s="154">
        <v>0</v>
      </c>
      <c r="I1234" s="154">
        <v>0</v>
      </c>
      <c r="J1234" s="154">
        <v>0</v>
      </c>
      <c r="K1234" s="154">
        <v>0</v>
      </c>
      <c r="L1234" s="154">
        <v>0</v>
      </c>
      <c r="M1234" s="154">
        <v>0</v>
      </c>
      <c r="N1234" s="154">
        <v>21.5</v>
      </c>
      <c r="O1234" s="154" t="s">
        <v>263</v>
      </c>
      <c r="P1234" s="2"/>
    </row>
    <row r="1235" spans="1:16" ht="13.5" customHeight="1" x14ac:dyDescent="0.3">
      <c r="A1235" s="155">
        <v>0.83333333333333304</v>
      </c>
      <c r="B1235" s="154">
        <v>3</v>
      </c>
      <c r="C1235" s="154">
        <v>0</v>
      </c>
      <c r="D1235" s="154">
        <v>0</v>
      </c>
      <c r="E1235" s="154">
        <v>3</v>
      </c>
      <c r="F1235" s="154">
        <v>0</v>
      </c>
      <c r="G1235" s="154">
        <v>0</v>
      </c>
      <c r="H1235" s="154">
        <v>0</v>
      </c>
      <c r="I1235" s="154">
        <v>0</v>
      </c>
      <c r="J1235" s="154">
        <v>0</v>
      </c>
      <c r="K1235" s="154">
        <v>0</v>
      </c>
      <c r="L1235" s="154">
        <v>0</v>
      </c>
      <c r="M1235" s="154">
        <v>0</v>
      </c>
      <c r="N1235" s="154">
        <v>25.1</v>
      </c>
      <c r="O1235" s="154" t="s">
        <v>263</v>
      </c>
      <c r="P1235" s="2"/>
    </row>
    <row r="1236" spans="1:16" ht="13.5" customHeight="1" x14ac:dyDescent="0.3">
      <c r="A1236" s="155">
        <v>0.84375</v>
      </c>
      <c r="B1236" s="154">
        <v>4</v>
      </c>
      <c r="C1236" s="154">
        <v>0</v>
      </c>
      <c r="D1236" s="154">
        <v>0</v>
      </c>
      <c r="E1236" s="154">
        <v>4</v>
      </c>
      <c r="F1236" s="154">
        <v>0</v>
      </c>
      <c r="G1236" s="154">
        <v>0</v>
      </c>
      <c r="H1236" s="154">
        <v>0</v>
      </c>
      <c r="I1236" s="154">
        <v>0</v>
      </c>
      <c r="J1236" s="154">
        <v>0</v>
      </c>
      <c r="K1236" s="154">
        <v>0</v>
      </c>
      <c r="L1236" s="154">
        <v>0</v>
      </c>
      <c r="M1236" s="154">
        <v>0</v>
      </c>
      <c r="N1236" s="154">
        <v>28</v>
      </c>
      <c r="O1236" s="154" t="s">
        <v>263</v>
      </c>
      <c r="P1236" s="2"/>
    </row>
    <row r="1237" spans="1:16" ht="13.5" customHeight="1" x14ac:dyDescent="0.3">
      <c r="A1237" s="155">
        <v>0.85416666666666696</v>
      </c>
      <c r="B1237" s="154">
        <v>3</v>
      </c>
      <c r="C1237" s="154">
        <v>0</v>
      </c>
      <c r="D1237" s="154">
        <v>0</v>
      </c>
      <c r="E1237" s="154">
        <v>2</v>
      </c>
      <c r="F1237" s="154">
        <v>0</v>
      </c>
      <c r="G1237" s="154">
        <v>1</v>
      </c>
      <c r="H1237" s="154">
        <v>0</v>
      </c>
      <c r="I1237" s="154">
        <v>0</v>
      </c>
      <c r="J1237" s="154">
        <v>0</v>
      </c>
      <c r="K1237" s="154">
        <v>0</v>
      </c>
      <c r="L1237" s="154">
        <v>0</v>
      </c>
      <c r="M1237" s="154">
        <v>0</v>
      </c>
      <c r="N1237" s="154">
        <v>26.4</v>
      </c>
      <c r="O1237" s="154" t="s">
        <v>263</v>
      </c>
      <c r="P1237" s="2"/>
    </row>
    <row r="1238" spans="1:16" ht="13.5" customHeight="1" x14ac:dyDescent="0.3">
      <c r="A1238" s="155">
        <v>0.86458333333333304</v>
      </c>
      <c r="B1238" s="154">
        <v>1</v>
      </c>
      <c r="C1238" s="154">
        <v>0</v>
      </c>
      <c r="D1238" s="154">
        <v>0</v>
      </c>
      <c r="E1238" s="154">
        <v>1</v>
      </c>
      <c r="F1238" s="154">
        <v>0</v>
      </c>
      <c r="G1238" s="154">
        <v>0</v>
      </c>
      <c r="H1238" s="154">
        <v>0</v>
      </c>
      <c r="I1238" s="154">
        <v>0</v>
      </c>
      <c r="J1238" s="154">
        <v>0</v>
      </c>
      <c r="K1238" s="154">
        <v>0</v>
      </c>
      <c r="L1238" s="154">
        <v>0</v>
      </c>
      <c r="M1238" s="154">
        <v>0</v>
      </c>
      <c r="N1238" s="154">
        <v>22.9</v>
      </c>
      <c r="O1238" s="154" t="s">
        <v>263</v>
      </c>
      <c r="P1238" s="2"/>
    </row>
    <row r="1239" spans="1:16" ht="13.5" customHeight="1" x14ac:dyDescent="0.3">
      <c r="A1239" s="155">
        <v>0.875</v>
      </c>
      <c r="B1239" s="154">
        <v>0</v>
      </c>
      <c r="C1239" s="154">
        <v>0</v>
      </c>
      <c r="D1239" s="154">
        <v>0</v>
      </c>
      <c r="E1239" s="154">
        <v>0</v>
      </c>
      <c r="F1239" s="154">
        <v>0</v>
      </c>
      <c r="G1239" s="154">
        <v>0</v>
      </c>
      <c r="H1239" s="154">
        <v>0</v>
      </c>
      <c r="I1239" s="154">
        <v>0</v>
      </c>
      <c r="J1239" s="154">
        <v>0</v>
      </c>
      <c r="K1239" s="154">
        <v>0</v>
      </c>
      <c r="L1239" s="154">
        <v>0</v>
      </c>
      <c r="M1239" s="154">
        <v>0</v>
      </c>
      <c r="N1239" s="154" t="s">
        <v>263</v>
      </c>
      <c r="O1239" s="154" t="s">
        <v>263</v>
      </c>
      <c r="P1239" s="2"/>
    </row>
    <row r="1240" spans="1:16" ht="13.5" customHeight="1" x14ac:dyDescent="0.3">
      <c r="A1240" s="155">
        <v>0.88541666666666696</v>
      </c>
      <c r="B1240" s="154">
        <v>3</v>
      </c>
      <c r="C1240" s="154">
        <v>0</v>
      </c>
      <c r="D1240" s="154">
        <v>0</v>
      </c>
      <c r="E1240" s="154">
        <v>1</v>
      </c>
      <c r="F1240" s="154">
        <v>1</v>
      </c>
      <c r="G1240" s="154">
        <v>1</v>
      </c>
      <c r="H1240" s="154">
        <v>0</v>
      </c>
      <c r="I1240" s="154">
        <v>0</v>
      </c>
      <c r="J1240" s="154">
        <v>0</v>
      </c>
      <c r="K1240" s="154">
        <v>0</v>
      </c>
      <c r="L1240" s="154">
        <v>0</v>
      </c>
      <c r="M1240" s="154">
        <v>0</v>
      </c>
      <c r="N1240" s="154">
        <v>19.5</v>
      </c>
      <c r="O1240" s="154" t="s">
        <v>263</v>
      </c>
      <c r="P1240" s="2"/>
    </row>
    <row r="1241" spans="1:16" ht="13.5" customHeight="1" x14ac:dyDescent="0.3">
      <c r="A1241" s="155">
        <v>0.89583333333333304</v>
      </c>
      <c r="B1241" s="154">
        <v>0</v>
      </c>
      <c r="C1241" s="154">
        <v>0</v>
      </c>
      <c r="D1241" s="154">
        <v>0</v>
      </c>
      <c r="E1241" s="154">
        <v>0</v>
      </c>
      <c r="F1241" s="154">
        <v>0</v>
      </c>
      <c r="G1241" s="154">
        <v>0</v>
      </c>
      <c r="H1241" s="154">
        <v>0</v>
      </c>
      <c r="I1241" s="154">
        <v>0</v>
      </c>
      <c r="J1241" s="154">
        <v>0</v>
      </c>
      <c r="K1241" s="154">
        <v>0</v>
      </c>
      <c r="L1241" s="154">
        <v>0</v>
      </c>
      <c r="M1241" s="154">
        <v>0</v>
      </c>
      <c r="N1241" s="154" t="s">
        <v>263</v>
      </c>
      <c r="O1241" s="154" t="s">
        <v>263</v>
      </c>
      <c r="P1241" s="2"/>
    </row>
    <row r="1242" spans="1:16" ht="13.5" customHeight="1" x14ac:dyDescent="0.3">
      <c r="A1242" s="155">
        <v>0.90625</v>
      </c>
      <c r="B1242" s="154">
        <v>6</v>
      </c>
      <c r="C1242" s="154">
        <v>0</v>
      </c>
      <c r="D1242" s="154">
        <v>1</v>
      </c>
      <c r="E1242" s="154">
        <v>5</v>
      </c>
      <c r="F1242" s="154">
        <v>0</v>
      </c>
      <c r="G1242" s="154">
        <v>0</v>
      </c>
      <c r="H1242" s="154">
        <v>0</v>
      </c>
      <c r="I1242" s="154">
        <v>0</v>
      </c>
      <c r="J1242" s="154">
        <v>0</v>
      </c>
      <c r="K1242" s="154">
        <v>0</v>
      </c>
      <c r="L1242" s="154">
        <v>0</v>
      </c>
      <c r="M1242" s="154">
        <v>0</v>
      </c>
      <c r="N1242" s="154">
        <v>24</v>
      </c>
      <c r="O1242" s="154" t="s">
        <v>263</v>
      </c>
      <c r="P1242" s="2"/>
    </row>
    <row r="1243" spans="1:16" ht="13.5" customHeight="1" x14ac:dyDescent="0.3">
      <c r="A1243" s="155">
        <v>0.91666666666666696</v>
      </c>
      <c r="B1243" s="154">
        <v>3</v>
      </c>
      <c r="C1243" s="154">
        <v>0</v>
      </c>
      <c r="D1243" s="154">
        <v>1</v>
      </c>
      <c r="E1243" s="154">
        <v>1</v>
      </c>
      <c r="F1243" s="154">
        <v>0</v>
      </c>
      <c r="G1243" s="154">
        <v>1</v>
      </c>
      <c r="H1243" s="154">
        <v>0</v>
      </c>
      <c r="I1243" s="154">
        <v>0</v>
      </c>
      <c r="J1243" s="154">
        <v>0</v>
      </c>
      <c r="K1243" s="154">
        <v>0</v>
      </c>
      <c r="L1243" s="154">
        <v>0</v>
      </c>
      <c r="M1243" s="154">
        <v>0</v>
      </c>
      <c r="N1243" s="154">
        <v>26.8</v>
      </c>
      <c r="O1243" s="154" t="s">
        <v>263</v>
      </c>
      <c r="P1243" s="2"/>
    </row>
    <row r="1244" spans="1:16" ht="13.5" customHeight="1" x14ac:dyDescent="0.3">
      <c r="A1244" s="155">
        <v>0.92708333333333304</v>
      </c>
      <c r="B1244" s="154">
        <v>1</v>
      </c>
      <c r="C1244" s="154">
        <v>0</v>
      </c>
      <c r="D1244" s="154">
        <v>0</v>
      </c>
      <c r="E1244" s="154">
        <v>1</v>
      </c>
      <c r="F1244" s="154">
        <v>0</v>
      </c>
      <c r="G1244" s="154">
        <v>0</v>
      </c>
      <c r="H1244" s="154">
        <v>0</v>
      </c>
      <c r="I1244" s="154">
        <v>0</v>
      </c>
      <c r="J1244" s="154">
        <v>0</v>
      </c>
      <c r="K1244" s="154">
        <v>0</v>
      </c>
      <c r="L1244" s="154">
        <v>0</v>
      </c>
      <c r="M1244" s="154">
        <v>0</v>
      </c>
      <c r="N1244" s="154">
        <v>21.3</v>
      </c>
      <c r="O1244" s="154" t="s">
        <v>263</v>
      </c>
      <c r="P1244" s="2"/>
    </row>
    <row r="1245" spans="1:16" ht="13.5" customHeight="1" x14ac:dyDescent="0.3">
      <c r="A1245" s="155">
        <v>0.9375</v>
      </c>
      <c r="B1245" s="154">
        <v>0</v>
      </c>
      <c r="C1245" s="154">
        <v>0</v>
      </c>
      <c r="D1245" s="154">
        <v>0</v>
      </c>
      <c r="E1245" s="154">
        <v>0</v>
      </c>
      <c r="F1245" s="154">
        <v>0</v>
      </c>
      <c r="G1245" s="154">
        <v>0</v>
      </c>
      <c r="H1245" s="154">
        <v>0</v>
      </c>
      <c r="I1245" s="154">
        <v>0</v>
      </c>
      <c r="J1245" s="154">
        <v>0</v>
      </c>
      <c r="K1245" s="154">
        <v>0</v>
      </c>
      <c r="L1245" s="154">
        <v>0</v>
      </c>
      <c r="M1245" s="154">
        <v>0</v>
      </c>
      <c r="N1245" s="154" t="s">
        <v>263</v>
      </c>
      <c r="O1245" s="154" t="s">
        <v>263</v>
      </c>
      <c r="P1245" s="2"/>
    </row>
    <row r="1246" spans="1:16" ht="13.5" customHeight="1" x14ac:dyDescent="0.3">
      <c r="A1246" s="155">
        <v>0.94791666666666696</v>
      </c>
      <c r="B1246" s="154">
        <v>0</v>
      </c>
      <c r="C1246" s="154">
        <v>0</v>
      </c>
      <c r="D1246" s="154">
        <v>0</v>
      </c>
      <c r="E1246" s="154">
        <v>0</v>
      </c>
      <c r="F1246" s="154">
        <v>0</v>
      </c>
      <c r="G1246" s="154">
        <v>0</v>
      </c>
      <c r="H1246" s="154">
        <v>0</v>
      </c>
      <c r="I1246" s="154">
        <v>0</v>
      </c>
      <c r="J1246" s="154">
        <v>0</v>
      </c>
      <c r="K1246" s="154">
        <v>0</v>
      </c>
      <c r="L1246" s="154">
        <v>0</v>
      </c>
      <c r="M1246" s="154">
        <v>0</v>
      </c>
      <c r="N1246" s="154" t="s">
        <v>263</v>
      </c>
      <c r="O1246" s="154" t="s">
        <v>263</v>
      </c>
      <c r="P1246" s="2"/>
    </row>
    <row r="1247" spans="1:16" ht="13.5" customHeight="1" x14ac:dyDescent="0.3">
      <c r="A1247" s="155">
        <v>0.95833333333333304</v>
      </c>
      <c r="B1247" s="154">
        <v>0</v>
      </c>
      <c r="C1247" s="154">
        <v>0</v>
      </c>
      <c r="D1247" s="154">
        <v>0</v>
      </c>
      <c r="E1247" s="154">
        <v>0</v>
      </c>
      <c r="F1247" s="154">
        <v>0</v>
      </c>
      <c r="G1247" s="154">
        <v>0</v>
      </c>
      <c r="H1247" s="154">
        <v>0</v>
      </c>
      <c r="I1247" s="154">
        <v>0</v>
      </c>
      <c r="J1247" s="154">
        <v>0</v>
      </c>
      <c r="K1247" s="154">
        <v>0</v>
      </c>
      <c r="L1247" s="154">
        <v>0</v>
      </c>
      <c r="M1247" s="154">
        <v>0</v>
      </c>
      <c r="N1247" s="154" t="s">
        <v>263</v>
      </c>
      <c r="O1247" s="154" t="s">
        <v>263</v>
      </c>
      <c r="P1247" s="2"/>
    </row>
    <row r="1248" spans="1:16" ht="13.5" customHeight="1" x14ac:dyDescent="0.3">
      <c r="A1248" s="155">
        <v>0.96875</v>
      </c>
      <c r="B1248" s="154">
        <v>3</v>
      </c>
      <c r="C1248" s="154">
        <v>0</v>
      </c>
      <c r="D1248" s="154">
        <v>0</v>
      </c>
      <c r="E1248" s="154">
        <v>2</v>
      </c>
      <c r="F1248" s="154">
        <v>1</v>
      </c>
      <c r="G1248" s="154">
        <v>0</v>
      </c>
      <c r="H1248" s="154">
        <v>0</v>
      </c>
      <c r="I1248" s="154">
        <v>0</v>
      </c>
      <c r="J1248" s="154">
        <v>0</v>
      </c>
      <c r="K1248" s="154">
        <v>0</v>
      </c>
      <c r="L1248" s="154">
        <v>0</v>
      </c>
      <c r="M1248" s="154">
        <v>0</v>
      </c>
      <c r="N1248" s="154">
        <v>31</v>
      </c>
      <c r="O1248" s="154" t="s">
        <v>263</v>
      </c>
      <c r="P1248" s="2"/>
    </row>
    <row r="1249" spans="1:16" ht="13.5" customHeight="1" x14ac:dyDescent="0.3">
      <c r="A1249" s="155">
        <v>0.97916666666666696</v>
      </c>
      <c r="B1249" s="154">
        <v>0</v>
      </c>
      <c r="C1249" s="154">
        <v>0</v>
      </c>
      <c r="D1249" s="154">
        <v>0</v>
      </c>
      <c r="E1249" s="154">
        <v>0</v>
      </c>
      <c r="F1249" s="154">
        <v>0</v>
      </c>
      <c r="G1249" s="154">
        <v>0</v>
      </c>
      <c r="H1249" s="154">
        <v>0</v>
      </c>
      <c r="I1249" s="154">
        <v>0</v>
      </c>
      <c r="J1249" s="154">
        <v>0</v>
      </c>
      <c r="K1249" s="154">
        <v>0</v>
      </c>
      <c r="L1249" s="154">
        <v>0</v>
      </c>
      <c r="M1249" s="154">
        <v>0</v>
      </c>
      <c r="N1249" s="154" t="s">
        <v>263</v>
      </c>
      <c r="O1249" s="154" t="s">
        <v>263</v>
      </c>
      <c r="P1249" s="2"/>
    </row>
    <row r="1250" spans="1:16" ht="13.5" customHeight="1" thickBot="1" x14ac:dyDescent="0.35">
      <c r="A1250" s="156">
        <v>0.98958333333333304</v>
      </c>
      <c r="B1250" s="154">
        <v>0</v>
      </c>
      <c r="C1250" s="154">
        <v>0</v>
      </c>
      <c r="D1250" s="154">
        <v>0</v>
      </c>
      <c r="E1250" s="154">
        <v>0</v>
      </c>
      <c r="F1250" s="154">
        <v>0</v>
      </c>
      <c r="G1250" s="154">
        <v>0</v>
      </c>
      <c r="H1250" s="154">
        <v>0</v>
      </c>
      <c r="I1250" s="154">
        <v>0</v>
      </c>
      <c r="J1250" s="154">
        <v>0</v>
      </c>
      <c r="K1250" s="154">
        <v>0</v>
      </c>
      <c r="L1250" s="154">
        <v>0</v>
      </c>
      <c r="M1250" s="154">
        <v>0</v>
      </c>
      <c r="N1250" s="154" t="s">
        <v>263</v>
      </c>
      <c r="O1250" s="154" t="s">
        <v>263</v>
      </c>
      <c r="P1250" s="2"/>
    </row>
    <row r="1251" spans="1:16" ht="13.5" customHeight="1" thickTop="1" x14ac:dyDescent="0.3">
      <c r="A1251" s="157" t="s">
        <v>45</v>
      </c>
      <c r="B1251" s="158">
        <f t="shared" ref="B1251:M1251" si="93">SUM(B1183:B1230)</f>
        <v>471</v>
      </c>
      <c r="C1251" s="158">
        <f t="shared" si="93"/>
        <v>9</v>
      </c>
      <c r="D1251" s="158">
        <f t="shared" si="93"/>
        <v>9</v>
      </c>
      <c r="E1251" s="158">
        <f t="shared" si="93"/>
        <v>383</v>
      </c>
      <c r="F1251" s="158">
        <f t="shared" si="93"/>
        <v>44</v>
      </c>
      <c r="G1251" s="158">
        <f t="shared" si="93"/>
        <v>23</v>
      </c>
      <c r="H1251" s="158">
        <f t="shared" si="93"/>
        <v>2</v>
      </c>
      <c r="I1251" s="158">
        <f t="shared" si="93"/>
        <v>0</v>
      </c>
      <c r="J1251" s="158">
        <f t="shared" si="93"/>
        <v>0</v>
      </c>
      <c r="K1251" s="158">
        <f t="shared" si="93"/>
        <v>0</v>
      </c>
      <c r="L1251" s="158">
        <f t="shared" si="93"/>
        <v>0</v>
      </c>
      <c r="M1251" s="158">
        <f t="shared" si="93"/>
        <v>1</v>
      </c>
      <c r="N1251" s="159">
        <v>24.1</v>
      </c>
      <c r="O1251" s="159">
        <v>29.8</v>
      </c>
    </row>
    <row r="1252" spans="1:16" ht="13.5" customHeight="1" x14ac:dyDescent="0.3">
      <c r="A1252" s="160" t="s">
        <v>46</v>
      </c>
      <c r="B1252" s="154">
        <f t="shared" ref="B1252:M1252" si="94">SUM(B1179:B1242)</f>
        <v>517</v>
      </c>
      <c r="C1252" s="154">
        <f t="shared" si="94"/>
        <v>12</v>
      </c>
      <c r="D1252" s="154">
        <f t="shared" si="94"/>
        <v>10</v>
      </c>
      <c r="E1252" s="154">
        <f t="shared" si="94"/>
        <v>417</v>
      </c>
      <c r="F1252" s="154">
        <f t="shared" si="94"/>
        <v>48</v>
      </c>
      <c r="G1252" s="154">
        <f t="shared" si="94"/>
        <v>27</v>
      </c>
      <c r="H1252" s="154">
        <f t="shared" si="94"/>
        <v>2</v>
      </c>
      <c r="I1252" s="154">
        <f t="shared" si="94"/>
        <v>0</v>
      </c>
      <c r="J1252" s="154">
        <f t="shared" si="94"/>
        <v>0</v>
      </c>
      <c r="K1252" s="154">
        <f t="shared" si="94"/>
        <v>0</v>
      </c>
      <c r="L1252" s="154">
        <f t="shared" si="94"/>
        <v>0</v>
      </c>
      <c r="M1252" s="154">
        <f t="shared" si="94"/>
        <v>1</v>
      </c>
      <c r="N1252" s="161">
        <v>24.2</v>
      </c>
      <c r="O1252" s="161">
        <v>30</v>
      </c>
    </row>
    <row r="1253" spans="1:16" ht="13.5" customHeight="1" x14ac:dyDescent="0.3">
      <c r="A1253" s="154" t="s">
        <v>47</v>
      </c>
      <c r="B1253" s="154">
        <f t="shared" ref="B1253:M1253" si="95">SUM(B1179:B1250)</f>
        <v>524</v>
      </c>
      <c r="C1253" s="154">
        <f t="shared" si="95"/>
        <v>12</v>
      </c>
      <c r="D1253" s="154">
        <f t="shared" si="95"/>
        <v>11</v>
      </c>
      <c r="E1253" s="154">
        <f t="shared" si="95"/>
        <v>421</v>
      </c>
      <c r="F1253" s="154">
        <f t="shared" si="95"/>
        <v>49</v>
      </c>
      <c r="G1253" s="154">
        <f t="shared" si="95"/>
        <v>28</v>
      </c>
      <c r="H1253" s="154">
        <f t="shared" si="95"/>
        <v>2</v>
      </c>
      <c r="I1253" s="154">
        <f t="shared" si="95"/>
        <v>0</v>
      </c>
      <c r="J1253" s="154">
        <f t="shared" si="95"/>
        <v>0</v>
      </c>
      <c r="K1253" s="154">
        <f t="shared" si="95"/>
        <v>0</v>
      </c>
      <c r="L1253" s="154">
        <f t="shared" si="95"/>
        <v>0</v>
      </c>
      <c r="M1253" s="154">
        <f t="shared" si="95"/>
        <v>1</v>
      </c>
      <c r="N1253" s="161">
        <v>24.3</v>
      </c>
      <c r="O1253" s="161">
        <v>30.1</v>
      </c>
    </row>
    <row r="1254" spans="1:16" ht="13.5" customHeight="1" thickBot="1" x14ac:dyDescent="0.35">
      <c r="A1254" s="162" t="s">
        <v>48</v>
      </c>
      <c r="B1254" s="162">
        <f t="shared" ref="B1254:M1254" si="96">SUM(B1155:B1250)</f>
        <v>530</v>
      </c>
      <c r="C1254" s="162">
        <f t="shared" si="96"/>
        <v>12</v>
      </c>
      <c r="D1254" s="162">
        <f t="shared" si="96"/>
        <v>11</v>
      </c>
      <c r="E1254" s="162">
        <f t="shared" si="96"/>
        <v>426</v>
      </c>
      <c r="F1254" s="162">
        <f t="shared" si="96"/>
        <v>49</v>
      </c>
      <c r="G1254" s="162">
        <f t="shared" si="96"/>
        <v>29</v>
      </c>
      <c r="H1254" s="162">
        <f t="shared" si="96"/>
        <v>2</v>
      </c>
      <c r="I1254" s="162">
        <f t="shared" si="96"/>
        <v>0</v>
      </c>
      <c r="J1254" s="162">
        <f t="shared" si="96"/>
        <v>0</v>
      </c>
      <c r="K1254" s="162">
        <f t="shared" si="96"/>
        <v>0</v>
      </c>
      <c r="L1254" s="162">
        <f t="shared" si="96"/>
        <v>0</v>
      </c>
      <c r="M1254" s="162">
        <f t="shared" si="96"/>
        <v>1</v>
      </c>
      <c r="N1254" s="163">
        <v>24.3</v>
      </c>
      <c r="O1254" s="163">
        <v>30.1</v>
      </c>
    </row>
    <row r="1255" spans="1:16" ht="13.5" customHeight="1" thickTop="1" x14ac:dyDescent="0.3">
      <c r="N1255" s="164"/>
      <c r="O1255" s="164"/>
    </row>
    <row r="1256" spans="1:16" ht="13.5" customHeight="1" thickBot="1" x14ac:dyDescent="0.35">
      <c r="A1256" s="165" t="s">
        <v>10</v>
      </c>
      <c r="B1256" s="166" t="str">
        <f>TEXT(C1256,"dddd")</f>
        <v>Saturday</v>
      </c>
      <c r="C1256" s="166">
        <f>C1152+1</f>
        <v>45731</v>
      </c>
      <c r="D1256" s="165"/>
      <c r="E1256" s="165"/>
      <c r="F1256" s="165"/>
      <c r="G1256" s="165"/>
      <c r="H1256" s="165"/>
      <c r="I1256" s="165"/>
      <c r="J1256" s="165"/>
      <c r="K1256" s="165"/>
      <c r="L1256" s="165"/>
      <c r="M1256" s="165"/>
      <c r="N1256" s="167"/>
      <c r="O1256" s="167"/>
    </row>
    <row r="1257" spans="1:16" ht="13.5" customHeight="1" thickTop="1" thickBot="1" x14ac:dyDescent="0.35">
      <c r="A1257" s="165"/>
      <c r="B1257" s="563" t="s">
        <v>31</v>
      </c>
      <c r="C1257" s="563" t="s">
        <v>32</v>
      </c>
      <c r="D1257" s="563" t="s">
        <v>33</v>
      </c>
      <c r="E1257" s="563" t="s">
        <v>34</v>
      </c>
      <c r="F1257" s="563" t="s">
        <v>35</v>
      </c>
      <c r="G1257" s="563" t="s">
        <v>36</v>
      </c>
      <c r="H1257" s="563" t="s">
        <v>37</v>
      </c>
      <c r="I1257" s="563" t="s">
        <v>38</v>
      </c>
      <c r="J1257" s="563" t="s">
        <v>39</v>
      </c>
      <c r="K1257" s="563" t="s">
        <v>40</v>
      </c>
      <c r="L1257" s="563" t="s">
        <v>41</v>
      </c>
      <c r="M1257" s="563" t="s">
        <v>42</v>
      </c>
      <c r="N1257" s="565" t="s">
        <v>43</v>
      </c>
      <c r="O1257" s="565" t="s">
        <v>44</v>
      </c>
    </row>
    <row r="1258" spans="1:16" ht="13.5" customHeight="1" thickTop="1" thickBot="1" x14ac:dyDescent="0.35">
      <c r="A1258" s="168" t="s">
        <v>51</v>
      </c>
      <c r="B1258" s="564"/>
      <c r="C1258" s="564"/>
      <c r="D1258" s="564"/>
      <c r="E1258" s="564"/>
      <c r="F1258" s="564"/>
      <c r="G1258" s="564"/>
      <c r="H1258" s="564"/>
      <c r="I1258" s="564"/>
      <c r="J1258" s="564"/>
      <c r="K1258" s="564"/>
      <c r="L1258" s="564"/>
      <c r="M1258" s="564"/>
      <c r="N1258" s="566"/>
      <c r="O1258" s="566"/>
    </row>
    <row r="1259" spans="1:16" ht="13.5" customHeight="1" thickTop="1" x14ac:dyDescent="0.3">
      <c r="A1259" s="153">
        <v>0</v>
      </c>
      <c r="B1259" s="154">
        <v>0</v>
      </c>
      <c r="C1259" s="154">
        <v>0</v>
      </c>
      <c r="D1259" s="154">
        <v>0</v>
      </c>
      <c r="E1259" s="154">
        <v>0</v>
      </c>
      <c r="F1259" s="154">
        <v>0</v>
      </c>
      <c r="G1259" s="154">
        <v>0</v>
      </c>
      <c r="H1259" s="154">
        <v>0</v>
      </c>
      <c r="I1259" s="154">
        <v>0</v>
      </c>
      <c r="J1259" s="154">
        <v>0</v>
      </c>
      <c r="K1259" s="154">
        <v>0</v>
      </c>
      <c r="L1259" s="154">
        <v>0</v>
      </c>
      <c r="M1259" s="154">
        <v>0</v>
      </c>
      <c r="N1259" s="154" t="s">
        <v>263</v>
      </c>
      <c r="O1259" s="154" t="s">
        <v>263</v>
      </c>
      <c r="P1259" s="2"/>
    </row>
    <row r="1260" spans="1:16" ht="13.5" customHeight="1" x14ac:dyDescent="0.3">
      <c r="A1260" s="155">
        <v>1.0416666666666666E-2</v>
      </c>
      <c r="B1260" s="154">
        <v>0</v>
      </c>
      <c r="C1260" s="154">
        <v>0</v>
      </c>
      <c r="D1260" s="154">
        <v>0</v>
      </c>
      <c r="E1260" s="154">
        <v>0</v>
      </c>
      <c r="F1260" s="154">
        <v>0</v>
      </c>
      <c r="G1260" s="154">
        <v>0</v>
      </c>
      <c r="H1260" s="154">
        <v>0</v>
      </c>
      <c r="I1260" s="154">
        <v>0</v>
      </c>
      <c r="J1260" s="154">
        <v>0</v>
      </c>
      <c r="K1260" s="154">
        <v>0</v>
      </c>
      <c r="L1260" s="154">
        <v>0</v>
      </c>
      <c r="M1260" s="154">
        <v>0</v>
      </c>
      <c r="N1260" s="154" t="s">
        <v>263</v>
      </c>
      <c r="O1260" s="154" t="s">
        <v>263</v>
      </c>
      <c r="P1260" s="2"/>
    </row>
    <row r="1261" spans="1:16" ht="13.5" customHeight="1" x14ac:dyDescent="0.3">
      <c r="A1261" s="155">
        <v>2.0833333333333332E-2</v>
      </c>
      <c r="B1261" s="154">
        <v>1</v>
      </c>
      <c r="C1261" s="154">
        <v>0</v>
      </c>
      <c r="D1261" s="154">
        <v>0</v>
      </c>
      <c r="E1261" s="154">
        <v>1</v>
      </c>
      <c r="F1261" s="154">
        <v>0</v>
      </c>
      <c r="G1261" s="154">
        <v>0</v>
      </c>
      <c r="H1261" s="154">
        <v>0</v>
      </c>
      <c r="I1261" s="154">
        <v>0</v>
      </c>
      <c r="J1261" s="154">
        <v>0</v>
      </c>
      <c r="K1261" s="154">
        <v>0</v>
      </c>
      <c r="L1261" s="154">
        <v>0</v>
      </c>
      <c r="M1261" s="154">
        <v>0</v>
      </c>
      <c r="N1261" s="154">
        <v>28.9</v>
      </c>
      <c r="O1261" s="154" t="s">
        <v>263</v>
      </c>
      <c r="P1261" s="2"/>
    </row>
    <row r="1262" spans="1:16" ht="13.5" customHeight="1" x14ac:dyDescent="0.3">
      <c r="A1262" s="155">
        <v>3.125E-2</v>
      </c>
      <c r="B1262" s="154">
        <v>0</v>
      </c>
      <c r="C1262" s="154">
        <v>0</v>
      </c>
      <c r="D1262" s="154">
        <v>0</v>
      </c>
      <c r="E1262" s="154">
        <v>0</v>
      </c>
      <c r="F1262" s="154">
        <v>0</v>
      </c>
      <c r="G1262" s="154">
        <v>0</v>
      </c>
      <c r="H1262" s="154">
        <v>0</v>
      </c>
      <c r="I1262" s="154">
        <v>0</v>
      </c>
      <c r="J1262" s="154">
        <v>0</v>
      </c>
      <c r="K1262" s="154">
        <v>0</v>
      </c>
      <c r="L1262" s="154">
        <v>0</v>
      </c>
      <c r="M1262" s="154">
        <v>0</v>
      </c>
      <c r="N1262" s="154" t="s">
        <v>263</v>
      </c>
      <c r="O1262" s="154" t="s">
        <v>263</v>
      </c>
      <c r="P1262" s="2"/>
    </row>
    <row r="1263" spans="1:16" ht="13.5" customHeight="1" x14ac:dyDescent="0.3">
      <c r="A1263" s="155">
        <v>4.1666666666666664E-2</v>
      </c>
      <c r="B1263" s="154">
        <v>0</v>
      </c>
      <c r="C1263" s="154">
        <v>0</v>
      </c>
      <c r="D1263" s="154">
        <v>0</v>
      </c>
      <c r="E1263" s="154">
        <v>0</v>
      </c>
      <c r="F1263" s="154">
        <v>0</v>
      </c>
      <c r="G1263" s="154">
        <v>0</v>
      </c>
      <c r="H1263" s="154">
        <v>0</v>
      </c>
      <c r="I1263" s="154">
        <v>0</v>
      </c>
      <c r="J1263" s="154">
        <v>0</v>
      </c>
      <c r="K1263" s="154">
        <v>0</v>
      </c>
      <c r="L1263" s="154">
        <v>0</v>
      </c>
      <c r="M1263" s="154">
        <v>0</v>
      </c>
      <c r="N1263" s="154" t="s">
        <v>263</v>
      </c>
      <c r="O1263" s="154" t="s">
        <v>263</v>
      </c>
      <c r="P1263" s="2"/>
    </row>
    <row r="1264" spans="1:16" ht="13.5" customHeight="1" x14ac:dyDescent="0.3">
      <c r="A1264" s="155">
        <v>5.2083333333333336E-2</v>
      </c>
      <c r="B1264" s="154">
        <v>0</v>
      </c>
      <c r="C1264" s="154">
        <v>0</v>
      </c>
      <c r="D1264" s="154">
        <v>0</v>
      </c>
      <c r="E1264" s="154">
        <v>0</v>
      </c>
      <c r="F1264" s="154">
        <v>0</v>
      </c>
      <c r="G1264" s="154">
        <v>0</v>
      </c>
      <c r="H1264" s="154">
        <v>0</v>
      </c>
      <c r="I1264" s="154">
        <v>0</v>
      </c>
      <c r="J1264" s="154">
        <v>0</v>
      </c>
      <c r="K1264" s="154">
        <v>0</v>
      </c>
      <c r="L1264" s="154">
        <v>0</v>
      </c>
      <c r="M1264" s="154">
        <v>0</v>
      </c>
      <c r="N1264" s="154" t="s">
        <v>263</v>
      </c>
      <c r="O1264" s="154" t="s">
        <v>263</v>
      </c>
      <c r="P1264" s="2"/>
    </row>
    <row r="1265" spans="1:16" ht="13.5" customHeight="1" x14ac:dyDescent="0.3">
      <c r="A1265" s="155">
        <v>6.25E-2</v>
      </c>
      <c r="B1265" s="154">
        <v>0</v>
      </c>
      <c r="C1265" s="154">
        <v>0</v>
      </c>
      <c r="D1265" s="154">
        <v>0</v>
      </c>
      <c r="E1265" s="154">
        <v>0</v>
      </c>
      <c r="F1265" s="154">
        <v>0</v>
      </c>
      <c r="G1265" s="154">
        <v>0</v>
      </c>
      <c r="H1265" s="154">
        <v>0</v>
      </c>
      <c r="I1265" s="154">
        <v>0</v>
      </c>
      <c r="J1265" s="154">
        <v>0</v>
      </c>
      <c r="K1265" s="154">
        <v>0</v>
      </c>
      <c r="L1265" s="154">
        <v>0</v>
      </c>
      <c r="M1265" s="154">
        <v>0</v>
      </c>
      <c r="N1265" s="154" t="s">
        <v>263</v>
      </c>
      <c r="O1265" s="154" t="s">
        <v>263</v>
      </c>
      <c r="P1265" s="2"/>
    </row>
    <row r="1266" spans="1:16" ht="13.5" customHeight="1" x14ac:dyDescent="0.3">
      <c r="A1266" s="155">
        <v>7.2916666666666699E-2</v>
      </c>
      <c r="B1266" s="154">
        <v>0</v>
      </c>
      <c r="C1266" s="154">
        <v>0</v>
      </c>
      <c r="D1266" s="154">
        <v>0</v>
      </c>
      <c r="E1266" s="154">
        <v>0</v>
      </c>
      <c r="F1266" s="154">
        <v>0</v>
      </c>
      <c r="G1266" s="154">
        <v>0</v>
      </c>
      <c r="H1266" s="154">
        <v>0</v>
      </c>
      <c r="I1266" s="154">
        <v>0</v>
      </c>
      <c r="J1266" s="154">
        <v>0</v>
      </c>
      <c r="K1266" s="154">
        <v>0</v>
      </c>
      <c r="L1266" s="154">
        <v>0</v>
      </c>
      <c r="M1266" s="154">
        <v>0</v>
      </c>
      <c r="N1266" s="154" t="s">
        <v>263</v>
      </c>
      <c r="O1266" s="154" t="s">
        <v>263</v>
      </c>
      <c r="P1266" s="2"/>
    </row>
    <row r="1267" spans="1:16" ht="13.5" customHeight="1" x14ac:dyDescent="0.3">
      <c r="A1267" s="155">
        <v>8.3333333333333301E-2</v>
      </c>
      <c r="B1267" s="154">
        <v>0</v>
      </c>
      <c r="C1267" s="154">
        <v>0</v>
      </c>
      <c r="D1267" s="154">
        <v>0</v>
      </c>
      <c r="E1267" s="154">
        <v>0</v>
      </c>
      <c r="F1267" s="154">
        <v>0</v>
      </c>
      <c r="G1267" s="154">
        <v>0</v>
      </c>
      <c r="H1267" s="154">
        <v>0</v>
      </c>
      <c r="I1267" s="154">
        <v>0</v>
      </c>
      <c r="J1267" s="154">
        <v>0</v>
      </c>
      <c r="K1267" s="154">
        <v>0</v>
      </c>
      <c r="L1267" s="154">
        <v>0</v>
      </c>
      <c r="M1267" s="154">
        <v>0</v>
      </c>
      <c r="N1267" s="154" t="s">
        <v>263</v>
      </c>
      <c r="O1267" s="154" t="s">
        <v>263</v>
      </c>
      <c r="P1267" s="2"/>
    </row>
    <row r="1268" spans="1:16" ht="13.5" customHeight="1" x14ac:dyDescent="0.3">
      <c r="A1268" s="155">
        <v>9.375E-2</v>
      </c>
      <c r="B1268" s="154">
        <v>0</v>
      </c>
      <c r="C1268" s="154">
        <v>0</v>
      </c>
      <c r="D1268" s="154">
        <v>0</v>
      </c>
      <c r="E1268" s="154">
        <v>0</v>
      </c>
      <c r="F1268" s="154">
        <v>0</v>
      </c>
      <c r="G1268" s="154">
        <v>0</v>
      </c>
      <c r="H1268" s="154">
        <v>0</v>
      </c>
      <c r="I1268" s="154">
        <v>0</v>
      </c>
      <c r="J1268" s="154">
        <v>0</v>
      </c>
      <c r="K1268" s="154">
        <v>0</v>
      </c>
      <c r="L1268" s="154">
        <v>0</v>
      </c>
      <c r="M1268" s="154">
        <v>0</v>
      </c>
      <c r="N1268" s="154" t="s">
        <v>263</v>
      </c>
      <c r="O1268" s="154" t="s">
        <v>263</v>
      </c>
      <c r="P1268" s="2"/>
    </row>
    <row r="1269" spans="1:16" ht="13.5" customHeight="1" x14ac:dyDescent="0.3">
      <c r="A1269" s="155">
        <v>0.104166666666667</v>
      </c>
      <c r="B1269" s="154">
        <v>0</v>
      </c>
      <c r="C1269" s="154">
        <v>0</v>
      </c>
      <c r="D1269" s="154">
        <v>0</v>
      </c>
      <c r="E1269" s="154">
        <v>0</v>
      </c>
      <c r="F1269" s="154">
        <v>0</v>
      </c>
      <c r="G1269" s="154">
        <v>0</v>
      </c>
      <c r="H1269" s="154">
        <v>0</v>
      </c>
      <c r="I1269" s="154">
        <v>0</v>
      </c>
      <c r="J1269" s="154">
        <v>0</v>
      </c>
      <c r="K1269" s="154">
        <v>0</v>
      </c>
      <c r="L1269" s="154">
        <v>0</v>
      </c>
      <c r="M1269" s="154">
        <v>0</v>
      </c>
      <c r="N1269" s="154" t="s">
        <v>263</v>
      </c>
      <c r="O1269" s="154" t="s">
        <v>263</v>
      </c>
      <c r="P1269" s="2"/>
    </row>
    <row r="1270" spans="1:16" ht="13.5" customHeight="1" x14ac:dyDescent="0.3">
      <c r="A1270" s="155">
        <v>0.114583333333333</v>
      </c>
      <c r="B1270" s="154">
        <v>0</v>
      </c>
      <c r="C1270" s="154">
        <v>0</v>
      </c>
      <c r="D1270" s="154">
        <v>0</v>
      </c>
      <c r="E1270" s="154">
        <v>0</v>
      </c>
      <c r="F1270" s="154">
        <v>0</v>
      </c>
      <c r="G1270" s="154">
        <v>0</v>
      </c>
      <c r="H1270" s="154">
        <v>0</v>
      </c>
      <c r="I1270" s="154">
        <v>0</v>
      </c>
      <c r="J1270" s="154">
        <v>0</v>
      </c>
      <c r="K1270" s="154">
        <v>0</v>
      </c>
      <c r="L1270" s="154">
        <v>0</v>
      </c>
      <c r="M1270" s="154">
        <v>0</v>
      </c>
      <c r="N1270" s="154" t="s">
        <v>263</v>
      </c>
      <c r="O1270" s="154" t="s">
        <v>263</v>
      </c>
      <c r="P1270" s="2"/>
    </row>
    <row r="1271" spans="1:16" ht="13.5" customHeight="1" x14ac:dyDescent="0.3">
      <c r="A1271" s="155">
        <v>0.125</v>
      </c>
      <c r="B1271" s="154">
        <v>0</v>
      </c>
      <c r="C1271" s="154">
        <v>0</v>
      </c>
      <c r="D1271" s="154">
        <v>0</v>
      </c>
      <c r="E1271" s="154">
        <v>0</v>
      </c>
      <c r="F1271" s="154">
        <v>0</v>
      </c>
      <c r="G1271" s="154">
        <v>0</v>
      </c>
      <c r="H1271" s="154">
        <v>0</v>
      </c>
      <c r="I1271" s="154">
        <v>0</v>
      </c>
      <c r="J1271" s="154">
        <v>0</v>
      </c>
      <c r="K1271" s="154">
        <v>0</v>
      </c>
      <c r="L1271" s="154">
        <v>0</v>
      </c>
      <c r="M1271" s="154">
        <v>0</v>
      </c>
      <c r="N1271" s="154" t="s">
        <v>263</v>
      </c>
      <c r="O1271" s="154" t="s">
        <v>263</v>
      </c>
      <c r="P1271" s="2"/>
    </row>
    <row r="1272" spans="1:16" ht="13.5" customHeight="1" x14ac:dyDescent="0.3">
      <c r="A1272" s="155">
        <v>0.13541666666666699</v>
      </c>
      <c r="B1272" s="154">
        <v>1</v>
      </c>
      <c r="C1272" s="154">
        <v>0</v>
      </c>
      <c r="D1272" s="154">
        <v>0</v>
      </c>
      <c r="E1272" s="154">
        <v>1</v>
      </c>
      <c r="F1272" s="154">
        <v>0</v>
      </c>
      <c r="G1272" s="154">
        <v>0</v>
      </c>
      <c r="H1272" s="154">
        <v>0</v>
      </c>
      <c r="I1272" s="154">
        <v>0</v>
      </c>
      <c r="J1272" s="154">
        <v>0</v>
      </c>
      <c r="K1272" s="154">
        <v>0</v>
      </c>
      <c r="L1272" s="154">
        <v>0</v>
      </c>
      <c r="M1272" s="154">
        <v>0</v>
      </c>
      <c r="N1272" s="154">
        <v>28.1</v>
      </c>
      <c r="O1272" s="154" t="s">
        <v>263</v>
      </c>
      <c r="P1272" s="2"/>
    </row>
    <row r="1273" spans="1:16" ht="13.5" customHeight="1" x14ac:dyDescent="0.3">
      <c r="A1273" s="155">
        <v>0.14583333333333301</v>
      </c>
      <c r="B1273" s="154">
        <v>0</v>
      </c>
      <c r="C1273" s="154">
        <v>0</v>
      </c>
      <c r="D1273" s="154">
        <v>0</v>
      </c>
      <c r="E1273" s="154">
        <v>0</v>
      </c>
      <c r="F1273" s="154">
        <v>0</v>
      </c>
      <c r="G1273" s="154">
        <v>0</v>
      </c>
      <c r="H1273" s="154">
        <v>0</v>
      </c>
      <c r="I1273" s="154">
        <v>0</v>
      </c>
      <c r="J1273" s="154">
        <v>0</v>
      </c>
      <c r="K1273" s="154">
        <v>0</v>
      </c>
      <c r="L1273" s="154">
        <v>0</v>
      </c>
      <c r="M1273" s="154">
        <v>0</v>
      </c>
      <c r="N1273" s="154" t="s">
        <v>263</v>
      </c>
      <c r="O1273" s="154" t="s">
        <v>263</v>
      </c>
      <c r="P1273" s="2"/>
    </row>
    <row r="1274" spans="1:16" ht="13.5" customHeight="1" x14ac:dyDescent="0.3">
      <c r="A1274" s="155">
        <v>0.15625</v>
      </c>
      <c r="B1274" s="154">
        <v>0</v>
      </c>
      <c r="C1274" s="154">
        <v>0</v>
      </c>
      <c r="D1274" s="154">
        <v>0</v>
      </c>
      <c r="E1274" s="154">
        <v>0</v>
      </c>
      <c r="F1274" s="154">
        <v>0</v>
      </c>
      <c r="G1274" s="154">
        <v>0</v>
      </c>
      <c r="H1274" s="154">
        <v>0</v>
      </c>
      <c r="I1274" s="154">
        <v>0</v>
      </c>
      <c r="J1274" s="154">
        <v>0</v>
      </c>
      <c r="K1274" s="154">
        <v>0</v>
      </c>
      <c r="L1274" s="154">
        <v>0</v>
      </c>
      <c r="M1274" s="154">
        <v>0</v>
      </c>
      <c r="N1274" s="154" t="s">
        <v>263</v>
      </c>
      <c r="O1274" s="154" t="s">
        <v>263</v>
      </c>
      <c r="P1274" s="2"/>
    </row>
    <row r="1275" spans="1:16" ht="13.5" customHeight="1" x14ac:dyDescent="0.3">
      <c r="A1275" s="155">
        <v>0.16666666666666699</v>
      </c>
      <c r="B1275" s="154">
        <v>0</v>
      </c>
      <c r="C1275" s="154">
        <v>0</v>
      </c>
      <c r="D1275" s="154">
        <v>0</v>
      </c>
      <c r="E1275" s="154">
        <v>0</v>
      </c>
      <c r="F1275" s="154">
        <v>0</v>
      </c>
      <c r="G1275" s="154">
        <v>0</v>
      </c>
      <c r="H1275" s="154">
        <v>0</v>
      </c>
      <c r="I1275" s="154">
        <v>0</v>
      </c>
      <c r="J1275" s="154">
        <v>0</v>
      </c>
      <c r="K1275" s="154">
        <v>0</v>
      </c>
      <c r="L1275" s="154">
        <v>0</v>
      </c>
      <c r="M1275" s="154">
        <v>0</v>
      </c>
      <c r="N1275" s="154" t="s">
        <v>263</v>
      </c>
      <c r="O1275" s="154" t="s">
        <v>263</v>
      </c>
      <c r="P1275" s="2"/>
    </row>
    <row r="1276" spans="1:16" ht="13.5" customHeight="1" x14ac:dyDescent="0.3">
      <c r="A1276" s="155">
        <v>0.17708333333333301</v>
      </c>
      <c r="B1276" s="154">
        <v>0</v>
      </c>
      <c r="C1276" s="154">
        <v>0</v>
      </c>
      <c r="D1276" s="154">
        <v>0</v>
      </c>
      <c r="E1276" s="154">
        <v>0</v>
      </c>
      <c r="F1276" s="154">
        <v>0</v>
      </c>
      <c r="G1276" s="154">
        <v>0</v>
      </c>
      <c r="H1276" s="154">
        <v>0</v>
      </c>
      <c r="I1276" s="154">
        <v>0</v>
      </c>
      <c r="J1276" s="154">
        <v>0</v>
      </c>
      <c r="K1276" s="154">
        <v>0</v>
      </c>
      <c r="L1276" s="154">
        <v>0</v>
      </c>
      <c r="M1276" s="154">
        <v>0</v>
      </c>
      <c r="N1276" s="154" t="s">
        <v>263</v>
      </c>
      <c r="O1276" s="154" t="s">
        <v>263</v>
      </c>
      <c r="P1276" s="2"/>
    </row>
    <row r="1277" spans="1:16" ht="13.5" customHeight="1" x14ac:dyDescent="0.3">
      <c r="A1277" s="155">
        <v>0.1875</v>
      </c>
      <c r="B1277" s="154">
        <v>0</v>
      </c>
      <c r="C1277" s="154">
        <v>0</v>
      </c>
      <c r="D1277" s="154">
        <v>0</v>
      </c>
      <c r="E1277" s="154">
        <v>0</v>
      </c>
      <c r="F1277" s="154">
        <v>0</v>
      </c>
      <c r="G1277" s="154">
        <v>0</v>
      </c>
      <c r="H1277" s="154">
        <v>0</v>
      </c>
      <c r="I1277" s="154">
        <v>0</v>
      </c>
      <c r="J1277" s="154">
        <v>0</v>
      </c>
      <c r="K1277" s="154">
        <v>0</v>
      </c>
      <c r="L1277" s="154">
        <v>0</v>
      </c>
      <c r="M1277" s="154">
        <v>0</v>
      </c>
      <c r="N1277" s="154" t="s">
        <v>263</v>
      </c>
      <c r="O1277" s="154" t="s">
        <v>263</v>
      </c>
      <c r="P1277" s="2"/>
    </row>
    <row r="1278" spans="1:16" ht="13.5" customHeight="1" x14ac:dyDescent="0.3">
      <c r="A1278" s="155">
        <v>0.19791666666666699</v>
      </c>
      <c r="B1278" s="154">
        <v>0</v>
      </c>
      <c r="C1278" s="154">
        <v>0</v>
      </c>
      <c r="D1278" s="154">
        <v>0</v>
      </c>
      <c r="E1278" s="154">
        <v>0</v>
      </c>
      <c r="F1278" s="154">
        <v>0</v>
      </c>
      <c r="G1278" s="154">
        <v>0</v>
      </c>
      <c r="H1278" s="154">
        <v>0</v>
      </c>
      <c r="I1278" s="154">
        <v>0</v>
      </c>
      <c r="J1278" s="154">
        <v>0</v>
      </c>
      <c r="K1278" s="154">
        <v>0</v>
      </c>
      <c r="L1278" s="154">
        <v>0</v>
      </c>
      <c r="M1278" s="154">
        <v>0</v>
      </c>
      <c r="N1278" s="154" t="s">
        <v>263</v>
      </c>
      <c r="O1278" s="154" t="s">
        <v>263</v>
      </c>
      <c r="P1278" s="2"/>
    </row>
    <row r="1279" spans="1:16" ht="13.5" customHeight="1" x14ac:dyDescent="0.3">
      <c r="A1279" s="155">
        <v>0.20833333333333301</v>
      </c>
      <c r="B1279" s="154">
        <v>0</v>
      </c>
      <c r="C1279" s="154">
        <v>0</v>
      </c>
      <c r="D1279" s="154">
        <v>0</v>
      </c>
      <c r="E1279" s="154">
        <v>0</v>
      </c>
      <c r="F1279" s="154">
        <v>0</v>
      </c>
      <c r="G1279" s="154">
        <v>0</v>
      </c>
      <c r="H1279" s="154">
        <v>0</v>
      </c>
      <c r="I1279" s="154">
        <v>0</v>
      </c>
      <c r="J1279" s="154">
        <v>0</v>
      </c>
      <c r="K1279" s="154">
        <v>0</v>
      </c>
      <c r="L1279" s="154">
        <v>0</v>
      </c>
      <c r="M1279" s="154">
        <v>0</v>
      </c>
      <c r="N1279" s="154" t="s">
        <v>263</v>
      </c>
      <c r="O1279" s="154" t="s">
        <v>263</v>
      </c>
      <c r="P1279" s="2"/>
    </row>
    <row r="1280" spans="1:16" ht="13.5" customHeight="1" x14ac:dyDescent="0.3">
      <c r="A1280" s="155">
        <v>0.21875</v>
      </c>
      <c r="B1280" s="154">
        <v>0</v>
      </c>
      <c r="C1280" s="154">
        <v>0</v>
      </c>
      <c r="D1280" s="154">
        <v>0</v>
      </c>
      <c r="E1280" s="154">
        <v>0</v>
      </c>
      <c r="F1280" s="154">
        <v>0</v>
      </c>
      <c r="G1280" s="154">
        <v>0</v>
      </c>
      <c r="H1280" s="154">
        <v>0</v>
      </c>
      <c r="I1280" s="154">
        <v>0</v>
      </c>
      <c r="J1280" s="154">
        <v>0</v>
      </c>
      <c r="K1280" s="154">
        <v>0</v>
      </c>
      <c r="L1280" s="154">
        <v>0</v>
      </c>
      <c r="M1280" s="154">
        <v>0</v>
      </c>
      <c r="N1280" s="154" t="s">
        <v>263</v>
      </c>
      <c r="O1280" s="154" t="s">
        <v>263</v>
      </c>
      <c r="P1280" s="2"/>
    </row>
    <row r="1281" spans="1:16" ht="13.5" customHeight="1" x14ac:dyDescent="0.3">
      <c r="A1281" s="155">
        <v>0.22916666666666699</v>
      </c>
      <c r="B1281" s="154">
        <v>0</v>
      </c>
      <c r="C1281" s="154">
        <v>0</v>
      </c>
      <c r="D1281" s="154">
        <v>0</v>
      </c>
      <c r="E1281" s="154">
        <v>0</v>
      </c>
      <c r="F1281" s="154">
        <v>0</v>
      </c>
      <c r="G1281" s="154">
        <v>0</v>
      </c>
      <c r="H1281" s="154">
        <v>0</v>
      </c>
      <c r="I1281" s="154">
        <v>0</v>
      </c>
      <c r="J1281" s="154">
        <v>0</v>
      </c>
      <c r="K1281" s="154">
        <v>0</v>
      </c>
      <c r="L1281" s="154">
        <v>0</v>
      </c>
      <c r="M1281" s="154">
        <v>0</v>
      </c>
      <c r="N1281" s="154" t="s">
        <v>263</v>
      </c>
      <c r="O1281" s="154" t="s">
        <v>263</v>
      </c>
      <c r="P1281" s="2"/>
    </row>
    <row r="1282" spans="1:16" ht="13.5" customHeight="1" x14ac:dyDescent="0.3">
      <c r="A1282" s="155">
        <v>0.23958333333333301</v>
      </c>
      <c r="B1282" s="154">
        <v>0</v>
      </c>
      <c r="C1282" s="154">
        <v>0</v>
      </c>
      <c r="D1282" s="154">
        <v>0</v>
      </c>
      <c r="E1282" s="154">
        <v>0</v>
      </c>
      <c r="F1282" s="154">
        <v>0</v>
      </c>
      <c r="G1282" s="154">
        <v>0</v>
      </c>
      <c r="H1282" s="154">
        <v>0</v>
      </c>
      <c r="I1282" s="154">
        <v>0</v>
      </c>
      <c r="J1282" s="154">
        <v>0</v>
      </c>
      <c r="K1282" s="154">
        <v>0</v>
      </c>
      <c r="L1282" s="154">
        <v>0</v>
      </c>
      <c r="M1282" s="154">
        <v>0</v>
      </c>
      <c r="N1282" s="154" t="s">
        <v>263</v>
      </c>
      <c r="O1282" s="154" t="s">
        <v>263</v>
      </c>
      <c r="P1282" s="2"/>
    </row>
    <row r="1283" spans="1:16" ht="13.5" customHeight="1" x14ac:dyDescent="0.3">
      <c r="A1283" s="155">
        <v>0.25</v>
      </c>
      <c r="B1283" s="154">
        <v>0</v>
      </c>
      <c r="C1283" s="154">
        <v>0</v>
      </c>
      <c r="D1283" s="154">
        <v>0</v>
      </c>
      <c r="E1283" s="154">
        <v>0</v>
      </c>
      <c r="F1283" s="154">
        <v>0</v>
      </c>
      <c r="G1283" s="154">
        <v>0</v>
      </c>
      <c r="H1283" s="154">
        <v>0</v>
      </c>
      <c r="I1283" s="154">
        <v>0</v>
      </c>
      <c r="J1283" s="154">
        <v>0</v>
      </c>
      <c r="K1283" s="154">
        <v>0</v>
      </c>
      <c r="L1283" s="154">
        <v>0</v>
      </c>
      <c r="M1283" s="154">
        <v>0</v>
      </c>
      <c r="N1283" s="154" t="s">
        <v>263</v>
      </c>
      <c r="O1283" s="154" t="s">
        <v>263</v>
      </c>
      <c r="P1283" s="2"/>
    </row>
    <row r="1284" spans="1:16" ht="13.5" customHeight="1" x14ac:dyDescent="0.3">
      <c r="A1284" s="155">
        <v>0.26041666666666702</v>
      </c>
      <c r="B1284" s="154">
        <v>2</v>
      </c>
      <c r="C1284" s="154">
        <v>0</v>
      </c>
      <c r="D1284" s="154">
        <v>0</v>
      </c>
      <c r="E1284" s="154">
        <v>1</v>
      </c>
      <c r="F1284" s="154">
        <v>0</v>
      </c>
      <c r="G1284" s="154">
        <v>1</v>
      </c>
      <c r="H1284" s="154">
        <v>0</v>
      </c>
      <c r="I1284" s="154">
        <v>0</v>
      </c>
      <c r="J1284" s="154">
        <v>0</v>
      </c>
      <c r="K1284" s="154">
        <v>0</v>
      </c>
      <c r="L1284" s="154">
        <v>0</v>
      </c>
      <c r="M1284" s="154">
        <v>0</v>
      </c>
      <c r="N1284" s="154">
        <v>29</v>
      </c>
      <c r="O1284" s="154" t="s">
        <v>263</v>
      </c>
      <c r="P1284" s="2"/>
    </row>
    <row r="1285" spans="1:16" ht="13.5" customHeight="1" x14ac:dyDescent="0.3">
      <c r="A1285" s="155">
        <v>0.27083333333333298</v>
      </c>
      <c r="B1285" s="154">
        <v>3</v>
      </c>
      <c r="C1285" s="154">
        <v>0</v>
      </c>
      <c r="D1285" s="154">
        <v>1</v>
      </c>
      <c r="E1285" s="154">
        <v>2</v>
      </c>
      <c r="F1285" s="154">
        <v>0</v>
      </c>
      <c r="G1285" s="154">
        <v>0</v>
      </c>
      <c r="H1285" s="154">
        <v>0</v>
      </c>
      <c r="I1285" s="154">
        <v>0</v>
      </c>
      <c r="J1285" s="154">
        <v>0</v>
      </c>
      <c r="K1285" s="154">
        <v>0</v>
      </c>
      <c r="L1285" s="154">
        <v>0</v>
      </c>
      <c r="M1285" s="154">
        <v>0</v>
      </c>
      <c r="N1285" s="154">
        <v>23.4</v>
      </c>
      <c r="O1285" s="154" t="s">
        <v>263</v>
      </c>
      <c r="P1285" s="2"/>
    </row>
    <row r="1286" spans="1:16" ht="13.5" customHeight="1" x14ac:dyDescent="0.3">
      <c r="A1286" s="155">
        <v>0.28125</v>
      </c>
      <c r="B1286" s="154">
        <v>1</v>
      </c>
      <c r="C1286" s="154">
        <v>0</v>
      </c>
      <c r="D1286" s="154">
        <v>0</v>
      </c>
      <c r="E1286" s="154">
        <v>1</v>
      </c>
      <c r="F1286" s="154">
        <v>0</v>
      </c>
      <c r="G1286" s="154">
        <v>0</v>
      </c>
      <c r="H1286" s="154">
        <v>0</v>
      </c>
      <c r="I1286" s="154">
        <v>0</v>
      </c>
      <c r="J1286" s="154">
        <v>0</v>
      </c>
      <c r="K1286" s="154">
        <v>0</v>
      </c>
      <c r="L1286" s="154">
        <v>0</v>
      </c>
      <c r="M1286" s="154">
        <v>0</v>
      </c>
      <c r="N1286" s="154">
        <v>36.200000000000003</v>
      </c>
      <c r="O1286" s="154" t="s">
        <v>263</v>
      </c>
      <c r="P1286" s="2"/>
    </row>
    <row r="1287" spans="1:16" ht="13.5" customHeight="1" x14ac:dyDescent="0.3">
      <c r="A1287" s="155">
        <v>0.29166666666666702</v>
      </c>
      <c r="B1287" s="154">
        <v>2</v>
      </c>
      <c r="C1287" s="154">
        <v>0</v>
      </c>
      <c r="D1287" s="154">
        <v>0</v>
      </c>
      <c r="E1287" s="154">
        <v>2</v>
      </c>
      <c r="F1287" s="154">
        <v>0</v>
      </c>
      <c r="G1287" s="154">
        <v>0</v>
      </c>
      <c r="H1287" s="154">
        <v>0</v>
      </c>
      <c r="I1287" s="154">
        <v>0</v>
      </c>
      <c r="J1287" s="154">
        <v>0</v>
      </c>
      <c r="K1287" s="154">
        <v>0</v>
      </c>
      <c r="L1287" s="154">
        <v>0</v>
      </c>
      <c r="M1287" s="154">
        <v>0</v>
      </c>
      <c r="N1287" s="154">
        <v>28.2</v>
      </c>
      <c r="O1287" s="154" t="s">
        <v>263</v>
      </c>
      <c r="P1287" s="2"/>
    </row>
    <row r="1288" spans="1:16" ht="13.5" customHeight="1" x14ac:dyDescent="0.3">
      <c r="A1288" s="155">
        <v>0.30208333333333298</v>
      </c>
      <c r="B1288" s="154">
        <v>2</v>
      </c>
      <c r="C1288" s="154">
        <v>1</v>
      </c>
      <c r="D1288" s="154">
        <v>0</v>
      </c>
      <c r="E1288" s="154">
        <v>0</v>
      </c>
      <c r="F1288" s="154">
        <v>0</v>
      </c>
      <c r="G1288" s="154">
        <v>1</v>
      </c>
      <c r="H1288" s="154">
        <v>0</v>
      </c>
      <c r="I1288" s="154">
        <v>0</v>
      </c>
      <c r="J1288" s="154">
        <v>0</v>
      </c>
      <c r="K1288" s="154">
        <v>0</v>
      </c>
      <c r="L1288" s="154">
        <v>0</v>
      </c>
      <c r="M1288" s="154">
        <v>0</v>
      </c>
      <c r="N1288" s="154">
        <v>20.7</v>
      </c>
      <c r="O1288" s="154" t="s">
        <v>263</v>
      </c>
      <c r="P1288" s="2"/>
    </row>
    <row r="1289" spans="1:16" ht="13.5" customHeight="1" x14ac:dyDescent="0.3">
      <c r="A1289" s="155">
        <v>0.3125</v>
      </c>
      <c r="B1289" s="154">
        <v>3</v>
      </c>
      <c r="C1289" s="154">
        <v>0</v>
      </c>
      <c r="D1289" s="154">
        <v>0</v>
      </c>
      <c r="E1289" s="154">
        <v>2</v>
      </c>
      <c r="F1289" s="154">
        <v>1</v>
      </c>
      <c r="G1289" s="154">
        <v>0</v>
      </c>
      <c r="H1289" s="154">
        <v>0</v>
      </c>
      <c r="I1289" s="154">
        <v>0</v>
      </c>
      <c r="J1289" s="154">
        <v>0</v>
      </c>
      <c r="K1289" s="154">
        <v>0</v>
      </c>
      <c r="L1289" s="154">
        <v>0</v>
      </c>
      <c r="M1289" s="154">
        <v>0</v>
      </c>
      <c r="N1289" s="154">
        <v>23.6</v>
      </c>
      <c r="O1289" s="154" t="s">
        <v>263</v>
      </c>
      <c r="P1289" s="2"/>
    </row>
    <row r="1290" spans="1:16" ht="13.5" customHeight="1" x14ac:dyDescent="0.3">
      <c r="A1290" s="155">
        <v>0.32291666666666702</v>
      </c>
      <c r="B1290" s="154">
        <v>3</v>
      </c>
      <c r="C1290" s="154">
        <v>0</v>
      </c>
      <c r="D1290" s="154">
        <v>0</v>
      </c>
      <c r="E1290" s="154">
        <v>3</v>
      </c>
      <c r="F1290" s="154">
        <v>0</v>
      </c>
      <c r="G1290" s="154">
        <v>0</v>
      </c>
      <c r="H1290" s="154">
        <v>0</v>
      </c>
      <c r="I1290" s="154">
        <v>0</v>
      </c>
      <c r="J1290" s="154">
        <v>0</v>
      </c>
      <c r="K1290" s="154">
        <v>0</v>
      </c>
      <c r="L1290" s="154">
        <v>0</v>
      </c>
      <c r="M1290" s="154">
        <v>0</v>
      </c>
      <c r="N1290" s="154">
        <v>36.6</v>
      </c>
      <c r="O1290" s="154" t="s">
        <v>263</v>
      </c>
      <c r="P1290" s="2"/>
    </row>
    <row r="1291" spans="1:16" ht="13.5" customHeight="1" x14ac:dyDescent="0.3">
      <c r="A1291" s="155">
        <v>0.33333333333333298</v>
      </c>
      <c r="B1291" s="154">
        <v>6</v>
      </c>
      <c r="C1291" s="154">
        <v>0</v>
      </c>
      <c r="D1291" s="154">
        <v>1</v>
      </c>
      <c r="E1291" s="154">
        <v>4</v>
      </c>
      <c r="F1291" s="154">
        <v>0</v>
      </c>
      <c r="G1291" s="154">
        <v>0</v>
      </c>
      <c r="H1291" s="154">
        <v>1</v>
      </c>
      <c r="I1291" s="154">
        <v>0</v>
      </c>
      <c r="J1291" s="154">
        <v>0</v>
      </c>
      <c r="K1291" s="154">
        <v>0</v>
      </c>
      <c r="L1291" s="154">
        <v>0</v>
      </c>
      <c r="M1291" s="154">
        <v>0</v>
      </c>
      <c r="N1291" s="154">
        <v>30.8</v>
      </c>
      <c r="O1291" s="154" t="s">
        <v>263</v>
      </c>
      <c r="P1291" s="2"/>
    </row>
    <row r="1292" spans="1:16" ht="13.5" customHeight="1" x14ac:dyDescent="0.3">
      <c r="A1292" s="155">
        <v>0.34375</v>
      </c>
      <c r="B1292" s="154">
        <v>4</v>
      </c>
      <c r="C1292" s="154">
        <v>0</v>
      </c>
      <c r="D1292" s="154">
        <v>0</v>
      </c>
      <c r="E1292" s="154">
        <v>1</v>
      </c>
      <c r="F1292" s="154">
        <v>2</v>
      </c>
      <c r="G1292" s="154">
        <v>1</v>
      </c>
      <c r="H1292" s="154">
        <v>0</v>
      </c>
      <c r="I1292" s="154">
        <v>0</v>
      </c>
      <c r="J1292" s="154">
        <v>0</v>
      </c>
      <c r="K1292" s="154">
        <v>0</v>
      </c>
      <c r="L1292" s="154">
        <v>0</v>
      </c>
      <c r="M1292" s="154">
        <v>0</v>
      </c>
      <c r="N1292" s="154">
        <v>28.5</v>
      </c>
      <c r="O1292" s="154" t="s">
        <v>263</v>
      </c>
      <c r="P1292" s="2"/>
    </row>
    <row r="1293" spans="1:16" ht="13.5" customHeight="1" x14ac:dyDescent="0.3">
      <c r="A1293" s="155">
        <v>0.35416666666666702</v>
      </c>
      <c r="B1293" s="154">
        <v>11</v>
      </c>
      <c r="C1293" s="154">
        <v>0</v>
      </c>
      <c r="D1293" s="154">
        <v>1</v>
      </c>
      <c r="E1293" s="154">
        <v>10</v>
      </c>
      <c r="F1293" s="154">
        <v>0</v>
      </c>
      <c r="G1293" s="154">
        <v>0</v>
      </c>
      <c r="H1293" s="154">
        <v>0</v>
      </c>
      <c r="I1293" s="154">
        <v>0</v>
      </c>
      <c r="J1293" s="154">
        <v>0</v>
      </c>
      <c r="K1293" s="154">
        <v>0</v>
      </c>
      <c r="L1293" s="154">
        <v>0</v>
      </c>
      <c r="M1293" s="154">
        <v>0</v>
      </c>
      <c r="N1293" s="154">
        <v>26.7</v>
      </c>
      <c r="O1293" s="154">
        <v>35.9</v>
      </c>
      <c r="P1293" s="2"/>
    </row>
    <row r="1294" spans="1:16" ht="13.5" customHeight="1" x14ac:dyDescent="0.3">
      <c r="A1294" s="155">
        <v>0.36458333333333298</v>
      </c>
      <c r="B1294" s="154">
        <v>18</v>
      </c>
      <c r="C1294" s="154">
        <v>0</v>
      </c>
      <c r="D1294" s="154">
        <v>0</v>
      </c>
      <c r="E1294" s="154">
        <v>15</v>
      </c>
      <c r="F1294" s="154">
        <v>3</v>
      </c>
      <c r="G1294" s="154">
        <v>0</v>
      </c>
      <c r="H1294" s="154">
        <v>0</v>
      </c>
      <c r="I1294" s="154">
        <v>0</v>
      </c>
      <c r="J1294" s="154">
        <v>0</v>
      </c>
      <c r="K1294" s="154">
        <v>0</v>
      </c>
      <c r="L1294" s="154">
        <v>0</v>
      </c>
      <c r="M1294" s="154">
        <v>0</v>
      </c>
      <c r="N1294" s="154">
        <v>26.7</v>
      </c>
      <c r="O1294" s="154">
        <v>29.2</v>
      </c>
      <c r="P1294" s="2"/>
    </row>
    <row r="1295" spans="1:16" ht="13.5" customHeight="1" x14ac:dyDescent="0.3">
      <c r="A1295" s="155">
        <v>0.375</v>
      </c>
      <c r="B1295" s="154">
        <v>4</v>
      </c>
      <c r="C1295" s="154">
        <v>0</v>
      </c>
      <c r="D1295" s="154">
        <v>1</v>
      </c>
      <c r="E1295" s="154">
        <v>3</v>
      </c>
      <c r="F1295" s="154">
        <v>0</v>
      </c>
      <c r="G1295" s="154">
        <v>0</v>
      </c>
      <c r="H1295" s="154">
        <v>0</v>
      </c>
      <c r="I1295" s="154">
        <v>0</v>
      </c>
      <c r="J1295" s="154">
        <v>0</v>
      </c>
      <c r="K1295" s="154">
        <v>0</v>
      </c>
      <c r="L1295" s="154">
        <v>0</v>
      </c>
      <c r="M1295" s="154">
        <v>0</v>
      </c>
      <c r="N1295" s="154">
        <v>21.6</v>
      </c>
      <c r="O1295" s="154" t="s">
        <v>263</v>
      </c>
      <c r="P1295" s="2"/>
    </row>
    <row r="1296" spans="1:16" ht="13.5" customHeight="1" x14ac:dyDescent="0.3">
      <c r="A1296" s="155">
        <v>0.38541666666666702</v>
      </c>
      <c r="B1296" s="154">
        <v>6</v>
      </c>
      <c r="C1296" s="154">
        <v>1</v>
      </c>
      <c r="D1296" s="154">
        <v>0</v>
      </c>
      <c r="E1296" s="154">
        <v>3</v>
      </c>
      <c r="F1296" s="154">
        <v>1</v>
      </c>
      <c r="G1296" s="154">
        <v>1</v>
      </c>
      <c r="H1296" s="154">
        <v>0</v>
      </c>
      <c r="I1296" s="154">
        <v>0</v>
      </c>
      <c r="J1296" s="154">
        <v>0</v>
      </c>
      <c r="K1296" s="154">
        <v>0</v>
      </c>
      <c r="L1296" s="154">
        <v>0</v>
      </c>
      <c r="M1296" s="154">
        <v>0</v>
      </c>
      <c r="N1296" s="154">
        <v>16.600000000000001</v>
      </c>
      <c r="O1296" s="154" t="s">
        <v>263</v>
      </c>
      <c r="P1296" s="2"/>
    </row>
    <row r="1297" spans="1:16" ht="13.5" customHeight="1" x14ac:dyDescent="0.3">
      <c r="A1297" s="155">
        <v>0.39583333333333298</v>
      </c>
      <c r="B1297" s="154">
        <v>10</v>
      </c>
      <c r="C1297" s="154">
        <v>0</v>
      </c>
      <c r="D1297" s="154">
        <v>0</v>
      </c>
      <c r="E1297" s="154">
        <v>7</v>
      </c>
      <c r="F1297" s="154">
        <v>2</v>
      </c>
      <c r="G1297" s="154">
        <v>1</v>
      </c>
      <c r="H1297" s="154">
        <v>0</v>
      </c>
      <c r="I1297" s="154">
        <v>0</v>
      </c>
      <c r="J1297" s="154">
        <v>0</v>
      </c>
      <c r="K1297" s="154">
        <v>0</v>
      </c>
      <c r="L1297" s="154">
        <v>0</v>
      </c>
      <c r="M1297" s="154">
        <v>0</v>
      </c>
      <c r="N1297" s="154">
        <v>23.7</v>
      </c>
      <c r="O1297" s="154" t="s">
        <v>263</v>
      </c>
      <c r="P1297" s="2"/>
    </row>
    <row r="1298" spans="1:16" ht="13.5" customHeight="1" x14ac:dyDescent="0.3">
      <c r="A1298" s="155">
        <v>0.40625</v>
      </c>
      <c r="B1298" s="154">
        <v>9</v>
      </c>
      <c r="C1298" s="154">
        <v>1</v>
      </c>
      <c r="D1298" s="154">
        <v>0</v>
      </c>
      <c r="E1298" s="154">
        <v>7</v>
      </c>
      <c r="F1298" s="154">
        <v>0</v>
      </c>
      <c r="G1298" s="154">
        <v>1</v>
      </c>
      <c r="H1298" s="154">
        <v>0</v>
      </c>
      <c r="I1298" s="154">
        <v>0</v>
      </c>
      <c r="J1298" s="154">
        <v>0</v>
      </c>
      <c r="K1298" s="154">
        <v>0</v>
      </c>
      <c r="L1298" s="154">
        <v>0</v>
      </c>
      <c r="M1298" s="154">
        <v>0</v>
      </c>
      <c r="N1298" s="154">
        <v>23.4</v>
      </c>
      <c r="O1298" s="154" t="s">
        <v>263</v>
      </c>
      <c r="P1298" s="2"/>
    </row>
    <row r="1299" spans="1:16" ht="13.5" customHeight="1" x14ac:dyDescent="0.3">
      <c r="A1299" s="155">
        <v>0.41666666666666702</v>
      </c>
      <c r="B1299" s="154">
        <v>5</v>
      </c>
      <c r="C1299" s="154">
        <v>0</v>
      </c>
      <c r="D1299" s="154">
        <v>0</v>
      </c>
      <c r="E1299" s="154">
        <v>4</v>
      </c>
      <c r="F1299" s="154">
        <v>1</v>
      </c>
      <c r="G1299" s="154">
        <v>0</v>
      </c>
      <c r="H1299" s="154">
        <v>0</v>
      </c>
      <c r="I1299" s="154">
        <v>0</v>
      </c>
      <c r="J1299" s="154">
        <v>0</v>
      </c>
      <c r="K1299" s="154">
        <v>0</v>
      </c>
      <c r="L1299" s="154">
        <v>0</v>
      </c>
      <c r="M1299" s="154">
        <v>0</v>
      </c>
      <c r="N1299" s="154">
        <v>21.7</v>
      </c>
      <c r="O1299" s="154" t="s">
        <v>263</v>
      </c>
      <c r="P1299" s="2"/>
    </row>
    <row r="1300" spans="1:16" ht="13.5" customHeight="1" x14ac:dyDescent="0.3">
      <c r="A1300" s="155">
        <v>0.42708333333333298</v>
      </c>
      <c r="B1300" s="154">
        <v>6</v>
      </c>
      <c r="C1300" s="154">
        <v>1</v>
      </c>
      <c r="D1300" s="154">
        <v>1</v>
      </c>
      <c r="E1300" s="154">
        <v>3</v>
      </c>
      <c r="F1300" s="154">
        <v>0</v>
      </c>
      <c r="G1300" s="154">
        <v>1</v>
      </c>
      <c r="H1300" s="154">
        <v>0</v>
      </c>
      <c r="I1300" s="154">
        <v>0</v>
      </c>
      <c r="J1300" s="154">
        <v>0</v>
      </c>
      <c r="K1300" s="154">
        <v>0</v>
      </c>
      <c r="L1300" s="154">
        <v>0</v>
      </c>
      <c r="M1300" s="154">
        <v>0</v>
      </c>
      <c r="N1300" s="154">
        <v>24.9</v>
      </c>
      <c r="O1300" s="154" t="s">
        <v>263</v>
      </c>
      <c r="P1300" s="2"/>
    </row>
    <row r="1301" spans="1:16" ht="13.5" customHeight="1" x14ac:dyDescent="0.3">
      <c r="A1301" s="155">
        <v>0.4375</v>
      </c>
      <c r="B1301" s="154">
        <v>6</v>
      </c>
      <c r="C1301" s="154">
        <v>1</v>
      </c>
      <c r="D1301" s="154">
        <v>0</v>
      </c>
      <c r="E1301" s="154">
        <v>5</v>
      </c>
      <c r="F1301" s="154">
        <v>0</v>
      </c>
      <c r="G1301" s="154">
        <v>0</v>
      </c>
      <c r="H1301" s="154">
        <v>0</v>
      </c>
      <c r="I1301" s="154">
        <v>0</v>
      </c>
      <c r="J1301" s="154">
        <v>0</v>
      </c>
      <c r="K1301" s="154">
        <v>0</v>
      </c>
      <c r="L1301" s="154">
        <v>0</v>
      </c>
      <c r="M1301" s="154">
        <v>0</v>
      </c>
      <c r="N1301" s="154">
        <v>25.8</v>
      </c>
      <c r="O1301" s="154" t="s">
        <v>263</v>
      </c>
      <c r="P1301" s="2"/>
    </row>
    <row r="1302" spans="1:16" ht="13.5" customHeight="1" x14ac:dyDescent="0.3">
      <c r="A1302" s="155">
        <v>0.44791666666666702</v>
      </c>
      <c r="B1302" s="154">
        <v>6</v>
      </c>
      <c r="C1302" s="154">
        <v>0</v>
      </c>
      <c r="D1302" s="154">
        <v>0</v>
      </c>
      <c r="E1302" s="154">
        <v>5</v>
      </c>
      <c r="F1302" s="154">
        <v>1</v>
      </c>
      <c r="G1302" s="154">
        <v>0</v>
      </c>
      <c r="H1302" s="154">
        <v>0</v>
      </c>
      <c r="I1302" s="154">
        <v>0</v>
      </c>
      <c r="J1302" s="154">
        <v>0</v>
      </c>
      <c r="K1302" s="154">
        <v>0</v>
      </c>
      <c r="L1302" s="154">
        <v>0</v>
      </c>
      <c r="M1302" s="154">
        <v>0</v>
      </c>
      <c r="N1302" s="154">
        <v>26.7</v>
      </c>
      <c r="O1302" s="154" t="s">
        <v>263</v>
      </c>
      <c r="P1302" s="2"/>
    </row>
    <row r="1303" spans="1:16" ht="13.5" customHeight="1" x14ac:dyDescent="0.3">
      <c r="A1303" s="155">
        <v>0.45833333333333298</v>
      </c>
      <c r="B1303" s="154">
        <v>9</v>
      </c>
      <c r="C1303" s="154">
        <v>3</v>
      </c>
      <c r="D1303" s="154">
        <v>0</v>
      </c>
      <c r="E1303" s="154">
        <v>5</v>
      </c>
      <c r="F1303" s="154">
        <v>1</v>
      </c>
      <c r="G1303" s="154">
        <v>0</v>
      </c>
      <c r="H1303" s="154">
        <v>0</v>
      </c>
      <c r="I1303" s="154">
        <v>0</v>
      </c>
      <c r="J1303" s="154">
        <v>0</v>
      </c>
      <c r="K1303" s="154">
        <v>0</v>
      </c>
      <c r="L1303" s="154">
        <v>0</v>
      </c>
      <c r="M1303" s="154">
        <v>0</v>
      </c>
      <c r="N1303" s="154">
        <v>20.9</v>
      </c>
      <c r="O1303" s="154" t="s">
        <v>263</v>
      </c>
      <c r="P1303" s="2"/>
    </row>
    <row r="1304" spans="1:16" ht="13.5" customHeight="1" x14ac:dyDescent="0.3">
      <c r="A1304" s="155">
        <v>0.46875</v>
      </c>
      <c r="B1304" s="154">
        <v>2</v>
      </c>
      <c r="C1304" s="154">
        <v>0</v>
      </c>
      <c r="D1304" s="154">
        <v>0</v>
      </c>
      <c r="E1304" s="154">
        <v>1</v>
      </c>
      <c r="F1304" s="154">
        <v>0</v>
      </c>
      <c r="G1304" s="154">
        <v>1</v>
      </c>
      <c r="H1304" s="154">
        <v>0</v>
      </c>
      <c r="I1304" s="154">
        <v>0</v>
      </c>
      <c r="J1304" s="154">
        <v>0</v>
      </c>
      <c r="K1304" s="154">
        <v>0</v>
      </c>
      <c r="L1304" s="154">
        <v>0</v>
      </c>
      <c r="M1304" s="154">
        <v>0</v>
      </c>
      <c r="N1304" s="154">
        <v>21.1</v>
      </c>
      <c r="O1304" s="154" t="s">
        <v>263</v>
      </c>
      <c r="P1304" s="2"/>
    </row>
    <row r="1305" spans="1:16" ht="13.5" customHeight="1" x14ac:dyDescent="0.3">
      <c r="A1305" s="155">
        <v>0.47916666666666702</v>
      </c>
      <c r="B1305" s="154">
        <v>7</v>
      </c>
      <c r="C1305" s="154">
        <v>0</v>
      </c>
      <c r="D1305" s="154">
        <v>0</v>
      </c>
      <c r="E1305" s="154">
        <v>7</v>
      </c>
      <c r="F1305" s="154">
        <v>0</v>
      </c>
      <c r="G1305" s="154">
        <v>0</v>
      </c>
      <c r="H1305" s="154">
        <v>0</v>
      </c>
      <c r="I1305" s="154">
        <v>0</v>
      </c>
      <c r="J1305" s="154">
        <v>0</v>
      </c>
      <c r="K1305" s="154">
        <v>0</v>
      </c>
      <c r="L1305" s="154">
        <v>0</v>
      </c>
      <c r="M1305" s="154">
        <v>0</v>
      </c>
      <c r="N1305" s="154">
        <v>23.5</v>
      </c>
      <c r="O1305" s="154" t="s">
        <v>263</v>
      </c>
      <c r="P1305" s="2"/>
    </row>
    <row r="1306" spans="1:16" ht="13.5" customHeight="1" x14ac:dyDescent="0.3">
      <c r="A1306" s="155">
        <v>0.48958333333333298</v>
      </c>
      <c r="B1306" s="154">
        <v>12</v>
      </c>
      <c r="C1306" s="154">
        <v>1</v>
      </c>
      <c r="D1306" s="154">
        <v>2</v>
      </c>
      <c r="E1306" s="154">
        <v>9</v>
      </c>
      <c r="F1306" s="154">
        <v>0</v>
      </c>
      <c r="G1306" s="154">
        <v>0</v>
      </c>
      <c r="H1306" s="154">
        <v>0</v>
      </c>
      <c r="I1306" s="154">
        <v>0</v>
      </c>
      <c r="J1306" s="154">
        <v>0</v>
      </c>
      <c r="K1306" s="154">
        <v>0</v>
      </c>
      <c r="L1306" s="154">
        <v>0</v>
      </c>
      <c r="M1306" s="154">
        <v>0</v>
      </c>
      <c r="N1306" s="154">
        <v>22.8</v>
      </c>
      <c r="O1306" s="154">
        <v>30.5</v>
      </c>
      <c r="P1306" s="2"/>
    </row>
    <row r="1307" spans="1:16" ht="13.5" customHeight="1" x14ac:dyDescent="0.3">
      <c r="A1307" s="155">
        <v>0.5</v>
      </c>
      <c r="B1307" s="154">
        <v>6</v>
      </c>
      <c r="C1307" s="154">
        <v>0</v>
      </c>
      <c r="D1307" s="154">
        <v>0</v>
      </c>
      <c r="E1307" s="154">
        <v>5</v>
      </c>
      <c r="F1307" s="154">
        <v>0</v>
      </c>
      <c r="G1307" s="154">
        <v>1</v>
      </c>
      <c r="H1307" s="154">
        <v>0</v>
      </c>
      <c r="I1307" s="154">
        <v>0</v>
      </c>
      <c r="J1307" s="154">
        <v>0</v>
      </c>
      <c r="K1307" s="154">
        <v>0</v>
      </c>
      <c r="L1307" s="154">
        <v>0</v>
      </c>
      <c r="M1307" s="154">
        <v>0</v>
      </c>
      <c r="N1307" s="154">
        <v>20.9</v>
      </c>
      <c r="O1307" s="154" t="s">
        <v>263</v>
      </c>
      <c r="P1307" s="2"/>
    </row>
    <row r="1308" spans="1:16" ht="13.5" customHeight="1" x14ac:dyDescent="0.3">
      <c r="A1308" s="155">
        <v>0.51041666666666696</v>
      </c>
      <c r="B1308" s="154">
        <v>13</v>
      </c>
      <c r="C1308" s="154">
        <v>2</v>
      </c>
      <c r="D1308" s="154">
        <v>0</v>
      </c>
      <c r="E1308" s="154">
        <v>11</v>
      </c>
      <c r="F1308" s="154">
        <v>0</v>
      </c>
      <c r="G1308" s="154">
        <v>0</v>
      </c>
      <c r="H1308" s="154">
        <v>0</v>
      </c>
      <c r="I1308" s="154">
        <v>0</v>
      </c>
      <c r="J1308" s="154">
        <v>0</v>
      </c>
      <c r="K1308" s="154">
        <v>0</v>
      </c>
      <c r="L1308" s="154">
        <v>0</v>
      </c>
      <c r="M1308" s="154">
        <v>0</v>
      </c>
      <c r="N1308" s="154">
        <v>23.2</v>
      </c>
      <c r="O1308" s="154">
        <v>28.3</v>
      </c>
      <c r="P1308" s="2"/>
    </row>
    <row r="1309" spans="1:16" ht="13.5" customHeight="1" x14ac:dyDescent="0.3">
      <c r="A1309" s="155">
        <v>0.52083333333333304</v>
      </c>
      <c r="B1309" s="154">
        <v>4</v>
      </c>
      <c r="C1309" s="154">
        <v>0</v>
      </c>
      <c r="D1309" s="154">
        <v>0</v>
      </c>
      <c r="E1309" s="154">
        <v>4</v>
      </c>
      <c r="F1309" s="154">
        <v>0</v>
      </c>
      <c r="G1309" s="154">
        <v>0</v>
      </c>
      <c r="H1309" s="154">
        <v>0</v>
      </c>
      <c r="I1309" s="154">
        <v>0</v>
      </c>
      <c r="J1309" s="154">
        <v>0</v>
      </c>
      <c r="K1309" s="154">
        <v>0</v>
      </c>
      <c r="L1309" s="154">
        <v>0</v>
      </c>
      <c r="M1309" s="154">
        <v>0</v>
      </c>
      <c r="N1309" s="154">
        <v>26.6</v>
      </c>
      <c r="O1309" s="154" t="s">
        <v>263</v>
      </c>
      <c r="P1309" s="2"/>
    </row>
    <row r="1310" spans="1:16" ht="13.5" customHeight="1" x14ac:dyDescent="0.3">
      <c r="A1310" s="155">
        <v>0.53125</v>
      </c>
      <c r="B1310" s="154">
        <v>3</v>
      </c>
      <c r="C1310" s="154">
        <v>0</v>
      </c>
      <c r="D1310" s="154">
        <v>1</v>
      </c>
      <c r="E1310" s="154">
        <v>2</v>
      </c>
      <c r="F1310" s="154">
        <v>0</v>
      </c>
      <c r="G1310" s="154">
        <v>0</v>
      </c>
      <c r="H1310" s="154">
        <v>0</v>
      </c>
      <c r="I1310" s="154">
        <v>0</v>
      </c>
      <c r="J1310" s="154">
        <v>0</v>
      </c>
      <c r="K1310" s="154">
        <v>0</v>
      </c>
      <c r="L1310" s="154">
        <v>0</v>
      </c>
      <c r="M1310" s="154">
        <v>0</v>
      </c>
      <c r="N1310" s="154">
        <v>28.1</v>
      </c>
      <c r="O1310" s="154" t="s">
        <v>263</v>
      </c>
      <c r="P1310" s="2"/>
    </row>
    <row r="1311" spans="1:16" ht="13.5" customHeight="1" x14ac:dyDescent="0.3">
      <c r="A1311" s="155">
        <v>0.54166666666666696</v>
      </c>
      <c r="B1311" s="154">
        <v>7</v>
      </c>
      <c r="C1311" s="154">
        <v>2</v>
      </c>
      <c r="D1311" s="154">
        <v>0</v>
      </c>
      <c r="E1311" s="154">
        <v>5</v>
      </c>
      <c r="F1311" s="154">
        <v>0</v>
      </c>
      <c r="G1311" s="154">
        <v>0</v>
      </c>
      <c r="H1311" s="154">
        <v>0</v>
      </c>
      <c r="I1311" s="154">
        <v>0</v>
      </c>
      <c r="J1311" s="154">
        <v>0</v>
      </c>
      <c r="K1311" s="154">
        <v>0</v>
      </c>
      <c r="L1311" s="154">
        <v>0</v>
      </c>
      <c r="M1311" s="154">
        <v>0</v>
      </c>
      <c r="N1311" s="154">
        <v>24.1</v>
      </c>
      <c r="O1311" s="154" t="s">
        <v>263</v>
      </c>
      <c r="P1311" s="2"/>
    </row>
    <row r="1312" spans="1:16" ht="13.5" customHeight="1" x14ac:dyDescent="0.3">
      <c r="A1312" s="155">
        <v>0.55208333333333304</v>
      </c>
      <c r="B1312" s="154">
        <v>4</v>
      </c>
      <c r="C1312" s="154">
        <v>1</v>
      </c>
      <c r="D1312" s="154">
        <v>0</v>
      </c>
      <c r="E1312" s="154">
        <v>2</v>
      </c>
      <c r="F1312" s="154">
        <v>0</v>
      </c>
      <c r="G1312" s="154">
        <v>1</v>
      </c>
      <c r="H1312" s="154">
        <v>0</v>
      </c>
      <c r="I1312" s="154">
        <v>0</v>
      </c>
      <c r="J1312" s="154">
        <v>0</v>
      </c>
      <c r="K1312" s="154">
        <v>0</v>
      </c>
      <c r="L1312" s="154">
        <v>0</v>
      </c>
      <c r="M1312" s="154">
        <v>0</v>
      </c>
      <c r="N1312" s="154">
        <v>25.9</v>
      </c>
      <c r="O1312" s="154" t="s">
        <v>263</v>
      </c>
      <c r="P1312" s="2"/>
    </row>
    <row r="1313" spans="1:16" ht="13.5" customHeight="1" x14ac:dyDescent="0.3">
      <c r="A1313" s="155">
        <v>0.5625</v>
      </c>
      <c r="B1313" s="154">
        <v>7</v>
      </c>
      <c r="C1313" s="154">
        <v>1</v>
      </c>
      <c r="D1313" s="154">
        <v>1</v>
      </c>
      <c r="E1313" s="154">
        <v>5</v>
      </c>
      <c r="F1313" s="154">
        <v>0</v>
      </c>
      <c r="G1313" s="154">
        <v>0</v>
      </c>
      <c r="H1313" s="154">
        <v>0</v>
      </c>
      <c r="I1313" s="154">
        <v>0</v>
      </c>
      <c r="J1313" s="154">
        <v>0</v>
      </c>
      <c r="K1313" s="154">
        <v>0</v>
      </c>
      <c r="L1313" s="154">
        <v>0</v>
      </c>
      <c r="M1313" s="154">
        <v>0</v>
      </c>
      <c r="N1313" s="154">
        <v>25.8</v>
      </c>
      <c r="O1313" s="154" t="s">
        <v>263</v>
      </c>
      <c r="P1313" s="2"/>
    </row>
    <row r="1314" spans="1:16" ht="13.5" customHeight="1" x14ac:dyDescent="0.3">
      <c r="A1314" s="155">
        <v>0.57291666666666696</v>
      </c>
      <c r="B1314" s="154">
        <v>8</v>
      </c>
      <c r="C1314" s="154">
        <v>0</v>
      </c>
      <c r="D1314" s="154">
        <v>0</v>
      </c>
      <c r="E1314" s="154">
        <v>8</v>
      </c>
      <c r="F1314" s="154">
        <v>0</v>
      </c>
      <c r="G1314" s="154">
        <v>0</v>
      </c>
      <c r="H1314" s="154">
        <v>0</v>
      </c>
      <c r="I1314" s="154">
        <v>0</v>
      </c>
      <c r="J1314" s="154">
        <v>0</v>
      </c>
      <c r="K1314" s="154">
        <v>0</v>
      </c>
      <c r="L1314" s="154">
        <v>0</v>
      </c>
      <c r="M1314" s="154">
        <v>0</v>
      </c>
      <c r="N1314" s="154">
        <v>27.3</v>
      </c>
      <c r="O1314" s="154" t="s">
        <v>263</v>
      </c>
      <c r="P1314" s="2"/>
    </row>
    <row r="1315" spans="1:16" ht="13.5" customHeight="1" x14ac:dyDescent="0.3">
      <c r="A1315" s="155">
        <v>0.58333333333333304</v>
      </c>
      <c r="B1315" s="154">
        <v>5</v>
      </c>
      <c r="C1315" s="154">
        <v>1</v>
      </c>
      <c r="D1315" s="154">
        <v>0</v>
      </c>
      <c r="E1315" s="154">
        <v>3</v>
      </c>
      <c r="F1315" s="154">
        <v>1</v>
      </c>
      <c r="G1315" s="154">
        <v>0</v>
      </c>
      <c r="H1315" s="154">
        <v>0</v>
      </c>
      <c r="I1315" s="154">
        <v>0</v>
      </c>
      <c r="J1315" s="154">
        <v>0</v>
      </c>
      <c r="K1315" s="154">
        <v>0</v>
      </c>
      <c r="L1315" s="154">
        <v>0</v>
      </c>
      <c r="M1315" s="154">
        <v>0</v>
      </c>
      <c r="N1315" s="154">
        <v>24.4</v>
      </c>
      <c r="O1315" s="154" t="s">
        <v>263</v>
      </c>
      <c r="P1315" s="2"/>
    </row>
    <row r="1316" spans="1:16" ht="13.5" customHeight="1" x14ac:dyDescent="0.3">
      <c r="A1316" s="155">
        <v>0.59375</v>
      </c>
      <c r="B1316" s="154">
        <v>5</v>
      </c>
      <c r="C1316" s="154">
        <v>0</v>
      </c>
      <c r="D1316" s="154">
        <v>0</v>
      </c>
      <c r="E1316" s="154">
        <v>3</v>
      </c>
      <c r="F1316" s="154">
        <v>1</v>
      </c>
      <c r="G1316" s="154">
        <v>0</v>
      </c>
      <c r="H1316" s="154">
        <v>0</v>
      </c>
      <c r="I1316" s="154">
        <v>0</v>
      </c>
      <c r="J1316" s="154">
        <v>0</v>
      </c>
      <c r="K1316" s="154">
        <v>0</v>
      </c>
      <c r="L1316" s="154">
        <v>0</v>
      </c>
      <c r="M1316" s="154">
        <v>1</v>
      </c>
      <c r="N1316" s="154">
        <v>32.1</v>
      </c>
      <c r="O1316" s="154" t="s">
        <v>263</v>
      </c>
      <c r="P1316" s="2"/>
    </row>
    <row r="1317" spans="1:16" ht="13.5" customHeight="1" x14ac:dyDescent="0.3">
      <c r="A1317" s="155">
        <v>0.60416666666666696</v>
      </c>
      <c r="B1317" s="154">
        <v>3</v>
      </c>
      <c r="C1317" s="154">
        <v>0</v>
      </c>
      <c r="D1317" s="154">
        <v>0</v>
      </c>
      <c r="E1317" s="154">
        <v>3</v>
      </c>
      <c r="F1317" s="154">
        <v>0</v>
      </c>
      <c r="G1317" s="154">
        <v>0</v>
      </c>
      <c r="H1317" s="154">
        <v>0</v>
      </c>
      <c r="I1317" s="154">
        <v>0</v>
      </c>
      <c r="J1317" s="154">
        <v>0</v>
      </c>
      <c r="K1317" s="154">
        <v>0</v>
      </c>
      <c r="L1317" s="154">
        <v>0</v>
      </c>
      <c r="M1317" s="154">
        <v>0</v>
      </c>
      <c r="N1317" s="154">
        <v>24.4</v>
      </c>
      <c r="O1317" s="154" t="s">
        <v>263</v>
      </c>
      <c r="P1317" s="2"/>
    </row>
    <row r="1318" spans="1:16" ht="13.5" customHeight="1" x14ac:dyDescent="0.3">
      <c r="A1318" s="155">
        <v>0.61458333333333304</v>
      </c>
      <c r="B1318" s="154">
        <v>5</v>
      </c>
      <c r="C1318" s="154">
        <v>0</v>
      </c>
      <c r="D1318" s="154">
        <v>0</v>
      </c>
      <c r="E1318" s="154">
        <v>4</v>
      </c>
      <c r="F1318" s="154">
        <v>1</v>
      </c>
      <c r="G1318" s="154">
        <v>0</v>
      </c>
      <c r="H1318" s="154">
        <v>0</v>
      </c>
      <c r="I1318" s="154">
        <v>0</v>
      </c>
      <c r="J1318" s="154">
        <v>0</v>
      </c>
      <c r="K1318" s="154">
        <v>0</v>
      </c>
      <c r="L1318" s="154">
        <v>0</v>
      </c>
      <c r="M1318" s="154">
        <v>0</v>
      </c>
      <c r="N1318" s="154">
        <v>22.8</v>
      </c>
      <c r="O1318" s="154" t="s">
        <v>263</v>
      </c>
      <c r="P1318" s="2"/>
    </row>
    <row r="1319" spans="1:16" ht="13.5" customHeight="1" x14ac:dyDescent="0.3">
      <c r="A1319" s="155">
        <v>0.625</v>
      </c>
      <c r="B1319" s="154">
        <v>4</v>
      </c>
      <c r="C1319" s="154">
        <v>0</v>
      </c>
      <c r="D1319" s="154">
        <v>0</v>
      </c>
      <c r="E1319" s="154">
        <v>4</v>
      </c>
      <c r="F1319" s="154">
        <v>0</v>
      </c>
      <c r="G1319" s="154">
        <v>0</v>
      </c>
      <c r="H1319" s="154">
        <v>0</v>
      </c>
      <c r="I1319" s="154">
        <v>0</v>
      </c>
      <c r="J1319" s="154">
        <v>0</v>
      </c>
      <c r="K1319" s="154">
        <v>0</v>
      </c>
      <c r="L1319" s="154">
        <v>0</v>
      </c>
      <c r="M1319" s="154">
        <v>0</v>
      </c>
      <c r="N1319" s="154">
        <v>22.3</v>
      </c>
      <c r="O1319" s="154" t="s">
        <v>263</v>
      </c>
      <c r="P1319" s="2"/>
    </row>
    <row r="1320" spans="1:16" ht="13.5" customHeight="1" x14ac:dyDescent="0.3">
      <c r="A1320" s="155">
        <v>0.63541666666666696</v>
      </c>
      <c r="B1320" s="154">
        <v>8</v>
      </c>
      <c r="C1320" s="154">
        <v>1</v>
      </c>
      <c r="D1320" s="154">
        <v>0</v>
      </c>
      <c r="E1320" s="154">
        <v>5</v>
      </c>
      <c r="F1320" s="154">
        <v>1</v>
      </c>
      <c r="G1320" s="154">
        <v>1</v>
      </c>
      <c r="H1320" s="154">
        <v>0</v>
      </c>
      <c r="I1320" s="154">
        <v>0</v>
      </c>
      <c r="J1320" s="154">
        <v>0</v>
      </c>
      <c r="K1320" s="154">
        <v>0</v>
      </c>
      <c r="L1320" s="154">
        <v>0</v>
      </c>
      <c r="M1320" s="154">
        <v>0</v>
      </c>
      <c r="N1320" s="154">
        <v>23</v>
      </c>
      <c r="O1320" s="154" t="s">
        <v>263</v>
      </c>
      <c r="P1320" s="2"/>
    </row>
    <row r="1321" spans="1:16" ht="13.5" customHeight="1" x14ac:dyDescent="0.3">
      <c r="A1321" s="155">
        <v>0.64583333333333304</v>
      </c>
      <c r="B1321" s="154">
        <v>4</v>
      </c>
      <c r="C1321" s="154">
        <v>0</v>
      </c>
      <c r="D1321" s="154">
        <v>0</v>
      </c>
      <c r="E1321" s="154">
        <v>4</v>
      </c>
      <c r="F1321" s="154">
        <v>0</v>
      </c>
      <c r="G1321" s="154">
        <v>0</v>
      </c>
      <c r="H1321" s="154">
        <v>0</v>
      </c>
      <c r="I1321" s="154">
        <v>0</v>
      </c>
      <c r="J1321" s="154">
        <v>0</v>
      </c>
      <c r="K1321" s="154">
        <v>0</v>
      </c>
      <c r="L1321" s="154">
        <v>0</v>
      </c>
      <c r="M1321" s="154">
        <v>0</v>
      </c>
      <c r="N1321" s="154">
        <v>19</v>
      </c>
      <c r="O1321" s="154" t="s">
        <v>263</v>
      </c>
      <c r="P1321" s="2"/>
    </row>
    <row r="1322" spans="1:16" ht="13.5" customHeight="1" x14ac:dyDescent="0.3">
      <c r="A1322" s="155">
        <v>0.65625</v>
      </c>
      <c r="B1322" s="154">
        <v>3</v>
      </c>
      <c r="C1322" s="154">
        <v>0</v>
      </c>
      <c r="D1322" s="154">
        <v>0</v>
      </c>
      <c r="E1322" s="154">
        <v>3</v>
      </c>
      <c r="F1322" s="154">
        <v>0</v>
      </c>
      <c r="G1322" s="154">
        <v>0</v>
      </c>
      <c r="H1322" s="154">
        <v>0</v>
      </c>
      <c r="I1322" s="154">
        <v>0</v>
      </c>
      <c r="J1322" s="154">
        <v>0</v>
      </c>
      <c r="K1322" s="154">
        <v>0</v>
      </c>
      <c r="L1322" s="154">
        <v>0</v>
      </c>
      <c r="M1322" s="154">
        <v>0</v>
      </c>
      <c r="N1322" s="154">
        <v>24.4</v>
      </c>
      <c r="O1322" s="154" t="s">
        <v>263</v>
      </c>
      <c r="P1322" s="2"/>
    </row>
    <row r="1323" spans="1:16" ht="13.5" customHeight="1" x14ac:dyDescent="0.3">
      <c r="A1323" s="155">
        <v>0.66666666666666696</v>
      </c>
      <c r="B1323" s="154">
        <v>3</v>
      </c>
      <c r="C1323" s="154">
        <v>0</v>
      </c>
      <c r="D1323" s="154">
        <v>0</v>
      </c>
      <c r="E1323" s="154">
        <v>3</v>
      </c>
      <c r="F1323" s="154">
        <v>0</v>
      </c>
      <c r="G1323" s="154">
        <v>0</v>
      </c>
      <c r="H1323" s="154">
        <v>0</v>
      </c>
      <c r="I1323" s="154">
        <v>0</v>
      </c>
      <c r="J1323" s="154">
        <v>0</v>
      </c>
      <c r="K1323" s="154">
        <v>0</v>
      </c>
      <c r="L1323" s="154">
        <v>0</v>
      </c>
      <c r="M1323" s="154">
        <v>0</v>
      </c>
      <c r="N1323" s="154">
        <v>23.3</v>
      </c>
      <c r="O1323" s="154" t="s">
        <v>263</v>
      </c>
      <c r="P1323" s="2"/>
    </row>
    <row r="1324" spans="1:16" ht="13.5" customHeight="1" x14ac:dyDescent="0.3">
      <c r="A1324" s="155">
        <v>0.67708333333333304</v>
      </c>
      <c r="B1324" s="154">
        <v>8</v>
      </c>
      <c r="C1324" s="154">
        <v>0</v>
      </c>
      <c r="D1324" s="154">
        <v>0</v>
      </c>
      <c r="E1324" s="154">
        <v>7</v>
      </c>
      <c r="F1324" s="154">
        <v>0</v>
      </c>
      <c r="G1324" s="154">
        <v>1</v>
      </c>
      <c r="H1324" s="154">
        <v>0</v>
      </c>
      <c r="I1324" s="154">
        <v>0</v>
      </c>
      <c r="J1324" s="154">
        <v>0</v>
      </c>
      <c r="K1324" s="154">
        <v>0</v>
      </c>
      <c r="L1324" s="154">
        <v>0</v>
      </c>
      <c r="M1324" s="154">
        <v>0</v>
      </c>
      <c r="N1324" s="154">
        <v>24.5</v>
      </c>
      <c r="O1324" s="154" t="s">
        <v>263</v>
      </c>
      <c r="P1324" s="2"/>
    </row>
    <row r="1325" spans="1:16" ht="13.5" customHeight="1" x14ac:dyDescent="0.3">
      <c r="A1325" s="155">
        <v>0.6875</v>
      </c>
      <c r="B1325" s="154">
        <v>1</v>
      </c>
      <c r="C1325" s="154">
        <v>0</v>
      </c>
      <c r="D1325" s="154">
        <v>0</v>
      </c>
      <c r="E1325" s="154">
        <v>0</v>
      </c>
      <c r="F1325" s="154">
        <v>1</v>
      </c>
      <c r="G1325" s="154">
        <v>0</v>
      </c>
      <c r="H1325" s="154">
        <v>0</v>
      </c>
      <c r="I1325" s="154">
        <v>0</v>
      </c>
      <c r="J1325" s="154">
        <v>0</v>
      </c>
      <c r="K1325" s="154">
        <v>0</v>
      </c>
      <c r="L1325" s="154">
        <v>0</v>
      </c>
      <c r="M1325" s="154">
        <v>0</v>
      </c>
      <c r="N1325" s="154">
        <v>24.9</v>
      </c>
      <c r="O1325" s="154" t="s">
        <v>263</v>
      </c>
      <c r="P1325" s="2"/>
    </row>
    <row r="1326" spans="1:16" ht="13.5" customHeight="1" x14ac:dyDescent="0.3">
      <c r="A1326" s="155">
        <v>0.69791666666666696</v>
      </c>
      <c r="B1326" s="154">
        <v>5</v>
      </c>
      <c r="C1326" s="154">
        <v>0</v>
      </c>
      <c r="D1326" s="154">
        <v>1</v>
      </c>
      <c r="E1326" s="154">
        <v>4</v>
      </c>
      <c r="F1326" s="154">
        <v>0</v>
      </c>
      <c r="G1326" s="154">
        <v>0</v>
      </c>
      <c r="H1326" s="154">
        <v>0</v>
      </c>
      <c r="I1326" s="154">
        <v>0</v>
      </c>
      <c r="J1326" s="154">
        <v>0</v>
      </c>
      <c r="K1326" s="154">
        <v>0</v>
      </c>
      <c r="L1326" s="154">
        <v>0</v>
      </c>
      <c r="M1326" s="154">
        <v>0</v>
      </c>
      <c r="N1326" s="154">
        <v>24.3</v>
      </c>
      <c r="O1326" s="154" t="s">
        <v>263</v>
      </c>
      <c r="P1326" s="2"/>
    </row>
    <row r="1327" spans="1:16" ht="13.5" customHeight="1" x14ac:dyDescent="0.3">
      <c r="A1327" s="155">
        <v>0.70833333333333304</v>
      </c>
      <c r="B1327" s="154">
        <v>3</v>
      </c>
      <c r="C1327" s="154">
        <v>0</v>
      </c>
      <c r="D1327" s="154">
        <v>0</v>
      </c>
      <c r="E1327" s="154">
        <v>2</v>
      </c>
      <c r="F1327" s="154">
        <v>1</v>
      </c>
      <c r="G1327" s="154">
        <v>0</v>
      </c>
      <c r="H1327" s="154">
        <v>0</v>
      </c>
      <c r="I1327" s="154">
        <v>0</v>
      </c>
      <c r="J1327" s="154">
        <v>0</v>
      </c>
      <c r="K1327" s="154">
        <v>0</v>
      </c>
      <c r="L1327" s="154">
        <v>0</v>
      </c>
      <c r="M1327" s="154">
        <v>0</v>
      </c>
      <c r="N1327" s="154">
        <v>28.9</v>
      </c>
      <c r="O1327" s="154" t="s">
        <v>263</v>
      </c>
      <c r="P1327" s="2"/>
    </row>
    <row r="1328" spans="1:16" ht="13.5" customHeight="1" x14ac:dyDescent="0.3">
      <c r="A1328" s="155">
        <v>0.71875</v>
      </c>
      <c r="B1328" s="154">
        <v>4</v>
      </c>
      <c r="C1328" s="154">
        <v>0</v>
      </c>
      <c r="D1328" s="154">
        <v>0</v>
      </c>
      <c r="E1328" s="154">
        <v>4</v>
      </c>
      <c r="F1328" s="154">
        <v>0</v>
      </c>
      <c r="G1328" s="154">
        <v>0</v>
      </c>
      <c r="H1328" s="154">
        <v>0</v>
      </c>
      <c r="I1328" s="154">
        <v>0</v>
      </c>
      <c r="J1328" s="154">
        <v>0</v>
      </c>
      <c r="K1328" s="154">
        <v>0</v>
      </c>
      <c r="L1328" s="154">
        <v>0</v>
      </c>
      <c r="M1328" s="154">
        <v>0</v>
      </c>
      <c r="N1328" s="154">
        <v>22.6</v>
      </c>
      <c r="O1328" s="154" t="s">
        <v>263</v>
      </c>
      <c r="P1328" s="2"/>
    </row>
    <row r="1329" spans="1:16" ht="13.5" customHeight="1" x14ac:dyDescent="0.3">
      <c r="A1329" s="155">
        <v>0.72916666666666696</v>
      </c>
      <c r="B1329" s="154">
        <v>4</v>
      </c>
      <c r="C1329" s="154">
        <v>0</v>
      </c>
      <c r="D1329" s="154">
        <v>0</v>
      </c>
      <c r="E1329" s="154">
        <v>3</v>
      </c>
      <c r="F1329" s="154">
        <v>1</v>
      </c>
      <c r="G1329" s="154">
        <v>0</v>
      </c>
      <c r="H1329" s="154">
        <v>0</v>
      </c>
      <c r="I1329" s="154">
        <v>0</v>
      </c>
      <c r="J1329" s="154">
        <v>0</v>
      </c>
      <c r="K1329" s="154">
        <v>0</v>
      </c>
      <c r="L1329" s="154">
        <v>0</v>
      </c>
      <c r="M1329" s="154">
        <v>0</v>
      </c>
      <c r="N1329" s="154">
        <v>20.7</v>
      </c>
      <c r="O1329" s="154" t="s">
        <v>263</v>
      </c>
      <c r="P1329" s="2"/>
    </row>
    <row r="1330" spans="1:16" ht="13.5" customHeight="1" x14ac:dyDescent="0.3">
      <c r="A1330" s="155">
        <v>0.73958333333333304</v>
      </c>
      <c r="B1330" s="154">
        <v>5</v>
      </c>
      <c r="C1330" s="154">
        <v>0</v>
      </c>
      <c r="D1330" s="154">
        <v>1</v>
      </c>
      <c r="E1330" s="154">
        <v>4</v>
      </c>
      <c r="F1330" s="154">
        <v>0</v>
      </c>
      <c r="G1330" s="154">
        <v>0</v>
      </c>
      <c r="H1330" s="154">
        <v>0</v>
      </c>
      <c r="I1330" s="154">
        <v>0</v>
      </c>
      <c r="J1330" s="154">
        <v>0</v>
      </c>
      <c r="K1330" s="154">
        <v>0</v>
      </c>
      <c r="L1330" s="154">
        <v>0</v>
      </c>
      <c r="M1330" s="154">
        <v>0</v>
      </c>
      <c r="N1330" s="154">
        <v>26.3</v>
      </c>
      <c r="O1330" s="154" t="s">
        <v>263</v>
      </c>
      <c r="P1330" s="2"/>
    </row>
    <row r="1331" spans="1:16" ht="13.5" customHeight="1" x14ac:dyDescent="0.3">
      <c r="A1331" s="155">
        <v>0.75</v>
      </c>
      <c r="B1331" s="154">
        <v>5</v>
      </c>
      <c r="C1331" s="154">
        <v>0</v>
      </c>
      <c r="D1331" s="154">
        <v>0</v>
      </c>
      <c r="E1331" s="154">
        <v>5</v>
      </c>
      <c r="F1331" s="154">
        <v>0</v>
      </c>
      <c r="G1331" s="154">
        <v>0</v>
      </c>
      <c r="H1331" s="154">
        <v>0</v>
      </c>
      <c r="I1331" s="154">
        <v>0</v>
      </c>
      <c r="J1331" s="154">
        <v>0</v>
      </c>
      <c r="K1331" s="154">
        <v>0</v>
      </c>
      <c r="L1331" s="154">
        <v>0</v>
      </c>
      <c r="M1331" s="154">
        <v>0</v>
      </c>
      <c r="N1331" s="154">
        <v>19.899999999999999</v>
      </c>
      <c r="O1331" s="154" t="s">
        <v>263</v>
      </c>
      <c r="P1331" s="2"/>
    </row>
    <row r="1332" spans="1:16" ht="13.5" customHeight="1" x14ac:dyDescent="0.3">
      <c r="A1332" s="155">
        <v>0.76041666666666696</v>
      </c>
      <c r="B1332" s="154">
        <v>6</v>
      </c>
      <c r="C1332" s="154">
        <v>0</v>
      </c>
      <c r="D1332" s="154">
        <v>0</v>
      </c>
      <c r="E1332" s="154">
        <v>5</v>
      </c>
      <c r="F1332" s="154">
        <v>0</v>
      </c>
      <c r="G1332" s="154">
        <v>1</v>
      </c>
      <c r="H1332" s="154">
        <v>0</v>
      </c>
      <c r="I1332" s="154">
        <v>0</v>
      </c>
      <c r="J1332" s="154">
        <v>0</v>
      </c>
      <c r="K1332" s="154">
        <v>0</v>
      </c>
      <c r="L1332" s="154">
        <v>0</v>
      </c>
      <c r="M1332" s="154">
        <v>0</v>
      </c>
      <c r="N1332" s="154">
        <v>17.2</v>
      </c>
      <c r="O1332" s="154" t="s">
        <v>263</v>
      </c>
      <c r="P1332" s="2"/>
    </row>
    <row r="1333" spans="1:16" ht="13.5" customHeight="1" x14ac:dyDescent="0.3">
      <c r="A1333" s="155">
        <v>0.77083333333333304</v>
      </c>
      <c r="B1333" s="154">
        <v>4</v>
      </c>
      <c r="C1333" s="154">
        <v>0</v>
      </c>
      <c r="D1333" s="154">
        <v>0</v>
      </c>
      <c r="E1333" s="154">
        <v>4</v>
      </c>
      <c r="F1333" s="154">
        <v>0</v>
      </c>
      <c r="G1333" s="154">
        <v>0</v>
      </c>
      <c r="H1333" s="154">
        <v>0</v>
      </c>
      <c r="I1333" s="154">
        <v>0</v>
      </c>
      <c r="J1333" s="154">
        <v>0</v>
      </c>
      <c r="K1333" s="154">
        <v>0</v>
      </c>
      <c r="L1333" s="154">
        <v>0</v>
      </c>
      <c r="M1333" s="154">
        <v>0</v>
      </c>
      <c r="N1333" s="154">
        <v>29.6</v>
      </c>
      <c r="O1333" s="154" t="s">
        <v>263</v>
      </c>
      <c r="P1333" s="2"/>
    </row>
    <row r="1334" spans="1:16" ht="13.5" customHeight="1" x14ac:dyDescent="0.3">
      <c r="A1334" s="155">
        <v>0.78125</v>
      </c>
      <c r="B1334" s="154">
        <v>2</v>
      </c>
      <c r="C1334" s="154">
        <v>0</v>
      </c>
      <c r="D1334" s="154">
        <v>0</v>
      </c>
      <c r="E1334" s="154">
        <v>2</v>
      </c>
      <c r="F1334" s="154">
        <v>0</v>
      </c>
      <c r="G1334" s="154">
        <v>0</v>
      </c>
      <c r="H1334" s="154">
        <v>0</v>
      </c>
      <c r="I1334" s="154">
        <v>0</v>
      </c>
      <c r="J1334" s="154">
        <v>0</v>
      </c>
      <c r="K1334" s="154">
        <v>0</v>
      </c>
      <c r="L1334" s="154">
        <v>0</v>
      </c>
      <c r="M1334" s="154">
        <v>0</v>
      </c>
      <c r="N1334" s="154">
        <v>26.8</v>
      </c>
      <c r="O1334" s="154" t="s">
        <v>263</v>
      </c>
      <c r="P1334" s="2"/>
    </row>
    <row r="1335" spans="1:16" ht="13.5" customHeight="1" x14ac:dyDescent="0.3">
      <c r="A1335" s="155">
        <v>0.79166666666666696</v>
      </c>
      <c r="B1335" s="154">
        <v>2</v>
      </c>
      <c r="C1335" s="154">
        <v>0</v>
      </c>
      <c r="D1335" s="154">
        <v>0</v>
      </c>
      <c r="E1335" s="154">
        <v>1</v>
      </c>
      <c r="F1335" s="154">
        <v>0</v>
      </c>
      <c r="G1335" s="154">
        <v>0</v>
      </c>
      <c r="H1335" s="154">
        <v>1</v>
      </c>
      <c r="I1335" s="154">
        <v>0</v>
      </c>
      <c r="J1335" s="154">
        <v>0</v>
      </c>
      <c r="K1335" s="154">
        <v>0</v>
      </c>
      <c r="L1335" s="154">
        <v>0</v>
      </c>
      <c r="M1335" s="154">
        <v>0</v>
      </c>
      <c r="N1335" s="154">
        <v>25.5</v>
      </c>
      <c r="O1335" s="154" t="s">
        <v>263</v>
      </c>
      <c r="P1335" s="2"/>
    </row>
    <row r="1336" spans="1:16" ht="13.5" customHeight="1" x14ac:dyDescent="0.3">
      <c r="A1336" s="155">
        <v>0.80208333333333304</v>
      </c>
      <c r="B1336" s="154">
        <v>4</v>
      </c>
      <c r="C1336" s="154">
        <v>0</v>
      </c>
      <c r="D1336" s="154">
        <v>1</v>
      </c>
      <c r="E1336" s="154">
        <v>2</v>
      </c>
      <c r="F1336" s="154">
        <v>0</v>
      </c>
      <c r="G1336" s="154">
        <v>1</v>
      </c>
      <c r="H1336" s="154">
        <v>0</v>
      </c>
      <c r="I1336" s="154">
        <v>0</v>
      </c>
      <c r="J1336" s="154">
        <v>0</v>
      </c>
      <c r="K1336" s="154">
        <v>0</v>
      </c>
      <c r="L1336" s="154">
        <v>0</v>
      </c>
      <c r="M1336" s="154">
        <v>0</v>
      </c>
      <c r="N1336" s="154">
        <v>21.3</v>
      </c>
      <c r="O1336" s="154" t="s">
        <v>263</v>
      </c>
      <c r="P1336" s="2"/>
    </row>
    <row r="1337" spans="1:16" ht="13.5" customHeight="1" x14ac:dyDescent="0.3">
      <c r="A1337" s="155">
        <v>0.8125</v>
      </c>
      <c r="B1337" s="154">
        <v>2</v>
      </c>
      <c r="C1337" s="154">
        <v>0</v>
      </c>
      <c r="D1337" s="154">
        <v>0</v>
      </c>
      <c r="E1337" s="154">
        <v>2</v>
      </c>
      <c r="F1337" s="154">
        <v>0</v>
      </c>
      <c r="G1337" s="154">
        <v>0</v>
      </c>
      <c r="H1337" s="154">
        <v>0</v>
      </c>
      <c r="I1337" s="154">
        <v>0</v>
      </c>
      <c r="J1337" s="154">
        <v>0</v>
      </c>
      <c r="K1337" s="154">
        <v>0</v>
      </c>
      <c r="L1337" s="154">
        <v>0</v>
      </c>
      <c r="M1337" s="154">
        <v>0</v>
      </c>
      <c r="N1337" s="154">
        <v>27.2</v>
      </c>
      <c r="O1337" s="154" t="s">
        <v>263</v>
      </c>
      <c r="P1337" s="2"/>
    </row>
    <row r="1338" spans="1:16" ht="13.5" customHeight="1" x14ac:dyDescent="0.3">
      <c r="A1338" s="155">
        <v>0.82291666666666696</v>
      </c>
      <c r="B1338" s="154">
        <v>3</v>
      </c>
      <c r="C1338" s="154">
        <v>0</v>
      </c>
      <c r="D1338" s="154">
        <v>0</v>
      </c>
      <c r="E1338" s="154">
        <v>2</v>
      </c>
      <c r="F1338" s="154">
        <v>1</v>
      </c>
      <c r="G1338" s="154">
        <v>0</v>
      </c>
      <c r="H1338" s="154">
        <v>0</v>
      </c>
      <c r="I1338" s="154">
        <v>0</v>
      </c>
      <c r="J1338" s="154">
        <v>0</v>
      </c>
      <c r="K1338" s="154">
        <v>0</v>
      </c>
      <c r="L1338" s="154">
        <v>0</v>
      </c>
      <c r="M1338" s="154">
        <v>0</v>
      </c>
      <c r="N1338" s="154">
        <v>26.1</v>
      </c>
      <c r="O1338" s="154" t="s">
        <v>263</v>
      </c>
      <c r="P1338" s="2"/>
    </row>
    <row r="1339" spans="1:16" ht="13.5" customHeight="1" x14ac:dyDescent="0.3">
      <c r="A1339" s="155">
        <v>0.83333333333333304</v>
      </c>
      <c r="B1339" s="154">
        <v>0</v>
      </c>
      <c r="C1339" s="154">
        <v>0</v>
      </c>
      <c r="D1339" s="154">
        <v>0</v>
      </c>
      <c r="E1339" s="154">
        <v>0</v>
      </c>
      <c r="F1339" s="154">
        <v>0</v>
      </c>
      <c r="G1339" s="154">
        <v>0</v>
      </c>
      <c r="H1339" s="154">
        <v>0</v>
      </c>
      <c r="I1339" s="154">
        <v>0</v>
      </c>
      <c r="J1339" s="154">
        <v>0</v>
      </c>
      <c r="K1339" s="154">
        <v>0</v>
      </c>
      <c r="L1339" s="154">
        <v>0</v>
      </c>
      <c r="M1339" s="154">
        <v>0</v>
      </c>
      <c r="N1339" s="154" t="s">
        <v>263</v>
      </c>
      <c r="O1339" s="154" t="s">
        <v>263</v>
      </c>
      <c r="P1339" s="2"/>
    </row>
    <row r="1340" spans="1:16" ht="13.5" customHeight="1" x14ac:dyDescent="0.3">
      <c r="A1340" s="155">
        <v>0.84375</v>
      </c>
      <c r="B1340" s="154">
        <v>1</v>
      </c>
      <c r="C1340" s="154">
        <v>0</v>
      </c>
      <c r="D1340" s="154">
        <v>0</v>
      </c>
      <c r="E1340" s="154">
        <v>1</v>
      </c>
      <c r="F1340" s="154">
        <v>0</v>
      </c>
      <c r="G1340" s="154">
        <v>0</v>
      </c>
      <c r="H1340" s="154">
        <v>0</v>
      </c>
      <c r="I1340" s="154">
        <v>0</v>
      </c>
      <c r="J1340" s="154">
        <v>0</v>
      </c>
      <c r="K1340" s="154">
        <v>0</v>
      </c>
      <c r="L1340" s="154">
        <v>0</v>
      </c>
      <c r="M1340" s="154">
        <v>0</v>
      </c>
      <c r="N1340" s="154">
        <v>18.7</v>
      </c>
      <c r="O1340" s="154" t="s">
        <v>263</v>
      </c>
      <c r="P1340" s="2"/>
    </row>
    <row r="1341" spans="1:16" ht="13.5" customHeight="1" x14ac:dyDescent="0.3">
      <c r="A1341" s="155">
        <v>0.85416666666666696</v>
      </c>
      <c r="B1341" s="154">
        <v>1</v>
      </c>
      <c r="C1341" s="154">
        <v>0</v>
      </c>
      <c r="D1341" s="154">
        <v>0</v>
      </c>
      <c r="E1341" s="154">
        <v>0</v>
      </c>
      <c r="F1341" s="154">
        <v>0</v>
      </c>
      <c r="G1341" s="154">
        <v>1</v>
      </c>
      <c r="H1341" s="154">
        <v>0</v>
      </c>
      <c r="I1341" s="154">
        <v>0</v>
      </c>
      <c r="J1341" s="154">
        <v>0</v>
      </c>
      <c r="K1341" s="154">
        <v>0</v>
      </c>
      <c r="L1341" s="154">
        <v>0</v>
      </c>
      <c r="M1341" s="154">
        <v>0</v>
      </c>
      <c r="N1341" s="154">
        <v>18.899999999999999</v>
      </c>
      <c r="O1341" s="154" t="s">
        <v>263</v>
      </c>
      <c r="P1341" s="2"/>
    </row>
    <row r="1342" spans="1:16" ht="13.5" customHeight="1" x14ac:dyDescent="0.3">
      <c r="A1342" s="155">
        <v>0.86458333333333304</v>
      </c>
      <c r="B1342" s="154">
        <v>0</v>
      </c>
      <c r="C1342" s="154">
        <v>0</v>
      </c>
      <c r="D1342" s="154">
        <v>0</v>
      </c>
      <c r="E1342" s="154">
        <v>0</v>
      </c>
      <c r="F1342" s="154">
        <v>0</v>
      </c>
      <c r="G1342" s="154">
        <v>0</v>
      </c>
      <c r="H1342" s="154">
        <v>0</v>
      </c>
      <c r="I1342" s="154">
        <v>0</v>
      </c>
      <c r="J1342" s="154">
        <v>0</v>
      </c>
      <c r="K1342" s="154">
        <v>0</v>
      </c>
      <c r="L1342" s="154">
        <v>0</v>
      </c>
      <c r="M1342" s="154">
        <v>0</v>
      </c>
      <c r="N1342" s="154" t="s">
        <v>263</v>
      </c>
      <c r="O1342" s="154" t="s">
        <v>263</v>
      </c>
      <c r="P1342" s="2"/>
    </row>
    <row r="1343" spans="1:16" ht="13.5" customHeight="1" x14ac:dyDescent="0.3">
      <c r="A1343" s="155">
        <v>0.875</v>
      </c>
      <c r="B1343" s="154">
        <v>2</v>
      </c>
      <c r="C1343" s="154">
        <v>0</v>
      </c>
      <c r="D1343" s="154">
        <v>0</v>
      </c>
      <c r="E1343" s="154">
        <v>2</v>
      </c>
      <c r="F1343" s="154">
        <v>0</v>
      </c>
      <c r="G1343" s="154">
        <v>0</v>
      </c>
      <c r="H1343" s="154">
        <v>0</v>
      </c>
      <c r="I1343" s="154">
        <v>0</v>
      </c>
      <c r="J1343" s="154">
        <v>0</v>
      </c>
      <c r="K1343" s="154">
        <v>0</v>
      </c>
      <c r="L1343" s="154">
        <v>0</v>
      </c>
      <c r="M1343" s="154">
        <v>0</v>
      </c>
      <c r="N1343" s="154">
        <v>35.5</v>
      </c>
      <c r="O1343" s="154" t="s">
        <v>263</v>
      </c>
      <c r="P1343" s="2"/>
    </row>
    <row r="1344" spans="1:16" ht="13.5" customHeight="1" x14ac:dyDescent="0.3">
      <c r="A1344" s="155">
        <v>0.88541666666666696</v>
      </c>
      <c r="B1344" s="154">
        <v>3</v>
      </c>
      <c r="C1344" s="154">
        <v>0</v>
      </c>
      <c r="D1344" s="154">
        <v>0</v>
      </c>
      <c r="E1344" s="154">
        <v>3</v>
      </c>
      <c r="F1344" s="154">
        <v>0</v>
      </c>
      <c r="G1344" s="154">
        <v>0</v>
      </c>
      <c r="H1344" s="154">
        <v>0</v>
      </c>
      <c r="I1344" s="154">
        <v>0</v>
      </c>
      <c r="J1344" s="154">
        <v>0</v>
      </c>
      <c r="K1344" s="154">
        <v>0</v>
      </c>
      <c r="L1344" s="154">
        <v>0</v>
      </c>
      <c r="M1344" s="154">
        <v>0</v>
      </c>
      <c r="N1344" s="154">
        <v>28.1</v>
      </c>
      <c r="O1344" s="154" t="s">
        <v>263</v>
      </c>
      <c r="P1344" s="2"/>
    </row>
    <row r="1345" spans="1:16" ht="13.5" customHeight="1" x14ac:dyDescent="0.3">
      <c r="A1345" s="155">
        <v>0.89583333333333304</v>
      </c>
      <c r="B1345" s="154">
        <v>2</v>
      </c>
      <c r="C1345" s="154">
        <v>0</v>
      </c>
      <c r="D1345" s="154">
        <v>0</v>
      </c>
      <c r="E1345" s="154">
        <v>2</v>
      </c>
      <c r="F1345" s="154">
        <v>0</v>
      </c>
      <c r="G1345" s="154">
        <v>0</v>
      </c>
      <c r="H1345" s="154">
        <v>0</v>
      </c>
      <c r="I1345" s="154">
        <v>0</v>
      </c>
      <c r="J1345" s="154">
        <v>0</v>
      </c>
      <c r="K1345" s="154">
        <v>0</v>
      </c>
      <c r="L1345" s="154">
        <v>0</v>
      </c>
      <c r="M1345" s="154">
        <v>0</v>
      </c>
      <c r="N1345" s="154">
        <v>29.3</v>
      </c>
      <c r="O1345" s="154" t="s">
        <v>263</v>
      </c>
      <c r="P1345" s="2"/>
    </row>
    <row r="1346" spans="1:16" ht="13.5" customHeight="1" x14ac:dyDescent="0.3">
      <c r="A1346" s="155">
        <v>0.90625</v>
      </c>
      <c r="B1346" s="154">
        <v>1</v>
      </c>
      <c r="C1346" s="154">
        <v>0</v>
      </c>
      <c r="D1346" s="154">
        <v>0</v>
      </c>
      <c r="E1346" s="154">
        <v>1</v>
      </c>
      <c r="F1346" s="154">
        <v>0</v>
      </c>
      <c r="G1346" s="154">
        <v>0</v>
      </c>
      <c r="H1346" s="154">
        <v>0</v>
      </c>
      <c r="I1346" s="154">
        <v>0</v>
      </c>
      <c r="J1346" s="154">
        <v>0</v>
      </c>
      <c r="K1346" s="154">
        <v>0</v>
      </c>
      <c r="L1346" s="154">
        <v>0</v>
      </c>
      <c r="M1346" s="154">
        <v>0</v>
      </c>
      <c r="N1346" s="154">
        <v>24.2</v>
      </c>
      <c r="O1346" s="154" t="s">
        <v>263</v>
      </c>
      <c r="P1346" s="2"/>
    </row>
    <row r="1347" spans="1:16" ht="13.5" customHeight="1" x14ac:dyDescent="0.3">
      <c r="A1347" s="155">
        <v>0.91666666666666696</v>
      </c>
      <c r="B1347" s="154">
        <v>0</v>
      </c>
      <c r="C1347" s="154">
        <v>0</v>
      </c>
      <c r="D1347" s="154">
        <v>0</v>
      </c>
      <c r="E1347" s="154">
        <v>0</v>
      </c>
      <c r="F1347" s="154">
        <v>0</v>
      </c>
      <c r="G1347" s="154">
        <v>0</v>
      </c>
      <c r="H1347" s="154">
        <v>0</v>
      </c>
      <c r="I1347" s="154">
        <v>0</v>
      </c>
      <c r="J1347" s="154">
        <v>0</v>
      </c>
      <c r="K1347" s="154">
        <v>0</v>
      </c>
      <c r="L1347" s="154">
        <v>0</v>
      </c>
      <c r="M1347" s="154">
        <v>0</v>
      </c>
      <c r="N1347" s="154" t="s">
        <v>263</v>
      </c>
      <c r="O1347" s="154" t="s">
        <v>263</v>
      </c>
      <c r="P1347" s="2"/>
    </row>
    <row r="1348" spans="1:16" ht="13.5" customHeight="1" x14ac:dyDescent="0.3">
      <c r="A1348" s="155">
        <v>0.92708333333333304</v>
      </c>
      <c r="B1348" s="154">
        <v>7</v>
      </c>
      <c r="C1348" s="154">
        <v>1</v>
      </c>
      <c r="D1348" s="154">
        <v>1</v>
      </c>
      <c r="E1348" s="154">
        <v>4</v>
      </c>
      <c r="F1348" s="154">
        <v>0</v>
      </c>
      <c r="G1348" s="154">
        <v>0</v>
      </c>
      <c r="H1348" s="154">
        <v>1</v>
      </c>
      <c r="I1348" s="154">
        <v>0</v>
      </c>
      <c r="J1348" s="154">
        <v>0</v>
      </c>
      <c r="K1348" s="154">
        <v>0</v>
      </c>
      <c r="L1348" s="154">
        <v>0</v>
      </c>
      <c r="M1348" s="154">
        <v>0</v>
      </c>
      <c r="N1348" s="154">
        <v>20</v>
      </c>
      <c r="O1348" s="154" t="s">
        <v>263</v>
      </c>
      <c r="P1348" s="2"/>
    </row>
    <row r="1349" spans="1:16" ht="13.5" customHeight="1" x14ac:dyDescent="0.3">
      <c r="A1349" s="155">
        <v>0.9375</v>
      </c>
      <c r="B1349" s="154">
        <v>4</v>
      </c>
      <c r="C1349" s="154">
        <v>0</v>
      </c>
      <c r="D1349" s="154">
        <v>0</v>
      </c>
      <c r="E1349" s="154">
        <v>4</v>
      </c>
      <c r="F1349" s="154">
        <v>0</v>
      </c>
      <c r="G1349" s="154">
        <v>0</v>
      </c>
      <c r="H1349" s="154">
        <v>0</v>
      </c>
      <c r="I1349" s="154">
        <v>0</v>
      </c>
      <c r="J1349" s="154">
        <v>0</v>
      </c>
      <c r="K1349" s="154">
        <v>0</v>
      </c>
      <c r="L1349" s="154">
        <v>0</v>
      </c>
      <c r="M1349" s="154">
        <v>0</v>
      </c>
      <c r="N1349" s="154">
        <v>22.1</v>
      </c>
      <c r="O1349" s="154" t="s">
        <v>263</v>
      </c>
      <c r="P1349" s="2"/>
    </row>
    <row r="1350" spans="1:16" ht="13.5" customHeight="1" x14ac:dyDescent="0.3">
      <c r="A1350" s="155">
        <v>0.94791666666666696</v>
      </c>
      <c r="B1350" s="154">
        <v>1</v>
      </c>
      <c r="C1350" s="154">
        <v>0</v>
      </c>
      <c r="D1350" s="154">
        <v>0</v>
      </c>
      <c r="E1350" s="154">
        <v>1</v>
      </c>
      <c r="F1350" s="154">
        <v>0</v>
      </c>
      <c r="G1350" s="154">
        <v>0</v>
      </c>
      <c r="H1350" s="154">
        <v>0</v>
      </c>
      <c r="I1350" s="154">
        <v>0</v>
      </c>
      <c r="J1350" s="154">
        <v>0</v>
      </c>
      <c r="K1350" s="154">
        <v>0</v>
      </c>
      <c r="L1350" s="154">
        <v>0</v>
      </c>
      <c r="M1350" s="154">
        <v>0</v>
      </c>
      <c r="N1350" s="154">
        <v>18.8</v>
      </c>
      <c r="O1350" s="154" t="s">
        <v>263</v>
      </c>
      <c r="P1350" s="2"/>
    </row>
    <row r="1351" spans="1:16" ht="13.5" customHeight="1" x14ac:dyDescent="0.3">
      <c r="A1351" s="155">
        <v>0.95833333333333304</v>
      </c>
      <c r="B1351" s="154">
        <v>2</v>
      </c>
      <c r="C1351" s="154">
        <v>0</v>
      </c>
      <c r="D1351" s="154">
        <v>0</v>
      </c>
      <c r="E1351" s="154">
        <v>2</v>
      </c>
      <c r="F1351" s="154">
        <v>0</v>
      </c>
      <c r="G1351" s="154">
        <v>0</v>
      </c>
      <c r="H1351" s="154">
        <v>0</v>
      </c>
      <c r="I1351" s="154">
        <v>0</v>
      </c>
      <c r="J1351" s="154">
        <v>0</v>
      </c>
      <c r="K1351" s="154">
        <v>0</v>
      </c>
      <c r="L1351" s="154">
        <v>0</v>
      </c>
      <c r="M1351" s="154">
        <v>0</v>
      </c>
      <c r="N1351" s="154">
        <v>31</v>
      </c>
      <c r="O1351" s="154" t="s">
        <v>263</v>
      </c>
      <c r="P1351" s="2"/>
    </row>
    <row r="1352" spans="1:16" ht="13.5" customHeight="1" x14ac:dyDescent="0.3">
      <c r="A1352" s="155">
        <v>0.96875</v>
      </c>
      <c r="B1352" s="154">
        <v>0</v>
      </c>
      <c r="C1352" s="154">
        <v>0</v>
      </c>
      <c r="D1352" s="154">
        <v>0</v>
      </c>
      <c r="E1352" s="154">
        <v>0</v>
      </c>
      <c r="F1352" s="154">
        <v>0</v>
      </c>
      <c r="G1352" s="154">
        <v>0</v>
      </c>
      <c r="H1352" s="154">
        <v>0</v>
      </c>
      <c r="I1352" s="154">
        <v>0</v>
      </c>
      <c r="J1352" s="154">
        <v>0</v>
      </c>
      <c r="K1352" s="154">
        <v>0</v>
      </c>
      <c r="L1352" s="154">
        <v>0</v>
      </c>
      <c r="M1352" s="154">
        <v>0</v>
      </c>
      <c r="N1352" s="154" t="s">
        <v>263</v>
      </c>
      <c r="O1352" s="154" t="s">
        <v>263</v>
      </c>
      <c r="P1352" s="2"/>
    </row>
    <row r="1353" spans="1:16" ht="13.5" customHeight="1" x14ac:dyDescent="0.3">
      <c r="A1353" s="155">
        <v>0.97916666666666696</v>
      </c>
      <c r="B1353" s="154">
        <v>0</v>
      </c>
      <c r="C1353" s="154">
        <v>0</v>
      </c>
      <c r="D1353" s="154">
        <v>0</v>
      </c>
      <c r="E1353" s="154">
        <v>0</v>
      </c>
      <c r="F1353" s="154">
        <v>0</v>
      </c>
      <c r="G1353" s="154">
        <v>0</v>
      </c>
      <c r="H1353" s="154">
        <v>0</v>
      </c>
      <c r="I1353" s="154">
        <v>0</v>
      </c>
      <c r="J1353" s="154">
        <v>0</v>
      </c>
      <c r="K1353" s="154">
        <v>0</v>
      </c>
      <c r="L1353" s="154">
        <v>0</v>
      </c>
      <c r="M1353" s="154">
        <v>0</v>
      </c>
      <c r="N1353" s="154" t="s">
        <v>263</v>
      </c>
      <c r="O1353" s="154" t="s">
        <v>263</v>
      </c>
      <c r="P1353" s="2"/>
    </row>
    <row r="1354" spans="1:16" ht="13.5" customHeight="1" thickBot="1" x14ac:dyDescent="0.35">
      <c r="A1354" s="156">
        <v>0.98958333333333304</v>
      </c>
      <c r="B1354" s="154">
        <v>1</v>
      </c>
      <c r="C1354" s="154">
        <v>0</v>
      </c>
      <c r="D1354" s="154">
        <v>0</v>
      </c>
      <c r="E1354" s="154">
        <v>1</v>
      </c>
      <c r="F1354" s="154">
        <v>0</v>
      </c>
      <c r="G1354" s="154">
        <v>0</v>
      </c>
      <c r="H1354" s="154">
        <v>0</v>
      </c>
      <c r="I1354" s="154">
        <v>0</v>
      </c>
      <c r="J1354" s="154">
        <v>0</v>
      </c>
      <c r="K1354" s="154">
        <v>0</v>
      </c>
      <c r="L1354" s="154">
        <v>0</v>
      </c>
      <c r="M1354" s="154">
        <v>0</v>
      </c>
      <c r="N1354" s="154">
        <v>26.5</v>
      </c>
      <c r="O1354" s="154" t="s">
        <v>263</v>
      </c>
      <c r="P1354" s="2"/>
    </row>
    <row r="1355" spans="1:16" ht="13.5" customHeight="1" thickTop="1" x14ac:dyDescent="0.3">
      <c r="A1355" s="157" t="s">
        <v>45</v>
      </c>
      <c r="B1355" s="158">
        <f t="shared" ref="B1355:M1355" si="97">SUM(B1287:B1334)</f>
        <v>270</v>
      </c>
      <c r="C1355" s="158">
        <f t="shared" si="97"/>
        <v>17</v>
      </c>
      <c r="D1355" s="158">
        <f t="shared" si="97"/>
        <v>10</v>
      </c>
      <c r="E1355" s="158">
        <f t="shared" si="97"/>
        <v>210</v>
      </c>
      <c r="F1355" s="158">
        <f t="shared" si="97"/>
        <v>19</v>
      </c>
      <c r="G1355" s="158">
        <f t="shared" si="97"/>
        <v>12</v>
      </c>
      <c r="H1355" s="158">
        <f t="shared" si="97"/>
        <v>1</v>
      </c>
      <c r="I1355" s="158">
        <f t="shared" si="97"/>
        <v>0</v>
      </c>
      <c r="J1355" s="158">
        <f t="shared" si="97"/>
        <v>0</v>
      </c>
      <c r="K1355" s="158">
        <f t="shared" si="97"/>
        <v>0</v>
      </c>
      <c r="L1355" s="158">
        <f t="shared" si="97"/>
        <v>0</v>
      </c>
      <c r="M1355" s="158">
        <f t="shared" si="97"/>
        <v>1</v>
      </c>
      <c r="N1355" s="159">
        <v>24.4</v>
      </c>
      <c r="O1355" s="159">
        <v>29.8</v>
      </c>
    </row>
    <row r="1356" spans="1:16" ht="13.5" customHeight="1" x14ac:dyDescent="0.3">
      <c r="A1356" s="160" t="s">
        <v>46</v>
      </c>
      <c r="B1356" s="154">
        <f t="shared" ref="B1356:M1356" si="98">SUM(B1283:B1346)</f>
        <v>297</v>
      </c>
      <c r="C1356" s="154">
        <f t="shared" si="98"/>
        <v>17</v>
      </c>
      <c r="D1356" s="154">
        <f t="shared" si="98"/>
        <v>12</v>
      </c>
      <c r="E1356" s="154">
        <f t="shared" si="98"/>
        <v>230</v>
      </c>
      <c r="F1356" s="154">
        <f t="shared" si="98"/>
        <v>20</v>
      </c>
      <c r="G1356" s="154">
        <f t="shared" si="98"/>
        <v>15</v>
      </c>
      <c r="H1356" s="154">
        <f t="shared" si="98"/>
        <v>2</v>
      </c>
      <c r="I1356" s="154">
        <f t="shared" si="98"/>
        <v>0</v>
      </c>
      <c r="J1356" s="154">
        <f t="shared" si="98"/>
        <v>0</v>
      </c>
      <c r="K1356" s="154">
        <f t="shared" si="98"/>
        <v>0</v>
      </c>
      <c r="L1356" s="154">
        <f t="shared" si="98"/>
        <v>0</v>
      </c>
      <c r="M1356" s="154">
        <f t="shared" si="98"/>
        <v>1</v>
      </c>
      <c r="N1356" s="161">
        <v>24.6</v>
      </c>
      <c r="O1356" s="161">
        <v>30.6</v>
      </c>
    </row>
    <row r="1357" spans="1:16" ht="13.5" customHeight="1" x14ac:dyDescent="0.3">
      <c r="A1357" s="154" t="s">
        <v>47</v>
      </c>
      <c r="B1357" s="154">
        <f t="shared" ref="B1357:M1357" si="99">SUM(B1283:B1354)</f>
        <v>312</v>
      </c>
      <c r="C1357" s="154">
        <f t="shared" si="99"/>
        <v>18</v>
      </c>
      <c r="D1357" s="154">
        <f t="shared" si="99"/>
        <v>13</v>
      </c>
      <c r="E1357" s="154">
        <f t="shared" si="99"/>
        <v>242</v>
      </c>
      <c r="F1357" s="154">
        <f t="shared" si="99"/>
        <v>20</v>
      </c>
      <c r="G1357" s="154">
        <f t="shared" si="99"/>
        <v>15</v>
      </c>
      <c r="H1357" s="154">
        <f t="shared" si="99"/>
        <v>3</v>
      </c>
      <c r="I1357" s="154">
        <f t="shared" si="99"/>
        <v>0</v>
      </c>
      <c r="J1357" s="154">
        <f t="shared" si="99"/>
        <v>0</v>
      </c>
      <c r="K1357" s="154">
        <f t="shared" si="99"/>
        <v>0</v>
      </c>
      <c r="L1357" s="154">
        <f t="shared" si="99"/>
        <v>0</v>
      </c>
      <c r="M1357" s="154">
        <f t="shared" si="99"/>
        <v>1</v>
      </c>
      <c r="N1357" s="161">
        <v>24.5</v>
      </c>
      <c r="O1357" s="161">
        <v>30.5</v>
      </c>
    </row>
    <row r="1358" spans="1:16" ht="13.5" customHeight="1" thickBot="1" x14ac:dyDescent="0.35">
      <c r="A1358" s="162" t="s">
        <v>48</v>
      </c>
      <c r="B1358" s="162">
        <f t="shared" ref="B1358:M1358" si="100">SUM(B1259:B1354)</f>
        <v>314</v>
      </c>
      <c r="C1358" s="162">
        <f t="shared" si="100"/>
        <v>18</v>
      </c>
      <c r="D1358" s="162">
        <f t="shared" si="100"/>
        <v>13</v>
      </c>
      <c r="E1358" s="162">
        <f t="shared" si="100"/>
        <v>244</v>
      </c>
      <c r="F1358" s="162">
        <f t="shared" si="100"/>
        <v>20</v>
      </c>
      <c r="G1358" s="162">
        <f t="shared" si="100"/>
        <v>15</v>
      </c>
      <c r="H1358" s="162">
        <f t="shared" si="100"/>
        <v>3</v>
      </c>
      <c r="I1358" s="162">
        <f t="shared" si="100"/>
        <v>0</v>
      </c>
      <c r="J1358" s="162">
        <f t="shared" si="100"/>
        <v>0</v>
      </c>
      <c r="K1358" s="162">
        <f t="shared" si="100"/>
        <v>0</v>
      </c>
      <c r="L1358" s="162">
        <f t="shared" si="100"/>
        <v>0</v>
      </c>
      <c r="M1358" s="162">
        <f t="shared" si="100"/>
        <v>1</v>
      </c>
      <c r="N1358" s="163">
        <v>24.5</v>
      </c>
      <c r="O1358" s="163">
        <v>30.5</v>
      </c>
    </row>
    <row r="1359" spans="1:16" ht="13.5" customHeight="1" thickTop="1" x14ac:dyDescent="0.3">
      <c r="N1359" s="164"/>
      <c r="O1359" s="164"/>
    </row>
    <row r="1360" spans="1:16" ht="13.5" customHeight="1" thickBot="1" x14ac:dyDescent="0.35">
      <c r="A1360" s="165" t="s">
        <v>10</v>
      </c>
      <c r="B1360" s="166" t="str">
        <f>TEXT(C1360,"dddd")</f>
        <v>Sunday</v>
      </c>
      <c r="C1360" s="166">
        <f>C1256+1</f>
        <v>45732</v>
      </c>
      <c r="D1360" s="165"/>
      <c r="E1360" s="165"/>
      <c r="F1360" s="165"/>
      <c r="G1360" s="165"/>
      <c r="H1360" s="165"/>
      <c r="I1360" s="165"/>
      <c r="J1360" s="165"/>
      <c r="K1360" s="165"/>
      <c r="L1360" s="165"/>
      <c r="M1360" s="165"/>
      <c r="N1360" s="167"/>
      <c r="O1360" s="167"/>
    </row>
    <row r="1361" spans="1:16" ht="13.5" customHeight="1" thickTop="1" thickBot="1" x14ac:dyDescent="0.35">
      <c r="A1361" s="165"/>
      <c r="B1361" s="563" t="s">
        <v>31</v>
      </c>
      <c r="C1361" s="563" t="s">
        <v>32</v>
      </c>
      <c r="D1361" s="563" t="s">
        <v>33</v>
      </c>
      <c r="E1361" s="563" t="s">
        <v>34</v>
      </c>
      <c r="F1361" s="563" t="s">
        <v>35</v>
      </c>
      <c r="G1361" s="563" t="s">
        <v>36</v>
      </c>
      <c r="H1361" s="563" t="s">
        <v>37</v>
      </c>
      <c r="I1361" s="563" t="s">
        <v>38</v>
      </c>
      <c r="J1361" s="563" t="s">
        <v>39</v>
      </c>
      <c r="K1361" s="563" t="s">
        <v>40</v>
      </c>
      <c r="L1361" s="563" t="s">
        <v>41</v>
      </c>
      <c r="M1361" s="563" t="s">
        <v>42</v>
      </c>
      <c r="N1361" s="565" t="s">
        <v>43</v>
      </c>
      <c r="O1361" s="565" t="s">
        <v>44</v>
      </c>
    </row>
    <row r="1362" spans="1:16" ht="13.5" customHeight="1" thickTop="1" thickBot="1" x14ac:dyDescent="0.35">
      <c r="A1362" s="168" t="s">
        <v>51</v>
      </c>
      <c r="B1362" s="564"/>
      <c r="C1362" s="564"/>
      <c r="D1362" s="564"/>
      <c r="E1362" s="564"/>
      <c r="F1362" s="564"/>
      <c r="G1362" s="564"/>
      <c r="H1362" s="564"/>
      <c r="I1362" s="564"/>
      <c r="J1362" s="564"/>
      <c r="K1362" s="564"/>
      <c r="L1362" s="564"/>
      <c r="M1362" s="564"/>
      <c r="N1362" s="566"/>
      <c r="O1362" s="566"/>
    </row>
    <row r="1363" spans="1:16" ht="13.5" customHeight="1" thickTop="1" x14ac:dyDescent="0.3">
      <c r="A1363" s="153">
        <v>0</v>
      </c>
      <c r="B1363" s="154">
        <v>1</v>
      </c>
      <c r="C1363" s="154">
        <v>0</v>
      </c>
      <c r="D1363" s="154">
        <v>0</v>
      </c>
      <c r="E1363" s="154">
        <v>1</v>
      </c>
      <c r="F1363" s="154">
        <v>0</v>
      </c>
      <c r="G1363" s="154">
        <v>0</v>
      </c>
      <c r="H1363" s="154">
        <v>0</v>
      </c>
      <c r="I1363" s="154">
        <v>0</v>
      </c>
      <c r="J1363" s="154">
        <v>0</v>
      </c>
      <c r="K1363" s="154">
        <v>0</v>
      </c>
      <c r="L1363" s="154">
        <v>0</v>
      </c>
      <c r="M1363" s="154">
        <v>0</v>
      </c>
      <c r="N1363" s="154">
        <v>7.7</v>
      </c>
      <c r="O1363" s="154" t="s">
        <v>263</v>
      </c>
      <c r="P1363" s="2"/>
    </row>
    <row r="1364" spans="1:16" ht="13.5" customHeight="1" x14ac:dyDescent="0.3">
      <c r="A1364" s="155">
        <v>1.0416666666666666E-2</v>
      </c>
      <c r="B1364" s="154">
        <v>0</v>
      </c>
      <c r="C1364" s="154">
        <v>0</v>
      </c>
      <c r="D1364" s="154">
        <v>0</v>
      </c>
      <c r="E1364" s="154">
        <v>0</v>
      </c>
      <c r="F1364" s="154">
        <v>0</v>
      </c>
      <c r="G1364" s="154">
        <v>0</v>
      </c>
      <c r="H1364" s="154">
        <v>0</v>
      </c>
      <c r="I1364" s="154">
        <v>0</v>
      </c>
      <c r="J1364" s="154">
        <v>0</v>
      </c>
      <c r="K1364" s="154">
        <v>0</v>
      </c>
      <c r="L1364" s="154">
        <v>0</v>
      </c>
      <c r="M1364" s="154">
        <v>0</v>
      </c>
      <c r="N1364" s="154" t="s">
        <v>263</v>
      </c>
      <c r="O1364" s="154" t="s">
        <v>263</v>
      </c>
      <c r="P1364" s="2"/>
    </row>
    <row r="1365" spans="1:16" ht="13.5" customHeight="1" x14ac:dyDescent="0.3">
      <c r="A1365" s="155">
        <v>2.0833333333333332E-2</v>
      </c>
      <c r="B1365" s="154">
        <v>1</v>
      </c>
      <c r="C1365" s="154">
        <v>0</v>
      </c>
      <c r="D1365" s="154">
        <v>0</v>
      </c>
      <c r="E1365" s="154">
        <v>1</v>
      </c>
      <c r="F1365" s="154">
        <v>0</v>
      </c>
      <c r="G1365" s="154">
        <v>0</v>
      </c>
      <c r="H1365" s="154">
        <v>0</v>
      </c>
      <c r="I1365" s="154">
        <v>0</v>
      </c>
      <c r="J1365" s="154">
        <v>0</v>
      </c>
      <c r="K1365" s="154">
        <v>0</v>
      </c>
      <c r="L1365" s="154">
        <v>0</v>
      </c>
      <c r="M1365" s="154">
        <v>0</v>
      </c>
      <c r="N1365" s="154">
        <v>24.4</v>
      </c>
      <c r="O1365" s="154" t="s">
        <v>263</v>
      </c>
      <c r="P1365" s="2"/>
    </row>
    <row r="1366" spans="1:16" ht="13.5" customHeight="1" x14ac:dyDescent="0.3">
      <c r="A1366" s="155">
        <v>3.125E-2</v>
      </c>
      <c r="B1366" s="154">
        <v>0</v>
      </c>
      <c r="C1366" s="154">
        <v>0</v>
      </c>
      <c r="D1366" s="154">
        <v>0</v>
      </c>
      <c r="E1366" s="154">
        <v>0</v>
      </c>
      <c r="F1366" s="154">
        <v>0</v>
      </c>
      <c r="G1366" s="154">
        <v>0</v>
      </c>
      <c r="H1366" s="154">
        <v>0</v>
      </c>
      <c r="I1366" s="154">
        <v>0</v>
      </c>
      <c r="J1366" s="154">
        <v>0</v>
      </c>
      <c r="K1366" s="154">
        <v>0</v>
      </c>
      <c r="L1366" s="154">
        <v>0</v>
      </c>
      <c r="M1366" s="154">
        <v>0</v>
      </c>
      <c r="N1366" s="154" t="s">
        <v>263</v>
      </c>
      <c r="O1366" s="154" t="s">
        <v>263</v>
      </c>
      <c r="P1366" s="2"/>
    </row>
    <row r="1367" spans="1:16" ht="13.5" customHeight="1" x14ac:dyDescent="0.3">
      <c r="A1367" s="155">
        <v>4.1666666666666664E-2</v>
      </c>
      <c r="B1367" s="154">
        <v>0</v>
      </c>
      <c r="C1367" s="154">
        <v>0</v>
      </c>
      <c r="D1367" s="154">
        <v>0</v>
      </c>
      <c r="E1367" s="154">
        <v>0</v>
      </c>
      <c r="F1367" s="154">
        <v>0</v>
      </c>
      <c r="G1367" s="154">
        <v>0</v>
      </c>
      <c r="H1367" s="154">
        <v>0</v>
      </c>
      <c r="I1367" s="154">
        <v>0</v>
      </c>
      <c r="J1367" s="154">
        <v>0</v>
      </c>
      <c r="K1367" s="154">
        <v>0</v>
      </c>
      <c r="L1367" s="154">
        <v>0</v>
      </c>
      <c r="M1367" s="154">
        <v>0</v>
      </c>
      <c r="N1367" s="154" t="s">
        <v>263</v>
      </c>
      <c r="O1367" s="154" t="s">
        <v>263</v>
      </c>
      <c r="P1367" s="2"/>
    </row>
    <row r="1368" spans="1:16" ht="13.5" customHeight="1" x14ac:dyDescent="0.3">
      <c r="A1368" s="155">
        <v>5.2083333333333336E-2</v>
      </c>
      <c r="B1368" s="154">
        <v>0</v>
      </c>
      <c r="C1368" s="154">
        <v>0</v>
      </c>
      <c r="D1368" s="154">
        <v>0</v>
      </c>
      <c r="E1368" s="154">
        <v>0</v>
      </c>
      <c r="F1368" s="154">
        <v>0</v>
      </c>
      <c r="G1368" s="154">
        <v>0</v>
      </c>
      <c r="H1368" s="154">
        <v>0</v>
      </c>
      <c r="I1368" s="154">
        <v>0</v>
      </c>
      <c r="J1368" s="154">
        <v>0</v>
      </c>
      <c r="K1368" s="154">
        <v>0</v>
      </c>
      <c r="L1368" s="154">
        <v>0</v>
      </c>
      <c r="M1368" s="154">
        <v>0</v>
      </c>
      <c r="N1368" s="154" t="s">
        <v>263</v>
      </c>
      <c r="O1368" s="154" t="s">
        <v>263</v>
      </c>
      <c r="P1368" s="2"/>
    </row>
    <row r="1369" spans="1:16" ht="13.5" customHeight="1" x14ac:dyDescent="0.3">
      <c r="A1369" s="155">
        <v>6.25E-2</v>
      </c>
      <c r="B1369" s="154">
        <v>1</v>
      </c>
      <c r="C1369" s="154">
        <v>0</v>
      </c>
      <c r="D1369" s="154">
        <v>0</v>
      </c>
      <c r="E1369" s="154">
        <v>1</v>
      </c>
      <c r="F1369" s="154">
        <v>0</v>
      </c>
      <c r="G1369" s="154">
        <v>0</v>
      </c>
      <c r="H1369" s="154">
        <v>0</v>
      </c>
      <c r="I1369" s="154">
        <v>0</v>
      </c>
      <c r="J1369" s="154">
        <v>0</v>
      </c>
      <c r="K1369" s="154">
        <v>0</v>
      </c>
      <c r="L1369" s="154">
        <v>0</v>
      </c>
      <c r="M1369" s="154">
        <v>0</v>
      </c>
      <c r="N1369" s="154">
        <v>23.5</v>
      </c>
      <c r="O1369" s="154" t="s">
        <v>263</v>
      </c>
      <c r="P1369" s="2"/>
    </row>
    <row r="1370" spans="1:16" ht="13.5" customHeight="1" x14ac:dyDescent="0.3">
      <c r="A1370" s="155">
        <v>7.2916666666666699E-2</v>
      </c>
      <c r="B1370" s="154">
        <v>0</v>
      </c>
      <c r="C1370" s="154">
        <v>0</v>
      </c>
      <c r="D1370" s="154">
        <v>0</v>
      </c>
      <c r="E1370" s="154">
        <v>0</v>
      </c>
      <c r="F1370" s="154">
        <v>0</v>
      </c>
      <c r="G1370" s="154">
        <v>0</v>
      </c>
      <c r="H1370" s="154">
        <v>0</v>
      </c>
      <c r="I1370" s="154">
        <v>0</v>
      </c>
      <c r="J1370" s="154">
        <v>0</v>
      </c>
      <c r="K1370" s="154">
        <v>0</v>
      </c>
      <c r="L1370" s="154">
        <v>0</v>
      </c>
      <c r="M1370" s="154">
        <v>0</v>
      </c>
      <c r="N1370" s="154" t="s">
        <v>263</v>
      </c>
      <c r="O1370" s="154" t="s">
        <v>263</v>
      </c>
      <c r="P1370" s="2"/>
    </row>
    <row r="1371" spans="1:16" ht="13.5" customHeight="1" x14ac:dyDescent="0.3">
      <c r="A1371" s="155">
        <v>8.3333333333333301E-2</v>
      </c>
      <c r="B1371" s="154">
        <v>0</v>
      </c>
      <c r="C1371" s="154">
        <v>0</v>
      </c>
      <c r="D1371" s="154">
        <v>0</v>
      </c>
      <c r="E1371" s="154">
        <v>0</v>
      </c>
      <c r="F1371" s="154">
        <v>0</v>
      </c>
      <c r="G1371" s="154">
        <v>0</v>
      </c>
      <c r="H1371" s="154">
        <v>0</v>
      </c>
      <c r="I1371" s="154">
        <v>0</v>
      </c>
      <c r="J1371" s="154">
        <v>0</v>
      </c>
      <c r="K1371" s="154">
        <v>0</v>
      </c>
      <c r="L1371" s="154">
        <v>0</v>
      </c>
      <c r="M1371" s="154">
        <v>0</v>
      </c>
      <c r="N1371" s="154" t="s">
        <v>263</v>
      </c>
      <c r="O1371" s="154" t="s">
        <v>263</v>
      </c>
      <c r="P1371" s="2"/>
    </row>
    <row r="1372" spans="1:16" ht="13.5" customHeight="1" x14ac:dyDescent="0.3">
      <c r="A1372" s="155">
        <v>9.375E-2</v>
      </c>
      <c r="B1372" s="154">
        <v>0</v>
      </c>
      <c r="C1372" s="154">
        <v>0</v>
      </c>
      <c r="D1372" s="154">
        <v>0</v>
      </c>
      <c r="E1372" s="154">
        <v>0</v>
      </c>
      <c r="F1372" s="154">
        <v>0</v>
      </c>
      <c r="G1372" s="154">
        <v>0</v>
      </c>
      <c r="H1372" s="154">
        <v>0</v>
      </c>
      <c r="I1372" s="154">
        <v>0</v>
      </c>
      <c r="J1372" s="154">
        <v>0</v>
      </c>
      <c r="K1372" s="154">
        <v>0</v>
      </c>
      <c r="L1372" s="154">
        <v>0</v>
      </c>
      <c r="M1372" s="154">
        <v>0</v>
      </c>
      <c r="N1372" s="154" t="s">
        <v>263</v>
      </c>
      <c r="O1372" s="154" t="s">
        <v>263</v>
      </c>
      <c r="P1372" s="2"/>
    </row>
    <row r="1373" spans="1:16" ht="13.5" customHeight="1" x14ac:dyDescent="0.3">
      <c r="A1373" s="155">
        <v>0.104166666666667</v>
      </c>
      <c r="B1373" s="154">
        <v>0</v>
      </c>
      <c r="C1373" s="154">
        <v>0</v>
      </c>
      <c r="D1373" s="154">
        <v>0</v>
      </c>
      <c r="E1373" s="154">
        <v>0</v>
      </c>
      <c r="F1373" s="154">
        <v>0</v>
      </c>
      <c r="G1373" s="154">
        <v>0</v>
      </c>
      <c r="H1373" s="154">
        <v>0</v>
      </c>
      <c r="I1373" s="154">
        <v>0</v>
      </c>
      <c r="J1373" s="154">
        <v>0</v>
      </c>
      <c r="K1373" s="154">
        <v>0</v>
      </c>
      <c r="L1373" s="154">
        <v>0</v>
      </c>
      <c r="M1373" s="154">
        <v>0</v>
      </c>
      <c r="N1373" s="154" t="s">
        <v>263</v>
      </c>
      <c r="O1373" s="154" t="s">
        <v>263</v>
      </c>
      <c r="P1373" s="2"/>
    </row>
    <row r="1374" spans="1:16" ht="13.5" customHeight="1" x14ac:dyDescent="0.3">
      <c r="A1374" s="155">
        <v>0.114583333333333</v>
      </c>
      <c r="B1374" s="154">
        <v>1</v>
      </c>
      <c r="C1374" s="154">
        <v>0</v>
      </c>
      <c r="D1374" s="154">
        <v>0</v>
      </c>
      <c r="E1374" s="154">
        <v>1</v>
      </c>
      <c r="F1374" s="154">
        <v>0</v>
      </c>
      <c r="G1374" s="154">
        <v>0</v>
      </c>
      <c r="H1374" s="154">
        <v>0</v>
      </c>
      <c r="I1374" s="154">
        <v>0</v>
      </c>
      <c r="J1374" s="154">
        <v>0</v>
      </c>
      <c r="K1374" s="154">
        <v>0</v>
      </c>
      <c r="L1374" s="154">
        <v>0</v>
      </c>
      <c r="M1374" s="154">
        <v>0</v>
      </c>
      <c r="N1374" s="154">
        <v>19.3</v>
      </c>
      <c r="O1374" s="154" t="s">
        <v>263</v>
      </c>
      <c r="P1374" s="2"/>
    </row>
    <row r="1375" spans="1:16" ht="13.5" customHeight="1" x14ac:dyDescent="0.3">
      <c r="A1375" s="155">
        <v>0.125</v>
      </c>
      <c r="B1375" s="154">
        <v>0</v>
      </c>
      <c r="C1375" s="154">
        <v>0</v>
      </c>
      <c r="D1375" s="154">
        <v>0</v>
      </c>
      <c r="E1375" s="154">
        <v>0</v>
      </c>
      <c r="F1375" s="154">
        <v>0</v>
      </c>
      <c r="G1375" s="154">
        <v>0</v>
      </c>
      <c r="H1375" s="154">
        <v>0</v>
      </c>
      <c r="I1375" s="154">
        <v>0</v>
      </c>
      <c r="J1375" s="154">
        <v>0</v>
      </c>
      <c r="K1375" s="154">
        <v>0</v>
      </c>
      <c r="L1375" s="154">
        <v>0</v>
      </c>
      <c r="M1375" s="154">
        <v>0</v>
      </c>
      <c r="N1375" s="154" t="s">
        <v>263</v>
      </c>
      <c r="O1375" s="154" t="s">
        <v>263</v>
      </c>
      <c r="P1375" s="2"/>
    </row>
    <row r="1376" spans="1:16" ht="13.5" customHeight="1" x14ac:dyDescent="0.3">
      <c r="A1376" s="155">
        <v>0.13541666666666699</v>
      </c>
      <c r="B1376" s="154">
        <v>1</v>
      </c>
      <c r="C1376" s="154">
        <v>0</v>
      </c>
      <c r="D1376" s="154">
        <v>0</v>
      </c>
      <c r="E1376" s="154">
        <v>1</v>
      </c>
      <c r="F1376" s="154">
        <v>0</v>
      </c>
      <c r="G1376" s="154">
        <v>0</v>
      </c>
      <c r="H1376" s="154">
        <v>0</v>
      </c>
      <c r="I1376" s="154">
        <v>0</v>
      </c>
      <c r="J1376" s="154">
        <v>0</v>
      </c>
      <c r="K1376" s="154">
        <v>0</v>
      </c>
      <c r="L1376" s="154">
        <v>0</v>
      </c>
      <c r="M1376" s="154">
        <v>0</v>
      </c>
      <c r="N1376" s="154">
        <v>21.2</v>
      </c>
      <c r="O1376" s="154" t="s">
        <v>263</v>
      </c>
      <c r="P1376" s="2"/>
    </row>
    <row r="1377" spans="1:16" ht="13.5" customHeight="1" x14ac:dyDescent="0.3">
      <c r="A1377" s="155">
        <v>0.14583333333333301</v>
      </c>
      <c r="B1377" s="154">
        <v>0</v>
      </c>
      <c r="C1377" s="154">
        <v>0</v>
      </c>
      <c r="D1377" s="154">
        <v>0</v>
      </c>
      <c r="E1377" s="154">
        <v>0</v>
      </c>
      <c r="F1377" s="154">
        <v>0</v>
      </c>
      <c r="G1377" s="154">
        <v>0</v>
      </c>
      <c r="H1377" s="154">
        <v>0</v>
      </c>
      <c r="I1377" s="154">
        <v>0</v>
      </c>
      <c r="J1377" s="154">
        <v>0</v>
      </c>
      <c r="K1377" s="154">
        <v>0</v>
      </c>
      <c r="L1377" s="154">
        <v>0</v>
      </c>
      <c r="M1377" s="154">
        <v>0</v>
      </c>
      <c r="N1377" s="154" t="s">
        <v>263</v>
      </c>
      <c r="O1377" s="154" t="s">
        <v>263</v>
      </c>
      <c r="P1377" s="2"/>
    </row>
    <row r="1378" spans="1:16" ht="13.5" customHeight="1" x14ac:dyDescent="0.3">
      <c r="A1378" s="155">
        <v>0.15625</v>
      </c>
      <c r="B1378" s="154">
        <v>0</v>
      </c>
      <c r="C1378" s="154">
        <v>0</v>
      </c>
      <c r="D1378" s="154">
        <v>0</v>
      </c>
      <c r="E1378" s="154">
        <v>0</v>
      </c>
      <c r="F1378" s="154">
        <v>0</v>
      </c>
      <c r="G1378" s="154">
        <v>0</v>
      </c>
      <c r="H1378" s="154">
        <v>0</v>
      </c>
      <c r="I1378" s="154">
        <v>0</v>
      </c>
      <c r="J1378" s="154">
        <v>0</v>
      </c>
      <c r="K1378" s="154">
        <v>0</v>
      </c>
      <c r="L1378" s="154">
        <v>0</v>
      </c>
      <c r="M1378" s="154">
        <v>0</v>
      </c>
      <c r="N1378" s="154" t="s">
        <v>263</v>
      </c>
      <c r="O1378" s="154" t="s">
        <v>263</v>
      </c>
      <c r="P1378" s="2"/>
    </row>
    <row r="1379" spans="1:16" ht="13.5" customHeight="1" x14ac:dyDescent="0.3">
      <c r="A1379" s="155">
        <v>0.16666666666666699</v>
      </c>
      <c r="B1379" s="154">
        <v>0</v>
      </c>
      <c r="C1379" s="154">
        <v>0</v>
      </c>
      <c r="D1379" s="154">
        <v>0</v>
      </c>
      <c r="E1379" s="154">
        <v>0</v>
      </c>
      <c r="F1379" s="154">
        <v>0</v>
      </c>
      <c r="G1379" s="154">
        <v>0</v>
      </c>
      <c r="H1379" s="154">
        <v>0</v>
      </c>
      <c r="I1379" s="154">
        <v>0</v>
      </c>
      <c r="J1379" s="154">
        <v>0</v>
      </c>
      <c r="K1379" s="154">
        <v>0</v>
      </c>
      <c r="L1379" s="154">
        <v>0</v>
      </c>
      <c r="M1379" s="154">
        <v>0</v>
      </c>
      <c r="N1379" s="154" t="s">
        <v>263</v>
      </c>
      <c r="O1379" s="154" t="s">
        <v>263</v>
      </c>
      <c r="P1379" s="2"/>
    </row>
    <row r="1380" spans="1:16" ht="13.5" customHeight="1" x14ac:dyDescent="0.3">
      <c r="A1380" s="155">
        <v>0.17708333333333301</v>
      </c>
      <c r="B1380" s="154">
        <v>0</v>
      </c>
      <c r="C1380" s="154">
        <v>0</v>
      </c>
      <c r="D1380" s="154">
        <v>0</v>
      </c>
      <c r="E1380" s="154">
        <v>0</v>
      </c>
      <c r="F1380" s="154">
        <v>0</v>
      </c>
      <c r="G1380" s="154">
        <v>0</v>
      </c>
      <c r="H1380" s="154">
        <v>0</v>
      </c>
      <c r="I1380" s="154">
        <v>0</v>
      </c>
      <c r="J1380" s="154">
        <v>0</v>
      </c>
      <c r="K1380" s="154">
        <v>0</v>
      </c>
      <c r="L1380" s="154">
        <v>0</v>
      </c>
      <c r="M1380" s="154">
        <v>0</v>
      </c>
      <c r="N1380" s="154" t="s">
        <v>263</v>
      </c>
      <c r="O1380" s="154" t="s">
        <v>263</v>
      </c>
      <c r="P1380" s="2"/>
    </row>
    <row r="1381" spans="1:16" ht="13.5" customHeight="1" x14ac:dyDescent="0.3">
      <c r="A1381" s="155">
        <v>0.1875</v>
      </c>
      <c r="B1381" s="154">
        <v>1</v>
      </c>
      <c r="C1381" s="154">
        <v>0</v>
      </c>
      <c r="D1381" s="154">
        <v>0</v>
      </c>
      <c r="E1381" s="154">
        <v>1</v>
      </c>
      <c r="F1381" s="154">
        <v>0</v>
      </c>
      <c r="G1381" s="154">
        <v>0</v>
      </c>
      <c r="H1381" s="154">
        <v>0</v>
      </c>
      <c r="I1381" s="154">
        <v>0</v>
      </c>
      <c r="J1381" s="154">
        <v>0</v>
      </c>
      <c r="K1381" s="154">
        <v>0</v>
      </c>
      <c r="L1381" s="154">
        <v>0</v>
      </c>
      <c r="M1381" s="154">
        <v>0</v>
      </c>
      <c r="N1381" s="154">
        <v>27.6</v>
      </c>
      <c r="O1381" s="154" t="s">
        <v>263</v>
      </c>
      <c r="P1381" s="2"/>
    </row>
    <row r="1382" spans="1:16" ht="13.5" customHeight="1" x14ac:dyDescent="0.3">
      <c r="A1382" s="155">
        <v>0.19791666666666699</v>
      </c>
      <c r="B1382" s="154">
        <v>0</v>
      </c>
      <c r="C1382" s="154">
        <v>0</v>
      </c>
      <c r="D1382" s="154">
        <v>0</v>
      </c>
      <c r="E1382" s="154">
        <v>0</v>
      </c>
      <c r="F1382" s="154">
        <v>0</v>
      </c>
      <c r="G1382" s="154">
        <v>0</v>
      </c>
      <c r="H1382" s="154">
        <v>0</v>
      </c>
      <c r="I1382" s="154">
        <v>0</v>
      </c>
      <c r="J1382" s="154">
        <v>0</v>
      </c>
      <c r="K1382" s="154">
        <v>0</v>
      </c>
      <c r="L1382" s="154">
        <v>0</v>
      </c>
      <c r="M1382" s="154">
        <v>0</v>
      </c>
      <c r="N1382" s="154" t="s">
        <v>263</v>
      </c>
      <c r="O1382" s="154" t="s">
        <v>263</v>
      </c>
      <c r="P1382" s="2"/>
    </row>
    <row r="1383" spans="1:16" ht="13.5" customHeight="1" x14ac:dyDescent="0.3">
      <c r="A1383" s="155">
        <v>0.20833333333333301</v>
      </c>
      <c r="B1383" s="154">
        <v>0</v>
      </c>
      <c r="C1383" s="154">
        <v>0</v>
      </c>
      <c r="D1383" s="154">
        <v>0</v>
      </c>
      <c r="E1383" s="154">
        <v>0</v>
      </c>
      <c r="F1383" s="154">
        <v>0</v>
      </c>
      <c r="G1383" s="154">
        <v>0</v>
      </c>
      <c r="H1383" s="154">
        <v>0</v>
      </c>
      <c r="I1383" s="154">
        <v>0</v>
      </c>
      <c r="J1383" s="154">
        <v>0</v>
      </c>
      <c r="K1383" s="154">
        <v>0</v>
      </c>
      <c r="L1383" s="154">
        <v>0</v>
      </c>
      <c r="M1383" s="154">
        <v>0</v>
      </c>
      <c r="N1383" s="154" t="s">
        <v>263</v>
      </c>
      <c r="O1383" s="154" t="s">
        <v>263</v>
      </c>
      <c r="P1383" s="2"/>
    </row>
    <row r="1384" spans="1:16" ht="13.5" customHeight="1" x14ac:dyDescent="0.3">
      <c r="A1384" s="155">
        <v>0.21875</v>
      </c>
      <c r="B1384" s="154">
        <v>2</v>
      </c>
      <c r="C1384" s="154">
        <v>0</v>
      </c>
      <c r="D1384" s="154">
        <v>0</v>
      </c>
      <c r="E1384" s="154">
        <v>2</v>
      </c>
      <c r="F1384" s="154">
        <v>0</v>
      </c>
      <c r="G1384" s="154">
        <v>0</v>
      </c>
      <c r="H1384" s="154">
        <v>0</v>
      </c>
      <c r="I1384" s="154">
        <v>0</v>
      </c>
      <c r="J1384" s="154">
        <v>0</v>
      </c>
      <c r="K1384" s="154">
        <v>0</v>
      </c>
      <c r="L1384" s="154">
        <v>0</v>
      </c>
      <c r="M1384" s="154">
        <v>0</v>
      </c>
      <c r="N1384" s="154">
        <v>24.3</v>
      </c>
      <c r="O1384" s="154" t="s">
        <v>263</v>
      </c>
      <c r="P1384" s="2"/>
    </row>
    <row r="1385" spans="1:16" ht="13.5" customHeight="1" x14ac:dyDescent="0.3">
      <c r="A1385" s="155">
        <v>0.22916666666666699</v>
      </c>
      <c r="B1385" s="154">
        <v>2</v>
      </c>
      <c r="C1385" s="154">
        <v>0</v>
      </c>
      <c r="D1385" s="154">
        <v>0</v>
      </c>
      <c r="E1385" s="154">
        <v>2</v>
      </c>
      <c r="F1385" s="154">
        <v>0</v>
      </c>
      <c r="G1385" s="154">
        <v>0</v>
      </c>
      <c r="H1385" s="154">
        <v>0</v>
      </c>
      <c r="I1385" s="154">
        <v>0</v>
      </c>
      <c r="J1385" s="154">
        <v>0</v>
      </c>
      <c r="K1385" s="154">
        <v>0</v>
      </c>
      <c r="L1385" s="154">
        <v>0</v>
      </c>
      <c r="M1385" s="154">
        <v>0</v>
      </c>
      <c r="N1385" s="154">
        <v>24.3</v>
      </c>
      <c r="O1385" s="154" t="s">
        <v>263</v>
      </c>
      <c r="P1385" s="2"/>
    </row>
    <row r="1386" spans="1:16" ht="13.5" customHeight="1" x14ac:dyDescent="0.3">
      <c r="A1386" s="155">
        <v>0.23958333333333301</v>
      </c>
      <c r="B1386" s="154">
        <v>0</v>
      </c>
      <c r="C1386" s="154">
        <v>0</v>
      </c>
      <c r="D1386" s="154">
        <v>0</v>
      </c>
      <c r="E1386" s="154">
        <v>0</v>
      </c>
      <c r="F1386" s="154">
        <v>0</v>
      </c>
      <c r="G1386" s="154">
        <v>0</v>
      </c>
      <c r="H1386" s="154">
        <v>0</v>
      </c>
      <c r="I1386" s="154">
        <v>0</v>
      </c>
      <c r="J1386" s="154">
        <v>0</v>
      </c>
      <c r="K1386" s="154">
        <v>0</v>
      </c>
      <c r="L1386" s="154">
        <v>0</v>
      </c>
      <c r="M1386" s="154">
        <v>0</v>
      </c>
      <c r="N1386" s="154" t="s">
        <v>263</v>
      </c>
      <c r="O1386" s="154" t="s">
        <v>263</v>
      </c>
      <c r="P1386" s="2"/>
    </row>
    <row r="1387" spans="1:16" ht="13.5" customHeight="1" x14ac:dyDescent="0.3">
      <c r="A1387" s="155">
        <v>0.25</v>
      </c>
      <c r="B1387" s="154">
        <v>1</v>
      </c>
      <c r="C1387" s="154">
        <v>0</v>
      </c>
      <c r="D1387" s="154">
        <v>0</v>
      </c>
      <c r="E1387" s="154">
        <v>1</v>
      </c>
      <c r="F1387" s="154">
        <v>0</v>
      </c>
      <c r="G1387" s="154">
        <v>0</v>
      </c>
      <c r="H1387" s="154">
        <v>0</v>
      </c>
      <c r="I1387" s="154">
        <v>0</v>
      </c>
      <c r="J1387" s="154">
        <v>0</v>
      </c>
      <c r="K1387" s="154">
        <v>0</v>
      </c>
      <c r="L1387" s="154">
        <v>0</v>
      </c>
      <c r="M1387" s="154">
        <v>0</v>
      </c>
      <c r="N1387" s="154">
        <v>24.3</v>
      </c>
      <c r="O1387" s="154" t="s">
        <v>263</v>
      </c>
      <c r="P1387" s="2"/>
    </row>
    <row r="1388" spans="1:16" ht="13.5" customHeight="1" x14ac:dyDescent="0.3">
      <c r="A1388" s="155">
        <v>0.26041666666666702</v>
      </c>
      <c r="B1388" s="154">
        <v>0</v>
      </c>
      <c r="C1388" s="154">
        <v>0</v>
      </c>
      <c r="D1388" s="154">
        <v>0</v>
      </c>
      <c r="E1388" s="154">
        <v>0</v>
      </c>
      <c r="F1388" s="154">
        <v>0</v>
      </c>
      <c r="G1388" s="154">
        <v>0</v>
      </c>
      <c r="H1388" s="154">
        <v>0</v>
      </c>
      <c r="I1388" s="154">
        <v>0</v>
      </c>
      <c r="J1388" s="154">
        <v>0</v>
      </c>
      <c r="K1388" s="154">
        <v>0</v>
      </c>
      <c r="L1388" s="154">
        <v>0</v>
      </c>
      <c r="M1388" s="154">
        <v>0</v>
      </c>
      <c r="N1388" s="154" t="s">
        <v>263</v>
      </c>
      <c r="O1388" s="154" t="s">
        <v>263</v>
      </c>
      <c r="P1388" s="2"/>
    </row>
    <row r="1389" spans="1:16" ht="13.5" customHeight="1" x14ac:dyDescent="0.3">
      <c r="A1389" s="155">
        <v>0.27083333333333298</v>
      </c>
      <c r="B1389" s="154">
        <v>1</v>
      </c>
      <c r="C1389" s="154">
        <v>0</v>
      </c>
      <c r="D1389" s="154">
        <v>0</v>
      </c>
      <c r="E1389" s="154">
        <v>1</v>
      </c>
      <c r="F1389" s="154">
        <v>0</v>
      </c>
      <c r="G1389" s="154">
        <v>0</v>
      </c>
      <c r="H1389" s="154">
        <v>0</v>
      </c>
      <c r="I1389" s="154">
        <v>0</v>
      </c>
      <c r="J1389" s="154">
        <v>0</v>
      </c>
      <c r="K1389" s="154">
        <v>0</v>
      </c>
      <c r="L1389" s="154">
        <v>0</v>
      </c>
      <c r="M1389" s="154">
        <v>0</v>
      </c>
      <c r="N1389" s="154">
        <v>33</v>
      </c>
      <c r="O1389" s="154" t="s">
        <v>263</v>
      </c>
      <c r="P1389" s="2"/>
    </row>
    <row r="1390" spans="1:16" ht="13.5" customHeight="1" x14ac:dyDescent="0.3">
      <c r="A1390" s="155">
        <v>0.28125</v>
      </c>
      <c r="B1390" s="154">
        <v>0</v>
      </c>
      <c r="C1390" s="154">
        <v>0</v>
      </c>
      <c r="D1390" s="154">
        <v>0</v>
      </c>
      <c r="E1390" s="154">
        <v>0</v>
      </c>
      <c r="F1390" s="154">
        <v>0</v>
      </c>
      <c r="G1390" s="154">
        <v>0</v>
      </c>
      <c r="H1390" s="154">
        <v>0</v>
      </c>
      <c r="I1390" s="154">
        <v>0</v>
      </c>
      <c r="J1390" s="154">
        <v>0</v>
      </c>
      <c r="K1390" s="154">
        <v>0</v>
      </c>
      <c r="L1390" s="154">
        <v>0</v>
      </c>
      <c r="M1390" s="154">
        <v>0</v>
      </c>
      <c r="N1390" s="154" t="s">
        <v>263</v>
      </c>
      <c r="O1390" s="154" t="s">
        <v>263</v>
      </c>
      <c r="P1390" s="2"/>
    </row>
    <row r="1391" spans="1:16" ht="13.5" customHeight="1" x14ac:dyDescent="0.3">
      <c r="A1391" s="155">
        <v>0.29166666666666702</v>
      </c>
      <c r="B1391" s="154">
        <v>0</v>
      </c>
      <c r="C1391" s="154">
        <v>0</v>
      </c>
      <c r="D1391" s="154">
        <v>0</v>
      </c>
      <c r="E1391" s="154">
        <v>0</v>
      </c>
      <c r="F1391" s="154">
        <v>0</v>
      </c>
      <c r="G1391" s="154">
        <v>0</v>
      </c>
      <c r="H1391" s="154">
        <v>0</v>
      </c>
      <c r="I1391" s="154">
        <v>0</v>
      </c>
      <c r="J1391" s="154">
        <v>0</v>
      </c>
      <c r="K1391" s="154">
        <v>0</v>
      </c>
      <c r="L1391" s="154">
        <v>0</v>
      </c>
      <c r="M1391" s="154">
        <v>0</v>
      </c>
      <c r="N1391" s="154" t="s">
        <v>263</v>
      </c>
      <c r="O1391" s="154" t="s">
        <v>263</v>
      </c>
      <c r="P1391" s="2"/>
    </row>
    <row r="1392" spans="1:16" ht="13.5" customHeight="1" x14ac:dyDescent="0.3">
      <c r="A1392" s="155">
        <v>0.30208333333333298</v>
      </c>
      <c r="B1392" s="154">
        <v>0</v>
      </c>
      <c r="C1392" s="154">
        <v>0</v>
      </c>
      <c r="D1392" s="154">
        <v>0</v>
      </c>
      <c r="E1392" s="154">
        <v>0</v>
      </c>
      <c r="F1392" s="154">
        <v>0</v>
      </c>
      <c r="G1392" s="154">
        <v>0</v>
      </c>
      <c r="H1392" s="154">
        <v>0</v>
      </c>
      <c r="I1392" s="154">
        <v>0</v>
      </c>
      <c r="J1392" s="154">
        <v>0</v>
      </c>
      <c r="K1392" s="154">
        <v>0</v>
      </c>
      <c r="L1392" s="154">
        <v>0</v>
      </c>
      <c r="M1392" s="154">
        <v>0</v>
      </c>
      <c r="N1392" s="154" t="s">
        <v>263</v>
      </c>
      <c r="O1392" s="154" t="s">
        <v>263</v>
      </c>
      <c r="P1392" s="2"/>
    </row>
    <row r="1393" spans="1:16" ht="13.5" customHeight="1" x14ac:dyDescent="0.3">
      <c r="A1393" s="155">
        <v>0.3125</v>
      </c>
      <c r="B1393" s="154">
        <v>2</v>
      </c>
      <c r="C1393" s="154">
        <v>0</v>
      </c>
      <c r="D1393" s="154">
        <v>0</v>
      </c>
      <c r="E1393" s="154">
        <v>2</v>
      </c>
      <c r="F1393" s="154">
        <v>0</v>
      </c>
      <c r="G1393" s="154">
        <v>0</v>
      </c>
      <c r="H1393" s="154">
        <v>0</v>
      </c>
      <c r="I1393" s="154">
        <v>0</v>
      </c>
      <c r="J1393" s="154">
        <v>0</v>
      </c>
      <c r="K1393" s="154">
        <v>0</v>
      </c>
      <c r="L1393" s="154">
        <v>0</v>
      </c>
      <c r="M1393" s="154">
        <v>0</v>
      </c>
      <c r="N1393" s="154">
        <v>34</v>
      </c>
      <c r="O1393" s="154" t="s">
        <v>263</v>
      </c>
      <c r="P1393" s="2"/>
    </row>
    <row r="1394" spans="1:16" ht="13.5" customHeight="1" x14ac:dyDescent="0.3">
      <c r="A1394" s="155">
        <v>0.32291666666666702</v>
      </c>
      <c r="B1394" s="154">
        <v>1</v>
      </c>
      <c r="C1394" s="154">
        <v>0</v>
      </c>
      <c r="D1394" s="154">
        <v>0</v>
      </c>
      <c r="E1394" s="154">
        <v>0</v>
      </c>
      <c r="F1394" s="154">
        <v>1</v>
      </c>
      <c r="G1394" s="154">
        <v>0</v>
      </c>
      <c r="H1394" s="154">
        <v>0</v>
      </c>
      <c r="I1394" s="154">
        <v>0</v>
      </c>
      <c r="J1394" s="154">
        <v>0</v>
      </c>
      <c r="K1394" s="154">
        <v>0</v>
      </c>
      <c r="L1394" s="154">
        <v>0</v>
      </c>
      <c r="M1394" s="154">
        <v>0</v>
      </c>
      <c r="N1394" s="154">
        <v>30.4</v>
      </c>
      <c r="O1394" s="154" t="s">
        <v>263</v>
      </c>
      <c r="P1394" s="2"/>
    </row>
    <row r="1395" spans="1:16" ht="13.5" customHeight="1" x14ac:dyDescent="0.3">
      <c r="A1395" s="155">
        <v>0.33333333333333298</v>
      </c>
      <c r="B1395" s="154">
        <v>0</v>
      </c>
      <c r="C1395" s="154">
        <v>0</v>
      </c>
      <c r="D1395" s="154">
        <v>0</v>
      </c>
      <c r="E1395" s="154">
        <v>0</v>
      </c>
      <c r="F1395" s="154">
        <v>0</v>
      </c>
      <c r="G1395" s="154">
        <v>0</v>
      </c>
      <c r="H1395" s="154">
        <v>0</v>
      </c>
      <c r="I1395" s="154">
        <v>0</v>
      </c>
      <c r="J1395" s="154">
        <v>0</v>
      </c>
      <c r="K1395" s="154">
        <v>0</v>
      </c>
      <c r="L1395" s="154">
        <v>0</v>
      </c>
      <c r="M1395" s="154">
        <v>0</v>
      </c>
      <c r="N1395" s="154" t="s">
        <v>263</v>
      </c>
      <c r="O1395" s="154" t="s">
        <v>263</v>
      </c>
      <c r="P1395" s="2"/>
    </row>
    <row r="1396" spans="1:16" ht="13.5" customHeight="1" x14ac:dyDescent="0.3">
      <c r="A1396" s="155">
        <v>0.34375</v>
      </c>
      <c r="B1396" s="154">
        <v>1</v>
      </c>
      <c r="C1396" s="154">
        <v>0</v>
      </c>
      <c r="D1396" s="154">
        <v>0</v>
      </c>
      <c r="E1396" s="154">
        <v>0</v>
      </c>
      <c r="F1396" s="154">
        <v>0</v>
      </c>
      <c r="G1396" s="154">
        <v>1</v>
      </c>
      <c r="H1396" s="154">
        <v>0</v>
      </c>
      <c r="I1396" s="154">
        <v>0</v>
      </c>
      <c r="J1396" s="154">
        <v>0</v>
      </c>
      <c r="K1396" s="154">
        <v>0</v>
      </c>
      <c r="L1396" s="154">
        <v>0</v>
      </c>
      <c r="M1396" s="154">
        <v>0</v>
      </c>
      <c r="N1396" s="154">
        <v>17.2</v>
      </c>
      <c r="O1396" s="154" t="s">
        <v>263</v>
      </c>
      <c r="P1396" s="2"/>
    </row>
    <row r="1397" spans="1:16" ht="13.5" customHeight="1" x14ac:dyDescent="0.3">
      <c r="A1397" s="155">
        <v>0.35416666666666702</v>
      </c>
      <c r="B1397" s="154">
        <v>1</v>
      </c>
      <c r="C1397" s="154">
        <v>0</v>
      </c>
      <c r="D1397" s="154">
        <v>0</v>
      </c>
      <c r="E1397" s="154">
        <v>1</v>
      </c>
      <c r="F1397" s="154">
        <v>0</v>
      </c>
      <c r="G1397" s="154">
        <v>0</v>
      </c>
      <c r="H1397" s="154">
        <v>0</v>
      </c>
      <c r="I1397" s="154">
        <v>0</v>
      </c>
      <c r="J1397" s="154">
        <v>0</v>
      </c>
      <c r="K1397" s="154">
        <v>0</v>
      </c>
      <c r="L1397" s="154">
        <v>0</v>
      </c>
      <c r="M1397" s="154">
        <v>0</v>
      </c>
      <c r="N1397" s="154">
        <v>20.3</v>
      </c>
      <c r="O1397" s="154" t="s">
        <v>263</v>
      </c>
      <c r="P1397" s="2"/>
    </row>
    <row r="1398" spans="1:16" ht="13.5" customHeight="1" x14ac:dyDescent="0.3">
      <c r="A1398" s="155">
        <v>0.36458333333333298</v>
      </c>
      <c r="B1398" s="154">
        <v>2</v>
      </c>
      <c r="C1398" s="154">
        <v>0</v>
      </c>
      <c r="D1398" s="154">
        <v>0</v>
      </c>
      <c r="E1398" s="154">
        <v>0</v>
      </c>
      <c r="F1398" s="154">
        <v>2</v>
      </c>
      <c r="G1398" s="154">
        <v>0</v>
      </c>
      <c r="H1398" s="154">
        <v>0</v>
      </c>
      <c r="I1398" s="154">
        <v>0</v>
      </c>
      <c r="J1398" s="154">
        <v>0</v>
      </c>
      <c r="K1398" s="154">
        <v>0</v>
      </c>
      <c r="L1398" s="154">
        <v>0</v>
      </c>
      <c r="M1398" s="154">
        <v>0</v>
      </c>
      <c r="N1398" s="154">
        <v>19.899999999999999</v>
      </c>
      <c r="O1398" s="154" t="s">
        <v>263</v>
      </c>
      <c r="P1398" s="2"/>
    </row>
    <row r="1399" spans="1:16" ht="13.5" customHeight="1" x14ac:dyDescent="0.3">
      <c r="A1399" s="155">
        <v>0.375</v>
      </c>
      <c r="B1399" s="154">
        <v>5</v>
      </c>
      <c r="C1399" s="154">
        <v>0</v>
      </c>
      <c r="D1399" s="154">
        <v>0</v>
      </c>
      <c r="E1399" s="154">
        <v>5</v>
      </c>
      <c r="F1399" s="154">
        <v>0</v>
      </c>
      <c r="G1399" s="154">
        <v>0</v>
      </c>
      <c r="H1399" s="154">
        <v>0</v>
      </c>
      <c r="I1399" s="154">
        <v>0</v>
      </c>
      <c r="J1399" s="154">
        <v>0</v>
      </c>
      <c r="K1399" s="154">
        <v>0</v>
      </c>
      <c r="L1399" s="154">
        <v>0</v>
      </c>
      <c r="M1399" s="154">
        <v>0</v>
      </c>
      <c r="N1399" s="154">
        <v>23.2</v>
      </c>
      <c r="O1399" s="154" t="s">
        <v>263</v>
      </c>
      <c r="P1399" s="2"/>
    </row>
    <row r="1400" spans="1:16" ht="13.5" customHeight="1" x14ac:dyDescent="0.3">
      <c r="A1400" s="155">
        <v>0.38541666666666702</v>
      </c>
      <c r="B1400" s="154">
        <v>6</v>
      </c>
      <c r="C1400" s="154">
        <v>1</v>
      </c>
      <c r="D1400" s="154">
        <v>0</v>
      </c>
      <c r="E1400" s="154">
        <v>2</v>
      </c>
      <c r="F1400" s="154">
        <v>1</v>
      </c>
      <c r="G1400" s="154">
        <v>1</v>
      </c>
      <c r="H1400" s="154">
        <v>1</v>
      </c>
      <c r="I1400" s="154">
        <v>0</v>
      </c>
      <c r="J1400" s="154">
        <v>0</v>
      </c>
      <c r="K1400" s="154">
        <v>0</v>
      </c>
      <c r="L1400" s="154">
        <v>0</v>
      </c>
      <c r="M1400" s="154">
        <v>0</v>
      </c>
      <c r="N1400" s="154">
        <v>24.3</v>
      </c>
      <c r="O1400" s="154" t="s">
        <v>263</v>
      </c>
      <c r="P1400" s="2"/>
    </row>
    <row r="1401" spans="1:16" ht="13.5" customHeight="1" x14ac:dyDescent="0.3">
      <c r="A1401" s="155">
        <v>0.39583333333333298</v>
      </c>
      <c r="B1401" s="154">
        <v>5</v>
      </c>
      <c r="C1401" s="154">
        <v>1</v>
      </c>
      <c r="D1401" s="154">
        <v>0</v>
      </c>
      <c r="E1401" s="154">
        <v>3</v>
      </c>
      <c r="F1401" s="154">
        <v>1</v>
      </c>
      <c r="G1401" s="154">
        <v>0</v>
      </c>
      <c r="H1401" s="154">
        <v>0</v>
      </c>
      <c r="I1401" s="154">
        <v>0</v>
      </c>
      <c r="J1401" s="154">
        <v>0</v>
      </c>
      <c r="K1401" s="154">
        <v>0</v>
      </c>
      <c r="L1401" s="154">
        <v>0</v>
      </c>
      <c r="M1401" s="154">
        <v>0</v>
      </c>
      <c r="N1401" s="154">
        <v>22.7</v>
      </c>
      <c r="O1401" s="154" t="s">
        <v>263</v>
      </c>
      <c r="P1401" s="2"/>
    </row>
    <row r="1402" spans="1:16" ht="13.5" customHeight="1" x14ac:dyDescent="0.3">
      <c r="A1402" s="155">
        <v>0.40625</v>
      </c>
      <c r="B1402" s="154">
        <v>11</v>
      </c>
      <c r="C1402" s="154">
        <v>0</v>
      </c>
      <c r="D1402" s="154">
        <v>0</v>
      </c>
      <c r="E1402" s="154">
        <v>10</v>
      </c>
      <c r="F1402" s="154">
        <v>0</v>
      </c>
      <c r="G1402" s="154">
        <v>0</v>
      </c>
      <c r="H1402" s="154">
        <v>1</v>
      </c>
      <c r="I1402" s="154">
        <v>0</v>
      </c>
      <c r="J1402" s="154">
        <v>0</v>
      </c>
      <c r="K1402" s="154">
        <v>0</v>
      </c>
      <c r="L1402" s="154">
        <v>0</v>
      </c>
      <c r="M1402" s="154">
        <v>0</v>
      </c>
      <c r="N1402" s="154">
        <v>24.5</v>
      </c>
      <c r="O1402" s="154">
        <v>27.8</v>
      </c>
      <c r="P1402" s="2"/>
    </row>
    <row r="1403" spans="1:16" ht="13.5" customHeight="1" x14ac:dyDescent="0.3">
      <c r="A1403" s="155">
        <v>0.41666666666666702</v>
      </c>
      <c r="B1403" s="154">
        <v>5</v>
      </c>
      <c r="C1403" s="154">
        <v>0</v>
      </c>
      <c r="D1403" s="154">
        <v>0</v>
      </c>
      <c r="E1403" s="154">
        <v>4</v>
      </c>
      <c r="F1403" s="154">
        <v>0</v>
      </c>
      <c r="G1403" s="154">
        <v>1</v>
      </c>
      <c r="H1403" s="154">
        <v>0</v>
      </c>
      <c r="I1403" s="154">
        <v>0</v>
      </c>
      <c r="J1403" s="154">
        <v>0</v>
      </c>
      <c r="K1403" s="154">
        <v>0</v>
      </c>
      <c r="L1403" s="154">
        <v>0</v>
      </c>
      <c r="M1403" s="154">
        <v>0</v>
      </c>
      <c r="N1403" s="154">
        <v>23.6</v>
      </c>
      <c r="O1403" s="154" t="s">
        <v>263</v>
      </c>
      <c r="P1403" s="2"/>
    </row>
    <row r="1404" spans="1:16" ht="13.5" customHeight="1" x14ac:dyDescent="0.3">
      <c r="A1404" s="155">
        <v>0.42708333333333298</v>
      </c>
      <c r="B1404" s="154">
        <v>14</v>
      </c>
      <c r="C1404" s="154">
        <v>1</v>
      </c>
      <c r="D1404" s="154">
        <v>0</v>
      </c>
      <c r="E1404" s="154">
        <v>9</v>
      </c>
      <c r="F1404" s="154">
        <v>2</v>
      </c>
      <c r="G1404" s="154">
        <v>1</v>
      </c>
      <c r="H1404" s="154">
        <v>1</v>
      </c>
      <c r="I1404" s="154">
        <v>0</v>
      </c>
      <c r="J1404" s="154">
        <v>0</v>
      </c>
      <c r="K1404" s="154">
        <v>0</v>
      </c>
      <c r="L1404" s="154">
        <v>0</v>
      </c>
      <c r="M1404" s="154">
        <v>0</v>
      </c>
      <c r="N1404" s="154">
        <v>22</v>
      </c>
      <c r="O1404" s="154">
        <v>31.1</v>
      </c>
      <c r="P1404" s="2"/>
    </row>
    <row r="1405" spans="1:16" ht="13.5" customHeight="1" x14ac:dyDescent="0.3">
      <c r="A1405" s="155">
        <v>0.4375</v>
      </c>
      <c r="B1405" s="154">
        <v>15</v>
      </c>
      <c r="C1405" s="154">
        <v>0</v>
      </c>
      <c r="D1405" s="154">
        <v>0</v>
      </c>
      <c r="E1405" s="154">
        <v>14</v>
      </c>
      <c r="F1405" s="154">
        <v>1</v>
      </c>
      <c r="G1405" s="154">
        <v>0</v>
      </c>
      <c r="H1405" s="154">
        <v>0</v>
      </c>
      <c r="I1405" s="154">
        <v>0</v>
      </c>
      <c r="J1405" s="154">
        <v>0</v>
      </c>
      <c r="K1405" s="154">
        <v>0</v>
      </c>
      <c r="L1405" s="154">
        <v>0</v>
      </c>
      <c r="M1405" s="154">
        <v>0</v>
      </c>
      <c r="N1405" s="154">
        <v>24.1</v>
      </c>
      <c r="O1405" s="154">
        <v>28.1</v>
      </c>
      <c r="P1405" s="2"/>
    </row>
    <row r="1406" spans="1:16" ht="13.5" customHeight="1" x14ac:dyDescent="0.3">
      <c r="A1406" s="155">
        <v>0.44791666666666702</v>
      </c>
      <c r="B1406" s="154">
        <v>4</v>
      </c>
      <c r="C1406" s="154">
        <v>0</v>
      </c>
      <c r="D1406" s="154">
        <v>0</v>
      </c>
      <c r="E1406" s="154">
        <v>4</v>
      </c>
      <c r="F1406" s="154">
        <v>0</v>
      </c>
      <c r="G1406" s="154">
        <v>0</v>
      </c>
      <c r="H1406" s="154">
        <v>0</v>
      </c>
      <c r="I1406" s="154">
        <v>0</v>
      </c>
      <c r="J1406" s="154">
        <v>0</v>
      </c>
      <c r="K1406" s="154">
        <v>0</v>
      </c>
      <c r="L1406" s="154">
        <v>0</v>
      </c>
      <c r="M1406" s="154">
        <v>0</v>
      </c>
      <c r="N1406" s="154">
        <v>23.4</v>
      </c>
      <c r="O1406" s="154" t="s">
        <v>263</v>
      </c>
      <c r="P1406" s="2"/>
    </row>
    <row r="1407" spans="1:16" ht="13.5" customHeight="1" x14ac:dyDescent="0.3">
      <c r="A1407" s="155">
        <v>0.45833333333333298</v>
      </c>
      <c r="B1407" s="154">
        <v>4</v>
      </c>
      <c r="C1407" s="154">
        <v>1</v>
      </c>
      <c r="D1407" s="154">
        <v>0</v>
      </c>
      <c r="E1407" s="154">
        <v>3</v>
      </c>
      <c r="F1407" s="154">
        <v>0</v>
      </c>
      <c r="G1407" s="154">
        <v>0</v>
      </c>
      <c r="H1407" s="154">
        <v>0</v>
      </c>
      <c r="I1407" s="154">
        <v>0</v>
      </c>
      <c r="J1407" s="154">
        <v>0</v>
      </c>
      <c r="K1407" s="154">
        <v>0</v>
      </c>
      <c r="L1407" s="154">
        <v>0</v>
      </c>
      <c r="M1407" s="154">
        <v>0</v>
      </c>
      <c r="N1407" s="154">
        <v>22.2</v>
      </c>
      <c r="O1407" s="154" t="s">
        <v>263</v>
      </c>
      <c r="P1407" s="2"/>
    </row>
    <row r="1408" spans="1:16" ht="13.5" customHeight="1" x14ac:dyDescent="0.3">
      <c r="A1408" s="155">
        <v>0.46875</v>
      </c>
      <c r="B1408" s="154">
        <v>5</v>
      </c>
      <c r="C1408" s="154">
        <v>0</v>
      </c>
      <c r="D1408" s="154">
        <v>0</v>
      </c>
      <c r="E1408" s="154">
        <v>4</v>
      </c>
      <c r="F1408" s="154">
        <v>0</v>
      </c>
      <c r="G1408" s="154">
        <v>0</v>
      </c>
      <c r="H1408" s="154">
        <v>1</v>
      </c>
      <c r="I1408" s="154">
        <v>0</v>
      </c>
      <c r="J1408" s="154">
        <v>0</v>
      </c>
      <c r="K1408" s="154">
        <v>0</v>
      </c>
      <c r="L1408" s="154">
        <v>0</v>
      </c>
      <c r="M1408" s="154">
        <v>0</v>
      </c>
      <c r="N1408" s="154">
        <v>23.1</v>
      </c>
      <c r="O1408" s="154" t="s">
        <v>263</v>
      </c>
      <c r="P1408" s="2"/>
    </row>
    <row r="1409" spans="1:16" ht="13.5" customHeight="1" x14ac:dyDescent="0.3">
      <c r="A1409" s="155">
        <v>0.47916666666666702</v>
      </c>
      <c r="B1409" s="154">
        <v>3</v>
      </c>
      <c r="C1409" s="154">
        <v>0</v>
      </c>
      <c r="D1409" s="154">
        <v>0</v>
      </c>
      <c r="E1409" s="154">
        <v>3</v>
      </c>
      <c r="F1409" s="154">
        <v>0</v>
      </c>
      <c r="G1409" s="154">
        <v>0</v>
      </c>
      <c r="H1409" s="154">
        <v>0</v>
      </c>
      <c r="I1409" s="154">
        <v>0</v>
      </c>
      <c r="J1409" s="154">
        <v>0</v>
      </c>
      <c r="K1409" s="154">
        <v>0</v>
      </c>
      <c r="L1409" s="154">
        <v>0</v>
      </c>
      <c r="M1409" s="154">
        <v>0</v>
      </c>
      <c r="N1409" s="154">
        <v>25.6</v>
      </c>
      <c r="O1409" s="154" t="s">
        <v>263</v>
      </c>
      <c r="P1409" s="2"/>
    </row>
    <row r="1410" spans="1:16" ht="13.5" customHeight="1" x14ac:dyDescent="0.3">
      <c r="A1410" s="155">
        <v>0.48958333333333298</v>
      </c>
      <c r="B1410" s="154">
        <v>13</v>
      </c>
      <c r="C1410" s="154">
        <v>1</v>
      </c>
      <c r="D1410" s="154">
        <v>0</v>
      </c>
      <c r="E1410" s="154">
        <v>11</v>
      </c>
      <c r="F1410" s="154">
        <v>0</v>
      </c>
      <c r="G1410" s="154">
        <v>0</v>
      </c>
      <c r="H1410" s="154">
        <v>1</v>
      </c>
      <c r="I1410" s="154">
        <v>0</v>
      </c>
      <c r="J1410" s="154">
        <v>0</v>
      </c>
      <c r="K1410" s="154">
        <v>0</v>
      </c>
      <c r="L1410" s="154">
        <v>0</v>
      </c>
      <c r="M1410" s="154">
        <v>0</v>
      </c>
      <c r="N1410" s="154">
        <v>25</v>
      </c>
      <c r="O1410" s="154">
        <v>33.799999999999997</v>
      </c>
      <c r="P1410" s="2"/>
    </row>
    <row r="1411" spans="1:16" ht="13.5" customHeight="1" x14ac:dyDescent="0.3">
      <c r="A1411" s="155">
        <v>0.5</v>
      </c>
      <c r="B1411" s="154">
        <v>8</v>
      </c>
      <c r="C1411" s="154">
        <v>1</v>
      </c>
      <c r="D1411" s="154">
        <v>0</v>
      </c>
      <c r="E1411" s="154">
        <v>5</v>
      </c>
      <c r="F1411" s="154">
        <v>2</v>
      </c>
      <c r="G1411" s="154">
        <v>0</v>
      </c>
      <c r="H1411" s="154">
        <v>0</v>
      </c>
      <c r="I1411" s="154">
        <v>0</v>
      </c>
      <c r="J1411" s="154">
        <v>0</v>
      </c>
      <c r="K1411" s="154">
        <v>0</v>
      </c>
      <c r="L1411" s="154">
        <v>0</v>
      </c>
      <c r="M1411" s="154">
        <v>0</v>
      </c>
      <c r="N1411" s="154">
        <v>24</v>
      </c>
      <c r="O1411" s="154" t="s">
        <v>263</v>
      </c>
      <c r="P1411" s="2"/>
    </row>
    <row r="1412" spans="1:16" ht="13.5" customHeight="1" x14ac:dyDescent="0.3">
      <c r="A1412" s="155">
        <v>0.51041666666666696</v>
      </c>
      <c r="B1412" s="154">
        <v>5</v>
      </c>
      <c r="C1412" s="154">
        <v>2</v>
      </c>
      <c r="D1412" s="154">
        <v>0</v>
      </c>
      <c r="E1412" s="154">
        <v>1</v>
      </c>
      <c r="F1412" s="154">
        <v>0</v>
      </c>
      <c r="G1412" s="154">
        <v>1</v>
      </c>
      <c r="H1412" s="154">
        <v>1</v>
      </c>
      <c r="I1412" s="154">
        <v>0</v>
      </c>
      <c r="J1412" s="154">
        <v>0</v>
      </c>
      <c r="K1412" s="154">
        <v>0</v>
      </c>
      <c r="L1412" s="154">
        <v>0</v>
      </c>
      <c r="M1412" s="154">
        <v>0</v>
      </c>
      <c r="N1412" s="154">
        <v>22.3</v>
      </c>
      <c r="O1412" s="154" t="s">
        <v>263</v>
      </c>
      <c r="P1412" s="2"/>
    </row>
    <row r="1413" spans="1:16" ht="13.5" customHeight="1" x14ac:dyDescent="0.3">
      <c r="A1413" s="155">
        <v>0.52083333333333304</v>
      </c>
      <c r="B1413" s="154">
        <v>9</v>
      </c>
      <c r="C1413" s="154">
        <v>1</v>
      </c>
      <c r="D1413" s="154">
        <v>0</v>
      </c>
      <c r="E1413" s="154">
        <v>6</v>
      </c>
      <c r="F1413" s="154">
        <v>0</v>
      </c>
      <c r="G1413" s="154">
        <v>0</v>
      </c>
      <c r="H1413" s="154">
        <v>1</v>
      </c>
      <c r="I1413" s="154">
        <v>1</v>
      </c>
      <c r="J1413" s="154">
        <v>0</v>
      </c>
      <c r="K1413" s="154">
        <v>0</v>
      </c>
      <c r="L1413" s="154">
        <v>0</v>
      </c>
      <c r="M1413" s="154">
        <v>0</v>
      </c>
      <c r="N1413" s="154">
        <v>18.899999999999999</v>
      </c>
      <c r="O1413" s="154" t="s">
        <v>263</v>
      </c>
      <c r="P1413" s="2"/>
    </row>
    <row r="1414" spans="1:16" ht="13.5" customHeight="1" x14ac:dyDescent="0.3">
      <c r="A1414" s="155">
        <v>0.53125</v>
      </c>
      <c r="B1414" s="154">
        <v>3</v>
      </c>
      <c r="C1414" s="154">
        <v>0</v>
      </c>
      <c r="D1414" s="154">
        <v>0</v>
      </c>
      <c r="E1414" s="154">
        <v>3</v>
      </c>
      <c r="F1414" s="154">
        <v>0</v>
      </c>
      <c r="G1414" s="154">
        <v>0</v>
      </c>
      <c r="H1414" s="154">
        <v>0</v>
      </c>
      <c r="I1414" s="154">
        <v>0</v>
      </c>
      <c r="J1414" s="154">
        <v>0</v>
      </c>
      <c r="K1414" s="154">
        <v>0</v>
      </c>
      <c r="L1414" s="154">
        <v>0</v>
      </c>
      <c r="M1414" s="154">
        <v>0</v>
      </c>
      <c r="N1414" s="154">
        <v>18.399999999999999</v>
      </c>
      <c r="O1414" s="154" t="s">
        <v>263</v>
      </c>
      <c r="P1414" s="2"/>
    </row>
    <row r="1415" spans="1:16" ht="13.5" customHeight="1" x14ac:dyDescent="0.3">
      <c r="A1415" s="155">
        <v>0.54166666666666696</v>
      </c>
      <c r="B1415" s="154">
        <v>8</v>
      </c>
      <c r="C1415" s="154">
        <v>0</v>
      </c>
      <c r="D1415" s="154">
        <v>0</v>
      </c>
      <c r="E1415" s="154">
        <v>6</v>
      </c>
      <c r="F1415" s="154">
        <v>1</v>
      </c>
      <c r="G1415" s="154">
        <v>0</v>
      </c>
      <c r="H1415" s="154">
        <v>1</v>
      </c>
      <c r="I1415" s="154">
        <v>0</v>
      </c>
      <c r="J1415" s="154">
        <v>0</v>
      </c>
      <c r="K1415" s="154">
        <v>0</v>
      </c>
      <c r="L1415" s="154">
        <v>0</v>
      </c>
      <c r="M1415" s="154">
        <v>0</v>
      </c>
      <c r="N1415" s="154">
        <v>18.899999999999999</v>
      </c>
      <c r="O1415" s="154" t="s">
        <v>263</v>
      </c>
      <c r="P1415" s="2"/>
    </row>
    <row r="1416" spans="1:16" ht="13.5" customHeight="1" x14ac:dyDescent="0.3">
      <c r="A1416" s="155">
        <v>0.55208333333333304</v>
      </c>
      <c r="B1416" s="154">
        <v>6</v>
      </c>
      <c r="C1416" s="154">
        <v>1</v>
      </c>
      <c r="D1416" s="154">
        <v>0</v>
      </c>
      <c r="E1416" s="154">
        <v>4</v>
      </c>
      <c r="F1416" s="154">
        <v>0</v>
      </c>
      <c r="G1416" s="154">
        <v>1</v>
      </c>
      <c r="H1416" s="154">
        <v>0</v>
      </c>
      <c r="I1416" s="154">
        <v>0</v>
      </c>
      <c r="J1416" s="154">
        <v>0</v>
      </c>
      <c r="K1416" s="154">
        <v>0</v>
      </c>
      <c r="L1416" s="154">
        <v>0</v>
      </c>
      <c r="M1416" s="154">
        <v>0</v>
      </c>
      <c r="N1416" s="154">
        <v>22.3</v>
      </c>
      <c r="O1416" s="154" t="s">
        <v>263</v>
      </c>
      <c r="P1416" s="2"/>
    </row>
    <row r="1417" spans="1:16" ht="13.5" customHeight="1" x14ac:dyDescent="0.3">
      <c r="A1417" s="155">
        <v>0.5625</v>
      </c>
      <c r="B1417" s="154">
        <v>7</v>
      </c>
      <c r="C1417" s="154">
        <v>2</v>
      </c>
      <c r="D1417" s="154">
        <v>0</v>
      </c>
      <c r="E1417" s="154">
        <v>5</v>
      </c>
      <c r="F1417" s="154">
        <v>0</v>
      </c>
      <c r="G1417" s="154">
        <v>0</v>
      </c>
      <c r="H1417" s="154">
        <v>0</v>
      </c>
      <c r="I1417" s="154">
        <v>0</v>
      </c>
      <c r="J1417" s="154">
        <v>0</v>
      </c>
      <c r="K1417" s="154">
        <v>0</v>
      </c>
      <c r="L1417" s="154">
        <v>0</v>
      </c>
      <c r="M1417" s="154">
        <v>0</v>
      </c>
      <c r="N1417" s="154">
        <v>20.100000000000001</v>
      </c>
      <c r="O1417" s="154" t="s">
        <v>263</v>
      </c>
      <c r="P1417" s="2"/>
    </row>
    <row r="1418" spans="1:16" ht="13.5" customHeight="1" x14ac:dyDescent="0.3">
      <c r="A1418" s="155">
        <v>0.57291666666666696</v>
      </c>
      <c r="B1418" s="154">
        <v>5</v>
      </c>
      <c r="C1418" s="154">
        <v>0</v>
      </c>
      <c r="D1418" s="154">
        <v>0</v>
      </c>
      <c r="E1418" s="154">
        <v>5</v>
      </c>
      <c r="F1418" s="154">
        <v>0</v>
      </c>
      <c r="G1418" s="154">
        <v>0</v>
      </c>
      <c r="H1418" s="154">
        <v>0</v>
      </c>
      <c r="I1418" s="154">
        <v>0</v>
      </c>
      <c r="J1418" s="154">
        <v>0</v>
      </c>
      <c r="K1418" s="154">
        <v>0</v>
      </c>
      <c r="L1418" s="154">
        <v>0</v>
      </c>
      <c r="M1418" s="154">
        <v>0</v>
      </c>
      <c r="N1418" s="154">
        <v>25.8</v>
      </c>
      <c r="O1418" s="154" t="s">
        <v>263</v>
      </c>
      <c r="P1418" s="2"/>
    </row>
    <row r="1419" spans="1:16" ht="13.5" customHeight="1" x14ac:dyDescent="0.3">
      <c r="A1419" s="155">
        <v>0.58333333333333304</v>
      </c>
      <c r="B1419" s="154">
        <v>11</v>
      </c>
      <c r="C1419" s="154">
        <v>1</v>
      </c>
      <c r="D1419" s="154">
        <v>0</v>
      </c>
      <c r="E1419" s="154">
        <v>9</v>
      </c>
      <c r="F1419" s="154">
        <v>0</v>
      </c>
      <c r="G1419" s="154">
        <v>0</v>
      </c>
      <c r="H1419" s="154">
        <v>1</v>
      </c>
      <c r="I1419" s="154">
        <v>0</v>
      </c>
      <c r="J1419" s="154">
        <v>0</v>
      </c>
      <c r="K1419" s="154">
        <v>0</v>
      </c>
      <c r="L1419" s="154">
        <v>0</v>
      </c>
      <c r="M1419" s="154">
        <v>0</v>
      </c>
      <c r="N1419" s="154">
        <v>22.1</v>
      </c>
      <c r="O1419" s="154">
        <v>25.3</v>
      </c>
      <c r="P1419" s="2"/>
    </row>
    <row r="1420" spans="1:16" ht="13.5" customHeight="1" x14ac:dyDescent="0.3">
      <c r="A1420" s="155">
        <v>0.59375</v>
      </c>
      <c r="B1420" s="154">
        <v>3</v>
      </c>
      <c r="C1420" s="154">
        <v>0</v>
      </c>
      <c r="D1420" s="154">
        <v>0</v>
      </c>
      <c r="E1420" s="154">
        <v>2</v>
      </c>
      <c r="F1420" s="154">
        <v>0</v>
      </c>
      <c r="G1420" s="154">
        <v>1</v>
      </c>
      <c r="H1420" s="154">
        <v>0</v>
      </c>
      <c r="I1420" s="154">
        <v>0</v>
      </c>
      <c r="J1420" s="154">
        <v>0</v>
      </c>
      <c r="K1420" s="154">
        <v>0</v>
      </c>
      <c r="L1420" s="154">
        <v>0</v>
      </c>
      <c r="M1420" s="154">
        <v>0</v>
      </c>
      <c r="N1420" s="154">
        <v>23.9</v>
      </c>
      <c r="O1420" s="154" t="s">
        <v>263</v>
      </c>
      <c r="P1420" s="2"/>
    </row>
    <row r="1421" spans="1:16" ht="13.5" customHeight="1" x14ac:dyDescent="0.3">
      <c r="A1421" s="155">
        <v>0.60416666666666696</v>
      </c>
      <c r="B1421" s="154">
        <v>4</v>
      </c>
      <c r="C1421" s="154">
        <v>0</v>
      </c>
      <c r="D1421" s="154">
        <v>0</v>
      </c>
      <c r="E1421" s="154">
        <v>3</v>
      </c>
      <c r="F1421" s="154">
        <v>0</v>
      </c>
      <c r="G1421" s="154">
        <v>0</v>
      </c>
      <c r="H1421" s="154">
        <v>1</v>
      </c>
      <c r="I1421" s="154">
        <v>0</v>
      </c>
      <c r="J1421" s="154">
        <v>0</v>
      </c>
      <c r="K1421" s="154">
        <v>0</v>
      </c>
      <c r="L1421" s="154">
        <v>0</v>
      </c>
      <c r="M1421" s="154">
        <v>0</v>
      </c>
      <c r="N1421" s="154">
        <v>20.6</v>
      </c>
      <c r="O1421" s="154" t="s">
        <v>263</v>
      </c>
      <c r="P1421" s="2"/>
    </row>
    <row r="1422" spans="1:16" ht="13.5" customHeight="1" x14ac:dyDescent="0.3">
      <c r="A1422" s="155">
        <v>0.61458333333333304</v>
      </c>
      <c r="B1422" s="154">
        <v>3</v>
      </c>
      <c r="C1422" s="154">
        <v>0</v>
      </c>
      <c r="D1422" s="154">
        <v>0</v>
      </c>
      <c r="E1422" s="154">
        <v>3</v>
      </c>
      <c r="F1422" s="154">
        <v>0</v>
      </c>
      <c r="G1422" s="154">
        <v>0</v>
      </c>
      <c r="H1422" s="154">
        <v>0</v>
      </c>
      <c r="I1422" s="154">
        <v>0</v>
      </c>
      <c r="J1422" s="154">
        <v>0</v>
      </c>
      <c r="K1422" s="154">
        <v>0</v>
      </c>
      <c r="L1422" s="154">
        <v>0</v>
      </c>
      <c r="M1422" s="154">
        <v>0</v>
      </c>
      <c r="N1422" s="154">
        <v>21.3</v>
      </c>
      <c r="O1422" s="154" t="s">
        <v>263</v>
      </c>
      <c r="P1422" s="2"/>
    </row>
    <row r="1423" spans="1:16" ht="13.5" customHeight="1" x14ac:dyDescent="0.3">
      <c r="A1423" s="155">
        <v>0.625</v>
      </c>
      <c r="B1423" s="154">
        <v>8</v>
      </c>
      <c r="C1423" s="154">
        <v>1</v>
      </c>
      <c r="D1423" s="154">
        <v>0</v>
      </c>
      <c r="E1423" s="154">
        <v>6</v>
      </c>
      <c r="F1423" s="154">
        <v>1</v>
      </c>
      <c r="G1423" s="154">
        <v>0</v>
      </c>
      <c r="H1423" s="154">
        <v>0</v>
      </c>
      <c r="I1423" s="154">
        <v>0</v>
      </c>
      <c r="J1423" s="154">
        <v>0</v>
      </c>
      <c r="K1423" s="154">
        <v>0</v>
      </c>
      <c r="L1423" s="154">
        <v>0</v>
      </c>
      <c r="M1423" s="154">
        <v>0</v>
      </c>
      <c r="N1423" s="154">
        <v>18.8</v>
      </c>
      <c r="O1423" s="154" t="s">
        <v>263</v>
      </c>
      <c r="P1423" s="2"/>
    </row>
    <row r="1424" spans="1:16" ht="13.5" customHeight="1" x14ac:dyDescent="0.3">
      <c r="A1424" s="155">
        <v>0.63541666666666696</v>
      </c>
      <c r="B1424" s="154">
        <v>6</v>
      </c>
      <c r="C1424" s="154">
        <v>0</v>
      </c>
      <c r="D1424" s="154">
        <v>0</v>
      </c>
      <c r="E1424" s="154">
        <v>5</v>
      </c>
      <c r="F1424" s="154">
        <v>0</v>
      </c>
      <c r="G1424" s="154">
        <v>1</v>
      </c>
      <c r="H1424" s="154">
        <v>0</v>
      </c>
      <c r="I1424" s="154">
        <v>0</v>
      </c>
      <c r="J1424" s="154">
        <v>0</v>
      </c>
      <c r="K1424" s="154">
        <v>0</v>
      </c>
      <c r="L1424" s="154">
        <v>0</v>
      </c>
      <c r="M1424" s="154">
        <v>0</v>
      </c>
      <c r="N1424" s="154">
        <v>20.2</v>
      </c>
      <c r="O1424" s="154" t="s">
        <v>263</v>
      </c>
      <c r="P1424" s="2"/>
    </row>
    <row r="1425" spans="1:16" ht="13.5" customHeight="1" x14ac:dyDescent="0.3">
      <c r="A1425" s="155">
        <v>0.64583333333333304</v>
      </c>
      <c r="B1425" s="154">
        <v>5</v>
      </c>
      <c r="C1425" s="154">
        <v>0</v>
      </c>
      <c r="D1425" s="154">
        <v>0</v>
      </c>
      <c r="E1425" s="154">
        <v>4</v>
      </c>
      <c r="F1425" s="154">
        <v>1</v>
      </c>
      <c r="G1425" s="154">
        <v>0</v>
      </c>
      <c r="H1425" s="154">
        <v>0</v>
      </c>
      <c r="I1425" s="154">
        <v>0</v>
      </c>
      <c r="J1425" s="154">
        <v>0</v>
      </c>
      <c r="K1425" s="154">
        <v>0</v>
      </c>
      <c r="L1425" s="154">
        <v>0</v>
      </c>
      <c r="M1425" s="154">
        <v>0</v>
      </c>
      <c r="N1425" s="154">
        <v>20.9</v>
      </c>
      <c r="O1425" s="154" t="s">
        <v>263</v>
      </c>
      <c r="P1425" s="2"/>
    </row>
    <row r="1426" spans="1:16" ht="13.5" customHeight="1" x14ac:dyDescent="0.3">
      <c r="A1426" s="155">
        <v>0.65625</v>
      </c>
      <c r="B1426" s="154">
        <v>3</v>
      </c>
      <c r="C1426" s="154">
        <v>0</v>
      </c>
      <c r="D1426" s="154">
        <v>0</v>
      </c>
      <c r="E1426" s="154">
        <v>3</v>
      </c>
      <c r="F1426" s="154">
        <v>0</v>
      </c>
      <c r="G1426" s="154">
        <v>0</v>
      </c>
      <c r="H1426" s="154">
        <v>0</v>
      </c>
      <c r="I1426" s="154">
        <v>0</v>
      </c>
      <c r="J1426" s="154">
        <v>0</v>
      </c>
      <c r="K1426" s="154">
        <v>0</v>
      </c>
      <c r="L1426" s="154">
        <v>0</v>
      </c>
      <c r="M1426" s="154">
        <v>0</v>
      </c>
      <c r="N1426" s="154">
        <v>24.8</v>
      </c>
      <c r="O1426" s="154" t="s">
        <v>263</v>
      </c>
      <c r="P1426" s="2"/>
    </row>
    <row r="1427" spans="1:16" ht="13.5" customHeight="1" x14ac:dyDescent="0.3">
      <c r="A1427" s="155">
        <v>0.66666666666666696</v>
      </c>
      <c r="B1427" s="154">
        <v>4</v>
      </c>
      <c r="C1427" s="154">
        <v>0</v>
      </c>
      <c r="D1427" s="154">
        <v>0</v>
      </c>
      <c r="E1427" s="154">
        <v>4</v>
      </c>
      <c r="F1427" s="154">
        <v>0</v>
      </c>
      <c r="G1427" s="154">
        <v>0</v>
      </c>
      <c r="H1427" s="154">
        <v>0</v>
      </c>
      <c r="I1427" s="154">
        <v>0</v>
      </c>
      <c r="J1427" s="154">
        <v>0</v>
      </c>
      <c r="K1427" s="154">
        <v>0</v>
      </c>
      <c r="L1427" s="154">
        <v>0</v>
      </c>
      <c r="M1427" s="154">
        <v>0</v>
      </c>
      <c r="N1427" s="154">
        <v>18.5</v>
      </c>
      <c r="O1427" s="154" t="s">
        <v>263</v>
      </c>
      <c r="P1427" s="2"/>
    </row>
    <row r="1428" spans="1:16" ht="13.5" customHeight="1" x14ac:dyDescent="0.3">
      <c r="A1428" s="155">
        <v>0.67708333333333304</v>
      </c>
      <c r="B1428" s="154">
        <v>6</v>
      </c>
      <c r="C1428" s="154">
        <v>1</v>
      </c>
      <c r="D1428" s="154">
        <v>1</v>
      </c>
      <c r="E1428" s="154">
        <v>2</v>
      </c>
      <c r="F1428" s="154">
        <v>0</v>
      </c>
      <c r="G1428" s="154">
        <v>1</v>
      </c>
      <c r="H1428" s="154">
        <v>1</v>
      </c>
      <c r="I1428" s="154">
        <v>0</v>
      </c>
      <c r="J1428" s="154">
        <v>0</v>
      </c>
      <c r="K1428" s="154">
        <v>0</v>
      </c>
      <c r="L1428" s="154">
        <v>0</v>
      </c>
      <c r="M1428" s="154">
        <v>0</v>
      </c>
      <c r="N1428" s="154">
        <v>16.600000000000001</v>
      </c>
      <c r="O1428" s="154" t="s">
        <v>263</v>
      </c>
      <c r="P1428" s="2"/>
    </row>
    <row r="1429" spans="1:16" ht="13.5" customHeight="1" x14ac:dyDescent="0.3">
      <c r="A1429" s="155">
        <v>0.6875</v>
      </c>
      <c r="B1429" s="154">
        <v>4</v>
      </c>
      <c r="C1429" s="154">
        <v>0</v>
      </c>
      <c r="D1429" s="154">
        <v>0</v>
      </c>
      <c r="E1429" s="154">
        <v>3</v>
      </c>
      <c r="F1429" s="154">
        <v>0</v>
      </c>
      <c r="G1429" s="154">
        <v>0</v>
      </c>
      <c r="H1429" s="154">
        <v>1</v>
      </c>
      <c r="I1429" s="154">
        <v>0</v>
      </c>
      <c r="J1429" s="154">
        <v>0</v>
      </c>
      <c r="K1429" s="154">
        <v>0</v>
      </c>
      <c r="L1429" s="154">
        <v>0</v>
      </c>
      <c r="M1429" s="154">
        <v>0</v>
      </c>
      <c r="N1429" s="154">
        <v>24.9</v>
      </c>
      <c r="O1429" s="154" t="s">
        <v>263</v>
      </c>
      <c r="P1429" s="2"/>
    </row>
    <row r="1430" spans="1:16" ht="13.5" customHeight="1" x14ac:dyDescent="0.3">
      <c r="A1430" s="155">
        <v>0.69791666666666696</v>
      </c>
      <c r="B1430" s="154">
        <v>7</v>
      </c>
      <c r="C1430" s="154">
        <v>1</v>
      </c>
      <c r="D1430" s="154">
        <v>0</v>
      </c>
      <c r="E1430" s="154">
        <v>5</v>
      </c>
      <c r="F1430" s="154">
        <v>1</v>
      </c>
      <c r="G1430" s="154">
        <v>0</v>
      </c>
      <c r="H1430" s="154">
        <v>0</v>
      </c>
      <c r="I1430" s="154">
        <v>0</v>
      </c>
      <c r="J1430" s="154">
        <v>0</v>
      </c>
      <c r="K1430" s="154">
        <v>0</v>
      </c>
      <c r="L1430" s="154">
        <v>0</v>
      </c>
      <c r="M1430" s="154">
        <v>0</v>
      </c>
      <c r="N1430" s="154">
        <v>21.4</v>
      </c>
      <c r="O1430" s="154" t="s">
        <v>263</v>
      </c>
      <c r="P1430" s="2"/>
    </row>
    <row r="1431" spans="1:16" ht="13.5" customHeight="1" x14ac:dyDescent="0.3">
      <c r="A1431" s="155">
        <v>0.70833333333333304</v>
      </c>
      <c r="B1431" s="154">
        <v>1</v>
      </c>
      <c r="C1431" s="154">
        <v>0</v>
      </c>
      <c r="D1431" s="154">
        <v>0</v>
      </c>
      <c r="E1431" s="154">
        <v>0</v>
      </c>
      <c r="F1431" s="154">
        <v>1</v>
      </c>
      <c r="G1431" s="154">
        <v>0</v>
      </c>
      <c r="H1431" s="154">
        <v>0</v>
      </c>
      <c r="I1431" s="154">
        <v>0</v>
      </c>
      <c r="J1431" s="154">
        <v>0</v>
      </c>
      <c r="K1431" s="154">
        <v>0</v>
      </c>
      <c r="L1431" s="154">
        <v>0</v>
      </c>
      <c r="M1431" s="154">
        <v>0</v>
      </c>
      <c r="N1431" s="154">
        <v>20</v>
      </c>
      <c r="O1431" s="154" t="s">
        <v>263</v>
      </c>
      <c r="P1431" s="2"/>
    </row>
    <row r="1432" spans="1:16" ht="13.5" customHeight="1" x14ac:dyDescent="0.3">
      <c r="A1432" s="155">
        <v>0.71875</v>
      </c>
      <c r="B1432" s="154">
        <v>2</v>
      </c>
      <c r="C1432" s="154">
        <v>0</v>
      </c>
      <c r="D1432" s="154">
        <v>0</v>
      </c>
      <c r="E1432" s="154">
        <v>2</v>
      </c>
      <c r="F1432" s="154">
        <v>0</v>
      </c>
      <c r="G1432" s="154">
        <v>0</v>
      </c>
      <c r="H1432" s="154">
        <v>0</v>
      </c>
      <c r="I1432" s="154">
        <v>0</v>
      </c>
      <c r="J1432" s="154">
        <v>0</v>
      </c>
      <c r="K1432" s="154">
        <v>0</v>
      </c>
      <c r="L1432" s="154">
        <v>0</v>
      </c>
      <c r="M1432" s="154">
        <v>0</v>
      </c>
      <c r="N1432" s="154">
        <v>22.7</v>
      </c>
      <c r="O1432" s="154" t="s">
        <v>263</v>
      </c>
      <c r="P1432" s="2"/>
    </row>
    <row r="1433" spans="1:16" ht="13.5" customHeight="1" x14ac:dyDescent="0.3">
      <c r="A1433" s="155">
        <v>0.72916666666666696</v>
      </c>
      <c r="B1433" s="154">
        <v>3</v>
      </c>
      <c r="C1433" s="154">
        <v>0</v>
      </c>
      <c r="D1433" s="154">
        <v>0</v>
      </c>
      <c r="E1433" s="154">
        <v>2</v>
      </c>
      <c r="F1433" s="154">
        <v>1</v>
      </c>
      <c r="G1433" s="154">
        <v>0</v>
      </c>
      <c r="H1433" s="154">
        <v>0</v>
      </c>
      <c r="I1433" s="154">
        <v>0</v>
      </c>
      <c r="J1433" s="154">
        <v>0</v>
      </c>
      <c r="K1433" s="154">
        <v>0</v>
      </c>
      <c r="L1433" s="154">
        <v>0</v>
      </c>
      <c r="M1433" s="154">
        <v>0</v>
      </c>
      <c r="N1433" s="154">
        <v>28.4</v>
      </c>
      <c r="O1433" s="154" t="s">
        <v>263</v>
      </c>
      <c r="P1433" s="2"/>
    </row>
    <row r="1434" spans="1:16" ht="13.5" customHeight="1" x14ac:dyDescent="0.3">
      <c r="A1434" s="155">
        <v>0.73958333333333304</v>
      </c>
      <c r="B1434" s="154">
        <v>2</v>
      </c>
      <c r="C1434" s="154">
        <v>0</v>
      </c>
      <c r="D1434" s="154">
        <v>0</v>
      </c>
      <c r="E1434" s="154">
        <v>2</v>
      </c>
      <c r="F1434" s="154">
        <v>0</v>
      </c>
      <c r="G1434" s="154">
        <v>0</v>
      </c>
      <c r="H1434" s="154">
        <v>0</v>
      </c>
      <c r="I1434" s="154">
        <v>0</v>
      </c>
      <c r="J1434" s="154">
        <v>0</v>
      </c>
      <c r="K1434" s="154">
        <v>0</v>
      </c>
      <c r="L1434" s="154">
        <v>0</v>
      </c>
      <c r="M1434" s="154">
        <v>0</v>
      </c>
      <c r="N1434" s="154">
        <v>20.7</v>
      </c>
      <c r="O1434" s="154" t="s">
        <v>263</v>
      </c>
      <c r="P1434" s="2"/>
    </row>
    <row r="1435" spans="1:16" ht="13.5" customHeight="1" x14ac:dyDescent="0.3">
      <c r="A1435" s="155">
        <v>0.75</v>
      </c>
      <c r="B1435" s="154">
        <v>2</v>
      </c>
      <c r="C1435" s="154">
        <v>0</v>
      </c>
      <c r="D1435" s="154">
        <v>0</v>
      </c>
      <c r="E1435" s="154">
        <v>1</v>
      </c>
      <c r="F1435" s="154">
        <v>0</v>
      </c>
      <c r="G1435" s="154">
        <v>0</v>
      </c>
      <c r="H1435" s="154">
        <v>1</v>
      </c>
      <c r="I1435" s="154">
        <v>0</v>
      </c>
      <c r="J1435" s="154">
        <v>0</v>
      </c>
      <c r="K1435" s="154">
        <v>0</v>
      </c>
      <c r="L1435" s="154">
        <v>0</v>
      </c>
      <c r="M1435" s="154">
        <v>0</v>
      </c>
      <c r="N1435" s="154">
        <v>22.5</v>
      </c>
      <c r="O1435" s="154" t="s">
        <v>263</v>
      </c>
      <c r="P1435" s="2"/>
    </row>
    <row r="1436" spans="1:16" ht="13.5" customHeight="1" x14ac:dyDescent="0.3">
      <c r="A1436" s="155">
        <v>0.76041666666666696</v>
      </c>
      <c r="B1436" s="154">
        <v>2</v>
      </c>
      <c r="C1436" s="154">
        <v>0</v>
      </c>
      <c r="D1436" s="154">
        <v>0</v>
      </c>
      <c r="E1436" s="154">
        <v>1</v>
      </c>
      <c r="F1436" s="154">
        <v>0</v>
      </c>
      <c r="G1436" s="154">
        <v>1</v>
      </c>
      <c r="H1436" s="154">
        <v>0</v>
      </c>
      <c r="I1436" s="154">
        <v>0</v>
      </c>
      <c r="J1436" s="154">
        <v>0</v>
      </c>
      <c r="K1436" s="154">
        <v>0</v>
      </c>
      <c r="L1436" s="154">
        <v>0</v>
      </c>
      <c r="M1436" s="154">
        <v>0</v>
      </c>
      <c r="N1436" s="154">
        <v>22.6</v>
      </c>
      <c r="O1436" s="154" t="s">
        <v>263</v>
      </c>
      <c r="P1436" s="2"/>
    </row>
    <row r="1437" spans="1:16" ht="13.5" customHeight="1" x14ac:dyDescent="0.3">
      <c r="A1437" s="155">
        <v>0.77083333333333304</v>
      </c>
      <c r="B1437" s="154">
        <v>1</v>
      </c>
      <c r="C1437" s="154">
        <v>0</v>
      </c>
      <c r="D1437" s="154">
        <v>0</v>
      </c>
      <c r="E1437" s="154">
        <v>1</v>
      </c>
      <c r="F1437" s="154">
        <v>0</v>
      </c>
      <c r="G1437" s="154">
        <v>0</v>
      </c>
      <c r="H1437" s="154">
        <v>0</v>
      </c>
      <c r="I1437" s="154">
        <v>0</v>
      </c>
      <c r="J1437" s="154">
        <v>0</v>
      </c>
      <c r="K1437" s="154">
        <v>0</v>
      </c>
      <c r="L1437" s="154">
        <v>0</v>
      </c>
      <c r="M1437" s="154">
        <v>0</v>
      </c>
      <c r="N1437" s="154">
        <v>21.3</v>
      </c>
      <c r="O1437" s="154" t="s">
        <v>263</v>
      </c>
      <c r="P1437" s="2"/>
    </row>
    <row r="1438" spans="1:16" ht="13.5" customHeight="1" x14ac:dyDescent="0.3">
      <c r="A1438" s="155">
        <v>0.78125</v>
      </c>
      <c r="B1438" s="154">
        <v>1</v>
      </c>
      <c r="C1438" s="154">
        <v>0</v>
      </c>
      <c r="D1438" s="154">
        <v>0</v>
      </c>
      <c r="E1438" s="154">
        <v>1</v>
      </c>
      <c r="F1438" s="154">
        <v>0</v>
      </c>
      <c r="G1438" s="154">
        <v>0</v>
      </c>
      <c r="H1438" s="154">
        <v>0</v>
      </c>
      <c r="I1438" s="154">
        <v>0</v>
      </c>
      <c r="J1438" s="154">
        <v>0</v>
      </c>
      <c r="K1438" s="154">
        <v>0</v>
      </c>
      <c r="L1438" s="154">
        <v>0</v>
      </c>
      <c r="M1438" s="154">
        <v>0</v>
      </c>
      <c r="N1438" s="154">
        <v>18.5</v>
      </c>
      <c r="O1438" s="154" t="s">
        <v>263</v>
      </c>
      <c r="P1438" s="2"/>
    </row>
    <row r="1439" spans="1:16" ht="13.5" customHeight="1" x14ac:dyDescent="0.3">
      <c r="A1439" s="155">
        <v>0.79166666666666696</v>
      </c>
      <c r="B1439" s="154">
        <v>4</v>
      </c>
      <c r="C1439" s="154">
        <v>0</v>
      </c>
      <c r="D1439" s="154">
        <v>0</v>
      </c>
      <c r="E1439" s="154">
        <v>3</v>
      </c>
      <c r="F1439" s="154">
        <v>0</v>
      </c>
      <c r="G1439" s="154">
        <v>1</v>
      </c>
      <c r="H1439" s="154">
        <v>0</v>
      </c>
      <c r="I1439" s="154">
        <v>0</v>
      </c>
      <c r="J1439" s="154">
        <v>0</v>
      </c>
      <c r="K1439" s="154">
        <v>0</v>
      </c>
      <c r="L1439" s="154">
        <v>0</v>
      </c>
      <c r="M1439" s="154">
        <v>0</v>
      </c>
      <c r="N1439" s="154">
        <v>20</v>
      </c>
      <c r="O1439" s="154" t="s">
        <v>263</v>
      </c>
      <c r="P1439" s="2"/>
    </row>
    <row r="1440" spans="1:16" ht="13.5" customHeight="1" x14ac:dyDescent="0.3">
      <c r="A1440" s="155">
        <v>0.80208333333333304</v>
      </c>
      <c r="B1440" s="154">
        <v>1</v>
      </c>
      <c r="C1440" s="154">
        <v>0</v>
      </c>
      <c r="D1440" s="154">
        <v>0</v>
      </c>
      <c r="E1440" s="154">
        <v>1</v>
      </c>
      <c r="F1440" s="154">
        <v>0</v>
      </c>
      <c r="G1440" s="154">
        <v>0</v>
      </c>
      <c r="H1440" s="154">
        <v>0</v>
      </c>
      <c r="I1440" s="154">
        <v>0</v>
      </c>
      <c r="J1440" s="154">
        <v>0</v>
      </c>
      <c r="K1440" s="154">
        <v>0</v>
      </c>
      <c r="L1440" s="154">
        <v>0</v>
      </c>
      <c r="M1440" s="154">
        <v>0</v>
      </c>
      <c r="N1440" s="154">
        <v>22.6</v>
      </c>
      <c r="O1440" s="154" t="s">
        <v>263</v>
      </c>
      <c r="P1440" s="2"/>
    </row>
    <row r="1441" spans="1:16" ht="13.5" customHeight="1" x14ac:dyDescent="0.3">
      <c r="A1441" s="155">
        <v>0.8125</v>
      </c>
      <c r="B1441" s="154">
        <v>1</v>
      </c>
      <c r="C1441" s="154">
        <v>0</v>
      </c>
      <c r="D1441" s="154">
        <v>0</v>
      </c>
      <c r="E1441" s="154">
        <v>1</v>
      </c>
      <c r="F1441" s="154">
        <v>0</v>
      </c>
      <c r="G1441" s="154">
        <v>0</v>
      </c>
      <c r="H1441" s="154">
        <v>0</v>
      </c>
      <c r="I1441" s="154">
        <v>0</v>
      </c>
      <c r="J1441" s="154">
        <v>0</v>
      </c>
      <c r="K1441" s="154">
        <v>0</v>
      </c>
      <c r="L1441" s="154">
        <v>0</v>
      </c>
      <c r="M1441" s="154">
        <v>0</v>
      </c>
      <c r="N1441" s="154">
        <v>25.6</v>
      </c>
      <c r="O1441" s="154" t="s">
        <v>263</v>
      </c>
      <c r="P1441" s="2"/>
    </row>
    <row r="1442" spans="1:16" ht="13.5" customHeight="1" x14ac:dyDescent="0.3">
      <c r="A1442" s="155">
        <v>0.82291666666666696</v>
      </c>
      <c r="B1442" s="154">
        <v>1</v>
      </c>
      <c r="C1442" s="154">
        <v>0</v>
      </c>
      <c r="D1442" s="154">
        <v>0</v>
      </c>
      <c r="E1442" s="154">
        <v>1</v>
      </c>
      <c r="F1442" s="154">
        <v>0</v>
      </c>
      <c r="G1442" s="154">
        <v>0</v>
      </c>
      <c r="H1442" s="154">
        <v>0</v>
      </c>
      <c r="I1442" s="154">
        <v>0</v>
      </c>
      <c r="J1442" s="154">
        <v>0</v>
      </c>
      <c r="K1442" s="154">
        <v>0</v>
      </c>
      <c r="L1442" s="154">
        <v>0</v>
      </c>
      <c r="M1442" s="154">
        <v>0</v>
      </c>
      <c r="N1442" s="154">
        <v>22.2</v>
      </c>
      <c r="O1442" s="154" t="s">
        <v>263</v>
      </c>
      <c r="P1442" s="2"/>
    </row>
    <row r="1443" spans="1:16" ht="13.5" customHeight="1" x14ac:dyDescent="0.3">
      <c r="A1443" s="155">
        <v>0.83333333333333304</v>
      </c>
      <c r="B1443" s="154">
        <v>3</v>
      </c>
      <c r="C1443" s="154">
        <v>0</v>
      </c>
      <c r="D1443" s="154">
        <v>0</v>
      </c>
      <c r="E1443" s="154">
        <v>3</v>
      </c>
      <c r="F1443" s="154">
        <v>0</v>
      </c>
      <c r="G1443" s="154">
        <v>0</v>
      </c>
      <c r="H1443" s="154">
        <v>0</v>
      </c>
      <c r="I1443" s="154">
        <v>0</v>
      </c>
      <c r="J1443" s="154">
        <v>0</v>
      </c>
      <c r="K1443" s="154">
        <v>0</v>
      </c>
      <c r="L1443" s="154">
        <v>0</v>
      </c>
      <c r="M1443" s="154">
        <v>0</v>
      </c>
      <c r="N1443" s="154">
        <v>22.2</v>
      </c>
      <c r="O1443" s="154" t="s">
        <v>263</v>
      </c>
      <c r="P1443" s="2"/>
    </row>
    <row r="1444" spans="1:16" ht="13.5" customHeight="1" x14ac:dyDescent="0.3">
      <c r="A1444" s="155">
        <v>0.84375</v>
      </c>
      <c r="B1444" s="154">
        <v>0</v>
      </c>
      <c r="C1444" s="154">
        <v>0</v>
      </c>
      <c r="D1444" s="154">
        <v>0</v>
      </c>
      <c r="E1444" s="154">
        <v>0</v>
      </c>
      <c r="F1444" s="154">
        <v>0</v>
      </c>
      <c r="G1444" s="154">
        <v>0</v>
      </c>
      <c r="H1444" s="154">
        <v>0</v>
      </c>
      <c r="I1444" s="154">
        <v>0</v>
      </c>
      <c r="J1444" s="154">
        <v>0</v>
      </c>
      <c r="K1444" s="154">
        <v>0</v>
      </c>
      <c r="L1444" s="154">
        <v>0</v>
      </c>
      <c r="M1444" s="154">
        <v>0</v>
      </c>
      <c r="N1444" s="154" t="s">
        <v>263</v>
      </c>
      <c r="O1444" s="154" t="s">
        <v>263</v>
      </c>
      <c r="P1444" s="2"/>
    </row>
    <row r="1445" spans="1:16" ht="13.5" customHeight="1" x14ac:dyDescent="0.3">
      <c r="A1445" s="155">
        <v>0.85416666666666696</v>
      </c>
      <c r="B1445" s="154">
        <v>1</v>
      </c>
      <c r="C1445" s="154">
        <v>0</v>
      </c>
      <c r="D1445" s="154">
        <v>0</v>
      </c>
      <c r="E1445" s="154">
        <v>1</v>
      </c>
      <c r="F1445" s="154">
        <v>0</v>
      </c>
      <c r="G1445" s="154">
        <v>0</v>
      </c>
      <c r="H1445" s="154">
        <v>0</v>
      </c>
      <c r="I1445" s="154">
        <v>0</v>
      </c>
      <c r="J1445" s="154">
        <v>0</v>
      </c>
      <c r="K1445" s="154">
        <v>0</v>
      </c>
      <c r="L1445" s="154">
        <v>0</v>
      </c>
      <c r="M1445" s="154">
        <v>0</v>
      </c>
      <c r="N1445" s="154">
        <v>33.1</v>
      </c>
      <c r="O1445" s="154" t="s">
        <v>263</v>
      </c>
      <c r="P1445" s="2"/>
    </row>
    <row r="1446" spans="1:16" ht="13.5" customHeight="1" x14ac:dyDescent="0.3">
      <c r="A1446" s="155">
        <v>0.86458333333333304</v>
      </c>
      <c r="B1446" s="154">
        <v>0</v>
      </c>
      <c r="C1446" s="154">
        <v>0</v>
      </c>
      <c r="D1446" s="154">
        <v>0</v>
      </c>
      <c r="E1446" s="154">
        <v>0</v>
      </c>
      <c r="F1446" s="154">
        <v>0</v>
      </c>
      <c r="G1446" s="154">
        <v>0</v>
      </c>
      <c r="H1446" s="154">
        <v>0</v>
      </c>
      <c r="I1446" s="154">
        <v>0</v>
      </c>
      <c r="J1446" s="154">
        <v>0</v>
      </c>
      <c r="K1446" s="154">
        <v>0</v>
      </c>
      <c r="L1446" s="154">
        <v>0</v>
      </c>
      <c r="M1446" s="154">
        <v>0</v>
      </c>
      <c r="N1446" s="154" t="s">
        <v>263</v>
      </c>
      <c r="O1446" s="154" t="s">
        <v>263</v>
      </c>
      <c r="P1446" s="2"/>
    </row>
    <row r="1447" spans="1:16" ht="13.5" customHeight="1" x14ac:dyDescent="0.3">
      <c r="A1447" s="155">
        <v>0.875</v>
      </c>
      <c r="B1447" s="154">
        <v>0</v>
      </c>
      <c r="C1447" s="154">
        <v>0</v>
      </c>
      <c r="D1447" s="154">
        <v>0</v>
      </c>
      <c r="E1447" s="154">
        <v>0</v>
      </c>
      <c r="F1447" s="154">
        <v>0</v>
      </c>
      <c r="G1447" s="154">
        <v>0</v>
      </c>
      <c r="H1447" s="154">
        <v>0</v>
      </c>
      <c r="I1447" s="154">
        <v>0</v>
      </c>
      <c r="J1447" s="154">
        <v>0</v>
      </c>
      <c r="K1447" s="154">
        <v>0</v>
      </c>
      <c r="L1447" s="154">
        <v>0</v>
      </c>
      <c r="M1447" s="154">
        <v>0</v>
      </c>
      <c r="N1447" s="154" t="s">
        <v>263</v>
      </c>
      <c r="O1447" s="154" t="s">
        <v>263</v>
      </c>
      <c r="P1447" s="2"/>
    </row>
    <row r="1448" spans="1:16" ht="13.5" customHeight="1" x14ac:dyDescent="0.3">
      <c r="A1448" s="155">
        <v>0.88541666666666696</v>
      </c>
      <c r="B1448" s="154">
        <v>2</v>
      </c>
      <c r="C1448" s="154">
        <v>0</v>
      </c>
      <c r="D1448" s="154">
        <v>0</v>
      </c>
      <c r="E1448" s="154">
        <v>2</v>
      </c>
      <c r="F1448" s="154">
        <v>0</v>
      </c>
      <c r="G1448" s="154">
        <v>0</v>
      </c>
      <c r="H1448" s="154">
        <v>0</v>
      </c>
      <c r="I1448" s="154">
        <v>0</v>
      </c>
      <c r="J1448" s="154">
        <v>0</v>
      </c>
      <c r="K1448" s="154">
        <v>0</v>
      </c>
      <c r="L1448" s="154">
        <v>0</v>
      </c>
      <c r="M1448" s="154">
        <v>0</v>
      </c>
      <c r="N1448" s="154">
        <v>29.9</v>
      </c>
      <c r="O1448" s="154" t="s">
        <v>263</v>
      </c>
      <c r="P1448" s="2"/>
    </row>
    <row r="1449" spans="1:16" ht="13.5" customHeight="1" x14ac:dyDescent="0.3">
      <c r="A1449" s="155">
        <v>0.89583333333333304</v>
      </c>
      <c r="B1449" s="154">
        <v>1</v>
      </c>
      <c r="C1449" s="154">
        <v>0</v>
      </c>
      <c r="D1449" s="154">
        <v>0</v>
      </c>
      <c r="E1449" s="154">
        <v>1</v>
      </c>
      <c r="F1449" s="154">
        <v>0</v>
      </c>
      <c r="G1449" s="154">
        <v>0</v>
      </c>
      <c r="H1449" s="154">
        <v>0</v>
      </c>
      <c r="I1449" s="154">
        <v>0</v>
      </c>
      <c r="J1449" s="154">
        <v>0</v>
      </c>
      <c r="K1449" s="154">
        <v>0</v>
      </c>
      <c r="L1449" s="154">
        <v>0</v>
      </c>
      <c r="M1449" s="154">
        <v>0</v>
      </c>
      <c r="N1449" s="154">
        <v>21.4</v>
      </c>
      <c r="O1449" s="154" t="s">
        <v>263</v>
      </c>
      <c r="P1449" s="2"/>
    </row>
    <row r="1450" spans="1:16" ht="13.5" customHeight="1" x14ac:dyDescent="0.3">
      <c r="A1450" s="155">
        <v>0.90625</v>
      </c>
      <c r="B1450" s="154">
        <v>0</v>
      </c>
      <c r="C1450" s="154">
        <v>0</v>
      </c>
      <c r="D1450" s="154">
        <v>0</v>
      </c>
      <c r="E1450" s="154">
        <v>0</v>
      </c>
      <c r="F1450" s="154">
        <v>0</v>
      </c>
      <c r="G1450" s="154">
        <v>0</v>
      </c>
      <c r="H1450" s="154">
        <v>0</v>
      </c>
      <c r="I1450" s="154">
        <v>0</v>
      </c>
      <c r="J1450" s="154">
        <v>0</v>
      </c>
      <c r="K1450" s="154">
        <v>0</v>
      </c>
      <c r="L1450" s="154">
        <v>0</v>
      </c>
      <c r="M1450" s="154">
        <v>0</v>
      </c>
      <c r="N1450" s="154" t="s">
        <v>263</v>
      </c>
      <c r="O1450" s="154" t="s">
        <v>263</v>
      </c>
      <c r="P1450" s="2"/>
    </row>
    <row r="1451" spans="1:16" ht="13.5" customHeight="1" x14ac:dyDescent="0.3">
      <c r="A1451" s="155">
        <v>0.91666666666666696</v>
      </c>
      <c r="B1451" s="154">
        <v>1</v>
      </c>
      <c r="C1451" s="154">
        <v>0</v>
      </c>
      <c r="D1451" s="154">
        <v>0</v>
      </c>
      <c r="E1451" s="154">
        <v>1</v>
      </c>
      <c r="F1451" s="154">
        <v>0</v>
      </c>
      <c r="G1451" s="154">
        <v>0</v>
      </c>
      <c r="H1451" s="154">
        <v>0</v>
      </c>
      <c r="I1451" s="154">
        <v>0</v>
      </c>
      <c r="J1451" s="154">
        <v>0</v>
      </c>
      <c r="K1451" s="154">
        <v>0</v>
      </c>
      <c r="L1451" s="154">
        <v>0</v>
      </c>
      <c r="M1451" s="154">
        <v>0</v>
      </c>
      <c r="N1451" s="154">
        <v>14.6</v>
      </c>
      <c r="O1451" s="154" t="s">
        <v>263</v>
      </c>
      <c r="P1451" s="2"/>
    </row>
    <row r="1452" spans="1:16" ht="13.5" customHeight="1" x14ac:dyDescent="0.3">
      <c r="A1452" s="155">
        <v>0.92708333333333304</v>
      </c>
      <c r="B1452" s="154">
        <v>0</v>
      </c>
      <c r="C1452" s="154">
        <v>0</v>
      </c>
      <c r="D1452" s="154">
        <v>0</v>
      </c>
      <c r="E1452" s="154">
        <v>0</v>
      </c>
      <c r="F1452" s="154">
        <v>0</v>
      </c>
      <c r="G1452" s="154">
        <v>0</v>
      </c>
      <c r="H1452" s="154">
        <v>0</v>
      </c>
      <c r="I1452" s="154">
        <v>0</v>
      </c>
      <c r="J1452" s="154">
        <v>0</v>
      </c>
      <c r="K1452" s="154">
        <v>0</v>
      </c>
      <c r="L1452" s="154">
        <v>0</v>
      </c>
      <c r="M1452" s="154">
        <v>0</v>
      </c>
      <c r="N1452" s="154" t="s">
        <v>263</v>
      </c>
      <c r="O1452" s="154" t="s">
        <v>263</v>
      </c>
      <c r="P1452" s="2"/>
    </row>
    <row r="1453" spans="1:16" ht="13.5" customHeight="1" x14ac:dyDescent="0.3">
      <c r="A1453" s="155">
        <v>0.9375</v>
      </c>
      <c r="B1453" s="154">
        <v>0</v>
      </c>
      <c r="C1453" s="154">
        <v>0</v>
      </c>
      <c r="D1453" s="154">
        <v>0</v>
      </c>
      <c r="E1453" s="154">
        <v>0</v>
      </c>
      <c r="F1453" s="154">
        <v>0</v>
      </c>
      <c r="G1453" s="154">
        <v>0</v>
      </c>
      <c r="H1453" s="154">
        <v>0</v>
      </c>
      <c r="I1453" s="154">
        <v>0</v>
      </c>
      <c r="J1453" s="154">
        <v>0</v>
      </c>
      <c r="K1453" s="154">
        <v>0</v>
      </c>
      <c r="L1453" s="154">
        <v>0</v>
      </c>
      <c r="M1453" s="154">
        <v>0</v>
      </c>
      <c r="N1453" s="154" t="s">
        <v>263</v>
      </c>
      <c r="O1453" s="154" t="s">
        <v>263</v>
      </c>
      <c r="P1453" s="2"/>
    </row>
    <row r="1454" spans="1:16" ht="13.5" customHeight="1" x14ac:dyDescent="0.3">
      <c r="A1454" s="155">
        <v>0.94791666666666696</v>
      </c>
      <c r="B1454" s="154">
        <v>0</v>
      </c>
      <c r="C1454" s="154">
        <v>0</v>
      </c>
      <c r="D1454" s="154">
        <v>0</v>
      </c>
      <c r="E1454" s="154">
        <v>0</v>
      </c>
      <c r="F1454" s="154">
        <v>0</v>
      </c>
      <c r="G1454" s="154">
        <v>0</v>
      </c>
      <c r="H1454" s="154">
        <v>0</v>
      </c>
      <c r="I1454" s="154">
        <v>0</v>
      </c>
      <c r="J1454" s="154">
        <v>0</v>
      </c>
      <c r="K1454" s="154">
        <v>0</v>
      </c>
      <c r="L1454" s="154">
        <v>0</v>
      </c>
      <c r="M1454" s="154">
        <v>0</v>
      </c>
      <c r="N1454" s="154" t="s">
        <v>263</v>
      </c>
      <c r="O1454" s="154" t="s">
        <v>263</v>
      </c>
      <c r="P1454" s="2"/>
    </row>
    <row r="1455" spans="1:16" ht="13.5" customHeight="1" x14ac:dyDescent="0.3">
      <c r="A1455" s="155">
        <v>0.95833333333333304</v>
      </c>
      <c r="B1455" s="154">
        <v>0</v>
      </c>
      <c r="C1455" s="154">
        <v>0</v>
      </c>
      <c r="D1455" s="154">
        <v>0</v>
      </c>
      <c r="E1455" s="154">
        <v>0</v>
      </c>
      <c r="F1455" s="154">
        <v>0</v>
      </c>
      <c r="G1455" s="154">
        <v>0</v>
      </c>
      <c r="H1455" s="154">
        <v>0</v>
      </c>
      <c r="I1455" s="154">
        <v>0</v>
      </c>
      <c r="J1455" s="154">
        <v>0</v>
      </c>
      <c r="K1455" s="154">
        <v>0</v>
      </c>
      <c r="L1455" s="154">
        <v>0</v>
      </c>
      <c r="M1455" s="154">
        <v>0</v>
      </c>
      <c r="N1455" s="154" t="s">
        <v>263</v>
      </c>
      <c r="O1455" s="154" t="s">
        <v>263</v>
      </c>
      <c r="P1455" s="2"/>
    </row>
    <row r="1456" spans="1:16" ht="13.5" customHeight="1" x14ac:dyDescent="0.3">
      <c r="A1456" s="155">
        <v>0.96875</v>
      </c>
      <c r="B1456" s="154">
        <v>0</v>
      </c>
      <c r="C1456" s="154">
        <v>0</v>
      </c>
      <c r="D1456" s="154">
        <v>0</v>
      </c>
      <c r="E1456" s="154">
        <v>0</v>
      </c>
      <c r="F1456" s="154">
        <v>0</v>
      </c>
      <c r="G1456" s="154">
        <v>0</v>
      </c>
      <c r="H1456" s="154">
        <v>0</v>
      </c>
      <c r="I1456" s="154">
        <v>0</v>
      </c>
      <c r="J1456" s="154">
        <v>0</v>
      </c>
      <c r="K1456" s="154">
        <v>0</v>
      </c>
      <c r="L1456" s="154">
        <v>0</v>
      </c>
      <c r="M1456" s="154">
        <v>0</v>
      </c>
      <c r="N1456" s="154" t="s">
        <v>263</v>
      </c>
      <c r="O1456" s="154" t="s">
        <v>263</v>
      </c>
      <c r="P1456" s="2"/>
    </row>
    <row r="1457" spans="1:16" ht="13.5" customHeight="1" x14ac:dyDescent="0.3">
      <c r="A1457" s="155">
        <v>0.97916666666666696</v>
      </c>
      <c r="B1457" s="154">
        <v>0</v>
      </c>
      <c r="C1457" s="154">
        <v>0</v>
      </c>
      <c r="D1457" s="154">
        <v>0</v>
      </c>
      <c r="E1457" s="154">
        <v>0</v>
      </c>
      <c r="F1457" s="154">
        <v>0</v>
      </c>
      <c r="G1457" s="154">
        <v>0</v>
      </c>
      <c r="H1457" s="154">
        <v>0</v>
      </c>
      <c r="I1457" s="154">
        <v>0</v>
      </c>
      <c r="J1457" s="154">
        <v>0</v>
      </c>
      <c r="K1457" s="154">
        <v>0</v>
      </c>
      <c r="L1457" s="154">
        <v>0</v>
      </c>
      <c r="M1457" s="154">
        <v>0</v>
      </c>
      <c r="N1457" s="154" t="s">
        <v>263</v>
      </c>
      <c r="O1457" s="154" t="s">
        <v>263</v>
      </c>
      <c r="P1457" s="2"/>
    </row>
    <row r="1458" spans="1:16" ht="13.5" customHeight="1" thickBot="1" x14ac:dyDescent="0.35">
      <c r="A1458" s="156">
        <v>0.98958333333333304</v>
      </c>
      <c r="B1458" s="154">
        <v>0</v>
      </c>
      <c r="C1458" s="154">
        <v>0</v>
      </c>
      <c r="D1458" s="154">
        <v>0</v>
      </c>
      <c r="E1458" s="154">
        <v>0</v>
      </c>
      <c r="F1458" s="154">
        <v>0</v>
      </c>
      <c r="G1458" s="154">
        <v>0</v>
      </c>
      <c r="H1458" s="154">
        <v>0</v>
      </c>
      <c r="I1458" s="154">
        <v>0</v>
      </c>
      <c r="J1458" s="154">
        <v>0</v>
      </c>
      <c r="K1458" s="154">
        <v>0</v>
      </c>
      <c r="L1458" s="154">
        <v>0</v>
      </c>
      <c r="M1458" s="154">
        <v>0</v>
      </c>
      <c r="N1458" s="154" t="s">
        <v>263</v>
      </c>
      <c r="O1458" s="154" t="s">
        <v>263</v>
      </c>
      <c r="P1458" s="2"/>
    </row>
    <row r="1459" spans="1:16" ht="13.5" customHeight="1" thickTop="1" x14ac:dyDescent="0.3">
      <c r="A1459" s="157" t="s">
        <v>45</v>
      </c>
      <c r="B1459" s="158">
        <f t="shared" ref="B1459:M1459" si="101">SUM(B1391:B1438)</f>
        <v>226</v>
      </c>
      <c r="C1459" s="158">
        <f t="shared" si="101"/>
        <v>16</v>
      </c>
      <c r="D1459" s="158">
        <f t="shared" si="101"/>
        <v>1</v>
      </c>
      <c r="E1459" s="158">
        <f t="shared" si="101"/>
        <v>169</v>
      </c>
      <c r="F1459" s="158">
        <f t="shared" si="101"/>
        <v>16</v>
      </c>
      <c r="G1459" s="158">
        <f t="shared" si="101"/>
        <v>10</v>
      </c>
      <c r="H1459" s="158">
        <f t="shared" si="101"/>
        <v>13</v>
      </c>
      <c r="I1459" s="158">
        <f t="shared" si="101"/>
        <v>1</v>
      </c>
      <c r="J1459" s="158">
        <f t="shared" si="101"/>
        <v>0</v>
      </c>
      <c r="K1459" s="158">
        <f t="shared" si="101"/>
        <v>0</v>
      </c>
      <c r="L1459" s="158">
        <f t="shared" si="101"/>
        <v>0</v>
      </c>
      <c r="M1459" s="158">
        <f t="shared" si="101"/>
        <v>0</v>
      </c>
      <c r="N1459" s="159">
        <v>22.3</v>
      </c>
      <c r="O1459" s="159">
        <v>27.6</v>
      </c>
    </row>
    <row r="1460" spans="1:16" ht="13.5" customHeight="1" x14ac:dyDescent="0.3">
      <c r="A1460" s="160" t="s">
        <v>46</v>
      </c>
      <c r="B1460" s="154">
        <f t="shared" ref="B1460:M1460" si="102">SUM(B1387:B1450)</f>
        <v>242</v>
      </c>
      <c r="C1460" s="154">
        <f t="shared" si="102"/>
        <v>16</v>
      </c>
      <c r="D1460" s="154">
        <f t="shared" si="102"/>
        <v>1</v>
      </c>
      <c r="E1460" s="154">
        <f t="shared" si="102"/>
        <v>184</v>
      </c>
      <c r="F1460" s="154">
        <f t="shared" si="102"/>
        <v>16</v>
      </c>
      <c r="G1460" s="154">
        <f t="shared" si="102"/>
        <v>11</v>
      </c>
      <c r="H1460" s="154">
        <f t="shared" si="102"/>
        <v>13</v>
      </c>
      <c r="I1460" s="154">
        <f t="shared" si="102"/>
        <v>1</v>
      </c>
      <c r="J1460" s="154">
        <f t="shared" si="102"/>
        <v>0</v>
      </c>
      <c r="K1460" s="154">
        <f t="shared" si="102"/>
        <v>0</v>
      </c>
      <c r="L1460" s="154">
        <f t="shared" si="102"/>
        <v>0</v>
      </c>
      <c r="M1460" s="154">
        <f t="shared" si="102"/>
        <v>0</v>
      </c>
      <c r="N1460" s="161">
        <v>22.5</v>
      </c>
      <c r="O1460" s="161">
        <v>27.6</v>
      </c>
    </row>
    <row r="1461" spans="1:16" ht="13.5" customHeight="1" x14ac:dyDescent="0.3">
      <c r="A1461" s="154" t="s">
        <v>47</v>
      </c>
      <c r="B1461" s="154">
        <f t="shared" ref="B1461:M1461" si="103">SUM(B1387:B1458)</f>
        <v>243</v>
      </c>
      <c r="C1461" s="154">
        <f t="shared" si="103"/>
        <v>16</v>
      </c>
      <c r="D1461" s="154">
        <f t="shared" si="103"/>
        <v>1</v>
      </c>
      <c r="E1461" s="154">
        <f t="shared" si="103"/>
        <v>185</v>
      </c>
      <c r="F1461" s="154">
        <f t="shared" si="103"/>
        <v>16</v>
      </c>
      <c r="G1461" s="154">
        <f t="shared" si="103"/>
        <v>11</v>
      </c>
      <c r="H1461" s="154">
        <f t="shared" si="103"/>
        <v>13</v>
      </c>
      <c r="I1461" s="154">
        <f t="shared" si="103"/>
        <v>1</v>
      </c>
      <c r="J1461" s="154">
        <f t="shared" si="103"/>
        <v>0</v>
      </c>
      <c r="K1461" s="154">
        <f t="shared" si="103"/>
        <v>0</v>
      </c>
      <c r="L1461" s="154">
        <f t="shared" si="103"/>
        <v>0</v>
      </c>
      <c r="M1461" s="154">
        <f t="shared" si="103"/>
        <v>0</v>
      </c>
      <c r="N1461" s="161">
        <v>22.4</v>
      </c>
      <c r="O1461" s="161">
        <v>27.6</v>
      </c>
    </row>
    <row r="1462" spans="1:16" ht="13.5" customHeight="1" thickBot="1" x14ac:dyDescent="0.35">
      <c r="A1462" s="162" t="s">
        <v>48</v>
      </c>
      <c r="B1462" s="162">
        <f t="shared" ref="B1462:M1462" si="104">SUM(B1363:B1458)</f>
        <v>253</v>
      </c>
      <c r="C1462" s="162">
        <f t="shared" si="104"/>
        <v>16</v>
      </c>
      <c r="D1462" s="162">
        <f t="shared" si="104"/>
        <v>1</v>
      </c>
      <c r="E1462" s="162">
        <f t="shared" si="104"/>
        <v>195</v>
      </c>
      <c r="F1462" s="162">
        <f t="shared" si="104"/>
        <v>16</v>
      </c>
      <c r="G1462" s="162">
        <f t="shared" si="104"/>
        <v>11</v>
      </c>
      <c r="H1462" s="162">
        <f t="shared" si="104"/>
        <v>13</v>
      </c>
      <c r="I1462" s="162">
        <f t="shared" si="104"/>
        <v>1</v>
      </c>
      <c r="J1462" s="162">
        <f t="shared" si="104"/>
        <v>0</v>
      </c>
      <c r="K1462" s="162">
        <f t="shared" si="104"/>
        <v>0</v>
      </c>
      <c r="L1462" s="162">
        <f t="shared" si="104"/>
        <v>0</v>
      </c>
      <c r="M1462" s="162">
        <f t="shared" si="104"/>
        <v>0</v>
      </c>
      <c r="N1462" s="163">
        <v>22.4</v>
      </c>
      <c r="O1462" s="163">
        <v>27.5</v>
      </c>
    </row>
    <row r="1463" spans="1:16" ht="13.5" customHeight="1" thickTop="1" x14ac:dyDescent="0.3">
      <c r="N1463" s="164"/>
      <c r="O1463" s="164"/>
    </row>
    <row r="1464" spans="1:16" ht="13.5" customHeight="1" thickBot="1" x14ac:dyDescent="0.35">
      <c r="A1464" s="165" t="s">
        <v>10</v>
      </c>
      <c r="B1464" s="166" t="str">
        <f>TEXT(C1464,"dddd")</f>
        <v>Monday</v>
      </c>
      <c r="C1464" s="166">
        <f>C1360+1</f>
        <v>45733</v>
      </c>
      <c r="D1464" s="165"/>
      <c r="E1464" s="165"/>
      <c r="F1464" s="165"/>
      <c r="G1464" s="165"/>
      <c r="H1464" s="165"/>
      <c r="I1464" s="165"/>
      <c r="J1464" s="165"/>
      <c r="K1464" s="165"/>
      <c r="L1464" s="165"/>
      <c r="M1464" s="165"/>
      <c r="N1464" s="167"/>
      <c r="O1464" s="167"/>
    </row>
    <row r="1465" spans="1:16" ht="13.5" customHeight="1" thickTop="1" thickBot="1" x14ac:dyDescent="0.35">
      <c r="A1465" s="165"/>
      <c r="B1465" s="563" t="s">
        <v>31</v>
      </c>
      <c r="C1465" s="563" t="s">
        <v>32</v>
      </c>
      <c r="D1465" s="563" t="s">
        <v>33</v>
      </c>
      <c r="E1465" s="563" t="s">
        <v>34</v>
      </c>
      <c r="F1465" s="563" t="s">
        <v>35</v>
      </c>
      <c r="G1465" s="563" t="s">
        <v>36</v>
      </c>
      <c r="H1465" s="563" t="s">
        <v>37</v>
      </c>
      <c r="I1465" s="563" t="s">
        <v>38</v>
      </c>
      <c r="J1465" s="563" t="s">
        <v>39</v>
      </c>
      <c r="K1465" s="563" t="s">
        <v>40</v>
      </c>
      <c r="L1465" s="563" t="s">
        <v>41</v>
      </c>
      <c r="M1465" s="563" t="s">
        <v>42</v>
      </c>
      <c r="N1465" s="565" t="s">
        <v>43</v>
      </c>
      <c r="O1465" s="565" t="s">
        <v>44</v>
      </c>
    </row>
    <row r="1466" spans="1:16" ht="13.5" customHeight="1" thickTop="1" thickBot="1" x14ac:dyDescent="0.35">
      <c r="A1466" s="168" t="s">
        <v>51</v>
      </c>
      <c r="B1466" s="564"/>
      <c r="C1466" s="564"/>
      <c r="D1466" s="564"/>
      <c r="E1466" s="564"/>
      <c r="F1466" s="564"/>
      <c r="G1466" s="564"/>
      <c r="H1466" s="564"/>
      <c r="I1466" s="564"/>
      <c r="J1466" s="564"/>
      <c r="K1466" s="564"/>
      <c r="L1466" s="564"/>
      <c r="M1466" s="564"/>
      <c r="N1466" s="566"/>
      <c r="O1466" s="566"/>
    </row>
    <row r="1467" spans="1:16" ht="13.5" customHeight="1" thickTop="1" x14ac:dyDescent="0.3">
      <c r="A1467" s="153">
        <v>0</v>
      </c>
      <c r="B1467" s="154">
        <v>0</v>
      </c>
      <c r="C1467" s="154">
        <v>0</v>
      </c>
      <c r="D1467" s="154">
        <v>0</v>
      </c>
      <c r="E1467" s="154">
        <v>0</v>
      </c>
      <c r="F1467" s="154">
        <v>0</v>
      </c>
      <c r="G1467" s="154">
        <v>0</v>
      </c>
      <c r="H1467" s="154">
        <v>0</v>
      </c>
      <c r="I1467" s="154">
        <v>0</v>
      </c>
      <c r="J1467" s="154">
        <v>0</v>
      </c>
      <c r="K1467" s="154">
        <v>0</v>
      </c>
      <c r="L1467" s="154">
        <v>0</v>
      </c>
      <c r="M1467" s="154">
        <v>0</v>
      </c>
      <c r="N1467" s="154" t="s">
        <v>263</v>
      </c>
      <c r="O1467" s="154" t="s">
        <v>263</v>
      </c>
      <c r="P1467" s="2"/>
    </row>
    <row r="1468" spans="1:16" ht="13.5" customHeight="1" x14ac:dyDescent="0.3">
      <c r="A1468" s="155">
        <v>1.0416666666666666E-2</v>
      </c>
      <c r="B1468" s="154">
        <v>0</v>
      </c>
      <c r="C1468" s="154">
        <v>0</v>
      </c>
      <c r="D1468" s="154">
        <v>0</v>
      </c>
      <c r="E1468" s="154">
        <v>0</v>
      </c>
      <c r="F1468" s="154">
        <v>0</v>
      </c>
      <c r="G1468" s="154">
        <v>0</v>
      </c>
      <c r="H1468" s="154">
        <v>0</v>
      </c>
      <c r="I1468" s="154">
        <v>0</v>
      </c>
      <c r="J1468" s="154">
        <v>0</v>
      </c>
      <c r="K1468" s="154">
        <v>0</v>
      </c>
      <c r="L1468" s="154">
        <v>0</v>
      </c>
      <c r="M1468" s="154">
        <v>0</v>
      </c>
      <c r="N1468" s="154" t="s">
        <v>263</v>
      </c>
      <c r="O1468" s="154" t="s">
        <v>263</v>
      </c>
      <c r="P1468" s="2"/>
    </row>
    <row r="1469" spans="1:16" ht="13.5" customHeight="1" x14ac:dyDescent="0.3">
      <c r="A1469" s="155">
        <v>2.0833333333333332E-2</v>
      </c>
      <c r="B1469" s="154">
        <v>0</v>
      </c>
      <c r="C1469" s="154">
        <v>0</v>
      </c>
      <c r="D1469" s="154">
        <v>0</v>
      </c>
      <c r="E1469" s="154">
        <v>0</v>
      </c>
      <c r="F1469" s="154">
        <v>0</v>
      </c>
      <c r="G1469" s="154">
        <v>0</v>
      </c>
      <c r="H1469" s="154">
        <v>0</v>
      </c>
      <c r="I1469" s="154">
        <v>0</v>
      </c>
      <c r="J1469" s="154">
        <v>0</v>
      </c>
      <c r="K1469" s="154">
        <v>0</v>
      </c>
      <c r="L1469" s="154">
        <v>0</v>
      </c>
      <c r="M1469" s="154">
        <v>0</v>
      </c>
      <c r="N1469" s="154" t="s">
        <v>263</v>
      </c>
      <c r="O1469" s="154" t="s">
        <v>263</v>
      </c>
      <c r="P1469" s="2"/>
    </row>
    <row r="1470" spans="1:16" ht="13.5" customHeight="1" x14ac:dyDescent="0.3">
      <c r="A1470" s="155">
        <v>3.125E-2</v>
      </c>
      <c r="B1470" s="154">
        <v>0</v>
      </c>
      <c r="C1470" s="154">
        <v>0</v>
      </c>
      <c r="D1470" s="154">
        <v>0</v>
      </c>
      <c r="E1470" s="154">
        <v>0</v>
      </c>
      <c r="F1470" s="154">
        <v>0</v>
      </c>
      <c r="G1470" s="154">
        <v>0</v>
      </c>
      <c r="H1470" s="154">
        <v>0</v>
      </c>
      <c r="I1470" s="154">
        <v>0</v>
      </c>
      <c r="J1470" s="154">
        <v>0</v>
      </c>
      <c r="K1470" s="154">
        <v>0</v>
      </c>
      <c r="L1470" s="154">
        <v>0</v>
      </c>
      <c r="M1470" s="154">
        <v>0</v>
      </c>
      <c r="N1470" s="154" t="s">
        <v>263</v>
      </c>
      <c r="O1470" s="154" t="s">
        <v>263</v>
      </c>
      <c r="P1470" s="2"/>
    </row>
    <row r="1471" spans="1:16" ht="13.5" customHeight="1" x14ac:dyDescent="0.3">
      <c r="A1471" s="155">
        <v>4.1666666666666664E-2</v>
      </c>
      <c r="B1471" s="154">
        <v>0</v>
      </c>
      <c r="C1471" s="154">
        <v>0</v>
      </c>
      <c r="D1471" s="154">
        <v>0</v>
      </c>
      <c r="E1471" s="154">
        <v>0</v>
      </c>
      <c r="F1471" s="154">
        <v>0</v>
      </c>
      <c r="G1471" s="154">
        <v>0</v>
      </c>
      <c r="H1471" s="154">
        <v>0</v>
      </c>
      <c r="I1471" s="154">
        <v>0</v>
      </c>
      <c r="J1471" s="154">
        <v>0</v>
      </c>
      <c r="K1471" s="154">
        <v>0</v>
      </c>
      <c r="L1471" s="154">
        <v>0</v>
      </c>
      <c r="M1471" s="154">
        <v>0</v>
      </c>
      <c r="N1471" s="154" t="s">
        <v>263</v>
      </c>
      <c r="O1471" s="154" t="s">
        <v>263</v>
      </c>
      <c r="P1471" s="2"/>
    </row>
    <row r="1472" spans="1:16" ht="13.5" customHeight="1" x14ac:dyDescent="0.3">
      <c r="A1472" s="155">
        <v>5.2083333333333336E-2</v>
      </c>
      <c r="B1472" s="154">
        <v>0</v>
      </c>
      <c r="C1472" s="154">
        <v>0</v>
      </c>
      <c r="D1472" s="154">
        <v>0</v>
      </c>
      <c r="E1472" s="154">
        <v>0</v>
      </c>
      <c r="F1472" s="154">
        <v>0</v>
      </c>
      <c r="G1472" s="154">
        <v>0</v>
      </c>
      <c r="H1472" s="154">
        <v>0</v>
      </c>
      <c r="I1472" s="154">
        <v>0</v>
      </c>
      <c r="J1472" s="154">
        <v>0</v>
      </c>
      <c r="K1472" s="154">
        <v>0</v>
      </c>
      <c r="L1472" s="154">
        <v>0</v>
      </c>
      <c r="M1472" s="154">
        <v>0</v>
      </c>
      <c r="N1472" s="154" t="s">
        <v>263</v>
      </c>
      <c r="O1472" s="154" t="s">
        <v>263</v>
      </c>
      <c r="P1472" s="2"/>
    </row>
    <row r="1473" spans="1:16" ht="13.5" customHeight="1" x14ac:dyDescent="0.3">
      <c r="A1473" s="155">
        <v>6.25E-2</v>
      </c>
      <c r="B1473" s="154">
        <v>0</v>
      </c>
      <c r="C1473" s="154">
        <v>0</v>
      </c>
      <c r="D1473" s="154">
        <v>0</v>
      </c>
      <c r="E1473" s="154">
        <v>0</v>
      </c>
      <c r="F1473" s="154">
        <v>0</v>
      </c>
      <c r="G1473" s="154">
        <v>0</v>
      </c>
      <c r="H1473" s="154">
        <v>0</v>
      </c>
      <c r="I1473" s="154">
        <v>0</v>
      </c>
      <c r="J1473" s="154">
        <v>0</v>
      </c>
      <c r="K1473" s="154">
        <v>0</v>
      </c>
      <c r="L1473" s="154">
        <v>0</v>
      </c>
      <c r="M1473" s="154">
        <v>0</v>
      </c>
      <c r="N1473" s="154" t="s">
        <v>263</v>
      </c>
      <c r="O1473" s="154" t="s">
        <v>263</v>
      </c>
      <c r="P1473" s="2"/>
    </row>
    <row r="1474" spans="1:16" ht="13.5" customHeight="1" x14ac:dyDescent="0.3">
      <c r="A1474" s="155">
        <v>7.2916666666666699E-2</v>
      </c>
      <c r="B1474" s="154">
        <v>0</v>
      </c>
      <c r="C1474" s="154">
        <v>0</v>
      </c>
      <c r="D1474" s="154">
        <v>0</v>
      </c>
      <c r="E1474" s="154">
        <v>0</v>
      </c>
      <c r="F1474" s="154">
        <v>0</v>
      </c>
      <c r="G1474" s="154">
        <v>0</v>
      </c>
      <c r="H1474" s="154">
        <v>0</v>
      </c>
      <c r="I1474" s="154">
        <v>0</v>
      </c>
      <c r="J1474" s="154">
        <v>0</v>
      </c>
      <c r="K1474" s="154">
        <v>0</v>
      </c>
      <c r="L1474" s="154">
        <v>0</v>
      </c>
      <c r="M1474" s="154">
        <v>0</v>
      </c>
      <c r="N1474" s="154" t="s">
        <v>263</v>
      </c>
      <c r="O1474" s="154" t="s">
        <v>263</v>
      </c>
      <c r="P1474" s="2"/>
    </row>
    <row r="1475" spans="1:16" ht="13.5" customHeight="1" x14ac:dyDescent="0.3">
      <c r="A1475" s="155">
        <v>8.3333333333333301E-2</v>
      </c>
      <c r="B1475" s="154">
        <v>0</v>
      </c>
      <c r="C1475" s="154">
        <v>0</v>
      </c>
      <c r="D1475" s="154">
        <v>0</v>
      </c>
      <c r="E1475" s="154">
        <v>0</v>
      </c>
      <c r="F1475" s="154">
        <v>0</v>
      </c>
      <c r="G1475" s="154">
        <v>0</v>
      </c>
      <c r="H1475" s="154">
        <v>0</v>
      </c>
      <c r="I1475" s="154">
        <v>0</v>
      </c>
      <c r="J1475" s="154">
        <v>0</v>
      </c>
      <c r="K1475" s="154">
        <v>0</v>
      </c>
      <c r="L1475" s="154">
        <v>0</v>
      </c>
      <c r="M1475" s="154">
        <v>0</v>
      </c>
      <c r="N1475" s="154" t="s">
        <v>263</v>
      </c>
      <c r="O1475" s="154" t="s">
        <v>263</v>
      </c>
      <c r="P1475" s="2"/>
    </row>
    <row r="1476" spans="1:16" ht="13.5" customHeight="1" x14ac:dyDescent="0.3">
      <c r="A1476" s="155">
        <v>9.375E-2</v>
      </c>
      <c r="B1476" s="154">
        <v>0</v>
      </c>
      <c r="C1476" s="154">
        <v>0</v>
      </c>
      <c r="D1476" s="154">
        <v>0</v>
      </c>
      <c r="E1476" s="154">
        <v>0</v>
      </c>
      <c r="F1476" s="154">
        <v>0</v>
      </c>
      <c r="G1476" s="154">
        <v>0</v>
      </c>
      <c r="H1476" s="154">
        <v>0</v>
      </c>
      <c r="I1476" s="154">
        <v>0</v>
      </c>
      <c r="J1476" s="154">
        <v>0</v>
      </c>
      <c r="K1476" s="154">
        <v>0</v>
      </c>
      <c r="L1476" s="154">
        <v>0</v>
      </c>
      <c r="M1476" s="154">
        <v>0</v>
      </c>
      <c r="N1476" s="154" t="s">
        <v>263</v>
      </c>
      <c r="O1476" s="154" t="s">
        <v>263</v>
      </c>
      <c r="P1476" s="2"/>
    </row>
    <row r="1477" spans="1:16" ht="13.5" customHeight="1" x14ac:dyDescent="0.3">
      <c r="A1477" s="155">
        <v>0.104166666666667</v>
      </c>
      <c r="B1477" s="154">
        <v>0</v>
      </c>
      <c r="C1477" s="154">
        <v>0</v>
      </c>
      <c r="D1477" s="154">
        <v>0</v>
      </c>
      <c r="E1477" s="154">
        <v>0</v>
      </c>
      <c r="F1477" s="154">
        <v>0</v>
      </c>
      <c r="G1477" s="154">
        <v>0</v>
      </c>
      <c r="H1477" s="154">
        <v>0</v>
      </c>
      <c r="I1477" s="154">
        <v>0</v>
      </c>
      <c r="J1477" s="154">
        <v>0</v>
      </c>
      <c r="K1477" s="154">
        <v>0</v>
      </c>
      <c r="L1477" s="154">
        <v>0</v>
      </c>
      <c r="M1477" s="154">
        <v>0</v>
      </c>
      <c r="N1477" s="154" t="s">
        <v>263</v>
      </c>
      <c r="O1477" s="154" t="s">
        <v>263</v>
      </c>
      <c r="P1477" s="2"/>
    </row>
    <row r="1478" spans="1:16" ht="13.5" customHeight="1" x14ac:dyDescent="0.3">
      <c r="A1478" s="155">
        <v>0.114583333333333</v>
      </c>
      <c r="B1478" s="154">
        <v>0</v>
      </c>
      <c r="C1478" s="154">
        <v>0</v>
      </c>
      <c r="D1478" s="154">
        <v>0</v>
      </c>
      <c r="E1478" s="154">
        <v>0</v>
      </c>
      <c r="F1478" s="154">
        <v>0</v>
      </c>
      <c r="G1478" s="154">
        <v>0</v>
      </c>
      <c r="H1478" s="154">
        <v>0</v>
      </c>
      <c r="I1478" s="154">
        <v>0</v>
      </c>
      <c r="J1478" s="154">
        <v>0</v>
      </c>
      <c r="K1478" s="154">
        <v>0</v>
      </c>
      <c r="L1478" s="154">
        <v>0</v>
      </c>
      <c r="M1478" s="154">
        <v>0</v>
      </c>
      <c r="N1478" s="154" t="s">
        <v>263</v>
      </c>
      <c r="O1478" s="154" t="s">
        <v>263</v>
      </c>
      <c r="P1478" s="2"/>
    </row>
    <row r="1479" spans="1:16" ht="13.5" customHeight="1" x14ac:dyDescent="0.3">
      <c r="A1479" s="155">
        <v>0.125</v>
      </c>
      <c r="B1479" s="154">
        <v>0</v>
      </c>
      <c r="C1479" s="154">
        <v>0</v>
      </c>
      <c r="D1479" s="154">
        <v>0</v>
      </c>
      <c r="E1479" s="154">
        <v>0</v>
      </c>
      <c r="F1479" s="154">
        <v>0</v>
      </c>
      <c r="G1479" s="154">
        <v>0</v>
      </c>
      <c r="H1479" s="154">
        <v>0</v>
      </c>
      <c r="I1479" s="154">
        <v>0</v>
      </c>
      <c r="J1479" s="154">
        <v>0</v>
      </c>
      <c r="K1479" s="154">
        <v>0</v>
      </c>
      <c r="L1479" s="154">
        <v>0</v>
      </c>
      <c r="M1479" s="154">
        <v>0</v>
      </c>
      <c r="N1479" s="154" t="s">
        <v>263</v>
      </c>
      <c r="O1479" s="154" t="s">
        <v>263</v>
      </c>
      <c r="P1479" s="2"/>
    </row>
    <row r="1480" spans="1:16" ht="13.5" customHeight="1" x14ac:dyDescent="0.3">
      <c r="A1480" s="155">
        <v>0.13541666666666699</v>
      </c>
      <c r="B1480" s="154">
        <v>0</v>
      </c>
      <c r="C1480" s="154">
        <v>0</v>
      </c>
      <c r="D1480" s="154">
        <v>0</v>
      </c>
      <c r="E1480" s="154">
        <v>0</v>
      </c>
      <c r="F1480" s="154">
        <v>0</v>
      </c>
      <c r="G1480" s="154">
        <v>0</v>
      </c>
      <c r="H1480" s="154">
        <v>0</v>
      </c>
      <c r="I1480" s="154">
        <v>0</v>
      </c>
      <c r="J1480" s="154">
        <v>0</v>
      </c>
      <c r="K1480" s="154">
        <v>0</v>
      </c>
      <c r="L1480" s="154">
        <v>0</v>
      </c>
      <c r="M1480" s="154">
        <v>0</v>
      </c>
      <c r="N1480" s="154" t="s">
        <v>263</v>
      </c>
      <c r="O1480" s="154" t="s">
        <v>263</v>
      </c>
      <c r="P1480" s="2"/>
    </row>
    <row r="1481" spans="1:16" ht="13.5" customHeight="1" x14ac:dyDescent="0.3">
      <c r="A1481" s="155">
        <v>0.14583333333333301</v>
      </c>
      <c r="B1481" s="154">
        <v>0</v>
      </c>
      <c r="C1481" s="154">
        <v>0</v>
      </c>
      <c r="D1481" s="154">
        <v>0</v>
      </c>
      <c r="E1481" s="154">
        <v>0</v>
      </c>
      <c r="F1481" s="154">
        <v>0</v>
      </c>
      <c r="G1481" s="154">
        <v>0</v>
      </c>
      <c r="H1481" s="154">
        <v>0</v>
      </c>
      <c r="I1481" s="154">
        <v>0</v>
      </c>
      <c r="J1481" s="154">
        <v>0</v>
      </c>
      <c r="K1481" s="154">
        <v>0</v>
      </c>
      <c r="L1481" s="154">
        <v>0</v>
      </c>
      <c r="M1481" s="154">
        <v>0</v>
      </c>
      <c r="N1481" s="154" t="s">
        <v>263</v>
      </c>
      <c r="O1481" s="154" t="s">
        <v>263</v>
      </c>
      <c r="P1481" s="2"/>
    </row>
    <row r="1482" spans="1:16" ht="13.5" customHeight="1" x14ac:dyDescent="0.3">
      <c r="A1482" s="155">
        <v>0.15625</v>
      </c>
      <c r="B1482" s="154">
        <v>1</v>
      </c>
      <c r="C1482" s="154">
        <v>1</v>
      </c>
      <c r="D1482" s="154">
        <v>0</v>
      </c>
      <c r="E1482" s="154">
        <v>0</v>
      </c>
      <c r="F1482" s="154">
        <v>0</v>
      </c>
      <c r="G1482" s="154">
        <v>0</v>
      </c>
      <c r="H1482" s="154">
        <v>0</v>
      </c>
      <c r="I1482" s="154">
        <v>0</v>
      </c>
      <c r="J1482" s="154">
        <v>0</v>
      </c>
      <c r="K1482" s="154">
        <v>0</v>
      </c>
      <c r="L1482" s="154">
        <v>0</v>
      </c>
      <c r="M1482" s="154">
        <v>0</v>
      </c>
      <c r="N1482" s="154">
        <v>13.6</v>
      </c>
      <c r="O1482" s="154" t="s">
        <v>263</v>
      </c>
      <c r="P1482" s="2"/>
    </row>
    <row r="1483" spans="1:16" ht="13.5" customHeight="1" x14ac:dyDescent="0.3">
      <c r="A1483" s="155">
        <v>0.16666666666666699</v>
      </c>
      <c r="B1483" s="154">
        <v>0</v>
      </c>
      <c r="C1483" s="154">
        <v>0</v>
      </c>
      <c r="D1483" s="154">
        <v>0</v>
      </c>
      <c r="E1483" s="154">
        <v>0</v>
      </c>
      <c r="F1483" s="154">
        <v>0</v>
      </c>
      <c r="G1483" s="154">
        <v>0</v>
      </c>
      <c r="H1483" s="154">
        <v>0</v>
      </c>
      <c r="I1483" s="154">
        <v>0</v>
      </c>
      <c r="J1483" s="154">
        <v>0</v>
      </c>
      <c r="K1483" s="154">
        <v>0</v>
      </c>
      <c r="L1483" s="154">
        <v>0</v>
      </c>
      <c r="M1483" s="154">
        <v>0</v>
      </c>
      <c r="N1483" s="154" t="s">
        <v>263</v>
      </c>
      <c r="O1483" s="154" t="s">
        <v>263</v>
      </c>
      <c r="P1483" s="2"/>
    </row>
    <row r="1484" spans="1:16" ht="13.5" customHeight="1" x14ac:dyDescent="0.3">
      <c r="A1484" s="155">
        <v>0.17708333333333301</v>
      </c>
      <c r="B1484" s="154">
        <v>0</v>
      </c>
      <c r="C1484" s="154">
        <v>0</v>
      </c>
      <c r="D1484" s="154">
        <v>0</v>
      </c>
      <c r="E1484" s="154">
        <v>0</v>
      </c>
      <c r="F1484" s="154">
        <v>0</v>
      </c>
      <c r="G1484" s="154">
        <v>0</v>
      </c>
      <c r="H1484" s="154">
        <v>0</v>
      </c>
      <c r="I1484" s="154">
        <v>0</v>
      </c>
      <c r="J1484" s="154">
        <v>0</v>
      </c>
      <c r="K1484" s="154">
        <v>0</v>
      </c>
      <c r="L1484" s="154">
        <v>0</v>
      </c>
      <c r="M1484" s="154">
        <v>0</v>
      </c>
      <c r="N1484" s="154" t="s">
        <v>263</v>
      </c>
      <c r="O1484" s="154" t="s">
        <v>263</v>
      </c>
      <c r="P1484" s="2"/>
    </row>
    <row r="1485" spans="1:16" ht="13.5" customHeight="1" x14ac:dyDescent="0.3">
      <c r="A1485" s="155">
        <v>0.1875</v>
      </c>
      <c r="B1485" s="154">
        <v>1</v>
      </c>
      <c r="C1485" s="154">
        <v>0</v>
      </c>
      <c r="D1485" s="154">
        <v>0</v>
      </c>
      <c r="E1485" s="154">
        <v>1</v>
      </c>
      <c r="F1485" s="154">
        <v>0</v>
      </c>
      <c r="G1485" s="154">
        <v>0</v>
      </c>
      <c r="H1485" s="154">
        <v>0</v>
      </c>
      <c r="I1485" s="154">
        <v>0</v>
      </c>
      <c r="J1485" s="154">
        <v>0</v>
      </c>
      <c r="K1485" s="154">
        <v>0</v>
      </c>
      <c r="L1485" s="154">
        <v>0</v>
      </c>
      <c r="M1485" s="154">
        <v>0</v>
      </c>
      <c r="N1485" s="154">
        <v>16.7</v>
      </c>
      <c r="O1485" s="154" t="s">
        <v>263</v>
      </c>
      <c r="P1485" s="2"/>
    </row>
    <row r="1486" spans="1:16" ht="13.5" customHeight="1" x14ac:dyDescent="0.3">
      <c r="A1486" s="155">
        <v>0.19791666666666699</v>
      </c>
      <c r="B1486" s="154">
        <v>1</v>
      </c>
      <c r="C1486" s="154">
        <v>0</v>
      </c>
      <c r="D1486" s="154">
        <v>0</v>
      </c>
      <c r="E1486" s="154">
        <v>1</v>
      </c>
      <c r="F1486" s="154">
        <v>0</v>
      </c>
      <c r="G1486" s="154">
        <v>0</v>
      </c>
      <c r="H1486" s="154">
        <v>0</v>
      </c>
      <c r="I1486" s="154">
        <v>0</v>
      </c>
      <c r="J1486" s="154">
        <v>0</v>
      </c>
      <c r="K1486" s="154">
        <v>0</v>
      </c>
      <c r="L1486" s="154">
        <v>0</v>
      </c>
      <c r="M1486" s="154">
        <v>0</v>
      </c>
      <c r="N1486" s="154">
        <v>35.4</v>
      </c>
      <c r="O1486" s="154" t="s">
        <v>263</v>
      </c>
      <c r="P1486" s="2"/>
    </row>
    <row r="1487" spans="1:16" ht="13.5" customHeight="1" x14ac:dyDescent="0.3">
      <c r="A1487" s="155">
        <v>0.20833333333333301</v>
      </c>
      <c r="B1487" s="154">
        <v>0</v>
      </c>
      <c r="C1487" s="154">
        <v>0</v>
      </c>
      <c r="D1487" s="154">
        <v>0</v>
      </c>
      <c r="E1487" s="154">
        <v>0</v>
      </c>
      <c r="F1487" s="154">
        <v>0</v>
      </c>
      <c r="G1487" s="154">
        <v>0</v>
      </c>
      <c r="H1487" s="154">
        <v>0</v>
      </c>
      <c r="I1487" s="154">
        <v>0</v>
      </c>
      <c r="J1487" s="154">
        <v>0</v>
      </c>
      <c r="K1487" s="154">
        <v>0</v>
      </c>
      <c r="L1487" s="154">
        <v>0</v>
      </c>
      <c r="M1487" s="154">
        <v>0</v>
      </c>
      <c r="N1487" s="154" t="s">
        <v>263</v>
      </c>
      <c r="O1487" s="154" t="s">
        <v>263</v>
      </c>
      <c r="P1487" s="2"/>
    </row>
    <row r="1488" spans="1:16" ht="13.5" customHeight="1" x14ac:dyDescent="0.3">
      <c r="A1488" s="155">
        <v>0.21875</v>
      </c>
      <c r="B1488" s="154">
        <v>0</v>
      </c>
      <c r="C1488" s="154">
        <v>0</v>
      </c>
      <c r="D1488" s="154">
        <v>0</v>
      </c>
      <c r="E1488" s="154">
        <v>0</v>
      </c>
      <c r="F1488" s="154">
        <v>0</v>
      </c>
      <c r="G1488" s="154">
        <v>0</v>
      </c>
      <c r="H1488" s="154">
        <v>0</v>
      </c>
      <c r="I1488" s="154">
        <v>0</v>
      </c>
      <c r="J1488" s="154">
        <v>0</v>
      </c>
      <c r="K1488" s="154">
        <v>0</v>
      </c>
      <c r="L1488" s="154">
        <v>0</v>
      </c>
      <c r="M1488" s="154">
        <v>0</v>
      </c>
      <c r="N1488" s="154" t="s">
        <v>263</v>
      </c>
      <c r="O1488" s="154" t="s">
        <v>263</v>
      </c>
      <c r="P1488" s="2"/>
    </row>
    <row r="1489" spans="1:16" ht="13.5" customHeight="1" x14ac:dyDescent="0.3">
      <c r="A1489" s="155">
        <v>0.22916666666666699</v>
      </c>
      <c r="B1489" s="154">
        <v>0</v>
      </c>
      <c r="C1489" s="154">
        <v>0</v>
      </c>
      <c r="D1489" s="154">
        <v>0</v>
      </c>
      <c r="E1489" s="154">
        <v>0</v>
      </c>
      <c r="F1489" s="154">
        <v>0</v>
      </c>
      <c r="G1489" s="154">
        <v>0</v>
      </c>
      <c r="H1489" s="154">
        <v>0</v>
      </c>
      <c r="I1489" s="154">
        <v>0</v>
      </c>
      <c r="J1489" s="154">
        <v>0</v>
      </c>
      <c r="K1489" s="154">
        <v>0</v>
      </c>
      <c r="L1489" s="154">
        <v>0</v>
      </c>
      <c r="M1489" s="154">
        <v>0</v>
      </c>
      <c r="N1489" s="154" t="s">
        <v>263</v>
      </c>
      <c r="O1489" s="154" t="s">
        <v>263</v>
      </c>
      <c r="P1489" s="2"/>
    </row>
    <row r="1490" spans="1:16" ht="13.5" customHeight="1" x14ac:dyDescent="0.3">
      <c r="A1490" s="155">
        <v>0.23958333333333301</v>
      </c>
      <c r="B1490" s="154">
        <v>2</v>
      </c>
      <c r="C1490" s="154">
        <v>0</v>
      </c>
      <c r="D1490" s="154">
        <v>0</v>
      </c>
      <c r="E1490" s="154">
        <v>2</v>
      </c>
      <c r="F1490" s="154">
        <v>0</v>
      </c>
      <c r="G1490" s="154">
        <v>0</v>
      </c>
      <c r="H1490" s="154">
        <v>0</v>
      </c>
      <c r="I1490" s="154">
        <v>0</v>
      </c>
      <c r="J1490" s="154">
        <v>0</v>
      </c>
      <c r="K1490" s="154">
        <v>0</v>
      </c>
      <c r="L1490" s="154">
        <v>0</v>
      </c>
      <c r="M1490" s="154">
        <v>0</v>
      </c>
      <c r="N1490" s="154">
        <v>26.1</v>
      </c>
      <c r="O1490" s="154" t="s">
        <v>263</v>
      </c>
      <c r="P1490" s="2"/>
    </row>
    <row r="1491" spans="1:16" ht="13.5" customHeight="1" x14ac:dyDescent="0.3">
      <c r="A1491" s="155">
        <v>0.25</v>
      </c>
      <c r="B1491" s="154">
        <v>1</v>
      </c>
      <c r="C1491" s="154">
        <v>0</v>
      </c>
      <c r="D1491" s="154">
        <v>0</v>
      </c>
      <c r="E1491" s="154">
        <v>0</v>
      </c>
      <c r="F1491" s="154">
        <v>0</v>
      </c>
      <c r="G1491" s="154">
        <v>1</v>
      </c>
      <c r="H1491" s="154">
        <v>0</v>
      </c>
      <c r="I1491" s="154">
        <v>0</v>
      </c>
      <c r="J1491" s="154">
        <v>0</v>
      </c>
      <c r="K1491" s="154">
        <v>0</v>
      </c>
      <c r="L1491" s="154">
        <v>0</v>
      </c>
      <c r="M1491" s="154">
        <v>0</v>
      </c>
      <c r="N1491" s="154">
        <v>16.8</v>
      </c>
      <c r="O1491" s="154" t="s">
        <v>263</v>
      </c>
      <c r="P1491" s="2"/>
    </row>
    <row r="1492" spans="1:16" ht="13.5" customHeight="1" x14ac:dyDescent="0.3">
      <c r="A1492" s="155">
        <v>0.26041666666666702</v>
      </c>
      <c r="B1492" s="154">
        <v>4</v>
      </c>
      <c r="C1492" s="154">
        <v>0</v>
      </c>
      <c r="D1492" s="154">
        <v>0</v>
      </c>
      <c r="E1492" s="154">
        <v>4</v>
      </c>
      <c r="F1492" s="154">
        <v>0</v>
      </c>
      <c r="G1492" s="154">
        <v>0</v>
      </c>
      <c r="H1492" s="154">
        <v>0</v>
      </c>
      <c r="I1492" s="154">
        <v>0</v>
      </c>
      <c r="J1492" s="154">
        <v>0</v>
      </c>
      <c r="K1492" s="154">
        <v>0</v>
      </c>
      <c r="L1492" s="154">
        <v>0</v>
      </c>
      <c r="M1492" s="154">
        <v>0</v>
      </c>
      <c r="N1492" s="154">
        <v>27.6</v>
      </c>
      <c r="O1492" s="154" t="s">
        <v>263</v>
      </c>
      <c r="P1492" s="2"/>
    </row>
    <row r="1493" spans="1:16" ht="13.5" customHeight="1" x14ac:dyDescent="0.3">
      <c r="A1493" s="155">
        <v>0.27083333333333298</v>
      </c>
      <c r="B1493" s="154">
        <v>4</v>
      </c>
      <c r="C1493" s="154">
        <v>0</v>
      </c>
      <c r="D1493" s="154">
        <v>0</v>
      </c>
      <c r="E1493" s="154">
        <v>4</v>
      </c>
      <c r="F1493" s="154">
        <v>0</v>
      </c>
      <c r="G1493" s="154">
        <v>0</v>
      </c>
      <c r="H1493" s="154">
        <v>0</v>
      </c>
      <c r="I1493" s="154">
        <v>0</v>
      </c>
      <c r="J1493" s="154">
        <v>0</v>
      </c>
      <c r="K1493" s="154">
        <v>0</v>
      </c>
      <c r="L1493" s="154">
        <v>0</v>
      </c>
      <c r="M1493" s="154">
        <v>0</v>
      </c>
      <c r="N1493" s="154">
        <v>29.8</v>
      </c>
      <c r="O1493" s="154" t="s">
        <v>263</v>
      </c>
      <c r="P1493" s="2"/>
    </row>
    <row r="1494" spans="1:16" ht="13.5" customHeight="1" x14ac:dyDescent="0.3">
      <c r="A1494" s="155">
        <v>0.28125</v>
      </c>
      <c r="B1494" s="154">
        <v>5</v>
      </c>
      <c r="C1494" s="154">
        <v>0</v>
      </c>
      <c r="D1494" s="154">
        <v>0</v>
      </c>
      <c r="E1494" s="154">
        <v>3</v>
      </c>
      <c r="F1494" s="154">
        <v>1</v>
      </c>
      <c r="G1494" s="154">
        <v>1</v>
      </c>
      <c r="H1494" s="154">
        <v>0</v>
      </c>
      <c r="I1494" s="154">
        <v>0</v>
      </c>
      <c r="J1494" s="154">
        <v>0</v>
      </c>
      <c r="K1494" s="154">
        <v>0</v>
      </c>
      <c r="L1494" s="154">
        <v>0</v>
      </c>
      <c r="M1494" s="154">
        <v>0</v>
      </c>
      <c r="N1494" s="154">
        <v>29.7</v>
      </c>
      <c r="O1494" s="154" t="s">
        <v>263</v>
      </c>
      <c r="P1494" s="2"/>
    </row>
    <row r="1495" spans="1:16" ht="13.5" customHeight="1" x14ac:dyDescent="0.3">
      <c r="A1495" s="155">
        <v>0.29166666666666702</v>
      </c>
      <c r="B1495" s="154">
        <v>6</v>
      </c>
      <c r="C1495" s="154">
        <v>0</v>
      </c>
      <c r="D1495" s="154">
        <v>0</v>
      </c>
      <c r="E1495" s="154">
        <v>6</v>
      </c>
      <c r="F1495" s="154">
        <v>0</v>
      </c>
      <c r="G1495" s="154">
        <v>0</v>
      </c>
      <c r="H1495" s="154">
        <v>0</v>
      </c>
      <c r="I1495" s="154">
        <v>0</v>
      </c>
      <c r="J1495" s="154">
        <v>0</v>
      </c>
      <c r="K1495" s="154">
        <v>0</v>
      </c>
      <c r="L1495" s="154">
        <v>0</v>
      </c>
      <c r="M1495" s="154">
        <v>0</v>
      </c>
      <c r="N1495" s="154">
        <v>26.9</v>
      </c>
      <c r="O1495" s="154" t="s">
        <v>263</v>
      </c>
      <c r="P1495" s="2"/>
    </row>
    <row r="1496" spans="1:16" ht="13.5" customHeight="1" x14ac:dyDescent="0.3">
      <c r="A1496" s="155">
        <v>0.30208333333333298</v>
      </c>
      <c r="B1496" s="154">
        <v>12</v>
      </c>
      <c r="C1496" s="154">
        <v>0</v>
      </c>
      <c r="D1496" s="154">
        <v>0</v>
      </c>
      <c r="E1496" s="154">
        <v>11</v>
      </c>
      <c r="F1496" s="154">
        <v>0</v>
      </c>
      <c r="G1496" s="154">
        <v>0</v>
      </c>
      <c r="H1496" s="154">
        <v>1</v>
      </c>
      <c r="I1496" s="154">
        <v>0</v>
      </c>
      <c r="J1496" s="154">
        <v>0</v>
      </c>
      <c r="K1496" s="154">
        <v>0</v>
      </c>
      <c r="L1496" s="154">
        <v>0</v>
      </c>
      <c r="M1496" s="154">
        <v>0</v>
      </c>
      <c r="N1496" s="154">
        <v>22.5</v>
      </c>
      <c r="O1496" s="154">
        <v>29</v>
      </c>
      <c r="P1496" s="2"/>
    </row>
    <row r="1497" spans="1:16" ht="13.5" customHeight="1" x14ac:dyDescent="0.3">
      <c r="A1497" s="155">
        <v>0.3125</v>
      </c>
      <c r="B1497" s="154">
        <v>21</v>
      </c>
      <c r="C1497" s="154">
        <v>0</v>
      </c>
      <c r="D1497" s="154">
        <v>0</v>
      </c>
      <c r="E1497" s="154">
        <v>19</v>
      </c>
      <c r="F1497" s="154">
        <v>1</v>
      </c>
      <c r="G1497" s="154">
        <v>0</v>
      </c>
      <c r="H1497" s="154">
        <v>1</v>
      </c>
      <c r="I1497" s="154">
        <v>0</v>
      </c>
      <c r="J1497" s="154">
        <v>0</v>
      </c>
      <c r="K1497" s="154">
        <v>0</v>
      </c>
      <c r="L1497" s="154">
        <v>0</v>
      </c>
      <c r="M1497" s="154">
        <v>0</v>
      </c>
      <c r="N1497" s="154">
        <v>23.7</v>
      </c>
      <c r="O1497" s="154">
        <v>26.6</v>
      </c>
      <c r="P1497" s="2"/>
    </row>
    <row r="1498" spans="1:16" ht="13.5" customHeight="1" x14ac:dyDescent="0.3">
      <c r="A1498" s="155">
        <v>0.32291666666666702</v>
      </c>
      <c r="B1498" s="154">
        <v>28</v>
      </c>
      <c r="C1498" s="154">
        <v>0</v>
      </c>
      <c r="D1498" s="154">
        <v>1</v>
      </c>
      <c r="E1498" s="154">
        <v>23</v>
      </c>
      <c r="F1498" s="154">
        <v>3</v>
      </c>
      <c r="G1498" s="154">
        <v>0</v>
      </c>
      <c r="H1498" s="154">
        <v>1</v>
      </c>
      <c r="I1498" s="154">
        <v>0</v>
      </c>
      <c r="J1498" s="154">
        <v>0</v>
      </c>
      <c r="K1498" s="154">
        <v>0</v>
      </c>
      <c r="L1498" s="154">
        <v>0</v>
      </c>
      <c r="M1498" s="154">
        <v>0</v>
      </c>
      <c r="N1498" s="154">
        <v>23.3</v>
      </c>
      <c r="O1498" s="154">
        <v>27.3</v>
      </c>
      <c r="P1498" s="2"/>
    </row>
    <row r="1499" spans="1:16" ht="13.5" customHeight="1" x14ac:dyDescent="0.3">
      <c r="A1499" s="155">
        <v>0.33333333333333298</v>
      </c>
      <c r="B1499" s="154">
        <v>17</v>
      </c>
      <c r="C1499" s="154">
        <v>0</v>
      </c>
      <c r="D1499" s="154">
        <v>0</v>
      </c>
      <c r="E1499" s="154">
        <v>16</v>
      </c>
      <c r="F1499" s="154">
        <v>0</v>
      </c>
      <c r="G1499" s="154">
        <v>1</v>
      </c>
      <c r="H1499" s="154">
        <v>0</v>
      </c>
      <c r="I1499" s="154">
        <v>0</v>
      </c>
      <c r="J1499" s="154">
        <v>0</v>
      </c>
      <c r="K1499" s="154">
        <v>0</v>
      </c>
      <c r="L1499" s="154">
        <v>0</v>
      </c>
      <c r="M1499" s="154">
        <v>0</v>
      </c>
      <c r="N1499" s="154">
        <v>24.3</v>
      </c>
      <c r="O1499" s="154">
        <v>26.5</v>
      </c>
      <c r="P1499" s="2"/>
    </row>
    <row r="1500" spans="1:16" ht="13.5" customHeight="1" x14ac:dyDescent="0.3">
      <c r="A1500" s="155">
        <v>0.34375</v>
      </c>
      <c r="B1500" s="154">
        <v>21</v>
      </c>
      <c r="C1500" s="154">
        <v>0</v>
      </c>
      <c r="D1500" s="154">
        <v>2</v>
      </c>
      <c r="E1500" s="154">
        <v>18</v>
      </c>
      <c r="F1500" s="154">
        <v>1</v>
      </c>
      <c r="G1500" s="154">
        <v>0</v>
      </c>
      <c r="H1500" s="154">
        <v>0</v>
      </c>
      <c r="I1500" s="154">
        <v>0</v>
      </c>
      <c r="J1500" s="154">
        <v>0</v>
      </c>
      <c r="K1500" s="154">
        <v>0</v>
      </c>
      <c r="L1500" s="154">
        <v>0</v>
      </c>
      <c r="M1500" s="154">
        <v>0</v>
      </c>
      <c r="N1500" s="154">
        <v>27.1</v>
      </c>
      <c r="O1500" s="154">
        <v>30.3</v>
      </c>
      <c r="P1500" s="2"/>
    </row>
    <row r="1501" spans="1:16" ht="13.5" customHeight="1" x14ac:dyDescent="0.3">
      <c r="A1501" s="155">
        <v>0.35416666666666702</v>
      </c>
      <c r="B1501" s="154">
        <v>10</v>
      </c>
      <c r="C1501" s="154">
        <v>1</v>
      </c>
      <c r="D1501" s="154">
        <v>1</v>
      </c>
      <c r="E1501" s="154">
        <v>7</v>
      </c>
      <c r="F1501" s="154">
        <v>1</v>
      </c>
      <c r="G1501" s="154">
        <v>0</v>
      </c>
      <c r="H1501" s="154">
        <v>0</v>
      </c>
      <c r="I1501" s="154">
        <v>0</v>
      </c>
      <c r="J1501" s="154">
        <v>0</v>
      </c>
      <c r="K1501" s="154">
        <v>0</v>
      </c>
      <c r="L1501" s="154">
        <v>0</v>
      </c>
      <c r="M1501" s="154">
        <v>0</v>
      </c>
      <c r="N1501" s="154">
        <v>24.7</v>
      </c>
      <c r="O1501" s="154" t="s">
        <v>263</v>
      </c>
      <c r="P1501" s="2"/>
    </row>
    <row r="1502" spans="1:16" ht="13.5" customHeight="1" x14ac:dyDescent="0.3">
      <c r="A1502" s="155">
        <v>0.36458333333333298</v>
      </c>
      <c r="B1502" s="154">
        <v>10</v>
      </c>
      <c r="C1502" s="154">
        <v>1</v>
      </c>
      <c r="D1502" s="154">
        <v>0</v>
      </c>
      <c r="E1502" s="154">
        <v>7</v>
      </c>
      <c r="F1502" s="154">
        <v>1</v>
      </c>
      <c r="G1502" s="154">
        <v>1</v>
      </c>
      <c r="H1502" s="154">
        <v>0</v>
      </c>
      <c r="I1502" s="154">
        <v>0</v>
      </c>
      <c r="J1502" s="154">
        <v>0</v>
      </c>
      <c r="K1502" s="154">
        <v>0</v>
      </c>
      <c r="L1502" s="154">
        <v>0</v>
      </c>
      <c r="M1502" s="154">
        <v>0</v>
      </c>
      <c r="N1502" s="154">
        <v>19.8</v>
      </c>
      <c r="O1502" s="154" t="s">
        <v>263</v>
      </c>
      <c r="P1502" s="2"/>
    </row>
    <row r="1503" spans="1:16" ht="13.5" customHeight="1" x14ac:dyDescent="0.3">
      <c r="A1503" s="155">
        <v>0.375</v>
      </c>
      <c r="B1503" s="154">
        <v>7</v>
      </c>
      <c r="C1503" s="154">
        <v>0</v>
      </c>
      <c r="D1503" s="154">
        <v>0</v>
      </c>
      <c r="E1503" s="154">
        <v>7</v>
      </c>
      <c r="F1503" s="154">
        <v>0</v>
      </c>
      <c r="G1503" s="154">
        <v>0</v>
      </c>
      <c r="H1503" s="154">
        <v>0</v>
      </c>
      <c r="I1503" s="154">
        <v>0</v>
      </c>
      <c r="J1503" s="154">
        <v>0</v>
      </c>
      <c r="K1503" s="154">
        <v>0</v>
      </c>
      <c r="L1503" s="154">
        <v>0</v>
      </c>
      <c r="M1503" s="154">
        <v>0</v>
      </c>
      <c r="N1503" s="154">
        <v>23.4</v>
      </c>
      <c r="O1503" s="154" t="s">
        <v>263</v>
      </c>
      <c r="P1503" s="2"/>
    </row>
    <row r="1504" spans="1:16" ht="13.5" customHeight="1" x14ac:dyDescent="0.3">
      <c r="A1504" s="155">
        <v>0.38541666666666702</v>
      </c>
      <c r="B1504" s="154">
        <v>5</v>
      </c>
      <c r="C1504" s="154">
        <v>0</v>
      </c>
      <c r="D1504" s="154">
        <v>0</v>
      </c>
      <c r="E1504" s="154">
        <v>2</v>
      </c>
      <c r="F1504" s="154">
        <v>1</v>
      </c>
      <c r="G1504" s="154">
        <v>2</v>
      </c>
      <c r="H1504" s="154">
        <v>0</v>
      </c>
      <c r="I1504" s="154">
        <v>0</v>
      </c>
      <c r="J1504" s="154">
        <v>0</v>
      </c>
      <c r="K1504" s="154">
        <v>0</v>
      </c>
      <c r="L1504" s="154">
        <v>0</v>
      </c>
      <c r="M1504" s="154">
        <v>0</v>
      </c>
      <c r="N1504" s="154">
        <v>20.6</v>
      </c>
      <c r="O1504" s="154" t="s">
        <v>263</v>
      </c>
      <c r="P1504" s="2"/>
    </row>
    <row r="1505" spans="1:16" ht="13.5" customHeight="1" x14ac:dyDescent="0.3">
      <c r="A1505" s="155">
        <v>0.39583333333333298</v>
      </c>
      <c r="B1505" s="154">
        <v>6</v>
      </c>
      <c r="C1505" s="154">
        <v>0</v>
      </c>
      <c r="D1505" s="154">
        <v>1</v>
      </c>
      <c r="E1505" s="154">
        <v>4</v>
      </c>
      <c r="F1505" s="154">
        <v>1</v>
      </c>
      <c r="G1505" s="154">
        <v>0</v>
      </c>
      <c r="H1505" s="154">
        <v>0</v>
      </c>
      <c r="I1505" s="154">
        <v>0</v>
      </c>
      <c r="J1505" s="154">
        <v>0</v>
      </c>
      <c r="K1505" s="154">
        <v>0</v>
      </c>
      <c r="L1505" s="154">
        <v>0</v>
      </c>
      <c r="M1505" s="154">
        <v>0</v>
      </c>
      <c r="N1505" s="154">
        <v>26.4</v>
      </c>
      <c r="O1505" s="154" t="s">
        <v>263</v>
      </c>
      <c r="P1505" s="2"/>
    </row>
    <row r="1506" spans="1:16" ht="13.5" customHeight="1" x14ac:dyDescent="0.3">
      <c r="A1506" s="155">
        <v>0.40625</v>
      </c>
      <c r="B1506" s="154">
        <v>7</v>
      </c>
      <c r="C1506" s="154">
        <v>0</v>
      </c>
      <c r="D1506" s="154">
        <v>1</v>
      </c>
      <c r="E1506" s="154">
        <v>6</v>
      </c>
      <c r="F1506" s="154">
        <v>0</v>
      </c>
      <c r="G1506" s="154">
        <v>0</v>
      </c>
      <c r="H1506" s="154">
        <v>0</v>
      </c>
      <c r="I1506" s="154">
        <v>0</v>
      </c>
      <c r="J1506" s="154">
        <v>0</v>
      </c>
      <c r="K1506" s="154">
        <v>0</v>
      </c>
      <c r="L1506" s="154">
        <v>0</v>
      </c>
      <c r="M1506" s="154">
        <v>0</v>
      </c>
      <c r="N1506" s="154">
        <v>22.3</v>
      </c>
      <c r="O1506" s="154" t="s">
        <v>263</v>
      </c>
      <c r="P1506" s="2"/>
    </row>
    <row r="1507" spans="1:16" ht="13.5" customHeight="1" x14ac:dyDescent="0.3">
      <c r="A1507" s="155">
        <v>0.41666666666666702</v>
      </c>
      <c r="B1507" s="154">
        <v>3</v>
      </c>
      <c r="C1507" s="154">
        <v>0</v>
      </c>
      <c r="D1507" s="154">
        <v>0</v>
      </c>
      <c r="E1507" s="154">
        <v>3</v>
      </c>
      <c r="F1507" s="154">
        <v>0</v>
      </c>
      <c r="G1507" s="154">
        <v>0</v>
      </c>
      <c r="H1507" s="154">
        <v>0</v>
      </c>
      <c r="I1507" s="154">
        <v>0</v>
      </c>
      <c r="J1507" s="154">
        <v>0</v>
      </c>
      <c r="K1507" s="154">
        <v>0</v>
      </c>
      <c r="L1507" s="154">
        <v>0</v>
      </c>
      <c r="M1507" s="154">
        <v>0</v>
      </c>
      <c r="N1507" s="154">
        <v>25.4</v>
      </c>
      <c r="O1507" s="154" t="s">
        <v>263</v>
      </c>
      <c r="P1507" s="2"/>
    </row>
    <row r="1508" spans="1:16" ht="13.5" customHeight="1" x14ac:dyDescent="0.3">
      <c r="A1508" s="155">
        <v>0.42708333333333298</v>
      </c>
      <c r="B1508" s="154">
        <v>3</v>
      </c>
      <c r="C1508" s="154">
        <v>1</v>
      </c>
      <c r="D1508" s="154">
        <v>0</v>
      </c>
      <c r="E1508" s="154">
        <v>1</v>
      </c>
      <c r="F1508" s="154">
        <v>0</v>
      </c>
      <c r="G1508" s="154">
        <v>1</v>
      </c>
      <c r="H1508" s="154">
        <v>0</v>
      </c>
      <c r="I1508" s="154">
        <v>0</v>
      </c>
      <c r="J1508" s="154">
        <v>0</v>
      </c>
      <c r="K1508" s="154">
        <v>0</v>
      </c>
      <c r="L1508" s="154">
        <v>0</v>
      </c>
      <c r="M1508" s="154">
        <v>0</v>
      </c>
      <c r="N1508" s="154">
        <v>18.899999999999999</v>
      </c>
      <c r="O1508" s="154" t="s">
        <v>263</v>
      </c>
      <c r="P1508" s="2"/>
    </row>
    <row r="1509" spans="1:16" ht="13.5" customHeight="1" x14ac:dyDescent="0.3">
      <c r="A1509" s="155">
        <v>0.4375</v>
      </c>
      <c r="B1509" s="154">
        <v>3</v>
      </c>
      <c r="C1509" s="154">
        <v>1</v>
      </c>
      <c r="D1509" s="154">
        <v>0</v>
      </c>
      <c r="E1509" s="154">
        <v>2</v>
      </c>
      <c r="F1509" s="154">
        <v>0</v>
      </c>
      <c r="G1509" s="154">
        <v>0</v>
      </c>
      <c r="H1509" s="154">
        <v>0</v>
      </c>
      <c r="I1509" s="154">
        <v>0</v>
      </c>
      <c r="J1509" s="154">
        <v>0</v>
      </c>
      <c r="K1509" s="154">
        <v>0</v>
      </c>
      <c r="L1509" s="154">
        <v>0</v>
      </c>
      <c r="M1509" s="154">
        <v>0</v>
      </c>
      <c r="N1509" s="154">
        <v>21.7</v>
      </c>
      <c r="O1509" s="154" t="s">
        <v>263</v>
      </c>
      <c r="P1509" s="2"/>
    </row>
    <row r="1510" spans="1:16" ht="13.5" customHeight="1" x14ac:dyDescent="0.3">
      <c r="A1510" s="155">
        <v>0.44791666666666702</v>
      </c>
      <c r="B1510" s="154">
        <v>5</v>
      </c>
      <c r="C1510" s="154">
        <v>0</v>
      </c>
      <c r="D1510" s="154">
        <v>1</v>
      </c>
      <c r="E1510" s="154">
        <v>3</v>
      </c>
      <c r="F1510" s="154">
        <v>0</v>
      </c>
      <c r="G1510" s="154">
        <v>1</v>
      </c>
      <c r="H1510" s="154">
        <v>0</v>
      </c>
      <c r="I1510" s="154">
        <v>0</v>
      </c>
      <c r="J1510" s="154">
        <v>0</v>
      </c>
      <c r="K1510" s="154">
        <v>0</v>
      </c>
      <c r="L1510" s="154">
        <v>0</v>
      </c>
      <c r="M1510" s="154">
        <v>0</v>
      </c>
      <c r="N1510" s="154">
        <v>22</v>
      </c>
      <c r="O1510" s="154" t="s">
        <v>263</v>
      </c>
      <c r="P1510" s="2"/>
    </row>
    <row r="1511" spans="1:16" ht="13.5" customHeight="1" x14ac:dyDescent="0.3">
      <c r="A1511" s="155">
        <v>0.45833333333333298</v>
      </c>
      <c r="B1511" s="154">
        <v>5</v>
      </c>
      <c r="C1511" s="154">
        <v>1</v>
      </c>
      <c r="D1511" s="154">
        <v>0</v>
      </c>
      <c r="E1511" s="154">
        <v>4</v>
      </c>
      <c r="F1511" s="154">
        <v>0</v>
      </c>
      <c r="G1511" s="154">
        <v>0</v>
      </c>
      <c r="H1511" s="154">
        <v>0</v>
      </c>
      <c r="I1511" s="154">
        <v>0</v>
      </c>
      <c r="J1511" s="154">
        <v>0</v>
      </c>
      <c r="K1511" s="154">
        <v>0</v>
      </c>
      <c r="L1511" s="154">
        <v>0</v>
      </c>
      <c r="M1511" s="154">
        <v>0</v>
      </c>
      <c r="N1511" s="154">
        <v>23</v>
      </c>
      <c r="O1511" s="154" t="s">
        <v>263</v>
      </c>
      <c r="P1511" s="2"/>
    </row>
    <row r="1512" spans="1:16" ht="13.5" customHeight="1" x14ac:dyDescent="0.3">
      <c r="A1512" s="155">
        <v>0.46875</v>
      </c>
      <c r="B1512" s="154">
        <v>10</v>
      </c>
      <c r="C1512" s="154">
        <v>0</v>
      </c>
      <c r="D1512" s="154">
        <v>1</v>
      </c>
      <c r="E1512" s="154">
        <v>6</v>
      </c>
      <c r="F1512" s="154">
        <v>1</v>
      </c>
      <c r="G1512" s="154">
        <v>2</v>
      </c>
      <c r="H1512" s="154">
        <v>0</v>
      </c>
      <c r="I1512" s="154">
        <v>0</v>
      </c>
      <c r="J1512" s="154">
        <v>0</v>
      </c>
      <c r="K1512" s="154">
        <v>0</v>
      </c>
      <c r="L1512" s="154">
        <v>0</v>
      </c>
      <c r="M1512" s="154">
        <v>0</v>
      </c>
      <c r="N1512" s="154">
        <v>28.2</v>
      </c>
      <c r="O1512" s="154" t="s">
        <v>263</v>
      </c>
      <c r="P1512" s="2"/>
    </row>
    <row r="1513" spans="1:16" ht="13.5" customHeight="1" x14ac:dyDescent="0.3">
      <c r="A1513" s="155">
        <v>0.47916666666666702</v>
      </c>
      <c r="B1513" s="154">
        <v>7</v>
      </c>
      <c r="C1513" s="154">
        <v>0</v>
      </c>
      <c r="D1513" s="154">
        <v>1</v>
      </c>
      <c r="E1513" s="154">
        <v>6</v>
      </c>
      <c r="F1513" s="154">
        <v>0</v>
      </c>
      <c r="G1513" s="154">
        <v>0</v>
      </c>
      <c r="H1513" s="154">
        <v>0</v>
      </c>
      <c r="I1513" s="154">
        <v>0</v>
      </c>
      <c r="J1513" s="154">
        <v>0</v>
      </c>
      <c r="K1513" s="154">
        <v>0</v>
      </c>
      <c r="L1513" s="154">
        <v>0</v>
      </c>
      <c r="M1513" s="154">
        <v>0</v>
      </c>
      <c r="N1513" s="154">
        <v>21.6</v>
      </c>
      <c r="O1513" s="154" t="s">
        <v>263</v>
      </c>
      <c r="P1513" s="2"/>
    </row>
    <row r="1514" spans="1:16" ht="13.5" customHeight="1" x14ac:dyDescent="0.3">
      <c r="A1514" s="155">
        <v>0.48958333333333298</v>
      </c>
      <c r="B1514" s="154">
        <v>5</v>
      </c>
      <c r="C1514" s="154">
        <v>0</v>
      </c>
      <c r="D1514" s="154">
        <v>0</v>
      </c>
      <c r="E1514" s="154">
        <v>4</v>
      </c>
      <c r="F1514" s="154">
        <v>1</v>
      </c>
      <c r="G1514" s="154">
        <v>0</v>
      </c>
      <c r="H1514" s="154">
        <v>0</v>
      </c>
      <c r="I1514" s="154">
        <v>0</v>
      </c>
      <c r="J1514" s="154">
        <v>0</v>
      </c>
      <c r="K1514" s="154">
        <v>0</v>
      </c>
      <c r="L1514" s="154">
        <v>0</v>
      </c>
      <c r="M1514" s="154">
        <v>0</v>
      </c>
      <c r="N1514" s="154">
        <v>20.6</v>
      </c>
      <c r="O1514" s="154" t="s">
        <v>263</v>
      </c>
      <c r="P1514" s="2"/>
    </row>
    <row r="1515" spans="1:16" ht="13.5" customHeight="1" x14ac:dyDescent="0.3">
      <c r="A1515" s="155">
        <v>0.5</v>
      </c>
      <c r="B1515" s="154">
        <v>8</v>
      </c>
      <c r="C1515" s="154">
        <v>0</v>
      </c>
      <c r="D1515" s="154">
        <v>0</v>
      </c>
      <c r="E1515" s="154">
        <v>6</v>
      </c>
      <c r="F1515" s="154">
        <v>2</v>
      </c>
      <c r="G1515" s="154">
        <v>0</v>
      </c>
      <c r="H1515" s="154">
        <v>0</v>
      </c>
      <c r="I1515" s="154">
        <v>0</v>
      </c>
      <c r="J1515" s="154">
        <v>0</v>
      </c>
      <c r="K1515" s="154">
        <v>0</v>
      </c>
      <c r="L1515" s="154">
        <v>0</v>
      </c>
      <c r="M1515" s="154">
        <v>0</v>
      </c>
      <c r="N1515" s="154">
        <v>20.100000000000001</v>
      </c>
      <c r="O1515" s="154" t="s">
        <v>263</v>
      </c>
      <c r="P1515" s="2"/>
    </row>
    <row r="1516" spans="1:16" ht="13.5" customHeight="1" x14ac:dyDescent="0.3">
      <c r="A1516" s="155">
        <v>0.51041666666666696</v>
      </c>
      <c r="B1516" s="154">
        <v>5</v>
      </c>
      <c r="C1516" s="154">
        <v>0</v>
      </c>
      <c r="D1516" s="154">
        <v>0</v>
      </c>
      <c r="E1516" s="154">
        <v>3</v>
      </c>
      <c r="F1516" s="154">
        <v>1</v>
      </c>
      <c r="G1516" s="154">
        <v>1</v>
      </c>
      <c r="H1516" s="154">
        <v>0</v>
      </c>
      <c r="I1516" s="154">
        <v>0</v>
      </c>
      <c r="J1516" s="154">
        <v>0</v>
      </c>
      <c r="K1516" s="154">
        <v>0</v>
      </c>
      <c r="L1516" s="154">
        <v>0</v>
      </c>
      <c r="M1516" s="154">
        <v>0</v>
      </c>
      <c r="N1516" s="154">
        <v>22.1</v>
      </c>
      <c r="O1516" s="154" t="s">
        <v>263</v>
      </c>
      <c r="P1516" s="2"/>
    </row>
    <row r="1517" spans="1:16" ht="13.5" customHeight="1" x14ac:dyDescent="0.3">
      <c r="A1517" s="155">
        <v>0.52083333333333304</v>
      </c>
      <c r="B1517" s="154">
        <v>5</v>
      </c>
      <c r="C1517" s="154">
        <v>0</v>
      </c>
      <c r="D1517" s="154">
        <v>0</v>
      </c>
      <c r="E1517" s="154">
        <v>5</v>
      </c>
      <c r="F1517" s="154">
        <v>0</v>
      </c>
      <c r="G1517" s="154">
        <v>0</v>
      </c>
      <c r="H1517" s="154">
        <v>0</v>
      </c>
      <c r="I1517" s="154">
        <v>0</v>
      </c>
      <c r="J1517" s="154">
        <v>0</v>
      </c>
      <c r="K1517" s="154">
        <v>0</v>
      </c>
      <c r="L1517" s="154">
        <v>0</v>
      </c>
      <c r="M1517" s="154">
        <v>0</v>
      </c>
      <c r="N1517" s="154">
        <v>19.8</v>
      </c>
      <c r="O1517" s="154" t="s">
        <v>263</v>
      </c>
      <c r="P1517" s="2"/>
    </row>
    <row r="1518" spans="1:16" ht="13.5" customHeight="1" x14ac:dyDescent="0.3">
      <c r="A1518" s="155">
        <v>0.53125</v>
      </c>
      <c r="B1518" s="154">
        <v>3</v>
      </c>
      <c r="C1518" s="154">
        <v>1</v>
      </c>
      <c r="D1518" s="154">
        <v>0</v>
      </c>
      <c r="E1518" s="154">
        <v>2</v>
      </c>
      <c r="F1518" s="154">
        <v>0</v>
      </c>
      <c r="G1518" s="154">
        <v>0</v>
      </c>
      <c r="H1518" s="154">
        <v>0</v>
      </c>
      <c r="I1518" s="154">
        <v>0</v>
      </c>
      <c r="J1518" s="154">
        <v>0</v>
      </c>
      <c r="K1518" s="154">
        <v>0</v>
      </c>
      <c r="L1518" s="154">
        <v>0</v>
      </c>
      <c r="M1518" s="154">
        <v>0</v>
      </c>
      <c r="N1518" s="154">
        <v>25.9</v>
      </c>
      <c r="O1518" s="154" t="s">
        <v>263</v>
      </c>
      <c r="P1518" s="2"/>
    </row>
    <row r="1519" spans="1:16" ht="13.5" customHeight="1" x14ac:dyDescent="0.3">
      <c r="A1519" s="155">
        <v>0.54166666666666696</v>
      </c>
      <c r="B1519" s="154">
        <v>5</v>
      </c>
      <c r="C1519" s="154">
        <v>1</v>
      </c>
      <c r="D1519" s="154">
        <v>0</v>
      </c>
      <c r="E1519" s="154">
        <v>4</v>
      </c>
      <c r="F1519" s="154">
        <v>0</v>
      </c>
      <c r="G1519" s="154">
        <v>0</v>
      </c>
      <c r="H1519" s="154">
        <v>0</v>
      </c>
      <c r="I1519" s="154">
        <v>0</v>
      </c>
      <c r="J1519" s="154">
        <v>0</v>
      </c>
      <c r="K1519" s="154">
        <v>0</v>
      </c>
      <c r="L1519" s="154">
        <v>0</v>
      </c>
      <c r="M1519" s="154">
        <v>0</v>
      </c>
      <c r="N1519" s="154">
        <v>21.1</v>
      </c>
      <c r="O1519" s="154" t="s">
        <v>263</v>
      </c>
      <c r="P1519" s="2"/>
    </row>
    <row r="1520" spans="1:16" ht="13.5" customHeight="1" x14ac:dyDescent="0.3">
      <c r="A1520" s="155">
        <v>0.55208333333333304</v>
      </c>
      <c r="B1520" s="154" t="s">
        <v>62</v>
      </c>
      <c r="C1520" s="154" t="s">
        <v>62</v>
      </c>
      <c r="D1520" s="154" t="s">
        <v>62</v>
      </c>
      <c r="E1520" s="154" t="s">
        <v>62</v>
      </c>
      <c r="F1520" s="154" t="s">
        <v>62</v>
      </c>
      <c r="G1520" s="154" t="s">
        <v>62</v>
      </c>
      <c r="H1520" s="154" t="s">
        <v>62</v>
      </c>
      <c r="I1520" s="154" t="s">
        <v>62</v>
      </c>
      <c r="J1520" s="154" t="s">
        <v>62</v>
      </c>
      <c r="K1520" s="154" t="s">
        <v>62</v>
      </c>
      <c r="L1520" s="154" t="s">
        <v>62</v>
      </c>
      <c r="M1520" s="154" t="s">
        <v>62</v>
      </c>
      <c r="N1520" s="154" t="s">
        <v>62</v>
      </c>
      <c r="O1520" s="154" t="s">
        <v>62</v>
      </c>
      <c r="P1520" s="2"/>
    </row>
    <row r="1521" spans="1:16" ht="13.5" customHeight="1" x14ac:dyDescent="0.3">
      <c r="A1521" s="155">
        <v>0.5625</v>
      </c>
      <c r="B1521" s="154" t="s">
        <v>62</v>
      </c>
      <c r="C1521" s="154" t="s">
        <v>62</v>
      </c>
      <c r="D1521" s="154" t="s">
        <v>62</v>
      </c>
      <c r="E1521" s="154" t="s">
        <v>62</v>
      </c>
      <c r="F1521" s="154" t="s">
        <v>62</v>
      </c>
      <c r="G1521" s="154" t="s">
        <v>62</v>
      </c>
      <c r="H1521" s="154" t="s">
        <v>62</v>
      </c>
      <c r="I1521" s="154" t="s">
        <v>62</v>
      </c>
      <c r="J1521" s="154" t="s">
        <v>62</v>
      </c>
      <c r="K1521" s="154" t="s">
        <v>62</v>
      </c>
      <c r="L1521" s="154" t="s">
        <v>62</v>
      </c>
      <c r="M1521" s="154" t="s">
        <v>62</v>
      </c>
      <c r="N1521" s="154" t="s">
        <v>62</v>
      </c>
      <c r="O1521" s="154" t="s">
        <v>62</v>
      </c>
      <c r="P1521" s="2"/>
    </row>
    <row r="1522" spans="1:16" ht="13.5" customHeight="1" x14ac:dyDescent="0.3">
      <c r="A1522" s="155">
        <v>0.57291666666666696</v>
      </c>
      <c r="B1522" s="154" t="s">
        <v>62</v>
      </c>
      <c r="C1522" s="154" t="s">
        <v>62</v>
      </c>
      <c r="D1522" s="154" t="s">
        <v>62</v>
      </c>
      <c r="E1522" s="154" t="s">
        <v>62</v>
      </c>
      <c r="F1522" s="154" t="s">
        <v>62</v>
      </c>
      <c r="G1522" s="154" t="s">
        <v>62</v>
      </c>
      <c r="H1522" s="154" t="s">
        <v>62</v>
      </c>
      <c r="I1522" s="154" t="s">
        <v>62</v>
      </c>
      <c r="J1522" s="154" t="s">
        <v>62</v>
      </c>
      <c r="K1522" s="154" t="s">
        <v>62</v>
      </c>
      <c r="L1522" s="154" t="s">
        <v>62</v>
      </c>
      <c r="M1522" s="154" t="s">
        <v>62</v>
      </c>
      <c r="N1522" s="154" t="s">
        <v>62</v>
      </c>
      <c r="O1522" s="154" t="s">
        <v>62</v>
      </c>
      <c r="P1522" s="2"/>
    </row>
    <row r="1523" spans="1:16" ht="13.5" customHeight="1" x14ac:dyDescent="0.3">
      <c r="A1523" s="155">
        <v>0.58333333333333304</v>
      </c>
      <c r="B1523" s="154" t="s">
        <v>62</v>
      </c>
      <c r="C1523" s="154" t="s">
        <v>62</v>
      </c>
      <c r="D1523" s="154" t="s">
        <v>62</v>
      </c>
      <c r="E1523" s="154" t="s">
        <v>62</v>
      </c>
      <c r="F1523" s="154" t="s">
        <v>62</v>
      </c>
      <c r="G1523" s="154" t="s">
        <v>62</v>
      </c>
      <c r="H1523" s="154" t="s">
        <v>62</v>
      </c>
      <c r="I1523" s="154" t="s">
        <v>62</v>
      </c>
      <c r="J1523" s="154" t="s">
        <v>62</v>
      </c>
      <c r="K1523" s="154" t="s">
        <v>62</v>
      </c>
      <c r="L1523" s="154" t="s">
        <v>62</v>
      </c>
      <c r="M1523" s="154" t="s">
        <v>62</v>
      </c>
      <c r="N1523" s="154" t="s">
        <v>62</v>
      </c>
      <c r="O1523" s="154" t="s">
        <v>62</v>
      </c>
      <c r="P1523" s="2"/>
    </row>
    <row r="1524" spans="1:16" ht="13.5" customHeight="1" x14ac:dyDescent="0.3">
      <c r="A1524" s="155">
        <v>0.59375</v>
      </c>
      <c r="B1524" s="154" t="s">
        <v>62</v>
      </c>
      <c r="C1524" s="154" t="s">
        <v>62</v>
      </c>
      <c r="D1524" s="154" t="s">
        <v>62</v>
      </c>
      <c r="E1524" s="154" t="s">
        <v>62</v>
      </c>
      <c r="F1524" s="154" t="s">
        <v>62</v>
      </c>
      <c r="G1524" s="154" t="s">
        <v>62</v>
      </c>
      <c r="H1524" s="154" t="s">
        <v>62</v>
      </c>
      <c r="I1524" s="154" t="s">
        <v>62</v>
      </c>
      <c r="J1524" s="154" t="s">
        <v>62</v>
      </c>
      <c r="K1524" s="154" t="s">
        <v>62</v>
      </c>
      <c r="L1524" s="154" t="s">
        <v>62</v>
      </c>
      <c r="M1524" s="154" t="s">
        <v>62</v>
      </c>
      <c r="N1524" s="154" t="s">
        <v>62</v>
      </c>
      <c r="O1524" s="154" t="s">
        <v>62</v>
      </c>
      <c r="P1524" s="2"/>
    </row>
    <row r="1525" spans="1:16" ht="13.5" customHeight="1" x14ac:dyDescent="0.3">
      <c r="A1525" s="155">
        <v>0.60416666666666696</v>
      </c>
      <c r="B1525" s="154" t="s">
        <v>62</v>
      </c>
      <c r="C1525" s="154" t="s">
        <v>62</v>
      </c>
      <c r="D1525" s="154" t="s">
        <v>62</v>
      </c>
      <c r="E1525" s="154" t="s">
        <v>62</v>
      </c>
      <c r="F1525" s="154" t="s">
        <v>62</v>
      </c>
      <c r="G1525" s="154" t="s">
        <v>62</v>
      </c>
      <c r="H1525" s="154" t="s">
        <v>62</v>
      </c>
      <c r="I1525" s="154" t="s">
        <v>62</v>
      </c>
      <c r="J1525" s="154" t="s">
        <v>62</v>
      </c>
      <c r="K1525" s="154" t="s">
        <v>62</v>
      </c>
      <c r="L1525" s="154" t="s">
        <v>62</v>
      </c>
      <c r="M1525" s="154" t="s">
        <v>62</v>
      </c>
      <c r="N1525" s="154" t="s">
        <v>62</v>
      </c>
      <c r="O1525" s="154" t="s">
        <v>62</v>
      </c>
      <c r="P1525" s="2"/>
    </row>
    <row r="1526" spans="1:16" ht="13.5" customHeight="1" x14ac:dyDescent="0.3">
      <c r="A1526" s="155">
        <v>0.61458333333333304</v>
      </c>
      <c r="B1526" s="154" t="s">
        <v>62</v>
      </c>
      <c r="C1526" s="154" t="s">
        <v>62</v>
      </c>
      <c r="D1526" s="154" t="s">
        <v>62</v>
      </c>
      <c r="E1526" s="154" t="s">
        <v>62</v>
      </c>
      <c r="F1526" s="154" t="s">
        <v>62</v>
      </c>
      <c r="G1526" s="154" t="s">
        <v>62</v>
      </c>
      <c r="H1526" s="154" t="s">
        <v>62</v>
      </c>
      <c r="I1526" s="154" t="s">
        <v>62</v>
      </c>
      <c r="J1526" s="154" t="s">
        <v>62</v>
      </c>
      <c r="K1526" s="154" t="s">
        <v>62</v>
      </c>
      <c r="L1526" s="154" t="s">
        <v>62</v>
      </c>
      <c r="M1526" s="154" t="s">
        <v>62</v>
      </c>
      <c r="N1526" s="154" t="s">
        <v>62</v>
      </c>
      <c r="O1526" s="154" t="s">
        <v>62</v>
      </c>
      <c r="P1526" s="2"/>
    </row>
    <row r="1527" spans="1:16" ht="13.5" customHeight="1" x14ac:dyDescent="0.3">
      <c r="A1527" s="155">
        <v>0.625</v>
      </c>
      <c r="B1527" s="154" t="s">
        <v>62</v>
      </c>
      <c r="C1527" s="154" t="s">
        <v>62</v>
      </c>
      <c r="D1527" s="154" t="s">
        <v>62</v>
      </c>
      <c r="E1527" s="154" t="s">
        <v>62</v>
      </c>
      <c r="F1527" s="154" t="s">
        <v>62</v>
      </c>
      <c r="G1527" s="154" t="s">
        <v>62</v>
      </c>
      <c r="H1527" s="154" t="s">
        <v>62</v>
      </c>
      <c r="I1527" s="154" t="s">
        <v>62</v>
      </c>
      <c r="J1527" s="154" t="s">
        <v>62</v>
      </c>
      <c r="K1527" s="154" t="s">
        <v>62</v>
      </c>
      <c r="L1527" s="154" t="s">
        <v>62</v>
      </c>
      <c r="M1527" s="154" t="s">
        <v>62</v>
      </c>
      <c r="N1527" s="154" t="s">
        <v>62</v>
      </c>
      <c r="O1527" s="154" t="s">
        <v>62</v>
      </c>
      <c r="P1527" s="2"/>
    </row>
    <row r="1528" spans="1:16" ht="13.5" customHeight="1" x14ac:dyDescent="0.3">
      <c r="A1528" s="155">
        <v>0.63541666666666696</v>
      </c>
      <c r="B1528" s="154" t="s">
        <v>62</v>
      </c>
      <c r="C1528" s="154" t="s">
        <v>62</v>
      </c>
      <c r="D1528" s="154" t="s">
        <v>62</v>
      </c>
      <c r="E1528" s="154" t="s">
        <v>62</v>
      </c>
      <c r="F1528" s="154" t="s">
        <v>62</v>
      </c>
      <c r="G1528" s="154" t="s">
        <v>62</v>
      </c>
      <c r="H1528" s="154" t="s">
        <v>62</v>
      </c>
      <c r="I1528" s="154" t="s">
        <v>62</v>
      </c>
      <c r="J1528" s="154" t="s">
        <v>62</v>
      </c>
      <c r="K1528" s="154" t="s">
        <v>62</v>
      </c>
      <c r="L1528" s="154" t="s">
        <v>62</v>
      </c>
      <c r="M1528" s="154" t="s">
        <v>62</v>
      </c>
      <c r="N1528" s="154" t="s">
        <v>62</v>
      </c>
      <c r="O1528" s="154" t="s">
        <v>62</v>
      </c>
      <c r="P1528" s="2"/>
    </row>
    <row r="1529" spans="1:16" ht="13.5" customHeight="1" x14ac:dyDescent="0.3">
      <c r="A1529" s="155">
        <v>0.64583333333333304</v>
      </c>
      <c r="B1529" s="154" t="s">
        <v>62</v>
      </c>
      <c r="C1529" s="154" t="s">
        <v>62</v>
      </c>
      <c r="D1529" s="154" t="s">
        <v>62</v>
      </c>
      <c r="E1529" s="154" t="s">
        <v>62</v>
      </c>
      <c r="F1529" s="154" t="s">
        <v>62</v>
      </c>
      <c r="G1529" s="154" t="s">
        <v>62</v>
      </c>
      <c r="H1529" s="154" t="s">
        <v>62</v>
      </c>
      <c r="I1529" s="154" t="s">
        <v>62</v>
      </c>
      <c r="J1529" s="154" t="s">
        <v>62</v>
      </c>
      <c r="K1529" s="154" t="s">
        <v>62</v>
      </c>
      <c r="L1529" s="154" t="s">
        <v>62</v>
      </c>
      <c r="M1529" s="154" t="s">
        <v>62</v>
      </c>
      <c r="N1529" s="154" t="s">
        <v>62</v>
      </c>
      <c r="O1529" s="154" t="s">
        <v>62</v>
      </c>
      <c r="P1529" s="2"/>
    </row>
    <row r="1530" spans="1:16" ht="13.5" customHeight="1" x14ac:dyDescent="0.3">
      <c r="A1530" s="155">
        <v>0.65625</v>
      </c>
      <c r="B1530" s="154" t="s">
        <v>62</v>
      </c>
      <c r="C1530" s="154" t="s">
        <v>62</v>
      </c>
      <c r="D1530" s="154" t="s">
        <v>62</v>
      </c>
      <c r="E1530" s="154" t="s">
        <v>62</v>
      </c>
      <c r="F1530" s="154" t="s">
        <v>62</v>
      </c>
      <c r="G1530" s="154" t="s">
        <v>62</v>
      </c>
      <c r="H1530" s="154" t="s">
        <v>62</v>
      </c>
      <c r="I1530" s="154" t="s">
        <v>62</v>
      </c>
      <c r="J1530" s="154" t="s">
        <v>62</v>
      </c>
      <c r="K1530" s="154" t="s">
        <v>62</v>
      </c>
      <c r="L1530" s="154" t="s">
        <v>62</v>
      </c>
      <c r="M1530" s="154" t="s">
        <v>62</v>
      </c>
      <c r="N1530" s="154" t="s">
        <v>62</v>
      </c>
      <c r="O1530" s="154" t="s">
        <v>62</v>
      </c>
      <c r="P1530" s="2"/>
    </row>
    <row r="1531" spans="1:16" ht="13.5" customHeight="1" x14ac:dyDescent="0.3">
      <c r="A1531" s="155">
        <v>0.66666666666666696</v>
      </c>
      <c r="B1531" s="154" t="s">
        <v>62</v>
      </c>
      <c r="C1531" s="154" t="s">
        <v>62</v>
      </c>
      <c r="D1531" s="154" t="s">
        <v>62</v>
      </c>
      <c r="E1531" s="154" t="s">
        <v>62</v>
      </c>
      <c r="F1531" s="154" t="s">
        <v>62</v>
      </c>
      <c r="G1531" s="154" t="s">
        <v>62</v>
      </c>
      <c r="H1531" s="154" t="s">
        <v>62</v>
      </c>
      <c r="I1531" s="154" t="s">
        <v>62</v>
      </c>
      <c r="J1531" s="154" t="s">
        <v>62</v>
      </c>
      <c r="K1531" s="154" t="s">
        <v>62</v>
      </c>
      <c r="L1531" s="154" t="s">
        <v>62</v>
      </c>
      <c r="M1531" s="154" t="s">
        <v>62</v>
      </c>
      <c r="N1531" s="154" t="s">
        <v>62</v>
      </c>
      <c r="O1531" s="154" t="s">
        <v>62</v>
      </c>
      <c r="P1531" s="2"/>
    </row>
    <row r="1532" spans="1:16" ht="13.5" customHeight="1" x14ac:dyDescent="0.3">
      <c r="A1532" s="155">
        <v>0.67708333333333304</v>
      </c>
      <c r="B1532" s="154" t="s">
        <v>62</v>
      </c>
      <c r="C1532" s="154" t="s">
        <v>62</v>
      </c>
      <c r="D1532" s="154" t="s">
        <v>62</v>
      </c>
      <c r="E1532" s="154" t="s">
        <v>62</v>
      </c>
      <c r="F1532" s="154" t="s">
        <v>62</v>
      </c>
      <c r="G1532" s="154" t="s">
        <v>62</v>
      </c>
      <c r="H1532" s="154" t="s">
        <v>62</v>
      </c>
      <c r="I1532" s="154" t="s">
        <v>62</v>
      </c>
      <c r="J1532" s="154" t="s">
        <v>62</v>
      </c>
      <c r="K1532" s="154" t="s">
        <v>62</v>
      </c>
      <c r="L1532" s="154" t="s">
        <v>62</v>
      </c>
      <c r="M1532" s="154" t="s">
        <v>62</v>
      </c>
      <c r="N1532" s="154" t="s">
        <v>62</v>
      </c>
      <c r="O1532" s="154" t="s">
        <v>62</v>
      </c>
      <c r="P1532" s="2"/>
    </row>
    <row r="1533" spans="1:16" ht="13.5" customHeight="1" x14ac:dyDescent="0.3">
      <c r="A1533" s="155">
        <v>0.6875</v>
      </c>
      <c r="B1533" s="154" t="s">
        <v>62</v>
      </c>
      <c r="C1533" s="154" t="s">
        <v>62</v>
      </c>
      <c r="D1533" s="154" t="s">
        <v>62</v>
      </c>
      <c r="E1533" s="154" t="s">
        <v>62</v>
      </c>
      <c r="F1533" s="154" t="s">
        <v>62</v>
      </c>
      <c r="G1533" s="154" t="s">
        <v>62</v>
      </c>
      <c r="H1533" s="154" t="s">
        <v>62</v>
      </c>
      <c r="I1533" s="154" t="s">
        <v>62</v>
      </c>
      <c r="J1533" s="154" t="s">
        <v>62</v>
      </c>
      <c r="K1533" s="154" t="s">
        <v>62</v>
      </c>
      <c r="L1533" s="154" t="s">
        <v>62</v>
      </c>
      <c r="M1533" s="154" t="s">
        <v>62</v>
      </c>
      <c r="N1533" s="154" t="s">
        <v>62</v>
      </c>
      <c r="O1533" s="154" t="s">
        <v>62</v>
      </c>
      <c r="P1533" s="2"/>
    </row>
    <row r="1534" spans="1:16" ht="13.5" customHeight="1" x14ac:dyDescent="0.3">
      <c r="A1534" s="155">
        <v>0.69791666666666696</v>
      </c>
      <c r="B1534" s="154" t="s">
        <v>62</v>
      </c>
      <c r="C1534" s="154" t="s">
        <v>62</v>
      </c>
      <c r="D1534" s="154" t="s">
        <v>62</v>
      </c>
      <c r="E1534" s="154" t="s">
        <v>62</v>
      </c>
      <c r="F1534" s="154" t="s">
        <v>62</v>
      </c>
      <c r="G1534" s="154" t="s">
        <v>62</v>
      </c>
      <c r="H1534" s="154" t="s">
        <v>62</v>
      </c>
      <c r="I1534" s="154" t="s">
        <v>62</v>
      </c>
      <c r="J1534" s="154" t="s">
        <v>62</v>
      </c>
      <c r="K1534" s="154" t="s">
        <v>62</v>
      </c>
      <c r="L1534" s="154" t="s">
        <v>62</v>
      </c>
      <c r="M1534" s="154" t="s">
        <v>62</v>
      </c>
      <c r="N1534" s="154" t="s">
        <v>62</v>
      </c>
      <c r="O1534" s="154" t="s">
        <v>62</v>
      </c>
      <c r="P1534" s="2"/>
    </row>
    <row r="1535" spans="1:16" ht="13.5" customHeight="1" x14ac:dyDescent="0.3">
      <c r="A1535" s="155">
        <v>0.70833333333333304</v>
      </c>
      <c r="B1535" s="154" t="s">
        <v>62</v>
      </c>
      <c r="C1535" s="154" t="s">
        <v>62</v>
      </c>
      <c r="D1535" s="154" t="s">
        <v>62</v>
      </c>
      <c r="E1535" s="154" t="s">
        <v>62</v>
      </c>
      <c r="F1535" s="154" t="s">
        <v>62</v>
      </c>
      <c r="G1535" s="154" t="s">
        <v>62</v>
      </c>
      <c r="H1535" s="154" t="s">
        <v>62</v>
      </c>
      <c r="I1535" s="154" t="s">
        <v>62</v>
      </c>
      <c r="J1535" s="154" t="s">
        <v>62</v>
      </c>
      <c r="K1535" s="154" t="s">
        <v>62</v>
      </c>
      <c r="L1535" s="154" t="s">
        <v>62</v>
      </c>
      <c r="M1535" s="154" t="s">
        <v>62</v>
      </c>
      <c r="N1535" s="154" t="s">
        <v>62</v>
      </c>
      <c r="O1535" s="154" t="s">
        <v>62</v>
      </c>
      <c r="P1535" s="2"/>
    </row>
    <row r="1536" spans="1:16" ht="13.5" customHeight="1" x14ac:dyDescent="0.3">
      <c r="A1536" s="155">
        <v>0.71875</v>
      </c>
      <c r="B1536" s="154" t="s">
        <v>62</v>
      </c>
      <c r="C1536" s="154" t="s">
        <v>62</v>
      </c>
      <c r="D1536" s="154" t="s">
        <v>62</v>
      </c>
      <c r="E1536" s="154" t="s">
        <v>62</v>
      </c>
      <c r="F1536" s="154" t="s">
        <v>62</v>
      </c>
      <c r="G1536" s="154" t="s">
        <v>62</v>
      </c>
      <c r="H1536" s="154" t="s">
        <v>62</v>
      </c>
      <c r="I1536" s="154" t="s">
        <v>62</v>
      </c>
      <c r="J1536" s="154" t="s">
        <v>62</v>
      </c>
      <c r="K1536" s="154" t="s">
        <v>62</v>
      </c>
      <c r="L1536" s="154" t="s">
        <v>62</v>
      </c>
      <c r="M1536" s="154" t="s">
        <v>62</v>
      </c>
      <c r="N1536" s="154" t="s">
        <v>62</v>
      </c>
      <c r="O1536" s="154" t="s">
        <v>62</v>
      </c>
      <c r="P1536" s="2"/>
    </row>
    <row r="1537" spans="1:16" ht="13.5" customHeight="1" x14ac:dyDescent="0.3">
      <c r="A1537" s="155">
        <v>0.72916666666666696</v>
      </c>
      <c r="B1537" s="154" t="s">
        <v>62</v>
      </c>
      <c r="C1537" s="154" t="s">
        <v>62</v>
      </c>
      <c r="D1537" s="154" t="s">
        <v>62</v>
      </c>
      <c r="E1537" s="154" t="s">
        <v>62</v>
      </c>
      <c r="F1537" s="154" t="s">
        <v>62</v>
      </c>
      <c r="G1537" s="154" t="s">
        <v>62</v>
      </c>
      <c r="H1537" s="154" t="s">
        <v>62</v>
      </c>
      <c r="I1537" s="154" t="s">
        <v>62</v>
      </c>
      <c r="J1537" s="154" t="s">
        <v>62</v>
      </c>
      <c r="K1537" s="154" t="s">
        <v>62</v>
      </c>
      <c r="L1537" s="154" t="s">
        <v>62</v>
      </c>
      <c r="M1537" s="154" t="s">
        <v>62</v>
      </c>
      <c r="N1537" s="154" t="s">
        <v>62</v>
      </c>
      <c r="O1537" s="154" t="s">
        <v>62</v>
      </c>
      <c r="P1537" s="2"/>
    </row>
    <row r="1538" spans="1:16" ht="13.5" customHeight="1" x14ac:dyDescent="0.3">
      <c r="A1538" s="155">
        <v>0.73958333333333304</v>
      </c>
      <c r="B1538" s="154" t="s">
        <v>62</v>
      </c>
      <c r="C1538" s="154" t="s">
        <v>62</v>
      </c>
      <c r="D1538" s="154" t="s">
        <v>62</v>
      </c>
      <c r="E1538" s="154" t="s">
        <v>62</v>
      </c>
      <c r="F1538" s="154" t="s">
        <v>62</v>
      </c>
      <c r="G1538" s="154" t="s">
        <v>62</v>
      </c>
      <c r="H1538" s="154" t="s">
        <v>62</v>
      </c>
      <c r="I1538" s="154" t="s">
        <v>62</v>
      </c>
      <c r="J1538" s="154" t="s">
        <v>62</v>
      </c>
      <c r="K1538" s="154" t="s">
        <v>62</v>
      </c>
      <c r="L1538" s="154" t="s">
        <v>62</v>
      </c>
      <c r="M1538" s="154" t="s">
        <v>62</v>
      </c>
      <c r="N1538" s="154" t="s">
        <v>62</v>
      </c>
      <c r="O1538" s="154" t="s">
        <v>62</v>
      </c>
      <c r="P1538" s="2"/>
    </row>
    <row r="1539" spans="1:16" ht="13.5" customHeight="1" x14ac:dyDescent="0.3">
      <c r="A1539" s="155">
        <v>0.75</v>
      </c>
      <c r="B1539" s="154" t="s">
        <v>62</v>
      </c>
      <c r="C1539" s="154" t="s">
        <v>62</v>
      </c>
      <c r="D1539" s="154" t="s">
        <v>62</v>
      </c>
      <c r="E1539" s="154" t="s">
        <v>62</v>
      </c>
      <c r="F1539" s="154" t="s">
        <v>62</v>
      </c>
      <c r="G1539" s="154" t="s">
        <v>62</v>
      </c>
      <c r="H1539" s="154" t="s">
        <v>62</v>
      </c>
      <c r="I1539" s="154" t="s">
        <v>62</v>
      </c>
      <c r="J1539" s="154" t="s">
        <v>62</v>
      </c>
      <c r="K1539" s="154" t="s">
        <v>62</v>
      </c>
      <c r="L1539" s="154" t="s">
        <v>62</v>
      </c>
      <c r="M1539" s="154" t="s">
        <v>62</v>
      </c>
      <c r="N1539" s="154" t="s">
        <v>62</v>
      </c>
      <c r="O1539" s="154" t="s">
        <v>62</v>
      </c>
      <c r="P1539" s="2"/>
    </row>
    <row r="1540" spans="1:16" ht="13.5" customHeight="1" x14ac:dyDescent="0.3">
      <c r="A1540" s="155">
        <v>0.76041666666666696</v>
      </c>
      <c r="B1540" s="154" t="s">
        <v>62</v>
      </c>
      <c r="C1540" s="154" t="s">
        <v>62</v>
      </c>
      <c r="D1540" s="154" t="s">
        <v>62</v>
      </c>
      <c r="E1540" s="154" t="s">
        <v>62</v>
      </c>
      <c r="F1540" s="154" t="s">
        <v>62</v>
      </c>
      <c r="G1540" s="154" t="s">
        <v>62</v>
      </c>
      <c r="H1540" s="154" t="s">
        <v>62</v>
      </c>
      <c r="I1540" s="154" t="s">
        <v>62</v>
      </c>
      <c r="J1540" s="154" t="s">
        <v>62</v>
      </c>
      <c r="K1540" s="154" t="s">
        <v>62</v>
      </c>
      <c r="L1540" s="154" t="s">
        <v>62</v>
      </c>
      <c r="M1540" s="154" t="s">
        <v>62</v>
      </c>
      <c r="N1540" s="154" t="s">
        <v>62</v>
      </c>
      <c r="O1540" s="154" t="s">
        <v>62</v>
      </c>
      <c r="P1540" s="2"/>
    </row>
    <row r="1541" spans="1:16" ht="13.5" customHeight="1" x14ac:dyDescent="0.3">
      <c r="A1541" s="155">
        <v>0.77083333333333304</v>
      </c>
      <c r="B1541" s="154" t="s">
        <v>62</v>
      </c>
      <c r="C1541" s="154" t="s">
        <v>62</v>
      </c>
      <c r="D1541" s="154" t="s">
        <v>62</v>
      </c>
      <c r="E1541" s="154" t="s">
        <v>62</v>
      </c>
      <c r="F1541" s="154" t="s">
        <v>62</v>
      </c>
      <c r="G1541" s="154" t="s">
        <v>62</v>
      </c>
      <c r="H1541" s="154" t="s">
        <v>62</v>
      </c>
      <c r="I1541" s="154" t="s">
        <v>62</v>
      </c>
      <c r="J1541" s="154" t="s">
        <v>62</v>
      </c>
      <c r="K1541" s="154" t="s">
        <v>62</v>
      </c>
      <c r="L1541" s="154" t="s">
        <v>62</v>
      </c>
      <c r="M1541" s="154" t="s">
        <v>62</v>
      </c>
      <c r="N1541" s="154" t="s">
        <v>62</v>
      </c>
      <c r="O1541" s="154" t="s">
        <v>62</v>
      </c>
      <c r="P1541" s="2"/>
    </row>
    <row r="1542" spans="1:16" ht="13.5" customHeight="1" x14ac:dyDescent="0.3">
      <c r="A1542" s="155">
        <v>0.78125</v>
      </c>
      <c r="B1542" s="154" t="s">
        <v>62</v>
      </c>
      <c r="C1542" s="154" t="s">
        <v>62</v>
      </c>
      <c r="D1542" s="154" t="s">
        <v>62</v>
      </c>
      <c r="E1542" s="154" t="s">
        <v>62</v>
      </c>
      <c r="F1542" s="154" t="s">
        <v>62</v>
      </c>
      <c r="G1542" s="154" t="s">
        <v>62</v>
      </c>
      <c r="H1542" s="154" t="s">
        <v>62</v>
      </c>
      <c r="I1542" s="154" t="s">
        <v>62</v>
      </c>
      <c r="J1542" s="154" t="s">
        <v>62</v>
      </c>
      <c r="K1542" s="154" t="s">
        <v>62</v>
      </c>
      <c r="L1542" s="154" t="s">
        <v>62</v>
      </c>
      <c r="M1542" s="154" t="s">
        <v>62</v>
      </c>
      <c r="N1542" s="154" t="s">
        <v>62</v>
      </c>
      <c r="O1542" s="154" t="s">
        <v>62</v>
      </c>
      <c r="P1542" s="2"/>
    </row>
    <row r="1543" spans="1:16" ht="13.5" customHeight="1" x14ac:dyDescent="0.3">
      <c r="A1543" s="155">
        <v>0.79166666666666696</v>
      </c>
      <c r="B1543" s="154" t="s">
        <v>62</v>
      </c>
      <c r="C1543" s="154" t="s">
        <v>62</v>
      </c>
      <c r="D1543" s="154" t="s">
        <v>62</v>
      </c>
      <c r="E1543" s="154" t="s">
        <v>62</v>
      </c>
      <c r="F1543" s="154" t="s">
        <v>62</v>
      </c>
      <c r="G1543" s="154" t="s">
        <v>62</v>
      </c>
      <c r="H1543" s="154" t="s">
        <v>62</v>
      </c>
      <c r="I1543" s="154" t="s">
        <v>62</v>
      </c>
      <c r="J1543" s="154" t="s">
        <v>62</v>
      </c>
      <c r="K1543" s="154" t="s">
        <v>62</v>
      </c>
      <c r="L1543" s="154" t="s">
        <v>62</v>
      </c>
      <c r="M1543" s="154" t="s">
        <v>62</v>
      </c>
      <c r="N1543" s="154" t="s">
        <v>62</v>
      </c>
      <c r="O1543" s="154" t="s">
        <v>62</v>
      </c>
      <c r="P1543" s="2"/>
    </row>
    <row r="1544" spans="1:16" ht="13.5" customHeight="1" x14ac:dyDescent="0.3">
      <c r="A1544" s="155">
        <v>0.80208333333333304</v>
      </c>
      <c r="B1544" s="154" t="s">
        <v>62</v>
      </c>
      <c r="C1544" s="154" t="s">
        <v>62</v>
      </c>
      <c r="D1544" s="154" t="s">
        <v>62</v>
      </c>
      <c r="E1544" s="154" t="s">
        <v>62</v>
      </c>
      <c r="F1544" s="154" t="s">
        <v>62</v>
      </c>
      <c r="G1544" s="154" t="s">
        <v>62</v>
      </c>
      <c r="H1544" s="154" t="s">
        <v>62</v>
      </c>
      <c r="I1544" s="154" t="s">
        <v>62</v>
      </c>
      <c r="J1544" s="154" t="s">
        <v>62</v>
      </c>
      <c r="K1544" s="154" t="s">
        <v>62</v>
      </c>
      <c r="L1544" s="154" t="s">
        <v>62</v>
      </c>
      <c r="M1544" s="154" t="s">
        <v>62</v>
      </c>
      <c r="N1544" s="154" t="s">
        <v>62</v>
      </c>
      <c r="O1544" s="154" t="s">
        <v>62</v>
      </c>
      <c r="P1544" s="2"/>
    </row>
    <row r="1545" spans="1:16" ht="13.5" customHeight="1" x14ac:dyDescent="0.3">
      <c r="A1545" s="155">
        <v>0.8125</v>
      </c>
      <c r="B1545" s="154" t="s">
        <v>62</v>
      </c>
      <c r="C1545" s="154" t="s">
        <v>62</v>
      </c>
      <c r="D1545" s="154" t="s">
        <v>62</v>
      </c>
      <c r="E1545" s="154" t="s">
        <v>62</v>
      </c>
      <c r="F1545" s="154" t="s">
        <v>62</v>
      </c>
      <c r="G1545" s="154" t="s">
        <v>62</v>
      </c>
      <c r="H1545" s="154" t="s">
        <v>62</v>
      </c>
      <c r="I1545" s="154" t="s">
        <v>62</v>
      </c>
      <c r="J1545" s="154" t="s">
        <v>62</v>
      </c>
      <c r="K1545" s="154" t="s">
        <v>62</v>
      </c>
      <c r="L1545" s="154" t="s">
        <v>62</v>
      </c>
      <c r="M1545" s="154" t="s">
        <v>62</v>
      </c>
      <c r="N1545" s="154" t="s">
        <v>62</v>
      </c>
      <c r="O1545" s="154" t="s">
        <v>62</v>
      </c>
      <c r="P1545" s="2"/>
    </row>
    <row r="1546" spans="1:16" ht="13.5" customHeight="1" x14ac:dyDescent="0.3">
      <c r="A1546" s="155">
        <v>0.82291666666666696</v>
      </c>
      <c r="B1546" s="154" t="s">
        <v>62</v>
      </c>
      <c r="C1546" s="154" t="s">
        <v>62</v>
      </c>
      <c r="D1546" s="154" t="s">
        <v>62</v>
      </c>
      <c r="E1546" s="154" t="s">
        <v>62</v>
      </c>
      <c r="F1546" s="154" t="s">
        <v>62</v>
      </c>
      <c r="G1546" s="154" t="s">
        <v>62</v>
      </c>
      <c r="H1546" s="154" t="s">
        <v>62</v>
      </c>
      <c r="I1546" s="154" t="s">
        <v>62</v>
      </c>
      <c r="J1546" s="154" t="s">
        <v>62</v>
      </c>
      <c r="K1546" s="154" t="s">
        <v>62</v>
      </c>
      <c r="L1546" s="154" t="s">
        <v>62</v>
      </c>
      <c r="M1546" s="154" t="s">
        <v>62</v>
      </c>
      <c r="N1546" s="154" t="s">
        <v>62</v>
      </c>
      <c r="O1546" s="154" t="s">
        <v>62</v>
      </c>
      <c r="P1546" s="2"/>
    </row>
    <row r="1547" spans="1:16" ht="13.5" customHeight="1" x14ac:dyDescent="0.3">
      <c r="A1547" s="155">
        <v>0.83333333333333304</v>
      </c>
      <c r="B1547" s="154" t="s">
        <v>62</v>
      </c>
      <c r="C1547" s="154" t="s">
        <v>62</v>
      </c>
      <c r="D1547" s="154" t="s">
        <v>62</v>
      </c>
      <c r="E1547" s="154" t="s">
        <v>62</v>
      </c>
      <c r="F1547" s="154" t="s">
        <v>62</v>
      </c>
      <c r="G1547" s="154" t="s">
        <v>62</v>
      </c>
      <c r="H1547" s="154" t="s">
        <v>62</v>
      </c>
      <c r="I1547" s="154" t="s">
        <v>62</v>
      </c>
      <c r="J1547" s="154" t="s">
        <v>62</v>
      </c>
      <c r="K1547" s="154" t="s">
        <v>62</v>
      </c>
      <c r="L1547" s="154" t="s">
        <v>62</v>
      </c>
      <c r="M1547" s="154" t="s">
        <v>62</v>
      </c>
      <c r="N1547" s="154" t="s">
        <v>62</v>
      </c>
      <c r="O1547" s="154" t="s">
        <v>62</v>
      </c>
      <c r="P1547" s="2"/>
    </row>
    <row r="1548" spans="1:16" ht="13.5" customHeight="1" x14ac:dyDescent="0.3">
      <c r="A1548" s="155">
        <v>0.84375</v>
      </c>
      <c r="B1548" s="154" t="s">
        <v>62</v>
      </c>
      <c r="C1548" s="154" t="s">
        <v>62</v>
      </c>
      <c r="D1548" s="154" t="s">
        <v>62</v>
      </c>
      <c r="E1548" s="154" t="s">
        <v>62</v>
      </c>
      <c r="F1548" s="154" t="s">
        <v>62</v>
      </c>
      <c r="G1548" s="154" t="s">
        <v>62</v>
      </c>
      <c r="H1548" s="154" t="s">
        <v>62</v>
      </c>
      <c r="I1548" s="154" t="s">
        <v>62</v>
      </c>
      <c r="J1548" s="154" t="s">
        <v>62</v>
      </c>
      <c r="K1548" s="154" t="s">
        <v>62</v>
      </c>
      <c r="L1548" s="154" t="s">
        <v>62</v>
      </c>
      <c r="M1548" s="154" t="s">
        <v>62</v>
      </c>
      <c r="N1548" s="154" t="s">
        <v>62</v>
      </c>
      <c r="O1548" s="154" t="s">
        <v>62</v>
      </c>
      <c r="P1548" s="2"/>
    </row>
    <row r="1549" spans="1:16" ht="13.5" customHeight="1" x14ac:dyDescent="0.3">
      <c r="A1549" s="155">
        <v>0.85416666666666696</v>
      </c>
      <c r="B1549" s="154" t="s">
        <v>62</v>
      </c>
      <c r="C1549" s="154" t="s">
        <v>62</v>
      </c>
      <c r="D1549" s="154" t="s">
        <v>62</v>
      </c>
      <c r="E1549" s="154" t="s">
        <v>62</v>
      </c>
      <c r="F1549" s="154" t="s">
        <v>62</v>
      </c>
      <c r="G1549" s="154" t="s">
        <v>62</v>
      </c>
      <c r="H1549" s="154" t="s">
        <v>62</v>
      </c>
      <c r="I1549" s="154" t="s">
        <v>62</v>
      </c>
      <c r="J1549" s="154" t="s">
        <v>62</v>
      </c>
      <c r="K1549" s="154" t="s">
        <v>62</v>
      </c>
      <c r="L1549" s="154" t="s">
        <v>62</v>
      </c>
      <c r="M1549" s="154" t="s">
        <v>62</v>
      </c>
      <c r="N1549" s="154" t="s">
        <v>62</v>
      </c>
      <c r="O1549" s="154" t="s">
        <v>62</v>
      </c>
      <c r="P1549" s="2"/>
    </row>
    <row r="1550" spans="1:16" ht="13.5" customHeight="1" x14ac:dyDescent="0.3">
      <c r="A1550" s="155">
        <v>0.86458333333333304</v>
      </c>
      <c r="B1550" s="154" t="s">
        <v>62</v>
      </c>
      <c r="C1550" s="154" t="s">
        <v>62</v>
      </c>
      <c r="D1550" s="154" t="s">
        <v>62</v>
      </c>
      <c r="E1550" s="154" t="s">
        <v>62</v>
      </c>
      <c r="F1550" s="154" t="s">
        <v>62</v>
      </c>
      <c r="G1550" s="154" t="s">
        <v>62</v>
      </c>
      <c r="H1550" s="154" t="s">
        <v>62</v>
      </c>
      <c r="I1550" s="154" t="s">
        <v>62</v>
      </c>
      <c r="J1550" s="154" t="s">
        <v>62</v>
      </c>
      <c r="K1550" s="154" t="s">
        <v>62</v>
      </c>
      <c r="L1550" s="154" t="s">
        <v>62</v>
      </c>
      <c r="M1550" s="154" t="s">
        <v>62</v>
      </c>
      <c r="N1550" s="154" t="s">
        <v>62</v>
      </c>
      <c r="O1550" s="154" t="s">
        <v>62</v>
      </c>
      <c r="P1550" s="2"/>
    </row>
    <row r="1551" spans="1:16" ht="13.5" customHeight="1" x14ac:dyDescent="0.3">
      <c r="A1551" s="155">
        <v>0.875</v>
      </c>
      <c r="B1551" s="154" t="s">
        <v>62</v>
      </c>
      <c r="C1551" s="154" t="s">
        <v>62</v>
      </c>
      <c r="D1551" s="154" t="s">
        <v>62</v>
      </c>
      <c r="E1551" s="154" t="s">
        <v>62</v>
      </c>
      <c r="F1551" s="154" t="s">
        <v>62</v>
      </c>
      <c r="G1551" s="154" t="s">
        <v>62</v>
      </c>
      <c r="H1551" s="154" t="s">
        <v>62</v>
      </c>
      <c r="I1551" s="154" t="s">
        <v>62</v>
      </c>
      <c r="J1551" s="154" t="s">
        <v>62</v>
      </c>
      <c r="K1551" s="154" t="s">
        <v>62</v>
      </c>
      <c r="L1551" s="154" t="s">
        <v>62</v>
      </c>
      <c r="M1551" s="154" t="s">
        <v>62</v>
      </c>
      <c r="N1551" s="154" t="s">
        <v>62</v>
      </c>
      <c r="O1551" s="154" t="s">
        <v>62</v>
      </c>
      <c r="P1551" s="2"/>
    </row>
    <row r="1552" spans="1:16" ht="13.5" customHeight="1" x14ac:dyDescent="0.3">
      <c r="A1552" s="155">
        <v>0.88541666666666696</v>
      </c>
      <c r="B1552" s="154" t="s">
        <v>62</v>
      </c>
      <c r="C1552" s="154" t="s">
        <v>62</v>
      </c>
      <c r="D1552" s="154" t="s">
        <v>62</v>
      </c>
      <c r="E1552" s="154" t="s">
        <v>62</v>
      </c>
      <c r="F1552" s="154" t="s">
        <v>62</v>
      </c>
      <c r="G1552" s="154" t="s">
        <v>62</v>
      </c>
      <c r="H1552" s="154" t="s">
        <v>62</v>
      </c>
      <c r="I1552" s="154" t="s">
        <v>62</v>
      </c>
      <c r="J1552" s="154" t="s">
        <v>62</v>
      </c>
      <c r="K1552" s="154" t="s">
        <v>62</v>
      </c>
      <c r="L1552" s="154" t="s">
        <v>62</v>
      </c>
      <c r="M1552" s="154" t="s">
        <v>62</v>
      </c>
      <c r="N1552" s="154" t="s">
        <v>62</v>
      </c>
      <c r="O1552" s="154" t="s">
        <v>62</v>
      </c>
      <c r="P1552" s="2"/>
    </row>
    <row r="1553" spans="1:16" ht="13.5" customHeight="1" x14ac:dyDescent="0.3">
      <c r="A1553" s="155">
        <v>0.89583333333333304</v>
      </c>
      <c r="B1553" s="154" t="s">
        <v>62</v>
      </c>
      <c r="C1553" s="154" t="s">
        <v>62</v>
      </c>
      <c r="D1553" s="154" t="s">
        <v>62</v>
      </c>
      <c r="E1553" s="154" t="s">
        <v>62</v>
      </c>
      <c r="F1553" s="154" t="s">
        <v>62</v>
      </c>
      <c r="G1553" s="154" t="s">
        <v>62</v>
      </c>
      <c r="H1553" s="154" t="s">
        <v>62</v>
      </c>
      <c r="I1553" s="154" t="s">
        <v>62</v>
      </c>
      <c r="J1553" s="154" t="s">
        <v>62</v>
      </c>
      <c r="K1553" s="154" t="s">
        <v>62</v>
      </c>
      <c r="L1553" s="154" t="s">
        <v>62</v>
      </c>
      <c r="M1553" s="154" t="s">
        <v>62</v>
      </c>
      <c r="N1553" s="154" t="s">
        <v>62</v>
      </c>
      <c r="O1553" s="154" t="s">
        <v>62</v>
      </c>
      <c r="P1553" s="2"/>
    </row>
    <row r="1554" spans="1:16" ht="13.5" customHeight="1" x14ac:dyDescent="0.3">
      <c r="A1554" s="155">
        <v>0.90625</v>
      </c>
      <c r="B1554" s="154" t="s">
        <v>62</v>
      </c>
      <c r="C1554" s="154" t="s">
        <v>62</v>
      </c>
      <c r="D1554" s="154" t="s">
        <v>62</v>
      </c>
      <c r="E1554" s="154" t="s">
        <v>62</v>
      </c>
      <c r="F1554" s="154" t="s">
        <v>62</v>
      </c>
      <c r="G1554" s="154" t="s">
        <v>62</v>
      </c>
      <c r="H1554" s="154" t="s">
        <v>62</v>
      </c>
      <c r="I1554" s="154" t="s">
        <v>62</v>
      </c>
      <c r="J1554" s="154" t="s">
        <v>62</v>
      </c>
      <c r="K1554" s="154" t="s">
        <v>62</v>
      </c>
      <c r="L1554" s="154" t="s">
        <v>62</v>
      </c>
      <c r="M1554" s="154" t="s">
        <v>62</v>
      </c>
      <c r="N1554" s="154" t="s">
        <v>62</v>
      </c>
      <c r="O1554" s="154" t="s">
        <v>62</v>
      </c>
      <c r="P1554" s="2"/>
    </row>
    <row r="1555" spans="1:16" ht="13.5" customHeight="1" x14ac:dyDescent="0.3">
      <c r="A1555" s="155">
        <v>0.91666666666666696</v>
      </c>
      <c r="B1555" s="154" t="s">
        <v>62</v>
      </c>
      <c r="C1555" s="154" t="s">
        <v>62</v>
      </c>
      <c r="D1555" s="154" t="s">
        <v>62</v>
      </c>
      <c r="E1555" s="154" t="s">
        <v>62</v>
      </c>
      <c r="F1555" s="154" t="s">
        <v>62</v>
      </c>
      <c r="G1555" s="154" t="s">
        <v>62</v>
      </c>
      <c r="H1555" s="154" t="s">
        <v>62</v>
      </c>
      <c r="I1555" s="154" t="s">
        <v>62</v>
      </c>
      <c r="J1555" s="154" t="s">
        <v>62</v>
      </c>
      <c r="K1555" s="154" t="s">
        <v>62</v>
      </c>
      <c r="L1555" s="154" t="s">
        <v>62</v>
      </c>
      <c r="M1555" s="154" t="s">
        <v>62</v>
      </c>
      <c r="N1555" s="154" t="s">
        <v>62</v>
      </c>
      <c r="O1555" s="154" t="s">
        <v>62</v>
      </c>
      <c r="P1555" s="2"/>
    </row>
    <row r="1556" spans="1:16" ht="13.5" customHeight="1" x14ac:dyDescent="0.3">
      <c r="A1556" s="155">
        <v>0.92708333333333304</v>
      </c>
      <c r="B1556" s="154" t="s">
        <v>62</v>
      </c>
      <c r="C1556" s="154" t="s">
        <v>62</v>
      </c>
      <c r="D1556" s="154" t="s">
        <v>62</v>
      </c>
      <c r="E1556" s="154" t="s">
        <v>62</v>
      </c>
      <c r="F1556" s="154" t="s">
        <v>62</v>
      </c>
      <c r="G1556" s="154" t="s">
        <v>62</v>
      </c>
      <c r="H1556" s="154" t="s">
        <v>62</v>
      </c>
      <c r="I1556" s="154" t="s">
        <v>62</v>
      </c>
      <c r="J1556" s="154" t="s">
        <v>62</v>
      </c>
      <c r="K1556" s="154" t="s">
        <v>62</v>
      </c>
      <c r="L1556" s="154" t="s">
        <v>62</v>
      </c>
      <c r="M1556" s="154" t="s">
        <v>62</v>
      </c>
      <c r="N1556" s="154" t="s">
        <v>62</v>
      </c>
      <c r="O1556" s="154" t="s">
        <v>62</v>
      </c>
      <c r="P1556" s="2"/>
    </row>
    <row r="1557" spans="1:16" ht="13.5" customHeight="1" x14ac:dyDescent="0.3">
      <c r="A1557" s="155">
        <v>0.9375</v>
      </c>
      <c r="B1557" s="154" t="s">
        <v>62</v>
      </c>
      <c r="C1557" s="154" t="s">
        <v>62</v>
      </c>
      <c r="D1557" s="154" t="s">
        <v>62</v>
      </c>
      <c r="E1557" s="154" t="s">
        <v>62</v>
      </c>
      <c r="F1557" s="154" t="s">
        <v>62</v>
      </c>
      <c r="G1557" s="154" t="s">
        <v>62</v>
      </c>
      <c r="H1557" s="154" t="s">
        <v>62</v>
      </c>
      <c r="I1557" s="154" t="s">
        <v>62</v>
      </c>
      <c r="J1557" s="154" t="s">
        <v>62</v>
      </c>
      <c r="K1557" s="154" t="s">
        <v>62</v>
      </c>
      <c r="L1557" s="154" t="s">
        <v>62</v>
      </c>
      <c r="M1557" s="154" t="s">
        <v>62</v>
      </c>
      <c r="N1557" s="154" t="s">
        <v>62</v>
      </c>
      <c r="O1557" s="154" t="s">
        <v>62</v>
      </c>
      <c r="P1557" s="2"/>
    </row>
    <row r="1558" spans="1:16" ht="13.5" customHeight="1" x14ac:dyDescent="0.3">
      <c r="A1558" s="155">
        <v>0.94791666666666696</v>
      </c>
      <c r="B1558" s="154" t="s">
        <v>62</v>
      </c>
      <c r="C1558" s="154" t="s">
        <v>62</v>
      </c>
      <c r="D1558" s="154" t="s">
        <v>62</v>
      </c>
      <c r="E1558" s="154" t="s">
        <v>62</v>
      </c>
      <c r="F1558" s="154" t="s">
        <v>62</v>
      </c>
      <c r="G1558" s="154" t="s">
        <v>62</v>
      </c>
      <c r="H1558" s="154" t="s">
        <v>62</v>
      </c>
      <c r="I1558" s="154" t="s">
        <v>62</v>
      </c>
      <c r="J1558" s="154" t="s">
        <v>62</v>
      </c>
      <c r="K1558" s="154" t="s">
        <v>62</v>
      </c>
      <c r="L1558" s="154" t="s">
        <v>62</v>
      </c>
      <c r="M1558" s="154" t="s">
        <v>62</v>
      </c>
      <c r="N1558" s="154" t="s">
        <v>62</v>
      </c>
      <c r="O1558" s="154" t="s">
        <v>62</v>
      </c>
      <c r="P1558" s="2"/>
    </row>
    <row r="1559" spans="1:16" ht="13.5" customHeight="1" x14ac:dyDescent="0.3">
      <c r="A1559" s="155">
        <v>0.95833333333333304</v>
      </c>
      <c r="B1559" s="154" t="s">
        <v>62</v>
      </c>
      <c r="C1559" s="154" t="s">
        <v>62</v>
      </c>
      <c r="D1559" s="154" t="s">
        <v>62</v>
      </c>
      <c r="E1559" s="154" t="s">
        <v>62</v>
      </c>
      <c r="F1559" s="154" t="s">
        <v>62</v>
      </c>
      <c r="G1559" s="154" t="s">
        <v>62</v>
      </c>
      <c r="H1559" s="154" t="s">
        <v>62</v>
      </c>
      <c r="I1559" s="154" t="s">
        <v>62</v>
      </c>
      <c r="J1559" s="154" t="s">
        <v>62</v>
      </c>
      <c r="K1559" s="154" t="s">
        <v>62</v>
      </c>
      <c r="L1559" s="154" t="s">
        <v>62</v>
      </c>
      <c r="M1559" s="154" t="s">
        <v>62</v>
      </c>
      <c r="N1559" s="154" t="s">
        <v>62</v>
      </c>
      <c r="O1559" s="154" t="s">
        <v>62</v>
      </c>
      <c r="P1559" s="2"/>
    </row>
    <row r="1560" spans="1:16" ht="13.5" customHeight="1" x14ac:dyDescent="0.3">
      <c r="A1560" s="155">
        <v>0.96875</v>
      </c>
      <c r="B1560" s="154" t="s">
        <v>62</v>
      </c>
      <c r="C1560" s="154" t="s">
        <v>62</v>
      </c>
      <c r="D1560" s="154" t="s">
        <v>62</v>
      </c>
      <c r="E1560" s="154" t="s">
        <v>62</v>
      </c>
      <c r="F1560" s="154" t="s">
        <v>62</v>
      </c>
      <c r="G1560" s="154" t="s">
        <v>62</v>
      </c>
      <c r="H1560" s="154" t="s">
        <v>62</v>
      </c>
      <c r="I1560" s="154" t="s">
        <v>62</v>
      </c>
      <c r="J1560" s="154" t="s">
        <v>62</v>
      </c>
      <c r="K1560" s="154" t="s">
        <v>62</v>
      </c>
      <c r="L1560" s="154" t="s">
        <v>62</v>
      </c>
      <c r="M1560" s="154" t="s">
        <v>62</v>
      </c>
      <c r="N1560" s="154" t="s">
        <v>62</v>
      </c>
      <c r="O1560" s="154" t="s">
        <v>62</v>
      </c>
      <c r="P1560" s="2"/>
    </row>
    <row r="1561" spans="1:16" ht="13.5" customHeight="1" x14ac:dyDescent="0.3">
      <c r="A1561" s="155">
        <v>0.97916666666666696</v>
      </c>
      <c r="B1561" s="154" t="s">
        <v>62</v>
      </c>
      <c r="C1561" s="154" t="s">
        <v>62</v>
      </c>
      <c r="D1561" s="154" t="s">
        <v>62</v>
      </c>
      <c r="E1561" s="154" t="s">
        <v>62</v>
      </c>
      <c r="F1561" s="154" t="s">
        <v>62</v>
      </c>
      <c r="G1561" s="154" t="s">
        <v>62</v>
      </c>
      <c r="H1561" s="154" t="s">
        <v>62</v>
      </c>
      <c r="I1561" s="154" t="s">
        <v>62</v>
      </c>
      <c r="J1561" s="154" t="s">
        <v>62</v>
      </c>
      <c r="K1561" s="154" t="s">
        <v>62</v>
      </c>
      <c r="L1561" s="154" t="s">
        <v>62</v>
      </c>
      <c r="M1561" s="154" t="s">
        <v>62</v>
      </c>
      <c r="N1561" s="154" t="s">
        <v>62</v>
      </c>
      <c r="O1561" s="154" t="s">
        <v>62</v>
      </c>
      <c r="P1561" s="2"/>
    </row>
    <row r="1562" spans="1:16" ht="13.5" customHeight="1" thickBot="1" x14ac:dyDescent="0.35">
      <c r="A1562" s="156">
        <v>0.98958333333333304</v>
      </c>
      <c r="B1562" s="154" t="s">
        <v>62</v>
      </c>
      <c r="C1562" s="154" t="s">
        <v>62</v>
      </c>
      <c r="D1562" s="154" t="s">
        <v>62</v>
      </c>
      <c r="E1562" s="154" t="s">
        <v>62</v>
      </c>
      <c r="F1562" s="154" t="s">
        <v>62</v>
      </c>
      <c r="G1562" s="154" t="s">
        <v>62</v>
      </c>
      <c r="H1562" s="154" t="s">
        <v>62</v>
      </c>
      <c r="I1562" s="154" t="s">
        <v>62</v>
      </c>
      <c r="J1562" s="154" t="s">
        <v>62</v>
      </c>
      <c r="K1562" s="154" t="s">
        <v>62</v>
      </c>
      <c r="L1562" s="154" t="s">
        <v>62</v>
      </c>
      <c r="M1562" s="154" t="s">
        <v>62</v>
      </c>
      <c r="N1562" s="154" t="s">
        <v>62</v>
      </c>
      <c r="O1562" s="154" t="s">
        <v>62</v>
      </c>
      <c r="P1562" s="2"/>
    </row>
    <row r="1563" spans="1:16" ht="13.5" customHeight="1" thickTop="1" x14ac:dyDescent="0.3">
      <c r="A1563" s="157" t="s">
        <v>45</v>
      </c>
      <c r="B1563" s="158">
        <f t="shared" ref="B1563:M1563" si="105">SUM(B1495:B1542)</f>
        <v>217</v>
      </c>
      <c r="C1563" s="158">
        <f t="shared" si="105"/>
        <v>7</v>
      </c>
      <c r="D1563" s="158">
        <f t="shared" si="105"/>
        <v>9</v>
      </c>
      <c r="E1563" s="158">
        <f t="shared" si="105"/>
        <v>175</v>
      </c>
      <c r="F1563" s="158">
        <f t="shared" si="105"/>
        <v>14</v>
      </c>
      <c r="G1563" s="158">
        <f t="shared" si="105"/>
        <v>9</v>
      </c>
      <c r="H1563" s="158">
        <f t="shared" si="105"/>
        <v>3</v>
      </c>
      <c r="I1563" s="158">
        <f t="shared" si="105"/>
        <v>0</v>
      </c>
      <c r="J1563" s="158">
        <f t="shared" si="105"/>
        <v>0</v>
      </c>
      <c r="K1563" s="158">
        <f t="shared" si="105"/>
        <v>0</v>
      </c>
      <c r="L1563" s="158">
        <f t="shared" si="105"/>
        <v>0</v>
      </c>
      <c r="M1563" s="158">
        <f t="shared" si="105"/>
        <v>0</v>
      </c>
      <c r="N1563" s="159">
        <v>23.5</v>
      </c>
      <c r="O1563" s="159">
        <v>28</v>
      </c>
    </row>
    <row r="1564" spans="1:16" ht="13.5" customHeight="1" x14ac:dyDescent="0.3">
      <c r="A1564" s="160" t="s">
        <v>46</v>
      </c>
      <c r="B1564" s="154">
        <f t="shared" ref="B1564:M1564" si="106">SUM(B1491:B1554)</f>
        <v>231</v>
      </c>
      <c r="C1564" s="154">
        <f t="shared" si="106"/>
        <v>7</v>
      </c>
      <c r="D1564" s="154">
        <f t="shared" si="106"/>
        <v>9</v>
      </c>
      <c r="E1564" s="154">
        <f t="shared" si="106"/>
        <v>186</v>
      </c>
      <c r="F1564" s="154">
        <f t="shared" si="106"/>
        <v>15</v>
      </c>
      <c r="G1564" s="154">
        <f t="shared" si="106"/>
        <v>11</v>
      </c>
      <c r="H1564" s="154">
        <f t="shared" si="106"/>
        <v>3</v>
      </c>
      <c r="I1564" s="154">
        <f t="shared" si="106"/>
        <v>0</v>
      </c>
      <c r="J1564" s="154">
        <f t="shared" si="106"/>
        <v>0</v>
      </c>
      <c r="K1564" s="154">
        <f t="shared" si="106"/>
        <v>0</v>
      </c>
      <c r="L1564" s="154">
        <f t="shared" si="106"/>
        <v>0</v>
      </c>
      <c r="M1564" s="154">
        <f t="shared" si="106"/>
        <v>0</v>
      </c>
      <c r="N1564" s="161">
        <v>23.8</v>
      </c>
      <c r="O1564" s="161">
        <v>29.1</v>
      </c>
    </row>
    <row r="1565" spans="1:16" ht="13.5" customHeight="1" x14ac:dyDescent="0.3">
      <c r="A1565" s="154" t="s">
        <v>47</v>
      </c>
      <c r="B1565" s="154">
        <f t="shared" ref="B1565:M1565" si="107">SUM(B1491:B1562)</f>
        <v>231</v>
      </c>
      <c r="C1565" s="154">
        <f t="shared" si="107"/>
        <v>7</v>
      </c>
      <c r="D1565" s="154">
        <f t="shared" si="107"/>
        <v>9</v>
      </c>
      <c r="E1565" s="154">
        <f t="shared" si="107"/>
        <v>186</v>
      </c>
      <c r="F1565" s="154">
        <f t="shared" si="107"/>
        <v>15</v>
      </c>
      <c r="G1565" s="154">
        <f t="shared" si="107"/>
        <v>11</v>
      </c>
      <c r="H1565" s="154">
        <f t="shared" si="107"/>
        <v>3</v>
      </c>
      <c r="I1565" s="154">
        <f t="shared" si="107"/>
        <v>0</v>
      </c>
      <c r="J1565" s="154">
        <f t="shared" si="107"/>
        <v>0</v>
      </c>
      <c r="K1565" s="154">
        <f t="shared" si="107"/>
        <v>0</v>
      </c>
      <c r="L1565" s="154">
        <f t="shared" si="107"/>
        <v>0</v>
      </c>
      <c r="M1565" s="154">
        <f t="shared" si="107"/>
        <v>0</v>
      </c>
      <c r="N1565" s="161">
        <v>23.8</v>
      </c>
      <c r="O1565" s="161">
        <v>29.1</v>
      </c>
    </row>
    <row r="1566" spans="1:16" ht="13.5" customHeight="1" thickBot="1" x14ac:dyDescent="0.35">
      <c r="A1566" s="162" t="s">
        <v>48</v>
      </c>
      <c r="B1566" s="162">
        <f t="shared" ref="B1566:M1566" si="108">SUM(B1467:B1562)</f>
        <v>236</v>
      </c>
      <c r="C1566" s="162">
        <f t="shared" si="108"/>
        <v>8</v>
      </c>
      <c r="D1566" s="162">
        <f t="shared" si="108"/>
        <v>9</v>
      </c>
      <c r="E1566" s="162">
        <f t="shared" si="108"/>
        <v>190</v>
      </c>
      <c r="F1566" s="162">
        <f t="shared" si="108"/>
        <v>15</v>
      </c>
      <c r="G1566" s="162">
        <f t="shared" si="108"/>
        <v>11</v>
      </c>
      <c r="H1566" s="162">
        <f t="shared" si="108"/>
        <v>3</v>
      </c>
      <c r="I1566" s="162">
        <f t="shared" si="108"/>
        <v>0</v>
      </c>
      <c r="J1566" s="162">
        <f t="shared" si="108"/>
        <v>0</v>
      </c>
      <c r="K1566" s="162">
        <f t="shared" si="108"/>
        <v>0</v>
      </c>
      <c r="L1566" s="162">
        <f t="shared" si="108"/>
        <v>0</v>
      </c>
      <c r="M1566" s="162">
        <f t="shared" si="108"/>
        <v>0</v>
      </c>
      <c r="N1566" s="163">
        <v>23.8</v>
      </c>
      <c r="O1566" s="163">
        <v>29.2</v>
      </c>
    </row>
    <row r="1567" spans="1:16" ht="13.5" customHeight="1" thickTop="1" x14ac:dyDescent="0.3">
      <c r="N1567" s="164"/>
      <c r="O1567" s="164"/>
    </row>
    <row r="1568" spans="1:16" ht="13.5" customHeight="1" thickBot="1" x14ac:dyDescent="0.35">
      <c r="A1568" s="165" t="s">
        <v>10</v>
      </c>
      <c r="B1568" s="166" t="s">
        <v>55</v>
      </c>
      <c r="C1568" s="166">
        <f>C1464+1</f>
        <v>45734</v>
      </c>
      <c r="D1568" s="165"/>
      <c r="E1568" s="165"/>
      <c r="F1568" s="165"/>
      <c r="G1568" s="165"/>
      <c r="H1568" s="165"/>
      <c r="I1568" s="165"/>
      <c r="J1568" s="165"/>
      <c r="K1568" s="165"/>
      <c r="L1568" s="165"/>
      <c r="M1568" s="165"/>
      <c r="N1568" s="167"/>
      <c r="O1568" s="167"/>
    </row>
    <row r="1569" spans="1:16" ht="13.5" customHeight="1" thickTop="1" thickBot="1" x14ac:dyDescent="0.35">
      <c r="A1569" s="165"/>
      <c r="B1569" s="563" t="s">
        <v>31</v>
      </c>
      <c r="C1569" s="563" t="s">
        <v>32</v>
      </c>
      <c r="D1569" s="563" t="s">
        <v>33</v>
      </c>
      <c r="E1569" s="563" t="s">
        <v>34</v>
      </c>
      <c r="F1569" s="563" t="s">
        <v>35</v>
      </c>
      <c r="G1569" s="563" t="s">
        <v>36</v>
      </c>
      <c r="H1569" s="563" t="s">
        <v>37</v>
      </c>
      <c r="I1569" s="563" t="s">
        <v>38</v>
      </c>
      <c r="J1569" s="563" t="s">
        <v>39</v>
      </c>
      <c r="K1569" s="563" t="s">
        <v>40</v>
      </c>
      <c r="L1569" s="563" t="s">
        <v>41</v>
      </c>
      <c r="M1569" s="563" t="s">
        <v>42</v>
      </c>
      <c r="N1569" s="565" t="s">
        <v>43</v>
      </c>
      <c r="O1569" s="565" t="s">
        <v>44</v>
      </c>
    </row>
    <row r="1570" spans="1:16" ht="13.5" customHeight="1" thickTop="1" thickBot="1" x14ac:dyDescent="0.35">
      <c r="A1570" s="168" t="s">
        <v>51</v>
      </c>
      <c r="B1570" s="564"/>
      <c r="C1570" s="564"/>
      <c r="D1570" s="564"/>
      <c r="E1570" s="564"/>
      <c r="F1570" s="564"/>
      <c r="G1570" s="564"/>
      <c r="H1570" s="564"/>
      <c r="I1570" s="564"/>
      <c r="J1570" s="564"/>
      <c r="K1570" s="564"/>
      <c r="L1570" s="564"/>
      <c r="M1570" s="564"/>
      <c r="N1570" s="566"/>
      <c r="O1570" s="566"/>
    </row>
    <row r="1571" spans="1:16" ht="13.5" customHeight="1" thickTop="1" x14ac:dyDescent="0.3">
      <c r="A1571" s="153">
        <v>0</v>
      </c>
      <c r="B1571" s="154" t="s">
        <v>62</v>
      </c>
      <c r="C1571" s="154" t="s">
        <v>62</v>
      </c>
      <c r="D1571" s="154" t="s">
        <v>62</v>
      </c>
      <c r="E1571" s="154" t="s">
        <v>62</v>
      </c>
      <c r="F1571" s="154" t="s">
        <v>62</v>
      </c>
      <c r="G1571" s="154" t="s">
        <v>62</v>
      </c>
      <c r="H1571" s="154" t="s">
        <v>62</v>
      </c>
      <c r="I1571" s="154" t="s">
        <v>62</v>
      </c>
      <c r="J1571" s="154" t="s">
        <v>62</v>
      </c>
      <c r="K1571" s="154" t="s">
        <v>62</v>
      </c>
      <c r="L1571" s="154" t="s">
        <v>62</v>
      </c>
      <c r="M1571" s="154" t="s">
        <v>62</v>
      </c>
      <c r="N1571" s="154" t="s">
        <v>62</v>
      </c>
      <c r="O1571" s="154" t="s">
        <v>62</v>
      </c>
      <c r="P1571" s="2"/>
    </row>
    <row r="1572" spans="1:16" ht="13.5" customHeight="1" x14ac:dyDescent="0.3">
      <c r="A1572" s="155">
        <v>1.0416666666666666E-2</v>
      </c>
      <c r="B1572" s="154" t="s">
        <v>62</v>
      </c>
      <c r="C1572" s="154" t="s">
        <v>62</v>
      </c>
      <c r="D1572" s="154" t="s">
        <v>62</v>
      </c>
      <c r="E1572" s="154" t="s">
        <v>62</v>
      </c>
      <c r="F1572" s="154" t="s">
        <v>62</v>
      </c>
      <c r="G1572" s="154" t="s">
        <v>62</v>
      </c>
      <c r="H1572" s="154" t="s">
        <v>62</v>
      </c>
      <c r="I1572" s="154" t="s">
        <v>62</v>
      </c>
      <c r="J1572" s="154" t="s">
        <v>62</v>
      </c>
      <c r="K1572" s="154" t="s">
        <v>62</v>
      </c>
      <c r="L1572" s="154" t="s">
        <v>62</v>
      </c>
      <c r="M1572" s="154" t="s">
        <v>62</v>
      </c>
      <c r="N1572" s="154" t="s">
        <v>62</v>
      </c>
      <c r="O1572" s="154" t="s">
        <v>62</v>
      </c>
      <c r="P1572" s="2"/>
    </row>
    <row r="1573" spans="1:16" ht="13.5" customHeight="1" x14ac:dyDescent="0.3">
      <c r="A1573" s="155">
        <v>2.0833333333333332E-2</v>
      </c>
      <c r="B1573" s="154" t="s">
        <v>62</v>
      </c>
      <c r="C1573" s="154" t="s">
        <v>62</v>
      </c>
      <c r="D1573" s="154" t="s">
        <v>62</v>
      </c>
      <c r="E1573" s="154" t="s">
        <v>62</v>
      </c>
      <c r="F1573" s="154" t="s">
        <v>62</v>
      </c>
      <c r="G1573" s="154" t="s">
        <v>62</v>
      </c>
      <c r="H1573" s="154" t="s">
        <v>62</v>
      </c>
      <c r="I1573" s="154" t="s">
        <v>62</v>
      </c>
      <c r="J1573" s="154" t="s">
        <v>62</v>
      </c>
      <c r="K1573" s="154" t="s">
        <v>62</v>
      </c>
      <c r="L1573" s="154" t="s">
        <v>62</v>
      </c>
      <c r="M1573" s="154" t="s">
        <v>62</v>
      </c>
      <c r="N1573" s="154" t="s">
        <v>62</v>
      </c>
      <c r="O1573" s="154" t="s">
        <v>62</v>
      </c>
      <c r="P1573" s="2"/>
    </row>
    <row r="1574" spans="1:16" ht="13.5" customHeight="1" x14ac:dyDescent="0.3">
      <c r="A1574" s="155">
        <v>3.125E-2</v>
      </c>
      <c r="B1574" s="154" t="s">
        <v>62</v>
      </c>
      <c r="C1574" s="154" t="s">
        <v>62</v>
      </c>
      <c r="D1574" s="154" t="s">
        <v>62</v>
      </c>
      <c r="E1574" s="154" t="s">
        <v>62</v>
      </c>
      <c r="F1574" s="154" t="s">
        <v>62</v>
      </c>
      <c r="G1574" s="154" t="s">
        <v>62</v>
      </c>
      <c r="H1574" s="154" t="s">
        <v>62</v>
      </c>
      <c r="I1574" s="154" t="s">
        <v>62</v>
      </c>
      <c r="J1574" s="154" t="s">
        <v>62</v>
      </c>
      <c r="K1574" s="154" t="s">
        <v>62</v>
      </c>
      <c r="L1574" s="154" t="s">
        <v>62</v>
      </c>
      <c r="M1574" s="154" t="s">
        <v>62</v>
      </c>
      <c r="N1574" s="154" t="s">
        <v>62</v>
      </c>
      <c r="O1574" s="154" t="s">
        <v>62</v>
      </c>
      <c r="P1574" s="2"/>
    </row>
    <row r="1575" spans="1:16" ht="13.5" customHeight="1" x14ac:dyDescent="0.3">
      <c r="A1575" s="155">
        <v>4.1666666666666664E-2</v>
      </c>
      <c r="B1575" s="154" t="s">
        <v>62</v>
      </c>
      <c r="C1575" s="154" t="s">
        <v>62</v>
      </c>
      <c r="D1575" s="154" t="s">
        <v>62</v>
      </c>
      <c r="E1575" s="154" t="s">
        <v>62</v>
      </c>
      <c r="F1575" s="154" t="s">
        <v>62</v>
      </c>
      <c r="G1575" s="154" t="s">
        <v>62</v>
      </c>
      <c r="H1575" s="154" t="s">
        <v>62</v>
      </c>
      <c r="I1575" s="154" t="s">
        <v>62</v>
      </c>
      <c r="J1575" s="154" t="s">
        <v>62</v>
      </c>
      <c r="K1575" s="154" t="s">
        <v>62</v>
      </c>
      <c r="L1575" s="154" t="s">
        <v>62</v>
      </c>
      <c r="M1575" s="154" t="s">
        <v>62</v>
      </c>
      <c r="N1575" s="154" t="s">
        <v>62</v>
      </c>
      <c r="O1575" s="154" t="s">
        <v>62</v>
      </c>
      <c r="P1575" s="2"/>
    </row>
    <row r="1576" spans="1:16" ht="13.5" customHeight="1" x14ac:dyDescent="0.3">
      <c r="A1576" s="155">
        <v>5.2083333333333336E-2</v>
      </c>
      <c r="B1576" s="154" t="s">
        <v>62</v>
      </c>
      <c r="C1576" s="154" t="s">
        <v>62</v>
      </c>
      <c r="D1576" s="154" t="s">
        <v>62</v>
      </c>
      <c r="E1576" s="154" t="s">
        <v>62</v>
      </c>
      <c r="F1576" s="154" t="s">
        <v>62</v>
      </c>
      <c r="G1576" s="154" t="s">
        <v>62</v>
      </c>
      <c r="H1576" s="154" t="s">
        <v>62</v>
      </c>
      <c r="I1576" s="154" t="s">
        <v>62</v>
      </c>
      <c r="J1576" s="154" t="s">
        <v>62</v>
      </c>
      <c r="K1576" s="154" t="s">
        <v>62</v>
      </c>
      <c r="L1576" s="154" t="s">
        <v>62</v>
      </c>
      <c r="M1576" s="154" t="s">
        <v>62</v>
      </c>
      <c r="N1576" s="154" t="s">
        <v>62</v>
      </c>
      <c r="O1576" s="154" t="s">
        <v>62</v>
      </c>
      <c r="P1576" s="2"/>
    </row>
    <row r="1577" spans="1:16" ht="13.5" customHeight="1" x14ac:dyDescent="0.3">
      <c r="A1577" s="155">
        <v>6.25E-2</v>
      </c>
      <c r="B1577" s="154" t="s">
        <v>62</v>
      </c>
      <c r="C1577" s="154" t="s">
        <v>62</v>
      </c>
      <c r="D1577" s="154" t="s">
        <v>62</v>
      </c>
      <c r="E1577" s="154" t="s">
        <v>62</v>
      </c>
      <c r="F1577" s="154" t="s">
        <v>62</v>
      </c>
      <c r="G1577" s="154" t="s">
        <v>62</v>
      </c>
      <c r="H1577" s="154" t="s">
        <v>62</v>
      </c>
      <c r="I1577" s="154" t="s">
        <v>62</v>
      </c>
      <c r="J1577" s="154" t="s">
        <v>62</v>
      </c>
      <c r="K1577" s="154" t="s">
        <v>62</v>
      </c>
      <c r="L1577" s="154" t="s">
        <v>62</v>
      </c>
      <c r="M1577" s="154" t="s">
        <v>62</v>
      </c>
      <c r="N1577" s="154" t="s">
        <v>62</v>
      </c>
      <c r="O1577" s="154" t="s">
        <v>62</v>
      </c>
      <c r="P1577" s="2"/>
    </row>
    <row r="1578" spans="1:16" ht="13.5" customHeight="1" x14ac:dyDescent="0.3">
      <c r="A1578" s="155">
        <v>7.2916666666666699E-2</v>
      </c>
      <c r="B1578" s="154" t="s">
        <v>62</v>
      </c>
      <c r="C1578" s="154" t="s">
        <v>62</v>
      </c>
      <c r="D1578" s="154" t="s">
        <v>62</v>
      </c>
      <c r="E1578" s="154" t="s">
        <v>62</v>
      </c>
      <c r="F1578" s="154" t="s">
        <v>62</v>
      </c>
      <c r="G1578" s="154" t="s">
        <v>62</v>
      </c>
      <c r="H1578" s="154" t="s">
        <v>62</v>
      </c>
      <c r="I1578" s="154" t="s">
        <v>62</v>
      </c>
      <c r="J1578" s="154" t="s">
        <v>62</v>
      </c>
      <c r="K1578" s="154" t="s">
        <v>62</v>
      </c>
      <c r="L1578" s="154" t="s">
        <v>62</v>
      </c>
      <c r="M1578" s="154" t="s">
        <v>62</v>
      </c>
      <c r="N1578" s="154" t="s">
        <v>62</v>
      </c>
      <c r="O1578" s="154" t="s">
        <v>62</v>
      </c>
      <c r="P1578" s="2"/>
    </row>
    <row r="1579" spans="1:16" ht="13.5" customHeight="1" x14ac:dyDescent="0.3">
      <c r="A1579" s="155">
        <v>8.3333333333333301E-2</v>
      </c>
      <c r="B1579" s="154" t="s">
        <v>62</v>
      </c>
      <c r="C1579" s="154" t="s">
        <v>62</v>
      </c>
      <c r="D1579" s="154" t="s">
        <v>62</v>
      </c>
      <c r="E1579" s="154" t="s">
        <v>62</v>
      </c>
      <c r="F1579" s="154" t="s">
        <v>62</v>
      </c>
      <c r="G1579" s="154" t="s">
        <v>62</v>
      </c>
      <c r="H1579" s="154" t="s">
        <v>62</v>
      </c>
      <c r="I1579" s="154" t="s">
        <v>62</v>
      </c>
      <c r="J1579" s="154" t="s">
        <v>62</v>
      </c>
      <c r="K1579" s="154" t="s">
        <v>62</v>
      </c>
      <c r="L1579" s="154" t="s">
        <v>62</v>
      </c>
      <c r="M1579" s="154" t="s">
        <v>62</v>
      </c>
      <c r="N1579" s="154" t="s">
        <v>62</v>
      </c>
      <c r="O1579" s="154" t="s">
        <v>62</v>
      </c>
      <c r="P1579" s="2"/>
    </row>
    <row r="1580" spans="1:16" ht="13.5" customHeight="1" x14ac:dyDescent="0.3">
      <c r="A1580" s="155">
        <v>9.375E-2</v>
      </c>
      <c r="B1580" s="154" t="s">
        <v>62</v>
      </c>
      <c r="C1580" s="154" t="s">
        <v>62</v>
      </c>
      <c r="D1580" s="154" t="s">
        <v>62</v>
      </c>
      <c r="E1580" s="154" t="s">
        <v>62</v>
      </c>
      <c r="F1580" s="154" t="s">
        <v>62</v>
      </c>
      <c r="G1580" s="154" t="s">
        <v>62</v>
      </c>
      <c r="H1580" s="154" t="s">
        <v>62</v>
      </c>
      <c r="I1580" s="154" t="s">
        <v>62</v>
      </c>
      <c r="J1580" s="154" t="s">
        <v>62</v>
      </c>
      <c r="K1580" s="154" t="s">
        <v>62</v>
      </c>
      <c r="L1580" s="154" t="s">
        <v>62</v>
      </c>
      <c r="M1580" s="154" t="s">
        <v>62</v>
      </c>
      <c r="N1580" s="154" t="s">
        <v>62</v>
      </c>
      <c r="O1580" s="154" t="s">
        <v>62</v>
      </c>
      <c r="P1580" s="2"/>
    </row>
    <row r="1581" spans="1:16" ht="13.5" customHeight="1" x14ac:dyDescent="0.3">
      <c r="A1581" s="155">
        <v>0.104166666666667</v>
      </c>
      <c r="B1581" s="154" t="s">
        <v>62</v>
      </c>
      <c r="C1581" s="154" t="s">
        <v>62</v>
      </c>
      <c r="D1581" s="154" t="s">
        <v>62</v>
      </c>
      <c r="E1581" s="154" t="s">
        <v>62</v>
      </c>
      <c r="F1581" s="154" t="s">
        <v>62</v>
      </c>
      <c r="G1581" s="154" t="s">
        <v>62</v>
      </c>
      <c r="H1581" s="154" t="s">
        <v>62</v>
      </c>
      <c r="I1581" s="154" t="s">
        <v>62</v>
      </c>
      <c r="J1581" s="154" t="s">
        <v>62</v>
      </c>
      <c r="K1581" s="154" t="s">
        <v>62</v>
      </c>
      <c r="L1581" s="154" t="s">
        <v>62</v>
      </c>
      <c r="M1581" s="154" t="s">
        <v>62</v>
      </c>
      <c r="N1581" s="154" t="s">
        <v>62</v>
      </c>
      <c r="O1581" s="154" t="s">
        <v>62</v>
      </c>
      <c r="P1581" s="2"/>
    </row>
    <row r="1582" spans="1:16" ht="13.5" customHeight="1" x14ac:dyDescent="0.3">
      <c r="A1582" s="155">
        <v>0.114583333333333</v>
      </c>
      <c r="B1582" s="154" t="s">
        <v>62</v>
      </c>
      <c r="C1582" s="154" t="s">
        <v>62</v>
      </c>
      <c r="D1582" s="154" t="s">
        <v>62</v>
      </c>
      <c r="E1582" s="154" t="s">
        <v>62</v>
      </c>
      <c r="F1582" s="154" t="s">
        <v>62</v>
      </c>
      <c r="G1582" s="154" t="s">
        <v>62</v>
      </c>
      <c r="H1582" s="154" t="s">
        <v>62</v>
      </c>
      <c r="I1582" s="154" t="s">
        <v>62</v>
      </c>
      <c r="J1582" s="154" t="s">
        <v>62</v>
      </c>
      <c r="K1582" s="154" t="s">
        <v>62</v>
      </c>
      <c r="L1582" s="154" t="s">
        <v>62</v>
      </c>
      <c r="M1582" s="154" t="s">
        <v>62</v>
      </c>
      <c r="N1582" s="154" t="s">
        <v>62</v>
      </c>
      <c r="O1582" s="154" t="s">
        <v>62</v>
      </c>
      <c r="P1582" s="2"/>
    </row>
    <row r="1583" spans="1:16" ht="13.5" customHeight="1" x14ac:dyDescent="0.3">
      <c r="A1583" s="155">
        <v>0.125</v>
      </c>
      <c r="B1583" s="154" t="s">
        <v>62</v>
      </c>
      <c r="C1583" s="154" t="s">
        <v>62</v>
      </c>
      <c r="D1583" s="154" t="s">
        <v>62</v>
      </c>
      <c r="E1583" s="154" t="s">
        <v>62</v>
      </c>
      <c r="F1583" s="154" t="s">
        <v>62</v>
      </c>
      <c r="G1583" s="154" t="s">
        <v>62</v>
      </c>
      <c r="H1583" s="154" t="s">
        <v>62</v>
      </c>
      <c r="I1583" s="154" t="s">
        <v>62</v>
      </c>
      <c r="J1583" s="154" t="s">
        <v>62</v>
      </c>
      <c r="K1583" s="154" t="s">
        <v>62</v>
      </c>
      <c r="L1583" s="154" t="s">
        <v>62</v>
      </c>
      <c r="M1583" s="154" t="s">
        <v>62</v>
      </c>
      <c r="N1583" s="154" t="s">
        <v>62</v>
      </c>
      <c r="O1583" s="154" t="s">
        <v>62</v>
      </c>
      <c r="P1583" s="2"/>
    </row>
    <row r="1584" spans="1:16" ht="13.5" customHeight="1" x14ac:dyDescent="0.3">
      <c r="A1584" s="155">
        <v>0.13541666666666699</v>
      </c>
      <c r="B1584" s="154" t="s">
        <v>62</v>
      </c>
      <c r="C1584" s="154" t="s">
        <v>62</v>
      </c>
      <c r="D1584" s="154" t="s">
        <v>62</v>
      </c>
      <c r="E1584" s="154" t="s">
        <v>62</v>
      </c>
      <c r="F1584" s="154" t="s">
        <v>62</v>
      </c>
      <c r="G1584" s="154" t="s">
        <v>62</v>
      </c>
      <c r="H1584" s="154" t="s">
        <v>62</v>
      </c>
      <c r="I1584" s="154" t="s">
        <v>62</v>
      </c>
      <c r="J1584" s="154" t="s">
        <v>62</v>
      </c>
      <c r="K1584" s="154" t="s">
        <v>62</v>
      </c>
      <c r="L1584" s="154" t="s">
        <v>62</v>
      </c>
      <c r="M1584" s="154" t="s">
        <v>62</v>
      </c>
      <c r="N1584" s="154" t="s">
        <v>62</v>
      </c>
      <c r="O1584" s="154" t="s">
        <v>62</v>
      </c>
      <c r="P1584" s="2"/>
    </row>
    <row r="1585" spans="1:16" ht="13.5" customHeight="1" x14ac:dyDescent="0.3">
      <c r="A1585" s="155">
        <v>0.14583333333333301</v>
      </c>
      <c r="B1585" s="154" t="s">
        <v>62</v>
      </c>
      <c r="C1585" s="154" t="s">
        <v>62</v>
      </c>
      <c r="D1585" s="154" t="s">
        <v>62</v>
      </c>
      <c r="E1585" s="154" t="s">
        <v>62</v>
      </c>
      <c r="F1585" s="154" t="s">
        <v>62</v>
      </c>
      <c r="G1585" s="154" t="s">
        <v>62</v>
      </c>
      <c r="H1585" s="154" t="s">
        <v>62</v>
      </c>
      <c r="I1585" s="154" t="s">
        <v>62</v>
      </c>
      <c r="J1585" s="154" t="s">
        <v>62</v>
      </c>
      <c r="K1585" s="154" t="s">
        <v>62</v>
      </c>
      <c r="L1585" s="154" t="s">
        <v>62</v>
      </c>
      <c r="M1585" s="154" t="s">
        <v>62</v>
      </c>
      <c r="N1585" s="154" t="s">
        <v>62</v>
      </c>
      <c r="O1585" s="154" t="s">
        <v>62</v>
      </c>
      <c r="P1585" s="2"/>
    </row>
    <row r="1586" spans="1:16" ht="13.5" customHeight="1" x14ac:dyDescent="0.3">
      <c r="A1586" s="155">
        <v>0.15625</v>
      </c>
      <c r="B1586" s="154" t="s">
        <v>62</v>
      </c>
      <c r="C1586" s="154" t="s">
        <v>62</v>
      </c>
      <c r="D1586" s="154" t="s">
        <v>62</v>
      </c>
      <c r="E1586" s="154" t="s">
        <v>62</v>
      </c>
      <c r="F1586" s="154" t="s">
        <v>62</v>
      </c>
      <c r="G1586" s="154" t="s">
        <v>62</v>
      </c>
      <c r="H1586" s="154" t="s">
        <v>62</v>
      </c>
      <c r="I1586" s="154" t="s">
        <v>62</v>
      </c>
      <c r="J1586" s="154" t="s">
        <v>62</v>
      </c>
      <c r="K1586" s="154" t="s">
        <v>62</v>
      </c>
      <c r="L1586" s="154" t="s">
        <v>62</v>
      </c>
      <c r="M1586" s="154" t="s">
        <v>62</v>
      </c>
      <c r="N1586" s="154" t="s">
        <v>62</v>
      </c>
      <c r="O1586" s="154" t="s">
        <v>62</v>
      </c>
      <c r="P1586" s="2"/>
    </row>
    <row r="1587" spans="1:16" ht="13.5" customHeight="1" x14ac:dyDescent="0.3">
      <c r="A1587" s="155">
        <v>0.16666666666666699</v>
      </c>
      <c r="B1587" s="154" t="s">
        <v>62</v>
      </c>
      <c r="C1587" s="154" t="s">
        <v>62</v>
      </c>
      <c r="D1587" s="154" t="s">
        <v>62</v>
      </c>
      <c r="E1587" s="154" t="s">
        <v>62</v>
      </c>
      <c r="F1587" s="154" t="s">
        <v>62</v>
      </c>
      <c r="G1587" s="154" t="s">
        <v>62</v>
      </c>
      <c r="H1587" s="154" t="s">
        <v>62</v>
      </c>
      <c r="I1587" s="154" t="s">
        <v>62</v>
      </c>
      <c r="J1587" s="154" t="s">
        <v>62</v>
      </c>
      <c r="K1587" s="154" t="s">
        <v>62</v>
      </c>
      <c r="L1587" s="154" t="s">
        <v>62</v>
      </c>
      <c r="M1587" s="154" t="s">
        <v>62</v>
      </c>
      <c r="N1587" s="154" t="s">
        <v>62</v>
      </c>
      <c r="O1587" s="154" t="s">
        <v>62</v>
      </c>
      <c r="P1587" s="2"/>
    </row>
    <row r="1588" spans="1:16" ht="13.5" customHeight="1" x14ac:dyDescent="0.3">
      <c r="A1588" s="155">
        <v>0.17708333333333301</v>
      </c>
      <c r="B1588" s="154" t="s">
        <v>62</v>
      </c>
      <c r="C1588" s="154" t="s">
        <v>62</v>
      </c>
      <c r="D1588" s="154" t="s">
        <v>62</v>
      </c>
      <c r="E1588" s="154" t="s">
        <v>62</v>
      </c>
      <c r="F1588" s="154" t="s">
        <v>62</v>
      </c>
      <c r="G1588" s="154" t="s">
        <v>62</v>
      </c>
      <c r="H1588" s="154" t="s">
        <v>62</v>
      </c>
      <c r="I1588" s="154" t="s">
        <v>62</v>
      </c>
      <c r="J1588" s="154" t="s">
        <v>62</v>
      </c>
      <c r="K1588" s="154" t="s">
        <v>62</v>
      </c>
      <c r="L1588" s="154" t="s">
        <v>62</v>
      </c>
      <c r="M1588" s="154" t="s">
        <v>62</v>
      </c>
      <c r="N1588" s="154" t="s">
        <v>62</v>
      </c>
      <c r="O1588" s="154" t="s">
        <v>62</v>
      </c>
      <c r="P1588" s="2"/>
    </row>
    <row r="1589" spans="1:16" ht="13.5" customHeight="1" x14ac:dyDescent="0.3">
      <c r="A1589" s="155">
        <v>0.1875</v>
      </c>
      <c r="B1589" s="154" t="s">
        <v>62</v>
      </c>
      <c r="C1589" s="154" t="s">
        <v>62</v>
      </c>
      <c r="D1589" s="154" t="s">
        <v>62</v>
      </c>
      <c r="E1589" s="154" t="s">
        <v>62</v>
      </c>
      <c r="F1589" s="154" t="s">
        <v>62</v>
      </c>
      <c r="G1589" s="154" t="s">
        <v>62</v>
      </c>
      <c r="H1589" s="154" t="s">
        <v>62</v>
      </c>
      <c r="I1589" s="154" t="s">
        <v>62</v>
      </c>
      <c r="J1589" s="154" t="s">
        <v>62</v>
      </c>
      <c r="K1589" s="154" t="s">
        <v>62</v>
      </c>
      <c r="L1589" s="154" t="s">
        <v>62</v>
      </c>
      <c r="M1589" s="154" t="s">
        <v>62</v>
      </c>
      <c r="N1589" s="154" t="s">
        <v>62</v>
      </c>
      <c r="O1589" s="154" t="s">
        <v>62</v>
      </c>
      <c r="P1589" s="2"/>
    </row>
    <row r="1590" spans="1:16" ht="13.5" customHeight="1" x14ac:dyDescent="0.3">
      <c r="A1590" s="155">
        <v>0.19791666666666699</v>
      </c>
      <c r="B1590" s="154" t="s">
        <v>62</v>
      </c>
      <c r="C1590" s="154" t="s">
        <v>62</v>
      </c>
      <c r="D1590" s="154" t="s">
        <v>62</v>
      </c>
      <c r="E1590" s="154" t="s">
        <v>62</v>
      </c>
      <c r="F1590" s="154" t="s">
        <v>62</v>
      </c>
      <c r="G1590" s="154" t="s">
        <v>62</v>
      </c>
      <c r="H1590" s="154" t="s">
        <v>62</v>
      </c>
      <c r="I1590" s="154" t="s">
        <v>62</v>
      </c>
      <c r="J1590" s="154" t="s">
        <v>62</v>
      </c>
      <c r="K1590" s="154" t="s">
        <v>62</v>
      </c>
      <c r="L1590" s="154" t="s">
        <v>62</v>
      </c>
      <c r="M1590" s="154" t="s">
        <v>62</v>
      </c>
      <c r="N1590" s="154" t="s">
        <v>62</v>
      </c>
      <c r="O1590" s="154" t="s">
        <v>62</v>
      </c>
      <c r="P1590" s="2"/>
    </row>
    <row r="1591" spans="1:16" ht="13.5" customHeight="1" x14ac:dyDescent="0.3">
      <c r="A1591" s="155">
        <v>0.20833333333333301</v>
      </c>
      <c r="B1591" s="154" t="s">
        <v>62</v>
      </c>
      <c r="C1591" s="154" t="s">
        <v>62</v>
      </c>
      <c r="D1591" s="154" t="s">
        <v>62</v>
      </c>
      <c r="E1591" s="154" t="s">
        <v>62</v>
      </c>
      <c r="F1591" s="154" t="s">
        <v>62</v>
      </c>
      <c r="G1591" s="154" t="s">
        <v>62</v>
      </c>
      <c r="H1591" s="154" t="s">
        <v>62</v>
      </c>
      <c r="I1591" s="154" t="s">
        <v>62</v>
      </c>
      <c r="J1591" s="154" t="s">
        <v>62</v>
      </c>
      <c r="K1591" s="154" t="s">
        <v>62</v>
      </c>
      <c r="L1591" s="154" t="s">
        <v>62</v>
      </c>
      <c r="M1591" s="154" t="s">
        <v>62</v>
      </c>
      <c r="N1591" s="154" t="s">
        <v>62</v>
      </c>
      <c r="O1591" s="154" t="s">
        <v>62</v>
      </c>
      <c r="P1591" s="2"/>
    </row>
    <row r="1592" spans="1:16" ht="13.5" customHeight="1" x14ac:dyDescent="0.3">
      <c r="A1592" s="155">
        <v>0.21875</v>
      </c>
      <c r="B1592" s="154" t="s">
        <v>62</v>
      </c>
      <c r="C1592" s="154" t="s">
        <v>62</v>
      </c>
      <c r="D1592" s="154" t="s">
        <v>62</v>
      </c>
      <c r="E1592" s="154" t="s">
        <v>62</v>
      </c>
      <c r="F1592" s="154" t="s">
        <v>62</v>
      </c>
      <c r="G1592" s="154" t="s">
        <v>62</v>
      </c>
      <c r="H1592" s="154" t="s">
        <v>62</v>
      </c>
      <c r="I1592" s="154" t="s">
        <v>62</v>
      </c>
      <c r="J1592" s="154" t="s">
        <v>62</v>
      </c>
      <c r="K1592" s="154" t="s">
        <v>62</v>
      </c>
      <c r="L1592" s="154" t="s">
        <v>62</v>
      </c>
      <c r="M1592" s="154" t="s">
        <v>62</v>
      </c>
      <c r="N1592" s="154" t="s">
        <v>62</v>
      </c>
      <c r="O1592" s="154" t="s">
        <v>62</v>
      </c>
      <c r="P1592" s="2"/>
    </row>
    <row r="1593" spans="1:16" ht="13.5" customHeight="1" x14ac:dyDescent="0.3">
      <c r="A1593" s="155">
        <v>0.22916666666666699</v>
      </c>
      <c r="B1593" s="154" t="s">
        <v>62</v>
      </c>
      <c r="C1593" s="154" t="s">
        <v>62</v>
      </c>
      <c r="D1593" s="154" t="s">
        <v>62</v>
      </c>
      <c r="E1593" s="154" t="s">
        <v>62</v>
      </c>
      <c r="F1593" s="154" t="s">
        <v>62</v>
      </c>
      <c r="G1593" s="154" t="s">
        <v>62</v>
      </c>
      <c r="H1593" s="154" t="s">
        <v>62</v>
      </c>
      <c r="I1593" s="154" t="s">
        <v>62</v>
      </c>
      <c r="J1593" s="154" t="s">
        <v>62</v>
      </c>
      <c r="K1593" s="154" t="s">
        <v>62</v>
      </c>
      <c r="L1593" s="154" t="s">
        <v>62</v>
      </c>
      <c r="M1593" s="154" t="s">
        <v>62</v>
      </c>
      <c r="N1593" s="154" t="s">
        <v>62</v>
      </c>
      <c r="O1593" s="154" t="s">
        <v>62</v>
      </c>
      <c r="P1593" s="2"/>
    </row>
    <row r="1594" spans="1:16" ht="13.5" customHeight="1" x14ac:dyDescent="0.3">
      <c r="A1594" s="155">
        <v>0.23958333333333301</v>
      </c>
      <c r="B1594" s="154" t="s">
        <v>62</v>
      </c>
      <c r="C1594" s="154" t="s">
        <v>62</v>
      </c>
      <c r="D1594" s="154" t="s">
        <v>62</v>
      </c>
      <c r="E1594" s="154" t="s">
        <v>62</v>
      </c>
      <c r="F1594" s="154" t="s">
        <v>62</v>
      </c>
      <c r="G1594" s="154" t="s">
        <v>62</v>
      </c>
      <c r="H1594" s="154" t="s">
        <v>62</v>
      </c>
      <c r="I1594" s="154" t="s">
        <v>62</v>
      </c>
      <c r="J1594" s="154" t="s">
        <v>62</v>
      </c>
      <c r="K1594" s="154" t="s">
        <v>62</v>
      </c>
      <c r="L1594" s="154" t="s">
        <v>62</v>
      </c>
      <c r="M1594" s="154" t="s">
        <v>62</v>
      </c>
      <c r="N1594" s="154" t="s">
        <v>62</v>
      </c>
      <c r="O1594" s="154" t="s">
        <v>62</v>
      </c>
      <c r="P1594" s="2"/>
    </row>
    <row r="1595" spans="1:16" ht="13.5" customHeight="1" x14ac:dyDescent="0.3">
      <c r="A1595" s="155">
        <v>0.25</v>
      </c>
      <c r="B1595" s="154" t="s">
        <v>62</v>
      </c>
      <c r="C1595" s="154" t="s">
        <v>62</v>
      </c>
      <c r="D1595" s="154" t="s">
        <v>62</v>
      </c>
      <c r="E1595" s="154" t="s">
        <v>62</v>
      </c>
      <c r="F1595" s="154" t="s">
        <v>62</v>
      </c>
      <c r="G1595" s="154" t="s">
        <v>62</v>
      </c>
      <c r="H1595" s="154" t="s">
        <v>62</v>
      </c>
      <c r="I1595" s="154" t="s">
        <v>62</v>
      </c>
      <c r="J1595" s="154" t="s">
        <v>62</v>
      </c>
      <c r="K1595" s="154" t="s">
        <v>62</v>
      </c>
      <c r="L1595" s="154" t="s">
        <v>62</v>
      </c>
      <c r="M1595" s="154" t="s">
        <v>62</v>
      </c>
      <c r="N1595" s="154" t="s">
        <v>62</v>
      </c>
      <c r="O1595" s="154" t="s">
        <v>62</v>
      </c>
      <c r="P1595" s="2"/>
    </row>
    <row r="1596" spans="1:16" ht="13.5" customHeight="1" x14ac:dyDescent="0.3">
      <c r="A1596" s="155">
        <v>0.26041666666666702</v>
      </c>
      <c r="B1596" s="154" t="s">
        <v>62</v>
      </c>
      <c r="C1596" s="154" t="s">
        <v>62</v>
      </c>
      <c r="D1596" s="154" t="s">
        <v>62</v>
      </c>
      <c r="E1596" s="154" t="s">
        <v>62</v>
      </c>
      <c r="F1596" s="154" t="s">
        <v>62</v>
      </c>
      <c r="G1596" s="154" t="s">
        <v>62</v>
      </c>
      <c r="H1596" s="154" t="s">
        <v>62</v>
      </c>
      <c r="I1596" s="154" t="s">
        <v>62</v>
      </c>
      <c r="J1596" s="154" t="s">
        <v>62</v>
      </c>
      <c r="K1596" s="154" t="s">
        <v>62</v>
      </c>
      <c r="L1596" s="154" t="s">
        <v>62</v>
      </c>
      <c r="M1596" s="154" t="s">
        <v>62</v>
      </c>
      <c r="N1596" s="154" t="s">
        <v>62</v>
      </c>
      <c r="O1596" s="154" t="s">
        <v>62</v>
      </c>
      <c r="P1596" s="2"/>
    </row>
    <row r="1597" spans="1:16" ht="13.5" customHeight="1" x14ac:dyDescent="0.3">
      <c r="A1597" s="155">
        <v>0.27083333333333298</v>
      </c>
      <c r="B1597" s="154" t="s">
        <v>62</v>
      </c>
      <c r="C1597" s="154" t="s">
        <v>62</v>
      </c>
      <c r="D1597" s="154" t="s">
        <v>62</v>
      </c>
      <c r="E1597" s="154" t="s">
        <v>62</v>
      </c>
      <c r="F1597" s="154" t="s">
        <v>62</v>
      </c>
      <c r="G1597" s="154" t="s">
        <v>62</v>
      </c>
      <c r="H1597" s="154" t="s">
        <v>62</v>
      </c>
      <c r="I1597" s="154" t="s">
        <v>62</v>
      </c>
      <c r="J1597" s="154" t="s">
        <v>62</v>
      </c>
      <c r="K1597" s="154" t="s">
        <v>62</v>
      </c>
      <c r="L1597" s="154" t="s">
        <v>62</v>
      </c>
      <c r="M1597" s="154" t="s">
        <v>62</v>
      </c>
      <c r="N1597" s="154" t="s">
        <v>62</v>
      </c>
      <c r="O1597" s="154" t="s">
        <v>62</v>
      </c>
      <c r="P1597" s="2"/>
    </row>
    <row r="1598" spans="1:16" ht="13.5" customHeight="1" x14ac:dyDescent="0.3">
      <c r="A1598" s="155">
        <v>0.28125</v>
      </c>
      <c r="B1598" s="154" t="s">
        <v>62</v>
      </c>
      <c r="C1598" s="154" t="s">
        <v>62</v>
      </c>
      <c r="D1598" s="154" t="s">
        <v>62</v>
      </c>
      <c r="E1598" s="154" t="s">
        <v>62</v>
      </c>
      <c r="F1598" s="154" t="s">
        <v>62</v>
      </c>
      <c r="G1598" s="154" t="s">
        <v>62</v>
      </c>
      <c r="H1598" s="154" t="s">
        <v>62</v>
      </c>
      <c r="I1598" s="154" t="s">
        <v>62</v>
      </c>
      <c r="J1598" s="154" t="s">
        <v>62</v>
      </c>
      <c r="K1598" s="154" t="s">
        <v>62</v>
      </c>
      <c r="L1598" s="154" t="s">
        <v>62</v>
      </c>
      <c r="M1598" s="154" t="s">
        <v>62</v>
      </c>
      <c r="N1598" s="154" t="s">
        <v>62</v>
      </c>
      <c r="O1598" s="154" t="s">
        <v>62</v>
      </c>
      <c r="P1598" s="2"/>
    </row>
    <row r="1599" spans="1:16" ht="13.5" customHeight="1" x14ac:dyDescent="0.3">
      <c r="A1599" s="155">
        <v>0.29166666666666702</v>
      </c>
      <c r="B1599" s="154" t="s">
        <v>62</v>
      </c>
      <c r="C1599" s="154" t="s">
        <v>62</v>
      </c>
      <c r="D1599" s="154" t="s">
        <v>62</v>
      </c>
      <c r="E1599" s="154" t="s">
        <v>62</v>
      </c>
      <c r="F1599" s="154" t="s">
        <v>62</v>
      </c>
      <c r="G1599" s="154" t="s">
        <v>62</v>
      </c>
      <c r="H1599" s="154" t="s">
        <v>62</v>
      </c>
      <c r="I1599" s="154" t="s">
        <v>62</v>
      </c>
      <c r="J1599" s="154" t="s">
        <v>62</v>
      </c>
      <c r="K1599" s="154" t="s">
        <v>62</v>
      </c>
      <c r="L1599" s="154" t="s">
        <v>62</v>
      </c>
      <c r="M1599" s="154" t="s">
        <v>62</v>
      </c>
      <c r="N1599" s="154" t="s">
        <v>62</v>
      </c>
      <c r="O1599" s="154" t="s">
        <v>62</v>
      </c>
      <c r="P1599" s="2"/>
    </row>
    <row r="1600" spans="1:16" ht="13.5" customHeight="1" x14ac:dyDescent="0.3">
      <c r="A1600" s="155">
        <v>0.30208333333333298</v>
      </c>
      <c r="B1600" s="154" t="s">
        <v>62</v>
      </c>
      <c r="C1600" s="154" t="s">
        <v>62</v>
      </c>
      <c r="D1600" s="154" t="s">
        <v>62</v>
      </c>
      <c r="E1600" s="154" t="s">
        <v>62</v>
      </c>
      <c r="F1600" s="154" t="s">
        <v>62</v>
      </c>
      <c r="G1600" s="154" t="s">
        <v>62</v>
      </c>
      <c r="H1600" s="154" t="s">
        <v>62</v>
      </c>
      <c r="I1600" s="154" t="s">
        <v>62</v>
      </c>
      <c r="J1600" s="154" t="s">
        <v>62</v>
      </c>
      <c r="K1600" s="154" t="s">
        <v>62</v>
      </c>
      <c r="L1600" s="154" t="s">
        <v>62</v>
      </c>
      <c r="M1600" s="154" t="s">
        <v>62</v>
      </c>
      <c r="N1600" s="154" t="s">
        <v>62</v>
      </c>
      <c r="O1600" s="154" t="s">
        <v>62</v>
      </c>
      <c r="P1600" s="2"/>
    </row>
    <row r="1601" spans="1:16" ht="13.5" customHeight="1" x14ac:dyDescent="0.3">
      <c r="A1601" s="155">
        <v>0.3125</v>
      </c>
      <c r="B1601" s="154" t="s">
        <v>62</v>
      </c>
      <c r="C1601" s="154" t="s">
        <v>62</v>
      </c>
      <c r="D1601" s="154" t="s">
        <v>62</v>
      </c>
      <c r="E1601" s="154" t="s">
        <v>62</v>
      </c>
      <c r="F1601" s="154" t="s">
        <v>62</v>
      </c>
      <c r="G1601" s="154" t="s">
        <v>62</v>
      </c>
      <c r="H1601" s="154" t="s">
        <v>62</v>
      </c>
      <c r="I1601" s="154" t="s">
        <v>62</v>
      </c>
      <c r="J1601" s="154" t="s">
        <v>62</v>
      </c>
      <c r="K1601" s="154" t="s">
        <v>62</v>
      </c>
      <c r="L1601" s="154" t="s">
        <v>62</v>
      </c>
      <c r="M1601" s="154" t="s">
        <v>62</v>
      </c>
      <c r="N1601" s="154" t="s">
        <v>62</v>
      </c>
      <c r="O1601" s="154" t="s">
        <v>62</v>
      </c>
      <c r="P1601" s="2"/>
    </row>
    <row r="1602" spans="1:16" ht="13.5" customHeight="1" x14ac:dyDescent="0.3">
      <c r="A1602" s="155">
        <v>0.32291666666666702</v>
      </c>
      <c r="B1602" s="154" t="s">
        <v>62</v>
      </c>
      <c r="C1602" s="154" t="s">
        <v>62</v>
      </c>
      <c r="D1602" s="154" t="s">
        <v>62</v>
      </c>
      <c r="E1602" s="154" t="s">
        <v>62</v>
      </c>
      <c r="F1602" s="154" t="s">
        <v>62</v>
      </c>
      <c r="G1602" s="154" t="s">
        <v>62</v>
      </c>
      <c r="H1602" s="154" t="s">
        <v>62</v>
      </c>
      <c r="I1602" s="154" t="s">
        <v>62</v>
      </c>
      <c r="J1602" s="154" t="s">
        <v>62</v>
      </c>
      <c r="K1602" s="154" t="s">
        <v>62</v>
      </c>
      <c r="L1602" s="154" t="s">
        <v>62</v>
      </c>
      <c r="M1602" s="154" t="s">
        <v>62</v>
      </c>
      <c r="N1602" s="154" t="s">
        <v>62</v>
      </c>
      <c r="O1602" s="154" t="s">
        <v>62</v>
      </c>
      <c r="P1602" s="2"/>
    </row>
    <row r="1603" spans="1:16" ht="13.5" customHeight="1" x14ac:dyDescent="0.3">
      <c r="A1603" s="155">
        <v>0.33333333333333298</v>
      </c>
      <c r="B1603" s="154" t="s">
        <v>62</v>
      </c>
      <c r="C1603" s="154" t="s">
        <v>62</v>
      </c>
      <c r="D1603" s="154" t="s">
        <v>62</v>
      </c>
      <c r="E1603" s="154" t="s">
        <v>62</v>
      </c>
      <c r="F1603" s="154" t="s">
        <v>62</v>
      </c>
      <c r="G1603" s="154" t="s">
        <v>62</v>
      </c>
      <c r="H1603" s="154" t="s">
        <v>62</v>
      </c>
      <c r="I1603" s="154" t="s">
        <v>62</v>
      </c>
      <c r="J1603" s="154" t="s">
        <v>62</v>
      </c>
      <c r="K1603" s="154" t="s">
        <v>62</v>
      </c>
      <c r="L1603" s="154" t="s">
        <v>62</v>
      </c>
      <c r="M1603" s="154" t="s">
        <v>62</v>
      </c>
      <c r="N1603" s="154" t="s">
        <v>62</v>
      </c>
      <c r="O1603" s="154" t="s">
        <v>62</v>
      </c>
      <c r="P1603" s="2"/>
    </row>
    <row r="1604" spans="1:16" ht="13.5" customHeight="1" x14ac:dyDescent="0.3">
      <c r="A1604" s="155">
        <v>0.34375</v>
      </c>
      <c r="B1604" s="154" t="s">
        <v>62</v>
      </c>
      <c r="C1604" s="154" t="s">
        <v>62</v>
      </c>
      <c r="D1604" s="154" t="s">
        <v>62</v>
      </c>
      <c r="E1604" s="154" t="s">
        <v>62</v>
      </c>
      <c r="F1604" s="154" t="s">
        <v>62</v>
      </c>
      <c r="G1604" s="154" t="s">
        <v>62</v>
      </c>
      <c r="H1604" s="154" t="s">
        <v>62</v>
      </c>
      <c r="I1604" s="154" t="s">
        <v>62</v>
      </c>
      <c r="J1604" s="154" t="s">
        <v>62</v>
      </c>
      <c r="K1604" s="154" t="s">
        <v>62</v>
      </c>
      <c r="L1604" s="154" t="s">
        <v>62</v>
      </c>
      <c r="M1604" s="154" t="s">
        <v>62</v>
      </c>
      <c r="N1604" s="154" t="s">
        <v>62</v>
      </c>
      <c r="O1604" s="154" t="s">
        <v>62</v>
      </c>
      <c r="P1604" s="2"/>
    </row>
    <row r="1605" spans="1:16" ht="13.5" customHeight="1" x14ac:dyDescent="0.3">
      <c r="A1605" s="155">
        <v>0.35416666666666702</v>
      </c>
      <c r="B1605" s="154" t="s">
        <v>62</v>
      </c>
      <c r="C1605" s="154" t="s">
        <v>62</v>
      </c>
      <c r="D1605" s="154" t="s">
        <v>62</v>
      </c>
      <c r="E1605" s="154" t="s">
        <v>62</v>
      </c>
      <c r="F1605" s="154" t="s">
        <v>62</v>
      </c>
      <c r="G1605" s="154" t="s">
        <v>62</v>
      </c>
      <c r="H1605" s="154" t="s">
        <v>62</v>
      </c>
      <c r="I1605" s="154" t="s">
        <v>62</v>
      </c>
      <c r="J1605" s="154" t="s">
        <v>62</v>
      </c>
      <c r="K1605" s="154" t="s">
        <v>62</v>
      </c>
      <c r="L1605" s="154" t="s">
        <v>62</v>
      </c>
      <c r="M1605" s="154" t="s">
        <v>62</v>
      </c>
      <c r="N1605" s="154" t="s">
        <v>62</v>
      </c>
      <c r="O1605" s="154" t="s">
        <v>62</v>
      </c>
      <c r="P1605" s="2"/>
    </row>
    <row r="1606" spans="1:16" ht="13.5" customHeight="1" x14ac:dyDescent="0.3">
      <c r="A1606" s="155">
        <v>0.36458333333333298</v>
      </c>
      <c r="B1606" s="154" t="s">
        <v>62</v>
      </c>
      <c r="C1606" s="154" t="s">
        <v>62</v>
      </c>
      <c r="D1606" s="154" t="s">
        <v>62</v>
      </c>
      <c r="E1606" s="154" t="s">
        <v>62</v>
      </c>
      <c r="F1606" s="154" t="s">
        <v>62</v>
      </c>
      <c r="G1606" s="154" t="s">
        <v>62</v>
      </c>
      <c r="H1606" s="154" t="s">
        <v>62</v>
      </c>
      <c r="I1606" s="154" t="s">
        <v>62</v>
      </c>
      <c r="J1606" s="154" t="s">
        <v>62</v>
      </c>
      <c r="K1606" s="154" t="s">
        <v>62</v>
      </c>
      <c r="L1606" s="154" t="s">
        <v>62</v>
      </c>
      <c r="M1606" s="154" t="s">
        <v>62</v>
      </c>
      <c r="N1606" s="154" t="s">
        <v>62</v>
      </c>
      <c r="O1606" s="154" t="s">
        <v>62</v>
      </c>
      <c r="P1606" s="2"/>
    </row>
    <row r="1607" spans="1:16" ht="13.5" customHeight="1" x14ac:dyDescent="0.3">
      <c r="A1607" s="155">
        <v>0.375</v>
      </c>
      <c r="B1607" s="154" t="s">
        <v>62</v>
      </c>
      <c r="C1607" s="154" t="s">
        <v>62</v>
      </c>
      <c r="D1607" s="154" t="s">
        <v>62</v>
      </c>
      <c r="E1607" s="154" t="s">
        <v>62</v>
      </c>
      <c r="F1607" s="154" t="s">
        <v>62</v>
      </c>
      <c r="G1607" s="154" t="s">
        <v>62</v>
      </c>
      <c r="H1607" s="154" t="s">
        <v>62</v>
      </c>
      <c r="I1607" s="154" t="s">
        <v>62</v>
      </c>
      <c r="J1607" s="154" t="s">
        <v>62</v>
      </c>
      <c r="K1607" s="154" t="s">
        <v>62</v>
      </c>
      <c r="L1607" s="154" t="s">
        <v>62</v>
      </c>
      <c r="M1607" s="154" t="s">
        <v>62</v>
      </c>
      <c r="N1607" s="154" t="s">
        <v>62</v>
      </c>
      <c r="O1607" s="154" t="s">
        <v>62</v>
      </c>
      <c r="P1607" s="2"/>
    </row>
    <row r="1608" spans="1:16" ht="13.5" customHeight="1" x14ac:dyDescent="0.3">
      <c r="A1608" s="155">
        <v>0.38541666666666702</v>
      </c>
      <c r="B1608" s="154" t="s">
        <v>62</v>
      </c>
      <c r="C1608" s="154" t="s">
        <v>62</v>
      </c>
      <c r="D1608" s="154" t="s">
        <v>62</v>
      </c>
      <c r="E1608" s="154" t="s">
        <v>62</v>
      </c>
      <c r="F1608" s="154" t="s">
        <v>62</v>
      </c>
      <c r="G1608" s="154" t="s">
        <v>62</v>
      </c>
      <c r="H1608" s="154" t="s">
        <v>62</v>
      </c>
      <c r="I1608" s="154" t="s">
        <v>62</v>
      </c>
      <c r="J1608" s="154" t="s">
        <v>62</v>
      </c>
      <c r="K1608" s="154" t="s">
        <v>62</v>
      </c>
      <c r="L1608" s="154" t="s">
        <v>62</v>
      </c>
      <c r="M1608" s="154" t="s">
        <v>62</v>
      </c>
      <c r="N1608" s="154" t="s">
        <v>62</v>
      </c>
      <c r="O1608" s="154" t="s">
        <v>62</v>
      </c>
      <c r="P1608" s="2"/>
    </row>
    <row r="1609" spans="1:16" ht="13.5" customHeight="1" x14ac:dyDescent="0.3">
      <c r="A1609" s="155">
        <v>0.39583333333333298</v>
      </c>
      <c r="B1609" s="154" t="s">
        <v>62</v>
      </c>
      <c r="C1609" s="154" t="s">
        <v>62</v>
      </c>
      <c r="D1609" s="154" t="s">
        <v>62</v>
      </c>
      <c r="E1609" s="154" t="s">
        <v>62</v>
      </c>
      <c r="F1609" s="154" t="s">
        <v>62</v>
      </c>
      <c r="G1609" s="154" t="s">
        <v>62</v>
      </c>
      <c r="H1609" s="154" t="s">
        <v>62</v>
      </c>
      <c r="I1609" s="154" t="s">
        <v>62</v>
      </c>
      <c r="J1609" s="154" t="s">
        <v>62</v>
      </c>
      <c r="K1609" s="154" t="s">
        <v>62</v>
      </c>
      <c r="L1609" s="154" t="s">
        <v>62</v>
      </c>
      <c r="M1609" s="154" t="s">
        <v>62</v>
      </c>
      <c r="N1609" s="154" t="s">
        <v>62</v>
      </c>
      <c r="O1609" s="154" t="s">
        <v>62</v>
      </c>
      <c r="P1609" s="2"/>
    </row>
    <row r="1610" spans="1:16" ht="13.5" customHeight="1" x14ac:dyDescent="0.3">
      <c r="A1610" s="155">
        <v>0.40625</v>
      </c>
      <c r="B1610" s="154" t="s">
        <v>62</v>
      </c>
      <c r="C1610" s="154" t="s">
        <v>62</v>
      </c>
      <c r="D1610" s="154" t="s">
        <v>62</v>
      </c>
      <c r="E1610" s="154" t="s">
        <v>62</v>
      </c>
      <c r="F1610" s="154" t="s">
        <v>62</v>
      </c>
      <c r="G1610" s="154" t="s">
        <v>62</v>
      </c>
      <c r="H1610" s="154" t="s">
        <v>62</v>
      </c>
      <c r="I1610" s="154" t="s">
        <v>62</v>
      </c>
      <c r="J1610" s="154" t="s">
        <v>62</v>
      </c>
      <c r="K1610" s="154" t="s">
        <v>62</v>
      </c>
      <c r="L1610" s="154" t="s">
        <v>62</v>
      </c>
      <c r="M1610" s="154" t="s">
        <v>62</v>
      </c>
      <c r="N1610" s="154" t="s">
        <v>62</v>
      </c>
      <c r="O1610" s="154" t="s">
        <v>62</v>
      </c>
      <c r="P1610" s="2"/>
    </row>
    <row r="1611" spans="1:16" ht="13.5" customHeight="1" x14ac:dyDescent="0.3">
      <c r="A1611" s="155">
        <v>0.41666666666666702</v>
      </c>
      <c r="B1611" s="154" t="s">
        <v>62</v>
      </c>
      <c r="C1611" s="154" t="s">
        <v>62</v>
      </c>
      <c r="D1611" s="154" t="s">
        <v>62</v>
      </c>
      <c r="E1611" s="154" t="s">
        <v>62</v>
      </c>
      <c r="F1611" s="154" t="s">
        <v>62</v>
      </c>
      <c r="G1611" s="154" t="s">
        <v>62</v>
      </c>
      <c r="H1611" s="154" t="s">
        <v>62</v>
      </c>
      <c r="I1611" s="154" t="s">
        <v>62</v>
      </c>
      <c r="J1611" s="154" t="s">
        <v>62</v>
      </c>
      <c r="K1611" s="154" t="s">
        <v>62</v>
      </c>
      <c r="L1611" s="154" t="s">
        <v>62</v>
      </c>
      <c r="M1611" s="154" t="s">
        <v>62</v>
      </c>
      <c r="N1611" s="154" t="s">
        <v>62</v>
      </c>
      <c r="O1611" s="154" t="s">
        <v>62</v>
      </c>
      <c r="P1611" s="2"/>
    </row>
    <row r="1612" spans="1:16" ht="13.5" customHeight="1" x14ac:dyDescent="0.3">
      <c r="A1612" s="155">
        <v>0.42708333333333298</v>
      </c>
      <c r="B1612" s="154" t="s">
        <v>62</v>
      </c>
      <c r="C1612" s="154" t="s">
        <v>62</v>
      </c>
      <c r="D1612" s="154" t="s">
        <v>62</v>
      </c>
      <c r="E1612" s="154" t="s">
        <v>62</v>
      </c>
      <c r="F1612" s="154" t="s">
        <v>62</v>
      </c>
      <c r="G1612" s="154" t="s">
        <v>62</v>
      </c>
      <c r="H1612" s="154" t="s">
        <v>62</v>
      </c>
      <c r="I1612" s="154" t="s">
        <v>62</v>
      </c>
      <c r="J1612" s="154" t="s">
        <v>62</v>
      </c>
      <c r="K1612" s="154" t="s">
        <v>62</v>
      </c>
      <c r="L1612" s="154" t="s">
        <v>62</v>
      </c>
      <c r="M1612" s="154" t="s">
        <v>62</v>
      </c>
      <c r="N1612" s="154" t="s">
        <v>62</v>
      </c>
      <c r="O1612" s="154" t="s">
        <v>62</v>
      </c>
      <c r="P1612" s="2"/>
    </row>
    <row r="1613" spans="1:16" ht="13.5" customHeight="1" x14ac:dyDescent="0.3">
      <c r="A1613" s="155">
        <v>0.4375</v>
      </c>
      <c r="B1613" s="154" t="s">
        <v>62</v>
      </c>
      <c r="C1613" s="154" t="s">
        <v>62</v>
      </c>
      <c r="D1613" s="154" t="s">
        <v>62</v>
      </c>
      <c r="E1613" s="154" t="s">
        <v>62</v>
      </c>
      <c r="F1613" s="154" t="s">
        <v>62</v>
      </c>
      <c r="G1613" s="154" t="s">
        <v>62</v>
      </c>
      <c r="H1613" s="154" t="s">
        <v>62</v>
      </c>
      <c r="I1613" s="154" t="s">
        <v>62</v>
      </c>
      <c r="J1613" s="154" t="s">
        <v>62</v>
      </c>
      <c r="K1613" s="154" t="s">
        <v>62</v>
      </c>
      <c r="L1613" s="154" t="s">
        <v>62</v>
      </c>
      <c r="M1613" s="154" t="s">
        <v>62</v>
      </c>
      <c r="N1613" s="154" t="s">
        <v>62</v>
      </c>
      <c r="O1613" s="154" t="s">
        <v>62</v>
      </c>
      <c r="P1613" s="2"/>
    </row>
    <row r="1614" spans="1:16" ht="13.5" customHeight="1" x14ac:dyDescent="0.3">
      <c r="A1614" s="155">
        <v>0.44791666666666702</v>
      </c>
      <c r="B1614" s="154" t="s">
        <v>62</v>
      </c>
      <c r="C1614" s="154" t="s">
        <v>62</v>
      </c>
      <c r="D1614" s="154" t="s">
        <v>62</v>
      </c>
      <c r="E1614" s="154" t="s">
        <v>62</v>
      </c>
      <c r="F1614" s="154" t="s">
        <v>62</v>
      </c>
      <c r="G1614" s="154" t="s">
        <v>62</v>
      </c>
      <c r="H1614" s="154" t="s">
        <v>62</v>
      </c>
      <c r="I1614" s="154" t="s">
        <v>62</v>
      </c>
      <c r="J1614" s="154" t="s">
        <v>62</v>
      </c>
      <c r="K1614" s="154" t="s">
        <v>62</v>
      </c>
      <c r="L1614" s="154" t="s">
        <v>62</v>
      </c>
      <c r="M1614" s="154" t="s">
        <v>62</v>
      </c>
      <c r="N1614" s="154" t="s">
        <v>62</v>
      </c>
      <c r="O1614" s="154" t="s">
        <v>62</v>
      </c>
      <c r="P1614" s="2"/>
    </row>
    <row r="1615" spans="1:16" ht="13.5" customHeight="1" x14ac:dyDescent="0.3">
      <c r="A1615" s="155">
        <v>0.45833333333333298</v>
      </c>
      <c r="B1615" s="154" t="s">
        <v>62</v>
      </c>
      <c r="C1615" s="154" t="s">
        <v>62</v>
      </c>
      <c r="D1615" s="154" t="s">
        <v>62</v>
      </c>
      <c r="E1615" s="154" t="s">
        <v>62</v>
      </c>
      <c r="F1615" s="154" t="s">
        <v>62</v>
      </c>
      <c r="G1615" s="154" t="s">
        <v>62</v>
      </c>
      <c r="H1615" s="154" t="s">
        <v>62</v>
      </c>
      <c r="I1615" s="154" t="s">
        <v>62</v>
      </c>
      <c r="J1615" s="154" t="s">
        <v>62</v>
      </c>
      <c r="K1615" s="154" t="s">
        <v>62</v>
      </c>
      <c r="L1615" s="154" t="s">
        <v>62</v>
      </c>
      <c r="M1615" s="154" t="s">
        <v>62</v>
      </c>
      <c r="N1615" s="154" t="s">
        <v>62</v>
      </c>
      <c r="O1615" s="154" t="s">
        <v>62</v>
      </c>
      <c r="P1615" s="2"/>
    </row>
    <row r="1616" spans="1:16" ht="13.5" customHeight="1" x14ac:dyDescent="0.3">
      <c r="A1616" s="155">
        <v>0.46875</v>
      </c>
      <c r="B1616" s="154" t="s">
        <v>62</v>
      </c>
      <c r="C1616" s="154" t="s">
        <v>62</v>
      </c>
      <c r="D1616" s="154" t="s">
        <v>62</v>
      </c>
      <c r="E1616" s="154" t="s">
        <v>62</v>
      </c>
      <c r="F1616" s="154" t="s">
        <v>62</v>
      </c>
      <c r="G1616" s="154" t="s">
        <v>62</v>
      </c>
      <c r="H1616" s="154" t="s">
        <v>62</v>
      </c>
      <c r="I1616" s="154" t="s">
        <v>62</v>
      </c>
      <c r="J1616" s="154" t="s">
        <v>62</v>
      </c>
      <c r="K1616" s="154" t="s">
        <v>62</v>
      </c>
      <c r="L1616" s="154" t="s">
        <v>62</v>
      </c>
      <c r="M1616" s="154" t="s">
        <v>62</v>
      </c>
      <c r="N1616" s="154" t="s">
        <v>62</v>
      </c>
      <c r="O1616" s="154" t="s">
        <v>62</v>
      </c>
      <c r="P1616" s="2"/>
    </row>
    <row r="1617" spans="1:16" ht="13.5" customHeight="1" x14ac:dyDescent="0.3">
      <c r="A1617" s="155">
        <v>0.47916666666666702</v>
      </c>
      <c r="B1617" s="154" t="s">
        <v>62</v>
      </c>
      <c r="C1617" s="154" t="s">
        <v>62</v>
      </c>
      <c r="D1617" s="154" t="s">
        <v>62</v>
      </c>
      <c r="E1617" s="154" t="s">
        <v>62</v>
      </c>
      <c r="F1617" s="154" t="s">
        <v>62</v>
      </c>
      <c r="G1617" s="154" t="s">
        <v>62</v>
      </c>
      <c r="H1617" s="154" t="s">
        <v>62</v>
      </c>
      <c r="I1617" s="154" t="s">
        <v>62</v>
      </c>
      <c r="J1617" s="154" t="s">
        <v>62</v>
      </c>
      <c r="K1617" s="154" t="s">
        <v>62</v>
      </c>
      <c r="L1617" s="154" t="s">
        <v>62</v>
      </c>
      <c r="M1617" s="154" t="s">
        <v>62</v>
      </c>
      <c r="N1617" s="154" t="s">
        <v>62</v>
      </c>
      <c r="O1617" s="154" t="s">
        <v>62</v>
      </c>
      <c r="P1617" s="2"/>
    </row>
    <row r="1618" spans="1:16" ht="13.5" customHeight="1" x14ac:dyDescent="0.3">
      <c r="A1618" s="155">
        <v>0.48958333333333298</v>
      </c>
      <c r="B1618" s="154" t="s">
        <v>62</v>
      </c>
      <c r="C1618" s="154" t="s">
        <v>62</v>
      </c>
      <c r="D1618" s="154" t="s">
        <v>62</v>
      </c>
      <c r="E1618" s="154" t="s">
        <v>62</v>
      </c>
      <c r="F1618" s="154" t="s">
        <v>62</v>
      </c>
      <c r="G1618" s="154" t="s">
        <v>62</v>
      </c>
      <c r="H1618" s="154" t="s">
        <v>62</v>
      </c>
      <c r="I1618" s="154" t="s">
        <v>62</v>
      </c>
      <c r="J1618" s="154" t="s">
        <v>62</v>
      </c>
      <c r="K1618" s="154" t="s">
        <v>62</v>
      </c>
      <c r="L1618" s="154" t="s">
        <v>62</v>
      </c>
      <c r="M1618" s="154" t="s">
        <v>62</v>
      </c>
      <c r="N1618" s="154" t="s">
        <v>62</v>
      </c>
      <c r="O1618" s="154" t="s">
        <v>62</v>
      </c>
      <c r="P1618" s="2"/>
    </row>
    <row r="1619" spans="1:16" ht="13.5" customHeight="1" x14ac:dyDescent="0.3">
      <c r="A1619" s="155">
        <v>0.5</v>
      </c>
      <c r="B1619" s="154" t="s">
        <v>62</v>
      </c>
      <c r="C1619" s="154" t="s">
        <v>62</v>
      </c>
      <c r="D1619" s="154" t="s">
        <v>62</v>
      </c>
      <c r="E1619" s="154" t="s">
        <v>62</v>
      </c>
      <c r="F1619" s="154" t="s">
        <v>62</v>
      </c>
      <c r="G1619" s="154" t="s">
        <v>62</v>
      </c>
      <c r="H1619" s="154" t="s">
        <v>62</v>
      </c>
      <c r="I1619" s="154" t="s">
        <v>62</v>
      </c>
      <c r="J1619" s="154" t="s">
        <v>62</v>
      </c>
      <c r="K1619" s="154" t="s">
        <v>62</v>
      </c>
      <c r="L1619" s="154" t="s">
        <v>62</v>
      </c>
      <c r="M1619" s="154" t="s">
        <v>62</v>
      </c>
      <c r="N1619" s="154" t="s">
        <v>62</v>
      </c>
      <c r="O1619" s="154" t="s">
        <v>62</v>
      </c>
      <c r="P1619" s="2"/>
    </row>
    <row r="1620" spans="1:16" ht="13.5" customHeight="1" x14ac:dyDescent="0.3">
      <c r="A1620" s="155">
        <v>0.51041666666666696</v>
      </c>
      <c r="B1620" s="154" t="s">
        <v>62</v>
      </c>
      <c r="C1620" s="154" t="s">
        <v>62</v>
      </c>
      <c r="D1620" s="154" t="s">
        <v>62</v>
      </c>
      <c r="E1620" s="154" t="s">
        <v>62</v>
      </c>
      <c r="F1620" s="154" t="s">
        <v>62</v>
      </c>
      <c r="G1620" s="154" t="s">
        <v>62</v>
      </c>
      <c r="H1620" s="154" t="s">
        <v>62</v>
      </c>
      <c r="I1620" s="154" t="s">
        <v>62</v>
      </c>
      <c r="J1620" s="154" t="s">
        <v>62</v>
      </c>
      <c r="K1620" s="154" t="s">
        <v>62</v>
      </c>
      <c r="L1620" s="154" t="s">
        <v>62</v>
      </c>
      <c r="M1620" s="154" t="s">
        <v>62</v>
      </c>
      <c r="N1620" s="154" t="s">
        <v>62</v>
      </c>
      <c r="O1620" s="154" t="s">
        <v>62</v>
      </c>
      <c r="P1620" s="2"/>
    </row>
    <row r="1621" spans="1:16" ht="13.5" customHeight="1" x14ac:dyDescent="0.3">
      <c r="A1621" s="155">
        <v>0.52083333333333304</v>
      </c>
      <c r="B1621" s="154" t="s">
        <v>62</v>
      </c>
      <c r="C1621" s="154" t="s">
        <v>62</v>
      </c>
      <c r="D1621" s="154" t="s">
        <v>62</v>
      </c>
      <c r="E1621" s="154" t="s">
        <v>62</v>
      </c>
      <c r="F1621" s="154" t="s">
        <v>62</v>
      </c>
      <c r="G1621" s="154" t="s">
        <v>62</v>
      </c>
      <c r="H1621" s="154" t="s">
        <v>62</v>
      </c>
      <c r="I1621" s="154" t="s">
        <v>62</v>
      </c>
      <c r="J1621" s="154" t="s">
        <v>62</v>
      </c>
      <c r="K1621" s="154" t="s">
        <v>62</v>
      </c>
      <c r="L1621" s="154" t="s">
        <v>62</v>
      </c>
      <c r="M1621" s="154" t="s">
        <v>62</v>
      </c>
      <c r="N1621" s="154" t="s">
        <v>62</v>
      </c>
      <c r="O1621" s="154" t="s">
        <v>62</v>
      </c>
      <c r="P1621" s="2"/>
    </row>
    <row r="1622" spans="1:16" ht="13.5" customHeight="1" x14ac:dyDescent="0.3">
      <c r="A1622" s="155">
        <v>0.53125</v>
      </c>
      <c r="B1622" s="154" t="s">
        <v>62</v>
      </c>
      <c r="C1622" s="154" t="s">
        <v>62</v>
      </c>
      <c r="D1622" s="154" t="s">
        <v>62</v>
      </c>
      <c r="E1622" s="154" t="s">
        <v>62</v>
      </c>
      <c r="F1622" s="154" t="s">
        <v>62</v>
      </c>
      <c r="G1622" s="154" t="s">
        <v>62</v>
      </c>
      <c r="H1622" s="154" t="s">
        <v>62</v>
      </c>
      <c r="I1622" s="154" t="s">
        <v>62</v>
      </c>
      <c r="J1622" s="154" t="s">
        <v>62</v>
      </c>
      <c r="K1622" s="154" t="s">
        <v>62</v>
      </c>
      <c r="L1622" s="154" t="s">
        <v>62</v>
      </c>
      <c r="M1622" s="154" t="s">
        <v>62</v>
      </c>
      <c r="N1622" s="154" t="s">
        <v>62</v>
      </c>
      <c r="O1622" s="154" t="s">
        <v>62</v>
      </c>
      <c r="P1622" s="2"/>
    </row>
    <row r="1623" spans="1:16" ht="13.5" customHeight="1" x14ac:dyDescent="0.3">
      <c r="A1623" s="155">
        <v>0.54166666666666696</v>
      </c>
      <c r="B1623" s="154" t="s">
        <v>62</v>
      </c>
      <c r="C1623" s="154" t="s">
        <v>62</v>
      </c>
      <c r="D1623" s="154" t="s">
        <v>62</v>
      </c>
      <c r="E1623" s="154" t="s">
        <v>62</v>
      </c>
      <c r="F1623" s="154" t="s">
        <v>62</v>
      </c>
      <c r="G1623" s="154" t="s">
        <v>62</v>
      </c>
      <c r="H1623" s="154" t="s">
        <v>62</v>
      </c>
      <c r="I1623" s="154" t="s">
        <v>62</v>
      </c>
      <c r="J1623" s="154" t="s">
        <v>62</v>
      </c>
      <c r="K1623" s="154" t="s">
        <v>62</v>
      </c>
      <c r="L1623" s="154" t="s">
        <v>62</v>
      </c>
      <c r="M1623" s="154" t="s">
        <v>62</v>
      </c>
      <c r="N1623" s="154" t="s">
        <v>62</v>
      </c>
      <c r="O1623" s="154" t="s">
        <v>62</v>
      </c>
      <c r="P1623" s="2"/>
    </row>
    <row r="1624" spans="1:16" ht="13.5" customHeight="1" x14ac:dyDescent="0.3">
      <c r="A1624" s="155">
        <v>0.55208333333333304</v>
      </c>
      <c r="B1624" s="154" t="s">
        <v>62</v>
      </c>
      <c r="C1624" s="154" t="s">
        <v>62</v>
      </c>
      <c r="D1624" s="154" t="s">
        <v>62</v>
      </c>
      <c r="E1624" s="154" t="s">
        <v>62</v>
      </c>
      <c r="F1624" s="154" t="s">
        <v>62</v>
      </c>
      <c r="G1624" s="154" t="s">
        <v>62</v>
      </c>
      <c r="H1624" s="154" t="s">
        <v>62</v>
      </c>
      <c r="I1624" s="154" t="s">
        <v>62</v>
      </c>
      <c r="J1624" s="154" t="s">
        <v>62</v>
      </c>
      <c r="K1624" s="154" t="s">
        <v>62</v>
      </c>
      <c r="L1624" s="154" t="s">
        <v>62</v>
      </c>
      <c r="M1624" s="154" t="s">
        <v>62</v>
      </c>
      <c r="N1624" s="154" t="s">
        <v>62</v>
      </c>
      <c r="O1624" s="154" t="s">
        <v>62</v>
      </c>
      <c r="P1624" s="2"/>
    </row>
    <row r="1625" spans="1:16" ht="13.5" customHeight="1" x14ac:dyDescent="0.3">
      <c r="A1625" s="155">
        <v>0.5625</v>
      </c>
      <c r="B1625" s="154" t="s">
        <v>62</v>
      </c>
      <c r="C1625" s="154" t="s">
        <v>62</v>
      </c>
      <c r="D1625" s="154" t="s">
        <v>62</v>
      </c>
      <c r="E1625" s="154" t="s">
        <v>62</v>
      </c>
      <c r="F1625" s="154" t="s">
        <v>62</v>
      </c>
      <c r="G1625" s="154" t="s">
        <v>62</v>
      </c>
      <c r="H1625" s="154" t="s">
        <v>62</v>
      </c>
      <c r="I1625" s="154" t="s">
        <v>62</v>
      </c>
      <c r="J1625" s="154" t="s">
        <v>62</v>
      </c>
      <c r="K1625" s="154" t="s">
        <v>62</v>
      </c>
      <c r="L1625" s="154" t="s">
        <v>62</v>
      </c>
      <c r="M1625" s="154" t="s">
        <v>62</v>
      </c>
      <c r="N1625" s="154" t="s">
        <v>62</v>
      </c>
      <c r="O1625" s="154" t="s">
        <v>62</v>
      </c>
      <c r="P1625" s="2"/>
    </row>
    <row r="1626" spans="1:16" ht="13.5" customHeight="1" x14ac:dyDescent="0.3">
      <c r="A1626" s="155">
        <v>0.57291666666666696</v>
      </c>
      <c r="B1626" s="154" t="s">
        <v>62</v>
      </c>
      <c r="C1626" s="154" t="s">
        <v>62</v>
      </c>
      <c r="D1626" s="154" t="s">
        <v>62</v>
      </c>
      <c r="E1626" s="154" t="s">
        <v>62</v>
      </c>
      <c r="F1626" s="154" t="s">
        <v>62</v>
      </c>
      <c r="G1626" s="154" t="s">
        <v>62</v>
      </c>
      <c r="H1626" s="154" t="s">
        <v>62</v>
      </c>
      <c r="I1626" s="154" t="s">
        <v>62</v>
      </c>
      <c r="J1626" s="154" t="s">
        <v>62</v>
      </c>
      <c r="K1626" s="154" t="s">
        <v>62</v>
      </c>
      <c r="L1626" s="154" t="s">
        <v>62</v>
      </c>
      <c r="M1626" s="154" t="s">
        <v>62</v>
      </c>
      <c r="N1626" s="154" t="s">
        <v>62</v>
      </c>
      <c r="O1626" s="154" t="s">
        <v>62</v>
      </c>
      <c r="P1626" s="2"/>
    </row>
    <row r="1627" spans="1:16" ht="13.5" customHeight="1" x14ac:dyDescent="0.3">
      <c r="A1627" s="155">
        <v>0.58333333333333304</v>
      </c>
      <c r="B1627" s="154" t="s">
        <v>62</v>
      </c>
      <c r="C1627" s="154" t="s">
        <v>62</v>
      </c>
      <c r="D1627" s="154" t="s">
        <v>62</v>
      </c>
      <c r="E1627" s="154" t="s">
        <v>62</v>
      </c>
      <c r="F1627" s="154" t="s">
        <v>62</v>
      </c>
      <c r="G1627" s="154" t="s">
        <v>62</v>
      </c>
      <c r="H1627" s="154" t="s">
        <v>62</v>
      </c>
      <c r="I1627" s="154" t="s">
        <v>62</v>
      </c>
      <c r="J1627" s="154" t="s">
        <v>62</v>
      </c>
      <c r="K1627" s="154" t="s">
        <v>62</v>
      </c>
      <c r="L1627" s="154" t="s">
        <v>62</v>
      </c>
      <c r="M1627" s="154" t="s">
        <v>62</v>
      </c>
      <c r="N1627" s="154" t="s">
        <v>62</v>
      </c>
      <c r="O1627" s="154" t="s">
        <v>62</v>
      </c>
      <c r="P1627" s="2"/>
    </row>
    <row r="1628" spans="1:16" ht="13.5" customHeight="1" x14ac:dyDescent="0.3">
      <c r="A1628" s="155">
        <v>0.59375</v>
      </c>
      <c r="B1628" s="154" t="s">
        <v>62</v>
      </c>
      <c r="C1628" s="154" t="s">
        <v>62</v>
      </c>
      <c r="D1628" s="154" t="s">
        <v>62</v>
      </c>
      <c r="E1628" s="154" t="s">
        <v>62</v>
      </c>
      <c r="F1628" s="154" t="s">
        <v>62</v>
      </c>
      <c r="G1628" s="154" t="s">
        <v>62</v>
      </c>
      <c r="H1628" s="154" t="s">
        <v>62</v>
      </c>
      <c r="I1628" s="154" t="s">
        <v>62</v>
      </c>
      <c r="J1628" s="154" t="s">
        <v>62</v>
      </c>
      <c r="K1628" s="154" t="s">
        <v>62</v>
      </c>
      <c r="L1628" s="154" t="s">
        <v>62</v>
      </c>
      <c r="M1628" s="154" t="s">
        <v>62</v>
      </c>
      <c r="N1628" s="154" t="s">
        <v>62</v>
      </c>
      <c r="O1628" s="154" t="s">
        <v>62</v>
      </c>
      <c r="P1628" s="2"/>
    </row>
    <row r="1629" spans="1:16" ht="13.5" customHeight="1" x14ac:dyDescent="0.3">
      <c r="A1629" s="155">
        <v>0.60416666666666696</v>
      </c>
      <c r="B1629" s="154" t="s">
        <v>62</v>
      </c>
      <c r="C1629" s="154" t="s">
        <v>62</v>
      </c>
      <c r="D1629" s="154" t="s">
        <v>62</v>
      </c>
      <c r="E1629" s="154" t="s">
        <v>62</v>
      </c>
      <c r="F1629" s="154" t="s">
        <v>62</v>
      </c>
      <c r="G1629" s="154" t="s">
        <v>62</v>
      </c>
      <c r="H1629" s="154" t="s">
        <v>62</v>
      </c>
      <c r="I1629" s="154" t="s">
        <v>62</v>
      </c>
      <c r="J1629" s="154" t="s">
        <v>62</v>
      </c>
      <c r="K1629" s="154" t="s">
        <v>62</v>
      </c>
      <c r="L1629" s="154" t="s">
        <v>62</v>
      </c>
      <c r="M1629" s="154" t="s">
        <v>62</v>
      </c>
      <c r="N1629" s="154" t="s">
        <v>62</v>
      </c>
      <c r="O1629" s="154" t="s">
        <v>62</v>
      </c>
      <c r="P1629" s="2"/>
    </row>
    <row r="1630" spans="1:16" ht="13.5" customHeight="1" x14ac:dyDescent="0.3">
      <c r="A1630" s="155">
        <v>0.61458333333333304</v>
      </c>
      <c r="B1630" s="154" t="s">
        <v>62</v>
      </c>
      <c r="C1630" s="154" t="s">
        <v>62</v>
      </c>
      <c r="D1630" s="154" t="s">
        <v>62</v>
      </c>
      <c r="E1630" s="154" t="s">
        <v>62</v>
      </c>
      <c r="F1630" s="154" t="s">
        <v>62</v>
      </c>
      <c r="G1630" s="154" t="s">
        <v>62</v>
      </c>
      <c r="H1630" s="154" t="s">
        <v>62</v>
      </c>
      <c r="I1630" s="154" t="s">
        <v>62</v>
      </c>
      <c r="J1630" s="154" t="s">
        <v>62</v>
      </c>
      <c r="K1630" s="154" t="s">
        <v>62</v>
      </c>
      <c r="L1630" s="154" t="s">
        <v>62</v>
      </c>
      <c r="M1630" s="154" t="s">
        <v>62</v>
      </c>
      <c r="N1630" s="154" t="s">
        <v>62</v>
      </c>
      <c r="O1630" s="154" t="s">
        <v>62</v>
      </c>
      <c r="P1630" s="2"/>
    </row>
    <row r="1631" spans="1:16" ht="13.5" customHeight="1" x14ac:dyDescent="0.3">
      <c r="A1631" s="155">
        <v>0.625</v>
      </c>
      <c r="B1631" s="154" t="s">
        <v>62</v>
      </c>
      <c r="C1631" s="154" t="s">
        <v>62</v>
      </c>
      <c r="D1631" s="154" t="s">
        <v>62</v>
      </c>
      <c r="E1631" s="154" t="s">
        <v>62</v>
      </c>
      <c r="F1631" s="154" t="s">
        <v>62</v>
      </c>
      <c r="G1631" s="154" t="s">
        <v>62</v>
      </c>
      <c r="H1631" s="154" t="s">
        <v>62</v>
      </c>
      <c r="I1631" s="154" t="s">
        <v>62</v>
      </c>
      <c r="J1631" s="154" t="s">
        <v>62</v>
      </c>
      <c r="K1631" s="154" t="s">
        <v>62</v>
      </c>
      <c r="L1631" s="154" t="s">
        <v>62</v>
      </c>
      <c r="M1631" s="154" t="s">
        <v>62</v>
      </c>
      <c r="N1631" s="154" t="s">
        <v>62</v>
      </c>
      <c r="O1631" s="154" t="s">
        <v>62</v>
      </c>
      <c r="P1631" s="2"/>
    </row>
    <row r="1632" spans="1:16" ht="13.5" customHeight="1" x14ac:dyDescent="0.3">
      <c r="A1632" s="155">
        <v>0.63541666666666696</v>
      </c>
      <c r="B1632" s="154" t="s">
        <v>62</v>
      </c>
      <c r="C1632" s="154" t="s">
        <v>62</v>
      </c>
      <c r="D1632" s="154" t="s">
        <v>62</v>
      </c>
      <c r="E1632" s="154" t="s">
        <v>62</v>
      </c>
      <c r="F1632" s="154" t="s">
        <v>62</v>
      </c>
      <c r="G1632" s="154" t="s">
        <v>62</v>
      </c>
      <c r="H1632" s="154" t="s">
        <v>62</v>
      </c>
      <c r="I1632" s="154" t="s">
        <v>62</v>
      </c>
      <c r="J1632" s="154" t="s">
        <v>62</v>
      </c>
      <c r="K1632" s="154" t="s">
        <v>62</v>
      </c>
      <c r="L1632" s="154" t="s">
        <v>62</v>
      </c>
      <c r="M1632" s="154" t="s">
        <v>62</v>
      </c>
      <c r="N1632" s="154" t="s">
        <v>62</v>
      </c>
      <c r="O1632" s="154" t="s">
        <v>62</v>
      </c>
      <c r="P1632" s="2"/>
    </row>
    <row r="1633" spans="1:16" ht="13.5" customHeight="1" x14ac:dyDescent="0.3">
      <c r="A1633" s="155">
        <v>0.64583333333333304</v>
      </c>
      <c r="B1633" s="154" t="s">
        <v>62</v>
      </c>
      <c r="C1633" s="154" t="s">
        <v>62</v>
      </c>
      <c r="D1633" s="154" t="s">
        <v>62</v>
      </c>
      <c r="E1633" s="154" t="s">
        <v>62</v>
      </c>
      <c r="F1633" s="154" t="s">
        <v>62</v>
      </c>
      <c r="G1633" s="154" t="s">
        <v>62</v>
      </c>
      <c r="H1633" s="154" t="s">
        <v>62</v>
      </c>
      <c r="I1633" s="154" t="s">
        <v>62</v>
      </c>
      <c r="J1633" s="154" t="s">
        <v>62</v>
      </c>
      <c r="K1633" s="154" t="s">
        <v>62</v>
      </c>
      <c r="L1633" s="154" t="s">
        <v>62</v>
      </c>
      <c r="M1633" s="154" t="s">
        <v>62</v>
      </c>
      <c r="N1633" s="154" t="s">
        <v>62</v>
      </c>
      <c r="O1633" s="154" t="s">
        <v>62</v>
      </c>
      <c r="P1633" s="2"/>
    </row>
    <row r="1634" spans="1:16" ht="13.5" customHeight="1" x14ac:dyDescent="0.3">
      <c r="A1634" s="155">
        <v>0.65625</v>
      </c>
      <c r="B1634" s="154" t="s">
        <v>62</v>
      </c>
      <c r="C1634" s="154" t="s">
        <v>62</v>
      </c>
      <c r="D1634" s="154" t="s">
        <v>62</v>
      </c>
      <c r="E1634" s="154" t="s">
        <v>62</v>
      </c>
      <c r="F1634" s="154" t="s">
        <v>62</v>
      </c>
      <c r="G1634" s="154" t="s">
        <v>62</v>
      </c>
      <c r="H1634" s="154" t="s">
        <v>62</v>
      </c>
      <c r="I1634" s="154" t="s">
        <v>62</v>
      </c>
      <c r="J1634" s="154" t="s">
        <v>62</v>
      </c>
      <c r="K1634" s="154" t="s">
        <v>62</v>
      </c>
      <c r="L1634" s="154" t="s">
        <v>62</v>
      </c>
      <c r="M1634" s="154" t="s">
        <v>62</v>
      </c>
      <c r="N1634" s="154" t="s">
        <v>62</v>
      </c>
      <c r="O1634" s="154" t="s">
        <v>62</v>
      </c>
      <c r="P1634" s="2"/>
    </row>
    <row r="1635" spans="1:16" ht="13.5" customHeight="1" x14ac:dyDescent="0.3">
      <c r="A1635" s="155">
        <v>0.66666666666666696</v>
      </c>
      <c r="B1635" s="154" t="s">
        <v>62</v>
      </c>
      <c r="C1635" s="154" t="s">
        <v>62</v>
      </c>
      <c r="D1635" s="154" t="s">
        <v>62</v>
      </c>
      <c r="E1635" s="154" t="s">
        <v>62</v>
      </c>
      <c r="F1635" s="154" t="s">
        <v>62</v>
      </c>
      <c r="G1635" s="154" t="s">
        <v>62</v>
      </c>
      <c r="H1635" s="154" t="s">
        <v>62</v>
      </c>
      <c r="I1635" s="154" t="s">
        <v>62</v>
      </c>
      <c r="J1635" s="154" t="s">
        <v>62</v>
      </c>
      <c r="K1635" s="154" t="s">
        <v>62</v>
      </c>
      <c r="L1635" s="154" t="s">
        <v>62</v>
      </c>
      <c r="M1635" s="154" t="s">
        <v>62</v>
      </c>
      <c r="N1635" s="154" t="s">
        <v>62</v>
      </c>
      <c r="O1635" s="154" t="s">
        <v>62</v>
      </c>
      <c r="P1635" s="2"/>
    </row>
    <row r="1636" spans="1:16" ht="13.5" customHeight="1" x14ac:dyDescent="0.3">
      <c r="A1636" s="155">
        <v>0.67708333333333304</v>
      </c>
      <c r="B1636" s="154" t="s">
        <v>62</v>
      </c>
      <c r="C1636" s="154" t="s">
        <v>62</v>
      </c>
      <c r="D1636" s="154" t="s">
        <v>62</v>
      </c>
      <c r="E1636" s="154" t="s">
        <v>62</v>
      </c>
      <c r="F1636" s="154" t="s">
        <v>62</v>
      </c>
      <c r="G1636" s="154" t="s">
        <v>62</v>
      </c>
      <c r="H1636" s="154" t="s">
        <v>62</v>
      </c>
      <c r="I1636" s="154" t="s">
        <v>62</v>
      </c>
      <c r="J1636" s="154" t="s">
        <v>62</v>
      </c>
      <c r="K1636" s="154" t="s">
        <v>62</v>
      </c>
      <c r="L1636" s="154" t="s">
        <v>62</v>
      </c>
      <c r="M1636" s="154" t="s">
        <v>62</v>
      </c>
      <c r="N1636" s="154" t="s">
        <v>62</v>
      </c>
      <c r="O1636" s="154" t="s">
        <v>62</v>
      </c>
      <c r="P1636" s="2"/>
    </row>
    <row r="1637" spans="1:16" ht="13.5" customHeight="1" x14ac:dyDescent="0.3">
      <c r="A1637" s="155">
        <v>0.6875</v>
      </c>
      <c r="B1637" s="154" t="s">
        <v>62</v>
      </c>
      <c r="C1637" s="154" t="s">
        <v>62</v>
      </c>
      <c r="D1637" s="154" t="s">
        <v>62</v>
      </c>
      <c r="E1637" s="154" t="s">
        <v>62</v>
      </c>
      <c r="F1637" s="154" t="s">
        <v>62</v>
      </c>
      <c r="G1637" s="154" t="s">
        <v>62</v>
      </c>
      <c r="H1637" s="154" t="s">
        <v>62</v>
      </c>
      <c r="I1637" s="154" t="s">
        <v>62</v>
      </c>
      <c r="J1637" s="154" t="s">
        <v>62</v>
      </c>
      <c r="K1637" s="154" t="s">
        <v>62</v>
      </c>
      <c r="L1637" s="154" t="s">
        <v>62</v>
      </c>
      <c r="M1637" s="154" t="s">
        <v>62</v>
      </c>
      <c r="N1637" s="154" t="s">
        <v>62</v>
      </c>
      <c r="O1637" s="154" t="s">
        <v>62</v>
      </c>
      <c r="P1637" s="2"/>
    </row>
    <row r="1638" spans="1:16" ht="13.5" customHeight="1" x14ac:dyDescent="0.3">
      <c r="A1638" s="155">
        <v>0.69791666666666696</v>
      </c>
      <c r="B1638" s="154" t="s">
        <v>62</v>
      </c>
      <c r="C1638" s="154" t="s">
        <v>62</v>
      </c>
      <c r="D1638" s="154" t="s">
        <v>62</v>
      </c>
      <c r="E1638" s="154" t="s">
        <v>62</v>
      </c>
      <c r="F1638" s="154" t="s">
        <v>62</v>
      </c>
      <c r="G1638" s="154" t="s">
        <v>62</v>
      </c>
      <c r="H1638" s="154" t="s">
        <v>62</v>
      </c>
      <c r="I1638" s="154" t="s">
        <v>62</v>
      </c>
      <c r="J1638" s="154" t="s">
        <v>62</v>
      </c>
      <c r="K1638" s="154" t="s">
        <v>62</v>
      </c>
      <c r="L1638" s="154" t="s">
        <v>62</v>
      </c>
      <c r="M1638" s="154" t="s">
        <v>62</v>
      </c>
      <c r="N1638" s="154" t="s">
        <v>62</v>
      </c>
      <c r="O1638" s="154" t="s">
        <v>62</v>
      </c>
      <c r="P1638" s="2"/>
    </row>
    <row r="1639" spans="1:16" ht="13.5" customHeight="1" x14ac:dyDescent="0.3">
      <c r="A1639" s="155">
        <v>0.70833333333333304</v>
      </c>
      <c r="B1639" s="154" t="s">
        <v>62</v>
      </c>
      <c r="C1639" s="154" t="s">
        <v>62</v>
      </c>
      <c r="D1639" s="154" t="s">
        <v>62</v>
      </c>
      <c r="E1639" s="154" t="s">
        <v>62</v>
      </c>
      <c r="F1639" s="154" t="s">
        <v>62</v>
      </c>
      <c r="G1639" s="154" t="s">
        <v>62</v>
      </c>
      <c r="H1639" s="154" t="s">
        <v>62</v>
      </c>
      <c r="I1639" s="154" t="s">
        <v>62</v>
      </c>
      <c r="J1639" s="154" t="s">
        <v>62</v>
      </c>
      <c r="K1639" s="154" t="s">
        <v>62</v>
      </c>
      <c r="L1639" s="154" t="s">
        <v>62</v>
      </c>
      <c r="M1639" s="154" t="s">
        <v>62</v>
      </c>
      <c r="N1639" s="154" t="s">
        <v>62</v>
      </c>
      <c r="O1639" s="154" t="s">
        <v>62</v>
      </c>
      <c r="P1639" s="2"/>
    </row>
    <row r="1640" spans="1:16" ht="13.5" customHeight="1" x14ac:dyDescent="0.3">
      <c r="A1640" s="155">
        <v>0.71875</v>
      </c>
      <c r="B1640" s="154" t="s">
        <v>62</v>
      </c>
      <c r="C1640" s="154" t="s">
        <v>62</v>
      </c>
      <c r="D1640" s="154" t="s">
        <v>62</v>
      </c>
      <c r="E1640" s="154" t="s">
        <v>62</v>
      </c>
      <c r="F1640" s="154" t="s">
        <v>62</v>
      </c>
      <c r="G1640" s="154" t="s">
        <v>62</v>
      </c>
      <c r="H1640" s="154" t="s">
        <v>62</v>
      </c>
      <c r="I1640" s="154" t="s">
        <v>62</v>
      </c>
      <c r="J1640" s="154" t="s">
        <v>62</v>
      </c>
      <c r="K1640" s="154" t="s">
        <v>62</v>
      </c>
      <c r="L1640" s="154" t="s">
        <v>62</v>
      </c>
      <c r="M1640" s="154" t="s">
        <v>62</v>
      </c>
      <c r="N1640" s="154" t="s">
        <v>62</v>
      </c>
      <c r="O1640" s="154" t="s">
        <v>62</v>
      </c>
      <c r="P1640" s="2"/>
    </row>
    <row r="1641" spans="1:16" ht="13.5" customHeight="1" x14ac:dyDescent="0.3">
      <c r="A1641" s="155">
        <v>0.72916666666666696</v>
      </c>
      <c r="B1641" s="154" t="s">
        <v>62</v>
      </c>
      <c r="C1641" s="154" t="s">
        <v>62</v>
      </c>
      <c r="D1641" s="154" t="s">
        <v>62</v>
      </c>
      <c r="E1641" s="154" t="s">
        <v>62</v>
      </c>
      <c r="F1641" s="154" t="s">
        <v>62</v>
      </c>
      <c r="G1641" s="154" t="s">
        <v>62</v>
      </c>
      <c r="H1641" s="154" t="s">
        <v>62</v>
      </c>
      <c r="I1641" s="154" t="s">
        <v>62</v>
      </c>
      <c r="J1641" s="154" t="s">
        <v>62</v>
      </c>
      <c r="K1641" s="154" t="s">
        <v>62</v>
      </c>
      <c r="L1641" s="154" t="s">
        <v>62</v>
      </c>
      <c r="M1641" s="154" t="s">
        <v>62</v>
      </c>
      <c r="N1641" s="154" t="s">
        <v>62</v>
      </c>
      <c r="O1641" s="154" t="s">
        <v>62</v>
      </c>
      <c r="P1641" s="2"/>
    </row>
    <row r="1642" spans="1:16" ht="13.5" customHeight="1" x14ac:dyDescent="0.3">
      <c r="A1642" s="155">
        <v>0.73958333333333304</v>
      </c>
      <c r="B1642" s="154" t="s">
        <v>62</v>
      </c>
      <c r="C1642" s="154" t="s">
        <v>62</v>
      </c>
      <c r="D1642" s="154" t="s">
        <v>62</v>
      </c>
      <c r="E1642" s="154" t="s">
        <v>62</v>
      </c>
      <c r="F1642" s="154" t="s">
        <v>62</v>
      </c>
      <c r="G1642" s="154" t="s">
        <v>62</v>
      </c>
      <c r="H1642" s="154" t="s">
        <v>62</v>
      </c>
      <c r="I1642" s="154" t="s">
        <v>62</v>
      </c>
      <c r="J1642" s="154" t="s">
        <v>62</v>
      </c>
      <c r="K1642" s="154" t="s">
        <v>62</v>
      </c>
      <c r="L1642" s="154" t="s">
        <v>62</v>
      </c>
      <c r="M1642" s="154" t="s">
        <v>62</v>
      </c>
      <c r="N1642" s="154" t="s">
        <v>62</v>
      </c>
      <c r="O1642" s="154" t="s">
        <v>62</v>
      </c>
      <c r="P1642" s="2"/>
    </row>
    <row r="1643" spans="1:16" ht="13.5" customHeight="1" x14ac:dyDescent="0.3">
      <c r="A1643" s="155">
        <v>0.75</v>
      </c>
      <c r="B1643" s="154" t="s">
        <v>62</v>
      </c>
      <c r="C1643" s="154" t="s">
        <v>62</v>
      </c>
      <c r="D1643" s="154" t="s">
        <v>62</v>
      </c>
      <c r="E1643" s="154" t="s">
        <v>62</v>
      </c>
      <c r="F1643" s="154" t="s">
        <v>62</v>
      </c>
      <c r="G1643" s="154" t="s">
        <v>62</v>
      </c>
      <c r="H1643" s="154" t="s">
        <v>62</v>
      </c>
      <c r="I1643" s="154" t="s">
        <v>62</v>
      </c>
      <c r="J1643" s="154" t="s">
        <v>62</v>
      </c>
      <c r="K1643" s="154" t="s">
        <v>62</v>
      </c>
      <c r="L1643" s="154" t="s">
        <v>62</v>
      </c>
      <c r="M1643" s="154" t="s">
        <v>62</v>
      </c>
      <c r="N1643" s="154" t="s">
        <v>62</v>
      </c>
      <c r="O1643" s="154" t="s">
        <v>62</v>
      </c>
      <c r="P1643" s="2"/>
    </row>
    <row r="1644" spans="1:16" ht="13.5" customHeight="1" x14ac:dyDescent="0.3">
      <c r="A1644" s="155">
        <v>0.76041666666666696</v>
      </c>
      <c r="B1644" s="154" t="s">
        <v>62</v>
      </c>
      <c r="C1644" s="154" t="s">
        <v>62</v>
      </c>
      <c r="D1644" s="154" t="s">
        <v>62</v>
      </c>
      <c r="E1644" s="154" t="s">
        <v>62</v>
      </c>
      <c r="F1644" s="154" t="s">
        <v>62</v>
      </c>
      <c r="G1644" s="154" t="s">
        <v>62</v>
      </c>
      <c r="H1644" s="154" t="s">
        <v>62</v>
      </c>
      <c r="I1644" s="154" t="s">
        <v>62</v>
      </c>
      <c r="J1644" s="154" t="s">
        <v>62</v>
      </c>
      <c r="K1644" s="154" t="s">
        <v>62</v>
      </c>
      <c r="L1644" s="154" t="s">
        <v>62</v>
      </c>
      <c r="M1644" s="154" t="s">
        <v>62</v>
      </c>
      <c r="N1644" s="154" t="s">
        <v>62</v>
      </c>
      <c r="O1644" s="154" t="s">
        <v>62</v>
      </c>
      <c r="P1644" s="2"/>
    </row>
    <row r="1645" spans="1:16" ht="13.5" customHeight="1" x14ac:dyDescent="0.3">
      <c r="A1645" s="155">
        <v>0.77083333333333304</v>
      </c>
      <c r="B1645" s="154" t="s">
        <v>62</v>
      </c>
      <c r="C1645" s="154" t="s">
        <v>62</v>
      </c>
      <c r="D1645" s="154" t="s">
        <v>62</v>
      </c>
      <c r="E1645" s="154" t="s">
        <v>62</v>
      </c>
      <c r="F1645" s="154" t="s">
        <v>62</v>
      </c>
      <c r="G1645" s="154" t="s">
        <v>62</v>
      </c>
      <c r="H1645" s="154" t="s">
        <v>62</v>
      </c>
      <c r="I1645" s="154" t="s">
        <v>62</v>
      </c>
      <c r="J1645" s="154" t="s">
        <v>62</v>
      </c>
      <c r="K1645" s="154" t="s">
        <v>62</v>
      </c>
      <c r="L1645" s="154" t="s">
        <v>62</v>
      </c>
      <c r="M1645" s="154" t="s">
        <v>62</v>
      </c>
      <c r="N1645" s="154" t="s">
        <v>62</v>
      </c>
      <c r="O1645" s="154" t="s">
        <v>62</v>
      </c>
      <c r="P1645" s="2"/>
    </row>
    <row r="1646" spans="1:16" ht="13.5" customHeight="1" x14ac:dyDescent="0.3">
      <c r="A1646" s="155">
        <v>0.78125</v>
      </c>
      <c r="B1646" s="154" t="s">
        <v>62</v>
      </c>
      <c r="C1646" s="154" t="s">
        <v>62</v>
      </c>
      <c r="D1646" s="154" t="s">
        <v>62</v>
      </c>
      <c r="E1646" s="154" t="s">
        <v>62</v>
      </c>
      <c r="F1646" s="154" t="s">
        <v>62</v>
      </c>
      <c r="G1646" s="154" t="s">
        <v>62</v>
      </c>
      <c r="H1646" s="154" t="s">
        <v>62</v>
      </c>
      <c r="I1646" s="154" t="s">
        <v>62</v>
      </c>
      <c r="J1646" s="154" t="s">
        <v>62</v>
      </c>
      <c r="K1646" s="154" t="s">
        <v>62</v>
      </c>
      <c r="L1646" s="154" t="s">
        <v>62</v>
      </c>
      <c r="M1646" s="154" t="s">
        <v>62</v>
      </c>
      <c r="N1646" s="154" t="s">
        <v>62</v>
      </c>
      <c r="O1646" s="154" t="s">
        <v>62</v>
      </c>
      <c r="P1646" s="2"/>
    </row>
    <row r="1647" spans="1:16" ht="13.5" customHeight="1" x14ac:dyDescent="0.3">
      <c r="A1647" s="155">
        <v>0.79166666666666696</v>
      </c>
      <c r="B1647" s="154" t="s">
        <v>62</v>
      </c>
      <c r="C1647" s="154" t="s">
        <v>62</v>
      </c>
      <c r="D1647" s="154" t="s">
        <v>62</v>
      </c>
      <c r="E1647" s="154" t="s">
        <v>62</v>
      </c>
      <c r="F1647" s="154" t="s">
        <v>62</v>
      </c>
      <c r="G1647" s="154" t="s">
        <v>62</v>
      </c>
      <c r="H1647" s="154" t="s">
        <v>62</v>
      </c>
      <c r="I1647" s="154" t="s">
        <v>62</v>
      </c>
      <c r="J1647" s="154" t="s">
        <v>62</v>
      </c>
      <c r="K1647" s="154" t="s">
        <v>62</v>
      </c>
      <c r="L1647" s="154" t="s">
        <v>62</v>
      </c>
      <c r="M1647" s="154" t="s">
        <v>62</v>
      </c>
      <c r="N1647" s="154" t="s">
        <v>62</v>
      </c>
      <c r="O1647" s="154" t="s">
        <v>62</v>
      </c>
      <c r="P1647" s="2"/>
    </row>
    <row r="1648" spans="1:16" ht="13.5" customHeight="1" x14ac:dyDescent="0.3">
      <c r="A1648" s="155">
        <v>0.80208333333333304</v>
      </c>
      <c r="B1648" s="154" t="s">
        <v>62</v>
      </c>
      <c r="C1648" s="154" t="s">
        <v>62</v>
      </c>
      <c r="D1648" s="154" t="s">
        <v>62</v>
      </c>
      <c r="E1648" s="154" t="s">
        <v>62</v>
      </c>
      <c r="F1648" s="154" t="s">
        <v>62</v>
      </c>
      <c r="G1648" s="154" t="s">
        <v>62</v>
      </c>
      <c r="H1648" s="154" t="s">
        <v>62</v>
      </c>
      <c r="I1648" s="154" t="s">
        <v>62</v>
      </c>
      <c r="J1648" s="154" t="s">
        <v>62</v>
      </c>
      <c r="K1648" s="154" t="s">
        <v>62</v>
      </c>
      <c r="L1648" s="154" t="s">
        <v>62</v>
      </c>
      <c r="M1648" s="154" t="s">
        <v>62</v>
      </c>
      <c r="N1648" s="154" t="s">
        <v>62</v>
      </c>
      <c r="O1648" s="154" t="s">
        <v>62</v>
      </c>
      <c r="P1648" s="2"/>
    </row>
    <row r="1649" spans="1:16" ht="13.5" customHeight="1" x14ac:dyDescent="0.3">
      <c r="A1649" s="155">
        <v>0.8125</v>
      </c>
      <c r="B1649" s="154" t="s">
        <v>62</v>
      </c>
      <c r="C1649" s="154" t="s">
        <v>62</v>
      </c>
      <c r="D1649" s="154" t="s">
        <v>62</v>
      </c>
      <c r="E1649" s="154" t="s">
        <v>62</v>
      </c>
      <c r="F1649" s="154" t="s">
        <v>62</v>
      </c>
      <c r="G1649" s="154" t="s">
        <v>62</v>
      </c>
      <c r="H1649" s="154" t="s">
        <v>62</v>
      </c>
      <c r="I1649" s="154" t="s">
        <v>62</v>
      </c>
      <c r="J1649" s="154" t="s">
        <v>62</v>
      </c>
      <c r="K1649" s="154" t="s">
        <v>62</v>
      </c>
      <c r="L1649" s="154" t="s">
        <v>62</v>
      </c>
      <c r="M1649" s="154" t="s">
        <v>62</v>
      </c>
      <c r="N1649" s="154" t="s">
        <v>62</v>
      </c>
      <c r="O1649" s="154" t="s">
        <v>62</v>
      </c>
      <c r="P1649" s="2"/>
    </row>
    <row r="1650" spans="1:16" ht="13.5" customHeight="1" x14ac:dyDescent="0.3">
      <c r="A1650" s="155">
        <v>0.82291666666666696</v>
      </c>
      <c r="B1650" s="154" t="s">
        <v>62</v>
      </c>
      <c r="C1650" s="154" t="s">
        <v>62</v>
      </c>
      <c r="D1650" s="154" t="s">
        <v>62</v>
      </c>
      <c r="E1650" s="154" t="s">
        <v>62</v>
      </c>
      <c r="F1650" s="154" t="s">
        <v>62</v>
      </c>
      <c r="G1650" s="154" t="s">
        <v>62</v>
      </c>
      <c r="H1650" s="154" t="s">
        <v>62</v>
      </c>
      <c r="I1650" s="154" t="s">
        <v>62</v>
      </c>
      <c r="J1650" s="154" t="s">
        <v>62</v>
      </c>
      <c r="K1650" s="154" t="s">
        <v>62</v>
      </c>
      <c r="L1650" s="154" t="s">
        <v>62</v>
      </c>
      <c r="M1650" s="154" t="s">
        <v>62</v>
      </c>
      <c r="N1650" s="154" t="s">
        <v>62</v>
      </c>
      <c r="O1650" s="154" t="s">
        <v>62</v>
      </c>
      <c r="P1650" s="2"/>
    </row>
    <row r="1651" spans="1:16" ht="13.5" customHeight="1" x14ac:dyDescent="0.3">
      <c r="A1651" s="155">
        <v>0.83333333333333304</v>
      </c>
      <c r="B1651" s="154" t="s">
        <v>62</v>
      </c>
      <c r="C1651" s="154" t="s">
        <v>62</v>
      </c>
      <c r="D1651" s="154" t="s">
        <v>62</v>
      </c>
      <c r="E1651" s="154" t="s">
        <v>62</v>
      </c>
      <c r="F1651" s="154" t="s">
        <v>62</v>
      </c>
      <c r="G1651" s="154" t="s">
        <v>62</v>
      </c>
      <c r="H1651" s="154" t="s">
        <v>62</v>
      </c>
      <c r="I1651" s="154" t="s">
        <v>62</v>
      </c>
      <c r="J1651" s="154" t="s">
        <v>62</v>
      </c>
      <c r="K1651" s="154" t="s">
        <v>62</v>
      </c>
      <c r="L1651" s="154" t="s">
        <v>62</v>
      </c>
      <c r="M1651" s="154" t="s">
        <v>62</v>
      </c>
      <c r="N1651" s="154" t="s">
        <v>62</v>
      </c>
      <c r="O1651" s="154" t="s">
        <v>62</v>
      </c>
      <c r="P1651" s="2"/>
    </row>
    <row r="1652" spans="1:16" ht="13.5" customHeight="1" x14ac:dyDescent="0.3">
      <c r="A1652" s="155">
        <v>0.84375</v>
      </c>
      <c r="B1652" s="154" t="s">
        <v>62</v>
      </c>
      <c r="C1652" s="154" t="s">
        <v>62</v>
      </c>
      <c r="D1652" s="154" t="s">
        <v>62</v>
      </c>
      <c r="E1652" s="154" t="s">
        <v>62</v>
      </c>
      <c r="F1652" s="154" t="s">
        <v>62</v>
      </c>
      <c r="G1652" s="154" t="s">
        <v>62</v>
      </c>
      <c r="H1652" s="154" t="s">
        <v>62</v>
      </c>
      <c r="I1652" s="154" t="s">
        <v>62</v>
      </c>
      <c r="J1652" s="154" t="s">
        <v>62</v>
      </c>
      <c r="K1652" s="154" t="s">
        <v>62</v>
      </c>
      <c r="L1652" s="154" t="s">
        <v>62</v>
      </c>
      <c r="M1652" s="154" t="s">
        <v>62</v>
      </c>
      <c r="N1652" s="154" t="s">
        <v>62</v>
      </c>
      <c r="O1652" s="154" t="s">
        <v>62</v>
      </c>
      <c r="P1652" s="2"/>
    </row>
    <row r="1653" spans="1:16" ht="13.5" customHeight="1" x14ac:dyDescent="0.3">
      <c r="A1653" s="155">
        <v>0.85416666666666696</v>
      </c>
      <c r="B1653" s="154" t="s">
        <v>62</v>
      </c>
      <c r="C1653" s="154" t="s">
        <v>62</v>
      </c>
      <c r="D1653" s="154" t="s">
        <v>62</v>
      </c>
      <c r="E1653" s="154" t="s">
        <v>62</v>
      </c>
      <c r="F1653" s="154" t="s">
        <v>62</v>
      </c>
      <c r="G1653" s="154" t="s">
        <v>62</v>
      </c>
      <c r="H1653" s="154" t="s">
        <v>62</v>
      </c>
      <c r="I1653" s="154" t="s">
        <v>62</v>
      </c>
      <c r="J1653" s="154" t="s">
        <v>62</v>
      </c>
      <c r="K1653" s="154" t="s">
        <v>62</v>
      </c>
      <c r="L1653" s="154" t="s">
        <v>62</v>
      </c>
      <c r="M1653" s="154" t="s">
        <v>62</v>
      </c>
      <c r="N1653" s="154" t="s">
        <v>62</v>
      </c>
      <c r="O1653" s="154" t="s">
        <v>62</v>
      </c>
      <c r="P1653" s="2"/>
    </row>
    <row r="1654" spans="1:16" ht="13.5" customHeight="1" x14ac:dyDescent="0.3">
      <c r="A1654" s="155">
        <v>0.86458333333333304</v>
      </c>
      <c r="B1654" s="154" t="s">
        <v>62</v>
      </c>
      <c r="C1654" s="154" t="s">
        <v>62</v>
      </c>
      <c r="D1654" s="154" t="s">
        <v>62</v>
      </c>
      <c r="E1654" s="154" t="s">
        <v>62</v>
      </c>
      <c r="F1654" s="154" t="s">
        <v>62</v>
      </c>
      <c r="G1654" s="154" t="s">
        <v>62</v>
      </c>
      <c r="H1654" s="154" t="s">
        <v>62</v>
      </c>
      <c r="I1654" s="154" t="s">
        <v>62</v>
      </c>
      <c r="J1654" s="154" t="s">
        <v>62</v>
      </c>
      <c r="K1654" s="154" t="s">
        <v>62</v>
      </c>
      <c r="L1654" s="154" t="s">
        <v>62</v>
      </c>
      <c r="M1654" s="154" t="s">
        <v>62</v>
      </c>
      <c r="N1654" s="154" t="s">
        <v>62</v>
      </c>
      <c r="O1654" s="154" t="s">
        <v>62</v>
      </c>
      <c r="P1654" s="2"/>
    </row>
    <row r="1655" spans="1:16" ht="13.5" customHeight="1" x14ac:dyDescent="0.3">
      <c r="A1655" s="155">
        <v>0.875</v>
      </c>
      <c r="B1655" s="154" t="s">
        <v>62</v>
      </c>
      <c r="C1655" s="154" t="s">
        <v>62</v>
      </c>
      <c r="D1655" s="154" t="s">
        <v>62</v>
      </c>
      <c r="E1655" s="154" t="s">
        <v>62</v>
      </c>
      <c r="F1655" s="154" t="s">
        <v>62</v>
      </c>
      <c r="G1655" s="154" t="s">
        <v>62</v>
      </c>
      <c r="H1655" s="154" t="s">
        <v>62</v>
      </c>
      <c r="I1655" s="154" t="s">
        <v>62</v>
      </c>
      <c r="J1655" s="154" t="s">
        <v>62</v>
      </c>
      <c r="K1655" s="154" t="s">
        <v>62</v>
      </c>
      <c r="L1655" s="154" t="s">
        <v>62</v>
      </c>
      <c r="M1655" s="154" t="s">
        <v>62</v>
      </c>
      <c r="N1655" s="154" t="s">
        <v>62</v>
      </c>
      <c r="O1655" s="154" t="s">
        <v>62</v>
      </c>
      <c r="P1655" s="2"/>
    </row>
    <row r="1656" spans="1:16" ht="13.5" customHeight="1" x14ac:dyDescent="0.3">
      <c r="A1656" s="155">
        <v>0.88541666666666696</v>
      </c>
      <c r="B1656" s="154" t="s">
        <v>62</v>
      </c>
      <c r="C1656" s="154" t="s">
        <v>62</v>
      </c>
      <c r="D1656" s="154" t="s">
        <v>62</v>
      </c>
      <c r="E1656" s="154" t="s">
        <v>62</v>
      </c>
      <c r="F1656" s="154" t="s">
        <v>62</v>
      </c>
      <c r="G1656" s="154" t="s">
        <v>62</v>
      </c>
      <c r="H1656" s="154" t="s">
        <v>62</v>
      </c>
      <c r="I1656" s="154" t="s">
        <v>62</v>
      </c>
      <c r="J1656" s="154" t="s">
        <v>62</v>
      </c>
      <c r="K1656" s="154" t="s">
        <v>62</v>
      </c>
      <c r="L1656" s="154" t="s">
        <v>62</v>
      </c>
      <c r="M1656" s="154" t="s">
        <v>62</v>
      </c>
      <c r="N1656" s="154" t="s">
        <v>62</v>
      </c>
      <c r="O1656" s="154" t="s">
        <v>62</v>
      </c>
      <c r="P1656" s="2"/>
    </row>
    <row r="1657" spans="1:16" ht="13.5" customHeight="1" x14ac:dyDescent="0.3">
      <c r="A1657" s="155">
        <v>0.89583333333333304</v>
      </c>
      <c r="B1657" s="154" t="s">
        <v>62</v>
      </c>
      <c r="C1657" s="154" t="s">
        <v>62</v>
      </c>
      <c r="D1657" s="154" t="s">
        <v>62</v>
      </c>
      <c r="E1657" s="154" t="s">
        <v>62</v>
      </c>
      <c r="F1657" s="154" t="s">
        <v>62</v>
      </c>
      <c r="G1657" s="154" t="s">
        <v>62</v>
      </c>
      <c r="H1657" s="154" t="s">
        <v>62</v>
      </c>
      <c r="I1657" s="154" t="s">
        <v>62</v>
      </c>
      <c r="J1657" s="154" t="s">
        <v>62</v>
      </c>
      <c r="K1657" s="154" t="s">
        <v>62</v>
      </c>
      <c r="L1657" s="154" t="s">
        <v>62</v>
      </c>
      <c r="M1657" s="154" t="s">
        <v>62</v>
      </c>
      <c r="N1657" s="154" t="s">
        <v>62</v>
      </c>
      <c r="O1657" s="154" t="s">
        <v>62</v>
      </c>
      <c r="P1657" s="2"/>
    </row>
    <row r="1658" spans="1:16" ht="13.5" customHeight="1" x14ac:dyDescent="0.3">
      <c r="A1658" s="155">
        <v>0.90625</v>
      </c>
      <c r="B1658" s="154" t="s">
        <v>62</v>
      </c>
      <c r="C1658" s="154" t="s">
        <v>62</v>
      </c>
      <c r="D1658" s="154" t="s">
        <v>62</v>
      </c>
      <c r="E1658" s="154" t="s">
        <v>62</v>
      </c>
      <c r="F1658" s="154" t="s">
        <v>62</v>
      </c>
      <c r="G1658" s="154" t="s">
        <v>62</v>
      </c>
      <c r="H1658" s="154" t="s">
        <v>62</v>
      </c>
      <c r="I1658" s="154" t="s">
        <v>62</v>
      </c>
      <c r="J1658" s="154" t="s">
        <v>62</v>
      </c>
      <c r="K1658" s="154" t="s">
        <v>62</v>
      </c>
      <c r="L1658" s="154" t="s">
        <v>62</v>
      </c>
      <c r="M1658" s="154" t="s">
        <v>62</v>
      </c>
      <c r="N1658" s="154" t="s">
        <v>62</v>
      </c>
      <c r="O1658" s="154" t="s">
        <v>62</v>
      </c>
      <c r="P1658" s="2"/>
    </row>
    <row r="1659" spans="1:16" ht="13.5" customHeight="1" x14ac:dyDescent="0.3">
      <c r="A1659" s="155">
        <v>0.91666666666666696</v>
      </c>
      <c r="B1659" s="154" t="s">
        <v>62</v>
      </c>
      <c r="C1659" s="154" t="s">
        <v>62</v>
      </c>
      <c r="D1659" s="154" t="s">
        <v>62</v>
      </c>
      <c r="E1659" s="154" t="s">
        <v>62</v>
      </c>
      <c r="F1659" s="154" t="s">
        <v>62</v>
      </c>
      <c r="G1659" s="154" t="s">
        <v>62</v>
      </c>
      <c r="H1659" s="154" t="s">
        <v>62</v>
      </c>
      <c r="I1659" s="154" t="s">
        <v>62</v>
      </c>
      <c r="J1659" s="154" t="s">
        <v>62</v>
      </c>
      <c r="K1659" s="154" t="s">
        <v>62</v>
      </c>
      <c r="L1659" s="154" t="s">
        <v>62</v>
      </c>
      <c r="M1659" s="154" t="s">
        <v>62</v>
      </c>
      <c r="N1659" s="154" t="s">
        <v>62</v>
      </c>
      <c r="O1659" s="154" t="s">
        <v>62</v>
      </c>
      <c r="P1659" s="2"/>
    </row>
    <row r="1660" spans="1:16" ht="13.5" customHeight="1" x14ac:dyDescent="0.3">
      <c r="A1660" s="155">
        <v>0.92708333333333304</v>
      </c>
      <c r="B1660" s="154" t="s">
        <v>62</v>
      </c>
      <c r="C1660" s="154" t="s">
        <v>62</v>
      </c>
      <c r="D1660" s="154" t="s">
        <v>62</v>
      </c>
      <c r="E1660" s="154" t="s">
        <v>62</v>
      </c>
      <c r="F1660" s="154" t="s">
        <v>62</v>
      </c>
      <c r="G1660" s="154" t="s">
        <v>62</v>
      </c>
      <c r="H1660" s="154" t="s">
        <v>62</v>
      </c>
      <c r="I1660" s="154" t="s">
        <v>62</v>
      </c>
      <c r="J1660" s="154" t="s">
        <v>62</v>
      </c>
      <c r="K1660" s="154" t="s">
        <v>62</v>
      </c>
      <c r="L1660" s="154" t="s">
        <v>62</v>
      </c>
      <c r="M1660" s="154" t="s">
        <v>62</v>
      </c>
      <c r="N1660" s="154" t="s">
        <v>62</v>
      </c>
      <c r="O1660" s="154" t="s">
        <v>62</v>
      </c>
      <c r="P1660" s="2"/>
    </row>
    <row r="1661" spans="1:16" ht="13.5" customHeight="1" x14ac:dyDescent="0.3">
      <c r="A1661" s="155">
        <v>0.9375</v>
      </c>
      <c r="B1661" s="154" t="s">
        <v>62</v>
      </c>
      <c r="C1661" s="154" t="s">
        <v>62</v>
      </c>
      <c r="D1661" s="154" t="s">
        <v>62</v>
      </c>
      <c r="E1661" s="154" t="s">
        <v>62</v>
      </c>
      <c r="F1661" s="154" t="s">
        <v>62</v>
      </c>
      <c r="G1661" s="154" t="s">
        <v>62</v>
      </c>
      <c r="H1661" s="154" t="s">
        <v>62</v>
      </c>
      <c r="I1661" s="154" t="s">
        <v>62</v>
      </c>
      <c r="J1661" s="154" t="s">
        <v>62</v>
      </c>
      <c r="K1661" s="154" t="s">
        <v>62</v>
      </c>
      <c r="L1661" s="154" t="s">
        <v>62</v>
      </c>
      <c r="M1661" s="154" t="s">
        <v>62</v>
      </c>
      <c r="N1661" s="154" t="s">
        <v>62</v>
      </c>
      <c r="O1661" s="154" t="s">
        <v>62</v>
      </c>
      <c r="P1661" s="2"/>
    </row>
    <row r="1662" spans="1:16" ht="13.5" customHeight="1" x14ac:dyDescent="0.3">
      <c r="A1662" s="155">
        <v>0.94791666666666696</v>
      </c>
      <c r="B1662" s="154" t="s">
        <v>62</v>
      </c>
      <c r="C1662" s="154" t="s">
        <v>62</v>
      </c>
      <c r="D1662" s="154" t="s">
        <v>62</v>
      </c>
      <c r="E1662" s="154" t="s">
        <v>62</v>
      </c>
      <c r="F1662" s="154" t="s">
        <v>62</v>
      </c>
      <c r="G1662" s="154" t="s">
        <v>62</v>
      </c>
      <c r="H1662" s="154" t="s">
        <v>62</v>
      </c>
      <c r="I1662" s="154" t="s">
        <v>62</v>
      </c>
      <c r="J1662" s="154" t="s">
        <v>62</v>
      </c>
      <c r="K1662" s="154" t="s">
        <v>62</v>
      </c>
      <c r="L1662" s="154" t="s">
        <v>62</v>
      </c>
      <c r="M1662" s="154" t="s">
        <v>62</v>
      </c>
      <c r="N1662" s="154" t="s">
        <v>62</v>
      </c>
      <c r="O1662" s="154" t="s">
        <v>62</v>
      </c>
      <c r="P1662" s="2"/>
    </row>
    <row r="1663" spans="1:16" ht="13.5" customHeight="1" x14ac:dyDescent="0.3">
      <c r="A1663" s="155">
        <v>0.95833333333333304</v>
      </c>
      <c r="B1663" s="154" t="s">
        <v>62</v>
      </c>
      <c r="C1663" s="154" t="s">
        <v>62</v>
      </c>
      <c r="D1663" s="154" t="s">
        <v>62</v>
      </c>
      <c r="E1663" s="154" t="s">
        <v>62</v>
      </c>
      <c r="F1663" s="154" t="s">
        <v>62</v>
      </c>
      <c r="G1663" s="154" t="s">
        <v>62</v>
      </c>
      <c r="H1663" s="154" t="s">
        <v>62</v>
      </c>
      <c r="I1663" s="154" t="s">
        <v>62</v>
      </c>
      <c r="J1663" s="154" t="s">
        <v>62</v>
      </c>
      <c r="K1663" s="154" t="s">
        <v>62</v>
      </c>
      <c r="L1663" s="154" t="s">
        <v>62</v>
      </c>
      <c r="M1663" s="154" t="s">
        <v>62</v>
      </c>
      <c r="N1663" s="154" t="s">
        <v>62</v>
      </c>
      <c r="O1663" s="154" t="s">
        <v>62</v>
      </c>
      <c r="P1663" s="2"/>
    </row>
    <row r="1664" spans="1:16" ht="13.5" customHeight="1" x14ac:dyDescent="0.3">
      <c r="A1664" s="155">
        <v>0.96875</v>
      </c>
      <c r="B1664" s="154" t="s">
        <v>62</v>
      </c>
      <c r="C1664" s="154" t="s">
        <v>62</v>
      </c>
      <c r="D1664" s="154" t="s">
        <v>62</v>
      </c>
      <c r="E1664" s="154" t="s">
        <v>62</v>
      </c>
      <c r="F1664" s="154" t="s">
        <v>62</v>
      </c>
      <c r="G1664" s="154" t="s">
        <v>62</v>
      </c>
      <c r="H1664" s="154" t="s">
        <v>62</v>
      </c>
      <c r="I1664" s="154" t="s">
        <v>62</v>
      </c>
      <c r="J1664" s="154" t="s">
        <v>62</v>
      </c>
      <c r="K1664" s="154" t="s">
        <v>62</v>
      </c>
      <c r="L1664" s="154" t="s">
        <v>62</v>
      </c>
      <c r="M1664" s="154" t="s">
        <v>62</v>
      </c>
      <c r="N1664" s="154" t="s">
        <v>62</v>
      </c>
      <c r="O1664" s="154" t="s">
        <v>62</v>
      </c>
      <c r="P1664" s="2"/>
    </row>
    <row r="1665" spans="1:16" ht="13.5" customHeight="1" x14ac:dyDescent="0.3">
      <c r="A1665" s="155">
        <v>0.97916666666666696</v>
      </c>
      <c r="B1665" s="154" t="s">
        <v>62</v>
      </c>
      <c r="C1665" s="154" t="s">
        <v>62</v>
      </c>
      <c r="D1665" s="154" t="s">
        <v>62</v>
      </c>
      <c r="E1665" s="154" t="s">
        <v>62</v>
      </c>
      <c r="F1665" s="154" t="s">
        <v>62</v>
      </c>
      <c r="G1665" s="154" t="s">
        <v>62</v>
      </c>
      <c r="H1665" s="154" t="s">
        <v>62</v>
      </c>
      <c r="I1665" s="154" t="s">
        <v>62</v>
      </c>
      <c r="J1665" s="154" t="s">
        <v>62</v>
      </c>
      <c r="K1665" s="154" t="s">
        <v>62</v>
      </c>
      <c r="L1665" s="154" t="s">
        <v>62</v>
      </c>
      <c r="M1665" s="154" t="s">
        <v>62</v>
      </c>
      <c r="N1665" s="154" t="s">
        <v>62</v>
      </c>
      <c r="O1665" s="154" t="s">
        <v>62</v>
      </c>
      <c r="P1665" s="2"/>
    </row>
    <row r="1666" spans="1:16" ht="13.5" customHeight="1" thickBot="1" x14ac:dyDescent="0.35">
      <c r="A1666" s="156">
        <v>0.98958333333333304</v>
      </c>
      <c r="B1666" s="154" t="s">
        <v>62</v>
      </c>
      <c r="C1666" s="154" t="s">
        <v>62</v>
      </c>
      <c r="D1666" s="154" t="s">
        <v>62</v>
      </c>
      <c r="E1666" s="154" t="s">
        <v>62</v>
      </c>
      <c r="F1666" s="154" t="s">
        <v>62</v>
      </c>
      <c r="G1666" s="154" t="s">
        <v>62</v>
      </c>
      <c r="H1666" s="154" t="s">
        <v>62</v>
      </c>
      <c r="I1666" s="154" t="s">
        <v>62</v>
      </c>
      <c r="J1666" s="154" t="s">
        <v>62</v>
      </c>
      <c r="K1666" s="154" t="s">
        <v>62</v>
      </c>
      <c r="L1666" s="154" t="s">
        <v>62</v>
      </c>
      <c r="M1666" s="154" t="s">
        <v>62</v>
      </c>
      <c r="N1666" s="154" t="s">
        <v>62</v>
      </c>
      <c r="O1666" s="154" t="s">
        <v>62</v>
      </c>
      <c r="P1666" s="2"/>
    </row>
    <row r="1667" spans="1:16" ht="13.5" customHeight="1" thickTop="1" x14ac:dyDescent="0.3">
      <c r="A1667" s="157" t="s">
        <v>45</v>
      </c>
      <c r="B1667" s="158">
        <f t="shared" ref="B1667:M1667" si="109">SUM(B1599:B1646)</f>
        <v>0</v>
      </c>
      <c r="C1667" s="158">
        <f t="shared" si="109"/>
        <v>0</v>
      </c>
      <c r="D1667" s="158">
        <f t="shared" si="109"/>
        <v>0</v>
      </c>
      <c r="E1667" s="158">
        <f t="shared" si="109"/>
        <v>0</v>
      </c>
      <c r="F1667" s="158">
        <f t="shared" si="109"/>
        <v>0</v>
      </c>
      <c r="G1667" s="158">
        <f t="shared" si="109"/>
        <v>0</v>
      </c>
      <c r="H1667" s="158">
        <f t="shared" si="109"/>
        <v>0</v>
      </c>
      <c r="I1667" s="158">
        <f t="shared" si="109"/>
        <v>0</v>
      </c>
      <c r="J1667" s="158">
        <f t="shared" si="109"/>
        <v>0</v>
      </c>
      <c r="K1667" s="158">
        <f t="shared" si="109"/>
        <v>0</v>
      </c>
      <c r="L1667" s="158">
        <f t="shared" si="109"/>
        <v>0</v>
      </c>
      <c r="M1667" s="158">
        <f t="shared" si="109"/>
        <v>0</v>
      </c>
      <c r="N1667" s="159"/>
      <c r="O1667" s="159"/>
    </row>
    <row r="1668" spans="1:16" ht="13.5" customHeight="1" x14ac:dyDescent="0.3">
      <c r="A1668" s="160" t="s">
        <v>46</v>
      </c>
      <c r="B1668" s="154">
        <f t="shared" ref="B1668:M1668" si="110">SUM(B1595:B1658)</f>
        <v>0</v>
      </c>
      <c r="C1668" s="154">
        <f t="shared" si="110"/>
        <v>0</v>
      </c>
      <c r="D1668" s="154">
        <f t="shared" si="110"/>
        <v>0</v>
      </c>
      <c r="E1668" s="154">
        <f t="shared" si="110"/>
        <v>0</v>
      </c>
      <c r="F1668" s="154">
        <f t="shared" si="110"/>
        <v>0</v>
      </c>
      <c r="G1668" s="154">
        <f t="shared" si="110"/>
        <v>0</v>
      </c>
      <c r="H1668" s="154">
        <f t="shared" si="110"/>
        <v>0</v>
      </c>
      <c r="I1668" s="154">
        <f t="shared" si="110"/>
        <v>0</v>
      </c>
      <c r="J1668" s="154">
        <f t="shared" si="110"/>
        <v>0</v>
      </c>
      <c r="K1668" s="154">
        <f t="shared" si="110"/>
        <v>0</v>
      </c>
      <c r="L1668" s="154">
        <f t="shared" si="110"/>
        <v>0</v>
      </c>
      <c r="M1668" s="154">
        <f t="shared" si="110"/>
        <v>0</v>
      </c>
      <c r="N1668" s="161"/>
      <c r="O1668" s="161"/>
    </row>
    <row r="1669" spans="1:16" ht="13.5" customHeight="1" x14ac:dyDescent="0.3">
      <c r="A1669" s="154" t="s">
        <v>47</v>
      </c>
      <c r="B1669" s="154">
        <f t="shared" ref="B1669:M1669" si="111">SUM(B1595:B1666)</f>
        <v>0</v>
      </c>
      <c r="C1669" s="154">
        <f t="shared" si="111"/>
        <v>0</v>
      </c>
      <c r="D1669" s="154">
        <f t="shared" si="111"/>
        <v>0</v>
      </c>
      <c r="E1669" s="154">
        <f t="shared" si="111"/>
        <v>0</v>
      </c>
      <c r="F1669" s="154">
        <f t="shared" si="111"/>
        <v>0</v>
      </c>
      <c r="G1669" s="154">
        <f t="shared" si="111"/>
        <v>0</v>
      </c>
      <c r="H1669" s="154">
        <f t="shared" si="111"/>
        <v>0</v>
      </c>
      <c r="I1669" s="154">
        <f t="shared" si="111"/>
        <v>0</v>
      </c>
      <c r="J1669" s="154">
        <f t="shared" si="111"/>
        <v>0</v>
      </c>
      <c r="K1669" s="154">
        <f t="shared" si="111"/>
        <v>0</v>
      </c>
      <c r="L1669" s="154">
        <f t="shared" si="111"/>
        <v>0</v>
      </c>
      <c r="M1669" s="154">
        <f t="shared" si="111"/>
        <v>0</v>
      </c>
      <c r="N1669" s="161"/>
      <c r="O1669" s="161"/>
    </row>
    <row r="1670" spans="1:16" ht="13.5" customHeight="1" thickBot="1" x14ac:dyDescent="0.35">
      <c r="A1670" s="162" t="s">
        <v>48</v>
      </c>
      <c r="B1670" s="162">
        <f t="shared" ref="B1670:M1670" si="112">SUM(B1571:B1666)</f>
        <v>0</v>
      </c>
      <c r="C1670" s="162">
        <f t="shared" si="112"/>
        <v>0</v>
      </c>
      <c r="D1670" s="162">
        <f t="shared" si="112"/>
        <v>0</v>
      </c>
      <c r="E1670" s="162">
        <f t="shared" si="112"/>
        <v>0</v>
      </c>
      <c r="F1670" s="162">
        <f t="shared" si="112"/>
        <v>0</v>
      </c>
      <c r="G1670" s="162">
        <f t="shared" si="112"/>
        <v>0</v>
      </c>
      <c r="H1670" s="162">
        <f t="shared" si="112"/>
        <v>0</v>
      </c>
      <c r="I1670" s="162">
        <f t="shared" si="112"/>
        <v>0</v>
      </c>
      <c r="J1670" s="162">
        <f t="shared" si="112"/>
        <v>0</v>
      </c>
      <c r="K1670" s="162">
        <f t="shared" si="112"/>
        <v>0</v>
      </c>
      <c r="L1670" s="162">
        <f t="shared" si="112"/>
        <v>0</v>
      </c>
      <c r="M1670" s="162">
        <f t="shared" si="112"/>
        <v>0</v>
      </c>
      <c r="N1670" s="163"/>
      <c r="O1670" s="163"/>
    </row>
    <row r="1671" spans="1:16" ht="13.5" customHeight="1" thickTop="1" x14ac:dyDescent="0.3">
      <c r="N1671" s="164"/>
      <c r="O1671" s="164"/>
    </row>
    <row r="1672" spans="1:16" ht="13.5" customHeight="1" thickBot="1" x14ac:dyDescent="0.35">
      <c r="A1672" s="165" t="s">
        <v>10</v>
      </c>
      <c r="B1672" s="166" t="s">
        <v>56</v>
      </c>
      <c r="C1672" s="166">
        <f>C1568+1</f>
        <v>45735</v>
      </c>
      <c r="D1672" s="165"/>
      <c r="E1672" s="165"/>
      <c r="F1672" s="165"/>
      <c r="G1672" s="165"/>
      <c r="H1672" s="165"/>
      <c r="I1672" s="165"/>
      <c r="J1672" s="165"/>
      <c r="K1672" s="165"/>
      <c r="L1672" s="165"/>
      <c r="M1672" s="165"/>
      <c r="N1672" s="167"/>
      <c r="O1672" s="167"/>
    </row>
    <row r="1673" spans="1:16" ht="13.5" customHeight="1" thickTop="1" thickBot="1" x14ac:dyDescent="0.35">
      <c r="A1673" s="165"/>
      <c r="B1673" s="563" t="s">
        <v>31</v>
      </c>
      <c r="C1673" s="563" t="s">
        <v>32</v>
      </c>
      <c r="D1673" s="563" t="s">
        <v>33</v>
      </c>
      <c r="E1673" s="563" t="s">
        <v>34</v>
      </c>
      <c r="F1673" s="563" t="s">
        <v>35</v>
      </c>
      <c r="G1673" s="563" t="s">
        <v>36</v>
      </c>
      <c r="H1673" s="563" t="s">
        <v>37</v>
      </c>
      <c r="I1673" s="563" t="s">
        <v>38</v>
      </c>
      <c r="J1673" s="563" t="s">
        <v>39</v>
      </c>
      <c r="K1673" s="563" t="s">
        <v>40</v>
      </c>
      <c r="L1673" s="563" t="s">
        <v>41</v>
      </c>
      <c r="M1673" s="563" t="s">
        <v>42</v>
      </c>
      <c r="N1673" s="565" t="s">
        <v>43</v>
      </c>
      <c r="O1673" s="565" t="s">
        <v>44</v>
      </c>
    </row>
    <row r="1674" spans="1:16" ht="13.5" customHeight="1" thickTop="1" thickBot="1" x14ac:dyDescent="0.35">
      <c r="A1674" s="168" t="s">
        <v>51</v>
      </c>
      <c r="B1674" s="564"/>
      <c r="C1674" s="564"/>
      <c r="D1674" s="564"/>
      <c r="E1674" s="564"/>
      <c r="F1674" s="564"/>
      <c r="G1674" s="564"/>
      <c r="H1674" s="564"/>
      <c r="I1674" s="564"/>
      <c r="J1674" s="564"/>
      <c r="K1674" s="564"/>
      <c r="L1674" s="564"/>
      <c r="M1674" s="564"/>
      <c r="N1674" s="566"/>
      <c r="O1674" s="566"/>
    </row>
    <row r="1675" spans="1:16" ht="13.5" customHeight="1" thickTop="1" x14ac:dyDescent="0.3">
      <c r="A1675" s="153">
        <v>0</v>
      </c>
      <c r="B1675" s="154" t="s">
        <v>62</v>
      </c>
      <c r="C1675" s="154" t="s">
        <v>62</v>
      </c>
      <c r="D1675" s="154" t="s">
        <v>62</v>
      </c>
      <c r="E1675" s="154" t="s">
        <v>62</v>
      </c>
      <c r="F1675" s="154" t="s">
        <v>62</v>
      </c>
      <c r="G1675" s="154" t="s">
        <v>62</v>
      </c>
      <c r="H1675" s="154" t="s">
        <v>62</v>
      </c>
      <c r="I1675" s="154" t="s">
        <v>62</v>
      </c>
      <c r="J1675" s="154" t="s">
        <v>62</v>
      </c>
      <c r="K1675" s="154" t="s">
        <v>62</v>
      </c>
      <c r="L1675" s="154" t="s">
        <v>62</v>
      </c>
      <c r="M1675" s="154" t="s">
        <v>62</v>
      </c>
      <c r="N1675" s="154" t="s">
        <v>62</v>
      </c>
      <c r="O1675" s="154" t="s">
        <v>62</v>
      </c>
      <c r="P1675" s="2"/>
    </row>
    <row r="1676" spans="1:16" ht="13.5" customHeight="1" x14ac:dyDescent="0.3">
      <c r="A1676" s="155">
        <v>1.0416666666666666E-2</v>
      </c>
      <c r="B1676" s="154" t="s">
        <v>62</v>
      </c>
      <c r="C1676" s="154" t="s">
        <v>62</v>
      </c>
      <c r="D1676" s="154" t="s">
        <v>62</v>
      </c>
      <c r="E1676" s="154" t="s">
        <v>62</v>
      </c>
      <c r="F1676" s="154" t="s">
        <v>62</v>
      </c>
      <c r="G1676" s="154" t="s">
        <v>62</v>
      </c>
      <c r="H1676" s="154" t="s">
        <v>62</v>
      </c>
      <c r="I1676" s="154" t="s">
        <v>62</v>
      </c>
      <c r="J1676" s="154" t="s">
        <v>62</v>
      </c>
      <c r="K1676" s="154" t="s">
        <v>62</v>
      </c>
      <c r="L1676" s="154" t="s">
        <v>62</v>
      </c>
      <c r="M1676" s="154" t="s">
        <v>62</v>
      </c>
      <c r="N1676" s="154" t="s">
        <v>62</v>
      </c>
      <c r="O1676" s="154" t="s">
        <v>62</v>
      </c>
      <c r="P1676" s="2"/>
    </row>
    <row r="1677" spans="1:16" ht="13.5" customHeight="1" x14ac:dyDescent="0.3">
      <c r="A1677" s="155">
        <v>2.0833333333333332E-2</v>
      </c>
      <c r="B1677" s="154" t="s">
        <v>62</v>
      </c>
      <c r="C1677" s="154" t="s">
        <v>62</v>
      </c>
      <c r="D1677" s="154" t="s">
        <v>62</v>
      </c>
      <c r="E1677" s="154" t="s">
        <v>62</v>
      </c>
      <c r="F1677" s="154" t="s">
        <v>62</v>
      </c>
      <c r="G1677" s="154" t="s">
        <v>62</v>
      </c>
      <c r="H1677" s="154" t="s">
        <v>62</v>
      </c>
      <c r="I1677" s="154" t="s">
        <v>62</v>
      </c>
      <c r="J1677" s="154" t="s">
        <v>62</v>
      </c>
      <c r="K1677" s="154" t="s">
        <v>62</v>
      </c>
      <c r="L1677" s="154" t="s">
        <v>62</v>
      </c>
      <c r="M1677" s="154" t="s">
        <v>62</v>
      </c>
      <c r="N1677" s="154" t="s">
        <v>62</v>
      </c>
      <c r="O1677" s="154" t="s">
        <v>62</v>
      </c>
      <c r="P1677" s="2"/>
    </row>
    <row r="1678" spans="1:16" ht="13.5" customHeight="1" x14ac:dyDescent="0.3">
      <c r="A1678" s="155">
        <v>3.125E-2</v>
      </c>
      <c r="B1678" s="154" t="s">
        <v>62</v>
      </c>
      <c r="C1678" s="154" t="s">
        <v>62</v>
      </c>
      <c r="D1678" s="154" t="s">
        <v>62</v>
      </c>
      <c r="E1678" s="154" t="s">
        <v>62</v>
      </c>
      <c r="F1678" s="154" t="s">
        <v>62</v>
      </c>
      <c r="G1678" s="154" t="s">
        <v>62</v>
      </c>
      <c r="H1678" s="154" t="s">
        <v>62</v>
      </c>
      <c r="I1678" s="154" t="s">
        <v>62</v>
      </c>
      <c r="J1678" s="154" t="s">
        <v>62</v>
      </c>
      <c r="K1678" s="154" t="s">
        <v>62</v>
      </c>
      <c r="L1678" s="154" t="s">
        <v>62</v>
      </c>
      <c r="M1678" s="154" t="s">
        <v>62</v>
      </c>
      <c r="N1678" s="154" t="s">
        <v>62</v>
      </c>
      <c r="O1678" s="154" t="s">
        <v>62</v>
      </c>
      <c r="P1678" s="2"/>
    </row>
    <row r="1679" spans="1:16" ht="13.5" customHeight="1" x14ac:dyDescent="0.3">
      <c r="A1679" s="155">
        <v>4.1666666666666664E-2</v>
      </c>
      <c r="B1679" s="154" t="s">
        <v>62</v>
      </c>
      <c r="C1679" s="154" t="s">
        <v>62</v>
      </c>
      <c r="D1679" s="154" t="s">
        <v>62</v>
      </c>
      <c r="E1679" s="154" t="s">
        <v>62</v>
      </c>
      <c r="F1679" s="154" t="s">
        <v>62</v>
      </c>
      <c r="G1679" s="154" t="s">
        <v>62</v>
      </c>
      <c r="H1679" s="154" t="s">
        <v>62</v>
      </c>
      <c r="I1679" s="154" t="s">
        <v>62</v>
      </c>
      <c r="J1679" s="154" t="s">
        <v>62</v>
      </c>
      <c r="K1679" s="154" t="s">
        <v>62</v>
      </c>
      <c r="L1679" s="154" t="s">
        <v>62</v>
      </c>
      <c r="M1679" s="154" t="s">
        <v>62</v>
      </c>
      <c r="N1679" s="154" t="s">
        <v>62</v>
      </c>
      <c r="O1679" s="154" t="s">
        <v>62</v>
      </c>
      <c r="P1679" s="2"/>
    </row>
    <row r="1680" spans="1:16" ht="13.5" customHeight="1" x14ac:dyDescent="0.3">
      <c r="A1680" s="155">
        <v>5.2083333333333336E-2</v>
      </c>
      <c r="B1680" s="154" t="s">
        <v>62</v>
      </c>
      <c r="C1680" s="154" t="s">
        <v>62</v>
      </c>
      <c r="D1680" s="154" t="s">
        <v>62</v>
      </c>
      <c r="E1680" s="154" t="s">
        <v>62</v>
      </c>
      <c r="F1680" s="154" t="s">
        <v>62</v>
      </c>
      <c r="G1680" s="154" t="s">
        <v>62</v>
      </c>
      <c r="H1680" s="154" t="s">
        <v>62</v>
      </c>
      <c r="I1680" s="154" t="s">
        <v>62</v>
      </c>
      <c r="J1680" s="154" t="s">
        <v>62</v>
      </c>
      <c r="K1680" s="154" t="s">
        <v>62</v>
      </c>
      <c r="L1680" s="154" t="s">
        <v>62</v>
      </c>
      <c r="M1680" s="154" t="s">
        <v>62</v>
      </c>
      <c r="N1680" s="154" t="s">
        <v>62</v>
      </c>
      <c r="O1680" s="154" t="s">
        <v>62</v>
      </c>
      <c r="P1680" s="2"/>
    </row>
    <row r="1681" spans="1:16" ht="13.5" customHeight="1" x14ac:dyDescent="0.3">
      <c r="A1681" s="155">
        <v>6.25E-2</v>
      </c>
      <c r="B1681" s="154" t="s">
        <v>62</v>
      </c>
      <c r="C1681" s="154" t="s">
        <v>62</v>
      </c>
      <c r="D1681" s="154" t="s">
        <v>62</v>
      </c>
      <c r="E1681" s="154" t="s">
        <v>62</v>
      </c>
      <c r="F1681" s="154" t="s">
        <v>62</v>
      </c>
      <c r="G1681" s="154" t="s">
        <v>62</v>
      </c>
      <c r="H1681" s="154" t="s">
        <v>62</v>
      </c>
      <c r="I1681" s="154" t="s">
        <v>62</v>
      </c>
      <c r="J1681" s="154" t="s">
        <v>62</v>
      </c>
      <c r="K1681" s="154" t="s">
        <v>62</v>
      </c>
      <c r="L1681" s="154" t="s">
        <v>62</v>
      </c>
      <c r="M1681" s="154" t="s">
        <v>62</v>
      </c>
      <c r="N1681" s="154" t="s">
        <v>62</v>
      </c>
      <c r="O1681" s="154" t="s">
        <v>62</v>
      </c>
      <c r="P1681" s="2"/>
    </row>
    <row r="1682" spans="1:16" ht="13.5" customHeight="1" x14ac:dyDescent="0.3">
      <c r="A1682" s="155">
        <v>7.2916666666666699E-2</v>
      </c>
      <c r="B1682" s="154" t="s">
        <v>62</v>
      </c>
      <c r="C1682" s="154" t="s">
        <v>62</v>
      </c>
      <c r="D1682" s="154" t="s">
        <v>62</v>
      </c>
      <c r="E1682" s="154" t="s">
        <v>62</v>
      </c>
      <c r="F1682" s="154" t="s">
        <v>62</v>
      </c>
      <c r="G1682" s="154" t="s">
        <v>62</v>
      </c>
      <c r="H1682" s="154" t="s">
        <v>62</v>
      </c>
      <c r="I1682" s="154" t="s">
        <v>62</v>
      </c>
      <c r="J1682" s="154" t="s">
        <v>62</v>
      </c>
      <c r="K1682" s="154" t="s">
        <v>62</v>
      </c>
      <c r="L1682" s="154" t="s">
        <v>62</v>
      </c>
      <c r="M1682" s="154" t="s">
        <v>62</v>
      </c>
      <c r="N1682" s="154" t="s">
        <v>62</v>
      </c>
      <c r="O1682" s="154" t="s">
        <v>62</v>
      </c>
      <c r="P1682" s="2"/>
    </row>
    <row r="1683" spans="1:16" ht="13.5" customHeight="1" x14ac:dyDescent="0.3">
      <c r="A1683" s="155">
        <v>8.3333333333333301E-2</v>
      </c>
      <c r="B1683" s="154" t="s">
        <v>62</v>
      </c>
      <c r="C1683" s="154" t="s">
        <v>62</v>
      </c>
      <c r="D1683" s="154" t="s">
        <v>62</v>
      </c>
      <c r="E1683" s="154" t="s">
        <v>62</v>
      </c>
      <c r="F1683" s="154" t="s">
        <v>62</v>
      </c>
      <c r="G1683" s="154" t="s">
        <v>62</v>
      </c>
      <c r="H1683" s="154" t="s">
        <v>62</v>
      </c>
      <c r="I1683" s="154" t="s">
        <v>62</v>
      </c>
      <c r="J1683" s="154" t="s">
        <v>62</v>
      </c>
      <c r="K1683" s="154" t="s">
        <v>62</v>
      </c>
      <c r="L1683" s="154" t="s">
        <v>62</v>
      </c>
      <c r="M1683" s="154" t="s">
        <v>62</v>
      </c>
      <c r="N1683" s="154" t="s">
        <v>62</v>
      </c>
      <c r="O1683" s="154" t="s">
        <v>62</v>
      </c>
      <c r="P1683" s="2"/>
    </row>
    <row r="1684" spans="1:16" ht="13.5" customHeight="1" x14ac:dyDescent="0.3">
      <c r="A1684" s="155">
        <v>9.375E-2</v>
      </c>
      <c r="B1684" s="154" t="s">
        <v>62</v>
      </c>
      <c r="C1684" s="154" t="s">
        <v>62</v>
      </c>
      <c r="D1684" s="154" t="s">
        <v>62</v>
      </c>
      <c r="E1684" s="154" t="s">
        <v>62</v>
      </c>
      <c r="F1684" s="154" t="s">
        <v>62</v>
      </c>
      <c r="G1684" s="154" t="s">
        <v>62</v>
      </c>
      <c r="H1684" s="154" t="s">
        <v>62</v>
      </c>
      <c r="I1684" s="154" t="s">
        <v>62</v>
      </c>
      <c r="J1684" s="154" t="s">
        <v>62</v>
      </c>
      <c r="K1684" s="154" t="s">
        <v>62</v>
      </c>
      <c r="L1684" s="154" t="s">
        <v>62</v>
      </c>
      <c r="M1684" s="154" t="s">
        <v>62</v>
      </c>
      <c r="N1684" s="154" t="s">
        <v>62</v>
      </c>
      <c r="O1684" s="154" t="s">
        <v>62</v>
      </c>
      <c r="P1684" s="2"/>
    </row>
    <row r="1685" spans="1:16" ht="13.5" customHeight="1" x14ac:dyDescent="0.3">
      <c r="A1685" s="155">
        <v>0.104166666666667</v>
      </c>
      <c r="B1685" s="154" t="s">
        <v>62</v>
      </c>
      <c r="C1685" s="154" t="s">
        <v>62</v>
      </c>
      <c r="D1685" s="154" t="s">
        <v>62</v>
      </c>
      <c r="E1685" s="154" t="s">
        <v>62</v>
      </c>
      <c r="F1685" s="154" t="s">
        <v>62</v>
      </c>
      <c r="G1685" s="154" t="s">
        <v>62</v>
      </c>
      <c r="H1685" s="154" t="s">
        <v>62</v>
      </c>
      <c r="I1685" s="154" t="s">
        <v>62</v>
      </c>
      <c r="J1685" s="154" t="s">
        <v>62</v>
      </c>
      <c r="K1685" s="154" t="s">
        <v>62</v>
      </c>
      <c r="L1685" s="154" t="s">
        <v>62</v>
      </c>
      <c r="M1685" s="154" t="s">
        <v>62</v>
      </c>
      <c r="N1685" s="154" t="s">
        <v>62</v>
      </c>
      <c r="O1685" s="154" t="s">
        <v>62</v>
      </c>
      <c r="P1685" s="2"/>
    </row>
    <row r="1686" spans="1:16" ht="13.5" customHeight="1" x14ac:dyDescent="0.3">
      <c r="A1686" s="155">
        <v>0.114583333333333</v>
      </c>
      <c r="B1686" s="154" t="s">
        <v>62</v>
      </c>
      <c r="C1686" s="154" t="s">
        <v>62</v>
      </c>
      <c r="D1686" s="154" t="s">
        <v>62</v>
      </c>
      <c r="E1686" s="154" t="s">
        <v>62</v>
      </c>
      <c r="F1686" s="154" t="s">
        <v>62</v>
      </c>
      <c r="G1686" s="154" t="s">
        <v>62</v>
      </c>
      <c r="H1686" s="154" t="s">
        <v>62</v>
      </c>
      <c r="I1686" s="154" t="s">
        <v>62</v>
      </c>
      <c r="J1686" s="154" t="s">
        <v>62</v>
      </c>
      <c r="K1686" s="154" t="s">
        <v>62</v>
      </c>
      <c r="L1686" s="154" t="s">
        <v>62</v>
      </c>
      <c r="M1686" s="154" t="s">
        <v>62</v>
      </c>
      <c r="N1686" s="154" t="s">
        <v>62</v>
      </c>
      <c r="O1686" s="154" t="s">
        <v>62</v>
      </c>
      <c r="P1686" s="2"/>
    </row>
    <row r="1687" spans="1:16" ht="13.5" customHeight="1" x14ac:dyDescent="0.3">
      <c r="A1687" s="155">
        <v>0.125</v>
      </c>
      <c r="B1687" s="154" t="s">
        <v>62</v>
      </c>
      <c r="C1687" s="154" t="s">
        <v>62</v>
      </c>
      <c r="D1687" s="154" t="s">
        <v>62</v>
      </c>
      <c r="E1687" s="154" t="s">
        <v>62</v>
      </c>
      <c r="F1687" s="154" t="s">
        <v>62</v>
      </c>
      <c r="G1687" s="154" t="s">
        <v>62</v>
      </c>
      <c r="H1687" s="154" t="s">
        <v>62</v>
      </c>
      <c r="I1687" s="154" t="s">
        <v>62</v>
      </c>
      <c r="J1687" s="154" t="s">
        <v>62</v>
      </c>
      <c r="K1687" s="154" t="s">
        <v>62</v>
      </c>
      <c r="L1687" s="154" t="s">
        <v>62</v>
      </c>
      <c r="M1687" s="154" t="s">
        <v>62</v>
      </c>
      <c r="N1687" s="154" t="s">
        <v>62</v>
      </c>
      <c r="O1687" s="154" t="s">
        <v>62</v>
      </c>
      <c r="P1687" s="2"/>
    </row>
    <row r="1688" spans="1:16" ht="13.5" customHeight="1" x14ac:dyDescent="0.3">
      <c r="A1688" s="155">
        <v>0.13541666666666699</v>
      </c>
      <c r="B1688" s="154" t="s">
        <v>62</v>
      </c>
      <c r="C1688" s="154" t="s">
        <v>62</v>
      </c>
      <c r="D1688" s="154" t="s">
        <v>62</v>
      </c>
      <c r="E1688" s="154" t="s">
        <v>62</v>
      </c>
      <c r="F1688" s="154" t="s">
        <v>62</v>
      </c>
      <c r="G1688" s="154" t="s">
        <v>62</v>
      </c>
      <c r="H1688" s="154" t="s">
        <v>62</v>
      </c>
      <c r="I1688" s="154" t="s">
        <v>62</v>
      </c>
      <c r="J1688" s="154" t="s">
        <v>62</v>
      </c>
      <c r="K1688" s="154" t="s">
        <v>62</v>
      </c>
      <c r="L1688" s="154" t="s">
        <v>62</v>
      </c>
      <c r="M1688" s="154" t="s">
        <v>62</v>
      </c>
      <c r="N1688" s="154" t="s">
        <v>62</v>
      </c>
      <c r="O1688" s="154" t="s">
        <v>62</v>
      </c>
      <c r="P1688" s="2"/>
    </row>
    <row r="1689" spans="1:16" ht="13.5" customHeight="1" x14ac:dyDescent="0.3">
      <c r="A1689" s="155">
        <v>0.14583333333333301</v>
      </c>
      <c r="B1689" s="154" t="s">
        <v>62</v>
      </c>
      <c r="C1689" s="154" t="s">
        <v>62</v>
      </c>
      <c r="D1689" s="154" t="s">
        <v>62</v>
      </c>
      <c r="E1689" s="154" t="s">
        <v>62</v>
      </c>
      <c r="F1689" s="154" t="s">
        <v>62</v>
      </c>
      <c r="G1689" s="154" t="s">
        <v>62</v>
      </c>
      <c r="H1689" s="154" t="s">
        <v>62</v>
      </c>
      <c r="I1689" s="154" t="s">
        <v>62</v>
      </c>
      <c r="J1689" s="154" t="s">
        <v>62</v>
      </c>
      <c r="K1689" s="154" t="s">
        <v>62</v>
      </c>
      <c r="L1689" s="154" t="s">
        <v>62</v>
      </c>
      <c r="M1689" s="154" t="s">
        <v>62</v>
      </c>
      <c r="N1689" s="154" t="s">
        <v>62</v>
      </c>
      <c r="O1689" s="154" t="s">
        <v>62</v>
      </c>
      <c r="P1689" s="2"/>
    </row>
    <row r="1690" spans="1:16" ht="13.5" customHeight="1" x14ac:dyDescent="0.3">
      <c r="A1690" s="155">
        <v>0.15625</v>
      </c>
      <c r="B1690" s="154" t="s">
        <v>62</v>
      </c>
      <c r="C1690" s="154" t="s">
        <v>62</v>
      </c>
      <c r="D1690" s="154" t="s">
        <v>62</v>
      </c>
      <c r="E1690" s="154" t="s">
        <v>62</v>
      </c>
      <c r="F1690" s="154" t="s">
        <v>62</v>
      </c>
      <c r="G1690" s="154" t="s">
        <v>62</v>
      </c>
      <c r="H1690" s="154" t="s">
        <v>62</v>
      </c>
      <c r="I1690" s="154" t="s">
        <v>62</v>
      </c>
      <c r="J1690" s="154" t="s">
        <v>62</v>
      </c>
      <c r="K1690" s="154" t="s">
        <v>62</v>
      </c>
      <c r="L1690" s="154" t="s">
        <v>62</v>
      </c>
      <c r="M1690" s="154" t="s">
        <v>62</v>
      </c>
      <c r="N1690" s="154" t="s">
        <v>62</v>
      </c>
      <c r="O1690" s="154" t="s">
        <v>62</v>
      </c>
      <c r="P1690" s="2"/>
    </row>
    <row r="1691" spans="1:16" ht="13.5" customHeight="1" x14ac:dyDescent="0.3">
      <c r="A1691" s="155">
        <v>0.16666666666666699</v>
      </c>
      <c r="B1691" s="154" t="s">
        <v>62</v>
      </c>
      <c r="C1691" s="154" t="s">
        <v>62</v>
      </c>
      <c r="D1691" s="154" t="s">
        <v>62</v>
      </c>
      <c r="E1691" s="154" t="s">
        <v>62</v>
      </c>
      <c r="F1691" s="154" t="s">
        <v>62</v>
      </c>
      <c r="G1691" s="154" t="s">
        <v>62</v>
      </c>
      <c r="H1691" s="154" t="s">
        <v>62</v>
      </c>
      <c r="I1691" s="154" t="s">
        <v>62</v>
      </c>
      <c r="J1691" s="154" t="s">
        <v>62</v>
      </c>
      <c r="K1691" s="154" t="s">
        <v>62</v>
      </c>
      <c r="L1691" s="154" t="s">
        <v>62</v>
      </c>
      <c r="M1691" s="154" t="s">
        <v>62</v>
      </c>
      <c r="N1691" s="154" t="s">
        <v>62</v>
      </c>
      <c r="O1691" s="154" t="s">
        <v>62</v>
      </c>
      <c r="P1691" s="2"/>
    </row>
    <row r="1692" spans="1:16" ht="13.5" customHeight="1" x14ac:dyDescent="0.3">
      <c r="A1692" s="155">
        <v>0.17708333333333301</v>
      </c>
      <c r="B1692" s="154" t="s">
        <v>62</v>
      </c>
      <c r="C1692" s="154" t="s">
        <v>62</v>
      </c>
      <c r="D1692" s="154" t="s">
        <v>62</v>
      </c>
      <c r="E1692" s="154" t="s">
        <v>62</v>
      </c>
      <c r="F1692" s="154" t="s">
        <v>62</v>
      </c>
      <c r="G1692" s="154" t="s">
        <v>62</v>
      </c>
      <c r="H1692" s="154" t="s">
        <v>62</v>
      </c>
      <c r="I1692" s="154" t="s">
        <v>62</v>
      </c>
      <c r="J1692" s="154" t="s">
        <v>62</v>
      </c>
      <c r="K1692" s="154" t="s">
        <v>62</v>
      </c>
      <c r="L1692" s="154" t="s">
        <v>62</v>
      </c>
      <c r="M1692" s="154" t="s">
        <v>62</v>
      </c>
      <c r="N1692" s="154" t="s">
        <v>62</v>
      </c>
      <c r="O1692" s="154" t="s">
        <v>62</v>
      </c>
      <c r="P1692" s="2"/>
    </row>
    <row r="1693" spans="1:16" ht="13.5" customHeight="1" x14ac:dyDescent="0.3">
      <c r="A1693" s="155">
        <v>0.1875</v>
      </c>
      <c r="B1693" s="154" t="s">
        <v>62</v>
      </c>
      <c r="C1693" s="154" t="s">
        <v>62</v>
      </c>
      <c r="D1693" s="154" t="s">
        <v>62</v>
      </c>
      <c r="E1693" s="154" t="s">
        <v>62</v>
      </c>
      <c r="F1693" s="154" t="s">
        <v>62</v>
      </c>
      <c r="G1693" s="154" t="s">
        <v>62</v>
      </c>
      <c r="H1693" s="154" t="s">
        <v>62</v>
      </c>
      <c r="I1693" s="154" t="s">
        <v>62</v>
      </c>
      <c r="J1693" s="154" t="s">
        <v>62</v>
      </c>
      <c r="K1693" s="154" t="s">
        <v>62</v>
      </c>
      <c r="L1693" s="154" t="s">
        <v>62</v>
      </c>
      <c r="M1693" s="154" t="s">
        <v>62</v>
      </c>
      <c r="N1693" s="154" t="s">
        <v>62</v>
      </c>
      <c r="O1693" s="154" t="s">
        <v>62</v>
      </c>
      <c r="P1693" s="2"/>
    </row>
    <row r="1694" spans="1:16" ht="13.5" customHeight="1" x14ac:dyDescent="0.3">
      <c r="A1694" s="155">
        <v>0.19791666666666699</v>
      </c>
      <c r="B1694" s="154" t="s">
        <v>62</v>
      </c>
      <c r="C1694" s="154" t="s">
        <v>62</v>
      </c>
      <c r="D1694" s="154" t="s">
        <v>62</v>
      </c>
      <c r="E1694" s="154" t="s">
        <v>62</v>
      </c>
      <c r="F1694" s="154" t="s">
        <v>62</v>
      </c>
      <c r="G1694" s="154" t="s">
        <v>62</v>
      </c>
      <c r="H1694" s="154" t="s">
        <v>62</v>
      </c>
      <c r="I1694" s="154" t="s">
        <v>62</v>
      </c>
      <c r="J1694" s="154" t="s">
        <v>62</v>
      </c>
      <c r="K1694" s="154" t="s">
        <v>62</v>
      </c>
      <c r="L1694" s="154" t="s">
        <v>62</v>
      </c>
      <c r="M1694" s="154" t="s">
        <v>62</v>
      </c>
      <c r="N1694" s="154" t="s">
        <v>62</v>
      </c>
      <c r="O1694" s="154" t="s">
        <v>62</v>
      </c>
      <c r="P1694" s="2"/>
    </row>
    <row r="1695" spans="1:16" ht="13.5" customHeight="1" x14ac:dyDescent="0.3">
      <c r="A1695" s="155">
        <v>0.20833333333333301</v>
      </c>
      <c r="B1695" s="154" t="s">
        <v>62</v>
      </c>
      <c r="C1695" s="154" t="s">
        <v>62</v>
      </c>
      <c r="D1695" s="154" t="s">
        <v>62</v>
      </c>
      <c r="E1695" s="154" t="s">
        <v>62</v>
      </c>
      <c r="F1695" s="154" t="s">
        <v>62</v>
      </c>
      <c r="G1695" s="154" t="s">
        <v>62</v>
      </c>
      <c r="H1695" s="154" t="s">
        <v>62</v>
      </c>
      <c r="I1695" s="154" t="s">
        <v>62</v>
      </c>
      <c r="J1695" s="154" t="s">
        <v>62</v>
      </c>
      <c r="K1695" s="154" t="s">
        <v>62</v>
      </c>
      <c r="L1695" s="154" t="s">
        <v>62</v>
      </c>
      <c r="M1695" s="154" t="s">
        <v>62</v>
      </c>
      <c r="N1695" s="154" t="s">
        <v>62</v>
      </c>
      <c r="O1695" s="154" t="s">
        <v>62</v>
      </c>
      <c r="P1695" s="2"/>
    </row>
    <row r="1696" spans="1:16" ht="13.5" customHeight="1" x14ac:dyDescent="0.3">
      <c r="A1696" s="155">
        <v>0.21875</v>
      </c>
      <c r="B1696" s="154" t="s">
        <v>62</v>
      </c>
      <c r="C1696" s="154" t="s">
        <v>62</v>
      </c>
      <c r="D1696" s="154" t="s">
        <v>62</v>
      </c>
      <c r="E1696" s="154" t="s">
        <v>62</v>
      </c>
      <c r="F1696" s="154" t="s">
        <v>62</v>
      </c>
      <c r="G1696" s="154" t="s">
        <v>62</v>
      </c>
      <c r="H1696" s="154" t="s">
        <v>62</v>
      </c>
      <c r="I1696" s="154" t="s">
        <v>62</v>
      </c>
      <c r="J1696" s="154" t="s">
        <v>62</v>
      </c>
      <c r="K1696" s="154" t="s">
        <v>62</v>
      </c>
      <c r="L1696" s="154" t="s">
        <v>62</v>
      </c>
      <c r="M1696" s="154" t="s">
        <v>62</v>
      </c>
      <c r="N1696" s="154" t="s">
        <v>62</v>
      </c>
      <c r="O1696" s="154" t="s">
        <v>62</v>
      </c>
      <c r="P1696" s="2"/>
    </row>
    <row r="1697" spans="1:16" ht="13.5" customHeight="1" x14ac:dyDescent="0.3">
      <c r="A1697" s="155">
        <v>0.22916666666666699</v>
      </c>
      <c r="B1697" s="154" t="s">
        <v>62</v>
      </c>
      <c r="C1697" s="154" t="s">
        <v>62</v>
      </c>
      <c r="D1697" s="154" t="s">
        <v>62</v>
      </c>
      <c r="E1697" s="154" t="s">
        <v>62</v>
      </c>
      <c r="F1697" s="154" t="s">
        <v>62</v>
      </c>
      <c r="G1697" s="154" t="s">
        <v>62</v>
      </c>
      <c r="H1697" s="154" t="s">
        <v>62</v>
      </c>
      <c r="I1697" s="154" t="s">
        <v>62</v>
      </c>
      <c r="J1697" s="154" t="s">
        <v>62</v>
      </c>
      <c r="K1697" s="154" t="s">
        <v>62</v>
      </c>
      <c r="L1697" s="154" t="s">
        <v>62</v>
      </c>
      <c r="M1697" s="154" t="s">
        <v>62</v>
      </c>
      <c r="N1697" s="154" t="s">
        <v>62</v>
      </c>
      <c r="O1697" s="154" t="s">
        <v>62</v>
      </c>
      <c r="P1697" s="2"/>
    </row>
    <row r="1698" spans="1:16" ht="13.5" customHeight="1" x14ac:dyDescent="0.3">
      <c r="A1698" s="155">
        <v>0.23958333333333301</v>
      </c>
      <c r="B1698" s="154" t="s">
        <v>62</v>
      </c>
      <c r="C1698" s="154" t="s">
        <v>62</v>
      </c>
      <c r="D1698" s="154" t="s">
        <v>62</v>
      </c>
      <c r="E1698" s="154" t="s">
        <v>62</v>
      </c>
      <c r="F1698" s="154" t="s">
        <v>62</v>
      </c>
      <c r="G1698" s="154" t="s">
        <v>62</v>
      </c>
      <c r="H1698" s="154" t="s">
        <v>62</v>
      </c>
      <c r="I1698" s="154" t="s">
        <v>62</v>
      </c>
      <c r="J1698" s="154" t="s">
        <v>62</v>
      </c>
      <c r="K1698" s="154" t="s">
        <v>62</v>
      </c>
      <c r="L1698" s="154" t="s">
        <v>62</v>
      </c>
      <c r="M1698" s="154" t="s">
        <v>62</v>
      </c>
      <c r="N1698" s="154" t="s">
        <v>62</v>
      </c>
      <c r="O1698" s="154" t="s">
        <v>62</v>
      </c>
      <c r="P1698" s="2"/>
    </row>
    <row r="1699" spans="1:16" ht="13.5" customHeight="1" x14ac:dyDescent="0.3">
      <c r="A1699" s="155">
        <v>0.25</v>
      </c>
      <c r="B1699" s="154" t="s">
        <v>62</v>
      </c>
      <c r="C1699" s="154" t="s">
        <v>62</v>
      </c>
      <c r="D1699" s="154" t="s">
        <v>62</v>
      </c>
      <c r="E1699" s="154" t="s">
        <v>62</v>
      </c>
      <c r="F1699" s="154" t="s">
        <v>62</v>
      </c>
      <c r="G1699" s="154" t="s">
        <v>62</v>
      </c>
      <c r="H1699" s="154" t="s">
        <v>62</v>
      </c>
      <c r="I1699" s="154" t="s">
        <v>62</v>
      </c>
      <c r="J1699" s="154" t="s">
        <v>62</v>
      </c>
      <c r="K1699" s="154" t="s">
        <v>62</v>
      </c>
      <c r="L1699" s="154" t="s">
        <v>62</v>
      </c>
      <c r="M1699" s="154" t="s">
        <v>62</v>
      </c>
      <c r="N1699" s="154" t="s">
        <v>62</v>
      </c>
      <c r="O1699" s="154" t="s">
        <v>62</v>
      </c>
      <c r="P1699" s="2"/>
    </row>
    <row r="1700" spans="1:16" ht="13.5" customHeight="1" x14ac:dyDescent="0.3">
      <c r="A1700" s="155">
        <v>0.26041666666666702</v>
      </c>
      <c r="B1700" s="154" t="s">
        <v>62</v>
      </c>
      <c r="C1700" s="154" t="s">
        <v>62</v>
      </c>
      <c r="D1700" s="154" t="s">
        <v>62</v>
      </c>
      <c r="E1700" s="154" t="s">
        <v>62</v>
      </c>
      <c r="F1700" s="154" t="s">
        <v>62</v>
      </c>
      <c r="G1700" s="154" t="s">
        <v>62</v>
      </c>
      <c r="H1700" s="154" t="s">
        <v>62</v>
      </c>
      <c r="I1700" s="154" t="s">
        <v>62</v>
      </c>
      <c r="J1700" s="154" t="s">
        <v>62</v>
      </c>
      <c r="K1700" s="154" t="s">
        <v>62</v>
      </c>
      <c r="L1700" s="154" t="s">
        <v>62</v>
      </c>
      <c r="M1700" s="154" t="s">
        <v>62</v>
      </c>
      <c r="N1700" s="154" t="s">
        <v>62</v>
      </c>
      <c r="O1700" s="154" t="s">
        <v>62</v>
      </c>
      <c r="P1700" s="2"/>
    </row>
    <row r="1701" spans="1:16" ht="13.5" customHeight="1" x14ac:dyDescent="0.3">
      <c r="A1701" s="155">
        <v>0.27083333333333298</v>
      </c>
      <c r="B1701" s="154" t="s">
        <v>62</v>
      </c>
      <c r="C1701" s="154" t="s">
        <v>62</v>
      </c>
      <c r="D1701" s="154" t="s">
        <v>62</v>
      </c>
      <c r="E1701" s="154" t="s">
        <v>62</v>
      </c>
      <c r="F1701" s="154" t="s">
        <v>62</v>
      </c>
      <c r="G1701" s="154" t="s">
        <v>62</v>
      </c>
      <c r="H1701" s="154" t="s">
        <v>62</v>
      </c>
      <c r="I1701" s="154" t="s">
        <v>62</v>
      </c>
      <c r="J1701" s="154" t="s">
        <v>62</v>
      </c>
      <c r="K1701" s="154" t="s">
        <v>62</v>
      </c>
      <c r="L1701" s="154" t="s">
        <v>62</v>
      </c>
      <c r="M1701" s="154" t="s">
        <v>62</v>
      </c>
      <c r="N1701" s="154" t="s">
        <v>62</v>
      </c>
      <c r="O1701" s="154" t="s">
        <v>62</v>
      </c>
      <c r="P1701" s="2"/>
    </row>
    <row r="1702" spans="1:16" ht="13.5" customHeight="1" x14ac:dyDescent="0.3">
      <c r="A1702" s="155">
        <v>0.28125</v>
      </c>
      <c r="B1702" s="154" t="s">
        <v>62</v>
      </c>
      <c r="C1702" s="154" t="s">
        <v>62</v>
      </c>
      <c r="D1702" s="154" t="s">
        <v>62</v>
      </c>
      <c r="E1702" s="154" t="s">
        <v>62</v>
      </c>
      <c r="F1702" s="154" t="s">
        <v>62</v>
      </c>
      <c r="G1702" s="154" t="s">
        <v>62</v>
      </c>
      <c r="H1702" s="154" t="s">
        <v>62</v>
      </c>
      <c r="I1702" s="154" t="s">
        <v>62</v>
      </c>
      <c r="J1702" s="154" t="s">
        <v>62</v>
      </c>
      <c r="K1702" s="154" t="s">
        <v>62</v>
      </c>
      <c r="L1702" s="154" t="s">
        <v>62</v>
      </c>
      <c r="M1702" s="154" t="s">
        <v>62</v>
      </c>
      <c r="N1702" s="154" t="s">
        <v>62</v>
      </c>
      <c r="O1702" s="154" t="s">
        <v>62</v>
      </c>
      <c r="P1702" s="2"/>
    </row>
    <row r="1703" spans="1:16" ht="13.5" customHeight="1" x14ac:dyDescent="0.3">
      <c r="A1703" s="155">
        <v>0.29166666666666702</v>
      </c>
      <c r="B1703" s="154" t="s">
        <v>62</v>
      </c>
      <c r="C1703" s="154" t="s">
        <v>62</v>
      </c>
      <c r="D1703" s="154" t="s">
        <v>62</v>
      </c>
      <c r="E1703" s="154" t="s">
        <v>62</v>
      </c>
      <c r="F1703" s="154" t="s">
        <v>62</v>
      </c>
      <c r="G1703" s="154" t="s">
        <v>62</v>
      </c>
      <c r="H1703" s="154" t="s">
        <v>62</v>
      </c>
      <c r="I1703" s="154" t="s">
        <v>62</v>
      </c>
      <c r="J1703" s="154" t="s">
        <v>62</v>
      </c>
      <c r="K1703" s="154" t="s">
        <v>62</v>
      </c>
      <c r="L1703" s="154" t="s">
        <v>62</v>
      </c>
      <c r="M1703" s="154" t="s">
        <v>62</v>
      </c>
      <c r="N1703" s="154" t="s">
        <v>62</v>
      </c>
      <c r="O1703" s="154" t="s">
        <v>62</v>
      </c>
      <c r="P1703" s="2"/>
    </row>
    <row r="1704" spans="1:16" ht="13.5" customHeight="1" x14ac:dyDescent="0.3">
      <c r="A1704" s="155">
        <v>0.30208333333333298</v>
      </c>
      <c r="B1704" s="154" t="s">
        <v>62</v>
      </c>
      <c r="C1704" s="154" t="s">
        <v>62</v>
      </c>
      <c r="D1704" s="154" t="s">
        <v>62</v>
      </c>
      <c r="E1704" s="154" t="s">
        <v>62</v>
      </c>
      <c r="F1704" s="154" t="s">
        <v>62</v>
      </c>
      <c r="G1704" s="154" t="s">
        <v>62</v>
      </c>
      <c r="H1704" s="154" t="s">
        <v>62</v>
      </c>
      <c r="I1704" s="154" t="s">
        <v>62</v>
      </c>
      <c r="J1704" s="154" t="s">
        <v>62</v>
      </c>
      <c r="K1704" s="154" t="s">
        <v>62</v>
      </c>
      <c r="L1704" s="154" t="s">
        <v>62</v>
      </c>
      <c r="M1704" s="154" t="s">
        <v>62</v>
      </c>
      <c r="N1704" s="154" t="s">
        <v>62</v>
      </c>
      <c r="O1704" s="154" t="s">
        <v>62</v>
      </c>
      <c r="P1704" s="2"/>
    </row>
    <row r="1705" spans="1:16" ht="13.5" customHeight="1" x14ac:dyDescent="0.3">
      <c r="A1705" s="155">
        <v>0.3125</v>
      </c>
      <c r="B1705" s="154" t="s">
        <v>62</v>
      </c>
      <c r="C1705" s="154" t="s">
        <v>62</v>
      </c>
      <c r="D1705" s="154" t="s">
        <v>62</v>
      </c>
      <c r="E1705" s="154" t="s">
        <v>62</v>
      </c>
      <c r="F1705" s="154" t="s">
        <v>62</v>
      </c>
      <c r="G1705" s="154" t="s">
        <v>62</v>
      </c>
      <c r="H1705" s="154" t="s">
        <v>62</v>
      </c>
      <c r="I1705" s="154" t="s">
        <v>62</v>
      </c>
      <c r="J1705" s="154" t="s">
        <v>62</v>
      </c>
      <c r="K1705" s="154" t="s">
        <v>62</v>
      </c>
      <c r="L1705" s="154" t="s">
        <v>62</v>
      </c>
      <c r="M1705" s="154" t="s">
        <v>62</v>
      </c>
      <c r="N1705" s="154" t="s">
        <v>62</v>
      </c>
      <c r="O1705" s="154" t="s">
        <v>62</v>
      </c>
      <c r="P1705" s="2"/>
    </row>
    <row r="1706" spans="1:16" ht="13.5" customHeight="1" x14ac:dyDescent="0.3">
      <c r="A1706" s="155">
        <v>0.32291666666666702</v>
      </c>
      <c r="B1706" s="154" t="s">
        <v>62</v>
      </c>
      <c r="C1706" s="154" t="s">
        <v>62</v>
      </c>
      <c r="D1706" s="154" t="s">
        <v>62</v>
      </c>
      <c r="E1706" s="154" t="s">
        <v>62</v>
      </c>
      <c r="F1706" s="154" t="s">
        <v>62</v>
      </c>
      <c r="G1706" s="154" t="s">
        <v>62</v>
      </c>
      <c r="H1706" s="154" t="s">
        <v>62</v>
      </c>
      <c r="I1706" s="154" t="s">
        <v>62</v>
      </c>
      <c r="J1706" s="154" t="s">
        <v>62</v>
      </c>
      <c r="K1706" s="154" t="s">
        <v>62</v>
      </c>
      <c r="L1706" s="154" t="s">
        <v>62</v>
      </c>
      <c r="M1706" s="154" t="s">
        <v>62</v>
      </c>
      <c r="N1706" s="154" t="s">
        <v>62</v>
      </c>
      <c r="O1706" s="154" t="s">
        <v>62</v>
      </c>
      <c r="P1706" s="2"/>
    </row>
    <row r="1707" spans="1:16" ht="13.5" customHeight="1" x14ac:dyDescent="0.3">
      <c r="A1707" s="155">
        <v>0.33333333333333298</v>
      </c>
      <c r="B1707" s="154" t="s">
        <v>62</v>
      </c>
      <c r="C1707" s="154" t="s">
        <v>62</v>
      </c>
      <c r="D1707" s="154" t="s">
        <v>62</v>
      </c>
      <c r="E1707" s="154" t="s">
        <v>62</v>
      </c>
      <c r="F1707" s="154" t="s">
        <v>62</v>
      </c>
      <c r="G1707" s="154" t="s">
        <v>62</v>
      </c>
      <c r="H1707" s="154" t="s">
        <v>62</v>
      </c>
      <c r="I1707" s="154" t="s">
        <v>62</v>
      </c>
      <c r="J1707" s="154" t="s">
        <v>62</v>
      </c>
      <c r="K1707" s="154" t="s">
        <v>62</v>
      </c>
      <c r="L1707" s="154" t="s">
        <v>62</v>
      </c>
      <c r="M1707" s="154" t="s">
        <v>62</v>
      </c>
      <c r="N1707" s="154" t="s">
        <v>62</v>
      </c>
      <c r="O1707" s="154" t="s">
        <v>62</v>
      </c>
      <c r="P1707" s="2"/>
    </row>
    <row r="1708" spans="1:16" ht="13.5" customHeight="1" x14ac:dyDescent="0.3">
      <c r="A1708" s="155">
        <v>0.34375</v>
      </c>
      <c r="B1708" s="154" t="s">
        <v>62</v>
      </c>
      <c r="C1708" s="154" t="s">
        <v>62</v>
      </c>
      <c r="D1708" s="154" t="s">
        <v>62</v>
      </c>
      <c r="E1708" s="154" t="s">
        <v>62</v>
      </c>
      <c r="F1708" s="154" t="s">
        <v>62</v>
      </c>
      <c r="G1708" s="154" t="s">
        <v>62</v>
      </c>
      <c r="H1708" s="154" t="s">
        <v>62</v>
      </c>
      <c r="I1708" s="154" t="s">
        <v>62</v>
      </c>
      <c r="J1708" s="154" t="s">
        <v>62</v>
      </c>
      <c r="K1708" s="154" t="s">
        <v>62</v>
      </c>
      <c r="L1708" s="154" t="s">
        <v>62</v>
      </c>
      <c r="M1708" s="154" t="s">
        <v>62</v>
      </c>
      <c r="N1708" s="154" t="s">
        <v>62</v>
      </c>
      <c r="O1708" s="154" t="s">
        <v>62</v>
      </c>
      <c r="P1708" s="2"/>
    </row>
    <row r="1709" spans="1:16" ht="13.5" customHeight="1" x14ac:dyDescent="0.3">
      <c r="A1709" s="155">
        <v>0.35416666666666702</v>
      </c>
      <c r="B1709" s="154" t="s">
        <v>62</v>
      </c>
      <c r="C1709" s="154" t="s">
        <v>62</v>
      </c>
      <c r="D1709" s="154" t="s">
        <v>62</v>
      </c>
      <c r="E1709" s="154" t="s">
        <v>62</v>
      </c>
      <c r="F1709" s="154" t="s">
        <v>62</v>
      </c>
      <c r="G1709" s="154" t="s">
        <v>62</v>
      </c>
      <c r="H1709" s="154" t="s">
        <v>62</v>
      </c>
      <c r="I1709" s="154" t="s">
        <v>62</v>
      </c>
      <c r="J1709" s="154" t="s">
        <v>62</v>
      </c>
      <c r="K1709" s="154" t="s">
        <v>62</v>
      </c>
      <c r="L1709" s="154" t="s">
        <v>62</v>
      </c>
      <c r="M1709" s="154" t="s">
        <v>62</v>
      </c>
      <c r="N1709" s="154" t="s">
        <v>62</v>
      </c>
      <c r="O1709" s="154" t="s">
        <v>62</v>
      </c>
      <c r="P1709" s="2"/>
    </row>
    <row r="1710" spans="1:16" ht="13.5" customHeight="1" x14ac:dyDescent="0.3">
      <c r="A1710" s="155">
        <v>0.36458333333333298</v>
      </c>
      <c r="B1710" s="154" t="s">
        <v>62</v>
      </c>
      <c r="C1710" s="154" t="s">
        <v>62</v>
      </c>
      <c r="D1710" s="154" t="s">
        <v>62</v>
      </c>
      <c r="E1710" s="154" t="s">
        <v>62</v>
      </c>
      <c r="F1710" s="154" t="s">
        <v>62</v>
      </c>
      <c r="G1710" s="154" t="s">
        <v>62</v>
      </c>
      <c r="H1710" s="154" t="s">
        <v>62</v>
      </c>
      <c r="I1710" s="154" t="s">
        <v>62</v>
      </c>
      <c r="J1710" s="154" t="s">
        <v>62</v>
      </c>
      <c r="K1710" s="154" t="s">
        <v>62</v>
      </c>
      <c r="L1710" s="154" t="s">
        <v>62</v>
      </c>
      <c r="M1710" s="154" t="s">
        <v>62</v>
      </c>
      <c r="N1710" s="154" t="s">
        <v>62</v>
      </c>
      <c r="O1710" s="154" t="s">
        <v>62</v>
      </c>
      <c r="P1710" s="2"/>
    </row>
    <row r="1711" spans="1:16" ht="13.5" customHeight="1" x14ac:dyDescent="0.3">
      <c r="A1711" s="155">
        <v>0.375</v>
      </c>
      <c r="B1711" s="154" t="s">
        <v>62</v>
      </c>
      <c r="C1711" s="154" t="s">
        <v>62</v>
      </c>
      <c r="D1711" s="154" t="s">
        <v>62</v>
      </c>
      <c r="E1711" s="154" t="s">
        <v>62</v>
      </c>
      <c r="F1711" s="154" t="s">
        <v>62</v>
      </c>
      <c r="G1711" s="154" t="s">
        <v>62</v>
      </c>
      <c r="H1711" s="154" t="s">
        <v>62</v>
      </c>
      <c r="I1711" s="154" t="s">
        <v>62</v>
      </c>
      <c r="J1711" s="154" t="s">
        <v>62</v>
      </c>
      <c r="K1711" s="154" t="s">
        <v>62</v>
      </c>
      <c r="L1711" s="154" t="s">
        <v>62</v>
      </c>
      <c r="M1711" s="154" t="s">
        <v>62</v>
      </c>
      <c r="N1711" s="154" t="s">
        <v>62</v>
      </c>
      <c r="O1711" s="154" t="s">
        <v>62</v>
      </c>
      <c r="P1711" s="2"/>
    </row>
    <row r="1712" spans="1:16" ht="13.5" customHeight="1" x14ac:dyDescent="0.3">
      <c r="A1712" s="155">
        <v>0.38541666666666702</v>
      </c>
      <c r="B1712" s="154" t="s">
        <v>62</v>
      </c>
      <c r="C1712" s="154" t="s">
        <v>62</v>
      </c>
      <c r="D1712" s="154" t="s">
        <v>62</v>
      </c>
      <c r="E1712" s="154" t="s">
        <v>62</v>
      </c>
      <c r="F1712" s="154" t="s">
        <v>62</v>
      </c>
      <c r="G1712" s="154" t="s">
        <v>62</v>
      </c>
      <c r="H1712" s="154" t="s">
        <v>62</v>
      </c>
      <c r="I1712" s="154" t="s">
        <v>62</v>
      </c>
      <c r="J1712" s="154" t="s">
        <v>62</v>
      </c>
      <c r="K1712" s="154" t="s">
        <v>62</v>
      </c>
      <c r="L1712" s="154" t="s">
        <v>62</v>
      </c>
      <c r="M1712" s="154" t="s">
        <v>62</v>
      </c>
      <c r="N1712" s="154" t="s">
        <v>62</v>
      </c>
      <c r="O1712" s="154" t="s">
        <v>62</v>
      </c>
      <c r="P1712" s="2"/>
    </row>
    <row r="1713" spans="1:16" ht="13.5" customHeight="1" x14ac:dyDescent="0.3">
      <c r="A1713" s="155">
        <v>0.39583333333333298</v>
      </c>
      <c r="B1713" s="154" t="s">
        <v>62</v>
      </c>
      <c r="C1713" s="154" t="s">
        <v>62</v>
      </c>
      <c r="D1713" s="154" t="s">
        <v>62</v>
      </c>
      <c r="E1713" s="154" t="s">
        <v>62</v>
      </c>
      <c r="F1713" s="154" t="s">
        <v>62</v>
      </c>
      <c r="G1713" s="154" t="s">
        <v>62</v>
      </c>
      <c r="H1713" s="154" t="s">
        <v>62</v>
      </c>
      <c r="I1713" s="154" t="s">
        <v>62</v>
      </c>
      <c r="J1713" s="154" t="s">
        <v>62</v>
      </c>
      <c r="K1713" s="154" t="s">
        <v>62</v>
      </c>
      <c r="L1713" s="154" t="s">
        <v>62</v>
      </c>
      <c r="M1713" s="154" t="s">
        <v>62</v>
      </c>
      <c r="N1713" s="154" t="s">
        <v>62</v>
      </c>
      <c r="O1713" s="154" t="s">
        <v>62</v>
      </c>
      <c r="P1713" s="2"/>
    </row>
    <row r="1714" spans="1:16" ht="13.5" customHeight="1" x14ac:dyDescent="0.3">
      <c r="A1714" s="155">
        <v>0.40625</v>
      </c>
      <c r="B1714" s="154" t="s">
        <v>62</v>
      </c>
      <c r="C1714" s="154" t="s">
        <v>62</v>
      </c>
      <c r="D1714" s="154" t="s">
        <v>62</v>
      </c>
      <c r="E1714" s="154" t="s">
        <v>62</v>
      </c>
      <c r="F1714" s="154" t="s">
        <v>62</v>
      </c>
      <c r="G1714" s="154" t="s">
        <v>62</v>
      </c>
      <c r="H1714" s="154" t="s">
        <v>62</v>
      </c>
      <c r="I1714" s="154" t="s">
        <v>62</v>
      </c>
      <c r="J1714" s="154" t="s">
        <v>62</v>
      </c>
      <c r="K1714" s="154" t="s">
        <v>62</v>
      </c>
      <c r="L1714" s="154" t="s">
        <v>62</v>
      </c>
      <c r="M1714" s="154" t="s">
        <v>62</v>
      </c>
      <c r="N1714" s="154" t="s">
        <v>62</v>
      </c>
      <c r="O1714" s="154" t="s">
        <v>62</v>
      </c>
      <c r="P1714" s="2"/>
    </row>
    <row r="1715" spans="1:16" ht="13.5" customHeight="1" x14ac:dyDescent="0.3">
      <c r="A1715" s="155">
        <v>0.41666666666666702</v>
      </c>
      <c r="B1715" s="154" t="s">
        <v>62</v>
      </c>
      <c r="C1715" s="154" t="s">
        <v>62</v>
      </c>
      <c r="D1715" s="154" t="s">
        <v>62</v>
      </c>
      <c r="E1715" s="154" t="s">
        <v>62</v>
      </c>
      <c r="F1715" s="154" t="s">
        <v>62</v>
      </c>
      <c r="G1715" s="154" t="s">
        <v>62</v>
      </c>
      <c r="H1715" s="154" t="s">
        <v>62</v>
      </c>
      <c r="I1715" s="154" t="s">
        <v>62</v>
      </c>
      <c r="J1715" s="154" t="s">
        <v>62</v>
      </c>
      <c r="K1715" s="154" t="s">
        <v>62</v>
      </c>
      <c r="L1715" s="154" t="s">
        <v>62</v>
      </c>
      <c r="M1715" s="154" t="s">
        <v>62</v>
      </c>
      <c r="N1715" s="154" t="s">
        <v>62</v>
      </c>
      <c r="O1715" s="154" t="s">
        <v>62</v>
      </c>
      <c r="P1715" s="2"/>
    </row>
    <row r="1716" spans="1:16" ht="13.5" customHeight="1" x14ac:dyDescent="0.3">
      <c r="A1716" s="155">
        <v>0.42708333333333298</v>
      </c>
      <c r="B1716" s="154" t="s">
        <v>62</v>
      </c>
      <c r="C1716" s="154" t="s">
        <v>62</v>
      </c>
      <c r="D1716" s="154" t="s">
        <v>62</v>
      </c>
      <c r="E1716" s="154" t="s">
        <v>62</v>
      </c>
      <c r="F1716" s="154" t="s">
        <v>62</v>
      </c>
      <c r="G1716" s="154" t="s">
        <v>62</v>
      </c>
      <c r="H1716" s="154" t="s">
        <v>62</v>
      </c>
      <c r="I1716" s="154" t="s">
        <v>62</v>
      </c>
      <c r="J1716" s="154" t="s">
        <v>62</v>
      </c>
      <c r="K1716" s="154" t="s">
        <v>62</v>
      </c>
      <c r="L1716" s="154" t="s">
        <v>62</v>
      </c>
      <c r="M1716" s="154" t="s">
        <v>62</v>
      </c>
      <c r="N1716" s="154" t="s">
        <v>62</v>
      </c>
      <c r="O1716" s="154" t="s">
        <v>62</v>
      </c>
      <c r="P1716" s="2"/>
    </row>
    <row r="1717" spans="1:16" ht="13.5" customHeight="1" x14ac:dyDescent="0.3">
      <c r="A1717" s="155">
        <v>0.4375</v>
      </c>
      <c r="B1717" s="154" t="s">
        <v>62</v>
      </c>
      <c r="C1717" s="154" t="s">
        <v>62</v>
      </c>
      <c r="D1717" s="154" t="s">
        <v>62</v>
      </c>
      <c r="E1717" s="154" t="s">
        <v>62</v>
      </c>
      <c r="F1717" s="154" t="s">
        <v>62</v>
      </c>
      <c r="G1717" s="154" t="s">
        <v>62</v>
      </c>
      <c r="H1717" s="154" t="s">
        <v>62</v>
      </c>
      <c r="I1717" s="154" t="s">
        <v>62</v>
      </c>
      <c r="J1717" s="154" t="s">
        <v>62</v>
      </c>
      <c r="K1717" s="154" t="s">
        <v>62</v>
      </c>
      <c r="L1717" s="154" t="s">
        <v>62</v>
      </c>
      <c r="M1717" s="154" t="s">
        <v>62</v>
      </c>
      <c r="N1717" s="154" t="s">
        <v>62</v>
      </c>
      <c r="O1717" s="154" t="s">
        <v>62</v>
      </c>
      <c r="P1717" s="2"/>
    </row>
    <row r="1718" spans="1:16" ht="13.5" customHeight="1" x14ac:dyDescent="0.3">
      <c r="A1718" s="155">
        <v>0.44791666666666702</v>
      </c>
      <c r="B1718" s="154" t="s">
        <v>62</v>
      </c>
      <c r="C1718" s="154" t="s">
        <v>62</v>
      </c>
      <c r="D1718" s="154" t="s">
        <v>62</v>
      </c>
      <c r="E1718" s="154" t="s">
        <v>62</v>
      </c>
      <c r="F1718" s="154" t="s">
        <v>62</v>
      </c>
      <c r="G1718" s="154" t="s">
        <v>62</v>
      </c>
      <c r="H1718" s="154" t="s">
        <v>62</v>
      </c>
      <c r="I1718" s="154" t="s">
        <v>62</v>
      </c>
      <c r="J1718" s="154" t="s">
        <v>62</v>
      </c>
      <c r="K1718" s="154" t="s">
        <v>62</v>
      </c>
      <c r="L1718" s="154" t="s">
        <v>62</v>
      </c>
      <c r="M1718" s="154" t="s">
        <v>62</v>
      </c>
      <c r="N1718" s="154" t="s">
        <v>62</v>
      </c>
      <c r="O1718" s="154" t="s">
        <v>62</v>
      </c>
      <c r="P1718" s="2"/>
    </row>
    <row r="1719" spans="1:16" ht="13.5" customHeight="1" x14ac:dyDescent="0.3">
      <c r="A1719" s="155">
        <v>0.45833333333333298</v>
      </c>
      <c r="B1719" s="154" t="s">
        <v>62</v>
      </c>
      <c r="C1719" s="154" t="s">
        <v>62</v>
      </c>
      <c r="D1719" s="154" t="s">
        <v>62</v>
      </c>
      <c r="E1719" s="154" t="s">
        <v>62</v>
      </c>
      <c r="F1719" s="154" t="s">
        <v>62</v>
      </c>
      <c r="G1719" s="154" t="s">
        <v>62</v>
      </c>
      <c r="H1719" s="154" t="s">
        <v>62</v>
      </c>
      <c r="I1719" s="154" t="s">
        <v>62</v>
      </c>
      <c r="J1719" s="154" t="s">
        <v>62</v>
      </c>
      <c r="K1719" s="154" t="s">
        <v>62</v>
      </c>
      <c r="L1719" s="154" t="s">
        <v>62</v>
      </c>
      <c r="M1719" s="154" t="s">
        <v>62</v>
      </c>
      <c r="N1719" s="154" t="s">
        <v>62</v>
      </c>
      <c r="O1719" s="154" t="s">
        <v>62</v>
      </c>
      <c r="P1719" s="2"/>
    </row>
    <row r="1720" spans="1:16" ht="13.5" customHeight="1" x14ac:dyDescent="0.3">
      <c r="A1720" s="155">
        <v>0.46875</v>
      </c>
      <c r="B1720" s="154" t="s">
        <v>62</v>
      </c>
      <c r="C1720" s="154" t="s">
        <v>62</v>
      </c>
      <c r="D1720" s="154" t="s">
        <v>62</v>
      </c>
      <c r="E1720" s="154" t="s">
        <v>62</v>
      </c>
      <c r="F1720" s="154" t="s">
        <v>62</v>
      </c>
      <c r="G1720" s="154" t="s">
        <v>62</v>
      </c>
      <c r="H1720" s="154" t="s">
        <v>62</v>
      </c>
      <c r="I1720" s="154" t="s">
        <v>62</v>
      </c>
      <c r="J1720" s="154" t="s">
        <v>62</v>
      </c>
      <c r="K1720" s="154" t="s">
        <v>62</v>
      </c>
      <c r="L1720" s="154" t="s">
        <v>62</v>
      </c>
      <c r="M1720" s="154" t="s">
        <v>62</v>
      </c>
      <c r="N1720" s="154" t="s">
        <v>62</v>
      </c>
      <c r="O1720" s="154" t="s">
        <v>62</v>
      </c>
      <c r="P1720" s="2"/>
    </row>
    <row r="1721" spans="1:16" ht="13.5" customHeight="1" x14ac:dyDescent="0.3">
      <c r="A1721" s="155">
        <v>0.47916666666666702</v>
      </c>
      <c r="B1721" s="154" t="s">
        <v>62</v>
      </c>
      <c r="C1721" s="154" t="s">
        <v>62</v>
      </c>
      <c r="D1721" s="154" t="s">
        <v>62</v>
      </c>
      <c r="E1721" s="154" t="s">
        <v>62</v>
      </c>
      <c r="F1721" s="154" t="s">
        <v>62</v>
      </c>
      <c r="G1721" s="154" t="s">
        <v>62</v>
      </c>
      <c r="H1721" s="154" t="s">
        <v>62</v>
      </c>
      <c r="I1721" s="154" t="s">
        <v>62</v>
      </c>
      <c r="J1721" s="154" t="s">
        <v>62</v>
      </c>
      <c r="K1721" s="154" t="s">
        <v>62</v>
      </c>
      <c r="L1721" s="154" t="s">
        <v>62</v>
      </c>
      <c r="M1721" s="154" t="s">
        <v>62</v>
      </c>
      <c r="N1721" s="154" t="s">
        <v>62</v>
      </c>
      <c r="O1721" s="154" t="s">
        <v>62</v>
      </c>
      <c r="P1721" s="2"/>
    </row>
    <row r="1722" spans="1:16" ht="13.5" customHeight="1" x14ac:dyDescent="0.3">
      <c r="A1722" s="155">
        <v>0.48958333333333298</v>
      </c>
      <c r="B1722" s="154" t="s">
        <v>62</v>
      </c>
      <c r="C1722" s="154" t="s">
        <v>62</v>
      </c>
      <c r="D1722" s="154" t="s">
        <v>62</v>
      </c>
      <c r="E1722" s="154" t="s">
        <v>62</v>
      </c>
      <c r="F1722" s="154" t="s">
        <v>62</v>
      </c>
      <c r="G1722" s="154" t="s">
        <v>62</v>
      </c>
      <c r="H1722" s="154" t="s">
        <v>62</v>
      </c>
      <c r="I1722" s="154" t="s">
        <v>62</v>
      </c>
      <c r="J1722" s="154" t="s">
        <v>62</v>
      </c>
      <c r="K1722" s="154" t="s">
        <v>62</v>
      </c>
      <c r="L1722" s="154" t="s">
        <v>62</v>
      </c>
      <c r="M1722" s="154" t="s">
        <v>62</v>
      </c>
      <c r="N1722" s="154" t="s">
        <v>62</v>
      </c>
      <c r="O1722" s="154" t="s">
        <v>62</v>
      </c>
      <c r="P1722" s="2"/>
    </row>
    <row r="1723" spans="1:16" ht="13.5" customHeight="1" x14ac:dyDescent="0.3">
      <c r="A1723" s="155">
        <v>0.5</v>
      </c>
      <c r="B1723" s="154" t="s">
        <v>62</v>
      </c>
      <c r="C1723" s="154" t="s">
        <v>62</v>
      </c>
      <c r="D1723" s="154" t="s">
        <v>62</v>
      </c>
      <c r="E1723" s="154" t="s">
        <v>62</v>
      </c>
      <c r="F1723" s="154" t="s">
        <v>62</v>
      </c>
      <c r="G1723" s="154" t="s">
        <v>62</v>
      </c>
      <c r="H1723" s="154" t="s">
        <v>62</v>
      </c>
      <c r="I1723" s="154" t="s">
        <v>62</v>
      </c>
      <c r="J1723" s="154" t="s">
        <v>62</v>
      </c>
      <c r="K1723" s="154" t="s">
        <v>62</v>
      </c>
      <c r="L1723" s="154" t="s">
        <v>62</v>
      </c>
      <c r="M1723" s="154" t="s">
        <v>62</v>
      </c>
      <c r="N1723" s="154" t="s">
        <v>62</v>
      </c>
      <c r="O1723" s="154" t="s">
        <v>62</v>
      </c>
      <c r="P1723" s="2"/>
    </row>
    <row r="1724" spans="1:16" ht="13.5" customHeight="1" x14ac:dyDescent="0.3">
      <c r="A1724" s="155">
        <v>0.51041666666666696</v>
      </c>
      <c r="B1724" s="154" t="s">
        <v>62</v>
      </c>
      <c r="C1724" s="154" t="s">
        <v>62</v>
      </c>
      <c r="D1724" s="154" t="s">
        <v>62</v>
      </c>
      <c r="E1724" s="154" t="s">
        <v>62</v>
      </c>
      <c r="F1724" s="154" t="s">
        <v>62</v>
      </c>
      <c r="G1724" s="154" t="s">
        <v>62</v>
      </c>
      <c r="H1724" s="154" t="s">
        <v>62</v>
      </c>
      <c r="I1724" s="154" t="s">
        <v>62</v>
      </c>
      <c r="J1724" s="154" t="s">
        <v>62</v>
      </c>
      <c r="K1724" s="154" t="s">
        <v>62</v>
      </c>
      <c r="L1724" s="154" t="s">
        <v>62</v>
      </c>
      <c r="M1724" s="154" t="s">
        <v>62</v>
      </c>
      <c r="N1724" s="154" t="s">
        <v>62</v>
      </c>
      <c r="O1724" s="154" t="s">
        <v>62</v>
      </c>
      <c r="P1724" s="2"/>
    </row>
    <row r="1725" spans="1:16" ht="13.5" customHeight="1" x14ac:dyDescent="0.3">
      <c r="A1725" s="155">
        <v>0.52083333333333304</v>
      </c>
      <c r="B1725" s="154" t="s">
        <v>62</v>
      </c>
      <c r="C1725" s="154" t="s">
        <v>62</v>
      </c>
      <c r="D1725" s="154" t="s">
        <v>62</v>
      </c>
      <c r="E1725" s="154" t="s">
        <v>62</v>
      </c>
      <c r="F1725" s="154" t="s">
        <v>62</v>
      </c>
      <c r="G1725" s="154" t="s">
        <v>62</v>
      </c>
      <c r="H1725" s="154" t="s">
        <v>62</v>
      </c>
      <c r="I1725" s="154" t="s">
        <v>62</v>
      </c>
      <c r="J1725" s="154" t="s">
        <v>62</v>
      </c>
      <c r="K1725" s="154" t="s">
        <v>62</v>
      </c>
      <c r="L1725" s="154" t="s">
        <v>62</v>
      </c>
      <c r="M1725" s="154" t="s">
        <v>62</v>
      </c>
      <c r="N1725" s="154" t="s">
        <v>62</v>
      </c>
      <c r="O1725" s="154" t="s">
        <v>62</v>
      </c>
      <c r="P1725" s="2"/>
    </row>
    <row r="1726" spans="1:16" ht="13.5" customHeight="1" x14ac:dyDescent="0.3">
      <c r="A1726" s="155">
        <v>0.53125</v>
      </c>
      <c r="B1726" s="154" t="s">
        <v>62</v>
      </c>
      <c r="C1726" s="154" t="s">
        <v>62</v>
      </c>
      <c r="D1726" s="154" t="s">
        <v>62</v>
      </c>
      <c r="E1726" s="154" t="s">
        <v>62</v>
      </c>
      <c r="F1726" s="154" t="s">
        <v>62</v>
      </c>
      <c r="G1726" s="154" t="s">
        <v>62</v>
      </c>
      <c r="H1726" s="154" t="s">
        <v>62</v>
      </c>
      <c r="I1726" s="154" t="s">
        <v>62</v>
      </c>
      <c r="J1726" s="154" t="s">
        <v>62</v>
      </c>
      <c r="K1726" s="154" t="s">
        <v>62</v>
      </c>
      <c r="L1726" s="154" t="s">
        <v>62</v>
      </c>
      <c r="M1726" s="154" t="s">
        <v>62</v>
      </c>
      <c r="N1726" s="154" t="s">
        <v>62</v>
      </c>
      <c r="O1726" s="154" t="s">
        <v>62</v>
      </c>
      <c r="P1726" s="2"/>
    </row>
    <row r="1727" spans="1:16" ht="13.5" customHeight="1" x14ac:dyDescent="0.3">
      <c r="A1727" s="155">
        <v>0.54166666666666696</v>
      </c>
      <c r="B1727" s="154" t="s">
        <v>62</v>
      </c>
      <c r="C1727" s="154" t="s">
        <v>62</v>
      </c>
      <c r="D1727" s="154" t="s">
        <v>62</v>
      </c>
      <c r="E1727" s="154" t="s">
        <v>62</v>
      </c>
      <c r="F1727" s="154" t="s">
        <v>62</v>
      </c>
      <c r="G1727" s="154" t="s">
        <v>62</v>
      </c>
      <c r="H1727" s="154" t="s">
        <v>62</v>
      </c>
      <c r="I1727" s="154" t="s">
        <v>62</v>
      </c>
      <c r="J1727" s="154" t="s">
        <v>62</v>
      </c>
      <c r="K1727" s="154" t="s">
        <v>62</v>
      </c>
      <c r="L1727" s="154" t="s">
        <v>62</v>
      </c>
      <c r="M1727" s="154" t="s">
        <v>62</v>
      </c>
      <c r="N1727" s="154" t="s">
        <v>62</v>
      </c>
      <c r="O1727" s="154" t="s">
        <v>62</v>
      </c>
      <c r="P1727" s="2"/>
    </row>
    <row r="1728" spans="1:16" ht="13.5" customHeight="1" x14ac:dyDescent="0.3">
      <c r="A1728" s="155">
        <v>0.55208333333333304</v>
      </c>
      <c r="B1728" s="154" t="s">
        <v>62</v>
      </c>
      <c r="C1728" s="154" t="s">
        <v>62</v>
      </c>
      <c r="D1728" s="154" t="s">
        <v>62</v>
      </c>
      <c r="E1728" s="154" t="s">
        <v>62</v>
      </c>
      <c r="F1728" s="154" t="s">
        <v>62</v>
      </c>
      <c r="G1728" s="154" t="s">
        <v>62</v>
      </c>
      <c r="H1728" s="154" t="s">
        <v>62</v>
      </c>
      <c r="I1728" s="154" t="s">
        <v>62</v>
      </c>
      <c r="J1728" s="154" t="s">
        <v>62</v>
      </c>
      <c r="K1728" s="154" t="s">
        <v>62</v>
      </c>
      <c r="L1728" s="154" t="s">
        <v>62</v>
      </c>
      <c r="M1728" s="154" t="s">
        <v>62</v>
      </c>
      <c r="N1728" s="154" t="s">
        <v>62</v>
      </c>
      <c r="O1728" s="154" t="s">
        <v>62</v>
      </c>
      <c r="P1728" s="2"/>
    </row>
    <row r="1729" spans="1:16" ht="13.5" customHeight="1" x14ac:dyDescent="0.3">
      <c r="A1729" s="155">
        <v>0.5625</v>
      </c>
      <c r="B1729" s="154" t="s">
        <v>62</v>
      </c>
      <c r="C1729" s="154" t="s">
        <v>62</v>
      </c>
      <c r="D1729" s="154" t="s">
        <v>62</v>
      </c>
      <c r="E1729" s="154" t="s">
        <v>62</v>
      </c>
      <c r="F1729" s="154" t="s">
        <v>62</v>
      </c>
      <c r="G1729" s="154" t="s">
        <v>62</v>
      </c>
      <c r="H1729" s="154" t="s">
        <v>62</v>
      </c>
      <c r="I1729" s="154" t="s">
        <v>62</v>
      </c>
      <c r="J1729" s="154" t="s">
        <v>62</v>
      </c>
      <c r="K1729" s="154" t="s">
        <v>62</v>
      </c>
      <c r="L1729" s="154" t="s">
        <v>62</v>
      </c>
      <c r="M1729" s="154" t="s">
        <v>62</v>
      </c>
      <c r="N1729" s="154" t="s">
        <v>62</v>
      </c>
      <c r="O1729" s="154" t="s">
        <v>62</v>
      </c>
      <c r="P1729" s="2"/>
    </row>
    <row r="1730" spans="1:16" ht="13.5" customHeight="1" x14ac:dyDescent="0.3">
      <c r="A1730" s="155">
        <v>0.57291666666666696</v>
      </c>
      <c r="B1730" s="154" t="s">
        <v>62</v>
      </c>
      <c r="C1730" s="154" t="s">
        <v>62</v>
      </c>
      <c r="D1730" s="154" t="s">
        <v>62</v>
      </c>
      <c r="E1730" s="154" t="s">
        <v>62</v>
      </c>
      <c r="F1730" s="154" t="s">
        <v>62</v>
      </c>
      <c r="G1730" s="154" t="s">
        <v>62</v>
      </c>
      <c r="H1730" s="154" t="s">
        <v>62</v>
      </c>
      <c r="I1730" s="154" t="s">
        <v>62</v>
      </c>
      <c r="J1730" s="154" t="s">
        <v>62</v>
      </c>
      <c r="K1730" s="154" t="s">
        <v>62</v>
      </c>
      <c r="L1730" s="154" t="s">
        <v>62</v>
      </c>
      <c r="M1730" s="154" t="s">
        <v>62</v>
      </c>
      <c r="N1730" s="154" t="s">
        <v>62</v>
      </c>
      <c r="O1730" s="154" t="s">
        <v>62</v>
      </c>
      <c r="P1730" s="2"/>
    </row>
    <row r="1731" spans="1:16" ht="13.5" customHeight="1" x14ac:dyDescent="0.3">
      <c r="A1731" s="155">
        <v>0.58333333333333304</v>
      </c>
      <c r="B1731" s="154" t="s">
        <v>62</v>
      </c>
      <c r="C1731" s="154" t="s">
        <v>62</v>
      </c>
      <c r="D1731" s="154" t="s">
        <v>62</v>
      </c>
      <c r="E1731" s="154" t="s">
        <v>62</v>
      </c>
      <c r="F1731" s="154" t="s">
        <v>62</v>
      </c>
      <c r="G1731" s="154" t="s">
        <v>62</v>
      </c>
      <c r="H1731" s="154" t="s">
        <v>62</v>
      </c>
      <c r="I1731" s="154" t="s">
        <v>62</v>
      </c>
      <c r="J1731" s="154" t="s">
        <v>62</v>
      </c>
      <c r="K1731" s="154" t="s">
        <v>62</v>
      </c>
      <c r="L1731" s="154" t="s">
        <v>62</v>
      </c>
      <c r="M1731" s="154" t="s">
        <v>62</v>
      </c>
      <c r="N1731" s="154" t="s">
        <v>62</v>
      </c>
      <c r="O1731" s="154" t="s">
        <v>62</v>
      </c>
      <c r="P1731" s="2"/>
    </row>
    <row r="1732" spans="1:16" ht="13.5" customHeight="1" x14ac:dyDescent="0.3">
      <c r="A1732" s="155">
        <v>0.59375</v>
      </c>
      <c r="B1732" s="154" t="s">
        <v>62</v>
      </c>
      <c r="C1732" s="154" t="s">
        <v>62</v>
      </c>
      <c r="D1732" s="154" t="s">
        <v>62</v>
      </c>
      <c r="E1732" s="154" t="s">
        <v>62</v>
      </c>
      <c r="F1732" s="154" t="s">
        <v>62</v>
      </c>
      <c r="G1732" s="154" t="s">
        <v>62</v>
      </c>
      <c r="H1732" s="154" t="s">
        <v>62</v>
      </c>
      <c r="I1732" s="154" t="s">
        <v>62</v>
      </c>
      <c r="J1732" s="154" t="s">
        <v>62</v>
      </c>
      <c r="K1732" s="154" t="s">
        <v>62</v>
      </c>
      <c r="L1732" s="154" t="s">
        <v>62</v>
      </c>
      <c r="M1732" s="154" t="s">
        <v>62</v>
      </c>
      <c r="N1732" s="154" t="s">
        <v>62</v>
      </c>
      <c r="O1732" s="154" t="s">
        <v>62</v>
      </c>
      <c r="P1732" s="2"/>
    </row>
    <row r="1733" spans="1:16" ht="13.5" customHeight="1" x14ac:dyDescent="0.3">
      <c r="A1733" s="155">
        <v>0.60416666666666696</v>
      </c>
      <c r="B1733" s="154" t="s">
        <v>62</v>
      </c>
      <c r="C1733" s="154" t="s">
        <v>62</v>
      </c>
      <c r="D1733" s="154" t="s">
        <v>62</v>
      </c>
      <c r="E1733" s="154" t="s">
        <v>62</v>
      </c>
      <c r="F1733" s="154" t="s">
        <v>62</v>
      </c>
      <c r="G1733" s="154" t="s">
        <v>62</v>
      </c>
      <c r="H1733" s="154" t="s">
        <v>62</v>
      </c>
      <c r="I1733" s="154" t="s">
        <v>62</v>
      </c>
      <c r="J1733" s="154" t="s">
        <v>62</v>
      </c>
      <c r="K1733" s="154" t="s">
        <v>62</v>
      </c>
      <c r="L1733" s="154" t="s">
        <v>62</v>
      </c>
      <c r="M1733" s="154" t="s">
        <v>62</v>
      </c>
      <c r="N1733" s="154" t="s">
        <v>62</v>
      </c>
      <c r="O1733" s="154" t="s">
        <v>62</v>
      </c>
      <c r="P1733" s="2"/>
    </row>
    <row r="1734" spans="1:16" ht="13.5" customHeight="1" x14ac:dyDescent="0.3">
      <c r="A1734" s="155">
        <v>0.61458333333333304</v>
      </c>
      <c r="B1734" s="154" t="s">
        <v>62</v>
      </c>
      <c r="C1734" s="154" t="s">
        <v>62</v>
      </c>
      <c r="D1734" s="154" t="s">
        <v>62</v>
      </c>
      <c r="E1734" s="154" t="s">
        <v>62</v>
      </c>
      <c r="F1734" s="154" t="s">
        <v>62</v>
      </c>
      <c r="G1734" s="154" t="s">
        <v>62</v>
      </c>
      <c r="H1734" s="154" t="s">
        <v>62</v>
      </c>
      <c r="I1734" s="154" t="s">
        <v>62</v>
      </c>
      <c r="J1734" s="154" t="s">
        <v>62</v>
      </c>
      <c r="K1734" s="154" t="s">
        <v>62</v>
      </c>
      <c r="L1734" s="154" t="s">
        <v>62</v>
      </c>
      <c r="M1734" s="154" t="s">
        <v>62</v>
      </c>
      <c r="N1734" s="154" t="s">
        <v>62</v>
      </c>
      <c r="O1734" s="154" t="s">
        <v>62</v>
      </c>
      <c r="P1734" s="2"/>
    </row>
    <row r="1735" spans="1:16" ht="13.5" customHeight="1" x14ac:dyDescent="0.3">
      <c r="A1735" s="155">
        <v>0.625</v>
      </c>
      <c r="B1735" s="154" t="s">
        <v>62</v>
      </c>
      <c r="C1735" s="154" t="s">
        <v>62</v>
      </c>
      <c r="D1735" s="154" t="s">
        <v>62</v>
      </c>
      <c r="E1735" s="154" t="s">
        <v>62</v>
      </c>
      <c r="F1735" s="154" t="s">
        <v>62</v>
      </c>
      <c r="G1735" s="154" t="s">
        <v>62</v>
      </c>
      <c r="H1735" s="154" t="s">
        <v>62</v>
      </c>
      <c r="I1735" s="154" t="s">
        <v>62</v>
      </c>
      <c r="J1735" s="154" t="s">
        <v>62</v>
      </c>
      <c r="K1735" s="154" t="s">
        <v>62</v>
      </c>
      <c r="L1735" s="154" t="s">
        <v>62</v>
      </c>
      <c r="M1735" s="154" t="s">
        <v>62</v>
      </c>
      <c r="N1735" s="154" t="s">
        <v>62</v>
      </c>
      <c r="O1735" s="154" t="s">
        <v>62</v>
      </c>
      <c r="P1735" s="2"/>
    </row>
    <row r="1736" spans="1:16" ht="13.5" customHeight="1" x14ac:dyDescent="0.3">
      <c r="A1736" s="155">
        <v>0.63541666666666696</v>
      </c>
      <c r="B1736" s="154" t="s">
        <v>62</v>
      </c>
      <c r="C1736" s="154" t="s">
        <v>62</v>
      </c>
      <c r="D1736" s="154" t="s">
        <v>62</v>
      </c>
      <c r="E1736" s="154" t="s">
        <v>62</v>
      </c>
      <c r="F1736" s="154" t="s">
        <v>62</v>
      </c>
      <c r="G1736" s="154" t="s">
        <v>62</v>
      </c>
      <c r="H1736" s="154" t="s">
        <v>62</v>
      </c>
      <c r="I1736" s="154" t="s">
        <v>62</v>
      </c>
      <c r="J1736" s="154" t="s">
        <v>62</v>
      </c>
      <c r="K1736" s="154" t="s">
        <v>62</v>
      </c>
      <c r="L1736" s="154" t="s">
        <v>62</v>
      </c>
      <c r="M1736" s="154" t="s">
        <v>62</v>
      </c>
      <c r="N1736" s="154" t="s">
        <v>62</v>
      </c>
      <c r="O1736" s="154" t="s">
        <v>62</v>
      </c>
      <c r="P1736" s="2"/>
    </row>
    <row r="1737" spans="1:16" ht="13.5" customHeight="1" x14ac:dyDescent="0.3">
      <c r="A1737" s="155">
        <v>0.64583333333333304</v>
      </c>
      <c r="B1737" s="154" t="s">
        <v>62</v>
      </c>
      <c r="C1737" s="154" t="s">
        <v>62</v>
      </c>
      <c r="D1737" s="154" t="s">
        <v>62</v>
      </c>
      <c r="E1737" s="154" t="s">
        <v>62</v>
      </c>
      <c r="F1737" s="154" t="s">
        <v>62</v>
      </c>
      <c r="G1737" s="154" t="s">
        <v>62</v>
      </c>
      <c r="H1737" s="154" t="s">
        <v>62</v>
      </c>
      <c r="I1737" s="154" t="s">
        <v>62</v>
      </c>
      <c r="J1737" s="154" t="s">
        <v>62</v>
      </c>
      <c r="K1737" s="154" t="s">
        <v>62</v>
      </c>
      <c r="L1737" s="154" t="s">
        <v>62</v>
      </c>
      <c r="M1737" s="154" t="s">
        <v>62</v>
      </c>
      <c r="N1737" s="154" t="s">
        <v>62</v>
      </c>
      <c r="O1737" s="154" t="s">
        <v>62</v>
      </c>
      <c r="P1737" s="2"/>
    </row>
    <row r="1738" spans="1:16" ht="13.5" customHeight="1" x14ac:dyDescent="0.3">
      <c r="A1738" s="155">
        <v>0.65625</v>
      </c>
      <c r="B1738" s="154" t="s">
        <v>62</v>
      </c>
      <c r="C1738" s="154" t="s">
        <v>62</v>
      </c>
      <c r="D1738" s="154" t="s">
        <v>62</v>
      </c>
      <c r="E1738" s="154" t="s">
        <v>62</v>
      </c>
      <c r="F1738" s="154" t="s">
        <v>62</v>
      </c>
      <c r="G1738" s="154" t="s">
        <v>62</v>
      </c>
      <c r="H1738" s="154" t="s">
        <v>62</v>
      </c>
      <c r="I1738" s="154" t="s">
        <v>62</v>
      </c>
      <c r="J1738" s="154" t="s">
        <v>62</v>
      </c>
      <c r="K1738" s="154" t="s">
        <v>62</v>
      </c>
      <c r="L1738" s="154" t="s">
        <v>62</v>
      </c>
      <c r="M1738" s="154" t="s">
        <v>62</v>
      </c>
      <c r="N1738" s="154" t="s">
        <v>62</v>
      </c>
      <c r="O1738" s="154" t="s">
        <v>62</v>
      </c>
      <c r="P1738" s="2"/>
    </row>
    <row r="1739" spans="1:16" ht="13.5" customHeight="1" x14ac:dyDescent="0.3">
      <c r="A1739" s="155">
        <v>0.66666666666666696</v>
      </c>
      <c r="B1739" s="154" t="s">
        <v>62</v>
      </c>
      <c r="C1739" s="154" t="s">
        <v>62</v>
      </c>
      <c r="D1739" s="154" t="s">
        <v>62</v>
      </c>
      <c r="E1739" s="154" t="s">
        <v>62</v>
      </c>
      <c r="F1739" s="154" t="s">
        <v>62</v>
      </c>
      <c r="G1739" s="154" t="s">
        <v>62</v>
      </c>
      <c r="H1739" s="154" t="s">
        <v>62</v>
      </c>
      <c r="I1739" s="154" t="s">
        <v>62</v>
      </c>
      <c r="J1739" s="154" t="s">
        <v>62</v>
      </c>
      <c r="K1739" s="154" t="s">
        <v>62</v>
      </c>
      <c r="L1739" s="154" t="s">
        <v>62</v>
      </c>
      <c r="M1739" s="154" t="s">
        <v>62</v>
      </c>
      <c r="N1739" s="154" t="s">
        <v>62</v>
      </c>
      <c r="O1739" s="154" t="s">
        <v>62</v>
      </c>
      <c r="P1739" s="2"/>
    </row>
    <row r="1740" spans="1:16" ht="13.5" customHeight="1" x14ac:dyDescent="0.3">
      <c r="A1740" s="155">
        <v>0.67708333333333304</v>
      </c>
      <c r="B1740" s="154" t="s">
        <v>62</v>
      </c>
      <c r="C1740" s="154" t="s">
        <v>62</v>
      </c>
      <c r="D1740" s="154" t="s">
        <v>62</v>
      </c>
      <c r="E1740" s="154" t="s">
        <v>62</v>
      </c>
      <c r="F1740" s="154" t="s">
        <v>62</v>
      </c>
      <c r="G1740" s="154" t="s">
        <v>62</v>
      </c>
      <c r="H1740" s="154" t="s">
        <v>62</v>
      </c>
      <c r="I1740" s="154" t="s">
        <v>62</v>
      </c>
      <c r="J1740" s="154" t="s">
        <v>62</v>
      </c>
      <c r="K1740" s="154" t="s">
        <v>62</v>
      </c>
      <c r="L1740" s="154" t="s">
        <v>62</v>
      </c>
      <c r="M1740" s="154" t="s">
        <v>62</v>
      </c>
      <c r="N1740" s="154" t="s">
        <v>62</v>
      </c>
      <c r="O1740" s="154" t="s">
        <v>62</v>
      </c>
      <c r="P1740" s="2"/>
    </row>
    <row r="1741" spans="1:16" ht="13.5" customHeight="1" x14ac:dyDescent="0.3">
      <c r="A1741" s="155">
        <v>0.6875</v>
      </c>
      <c r="B1741" s="154" t="s">
        <v>62</v>
      </c>
      <c r="C1741" s="154" t="s">
        <v>62</v>
      </c>
      <c r="D1741" s="154" t="s">
        <v>62</v>
      </c>
      <c r="E1741" s="154" t="s">
        <v>62</v>
      </c>
      <c r="F1741" s="154" t="s">
        <v>62</v>
      </c>
      <c r="G1741" s="154" t="s">
        <v>62</v>
      </c>
      <c r="H1741" s="154" t="s">
        <v>62</v>
      </c>
      <c r="I1741" s="154" t="s">
        <v>62</v>
      </c>
      <c r="J1741" s="154" t="s">
        <v>62</v>
      </c>
      <c r="K1741" s="154" t="s">
        <v>62</v>
      </c>
      <c r="L1741" s="154" t="s">
        <v>62</v>
      </c>
      <c r="M1741" s="154" t="s">
        <v>62</v>
      </c>
      <c r="N1741" s="154" t="s">
        <v>62</v>
      </c>
      <c r="O1741" s="154" t="s">
        <v>62</v>
      </c>
      <c r="P1741" s="2"/>
    </row>
    <row r="1742" spans="1:16" ht="13.5" customHeight="1" x14ac:dyDescent="0.3">
      <c r="A1742" s="155">
        <v>0.69791666666666696</v>
      </c>
      <c r="B1742" s="154" t="s">
        <v>62</v>
      </c>
      <c r="C1742" s="154" t="s">
        <v>62</v>
      </c>
      <c r="D1742" s="154" t="s">
        <v>62</v>
      </c>
      <c r="E1742" s="154" t="s">
        <v>62</v>
      </c>
      <c r="F1742" s="154" t="s">
        <v>62</v>
      </c>
      <c r="G1742" s="154" t="s">
        <v>62</v>
      </c>
      <c r="H1742" s="154" t="s">
        <v>62</v>
      </c>
      <c r="I1742" s="154" t="s">
        <v>62</v>
      </c>
      <c r="J1742" s="154" t="s">
        <v>62</v>
      </c>
      <c r="K1742" s="154" t="s">
        <v>62</v>
      </c>
      <c r="L1742" s="154" t="s">
        <v>62</v>
      </c>
      <c r="M1742" s="154" t="s">
        <v>62</v>
      </c>
      <c r="N1742" s="154" t="s">
        <v>62</v>
      </c>
      <c r="O1742" s="154" t="s">
        <v>62</v>
      </c>
      <c r="P1742" s="2"/>
    </row>
    <row r="1743" spans="1:16" ht="13.5" customHeight="1" x14ac:dyDescent="0.3">
      <c r="A1743" s="155">
        <v>0.70833333333333304</v>
      </c>
      <c r="B1743" s="154" t="s">
        <v>62</v>
      </c>
      <c r="C1743" s="154" t="s">
        <v>62</v>
      </c>
      <c r="D1743" s="154" t="s">
        <v>62</v>
      </c>
      <c r="E1743" s="154" t="s">
        <v>62</v>
      </c>
      <c r="F1743" s="154" t="s">
        <v>62</v>
      </c>
      <c r="G1743" s="154" t="s">
        <v>62</v>
      </c>
      <c r="H1743" s="154" t="s">
        <v>62</v>
      </c>
      <c r="I1743" s="154" t="s">
        <v>62</v>
      </c>
      <c r="J1743" s="154" t="s">
        <v>62</v>
      </c>
      <c r="K1743" s="154" t="s">
        <v>62</v>
      </c>
      <c r="L1743" s="154" t="s">
        <v>62</v>
      </c>
      <c r="M1743" s="154" t="s">
        <v>62</v>
      </c>
      <c r="N1743" s="154" t="s">
        <v>62</v>
      </c>
      <c r="O1743" s="154" t="s">
        <v>62</v>
      </c>
      <c r="P1743" s="2"/>
    </row>
    <row r="1744" spans="1:16" ht="13.5" customHeight="1" x14ac:dyDescent="0.3">
      <c r="A1744" s="155">
        <v>0.71875</v>
      </c>
      <c r="B1744" s="154" t="s">
        <v>62</v>
      </c>
      <c r="C1744" s="154" t="s">
        <v>62</v>
      </c>
      <c r="D1744" s="154" t="s">
        <v>62</v>
      </c>
      <c r="E1744" s="154" t="s">
        <v>62</v>
      </c>
      <c r="F1744" s="154" t="s">
        <v>62</v>
      </c>
      <c r="G1744" s="154" t="s">
        <v>62</v>
      </c>
      <c r="H1744" s="154" t="s">
        <v>62</v>
      </c>
      <c r="I1744" s="154" t="s">
        <v>62</v>
      </c>
      <c r="J1744" s="154" t="s">
        <v>62</v>
      </c>
      <c r="K1744" s="154" t="s">
        <v>62</v>
      </c>
      <c r="L1744" s="154" t="s">
        <v>62</v>
      </c>
      <c r="M1744" s="154" t="s">
        <v>62</v>
      </c>
      <c r="N1744" s="154" t="s">
        <v>62</v>
      </c>
      <c r="O1744" s="154" t="s">
        <v>62</v>
      </c>
      <c r="P1744" s="2"/>
    </row>
    <row r="1745" spans="1:16" ht="13.5" customHeight="1" x14ac:dyDescent="0.3">
      <c r="A1745" s="155">
        <v>0.72916666666666696</v>
      </c>
      <c r="B1745" s="154" t="s">
        <v>62</v>
      </c>
      <c r="C1745" s="154" t="s">
        <v>62</v>
      </c>
      <c r="D1745" s="154" t="s">
        <v>62</v>
      </c>
      <c r="E1745" s="154" t="s">
        <v>62</v>
      </c>
      <c r="F1745" s="154" t="s">
        <v>62</v>
      </c>
      <c r="G1745" s="154" t="s">
        <v>62</v>
      </c>
      <c r="H1745" s="154" t="s">
        <v>62</v>
      </c>
      <c r="I1745" s="154" t="s">
        <v>62</v>
      </c>
      <c r="J1745" s="154" t="s">
        <v>62</v>
      </c>
      <c r="K1745" s="154" t="s">
        <v>62</v>
      </c>
      <c r="L1745" s="154" t="s">
        <v>62</v>
      </c>
      <c r="M1745" s="154" t="s">
        <v>62</v>
      </c>
      <c r="N1745" s="154" t="s">
        <v>62</v>
      </c>
      <c r="O1745" s="154" t="s">
        <v>62</v>
      </c>
      <c r="P1745" s="2"/>
    </row>
    <row r="1746" spans="1:16" ht="13.5" customHeight="1" x14ac:dyDescent="0.3">
      <c r="A1746" s="155">
        <v>0.73958333333333304</v>
      </c>
      <c r="B1746" s="154" t="s">
        <v>62</v>
      </c>
      <c r="C1746" s="154" t="s">
        <v>62</v>
      </c>
      <c r="D1746" s="154" t="s">
        <v>62</v>
      </c>
      <c r="E1746" s="154" t="s">
        <v>62</v>
      </c>
      <c r="F1746" s="154" t="s">
        <v>62</v>
      </c>
      <c r="G1746" s="154" t="s">
        <v>62</v>
      </c>
      <c r="H1746" s="154" t="s">
        <v>62</v>
      </c>
      <c r="I1746" s="154" t="s">
        <v>62</v>
      </c>
      <c r="J1746" s="154" t="s">
        <v>62</v>
      </c>
      <c r="K1746" s="154" t="s">
        <v>62</v>
      </c>
      <c r="L1746" s="154" t="s">
        <v>62</v>
      </c>
      <c r="M1746" s="154" t="s">
        <v>62</v>
      </c>
      <c r="N1746" s="154" t="s">
        <v>62</v>
      </c>
      <c r="O1746" s="154" t="s">
        <v>62</v>
      </c>
      <c r="P1746" s="2"/>
    </row>
    <row r="1747" spans="1:16" ht="13.5" customHeight="1" x14ac:dyDescent="0.3">
      <c r="A1747" s="155">
        <v>0.75</v>
      </c>
      <c r="B1747" s="154" t="s">
        <v>62</v>
      </c>
      <c r="C1747" s="154" t="s">
        <v>62</v>
      </c>
      <c r="D1747" s="154" t="s">
        <v>62</v>
      </c>
      <c r="E1747" s="154" t="s">
        <v>62</v>
      </c>
      <c r="F1747" s="154" t="s">
        <v>62</v>
      </c>
      <c r="G1747" s="154" t="s">
        <v>62</v>
      </c>
      <c r="H1747" s="154" t="s">
        <v>62</v>
      </c>
      <c r="I1747" s="154" t="s">
        <v>62</v>
      </c>
      <c r="J1747" s="154" t="s">
        <v>62</v>
      </c>
      <c r="K1747" s="154" t="s">
        <v>62</v>
      </c>
      <c r="L1747" s="154" t="s">
        <v>62</v>
      </c>
      <c r="M1747" s="154" t="s">
        <v>62</v>
      </c>
      <c r="N1747" s="154" t="s">
        <v>62</v>
      </c>
      <c r="O1747" s="154" t="s">
        <v>62</v>
      </c>
      <c r="P1747" s="2"/>
    </row>
    <row r="1748" spans="1:16" ht="13.5" customHeight="1" x14ac:dyDescent="0.3">
      <c r="A1748" s="155">
        <v>0.76041666666666696</v>
      </c>
      <c r="B1748" s="154" t="s">
        <v>62</v>
      </c>
      <c r="C1748" s="154" t="s">
        <v>62</v>
      </c>
      <c r="D1748" s="154" t="s">
        <v>62</v>
      </c>
      <c r="E1748" s="154" t="s">
        <v>62</v>
      </c>
      <c r="F1748" s="154" t="s">
        <v>62</v>
      </c>
      <c r="G1748" s="154" t="s">
        <v>62</v>
      </c>
      <c r="H1748" s="154" t="s">
        <v>62</v>
      </c>
      <c r="I1748" s="154" t="s">
        <v>62</v>
      </c>
      <c r="J1748" s="154" t="s">
        <v>62</v>
      </c>
      <c r="K1748" s="154" t="s">
        <v>62</v>
      </c>
      <c r="L1748" s="154" t="s">
        <v>62</v>
      </c>
      <c r="M1748" s="154" t="s">
        <v>62</v>
      </c>
      <c r="N1748" s="154" t="s">
        <v>62</v>
      </c>
      <c r="O1748" s="154" t="s">
        <v>62</v>
      </c>
      <c r="P1748" s="2"/>
    </row>
    <row r="1749" spans="1:16" ht="13.5" customHeight="1" x14ac:dyDescent="0.3">
      <c r="A1749" s="155">
        <v>0.77083333333333304</v>
      </c>
      <c r="B1749" s="154" t="s">
        <v>62</v>
      </c>
      <c r="C1749" s="154" t="s">
        <v>62</v>
      </c>
      <c r="D1749" s="154" t="s">
        <v>62</v>
      </c>
      <c r="E1749" s="154" t="s">
        <v>62</v>
      </c>
      <c r="F1749" s="154" t="s">
        <v>62</v>
      </c>
      <c r="G1749" s="154" t="s">
        <v>62</v>
      </c>
      <c r="H1749" s="154" t="s">
        <v>62</v>
      </c>
      <c r="I1749" s="154" t="s">
        <v>62</v>
      </c>
      <c r="J1749" s="154" t="s">
        <v>62</v>
      </c>
      <c r="K1749" s="154" t="s">
        <v>62</v>
      </c>
      <c r="L1749" s="154" t="s">
        <v>62</v>
      </c>
      <c r="M1749" s="154" t="s">
        <v>62</v>
      </c>
      <c r="N1749" s="154" t="s">
        <v>62</v>
      </c>
      <c r="O1749" s="154" t="s">
        <v>62</v>
      </c>
      <c r="P1749" s="2"/>
    </row>
    <row r="1750" spans="1:16" ht="13.5" customHeight="1" x14ac:dyDescent="0.3">
      <c r="A1750" s="155">
        <v>0.78125</v>
      </c>
      <c r="B1750" s="154" t="s">
        <v>62</v>
      </c>
      <c r="C1750" s="154" t="s">
        <v>62</v>
      </c>
      <c r="D1750" s="154" t="s">
        <v>62</v>
      </c>
      <c r="E1750" s="154" t="s">
        <v>62</v>
      </c>
      <c r="F1750" s="154" t="s">
        <v>62</v>
      </c>
      <c r="G1750" s="154" t="s">
        <v>62</v>
      </c>
      <c r="H1750" s="154" t="s">
        <v>62</v>
      </c>
      <c r="I1750" s="154" t="s">
        <v>62</v>
      </c>
      <c r="J1750" s="154" t="s">
        <v>62</v>
      </c>
      <c r="K1750" s="154" t="s">
        <v>62</v>
      </c>
      <c r="L1750" s="154" t="s">
        <v>62</v>
      </c>
      <c r="M1750" s="154" t="s">
        <v>62</v>
      </c>
      <c r="N1750" s="154" t="s">
        <v>62</v>
      </c>
      <c r="O1750" s="154" t="s">
        <v>62</v>
      </c>
      <c r="P1750" s="2"/>
    </row>
    <row r="1751" spans="1:16" ht="13.5" customHeight="1" x14ac:dyDescent="0.3">
      <c r="A1751" s="155">
        <v>0.79166666666666696</v>
      </c>
      <c r="B1751" s="154" t="s">
        <v>62</v>
      </c>
      <c r="C1751" s="154" t="s">
        <v>62</v>
      </c>
      <c r="D1751" s="154" t="s">
        <v>62</v>
      </c>
      <c r="E1751" s="154" t="s">
        <v>62</v>
      </c>
      <c r="F1751" s="154" t="s">
        <v>62</v>
      </c>
      <c r="G1751" s="154" t="s">
        <v>62</v>
      </c>
      <c r="H1751" s="154" t="s">
        <v>62</v>
      </c>
      <c r="I1751" s="154" t="s">
        <v>62</v>
      </c>
      <c r="J1751" s="154" t="s">
        <v>62</v>
      </c>
      <c r="K1751" s="154" t="s">
        <v>62</v>
      </c>
      <c r="L1751" s="154" t="s">
        <v>62</v>
      </c>
      <c r="M1751" s="154" t="s">
        <v>62</v>
      </c>
      <c r="N1751" s="154" t="s">
        <v>62</v>
      </c>
      <c r="O1751" s="154" t="s">
        <v>62</v>
      </c>
      <c r="P1751" s="2"/>
    </row>
    <row r="1752" spans="1:16" ht="13.5" customHeight="1" x14ac:dyDescent="0.3">
      <c r="A1752" s="155">
        <v>0.80208333333333304</v>
      </c>
      <c r="B1752" s="154" t="s">
        <v>62</v>
      </c>
      <c r="C1752" s="154" t="s">
        <v>62</v>
      </c>
      <c r="D1752" s="154" t="s">
        <v>62</v>
      </c>
      <c r="E1752" s="154" t="s">
        <v>62</v>
      </c>
      <c r="F1752" s="154" t="s">
        <v>62</v>
      </c>
      <c r="G1752" s="154" t="s">
        <v>62</v>
      </c>
      <c r="H1752" s="154" t="s">
        <v>62</v>
      </c>
      <c r="I1752" s="154" t="s">
        <v>62</v>
      </c>
      <c r="J1752" s="154" t="s">
        <v>62</v>
      </c>
      <c r="K1752" s="154" t="s">
        <v>62</v>
      </c>
      <c r="L1752" s="154" t="s">
        <v>62</v>
      </c>
      <c r="M1752" s="154" t="s">
        <v>62</v>
      </c>
      <c r="N1752" s="154" t="s">
        <v>62</v>
      </c>
      <c r="O1752" s="154" t="s">
        <v>62</v>
      </c>
      <c r="P1752" s="2"/>
    </row>
    <row r="1753" spans="1:16" ht="13.5" customHeight="1" x14ac:dyDescent="0.3">
      <c r="A1753" s="155">
        <v>0.8125</v>
      </c>
      <c r="B1753" s="154" t="s">
        <v>62</v>
      </c>
      <c r="C1753" s="154" t="s">
        <v>62</v>
      </c>
      <c r="D1753" s="154" t="s">
        <v>62</v>
      </c>
      <c r="E1753" s="154" t="s">
        <v>62</v>
      </c>
      <c r="F1753" s="154" t="s">
        <v>62</v>
      </c>
      <c r="G1753" s="154" t="s">
        <v>62</v>
      </c>
      <c r="H1753" s="154" t="s">
        <v>62</v>
      </c>
      <c r="I1753" s="154" t="s">
        <v>62</v>
      </c>
      <c r="J1753" s="154" t="s">
        <v>62</v>
      </c>
      <c r="K1753" s="154" t="s">
        <v>62</v>
      </c>
      <c r="L1753" s="154" t="s">
        <v>62</v>
      </c>
      <c r="M1753" s="154" t="s">
        <v>62</v>
      </c>
      <c r="N1753" s="154" t="s">
        <v>62</v>
      </c>
      <c r="O1753" s="154" t="s">
        <v>62</v>
      </c>
      <c r="P1753" s="2"/>
    </row>
    <row r="1754" spans="1:16" ht="13.5" customHeight="1" x14ac:dyDescent="0.3">
      <c r="A1754" s="155">
        <v>0.82291666666666696</v>
      </c>
      <c r="B1754" s="154" t="s">
        <v>62</v>
      </c>
      <c r="C1754" s="154" t="s">
        <v>62</v>
      </c>
      <c r="D1754" s="154" t="s">
        <v>62</v>
      </c>
      <c r="E1754" s="154" t="s">
        <v>62</v>
      </c>
      <c r="F1754" s="154" t="s">
        <v>62</v>
      </c>
      <c r="G1754" s="154" t="s">
        <v>62</v>
      </c>
      <c r="H1754" s="154" t="s">
        <v>62</v>
      </c>
      <c r="I1754" s="154" t="s">
        <v>62</v>
      </c>
      <c r="J1754" s="154" t="s">
        <v>62</v>
      </c>
      <c r="K1754" s="154" t="s">
        <v>62</v>
      </c>
      <c r="L1754" s="154" t="s">
        <v>62</v>
      </c>
      <c r="M1754" s="154" t="s">
        <v>62</v>
      </c>
      <c r="N1754" s="154" t="s">
        <v>62</v>
      </c>
      <c r="O1754" s="154" t="s">
        <v>62</v>
      </c>
      <c r="P1754" s="2"/>
    </row>
    <row r="1755" spans="1:16" ht="13.5" customHeight="1" x14ac:dyDescent="0.3">
      <c r="A1755" s="155">
        <v>0.83333333333333304</v>
      </c>
      <c r="B1755" s="154" t="s">
        <v>62</v>
      </c>
      <c r="C1755" s="154" t="s">
        <v>62</v>
      </c>
      <c r="D1755" s="154" t="s">
        <v>62</v>
      </c>
      <c r="E1755" s="154" t="s">
        <v>62</v>
      </c>
      <c r="F1755" s="154" t="s">
        <v>62</v>
      </c>
      <c r="G1755" s="154" t="s">
        <v>62</v>
      </c>
      <c r="H1755" s="154" t="s">
        <v>62</v>
      </c>
      <c r="I1755" s="154" t="s">
        <v>62</v>
      </c>
      <c r="J1755" s="154" t="s">
        <v>62</v>
      </c>
      <c r="K1755" s="154" t="s">
        <v>62</v>
      </c>
      <c r="L1755" s="154" t="s">
        <v>62</v>
      </c>
      <c r="M1755" s="154" t="s">
        <v>62</v>
      </c>
      <c r="N1755" s="154" t="s">
        <v>62</v>
      </c>
      <c r="O1755" s="154" t="s">
        <v>62</v>
      </c>
      <c r="P1755" s="2"/>
    </row>
    <row r="1756" spans="1:16" ht="13.5" customHeight="1" x14ac:dyDescent="0.3">
      <c r="A1756" s="155">
        <v>0.84375</v>
      </c>
      <c r="B1756" s="154" t="s">
        <v>62</v>
      </c>
      <c r="C1756" s="154" t="s">
        <v>62</v>
      </c>
      <c r="D1756" s="154" t="s">
        <v>62</v>
      </c>
      <c r="E1756" s="154" t="s">
        <v>62</v>
      </c>
      <c r="F1756" s="154" t="s">
        <v>62</v>
      </c>
      <c r="G1756" s="154" t="s">
        <v>62</v>
      </c>
      <c r="H1756" s="154" t="s">
        <v>62</v>
      </c>
      <c r="I1756" s="154" t="s">
        <v>62</v>
      </c>
      <c r="J1756" s="154" t="s">
        <v>62</v>
      </c>
      <c r="K1756" s="154" t="s">
        <v>62</v>
      </c>
      <c r="L1756" s="154" t="s">
        <v>62</v>
      </c>
      <c r="M1756" s="154" t="s">
        <v>62</v>
      </c>
      <c r="N1756" s="154" t="s">
        <v>62</v>
      </c>
      <c r="O1756" s="154" t="s">
        <v>62</v>
      </c>
      <c r="P1756" s="2"/>
    </row>
    <row r="1757" spans="1:16" ht="13.5" customHeight="1" x14ac:dyDescent="0.3">
      <c r="A1757" s="155">
        <v>0.85416666666666696</v>
      </c>
      <c r="B1757" s="154" t="s">
        <v>62</v>
      </c>
      <c r="C1757" s="154" t="s">
        <v>62</v>
      </c>
      <c r="D1757" s="154" t="s">
        <v>62</v>
      </c>
      <c r="E1757" s="154" t="s">
        <v>62</v>
      </c>
      <c r="F1757" s="154" t="s">
        <v>62</v>
      </c>
      <c r="G1757" s="154" t="s">
        <v>62</v>
      </c>
      <c r="H1757" s="154" t="s">
        <v>62</v>
      </c>
      <c r="I1757" s="154" t="s">
        <v>62</v>
      </c>
      <c r="J1757" s="154" t="s">
        <v>62</v>
      </c>
      <c r="K1757" s="154" t="s">
        <v>62</v>
      </c>
      <c r="L1757" s="154" t="s">
        <v>62</v>
      </c>
      <c r="M1757" s="154" t="s">
        <v>62</v>
      </c>
      <c r="N1757" s="154" t="s">
        <v>62</v>
      </c>
      <c r="O1757" s="154" t="s">
        <v>62</v>
      </c>
      <c r="P1757" s="2"/>
    </row>
    <row r="1758" spans="1:16" ht="13.5" customHeight="1" x14ac:dyDescent="0.3">
      <c r="A1758" s="155">
        <v>0.86458333333333304</v>
      </c>
      <c r="B1758" s="154" t="s">
        <v>62</v>
      </c>
      <c r="C1758" s="154" t="s">
        <v>62</v>
      </c>
      <c r="D1758" s="154" t="s">
        <v>62</v>
      </c>
      <c r="E1758" s="154" t="s">
        <v>62</v>
      </c>
      <c r="F1758" s="154" t="s">
        <v>62</v>
      </c>
      <c r="G1758" s="154" t="s">
        <v>62</v>
      </c>
      <c r="H1758" s="154" t="s">
        <v>62</v>
      </c>
      <c r="I1758" s="154" t="s">
        <v>62</v>
      </c>
      <c r="J1758" s="154" t="s">
        <v>62</v>
      </c>
      <c r="K1758" s="154" t="s">
        <v>62</v>
      </c>
      <c r="L1758" s="154" t="s">
        <v>62</v>
      </c>
      <c r="M1758" s="154" t="s">
        <v>62</v>
      </c>
      <c r="N1758" s="154" t="s">
        <v>62</v>
      </c>
      <c r="O1758" s="154" t="s">
        <v>62</v>
      </c>
      <c r="P1758" s="2"/>
    </row>
    <row r="1759" spans="1:16" ht="13.5" customHeight="1" x14ac:dyDescent="0.3">
      <c r="A1759" s="155">
        <v>0.875</v>
      </c>
      <c r="B1759" s="154" t="s">
        <v>62</v>
      </c>
      <c r="C1759" s="154" t="s">
        <v>62</v>
      </c>
      <c r="D1759" s="154" t="s">
        <v>62</v>
      </c>
      <c r="E1759" s="154" t="s">
        <v>62</v>
      </c>
      <c r="F1759" s="154" t="s">
        <v>62</v>
      </c>
      <c r="G1759" s="154" t="s">
        <v>62</v>
      </c>
      <c r="H1759" s="154" t="s">
        <v>62</v>
      </c>
      <c r="I1759" s="154" t="s">
        <v>62</v>
      </c>
      <c r="J1759" s="154" t="s">
        <v>62</v>
      </c>
      <c r="K1759" s="154" t="s">
        <v>62</v>
      </c>
      <c r="L1759" s="154" t="s">
        <v>62</v>
      </c>
      <c r="M1759" s="154" t="s">
        <v>62</v>
      </c>
      <c r="N1759" s="154" t="s">
        <v>62</v>
      </c>
      <c r="O1759" s="154" t="s">
        <v>62</v>
      </c>
      <c r="P1759" s="2"/>
    </row>
    <row r="1760" spans="1:16" ht="13.5" customHeight="1" x14ac:dyDescent="0.3">
      <c r="A1760" s="155">
        <v>0.88541666666666696</v>
      </c>
      <c r="B1760" s="154" t="s">
        <v>62</v>
      </c>
      <c r="C1760" s="154" t="s">
        <v>62</v>
      </c>
      <c r="D1760" s="154" t="s">
        <v>62</v>
      </c>
      <c r="E1760" s="154" t="s">
        <v>62</v>
      </c>
      <c r="F1760" s="154" t="s">
        <v>62</v>
      </c>
      <c r="G1760" s="154" t="s">
        <v>62</v>
      </c>
      <c r="H1760" s="154" t="s">
        <v>62</v>
      </c>
      <c r="I1760" s="154" t="s">
        <v>62</v>
      </c>
      <c r="J1760" s="154" t="s">
        <v>62</v>
      </c>
      <c r="K1760" s="154" t="s">
        <v>62</v>
      </c>
      <c r="L1760" s="154" t="s">
        <v>62</v>
      </c>
      <c r="M1760" s="154" t="s">
        <v>62</v>
      </c>
      <c r="N1760" s="154" t="s">
        <v>62</v>
      </c>
      <c r="O1760" s="154" t="s">
        <v>62</v>
      </c>
      <c r="P1760" s="2"/>
    </row>
    <row r="1761" spans="1:16" ht="13.5" customHeight="1" x14ac:dyDescent="0.3">
      <c r="A1761" s="155">
        <v>0.89583333333333304</v>
      </c>
      <c r="B1761" s="154" t="s">
        <v>62</v>
      </c>
      <c r="C1761" s="154" t="s">
        <v>62</v>
      </c>
      <c r="D1761" s="154" t="s">
        <v>62</v>
      </c>
      <c r="E1761" s="154" t="s">
        <v>62</v>
      </c>
      <c r="F1761" s="154" t="s">
        <v>62</v>
      </c>
      <c r="G1761" s="154" t="s">
        <v>62</v>
      </c>
      <c r="H1761" s="154" t="s">
        <v>62</v>
      </c>
      <c r="I1761" s="154" t="s">
        <v>62</v>
      </c>
      <c r="J1761" s="154" t="s">
        <v>62</v>
      </c>
      <c r="K1761" s="154" t="s">
        <v>62</v>
      </c>
      <c r="L1761" s="154" t="s">
        <v>62</v>
      </c>
      <c r="M1761" s="154" t="s">
        <v>62</v>
      </c>
      <c r="N1761" s="154" t="s">
        <v>62</v>
      </c>
      <c r="O1761" s="154" t="s">
        <v>62</v>
      </c>
      <c r="P1761" s="2"/>
    </row>
    <row r="1762" spans="1:16" ht="13.5" customHeight="1" x14ac:dyDescent="0.3">
      <c r="A1762" s="155">
        <v>0.90625</v>
      </c>
      <c r="B1762" s="154" t="s">
        <v>62</v>
      </c>
      <c r="C1762" s="154" t="s">
        <v>62</v>
      </c>
      <c r="D1762" s="154" t="s">
        <v>62</v>
      </c>
      <c r="E1762" s="154" t="s">
        <v>62</v>
      </c>
      <c r="F1762" s="154" t="s">
        <v>62</v>
      </c>
      <c r="G1762" s="154" t="s">
        <v>62</v>
      </c>
      <c r="H1762" s="154" t="s">
        <v>62</v>
      </c>
      <c r="I1762" s="154" t="s">
        <v>62</v>
      </c>
      <c r="J1762" s="154" t="s">
        <v>62</v>
      </c>
      <c r="K1762" s="154" t="s">
        <v>62</v>
      </c>
      <c r="L1762" s="154" t="s">
        <v>62</v>
      </c>
      <c r="M1762" s="154" t="s">
        <v>62</v>
      </c>
      <c r="N1762" s="154" t="s">
        <v>62</v>
      </c>
      <c r="O1762" s="154" t="s">
        <v>62</v>
      </c>
      <c r="P1762" s="2"/>
    </row>
    <row r="1763" spans="1:16" ht="13.5" customHeight="1" x14ac:dyDescent="0.3">
      <c r="A1763" s="155">
        <v>0.91666666666666696</v>
      </c>
      <c r="B1763" s="154" t="s">
        <v>62</v>
      </c>
      <c r="C1763" s="154" t="s">
        <v>62</v>
      </c>
      <c r="D1763" s="154" t="s">
        <v>62</v>
      </c>
      <c r="E1763" s="154" t="s">
        <v>62</v>
      </c>
      <c r="F1763" s="154" t="s">
        <v>62</v>
      </c>
      <c r="G1763" s="154" t="s">
        <v>62</v>
      </c>
      <c r="H1763" s="154" t="s">
        <v>62</v>
      </c>
      <c r="I1763" s="154" t="s">
        <v>62</v>
      </c>
      <c r="J1763" s="154" t="s">
        <v>62</v>
      </c>
      <c r="K1763" s="154" t="s">
        <v>62</v>
      </c>
      <c r="L1763" s="154" t="s">
        <v>62</v>
      </c>
      <c r="M1763" s="154" t="s">
        <v>62</v>
      </c>
      <c r="N1763" s="154" t="s">
        <v>62</v>
      </c>
      <c r="O1763" s="154" t="s">
        <v>62</v>
      </c>
      <c r="P1763" s="2"/>
    </row>
    <row r="1764" spans="1:16" ht="13.5" customHeight="1" x14ac:dyDescent="0.3">
      <c r="A1764" s="155">
        <v>0.92708333333333304</v>
      </c>
      <c r="B1764" s="154" t="s">
        <v>62</v>
      </c>
      <c r="C1764" s="154" t="s">
        <v>62</v>
      </c>
      <c r="D1764" s="154" t="s">
        <v>62</v>
      </c>
      <c r="E1764" s="154" t="s">
        <v>62</v>
      </c>
      <c r="F1764" s="154" t="s">
        <v>62</v>
      </c>
      <c r="G1764" s="154" t="s">
        <v>62</v>
      </c>
      <c r="H1764" s="154" t="s">
        <v>62</v>
      </c>
      <c r="I1764" s="154" t="s">
        <v>62</v>
      </c>
      <c r="J1764" s="154" t="s">
        <v>62</v>
      </c>
      <c r="K1764" s="154" t="s">
        <v>62</v>
      </c>
      <c r="L1764" s="154" t="s">
        <v>62</v>
      </c>
      <c r="M1764" s="154" t="s">
        <v>62</v>
      </c>
      <c r="N1764" s="154" t="s">
        <v>62</v>
      </c>
      <c r="O1764" s="154" t="s">
        <v>62</v>
      </c>
      <c r="P1764" s="2"/>
    </row>
    <row r="1765" spans="1:16" ht="13.5" customHeight="1" x14ac:dyDescent="0.3">
      <c r="A1765" s="155">
        <v>0.9375</v>
      </c>
      <c r="B1765" s="154" t="s">
        <v>62</v>
      </c>
      <c r="C1765" s="154" t="s">
        <v>62</v>
      </c>
      <c r="D1765" s="154" t="s">
        <v>62</v>
      </c>
      <c r="E1765" s="154" t="s">
        <v>62</v>
      </c>
      <c r="F1765" s="154" t="s">
        <v>62</v>
      </c>
      <c r="G1765" s="154" t="s">
        <v>62</v>
      </c>
      <c r="H1765" s="154" t="s">
        <v>62</v>
      </c>
      <c r="I1765" s="154" t="s">
        <v>62</v>
      </c>
      <c r="J1765" s="154" t="s">
        <v>62</v>
      </c>
      <c r="K1765" s="154" t="s">
        <v>62</v>
      </c>
      <c r="L1765" s="154" t="s">
        <v>62</v>
      </c>
      <c r="M1765" s="154" t="s">
        <v>62</v>
      </c>
      <c r="N1765" s="154" t="s">
        <v>62</v>
      </c>
      <c r="O1765" s="154" t="s">
        <v>62</v>
      </c>
      <c r="P1765" s="2"/>
    </row>
    <row r="1766" spans="1:16" ht="13.5" customHeight="1" x14ac:dyDescent="0.3">
      <c r="A1766" s="155">
        <v>0.94791666666666696</v>
      </c>
      <c r="B1766" s="154" t="s">
        <v>62</v>
      </c>
      <c r="C1766" s="154" t="s">
        <v>62</v>
      </c>
      <c r="D1766" s="154" t="s">
        <v>62</v>
      </c>
      <c r="E1766" s="154" t="s">
        <v>62</v>
      </c>
      <c r="F1766" s="154" t="s">
        <v>62</v>
      </c>
      <c r="G1766" s="154" t="s">
        <v>62</v>
      </c>
      <c r="H1766" s="154" t="s">
        <v>62</v>
      </c>
      <c r="I1766" s="154" t="s">
        <v>62</v>
      </c>
      <c r="J1766" s="154" t="s">
        <v>62</v>
      </c>
      <c r="K1766" s="154" t="s">
        <v>62</v>
      </c>
      <c r="L1766" s="154" t="s">
        <v>62</v>
      </c>
      <c r="M1766" s="154" t="s">
        <v>62</v>
      </c>
      <c r="N1766" s="154" t="s">
        <v>62</v>
      </c>
      <c r="O1766" s="154" t="s">
        <v>62</v>
      </c>
      <c r="P1766" s="2"/>
    </row>
    <row r="1767" spans="1:16" ht="13.5" customHeight="1" x14ac:dyDescent="0.3">
      <c r="A1767" s="155">
        <v>0.95833333333333304</v>
      </c>
      <c r="B1767" s="154" t="s">
        <v>62</v>
      </c>
      <c r="C1767" s="154" t="s">
        <v>62</v>
      </c>
      <c r="D1767" s="154" t="s">
        <v>62</v>
      </c>
      <c r="E1767" s="154" t="s">
        <v>62</v>
      </c>
      <c r="F1767" s="154" t="s">
        <v>62</v>
      </c>
      <c r="G1767" s="154" t="s">
        <v>62</v>
      </c>
      <c r="H1767" s="154" t="s">
        <v>62</v>
      </c>
      <c r="I1767" s="154" t="s">
        <v>62</v>
      </c>
      <c r="J1767" s="154" t="s">
        <v>62</v>
      </c>
      <c r="K1767" s="154" t="s">
        <v>62</v>
      </c>
      <c r="L1767" s="154" t="s">
        <v>62</v>
      </c>
      <c r="M1767" s="154" t="s">
        <v>62</v>
      </c>
      <c r="N1767" s="154" t="s">
        <v>62</v>
      </c>
      <c r="O1767" s="154" t="s">
        <v>62</v>
      </c>
      <c r="P1767" s="2"/>
    </row>
    <row r="1768" spans="1:16" ht="13.5" customHeight="1" x14ac:dyDescent="0.3">
      <c r="A1768" s="155">
        <v>0.96875</v>
      </c>
      <c r="B1768" s="154" t="s">
        <v>62</v>
      </c>
      <c r="C1768" s="154" t="s">
        <v>62</v>
      </c>
      <c r="D1768" s="154" t="s">
        <v>62</v>
      </c>
      <c r="E1768" s="154" t="s">
        <v>62</v>
      </c>
      <c r="F1768" s="154" t="s">
        <v>62</v>
      </c>
      <c r="G1768" s="154" t="s">
        <v>62</v>
      </c>
      <c r="H1768" s="154" t="s">
        <v>62</v>
      </c>
      <c r="I1768" s="154" t="s">
        <v>62</v>
      </c>
      <c r="J1768" s="154" t="s">
        <v>62</v>
      </c>
      <c r="K1768" s="154" t="s">
        <v>62</v>
      </c>
      <c r="L1768" s="154" t="s">
        <v>62</v>
      </c>
      <c r="M1768" s="154" t="s">
        <v>62</v>
      </c>
      <c r="N1768" s="154" t="s">
        <v>62</v>
      </c>
      <c r="O1768" s="154" t="s">
        <v>62</v>
      </c>
      <c r="P1768" s="2"/>
    </row>
    <row r="1769" spans="1:16" ht="13.5" customHeight="1" x14ac:dyDescent="0.3">
      <c r="A1769" s="155">
        <v>0.97916666666666696</v>
      </c>
      <c r="B1769" s="154" t="s">
        <v>62</v>
      </c>
      <c r="C1769" s="154" t="s">
        <v>62</v>
      </c>
      <c r="D1769" s="154" t="s">
        <v>62</v>
      </c>
      <c r="E1769" s="154" t="s">
        <v>62</v>
      </c>
      <c r="F1769" s="154" t="s">
        <v>62</v>
      </c>
      <c r="G1769" s="154" t="s">
        <v>62</v>
      </c>
      <c r="H1769" s="154" t="s">
        <v>62</v>
      </c>
      <c r="I1769" s="154" t="s">
        <v>62</v>
      </c>
      <c r="J1769" s="154" t="s">
        <v>62</v>
      </c>
      <c r="K1769" s="154" t="s">
        <v>62</v>
      </c>
      <c r="L1769" s="154" t="s">
        <v>62</v>
      </c>
      <c r="M1769" s="154" t="s">
        <v>62</v>
      </c>
      <c r="N1769" s="154" t="s">
        <v>62</v>
      </c>
      <c r="O1769" s="154" t="s">
        <v>62</v>
      </c>
      <c r="P1769" s="2"/>
    </row>
    <row r="1770" spans="1:16" ht="13.5" customHeight="1" thickBot="1" x14ac:dyDescent="0.35">
      <c r="A1770" s="156">
        <v>0.98958333333333304</v>
      </c>
      <c r="B1770" s="154" t="s">
        <v>62</v>
      </c>
      <c r="C1770" s="154" t="s">
        <v>62</v>
      </c>
      <c r="D1770" s="154" t="s">
        <v>62</v>
      </c>
      <c r="E1770" s="154" t="s">
        <v>62</v>
      </c>
      <c r="F1770" s="154" t="s">
        <v>62</v>
      </c>
      <c r="G1770" s="154" t="s">
        <v>62</v>
      </c>
      <c r="H1770" s="154" t="s">
        <v>62</v>
      </c>
      <c r="I1770" s="154" t="s">
        <v>62</v>
      </c>
      <c r="J1770" s="154" t="s">
        <v>62</v>
      </c>
      <c r="K1770" s="154" t="s">
        <v>62</v>
      </c>
      <c r="L1770" s="154" t="s">
        <v>62</v>
      </c>
      <c r="M1770" s="154" t="s">
        <v>62</v>
      </c>
      <c r="N1770" s="154" t="s">
        <v>62</v>
      </c>
      <c r="O1770" s="154" t="s">
        <v>62</v>
      </c>
      <c r="P1770" s="2"/>
    </row>
    <row r="1771" spans="1:16" ht="13.5" customHeight="1" thickTop="1" x14ac:dyDescent="0.3">
      <c r="A1771" s="157" t="s">
        <v>45</v>
      </c>
      <c r="B1771" s="158">
        <f t="shared" ref="B1771:M1771" si="113">SUM(B1703:B1750)</f>
        <v>0</v>
      </c>
      <c r="C1771" s="158">
        <f t="shared" si="113"/>
        <v>0</v>
      </c>
      <c r="D1771" s="158">
        <f t="shared" si="113"/>
        <v>0</v>
      </c>
      <c r="E1771" s="158">
        <f t="shared" si="113"/>
        <v>0</v>
      </c>
      <c r="F1771" s="158">
        <f t="shared" si="113"/>
        <v>0</v>
      </c>
      <c r="G1771" s="158">
        <f t="shared" si="113"/>
        <v>0</v>
      </c>
      <c r="H1771" s="158">
        <f t="shared" si="113"/>
        <v>0</v>
      </c>
      <c r="I1771" s="158">
        <f t="shared" si="113"/>
        <v>0</v>
      </c>
      <c r="J1771" s="158">
        <f t="shared" si="113"/>
        <v>0</v>
      </c>
      <c r="K1771" s="158">
        <f t="shared" si="113"/>
        <v>0</v>
      </c>
      <c r="L1771" s="158">
        <f t="shared" si="113"/>
        <v>0</v>
      </c>
      <c r="M1771" s="158">
        <f t="shared" si="113"/>
        <v>0</v>
      </c>
      <c r="N1771" s="159"/>
      <c r="O1771" s="159"/>
    </row>
    <row r="1772" spans="1:16" ht="13.5" customHeight="1" x14ac:dyDescent="0.3">
      <c r="A1772" s="160" t="s">
        <v>46</v>
      </c>
      <c r="B1772" s="154">
        <f t="shared" ref="B1772:M1772" si="114">SUM(B1699:B1762)</f>
        <v>0</v>
      </c>
      <c r="C1772" s="154">
        <f t="shared" si="114"/>
        <v>0</v>
      </c>
      <c r="D1772" s="154">
        <f t="shared" si="114"/>
        <v>0</v>
      </c>
      <c r="E1772" s="154">
        <f t="shared" si="114"/>
        <v>0</v>
      </c>
      <c r="F1772" s="154">
        <f t="shared" si="114"/>
        <v>0</v>
      </c>
      <c r="G1772" s="154">
        <f t="shared" si="114"/>
        <v>0</v>
      </c>
      <c r="H1772" s="154">
        <f t="shared" si="114"/>
        <v>0</v>
      </c>
      <c r="I1772" s="154">
        <f t="shared" si="114"/>
        <v>0</v>
      </c>
      <c r="J1772" s="154">
        <f t="shared" si="114"/>
        <v>0</v>
      </c>
      <c r="K1772" s="154">
        <f t="shared" si="114"/>
        <v>0</v>
      </c>
      <c r="L1772" s="154">
        <f t="shared" si="114"/>
        <v>0</v>
      </c>
      <c r="M1772" s="154">
        <f t="shared" si="114"/>
        <v>0</v>
      </c>
      <c r="N1772" s="161"/>
      <c r="O1772" s="161"/>
    </row>
    <row r="1773" spans="1:16" ht="13.5" customHeight="1" x14ac:dyDescent="0.3">
      <c r="A1773" s="154" t="s">
        <v>47</v>
      </c>
      <c r="B1773" s="154">
        <f t="shared" ref="B1773:M1773" si="115">SUM(B1699:B1770)</f>
        <v>0</v>
      </c>
      <c r="C1773" s="154">
        <f t="shared" si="115"/>
        <v>0</v>
      </c>
      <c r="D1773" s="154">
        <f t="shared" si="115"/>
        <v>0</v>
      </c>
      <c r="E1773" s="154">
        <f t="shared" si="115"/>
        <v>0</v>
      </c>
      <c r="F1773" s="154">
        <f t="shared" si="115"/>
        <v>0</v>
      </c>
      <c r="G1773" s="154">
        <f t="shared" si="115"/>
        <v>0</v>
      </c>
      <c r="H1773" s="154">
        <f t="shared" si="115"/>
        <v>0</v>
      </c>
      <c r="I1773" s="154">
        <f t="shared" si="115"/>
        <v>0</v>
      </c>
      <c r="J1773" s="154">
        <f t="shared" si="115"/>
        <v>0</v>
      </c>
      <c r="K1773" s="154">
        <f t="shared" si="115"/>
        <v>0</v>
      </c>
      <c r="L1773" s="154">
        <f t="shared" si="115"/>
        <v>0</v>
      </c>
      <c r="M1773" s="154">
        <f t="shared" si="115"/>
        <v>0</v>
      </c>
      <c r="N1773" s="161"/>
      <c r="O1773" s="161"/>
    </row>
    <row r="1774" spans="1:16" ht="13.5" customHeight="1" thickBot="1" x14ac:dyDescent="0.35">
      <c r="A1774" s="162" t="s">
        <v>48</v>
      </c>
      <c r="B1774" s="162">
        <f t="shared" ref="B1774:M1774" si="116">SUM(B1675:B1770)</f>
        <v>0</v>
      </c>
      <c r="C1774" s="162">
        <f t="shared" si="116"/>
        <v>0</v>
      </c>
      <c r="D1774" s="162">
        <f t="shared" si="116"/>
        <v>0</v>
      </c>
      <c r="E1774" s="162">
        <f t="shared" si="116"/>
        <v>0</v>
      </c>
      <c r="F1774" s="162">
        <f t="shared" si="116"/>
        <v>0</v>
      </c>
      <c r="G1774" s="162">
        <f t="shared" si="116"/>
        <v>0</v>
      </c>
      <c r="H1774" s="162">
        <f t="shared" si="116"/>
        <v>0</v>
      </c>
      <c r="I1774" s="162">
        <f t="shared" si="116"/>
        <v>0</v>
      </c>
      <c r="J1774" s="162">
        <f t="shared" si="116"/>
        <v>0</v>
      </c>
      <c r="K1774" s="162">
        <f t="shared" si="116"/>
        <v>0</v>
      </c>
      <c r="L1774" s="162">
        <f t="shared" si="116"/>
        <v>0</v>
      </c>
      <c r="M1774" s="162">
        <f t="shared" si="116"/>
        <v>0</v>
      </c>
      <c r="N1774" s="163"/>
      <c r="O1774" s="163"/>
    </row>
    <row r="1775" spans="1:16" ht="13.5" customHeight="1" thickTop="1" x14ac:dyDescent="0.3">
      <c r="N1775" s="164"/>
      <c r="O1775" s="164"/>
    </row>
    <row r="1776" spans="1:16" ht="13.5" customHeight="1" thickBot="1" x14ac:dyDescent="0.35">
      <c r="A1776" s="165" t="s">
        <v>10</v>
      </c>
      <c r="B1776" s="166" t="s">
        <v>57</v>
      </c>
      <c r="C1776" s="166">
        <f>C1672+1</f>
        <v>45736</v>
      </c>
      <c r="D1776" s="165"/>
      <c r="E1776" s="165"/>
      <c r="F1776" s="165"/>
      <c r="G1776" s="165"/>
      <c r="H1776" s="165"/>
      <c r="I1776" s="165"/>
      <c r="J1776" s="165"/>
      <c r="K1776" s="165"/>
      <c r="L1776" s="165"/>
      <c r="M1776" s="165"/>
      <c r="N1776" s="167"/>
      <c r="O1776" s="167"/>
    </row>
    <row r="1777" spans="1:16" ht="13.5" customHeight="1" thickTop="1" thickBot="1" x14ac:dyDescent="0.35">
      <c r="A1777" s="165"/>
      <c r="B1777" s="563" t="s">
        <v>31</v>
      </c>
      <c r="C1777" s="563" t="s">
        <v>32</v>
      </c>
      <c r="D1777" s="563" t="s">
        <v>33</v>
      </c>
      <c r="E1777" s="563" t="s">
        <v>34</v>
      </c>
      <c r="F1777" s="563" t="s">
        <v>35</v>
      </c>
      <c r="G1777" s="563" t="s">
        <v>36</v>
      </c>
      <c r="H1777" s="563" t="s">
        <v>37</v>
      </c>
      <c r="I1777" s="563" t="s">
        <v>38</v>
      </c>
      <c r="J1777" s="563" t="s">
        <v>39</v>
      </c>
      <c r="K1777" s="563" t="s">
        <v>40</v>
      </c>
      <c r="L1777" s="563" t="s">
        <v>41</v>
      </c>
      <c r="M1777" s="563" t="s">
        <v>42</v>
      </c>
      <c r="N1777" s="565" t="s">
        <v>43</v>
      </c>
      <c r="O1777" s="565" t="s">
        <v>44</v>
      </c>
    </row>
    <row r="1778" spans="1:16" ht="13.5" customHeight="1" thickTop="1" thickBot="1" x14ac:dyDescent="0.35">
      <c r="A1778" s="168" t="s">
        <v>51</v>
      </c>
      <c r="B1778" s="564"/>
      <c r="C1778" s="564"/>
      <c r="D1778" s="564"/>
      <c r="E1778" s="564"/>
      <c r="F1778" s="564"/>
      <c r="G1778" s="564"/>
      <c r="H1778" s="564"/>
      <c r="I1778" s="564"/>
      <c r="J1778" s="564"/>
      <c r="K1778" s="564"/>
      <c r="L1778" s="564"/>
      <c r="M1778" s="564"/>
      <c r="N1778" s="566"/>
      <c r="O1778" s="566"/>
    </row>
    <row r="1779" spans="1:16" ht="13.5" customHeight="1" thickTop="1" x14ac:dyDescent="0.3">
      <c r="A1779" s="153">
        <v>0</v>
      </c>
      <c r="B1779" s="154" t="s">
        <v>62</v>
      </c>
      <c r="C1779" s="154" t="s">
        <v>62</v>
      </c>
      <c r="D1779" s="154" t="s">
        <v>62</v>
      </c>
      <c r="E1779" s="154" t="s">
        <v>62</v>
      </c>
      <c r="F1779" s="154" t="s">
        <v>62</v>
      </c>
      <c r="G1779" s="154" t="s">
        <v>62</v>
      </c>
      <c r="H1779" s="154" t="s">
        <v>62</v>
      </c>
      <c r="I1779" s="154" t="s">
        <v>62</v>
      </c>
      <c r="J1779" s="154" t="s">
        <v>62</v>
      </c>
      <c r="K1779" s="154" t="s">
        <v>62</v>
      </c>
      <c r="L1779" s="154" t="s">
        <v>62</v>
      </c>
      <c r="M1779" s="154" t="s">
        <v>62</v>
      </c>
      <c r="N1779" s="154" t="s">
        <v>62</v>
      </c>
      <c r="O1779" s="154" t="s">
        <v>62</v>
      </c>
      <c r="P1779" s="2"/>
    </row>
    <row r="1780" spans="1:16" ht="13.5" customHeight="1" x14ac:dyDescent="0.3">
      <c r="A1780" s="155">
        <v>1.0416666666666666E-2</v>
      </c>
      <c r="B1780" s="154" t="s">
        <v>62</v>
      </c>
      <c r="C1780" s="154" t="s">
        <v>62</v>
      </c>
      <c r="D1780" s="154" t="s">
        <v>62</v>
      </c>
      <c r="E1780" s="154" t="s">
        <v>62</v>
      </c>
      <c r="F1780" s="154" t="s">
        <v>62</v>
      </c>
      <c r="G1780" s="154" t="s">
        <v>62</v>
      </c>
      <c r="H1780" s="154" t="s">
        <v>62</v>
      </c>
      <c r="I1780" s="154" t="s">
        <v>62</v>
      </c>
      <c r="J1780" s="154" t="s">
        <v>62</v>
      </c>
      <c r="K1780" s="154" t="s">
        <v>62</v>
      </c>
      <c r="L1780" s="154" t="s">
        <v>62</v>
      </c>
      <c r="M1780" s="154" t="s">
        <v>62</v>
      </c>
      <c r="N1780" s="154" t="s">
        <v>62</v>
      </c>
      <c r="O1780" s="154" t="s">
        <v>62</v>
      </c>
      <c r="P1780" s="2"/>
    </row>
    <row r="1781" spans="1:16" ht="13.5" customHeight="1" x14ac:dyDescent="0.3">
      <c r="A1781" s="155">
        <v>2.0833333333333332E-2</v>
      </c>
      <c r="B1781" s="154" t="s">
        <v>62</v>
      </c>
      <c r="C1781" s="154" t="s">
        <v>62</v>
      </c>
      <c r="D1781" s="154" t="s">
        <v>62</v>
      </c>
      <c r="E1781" s="154" t="s">
        <v>62</v>
      </c>
      <c r="F1781" s="154" t="s">
        <v>62</v>
      </c>
      <c r="G1781" s="154" t="s">
        <v>62</v>
      </c>
      <c r="H1781" s="154" t="s">
        <v>62</v>
      </c>
      <c r="I1781" s="154" t="s">
        <v>62</v>
      </c>
      <c r="J1781" s="154" t="s">
        <v>62</v>
      </c>
      <c r="K1781" s="154" t="s">
        <v>62</v>
      </c>
      <c r="L1781" s="154" t="s">
        <v>62</v>
      </c>
      <c r="M1781" s="154" t="s">
        <v>62</v>
      </c>
      <c r="N1781" s="154" t="s">
        <v>62</v>
      </c>
      <c r="O1781" s="154" t="s">
        <v>62</v>
      </c>
      <c r="P1781" s="2"/>
    </row>
    <row r="1782" spans="1:16" ht="13.5" customHeight="1" x14ac:dyDescent="0.3">
      <c r="A1782" s="155">
        <v>3.125E-2</v>
      </c>
      <c r="B1782" s="154" t="s">
        <v>62</v>
      </c>
      <c r="C1782" s="154" t="s">
        <v>62</v>
      </c>
      <c r="D1782" s="154" t="s">
        <v>62</v>
      </c>
      <c r="E1782" s="154" t="s">
        <v>62</v>
      </c>
      <c r="F1782" s="154" t="s">
        <v>62</v>
      </c>
      <c r="G1782" s="154" t="s">
        <v>62</v>
      </c>
      <c r="H1782" s="154" t="s">
        <v>62</v>
      </c>
      <c r="I1782" s="154" t="s">
        <v>62</v>
      </c>
      <c r="J1782" s="154" t="s">
        <v>62</v>
      </c>
      <c r="K1782" s="154" t="s">
        <v>62</v>
      </c>
      <c r="L1782" s="154" t="s">
        <v>62</v>
      </c>
      <c r="M1782" s="154" t="s">
        <v>62</v>
      </c>
      <c r="N1782" s="154" t="s">
        <v>62</v>
      </c>
      <c r="O1782" s="154" t="s">
        <v>62</v>
      </c>
      <c r="P1782" s="2"/>
    </row>
    <row r="1783" spans="1:16" ht="13.5" customHeight="1" x14ac:dyDescent="0.3">
      <c r="A1783" s="155">
        <v>4.1666666666666664E-2</v>
      </c>
      <c r="B1783" s="154" t="s">
        <v>62</v>
      </c>
      <c r="C1783" s="154" t="s">
        <v>62</v>
      </c>
      <c r="D1783" s="154" t="s">
        <v>62</v>
      </c>
      <c r="E1783" s="154" t="s">
        <v>62</v>
      </c>
      <c r="F1783" s="154" t="s">
        <v>62</v>
      </c>
      <c r="G1783" s="154" t="s">
        <v>62</v>
      </c>
      <c r="H1783" s="154" t="s">
        <v>62</v>
      </c>
      <c r="I1783" s="154" t="s">
        <v>62</v>
      </c>
      <c r="J1783" s="154" t="s">
        <v>62</v>
      </c>
      <c r="K1783" s="154" t="s">
        <v>62</v>
      </c>
      <c r="L1783" s="154" t="s">
        <v>62</v>
      </c>
      <c r="M1783" s="154" t="s">
        <v>62</v>
      </c>
      <c r="N1783" s="154" t="s">
        <v>62</v>
      </c>
      <c r="O1783" s="154" t="s">
        <v>62</v>
      </c>
      <c r="P1783" s="2"/>
    </row>
    <row r="1784" spans="1:16" ht="13.5" customHeight="1" x14ac:dyDescent="0.3">
      <c r="A1784" s="155">
        <v>5.2083333333333336E-2</v>
      </c>
      <c r="B1784" s="154" t="s">
        <v>62</v>
      </c>
      <c r="C1784" s="154" t="s">
        <v>62</v>
      </c>
      <c r="D1784" s="154" t="s">
        <v>62</v>
      </c>
      <c r="E1784" s="154" t="s">
        <v>62</v>
      </c>
      <c r="F1784" s="154" t="s">
        <v>62</v>
      </c>
      <c r="G1784" s="154" t="s">
        <v>62</v>
      </c>
      <c r="H1784" s="154" t="s">
        <v>62</v>
      </c>
      <c r="I1784" s="154" t="s">
        <v>62</v>
      </c>
      <c r="J1784" s="154" t="s">
        <v>62</v>
      </c>
      <c r="K1784" s="154" t="s">
        <v>62</v>
      </c>
      <c r="L1784" s="154" t="s">
        <v>62</v>
      </c>
      <c r="M1784" s="154" t="s">
        <v>62</v>
      </c>
      <c r="N1784" s="154" t="s">
        <v>62</v>
      </c>
      <c r="O1784" s="154" t="s">
        <v>62</v>
      </c>
      <c r="P1784" s="2"/>
    </row>
    <row r="1785" spans="1:16" ht="13.5" customHeight="1" x14ac:dyDescent="0.3">
      <c r="A1785" s="155">
        <v>6.25E-2</v>
      </c>
      <c r="B1785" s="154" t="s">
        <v>62</v>
      </c>
      <c r="C1785" s="154" t="s">
        <v>62</v>
      </c>
      <c r="D1785" s="154" t="s">
        <v>62</v>
      </c>
      <c r="E1785" s="154" t="s">
        <v>62</v>
      </c>
      <c r="F1785" s="154" t="s">
        <v>62</v>
      </c>
      <c r="G1785" s="154" t="s">
        <v>62</v>
      </c>
      <c r="H1785" s="154" t="s">
        <v>62</v>
      </c>
      <c r="I1785" s="154" t="s">
        <v>62</v>
      </c>
      <c r="J1785" s="154" t="s">
        <v>62</v>
      </c>
      <c r="K1785" s="154" t="s">
        <v>62</v>
      </c>
      <c r="L1785" s="154" t="s">
        <v>62</v>
      </c>
      <c r="M1785" s="154" t="s">
        <v>62</v>
      </c>
      <c r="N1785" s="154" t="s">
        <v>62</v>
      </c>
      <c r="O1785" s="154" t="s">
        <v>62</v>
      </c>
      <c r="P1785" s="2"/>
    </row>
    <row r="1786" spans="1:16" ht="13.5" customHeight="1" x14ac:dyDescent="0.3">
      <c r="A1786" s="155">
        <v>7.2916666666666699E-2</v>
      </c>
      <c r="B1786" s="154" t="s">
        <v>62</v>
      </c>
      <c r="C1786" s="154" t="s">
        <v>62</v>
      </c>
      <c r="D1786" s="154" t="s">
        <v>62</v>
      </c>
      <c r="E1786" s="154" t="s">
        <v>62</v>
      </c>
      <c r="F1786" s="154" t="s">
        <v>62</v>
      </c>
      <c r="G1786" s="154" t="s">
        <v>62</v>
      </c>
      <c r="H1786" s="154" t="s">
        <v>62</v>
      </c>
      <c r="I1786" s="154" t="s">
        <v>62</v>
      </c>
      <c r="J1786" s="154" t="s">
        <v>62</v>
      </c>
      <c r="K1786" s="154" t="s">
        <v>62</v>
      </c>
      <c r="L1786" s="154" t="s">
        <v>62</v>
      </c>
      <c r="M1786" s="154" t="s">
        <v>62</v>
      </c>
      <c r="N1786" s="154" t="s">
        <v>62</v>
      </c>
      <c r="O1786" s="154" t="s">
        <v>62</v>
      </c>
      <c r="P1786" s="2"/>
    </row>
    <row r="1787" spans="1:16" ht="13.5" customHeight="1" x14ac:dyDescent="0.3">
      <c r="A1787" s="155">
        <v>8.3333333333333301E-2</v>
      </c>
      <c r="B1787" s="154" t="s">
        <v>62</v>
      </c>
      <c r="C1787" s="154" t="s">
        <v>62</v>
      </c>
      <c r="D1787" s="154" t="s">
        <v>62</v>
      </c>
      <c r="E1787" s="154" t="s">
        <v>62</v>
      </c>
      <c r="F1787" s="154" t="s">
        <v>62</v>
      </c>
      <c r="G1787" s="154" t="s">
        <v>62</v>
      </c>
      <c r="H1787" s="154" t="s">
        <v>62</v>
      </c>
      <c r="I1787" s="154" t="s">
        <v>62</v>
      </c>
      <c r="J1787" s="154" t="s">
        <v>62</v>
      </c>
      <c r="K1787" s="154" t="s">
        <v>62</v>
      </c>
      <c r="L1787" s="154" t="s">
        <v>62</v>
      </c>
      <c r="M1787" s="154" t="s">
        <v>62</v>
      </c>
      <c r="N1787" s="154" t="s">
        <v>62</v>
      </c>
      <c r="O1787" s="154" t="s">
        <v>62</v>
      </c>
      <c r="P1787" s="2"/>
    </row>
    <row r="1788" spans="1:16" ht="13.5" customHeight="1" x14ac:dyDescent="0.3">
      <c r="A1788" s="155">
        <v>9.375E-2</v>
      </c>
      <c r="B1788" s="154" t="s">
        <v>62</v>
      </c>
      <c r="C1788" s="154" t="s">
        <v>62</v>
      </c>
      <c r="D1788" s="154" t="s">
        <v>62</v>
      </c>
      <c r="E1788" s="154" t="s">
        <v>62</v>
      </c>
      <c r="F1788" s="154" t="s">
        <v>62</v>
      </c>
      <c r="G1788" s="154" t="s">
        <v>62</v>
      </c>
      <c r="H1788" s="154" t="s">
        <v>62</v>
      </c>
      <c r="I1788" s="154" t="s">
        <v>62</v>
      </c>
      <c r="J1788" s="154" t="s">
        <v>62</v>
      </c>
      <c r="K1788" s="154" t="s">
        <v>62</v>
      </c>
      <c r="L1788" s="154" t="s">
        <v>62</v>
      </c>
      <c r="M1788" s="154" t="s">
        <v>62</v>
      </c>
      <c r="N1788" s="154" t="s">
        <v>62</v>
      </c>
      <c r="O1788" s="154" t="s">
        <v>62</v>
      </c>
      <c r="P1788" s="2"/>
    </row>
    <row r="1789" spans="1:16" ht="13.5" customHeight="1" x14ac:dyDescent="0.3">
      <c r="A1789" s="155">
        <v>0.104166666666667</v>
      </c>
      <c r="B1789" s="154" t="s">
        <v>62</v>
      </c>
      <c r="C1789" s="154" t="s">
        <v>62</v>
      </c>
      <c r="D1789" s="154" t="s">
        <v>62</v>
      </c>
      <c r="E1789" s="154" t="s">
        <v>62</v>
      </c>
      <c r="F1789" s="154" t="s">
        <v>62</v>
      </c>
      <c r="G1789" s="154" t="s">
        <v>62</v>
      </c>
      <c r="H1789" s="154" t="s">
        <v>62</v>
      </c>
      <c r="I1789" s="154" t="s">
        <v>62</v>
      </c>
      <c r="J1789" s="154" t="s">
        <v>62</v>
      </c>
      <c r="K1789" s="154" t="s">
        <v>62</v>
      </c>
      <c r="L1789" s="154" t="s">
        <v>62</v>
      </c>
      <c r="M1789" s="154" t="s">
        <v>62</v>
      </c>
      <c r="N1789" s="154" t="s">
        <v>62</v>
      </c>
      <c r="O1789" s="154" t="s">
        <v>62</v>
      </c>
      <c r="P1789" s="2"/>
    </row>
    <row r="1790" spans="1:16" ht="13.5" customHeight="1" x14ac:dyDescent="0.3">
      <c r="A1790" s="155">
        <v>0.114583333333333</v>
      </c>
      <c r="B1790" s="154" t="s">
        <v>62</v>
      </c>
      <c r="C1790" s="154" t="s">
        <v>62</v>
      </c>
      <c r="D1790" s="154" t="s">
        <v>62</v>
      </c>
      <c r="E1790" s="154" t="s">
        <v>62</v>
      </c>
      <c r="F1790" s="154" t="s">
        <v>62</v>
      </c>
      <c r="G1790" s="154" t="s">
        <v>62</v>
      </c>
      <c r="H1790" s="154" t="s">
        <v>62</v>
      </c>
      <c r="I1790" s="154" t="s">
        <v>62</v>
      </c>
      <c r="J1790" s="154" t="s">
        <v>62</v>
      </c>
      <c r="K1790" s="154" t="s">
        <v>62</v>
      </c>
      <c r="L1790" s="154" t="s">
        <v>62</v>
      </c>
      <c r="M1790" s="154" t="s">
        <v>62</v>
      </c>
      <c r="N1790" s="154" t="s">
        <v>62</v>
      </c>
      <c r="O1790" s="154" t="s">
        <v>62</v>
      </c>
      <c r="P1790" s="2"/>
    </row>
    <row r="1791" spans="1:16" ht="13.5" customHeight="1" x14ac:dyDescent="0.3">
      <c r="A1791" s="155">
        <v>0.125</v>
      </c>
      <c r="B1791" s="154" t="s">
        <v>62</v>
      </c>
      <c r="C1791" s="154" t="s">
        <v>62</v>
      </c>
      <c r="D1791" s="154" t="s">
        <v>62</v>
      </c>
      <c r="E1791" s="154" t="s">
        <v>62</v>
      </c>
      <c r="F1791" s="154" t="s">
        <v>62</v>
      </c>
      <c r="G1791" s="154" t="s">
        <v>62</v>
      </c>
      <c r="H1791" s="154" t="s">
        <v>62</v>
      </c>
      <c r="I1791" s="154" t="s">
        <v>62</v>
      </c>
      <c r="J1791" s="154" t="s">
        <v>62</v>
      </c>
      <c r="K1791" s="154" t="s">
        <v>62</v>
      </c>
      <c r="L1791" s="154" t="s">
        <v>62</v>
      </c>
      <c r="M1791" s="154" t="s">
        <v>62</v>
      </c>
      <c r="N1791" s="154" t="s">
        <v>62</v>
      </c>
      <c r="O1791" s="154" t="s">
        <v>62</v>
      </c>
      <c r="P1791" s="2"/>
    </row>
    <row r="1792" spans="1:16" ht="13.5" customHeight="1" x14ac:dyDescent="0.3">
      <c r="A1792" s="155">
        <v>0.13541666666666699</v>
      </c>
      <c r="B1792" s="154" t="s">
        <v>62</v>
      </c>
      <c r="C1792" s="154" t="s">
        <v>62</v>
      </c>
      <c r="D1792" s="154" t="s">
        <v>62</v>
      </c>
      <c r="E1792" s="154" t="s">
        <v>62</v>
      </c>
      <c r="F1792" s="154" t="s">
        <v>62</v>
      </c>
      <c r="G1792" s="154" t="s">
        <v>62</v>
      </c>
      <c r="H1792" s="154" t="s">
        <v>62</v>
      </c>
      <c r="I1792" s="154" t="s">
        <v>62</v>
      </c>
      <c r="J1792" s="154" t="s">
        <v>62</v>
      </c>
      <c r="K1792" s="154" t="s">
        <v>62</v>
      </c>
      <c r="L1792" s="154" t="s">
        <v>62</v>
      </c>
      <c r="M1792" s="154" t="s">
        <v>62</v>
      </c>
      <c r="N1792" s="154" t="s">
        <v>62</v>
      </c>
      <c r="O1792" s="154" t="s">
        <v>62</v>
      </c>
      <c r="P1792" s="2"/>
    </row>
    <row r="1793" spans="1:16" ht="13.5" customHeight="1" x14ac:dyDescent="0.3">
      <c r="A1793" s="155">
        <v>0.14583333333333301</v>
      </c>
      <c r="B1793" s="154" t="s">
        <v>62</v>
      </c>
      <c r="C1793" s="154" t="s">
        <v>62</v>
      </c>
      <c r="D1793" s="154" t="s">
        <v>62</v>
      </c>
      <c r="E1793" s="154" t="s">
        <v>62</v>
      </c>
      <c r="F1793" s="154" t="s">
        <v>62</v>
      </c>
      <c r="G1793" s="154" t="s">
        <v>62</v>
      </c>
      <c r="H1793" s="154" t="s">
        <v>62</v>
      </c>
      <c r="I1793" s="154" t="s">
        <v>62</v>
      </c>
      <c r="J1793" s="154" t="s">
        <v>62</v>
      </c>
      <c r="K1793" s="154" t="s">
        <v>62</v>
      </c>
      <c r="L1793" s="154" t="s">
        <v>62</v>
      </c>
      <c r="M1793" s="154" t="s">
        <v>62</v>
      </c>
      <c r="N1793" s="154" t="s">
        <v>62</v>
      </c>
      <c r="O1793" s="154" t="s">
        <v>62</v>
      </c>
      <c r="P1793" s="2"/>
    </row>
    <row r="1794" spans="1:16" ht="13.5" customHeight="1" x14ac:dyDescent="0.3">
      <c r="A1794" s="155">
        <v>0.15625</v>
      </c>
      <c r="B1794" s="154" t="s">
        <v>62</v>
      </c>
      <c r="C1794" s="154" t="s">
        <v>62</v>
      </c>
      <c r="D1794" s="154" t="s">
        <v>62</v>
      </c>
      <c r="E1794" s="154" t="s">
        <v>62</v>
      </c>
      <c r="F1794" s="154" t="s">
        <v>62</v>
      </c>
      <c r="G1794" s="154" t="s">
        <v>62</v>
      </c>
      <c r="H1794" s="154" t="s">
        <v>62</v>
      </c>
      <c r="I1794" s="154" t="s">
        <v>62</v>
      </c>
      <c r="J1794" s="154" t="s">
        <v>62</v>
      </c>
      <c r="K1794" s="154" t="s">
        <v>62</v>
      </c>
      <c r="L1794" s="154" t="s">
        <v>62</v>
      </c>
      <c r="M1794" s="154" t="s">
        <v>62</v>
      </c>
      <c r="N1794" s="154" t="s">
        <v>62</v>
      </c>
      <c r="O1794" s="154" t="s">
        <v>62</v>
      </c>
      <c r="P1794" s="2"/>
    </row>
    <row r="1795" spans="1:16" ht="13.5" customHeight="1" x14ac:dyDescent="0.3">
      <c r="A1795" s="155">
        <v>0.16666666666666699</v>
      </c>
      <c r="B1795" s="154" t="s">
        <v>62</v>
      </c>
      <c r="C1795" s="154" t="s">
        <v>62</v>
      </c>
      <c r="D1795" s="154" t="s">
        <v>62</v>
      </c>
      <c r="E1795" s="154" t="s">
        <v>62</v>
      </c>
      <c r="F1795" s="154" t="s">
        <v>62</v>
      </c>
      <c r="G1795" s="154" t="s">
        <v>62</v>
      </c>
      <c r="H1795" s="154" t="s">
        <v>62</v>
      </c>
      <c r="I1795" s="154" t="s">
        <v>62</v>
      </c>
      <c r="J1795" s="154" t="s">
        <v>62</v>
      </c>
      <c r="K1795" s="154" t="s">
        <v>62</v>
      </c>
      <c r="L1795" s="154" t="s">
        <v>62</v>
      </c>
      <c r="M1795" s="154" t="s">
        <v>62</v>
      </c>
      <c r="N1795" s="154" t="s">
        <v>62</v>
      </c>
      <c r="O1795" s="154" t="s">
        <v>62</v>
      </c>
      <c r="P1795" s="2"/>
    </row>
    <row r="1796" spans="1:16" ht="13.5" customHeight="1" x14ac:dyDescent="0.3">
      <c r="A1796" s="155">
        <v>0.17708333333333301</v>
      </c>
      <c r="B1796" s="154" t="s">
        <v>62</v>
      </c>
      <c r="C1796" s="154" t="s">
        <v>62</v>
      </c>
      <c r="D1796" s="154" t="s">
        <v>62</v>
      </c>
      <c r="E1796" s="154" t="s">
        <v>62</v>
      </c>
      <c r="F1796" s="154" t="s">
        <v>62</v>
      </c>
      <c r="G1796" s="154" t="s">
        <v>62</v>
      </c>
      <c r="H1796" s="154" t="s">
        <v>62</v>
      </c>
      <c r="I1796" s="154" t="s">
        <v>62</v>
      </c>
      <c r="J1796" s="154" t="s">
        <v>62</v>
      </c>
      <c r="K1796" s="154" t="s">
        <v>62</v>
      </c>
      <c r="L1796" s="154" t="s">
        <v>62</v>
      </c>
      <c r="M1796" s="154" t="s">
        <v>62</v>
      </c>
      <c r="N1796" s="154" t="s">
        <v>62</v>
      </c>
      <c r="O1796" s="154" t="s">
        <v>62</v>
      </c>
      <c r="P1796" s="2"/>
    </row>
    <row r="1797" spans="1:16" ht="13.5" customHeight="1" x14ac:dyDescent="0.3">
      <c r="A1797" s="155">
        <v>0.1875</v>
      </c>
      <c r="B1797" s="154" t="s">
        <v>62</v>
      </c>
      <c r="C1797" s="154" t="s">
        <v>62</v>
      </c>
      <c r="D1797" s="154" t="s">
        <v>62</v>
      </c>
      <c r="E1797" s="154" t="s">
        <v>62</v>
      </c>
      <c r="F1797" s="154" t="s">
        <v>62</v>
      </c>
      <c r="G1797" s="154" t="s">
        <v>62</v>
      </c>
      <c r="H1797" s="154" t="s">
        <v>62</v>
      </c>
      <c r="I1797" s="154" t="s">
        <v>62</v>
      </c>
      <c r="J1797" s="154" t="s">
        <v>62</v>
      </c>
      <c r="K1797" s="154" t="s">
        <v>62</v>
      </c>
      <c r="L1797" s="154" t="s">
        <v>62</v>
      </c>
      <c r="M1797" s="154" t="s">
        <v>62</v>
      </c>
      <c r="N1797" s="154" t="s">
        <v>62</v>
      </c>
      <c r="O1797" s="154" t="s">
        <v>62</v>
      </c>
      <c r="P1797" s="2"/>
    </row>
    <row r="1798" spans="1:16" ht="13.5" customHeight="1" x14ac:dyDescent="0.3">
      <c r="A1798" s="155">
        <v>0.19791666666666699</v>
      </c>
      <c r="B1798" s="154" t="s">
        <v>62</v>
      </c>
      <c r="C1798" s="154" t="s">
        <v>62</v>
      </c>
      <c r="D1798" s="154" t="s">
        <v>62</v>
      </c>
      <c r="E1798" s="154" t="s">
        <v>62</v>
      </c>
      <c r="F1798" s="154" t="s">
        <v>62</v>
      </c>
      <c r="G1798" s="154" t="s">
        <v>62</v>
      </c>
      <c r="H1798" s="154" t="s">
        <v>62</v>
      </c>
      <c r="I1798" s="154" t="s">
        <v>62</v>
      </c>
      <c r="J1798" s="154" t="s">
        <v>62</v>
      </c>
      <c r="K1798" s="154" t="s">
        <v>62</v>
      </c>
      <c r="L1798" s="154" t="s">
        <v>62</v>
      </c>
      <c r="M1798" s="154" t="s">
        <v>62</v>
      </c>
      <c r="N1798" s="154" t="s">
        <v>62</v>
      </c>
      <c r="O1798" s="154" t="s">
        <v>62</v>
      </c>
      <c r="P1798" s="2"/>
    </row>
    <row r="1799" spans="1:16" ht="13.5" customHeight="1" x14ac:dyDescent="0.3">
      <c r="A1799" s="155">
        <v>0.20833333333333301</v>
      </c>
      <c r="B1799" s="154" t="s">
        <v>62</v>
      </c>
      <c r="C1799" s="154" t="s">
        <v>62</v>
      </c>
      <c r="D1799" s="154" t="s">
        <v>62</v>
      </c>
      <c r="E1799" s="154" t="s">
        <v>62</v>
      </c>
      <c r="F1799" s="154" t="s">
        <v>62</v>
      </c>
      <c r="G1799" s="154" t="s">
        <v>62</v>
      </c>
      <c r="H1799" s="154" t="s">
        <v>62</v>
      </c>
      <c r="I1799" s="154" t="s">
        <v>62</v>
      </c>
      <c r="J1799" s="154" t="s">
        <v>62</v>
      </c>
      <c r="K1799" s="154" t="s">
        <v>62</v>
      </c>
      <c r="L1799" s="154" t="s">
        <v>62</v>
      </c>
      <c r="M1799" s="154" t="s">
        <v>62</v>
      </c>
      <c r="N1799" s="154" t="s">
        <v>62</v>
      </c>
      <c r="O1799" s="154" t="s">
        <v>62</v>
      </c>
      <c r="P1799" s="2"/>
    </row>
    <row r="1800" spans="1:16" ht="13.5" customHeight="1" x14ac:dyDescent="0.3">
      <c r="A1800" s="155">
        <v>0.21875</v>
      </c>
      <c r="B1800" s="154" t="s">
        <v>62</v>
      </c>
      <c r="C1800" s="154" t="s">
        <v>62</v>
      </c>
      <c r="D1800" s="154" t="s">
        <v>62</v>
      </c>
      <c r="E1800" s="154" t="s">
        <v>62</v>
      </c>
      <c r="F1800" s="154" t="s">
        <v>62</v>
      </c>
      <c r="G1800" s="154" t="s">
        <v>62</v>
      </c>
      <c r="H1800" s="154" t="s">
        <v>62</v>
      </c>
      <c r="I1800" s="154" t="s">
        <v>62</v>
      </c>
      <c r="J1800" s="154" t="s">
        <v>62</v>
      </c>
      <c r="K1800" s="154" t="s">
        <v>62</v>
      </c>
      <c r="L1800" s="154" t="s">
        <v>62</v>
      </c>
      <c r="M1800" s="154" t="s">
        <v>62</v>
      </c>
      <c r="N1800" s="154" t="s">
        <v>62</v>
      </c>
      <c r="O1800" s="154" t="s">
        <v>62</v>
      </c>
      <c r="P1800" s="2"/>
    </row>
    <row r="1801" spans="1:16" ht="13.5" customHeight="1" x14ac:dyDescent="0.3">
      <c r="A1801" s="155">
        <v>0.22916666666666699</v>
      </c>
      <c r="B1801" s="154" t="s">
        <v>62</v>
      </c>
      <c r="C1801" s="154" t="s">
        <v>62</v>
      </c>
      <c r="D1801" s="154" t="s">
        <v>62</v>
      </c>
      <c r="E1801" s="154" t="s">
        <v>62</v>
      </c>
      <c r="F1801" s="154" t="s">
        <v>62</v>
      </c>
      <c r="G1801" s="154" t="s">
        <v>62</v>
      </c>
      <c r="H1801" s="154" t="s">
        <v>62</v>
      </c>
      <c r="I1801" s="154" t="s">
        <v>62</v>
      </c>
      <c r="J1801" s="154" t="s">
        <v>62</v>
      </c>
      <c r="K1801" s="154" t="s">
        <v>62</v>
      </c>
      <c r="L1801" s="154" t="s">
        <v>62</v>
      </c>
      <c r="M1801" s="154" t="s">
        <v>62</v>
      </c>
      <c r="N1801" s="154" t="s">
        <v>62</v>
      </c>
      <c r="O1801" s="154" t="s">
        <v>62</v>
      </c>
      <c r="P1801" s="2"/>
    </row>
    <row r="1802" spans="1:16" ht="13.5" customHeight="1" x14ac:dyDescent="0.3">
      <c r="A1802" s="155">
        <v>0.23958333333333301</v>
      </c>
      <c r="B1802" s="154" t="s">
        <v>62</v>
      </c>
      <c r="C1802" s="154" t="s">
        <v>62</v>
      </c>
      <c r="D1802" s="154" t="s">
        <v>62</v>
      </c>
      <c r="E1802" s="154" t="s">
        <v>62</v>
      </c>
      <c r="F1802" s="154" t="s">
        <v>62</v>
      </c>
      <c r="G1802" s="154" t="s">
        <v>62</v>
      </c>
      <c r="H1802" s="154" t="s">
        <v>62</v>
      </c>
      <c r="I1802" s="154" t="s">
        <v>62</v>
      </c>
      <c r="J1802" s="154" t="s">
        <v>62</v>
      </c>
      <c r="K1802" s="154" t="s">
        <v>62</v>
      </c>
      <c r="L1802" s="154" t="s">
        <v>62</v>
      </c>
      <c r="M1802" s="154" t="s">
        <v>62</v>
      </c>
      <c r="N1802" s="154" t="s">
        <v>62</v>
      </c>
      <c r="O1802" s="154" t="s">
        <v>62</v>
      </c>
      <c r="P1802" s="2"/>
    </row>
    <row r="1803" spans="1:16" ht="13.5" customHeight="1" x14ac:dyDescent="0.3">
      <c r="A1803" s="155">
        <v>0.25</v>
      </c>
      <c r="B1803" s="154" t="s">
        <v>62</v>
      </c>
      <c r="C1803" s="154" t="s">
        <v>62</v>
      </c>
      <c r="D1803" s="154" t="s">
        <v>62</v>
      </c>
      <c r="E1803" s="154" t="s">
        <v>62</v>
      </c>
      <c r="F1803" s="154" t="s">
        <v>62</v>
      </c>
      <c r="G1803" s="154" t="s">
        <v>62</v>
      </c>
      <c r="H1803" s="154" t="s">
        <v>62</v>
      </c>
      <c r="I1803" s="154" t="s">
        <v>62</v>
      </c>
      <c r="J1803" s="154" t="s">
        <v>62</v>
      </c>
      <c r="K1803" s="154" t="s">
        <v>62</v>
      </c>
      <c r="L1803" s="154" t="s">
        <v>62</v>
      </c>
      <c r="M1803" s="154" t="s">
        <v>62</v>
      </c>
      <c r="N1803" s="154" t="s">
        <v>62</v>
      </c>
      <c r="O1803" s="154" t="s">
        <v>62</v>
      </c>
      <c r="P1803" s="2"/>
    </row>
    <row r="1804" spans="1:16" ht="13.5" customHeight="1" x14ac:dyDescent="0.3">
      <c r="A1804" s="155">
        <v>0.26041666666666702</v>
      </c>
      <c r="B1804" s="154" t="s">
        <v>62</v>
      </c>
      <c r="C1804" s="154" t="s">
        <v>62</v>
      </c>
      <c r="D1804" s="154" t="s">
        <v>62</v>
      </c>
      <c r="E1804" s="154" t="s">
        <v>62</v>
      </c>
      <c r="F1804" s="154" t="s">
        <v>62</v>
      </c>
      <c r="G1804" s="154" t="s">
        <v>62</v>
      </c>
      <c r="H1804" s="154" t="s">
        <v>62</v>
      </c>
      <c r="I1804" s="154" t="s">
        <v>62</v>
      </c>
      <c r="J1804" s="154" t="s">
        <v>62</v>
      </c>
      <c r="K1804" s="154" t="s">
        <v>62</v>
      </c>
      <c r="L1804" s="154" t="s">
        <v>62</v>
      </c>
      <c r="M1804" s="154" t="s">
        <v>62</v>
      </c>
      <c r="N1804" s="154" t="s">
        <v>62</v>
      </c>
      <c r="O1804" s="154" t="s">
        <v>62</v>
      </c>
      <c r="P1804" s="2"/>
    </row>
    <row r="1805" spans="1:16" ht="13.5" customHeight="1" x14ac:dyDescent="0.3">
      <c r="A1805" s="155">
        <v>0.27083333333333298</v>
      </c>
      <c r="B1805" s="154" t="s">
        <v>62</v>
      </c>
      <c r="C1805" s="154" t="s">
        <v>62</v>
      </c>
      <c r="D1805" s="154" t="s">
        <v>62</v>
      </c>
      <c r="E1805" s="154" t="s">
        <v>62</v>
      </c>
      <c r="F1805" s="154" t="s">
        <v>62</v>
      </c>
      <c r="G1805" s="154" t="s">
        <v>62</v>
      </c>
      <c r="H1805" s="154" t="s">
        <v>62</v>
      </c>
      <c r="I1805" s="154" t="s">
        <v>62</v>
      </c>
      <c r="J1805" s="154" t="s">
        <v>62</v>
      </c>
      <c r="K1805" s="154" t="s">
        <v>62</v>
      </c>
      <c r="L1805" s="154" t="s">
        <v>62</v>
      </c>
      <c r="M1805" s="154" t="s">
        <v>62</v>
      </c>
      <c r="N1805" s="154" t="s">
        <v>62</v>
      </c>
      <c r="O1805" s="154" t="s">
        <v>62</v>
      </c>
      <c r="P1805" s="2"/>
    </row>
    <row r="1806" spans="1:16" ht="13.5" customHeight="1" x14ac:dyDescent="0.3">
      <c r="A1806" s="155">
        <v>0.28125</v>
      </c>
      <c r="B1806" s="154" t="s">
        <v>62</v>
      </c>
      <c r="C1806" s="154" t="s">
        <v>62</v>
      </c>
      <c r="D1806" s="154" t="s">
        <v>62</v>
      </c>
      <c r="E1806" s="154" t="s">
        <v>62</v>
      </c>
      <c r="F1806" s="154" t="s">
        <v>62</v>
      </c>
      <c r="G1806" s="154" t="s">
        <v>62</v>
      </c>
      <c r="H1806" s="154" t="s">
        <v>62</v>
      </c>
      <c r="I1806" s="154" t="s">
        <v>62</v>
      </c>
      <c r="J1806" s="154" t="s">
        <v>62</v>
      </c>
      <c r="K1806" s="154" t="s">
        <v>62</v>
      </c>
      <c r="L1806" s="154" t="s">
        <v>62</v>
      </c>
      <c r="M1806" s="154" t="s">
        <v>62</v>
      </c>
      <c r="N1806" s="154" t="s">
        <v>62</v>
      </c>
      <c r="O1806" s="154" t="s">
        <v>62</v>
      </c>
      <c r="P1806" s="2"/>
    </row>
    <row r="1807" spans="1:16" ht="13.5" customHeight="1" x14ac:dyDescent="0.3">
      <c r="A1807" s="155">
        <v>0.29166666666666702</v>
      </c>
      <c r="B1807" s="154" t="s">
        <v>62</v>
      </c>
      <c r="C1807" s="154" t="s">
        <v>62</v>
      </c>
      <c r="D1807" s="154" t="s">
        <v>62</v>
      </c>
      <c r="E1807" s="154" t="s">
        <v>62</v>
      </c>
      <c r="F1807" s="154" t="s">
        <v>62</v>
      </c>
      <c r="G1807" s="154" t="s">
        <v>62</v>
      </c>
      <c r="H1807" s="154" t="s">
        <v>62</v>
      </c>
      <c r="I1807" s="154" t="s">
        <v>62</v>
      </c>
      <c r="J1807" s="154" t="s">
        <v>62</v>
      </c>
      <c r="K1807" s="154" t="s">
        <v>62</v>
      </c>
      <c r="L1807" s="154" t="s">
        <v>62</v>
      </c>
      <c r="M1807" s="154" t="s">
        <v>62</v>
      </c>
      <c r="N1807" s="154" t="s">
        <v>62</v>
      </c>
      <c r="O1807" s="154" t="s">
        <v>62</v>
      </c>
      <c r="P1807" s="2"/>
    </row>
    <row r="1808" spans="1:16" ht="13.5" customHeight="1" x14ac:dyDescent="0.3">
      <c r="A1808" s="155">
        <v>0.30208333333333298</v>
      </c>
      <c r="B1808" s="154" t="s">
        <v>62</v>
      </c>
      <c r="C1808" s="154" t="s">
        <v>62</v>
      </c>
      <c r="D1808" s="154" t="s">
        <v>62</v>
      </c>
      <c r="E1808" s="154" t="s">
        <v>62</v>
      </c>
      <c r="F1808" s="154" t="s">
        <v>62</v>
      </c>
      <c r="G1808" s="154" t="s">
        <v>62</v>
      </c>
      <c r="H1808" s="154" t="s">
        <v>62</v>
      </c>
      <c r="I1808" s="154" t="s">
        <v>62</v>
      </c>
      <c r="J1808" s="154" t="s">
        <v>62</v>
      </c>
      <c r="K1808" s="154" t="s">
        <v>62</v>
      </c>
      <c r="L1808" s="154" t="s">
        <v>62</v>
      </c>
      <c r="M1808" s="154" t="s">
        <v>62</v>
      </c>
      <c r="N1808" s="154" t="s">
        <v>62</v>
      </c>
      <c r="O1808" s="154" t="s">
        <v>62</v>
      </c>
      <c r="P1808" s="2"/>
    </row>
    <row r="1809" spans="1:16" ht="13.5" customHeight="1" x14ac:dyDescent="0.3">
      <c r="A1809" s="155">
        <v>0.3125</v>
      </c>
      <c r="B1809" s="154" t="s">
        <v>62</v>
      </c>
      <c r="C1809" s="154" t="s">
        <v>62</v>
      </c>
      <c r="D1809" s="154" t="s">
        <v>62</v>
      </c>
      <c r="E1809" s="154" t="s">
        <v>62</v>
      </c>
      <c r="F1809" s="154" t="s">
        <v>62</v>
      </c>
      <c r="G1809" s="154" t="s">
        <v>62</v>
      </c>
      <c r="H1809" s="154" t="s">
        <v>62</v>
      </c>
      <c r="I1809" s="154" t="s">
        <v>62</v>
      </c>
      <c r="J1809" s="154" t="s">
        <v>62</v>
      </c>
      <c r="K1809" s="154" t="s">
        <v>62</v>
      </c>
      <c r="L1809" s="154" t="s">
        <v>62</v>
      </c>
      <c r="M1809" s="154" t="s">
        <v>62</v>
      </c>
      <c r="N1809" s="154" t="s">
        <v>62</v>
      </c>
      <c r="O1809" s="154" t="s">
        <v>62</v>
      </c>
      <c r="P1809" s="2"/>
    </row>
    <row r="1810" spans="1:16" ht="13.5" customHeight="1" x14ac:dyDescent="0.3">
      <c r="A1810" s="155">
        <v>0.32291666666666702</v>
      </c>
      <c r="B1810" s="154" t="s">
        <v>62</v>
      </c>
      <c r="C1810" s="154" t="s">
        <v>62</v>
      </c>
      <c r="D1810" s="154" t="s">
        <v>62</v>
      </c>
      <c r="E1810" s="154" t="s">
        <v>62</v>
      </c>
      <c r="F1810" s="154" t="s">
        <v>62</v>
      </c>
      <c r="G1810" s="154" t="s">
        <v>62</v>
      </c>
      <c r="H1810" s="154" t="s">
        <v>62</v>
      </c>
      <c r="I1810" s="154" t="s">
        <v>62</v>
      </c>
      <c r="J1810" s="154" t="s">
        <v>62</v>
      </c>
      <c r="K1810" s="154" t="s">
        <v>62</v>
      </c>
      <c r="L1810" s="154" t="s">
        <v>62</v>
      </c>
      <c r="M1810" s="154" t="s">
        <v>62</v>
      </c>
      <c r="N1810" s="154" t="s">
        <v>62</v>
      </c>
      <c r="O1810" s="154" t="s">
        <v>62</v>
      </c>
      <c r="P1810" s="2"/>
    </row>
    <row r="1811" spans="1:16" ht="13.5" customHeight="1" x14ac:dyDescent="0.3">
      <c r="A1811" s="155">
        <v>0.33333333333333298</v>
      </c>
      <c r="B1811" s="154" t="s">
        <v>62</v>
      </c>
      <c r="C1811" s="154" t="s">
        <v>62</v>
      </c>
      <c r="D1811" s="154" t="s">
        <v>62</v>
      </c>
      <c r="E1811" s="154" t="s">
        <v>62</v>
      </c>
      <c r="F1811" s="154" t="s">
        <v>62</v>
      </c>
      <c r="G1811" s="154" t="s">
        <v>62</v>
      </c>
      <c r="H1811" s="154" t="s">
        <v>62</v>
      </c>
      <c r="I1811" s="154" t="s">
        <v>62</v>
      </c>
      <c r="J1811" s="154" t="s">
        <v>62</v>
      </c>
      <c r="K1811" s="154" t="s">
        <v>62</v>
      </c>
      <c r="L1811" s="154" t="s">
        <v>62</v>
      </c>
      <c r="M1811" s="154" t="s">
        <v>62</v>
      </c>
      <c r="N1811" s="154" t="s">
        <v>62</v>
      </c>
      <c r="O1811" s="154" t="s">
        <v>62</v>
      </c>
      <c r="P1811" s="2"/>
    </row>
    <row r="1812" spans="1:16" ht="13.5" customHeight="1" x14ac:dyDescent="0.3">
      <c r="A1812" s="155">
        <v>0.34375</v>
      </c>
      <c r="B1812" s="154" t="s">
        <v>62</v>
      </c>
      <c r="C1812" s="154" t="s">
        <v>62</v>
      </c>
      <c r="D1812" s="154" t="s">
        <v>62</v>
      </c>
      <c r="E1812" s="154" t="s">
        <v>62</v>
      </c>
      <c r="F1812" s="154" t="s">
        <v>62</v>
      </c>
      <c r="G1812" s="154" t="s">
        <v>62</v>
      </c>
      <c r="H1812" s="154" t="s">
        <v>62</v>
      </c>
      <c r="I1812" s="154" t="s">
        <v>62</v>
      </c>
      <c r="J1812" s="154" t="s">
        <v>62</v>
      </c>
      <c r="K1812" s="154" t="s">
        <v>62</v>
      </c>
      <c r="L1812" s="154" t="s">
        <v>62</v>
      </c>
      <c r="M1812" s="154" t="s">
        <v>62</v>
      </c>
      <c r="N1812" s="154" t="s">
        <v>62</v>
      </c>
      <c r="O1812" s="154" t="s">
        <v>62</v>
      </c>
      <c r="P1812" s="2"/>
    </row>
    <row r="1813" spans="1:16" ht="13.5" customHeight="1" x14ac:dyDescent="0.3">
      <c r="A1813" s="155">
        <v>0.35416666666666702</v>
      </c>
      <c r="B1813" s="154" t="s">
        <v>62</v>
      </c>
      <c r="C1813" s="154" t="s">
        <v>62</v>
      </c>
      <c r="D1813" s="154" t="s">
        <v>62</v>
      </c>
      <c r="E1813" s="154" t="s">
        <v>62</v>
      </c>
      <c r="F1813" s="154" t="s">
        <v>62</v>
      </c>
      <c r="G1813" s="154" t="s">
        <v>62</v>
      </c>
      <c r="H1813" s="154" t="s">
        <v>62</v>
      </c>
      <c r="I1813" s="154" t="s">
        <v>62</v>
      </c>
      <c r="J1813" s="154" t="s">
        <v>62</v>
      </c>
      <c r="K1813" s="154" t="s">
        <v>62</v>
      </c>
      <c r="L1813" s="154" t="s">
        <v>62</v>
      </c>
      <c r="M1813" s="154" t="s">
        <v>62</v>
      </c>
      <c r="N1813" s="154" t="s">
        <v>62</v>
      </c>
      <c r="O1813" s="154" t="s">
        <v>62</v>
      </c>
      <c r="P1813" s="2"/>
    </row>
    <row r="1814" spans="1:16" ht="13.5" customHeight="1" x14ac:dyDescent="0.3">
      <c r="A1814" s="155">
        <v>0.36458333333333298</v>
      </c>
      <c r="B1814" s="154" t="s">
        <v>62</v>
      </c>
      <c r="C1814" s="154" t="s">
        <v>62</v>
      </c>
      <c r="D1814" s="154" t="s">
        <v>62</v>
      </c>
      <c r="E1814" s="154" t="s">
        <v>62</v>
      </c>
      <c r="F1814" s="154" t="s">
        <v>62</v>
      </c>
      <c r="G1814" s="154" t="s">
        <v>62</v>
      </c>
      <c r="H1814" s="154" t="s">
        <v>62</v>
      </c>
      <c r="I1814" s="154" t="s">
        <v>62</v>
      </c>
      <c r="J1814" s="154" t="s">
        <v>62</v>
      </c>
      <c r="K1814" s="154" t="s">
        <v>62</v>
      </c>
      <c r="L1814" s="154" t="s">
        <v>62</v>
      </c>
      <c r="M1814" s="154" t="s">
        <v>62</v>
      </c>
      <c r="N1814" s="154" t="s">
        <v>62</v>
      </c>
      <c r="O1814" s="154" t="s">
        <v>62</v>
      </c>
      <c r="P1814" s="2"/>
    </row>
    <row r="1815" spans="1:16" ht="13.5" customHeight="1" x14ac:dyDescent="0.3">
      <c r="A1815" s="155">
        <v>0.375</v>
      </c>
      <c r="B1815" s="154" t="s">
        <v>62</v>
      </c>
      <c r="C1815" s="154" t="s">
        <v>62</v>
      </c>
      <c r="D1815" s="154" t="s">
        <v>62</v>
      </c>
      <c r="E1815" s="154" t="s">
        <v>62</v>
      </c>
      <c r="F1815" s="154" t="s">
        <v>62</v>
      </c>
      <c r="G1815" s="154" t="s">
        <v>62</v>
      </c>
      <c r="H1815" s="154" t="s">
        <v>62</v>
      </c>
      <c r="I1815" s="154" t="s">
        <v>62</v>
      </c>
      <c r="J1815" s="154" t="s">
        <v>62</v>
      </c>
      <c r="K1815" s="154" t="s">
        <v>62</v>
      </c>
      <c r="L1815" s="154" t="s">
        <v>62</v>
      </c>
      <c r="M1815" s="154" t="s">
        <v>62</v>
      </c>
      <c r="N1815" s="154" t="s">
        <v>62</v>
      </c>
      <c r="O1815" s="154" t="s">
        <v>62</v>
      </c>
      <c r="P1815" s="2"/>
    </row>
    <row r="1816" spans="1:16" ht="13.5" customHeight="1" x14ac:dyDescent="0.3">
      <c r="A1816" s="155">
        <v>0.38541666666666702</v>
      </c>
      <c r="B1816" s="154" t="s">
        <v>62</v>
      </c>
      <c r="C1816" s="154" t="s">
        <v>62</v>
      </c>
      <c r="D1816" s="154" t="s">
        <v>62</v>
      </c>
      <c r="E1816" s="154" t="s">
        <v>62</v>
      </c>
      <c r="F1816" s="154" t="s">
        <v>62</v>
      </c>
      <c r="G1816" s="154" t="s">
        <v>62</v>
      </c>
      <c r="H1816" s="154" t="s">
        <v>62</v>
      </c>
      <c r="I1816" s="154" t="s">
        <v>62</v>
      </c>
      <c r="J1816" s="154" t="s">
        <v>62</v>
      </c>
      <c r="K1816" s="154" t="s">
        <v>62</v>
      </c>
      <c r="L1816" s="154" t="s">
        <v>62</v>
      </c>
      <c r="M1816" s="154" t="s">
        <v>62</v>
      </c>
      <c r="N1816" s="154" t="s">
        <v>62</v>
      </c>
      <c r="O1816" s="154" t="s">
        <v>62</v>
      </c>
      <c r="P1816" s="2"/>
    </row>
    <row r="1817" spans="1:16" ht="13.5" customHeight="1" x14ac:dyDescent="0.3">
      <c r="A1817" s="155">
        <v>0.39583333333333298</v>
      </c>
      <c r="B1817" s="154" t="s">
        <v>62</v>
      </c>
      <c r="C1817" s="154" t="s">
        <v>62</v>
      </c>
      <c r="D1817" s="154" t="s">
        <v>62</v>
      </c>
      <c r="E1817" s="154" t="s">
        <v>62</v>
      </c>
      <c r="F1817" s="154" t="s">
        <v>62</v>
      </c>
      <c r="G1817" s="154" t="s">
        <v>62</v>
      </c>
      <c r="H1817" s="154" t="s">
        <v>62</v>
      </c>
      <c r="I1817" s="154" t="s">
        <v>62</v>
      </c>
      <c r="J1817" s="154" t="s">
        <v>62</v>
      </c>
      <c r="K1817" s="154" t="s">
        <v>62</v>
      </c>
      <c r="L1817" s="154" t="s">
        <v>62</v>
      </c>
      <c r="M1817" s="154" t="s">
        <v>62</v>
      </c>
      <c r="N1817" s="154" t="s">
        <v>62</v>
      </c>
      <c r="O1817" s="154" t="s">
        <v>62</v>
      </c>
      <c r="P1817" s="2"/>
    </row>
    <row r="1818" spans="1:16" ht="13.5" customHeight="1" x14ac:dyDescent="0.3">
      <c r="A1818" s="155">
        <v>0.40625</v>
      </c>
      <c r="B1818" s="154" t="s">
        <v>62</v>
      </c>
      <c r="C1818" s="154" t="s">
        <v>62</v>
      </c>
      <c r="D1818" s="154" t="s">
        <v>62</v>
      </c>
      <c r="E1818" s="154" t="s">
        <v>62</v>
      </c>
      <c r="F1818" s="154" t="s">
        <v>62</v>
      </c>
      <c r="G1818" s="154" t="s">
        <v>62</v>
      </c>
      <c r="H1818" s="154" t="s">
        <v>62</v>
      </c>
      <c r="I1818" s="154" t="s">
        <v>62</v>
      </c>
      <c r="J1818" s="154" t="s">
        <v>62</v>
      </c>
      <c r="K1818" s="154" t="s">
        <v>62</v>
      </c>
      <c r="L1818" s="154" t="s">
        <v>62</v>
      </c>
      <c r="M1818" s="154" t="s">
        <v>62</v>
      </c>
      <c r="N1818" s="154" t="s">
        <v>62</v>
      </c>
      <c r="O1818" s="154" t="s">
        <v>62</v>
      </c>
      <c r="P1818" s="2"/>
    </row>
    <row r="1819" spans="1:16" ht="13.5" customHeight="1" x14ac:dyDescent="0.3">
      <c r="A1819" s="155">
        <v>0.41666666666666702</v>
      </c>
      <c r="B1819" s="154" t="s">
        <v>62</v>
      </c>
      <c r="C1819" s="154" t="s">
        <v>62</v>
      </c>
      <c r="D1819" s="154" t="s">
        <v>62</v>
      </c>
      <c r="E1819" s="154" t="s">
        <v>62</v>
      </c>
      <c r="F1819" s="154" t="s">
        <v>62</v>
      </c>
      <c r="G1819" s="154" t="s">
        <v>62</v>
      </c>
      <c r="H1819" s="154" t="s">
        <v>62</v>
      </c>
      <c r="I1819" s="154" t="s">
        <v>62</v>
      </c>
      <c r="J1819" s="154" t="s">
        <v>62</v>
      </c>
      <c r="K1819" s="154" t="s">
        <v>62</v>
      </c>
      <c r="L1819" s="154" t="s">
        <v>62</v>
      </c>
      <c r="M1819" s="154" t="s">
        <v>62</v>
      </c>
      <c r="N1819" s="154" t="s">
        <v>62</v>
      </c>
      <c r="O1819" s="154" t="s">
        <v>62</v>
      </c>
      <c r="P1819" s="2"/>
    </row>
    <row r="1820" spans="1:16" ht="13.5" customHeight="1" x14ac:dyDescent="0.3">
      <c r="A1820" s="155">
        <v>0.42708333333333298</v>
      </c>
      <c r="B1820" s="154" t="s">
        <v>62</v>
      </c>
      <c r="C1820" s="154" t="s">
        <v>62</v>
      </c>
      <c r="D1820" s="154" t="s">
        <v>62</v>
      </c>
      <c r="E1820" s="154" t="s">
        <v>62</v>
      </c>
      <c r="F1820" s="154" t="s">
        <v>62</v>
      </c>
      <c r="G1820" s="154" t="s">
        <v>62</v>
      </c>
      <c r="H1820" s="154" t="s">
        <v>62</v>
      </c>
      <c r="I1820" s="154" t="s">
        <v>62</v>
      </c>
      <c r="J1820" s="154" t="s">
        <v>62</v>
      </c>
      <c r="K1820" s="154" t="s">
        <v>62</v>
      </c>
      <c r="L1820" s="154" t="s">
        <v>62</v>
      </c>
      <c r="M1820" s="154" t="s">
        <v>62</v>
      </c>
      <c r="N1820" s="154" t="s">
        <v>62</v>
      </c>
      <c r="O1820" s="154" t="s">
        <v>62</v>
      </c>
      <c r="P1820" s="2"/>
    </row>
    <row r="1821" spans="1:16" ht="13.5" customHeight="1" x14ac:dyDescent="0.3">
      <c r="A1821" s="155">
        <v>0.4375</v>
      </c>
      <c r="B1821" s="154" t="s">
        <v>62</v>
      </c>
      <c r="C1821" s="154" t="s">
        <v>62</v>
      </c>
      <c r="D1821" s="154" t="s">
        <v>62</v>
      </c>
      <c r="E1821" s="154" t="s">
        <v>62</v>
      </c>
      <c r="F1821" s="154" t="s">
        <v>62</v>
      </c>
      <c r="G1821" s="154" t="s">
        <v>62</v>
      </c>
      <c r="H1821" s="154" t="s">
        <v>62</v>
      </c>
      <c r="I1821" s="154" t="s">
        <v>62</v>
      </c>
      <c r="J1821" s="154" t="s">
        <v>62</v>
      </c>
      <c r="K1821" s="154" t="s">
        <v>62</v>
      </c>
      <c r="L1821" s="154" t="s">
        <v>62</v>
      </c>
      <c r="M1821" s="154" t="s">
        <v>62</v>
      </c>
      <c r="N1821" s="154" t="s">
        <v>62</v>
      </c>
      <c r="O1821" s="154" t="s">
        <v>62</v>
      </c>
      <c r="P1821" s="2"/>
    </row>
    <row r="1822" spans="1:16" ht="13.5" customHeight="1" x14ac:dyDescent="0.3">
      <c r="A1822" s="155">
        <v>0.44791666666666702</v>
      </c>
      <c r="B1822" s="154" t="s">
        <v>62</v>
      </c>
      <c r="C1822" s="154" t="s">
        <v>62</v>
      </c>
      <c r="D1822" s="154" t="s">
        <v>62</v>
      </c>
      <c r="E1822" s="154" t="s">
        <v>62</v>
      </c>
      <c r="F1822" s="154" t="s">
        <v>62</v>
      </c>
      <c r="G1822" s="154" t="s">
        <v>62</v>
      </c>
      <c r="H1822" s="154" t="s">
        <v>62</v>
      </c>
      <c r="I1822" s="154" t="s">
        <v>62</v>
      </c>
      <c r="J1822" s="154" t="s">
        <v>62</v>
      </c>
      <c r="K1822" s="154" t="s">
        <v>62</v>
      </c>
      <c r="L1822" s="154" t="s">
        <v>62</v>
      </c>
      <c r="M1822" s="154" t="s">
        <v>62</v>
      </c>
      <c r="N1822" s="154" t="s">
        <v>62</v>
      </c>
      <c r="O1822" s="154" t="s">
        <v>62</v>
      </c>
      <c r="P1822" s="2"/>
    </row>
    <row r="1823" spans="1:16" ht="13.5" customHeight="1" x14ac:dyDescent="0.3">
      <c r="A1823" s="155">
        <v>0.45833333333333298</v>
      </c>
      <c r="B1823" s="154" t="s">
        <v>62</v>
      </c>
      <c r="C1823" s="154" t="s">
        <v>62</v>
      </c>
      <c r="D1823" s="154" t="s">
        <v>62</v>
      </c>
      <c r="E1823" s="154" t="s">
        <v>62</v>
      </c>
      <c r="F1823" s="154" t="s">
        <v>62</v>
      </c>
      <c r="G1823" s="154" t="s">
        <v>62</v>
      </c>
      <c r="H1823" s="154" t="s">
        <v>62</v>
      </c>
      <c r="I1823" s="154" t="s">
        <v>62</v>
      </c>
      <c r="J1823" s="154" t="s">
        <v>62</v>
      </c>
      <c r="K1823" s="154" t="s">
        <v>62</v>
      </c>
      <c r="L1823" s="154" t="s">
        <v>62</v>
      </c>
      <c r="M1823" s="154" t="s">
        <v>62</v>
      </c>
      <c r="N1823" s="154" t="s">
        <v>62</v>
      </c>
      <c r="O1823" s="154" t="s">
        <v>62</v>
      </c>
      <c r="P1823" s="2"/>
    </row>
    <row r="1824" spans="1:16" ht="13.5" customHeight="1" x14ac:dyDescent="0.3">
      <c r="A1824" s="155">
        <v>0.46875</v>
      </c>
      <c r="B1824" s="154" t="s">
        <v>62</v>
      </c>
      <c r="C1824" s="154" t="s">
        <v>62</v>
      </c>
      <c r="D1824" s="154" t="s">
        <v>62</v>
      </c>
      <c r="E1824" s="154" t="s">
        <v>62</v>
      </c>
      <c r="F1824" s="154" t="s">
        <v>62</v>
      </c>
      <c r="G1824" s="154" t="s">
        <v>62</v>
      </c>
      <c r="H1824" s="154" t="s">
        <v>62</v>
      </c>
      <c r="I1824" s="154" t="s">
        <v>62</v>
      </c>
      <c r="J1824" s="154" t="s">
        <v>62</v>
      </c>
      <c r="K1824" s="154" t="s">
        <v>62</v>
      </c>
      <c r="L1824" s="154" t="s">
        <v>62</v>
      </c>
      <c r="M1824" s="154" t="s">
        <v>62</v>
      </c>
      <c r="N1824" s="154" t="s">
        <v>62</v>
      </c>
      <c r="O1824" s="154" t="s">
        <v>62</v>
      </c>
      <c r="P1824" s="2"/>
    </row>
    <row r="1825" spans="1:16" ht="13.5" customHeight="1" x14ac:dyDescent="0.3">
      <c r="A1825" s="155">
        <v>0.47916666666666702</v>
      </c>
      <c r="B1825" s="154" t="s">
        <v>62</v>
      </c>
      <c r="C1825" s="154" t="s">
        <v>62</v>
      </c>
      <c r="D1825" s="154" t="s">
        <v>62</v>
      </c>
      <c r="E1825" s="154" t="s">
        <v>62</v>
      </c>
      <c r="F1825" s="154" t="s">
        <v>62</v>
      </c>
      <c r="G1825" s="154" t="s">
        <v>62</v>
      </c>
      <c r="H1825" s="154" t="s">
        <v>62</v>
      </c>
      <c r="I1825" s="154" t="s">
        <v>62</v>
      </c>
      <c r="J1825" s="154" t="s">
        <v>62</v>
      </c>
      <c r="K1825" s="154" t="s">
        <v>62</v>
      </c>
      <c r="L1825" s="154" t="s">
        <v>62</v>
      </c>
      <c r="M1825" s="154" t="s">
        <v>62</v>
      </c>
      <c r="N1825" s="154" t="s">
        <v>62</v>
      </c>
      <c r="O1825" s="154" t="s">
        <v>62</v>
      </c>
      <c r="P1825" s="2"/>
    </row>
    <row r="1826" spans="1:16" ht="13.5" customHeight="1" x14ac:dyDescent="0.3">
      <c r="A1826" s="155">
        <v>0.48958333333333298</v>
      </c>
      <c r="B1826" s="154" t="s">
        <v>62</v>
      </c>
      <c r="C1826" s="154" t="s">
        <v>62</v>
      </c>
      <c r="D1826" s="154" t="s">
        <v>62</v>
      </c>
      <c r="E1826" s="154" t="s">
        <v>62</v>
      </c>
      <c r="F1826" s="154" t="s">
        <v>62</v>
      </c>
      <c r="G1826" s="154" t="s">
        <v>62</v>
      </c>
      <c r="H1826" s="154" t="s">
        <v>62</v>
      </c>
      <c r="I1826" s="154" t="s">
        <v>62</v>
      </c>
      <c r="J1826" s="154" t="s">
        <v>62</v>
      </c>
      <c r="K1826" s="154" t="s">
        <v>62</v>
      </c>
      <c r="L1826" s="154" t="s">
        <v>62</v>
      </c>
      <c r="M1826" s="154" t="s">
        <v>62</v>
      </c>
      <c r="N1826" s="154" t="s">
        <v>62</v>
      </c>
      <c r="O1826" s="154" t="s">
        <v>62</v>
      </c>
      <c r="P1826" s="2"/>
    </row>
    <row r="1827" spans="1:16" ht="13.5" customHeight="1" x14ac:dyDescent="0.3">
      <c r="A1827" s="155">
        <v>0.5</v>
      </c>
      <c r="B1827" s="154" t="s">
        <v>62</v>
      </c>
      <c r="C1827" s="154" t="s">
        <v>62</v>
      </c>
      <c r="D1827" s="154" t="s">
        <v>62</v>
      </c>
      <c r="E1827" s="154" t="s">
        <v>62</v>
      </c>
      <c r="F1827" s="154" t="s">
        <v>62</v>
      </c>
      <c r="G1827" s="154" t="s">
        <v>62</v>
      </c>
      <c r="H1827" s="154" t="s">
        <v>62</v>
      </c>
      <c r="I1827" s="154" t="s">
        <v>62</v>
      </c>
      <c r="J1827" s="154" t="s">
        <v>62</v>
      </c>
      <c r="K1827" s="154" t="s">
        <v>62</v>
      </c>
      <c r="L1827" s="154" t="s">
        <v>62</v>
      </c>
      <c r="M1827" s="154" t="s">
        <v>62</v>
      </c>
      <c r="N1827" s="154" t="s">
        <v>62</v>
      </c>
      <c r="O1827" s="154" t="s">
        <v>62</v>
      </c>
      <c r="P1827" s="2"/>
    </row>
    <row r="1828" spans="1:16" ht="13.5" customHeight="1" x14ac:dyDescent="0.3">
      <c r="A1828" s="155">
        <v>0.51041666666666696</v>
      </c>
      <c r="B1828" s="154" t="s">
        <v>62</v>
      </c>
      <c r="C1828" s="154" t="s">
        <v>62</v>
      </c>
      <c r="D1828" s="154" t="s">
        <v>62</v>
      </c>
      <c r="E1828" s="154" t="s">
        <v>62</v>
      </c>
      <c r="F1828" s="154" t="s">
        <v>62</v>
      </c>
      <c r="G1828" s="154" t="s">
        <v>62</v>
      </c>
      <c r="H1828" s="154" t="s">
        <v>62</v>
      </c>
      <c r="I1828" s="154" t="s">
        <v>62</v>
      </c>
      <c r="J1828" s="154" t="s">
        <v>62</v>
      </c>
      <c r="K1828" s="154" t="s">
        <v>62</v>
      </c>
      <c r="L1828" s="154" t="s">
        <v>62</v>
      </c>
      <c r="M1828" s="154" t="s">
        <v>62</v>
      </c>
      <c r="N1828" s="154" t="s">
        <v>62</v>
      </c>
      <c r="O1828" s="154" t="s">
        <v>62</v>
      </c>
      <c r="P1828" s="2"/>
    </row>
    <row r="1829" spans="1:16" ht="13.5" customHeight="1" x14ac:dyDescent="0.3">
      <c r="A1829" s="155">
        <v>0.52083333333333304</v>
      </c>
      <c r="B1829" s="154" t="s">
        <v>62</v>
      </c>
      <c r="C1829" s="154" t="s">
        <v>62</v>
      </c>
      <c r="D1829" s="154" t="s">
        <v>62</v>
      </c>
      <c r="E1829" s="154" t="s">
        <v>62</v>
      </c>
      <c r="F1829" s="154" t="s">
        <v>62</v>
      </c>
      <c r="G1829" s="154" t="s">
        <v>62</v>
      </c>
      <c r="H1829" s="154" t="s">
        <v>62</v>
      </c>
      <c r="I1829" s="154" t="s">
        <v>62</v>
      </c>
      <c r="J1829" s="154" t="s">
        <v>62</v>
      </c>
      <c r="K1829" s="154" t="s">
        <v>62</v>
      </c>
      <c r="L1829" s="154" t="s">
        <v>62</v>
      </c>
      <c r="M1829" s="154" t="s">
        <v>62</v>
      </c>
      <c r="N1829" s="154" t="s">
        <v>62</v>
      </c>
      <c r="O1829" s="154" t="s">
        <v>62</v>
      </c>
      <c r="P1829" s="2"/>
    </row>
    <row r="1830" spans="1:16" ht="13.5" customHeight="1" x14ac:dyDescent="0.3">
      <c r="A1830" s="155">
        <v>0.53125</v>
      </c>
      <c r="B1830" s="154" t="s">
        <v>62</v>
      </c>
      <c r="C1830" s="154" t="s">
        <v>62</v>
      </c>
      <c r="D1830" s="154" t="s">
        <v>62</v>
      </c>
      <c r="E1830" s="154" t="s">
        <v>62</v>
      </c>
      <c r="F1830" s="154" t="s">
        <v>62</v>
      </c>
      <c r="G1830" s="154" t="s">
        <v>62</v>
      </c>
      <c r="H1830" s="154" t="s">
        <v>62</v>
      </c>
      <c r="I1830" s="154" t="s">
        <v>62</v>
      </c>
      <c r="J1830" s="154" t="s">
        <v>62</v>
      </c>
      <c r="K1830" s="154" t="s">
        <v>62</v>
      </c>
      <c r="L1830" s="154" t="s">
        <v>62</v>
      </c>
      <c r="M1830" s="154" t="s">
        <v>62</v>
      </c>
      <c r="N1830" s="154" t="s">
        <v>62</v>
      </c>
      <c r="O1830" s="154" t="s">
        <v>62</v>
      </c>
      <c r="P1830" s="2"/>
    </row>
    <row r="1831" spans="1:16" ht="13.5" customHeight="1" x14ac:dyDescent="0.3">
      <c r="A1831" s="155">
        <v>0.54166666666666696</v>
      </c>
      <c r="B1831" s="154" t="s">
        <v>62</v>
      </c>
      <c r="C1831" s="154" t="s">
        <v>62</v>
      </c>
      <c r="D1831" s="154" t="s">
        <v>62</v>
      </c>
      <c r="E1831" s="154" t="s">
        <v>62</v>
      </c>
      <c r="F1831" s="154" t="s">
        <v>62</v>
      </c>
      <c r="G1831" s="154" t="s">
        <v>62</v>
      </c>
      <c r="H1831" s="154" t="s">
        <v>62</v>
      </c>
      <c r="I1831" s="154" t="s">
        <v>62</v>
      </c>
      <c r="J1831" s="154" t="s">
        <v>62</v>
      </c>
      <c r="K1831" s="154" t="s">
        <v>62</v>
      </c>
      <c r="L1831" s="154" t="s">
        <v>62</v>
      </c>
      <c r="M1831" s="154" t="s">
        <v>62</v>
      </c>
      <c r="N1831" s="154" t="s">
        <v>62</v>
      </c>
      <c r="O1831" s="154" t="s">
        <v>62</v>
      </c>
      <c r="P1831" s="2"/>
    </row>
    <row r="1832" spans="1:16" ht="13.5" customHeight="1" x14ac:dyDescent="0.3">
      <c r="A1832" s="155">
        <v>0.55208333333333304</v>
      </c>
      <c r="B1832" s="154" t="s">
        <v>62</v>
      </c>
      <c r="C1832" s="154" t="s">
        <v>62</v>
      </c>
      <c r="D1832" s="154" t="s">
        <v>62</v>
      </c>
      <c r="E1832" s="154" t="s">
        <v>62</v>
      </c>
      <c r="F1832" s="154" t="s">
        <v>62</v>
      </c>
      <c r="G1832" s="154" t="s">
        <v>62</v>
      </c>
      <c r="H1832" s="154" t="s">
        <v>62</v>
      </c>
      <c r="I1832" s="154" t="s">
        <v>62</v>
      </c>
      <c r="J1832" s="154" t="s">
        <v>62</v>
      </c>
      <c r="K1832" s="154" t="s">
        <v>62</v>
      </c>
      <c r="L1832" s="154" t="s">
        <v>62</v>
      </c>
      <c r="M1832" s="154" t="s">
        <v>62</v>
      </c>
      <c r="N1832" s="154" t="s">
        <v>62</v>
      </c>
      <c r="O1832" s="154" t="s">
        <v>62</v>
      </c>
      <c r="P1832" s="2"/>
    </row>
    <row r="1833" spans="1:16" ht="13.5" customHeight="1" x14ac:dyDescent="0.3">
      <c r="A1833" s="155">
        <v>0.5625</v>
      </c>
      <c r="B1833" s="154" t="s">
        <v>62</v>
      </c>
      <c r="C1833" s="154" t="s">
        <v>62</v>
      </c>
      <c r="D1833" s="154" t="s">
        <v>62</v>
      </c>
      <c r="E1833" s="154" t="s">
        <v>62</v>
      </c>
      <c r="F1833" s="154" t="s">
        <v>62</v>
      </c>
      <c r="G1833" s="154" t="s">
        <v>62</v>
      </c>
      <c r="H1833" s="154" t="s">
        <v>62</v>
      </c>
      <c r="I1833" s="154" t="s">
        <v>62</v>
      </c>
      <c r="J1833" s="154" t="s">
        <v>62</v>
      </c>
      <c r="K1833" s="154" t="s">
        <v>62</v>
      </c>
      <c r="L1833" s="154" t="s">
        <v>62</v>
      </c>
      <c r="M1833" s="154" t="s">
        <v>62</v>
      </c>
      <c r="N1833" s="154" t="s">
        <v>62</v>
      </c>
      <c r="O1833" s="154" t="s">
        <v>62</v>
      </c>
      <c r="P1833" s="2"/>
    </row>
    <row r="1834" spans="1:16" ht="13.5" customHeight="1" x14ac:dyDescent="0.3">
      <c r="A1834" s="155">
        <v>0.57291666666666696</v>
      </c>
      <c r="B1834" s="154" t="s">
        <v>62</v>
      </c>
      <c r="C1834" s="154" t="s">
        <v>62</v>
      </c>
      <c r="D1834" s="154" t="s">
        <v>62</v>
      </c>
      <c r="E1834" s="154" t="s">
        <v>62</v>
      </c>
      <c r="F1834" s="154" t="s">
        <v>62</v>
      </c>
      <c r="G1834" s="154" t="s">
        <v>62</v>
      </c>
      <c r="H1834" s="154" t="s">
        <v>62</v>
      </c>
      <c r="I1834" s="154" t="s">
        <v>62</v>
      </c>
      <c r="J1834" s="154" t="s">
        <v>62</v>
      </c>
      <c r="K1834" s="154" t="s">
        <v>62</v>
      </c>
      <c r="L1834" s="154" t="s">
        <v>62</v>
      </c>
      <c r="M1834" s="154" t="s">
        <v>62</v>
      </c>
      <c r="N1834" s="154" t="s">
        <v>62</v>
      </c>
      <c r="O1834" s="154" t="s">
        <v>62</v>
      </c>
      <c r="P1834" s="2"/>
    </row>
    <row r="1835" spans="1:16" ht="13.5" customHeight="1" x14ac:dyDescent="0.3">
      <c r="A1835" s="155">
        <v>0.58333333333333304</v>
      </c>
      <c r="B1835" s="154" t="s">
        <v>62</v>
      </c>
      <c r="C1835" s="154" t="s">
        <v>62</v>
      </c>
      <c r="D1835" s="154" t="s">
        <v>62</v>
      </c>
      <c r="E1835" s="154" t="s">
        <v>62</v>
      </c>
      <c r="F1835" s="154" t="s">
        <v>62</v>
      </c>
      <c r="G1835" s="154" t="s">
        <v>62</v>
      </c>
      <c r="H1835" s="154" t="s">
        <v>62</v>
      </c>
      <c r="I1835" s="154" t="s">
        <v>62</v>
      </c>
      <c r="J1835" s="154" t="s">
        <v>62</v>
      </c>
      <c r="K1835" s="154" t="s">
        <v>62</v>
      </c>
      <c r="L1835" s="154" t="s">
        <v>62</v>
      </c>
      <c r="M1835" s="154" t="s">
        <v>62</v>
      </c>
      <c r="N1835" s="154" t="s">
        <v>62</v>
      </c>
      <c r="O1835" s="154" t="s">
        <v>62</v>
      </c>
      <c r="P1835" s="2"/>
    </row>
    <row r="1836" spans="1:16" ht="13.5" customHeight="1" x14ac:dyDescent="0.3">
      <c r="A1836" s="155">
        <v>0.59375</v>
      </c>
      <c r="B1836" s="154" t="s">
        <v>62</v>
      </c>
      <c r="C1836" s="154" t="s">
        <v>62</v>
      </c>
      <c r="D1836" s="154" t="s">
        <v>62</v>
      </c>
      <c r="E1836" s="154" t="s">
        <v>62</v>
      </c>
      <c r="F1836" s="154" t="s">
        <v>62</v>
      </c>
      <c r="G1836" s="154" t="s">
        <v>62</v>
      </c>
      <c r="H1836" s="154" t="s">
        <v>62</v>
      </c>
      <c r="I1836" s="154" t="s">
        <v>62</v>
      </c>
      <c r="J1836" s="154" t="s">
        <v>62</v>
      </c>
      <c r="K1836" s="154" t="s">
        <v>62</v>
      </c>
      <c r="L1836" s="154" t="s">
        <v>62</v>
      </c>
      <c r="M1836" s="154" t="s">
        <v>62</v>
      </c>
      <c r="N1836" s="154" t="s">
        <v>62</v>
      </c>
      <c r="O1836" s="154" t="s">
        <v>62</v>
      </c>
      <c r="P1836" s="2"/>
    </row>
    <row r="1837" spans="1:16" ht="13.5" customHeight="1" x14ac:dyDescent="0.3">
      <c r="A1837" s="155">
        <v>0.60416666666666696</v>
      </c>
      <c r="B1837" s="154" t="s">
        <v>62</v>
      </c>
      <c r="C1837" s="154" t="s">
        <v>62</v>
      </c>
      <c r="D1837" s="154" t="s">
        <v>62</v>
      </c>
      <c r="E1837" s="154" t="s">
        <v>62</v>
      </c>
      <c r="F1837" s="154" t="s">
        <v>62</v>
      </c>
      <c r="G1837" s="154" t="s">
        <v>62</v>
      </c>
      <c r="H1837" s="154" t="s">
        <v>62</v>
      </c>
      <c r="I1837" s="154" t="s">
        <v>62</v>
      </c>
      <c r="J1837" s="154" t="s">
        <v>62</v>
      </c>
      <c r="K1837" s="154" t="s">
        <v>62</v>
      </c>
      <c r="L1837" s="154" t="s">
        <v>62</v>
      </c>
      <c r="M1837" s="154" t="s">
        <v>62</v>
      </c>
      <c r="N1837" s="154" t="s">
        <v>62</v>
      </c>
      <c r="O1837" s="154" t="s">
        <v>62</v>
      </c>
      <c r="P1837" s="2"/>
    </row>
    <row r="1838" spans="1:16" ht="13.5" customHeight="1" x14ac:dyDescent="0.3">
      <c r="A1838" s="155">
        <v>0.61458333333333304</v>
      </c>
      <c r="B1838" s="154" t="s">
        <v>62</v>
      </c>
      <c r="C1838" s="154" t="s">
        <v>62</v>
      </c>
      <c r="D1838" s="154" t="s">
        <v>62</v>
      </c>
      <c r="E1838" s="154" t="s">
        <v>62</v>
      </c>
      <c r="F1838" s="154" t="s">
        <v>62</v>
      </c>
      <c r="G1838" s="154" t="s">
        <v>62</v>
      </c>
      <c r="H1838" s="154" t="s">
        <v>62</v>
      </c>
      <c r="I1838" s="154" t="s">
        <v>62</v>
      </c>
      <c r="J1838" s="154" t="s">
        <v>62</v>
      </c>
      <c r="K1838" s="154" t="s">
        <v>62</v>
      </c>
      <c r="L1838" s="154" t="s">
        <v>62</v>
      </c>
      <c r="M1838" s="154" t="s">
        <v>62</v>
      </c>
      <c r="N1838" s="154" t="s">
        <v>62</v>
      </c>
      <c r="O1838" s="154" t="s">
        <v>62</v>
      </c>
      <c r="P1838" s="2"/>
    </row>
    <row r="1839" spans="1:16" ht="13.5" customHeight="1" x14ac:dyDescent="0.3">
      <c r="A1839" s="155">
        <v>0.625</v>
      </c>
      <c r="B1839" s="154" t="s">
        <v>62</v>
      </c>
      <c r="C1839" s="154" t="s">
        <v>62</v>
      </c>
      <c r="D1839" s="154" t="s">
        <v>62</v>
      </c>
      <c r="E1839" s="154" t="s">
        <v>62</v>
      </c>
      <c r="F1839" s="154" t="s">
        <v>62</v>
      </c>
      <c r="G1839" s="154" t="s">
        <v>62</v>
      </c>
      <c r="H1839" s="154" t="s">
        <v>62</v>
      </c>
      <c r="I1839" s="154" t="s">
        <v>62</v>
      </c>
      <c r="J1839" s="154" t="s">
        <v>62</v>
      </c>
      <c r="K1839" s="154" t="s">
        <v>62</v>
      </c>
      <c r="L1839" s="154" t="s">
        <v>62</v>
      </c>
      <c r="M1839" s="154" t="s">
        <v>62</v>
      </c>
      <c r="N1839" s="154" t="s">
        <v>62</v>
      </c>
      <c r="O1839" s="154" t="s">
        <v>62</v>
      </c>
      <c r="P1839" s="2"/>
    </row>
    <row r="1840" spans="1:16" ht="13.5" customHeight="1" x14ac:dyDescent="0.3">
      <c r="A1840" s="155">
        <v>0.63541666666666696</v>
      </c>
      <c r="B1840" s="154" t="s">
        <v>62</v>
      </c>
      <c r="C1840" s="154" t="s">
        <v>62</v>
      </c>
      <c r="D1840" s="154" t="s">
        <v>62</v>
      </c>
      <c r="E1840" s="154" t="s">
        <v>62</v>
      </c>
      <c r="F1840" s="154" t="s">
        <v>62</v>
      </c>
      <c r="G1840" s="154" t="s">
        <v>62</v>
      </c>
      <c r="H1840" s="154" t="s">
        <v>62</v>
      </c>
      <c r="I1840" s="154" t="s">
        <v>62</v>
      </c>
      <c r="J1840" s="154" t="s">
        <v>62</v>
      </c>
      <c r="K1840" s="154" t="s">
        <v>62</v>
      </c>
      <c r="L1840" s="154" t="s">
        <v>62</v>
      </c>
      <c r="M1840" s="154" t="s">
        <v>62</v>
      </c>
      <c r="N1840" s="154" t="s">
        <v>62</v>
      </c>
      <c r="O1840" s="154" t="s">
        <v>62</v>
      </c>
      <c r="P1840" s="2"/>
    </row>
    <row r="1841" spans="1:16" ht="13.5" customHeight="1" x14ac:dyDescent="0.3">
      <c r="A1841" s="155">
        <v>0.64583333333333304</v>
      </c>
      <c r="B1841" s="154" t="s">
        <v>62</v>
      </c>
      <c r="C1841" s="154" t="s">
        <v>62</v>
      </c>
      <c r="D1841" s="154" t="s">
        <v>62</v>
      </c>
      <c r="E1841" s="154" t="s">
        <v>62</v>
      </c>
      <c r="F1841" s="154" t="s">
        <v>62</v>
      </c>
      <c r="G1841" s="154" t="s">
        <v>62</v>
      </c>
      <c r="H1841" s="154" t="s">
        <v>62</v>
      </c>
      <c r="I1841" s="154" t="s">
        <v>62</v>
      </c>
      <c r="J1841" s="154" t="s">
        <v>62</v>
      </c>
      <c r="K1841" s="154" t="s">
        <v>62</v>
      </c>
      <c r="L1841" s="154" t="s">
        <v>62</v>
      </c>
      <c r="M1841" s="154" t="s">
        <v>62</v>
      </c>
      <c r="N1841" s="154" t="s">
        <v>62</v>
      </c>
      <c r="O1841" s="154" t="s">
        <v>62</v>
      </c>
      <c r="P1841" s="2"/>
    </row>
    <row r="1842" spans="1:16" ht="13.5" customHeight="1" x14ac:dyDescent="0.3">
      <c r="A1842" s="155">
        <v>0.65625</v>
      </c>
      <c r="B1842" s="154" t="s">
        <v>62</v>
      </c>
      <c r="C1842" s="154" t="s">
        <v>62</v>
      </c>
      <c r="D1842" s="154" t="s">
        <v>62</v>
      </c>
      <c r="E1842" s="154" t="s">
        <v>62</v>
      </c>
      <c r="F1842" s="154" t="s">
        <v>62</v>
      </c>
      <c r="G1842" s="154" t="s">
        <v>62</v>
      </c>
      <c r="H1842" s="154" t="s">
        <v>62</v>
      </c>
      <c r="I1842" s="154" t="s">
        <v>62</v>
      </c>
      <c r="J1842" s="154" t="s">
        <v>62</v>
      </c>
      <c r="K1842" s="154" t="s">
        <v>62</v>
      </c>
      <c r="L1842" s="154" t="s">
        <v>62</v>
      </c>
      <c r="M1842" s="154" t="s">
        <v>62</v>
      </c>
      <c r="N1842" s="154" t="s">
        <v>62</v>
      </c>
      <c r="O1842" s="154" t="s">
        <v>62</v>
      </c>
      <c r="P1842" s="2"/>
    </row>
    <row r="1843" spans="1:16" ht="13.5" customHeight="1" x14ac:dyDescent="0.3">
      <c r="A1843" s="155">
        <v>0.66666666666666696</v>
      </c>
      <c r="B1843" s="154" t="s">
        <v>62</v>
      </c>
      <c r="C1843" s="154" t="s">
        <v>62</v>
      </c>
      <c r="D1843" s="154" t="s">
        <v>62</v>
      </c>
      <c r="E1843" s="154" t="s">
        <v>62</v>
      </c>
      <c r="F1843" s="154" t="s">
        <v>62</v>
      </c>
      <c r="G1843" s="154" t="s">
        <v>62</v>
      </c>
      <c r="H1843" s="154" t="s">
        <v>62</v>
      </c>
      <c r="I1843" s="154" t="s">
        <v>62</v>
      </c>
      <c r="J1843" s="154" t="s">
        <v>62</v>
      </c>
      <c r="K1843" s="154" t="s">
        <v>62</v>
      </c>
      <c r="L1843" s="154" t="s">
        <v>62</v>
      </c>
      <c r="M1843" s="154" t="s">
        <v>62</v>
      </c>
      <c r="N1843" s="154" t="s">
        <v>62</v>
      </c>
      <c r="O1843" s="154" t="s">
        <v>62</v>
      </c>
      <c r="P1843" s="2"/>
    </row>
    <row r="1844" spans="1:16" ht="13.5" customHeight="1" x14ac:dyDescent="0.3">
      <c r="A1844" s="155">
        <v>0.67708333333333304</v>
      </c>
      <c r="B1844" s="154" t="s">
        <v>62</v>
      </c>
      <c r="C1844" s="154" t="s">
        <v>62</v>
      </c>
      <c r="D1844" s="154" t="s">
        <v>62</v>
      </c>
      <c r="E1844" s="154" t="s">
        <v>62</v>
      </c>
      <c r="F1844" s="154" t="s">
        <v>62</v>
      </c>
      <c r="G1844" s="154" t="s">
        <v>62</v>
      </c>
      <c r="H1844" s="154" t="s">
        <v>62</v>
      </c>
      <c r="I1844" s="154" t="s">
        <v>62</v>
      </c>
      <c r="J1844" s="154" t="s">
        <v>62</v>
      </c>
      <c r="K1844" s="154" t="s">
        <v>62</v>
      </c>
      <c r="L1844" s="154" t="s">
        <v>62</v>
      </c>
      <c r="M1844" s="154" t="s">
        <v>62</v>
      </c>
      <c r="N1844" s="154" t="s">
        <v>62</v>
      </c>
      <c r="O1844" s="154" t="s">
        <v>62</v>
      </c>
      <c r="P1844" s="2"/>
    </row>
    <row r="1845" spans="1:16" ht="13.5" customHeight="1" x14ac:dyDescent="0.3">
      <c r="A1845" s="155">
        <v>0.6875</v>
      </c>
      <c r="B1845" s="154" t="s">
        <v>62</v>
      </c>
      <c r="C1845" s="154" t="s">
        <v>62</v>
      </c>
      <c r="D1845" s="154" t="s">
        <v>62</v>
      </c>
      <c r="E1845" s="154" t="s">
        <v>62</v>
      </c>
      <c r="F1845" s="154" t="s">
        <v>62</v>
      </c>
      <c r="G1845" s="154" t="s">
        <v>62</v>
      </c>
      <c r="H1845" s="154" t="s">
        <v>62</v>
      </c>
      <c r="I1845" s="154" t="s">
        <v>62</v>
      </c>
      <c r="J1845" s="154" t="s">
        <v>62</v>
      </c>
      <c r="K1845" s="154" t="s">
        <v>62</v>
      </c>
      <c r="L1845" s="154" t="s">
        <v>62</v>
      </c>
      <c r="M1845" s="154" t="s">
        <v>62</v>
      </c>
      <c r="N1845" s="154" t="s">
        <v>62</v>
      </c>
      <c r="O1845" s="154" t="s">
        <v>62</v>
      </c>
      <c r="P1845" s="2"/>
    </row>
    <row r="1846" spans="1:16" ht="13.5" customHeight="1" x14ac:dyDescent="0.3">
      <c r="A1846" s="155">
        <v>0.69791666666666696</v>
      </c>
      <c r="B1846" s="154" t="s">
        <v>62</v>
      </c>
      <c r="C1846" s="154" t="s">
        <v>62</v>
      </c>
      <c r="D1846" s="154" t="s">
        <v>62</v>
      </c>
      <c r="E1846" s="154" t="s">
        <v>62</v>
      </c>
      <c r="F1846" s="154" t="s">
        <v>62</v>
      </c>
      <c r="G1846" s="154" t="s">
        <v>62</v>
      </c>
      <c r="H1846" s="154" t="s">
        <v>62</v>
      </c>
      <c r="I1846" s="154" t="s">
        <v>62</v>
      </c>
      <c r="J1846" s="154" t="s">
        <v>62</v>
      </c>
      <c r="K1846" s="154" t="s">
        <v>62</v>
      </c>
      <c r="L1846" s="154" t="s">
        <v>62</v>
      </c>
      <c r="M1846" s="154" t="s">
        <v>62</v>
      </c>
      <c r="N1846" s="154" t="s">
        <v>62</v>
      </c>
      <c r="O1846" s="154" t="s">
        <v>62</v>
      </c>
      <c r="P1846" s="2"/>
    </row>
    <row r="1847" spans="1:16" ht="13.5" customHeight="1" x14ac:dyDescent="0.3">
      <c r="A1847" s="155">
        <v>0.70833333333333304</v>
      </c>
      <c r="B1847" s="154" t="s">
        <v>62</v>
      </c>
      <c r="C1847" s="154" t="s">
        <v>62</v>
      </c>
      <c r="D1847" s="154" t="s">
        <v>62</v>
      </c>
      <c r="E1847" s="154" t="s">
        <v>62</v>
      </c>
      <c r="F1847" s="154" t="s">
        <v>62</v>
      </c>
      <c r="G1847" s="154" t="s">
        <v>62</v>
      </c>
      <c r="H1847" s="154" t="s">
        <v>62</v>
      </c>
      <c r="I1847" s="154" t="s">
        <v>62</v>
      </c>
      <c r="J1847" s="154" t="s">
        <v>62</v>
      </c>
      <c r="K1847" s="154" t="s">
        <v>62</v>
      </c>
      <c r="L1847" s="154" t="s">
        <v>62</v>
      </c>
      <c r="M1847" s="154" t="s">
        <v>62</v>
      </c>
      <c r="N1847" s="154" t="s">
        <v>62</v>
      </c>
      <c r="O1847" s="154" t="s">
        <v>62</v>
      </c>
      <c r="P1847" s="2"/>
    </row>
    <row r="1848" spans="1:16" ht="13.5" customHeight="1" x14ac:dyDescent="0.3">
      <c r="A1848" s="155">
        <v>0.71875</v>
      </c>
      <c r="B1848" s="154" t="s">
        <v>62</v>
      </c>
      <c r="C1848" s="154" t="s">
        <v>62</v>
      </c>
      <c r="D1848" s="154" t="s">
        <v>62</v>
      </c>
      <c r="E1848" s="154" t="s">
        <v>62</v>
      </c>
      <c r="F1848" s="154" t="s">
        <v>62</v>
      </c>
      <c r="G1848" s="154" t="s">
        <v>62</v>
      </c>
      <c r="H1848" s="154" t="s">
        <v>62</v>
      </c>
      <c r="I1848" s="154" t="s">
        <v>62</v>
      </c>
      <c r="J1848" s="154" t="s">
        <v>62</v>
      </c>
      <c r="K1848" s="154" t="s">
        <v>62</v>
      </c>
      <c r="L1848" s="154" t="s">
        <v>62</v>
      </c>
      <c r="M1848" s="154" t="s">
        <v>62</v>
      </c>
      <c r="N1848" s="154" t="s">
        <v>62</v>
      </c>
      <c r="O1848" s="154" t="s">
        <v>62</v>
      </c>
      <c r="P1848" s="2"/>
    </row>
    <row r="1849" spans="1:16" ht="13.5" customHeight="1" x14ac:dyDescent="0.3">
      <c r="A1849" s="155">
        <v>0.72916666666666696</v>
      </c>
      <c r="B1849" s="154" t="s">
        <v>62</v>
      </c>
      <c r="C1849" s="154" t="s">
        <v>62</v>
      </c>
      <c r="D1849" s="154" t="s">
        <v>62</v>
      </c>
      <c r="E1849" s="154" t="s">
        <v>62</v>
      </c>
      <c r="F1849" s="154" t="s">
        <v>62</v>
      </c>
      <c r="G1849" s="154" t="s">
        <v>62</v>
      </c>
      <c r="H1849" s="154" t="s">
        <v>62</v>
      </c>
      <c r="I1849" s="154" t="s">
        <v>62</v>
      </c>
      <c r="J1849" s="154" t="s">
        <v>62</v>
      </c>
      <c r="K1849" s="154" t="s">
        <v>62</v>
      </c>
      <c r="L1849" s="154" t="s">
        <v>62</v>
      </c>
      <c r="M1849" s="154" t="s">
        <v>62</v>
      </c>
      <c r="N1849" s="154" t="s">
        <v>62</v>
      </c>
      <c r="O1849" s="154" t="s">
        <v>62</v>
      </c>
      <c r="P1849" s="2"/>
    </row>
    <row r="1850" spans="1:16" ht="13.5" customHeight="1" x14ac:dyDescent="0.3">
      <c r="A1850" s="155">
        <v>0.73958333333333304</v>
      </c>
      <c r="B1850" s="154" t="s">
        <v>62</v>
      </c>
      <c r="C1850" s="154" t="s">
        <v>62</v>
      </c>
      <c r="D1850" s="154" t="s">
        <v>62</v>
      </c>
      <c r="E1850" s="154" t="s">
        <v>62</v>
      </c>
      <c r="F1850" s="154" t="s">
        <v>62</v>
      </c>
      <c r="G1850" s="154" t="s">
        <v>62</v>
      </c>
      <c r="H1850" s="154" t="s">
        <v>62</v>
      </c>
      <c r="I1850" s="154" t="s">
        <v>62</v>
      </c>
      <c r="J1850" s="154" t="s">
        <v>62</v>
      </c>
      <c r="K1850" s="154" t="s">
        <v>62</v>
      </c>
      <c r="L1850" s="154" t="s">
        <v>62</v>
      </c>
      <c r="M1850" s="154" t="s">
        <v>62</v>
      </c>
      <c r="N1850" s="154" t="s">
        <v>62</v>
      </c>
      <c r="O1850" s="154" t="s">
        <v>62</v>
      </c>
      <c r="P1850" s="2"/>
    </row>
    <row r="1851" spans="1:16" ht="13.5" customHeight="1" x14ac:dyDescent="0.3">
      <c r="A1851" s="155">
        <v>0.75</v>
      </c>
      <c r="B1851" s="154" t="s">
        <v>62</v>
      </c>
      <c r="C1851" s="154" t="s">
        <v>62</v>
      </c>
      <c r="D1851" s="154" t="s">
        <v>62</v>
      </c>
      <c r="E1851" s="154" t="s">
        <v>62</v>
      </c>
      <c r="F1851" s="154" t="s">
        <v>62</v>
      </c>
      <c r="G1851" s="154" t="s">
        <v>62</v>
      </c>
      <c r="H1851" s="154" t="s">
        <v>62</v>
      </c>
      <c r="I1851" s="154" t="s">
        <v>62</v>
      </c>
      <c r="J1851" s="154" t="s">
        <v>62</v>
      </c>
      <c r="K1851" s="154" t="s">
        <v>62</v>
      </c>
      <c r="L1851" s="154" t="s">
        <v>62</v>
      </c>
      <c r="M1851" s="154" t="s">
        <v>62</v>
      </c>
      <c r="N1851" s="154" t="s">
        <v>62</v>
      </c>
      <c r="O1851" s="154" t="s">
        <v>62</v>
      </c>
      <c r="P1851" s="2"/>
    </row>
    <row r="1852" spans="1:16" ht="13.5" customHeight="1" x14ac:dyDescent="0.3">
      <c r="A1852" s="155">
        <v>0.76041666666666696</v>
      </c>
      <c r="B1852" s="154" t="s">
        <v>62</v>
      </c>
      <c r="C1852" s="154" t="s">
        <v>62</v>
      </c>
      <c r="D1852" s="154" t="s">
        <v>62</v>
      </c>
      <c r="E1852" s="154" t="s">
        <v>62</v>
      </c>
      <c r="F1852" s="154" t="s">
        <v>62</v>
      </c>
      <c r="G1852" s="154" t="s">
        <v>62</v>
      </c>
      <c r="H1852" s="154" t="s">
        <v>62</v>
      </c>
      <c r="I1852" s="154" t="s">
        <v>62</v>
      </c>
      <c r="J1852" s="154" t="s">
        <v>62</v>
      </c>
      <c r="K1852" s="154" t="s">
        <v>62</v>
      </c>
      <c r="L1852" s="154" t="s">
        <v>62</v>
      </c>
      <c r="M1852" s="154" t="s">
        <v>62</v>
      </c>
      <c r="N1852" s="154" t="s">
        <v>62</v>
      </c>
      <c r="O1852" s="154" t="s">
        <v>62</v>
      </c>
      <c r="P1852" s="2"/>
    </row>
    <row r="1853" spans="1:16" ht="13.5" customHeight="1" x14ac:dyDescent="0.3">
      <c r="A1853" s="155">
        <v>0.77083333333333304</v>
      </c>
      <c r="B1853" s="154" t="s">
        <v>62</v>
      </c>
      <c r="C1853" s="154" t="s">
        <v>62</v>
      </c>
      <c r="D1853" s="154" t="s">
        <v>62</v>
      </c>
      <c r="E1853" s="154" t="s">
        <v>62</v>
      </c>
      <c r="F1853" s="154" t="s">
        <v>62</v>
      </c>
      <c r="G1853" s="154" t="s">
        <v>62</v>
      </c>
      <c r="H1853" s="154" t="s">
        <v>62</v>
      </c>
      <c r="I1853" s="154" t="s">
        <v>62</v>
      </c>
      <c r="J1853" s="154" t="s">
        <v>62</v>
      </c>
      <c r="K1853" s="154" t="s">
        <v>62</v>
      </c>
      <c r="L1853" s="154" t="s">
        <v>62</v>
      </c>
      <c r="M1853" s="154" t="s">
        <v>62</v>
      </c>
      <c r="N1853" s="154" t="s">
        <v>62</v>
      </c>
      <c r="O1853" s="154" t="s">
        <v>62</v>
      </c>
      <c r="P1853" s="2"/>
    </row>
    <row r="1854" spans="1:16" ht="13.5" customHeight="1" x14ac:dyDescent="0.3">
      <c r="A1854" s="155">
        <v>0.78125</v>
      </c>
      <c r="B1854" s="154" t="s">
        <v>62</v>
      </c>
      <c r="C1854" s="154" t="s">
        <v>62</v>
      </c>
      <c r="D1854" s="154" t="s">
        <v>62</v>
      </c>
      <c r="E1854" s="154" t="s">
        <v>62</v>
      </c>
      <c r="F1854" s="154" t="s">
        <v>62</v>
      </c>
      <c r="G1854" s="154" t="s">
        <v>62</v>
      </c>
      <c r="H1854" s="154" t="s">
        <v>62</v>
      </c>
      <c r="I1854" s="154" t="s">
        <v>62</v>
      </c>
      <c r="J1854" s="154" t="s">
        <v>62</v>
      </c>
      <c r="K1854" s="154" t="s">
        <v>62</v>
      </c>
      <c r="L1854" s="154" t="s">
        <v>62</v>
      </c>
      <c r="M1854" s="154" t="s">
        <v>62</v>
      </c>
      <c r="N1854" s="154" t="s">
        <v>62</v>
      </c>
      <c r="O1854" s="154" t="s">
        <v>62</v>
      </c>
      <c r="P1854" s="2"/>
    </row>
    <row r="1855" spans="1:16" ht="13.5" customHeight="1" x14ac:dyDescent="0.3">
      <c r="A1855" s="155">
        <v>0.79166666666666696</v>
      </c>
      <c r="B1855" s="154" t="s">
        <v>62</v>
      </c>
      <c r="C1855" s="154" t="s">
        <v>62</v>
      </c>
      <c r="D1855" s="154" t="s">
        <v>62</v>
      </c>
      <c r="E1855" s="154" t="s">
        <v>62</v>
      </c>
      <c r="F1855" s="154" t="s">
        <v>62</v>
      </c>
      <c r="G1855" s="154" t="s">
        <v>62</v>
      </c>
      <c r="H1855" s="154" t="s">
        <v>62</v>
      </c>
      <c r="I1855" s="154" t="s">
        <v>62</v>
      </c>
      <c r="J1855" s="154" t="s">
        <v>62</v>
      </c>
      <c r="K1855" s="154" t="s">
        <v>62</v>
      </c>
      <c r="L1855" s="154" t="s">
        <v>62</v>
      </c>
      <c r="M1855" s="154" t="s">
        <v>62</v>
      </c>
      <c r="N1855" s="154" t="s">
        <v>62</v>
      </c>
      <c r="O1855" s="154" t="s">
        <v>62</v>
      </c>
      <c r="P1855" s="2"/>
    </row>
    <row r="1856" spans="1:16" ht="13.5" customHeight="1" x14ac:dyDescent="0.3">
      <c r="A1856" s="155">
        <v>0.80208333333333304</v>
      </c>
      <c r="B1856" s="154" t="s">
        <v>62</v>
      </c>
      <c r="C1856" s="154" t="s">
        <v>62</v>
      </c>
      <c r="D1856" s="154" t="s">
        <v>62</v>
      </c>
      <c r="E1856" s="154" t="s">
        <v>62</v>
      </c>
      <c r="F1856" s="154" t="s">
        <v>62</v>
      </c>
      <c r="G1856" s="154" t="s">
        <v>62</v>
      </c>
      <c r="H1856" s="154" t="s">
        <v>62</v>
      </c>
      <c r="I1856" s="154" t="s">
        <v>62</v>
      </c>
      <c r="J1856" s="154" t="s">
        <v>62</v>
      </c>
      <c r="K1856" s="154" t="s">
        <v>62</v>
      </c>
      <c r="L1856" s="154" t="s">
        <v>62</v>
      </c>
      <c r="M1856" s="154" t="s">
        <v>62</v>
      </c>
      <c r="N1856" s="154" t="s">
        <v>62</v>
      </c>
      <c r="O1856" s="154" t="s">
        <v>62</v>
      </c>
      <c r="P1856" s="2"/>
    </row>
    <row r="1857" spans="1:16" ht="13.5" customHeight="1" x14ac:dyDescent="0.3">
      <c r="A1857" s="155">
        <v>0.8125</v>
      </c>
      <c r="B1857" s="154" t="s">
        <v>62</v>
      </c>
      <c r="C1857" s="154" t="s">
        <v>62</v>
      </c>
      <c r="D1857" s="154" t="s">
        <v>62</v>
      </c>
      <c r="E1857" s="154" t="s">
        <v>62</v>
      </c>
      <c r="F1857" s="154" t="s">
        <v>62</v>
      </c>
      <c r="G1857" s="154" t="s">
        <v>62</v>
      </c>
      <c r="H1857" s="154" t="s">
        <v>62</v>
      </c>
      <c r="I1857" s="154" t="s">
        <v>62</v>
      </c>
      <c r="J1857" s="154" t="s">
        <v>62</v>
      </c>
      <c r="K1857" s="154" t="s">
        <v>62</v>
      </c>
      <c r="L1857" s="154" t="s">
        <v>62</v>
      </c>
      <c r="M1857" s="154" t="s">
        <v>62</v>
      </c>
      <c r="N1857" s="154" t="s">
        <v>62</v>
      </c>
      <c r="O1857" s="154" t="s">
        <v>62</v>
      </c>
      <c r="P1857" s="2"/>
    </row>
    <row r="1858" spans="1:16" ht="13.5" customHeight="1" x14ac:dyDescent="0.3">
      <c r="A1858" s="155">
        <v>0.82291666666666696</v>
      </c>
      <c r="B1858" s="154" t="s">
        <v>62</v>
      </c>
      <c r="C1858" s="154" t="s">
        <v>62</v>
      </c>
      <c r="D1858" s="154" t="s">
        <v>62</v>
      </c>
      <c r="E1858" s="154" t="s">
        <v>62</v>
      </c>
      <c r="F1858" s="154" t="s">
        <v>62</v>
      </c>
      <c r="G1858" s="154" t="s">
        <v>62</v>
      </c>
      <c r="H1858" s="154" t="s">
        <v>62</v>
      </c>
      <c r="I1858" s="154" t="s">
        <v>62</v>
      </c>
      <c r="J1858" s="154" t="s">
        <v>62</v>
      </c>
      <c r="K1858" s="154" t="s">
        <v>62</v>
      </c>
      <c r="L1858" s="154" t="s">
        <v>62</v>
      </c>
      <c r="M1858" s="154" t="s">
        <v>62</v>
      </c>
      <c r="N1858" s="154" t="s">
        <v>62</v>
      </c>
      <c r="O1858" s="154" t="s">
        <v>62</v>
      </c>
      <c r="P1858" s="2"/>
    </row>
    <row r="1859" spans="1:16" ht="13.5" customHeight="1" x14ac:dyDescent="0.3">
      <c r="A1859" s="155">
        <v>0.83333333333333304</v>
      </c>
      <c r="B1859" s="154" t="s">
        <v>62</v>
      </c>
      <c r="C1859" s="154" t="s">
        <v>62</v>
      </c>
      <c r="D1859" s="154" t="s">
        <v>62</v>
      </c>
      <c r="E1859" s="154" t="s">
        <v>62</v>
      </c>
      <c r="F1859" s="154" t="s">
        <v>62</v>
      </c>
      <c r="G1859" s="154" t="s">
        <v>62</v>
      </c>
      <c r="H1859" s="154" t="s">
        <v>62</v>
      </c>
      <c r="I1859" s="154" t="s">
        <v>62</v>
      </c>
      <c r="J1859" s="154" t="s">
        <v>62</v>
      </c>
      <c r="K1859" s="154" t="s">
        <v>62</v>
      </c>
      <c r="L1859" s="154" t="s">
        <v>62</v>
      </c>
      <c r="M1859" s="154" t="s">
        <v>62</v>
      </c>
      <c r="N1859" s="154" t="s">
        <v>62</v>
      </c>
      <c r="O1859" s="154" t="s">
        <v>62</v>
      </c>
      <c r="P1859" s="2"/>
    </row>
    <row r="1860" spans="1:16" ht="13.5" customHeight="1" x14ac:dyDescent="0.3">
      <c r="A1860" s="155">
        <v>0.84375</v>
      </c>
      <c r="B1860" s="154" t="s">
        <v>62</v>
      </c>
      <c r="C1860" s="154" t="s">
        <v>62</v>
      </c>
      <c r="D1860" s="154" t="s">
        <v>62</v>
      </c>
      <c r="E1860" s="154" t="s">
        <v>62</v>
      </c>
      <c r="F1860" s="154" t="s">
        <v>62</v>
      </c>
      <c r="G1860" s="154" t="s">
        <v>62</v>
      </c>
      <c r="H1860" s="154" t="s">
        <v>62</v>
      </c>
      <c r="I1860" s="154" t="s">
        <v>62</v>
      </c>
      <c r="J1860" s="154" t="s">
        <v>62</v>
      </c>
      <c r="K1860" s="154" t="s">
        <v>62</v>
      </c>
      <c r="L1860" s="154" t="s">
        <v>62</v>
      </c>
      <c r="M1860" s="154" t="s">
        <v>62</v>
      </c>
      <c r="N1860" s="154" t="s">
        <v>62</v>
      </c>
      <c r="O1860" s="154" t="s">
        <v>62</v>
      </c>
      <c r="P1860" s="2"/>
    </row>
    <row r="1861" spans="1:16" ht="13.5" customHeight="1" x14ac:dyDescent="0.3">
      <c r="A1861" s="155">
        <v>0.85416666666666696</v>
      </c>
      <c r="B1861" s="154" t="s">
        <v>62</v>
      </c>
      <c r="C1861" s="154" t="s">
        <v>62</v>
      </c>
      <c r="D1861" s="154" t="s">
        <v>62</v>
      </c>
      <c r="E1861" s="154" t="s">
        <v>62</v>
      </c>
      <c r="F1861" s="154" t="s">
        <v>62</v>
      </c>
      <c r="G1861" s="154" t="s">
        <v>62</v>
      </c>
      <c r="H1861" s="154" t="s">
        <v>62</v>
      </c>
      <c r="I1861" s="154" t="s">
        <v>62</v>
      </c>
      <c r="J1861" s="154" t="s">
        <v>62</v>
      </c>
      <c r="K1861" s="154" t="s">
        <v>62</v>
      </c>
      <c r="L1861" s="154" t="s">
        <v>62</v>
      </c>
      <c r="M1861" s="154" t="s">
        <v>62</v>
      </c>
      <c r="N1861" s="154" t="s">
        <v>62</v>
      </c>
      <c r="O1861" s="154" t="s">
        <v>62</v>
      </c>
      <c r="P1861" s="2"/>
    </row>
    <row r="1862" spans="1:16" ht="13.5" customHeight="1" x14ac:dyDescent="0.3">
      <c r="A1862" s="155">
        <v>0.86458333333333304</v>
      </c>
      <c r="B1862" s="154" t="s">
        <v>62</v>
      </c>
      <c r="C1862" s="154" t="s">
        <v>62</v>
      </c>
      <c r="D1862" s="154" t="s">
        <v>62</v>
      </c>
      <c r="E1862" s="154" t="s">
        <v>62</v>
      </c>
      <c r="F1862" s="154" t="s">
        <v>62</v>
      </c>
      <c r="G1862" s="154" t="s">
        <v>62</v>
      </c>
      <c r="H1862" s="154" t="s">
        <v>62</v>
      </c>
      <c r="I1862" s="154" t="s">
        <v>62</v>
      </c>
      <c r="J1862" s="154" t="s">
        <v>62</v>
      </c>
      <c r="K1862" s="154" t="s">
        <v>62</v>
      </c>
      <c r="L1862" s="154" t="s">
        <v>62</v>
      </c>
      <c r="M1862" s="154" t="s">
        <v>62</v>
      </c>
      <c r="N1862" s="154" t="s">
        <v>62</v>
      </c>
      <c r="O1862" s="154" t="s">
        <v>62</v>
      </c>
      <c r="P1862" s="2"/>
    </row>
    <row r="1863" spans="1:16" ht="13.5" customHeight="1" x14ac:dyDescent="0.3">
      <c r="A1863" s="155">
        <v>0.875</v>
      </c>
      <c r="B1863" s="154" t="s">
        <v>62</v>
      </c>
      <c r="C1863" s="154" t="s">
        <v>62</v>
      </c>
      <c r="D1863" s="154" t="s">
        <v>62</v>
      </c>
      <c r="E1863" s="154" t="s">
        <v>62</v>
      </c>
      <c r="F1863" s="154" t="s">
        <v>62</v>
      </c>
      <c r="G1863" s="154" t="s">
        <v>62</v>
      </c>
      <c r="H1863" s="154" t="s">
        <v>62</v>
      </c>
      <c r="I1863" s="154" t="s">
        <v>62</v>
      </c>
      <c r="J1863" s="154" t="s">
        <v>62</v>
      </c>
      <c r="K1863" s="154" t="s">
        <v>62</v>
      </c>
      <c r="L1863" s="154" t="s">
        <v>62</v>
      </c>
      <c r="M1863" s="154" t="s">
        <v>62</v>
      </c>
      <c r="N1863" s="154" t="s">
        <v>62</v>
      </c>
      <c r="O1863" s="154" t="s">
        <v>62</v>
      </c>
      <c r="P1863" s="2"/>
    </row>
    <row r="1864" spans="1:16" ht="13.5" customHeight="1" x14ac:dyDescent="0.3">
      <c r="A1864" s="155">
        <v>0.88541666666666696</v>
      </c>
      <c r="B1864" s="154" t="s">
        <v>62</v>
      </c>
      <c r="C1864" s="154" t="s">
        <v>62</v>
      </c>
      <c r="D1864" s="154" t="s">
        <v>62</v>
      </c>
      <c r="E1864" s="154" t="s">
        <v>62</v>
      </c>
      <c r="F1864" s="154" t="s">
        <v>62</v>
      </c>
      <c r="G1864" s="154" t="s">
        <v>62</v>
      </c>
      <c r="H1864" s="154" t="s">
        <v>62</v>
      </c>
      <c r="I1864" s="154" t="s">
        <v>62</v>
      </c>
      <c r="J1864" s="154" t="s">
        <v>62</v>
      </c>
      <c r="K1864" s="154" t="s">
        <v>62</v>
      </c>
      <c r="L1864" s="154" t="s">
        <v>62</v>
      </c>
      <c r="M1864" s="154" t="s">
        <v>62</v>
      </c>
      <c r="N1864" s="154" t="s">
        <v>62</v>
      </c>
      <c r="O1864" s="154" t="s">
        <v>62</v>
      </c>
      <c r="P1864" s="2"/>
    </row>
    <row r="1865" spans="1:16" ht="13.5" customHeight="1" x14ac:dyDescent="0.3">
      <c r="A1865" s="155">
        <v>0.89583333333333304</v>
      </c>
      <c r="B1865" s="154" t="s">
        <v>62</v>
      </c>
      <c r="C1865" s="154" t="s">
        <v>62</v>
      </c>
      <c r="D1865" s="154" t="s">
        <v>62</v>
      </c>
      <c r="E1865" s="154" t="s">
        <v>62</v>
      </c>
      <c r="F1865" s="154" t="s">
        <v>62</v>
      </c>
      <c r="G1865" s="154" t="s">
        <v>62</v>
      </c>
      <c r="H1865" s="154" t="s">
        <v>62</v>
      </c>
      <c r="I1865" s="154" t="s">
        <v>62</v>
      </c>
      <c r="J1865" s="154" t="s">
        <v>62</v>
      </c>
      <c r="K1865" s="154" t="s">
        <v>62</v>
      </c>
      <c r="L1865" s="154" t="s">
        <v>62</v>
      </c>
      <c r="M1865" s="154" t="s">
        <v>62</v>
      </c>
      <c r="N1865" s="154" t="s">
        <v>62</v>
      </c>
      <c r="O1865" s="154" t="s">
        <v>62</v>
      </c>
      <c r="P1865" s="2"/>
    </row>
    <row r="1866" spans="1:16" ht="13.5" customHeight="1" x14ac:dyDescent="0.3">
      <c r="A1866" s="155">
        <v>0.90625</v>
      </c>
      <c r="B1866" s="154" t="s">
        <v>62</v>
      </c>
      <c r="C1866" s="154" t="s">
        <v>62</v>
      </c>
      <c r="D1866" s="154" t="s">
        <v>62</v>
      </c>
      <c r="E1866" s="154" t="s">
        <v>62</v>
      </c>
      <c r="F1866" s="154" t="s">
        <v>62</v>
      </c>
      <c r="G1866" s="154" t="s">
        <v>62</v>
      </c>
      <c r="H1866" s="154" t="s">
        <v>62</v>
      </c>
      <c r="I1866" s="154" t="s">
        <v>62</v>
      </c>
      <c r="J1866" s="154" t="s">
        <v>62</v>
      </c>
      <c r="K1866" s="154" t="s">
        <v>62</v>
      </c>
      <c r="L1866" s="154" t="s">
        <v>62</v>
      </c>
      <c r="M1866" s="154" t="s">
        <v>62</v>
      </c>
      <c r="N1866" s="154" t="s">
        <v>62</v>
      </c>
      <c r="O1866" s="154" t="s">
        <v>62</v>
      </c>
      <c r="P1866" s="2"/>
    </row>
    <row r="1867" spans="1:16" ht="13.5" customHeight="1" x14ac:dyDescent="0.3">
      <c r="A1867" s="155">
        <v>0.91666666666666696</v>
      </c>
      <c r="B1867" s="154" t="s">
        <v>62</v>
      </c>
      <c r="C1867" s="154" t="s">
        <v>62</v>
      </c>
      <c r="D1867" s="154" t="s">
        <v>62</v>
      </c>
      <c r="E1867" s="154" t="s">
        <v>62</v>
      </c>
      <c r="F1867" s="154" t="s">
        <v>62</v>
      </c>
      <c r="G1867" s="154" t="s">
        <v>62</v>
      </c>
      <c r="H1867" s="154" t="s">
        <v>62</v>
      </c>
      <c r="I1867" s="154" t="s">
        <v>62</v>
      </c>
      <c r="J1867" s="154" t="s">
        <v>62</v>
      </c>
      <c r="K1867" s="154" t="s">
        <v>62</v>
      </c>
      <c r="L1867" s="154" t="s">
        <v>62</v>
      </c>
      <c r="M1867" s="154" t="s">
        <v>62</v>
      </c>
      <c r="N1867" s="154" t="s">
        <v>62</v>
      </c>
      <c r="O1867" s="154" t="s">
        <v>62</v>
      </c>
      <c r="P1867" s="2"/>
    </row>
    <row r="1868" spans="1:16" ht="13.5" customHeight="1" x14ac:dyDescent="0.3">
      <c r="A1868" s="155">
        <v>0.92708333333333304</v>
      </c>
      <c r="B1868" s="154" t="s">
        <v>62</v>
      </c>
      <c r="C1868" s="154" t="s">
        <v>62</v>
      </c>
      <c r="D1868" s="154" t="s">
        <v>62</v>
      </c>
      <c r="E1868" s="154" t="s">
        <v>62</v>
      </c>
      <c r="F1868" s="154" t="s">
        <v>62</v>
      </c>
      <c r="G1868" s="154" t="s">
        <v>62</v>
      </c>
      <c r="H1868" s="154" t="s">
        <v>62</v>
      </c>
      <c r="I1868" s="154" t="s">
        <v>62</v>
      </c>
      <c r="J1868" s="154" t="s">
        <v>62</v>
      </c>
      <c r="K1868" s="154" t="s">
        <v>62</v>
      </c>
      <c r="L1868" s="154" t="s">
        <v>62</v>
      </c>
      <c r="M1868" s="154" t="s">
        <v>62</v>
      </c>
      <c r="N1868" s="154" t="s">
        <v>62</v>
      </c>
      <c r="O1868" s="154" t="s">
        <v>62</v>
      </c>
      <c r="P1868" s="2"/>
    </row>
    <row r="1869" spans="1:16" ht="13.5" customHeight="1" x14ac:dyDescent="0.3">
      <c r="A1869" s="155">
        <v>0.9375</v>
      </c>
      <c r="B1869" s="154" t="s">
        <v>62</v>
      </c>
      <c r="C1869" s="154" t="s">
        <v>62</v>
      </c>
      <c r="D1869" s="154" t="s">
        <v>62</v>
      </c>
      <c r="E1869" s="154" t="s">
        <v>62</v>
      </c>
      <c r="F1869" s="154" t="s">
        <v>62</v>
      </c>
      <c r="G1869" s="154" t="s">
        <v>62</v>
      </c>
      <c r="H1869" s="154" t="s">
        <v>62</v>
      </c>
      <c r="I1869" s="154" t="s">
        <v>62</v>
      </c>
      <c r="J1869" s="154" t="s">
        <v>62</v>
      </c>
      <c r="K1869" s="154" t="s">
        <v>62</v>
      </c>
      <c r="L1869" s="154" t="s">
        <v>62</v>
      </c>
      <c r="M1869" s="154" t="s">
        <v>62</v>
      </c>
      <c r="N1869" s="154" t="s">
        <v>62</v>
      </c>
      <c r="O1869" s="154" t="s">
        <v>62</v>
      </c>
      <c r="P1869" s="2"/>
    </row>
    <row r="1870" spans="1:16" ht="13.5" customHeight="1" x14ac:dyDescent="0.3">
      <c r="A1870" s="155">
        <v>0.94791666666666696</v>
      </c>
      <c r="B1870" s="154" t="s">
        <v>62</v>
      </c>
      <c r="C1870" s="154" t="s">
        <v>62</v>
      </c>
      <c r="D1870" s="154" t="s">
        <v>62</v>
      </c>
      <c r="E1870" s="154" t="s">
        <v>62</v>
      </c>
      <c r="F1870" s="154" t="s">
        <v>62</v>
      </c>
      <c r="G1870" s="154" t="s">
        <v>62</v>
      </c>
      <c r="H1870" s="154" t="s">
        <v>62</v>
      </c>
      <c r="I1870" s="154" t="s">
        <v>62</v>
      </c>
      <c r="J1870" s="154" t="s">
        <v>62</v>
      </c>
      <c r="K1870" s="154" t="s">
        <v>62</v>
      </c>
      <c r="L1870" s="154" t="s">
        <v>62</v>
      </c>
      <c r="M1870" s="154" t="s">
        <v>62</v>
      </c>
      <c r="N1870" s="154" t="s">
        <v>62</v>
      </c>
      <c r="O1870" s="154" t="s">
        <v>62</v>
      </c>
      <c r="P1870" s="2"/>
    </row>
    <row r="1871" spans="1:16" ht="13.5" customHeight="1" x14ac:dyDescent="0.3">
      <c r="A1871" s="155">
        <v>0.95833333333333304</v>
      </c>
      <c r="B1871" s="154" t="s">
        <v>62</v>
      </c>
      <c r="C1871" s="154" t="s">
        <v>62</v>
      </c>
      <c r="D1871" s="154" t="s">
        <v>62</v>
      </c>
      <c r="E1871" s="154" t="s">
        <v>62</v>
      </c>
      <c r="F1871" s="154" t="s">
        <v>62</v>
      </c>
      <c r="G1871" s="154" t="s">
        <v>62</v>
      </c>
      <c r="H1871" s="154" t="s">
        <v>62</v>
      </c>
      <c r="I1871" s="154" t="s">
        <v>62</v>
      </c>
      <c r="J1871" s="154" t="s">
        <v>62</v>
      </c>
      <c r="K1871" s="154" t="s">
        <v>62</v>
      </c>
      <c r="L1871" s="154" t="s">
        <v>62</v>
      </c>
      <c r="M1871" s="154" t="s">
        <v>62</v>
      </c>
      <c r="N1871" s="154" t="s">
        <v>62</v>
      </c>
      <c r="O1871" s="154" t="s">
        <v>62</v>
      </c>
      <c r="P1871" s="2"/>
    </row>
    <row r="1872" spans="1:16" ht="13.5" customHeight="1" x14ac:dyDescent="0.3">
      <c r="A1872" s="155">
        <v>0.96875</v>
      </c>
      <c r="B1872" s="154" t="s">
        <v>62</v>
      </c>
      <c r="C1872" s="154" t="s">
        <v>62</v>
      </c>
      <c r="D1872" s="154" t="s">
        <v>62</v>
      </c>
      <c r="E1872" s="154" t="s">
        <v>62</v>
      </c>
      <c r="F1872" s="154" t="s">
        <v>62</v>
      </c>
      <c r="G1872" s="154" t="s">
        <v>62</v>
      </c>
      <c r="H1872" s="154" t="s">
        <v>62</v>
      </c>
      <c r="I1872" s="154" t="s">
        <v>62</v>
      </c>
      <c r="J1872" s="154" t="s">
        <v>62</v>
      </c>
      <c r="K1872" s="154" t="s">
        <v>62</v>
      </c>
      <c r="L1872" s="154" t="s">
        <v>62</v>
      </c>
      <c r="M1872" s="154" t="s">
        <v>62</v>
      </c>
      <c r="N1872" s="154" t="s">
        <v>62</v>
      </c>
      <c r="O1872" s="154" t="s">
        <v>62</v>
      </c>
      <c r="P1872" s="2"/>
    </row>
    <row r="1873" spans="1:16" ht="13.5" customHeight="1" x14ac:dyDescent="0.3">
      <c r="A1873" s="155">
        <v>0.97916666666666696</v>
      </c>
      <c r="B1873" s="154" t="s">
        <v>62</v>
      </c>
      <c r="C1873" s="154" t="s">
        <v>62</v>
      </c>
      <c r="D1873" s="154" t="s">
        <v>62</v>
      </c>
      <c r="E1873" s="154" t="s">
        <v>62</v>
      </c>
      <c r="F1873" s="154" t="s">
        <v>62</v>
      </c>
      <c r="G1873" s="154" t="s">
        <v>62</v>
      </c>
      <c r="H1873" s="154" t="s">
        <v>62</v>
      </c>
      <c r="I1873" s="154" t="s">
        <v>62</v>
      </c>
      <c r="J1873" s="154" t="s">
        <v>62</v>
      </c>
      <c r="K1873" s="154" t="s">
        <v>62</v>
      </c>
      <c r="L1873" s="154" t="s">
        <v>62</v>
      </c>
      <c r="M1873" s="154" t="s">
        <v>62</v>
      </c>
      <c r="N1873" s="154" t="s">
        <v>62</v>
      </c>
      <c r="O1873" s="154" t="s">
        <v>62</v>
      </c>
      <c r="P1873" s="2"/>
    </row>
    <row r="1874" spans="1:16" ht="13.5" customHeight="1" thickBot="1" x14ac:dyDescent="0.35">
      <c r="A1874" s="156">
        <v>0.98958333333333304</v>
      </c>
      <c r="B1874" s="154" t="s">
        <v>62</v>
      </c>
      <c r="C1874" s="154" t="s">
        <v>62</v>
      </c>
      <c r="D1874" s="154" t="s">
        <v>62</v>
      </c>
      <c r="E1874" s="154" t="s">
        <v>62</v>
      </c>
      <c r="F1874" s="154" t="s">
        <v>62</v>
      </c>
      <c r="G1874" s="154" t="s">
        <v>62</v>
      </c>
      <c r="H1874" s="154" t="s">
        <v>62</v>
      </c>
      <c r="I1874" s="154" t="s">
        <v>62</v>
      </c>
      <c r="J1874" s="154" t="s">
        <v>62</v>
      </c>
      <c r="K1874" s="154" t="s">
        <v>62</v>
      </c>
      <c r="L1874" s="154" t="s">
        <v>62</v>
      </c>
      <c r="M1874" s="154" t="s">
        <v>62</v>
      </c>
      <c r="N1874" s="154" t="s">
        <v>62</v>
      </c>
      <c r="O1874" s="154" t="s">
        <v>62</v>
      </c>
      <c r="P1874" s="2"/>
    </row>
    <row r="1875" spans="1:16" ht="13.5" customHeight="1" thickTop="1" x14ac:dyDescent="0.3">
      <c r="A1875" s="157" t="s">
        <v>45</v>
      </c>
      <c r="B1875" s="158">
        <f t="shared" ref="B1875:M1875" si="117">SUM(B1807:B1854)</f>
        <v>0</v>
      </c>
      <c r="C1875" s="158">
        <f t="shared" si="117"/>
        <v>0</v>
      </c>
      <c r="D1875" s="158">
        <f t="shared" si="117"/>
        <v>0</v>
      </c>
      <c r="E1875" s="158">
        <f t="shared" si="117"/>
        <v>0</v>
      </c>
      <c r="F1875" s="158">
        <f t="shared" si="117"/>
        <v>0</v>
      </c>
      <c r="G1875" s="158">
        <f t="shared" si="117"/>
        <v>0</v>
      </c>
      <c r="H1875" s="158">
        <f t="shared" si="117"/>
        <v>0</v>
      </c>
      <c r="I1875" s="158">
        <f t="shared" si="117"/>
        <v>0</v>
      </c>
      <c r="J1875" s="158">
        <f t="shared" si="117"/>
        <v>0</v>
      </c>
      <c r="K1875" s="158">
        <f t="shared" si="117"/>
        <v>0</v>
      </c>
      <c r="L1875" s="158">
        <f t="shared" si="117"/>
        <v>0</v>
      </c>
      <c r="M1875" s="158">
        <f t="shared" si="117"/>
        <v>0</v>
      </c>
      <c r="N1875" s="159"/>
      <c r="O1875" s="159"/>
    </row>
    <row r="1876" spans="1:16" ht="13.5" customHeight="1" x14ac:dyDescent="0.3">
      <c r="A1876" s="160" t="s">
        <v>46</v>
      </c>
      <c r="B1876" s="154">
        <f t="shared" ref="B1876:M1876" si="118">SUM(B1803:B1866)</f>
        <v>0</v>
      </c>
      <c r="C1876" s="154">
        <f t="shared" si="118"/>
        <v>0</v>
      </c>
      <c r="D1876" s="154">
        <f t="shared" si="118"/>
        <v>0</v>
      </c>
      <c r="E1876" s="154">
        <f t="shared" si="118"/>
        <v>0</v>
      </c>
      <c r="F1876" s="154">
        <f t="shared" si="118"/>
        <v>0</v>
      </c>
      <c r="G1876" s="154">
        <f t="shared" si="118"/>
        <v>0</v>
      </c>
      <c r="H1876" s="154">
        <f t="shared" si="118"/>
        <v>0</v>
      </c>
      <c r="I1876" s="154">
        <f t="shared" si="118"/>
        <v>0</v>
      </c>
      <c r="J1876" s="154">
        <f t="shared" si="118"/>
        <v>0</v>
      </c>
      <c r="K1876" s="154">
        <f t="shared" si="118"/>
        <v>0</v>
      </c>
      <c r="L1876" s="154">
        <f t="shared" si="118"/>
        <v>0</v>
      </c>
      <c r="M1876" s="154">
        <f t="shared" si="118"/>
        <v>0</v>
      </c>
      <c r="N1876" s="161"/>
      <c r="O1876" s="161"/>
    </row>
    <row r="1877" spans="1:16" ht="13.5" customHeight="1" x14ac:dyDescent="0.3">
      <c r="A1877" s="154" t="s">
        <v>47</v>
      </c>
      <c r="B1877" s="154">
        <f t="shared" ref="B1877:M1877" si="119">SUM(B1803:B1874)</f>
        <v>0</v>
      </c>
      <c r="C1877" s="154">
        <f t="shared" si="119"/>
        <v>0</v>
      </c>
      <c r="D1877" s="154">
        <f t="shared" si="119"/>
        <v>0</v>
      </c>
      <c r="E1877" s="154">
        <f t="shared" si="119"/>
        <v>0</v>
      </c>
      <c r="F1877" s="154">
        <f t="shared" si="119"/>
        <v>0</v>
      </c>
      <c r="G1877" s="154">
        <f t="shared" si="119"/>
        <v>0</v>
      </c>
      <c r="H1877" s="154">
        <f t="shared" si="119"/>
        <v>0</v>
      </c>
      <c r="I1877" s="154">
        <f t="shared" si="119"/>
        <v>0</v>
      </c>
      <c r="J1877" s="154">
        <f t="shared" si="119"/>
        <v>0</v>
      </c>
      <c r="K1877" s="154">
        <f t="shared" si="119"/>
        <v>0</v>
      </c>
      <c r="L1877" s="154">
        <f t="shared" si="119"/>
        <v>0</v>
      </c>
      <c r="M1877" s="154">
        <f t="shared" si="119"/>
        <v>0</v>
      </c>
      <c r="N1877" s="161"/>
      <c r="O1877" s="161"/>
    </row>
    <row r="1878" spans="1:16" ht="13.5" customHeight="1" thickBot="1" x14ac:dyDescent="0.35">
      <c r="A1878" s="162" t="s">
        <v>48</v>
      </c>
      <c r="B1878" s="162">
        <f t="shared" ref="B1878:M1878" si="120">SUM(B1779:B1874)</f>
        <v>0</v>
      </c>
      <c r="C1878" s="162">
        <f t="shared" si="120"/>
        <v>0</v>
      </c>
      <c r="D1878" s="162">
        <f t="shared" si="120"/>
        <v>0</v>
      </c>
      <c r="E1878" s="162">
        <f t="shared" si="120"/>
        <v>0</v>
      </c>
      <c r="F1878" s="162">
        <f t="shared" si="120"/>
        <v>0</v>
      </c>
      <c r="G1878" s="162">
        <f t="shared" si="120"/>
        <v>0</v>
      </c>
      <c r="H1878" s="162">
        <f t="shared" si="120"/>
        <v>0</v>
      </c>
      <c r="I1878" s="162">
        <f t="shared" si="120"/>
        <v>0</v>
      </c>
      <c r="J1878" s="162">
        <f t="shared" si="120"/>
        <v>0</v>
      </c>
      <c r="K1878" s="162">
        <f t="shared" si="120"/>
        <v>0</v>
      </c>
      <c r="L1878" s="162">
        <f t="shared" si="120"/>
        <v>0</v>
      </c>
      <c r="M1878" s="162">
        <f t="shared" si="120"/>
        <v>0</v>
      </c>
      <c r="N1878" s="163"/>
      <c r="O1878" s="163"/>
    </row>
    <row r="1879" spans="1:16" ht="13.5" customHeight="1" thickTop="1" x14ac:dyDescent="0.3">
      <c r="N1879" s="164"/>
      <c r="O1879" s="164"/>
    </row>
    <row r="1880" spans="1:16" ht="13.5" customHeight="1" thickBot="1" x14ac:dyDescent="0.35">
      <c r="A1880" s="165" t="s">
        <v>10</v>
      </c>
      <c r="B1880" s="166" t="s">
        <v>58</v>
      </c>
      <c r="C1880" s="166">
        <f>C1776+1</f>
        <v>45737</v>
      </c>
      <c r="D1880" s="165"/>
      <c r="E1880" s="165"/>
      <c r="F1880" s="165"/>
      <c r="G1880" s="165"/>
      <c r="H1880" s="165"/>
      <c r="I1880" s="165"/>
      <c r="J1880" s="165"/>
      <c r="K1880" s="165"/>
      <c r="L1880" s="165"/>
      <c r="M1880" s="165"/>
      <c r="N1880" s="167"/>
      <c r="O1880" s="167"/>
    </row>
    <row r="1881" spans="1:16" ht="13.5" customHeight="1" thickTop="1" thickBot="1" x14ac:dyDescent="0.35">
      <c r="A1881" s="165"/>
      <c r="B1881" s="563" t="s">
        <v>31</v>
      </c>
      <c r="C1881" s="563" t="s">
        <v>32</v>
      </c>
      <c r="D1881" s="563" t="s">
        <v>33</v>
      </c>
      <c r="E1881" s="563" t="s">
        <v>34</v>
      </c>
      <c r="F1881" s="563" t="s">
        <v>35</v>
      </c>
      <c r="G1881" s="563" t="s">
        <v>36</v>
      </c>
      <c r="H1881" s="563" t="s">
        <v>37</v>
      </c>
      <c r="I1881" s="563" t="s">
        <v>38</v>
      </c>
      <c r="J1881" s="563" t="s">
        <v>39</v>
      </c>
      <c r="K1881" s="563" t="s">
        <v>40</v>
      </c>
      <c r="L1881" s="563" t="s">
        <v>41</v>
      </c>
      <c r="M1881" s="563" t="s">
        <v>42</v>
      </c>
      <c r="N1881" s="565" t="s">
        <v>43</v>
      </c>
      <c r="O1881" s="565" t="s">
        <v>44</v>
      </c>
    </row>
    <row r="1882" spans="1:16" ht="13.5" customHeight="1" thickTop="1" thickBot="1" x14ac:dyDescent="0.35">
      <c r="A1882" s="168" t="s">
        <v>51</v>
      </c>
      <c r="B1882" s="564"/>
      <c r="C1882" s="564"/>
      <c r="D1882" s="564"/>
      <c r="E1882" s="564"/>
      <c r="F1882" s="564"/>
      <c r="G1882" s="564"/>
      <c r="H1882" s="564"/>
      <c r="I1882" s="564"/>
      <c r="J1882" s="564"/>
      <c r="K1882" s="564"/>
      <c r="L1882" s="564"/>
      <c r="M1882" s="564"/>
      <c r="N1882" s="566"/>
      <c r="O1882" s="566"/>
    </row>
    <row r="1883" spans="1:16" ht="13.5" customHeight="1" thickTop="1" x14ac:dyDescent="0.3">
      <c r="A1883" s="153">
        <v>0</v>
      </c>
      <c r="B1883" s="154" t="s">
        <v>62</v>
      </c>
      <c r="C1883" s="154" t="s">
        <v>62</v>
      </c>
      <c r="D1883" s="154" t="s">
        <v>62</v>
      </c>
      <c r="E1883" s="154" t="s">
        <v>62</v>
      </c>
      <c r="F1883" s="154" t="s">
        <v>62</v>
      </c>
      <c r="G1883" s="154" t="s">
        <v>62</v>
      </c>
      <c r="H1883" s="154" t="s">
        <v>62</v>
      </c>
      <c r="I1883" s="154" t="s">
        <v>62</v>
      </c>
      <c r="J1883" s="154" t="s">
        <v>62</v>
      </c>
      <c r="K1883" s="154" t="s">
        <v>62</v>
      </c>
      <c r="L1883" s="154" t="s">
        <v>62</v>
      </c>
      <c r="M1883" s="154" t="s">
        <v>62</v>
      </c>
      <c r="N1883" s="154" t="s">
        <v>62</v>
      </c>
      <c r="O1883" s="154" t="s">
        <v>62</v>
      </c>
      <c r="P1883" s="2"/>
    </row>
    <row r="1884" spans="1:16" ht="13.5" customHeight="1" x14ac:dyDescent="0.3">
      <c r="A1884" s="155">
        <v>1.0416666666666666E-2</v>
      </c>
      <c r="B1884" s="154" t="s">
        <v>62</v>
      </c>
      <c r="C1884" s="154" t="s">
        <v>62</v>
      </c>
      <c r="D1884" s="154" t="s">
        <v>62</v>
      </c>
      <c r="E1884" s="154" t="s">
        <v>62</v>
      </c>
      <c r="F1884" s="154" t="s">
        <v>62</v>
      </c>
      <c r="G1884" s="154" t="s">
        <v>62</v>
      </c>
      <c r="H1884" s="154" t="s">
        <v>62</v>
      </c>
      <c r="I1884" s="154" t="s">
        <v>62</v>
      </c>
      <c r="J1884" s="154" t="s">
        <v>62</v>
      </c>
      <c r="K1884" s="154" t="s">
        <v>62</v>
      </c>
      <c r="L1884" s="154" t="s">
        <v>62</v>
      </c>
      <c r="M1884" s="154" t="s">
        <v>62</v>
      </c>
      <c r="N1884" s="154" t="s">
        <v>62</v>
      </c>
      <c r="O1884" s="154" t="s">
        <v>62</v>
      </c>
      <c r="P1884" s="2"/>
    </row>
    <row r="1885" spans="1:16" ht="13.5" customHeight="1" x14ac:dyDescent="0.3">
      <c r="A1885" s="155">
        <v>2.0833333333333332E-2</v>
      </c>
      <c r="B1885" s="154" t="s">
        <v>62</v>
      </c>
      <c r="C1885" s="154" t="s">
        <v>62</v>
      </c>
      <c r="D1885" s="154" t="s">
        <v>62</v>
      </c>
      <c r="E1885" s="154" t="s">
        <v>62</v>
      </c>
      <c r="F1885" s="154" t="s">
        <v>62</v>
      </c>
      <c r="G1885" s="154" t="s">
        <v>62</v>
      </c>
      <c r="H1885" s="154" t="s">
        <v>62</v>
      </c>
      <c r="I1885" s="154" t="s">
        <v>62</v>
      </c>
      <c r="J1885" s="154" t="s">
        <v>62</v>
      </c>
      <c r="K1885" s="154" t="s">
        <v>62</v>
      </c>
      <c r="L1885" s="154" t="s">
        <v>62</v>
      </c>
      <c r="M1885" s="154" t="s">
        <v>62</v>
      </c>
      <c r="N1885" s="154" t="s">
        <v>62</v>
      </c>
      <c r="O1885" s="154" t="s">
        <v>62</v>
      </c>
      <c r="P1885" s="2"/>
    </row>
    <row r="1886" spans="1:16" ht="13.5" customHeight="1" x14ac:dyDescent="0.3">
      <c r="A1886" s="155">
        <v>3.125E-2</v>
      </c>
      <c r="B1886" s="154" t="s">
        <v>62</v>
      </c>
      <c r="C1886" s="154" t="s">
        <v>62</v>
      </c>
      <c r="D1886" s="154" t="s">
        <v>62</v>
      </c>
      <c r="E1886" s="154" t="s">
        <v>62</v>
      </c>
      <c r="F1886" s="154" t="s">
        <v>62</v>
      </c>
      <c r="G1886" s="154" t="s">
        <v>62</v>
      </c>
      <c r="H1886" s="154" t="s">
        <v>62</v>
      </c>
      <c r="I1886" s="154" t="s">
        <v>62</v>
      </c>
      <c r="J1886" s="154" t="s">
        <v>62</v>
      </c>
      <c r="K1886" s="154" t="s">
        <v>62</v>
      </c>
      <c r="L1886" s="154" t="s">
        <v>62</v>
      </c>
      <c r="M1886" s="154" t="s">
        <v>62</v>
      </c>
      <c r="N1886" s="154" t="s">
        <v>62</v>
      </c>
      <c r="O1886" s="154" t="s">
        <v>62</v>
      </c>
      <c r="P1886" s="2"/>
    </row>
    <row r="1887" spans="1:16" ht="13.5" customHeight="1" x14ac:dyDescent="0.3">
      <c r="A1887" s="155">
        <v>4.1666666666666664E-2</v>
      </c>
      <c r="B1887" s="154" t="s">
        <v>62</v>
      </c>
      <c r="C1887" s="154" t="s">
        <v>62</v>
      </c>
      <c r="D1887" s="154" t="s">
        <v>62</v>
      </c>
      <c r="E1887" s="154" t="s">
        <v>62</v>
      </c>
      <c r="F1887" s="154" t="s">
        <v>62</v>
      </c>
      <c r="G1887" s="154" t="s">
        <v>62</v>
      </c>
      <c r="H1887" s="154" t="s">
        <v>62</v>
      </c>
      <c r="I1887" s="154" t="s">
        <v>62</v>
      </c>
      <c r="J1887" s="154" t="s">
        <v>62</v>
      </c>
      <c r="K1887" s="154" t="s">
        <v>62</v>
      </c>
      <c r="L1887" s="154" t="s">
        <v>62</v>
      </c>
      <c r="M1887" s="154" t="s">
        <v>62</v>
      </c>
      <c r="N1887" s="154" t="s">
        <v>62</v>
      </c>
      <c r="O1887" s="154" t="s">
        <v>62</v>
      </c>
      <c r="P1887" s="2"/>
    </row>
    <row r="1888" spans="1:16" ht="13.5" customHeight="1" x14ac:dyDescent="0.3">
      <c r="A1888" s="155">
        <v>5.2083333333333336E-2</v>
      </c>
      <c r="B1888" s="154" t="s">
        <v>62</v>
      </c>
      <c r="C1888" s="154" t="s">
        <v>62</v>
      </c>
      <c r="D1888" s="154" t="s">
        <v>62</v>
      </c>
      <c r="E1888" s="154" t="s">
        <v>62</v>
      </c>
      <c r="F1888" s="154" t="s">
        <v>62</v>
      </c>
      <c r="G1888" s="154" t="s">
        <v>62</v>
      </c>
      <c r="H1888" s="154" t="s">
        <v>62</v>
      </c>
      <c r="I1888" s="154" t="s">
        <v>62</v>
      </c>
      <c r="J1888" s="154" t="s">
        <v>62</v>
      </c>
      <c r="K1888" s="154" t="s">
        <v>62</v>
      </c>
      <c r="L1888" s="154" t="s">
        <v>62</v>
      </c>
      <c r="M1888" s="154" t="s">
        <v>62</v>
      </c>
      <c r="N1888" s="154" t="s">
        <v>62</v>
      </c>
      <c r="O1888" s="154" t="s">
        <v>62</v>
      </c>
      <c r="P1888" s="2"/>
    </row>
    <row r="1889" spans="1:16" ht="13.5" customHeight="1" x14ac:dyDescent="0.3">
      <c r="A1889" s="155">
        <v>6.25E-2</v>
      </c>
      <c r="B1889" s="154" t="s">
        <v>62</v>
      </c>
      <c r="C1889" s="154" t="s">
        <v>62</v>
      </c>
      <c r="D1889" s="154" t="s">
        <v>62</v>
      </c>
      <c r="E1889" s="154" t="s">
        <v>62</v>
      </c>
      <c r="F1889" s="154" t="s">
        <v>62</v>
      </c>
      <c r="G1889" s="154" t="s">
        <v>62</v>
      </c>
      <c r="H1889" s="154" t="s">
        <v>62</v>
      </c>
      <c r="I1889" s="154" t="s">
        <v>62</v>
      </c>
      <c r="J1889" s="154" t="s">
        <v>62</v>
      </c>
      <c r="K1889" s="154" t="s">
        <v>62</v>
      </c>
      <c r="L1889" s="154" t="s">
        <v>62</v>
      </c>
      <c r="M1889" s="154" t="s">
        <v>62</v>
      </c>
      <c r="N1889" s="154" t="s">
        <v>62</v>
      </c>
      <c r="O1889" s="154" t="s">
        <v>62</v>
      </c>
      <c r="P1889" s="2"/>
    </row>
    <row r="1890" spans="1:16" ht="13.5" customHeight="1" x14ac:dyDescent="0.3">
      <c r="A1890" s="155">
        <v>7.2916666666666699E-2</v>
      </c>
      <c r="B1890" s="154" t="s">
        <v>62</v>
      </c>
      <c r="C1890" s="154" t="s">
        <v>62</v>
      </c>
      <c r="D1890" s="154" t="s">
        <v>62</v>
      </c>
      <c r="E1890" s="154" t="s">
        <v>62</v>
      </c>
      <c r="F1890" s="154" t="s">
        <v>62</v>
      </c>
      <c r="G1890" s="154" t="s">
        <v>62</v>
      </c>
      <c r="H1890" s="154" t="s">
        <v>62</v>
      </c>
      <c r="I1890" s="154" t="s">
        <v>62</v>
      </c>
      <c r="J1890" s="154" t="s">
        <v>62</v>
      </c>
      <c r="K1890" s="154" t="s">
        <v>62</v>
      </c>
      <c r="L1890" s="154" t="s">
        <v>62</v>
      </c>
      <c r="M1890" s="154" t="s">
        <v>62</v>
      </c>
      <c r="N1890" s="154" t="s">
        <v>62</v>
      </c>
      <c r="O1890" s="154" t="s">
        <v>62</v>
      </c>
      <c r="P1890" s="2"/>
    </row>
    <row r="1891" spans="1:16" ht="13.5" customHeight="1" x14ac:dyDescent="0.3">
      <c r="A1891" s="155">
        <v>8.3333333333333301E-2</v>
      </c>
      <c r="B1891" s="154" t="s">
        <v>62</v>
      </c>
      <c r="C1891" s="154" t="s">
        <v>62</v>
      </c>
      <c r="D1891" s="154" t="s">
        <v>62</v>
      </c>
      <c r="E1891" s="154" t="s">
        <v>62</v>
      </c>
      <c r="F1891" s="154" t="s">
        <v>62</v>
      </c>
      <c r="G1891" s="154" t="s">
        <v>62</v>
      </c>
      <c r="H1891" s="154" t="s">
        <v>62</v>
      </c>
      <c r="I1891" s="154" t="s">
        <v>62</v>
      </c>
      <c r="J1891" s="154" t="s">
        <v>62</v>
      </c>
      <c r="K1891" s="154" t="s">
        <v>62</v>
      </c>
      <c r="L1891" s="154" t="s">
        <v>62</v>
      </c>
      <c r="M1891" s="154" t="s">
        <v>62</v>
      </c>
      <c r="N1891" s="154" t="s">
        <v>62</v>
      </c>
      <c r="O1891" s="154" t="s">
        <v>62</v>
      </c>
      <c r="P1891" s="2"/>
    </row>
    <row r="1892" spans="1:16" ht="13.5" customHeight="1" x14ac:dyDescent="0.3">
      <c r="A1892" s="155">
        <v>9.375E-2</v>
      </c>
      <c r="B1892" s="154" t="s">
        <v>62</v>
      </c>
      <c r="C1892" s="154" t="s">
        <v>62</v>
      </c>
      <c r="D1892" s="154" t="s">
        <v>62</v>
      </c>
      <c r="E1892" s="154" t="s">
        <v>62</v>
      </c>
      <c r="F1892" s="154" t="s">
        <v>62</v>
      </c>
      <c r="G1892" s="154" t="s">
        <v>62</v>
      </c>
      <c r="H1892" s="154" t="s">
        <v>62</v>
      </c>
      <c r="I1892" s="154" t="s">
        <v>62</v>
      </c>
      <c r="J1892" s="154" t="s">
        <v>62</v>
      </c>
      <c r="K1892" s="154" t="s">
        <v>62</v>
      </c>
      <c r="L1892" s="154" t="s">
        <v>62</v>
      </c>
      <c r="M1892" s="154" t="s">
        <v>62</v>
      </c>
      <c r="N1892" s="154" t="s">
        <v>62</v>
      </c>
      <c r="O1892" s="154" t="s">
        <v>62</v>
      </c>
      <c r="P1892" s="2"/>
    </row>
    <row r="1893" spans="1:16" ht="13.5" customHeight="1" x14ac:dyDescent="0.3">
      <c r="A1893" s="155">
        <v>0.104166666666667</v>
      </c>
      <c r="B1893" s="154" t="s">
        <v>62</v>
      </c>
      <c r="C1893" s="154" t="s">
        <v>62</v>
      </c>
      <c r="D1893" s="154" t="s">
        <v>62</v>
      </c>
      <c r="E1893" s="154" t="s">
        <v>62</v>
      </c>
      <c r="F1893" s="154" t="s">
        <v>62</v>
      </c>
      <c r="G1893" s="154" t="s">
        <v>62</v>
      </c>
      <c r="H1893" s="154" t="s">
        <v>62</v>
      </c>
      <c r="I1893" s="154" t="s">
        <v>62</v>
      </c>
      <c r="J1893" s="154" t="s">
        <v>62</v>
      </c>
      <c r="K1893" s="154" t="s">
        <v>62</v>
      </c>
      <c r="L1893" s="154" t="s">
        <v>62</v>
      </c>
      <c r="M1893" s="154" t="s">
        <v>62</v>
      </c>
      <c r="N1893" s="154" t="s">
        <v>62</v>
      </c>
      <c r="O1893" s="154" t="s">
        <v>62</v>
      </c>
      <c r="P1893" s="2"/>
    </row>
    <row r="1894" spans="1:16" ht="13.5" customHeight="1" x14ac:dyDescent="0.3">
      <c r="A1894" s="155">
        <v>0.114583333333333</v>
      </c>
      <c r="B1894" s="154" t="s">
        <v>62</v>
      </c>
      <c r="C1894" s="154" t="s">
        <v>62</v>
      </c>
      <c r="D1894" s="154" t="s">
        <v>62</v>
      </c>
      <c r="E1894" s="154" t="s">
        <v>62</v>
      </c>
      <c r="F1894" s="154" t="s">
        <v>62</v>
      </c>
      <c r="G1894" s="154" t="s">
        <v>62</v>
      </c>
      <c r="H1894" s="154" t="s">
        <v>62</v>
      </c>
      <c r="I1894" s="154" t="s">
        <v>62</v>
      </c>
      <c r="J1894" s="154" t="s">
        <v>62</v>
      </c>
      <c r="K1894" s="154" t="s">
        <v>62</v>
      </c>
      <c r="L1894" s="154" t="s">
        <v>62</v>
      </c>
      <c r="M1894" s="154" t="s">
        <v>62</v>
      </c>
      <c r="N1894" s="154" t="s">
        <v>62</v>
      </c>
      <c r="O1894" s="154" t="s">
        <v>62</v>
      </c>
      <c r="P1894" s="2"/>
    </row>
    <row r="1895" spans="1:16" ht="13.5" customHeight="1" x14ac:dyDescent="0.3">
      <c r="A1895" s="155">
        <v>0.125</v>
      </c>
      <c r="B1895" s="154" t="s">
        <v>62</v>
      </c>
      <c r="C1895" s="154" t="s">
        <v>62</v>
      </c>
      <c r="D1895" s="154" t="s">
        <v>62</v>
      </c>
      <c r="E1895" s="154" t="s">
        <v>62</v>
      </c>
      <c r="F1895" s="154" t="s">
        <v>62</v>
      </c>
      <c r="G1895" s="154" t="s">
        <v>62</v>
      </c>
      <c r="H1895" s="154" t="s">
        <v>62</v>
      </c>
      <c r="I1895" s="154" t="s">
        <v>62</v>
      </c>
      <c r="J1895" s="154" t="s">
        <v>62</v>
      </c>
      <c r="K1895" s="154" t="s">
        <v>62</v>
      </c>
      <c r="L1895" s="154" t="s">
        <v>62</v>
      </c>
      <c r="M1895" s="154" t="s">
        <v>62</v>
      </c>
      <c r="N1895" s="154" t="s">
        <v>62</v>
      </c>
      <c r="O1895" s="154" t="s">
        <v>62</v>
      </c>
      <c r="P1895" s="2"/>
    </row>
    <row r="1896" spans="1:16" ht="13.5" customHeight="1" x14ac:dyDescent="0.3">
      <c r="A1896" s="155">
        <v>0.13541666666666699</v>
      </c>
      <c r="B1896" s="154" t="s">
        <v>62</v>
      </c>
      <c r="C1896" s="154" t="s">
        <v>62</v>
      </c>
      <c r="D1896" s="154" t="s">
        <v>62</v>
      </c>
      <c r="E1896" s="154" t="s">
        <v>62</v>
      </c>
      <c r="F1896" s="154" t="s">
        <v>62</v>
      </c>
      <c r="G1896" s="154" t="s">
        <v>62</v>
      </c>
      <c r="H1896" s="154" t="s">
        <v>62</v>
      </c>
      <c r="I1896" s="154" t="s">
        <v>62</v>
      </c>
      <c r="J1896" s="154" t="s">
        <v>62</v>
      </c>
      <c r="K1896" s="154" t="s">
        <v>62</v>
      </c>
      <c r="L1896" s="154" t="s">
        <v>62</v>
      </c>
      <c r="M1896" s="154" t="s">
        <v>62</v>
      </c>
      <c r="N1896" s="154" t="s">
        <v>62</v>
      </c>
      <c r="O1896" s="154" t="s">
        <v>62</v>
      </c>
      <c r="P1896" s="2"/>
    </row>
    <row r="1897" spans="1:16" ht="13.5" customHeight="1" x14ac:dyDescent="0.3">
      <c r="A1897" s="155">
        <v>0.14583333333333301</v>
      </c>
      <c r="B1897" s="154" t="s">
        <v>62</v>
      </c>
      <c r="C1897" s="154" t="s">
        <v>62</v>
      </c>
      <c r="D1897" s="154" t="s">
        <v>62</v>
      </c>
      <c r="E1897" s="154" t="s">
        <v>62</v>
      </c>
      <c r="F1897" s="154" t="s">
        <v>62</v>
      </c>
      <c r="G1897" s="154" t="s">
        <v>62</v>
      </c>
      <c r="H1897" s="154" t="s">
        <v>62</v>
      </c>
      <c r="I1897" s="154" t="s">
        <v>62</v>
      </c>
      <c r="J1897" s="154" t="s">
        <v>62</v>
      </c>
      <c r="K1897" s="154" t="s">
        <v>62</v>
      </c>
      <c r="L1897" s="154" t="s">
        <v>62</v>
      </c>
      <c r="M1897" s="154" t="s">
        <v>62</v>
      </c>
      <c r="N1897" s="154" t="s">
        <v>62</v>
      </c>
      <c r="O1897" s="154" t="s">
        <v>62</v>
      </c>
      <c r="P1897" s="2"/>
    </row>
    <row r="1898" spans="1:16" ht="13.5" customHeight="1" x14ac:dyDescent="0.3">
      <c r="A1898" s="155">
        <v>0.15625</v>
      </c>
      <c r="B1898" s="154" t="s">
        <v>62</v>
      </c>
      <c r="C1898" s="154" t="s">
        <v>62</v>
      </c>
      <c r="D1898" s="154" t="s">
        <v>62</v>
      </c>
      <c r="E1898" s="154" t="s">
        <v>62</v>
      </c>
      <c r="F1898" s="154" t="s">
        <v>62</v>
      </c>
      <c r="G1898" s="154" t="s">
        <v>62</v>
      </c>
      <c r="H1898" s="154" t="s">
        <v>62</v>
      </c>
      <c r="I1898" s="154" t="s">
        <v>62</v>
      </c>
      <c r="J1898" s="154" t="s">
        <v>62</v>
      </c>
      <c r="K1898" s="154" t="s">
        <v>62</v>
      </c>
      <c r="L1898" s="154" t="s">
        <v>62</v>
      </c>
      <c r="M1898" s="154" t="s">
        <v>62</v>
      </c>
      <c r="N1898" s="154" t="s">
        <v>62</v>
      </c>
      <c r="O1898" s="154" t="s">
        <v>62</v>
      </c>
      <c r="P1898" s="2"/>
    </row>
    <row r="1899" spans="1:16" ht="13.5" customHeight="1" x14ac:dyDescent="0.3">
      <c r="A1899" s="155">
        <v>0.16666666666666699</v>
      </c>
      <c r="B1899" s="154" t="s">
        <v>62</v>
      </c>
      <c r="C1899" s="154" t="s">
        <v>62</v>
      </c>
      <c r="D1899" s="154" t="s">
        <v>62</v>
      </c>
      <c r="E1899" s="154" t="s">
        <v>62</v>
      </c>
      <c r="F1899" s="154" t="s">
        <v>62</v>
      </c>
      <c r="G1899" s="154" t="s">
        <v>62</v>
      </c>
      <c r="H1899" s="154" t="s">
        <v>62</v>
      </c>
      <c r="I1899" s="154" t="s">
        <v>62</v>
      </c>
      <c r="J1899" s="154" t="s">
        <v>62</v>
      </c>
      <c r="K1899" s="154" t="s">
        <v>62</v>
      </c>
      <c r="L1899" s="154" t="s">
        <v>62</v>
      </c>
      <c r="M1899" s="154" t="s">
        <v>62</v>
      </c>
      <c r="N1899" s="154" t="s">
        <v>62</v>
      </c>
      <c r="O1899" s="154" t="s">
        <v>62</v>
      </c>
      <c r="P1899" s="2"/>
    </row>
    <row r="1900" spans="1:16" ht="13.5" customHeight="1" x14ac:dyDescent="0.3">
      <c r="A1900" s="155">
        <v>0.17708333333333301</v>
      </c>
      <c r="B1900" s="154" t="s">
        <v>62</v>
      </c>
      <c r="C1900" s="154" t="s">
        <v>62</v>
      </c>
      <c r="D1900" s="154" t="s">
        <v>62</v>
      </c>
      <c r="E1900" s="154" t="s">
        <v>62</v>
      </c>
      <c r="F1900" s="154" t="s">
        <v>62</v>
      </c>
      <c r="G1900" s="154" t="s">
        <v>62</v>
      </c>
      <c r="H1900" s="154" t="s">
        <v>62</v>
      </c>
      <c r="I1900" s="154" t="s">
        <v>62</v>
      </c>
      <c r="J1900" s="154" t="s">
        <v>62</v>
      </c>
      <c r="K1900" s="154" t="s">
        <v>62</v>
      </c>
      <c r="L1900" s="154" t="s">
        <v>62</v>
      </c>
      <c r="M1900" s="154" t="s">
        <v>62</v>
      </c>
      <c r="N1900" s="154" t="s">
        <v>62</v>
      </c>
      <c r="O1900" s="154" t="s">
        <v>62</v>
      </c>
      <c r="P1900" s="2"/>
    </row>
    <row r="1901" spans="1:16" ht="13.5" customHeight="1" x14ac:dyDescent="0.3">
      <c r="A1901" s="155">
        <v>0.1875</v>
      </c>
      <c r="B1901" s="154" t="s">
        <v>62</v>
      </c>
      <c r="C1901" s="154" t="s">
        <v>62</v>
      </c>
      <c r="D1901" s="154" t="s">
        <v>62</v>
      </c>
      <c r="E1901" s="154" t="s">
        <v>62</v>
      </c>
      <c r="F1901" s="154" t="s">
        <v>62</v>
      </c>
      <c r="G1901" s="154" t="s">
        <v>62</v>
      </c>
      <c r="H1901" s="154" t="s">
        <v>62</v>
      </c>
      <c r="I1901" s="154" t="s">
        <v>62</v>
      </c>
      <c r="J1901" s="154" t="s">
        <v>62</v>
      </c>
      <c r="K1901" s="154" t="s">
        <v>62</v>
      </c>
      <c r="L1901" s="154" t="s">
        <v>62</v>
      </c>
      <c r="M1901" s="154" t="s">
        <v>62</v>
      </c>
      <c r="N1901" s="154" t="s">
        <v>62</v>
      </c>
      <c r="O1901" s="154" t="s">
        <v>62</v>
      </c>
      <c r="P1901" s="2"/>
    </row>
    <row r="1902" spans="1:16" ht="13.5" customHeight="1" x14ac:dyDescent="0.3">
      <c r="A1902" s="155">
        <v>0.19791666666666699</v>
      </c>
      <c r="B1902" s="154" t="s">
        <v>62</v>
      </c>
      <c r="C1902" s="154" t="s">
        <v>62</v>
      </c>
      <c r="D1902" s="154" t="s">
        <v>62</v>
      </c>
      <c r="E1902" s="154" t="s">
        <v>62</v>
      </c>
      <c r="F1902" s="154" t="s">
        <v>62</v>
      </c>
      <c r="G1902" s="154" t="s">
        <v>62</v>
      </c>
      <c r="H1902" s="154" t="s">
        <v>62</v>
      </c>
      <c r="I1902" s="154" t="s">
        <v>62</v>
      </c>
      <c r="J1902" s="154" t="s">
        <v>62</v>
      </c>
      <c r="K1902" s="154" t="s">
        <v>62</v>
      </c>
      <c r="L1902" s="154" t="s">
        <v>62</v>
      </c>
      <c r="M1902" s="154" t="s">
        <v>62</v>
      </c>
      <c r="N1902" s="154" t="s">
        <v>62</v>
      </c>
      <c r="O1902" s="154" t="s">
        <v>62</v>
      </c>
      <c r="P1902" s="2"/>
    </row>
    <row r="1903" spans="1:16" ht="13.5" customHeight="1" x14ac:dyDescent="0.3">
      <c r="A1903" s="155">
        <v>0.20833333333333301</v>
      </c>
      <c r="B1903" s="154" t="s">
        <v>62</v>
      </c>
      <c r="C1903" s="154" t="s">
        <v>62</v>
      </c>
      <c r="D1903" s="154" t="s">
        <v>62</v>
      </c>
      <c r="E1903" s="154" t="s">
        <v>62</v>
      </c>
      <c r="F1903" s="154" t="s">
        <v>62</v>
      </c>
      <c r="G1903" s="154" t="s">
        <v>62</v>
      </c>
      <c r="H1903" s="154" t="s">
        <v>62</v>
      </c>
      <c r="I1903" s="154" t="s">
        <v>62</v>
      </c>
      <c r="J1903" s="154" t="s">
        <v>62</v>
      </c>
      <c r="K1903" s="154" t="s">
        <v>62</v>
      </c>
      <c r="L1903" s="154" t="s">
        <v>62</v>
      </c>
      <c r="M1903" s="154" t="s">
        <v>62</v>
      </c>
      <c r="N1903" s="154" t="s">
        <v>62</v>
      </c>
      <c r="O1903" s="154" t="s">
        <v>62</v>
      </c>
      <c r="P1903" s="2"/>
    </row>
    <row r="1904" spans="1:16" ht="13.5" customHeight="1" x14ac:dyDescent="0.3">
      <c r="A1904" s="155">
        <v>0.21875</v>
      </c>
      <c r="B1904" s="154" t="s">
        <v>62</v>
      </c>
      <c r="C1904" s="154" t="s">
        <v>62</v>
      </c>
      <c r="D1904" s="154" t="s">
        <v>62</v>
      </c>
      <c r="E1904" s="154" t="s">
        <v>62</v>
      </c>
      <c r="F1904" s="154" t="s">
        <v>62</v>
      </c>
      <c r="G1904" s="154" t="s">
        <v>62</v>
      </c>
      <c r="H1904" s="154" t="s">
        <v>62</v>
      </c>
      <c r="I1904" s="154" t="s">
        <v>62</v>
      </c>
      <c r="J1904" s="154" t="s">
        <v>62</v>
      </c>
      <c r="K1904" s="154" t="s">
        <v>62</v>
      </c>
      <c r="L1904" s="154" t="s">
        <v>62</v>
      </c>
      <c r="M1904" s="154" t="s">
        <v>62</v>
      </c>
      <c r="N1904" s="154" t="s">
        <v>62</v>
      </c>
      <c r="O1904" s="154" t="s">
        <v>62</v>
      </c>
      <c r="P1904" s="2"/>
    </row>
    <row r="1905" spans="1:16" ht="13.5" customHeight="1" x14ac:dyDescent="0.3">
      <c r="A1905" s="155">
        <v>0.22916666666666699</v>
      </c>
      <c r="B1905" s="154" t="s">
        <v>62</v>
      </c>
      <c r="C1905" s="154" t="s">
        <v>62</v>
      </c>
      <c r="D1905" s="154" t="s">
        <v>62</v>
      </c>
      <c r="E1905" s="154" t="s">
        <v>62</v>
      </c>
      <c r="F1905" s="154" t="s">
        <v>62</v>
      </c>
      <c r="G1905" s="154" t="s">
        <v>62</v>
      </c>
      <c r="H1905" s="154" t="s">
        <v>62</v>
      </c>
      <c r="I1905" s="154" t="s">
        <v>62</v>
      </c>
      <c r="J1905" s="154" t="s">
        <v>62</v>
      </c>
      <c r="K1905" s="154" t="s">
        <v>62</v>
      </c>
      <c r="L1905" s="154" t="s">
        <v>62</v>
      </c>
      <c r="M1905" s="154" t="s">
        <v>62</v>
      </c>
      <c r="N1905" s="154" t="s">
        <v>62</v>
      </c>
      <c r="O1905" s="154" t="s">
        <v>62</v>
      </c>
      <c r="P1905" s="2"/>
    </row>
    <row r="1906" spans="1:16" ht="13.5" customHeight="1" x14ac:dyDescent="0.3">
      <c r="A1906" s="155">
        <v>0.23958333333333301</v>
      </c>
      <c r="B1906" s="154" t="s">
        <v>62</v>
      </c>
      <c r="C1906" s="154" t="s">
        <v>62</v>
      </c>
      <c r="D1906" s="154" t="s">
        <v>62</v>
      </c>
      <c r="E1906" s="154" t="s">
        <v>62</v>
      </c>
      <c r="F1906" s="154" t="s">
        <v>62</v>
      </c>
      <c r="G1906" s="154" t="s">
        <v>62</v>
      </c>
      <c r="H1906" s="154" t="s">
        <v>62</v>
      </c>
      <c r="I1906" s="154" t="s">
        <v>62</v>
      </c>
      <c r="J1906" s="154" t="s">
        <v>62</v>
      </c>
      <c r="K1906" s="154" t="s">
        <v>62</v>
      </c>
      <c r="L1906" s="154" t="s">
        <v>62</v>
      </c>
      <c r="M1906" s="154" t="s">
        <v>62</v>
      </c>
      <c r="N1906" s="154" t="s">
        <v>62</v>
      </c>
      <c r="O1906" s="154" t="s">
        <v>62</v>
      </c>
      <c r="P1906" s="2"/>
    </row>
    <row r="1907" spans="1:16" ht="13.5" customHeight="1" x14ac:dyDescent="0.3">
      <c r="A1907" s="155">
        <v>0.25</v>
      </c>
      <c r="B1907" s="154" t="s">
        <v>62</v>
      </c>
      <c r="C1907" s="154" t="s">
        <v>62</v>
      </c>
      <c r="D1907" s="154" t="s">
        <v>62</v>
      </c>
      <c r="E1907" s="154" t="s">
        <v>62</v>
      </c>
      <c r="F1907" s="154" t="s">
        <v>62</v>
      </c>
      <c r="G1907" s="154" t="s">
        <v>62</v>
      </c>
      <c r="H1907" s="154" t="s">
        <v>62</v>
      </c>
      <c r="I1907" s="154" t="s">
        <v>62</v>
      </c>
      <c r="J1907" s="154" t="s">
        <v>62</v>
      </c>
      <c r="K1907" s="154" t="s">
        <v>62</v>
      </c>
      <c r="L1907" s="154" t="s">
        <v>62</v>
      </c>
      <c r="M1907" s="154" t="s">
        <v>62</v>
      </c>
      <c r="N1907" s="154" t="s">
        <v>62</v>
      </c>
      <c r="O1907" s="154" t="s">
        <v>62</v>
      </c>
      <c r="P1907" s="2"/>
    </row>
    <row r="1908" spans="1:16" ht="13.5" customHeight="1" x14ac:dyDescent="0.3">
      <c r="A1908" s="155">
        <v>0.26041666666666702</v>
      </c>
      <c r="B1908" s="154" t="s">
        <v>62</v>
      </c>
      <c r="C1908" s="154" t="s">
        <v>62</v>
      </c>
      <c r="D1908" s="154" t="s">
        <v>62</v>
      </c>
      <c r="E1908" s="154" t="s">
        <v>62</v>
      </c>
      <c r="F1908" s="154" t="s">
        <v>62</v>
      </c>
      <c r="G1908" s="154" t="s">
        <v>62</v>
      </c>
      <c r="H1908" s="154" t="s">
        <v>62</v>
      </c>
      <c r="I1908" s="154" t="s">
        <v>62</v>
      </c>
      <c r="J1908" s="154" t="s">
        <v>62</v>
      </c>
      <c r="K1908" s="154" t="s">
        <v>62</v>
      </c>
      <c r="L1908" s="154" t="s">
        <v>62</v>
      </c>
      <c r="M1908" s="154" t="s">
        <v>62</v>
      </c>
      <c r="N1908" s="154" t="s">
        <v>62</v>
      </c>
      <c r="O1908" s="154" t="s">
        <v>62</v>
      </c>
      <c r="P1908" s="2"/>
    </row>
    <row r="1909" spans="1:16" ht="13.5" customHeight="1" x14ac:dyDescent="0.3">
      <c r="A1909" s="155">
        <v>0.27083333333333298</v>
      </c>
      <c r="B1909" s="154" t="s">
        <v>62</v>
      </c>
      <c r="C1909" s="154" t="s">
        <v>62</v>
      </c>
      <c r="D1909" s="154" t="s">
        <v>62</v>
      </c>
      <c r="E1909" s="154" t="s">
        <v>62</v>
      </c>
      <c r="F1909" s="154" t="s">
        <v>62</v>
      </c>
      <c r="G1909" s="154" t="s">
        <v>62</v>
      </c>
      <c r="H1909" s="154" t="s">
        <v>62</v>
      </c>
      <c r="I1909" s="154" t="s">
        <v>62</v>
      </c>
      <c r="J1909" s="154" t="s">
        <v>62</v>
      </c>
      <c r="K1909" s="154" t="s">
        <v>62</v>
      </c>
      <c r="L1909" s="154" t="s">
        <v>62</v>
      </c>
      <c r="M1909" s="154" t="s">
        <v>62</v>
      </c>
      <c r="N1909" s="154" t="s">
        <v>62</v>
      </c>
      <c r="O1909" s="154" t="s">
        <v>62</v>
      </c>
      <c r="P1909" s="2"/>
    </row>
    <row r="1910" spans="1:16" ht="13.5" customHeight="1" x14ac:dyDescent="0.3">
      <c r="A1910" s="155">
        <v>0.28125</v>
      </c>
      <c r="B1910" s="154" t="s">
        <v>62</v>
      </c>
      <c r="C1910" s="154" t="s">
        <v>62</v>
      </c>
      <c r="D1910" s="154" t="s">
        <v>62</v>
      </c>
      <c r="E1910" s="154" t="s">
        <v>62</v>
      </c>
      <c r="F1910" s="154" t="s">
        <v>62</v>
      </c>
      <c r="G1910" s="154" t="s">
        <v>62</v>
      </c>
      <c r="H1910" s="154" t="s">
        <v>62</v>
      </c>
      <c r="I1910" s="154" t="s">
        <v>62</v>
      </c>
      <c r="J1910" s="154" t="s">
        <v>62</v>
      </c>
      <c r="K1910" s="154" t="s">
        <v>62</v>
      </c>
      <c r="L1910" s="154" t="s">
        <v>62</v>
      </c>
      <c r="M1910" s="154" t="s">
        <v>62</v>
      </c>
      <c r="N1910" s="154" t="s">
        <v>62</v>
      </c>
      <c r="O1910" s="154" t="s">
        <v>62</v>
      </c>
      <c r="P1910" s="2"/>
    </row>
    <row r="1911" spans="1:16" ht="13.5" customHeight="1" x14ac:dyDescent="0.3">
      <c r="A1911" s="155">
        <v>0.29166666666666702</v>
      </c>
      <c r="B1911" s="154" t="s">
        <v>62</v>
      </c>
      <c r="C1911" s="154" t="s">
        <v>62</v>
      </c>
      <c r="D1911" s="154" t="s">
        <v>62</v>
      </c>
      <c r="E1911" s="154" t="s">
        <v>62</v>
      </c>
      <c r="F1911" s="154" t="s">
        <v>62</v>
      </c>
      <c r="G1911" s="154" t="s">
        <v>62</v>
      </c>
      <c r="H1911" s="154" t="s">
        <v>62</v>
      </c>
      <c r="I1911" s="154" t="s">
        <v>62</v>
      </c>
      <c r="J1911" s="154" t="s">
        <v>62</v>
      </c>
      <c r="K1911" s="154" t="s">
        <v>62</v>
      </c>
      <c r="L1911" s="154" t="s">
        <v>62</v>
      </c>
      <c r="M1911" s="154" t="s">
        <v>62</v>
      </c>
      <c r="N1911" s="154" t="s">
        <v>62</v>
      </c>
      <c r="O1911" s="154" t="s">
        <v>62</v>
      </c>
      <c r="P1911" s="2"/>
    </row>
    <row r="1912" spans="1:16" ht="13.5" customHeight="1" x14ac:dyDescent="0.3">
      <c r="A1912" s="155">
        <v>0.30208333333333298</v>
      </c>
      <c r="B1912" s="154" t="s">
        <v>62</v>
      </c>
      <c r="C1912" s="154" t="s">
        <v>62</v>
      </c>
      <c r="D1912" s="154" t="s">
        <v>62</v>
      </c>
      <c r="E1912" s="154" t="s">
        <v>62</v>
      </c>
      <c r="F1912" s="154" t="s">
        <v>62</v>
      </c>
      <c r="G1912" s="154" t="s">
        <v>62</v>
      </c>
      <c r="H1912" s="154" t="s">
        <v>62</v>
      </c>
      <c r="I1912" s="154" t="s">
        <v>62</v>
      </c>
      <c r="J1912" s="154" t="s">
        <v>62</v>
      </c>
      <c r="K1912" s="154" t="s">
        <v>62</v>
      </c>
      <c r="L1912" s="154" t="s">
        <v>62</v>
      </c>
      <c r="M1912" s="154" t="s">
        <v>62</v>
      </c>
      <c r="N1912" s="154" t="s">
        <v>62</v>
      </c>
      <c r="O1912" s="154" t="s">
        <v>62</v>
      </c>
      <c r="P1912" s="2"/>
    </row>
    <row r="1913" spans="1:16" ht="13.5" customHeight="1" x14ac:dyDescent="0.3">
      <c r="A1913" s="155">
        <v>0.3125</v>
      </c>
      <c r="B1913" s="154" t="s">
        <v>62</v>
      </c>
      <c r="C1913" s="154" t="s">
        <v>62</v>
      </c>
      <c r="D1913" s="154" t="s">
        <v>62</v>
      </c>
      <c r="E1913" s="154" t="s">
        <v>62</v>
      </c>
      <c r="F1913" s="154" t="s">
        <v>62</v>
      </c>
      <c r="G1913" s="154" t="s">
        <v>62</v>
      </c>
      <c r="H1913" s="154" t="s">
        <v>62</v>
      </c>
      <c r="I1913" s="154" t="s">
        <v>62</v>
      </c>
      <c r="J1913" s="154" t="s">
        <v>62</v>
      </c>
      <c r="K1913" s="154" t="s">
        <v>62</v>
      </c>
      <c r="L1913" s="154" t="s">
        <v>62</v>
      </c>
      <c r="M1913" s="154" t="s">
        <v>62</v>
      </c>
      <c r="N1913" s="154" t="s">
        <v>62</v>
      </c>
      <c r="O1913" s="154" t="s">
        <v>62</v>
      </c>
      <c r="P1913" s="2"/>
    </row>
    <row r="1914" spans="1:16" ht="13.5" customHeight="1" x14ac:dyDescent="0.3">
      <c r="A1914" s="155">
        <v>0.32291666666666702</v>
      </c>
      <c r="B1914" s="154" t="s">
        <v>62</v>
      </c>
      <c r="C1914" s="154" t="s">
        <v>62</v>
      </c>
      <c r="D1914" s="154" t="s">
        <v>62</v>
      </c>
      <c r="E1914" s="154" t="s">
        <v>62</v>
      </c>
      <c r="F1914" s="154" t="s">
        <v>62</v>
      </c>
      <c r="G1914" s="154" t="s">
        <v>62</v>
      </c>
      <c r="H1914" s="154" t="s">
        <v>62</v>
      </c>
      <c r="I1914" s="154" t="s">
        <v>62</v>
      </c>
      <c r="J1914" s="154" t="s">
        <v>62</v>
      </c>
      <c r="K1914" s="154" t="s">
        <v>62</v>
      </c>
      <c r="L1914" s="154" t="s">
        <v>62</v>
      </c>
      <c r="M1914" s="154" t="s">
        <v>62</v>
      </c>
      <c r="N1914" s="154" t="s">
        <v>62</v>
      </c>
      <c r="O1914" s="154" t="s">
        <v>62</v>
      </c>
      <c r="P1914" s="2"/>
    </row>
    <row r="1915" spans="1:16" ht="13.5" customHeight="1" x14ac:dyDescent="0.3">
      <c r="A1915" s="155">
        <v>0.33333333333333298</v>
      </c>
      <c r="B1915" s="154" t="s">
        <v>62</v>
      </c>
      <c r="C1915" s="154" t="s">
        <v>62</v>
      </c>
      <c r="D1915" s="154" t="s">
        <v>62</v>
      </c>
      <c r="E1915" s="154" t="s">
        <v>62</v>
      </c>
      <c r="F1915" s="154" t="s">
        <v>62</v>
      </c>
      <c r="G1915" s="154" t="s">
        <v>62</v>
      </c>
      <c r="H1915" s="154" t="s">
        <v>62</v>
      </c>
      <c r="I1915" s="154" t="s">
        <v>62</v>
      </c>
      <c r="J1915" s="154" t="s">
        <v>62</v>
      </c>
      <c r="K1915" s="154" t="s">
        <v>62</v>
      </c>
      <c r="L1915" s="154" t="s">
        <v>62</v>
      </c>
      <c r="M1915" s="154" t="s">
        <v>62</v>
      </c>
      <c r="N1915" s="154" t="s">
        <v>62</v>
      </c>
      <c r="O1915" s="154" t="s">
        <v>62</v>
      </c>
      <c r="P1915" s="2"/>
    </row>
    <row r="1916" spans="1:16" ht="13.5" customHeight="1" x14ac:dyDescent="0.3">
      <c r="A1916" s="155">
        <v>0.34375</v>
      </c>
      <c r="B1916" s="154" t="s">
        <v>62</v>
      </c>
      <c r="C1916" s="154" t="s">
        <v>62</v>
      </c>
      <c r="D1916" s="154" t="s">
        <v>62</v>
      </c>
      <c r="E1916" s="154" t="s">
        <v>62</v>
      </c>
      <c r="F1916" s="154" t="s">
        <v>62</v>
      </c>
      <c r="G1916" s="154" t="s">
        <v>62</v>
      </c>
      <c r="H1916" s="154" t="s">
        <v>62</v>
      </c>
      <c r="I1916" s="154" t="s">
        <v>62</v>
      </c>
      <c r="J1916" s="154" t="s">
        <v>62</v>
      </c>
      <c r="K1916" s="154" t="s">
        <v>62</v>
      </c>
      <c r="L1916" s="154" t="s">
        <v>62</v>
      </c>
      <c r="M1916" s="154" t="s">
        <v>62</v>
      </c>
      <c r="N1916" s="154" t="s">
        <v>62</v>
      </c>
      <c r="O1916" s="154" t="s">
        <v>62</v>
      </c>
      <c r="P1916" s="2"/>
    </row>
    <row r="1917" spans="1:16" ht="13.5" customHeight="1" x14ac:dyDescent="0.3">
      <c r="A1917" s="155">
        <v>0.35416666666666702</v>
      </c>
      <c r="B1917" s="154" t="s">
        <v>62</v>
      </c>
      <c r="C1917" s="154" t="s">
        <v>62</v>
      </c>
      <c r="D1917" s="154" t="s">
        <v>62</v>
      </c>
      <c r="E1917" s="154" t="s">
        <v>62</v>
      </c>
      <c r="F1917" s="154" t="s">
        <v>62</v>
      </c>
      <c r="G1917" s="154" t="s">
        <v>62</v>
      </c>
      <c r="H1917" s="154" t="s">
        <v>62</v>
      </c>
      <c r="I1917" s="154" t="s">
        <v>62</v>
      </c>
      <c r="J1917" s="154" t="s">
        <v>62</v>
      </c>
      <c r="K1917" s="154" t="s">
        <v>62</v>
      </c>
      <c r="L1917" s="154" t="s">
        <v>62</v>
      </c>
      <c r="M1917" s="154" t="s">
        <v>62</v>
      </c>
      <c r="N1917" s="154" t="s">
        <v>62</v>
      </c>
      <c r="O1917" s="154" t="s">
        <v>62</v>
      </c>
      <c r="P1917" s="2"/>
    </row>
    <row r="1918" spans="1:16" ht="13.5" customHeight="1" x14ac:dyDescent="0.3">
      <c r="A1918" s="155">
        <v>0.36458333333333298</v>
      </c>
      <c r="B1918" s="154" t="s">
        <v>62</v>
      </c>
      <c r="C1918" s="154" t="s">
        <v>62</v>
      </c>
      <c r="D1918" s="154" t="s">
        <v>62</v>
      </c>
      <c r="E1918" s="154" t="s">
        <v>62</v>
      </c>
      <c r="F1918" s="154" t="s">
        <v>62</v>
      </c>
      <c r="G1918" s="154" t="s">
        <v>62</v>
      </c>
      <c r="H1918" s="154" t="s">
        <v>62</v>
      </c>
      <c r="I1918" s="154" t="s">
        <v>62</v>
      </c>
      <c r="J1918" s="154" t="s">
        <v>62</v>
      </c>
      <c r="K1918" s="154" t="s">
        <v>62</v>
      </c>
      <c r="L1918" s="154" t="s">
        <v>62</v>
      </c>
      <c r="M1918" s="154" t="s">
        <v>62</v>
      </c>
      <c r="N1918" s="154" t="s">
        <v>62</v>
      </c>
      <c r="O1918" s="154" t="s">
        <v>62</v>
      </c>
      <c r="P1918" s="2"/>
    </row>
    <row r="1919" spans="1:16" ht="13.5" customHeight="1" x14ac:dyDescent="0.3">
      <c r="A1919" s="155">
        <v>0.375</v>
      </c>
      <c r="B1919" s="154" t="s">
        <v>62</v>
      </c>
      <c r="C1919" s="154" t="s">
        <v>62</v>
      </c>
      <c r="D1919" s="154" t="s">
        <v>62</v>
      </c>
      <c r="E1919" s="154" t="s">
        <v>62</v>
      </c>
      <c r="F1919" s="154" t="s">
        <v>62</v>
      </c>
      <c r="G1919" s="154" t="s">
        <v>62</v>
      </c>
      <c r="H1919" s="154" t="s">
        <v>62</v>
      </c>
      <c r="I1919" s="154" t="s">
        <v>62</v>
      </c>
      <c r="J1919" s="154" t="s">
        <v>62</v>
      </c>
      <c r="K1919" s="154" t="s">
        <v>62</v>
      </c>
      <c r="L1919" s="154" t="s">
        <v>62</v>
      </c>
      <c r="M1919" s="154" t="s">
        <v>62</v>
      </c>
      <c r="N1919" s="154" t="s">
        <v>62</v>
      </c>
      <c r="O1919" s="154" t="s">
        <v>62</v>
      </c>
      <c r="P1919" s="2"/>
    </row>
    <row r="1920" spans="1:16" ht="13.5" customHeight="1" x14ac:dyDescent="0.3">
      <c r="A1920" s="155">
        <v>0.38541666666666702</v>
      </c>
      <c r="B1920" s="154" t="s">
        <v>62</v>
      </c>
      <c r="C1920" s="154" t="s">
        <v>62</v>
      </c>
      <c r="D1920" s="154" t="s">
        <v>62</v>
      </c>
      <c r="E1920" s="154" t="s">
        <v>62</v>
      </c>
      <c r="F1920" s="154" t="s">
        <v>62</v>
      </c>
      <c r="G1920" s="154" t="s">
        <v>62</v>
      </c>
      <c r="H1920" s="154" t="s">
        <v>62</v>
      </c>
      <c r="I1920" s="154" t="s">
        <v>62</v>
      </c>
      <c r="J1920" s="154" t="s">
        <v>62</v>
      </c>
      <c r="K1920" s="154" t="s">
        <v>62</v>
      </c>
      <c r="L1920" s="154" t="s">
        <v>62</v>
      </c>
      <c r="M1920" s="154" t="s">
        <v>62</v>
      </c>
      <c r="N1920" s="154" t="s">
        <v>62</v>
      </c>
      <c r="O1920" s="154" t="s">
        <v>62</v>
      </c>
      <c r="P1920" s="2"/>
    </row>
    <row r="1921" spans="1:16" ht="13.5" customHeight="1" x14ac:dyDescent="0.3">
      <c r="A1921" s="155">
        <v>0.39583333333333298</v>
      </c>
      <c r="B1921" s="154" t="s">
        <v>62</v>
      </c>
      <c r="C1921" s="154" t="s">
        <v>62</v>
      </c>
      <c r="D1921" s="154" t="s">
        <v>62</v>
      </c>
      <c r="E1921" s="154" t="s">
        <v>62</v>
      </c>
      <c r="F1921" s="154" t="s">
        <v>62</v>
      </c>
      <c r="G1921" s="154" t="s">
        <v>62</v>
      </c>
      <c r="H1921" s="154" t="s">
        <v>62</v>
      </c>
      <c r="I1921" s="154" t="s">
        <v>62</v>
      </c>
      <c r="J1921" s="154" t="s">
        <v>62</v>
      </c>
      <c r="K1921" s="154" t="s">
        <v>62</v>
      </c>
      <c r="L1921" s="154" t="s">
        <v>62</v>
      </c>
      <c r="M1921" s="154" t="s">
        <v>62</v>
      </c>
      <c r="N1921" s="154" t="s">
        <v>62</v>
      </c>
      <c r="O1921" s="154" t="s">
        <v>62</v>
      </c>
      <c r="P1921" s="2"/>
    </row>
    <row r="1922" spans="1:16" ht="13.5" customHeight="1" x14ac:dyDescent="0.3">
      <c r="A1922" s="155">
        <v>0.40625</v>
      </c>
      <c r="B1922" s="154" t="s">
        <v>62</v>
      </c>
      <c r="C1922" s="154" t="s">
        <v>62</v>
      </c>
      <c r="D1922" s="154" t="s">
        <v>62</v>
      </c>
      <c r="E1922" s="154" t="s">
        <v>62</v>
      </c>
      <c r="F1922" s="154" t="s">
        <v>62</v>
      </c>
      <c r="G1922" s="154" t="s">
        <v>62</v>
      </c>
      <c r="H1922" s="154" t="s">
        <v>62</v>
      </c>
      <c r="I1922" s="154" t="s">
        <v>62</v>
      </c>
      <c r="J1922" s="154" t="s">
        <v>62</v>
      </c>
      <c r="K1922" s="154" t="s">
        <v>62</v>
      </c>
      <c r="L1922" s="154" t="s">
        <v>62</v>
      </c>
      <c r="M1922" s="154" t="s">
        <v>62</v>
      </c>
      <c r="N1922" s="154" t="s">
        <v>62</v>
      </c>
      <c r="O1922" s="154" t="s">
        <v>62</v>
      </c>
      <c r="P1922" s="2"/>
    </row>
    <row r="1923" spans="1:16" ht="13.5" customHeight="1" x14ac:dyDescent="0.3">
      <c r="A1923" s="155">
        <v>0.41666666666666702</v>
      </c>
      <c r="B1923" s="154" t="s">
        <v>62</v>
      </c>
      <c r="C1923" s="154" t="s">
        <v>62</v>
      </c>
      <c r="D1923" s="154" t="s">
        <v>62</v>
      </c>
      <c r="E1923" s="154" t="s">
        <v>62</v>
      </c>
      <c r="F1923" s="154" t="s">
        <v>62</v>
      </c>
      <c r="G1923" s="154" t="s">
        <v>62</v>
      </c>
      <c r="H1923" s="154" t="s">
        <v>62</v>
      </c>
      <c r="I1923" s="154" t="s">
        <v>62</v>
      </c>
      <c r="J1923" s="154" t="s">
        <v>62</v>
      </c>
      <c r="K1923" s="154" t="s">
        <v>62</v>
      </c>
      <c r="L1923" s="154" t="s">
        <v>62</v>
      </c>
      <c r="M1923" s="154" t="s">
        <v>62</v>
      </c>
      <c r="N1923" s="154" t="s">
        <v>62</v>
      </c>
      <c r="O1923" s="154" t="s">
        <v>62</v>
      </c>
      <c r="P1923" s="2"/>
    </row>
    <row r="1924" spans="1:16" ht="13.5" customHeight="1" x14ac:dyDescent="0.3">
      <c r="A1924" s="155">
        <v>0.42708333333333298</v>
      </c>
      <c r="B1924" s="154" t="s">
        <v>62</v>
      </c>
      <c r="C1924" s="154" t="s">
        <v>62</v>
      </c>
      <c r="D1924" s="154" t="s">
        <v>62</v>
      </c>
      <c r="E1924" s="154" t="s">
        <v>62</v>
      </c>
      <c r="F1924" s="154" t="s">
        <v>62</v>
      </c>
      <c r="G1924" s="154" t="s">
        <v>62</v>
      </c>
      <c r="H1924" s="154" t="s">
        <v>62</v>
      </c>
      <c r="I1924" s="154" t="s">
        <v>62</v>
      </c>
      <c r="J1924" s="154" t="s">
        <v>62</v>
      </c>
      <c r="K1924" s="154" t="s">
        <v>62</v>
      </c>
      <c r="L1924" s="154" t="s">
        <v>62</v>
      </c>
      <c r="M1924" s="154" t="s">
        <v>62</v>
      </c>
      <c r="N1924" s="154" t="s">
        <v>62</v>
      </c>
      <c r="O1924" s="154" t="s">
        <v>62</v>
      </c>
      <c r="P1924" s="2"/>
    </row>
    <row r="1925" spans="1:16" ht="13.5" customHeight="1" x14ac:dyDescent="0.3">
      <c r="A1925" s="155">
        <v>0.4375</v>
      </c>
      <c r="B1925" s="154" t="s">
        <v>62</v>
      </c>
      <c r="C1925" s="154" t="s">
        <v>62</v>
      </c>
      <c r="D1925" s="154" t="s">
        <v>62</v>
      </c>
      <c r="E1925" s="154" t="s">
        <v>62</v>
      </c>
      <c r="F1925" s="154" t="s">
        <v>62</v>
      </c>
      <c r="G1925" s="154" t="s">
        <v>62</v>
      </c>
      <c r="H1925" s="154" t="s">
        <v>62</v>
      </c>
      <c r="I1925" s="154" t="s">
        <v>62</v>
      </c>
      <c r="J1925" s="154" t="s">
        <v>62</v>
      </c>
      <c r="K1925" s="154" t="s">
        <v>62</v>
      </c>
      <c r="L1925" s="154" t="s">
        <v>62</v>
      </c>
      <c r="M1925" s="154" t="s">
        <v>62</v>
      </c>
      <c r="N1925" s="154" t="s">
        <v>62</v>
      </c>
      <c r="O1925" s="154" t="s">
        <v>62</v>
      </c>
      <c r="P1925" s="2"/>
    </row>
    <row r="1926" spans="1:16" ht="13.5" customHeight="1" x14ac:dyDescent="0.3">
      <c r="A1926" s="155">
        <v>0.44791666666666702</v>
      </c>
      <c r="B1926" s="154" t="s">
        <v>62</v>
      </c>
      <c r="C1926" s="154" t="s">
        <v>62</v>
      </c>
      <c r="D1926" s="154" t="s">
        <v>62</v>
      </c>
      <c r="E1926" s="154" t="s">
        <v>62</v>
      </c>
      <c r="F1926" s="154" t="s">
        <v>62</v>
      </c>
      <c r="G1926" s="154" t="s">
        <v>62</v>
      </c>
      <c r="H1926" s="154" t="s">
        <v>62</v>
      </c>
      <c r="I1926" s="154" t="s">
        <v>62</v>
      </c>
      <c r="J1926" s="154" t="s">
        <v>62</v>
      </c>
      <c r="K1926" s="154" t="s">
        <v>62</v>
      </c>
      <c r="L1926" s="154" t="s">
        <v>62</v>
      </c>
      <c r="M1926" s="154" t="s">
        <v>62</v>
      </c>
      <c r="N1926" s="154" t="s">
        <v>62</v>
      </c>
      <c r="O1926" s="154" t="s">
        <v>62</v>
      </c>
      <c r="P1926" s="2"/>
    </row>
    <row r="1927" spans="1:16" ht="13.5" customHeight="1" x14ac:dyDescent="0.3">
      <c r="A1927" s="155">
        <v>0.45833333333333298</v>
      </c>
      <c r="B1927" s="154" t="s">
        <v>62</v>
      </c>
      <c r="C1927" s="154" t="s">
        <v>62</v>
      </c>
      <c r="D1927" s="154" t="s">
        <v>62</v>
      </c>
      <c r="E1927" s="154" t="s">
        <v>62</v>
      </c>
      <c r="F1927" s="154" t="s">
        <v>62</v>
      </c>
      <c r="G1927" s="154" t="s">
        <v>62</v>
      </c>
      <c r="H1927" s="154" t="s">
        <v>62</v>
      </c>
      <c r="I1927" s="154" t="s">
        <v>62</v>
      </c>
      <c r="J1927" s="154" t="s">
        <v>62</v>
      </c>
      <c r="K1927" s="154" t="s">
        <v>62</v>
      </c>
      <c r="L1927" s="154" t="s">
        <v>62</v>
      </c>
      <c r="M1927" s="154" t="s">
        <v>62</v>
      </c>
      <c r="N1927" s="154" t="s">
        <v>62</v>
      </c>
      <c r="O1927" s="154" t="s">
        <v>62</v>
      </c>
      <c r="P1927" s="2"/>
    </row>
    <row r="1928" spans="1:16" ht="13.5" customHeight="1" x14ac:dyDescent="0.3">
      <c r="A1928" s="155">
        <v>0.46875</v>
      </c>
      <c r="B1928" s="154" t="s">
        <v>62</v>
      </c>
      <c r="C1928" s="154" t="s">
        <v>62</v>
      </c>
      <c r="D1928" s="154" t="s">
        <v>62</v>
      </c>
      <c r="E1928" s="154" t="s">
        <v>62</v>
      </c>
      <c r="F1928" s="154" t="s">
        <v>62</v>
      </c>
      <c r="G1928" s="154" t="s">
        <v>62</v>
      </c>
      <c r="H1928" s="154" t="s">
        <v>62</v>
      </c>
      <c r="I1928" s="154" t="s">
        <v>62</v>
      </c>
      <c r="J1928" s="154" t="s">
        <v>62</v>
      </c>
      <c r="K1928" s="154" t="s">
        <v>62</v>
      </c>
      <c r="L1928" s="154" t="s">
        <v>62</v>
      </c>
      <c r="M1928" s="154" t="s">
        <v>62</v>
      </c>
      <c r="N1928" s="154" t="s">
        <v>62</v>
      </c>
      <c r="O1928" s="154" t="s">
        <v>62</v>
      </c>
      <c r="P1928" s="2"/>
    </row>
    <row r="1929" spans="1:16" ht="13.5" customHeight="1" x14ac:dyDescent="0.3">
      <c r="A1929" s="155">
        <v>0.47916666666666702</v>
      </c>
      <c r="B1929" s="154" t="s">
        <v>62</v>
      </c>
      <c r="C1929" s="154" t="s">
        <v>62</v>
      </c>
      <c r="D1929" s="154" t="s">
        <v>62</v>
      </c>
      <c r="E1929" s="154" t="s">
        <v>62</v>
      </c>
      <c r="F1929" s="154" t="s">
        <v>62</v>
      </c>
      <c r="G1929" s="154" t="s">
        <v>62</v>
      </c>
      <c r="H1929" s="154" t="s">
        <v>62</v>
      </c>
      <c r="I1929" s="154" t="s">
        <v>62</v>
      </c>
      <c r="J1929" s="154" t="s">
        <v>62</v>
      </c>
      <c r="K1929" s="154" t="s">
        <v>62</v>
      </c>
      <c r="L1929" s="154" t="s">
        <v>62</v>
      </c>
      <c r="M1929" s="154" t="s">
        <v>62</v>
      </c>
      <c r="N1929" s="154" t="s">
        <v>62</v>
      </c>
      <c r="O1929" s="154" t="s">
        <v>62</v>
      </c>
      <c r="P1929" s="2"/>
    </row>
    <row r="1930" spans="1:16" ht="13.5" customHeight="1" x14ac:dyDescent="0.3">
      <c r="A1930" s="155">
        <v>0.48958333333333298</v>
      </c>
      <c r="B1930" s="154" t="s">
        <v>62</v>
      </c>
      <c r="C1930" s="154" t="s">
        <v>62</v>
      </c>
      <c r="D1930" s="154" t="s">
        <v>62</v>
      </c>
      <c r="E1930" s="154" t="s">
        <v>62</v>
      </c>
      <c r="F1930" s="154" t="s">
        <v>62</v>
      </c>
      <c r="G1930" s="154" t="s">
        <v>62</v>
      </c>
      <c r="H1930" s="154" t="s">
        <v>62</v>
      </c>
      <c r="I1930" s="154" t="s">
        <v>62</v>
      </c>
      <c r="J1930" s="154" t="s">
        <v>62</v>
      </c>
      <c r="K1930" s="154" t="s">
        <v>62</v>
      </c>
      <c r="L1930" s="154" t="s">
        <v>62</v>
      </c>
      <c r="M1930" s="154" t="s">
        <v>62</v>
      </c>
      <c r="N1930" s="154" t="s">
        <v>62</v>
      </c>
      <c r="O1930" s="154" t="s">
        <v>62</v>
      </c>
      <c r="P1930" s="2"/>
    </row>
    <row r="1931" spans="1:16" ht="13.5" customHeight="1" x14ac:dyDescent="0.3">
      <c r="A1931" s="155">
        <v>0.5</v>
      </c>
      <c r="B1931" s="154" t="s">
        <v>62</v>
      </c>
      <c r="C1931" s="154" t="s">
        <v>62</v>
      </c>
      <c r="D1931" s="154" t="s">
        <v>62</v>
      </c>
      <c r="E1931" s="154" t="s">
        <v>62</v>
      </c>
      <c r="F1931" s="154" t="s">
        <v>62</v>
      </c>
      <c r="G1931" s="154" t="s">
        <v>62</v>
      </c>
      <c r="H1931" s="154" t="s">
        <v>62</v>
      </c>
      <c r="I1931" s="154" t="s">
        <v>62</v>
      </c>
      <c r="J1931" s="154" t="s">
        <v>62</v>
      </c>
      <c r="K1931" s="154" t="s">
        <v>62</v>
      </c>
      <c r="L1931" s="154" t="s">
        <v>62</v>
      </c>
      <c r="M1931" s="154" t="s">
        <v>62</v>
      </c>
      <c r="N1931" s="154" t="s">
        <v>62</v>
      </c>
      <c r="O1931" s="154" t="s">
        <v>62</v>
      </c>
      <c r="P1931" s="2"/>
    </row>
    <row r="1932" spans="1:16" ht="13.5" customHeight="1" x14ac:dyDescent="0.3">
      <c r="A1932" s="155">
        <v>0.51041666666666696</v>
      </c>
      <c r="B1932" s="154" t="s">
        <v>62</v>
      </c>
      <c r="C1932" s="154" t="s">
        <v>62</v>
      </c>
      <c r="D1932" s="154" t="s">
        <v>62</v>
      </c>
      <c r="E1932" s="154" t="s">
        <v>62</v>
      </c>
      <c r="F1932" s="154" t="s">
        <v>62</v>
      </c>
      <c r="G1932" s="154" t="s">
        <v>62</v>
      </c>
      <c r="H1932" s="154" t="s">
        <v>62</v>
      </c>
      <c r="I1932" s="154" t="s">
        <v>62</v>
      </c>
      <c r="J1932" s="154" t="s">
        <v>62</v>
      </c>
      <c r="K1932" s="154" t="s">
        <v>62</v>
      </c>
      <c r="L1932" s="154" t="s">
        <v>62</v>
      </c>
      <c r="M1932" s="154" t="s">
        <v>62</v>
      </c>
      <c r="N1932" s="154" t="s">
        <v>62</v>
      </c>
      <c r="O1932" s="154" t="s">
        <v>62</v>
      </c>
      <c r="P1932" s="2"/>
    </row>
    <row r="1933" spans="1:16" ht="13.5" customHeight="1" x14ac:dyDescent="0.3">
      <c r="A1933" s="155">
        <v>0.52083333333333304</v>
      </c>
      <c r="B1933" s="154" t="s">
        <v>62</v>
      </c>
      <c r="C1933" s="154" t="s">
        <v>62</v>
      </c>
      <c r="D1933" s="154" t="s">
        <v>62</v>
      </c>
      <c r="E1933" s="154" t="s">
        <v>62</v>
      </c>
      <c r="F1933" s="154" t="s">
        <v>62</v>
      </c>
      <c r="G1933" s="154" t="s">
        <v>62</v>
      </c>
      <c r="H1933" s="154" t="s">
        <v>62</v>
      </c>
      <c r="I1933" s="154" t="s">
        <v>62</v>
      </c>
      <c r="J1933" s="154" t="s">
        <v>62</v>
      </c>
      <c r="K1933" s="154" t="s">
        <v>62</v>
      </c>
      <c r="L1933" s="154" t="s">
        <v>62</v>
      </c>
      <c r="M1933" s="154" t="s">
        <v>62</v>
      </c>
      <c r="N1933" s="154" t="s">
        <v>62</v>
      </c>
      <c r="O1933" s="154" t="s">
        <v>62</v>
      </c>
      <c r="P1933" s="2"/>
    </row>
    <row r="1934" spans="1:16" ht="13.5" customHeight="1" x14ac:dyDescent="0.3">
      <c r="A1934" s="155">
        <v>0.53125</v>
      </c>
      <c r="B1934" s="154" t="s">
        <v>62</v>
      </c>
      <c r="C1934" s="154" t="s">
        <v>62</v>
      </c>
      <c r="D1934" s="154" t="s">
        <v>62</v>
      </c>
      <c r="E1934" s="154" t="s">
        <v>62</v>
      </c>
      <c r="F1934" s="154" t="s">
        <v>62</v>
      </c>
      <c r="G1934" s="154" t="s">
        <v>62</v>
      </c>
      <c r="H1934" s="154" t="s">
        <v>62</v>
      </c>
      <c r="I1934" s="154" t="s">
        <v>62</v>
      </c>
      <c r="J1934" s="154" t="s">
        <v>62</v>
      </c>
      <c r="K1934" s="154" t="s">
        <v>62</v>
      </c>
      <c r="L1934" s="154" t="s">
        <v>62</v>
      </c>
      <c r="M1934" s="154" t="s">
        <v>62</v>
      </c>
      <c r="N1934" s="154" t="s">
        <v>62</v>
      </c>
      <c r="O1934" s="154" t="s">
        <v>62</v>
      </c>
      <c r="P1934" s="2"/>
    </row>
    <row r="1935" spans="1:16" ht="13.5" customHeight="1" x14ac:dyDescent="0.3">
      <c r="A1935" s="155">
        <v>0.54166666666666696</v>
      </c>
      <c r="B1935" s="154" t="s">
        <v>62</v>
      </c>
      <c r="C1935" s="154" t="s">
        <v>62</v>
      </c>
      <c r="D1935" s="154" t="s">
        <v>62</v>
      </c>
      <c r="E1935" s="154" t="s">
        <v>62</v>
      </c>
      <c r="F1935" s="154" t="s">
        <v>62</v>
      </c>
      <c r="G1935" s="154" t="s">
        <v>62</v>
      </c>
      <c r="H1935" s="154" t="s">
        <v>62</v>
      </c>
      <c r="I1935" s="154" t="s">
        <v>62</v>
      </c>
      <c r="J1935" s="154" t="s">
        <v>62</v>
      </c>
      <c r="K1935" s="154" t="s">
        <v>62</v>
      </c>
      <c r="L1935" s="154" t="s">
        <v>62</v>
      </c>
      <c r="M1935" s="154" t="s">
        <v>62</v>
      </c>
      <c r="N1935" s="154" t="s">
        <v>62</v>
      </c>
      <c r="O1935" s="154" t="s">
        <v>62</v>
      </c>
      <c r="P1935" s="2"/>
    </row>
    <row r="1936" spans="1:16" ht="13.5" customHeight="1" x14ac:dyDescent="0.3">
      <c r="A1936" s="155">
        <v>0.55208333333333304</v>
      </c>
      <c r="B1936" s="154" t="s">
        <v>62</v>
      </c>
      <c r="C1936" s="154" t="s">
        <v>62</v>
      </c>
      <c r="D1936" s="154" t="s">
        <v>62</v>
      </c>
      <c r="E1936" s="154" t="s">
        <v>62</v>
      </c>
      <c r="F1936" s="154" t="s">
        <v>62</v>
      </c>
      <c r="G1936" s="154" t="s">
        <v>62</v>
      </c>
      <c r="H1936" s="154" t="s">
        <v>62</v>
      </c>
      <c r="I1936" s="154" t="s">
        <v>62</v>
      </c>
      <c r="J1936" s="154" t="s">
        <v>62</v>
      </c>
      <c r="K1936" s="154" t="s">
        <v>62</v>
      </c>
      <c r="L1936" s="154" t="s">
        <v>62</v>
      </c>
      <c r="M1936" s="154" t="s">
        <v>62</v>
      </c>
      <c r="N1936" s="154" t="s">
        <v>62</v>
      </c>
      <c r="O1936" s="154" t="s">
        <v>62</v>
      </c>
      <c r="P1936" s="2"/>
    </row>
    <row r="1937" spans="1:16" ht="13.5" customHeight="1" x14ac:dyDescent="0.3">
      <c r="A1937" s="155">
        <v>0.5625</v>
      </c>
      <c r="B1937" s="154" t="s">
        <v>62</v>
      </c>
      <c r="C1937" s="154" t="s">
        <v>62</v>
      </c>
      <c r="D1937" s="154" t="s">
        <v>62</v>
      </c>
      <c r="E1937" s="154" t="s">
        <v>62</v>
      </c>
      <c r="F1937" s="154" t="s">
        <v>62</v>
      </c>
      <c r="G1937" s="154" t="s">
        <v>62</v>
      </c>
      <c r="H1937" s="154" t="s">
        <v>62</v>
      </c>
      <c r="I1937" s="154" t="s">
        <v>62</v>
      </c>
      <c r="J1937" s="154" t="s">
        <v>62</v>
      </c>
      <c r="K1937" s="154" t="s">
        <v>62</v>
      </c>
      <c r="L1937" s="154" t="s">
        <v>62</v>
      </c>
      <c r="M1937" s="154" t="s">
        <v>62</v>
      </c>
      <c r="N1937" s="154" t="s">
        <v>62</v>
      </c>
      <c r="O1937" s="154" t="s">
        <v>62</v>
      </c>
      <c r="P1937" s="2"/>
    </row>
    <row r="1938" spans="1:16" ht="13.5" customHeight="1" x14ac:dyDescent="0.3">
      <c r="A1938" s="155">
        <v>0.57291666666666696</v>
      </c>
      <c r="B1938" s="154" t="s">
        <v>62</v>
      </c>
      <c r="C1938" s="154" t="s">
        <v>62</v>
      </c>
      <c r="D1938" s="154" t="s">
        <v>62</v>
      </c>
      <c r="E1938" s="154" t="s">
        <v>62</v>
      </c>
      <c r="F1938" s="154" t="s">
        <v>62</v>
      </c>
      <c r="G1938" s="154" t="s">
        <v>62</v>
      </c>
      <c r="H1938" s="154" t="s">
        <v>62</v>
      </c>
      <c r="I1938" s="154" t="s">
        <v>62</v>
      </c>
      <c r="J1938" s="154" t="s">
        <v>62</v>
      </c>
      <c r="K1938" s="154" t="s">
        <v>62</v>
      </c>
      <c r="L1938" s="154" t="s">
        <v>62</v>
      </c>
      <c r="M1938" s="154" t="s">
        <v>62</v>
      </c>
      <c r="N1938" s="154" t="s">
        <v>62</v>
      </c>
      <c r="O1938" s="154" t="s">
        <v>62</v>
      </c>
      <c r="P1938" s="2"/>
    </row>
    <row r="1939" spans="1:16" ht="13.5" customHeight="1" x14ac:dyDescent="0.3">
      <c r="A1939" s="155">
        <v>0.58333333333333304</v>
      </c>
      <c r="B1939" s="154" t="s">
        <v>62</v>
      </c>
      <c r="C1939" s="154" t="s">
        <v>62</v>
      </c>
      <c r="D1939" s="154" t="s">
        <v>62</v>
      </c>
      <c r="E1939" s="154" t="s">
        <v>62</v>
      </c>
      <c r="F1939" s="154" t="s">
        <v>62</v>
      </c>
      <c r="G1939" s="154" t="s">
        <v>62</v>
      </c>
      <c r="H1939" s="154" t="s">
        <v>62</v>
      </c>
      <c r="I1939" s="154" t="s">
        <v>62</v>
      </c>
      <c r="J1939" s="154" t="s">
        <v>62</v>
      </c>
      <c r="K1939" s="154" t="s">
        <v>62</v>
      </c>
      <c r="L1939" s="154" t="s">
        <v>62</v>
      </c>
      <c r="M1939" s="154" t="s">
        <v>62</v>
      </c>
      <c r="N1939" s="154" t="s">
        <v>62</v>
      </c>
      <c r="O1939" s="154" t="s">
        <v>62</v>
      </c>
      <c r="P1939" s="2"/>
    </row>
    <row r="1940" spans="1:16" ht="13.5" customHeight="1" x14ac:dyDescent="0.3">
      <c r="A1940" s="155">
        <v>0.59375</v>
      </c>
      <c r="B1940" s="154" t="s">
        <v>62</v>
      </c>
      <c r="C1940" s="154" t="s">
        <v>62</v>
      </c>
      <c r="D1940" s="154" t="s">
        <v>62</v>
      </c>
      <c r="E1940" s="154" t="s">
        <v>62</v>
      </c>
      <c r="F1940" s="154" t="s">
        <v>62</v>
      </c>
      <c r="G1940" s="154" t="s">
        <v>62</v>
      </c>
      <c r="H1940" s="154" t="s">
        <v>62</v>
      </c>
      <c r="I1940" s="154" t="s">
        <v>62</v>
      </c>
      <c r="J1940" s="154" t="s">
        <v>62</v>
      </c>
      <c r="K1940" s="154" t="s">
        <v>62</v>
      </c>
      <c r="L1940" s="154" t="s">
        <v>62</v>
      </c>
      <c r="M1940" s="154" t="s">
        <v>62</v>
      </c>
      <c r="N1940" s="154" t="s">
        <v>62</v>
      </c>
      <c r="O1940" s="154" t="s">
        <v>62</v>
      </c>
      <c r="P1940" s="2"/>
    </row>
    <row r="1941" spans="1:16" ht="13.5" customHeight="1" x14ac:dyDescent="0.3">
      <c r="A1941" s="155">
        <v>0.60416666666666696</v>
      </c>
      <c r="B1941" s="154" t="s">
        <v>62</v>
      </c>
      <c r="C1941" s="154" t="s">
        <v>62</v>
      </c>
      <c r="D1941" s="154" t="s">
        <v>62</v>
      </c>
      <c r="E1941" s="154" t="s">
        <v>62</v>
      </c>
      <c r="F1941" s="154" t="s">
        <v>62</v>
      </c>
      <c r="G1941" s="154" t="s">
        <v>62</v>
      </c>
      <c r="H1941" s="154" t="s">
        <v>62</v>
      </c>
      <c r="I1941" s="154" t="s">
        <v>62</v>
      </c>
      <c r="J1941" s="154" t="s">
        <v>62</v>
      </c>
      <c r="K1941" s="154" t="s">
        <v>62</v>
      </c>
      <c r="L1941" s="154" t="s">
        <v>62</v>
      </c>
      <c r="M1941" s="154" t="s">
        <v>62</v>
      </c>
      <c r="N1941" s="154" t="s">
        <v>62</v>
      </c>
      <c r="O1941" s="154" t="s">
        <v>62</v>
      </c>
      <c r="P1941" s="2"/>
    </row>
    <row r="1942" spans="1:16" ht="13.5" customHeight="1" x14ac:dyDescent="0.3">
      <c r="A1942" s="155">
        <v>0.61458333333333304</v>
      </c>
      <c r="B1942" s="154" t="s">
        <v>62</v>
      </c>
      <c r="C1942" s="154" t="s">
        <v>62</v>
      </c>
      <c r="D1942" s="154" t="s">
        <v>62</v>
      </c>
      <c r="E1942" s="154" t="s">
        <v>62</v>
      </c>
      <c r="F1942" s="154" t="s">
        <v>62</v>
      </c>
      <c r="G1942" s="154" t="s">
        <v>62</v>
      </c>
      <c r="H1942" s="154" t="s">
        <v>62</v>
      </c>
      <c r="I1942" s="154" t="s">
        <v>62</v>
      </c>
      <c r="J1942" s="154" t="s">
        <v>62</v>
      </c>
      <c r="K1942" s="154" t="s">
        <v>62</v>
      </c>
      <c r="L1942" s="154" t="s">
        <v>62</v>
      </c>
      <c r="M1942" s="154" t="s">
        <v>62</v>
      </c>
      <c r="N1942" s="154" t="s">
        <v>62</v>
      </c>
      <c r="O1942" s="154" t="s">
        <v>62</v>
      </c>
      <c r="P1942" s="2"/>
    </row>
    <row r="1943" spans="1:16" ht="13.5" customHeight="1" x14ac:dyDescent="0.3">
      <c r="A1943" s="155">
        <v>0.625</v>
      </c>
      <c r="B1943" s="154" t="s">
        <v>62</v>
      </c>
      <c r="C1943" s="154" t="s">
        <v>62</v>
      </c>
      <c r="D1943" s="154" t="s">
        <v>62</v>
      </c>
      <c r="E1943" s="154" t="s">
        <v>62</v>
      </c>
      <c r="F1943" s="154" t="s">
        <v>62</v>
      </c>
      <c r="G1943" s="154" t="s">
        <v>62</v>
      </c>
      <c r="H1943" s="154" t="s">
        <v>62</v>
      </c>
      <c r="I1943" s="154" t="s">
        <v>62</v>
      </c>
      <c r="J1943" s="154" t="s">
        <v>62</v>
      </c>
      <c r="K1943" s="154" t="s">
        <v>62</v>
      </c>
      <c r="L1943" s="154" t="s">
        <v>62</v>
      </c>
      <c r="M1943" s="154" t="s">
        <v>62</v>
      </c>
      <c r="N1943" s="154" t="s">
        <v>62</v>
      </c>
      <c r="O1943" s="154" t="s">
        <v>62</v>
      </c>
      <c r="P1943" s="2"/>
    </row>
    <row r="1944" spans="1:16" ht="13.5" customHeight="1" x14ac:dyDescent="0.3">
      <c r="A1944" s="155">
        <v>0.63541666666666696</v>
      </c>
      <c r="B1944" s="154" t="s">
        <v>62</v>
      </c>
      <c r="C1944" s="154" t="s">
        <v>62</v>
      </c>
      <c r="D1944" s="154" t="s">
        <v>62</v>
      </c>
      <c r="E1944" s="154" t="s">
        <v>62</v>
      </c>
      <c r="F1944" s="154" t="s">
        <v>62</v>
      </c>
      <c r="G1944" s="154" t="s">
        <v>62</v>
      </c>
      <c r="H1944" s="154" t="s">
        <v>62</v>
      </c>
      <c r="I1944" s="154" t="s">
        <v>62</v>
      </c>
      <c r="J1944" s="154" t="s">
        <v>62</v>
      </c>
      <c r="K1944" s="154" t="s">
        <v>62</v>
      </c>
      <c r="L1944" s="154" t="s">
        <v>62</v>
      </c>
      <c r="M1944" s="154" t="s">
        <v>62</v>
      </c>
      <c r="N1944" s="154" t="s">
        <v>62</v>
      </c>
      <c r="O1944" s="154" t="s">
        <v>62</v>
      </c>
      <c r="P1944" s="2"/>
    </row>
    <row r="1945" spans="1:16" ht="13.5" customHeight="1" x14ac:dyDescent="0.3">
      <c r="A1945" s="155">
        <v>0.64583333333333304</v>
      </c>
      <c r="B1945" s="154" t="s">
        <v>62</v>
      </c>
      <c r="C1945" s="154" t="s">
        <v>62</v>
      </c>
      <c r="D1945" s="154" t="s">
        <v>62</v>
      </c>
      <c r="E1945" s="154" t="s">
        <v>62</v>
      </c>
      <c r="F1945" s="154" t="s">
        <v>62</v>
      </c>
      <c r="G1945" s="154" t="s">
        <v>62</v>
      </c>
      <c r="H1945" s="154" t="s">
        <v>62</v>
      </c>
      <c r="I1945" s="154" t="s">
        <v>62</v>
      </c>
      <c r="J1945" s="154" t="s">
        <v>62</v>
      </c>
      <c r="K1945" s="154" t="s">
        <v>62</v>
      </c>
      <c r="L1945" s="154" t="s">
        <v>62</v>
      </c>
      <c r="M1945" s="154" t="s">
        <v>62</v>
      </c>
      <c r="N1945" s="154" t="s">
        <v>62</v>
      </c>
      <c r="O1945" s="154" t="s">
        <v>62</v>
      </c>
      <c r="P1945" s="2"/>
    </row>
    <row r="1946" spans="1:16" ht="13.5" customHeight="1" x14ac:dyDescent="0.3">
      <c r="A1946" s="155">
        <v>0.65625</v>
      </c>
      <c r="B1946" s="154" t="s">
        <v>62</v>
      </c>
      <c r="C1946" s="154" t="s">
        <v>62</v>
      </c>
      <c r="D1946" s="154" t="s">
        <v>62</v>
      </c>
      <c r="E1946" s="154" t="s">
        <v>62</v>
      </c>
      <c r="F1946" s="154" t="s">
        <v>62</v>
      </c>
      <c r="G1946" s="154" t="s">
        <v>62</v>
      </c>
      <c r="H1946" s="154" t="s">
        <v>62</v>
      </c>
      <c r="I1946" s="154" t="s">
        <v>62</v>
      </c>
      <c r="J1946" s="154" t="s">
        <v>62</v>
      </c>
      <c r="K1946" s="154" t="s">
        <v>62</v>
      </c>
      <c r="L1946" s="154" t="s">
        <v>62</v>
      </c>
      <c r="M1946" s="154" t="s">
        <v>62</v>
      </c>
      <c r="N1946" s="154" t="s">
        <v>62</v>
      </c>
      <c r="O1946" s="154" t="s">
        <v>62</v>
      </c>
      <c r="P1946" s="2"/>
    </row>
    <row r="1947" spans="1:16" ht="13.5" customHeight="1" x14ac:dyDescent="0.3">
      <c r="A1947" s="155">
        <v>0.66666666666666696</v>
      </c>
      <c r="B1947" s="154" t="s">
        <v>62</v>
      </c>
      <c r="C1947" s="154" t="s">
        <v>62</v>
      </c>
      <c r="D1947" s="154" t="s">
        <v>62</v>
      </c>
      <c r="E1947" s="154" t="s">
        <v>62</v>
      </c>
      <c r="F1947" s="154" t="s">
        <v>62</v>
      </c>
      <c r="G1947" s="154" t="s">
        <v>62</v>
      </c>
      <c r="H1947" s="154" t="s">
        <v>62</v>
      </c>
      <c r="I1947" s="154" t="s">
        <v>62</v>
      </c>
      <c r="J1947" s="154" t="s">
        <v>62</v>
      </c>
      <c r="K1947" s="154" t="s">
        <v>62</v>
      </c>
      <c r="L1947" s="154" t="s">
        <v>62</v>
      </c>
      <c r="M1947" s="154" t="s">
        <v>62</v>
      </c>
      <c r="N1947" s="154" t="s">
        <v>62</v>
      </c>
      <c r="O1947" s="154" t="s">
        <v>62</v>
      </c>
      <c r="P1947" s="2"/>
    </row>
    <row r="1948" spans="1:16" ht="13.5" customHeight="1" x14ac:dyDescent="0.3">
      <c r="A1948" s="155">
        <v>0.67708333333333304</v>
      </c>
      <c r="B1948" s="154" t="s">
        <v>62</v>
      </c>
      <c r="C1948" s="154" t="s">
        <v>62</v>
      </c>
      <c r="D1948" s="154" t="s">
        <v>62</v>
      </c>
      <c r="E1948" s="154" t="s">
        <v>62</v>
      </c>
      <c r="F1948" s="154" t="s">
        <v>62</v>
      </c>
      <c r="G1948" s="154" t="s">
        <v>62</v>
      </c>
      <c r="H1948" s="154" t="s">
        <v>62</v>
      </c>
      <c r="I1948" s="154" t="s">
        <v>62</v>
      </c>
      <c r="J1948" s="154" t="s">
        <v>62</v>
      </c>
      <c r="K1948" s="154" t="s">
        <v>62</v>
      </c>
      <c r="L1948" s="154" t="s">
        <v>62</v>
      </c>
      <c r="M1948" s="154" t="s">
        <v>62</v>
      </c>
      <c r="N1948" s="154" t="s">
        <v>62</v>
      </c>
      <c r="O1948" s="154" t="s">
        <v>62</v>
      </c>
      <c r="P1948" s="2"/>
    </row>
    <row r="1949" spans="1:16" ht="13.5" customHeight="1" x14ac:dyDescent="0.3">
      <c r="A1949" s="155">
        <v>0.6875</v>
      </c>
      <c r="B1949" s="154" t="s">
        <v>62</v>
      </c>
      <c r="C1949" s="154" t="s">
        <v>62</v>
      </c>
      <c r="D1949" s="154" t="s">
        <v>62</v>
      </c>
      <c r="E1949" s="154" t="s">
        <v>62</v>
      </c>
      <c r="F1949" s="154" t="s">
        <v>62</v>
      </c>
      <c r="G1949" s="154" t="s">
        <v>62</v>
      </c>
      <c r="H1949" s="154" t="s">
        <v>62</v>
      </c>
      <c r="I1949" s="154" t="s">
        <v>62</v>
      </c>
      <c r="J1949" s="154" t="s">
        <v>62</v>
      </c>
      <c r="K1949" s="154" t="s">
        <v>62</v>
      </c>
      <c r="L1949" s="154" t="s">
        <v>62</v>
      </c>
      <c r="M1949" s="154" t="s">
        <v>62</v>
      </c>
      <c r="N1949" s="154" t="s">
        <v>62</v>
      </c>
      <c r="O1949" s="154" t="s">
        <v>62</v>
      </c>
      <c r="P1949" s="2"/>
    </row>
    <row r="1950" spans="1:16" ht="13.5" customHeight="1" x14ac:dyDescent="0.3">
      <c r="A1950" s="155">
        <v>0.69791666666666696</v>
      </c>
      <c r="B1950" s="154" t="s">
        <v>62</v>
      </c>
      <c r="C1950" s="154" t="s">
        <v>62</v>
      </c>
      <c r="D1950" s="154" t="s">
        <v>62</v>
      </c>
      <c r="E1950" s="154" t="s">
        <v>62</v>
      </c>
      <c r="F1950" s="154" t="s">
        <v>62</v>
      </c>
      <c r="G1950" s="154" t="s">
        <v>62</v>
      </c>
      <c r="H1950" s="154" t="s">
        <v>62</v>
      </c>
      <c r="I1950" s="154" t="s">
        <v>62</v>
      </c>
      <c r="J1950" s="154" t="s">
        <v>62</v>
      </c>
      <c r="K1950" s="154" t="s">
        <v>62</v>
      </c>
      <c r="L1950" s="154" t="s">
        <v>62</v>
      </c>
      <c r="M1950" s="154" t="s">
        <v>62</v>
      </c>
      <c r="N1950" s="154" t="s">
        <v>62</v>
      </c>
      <c r="O1950" s="154" t="s">
        <v>62</v>
      </c>
      <c r="P1950" s="2"/>
    </row>
    <row r="1951" spans="1:16" ht="13.5" customHeight="1" x14ac:dyDescent="0.3">
      <c r="A1951" s="155">
        <v>0.70833333333333304</v>
      </c>
      <c r="B1951" s="154" t="s">
        <v>62</v>
      </c>
      <c r="C1951" s="154" t="s">
        <v>62</v>
      </c>
      <c r="D1951" s="154" t="s">
        <v>62</v>
      </c>
      <c r="E1951" s="154" t="s">
        <v>62</v>
      </c>
      <c r="F1951" s="154" t="s">
        <v>62</v>
      </c>
      <c r="G1951" s="154" t="s">
        <v>62</v>
      </c>
      <c r="H1951" s="154" t="s">
        <v>62</v>
      </c>
      <c r="I1951" s="154" t="s">
        <v>62</v>
      </c>
      <c r="J1951" s="154" t="s">
        <v>62</v>
      </c>
      <c r="K1951" s="154" t="s">
        <v>62</v>
      </c>
      <c r="L1951" s="154" t="s">
        <v>62</v>
      </c>
      <c r="M1951" s="154" t="s">
        <v>62</v>
      </c>
      <c r="N1951" s="154" t="s">
        <v>62</v>
      </c>
      <c r="O1951" s="154" t="s">
        <v>62</v>
      </c>
      <c r="P1951" s="2"/>
    </row>
    <row r="1952" spans="1:16" ht="13.5" customHeight="1" x14ac:dyDescent="0.3">
      <c r="A1952" s="155">
        <v>0.71875</v>
      </c>
      <c r="B1952" s="154" t="s">
        <v>62</v>
      </c>
      <c r="C1952" s="154" t="s">
        <v>62</v>
      </c>
      <c r="D1952" s="154" t="s">
        <v>62</v>
      </c>
      <c r="E1952" s="154" t="s">
        <v>62</v>
      </c>
      <c r="F1952" s="154" t="s">
        <v>62</v>
      </c>
      <c r="G1952" s="154" t="s">
        <v>62</v>
      </c>
      <c r="H1952" s="154" t="s">
        <v>62</v>
      </c>
      <c r="I1952" s="154" t="s">
        <v>62</v>
      </c>
      <c r="J1952" s="154" t="s">
        <v>62</v>
      </c>
      <c r="K1952" s="154" t="s">
        <v>62</v>
      </c>
      <c r="L1952" s="154" t="s">
        <v>62</v>
      </c>
      <c r="M1952" s="154" t="s">
        <v>62</v>
      </c>
      <c r="N1952" s="154" t="s">
        <v>62</v>
      </c>
      <c r="O1952" s="154" t="s">
        <v>62</v>
      </c>
      <c r="P1952" s="2"/>
    </row>
    <row r="1953" spans="1:16" ht="13.5" customHeight="1" x14ac:dyDescent="0.3">
      <c r="A1953" s="155">
        <v>0.72916666666666696</v>
      </c>
      <c r="B1953" s="154" t="s">
        <v>62</v>
      </c>
      <c r="C1953" s="154" t="s">
        <v>62</v>
      </c>
      <c r="D1953" s="154" t="s">
        <v>62</v>
      </c>
      <c r="E1953" s="154" t="s">
        <v>62</v>
      </c>
      <c r="F1953" s="154" t="s">
        <v>62</v>
      </c>
      <c r="G1953" s="154" t="s">
        <v>62</v>
      </c>
      <c r="H1953" s="154" t="s">
        <v>62</v>
      </c>
      <c r="I1953" s="154" t="s">
        <v>62</v>
      </c>
      <c r="J1953" s="154" t="s">
        <v>62</v>
      </c>
      <c r="K1953" s="154" t="s">
        <v>62</v>
      </c>
      <c r="L1953" s="154" t="s">
        <v>62</v>
      </c>
      <c r="M1953" s="154" t="s">
        <v>62</v>
      </c>
      <c r="N1953" s="154" t="s">
        <v>62</v>
      </c>
      <c r="O1953" s="154" t="s">
        <v>62</v>
      </c>
      <c r="P1953" s="2"/>
    </row>
    <row r="1954" spans="1:16" ht="13.5" customHeight="1" x14ac:dyDescent="0.3">
      <c r="A1954" s="155">
        <v>0.73958333333333304</v>
      </c>
      <c r="B1954" s="154" t="s">
        <v>62</v>
      </c>
      <c r="C1954" s="154" t="s">
        <v>62</v>
      </c>
      <c r="D1954" s="154" t="s">
        <v>62</v>
      </c>
      <c r="E1954" s="154" t="s">
        <v>62</v>
      </c>
      <c r="F1954" s="154" t="s">
        <v>62</v>
      </c>
      <c r="G1954" s="154" t="s">
        <v>62</v>
      </c>
      <c r="H1954" s="154" t="s">
        <v>62</v>
      </c>
      <c r="I1954" s="154" t="s">
        <v>62</v>
      </c>
      <c r="J1954" s="154" t="s">
        <v>62</v>
      </c>
      <c r="K1954" s="154" t="s">
        <v>62</v>
      </c>
      <c r="L1954" s="154" t="s">
        <v>62</v>
      </c>
      <c r="M1954" s="154" t="s">
        <v>62</v>
      </c>
      <c r="N1954" s="154" t="s">
        <v>62</v>
      </c>
      <c r="O1954" s="154" t="s">
        <v>62</v>
      </c>
      <c r="P1954" s="2"/>
    </row>
    <row r="1955" spans="1:16" ht="13.5" customHeight="1" x14ac:dyDescent="0.3">
      <c r="A1955" s="155">
        <v>0.75</v>
      </c>
      <c r="B1955" s="154" t="s">
        <v>62</v>
      </c>
      <c r="C1955" s="154" t="s">
        <v>62</v>
      </c>
      <c r="D1955" s="154" t="s">
        <v>62</v>
      </c>
      <c r="E1955" s="154" t="s">
        <v>62</v>
      </c>
      <c r="F1955" s="154" t="s">
        <v>62</v>
      </c>
      <c r="G1955" s="154" t="s">
        <v>62</v>
      </c>
      <c r="H1955" s="154" t="s">
        <v>62</v>
      </c>
      <c r="I1955" s="154" t="s">
        <v>62</v>
      </c>
      <c r="J1955" s="154" t="s">
        <v>62</v>
      </c>
      <c r="K1955" s="154" t="s">
        <v>62</v>
      </c>
      <c r="L1955" s="154" t="s">
        <v>62</v>
      </c>
      <c r="M1955" s="154" t="s">
        <v>62</v>
      </c>
      <c r="N1955" s="154" t="s">
        <v>62</v>
      </c>
      <c r="O1955" s="154" t="s">
        <v>62</v>
      </c>
      <c r="P1955" s="2"/>
    </row>
    <row r="1956" spans="1:16" ht="13.5" customHeight="1" x14ac:dyDescent="0.3">
      <c r="A1956" s="155">
        <v>0.76041666666666696</v>
      </c>
      <c r="B1956" s="154" t="s">
        <v>62</v>
      </c>
      <c r="C1956" s="154" t="s">
        <v>62</v>
      </c>
      <c r="D1956" s="154" t="s">
        <v>62</v>
      </c>
      <c r="E1956" s="154" t="s">
        <v>62</v>
      </c>
      <c r="F1956" s="154" t="s">
        <v>62</v>
      </c>
      <c r="G1956" s="154" t="s">
        <v>62</v>
      </c>
      <c r="H1956" s="154" t="s">
        <v>62</v>
      </c>
      <c r="I1956" s="154" t="s">
        <v>62</v>
      </c>
      <c r="J1956" s="154" t="s">
        <v>62</v>
      </c>
      <c r="K1956" s="154" t="s">
        <v>62</v>
      </c>
      <c r="L1956" s="154" t="s">
        <v>62</v>
      </c>
      <c r="M1956" s="154" t="s">
        <v>62</v>
      </c>
      <c r="N1956" s="154" t="s">
        <v>62</v>
      </c>
      <c r="O1956" s="154" t="s">
        <v>62</v>
      </c>
      <c r="P1956" s="2"/>
    </row>
    <row r="1957" spans="1:16" ht="13.5" customHeight="1" x14ac:dyDescent="0.3">
      <c r="A1957" s="155">
        <v>0.77083333333333304</v>
      </c>
      <c r="B1957" s="154" t="s">
        <v>62</v>
      </c>
      <c r="C1957" s="154" t="s">
        <v>62</v>
      </c>
      <c r="D1957" s="154" t="s">
        <v>62</v>
      </c>
      <c r="E1957" s="154" t="s">
        <v>62</v>
      </c>
      <c r="F1957" s="154" t="s">
        <v>62</v>
      </c>
      <c r="G1957" s="154" t="s">
        <v>62</v>
      </c>
      <c r="H1957" s="154" t="s">
        <v>62</v>
      </c>
      <c r="I1957" s="154" t="s">
        <v>62</v>
      </c>
      <c r="J1957" s="154" t="s">
        <v>62</v>
      </c>
      <c r="K1957" s="154" t="s">
        <v>62</v>
      </c>
      <c r="L1957" s="154" t="s">
        <v>62</v>
      </c>
      <c r="M1957" s="154" t="s">
        <v>62</v>
      </c>
      <c r="N1957" s="154" t="s">
        <v>62</v>
      </c>
      <c r="O1957" s="154" t="s">
        <v>62</v>
      </c>
      <c r="P1957" s="2"/>
    </row>
    <row r="1958" spans="1:16" ht="13.5" customHeight="1" x14ac:dyDescent="0.3">
      <c r="A1958" s="155">
        <v>0.78125</v>
      </c>
      <c r="B1958" s="154" t="s">
        <v>62</v>
      </c>
      <c r="C1958" s="154" t="s">
        <v>62</v>
      </c>
      <c r="D1958" s="154" t="s">
        <v>62</v>
      </c>
      <c r="E1958" s="154" t="s">
        <v>62</v>
      </c>
      <c r="F1958" s="154" t="s">
        <v>62</v>
      </c>
      <c r="G1958" s="154" t="s">
        <v>62</v>
      </c>
      <c r="H1958" s="154" t="s">
        <v>62</v>
      </c>
      <c r="I1958" s="154" t="s">
        <v>62</v>
      </c>
      <c r="J1958" s="154" t="s">
        <v>62</v>
      </c>
      <c r="K1958" s="154" t="s">
        <v>62</v>
      </c>
      <c r="L1958" s="154" t="s">
        <v>62</v>
      </c>
      <c r="M1958" s="154" t="s">
        <v>62</v>
      </c>
      <c r="N1958" s="154" t="s">
        <v>62</v>
      </c>
      <c r="O1958" s="154" t="s">
        <v>62</v>
      </c>
      <c r="P1958" s="2"/>
    </row>
    <row r="1959" spans="1:16" ht="13.5" customHeight="1" x14ac:dyDescent="0.3">
      <c r="A1959" s="155">
        <v>0.79166666666666696</v>
      </c>
      <c r="B1959" s="154" t="s">
        <v>62</v>
      </c>
      <c r="C1959" s="154" t="s">
        <v>62</v>
      </c>
      <c r="D1959" s="154" t="s">
        <v>62</v>
      </c>
      <c r="E1959" s="154" t="s">
        <v>62</v>
      </c>
      <c r="F1959" s="154" t="s">
        <v>62</v>
      </c>
      <c r="G1959" s="154" t="s">
        <v>62</v>
      </c>
      <c r="H1959" s="154" t="s">
        <v>62</v>
      </c>
      <c r="I1959" s="154" t="s">
        <v>62</v>
      </c>
      <c r="J1959" s="154" t="s">
        <v>62</v>
      </c>
      <c r="K1959" s="154" t="s">
        <v>62</v>
      </c>
      <c r="L1959" s="154" t="s">
        <v>62</v>
      </c>
      <c r="M1959" s="154" t="s">
        <v>62</v>
      </c>
      <c r="N1959" s="154" t="s">
        <v>62</v>
      </c>
      <c r="O1959" s="154" t="s">
        <v>62</v>
      </c>
      <c r="P1959" s="2"/>
    </row>
    <row r="1960" spans="1:16" ht="13.5" customHeight="1" x14ac:dyDescent="0.3">
      <c r="A1960" s="155">
        <v>0.80208333333333304</v>
      </c>
      <c r="B1960" s="154" t="s">
        <v>62</v>
      </c>
      <c r="C1960" s="154" t="s">
        <v>62</v>
      </c>
      <c r="D1960" s="154" t="s">
        <v>62</v>
      </c>
      <c r="E1960" s="154" t="s">
        <v>62</v>
      </c>
      <c r="F1960" s="154" t="s">
        <v>62</v>
      </c>
      <c r="G1960" s="154" t="s">
        <v>62</v>
      </c>
      <c r="H1960" s="154" t="s">
        <v>62</v>
      </c>
      <c r="I1960" s="154" t="s">
        <v>62</v>
      </c>
      <c r="J1960" s="154" t="s">
        <v>62</v>
      </c>
      <c r="K1960" s="154" t="s">
        <v>62</v>
      </c>
      <c r="L1960" s="154" t="s">
        <v>62</v>
      </c>
      <c r="M1960" s="154" t="s">
        <v>62</v>
      </c>
      <c r="N1960" s="154" t="s">
        <v>62</v>
      </c>
      <c r="O1960" s="154" t="s">
        <v>62</v>
      </c>
      <c r="P1960" s="2"/>
    </row>
    <row r="1961" spans="1:16" ht="13.5" customHeight="1" x14ac:dyDescent="0.3">
      <c r="A1961" s="155">
        <v>0.8125</v>
      </c>
      <c r="B1961" s="154" t="s">
        <v>62</v>
      </c>
      <c r="C1961" s="154" t="s">
        <v>62</v>
      </c>
      <c r="D1961" s="154" t="s">
        <v>62</v>
      </c>
      <c r="E1961" s="154" t="s">
        <v>62</v>
      </c>
      <c r="F1961" s="154" t="s">
        <v>62</v>
      </c>
      <c r="G1961" s="154" t="s">
        <v>62</v>
      </c>
      <c r="H1961" s="154" t="s">
        <v>62</v>
      </c>
      <c r="I1961" s="154" t="s">
        <v>62</v>
      </c>
      <c r="J1961" s="154" t="s">
        <v>62</v>
      </c>
      <c r="K1961" s="154" t="s">
        <v>62</v>
      </c>
      <c r="L1961" s="154" t="s">
        <v>62</v>
      </c>
      <c r="M1961" s="154" t="s">
        <v>62</v>
      </c>
      <c r="N1961" s="154" t="s">
        <v>62</v>
      </c>
      <c r="O1961" s="154" t="s">
        <v>62</v>
      </c>
      <c r="P1961" s="2"/>
    </row>
    <row r="1962" spans="1:16" ht="13.5" customHeight="1" x14ac:dyDescent="0.3">
      <c r="A1962" s="155">
        <v>0.82291666666666696</v>
      </c>
      <c r="B1962" s="154" t="s">
        <v>62</v>
      </c>
      <c r="C1962" s="154" t="s">
        <v>62</v>
      </c>
      <c r="D1962" s="154" t="s">
        <v>62</v>
      </c>
      <c r="E1962" s="154" t="s">
        <v>62</v>
      </c>
      <c r="F1962" s="154" t="s">
        <v>62</v>
      </c>
      <c r="G1962" s="154" t="s">
        <v>62</v>
      </c>
      <c r="H1962" s="154" t="s">
        <v>62</v>
      </c>
      <c r="I1962" s="154" t="s">
        <v>62</v>
      </c>
      <c r="J1962" s="154" t="s">
        <v>62</v>
      </c>
      <c r="K1962" s="154" t="s">
        <v>62</v>
      </c>
      <c r="L1962" s="154" t="s">
        <v>62</v>
      </c>
      <c r="M1962" s="154" t="s">
        <v>62</v>
      </c>
      <c r="N1962" s="154" t="s">
        <v>62</v>
      </c>
      <c r="O1962" s="154" t="s">
        <v>62</v>
      </c>
      <c r="P1962" s="2"/>
    </row>
    <row r="1963" spans="1:16" ht="13.5" customHeight="1" x14ac:dyDescent="0.3">
      <c r="A1963" s="155">
        <v>0.83333333333333304</v>
      </c>
      <c r="B1963" s="154" t="s">
        <v>62</v>
      </c>
      <c r="C1963" s="154" t="s">
        <v>62</v>
      </c>
      <c r="D1963" s="154" t="s">
        <v>62</v>
      </c>
      <c r="E1963" s="154" t="s">
        <v>62</v>
      </c>
      <c r="F1963" s="154" t="s">
        <v>62</v>
      </c>
      <c r="G1963" s="154" t="s">
        <v>62</v>
      </c>
      <c r="H1963" s="154" t="s">
        <v>62</v>
      </c>
      <c r="I1963" s="154" t="s">
        <v>62</v>
      </c>
      <c r="J1963" s="154" t="s">
        <v>62</v>
      </c>
      <c r="K1963" s="154" t="s">
        <v>62</v>
      </c>
      <c r="L1963" s="154" t="s">
        <v>62</v>
      </c>
      <c r="M1963" s="154" t="s">
        <v>62</v>
      </c>
      <c r="N1963" s="154" t="s">
        <v>62</v>
      </c>
      <c r="O1963" s="154" t="s">
        <v>62</v>
      </c>
      <c r="P1963" s="2"/>
    </row>
    <row r="1964" spans="1:16" ht="13.5" customHeight="1" x14ac:dyDescent="0.3">
      <c r="A1964" s="155">
        <v>0.84375</v>
      </c>
      <c r="B1964" s="154" t="s">
        <v>62</v>
      </c>
      <c r="C1964" s="154" t="s">
        <v>62</v>
      </c>
      <c r="D1964" s="154" t="s">
        <v>62</v>
      </c>
      <c r="E1964" s="154" t="s">
        <v>62</v>
      </c>
      <c r="F1964" s="154" t="s">
        <v>62</v>
      </c>
      <c r="G1964" s="154" t="s">
        <v>62</v>
      </c>
      <c r="H1964" s="154" t="s">
        <v>62</v>
      </c>
      <c r="I1964" s="154" t="s">
        <v>62</v>
      </c>
      <c r="J1964" s="154" t="s">
        <v>62</v>
      </c>
      <c r="K1964" s="154" t="s">
        <v>62</v>
      </c>
      <c r="L1964" s="154" t="s">
        <v>62</v>
      </c>
      <c r="M1964" s="154" t="s">
        <v>62</v>
      </c>
      <c r="N1964" s="154" t="s">
        <v>62</v>
      </c>
      <c r="O1964" s="154" t="s">
        <v>62</v>
      </c>
      <c r="P1964" s="2"/>
    </row>
    <row r="1965" spans="1:16" ht="13.5" customHeight="1" x14ac:dyDescent="0.3">
      <c r="A1965" s="155">
        <v>0.85416666666666696</v>
      </c>
      <c r="B1965" s="154" t="s">
        <v>62</v>
      </c>
      <c r="C1965" s="154" t="s">
        <v>62</v>
      </c>
      <c r="D1965" s="154" t="s">
        <v>62</v>
      </c>
      <c r="E1965" s="154" t="s">
        <v>62</v>
      </c>
      <c r="F1965" s="154" t="s">
        <v>62</v>
      </c>
      <c r="G1965" s="154" t="s">
        <v>62</v>
      </c>
      <c r="H1965" s="154" t="s">
        <v>62</v>
      </c>
      <c r="I1965" s="154" t="s">
        <v>62</v>
      </c>
      <c r="J1965" s="154" t="s">
        <v>62</v>
      </c>
      <c r="K1965" s="154" t="s">
        <v>62</v>
      </c>
      <c r="L1965" s="154" t="s">
        <v>62</v>
      </c>
      <c r="M1965" s="154" t="s">
        <v>62</v>
      </c>
      <c r="N1965" s="154" t="s">
        <v>62</v>
      </c>
      <c r="O1965" s="154" t="s">
        <v>62</v>
      </c>
      <c r="P1965" s="2"/>
    </row>
    <row r="1966" spans="1:16" ht="13.5" customHeight="1" x14ac:dyDescent="0.3">
      <c r="A1966" s="155">
        <v>0.86458333333333304</v>
      </c>
      <c r="B1966" s="154" t="s">
        <v>62</v>
      </c>
      <c r="C1966" s="154" t="s">
        <v>62</v>
      </c>
      <c r="D1966" s="154" t="s">
        <v>62</v>
      </c>
      <c r="E1966" s="154" t="s">
        <v>62</v>
      </c>
      <c r="F1966" s="154" t="s">
        <v>62</v>
      </c>
      <c r="G1966" s="154" t="s">
        <v>62</v>
      </c>
      <c r="H1966" s="154" t="s">
        <v>62</v>
      </c>
      <c r="I1966" s="154" t="s">
        <v>62</v>
      </c>
      <c r="J1966" s="154" t="s">
        <v>62</v>
      </c>
      <c r="K1966" s="154" t="s">
        <v>62</v>
      </c>
      <c r="L1966" s="154" t="s">
        <v>62</v>
      </c>
      <c r="M1966" s="154" t="s">
        <v>62</v>
      </c>
      <c r="N1966" s="154" t="s">
        <v>62</v>
      </c>
      <c r="O1966" s="154" t="s">
        <v>62</v>
      </c>
      <c r="P1966" s="2"/>
    </row>
    <row r="1967" spans="1:16" ht="13.5" customHeight="1" x14ac:dyDescent="0.3">
      <c r="A1967" s="155">
        <v>0.875</v>
      </c>
      <c r="B1967" s="154" t="s">
        <v>62</v>
      </c>
      <c r="C1967" s="154" t="s">
        <v>62</v>
      </c>
      <c r="D1967" s="154" t="s">
        <v>62</v>
      </c>
      <c r="E1967" s="154" t="s">
        <v>62</v>
      </c>
      <c r="F1967" s="154" t="s">
        <v>62</v>
      </c>
      <c r="G1967" s="154" t="s">
        <v>62</v>
      </c>
      <c r="H1967" s="154" t="s">
        <v>62</v>
      </c>
      <c r="I1967" s="154" t="s">
        <v>62</v>
      </c>
      <c r="J1967" s="154" t="s">
        <v>62</v>
      </c>
      <c r="K1967" s="154" t="s">
        <v>62</v>
      </c>
      <c r="L1967" s="154" t="s">
        <v>62</v>
      </c>
      <c r="M1967" s="154" t="s">
        <v>62</v>
      </c>
      <c r="N1967" s="154" t="s">
        <v>62</v>
      </c>
      <c r="O1967" s="154" t="s">
        <v>62</v>
      </c>
      <c r="P1967" s="2"/>
    </row>
    <row r="1968" spans="1:16" ht="13.5" customHeight="1" x14ac:dyDescent="0.3">
      <c r="A1968" s="155">
        <v>0.88541666666666696</v>
      </c>
      <c r="B1968" s="154" t="s">
        <v>62</v>
      </c>
      <c r="C1968" s="154" t="s">
        <v>62</v>
      </c>
      <c r="D1968" s="154" t="s">
        <v>62</v>
      </c>
      <c r="E1968" s="154" t="s">
        <v>62</v>
      </c>
      <c r="F1968" s="154" t="s">
        <v>62</v>
      </c>
      <c r="G1968" s="154" t="s">
        <v>62</v>
      </c>
      <c r="H1968" s="154" t="s">
        <v>62</v>
      </c>
      <c r="I1968" s="154" t="s">
        <v>62</v>
      </c>
      <c r="J1968" s="154" t="s">
        <v>62</v>
      </c>
      <c r="K1968" s="154" t="s">
        <v>62</v>
      </c>
      <c r="L1968" s="154" t="s">
        <v>62</v>
      </c>
      <c r="M1968" s="154" t="s">
        <v>62</v>
      </c>
      <c r="N1968" s="154" t="s">
        <v>62</v>
      </c>
      <c r="O1968" s="154" t="s">
        <v>62</v>
      </c>
      <c r="P1968" s="2"/>
    </row>
    <row r="1969" spans="1:16" ht="13.5" customHeight="1" x14ac:dyDescent="0.3">
      <c r="A1969" s="155">
        <v>0.89583333333333304</v>
      </c>
      <c r="B1969" s="154" t="s">
        <v>62</v>
      </c>
      <c r="C1969" s="154" t="s">
        <v>62</v>
      </c>
      <c r="D1969" s="154" t="s">
        <v>62</v>
      </c>
      <c r="E1969" s="154" t="s">
        <v>62</v>
      </c>
      <c r="F1969" s="154" t="s">
        <v>62</v>
      </c>
      <c r="G1969" s="154" t="s">
        <v>62</v>
      </c>
      <c r="H1969" s="154" t="s">
        <v>62</v>
      </c>
      <c r="I1969" s="154" t="s">
        <v>62</v>
      </c>
      <c r="J1969" s="154" t="s">
        <v>62</v>
      </c>
      <c r="K1969" s="154" t="s">
        <v>62</v>
      </c>
      <c r="L1969" s="154" t="s">
        <v>62</v>
      </c>
      <c r="M1969" s="154" t="s">
        <v>62</v>
      </c>
      <c r="N1969" s="154" t="s">
        <v>62</v>
      </c>
      <c r="O1969" s="154" t="s">
        <v>62</v>
      </c>
      <c r="P1969" s="2"/>
    </row>
    <row r="1970" spans="1:16" ht="13.5" customHeight="1" x14ac:dyDescent="0.3">
      <c r="A1970" s="155">
        <v>0.90625</v>
      </c>
      <c r="B1970" s="154" t="s">
        <v>62</v>
      </c>
      <c r="C1970" s="154" t="s">
        <v>62</v>
      </c>
      <c r="D1970" s="154" t="s">
        <v>62</v>
      </c>
      <c r="E1970" s="154" t="s">
        <v>62</v>
      </c>
      <c r="F1970" s="154" t="s">
        <v>62</v>
      </c>
      <c r="G1970" s="154" t="s">
        <v>62</v>
      </c>
      <c r="H1970" s="154" t="s">
        <v>62</v>
      </c>
      <c r="I1970" s="154" t="s">
        <v>62</v>
      </c>
      <c r="J1970" s="154" t="s">
        <v>62</v>
      </c>
      <c r="K1970" s="154" t="s">
        <v>62</v>
      </c>
      <c r="L1970" s="154" t="s">
        <v>62</v>
      </c>
      <c r="M1970" s="154" t="s">
        <v>62</v>
      </c>
      <c r="N1970" s="154" t="s">
        <v>62</v>
      </c>
      <c r="O1970" s="154" t="s">
        <v>62</v>
      </c>
      <c r="P1970" s="2"/>
    </row>
    <row r="1971" spans="1:16" ht="13.5" customHeight="1" x14ac:dyDescent="0.3">
      <c r="A1971" s="155">
        <v>0.91666666666666696</v>
      </c>
      <c r="B1971" s="154" t="s">
        <v>62</v>
      </c>
      <c r="C1971" s="154" t="s">
        <v>62</v>
      </c>
      <c r="D1971" s="154" t="s">
        <v>62</v>
      </c>
      <c r="E1971" s="154" t="s">
        <v>62</v>
      </c>
      <c r="F1971" s="154" t="s">
        <v>62</v>
      </c>
      <c r="G1971" s="154" t="s">
        <v>62</v>
      </c>
      <c r="H1971" s="154" t="s">
        <v>62</v>
      </c>
      <c r="I1971" s="154" t="s">
        <v>62</v>
      </c>
      <c r="J1971" s="154" t="s">
        <v>62</v>
      </c>
      <c r="K1971" s="154" t="s">
        <v>62</v>
      </c>
      <c r="L1971" s="154" t="s">
        <v>62</v>
      </c>
      <c r="M1971" s="154" t="s">
        <v>62</v>
      </c>
      <c r="N1971" s="154" t="s">
        <v>62</v>
      </c>
      <c r="O1971" s="154" t="s">
        <v>62</v>
      </c>
      <c r="P1971" s="2"/>
    </row>
    <row r="1972" spans="1:16" ht="13.5" customHeight="1" x14ac:dyDescent="0.3">
      <c r="A1972" s="155">
        <v>0.92708333333333304</v>
      </c>
      <c r="B1972" s="154" t="s">
        <v>62</v>
      </c>
      <c r="C1972" s="154" t="s">
        <v>62</v>
      </c>
      <c r="D1972" s="154" t="s">
        <v>62</v>
      </c>
      <c r="E1972" s="154" t="s">
        <v>62</v>
      </c>
      <c r="F1972" s="154" t="s">
        <v>62</v>
      </c>
      <c r="G1972" s="154" t="s">
        <v>62</v>
      </c>
      <c r="H1972" s="154" t="s">
        <v>62</v>
      </c>
      <c r="I1972" s="154" t="s">
        <v>62</v>
      </c>
      <c r="J1972" s="154" t="s">
        <v>62</v>
      </c>
      <c r="K1972" s="154" t="s">
        <v>62</v>
      </c>
      <c r="L1972" s="154" t="s">
        <v>62</v>
      </c>
      <c r="M1972" s="154" t="s">
        <v>62</v>
      </c>
      <c r="N1972" s="154" t="s">
        <v>62</v>
      </c>
      <c r="O1972" s="154" t="s">
        <v>62</v>
      </c>
      <c r="P1972" s="2"/>
    </row>
    <row r="1973" spans="1:16" ht="13.5" customHeight="1" x14ac:dyDescent="0.3">
      <c r="A1973" s="155">
        <v>0.9375</v>
      </c>
      <c r="B1973" s="154" t="s">
        <v>62</v>
      </c>
      <c r="C1973" s="154" t="s">
        <v>62</v>
      </c>
      <c r="D1973" s="154" t="s">
        <v>62</v>
      </c>
      <c r="E1973" s="154" t="s">
        <v>62</v>
      </c>
      <c r="F1973" s="154" t="s">
        <v>62</v>
      </c>
      <c r="G1973" s="154" t="s">
        <v>62</v>
      </c>
      <c r="H1973" s="154" t="s">
        <v>62</v>
      </c>
      <c r="I1973" s="154" t="s">
        <v>62</v>
      </c>
      <c r="J1973" s="154" t="s">
        <v>62</v>
      </c>
      <c r="K1973" s="154" t="s">
        <v>62</v>
      </c>
      <c r="L1973" s="154" t="s">
        <v>62</v>
      </c>
      <c r="M1973" s="154" t="s">
        <v>62</v>
      </c>
      <c r="N1973" s="154" t="s">
        <v>62</v>
      </c>
      <c r="O1973" s="154" t="s">
        <v>62</v>
      </c>
      <c r="P1973" s="2"/>
    </row>
    <row r="1974" spans="1:16" ht="13.5" customHeight="1" x14ac:dyDescent="0.3">
      <c r="A1974" s="155">
        <v>0.94791666666666696</v>
      </c>
      <c r="B1974" s="154" t="s">
        <v>62</v>
      </c>
      <c r="C1974" s="154" t="s">
        <v>62</v>
      </c>
      <c r="D1974" s="154" t="s">
        <v>62</v>
      </c>
      <c r="E1974" s="154" t="s">
        <v>62</v>
      </c>
      <c r="F1974" s="154" t="s">
        <v>62</v>
      </c>
      <c r="G1974" s="154" t="s">
        <v>62</v>
      </c>
      <c r="H1974" s="154" t="s">
        <v>62</v>
      </c>
      <c r="I1974" s="154" t="s">
        <v>62</v>
      </c>
      <c r="J1974" s="154" t="s">
        <v>62</v>
      </c>
      <c r="K1974" s="154" t="s">
        <v>62</v>
      </c>
      <c r="L1974" s="154" t="s">
        <v>62</v>
      </c>
      <c r="M1974" s="154" t="s">
        <v>62</v>
      </c>
      <c r="N1974" s="154" t="s">
        <v>62</v>
      </c>
      <c r="O1974" s="154" t="s">
        <v>62</v>
      </c>
      <c r="P1974" s="2"/>
    </row>
    <row r="1975" spans="1:16" ht="13.5" customHeight="1" x14ac:dyDescent="0.3">
      <c r="A1975" s="155">
        <v>0.95833333333333304</v>
      </c>
      <c r="B1975" s="154" t="s">
        <v>62</v>
      </c>
      <c r="C1975" s="154" t="s">
        <v>62</v>
      </c>
      <c r="D1975" s="154" t="s">
        <v>62</v>
      </c>
      <c r="E1975" s="154" t="s">
        <v>62</v>
      </c>
      <c r="F1975" s="154" t="s">
        <v>62</v>
      </c>
      <c r="G1975" s="154" t="s">
        <v>62</v>
      </c>
      <c r="H1975" s="154" t="s">
        <v>62</v>
      </c>
      <c r="I1975" s="154" t="s">
        <v>62</v>
      </c>
      <c r="J1975" s="154" t="s">
        <v>62</v>
      </c>
      <c r="K1975" s="154" t="s">
        <v>62</v>
      </c>
      <c r="L1975" s="154" t="s">
        <v>62</v>
      </c>
      <c r="M1975" s="154" t="s">
        <v>62</v>
      </c>
      <c r="N1975" s="154" t="s">
        <v>62</v>
      </c>
      <c r="O1975" s="154" t="s">
        <v>62</v>
      </c>
      <c r="P1975" s="2"/>
    </row>
    <row r="1976" spans="1:16" ht="13.5" customHeight="1" x14ac:dyDescent="0.3">
      <c r="A1976" s="155">
        <v>0.96875</v>
      </c>
      <c r="B1976" s="154" t="s">
        <v>62</v>
      </c>
      <c r="C1976" s="154" t="s">
        <v>62</v>
      </c>
      <c r="D1976" s="154" t="s">
        <v>62</v>
      </c>
      <c r="E1976" s="154" t="s">
        <v>62</v>
      </c>
      <c r="F1976" s="154" t="s">
        <v>62</v>
      </c>
      <c r="G1976" s="154" t="s">
        <v>62</v>
      </c>
      <c r="H1976" s="154" t="s">
        <v>62</v>
      </c>
      <c r="I1976" s="154" t="s">
        <v>62</v>
      </c>
      <c r="J1976" s="154" t="s">
        <v>62</v>
      </c>
      <c r="K1976" s="154" t="s">
        <v>62</v>
      </c>
      <c r="L1976" s="154" t="s">
        <v>62</v>
      </c>
      <c r="M1976" s="154" t="s">
        <v>62</v>
      </c>
      <c r="N1976" s="154" t="s">
        <v>62</v>
      </c>
      <c r="O1976" s="154" t="s">
        <v>62</v>
      </c>
      <c r="P1976" s="2"/>
    </row>
    <row r="1977" spans="1:16" ht="13.5" customHeight="1" x14ac:dyDescent="0.3">
      <c r="A1977" s="155">
        <v>0.97916666666666696</v>
      </c>
      <c r="B1977" s="154" t="s">
        <v>62</v>
      </c>
      <c r="C1977" s="154" t="s">
        <v>62</v>
      </c>
      <c r="D1977" s="154" t="s">
        <v>62</v>
      </c>
      <c r="E1977" s="154" t="s">
        <v>62</v>
      </c>
      <c r="F1977" s="154" t="s">
        <v>62</v>
      </c>
      <c r="G1977" s="154" t="s">
        <v>62</v>
      </c>
      <c r="H1977" s="154" t="s">
        <v>62</v>
      </c>
      <c r="I1977" s="154" t="s">
        <v>62</v>
      </c>
      <c r="J1977" s="154" t="s">
        <v>62</v>
      </c>
      <c r="K1977" s="154" t="s">
        <v>62</v>
      </c>
      <c r="L1977" s="154" t="s">
        <v>62</v>
      </c>
      <c r="M1977" s="154" t="s">
        <v>62</v>
      </c>
      <c r="N1977" s="154" t="s">
        <v>62</v>
      </c>
      <c r="O1977" s="154" t="s">
        <v>62</v>
      </c>
      <c r="P1977" s="2"/>
    </row>
    <row r="1978" spans="1:16" ht="13.5" customHeight="1" thickBot="1" x14ac:dyDescent="0.35">
      <c r="A1978" s="156">
        <v>0.98958333333333304</v>
      </c>
      <c r="B1978" s="154" t="s">
        <v>62</v>
      </c>
      <c r="C1978" s="154" t="s">
        <v>62</v>
      </c>
      <c r="D1978" s="154" t="s">
        <v>62</v>
      </c>
      <c r="E1978" s="154" t="s">
        <v>62</v>
      </c>
      <c r="F1978" s="154" t="s">
        <v>62</v>
      </c>
      <c r="G1978" s="154" t="s">
        <v>62</v>
      </c>
      <c r="H1978" s="154" t="s">
        <v>62</v>
      </c>
      <c r="I1978" s="154" t="s">
        <v>62</v>
      </c>
      <c r="J1978" s="154" t="s">
        <v>62</v>
      </c>
      <c r="K1978" s="154" t="s">
        <v>62</v>
      </c>
      <c r="L1978" s="154" t="s">
        <v>62</v>
      </c>
      <c r="M1978" s="154" t="s">
        <v>62</v>
      </c>
      <c r="N1978" s="154" t="s">
        <v>62</v>
      </c>
      <c r="O1978" s="154" t="s">
        <v>62</v>
      </c>
      <c r="P1978" s="2"/>
    </row>
    <row r="1979" spans="1:16" ht="13.5" customHeight="1" thickTop="1" x14ac:dyDescent="0.3">
      <c r="A1979" s="157" t="s">
        <v>45</v>
      </c>
      <c r="B1979" s="158">
        <f t="shared" ref="B1979:M1979" si="121">SUM(B1911:B1958)</f>
        <v>0</v>
      </c>
      <c r="C1979" s="158">
        <f t="shared" si="121"/>
        <v>0</v>
      </c>
      <c r="D1979" s="158">
        <f t="shared" si="121"/>
        <v>0</v>
      </c>
      <c r="E1979" s="158">
        <f t="shared" si="121"/>
        <v>0</v>
      </c>
      <c r="F1979" s="158">
        <f t="shared" si="121"/>
        <v>0</v>
      </c>
      <c r="G1979" s="158">
        <f t="shared" si="121"/>
        <v>0</v>
      </c>
      <c r="H1979" s="158">
        <f t="shared" si="121"/>
        <v>0</v>
      </c>
      <c r="I1979" s="158">
        <f t="shared" si="121"/>
        <v>0</v>
      </c>
      <c r="J1979" s="158">
        <f t="shared" si="121"/>
        <v>0</v>
      </c>
      <c r="K1979" s="158">
        <f t="shared" si="121"/>
        <v>0</v>
      </c>
      <c r="L1979" s="158">
        <f t="shared" si="121"/>
        <v>0</v>
      </c>
      <c r="M1979" s="158">
        <f t="shared" si="121"/>
        <v>0</v>
      </c>
      <c r="N1979" s="159"/>
      <c r="O1979" s="159"/>
    </row>
    <row r="1980" spans="1:16" ht="13.5" customHeight="1" x14ac:dyDescent="0.3">
      <c r="A1980" s="160" t="s">
        <v>46</v>
      </c>
      <c r="B1980" s="154">
        <f t="shared" ref="B1980:M1980" si="122">SUM(B1907:B1970)</f>
        <v>0</v>
      </c>
      <c r="C1980" s="154">
        <f t="shared" si="122"/>
        <v>0</v>
      </c>
      <c r="D1980" s="154">
        <f t="shared" si="122"/>
        <v>0</v>
      </c>
      <c r="E1980" s="154">
        <f t="shared" si="122"/>
        <v>0</v>
      </c>
      <c r="F1980" s="154">
        <f t="shared" si="122"/>
        <v>0</v>
      </c>
      <c r="G1980" s="154">
        <f t="shared" si="122"/>
        <v>0</v>
      </c>
      <c r="H1980" s="154">
        <f t="shared" si="122"/>
        <v>0</v>
      </c>
      <c r="I1980" s="154">
        <f t="shared" si="122"/>
        <v>0</v>
      </c>
      <c r="J1980" s="154">
        <f t="shared" si="122"/>
        <v>0</v>
      </c>
      <c r="K1980" s="154">
        <f t="shared" si="122"/>
        <v>0</v>
      </c>
      <c r="L1980" s="154">
        <f t="shared" si="122"/>
        <v>0</v>
      </c>
      <c r="M1980" s="154">
        <f t="shared" si="122"/>
        <v>0</v>
      </c>
      <c r="N1980" s="161"/>
      <c r="O1980" s="161"/>
    </row>
    <row r="1981" spans="1:16" ht="13.5" customHeight="1" x14ac:dyDescent="0.3">
      <c r="A1981" s="154" t="s">
        <v>47</v>
      </c>
      <c r="B1981" s="154">
        <f t="shared" ref="B1981:M1981" si="123">SUM(B1907:B1978)</f>
        <v>0</v>
      </c>
      <c r="C1981" s="154">
        <f t="shared" si="123"/>
        <v>0</v>
      </c>
      <c r="D1981" s="154">
        <f t="shared" si="123"/>
        <v>0</v>
      </c>
      <c r="E1981" s="154">
        <f t="shared" si="123"/>
        <v>0</v>
      </c>
      <c r="F1981" s="154">
        <f t="shared" si="123"/>
        <v>0</v>
      </c>
      <c r="G1981" s="154">
        <f t="shared" si="123"/>
        <v>0</v>
      </c>
      <c r="H1981" s="154">
        <f t="shared" si="123"/>
        <v>0</v>
      </c>
      <c r="I1981" s="154">
        <f t="shared" si="123"/>
        <v>0</v>
      </c>
      <c r="J1981" s="154">
        <f t="shared" si="123"/>
        <v>0</v>
      </c>
      <c r="K1981" s="154">
        <f t="shared" si="123"/>
        <v>0</v>
      </c>
      <c r="L1981" s="154">
        <f t="shared" si="123"/>
        <v>0</v>
      </c>
      <c r="M1981" s="154">
        <f t="shared" si="123"/>
        <v>0</v>
      </c>
      <c r="N1981" s="161"/>
      <c r="O1981" s="161"/>
    </row>
    <row r="1982" spans="1:16" ht="13.5" customHeight="1" thickBot="1" x14ac:dyDescent="0.35">
      <c r="A1982" s="162" t="s">
        <v>48</v>
      </c>
      <c r="B1982" s="162">
        <f t="shared" ref="B1982:M1982" si="124">SUM(B1883:B1978)</f>
        <v>0</v>
      </c>
      <c r="C1982" s="162">
        <f t="shared" si="124"/>
        <v>0</v>
      </c>
      <c r="D1982" s="162">
        <f t="shared" si="124"/>
        <v>0</v>
      </c>
      <c r="E1982" s="162">
        <f t="shared" si="124"/>
        <v>0</v>
      </c>
      <c r="F1982" s="162">
        <f t="shared" si="124"/>
        <v>0</v>
      </c>
      <c r="G1982" s="162">
        <f t="shared" si="124"/>
        <v>0</v>
      </c>
      <c r="H1982" s="162">
        <f t="shared" si="124"/>
        <v>0</v>
      </c>
      <c r="I1982" s="162">
        <f t="shared" si="124"/>
        <v>0</v>
      </c>
      <c r="J1982" s="162">
        <f t="shared" si="124"/>
        <v>0</v>
      </c>
      <c r="K1982" s="162">
        <f t="shared" si="124"/>
        <v>0</v>
      </c>
      <c r="L1982" s="162">
        <f t="shared" si="124"/>
        <v>0</v>
      </c>
      <c r="M1982" s="162">
        <f t="shared" si="124"/>
        <v>0</v>
      </c>
      <c r="N1982" s="163"/>
      <c r="O1982" s="163"/>
    </row>
    <row r="1983" spans="1:16" ht="13.5" customHeight="1" thickTop="1" x14ac:dyDescent="0.3"/>
    <row r="1984" spans="1:16" ht="13.5" customHeight="1" thickBot="1" x14ac:dyDescent="0.35">
      <c r="A1984" s="165" t="s">
        <v>10</v>
      </c>
      <c r="B1984" s="166" t="s">
        <v>59</v>
      </c>
      <c r="C1984" s="166">
        <f>C1880+1</f>
        <v>45738</v>
      </c>
      <c r="D1984" s="165"/>
      <c r="E1984" s="165"/>
      <c r="F1984" s="165"/>
      <c r="G1984" s="165"/>
      <c r="H1984" s="165"/>
      <c r="I1984" s="165"/>
      <c r="J1984" s="165"/>
      <c r="K1984" s="165"/>
      <c r="L1984" s="165"/>
      <c r="M1984" s="165"/>
      <c r="N1984" s="167"/>
      <c r="O1984" s="167"/>
    </row>
    <row r="1985" spans="1:16" ht="13.5" customHeight="1" thickTop="1" thickBot="1" x14ac:dyDescent="0.35">
      <c r="A1985" s="165"/>
      <c r="B1985" s="563" t="s">
        <v>31</v>
      </c>
      <c r="C1985" s="563" t="s">
        <v>32</v>
      </c>
      <c r="D1985" s="563" t="s">
        <v>33</v>
      </c>
      <c r="E1985" s="563" t="s">
        <v>34</v>
      </c>
      <c r="F1985" s="563" t="s">
        <v>35</v>
      </c>
      <c r="G1985" s="563" t="s">
        <v>36</v>
      </c>
      <c r="H1985" s="563" t="s">
        <v>37</v>
      </c>
      <c r="I1985" s="563" t="s">
        <v>38</v>
      </c>
      <c r="J1985" s="563" t="s">
        <v>39</v>
      </c>
      <c r="K1985" s="563" t="s">
        <v>40</v>
      </c>
      <c r="L1985" s="563" t="s">
        <v>41</v>
      </c>
      <c r="M1985" s="563" t="s">
        <v>42</v>
      </c>
      <c r="N1985" s="565" t="s">
        <v>43</v>
      </c>
      <c r="O1985" s="565" t="s">
        <v>44</v>
      </c>
    </row>
    <row r="1986" spans="1:16" ht="13.5" customHeight="1" thickTop="1" thickBot="1" x14ac:dyDescent="0.35">
      <c r="A1986" s="168" t="s">
        <v>51</v>
      </c>
      <c r="B1986" s="564"/>
      <c r="C1986" s="564"/>
      <c r="D1986" s="564"/>
      <c r="E1986" s="564"/>
      <c r="F1986" s="564"/>
      <c r="G1986" s="564"/>
      <c r="H1986" s="564"/>
      <c r="I1986" s="564"/>
      <c r="J1986" s="564"/>
      <c r="K1986" s="564"/>
      <c r="L1986" s="564"/>
      <c r="M1986" s="564"/>
      <c r="N1986" s="566"/>
      <c r="O1986" s="566"/>
    </row>
    <row r="1987" spans="1:16" ht="13.5" customHeight="1" thickTop="1" x14ac:dyDescent="0.3">
      <c r="A1987" s="153">
        <v>0</v>
      </c>
      <c r="B1987" s="154" t="s">
        <v>62</v>
      </c>
      <c r="C1987" s="154" t="s">
        <v>62</v>
      </c>
      <c r="D1987" s="154" t="s">
        <v>62</v>
      </c>
      <c r="E1987" s="154" t="s">
        <v>62</v>
      </c>
      <c r="F1987" s="154" t="s">
        <v>62</v>
      </c>
      <c r="G1987" s="154" t="s">
        <v>62</v>
      </c>
      <c r="H1987" s="154" t="s">
        <v>62</v>
      </c>
      <c r="I1987" s="154" t="s">
        <v>62</v>
      </c>
      <c r="J1987" s="154" t="s">
        <v>62</v>
      </c>
      <c r="K1987" s="154" t="s">
        <v>62</v>
      </c>
      <c r="L1987" s="154" t="s">
        <v>62</v>
      </c>
      <c r="M1987" s="154" t="s">
        <v>62</v>
      </c>
      <c r="N1987" s="154" t="s">
        <v>62</v>
      </c>
      <c r="O1987" s="154" t="s">
        <v>62</v>
      </c>
      <c r="P1987" s="2"/>
    </row>
    <row r="1988" spans="1:16" ht="13.5" customHeight="1" x14ac:dyDescent="0.3">
      <c r="A1988" s="155">
        <v>1.0416666666666666E-2</v>
      </c>
      <c r="B1988" s="154" t="s">
        <v>62</v>
      </c>
      <c r="C1988" s="154" t="s">
        <v>62</v>
      </c>
      <c r="D1988" s="154" t="s">
        <v>62</v>
      </c>
      <c r="E1988" s="154" t="s">
        <v>62</v>
      </c>
      <c r="F1988" s="154" t="s">
        <v>62</v>
      </c>
      <c r="G1988" s="154" t="s">
        <v>62</v>
      </c>
      <c r="H1988" s="154" t="s">
        <v>62</v>
      </c>
      <c r="I1988" s="154" t="s">
        <v>62</v>
      </c>
      <c r="J1988" s="154" t="s">
        <v>62</v>
      </c>
      <c r="K1988" s="154" t="s">
        <v>62</v>
      </c>
      <c r="L1988" s="154" t="s">
        <v>62</v>
      </c>
      <c r="M1988" s="154" t="s">
        <v>62</v>
      </c>
      <c r="N1988" s="154" t="s">
        <v>62</v>
      </c>
      <c r="O1988" s="154" t="s">
        <v>62</v>
      </c>
      <c r="P1988" s="2"/>
    </row>
    <row r="1989" spans="1:16" ht="13.5" customHeight="1" x14ac:dyDescent="0.3">
      <c r="A1989" s="155">
        <v>2.0833333333333332E-2</v>
      </c>
      <c r="B1989" s="154" t="s">
        <v>62</v>
      </c>
      <c r="C1989" s="154" t="s">
        <v>62</v>
      </c>
      <c r="D1989" s="154" t="s">
        <v>62</v>
      </c>
      <c r="E1989" s="154" t="s">
        <v>62</v>
      </c>
      <c r="F1989" s="154" t="s">
        <v>62</v>
      </c>
      <c r="G1989" s="154" t="s">
        <v>62</v>
      </c>
      <c r="H1989" s="154" t="s">
        <v>62</v>
      </c>
      <c r="I1989" s="154" t="s">
        <v>62</v>
      </c>
      <c r="J1989" s="154" t="s">
        <v>62</v>
      </c>
      <c r="K1989" s="154" t="s">
        <v>62</v>
      </c>
      <c r="L1989" s="154" t="s">
        <v>62</v>
      </c>
      <c r="M1989" s="154" t="s">
        <v>62</v>
      </c>
      <c r="N1989" s="154" t="s">
        <v>62</v>
      </c>
      <c r="O1989" s="154" t="s">
        <v>62</v>
      </c>
      <c r="P1989" s="2"/>
    </row>
    <row r="1990" spans="1:16" ht="13.5" customHeight="1" x14ac:dyDescent="0.3">
      <c r="A1990" s="155">
        <v>3.125E-2</v>
      </c>
      <c r="B1990" s="154" t="s">
        <v>62</v>
      </c>
      <c r="C1990" s="154" t="s">
        <v>62</v>
      </c>
      <c r="D1990" s="154" t="s">
        <v>62</v>
      </c>
      <c r="E1990" s="154" t="s">
        <v>62</v>
      </c>
      <c r="F1990" s="154" t="s">
        <v>62</v>
      </c>
      <c r="G1990" s="154" t="s">
        <v>62</v>
      </c>
      <c r="H1990" s="154" t="s">
        <v>62</v>
      </c>
      <c r="I1990" s="154" t="s">
        <v>62</v>
      </c>
      <c r="J1990" s="154" t="s">
        <v>62</v>
      </c>
      <c r="K1990" s="154" t="s">
        <v>62</v>
      </c>
      <c r="L1990" s="154" t="s">
        <v>62</v>
      </c>
      <c r="M1990" s="154" t="s">
        <v>62</v>
      </c>
      <c r="N1990" s="154" t="s">
        <v>62</v>
      </c>
      <c r="O1990" s="154" t="s">
        <v>62</v>
      </c>
      <c r="P1990" s="2"/>
    </row>
    <row r="1991" spans="1:16" ht="13.5" customHeight="1" x14ac:dyDescent="0.3">
      <c r="A1991" s="155">
        <v>4.1666666666666664E-2</v>
      </c>
      <c r="B1991" s="154" t="s">
        <v>62</v>
      </c>
      <c r="C1991" s="154" t="s">
        <v>62</v>
      </c>
      <c r="D1991" s="154" t="s">
        <v>62</v>
      </c>
      <c r="E1991" s="154" t="s">
        <v>62</v>
      </c>
      <c r="F1991" s="154" t="s">
        <v>62</v>
      </c>
      <c r="G1991" s="154" t="s">
        <v>62</v>
      </c>
      <c r="H1991" s="154" t="s">
        <v>62</v>
      </c>
      <c r="I1991" s="154" t="s">
        <v>62</v>
      </c>
      <c r="J1991" s="154" t="s">
        <v>62</v>
      </c>
      <c r="K1991" s="154" t="s">
        <v>62</v>
      </c>
      <c r="L1991" s="154" t="s">
        <v>62</v>
      </c>
      <c r="M1991" s="154" t="s">
        <v>62</v>
      </c>
      <c r="N1991" s="154" t="s">
        <v>62</v>
      </c>
      <c r="O1991" s="154" t="s">
        <v>62</v>
      </c>
      <c r="P1991" s="2"/>
    </row>
    <row r="1992" spans="1:16" ht="13.5" customHeight="1" x14ac:dyDescent="0.3">
      <c r="A1992" s="155">
        <v>5.2083333333333336E-2</v>
      </c>
      <c r="B1992" s="154" t="s">
        <v>62</v>
      </c>
      <c r="C1992" s="154" t="s">
        <v>62</v>
      </c>
      <c r="D1992" s="154" t="s">
        <v>62</v>
      </c>
      <c r="E1992" s="154" t="s">
        <v>62</v>
      </c>
      <c r="F1992" s="154" t="s">
        <v>62</v>
      </c>
      <c r="G1992" s="154" t="s">
        <v>62</v>
      </c>
      <c r="H1992" s="154" t="s">
        <v>62</v>
      </c>
      <c r="I1992" s="154" t="s">
        <v>62</v>
      </c>
      <c r="J1992" s="154" t="s">
        <v>62</v>
      </c>
      <c r="K1992" s="154" t="s">
        <v>62</v>
      </c>
      <c r="L1992" s="154" t="s">
        <v>62</v>
      </c>
      <c r="M1992" s="154" t="s">
        <v>62</v>
      </c>
      <c r="N1992" s="154" t="s">
        <v>62</v>
      </c>
      <c r="O1992" s="154" t="s">
        <v>62</v>
      </c>
      <c r="P1992" s="2"/>
    </row>
    <row r="1993" spans="1:16" ht="13.5" customHeight="1" x14ac:dyDescent="0.3">
      <c r="A1993" s="155">
        <v>6.25E-2</v>
      </c>
      <c r="B1993" s="154" t="s">
        <v>62</v>
      </c>
      <c r="C1993" s="154" t="s">
        <v>62</v>
      </c>
      <c r="D1993" s="154" t="s">
        <v>62</v>
      </c>
      <c r="E1993" s="154" t="s">
        <v>62</v>
      </c>
      <c r="F1993" s="154" t="s">
        <v>62</v>
      </c>
      <c r="G1993" s="154" t="s">
        <v>62</v>
      </c>
      <c r="H1993" s="154" t="s">
        <v>62</v>
      </c>
      <c r="I1993" s="154" t="s">
        <v>62</v>
      </c>
      <c r="J1993" s="154" t="s">
        <v>62</v>
      </c>
      <c r="K1993" s="154" t="s">
        <v>62</v>
      </c>
      <c r="L1993" s="154" t="s">
        <v>62</v>
      </c>
      <c r="M1993" s="154" t="s">
        <v>62</v>
      </c>
      <c r="N1993" s="154" t="s">
        <v>62</v>
      </c>
      <c r="O1993" s="154" t="s">
        <v>62</v>
      </c>
      <c r="P1993" s="2"/>
    </row>
    <row r="1994" spans="1:16" ht="13.5" customHeight="1" x14ac:dyDescent="0.3">
      <c r="A1994" s="155">
        <v>7.2916666666666699E-2</v>
      </c>
      <c r="B1994" s="154" t="s">
        <v>62</v>
      </c>
      <c r="C1994" s="154" t="s">
        <v>62</v>
      </c>
      <c r="D1994" s="154" t="s">
        <v>62</v>
      </c>
      <c r="E1994" s="154" t="s">
        <v>62</v>
      </c>
      <c r="F1994" s="154" t="s">
        <v>62</v>
      </c>
      <c r="G1994" s="154" t="s">
        <v>62</v>
      </c>
      <c r="H1994" s="154" t="s">
        <v>62</v>
      </c>
      <c r="I1994" s="154" t="s">
        <v>62</v>
      </c>
      <c r="J1994" s="154" t="s">
        <v>62</v>
      </c>
      <c r="K1994" s="154" t="s">
        <v>62</v>
      </c>
      <c r="L1994" s="154" t="s">
        <v>62</v>
      </c>
      <c r="M1994" s="154" t="s">
        <v>62</v>
      </c>
      <c r="N1994" s="154" t="s">
        <v>62</v>
      </c>
      <c r="O1994" s="154" t="s">
        <v>62</v>
      </c>
      <c r="P1994" s="2"/>
    </row>
    <row r="1995" spans="1:16" ht="13.5" customHeight="1" x14ac:dyDescent="0.3">
      <c r="A1995" s="155">
        <v>8.3333333333333301E-2</v>
      </c>
      <c r="B1995" s="154" t="s">
        <v>62</v>
      </c>
      <c r="C1995" s="154" t="s">
        <v>62</v>
      </c>
      <c r="D1995" s="154" t="s">
        <v>62</v>
      </c>
      <c r="E1995" s="154" t="s">
        <v>62</v>
      </c>
      <c r="F1995" s="154" t="s">
        <v>62</v>
      </c>
      <c r="G1995" s="154" t="s">
        <v>62</v>
      </c>
      <c r="H1995" s="154" t="s">
        <v>62</v>
      </c>
      <c r="I1995" s="154" t="s">
        <v>62</v>
      </c>
      <c r="J1995" s="154" t="s">
        <v>62</v>
      </c>
      <c r="K1995" s="154" t="s">
        <v>62</v>
      </c>
      <c r="L1995" s="154" t="s">
        <v>62</v>
      </c>
      <c r="M1995" s="154" t="s">
        <v>62</v>
      </c>
      <c r="N1995" s="154" t="s">
        <v>62</v>
      </c>
      <c r="O1995" s="154" t="s">
        <v>62</v>
      </c>
      <c r="P1995" s="2"/>
    </row>
    <row r="1996" spans="1:16" ht="13.5" customHeight="1" x14ac:dyDescent="0.3">
      <c r="A1996" s="155">
        <v>9.375E-2</v>
      </c>
      <c r="B1996" s="154" t="s">
        <v>62</v>
      </c>
      <c r="C1996" s="154" t="s">
        <v>62</v>
      </c>
      <c r="D1996" s="154" t="s">
        <v>62</v>
      </c>
      <c r="E1996" s="154" t="s">
        <v>62</v>
      </c>
      <c r="F1996" s="154" t="s">
        <v>62</v>
      </c>
      <c r="G1996" s="154" t="s">
        <v>62</v>
      </c>
      <c r="H1996" s="154" t="s">
        <v>62</v>
      </c>
      <c r="I1996" s="154" t="s">
        <v>62</v>
      </c>
      <c r="J1996" s="154" t="s">
        <v>62</v>
      </c>
      <c r="K1996" s="154" t="s">
        <v>62</v>
      </c>
      <c r="L1996" s="154" t="s">
        <v>62</v>
      </c>
      <c r="M1996" s="154" t="s">
        <v>62</v>
      </c>
      <c r="N1996" s="154" t="s">
        <v>62</v>
      </c>
      <c r="O1996" s="154" t="s">
        <v>62</v>
      </c>
      <c r="P1996" s="2"/>
    </row>
    <row r="1997" spans="1:16" ht="13.5" customHeight="1" x14ac:dyDescent="0.3">
      <c r="A1997" s="155">
        <v>0.104166666666667</v>
      </c>
      <c r="B1997" s="154" t="s">
        <v>62</v>
      </c>
      <c r="C1997" s="154" t="s">
        <v>62</v>
      </c>
      <c r="D1997" s="154" t="s">
        <v>62</v>
      </c>
      <c r="E1997" s="154" t="s">
        <v>62</v>
      </c>
      <c r="F1997" s="154" t="s">
        <v>62</v>
      </c>
      <c r="G1997" s="154" t="s">
        <v>62</v>
      </c>
      <c r="H1997" s="154" t="s">
        <v>62</v>
      </c>
      <c r="I1997" s="154" t="s">
        <v>62</v>
      </c>
      <c r="J1997" s="154" t="s">
        <v>62</v>
      </c>
      <c r="K1997" s="154" t="s">
        <v>62</v>
      </c>
      <c r="L1997" s="154" t="s">
        <v>62</v>
      </c>
      <c r="M1997" s="154" t="s">
        <v>62</v>
      </c>
      <c r="N1997" s="154" t="s">
        <v>62</v>
      </c>
      <c r="O1997" s="154" t="s">
        <v>62</v>
      </c>
      <c r="P1997" s="2"/>
    </row>
    <row r="1998" spans="1:16" ht="13.5" customHeight="1" x14ac:dyDescent="0.3">
      <c r="A1998" s="155">
        <v>0.114583333333333</v>
      </c>
      <c r="B1998" s="154" t="s">
        <v>62</v>
      </c>
      <c r="C1998" s="154" t="s">
        <v>62</v>
      </c>
      <c r="D1998" s="154" t="s">
        <v>62</v>
      </c>
      <c r="E1998" s="154" t="s">
        <v>62</v>
      </c>
      <c r="F1998" s="154" t="s">
        <v>62</v>
      </c>
      <c r="G1998" s="154" t="s">
        <v>62</v>
      </c>
      <c r="H1998" s="154" t="s">
        <v>62</v>
      </c>
      <c r="I1998" s="154" t="s">
        <v>62</v>
      </c>
      <c r="J1998" s="154" t="s">
        <v>62</v>
      </c>
      <c r="K1998" s="154" t="s">
        <v>62</v>
      </c>
      <c r="L1998" s="154" t="s">
        <v>62</v>
      </c>
      <c r="M1998" s="154" t="s">
        <v>62</v>
      </c>
      <c r="N1998" s="154" t="s">
        <v>62</v>
      </c>
      <c r="O1998" s="154" t="s">
        <v>62</v>
      </c>
      <c r="P1998" s="2"/>
    </row>
    <row r="1999" spans="1:16" ht="13.5" customHeight="1" x14ac:dyDescent="0.3">
      <c r="A1999" s="155">
        <v>0.125</v>
      </c>
      <c r="B1999" s="154" t="s">
        <v>62</v>
      </c>
      <c r="C1999" s="154" t="s">
        <v>62</v>
      </c>
      <c r="D1999" s="154" t="s">
        <v>62</v>
      </c>
      <c r="E1999" s="154" t="s">
        <v>62</v>
      </c>
      <c r="F1999" s="154" t="s">
        <v>62</v>
      </c>
      <c r="G1999" s="154" t="s">
        <v>62</v>
      </c>
      <c r="H1999" s="154" t="s">
        <v>62</v>
      </c>
      <c r="I1999" s="154" t="s">
        <v>62</v>
      </c>
      <c r="J1999" s="154" t="s">
        <v>62</v>
      </c>
      <c r="K1999" s="154" t="s">
        <v>62</v>
      </c>
      <c r="L1999" s="154" t="s">
        <v>62</v>
      </c>
      <c r="M1999" s="154" t="s">
        <v>62</v>
      </c>
      <c r="N1999" s="154" t="s">
        <v>62</v>
      </c>
      <c r="O1999" s="154" t="s">
        <v>62</v>
      </c>
      <c r="P1999" s="2"/>
    </row>
    <row r="2000" spans="1:16" ht="13.5" customHeight="1" x14ac:dyDescent="0.3">
      <c r="A2000" s="155">
        <v>0.13541666666666699</v>
      </c>
      <c r="B2000" s="154" t="s">
        <v>62</v>
      </c>
      <c r="C2000" s="154" t="s">
        <v>62</v>
      </c>
      <c r="D2000" s="154" t="s">
        <v>62</v>
      </c>
      <c r="E2000" s="154" t="s">
        <v>62</v>
      </c>
      <c r="F2000" s="154" t="s">
        <v>62</v>
      </c>
      <c r="G2000" s="154" t="s">
        <v>62</v>
      </c>
      <c r="H2000" s="154" t="s">
        <v>62</v>
      </c>
      <c r="I2000" s="154" t="s">
        <v>62</v>
      </c>
      <c r="J2000" s="154" t="s">
        <v>62</v>
      </c>
      <c r="K2000" s="154" t="s">
        <v>62</v>
      </c>
      <c r="L2000" s="154" t="s">
        <v>62</v>
      </c>
      <c r="M2000" s="154" t="s">
        <v>62</v>
      </c>
      <c r="N2000" s="154" t="s">
        <v>62</v>
      </c>
      <c r="O2000" s="154" t="s">
        <v>62</v>
      </c>
      <c r="P2000" s="2"/>
    </row>
    <row r="2001" spans="1:16" ht="13.5" customHeight="1" x14ac:dyDescent="0.3">
      <c r="A2001" s="155">
        <v>0.14583333333333301</v>
      </c>
      <c r="B2001" s="154" t="s">
        <v>62</v>
      </c>
      <c r="C2001" s="154" t="s">
        <v>62</v>
      </c>
      <c r="D2001" s="154" t="s">
        <v>62</v>
      </c>
      <c r="E2001" s="154" t="s">
        <v>62</v>
      </c>
      <c r="F2001" s="154" t="s">
        <v>62</v>
      </c>
      <c r="G2001" s="154" t="s">
        <v>62</v>
      </c>
      <c r="H2001" s="154" t="s">
        <v>62</v>
      </c>
      <c r="I2001" s="154" t="s">
        <v>62</v>
      </c>
      <c r="J2001" s="154" t="s">
        <v>62</v>
      </c>
      <c r="K2001" s="154" t="s">
        <v>62</v>
      </c>
      <c r="L2001" s="154" t="s">
        <v>62</v>
      </c>
      <c r="M2001" s="154" t="s">
        <v>62</v>
      </c>
      <c r="N2001" s="154" t="s">
        <v>62</v>
      </c>
      <c r="O2001" s="154" t="s">
        <v>62</v>
      </c>
      <c r="P2001" s="2"/>
    </row>
    <row r="2002" spans="1:16" ht="13.5" customHeight="1" x14ac:dyDescent="0.3">
      <c r="A2002" s="155">
        <v>0.15625</v>
      </c>
      <c r="B2002" s="154" t="s">
        <v>62</v>
      </c>
      <c r="C2002" s="154" t="s">
        <v>62</v>
      </c>
      <c r="D2002" s="154" t="s">
        <v>62</v>
      </c>
      <c r="E2002" s="154" t="s">
        <v>62</v>
      </c>
      <c r="F2002" s="154" t="s">
        <v>62</v>
      </c>
      <c r="G2002" s="154" t="s">
        <v>62</v>
      </c>
      <c r="H2002" s="154" t="s">
        <v>62</v>
      </c>
      <c r="I2002" s="154" t="s">
        <v>62</v>
      </c>
      <c r="J2002" s="154" t="s">
        <v>62</v>
      </c>
      <c r="K2002" s="154" t="s">
        <v>62</v>
      </c>
      <c r="L2002" s="154" t="s">
        <v>62</v>
      </c>
      <c r="M2002" s="154" t="s">
        <v>62</v>
      </c>
      <c r="N2002" s="154" t="s">
        <v>62</v>
      </c>
      <c r="O2002" s="154" t="s">
        <v>62</v>
      </c>
      <c r="P2002" s="2"/>
    </row>
    <row r="2003" spans="1:16" ht="13.5" customHeight="1" x14ac:dyDescent="0.3">
      <c r="A2003" s="155">
        <v>0.16666666666666699</v>
      </c>
      <c r="B2003" s="154" t="s">
        <v>62</v>
      </c>
      <c r="C2003" s="154" t="s">
        <v>62</v>
      </c>
      <c r="D2003" s="154" t="s">
        <v>62</v>
      </c>
      <c r="E2003" s="154" t="s">
        <v>62</v>
      </c>
      <c r="F2003" s="154" t="s">
        <v>62</v>
      </c>
      <c r="G2003" s="154" t="s">
        <v>62</v>
      </c>
      <c r="H2003" s="154" t="s">
        <v>62</v>
      </c>
      <c r="I2003" s="154" t="s">
        <v>62</v>
      </c>
      <c r="J2003" s="154" t="s">
        <v>62</v>
      </c>
      <c r="K2003" s="154" t="s">
        <v>62</v>
      </c>
      <c r="L2003" s="154" t="s">
        <v>62</v>
      </c>
      <c r="M2003" s="154" t="s">
        <v>62</v>
      </c>
      <c r="N2003" s="154" t="s">
        <v>62</v>
      </c>
      <c r="O2003" s="154" t="s">
        <v>62</v>
      </c>
      <c r="P2003" s="2"/>
    </row>
    <row r="2004" spans="1:16" ht="13.5" customHeight="1" x14ac:dyDescent="0.3">
      <c r="A2004" s="155">
        <v>0.17708333333333301</v>
      </c>
      <c r="B2004" s="154" t="s">
        <v>62</v>
      </c>
      <c r="C2004" s="154" t="s">
        <v>62</v>
      </c>
      <c r="D2004" s="154" t="s">
        <v>62</v>
      </c>
      <c r="E2004" s="154" t="s">
        <v>62</v>
      </c>
      <c r="F2004" s="154" t="s">
        <v>62</v>
      </c>
      <c r="G2004" s="154" t="s">
        <v>62</v>
      </c>
      <c r="H2004" s="154" t="s">
        <v>62</v>
      </c>
      <c r="I2004" s="154" t="s">
        <v>62</v>
      </c>
      <c r="J2004" s="154" t="s">
        <v>62</v>
      </c>
      <c r="K2004" s="154" t="s">
        <v>62</v>
      </c>
      <c r="L2004" s="154" t="s">
        <v>62</v>
      </c>
      <c r="M2004" s="154" t="s">
        <v>62</v>
      </c>
      <c r="N2004" s="154" t="s">
        <v>62</v>
      </c>
      <c r="O2004" s="154" t="s">
        <v>62</v>
      </c>
      <c r="P2004" s="2"/>
    </row>
    <row r="2005" spans="1:16" ht="13.5" customHeight="1" x14ac:dyDescent="0.3">
      <c r="A2005" s="155">
        <v>0.1875</v>
      </c>
      <c r="B2005" s="154" t="s">
        <v>62</v>
      </c>
      <c r="C2005" s="154" t="s">
        <v>62</v>
      </c>
      <c r="D2005" s="154" t="s">
        <v>62</v>
      </c>
      <c r="E2005" s="154" t="s">
        <v>62</v>
      </c>
      <c r="F2005" s="154" t="s">
        <v>62</v>
      </c>
      <c r="G2005" s="154" t="s">
        <v>62</v>
      </c>
      <c r="H2005" s="154" t="s">
        <v>62</v>
      </c>
      <c r="I2005" s="154" t="s">
        <v>62</v>
      </c>
      <c r="J2005" s="154" t="s">
        <v>62</v>
      </c>
      <c r="K2005" s="154" t="s">
        <v>62</v>
      </c>
      <c r="L2005" s="154" t="s">
        <v>62</v>
      </c>
      <c r="M2005" s="154" t="s">
        <v>62</v>
      </c>
      <c r="N2005" s="154" t="s">
        <v>62</v>
      </c>
      <c r="O2005" s="154" t="s">
        <v>62</v>
      </c>
      <c r="P2005" s="2"/>
    </row>
    <row r="2006" spans="1:16" ht="13.5" customHeight="1" x14ac:dyDescent="0.3">
      <c r="A2006" s="155">
        <v>0.19791666666666699</v>
      </c>
      <c r="B2006" s="154" t="s">
        <v>62</v>
      </c>
      <c r="C2006" s="154" t="s">
        <v>62</v>
      </c>
      <c r="D2006" s="154" t="s">
        <v>62</v>
      </c>
      <c r="E2006" s="154" t="s">
        <v>62</v>
      </c>
      <c r="F2006" s="154" t="s">
        <v>62</v>
      </c>
      <c r="G2006" s="154" t="s">
        <v>62</v>
      </c>
      <c r="H2006" s="154" t="s">
        <v>62</v>
      </c>
      <c r="I2006" s="154" t="s">
        <v>62</v>
      </c>
      <c r="J2006" s="154" t="s">
        <v>62</v>
      </c>
      <c r="K2006" s="154" t="s">
        <v>62</v>
      </c>
      <c r="L2006" s="154" t="s">
        <v>62</v>
      </c>
      <c r="M2006" s="154" t="s">
        <v>62</v>
      </c>
      <c r="N2006" s="154" t="s">
        <v>62</v>
      </c>
      <c r="O2006" s="154" t="s">
        <v>62</v>
      </c>
      <c r="P2006" s="2"/>
    </row>
    <row r="2007" spans="1:16" ht="13.5" customHeight="1" x14ac:dyDescent="0.3">
      <c r="A2007" s="155">
        <v>0.20833333333333301</v>
      </c>
      <c r="B2007" s="154" t="s">
        <v>62</v>
      </c>
      <c r="C2007" s="154" t="s">
        <v>62</v>
      </c>
      <c r="D2007" s="154" t="s">
        <v>62</v>
      </c>
      <c r="E2007" s="154" t="s">
        <v>62</v>
      </c>
      <c r="F2007" s="154" t="s">
        <v>62</v>
      </c>
      <c r="G2007" s="154" t="s">
        <v>62</v>
      </c>
      <c r="H2007" s="154" t="s">
        <v>62</v>
      </c>
      <c r="I2007" s="154" t="s">
        <v>62</v>
      </c>
      <c r="J2007" s="154" t="s">
        <v>62</v>
      </c>
      <c r="K2007" s="154" t="s">
        <v>62</v>
      </c>
      <c r="L2007" s="154" t="s">
        <v>62</v>
      </c>
      <c r="M2007" s="154" t="s">
        <v>62</v>
      </c>
      <c r="N2007" s="154" t="s">
        <v>62</v>
      </c>
      <c r="O2007" s="154" t="s">
        <v>62</v>
      </c>
      <c r="P2007" s="2"/>
    </row>
    <row r="2008" spans="1:16" ht="13.5" customHeight="1" x14ac:dyDescent="0.3">
      <c r="A2008" s="155">
        <v>0.21875</v>
      </c>
      <c r="B2008" s="154" t="s">
        <v>62</v>
      </c>
      <c r="C2008" s="154" t="s">
        <v>62</v>
      </c>
      <c r="D2008" s="154" t="s">
        <v>62</v>
      </c>
      <c r="E2008" s="154" t="s">
        <v>62</v>
      </c>
      <c r="F2008" s="154" t="s">
        <v>62</v>
      </c>
      <c r="G2008" s="154" t="s">
        <v>62</v>
      </c>
      <c r="H2008" s="154" t="s">
        <v>62</v>
      </c>
      <c r="I2008" s="154" t="s">
        <v>62</v>
      </c>
      <c r="J2008" s="154" t="s">
        <v>62</v>
      </c>
      <c r="K2008" s="154" t="s">
        <v>62</v>
      </c>
      <c r="L2008" s="154" t="s">
        <v>62</v>
      </c>
      <c r="M2008" s="154" t="s">
        <v>62</v>
      </c>
      <c r="N2008" s="154" t="s">
        <v>62</v>
      </c>
      <c r="O2008" s="154" t="s">
        <v>62</v>
      </c>
      <c r="P2008" s="2"/>
    </row>
    <row r="2009" spans="1:16" ht="13.5" customHeight="1" x14ac:dyDescent="0.3">
      <c r="A2009" s="155">
        <v>0.22916666666666699</v>
      </c>
      <c r="B2009" s="154" t="s">
        <v>62</v>
      </c>
      <c r="C2009" s="154" t="s">
        <v>62</v>
      </c>
      <c r="D2009" s="154" t="s">
        <v>62</v>
      </c>
      <c r="E2009" s="154" t="s">
        <v>62</v>
      </c>
      <c r="F2009" s="154" t="s">
        <v>62</v>
      </c>
      <c r="G2009" s="154" t="s">
        <v>62</v>
      </c>
      <c r="H2009" s="154" t="s">
        <v>62</v>
      </c>
      <c r="I2009" s="154" t="s">
        <v>62</v>
      </c>
      <c r="J2009" s="154" t="s">
        <v>62</v>
      </c>
      <c r="K2009" s="154" t="s">
        <v>62</v>
      </c>
      <c r="L2009" s="154" t="s">
        <v>62</v>
      </c>
      <c r="M2009" s="154" t="s">
        <v>62</v>
      </c>
      <c r="N2009" s="154" t="s">
        <v>62</v>
      </c>
      <c r="O2009" s="154" t="s">
        <v>62</v>
      </c>
      <c r="P2009" s="2"/>
    </row>
    <row r="2010" spans="1:16" ht="13.5" customHeight="1" x14ac:dyDescent="0.3">
      <c r="A2010" s="155">
        <v>0.23958333333333301</v>
      </c>
      <c r="B2010" s="154" t="s">
        <v>62</v>
      </c>
      <c r="C2010" s="154" t="s">
        <v>62</v>
      </c>
      <c r="D2010" s="154" t="s">
        <v>62</v>
      </c>
      <c r="E2010" s="154" t="s">
        <v>62</v>
      </c>
      <c r="F2010" s="154" t="s">
        <v>62</v>
      </c>
      <c r="G2010" s="154" t="s">
        <v>62</v>
      </c>
      <c r="H2010" s="154" t="s">
        <v>62</v>
      </c>
      <c r="I2010" s="154" t="s">
        <v>62</v>
      </c>
      <c r="J2010" s="154" t="s">
        <v>62</v>
      </c>
      <c r="K2010" s="154" t="s">
        <v>62</v>
      </c>
      <c r="L2010" s="154" t="s">
        <v>62</v>
      </c>
      <c r="M2010" s="154" t="s">
        <v>62</v>
      </c>
      <c r="N2010" s="154" t="s">
        <v>62</v>
      </c>
      <c r="O2010" s="154" t="s">
        <v>62</v>
      </c>
      <c r="P2010" s="2"/>
    </row>
    <row r="2011" spans="1:16" ht="13.5" customHeight="1" x14ac:dyDescent="0.3">
      <c r="A2011" s="155">
        <v>0.25</v>
      </c>
      <c r="B2011" s="154" t="s">
        <v>62</v>
      </c>
      <c r="C2011" s="154" t="s">
        <v>62</v>
      </c>
      <c r="D2011" s="154" t="s">
        <v>62</v>
      </c>
      <c r="E2011" s="154" t="s">
        <v>62</v>
      </c>
      <c r="F2011" s="154" t="s">
        <v>62</v>
      </c>
      <c r="G2011" s="154" t="s">
        <v>62</v>
      </c>
      <c r="H2011" s="154" t="s">
        <v>62</v>
      </c>
      <c r="I2011" s="154" t="s">
        <v>62</v>
      </c>
      <c r="J2011" s="154" t="s">
        <v>62</v>
      </c>
      <c r="K2011" s="154" t="s">
        <v>62</v>
      </c>
      <c r="L2011" s="154" t="s">
        <v>62</v>
      </c>
      <c r="M2011" s="154" t="s">
        <v>62</v>
      </c>
      <c r="N2011" s="154" t="s">
        <v>62</v>
      </c>
      <c r="O2011" s="154" t="s">
        <v>62</v>
      </c>
      <c r="P2011" s="2"/>
    </row>
    <row r="2012" spans="1:16" ht="13.5" customHeight="1" x14ac:dyDescent="0.3">
      <c r="A2012" s="155">
        <v>0.26041666666666702</v>
      </c>
      <c r="B2012" s="154" t="s">
        <v>62</v>
      </c>
      <c r="C2012" s="154" t="s">
        <v>62</v>
      </c>
      <c r="D2012" s="154" t="s">
        <v>62</v>
      </c>
      <c r="E2012" s="154" t="s">
        <v>62</v>
      </c>
      <c r="F2012" s="154" t="s">
        <v>62</v>
      </c>
      <c r="G2012" s="154" t="s">
        <v>62</v>
      </c>
      <c r="H2012" s="154" t="s">
        <v>62</v>
      </c>
      <c r="I2012" s="154" t="s">
        <v>62</v>
      </c>
      <c r="J2012" s="154" t="s">
        <v>62</v>
      </c>
      <c r="K2012" s="154" t="s">
        <v>62</v>
      </c>
      <c r="L2012" s="154" t="s">
        <v>62</v>
      </c>
      <c r="M2012" s="154" t="s">
        <v>62</v>
      </c>
      <c r="N2012" s="154" t="s">
        <v>62</v>
      </c>
      <c r="O2012" s="154" t="s">
        <v>62</v>
      </c>
      <c r="P2012" s="2"/>
    </row>
    <row r="2013" spans="1:16" ht="13.5" customHeight="1" x14ac:dyDescent="0.3">
      <c r="A2013" s="155">
        <v>0.27083333333333298</v>
      </c>
      <c r="B2013" s="154" t="s">
        <v>62</v>
      </c>
      <c r="C2013" s="154" t="s">
        <v>62</v>
      </c>
      <c r="D2013" s="154" t="s">
        <v>62</v>
      </c>
      <c r="E2013" s="154" t="s">
        <v>62</v>
      </c>
      <c r="F2013" s="154" t="s">
        <v>62</v>
      </c>
      <c r="G2013" s="154" t="s">
        <v>62</v>
      </c>
      <c r="H2013" s="154" t="s">
        <v>62</v>
      </c>
      <c r="I2013" s="154" t="s">
        <v>62</v>
      </c>
      <c r="J2013" s="154" t="s">
        <v>62</v>
      </c>
      <c r="K2013" s="154" t="s">
        <v>62</v>
      </c>
      <c r="L2013" s="154" t="s">
        <v>62</v>
      </c>
      <c r="M2013" s="154" t="s">
        <v>62</v>
      </c>
      <c r="N2013" s="154" t="s">
        <v>62</v>
      </c>
      <c r="O2013" s="154" t="s">
        <v>62</v>
      </c>
      <c r="P2013" s="2"/>
    </row>
    <row r="2014" spans="1:16" ht="13.5" customHeight="1" x14ac:dyDescent="0.3">
      <c r="A2014" s="155">
        <v>0.28125</v>
      </c>
      <c r="B2014" s="154" t="s">
        <v>62</v>
      </c>
      <c r="C2014" s="154" t="s">
        <v>62</v>
      </c>
      <c r="D2014" s="154" t="s">
        <v>62</v>
      </c>
      <c r="E2014" s="154" t="s">
        <v>62</v>
      </c>
      <c r="F2014" s="154" t="s">
        <v>62</v>
      </c>
      <c r="G2014" s="154" t="s">
        <v>62</v>
      </c>
      <c r="H2014" s="154" t="s">
        <v>62</v>
      </c>
      <c r="I2014" s="154" t="s">
        <v>62</v>
      </c>
      <c r="J2014" s="154" t="s">
        <v>62</v>
      </c>
      <c r="K2014" s="154" t="s">
        <v>62</v>
      </c>
      <c r="L2014" s="154" t="s">
        <v>62</v>
      </c>
      <c r="M2014" s="154" t="s">
        <v>62</v>
      </c>
      <c r="N2014" s="154" t="s">
        <v>62</v>
      </c>
      <c r="O2014" s="154" t="s">
        <v>62</v>
      </c>
      <c r="P2014" s="2"/>
    </row>
    <row r="2015" spans="1:16" ht="13.5" customHeight="1" x14ac:dyDescent="0.3">
      <c r="A2015" s="155">
        <v>0.29166666666666702</v>
      </c>
      <c r="B2015" s="154" t="s">
        <v>62</v>
      </c>
      <c r="C2015" s="154" t="s">
        <v>62</v>
      </c>
      <c r="D2015" s="154" t="s">
        <v>62</v>
      </c>
      <c r="E2015" s="154" t="s">
        <v>62</v>
      </c>
      <c r="F2015" s="154" t="s">
        <v>62</v>
      </c>
      <c r="G2015" s="154" t="s">
        <v>62</v>
      </c>
      <c r="H2015" s="154" t="s">
        <v>62</v>
      </c>
      <c r="I2015" s="154" t="s">
        <v>62</v>
      </c>
      <c r="J2015" s="154" t="s">
        <v>62</v>
      </c>
      <c r="K2015" s="154" t="s">
        <v>62</v>
      </c>
      <c r="L2015" s="154" t="s">
        <v>62</v>
      </c>
      <c r="M2015" s="154" t="s">
        <v>62</v>
      </c>
      <c r="N2015" s="154" t="s">
        <v>62</v>
      </c>
      <c r="O2015" s="154" t="s">
        <v>62</v>
      </c>
      <c r="P2015" s="2"/>
    </row>
    <row r="2016" spans="1:16" ht="13.5" customHeight="1" x14ac:dyDescent="0.3">
      <c r="A2016" s="155">
        <v>0.30208333333333298</v>
      </c>
      <c r="B2016" s="154" t="s">
        <v>62</v>
      </c>
      <c r="C2016" s="154" t="s">
        <v>62</v>
      </c>
      <c r="D2016" s="154" t="s">
        <v>62</v>
      </c>
      <c r="E2016" s="154" t="s">
        <v>62</v>
      </c>
      <c r="F2016" s="154" t="s">
        <v>62</v>
      </c>
      <c r="G2016" s="154" t="s">
        <v>62</v>
      </c>
      <c r="H2016" s="154" t="s">
        <v>62</v>
      </c>
      <c r="I2016" s="154" t="s">
        <v>62</v>
      </c>
      <c r="J2016" s="154" t="s">
        <v>62</v>
      </c>
      <c r="K2016" s="154" t="s">
        <v>62</v>
      </c>
      <c r="L2016" s="154" t="s">
        <v>62</v>
      </c>
      <c r="M2016" s="154" t="s">
        <v>62</v>
      </c>
      <c r="N2016" s="154" t="s">
        <v>62</v>
      </c>
      <c r="O2016" s="154" t="s">
        <v>62</v>
      </c>
      <c r="P2016" s="2"/>
    </row>
    <row r="2017" spans="1:16" ht="13.5" customHeight="1" x14ac:dyDescent="0.3">
      <c r="A2017" s="155">
        <v>0.3125</v>
      </c>
      <c r="B2017" s="154" t="s">
        <v>62</v>
      </c>
      <c r="C2017" s="154" t="s">
        <v>62</v>
      </c>
      <c r="D2017" s="154" t="s">
        <v>62</v>
      </c>
      <c r="E2017" s="154" t="s">
        <v>62</v>
      </c>
      <c r="F2017" s="154" t="s">
        <v>62</v>
      </c>
      <c r="G2017" s="154" t="s">
        <v>62</v>
      </c>
      <c r="H2017" s="154" t="s">
        <v>62</v>
      </c>
      <c r="I2017" s="154" t="s">
        <v>62</v>
      </c>
      <c r="J2017" s="154" t="s">
        <v>62</v>
      </c>
      <c r="K2017" s="154" t="s">
        <v>62</v>
      </c>
      <c r="L2017" s="154" t="s">
        <v>62</v>
      </c>
      <c r="M2017" s="154" t="s">
        <v>62</v>
      </c>
      <c r="N2017" s="154" t="s">
        <v>62</v>
      </c>
      <c r="O2017" s="154" t="s">
        <v>62</v>
      </c>
      <c r="P2017" s="2"/>
    </row>
    <row r="2018" spans="1:16" ht="13.5" customHeight="1" x14ac:dyDescent="0.3">
      <c r="A2018" s="155">
        <v>0.32291666666666702</v>
      </c>
      <c r="B2018" s="154" t="s">
        <v>62</v>
      </c>
      <c r="C2018" s="154" t="s">
        <v>62</v>
      </c>
      <c r="D2018" s="154" t="s">
        <v>62</v>
      </c>
      <c r="E2018" s="154" t="s">
        <v>62</v>
      </c>
      <c r="F2018" s="154" t="s">
        <v>62</v>
      </c>
      <c r="G2018" s="154" t="s">
        <v>62</v>
      </c>
      <c r="H2018" s="154" t="s">
        <v>62</v>
      </c>
      <c r="I2018" s="154" t="s">
        <v>62</v>
      </c>
      <c r="J2018" s="154" t="s">
        <v>62</v>
      </c>
      <c r="K2018" s="154" t="s">
        <v>62</v>
      </c>
      <c r="L2018" s="154" t="s">
        <v>62</v>
      </c>
      <c r="M2018" s="154" t="s">
        <v>62</v>
      </c>
      <c r="N2018" s="154" t="s">
        <v>62</v>
      </c>
      <c r="O2018" s="154" t="s">
        <v>62</v>
      </c>
      <c r="P2018" s="2"/>
    </row>
    <row r="2019" spans="1:16" ht="13.5" customHeight="1" x14ac:dyDescent="0.3">
      <c r="A2019" s="155">
        <v>0.33333333333333298</v>
      </c>
      <c r="B2019" s="154" t="s">
        <v>62</v>
      </c>
      <c r="C2019" s="154" t="s">
        <v>62</v>
      </c>
      <c r="D2019" s="154" t="s">
        <v>62</v>
      </c>
      <c r="E2019" s="154" t="s">
        <v>62</v>
      </c>
      <c r="F2019" s="154" t="s">
        <v>62</v>
      </c>
      <c r="G2019" s="154" t="s">
        <v>62</v>
      </c>
      <c r="H2019" s="154" t="s">
        <v>62</v>
      </c>
      <c r="I2019" s="154" t="s">
        <v>62</v>
      </c>
      <c r="J2019" s="154" t="s">
        <v>62</v>
      </c>
      <c r="K2019" s="154" t="s">
        <v>62</v>
      </c>
      <c r="L2019" s="154" t="s">
        <v>62</v>
      </c>
      <c r="M2019" s="154" t="s">
        <v>62</v>
      </c>
      <c r="N2019" s="154" t="s">
        <v>62</v>
      </c>
      <c r="O2019" s="154" t="s">
        <v>62</v>
      </c>
      <c r="P2019" s="2"/>
    </row>
    <row r="2020" spans="1:16" ht="13.5" customHeight="1" x14ac:dyDescent="0.3">
      <c r="A2020" s="155">
        <v>0.34375</v>
      </c>
      <c r="B2020" s="154" t="s">
        <v>62</v>
      </c>
      <c r="C2020" s="154" t="s">
        <v>62</v>
      </c>
      <c r="D2020" s="154" t="s">
        <v>62</v>
      </c>
      <c r="E2020" s="154" t="s">
        <v>62</v>
      </c>
      <c r="F2020" s="154" t="s">
        <v>62</v>
      </c>
      <c r="G2020" s="154" t="s">
        <v>62</v>
      </c>
      <c r="H2020" s="154" t="s">
        <v>62</v>
      </c>
      <c r="I2020" s="154" t="s">
        <v>62</v>
      </c>
      <c r="J2020" s="154" t="s">
        <v>62</v>
      </c>
      <c r="K2020" s="154" t="s">
        <v>62</v>
      </c>
      <c r="L2020" s="154" t="s">
        <v>62</v>
      </c>
      <c r="M2020" s="154" t="s">
        <v>62</v>
      </c>
      <c r="N2020" s="154" t="s">
        <v>62</v>
      </c>
      <c r="O2020" s="154" t="s">
        <v>62</v>
      </c>
      <c r="P2020" s="2"/>
    </row>
    <row r="2021" spans="1:16" ht="13.5" customHeight="1" x14ac:dyDescent="0.3">
      <c r="A2021" s="155">
        <v>0.35416666666666702</v>
      </c>
      <c r="B2021" s="154" t="s">
        <v>62</v>
      </c>
      <c r="C2021" s="154" t="s">
        <v>62</v>
      </c>
      <c r="D2021" s="154" t="s">
        <v>62</v>
      </c>
      <c r="E2021" s="154" t="s">
        <v>62</v>
      </c>
      <c r="F2021" s="154" t="s">
        <v>62</v>
      </c>
      <c r="G2021" s="154" t="s">
        <v>62</v>
      </c>
      <c r="H2021" s="154" t="s">
        <v>62</v>
      </c>
      <c r="I2021" s="154" t="s">
        <v>62</v>
      </c>
      <c r="J2021" s="154" t="s">
        <v>62</v>
      </c>
      <c r="K2021" s="154" t="s">
        <v>62</v>
      </c>
      <c r="L2021" s="154" t="s">
        <v>62</v>
      </c>
      <c r="M2021" s="154" t="s">
        <v>62</v>
      </c>
      <c r="N2021" s="154" t="s">
        <v>62</v>
      </c>
      <c r="O2021" s="154" t="s">
        <v>62</v>
      </c>
      <c r="P2021" s="2"/>
    </row>
    <row r="2022" spans="1:16" ht="13.5" customHeight="1" x14ac:dyDescent="0.3">
      <c r="A2022" s="155">
        <v>0.36458333333333298</v>
      </c>
      <c r="B2022" s="154" t="s">
        <v>62</v>
      </c>
      <c r="C2022" s="154" t="s">
        <v>62</v>
      </c>
      <c r="D2022" s="154" t="s">
        <v>62</v>
      </c>
      <c r="E2022" s="154" t="s">
        <v>62</v>
      </c>
      <c r="F2022" s="154" t="s">
        <v>62</v>
      </c>
      <c r="G2022" s="154" t="s">
        <v>62</v>
      </c>
      <c r="H2022" s="154" t="s">
        <v>62</v>
      </c>
      <c r="I2022" s="154" t="s">
        <v>62</v>
      </c>
      <c r="J2022" s="154" t="s">
        <v>62</v>
      </c>
      <c r="K2022" s="154" t="s">
        <v>62</v>
      </c>
      <c r="L2022" s="154" t="s">
        <v>62</v>
      </c>
      <c r="M2022" s="154" t="s">
        <v>62</v>
      </c>
      <c r="N2022" s="154" t="s">
        <v>62</v>
      </c>
      <c r="O2022" s="154" t="s">
        <v>62</v>
      </c>
      <c r="P2022" s="2"/>
    </row>
    <row r="2023" spans="1:16" ht="13.5" customHeight="1" x14ac:dyDescent="0.3">
      <c r="A2023" s="155">
        <v>0.375</v>
      </c>
      <c r="B2023" s="154" t="s">
        <v>62</v>
      </c>
      <c r="C2023" s="154" t="s">
        <v>62</v>
      </c>
      <c r="D2023" s="154" t="s">
        <v>62</v>
      </c>
      <c r="E2023" s="154" t="s">
        <v>62</v>
      </c>
      <c r="F2023" s="154" t="s">
        <v>62</v>
      </c>
      <c r="G2023" s="154" t="s">
        <v>62</v>
      </c>
      <c r="H2023" s="154" t="s">
        <v>62</v>
      </c>
      <c r="I2023" s="154" t="s">
        <v>62</v>
      </c>
      <c r="J2023" s="154" t="s">
        <v>62</v>
      </c>
      <c r="K2023" s="154" t="s">
        <v>62</v>
      </c>
      <c r="L2023" s="154" t="s">
        <v>62</v>
      </c>
      <c r="M2023" s="154" t="s">
        <v>62</v>
      </c>
      <c r="N2023" s="154" t="s">
        <v>62</v>
      </c>
      <c r="O2023" s="154" t="s">
        <v>62</v>
      </c>
      <c r="P2023" s="2"/>
    </row>
    <row r="2024" spans="1:16" ht="13.5" customHeight="1" x14ac:dyDescent="0.3">
      <c r="A2024" s="155">
        <v>0.38541666666666702</v>
      </c>
      <c r="B2024" s="154" t="s">
        <v>62</v>
      </c>
      <c r="C2024" s="154" t="s">
        <v>62</v>
      </c>
      <c r="D2024" s="154" t="s">
        <v>62</v>
      </c>
      <c r="E2024" s="154" t="s">
        <v>62</v>
      </c>
      <c r="F2024" s="154" t="s">
        <v>62</v>
      </c>
      <c r="G2024" s="154" t="s">
        <v>62</v>
      </c>
      <c r="H2024" s="154" t="s">
        <v>62</v>
      </c>
      <c r="I2024" s="154" t="s">
        <v>62</v>
      </c>
      <c r="J2024" s="154" t="s">
        <v>62</v>
      </c>
      <c r="K2024" s="154" t="s">
        <v>62</v>
      </c>
      <c r="L2024" s="154" t="s">
        <v>62</v>
      </c>
      <c r="M2024" s="154" t="s">
        <v>62</v>
      </c>
      <c r="N2024" s="154" t="s">
        <v>62</v>
      </c>
      <c r="O2024" s="154" t="s">
        <v>62</v>
      </c>
      <c r="P2024" s="2"/>
    </row>
    <row r="2025" spans="1:16" ht="13.5" customHeight="1" x14ac:dyDescent="0.3">
      <c r="A2025" s="155">
        <v>0.39583333333333298</v>
      </c>
      <c r="B2025" s="154" t="s">
        <v>62</v>
      </c>
      <c r="C2025" s="154" t="s">
        <v>62</v>
      </c>
      <c r="D2025" s="154" t="s">
        <v>62</v>
      </c>
      <c r="E2025" s="154" t="s">
        <v>62</v>
      </c>
      <c r="F2025" s="154" t="s">
        <v>62</v>
      </c>
      <c r="G2025" s="154" t="s">
        <v>62</v>
      </c>
      <c r="H2025" s="154" t="s">
        <v>62</v>
      </c>
      <c r="I2025" s="154" t="s">
        <v>62</v>
      </c>
      <c r="J2025" s="154" t="s">
        <v>62</v>
      </c>
      <c r="K2025" s="154" t="s">
        <v>62</v>
      </c>
      <c r="L2025" s="154" t="s">
        <v>62</v>
      </c>
      <c r="M2025" s="154" t="s">
        <v>62</v>
      </c>
      <c r="N2025" s="154" t="s">
        <v>62</v>
      </c>
      <c r="O2025" s="154" t="s">
        <v>62</v>
      </c>
      <c r="P2025" s="2"/>
    </row>
    <row r="2026" spans="1:16" ht="13.5" customHeight="1" x14ac:dyDescent="0.3">
      <c r="A2026" s="155">
        <v>0.40625</v>
      </c>
      <c r="B2026" s="154" t="s">
        <v>62</v>
      </c>
      <c r="C2026" s="154" t="s">
        <v>62</v>
      </c>
      <c r="D2026" s="154" t="s">
        <v>62</v>
      </c>
      <c r="E2026" s="154" t="s">
        <v>62</v>
      </c>
      <c r="F2026" s="154" t="s">
        <v>62</v>
      </c>
      <c r="G2026" s="154" t="s">
        <v>62</v>
      </c>
      <c r="H2026" s="154" t="s">
        <v>62</v>
      </c>
      <c r="I2026" s="154" t="s">
        <v>62</v>
      </c>
      <c r="J2026" s="154" t="s">
        <v>62</v>
      </c>
      <c r="K2026" s="154" t="s">
        <v>62</v>
      </c>
      <c r="L2026" s="154" t="s">
        <v>62</v>
      </c>
      <c r="M2026" s="154" t="s">
        <v>62</v>
      </c>
      <c r="N2026" s="154" t="s">
        <v>62</v>
      </c>
      <c r="O2026" s="154" t="s">
        <v>62</v>
      </c>
      <c r="P2026" s="2"/>
    </row>
    <row r="2027" spans="1:16" ht="13.5" customHeight="1" x14ac:dyDescent="0.3">
      <c r="A2027" s="155">
        <v>0.41666666666666702</v>
      </c>
      <c r="B2027" s="154" t="s">
        <v>62</v>
      </c>
      <c r="C2027" s="154" t="s">
        <v>62</v>
      </c>
      <c r="D2027" s="154" t="s">
        <v>62</v>
      </c>
      <c r="E2027" s="154" t="s">
        <v>62</v>
      </c>
      <c r="F2027" s="154" t="s">
        <v>62</v>
      </c>
      <c r="G2027" s="154" t="s">
        <v>62</v>
      </c>
      <c r="H2027" s="154" t="s">
        <v>62</v>
      </c>
      <c r="I2027" s="154" t="s">
        <v>62</v>
      </c>
      <c r="J2027" s="154" t="s">
        <v>62</v>
      </c>
      <c r="K2027" s="154" t="s">
        <v>62</v>
      </c>
      <c r="L2027" s="154" t="s">
        <v>62</v>
      </c>
      <c r="M2027" s="154" t="s">
        <v>62</v>
      </c>
      <c r="N2027" s="154" t="s">
        <v>62</v>
      </c>
      <c r="O2027" s="154" t="s">
        <v>62</v>
      </c>
      <c r="P2027" s="2"/>
    </row>
    <row r="2028" spans="1:16" ht="13.5" customHeight="1" x14ac:dyDescent="0.3">
      <c r="A2028" s="155">
        <v>0.42708333333333298</v>
      </c>
      <c r="B2028" s="154" t="s">
        <v>62</v>
      </c>
      <c r="C2028" s="154" t="s">
        <v>62</v>
      </c>
      <c r="D2028" s="154" t="s">
        <v>62</v>
      </c>
      <c r="E2028" s="154" t="s">
        <v>62</v>
      </c>
      <c r="F2028" s="154" t="s">
        <v>62</v>
      </c>
      <c r="G2028" s="154" t="s">
        <v>62</v>
      </c>
      <c r="H2028" s="154" t="s">
        <v>62</v>
      </c>
      <c r="I2028" s="154" t="s">
        <v>62</v>
      </c>
      <c r="J2028" s="154" t="s">
        <v>62</v>
      </c>
      <c r="K2028" s="154" t="s">
        <v>62</v>
      </c>
      <c r="L2028" s="154" t="s">
        <v>62</v>
      </c>
      <c r="M2028" s="154" t="s">
        <v>62</v>
      </c>
      <c r="N2028" s="154" t="s">
        <v>62</v>
      </c>
      <c r="O2028" s="154" t="s">
        <v>62</v>
      </c>
      <c r="P2028" s="2"/>
    </row>
    <row r="2029" spans="1:16" ht="13.5" customHeight="1" x14ac:dyDescent="0.3">
      <c r="A2029" s="155">
        <v>0.4375</v>
      </c>
      <c r="B2029" s="154" t="s">
        <v>62</v>
      </c>
      <c r="C2029" s="154" t="s">
        <v>62</v>
      </c>
      <c r="D2029" s="154" t="s">
        <v>62</v>
      </c>
      <c r="E2029" s="154" t="s">
        <v>62</v>
      </c>
      <c r="F2029" s="154" t="s">
        <v>62</v>
      </c>
      <c r="G2029" s="154" t="s">
        <v>62</v>
      </c>
      <c r="H2029" s="154" t="s">
        <v>62</v>
      </c>
      <c r="I2029" s="154" t="s">
        <v>62</v>
      </c>
      <c r="J2029" s="154" t="s">
        <v>62</v>
      </c>
      <c r="K2029" s="154" t="s">
        <v>62</v>
      </c>
      <c r="L2029" s="154" t="s">
        <v>62</v>
      </c>
      <c r="M2029" s="154" t="s">
        <v>62</v>
      </c>
      <c r="N2029" s="154" t="s">
        <v>62</v>
      </c>
      <c r="O2029" s="154" t="s">
        <v>62</v>
      </c>
      <c r="P2029" s="2"/>
    </row>
    <row r="2030" spans="1:16" ht="13.5" customHeight="1" x14ac:dyDescent="0.3">
      <c r="A2030" s="155">
        <v>0.44791666666666702</v>
      </c>
      <c r="B2030" s="154" t="s">
        <v>62</v>
      </c>
      <c r="C2030" s="154" t="s">
        <v>62</v>
      </c>
      <c r="D2030" s="154" t="s">
        <v>62</v>
      </c>
      <c r="E2030" s="154" t="s">
        <v>62</v>
      </c>
      <c r="F2030" s="154" t="s">
        <v>62</v>
      </c>
      <c r="G2030" s="154" t="s">
        <v>62</v>
      </c>
      <c r="H2030" s="154" t="s">
        <v>62</v>
      </c>
      <c r="I2030" s="154" t="s">
        <v>62</v>
      </c>
      <c r="J2030" s="154" t="s">
        <v>62</v>
      </c>
      <c r="K2030" s="154" t="s">
        <v>62</v>
      </c>
      <c r="L2030" s="154" t="s">
        <v>62</v>
      </c>
      <c r="M2030" s="154" t="s">
        <v>62</v>
      </c>
      <c r="N2030" s="154" t="s">
        <v>62</v>
      </c>
      <c r="O2030" s="154" t="s">
        <v>62</v>
      </c>
      <c r="P2030" s="2"/>
    </row>
    <row r="2031" spans="1:16" ht="13.5" customHeight="1" x14ac:dyDescent="0.3">
      <c r="A2031" s="155">
        <v>0.45833333333333298</v>
      </c>
      <c r="B2031" s="154" t="s">
        <v>62</v>
      </c>
      <c r="C2031" s="154" t="s">
        <v>62</v>
      </c>
      <c r="D2031" s="154" t="s">
        <v>62</v>
      </c>
      <c r="E2031" s="154" t="s">
        <v>62</v>
      </c>
      <c r="F2031" s="154" t="s">
        <v>62</v>
      </c>
      <c r="G2031" s="154" t="s">
        <v>62</v>
      </c>
      <c r="H2031" s="154" t="s">
        <v>62</v>
      </c>
      <c r="I2031" s="154" t="s">
        <v>62</v>
      </c>
      <c r="J2031" s="154" t="s">
        <v>62</v>
      </c>
      <c r="K2031" s="154" t="s">
        <v>62</v>
      </c>
      <c r="L2031" s="154" t="s">
        <v>62</v>
      </c>
      <c r="M2031" s="154" t="s">
        <v>62</v>
      </c>
      <c r="N2031" s="154" t="s">
        <v>62</v>
      </c>
      <c r="O2031" s="154" t="s">
        <v>62</v>
      </c>
      <c r="P2031" s="2"/>
    </row>
    <row r="2032" spans="1:16" ht="13.5" customHeight="1" x14ac:dyDescent="0.3">
      <c r="A2032" s="155">
        <v>0.46875</v>
      </c>
      <c r="B2032" s="154" t="s">
        <v>62</v>
      </c>
      <c r="C2032" s="154" t="s">
        <v>62</v>
      </c>
      <c r="D2032" s="154" t="s">
        <v>62</v>
      </c>
      <c r="E2032" s="154" t="s">
        <v>62</v>
      </c>
      <c r="F2032" s="154" t="s">
        <v>62</v>
      </c>
      <c r="G2032" s="154" t="s">
        <v>62</v>
      </c>
      <c r="H2032" s="154" t="s">
        <v>62</v>
      </c>
      <c r="I2032" s="154" t="s">
        <v>62</v>
      </c>
      <c r="J2032" s="154" t="s">
        <v>62</v>
      </c>
      <c r="K2032" s="154" t="s">
        <v>62</v>
      </c>
      <c r="L2032" s="154" t="s">
        <v>62</v>
      </c>
      <c r="M2032" s="154" t="s">
        <v>62</v>
      </c>
      <c r="N2032" s="154" t="s">
        <v>62</v>
      </c>
      <c r="O2032" s="154" t="s">
        <v>62</v>
      </c>
      <c r="P2032" s="2"/>
    </row>
    <row r="2033" spans="1:16" ht="13.5" customHeight="1" x14ac:dyDescent="0.3">
      <c r="A2033" s="155">
        <v>0.47916666666666702</v>
      </c>
      <c r="B2033" s="154" t="s">
        <v>62</v>
      </c>
      <c r="C2033" s="154" t="s">
        <v>62</v>
      </c>
      <c r="D2033" s="154" t="s">
        <v>62</v>
      </c>
      <c r="E2033" s="154" t="s">
        <v>62</v>
      </c>
      <c r="F2033" s="154" t="s">
        <v>62</v>
      </c>
      <c r="G2033" s="154" t="s">
        <v>62</v>
      </c>
      <c r="H2033" s="154" t="s">
        <v>62</v>
      </c>
      <c r="I2033" s="154" t="s">
        <v>62</v>
      </c>
      <c r="J2033" s="154" t="s">
        <v>62</v>
      </c>
      <c r="K2033" s="154" t="s">
        <v>62</v>
      </c>
      <c r="L2033" s="154" t="s">
        <v>62</v>
      </c>
      <c r="M2033" s="154" t="s">
        <v>62</v>
      </c>
      <c r="N2033" s="154" t="s">
        <v>62</v>
      </c>
      <c r="O2033" s="154" t="s">
        <v>62</v>
      </c>
      <c r="P2033" s="2"/>
    </row>
    <row r="2034" spans="1:16" ht="13.5" customHeight="1" x14ac:dyDescent="0.3">
      <c r="A2034" s="155">
        <v>0.48958333333333298</v>
      </c>
      <c r="B2034" s="154" t="s">
        <v>62</v>
      </c>
      <c r="C2034" s="154" t="s">
        <v>62</v>
      </c>
      <c r="D2034" s="154" t="s">
        <v>62</v>
      </c>
      <c r="E2034" s="154" t="s">
        <v>62</v>
      </c>
      <c r="F2034" s="154" t="s">
        <v>62</v>
      </c>
      <c r="G2034" s="154" t="s">
        <v>62</v>
      </c>
      <c r="H2034" s="154" t="s">
        <v>62</v>
      </c>
      <c r="I2034" s="154" t="s">
        <v>62</v>
      </c>
      <c r="J2034" s="154" t="s">
        <v>62</v>
      </c>
      <c r="K2034" s="154" t="s">
        <v>62</v>
      </c>
      <c r="L2034" s="154" t="s">
        <v>62</v>
      </c>
      <c r="M2034" s="154" t="s">
        <v>62</v>
      </c>
      <c r="N2034" s="154" t="s">
        <v>62</v>
      </c>
      <c r="O2034" s="154" t="s">
        <v>62</v>
      </c>
      <c r="P2034" s="2"/>
    </row>
    <row r="2035" spans="1:16" ht="13.5" customHeight="1" x14ac:dyDescent="0.3">
      <c r="A2035" s="155">
        <v>0.5</v>
      </c>
      <c r="B2035" s="154" t="s">
        <v>62</v>
      </c>
      <c r="C2035" s="154" t="s">
        <v>62</v>
      </c>
      <c r="D2035" s="154" t="s">
        <v>62</v>
      </c>
      <c r="E2035" s="154" t="s">
        <v>62</v>
      </c>
      <c r="F2035" s="154" t="s">
        <v>62</v>
      </c>
      <c r="G2035" s="154" t="s">
        <v>62</v>
      </c>
      <c r="H2035" s="154" t="s">
        <v>62</v>
      </c>
      <c r="I2035" s="154" t="s">
        <v>62</v>
      </c>
      <c r="J2035" s="154" t="s">
        <v>62</v>
      </c>
      <c r="K2035" s="154" t="s">
        <v>62</v>
      </c>
      <c r="L2035" s="154" t="s">
        <v>62</v>
      </c>
      <c r="M2035" s="154" t="s">
        <v>62</v>
      </c>
      <c r="N2035" s="154" t="s">
        <v>62</v>
      </c>
      <c r="O2035" s="154" t="s">
        <v>62</v>
      </c>
      <c r="P2035" s="2"/>
    </row>
    <row r="2036" spans="1:16" ht="13.5" customHeight="1" x14ac:dyDescent="0.3">
      <c r="A2036" s="155">
        <v>0.51041666666666696</v>
      </c>
      <c r="B2036" s="154" t="s">
        <v>62</v>
      </c>
      <c r="C2036" s="154" t="s">
        <v>62</v>
      </c>
      <c r="D2036" s="154" t="s">
        <v>62</v>
      </c>
      <c r="E2036" s="154" t="s">
        <v>62</v>
      </c>
      <c r="F2036" s="154" t="s">
        <v>62</v>
      </c>
      <c r="G2036" s="154" t="s">
        <v>62</v>
      </c>
      <c r="H2036" s="154" t="s">
        <v>62</v>
      </c>
      <c r="I2036" s="154" t="s">
        <v>62</v>
      </c>
      <c r="J2036" s="154" t="s">
        <v>62</v>
      </c>
      <c r="K2036" s="154" t="s">
        <v>62</v>
      </c>
      <c r="L2036" s="154" t="s">
        <v>62</v>
      </c>
      <c r="M2036" s="154" t="s">
        <v>62</v>
      </c>
      <c r="N2036" s="154" t="s">
        <v>62</v>
      </c>
      <c r="O2036" s="154" t="s">
        <v>62</v>
      </c>
      <c r="P2036" s="2"/>
    </row>
    <row r="2037" spans="1:16" ht="13.5" customHeight="1" x14ac:dyDescent="0.3">
      <c r="A2037" s="155">
        <v>0.52083333333333304</v>
      </c>
      <c r="B2037" s="154" t="s">
        <v>62</v>
      </c>
      <c r="C2037" s="154" t="s">
        <v>62</v>
      </c>
      <c r="D2037" s="154" t="s">
        <v>62</v>
      </c>
      <c r="E2037" s="154" t="s">
        <v>62</v>
      </c>
      <c r="F2037" s="154" t="s">
        <v>62</v>
      </c>
      <c r="G2037" s="154" t="s">
        <v>62</v>
      </c>
      <c r="H2037" s="154" t="s">
        <v>62</v>
      </c>
      <c r="I2037" s="154" t="s">
        <v>62</v>
      </c>
      <c r="J2037" s="154" t="s">
        <v>62</v>
      </c>
      <c r="K2037" s="154" t="s">
        <v>62</v>
      </c>
      <c r="L2037" s="154" t="s">
        <v>62</v>
      </c>
      <c r="M2037" s="154" t="s">
        <v>62</v>
      </c>
      <c r="N2037" s="154" t="s">
        <v>62</v>
      </c>
      <c r="O2037" s="154" t="s">
        <v>62</v>
      </c>
      <c r="P2037" s="2"/>
    </row>
    <row r="2038" spans="1:16" ht="13.5" customHeight="1" x14ac:dyDescent="0.3">
      <c r="A2038" s="155">
        <v>0.53125</v>
      </c>
      <c r="B2038" s="154" t="s">
        <v>62</v>
      </c>
      <c r="C2038" s="154" t="s">
        <v>62</v>
      </c>
      <c r="D2038" s="154" t="s">
        <v>62</v>
      </c>
      <c r="E2038" s="154" t="s">
        <v>62</v>
      </c>
      <c r="F2038" s="154" t="s">
        <v>62</v>
      </c>
      <c r="G2038" s="154" t="s">
        <v>62</v>
      </c>
      <c r="H2038" s="154" t="s">
        <v>62</v>
      </c>
      <c r="I2038" s="154" t="s">
        <v>62</v>
      </c>
      <c r="J2038" s="154" t="s">
        <v>62</v>
      </c>
      <c r="K2038" s="154" t="s">
        <v>62</v>
      </c>
      <c r="L2038" s="154" t="s">
        <v>62</v>
      </c>
      <c r="M2038" s="154" t="s">
        <v>62</v>
      </c>
      <c r="N2038" s="154" t="s">
        <v>62</v>
      </c>
      <c r="O2038" s="154" t="s">
        <v>62</v>
      </c>
      <c r="P2038" s="2"/>
    </row>
    <row r="2039" spans="1:16" ht="13.5" customHeight="1" x14ac:dyDescent="0.3">
      <c r="A2039" s="155">
        <v>0.54166666666666696</v>
      </c>
      <c r="B2039" s="154" t="s">
        <v>62</v>
      </c>
      <c r="C2039" s="154" t="s">
        <v>62</v>
      </c>
      <c r="D2039" s="154" t="s">
        <v>62</v>
      </c>
      <c r="E2039" s="154" t="s">
        <v>62</v>
      </c>
      <c r="F2039" s="154" t="s">
        <v>62</v>
      </c>
      <c r="G2039" s="154" t="s">
        <v>62</v>
      </c>
      <c r="H2039" s="154" t="s">
        <v>62</v>
      </c>
      <c r="I2039" s="154" t="s">
        <v>62</v>
      </c>
      <c r="J2039" s="154" t="s">
        <v>62</v>
      </c>
      <c r="K2039" s="154" t="s">
        <v>62</v>
      </c>
      <c r="L2039" s="154" t="s">
        <v>62</v>
      </c>
      <c r="M2039" s="154" t="s">
        <v>62</v>
      </c>
      <c r="N2039" s="154" t="s">
        <v>62</v>
      </c>
      <c r="O2039" s="154" t="s">
        <v>62</v>
      </c>
      <c r="P2039" s="2"/>
    </row>
    <row r="2040" spans="1:16" ht="13.5" customHeight="1" x14ac:dyDescent="0.3">
      <c r="A2040" s="155">
        <v>0.55208333333333304</v>
      </c>
      <c r="B2040" s="154" t="s">
        <v>62</v>
      </c>
      <c r="C2040" s="154" t="s">
        <v>62</v>
      </c>
      <c r="D2040" s="154" t="s">
        <v>62</v>
      </c>
      <c r="E2040" s="154" t="s">
        <v>62</v>
      </c>
      <c r="F2040" s="154" t="s">
        <v>62</v>
      </c>
      <c r="G2040" s="154" t="s">
        <v>62</v>
      </c>
      <c r="H2040" s="154" t="s">
        <v>62</v>
      </c>
      <c r="I2040" s="154" t="s">
        <v>62</v>
      </c>
      <c r="J2040" s="154" t="s">
        <v>62</v>
      </c>
      <c r="K2040" s="154" t="s">
        <v>62</v>
      </c>
      <c r="L2040" s="154" t="s">
        <v>62</v>
      </c>
      <c r="M2040" s="154" t="s">
        <v>62</v>
      </c>
      <c r="N2040" s="154" t="s">
        <v>62</v>
      </c>
      <c r="O2040" s="154" t="s">
        <v>62</v>
      </c>
      <c r="P2040" s="2"/>
    </row>
    <row r="2041" spans="1:16" ht="13.5" customHeight="1" x14ac:dyDescent="0.3">
      <c r="A2041" s="155">
        <v>0.5625</v>
      </c>
      <c r="B2041" s="154" t="s">
        <v>62</v>
      </c>
      <c r="C2041" s="154" t="s">
        <v>62</v>
      </c>
      <c r="D2041" s="154" t="s">
        <v>62</v>
      </c>
      <c r="E2041" s="154" t="s">
        <v>62</v>
      </c>
      <c r="F2041" s="154" t="s">
        <v>62</v>
      </c>
      <c r="G2041" s="154" t="s">
        <v>62</v>
      </c>
      <c r="H2041" s="154" t="s">
        <v>62</v>
      </c>
      <c r="I2041" s="154" t="s">
        <v>62</v>
      </c>
      <c r="J2041" s="154" t="s">
        <v>62</v>
      </c>
      <c r="K2041" s="154" t="s">
        <v>62</v>
      </c>
      <c r="L2041" s="154" t="s">
        <v>62</v>
      </c>
      <c r="M2041" s="154" t="s">
        <v>62</v>
      </c>
      <c r="N2041" s="154" t="s">
        <v>62</v>
      </c>
      <c r="O2041" s="154" t="s">
        <v>62</v>
      </c>
      <c r="P2041" s="2"/>
    </row>
    <row r="2042" spans="1:16" ht="13.5" customHeight="1" x14ac:dyDescent="0.3">
      <c r="A2042" s="155">
        <v>0.57291666666666696</v>
      </c>
      <c r="B2042" s="154" t="s">
        <v>62</v>
      </c>
      <c r="C2042" s="154" t="s">
        <v>62</v>
      </c>
      <c r="D2042" s="154" t="s">
        <v>62</v>
      </c>
      <c r="E2042" s="154" t="s">
        <v>62</v>
      </c>
      <c r="F2042" s="154" t="s">
        <v>62</v>
      </c>
      <c r="G2042" s="154" t="s">
        <v>62</v>
      </c>
      <c r="H2042" s="154" t="s">
        <v>62</v>
      </c>
      <c r="I2042" s="154" t="s">
        <v>62</v>
      </c>
      <c r="J2042" s="154" t="s">
        <v>62</v>
      </c>
      <c r="K2042" s="154" t="s">
        <v>62</v>
      </c>
      <c r="L2042" s="154" t="s">
        <v>62</v>
      </c>
      <c r="M2042" s="154" t="s">
        <v>62</v>
      </c>
      <c r="N2042" s="154" t="s">
        <v>62</v>
      </c>
      <c r="O2042" s="154" t="s">
        <v>62</v>
      </c>
      <c r="P2042" s="2"/>
    </row>
    <row r="2043" spans="1:16" ht="13.5" customHeight="1" x14ac:dyDescent="0.3">
      <c r="A2043" s="155">
        <v>0.58333333333333304</v>
      </c>
      <c r="B2043" s="154" t="s">
        <v>62</v>
      </c>
      <c r="C2043" s="154" t="s">
        <v>62</v>
      </c>
      <c r="D2043" s="154" t="s">
        <v>62</v>
      </c>
      <c r="E2043" s="154" t="s">
        <v>62</v>
      </c>
      <c r="F2043" s="154" t="s">
        <v>62</v>
      </c>
      <c r="G2043" s="154" t="s">
        <v>62</v>
      </c>
      <c r="H2043" s="154" t="s">
        <v>62</v>
      </c>
      <c r="I2043" s="154" t="s">
        <v>62</v>
      </c>
      <c r="J2043" s="154" t="s">
        <v>62</v>
      </c>
      <c r="K2043" s="154" t="s">
        <v>62</v>
      </c>
      <c r="L2043" s="154" t="s">
        <v>62</v>
      </c>
      <c r="M2043" s="154" t="s">
        <v>62</v>
      </c>
      <c r="N2043" s="154" t="s">
        <v>62</v>
      </c>
      <c r="O2043" s="154" t="s">
        <v>62</v>
      </c>
      <c r="P2043" s="2"/>
    </row>
    <row r="2044" spans="1:16" ht="13.5" customHeight="1" x14ac:dyDescent="0.3">
      <c r="A2044" s="155">
        <v>0.59375</v>
      </c>
      <c r="B2044" s="154" t="s">
        <v>62</v>
      </c>
      <c r="C2044" s="154" t="s">
        <v>62</v>
      </c>
      <c r="D2044" s="154" t="s">
        <v>62</v>
      </c>
      <c r="E2044" s="154" t="s">
        <v>62</v>
      </c>
      <c r="F2044" s="154" t="s">
        <v>62</v>
      </c>
      <c r="G2044" s="154" t="s">
        <v>62</v>
      </c>
      <c r="H2044" s="154" t="s">
        <v>62</v>
      </c>
      <c r="I2044" s="154" t="s">
        <v>62</v>
      </c>
      <c r="J2044" s="154" t="s">
        <v>62</v>
      </c>
      <c r="K2044" s="154" t="s">
        <v>62</v>
      </c>
      <c r="L2044" s="154" t="s">
        <v>62</v>
      </c>
      <c r="M2044" s="154" t="s">
        <v>62</v>
      </c>
      <c r="N2044" s="154" t="s">
        <v>62</v>
      </c>
      <c r="O2044" s="154" t="s">
        <v>62</v>
      </c>
      <c r="P2044" s="2"/>
    </row>
    <row r="2045" spans="1:16" ht="13.5" customHeight="1" x14ac:dyDescent="0.3">
      <c r="A2045" s="155">
        <v>0.60416666666666696</v>
      </c>
      <c r="B2045" s="154" t="s">
        <v>62</v>
      </c>
      <c r="C2045" s="154" t="s">
        <v>62</v>
      </c>
      <c r="D2045" s="154" t="s">
        <v>62</v>
      </c>
      <c r="E2045" s="154" t="s">
        <v>62</v>
      </c>
      <c r="F2045" s="154" t="s">
        <v>62</v>
      </c>
      <c r="G2045" s="154" t="s">
        <v>62</v>
      </c>
      <c r="H2045" s="154" t="s">
        <v>62</v>
      </c>
      <c r="I2045" s="154" t="s">
        <v>62</v>
      </c>
      <c r="J2045" s="154" t="s">
        <v>62</v>
      </c>
      <c r="K2045" s="154" t="s">
        <v>62</v>
      </c>
      <c r="L2045" s="154" t="s">
        <v>62</v>
      </c>
      <c r="M2045" s="154" t="s">
        <v>62</v>
      </c>
      <c r="N2045" s="154" t="s">
        <v>62</v>
      </c>
      <c r="O2045" s="154" t="s">
        <v>62</v>
      </c>
      <c r="P2045" s="2"/>
    </row>
    <row r="2046" spans="1:16" ht="13.5" customHeight="1" x14ac:dyDescent="0.3">
      <c r="A2046" s="155">
        <v>0.61458333333333304</v>
      </c>
      <c r="B2046" s="154" t="s">
        <v>62</v>
      </c>
      <c r="C2046" s="154" t="s">
        <v>62</v>
      </c>
      <c r="D2046" s="154" t="s">
        <v>62</v>
      </c>
      <c r="E2046" s="154" t="s">
        <v>62</v>
      </c>
      <c r="F2046" s="154" t="s">
        <v>62</v>
      </c>
      <c r="G2046" s="154" t="s">
        <v>62</v>
      </c>
      <c r="H2046" s="154" t="s">
        <v>62</v>
      </c>
      <c r="I2046" s="154" t="s">
        <v>62</v>
      </c>
      <c r="J2046" s="154" t="s">
        <v>62</v>
      </c>
      <c r="K2046" s="154" t="s">
        <v>62</v>
      </c>
      <c r="L2046" s="154" t="s">
        <v>62</v>
      </c>
      <c r="M2046" s="154" t="s">
        <v>62</v>
      </c>
      <c r="N2046" s="154" t="s">
        <v>62</v>
      </c>
      <c r="O2046" s="154" t="s">
        <v>62</v>
      </c>
      <c r="P2046" s="2"/>
    </row>
    <row r="2047" spans="1:16" ht="13.5" customHeight="1" x14ac:dyDescent="0.3">
      <c r="A2047" s="155">
        <v>0.625</v>
      </c>
      <c r="B2047" s="154" t="s">
        <v>62</v>
      </c>
      <c r="C2047" s="154" t="s">
        <v>62</v>
      </c>
      <c r="D2047" s="154" t="s">
        <v>62</v>
      </c>
      <c r="E2047" s="154" t="s">
        <v>62</v>
      </c>
      <c r="F2047" s="154" t="s">
        <v>62</v>
      </c>
      <c r="G2047" s="154" t="s">
        <v>62</v>
      </c>
      <c r="H2047" s="154" t="s">
        <v>62</v>
      </c>
      <c r="I2047" s="154" t="s">
        <v>62</v>
      </c>
      <c r="J2047" s="154" t="s">
        <v>62</v>
      </c>
      <c r="K2047" s="154" t="s">
        <v>62</v>
      </c>
      <c r="L2047" s="154" t="s">
        <v>62</v>
      </c>
      <c r="M2047" s="154" t="s">
        <v>62</v>
      </c>
      <c r="N2047" s="154" t="s">
        <v>62</v>
      </c>
      <c r="O2047" s="154" t="s">
        <v>62</v>
      </c>
      <c r="P2047" s="2"/>
    </row>
    <row r="2048" spans="1:16" ht="13.5" customHeight="1" x14ac:dyDescent="0.3">
      <c r="A2048" s="155">
        <v>0.63541666666666696</v>
      </c>
      <c r="B2048" s="154" t="s">
        <v>62</v>
      </c>
      <c r="C2048" s="154" t="s">
        <v>62</v>
      </c>
      <c r="D2048" s="154" t="s">
        <v>62</v>
      </c>
      <c r="E2048" s="154" t="s">
        <v>62</v>
      </c>
      <c r="F2048" s="154" t="s">
        <v>62</v>
      </c>
      <c r="G2048" s="154" t="s">
        <v>62</v>
      </c>
      <c r="H2048" s="154" t="s">
        <v>62</v>
      </c>
      <c r="I2048" s="154" t="s">
        <v>62</v>
      </c>
      <c r="J2048" s="154" t="s">
        <v>62</v>
      </c>
      <c r="K2048" s="154" t="s">
        <v>62</v>
      </c>
      <c r="L2048" s="154" t="s">
        <v>62</v>
      </c>
      <c r="M2048" s="154" t="s">
        <v>62</v>
      </c>
      <c r="N2048" s="154" t="s">
        <v>62</v>
      </c>
      <c r="O2048" s="154" t="s">
        <v>62</v>
      </c>
      <c r="P2048" s="2"/>
    </row>
    <row r="2049" spans="1:16" ht="13.5" customHeight="1" x14ac:dyDescent="0.3">
      <c r="A2049" s="155">
        <v>0.64583333333333304</v>
      </c>
      <c r="B2049" s="154" t="s">
        <v>62</v>
      </c>
      <c r="C2049" s="154" t="s">
        <v>62</v>
      </c>
      <c r="D2049" s="154" t="s">
        <v>62</v>
      </c>
      <c r="E2049" s="154" t="s">
        <v>62</v>
      </c>
      <c r="F2049" s="154" t="s">
        <v>62</v>
      </c>
      <c r="G2049" s="154" t="s">
        <v>62</v>
      </c>
      <c r="H2049" s="154" t="s">
        <v>62</v>
      </c>
      <c r="I2049" s="154" t="s">
        <v>62</v>
      </c>
      <c r="J2049" s="154" t="s">
        <v>62</v>
      </c>
      <c r="K2049" s="154" t="s">
        <v>62</v>
      </c>
      <c r="L2049" s="154" t="s">
        <v>62</v>
      </c>
      <c r="M2049" s="154" t="s">
        <v>62</v>
      </c>
      <c r="N2049" s="154" t="s">
        <v>62</v>
      </c>
      <c r="O2049" s="154" t="s">
        <v>62</v>
      </c>
      <c r="P2049" s="2"/>
    </row>
    <row r="2050" spans="1:16" ht="13.5" customHeight="1" x14ac:dyDescent="0.3">
      <c r="A2050" s="155">
        <v>0.65625</v>
      </c>
      <c r="B2050" s="154" t="s">
        <v>62</v>
      </c>
      <c r="C2050" s="154" t="s">
        <v>62</v>
      </c>
      <c r="D2050" s="154" t="s">
        <v>62</v>
      </c>
      <c r="E2050" s="154" t="s">
        <v>62</v>
      </c>
      <c r="F2050" s="154" t="s">
        <v>62</v>
      </c>
      <c r="G2050" s="154" t="s">
        <v>62</v>
      </c>
      <c r="H2050" s="154" t="s">
        <v>62</v>
      </c>
      <c r="I2050" s="154" t="s">
        <v>62</v>
      </c>
      <c r="J2050" s="154" t="s">
        <v>62</v>
      </c>
      <c r="K2050" s="154" t="s">
        <v>62</v>
      </c>
      <c r="L2050" s="154" t="s">
        <v>62</v>
      </c>
      <c r="M2050" s="154" t="s">
        <v>62</v>
      </c>
      <c r="N2050" s="154" t="s">
        <v>62</v>
      </c>
      <c r="O2050" s="154" t="s">
        <v>62</v>
      </c>
      <c r="P2050" s="2"/>
    </row>
    <row r="2051" spans="1:16" ht="13.5" customHeight="1" x14ac:dyDescent="0.3">
      <c r="A2051" s="155">
        <v>0.66666666666666696</v>
      </c>
      <c r="B2051" s="154" t="s">
        <v>62</v>
      </c>
      <c r="C2051" s="154" t="s">
        <v>62</v>
      </c>
      <c r="D2051" s="154" t="s">
        <v>62</v>
      </c>
      <c r="E2051" s="154" t="s">
        <v>62</v>
      </c>
      <c r="F2051" s="154" t="s">
        <v>62</v>
      </c>
      <c r="G2051" s="154" t="s">
        <v>62</v>
      </c>
      <c r="H2051" s="154" t="s">
        <v>62</v>
      </c>
      <c r="I2051" s="154" t="s">
        <v>62</v>
      </c>
      <c r="J2051" s="154" t="s">
        <v>62</v>
      </c>
      <c r="K2051" s="154" t="s">
        <v>62</v>
      </c>
      <c r="L2051" s="154" t="s">
        <v>62</v>
      </c>
      <c r="M2051" s="154" t="s">
        <v>62</v>
      </c>
      <c r="N2051" s="154" t="s">
        <v>62</v>
      </c>
      <c r="O2051" s="154" t="s">
        <v>62</v>
      </c>
      <c r="P2051" s="2"/>
    </row>
    <row r="2052" spans="1:16" ht="13.5" customHeight="1" x14ac:dyDescent="0.3">
      <c r="A2052" s="155">
        <v>0.67708333333333304</v>
      </c>
      <c r="B2052" s="154" t="s">
        <v>62</v>
      </c>
      <c r="C2052" s="154" t="s">
        <v>62</v>
      </c>
      <c r="D2052" s="154" t="s">
        <v>62</v>
      </c>
      <c r="E2052" s="154" t="s">
        <v>62</v>
      </c>
      <c r="F2052" s="154" t="s">
        <v>62</v>
      </c>
      <c r="G2052" s="154" t="s">
        <v>62</v>
      </c>
      <c r="H2052" s="154" t="s">
        <v>62</v>
      </c>
      <c r="I2052" s="154" t="s">
        <v>62</v>
      </c>
      <c r="J2052" s="154" t="s">
        <v>62</v>
      </c>
      <c r="K2052" s="154" t="s">
        <v>62</v>
      </c>
      <c r="L2052" s="154" t="s">
        <v>62</v>
      </c>
      <c r="M2052" s="154" t="s">
        <v>62</v>
      </c>
      <c r="N2052" s="154" t="s">
        <v>62</v>
      </c>
      <c r="O2052" s="154" t="s">
        <v>62</v>
      </c>
      <c r="P2052" s="2"/>
    </row>
    <row r="2053" spans="1:16" ht="13.5" customHeight="1" x14ac:dyDescent="0.3">
      <c r="A2053" s="155">
        <v>0.6875</v>
      </c>
      <c r="B2053" s="154" t="s">
        <v>62</v>
      </c>
      <c r="C2053" s="154" t="s">
        <v>62</v>
      </c>
      <c r="D2053" s="154" t="s">
        <v>62</v>
      </c>
      <c r="E2053" s="154" t="s">
        <v>62</v>
      </c>
      <c r="F2053" s="154" t="s">
        <v>62</v>
      </c>
      <c r="G2053" s="154" t="s">
        <v>62</v>
      </c>
      <c r="H2053" s="154" t="s">
        <v>62</v>
      </c>
      <c r="I2053" s="154" t="s">
        <v>62</v>
      </c>
      <c r="J2053" s="154" t="s">
        <v>62</v>
      </c>
      <c r="K2053" s="154" t="s">
        <v>62</v>
      </c>
      <c r="L2053" s="154" t="s">
        <v>62</v>
      </c>
      <c r="M2053" s="154" t="s">
        <v>62</v>
      </c>
      <c r="N2053" s="154" t="s">
        <v>62</v>
      </c>
      <c r="O2053" s="154" t="s">
        <v>62</v>
      </c>
      <c r="P2053" s="2"/>
    </row>
    <row r="2054" spans="1:16" ht="13.5" customHeight="1" x14ac:dyDescent="0.3">
      <c r="A2054" s="155">
        <v>0.69791666666666696</v>
      </c>
      <c r="B2054" s="154" t="s">
        <v>62</v>
      </c>
      <c r="C2054" s="154" t="s">
        <v>62</v>
      </c>
      <c r="D2054" s="154" t="s">
        <v>62</v>
      </c>
      <c r="E2054" s="154" t="s">
        <v>62</v>
      </c>
      <c r="F2054" s="154" t="s">
        <v>62</v>
      </c>
      <c r="G2054" s="154" t="s">
        <v>62</v>
      </c>
      <c r="H2054" s="154" t="s">
        <v>62</v>
      </c>
      <c r="I2054" s="154" t="s">
        <v>62</v>
      </c>
      <c r="J2054" s="154" t="s">
        <v>62</v>
      </c>
      <c r="K2054" s="154" t="s">
        <v>62</v>
      </c>
      <c r="L2054" s="154" t="s">
        <v>62</v>
      </c>
      <c r="M2054" s="154" t="s">
        <v>62</v>
      </c>
      <c r="N2054" s="154" t="s">
        <v>62</v>
      </c>
      <c r="O2054" s="154" t="s">
        <v>62</v>
      </c>
      <c r="P2054" s="2"/>
    </row>
    <row r="2055" spans="1:16" ht="13.5" customHeight="1" x14ac:dyDescent="0.3">
      <c r="A2055" s="155">
        <v>0.70833333333333304</v>
      </c>
      <c r="B2055" s="154" t="s">
        <v>62</v>
      </c>
      <c r="C2055" s="154" t="s">
        <v>62</v>
      </c>
      <c r="D2055" s="154" t="s">
        <v>62</v>
      </c>
      <c r="E2055" s="154" t="s">
        <v>62</v>
      </c>
      <c r="F2055" s="154" t="s">
        <v>62</v>
      </c>
      <c r="G2055" s="154" t="s">
        <v>62</v>
      </c>
      <c r="H2055" s="154" t="s">
        <v>62</v>
      </c>
      <c r="I2055" s="154" t="s">
        <v>62</v>
      </c>
      <c r="J2055" s="154" t="s">
        <v>62</v>
      </c>
      <c r="K2055" s="154" t="s">
        <v>62</v>
      </c>
      <c r="L2055" s="154" t="s">
        <v>62</v>
      </c>
      <c r="M2055" s="154" t="s">
        <v>62</v>
      </c>
      <c r="N2055" s="154" t="s">
        <v>62</v>
      </c>
      <c r="O2055" s="154" t="s">
        <v>62</v>
      </c>
      <c r="P2055" s="2"/>
    </row>
    <row r="2056" spans="1:16" ht="13.5" customHeight="1" x14ac:dyDescent="0.3">
      <c r="A2056" s="155">
        <v>0.71875</v>
      </c>
      <c r="B2056" s="154" t="s">
        <v>62</v>
      </c>
      <c r="C2056" s="154" t="s">
        <v>62</v>
      </c>
      <c r="D2056" s="154" t="s">
        <v>62</v>
      </c>
      <c r="E2056" s="154" t="s">
        <v>62</v>
      </c>
      <c r="F2056" s="154" t="s">
        <v>62</v>
      </c>
      <c r="G2056" s="154" t="s">
        <v>62</v>
      </c>
      <c r="H2056" s="154" t="s">
        <v>62</v>
      </c>
      <c r="I2056" s="154" t="s">
        <v>62</v>
      </c>
      <c r="J2056" s="154" t="s">
        <v>62</v>
      </c>
      <c r="K2056" s="154" t="s">
        <v>62</v>
      </c>
      <c r="L2056" s="154" t="s">
        <v>62</v>
      </c>
      <c r="M2056" s="154" t="s">
        <v>62</v>
      </c>
      <c r="N2056" s="154" t="s">
        <v>62</v>
      </c>
      <c r="O2056" s="154" t="s">
        <v>62</v>
      </c>
      <c r="P2056" s="2"/>
    </row>
    <row r="2057" spans="1:16" ht="13.5" customHeight="1" x14ac:dyDescent="0.3">
      <c r="A2057" s="155">
        <v>0.72916666666666696</v>
      </c>
      <c r="B2057" s="154" t="s">
        <v>62</v>
      </c>
      <c r="C2057" s="154" t="s">
        <v>62</v>
      </c>
      <c r="D2057" s="154" t="s">
        <v>62</v>
      </c>
      <c r="E2057" s="154" t="s">
        <v>62</v>
      </c>
      <c r="F2057" s="154" t="s">
        <v>62</v>
      </c>
      <c r="G2057" s="154" t="s">
        <v>62</v>
      </c>
      <c r="H2057" s="154" t="s">
        <v>62</v>
      </c>
      <c r="I2057" s="154" t="s">
        <v>62</v>
      </c>
      <c r="J2057" s="154" t="s">
        <v>62</v>
      </c>
      <c r="K2057" s="154" t="s">
        <v>62</v>
      </c>
      <c r="L2057" s="154" t="s">
        <v>62</v>
      </c>
      <c r="M2057" s="154" t="s">
        <v>62</v>
      </c>
      <c r="N2057" s="154" t="s">
        <v>62</v>
      </c>
      <c r="O2057" s="154" t="s">
        <v>62</v>
      </c>
      <c r="P2057" s="2"/>
    </row>
    <row r="2058" spans="1:16" ht="13.5" customHeight="1" x14ac:dyDescent="0.3">
      <c r="A2058" s="155">
        <v>0.73958333333333304</v>
      </c>
      <c r="B2058" s="154" t="s">
        <v>62</v>
      </c>
      <c r="C2058" s="154" t="s">
        <v>62</v>
      </c>
      <c r="D2058" s="154" t="s">
        <v>62</v>
      </c>
      <c r="E2058" s="154" t="s">
        <v>62</v>
      </c>
      <c r="F2058" s="154" t="s">
        <v>62</v>
      </c>
      <c r="G2058" s="154" t="s">
        <v>62</v>
      </c>
      <c r="H2058" s="154" t="s">
        <v>62</v>
      </c>
      <c r="I2058" s="154" t="s">
        <v>62</v>
      </c>
      <c r="J2058" s="154" t="s">
        <v>62</v>
      </c>
      <c r="K2058" s="154" t="s">
        <v>62</v>
      </c>
      <c r="L2058" s="154" t="s">
        <v>62</v>
      </c>
      <c r="M2058" s="154" t="s">
        <v>62</v>
      </c>
      <c r="N2058" s="154" t="s">
        <v>62</v>
      </c>
      <c r="O2058" s="154" t="s">
        <v>62</v>
      </c>
      <c r="P2058" s="2"/>
    </row>
    <row r="2059" spans="1:16" ht="13.5" customHeight="1" x14ac:dyDescent="0.3">
      <c r="A2059" s="155">
        <v>0.75</v>
      </c>
      <c r="B2059" s="154" t="s">
        <v>62</v>
      </c>
      <c r="C2059" s="154" t="s">
        <v>62</v>
      </c>
      <c r="D2059" s="154" t="s">
        <v>62</v>
      </c>
      <c r="E2059" s="154" t="s">
        <v>62</v>
      </c>
      <c r="F2059" s="154" t="s">
        <v>62</v>
      </c>
      <c r="G2059" s="154" t="s">
        <v>62</v>
      </c>
      <c r="H2059" s="154" t="s">
        <v>62</v>
      </c>
      <c r="I2059" s="154" t="s">
        <v>62</v>
      </c>
      <c r="J2059" s="154" t="s">
        <v>62</v>
      </c>
      <c r="K2059" s="154" t="s">
        <v>62</v>
      </c>
      <c r="L2059" s="154" t="s">
        <v>62</v>
      </c>
      <c r="M2059" s="154" t="s">
        <v>62</v>
      </c>
      <c r="N2059" s="154" t="s">
        <v>62</v>
      </c>
      <c r="O2059" s="154" t="s">
        <v>62</v>
      </c>
      <c r="P2059" s="2"/>
    </row>
    <row r="2060" spans="1:16" ht="13.5" customHeight="1" x14ac:dyDescent="0.3">
      <c r="A2060" s="155">
        <v>0.76041666666666696</v>
      </c>
      <c r="B2060" s="154" t="s">
        <v>62</v>
      </c>
      <c r="C2060" s="154" t="s">
        <v>62</v>
      </c>
      <c r="D2060" s="154" t="s">
        <v>62</v>
      </c>
      <c r="E2060" s="154" t="s">
        <v>62</v>
      </c>
      <c r="F2060" s="154" t="s">
        <v>62</v>
      </c>
      <c r="G2060" s="154" t="s">
        <v>62</v>
      </c>
      <c r="H2060" s="154" t="s">
        <v>62</v>
      </c>
      <c r="I2060" s="154" t="s">
        <v>62</v>
      </c>
      <c r="J2060" s="154" t="s">
        <v>62</v>
      </c>
      <c r="K2060" s="154" t="s">
        <v>62</v>
      </c>
      <c r="L2060" s="154" t="s">
        <v>62</v>
      </c>
      <c r="M2060" s="154" t="s">
        <v>62</v>
      </c>
      <c r="N2060" s="154" t="s">
        <v>62</v>
      </c>
      <c r="O2060" s="154" t="s">
        <v>62</v>
      </c>
      <c r="P2060" s="2"/>
    </row>
    <row r="2061" spans="1:16" ht="13.5" customHeight="1" x14ac:dyDescent="0.3">
      <c r="A2061" s="155">
        <v>0.77083333333333304</v>
      </c>
      <c r="B2061" s="154" t="s">
        <v>62</v>
      </c>
      <c r="C2061" s="154" t="s">
        <v>62</v>
      </c>
      <c r="D2061" s="154" t="s">
        <v>62</v>
      </c>
      <c r="E2061" s="154" t="s">
        <v>62</v>
      </c>
      <c r="F2061" s="154" t="s">
        <v>62</v>
      </c>
      <c r="G2061" s="154" t="s">
        <v>62</v>
      </c>
      <c r="H2061" s="154" t="s">
        <v>62</v>
      </c>
      <c r="I2061" s="154" t="s">
        <v>62</v>
      </c>
      <c r="J2061" s="154" t="s">
        <v>62</v>
      </c>
      <c r="K2061" s="154" t="s">
        <v>62</v>
      </c>
      <c r="L2061" s="154" t="s">
        <v>62</v>
      </c>
      <c r="M2061" s="154" t="s">
        <v>62</v>
      </c>
      <c r="N2061" s="154" t="s">
        <v>62</v>
      </c>
      <c r="O2061" s="154" t="s">
        <v>62</v>
      </c>
      <c r="P2061" s="2"/>
    </row>
    <row r="2062" spans="1:16" ht="13.5" customHeight="1" x14ac:dyDescent="0.3">
      <c r="A2062" s="155">
        <v>0.78125</v>
      </c>
      <c r="B2062" s="154" t="s">
        <v>62</v>
      </c>
      <c r="C2062" s="154" t="s">
        <v>62</v>
      </c>
      <c r="D2062" s="154" t="s">
        <v>62</v>
      </c>
      <c r="E2062" s="154" t="s">
        <v>62</v>
      </c>
      <c r="F2062" s="154" t="s">
        <v>62</v>
      </c>
      <c r="G2062" s="154" t="s">
        <v>62</v>
      </c>
      <c r="H2062" s="154" t="s">
        <v>62</v>
      </c>
      <c r="I2062" s="154" t="s">
        <v>62</v>
      </c>
      <c r="J2062" s="154" t="s">
        <v>62</v>
      </c>
      <c r="K2062" s="154" t="s">
        <v>62</v>
      </c>
      <c r="L2062" s="154" t="s">
        <v>62</v>
      </c>
      <c r="M2062" s="154" t="s">
        <v>62</v>
      </c>
      <c r="N2062" s="154" t="s">
        <v>62</v>
      </c>
      <c r="O2062" s="154" t="s">
        <v>62</v>
      </c>
      <c r="P2062" s="2"/>
    </row>
    <row r="2063" spans="1:16" ht="13.5" customHeight="1" x14ac:dyDescent="0.3">
      <c r="A2063" s="155">
        <v>0.79166666666666696</v>
      </c>
      <c r="B2063" s="154" t="s">
        <v>62</v>
      </c>
      <c r="C2063" s="154" t="s">
        <v>62</v>
      </c>
      <c r="D2063" s="154" t="s">
        <v>62</v>
      </c>
      <c r="E2063" s="154" t="s">
        <v>62</v>
      </c>
      <c r="F2063" s="154" t="s">
        <v>62</v>
      </c>
      <c r="G2063" s="154" t="s">
        <v>62</v>
      </c>
      <c r="H2063" s="154" t="s">
        <v>62</v>
      </c>
      <c r="I2063" s="154" t="s">
        <v>62</v>
      </c>
      <c r="J2063" s="154" t="s">
        <v>62</v>
      </c>
      <c r="K2063" s="154" t="s">
        <v>62</v>
      </c>
      <c r="L2063" s="154" t="s">
        <v>62</v>
      </c>
      <c r="M2063" s="154" t="s">
        <v>62</v>
      </c>
      <c r="N2063" s="154" t="s">
        <v>62</v>
      </c>
      <c r="O2063" s="154" t="s">
        <v>62</v>
      </c>
      <c r="P2063" s="2"/>
    </row>
    <row r="2064" spans="1:16" ht="13.5" customHeight="1" x14ac:dyDescent="0.3">
      <c r="A2064" s="155">
        <v>0.80208333333333304</v>
      </c>
      <c r="B2064" s="154" t="s">
        <v>62</v>
      </c>
      <c r="C2064" s="154" t="s">
        <v>62</v>
      </c>
      <c r="D2064" s="154" t="s">
        <v>62</v>
      </c>
      <c r="E2064" s="154" t="s">
        <v>62</v>
      </c>
      <c r="F2064" s="154" t="s">
        <v>62</v>
      </c>
      <c r="G2064" s="154" t="s">
        <v>62</v>
      </c>
      <c r="H2064" s="154" t="s">
        <v>62</v>
      </c>
      <c r="I2064" s="154" t="s">
        <v>62</v>
      </c>
      <c r="J2064" s="154" t="s">
        <v>62</v>
      </c>
      <c r="K2064" s="154" t="s">
        <v>62</v>
      </c>
      <c r="L2064" s="154" t="s">
        <v>62</v>
      </c>
      <c r="M2064" s="154" t="s">
        <v>62</v>
      </c>
      <c r="N2064" s="154" t="s">
        <v>62</v>
      </c>
      <c r="O2064" s="154" t="s">
        <v>62</v>
      </c>
      <c r="P2064" s="2"/>
    </row>
    <row r="2065" spans="1:16" ht="13.5" customHeight="1" x14ac:dyDescent="0.3">
      <c r="A2065" s="155">
        <v>0.8125</v>
      </c>
      <c r="B2065" s="154" t="s">
        <v>62</v>
      </c>
      <c r="C2065" s="154" t="s">
        <v>62</v>
      </c>
      <c r="D2065" s="154" t="s">
        <v>62</v>
      </c>
      <c r="E2065" s="154" t="s">
        <v>62</v>
      </c>
      <c r="F2065" s="154" t="s">
        <v>62</v>
      </c>
      <c r="G2065" s="154" t="s">
        <v>62</v>
      </c>
      <c r="H2065" s="154" t="s">
        <v>62</v>
      </c>
      <c r="I2065" s="154" t="s">
        <v>62</v>
      </c>
      <c r="J2065" s="154" t="s">
        <v>62</v>
      </c>
      <c r="K2065" s="154" t="s">
        <v>62</v>
      </c>
      <c r="L2065" s="154" t="s">
        <v>62</v>
      </c>
      <c r="M2065" s="154" t="s">
        <v>62</v>
      </c>
      <c r="N2065" s="154" t="s">
        <v>62</v>
      </c>
      <c r="O2065" s="154" t="s">
        <v>62</v>
      </c>
      <c r="P2065" s="2"/>
    </row>
    <row r="2066" spans="1:16" ht="13.5" customHeight="1" x14ac:dyDescent="0.3">
      <c r="A2066" s="155">
        <v>0.82291666666666696</v>
      </c>
      <c r="B2066" s="154" t="s">
        <v>62</v>
      </c>
      <c r="C2066" s="154" t="s">
        <v>62</v>
      </c>
      <c r="D2066" s="154" t="s">
        <v>62</v>
      </c>
      <c r="E2066" s="154" t="s">
        <v>62</v>
      </c>
      <c r="F2066" s="154" t="s">
        <v>62</v>
      </c>
      <c r="G2066" s="154" t="s">
        <v>62</v>
      </c>
      <c r="H2066" s="154" t="s">
        <v>62</v>
      </c>
      <c r="I2066" s="154" t="s">
        <v>62</v>
      </c>
      <c r="J2066" s="154" t="s">
        <v>62</v>
      </c>
      <c r="K2066" s="154" t="s">
        <v>62</v>
      </c>
      <c r="L2066" s="154" t="s">
        <v>62</v>
      </c>
      <c r="M2066" s="154" t="s">
        <v>62</v>
      </c>
      <c r="N2066" s="154" t="s">
        <v>62</v>
      </c>
      <c r="O2066" s="154" t="s">
        <v>62</v>
      </c>
      <c r="P2066" s="2"/>
    </row>
    <row r="2067" spans="1:16" ht="13.5" customHeight="1" x14ac:dyDescent="0.3">
      <c r="A2067" s="155">
        <v>0.83333333333333304</v>
      </c>
      <c r="B2067" s="154" t="s">
        <v>62</v>
      </c>
      <c r="C2067" s="154" t="s">
        <v>62</v>
      </c>
      <c r="D2067" s="154" t="s">
        <v>62</v>
      </c>
      <c r="E2067" s="154" t="s">
        <v>62</v>
      </c>
      <c r="F2067" s="154" t="s">
        <v>62</v>
      </c>
      <c r="G2067" s="154" t="s">
        <v>62</v>
      </c>
      <c r="H2067" s="154" t="s">
        <v>62</v>
      </c>
      <c r="I2067" s="154" t="s">
        <v>62</v>
      </c>
      <c r="J2067" s="154" t="s">
        <v>62</v>
      </c>
      <c r="K2067" s="154" t="s">
        <v>62</v>
      </c>
      <c r="L2067" s="154" t="s">
        <v>62</v>
      </c>
      <c r="M2067" s="154" t="s">
        <v>62</v>
      </c>
      <c r="N2067" s="154" t="s">
        <v>62</v>
      </c>
      <c r="O2067" s="154" t="s">
        <v>62</v>
      </c>
      <c r="P2067" s="2"/>
    </row>
    <row r="2068" spans="1:16" ht="13.5" customHeight="1" x14ac:dyDescent="0.3">
      <c r="A2068" s="155">
        <v>0.84375</v>
      </c>
      <c r="B2068" s="154" t="s">
        <v>62</v>
      </c>
      <c r="C2068" s="154" t="s">
        <v>62</v>
      </c>
      <c r="D2068" s="154" t="s">
        <v>62</v>
      </c>
      <c r="E2068" s="154" t="s">
        <v>62</v>
      </c>
      <c r="F2068" s="154" t="s">
        <v>62</v>
      </c>
      <c r="G2068" s="154" t="s">
        <v>62</v>
      </c>
      <c r="H2068" s="154" t="s">
        <v>62</v>
      </c>
      <c r="I2068" s="154" t="s">
        <v>62</v>
      </c>
      <c r="J2068" s="154" t="s">
        <v>62</v>
      </c>
      <c r="K2068" s="154" t="s">
        <v>62</v>
      </c>
      <c r="L2068" s="154" t="s">
        <v>62</v>
      </c>
      <c r="M2068" s="154" t="s">
        <v>62</v>
      </c>
      <c r="N2068" s="154" t="s">
        <v>62</v>
      </c>
      <c r="O2068" s="154" t="s">
        <v>62</v>
      </c>
      <c r="P2068" s="2"/>
    </row>
    <row r="2069" spans="1:16" ht="13.5" customHeight="1" x14ac:dyDescent="0.3">
      <c r="A2069" s="155">
        <v>0.85416666666666696</v>
      </c>
      <c r="B2069" s="154" t="s">
        <v>62</v>
      </c>
      <c r="C2069" s="154" t="s">
        <v>62</v>
      </c>
      <c r="D2069" s="154" t="s">
        <v>62</v>
      </c>
      <c r="E2069" s="154" t="s">
        <v>62</v>
      </c>
      <c r="F2069" s="154" t="s">
        <v>62</v>
      </c>
      <c r="G2069" s="154" t="s">
        <v>62</v>
      </c>
      <c r="H2069" s="154" t="s">
        <v>62</v>
      </c>
      <c r="I2069" s="154" t="s">
        <v>62</v>
      </c>
      <c r="J2069" s="154" t="s">
        <v>62</v>
      </c>
      <c r="K2069" s="154" t="s">
        <v>62</v>
      </c>
      <c r="L2069" s="154" t="s">
        <v>62</v>
      </c>
      <c r="M2069" s="154" t="s">
        <v>62</v>
      </c>
      <c r="N2069" s="154" t="s">
        <v>62</v>
      </c>
      <c r="O2069" s="154" t="s">
        <v>62</v>
      </c>
      <c r="P2069" s="2"/>
    </row>
    <row r="2070" spans="1:16" ht="13.5" customHeight="1" x14ac:dyDescent="0.3">
      <c r="A2070" s="155">
        <v>0.86458333333333304</v>
      </c>
      <c r="B2070" s="154" t="s">
        <v>62</v>
      </c>
      <c r="C2070" s="154" t="s">
        <v>62</v>
      </c>
      <c r="D2070" s="154" t="s">
        <v>62</v>
      </c>
      <c r="E2070" s="154" t="s">
        <v>62</v>
      </c>
      <c r="F2070" s="154" t="s">
        <v>62</v>
      </c>
      <c r="G2070" s="154" t="s">
        <v>62</v>
      </c>
      <c r="H2070" s="154" t="s">
        <v>62</v>
      </c>
      <c r="I2070" s="154" t="s">
        <v>62</v>
      </c>
      <c r="J2070" s="154" t="s">
        <v>62</v>
      </c>
      <c r="K2070" s="154" t="s">
        <v>62</v>
      </c>
      <c r="L2070" s="154" t="s">
        <v>62</v>
      </c>
      <c r="M2070" s="154" t="s">
        <v>62</v>
      </c>
      <c r="N2070" s="154" t="s">
        <v>62</v>
      </c>
      <c r="O2070" s="154" t="s">
        <v>62</v>
      </c>
      <c r="P2070" s="2"/>
    </row>
    <row r="2071" spans="1:16" ht="13.5" customHeight="1" x14ac:dyDescent="0.3">
      <c r="A2071" s="155">
        <v>0.875</v>
      </c>
      <c r="B2071" s="154" t="s">
        <v>62</v>
      </c>
      <c r="C2071" s="154" t="s">
        <v>62</v>
      </c>
      <c r="D2071" s="154" t="s">
        <v>62</v>
      </c>
      <c r="E2071" s="154" t="s">
        <v>62</v>
      </c>
      <c r="F2071" s="154" t="s">
        <v>62</v>
      </c>
      <c r="G2071" s="154" t="s">
        <v>62</v>
      </c>
      <c r="H2071" s="154" t="s">
        <v>62</v>
      </c>
      <c r="I2071" s="154" t="s">
        <v>62</v>
      </c>
      <c r="J2071" s="154" t="s">
        <v>62</v>
      </c>
      <c r="K2071" s="154" t="s">
        <v>62</v>
      </c>
      <c r="L2071" s="154" t="s">
        <v>62</v>
      </c>
      <c r="M2071" s="154" t="s">
        <v>62</v>
      </c>
      <c r="N2071" s="154" t="s">
        <v>62</v>
      </c>
      <c r="O2071" s="154" t="s">
        <v>62</v>
      </c>
      <c r="P2071" s="2"/>
    </row>
    <row r="2072" spans="1:16" ht="13.5" customHeight="1" x14ac:dyDescent="0.3">
      <c r="A2072" s="155">
        <v>0.88541666666666696</v>
      </c>
      <c r="B2072" s="154" t="s">
        <v>62</v>
      </c>
      <c r="C2072" s="154" t="s">
        <v>62</v>
      </c>
      <c r="D2072" s="154" t="s">
        <v>62</v>
      </c>
      <c r="E2072" s="154" t="s">
        <v>62</v>
      </c>
      <c r="F2072" s="154" t="s">
        <v>62</v>
      </c>
      <c r="G2072" s="154" t="s">
        <v>62</v>
      </c>
      <c r="H2072" s="154" t="s">
        <v>62</v>
      </c>
      <c r="I2072" s="154" t="s">
        <v>62</v>
      </c>
      <c r="J2072" s="154" t="s">
        <v>62</v>
      </c>
      <c r="K2072" s="154" t="s">
        <v>62</v>
      </c>
      <c r="L2072" s="154" t="s">
        <v>62</v>
      </c>
      <c r="M2072" s="154" t="s">
        <v>62</v>
      </c>
      <c r="N2072" s="154" t="s">
        <v>62</v>
      </c>
      <c r="O2072" s="154" t="s">
        <v>62</v>
      </c>
      <c r="P2072" s="2"/>
    </row>
    <row r="2073" spans="1:16" ht="13.5" customHeight="1" x14ac:dyDescent="0.3">
      <c r="A2073" s="155">
        <v>0.89583333333333304</v>
      </c>
      <c r="B2073" s="154" t="s">
        <v>62</v>
      </c>
      <c r="C2073" s="154" t="s">
        <v>62</v>
      </c>
      <c r="D2073" s="154" t="s">
        <v>62</v>
      </c>
      <c r="E2073" s="154" t="s">
        <v>62</v>
      </c>
      <c r="F2073" s="154" t="s">
        <v>62</v>
      </c>
      <c r="G2073" s="154" t="s">
        <v>62</v>
      </c>
      <c r="H2073" s="154" t="s">
        <v>62</v>
      </c>
      <c r="I2073" s="154" t="s">
        <v>62</v>
      </c>
      <c r="J2073" s="154" t="s">
        <v>62</v>
      </c>
      <c r="K2073" s="154" t="s">
        <v>62</v>
      </c>
      <c r="L2073" s="154" t="s">
        <v>62</v>
      </c>
      <c r="M2073" s="154" t="s">
        <v>62</v>
      </c>
      <c r="N2073" s="154" t="s">
        <v>62</v>
      </c>
      <c r="O2073" s="154" t="s">
        <v>62</v>
      </c>
      <c r="P2073" s="2"/>
    </row>
    <row r="2074" spans="1:16" ht="13.5" customHeight="1" x14ac:dyDescent="0.3">
      <c r="A2074" s="155">
        <v>0.90625</v>
      </c>
      <c r="B2074" s="154" t="s">
        <v>62</v>
      </c>
      <c r="C2074" s="154" t="s">
        <v>62</v>
      </c>
      <c r="D2074" s="154" t="s">
        <v>62</v>
      </c>
      <c r="E2074" s="154" t="s">
        <v>62</v>
      </c>
      <c r="F2074" s="154" t="s">
        <v>62</v>
      </c>
      <c r="G2074" s="154" t="s">
        <v>62</v>
      </c>
      <c r="H2074" s="154" t="s">
        <v>62</v>
      </c>
      <c r="I2074" s="154" t="s">
        <v>62</v>
      </c>
      <c r="J2074" s="154" t="s">
        <v>62</v>
      </c>
      <c r="K2074" s="154" t="s">
        <v>62</v>
      </c>
      <c r="L2074" s="154" t="s">
        <v>62</v>
      </c>
      <c r="M2074" s="154" t="s">
        <v>62</v>
      </c>
      <c r="N2074" s="154" t="s">
        <v>62</v>
      </c>
      <c r="O2074" s="154" t="s">
        <v>62</v>
      </c>
      <c r="P2074" s="2"/>
    </row>
    <row r="2075" spans="1:16" ht="13.5" customHeight="1" x14ac:dyDescent="0.3">
      <c r="A2075" s="155">
        <v>0.91666666666666696</v>
      </c>
      <c r="B2075" s="154" t="s">
        <v>62</v>
      </c>
      <c r="C2075" s="154" t="s">
        <v>62</v>
      </c>
      <c r="D2075" s="154" t="s">
        <v>62</v>
      </c>
      <c r="E2075" s="154" t="s">
        <v>62</v>
      </c>
      <c r="F2075" s="154" t="s">
        <v>62</v>
      </c>
      <c r="G2075" s="154" t="s">
        <v>62</v>
      </c>
      <c r="H2075" s="154" t="s">
        <v>62</v>
      </c>
      <c r="I2075" s="154" t="s">
        <v>62</v>
      </c>
      <c r="J2075" s="154" t="s">
        <v>62</v>
      </c>
      <c r="K2075" s="154" t="s">
        <v>62</v>
      </c>
      <c r="L2075" s="154" t="s">
        <v>62</v>
      </c>
      <c r="M2075" s="154" t="s">
        <v>62</v>
      </c>
      <c r="N2075" s="154" t="s">
        <v>62</v>
      </c>
      <c r="O2075" s="154" t="s">
        <v>62</v>
      </c>
      <c r="P2075" s="2"/>
    </row>
    <row r="2076" spans="1:16" ht="13.5" customHeight="1" x14ac:dyDescent="0.3">
      <c r="A2076" s="155">
        <v>0.92708333333333304</v>
      </c>
      <c r="B2076" s="154" t="s">
        <v>62</v>
      </c>
      <c r="C2076" s="154" t="s">
        <v>62</v>
      </c>
      <c r="D2076" s="154" t="s">
        <v>62</v>
      </c>
      <c r="E2076" s="154" t="s">
        <v>62</v>
      </c>
      <c r="F2076" s="154" t="s">
        <v>62</v>
      </c>
      <c r="G2076" s="154" t="s">
        <v>62</v>
      </c>
      <c r="H2076" s="154" t="s">
        <v>62</v>
      </c>
      <c r="I2076" s="154" t="s">
        <v>62</v>
      </c>
      <c r="J2076" s="154" t="s">
        <v>62</v>
      </c>
      <c r="K2076" s="154" t="s">
        <v>62</v>
      </c>
      <c r="L2076" s="154" t="s">
        <v>62</v>
      </c>
      <c r="M2076" s="154" t="s">
        <v>62</v>
      </c>
      <c r="N2076" s="154" t="s">
        <v>62</v>
      </c>
      <c r="O2076" s="154" t="s">
        <v>62</v>
      </c>
      <c r="P2076" s="2"/>
    </row>
    <row r="2077" spans="1:16" ht="13.5" customHeight="1" x14ac:dyDescent="0.3">
      <c r="A2077" s="155">
        <v>0.9375</v>
      </c>
      <c r="B2077" s="154" t="s">
        <v>62</v>
      </c>
      <c r="C2077" s="154" t="s">
        <v>62</v>
      </c>
      <c r="D2077" s="154" t="s">
        <v>62</v>
      </c>
      <c r="E2077" s="154" t="s">
        <v>62</v>
      </c>
      <c r="F2077" s="154" t="s">
        <v>62</v>
      </c>
      <c r="G2077" s="154" t="s">
        <v>62</v>
      </c>
      <c r="H2077" s="154" t="s">
        <v>62</v>
      </c>
      <c r="I2077" s="154" t="s">
        <v>62</v>
      </c>
      <c r="J2077" s="154" t="s">
        <v>62</v>
      </c>
      <c r="K2077" s="154" t="s">
        <v>62</v>
      </c>
      <c r="L2077" s="154" t="s">
        <v>62</v>
      </c>
      <c r="M2077" s="154" t="s">
        <v>62</v>
      </c>
      <c r="N2077" s="154" t="s">
        <v>62</v>
      </c>
      <c r="O2077" s="154" t="s">
        <v>62</v>
      </c>
      <c r="P2077" s="2"/>
    </row>
    <row r="2078" spans="1:16" ht="13.5" customHeight="1" x14ac:dyDescent="0.3">
      <c r="A2078" s="155">
        <v>0.94791666666666696</v>
      </c>
      <c r="B2078" s="154" t="s">
        <v>62</v>
      </c>
      <c r="C2078" s="154" t="s">
        <v>62</v>
      </c>
      <c r="D2078" s="154" t="s">
        <v>62</v>
      </c>
      <c r="E2078" s="154" t="s">
        <v>62</v>
      </c>
      <c r="F2078" s="154" t="s">
        <v>62</v>
      </c>
      <c r="G2078" s="154" t="s">
        <v>62</v>
      </c>
      <c r="H2078" s="154" t="s">
        <v>62</v>
      </c>
      <c r="I2078" s="154" t="s">
        <v>62</v>
      </c>
      <c r="J2078" s="154" t="s">
        <v>62</v>
      </c>
      <c r="K2078" s="154" t="s">
        <v>62</v>
      </c>
      <c r="L2078" s="154" t="s">
        <v>62</v>
      </c>
      <c r="M2078" s="154" t="s">
        <v>62</v>
      </c>
      <c r="N2078" s="154" t="s">
        <v>62</v>
      </c>
      <c r="O2078" s="154" t="s">
        <v>62</v>
      </c>
      <c r="P2078" s="2"/>
    </row>
    <row r="2079" spans="1:16" ht="13.5" customHeight="1" x14ac:dyDescent="0.3">
      <c r="A2079" s="155">
        <v>0.95833333333333304</v>
      </c>
      <c r="B2079" s="154" t="s">
        <v>62</v>
      </c>
      <c r="C2079" s="154" t="s">
        <v>62</v>
      </c>
      <c r="D2079" s="154" t="s">
        <v>62</v>
      </c>
      <c r="E2079" s="154" t="s">
        <v>62</v>
      </c>
      <c r="F2079" s="154" t="s">
        <v>62</v>
      </c>
      <c r="G2079" s="154" t="s">
        <v>62</v>
      </c>
      <c r="H2079" s="154" t="s">
        <v>62</v>
      </c>
      <c r="I2079" s="154" t="s">
        <v>62</v>
      </c>
      <c r="J2079" s="154" t="s">
        <v>62</v>
      </c>
      <c r="K2079" s="154" t="s">
        <v>62</v>
      </c>
      <c r="L2079" s="154" t="s">
        <v>62</v>
      </c>
      <c r="M2079" s="154" t="s">
        <v>62</v>
      </c>
      <c r="N2079" s="154" t="s">
        <v>62</v>
      </c>
      <c r="O2079" s="154" t="s">
        <v>62</v>
      </c>
      <c r="P2079" s="2"/>
    </row>
    <row r="2080" spans="1:16" ht="13.5" customHeight="1" x14ac:dyDescent="0.3">
      <c r="A2080" s="155">
        <v>0.96875</v>
      </c>
      <c r="B2080" s="154" t="s">
        <v>62</v>
      </c>
      <c r="C2080" s="154" t="s">
        <v>62</v>
      </c>
      <c r="D2080" s="154" t="s">
        <v>62</v>
      </c>
      <c r="E2080" s="154" t="s">
        <v>62</v>
      </c>
      <c r="F2080" s="154" t="s">
        <v>62</v>
      </c>
      <c r="G2080" s="154" t="s">
        <v>62</v>
      </c>
      <c r="H2080" s="154" t="s">
        <v>62</v>
      </c>
      <c r="I2080" s="154" t="s">
        <v>62</v>
      </c>
      <c r="J2080" s="154" t="s">
        <v>62</v>
      </c>
      <c r="K2080" s="154" t="s">
        <v>62</v>
      </c>
      <c r="L2080" s="154" t="s">
        <v>62</v>
      </c>
      <c r="M2080" s="154" t="s">
        <v>62</v>
      </c>
      <c r="N2080" s="154" t="s">
        <v>62</v>
      </c>
      <c r="O2080" s="154" t="s">
        <v>62</v>
      </c>
      <c r="P2080" s="2"/>
    </row>
    <row r="2081" spans="1:16" ht="13.5" customHeight="1" x14ac:dyDescent="0.3">
      <c r="A2081" s="155">
        <v>0.97916666666666696</v>
      </c>
      <c r="B2081" s="154" t="s">
        <v>62</v>
      </c>
      <c r="C2081" s="154" t="s">
        <v>62</v>
      </c>
      <c r="D2081" s="154" t="s">
        <v>62</v>
      </c>
      <c r="E2081" s="154" t="s">
        <v>62</v>
      </c>
      <c r="F2081" s="154" t="s">
        <v>62</v>
      </c>
      <c r="G2081" s="154" t="s">
        <v>62</v>
      </c>
      <c r="H2081" s="154" t="s">
        <v>62</v>
      </c>
      <c r="I2081" s="154" t="s">
        <v>62</v>
      </c>
      <c r="J2081" s="154" t="s">
        <v>62</v>
      </c>
      <c r="K2081" s="154" t="s">
        <v>62</v>
      </c>
      <c r="L2081" s="154" t="s">
        <v>62</v>
      </c>
      <c r="M2081" s="154" t="s">
        <v>62</v>
      </c>
      <c r="N2081" s="154" t="s">
        <v>62</v>
      </c>
      <c r="O2081" s="154" t="s">
        <v>62</v>
      </c>
      <c r="P2081" s="2"/>
    </row>
    <row r="2082" spans="1:16" ht="13.5" customHeight="1" thickBot="1" x14ac:dyDescent="0.35">
      <c r="A2082" s="156">
        <v>0.98958333333333304</v>
      </c>
      <c r="B2082" s="154" t="s">
        <v>62</v>
      </c>
      <c r="C2082" s="154" t="s">
        <v>62</v>
      </c>
      <c r="D2082" s="154" t="s">
        <v>62</v>
      </c>
      <c r="E2082" s="154" t="s">
        <v>62</v>
      </c>
      <c r="F2082" s="154" t="s">
        <v>62</v>
      </c>
      <c r="G2082" s="154" t="s">
        <v>62</v>
      </c>
      <c r="H2082" s="154" t="s">
        <v>62</v>
      </c>
      <c r="I2082" s="154" t="s">
        <v>62</v>
      </c>
      <c r="J2082" s="154" t="s">
        <v>62</v>
      </c>
      <c r="K2082" s="154" t="s">
        <v>62</v>
      </c>
      <c r="L2082" s="154" t="s">
        <v>62</v>
      </c>
      <c r="M2082" s="154" t="s">
        <v>62</v>
      </c>
      <c r="N2082" s="154" t="s">
        <v>62</v>
      </c>
      <c r="O2082" s="154" t="s">
        <v>62</v>
      </c>
      <c r="P2082" s="2"/>
    </row>
    <row r="2083" spans="1:16" ht="13.5" customHeight="1" thickTop="1" x14ac:dyDescent="0.3">
      <c r="A2083" s="157" t="s">
        <v>45</v>
      </c>
      <c r="B2083" s="158">
        <f t="shared" ref="B2083:M2083" si="125">SUM(B2015:B2062)</f>
        <v>0</v>
      </c>
      <c r="C2083" s="158">
        <f t="shared" si="125"/>
        <v>0</v>
      </c>
      <c r="D2083" s="158">
        <f t="shared" si="125"/>
        <v>0</v>
      </c>
      <c r="E2083" s="158">
        <f t="shared" si="125"/>
        <v>0</v>
      </c>
      <c r="F2083" s="158">
        <f t="shared" si="125"/>
        <v>0</v>
      </c>
      <c r="G2083" s="158">
        <f t="shared" si="125"/>
        <v>0</v>
      </c>
      <c r="H2083" s="158">
        <f t="shared" si="125"/>
        <v>0</v>
      </c>
      <c r="I2083" s="158">
        <f t="shared" si="125"/>
        <v>0</v>
      </c>
      <c r="J2083" s="158">
        <f t="shared" si="125"/>
        <v>0</v>
      </c>
      <c r="K2083" s="158">
        <f t="shared" si="125"/>
        <v>0</v>
      </c>
      <c r="L2083" s="158">
        <f t="shared" si="125"/>
        <v>0</v>
      </c>
      <c r="M2083" s="158">
        <f t="shared" si="125"/>
        <v>0</v>
      </c>
      <c r="N2083" s="159"/>
      <c r="O2083" s="159"/>
    </row>
    <row r="2084" spans="1:16" ht="13.5" customHeight="1" x14ac:dyDescent="0.3">
      <c r="A2084" s="160" t="s">
        <v>46</v>
      </c>
      <c r="B2084" s="154">
        <f t="shared" ref="B2084:M2084" si="126">SUM(B2011:B2074)</f>
        <v>0</v>
      </c>
      <c r="C2084" s="154">
        <f t="shared" si="126"/>
        <v>0</v>
      </c>
      <c r="D2084" s="154">
        <f t="shared" si="126"/>
        <v>0</v>
      </c>
      <c r="E2084" s="154">
        <f t="shared" si="126"/>
        <v>0</v>
      </c>
      <c r="F2084" s="154">
        <f t="shared" si="126"/>
        <v>0</v>
      </c>
      <c r="G2084" s="154">
        <f t="shared" si="126"/>
        <v>0</v>
      </c>
      <c r="H2084" s="154">
        <f t="shared" si="126"/>
        <v>0</v>
      </c>
      <c r="I2084" s="154">
        <f t="shared" si="126"/>
        <v>0</v>
      </c>
      <c r="J2084" s="154">
        <f t="shared" si="126"/>
        <v>0</v>
      </c>
      <c r="K2084" s="154">
        <f t="shared" si="126"/>
        <v>0</v>
      </c>
      <c r="L2084" s="154">
        <f t="shared" si="126"/>
        <v>0</v>
      </c>
      <c r="M2084" s="154">
        <f t="shared" si="126"/>
        <v>0</v>
      </c>
      <c r="N2084" s="161"/>
      <c r="O2084" s="161"/>
    </row>
    <row r="2085" spans="1:16" ht="13.5" customHeight="1" x14ac:dyDescent="0.3">
      <c r="A2085" s="154" t="s">
        <v>47</v>
      </c>
      <c r="B2085" s="154">
        <f t="shared" ref="B2085:M2085" si="127">SUM(B2011:B2082)</f>
        <v>0</v>
      </c>
      <c r="C2085" s="154">
        <f t="shared" si="127"/>
        <v>0</v>
      </c>
      <c r="D2085" s="154">
        <f t="shared" si="127"/>
        <v>0</v>
      </c>
      <c r="E2085" s="154">
        <f t="shared" si="127"/>
        <v>0</v>
      </c>
      <c r="F2085" s="154">
        <f t="shared" si="127"/>
        <v>0</v>
      </c>
      <c r="G2085" s="154">
        <f t="shared" si="127"/>
        <v>0</v>
      </c>
      <c r="H2085" s="154">
        <f t="shared" si="127"/>
        <v>0</v>
      </c>
      <c r="I2085" s="154">
        <f t="shared" si="127"/>
        <v>0</v>
      </c>
      <c r="J2085" s="154">
        <f t="shared" si="127"/>
        <v>0</v>
      </c>
      <c r="K2085" s="154">
        <f t="shared" si="127"/>
        <v>0</v>
      </c>
      <c r="L2085" s="154">
        <f t="shared" si="127"/>
        <v>0</v>
      </c>
      <c r="M2085" s="154">
        <f t="shared" si="127"/>
        <v>0</v>
      </c>
      <c r="N2085" s="161"/>
      <c r="O2085" s="161"/>
    </row>
    <row r="2086" spans="1:16" ht="13.5" customHeight="1" thickBot="1" x14ac:dyDescent="0.35">
      <c r="A2086" s="162" t="s">
        <v>48</v>
      </c>
      <c r="B2086" s="162">
        <f t="shared" ref="B2086:M2086" si="128">SUM(B1987:B2082)</f>
        <v>0</v>
      </c>
      <c r="C2086" s="162">
        <f t="shared" si="128"/>
        <v>0</v>
      </c>
      <c r="D2086" s="162">
        <f t="shared" si="128"/>
        <v>0</v>
      </c>
      <c r="E2086" s="162">
        <f t="shared" si="128"/>
        <v>0</v>
      </c>
      <c r="F2086" s="162">
        <f t="shared" si="128"/>
        <v>0</v>
      </c>
      <c r="G2086" s="162">
        <f t="shared" si="128"/>
        <v>0</v>
      </c>
      <c r="H2086" s="162">
        <f t="shared" si="128"/>
        <v>0</v>
      </c>
      <c r="I2086" s="162">
        <f t="shared" si="128"/>
        <v>0</v>
      </c>
      <c r="J2086" s="162">
        <f t="shared" si="128"/>
        <v>0</v>
      </c>
      <c r="K2086" s="162">
        <f t="shared" si="128"/>
        <v>0</v>
      </c>
      <c r="L2086" s="162">
        <f t="shared" si="128"/>
        <v>0</v>
      </c>
      <c r="M2086" s="162">
        <f t="shared" si="128"/>
        <v>0</v>
      </c>
      <c r="N2086" s="163"/>
      <c r="O2086" s="163"/>
    </row>
    <row r="2087" spans="1:16" ht="13.5" customHeight="1" thickTop="1" x14ac:dyDescent="0.3"/>
    <row r="2088" spans="1:16" ht="13.5" customHeight="1" thickBot="1" x14ac:dyDescent="0.35">
      <c r="A2088" s="165" t="s">
        <v>10</v>
      </c>
      <c r="B2088" s="166" t="s">
        <v>60</v>
      </c>
      <c r="C2088" s="166">
        <f>C1984+1</f>
        <v>45739</v>
      </c>
      <c r="D2088" s="165"/>
      <c r="E2088" s="165"/>
      <c r="F2088" s="165"/>
      <c r="G2088" s="165"/>
      <c r="H2088" s="165"/>
      <c r="I2088" s="165"/>
      <c r="J2088" s="165"/>
      <c r="K2088" s="165"/>
      <c r="L2088" s="165"/>
      <c r="M2088" s="165"/>
      <c r="N2088" s="167"/>
      <c r="O2088" s="167"/>
    </row>
    <row r="2089" spans="1:16" ht="13.5" customHeight="1" thickTop="1" thickBot="1" x14ac:dyDescent="0.35">
      <c r="A2089" s="165"/>
      <c r="B2089" s="563" t="s">
        <v>31</v>
      </c>
      <c r="C2089" s="563" t="s">
        <v>32</v>
      </c>
      <c r="D2089" s="563" t="s">
        <v>33</v>
      </c>
      <c r="E2089" s="563" t="s">
        <v>34</v>
      </c>
      <c r="F2089" s="563" t="s">
        <v>35</v>
      </c>
      <c r="G2089" s="563" t="s">
        <v>36</v>
      </c>
      <c r="H2089" s="563" t="s">
        <v>37</v>
      </c>
      <c r="I2089" s="563" t="s">
        <v>38</v>
      </c>
      <c r="J2089" s="563" t="s">
        <v>39</v>
      </c>
      <c r="K2089" s="563" t="s">
        <v>40</v>
      </c>
      <c r="L2089" s="563" t="s">
        <v>41</v>
      </c>
      <c r="M2089" s="563" t="s">
        <v>42</v>
      </c>
      <c r="N2089" s="565" t="s">
        <v>43</v>
      </c>
      <c r="O2089" s="565" t="s">
        <v>44</v>
      </c>
    </row>
    <row r="2090" spans="1:16" ht="13.5" customHeight="1" thickTop="1" thickBot="1" x14ac:dyDescent="0.35">
      <c r="A2090" s="168" t="s">
        <v>51</v>
      </c>
      <c r="B2090" s="564"/>
      <c r="C2090" s="564"/>
      <c r="D2090" s="564"/>
      <c r="E2090" s="564"/>
      <c r="F2090" s="564"/>
      <c r="G2090" s="564"/>
      <c r="H2090" s="564"/>
      <c r="I2090" s="564"/>
      <c r="J2090" s="564"/>
      <c r="K2090" s="564"/>
      <c r="L2090" s="564"/>
      <c r="M2090" s="564"/>
      <c r="N2090" s="566"/>
      <c r="O2090" s="566"/>
    </row>
    <row r="2091" spans="1:16" ht="13.5" customHeight="1" thickTop="1" x14ac:dyDescent="0.3">
      <c r="A2091" s="153">
        <v>0</v>
      </c>
      <c r="B2091" s="154" t="s">
        <v>62</v>
      </c>
      <c r="C2091" s="154" t="s">
        <v>62</v>
      </c>
      <c r="D2091" s="154" t="s">
        <v>62</v>
      </c>
      <c r="E2091" s="154" t="s">
        <v>62</v>
      </c>
      <c r="F2091" s="154" t="s">
        <v>62</v>
      </c>
      <c r="G2091" s="154" t="s">
        <v>62</v>
      </c>
      <c r="H2091" s="154" t="s">
        <v>62</v>
      </c>
      <c r="I2091" s="154" t="s">
        <v>62</v>
      </c>
      <c r="J2091" s="154" t="s">
        <v>62</v>
      </c>
      <c r="K2091" s="154" t="s">
        <v>62</v>
      </c>
      <c r="L2091" s="154" t="s">
        <v>62</v>
      </c>
      <c r="M2091" s="154" t="s">
        <v>62</v>
      </c>
      <c r="N2091" s="154" t="s">
        <v>62</v>
      </c>
      <c r="O2091" s="154" t="s">
        <v>62</v>
      </c>
      <c r="P2091" s="2"/>
    </row>
    <row r="2092" spans="1:16" ht="13.5" customHeight="1" x14ac:dyDescent="0.3">
      <c r="A2092" s="155">
        <v>1.0416666666666666E-2</v>
      </c>
      <c r="B2092" s="154" t="s">
        <v>62</v>
      </c>
      <c r="C2092" s="154" t="s">
        <v>62</v>
      </c>
      <c r="D2092" s="154" t="s">
        <v>62</v>
      </c>
      <c r="E2092" s="154" t="s">
        <v>62</v>
      </c>
      <c r="F2092" s="154" t="s">
        <v>62</v>
      </c>
      <c r="G2092" s="154" t="s">
        <v>62</v>
      </c>
      <c r="H2092" s="154" t="s">
        <v>62</v>
      </c>
      <c r="I2092" s="154" t="s">
        <v>62</v>
      </c>
      <c r="J2092" s="154" t="s">
        <v>62</v>
      </c>
      <c r="K2092" s="154" t="s">
        <v>62</v>
      </c>
      <c r="L2092" s="154" t="s">
        <v>62</v>
      </c>
      <c r="M2092" s="154" t="s">
        <v>62</v>
      </c>
      <c r="N2092" s="154" t="s">
        <v>62</v>
      </c>
      <c r="O2092" s="154" t="s">
        <v>62</v>
      </c>
      <c r="P2092" s="2"/>
    </row>
    <row r="2093" spans="1:16" ht="13.5" customHeight="1" x14ac:dyDescent="0.3">
      <c r="A2093" s="155">
        <v>2.0833333333333332E-2</v>
      </c>
      <c r="B2093" s="154" t="s">
        <v>62</v>
      </c>
      <c r="C2093" s="154" t="s">
        <v>62</v>
      </c>
      <c r="D2093" s="154" t="s">
        <v>62</v>
      </c>
      <c r="E2093" s="154" t="s">
        <v>62</v>
      </c>
      <c r="F2093" s="154" t="s">
        <v>62</v>
      </c>
      <c r="G2093" s="154" t="s">
        <v>62</v>
      </c>
      <c r="H2093" s="154" t="s">
        <v>62</v>
      </c>
      <c r="I2093" s="154" t="s">
        <v>62</v>
      </c>
      <c r="J2093" s="154" t="s">
        <v>62</v>
      </c>
      <c r="K2093" s="154" t="s">
        <v>62</v>
      </c>
      <c r="L2093" s="154" t="s">
        <v>62</v>
      </c>
      <c r="M2093" s="154" t="s">
        <v>62</v>
      </c>
      <c r="N2093" s="154" t="s">
        <v>62</v>
      </c>
      <c r="O2093" s="154" t="s">
        <v>62</v>
      </c>
      <c r="P2093" s="2"/>
    </row>
    <row r="2094" spans="1:16" ht="13.5" customHeight="1" x14ac:dyDescent="0.3">
      <c r="A2094" s="155">
        <v>3.125E-2</v>
      </c>
      <c r="B2094" s="154" t="s">
        <v>62</v>
      </c>
      <c r="C2094" s="154" t="s">
        <v>62</v>
      </c>
      <c r="D2094" s="154" t="s">
        <v>62</v>
      </c>
      <c r="E2094" s="154" t="s">
        <v>62</v>
      </c>
      <c r="F2094" s="154" t="s">
        <v>62</v>
      </c>
      <c r="G2094" s="154" t="s">
        <v>62</v>
      </c>
      <c r="H2094" s="154" t="s">
        <v>62</v>
      </c>
      <c r="I2094" s="154" t="s">
        <v>62</v>
      </c>
      <c r="J2094" s="154" t="s">
        <v>62</v>
      </c>
      <c r="K2094" s="154" t="s">
        <v>62</v>
      </c>
      <c r="L2094" s="154" t="s">
        <v>62</v>
      </c>
      <c r="M2094" s="154" t="s">
        <v>62</v>
      </c>
      <c r="N2094" s="154" t="s">
        <v>62</v>
      </c>
      <c r="O2094" s="154" t="s">
        <v>62</v>
      </c>
      <c r="P2094" s="2"/>
    </row>
    <row r="2095" spans="1:16" ht="13.5" customHeight="1" x14ac:dyDescent="0.3">
      <c r="A2095" s="155">
        <v>4.1666666666666664E-2</v>
      </c>
      <c r="B2095" s="154" t="s">
        <v>62</v>
      </c>
      <c r="C2095" s="154" t="s">
        <v>62</v>
      </c>
      <c r="D2095" s="154" t="s">
        <v>62</v>
      </c>
      <c r="E2095" s="154" t="s">
        <v>62</v>
      </c>
      <c r="F2095" s="154" t="s">
        <v>62</v>
      </c>
      <c r="G2095" s="154" t="s">
        <v>62</v>
      </c>
      <c r="H2095" s="154" t="s">
        <v>62</v>
      </c>
      <c r="I2095" s="154" t="s">
        <v>62</v>
      </c>
      <c r="J2095" s="154" t="s">
        <v>62</v>
      </c>
      <c r="K2095" s="154" t="s">
        <v>62</v>
      </c>
      <c r="L2095" s="154" t="s">
        <v>62</v>
      </c>
      <c r="M2095" s="154" t="s">
        <v>62</v>
      </c>
      <c r="N2095" s="154" t="s">
        <v>62</v>
      </c>
      <c r="O2095" s="154" t="s">
        <v>62</v>
      </c>
      <c r="P2095" s="2"/>
    </row>
    <row r="2096" spans="1:16" ht="13.5" customHeight="1" x14ac:dyDescent="0.3">
      <c r="A2096" s="155">
        <v>5.2083333333333336E-2</v>
      </c>
      <c r="B2096" s="154" t="s">
        <v>62</v>
      </c>
      <c r="C2096" s="154" t="s">
        <v>62</v>
      </c>
      <c r="D2096" s="154" t="s">
        <v>62</v>
      </c>
      <c r="E2096" s="154" t="s">
        <v>62</v>
      </c>
      <c r="F2096" s="154" t="s">
        <v>62</v>
      </c>
      <c r="G2096" s="154" t="s">
        <v>62</v>
      </c>
      <c r="H2096" s="154" t="s">
        <v>62</v>
      </c>
      <c r="I2096" s="154" t="s">
        <v>62</v>
      </c>
      <c r="J2096" s="154" t="s">
        <v>62</v>
      </c>
      <c r="K2096" s="154" t="s">
        <v>62</v>
      </c>
      <c r="L2096" s="154" t="s">
        <v>62</v>
      </c>
      <c r="M2096" s="154" t="s">
        <v>62</v>
      </c>
      <c r="N2096" s="154" t="s">
        <v>62</v>
      </c>
      <c r="O2096" s="154" t="s">
        <v>62</v>
      </c>
      <c r="P2096" s="2"/>
    </row>
    <row r="2097" spans="1:16" ht="13.5" customHeight="1" x14ac:dyDescent="0.3">
      <c r="A2097" s="155">
        <v>6.25E-2</v>
      </c>
      <c r="B2097" s="154" t="s">
        <v>62</v>
      </c>
      <c r="C2097" s="154" t="s">
        <v>62</v>
      </c>
      <c r="D2097" s="154" t="s">
        <v>62</v>
      </c>
      <c r="E2097" s="154" t="s">
        <v>62</v>
      </c>
      <c r="F2097" s="154" t="s">
        <v>62</v>
      </c>
      <c r="G2097" s="154" t="s">
        <v>62</v>
      </c>
      <c r="H2097" s="154" t="s">
        <v>62</v>
      </c>
      <c r="I2097" s="154" t="s">
        <v>62</v>
      </c>
      <c r="J2097" s="154" t="s">
        <v>62</v>
      </c>
      <c r="K2097" s="154" t="s">
        <v>62</v>
      </c>
      <c r="L2097" s="154" t="s">
        <v>62</v>
      </c>
      <c r="M2097" s="154" t="s">
        <v>62</v>
      </c>
      <c r="N2097" s="154" t="s">
        <v>62</v>
      </c>
      <c r="O2097" s="154" t="s">
        <v>62</v>
      </c>
      <c r="P2097" s="2"/>
    </row>
    <row r="2098" spans="1:16" ht="13.5" customHeight="1" x14ac:dyDescent="0.3">
      <c r="A2098" s="155">
        <v>7.2916666666666699E-2</v>
      </c>
      <c r="B2098" s="154" t="s">
        <v>62</v>
      </c>
      <c r="C2098" s="154" t="s">
        <v>62</v>
      </c>
      <c r="D2098" s="154" t="s">
        <v>62</v>
      </c>
      <c r="E2098" s="154" t="s">
        <v>62</v>
      </c>
      <c r="F2098" s="154" t="s">
        <v>62</v>
      </c>
      <c r="G2098" s="154" t="s">
        <v>62</v>
      </c>
      <c r="H2098" s="154" t="s">
        <v>62</v>
      </c>
      <c r="I2098" s="154" t="s">
        <v>62</v>
      </c>
      <c r="J2098" s="154" t="s">
        <v>62</v>
      </c>
      <c r="K2098" s="154" t="s">
        <v>62</v>
      </c>
      <c r="L2098" s="154" t="s">
        <v>62</v>
      </c>
      <c r="M2098" s="154" t="s">
        <v>62</v>
      </c>
      <c r="N2098" s="154" t="s">
        <v>62</v>
      </c>
      <c r="O2098" s="154" t="s">
        <v>62</v>
      </c>
      <c r="P2098" s="2"/>
    </row>
    <row r="2099" spans="1:16" ht="13.5" customHeight="1" x14ac:dyDescent="0.3">
      <c r="A2099" s="155">
        <v>8.3333333333333301E-2</v>
      </c>
      <c r="B2099" s="154" t="s">
        <v>62</v>
      </c>
      <c r="C2099" s="154" t="s">
        <v>62</v>
      </c>
      <c r="D2099" s="154" t="s">
        <v>62</v>
      </c>
      <c r="E2099" s="154" t="s">
        <v>62</v>
      </c>
      <c r="F2099" s="154" t="s">
        <v>62</v>
      </c>
      <c r="G2099" s="154" t="s">
        <v>62</v>
      </c>
      <c r="H2099" s="154" t="s">
        <v>62</v>
      </c>
      <c r="I2099" s="154" t="s">
        <v>62</v>
      </c>
      <c r="J2099" s="154" t="s">
        <v>62</v>
      </c>
      <c r="K2099" s="154" t="s">
        <v>62</v>
      </c>
      <c r="L2099" s="154" t="s">
        <v>62</v>
      </c>
      <c r="M2099" s="154" t="s">
        <v>62</v>
      </c>
      <c r="N2099" s="154" t="s">
        <v>62</v>
      </c>
      <c r="O2099" s="154" t="s">
        <v>62</v>
      </c>
      <c r="P2099" s="2"/>
    </row>
    <row r="2100" spans="1:16" ht="13.5" customHeight="1" x14ac:dyDescent="0.3">
      <c r="A2100" s="155">
        <v>9.375E-2</v>
      </c>
      <c r="B2100" s="154" t="s">
        <v>62</v>
      </c>
      <c r="C2100" s="154" t="s">
        <v>62</v>
      </c>
      <c r="D2100" s="154" t="s">
        <v>62</v>
      </c>
      <c r="E2100" s="154" t="s">
        <v>62</v>
      </c>
      <c r="F2100" s="154" t="s">
        <v>62</v>
      </c>
      <c r="G2100" s="154" t="s">
        <v>62</v>
      </c>
      <c r="H2100" s="154" t="s">
        <v>62</v>
      </c>
      <c r="I2100" s="154" t="s">
        <v>62</v>
      </c>
      <c r="J2100" s="154" t="s">
        <v>62</v>
      </c>
      <c r="K2100" s="154" t="s">
        <v>62</v>
      </c>
      <c r="L2100" s="154" t="s">
        <v>62</v>
      </c>
      <c r="M2100" s="154" t="s">
        <v>62</v>
      </c>
      <c r="N2100" s="154" t="s">
        <v>62</v>
      </c>
      <c r="O2100" s="154" t="s">
        <v>62</v>
      </c>
      <c r="P2100" s="2"/>
    </row>
    <row r="2101" spans="1:16" ht="13.5" customHeight="1" x14ac:dyDescent="0.3">
      <c r="A2101" s="155">
        <v>0.104166666666667</v>
      </c>
      <c r="B2101" s="154" t="s">
        <v>62</v>
      </c>
      <c r="C2101" s="154" t="s">
        <v>62</v>
      </c>
      <c r="D2101" s="154" t="s">
        <v>62</v>
      </c>
      <c r="E2101" s="154" t="s">
        <v>62</v>
      </c>
      <c r="F2101" s="154" t="s">
        <v>62</v>
      </c>
      <c r="G2101" s="154" t="s">
        <v>62</v>
      </c>
      <c r="H2101" s="154" t="s">
        <v>62</v>
      </c>
      <c r="I2101" s="154" t="s">
        <v>62</v>
      </c>
      <c r="J2101" s="154" t="s">
        <v>62</v>
      </c>
      <c r="K2101" s="154" t="s">
        <v>62</v>
      </c>
      <c r="L2101" s="154" t="s">
        <v>62</v>
      </c>
      <c r="M2101" s="154" t="s">
        <v>62</v>
      </c>
      <c r="N2101" s="154" t="s">
        <v>62</v>
      </c>
      <c r="O2101" s="154" t="s">
        <v>62</v>
      </c>
      <c r="P2101" s="2"/>
    </row>
    <row r="2102" spans="1:16" ht="13.5" customHeight="1" x14ac:dyDescent="0.3">
      <c r="A2102" s="155">
        <v>0.114583333333333</v>
      </c>
      <c r="B2102" s="154" t="s">
        <v>62</v>
      </c>
      <c r="C2102" s="154" t="s">
        <v>62</v>
      </c>
      <c r="D2102" s="154" t="s">
        <v>62</v>
      </c>
      <c r="E2102" s="154" t="s">
        <v>62</v>
      </c>
      <c r="F2102" s="154" t="s">
        <v>62</v>
      </c>
      <c r="G2102" s="154" t="s">
        <v>62</v>
      </c>
      <c r="H2102" s="154" t="s">
        <v>62</v>
      </c>
      <c r="I2102" s="154" t="s">
        <v>62</v>
      </c>
      <c r="J2102" s="154" t="s">
        <v>62</v>
      </c>
      <c r="K2102" s="154" t="s">
        <v>62</v>
      </c>
      <c r="L2102" s="154" t="s">
        <v>62</v>
      </c>
      <c r="M2102" s="154" t="s">
        <v>62</v>
      </c>
      <c r="N2102" s="154" t="s">
        <v>62</v>
      </c>
      <c r="O2102" s="154" t="s">
        <v>62</v>
      </c>
      <c r="P2102" s="2"/>
    </row>
    <row r="2103" spans="1:16" ht="13.5" customHeight="1" x14ac:dyDescent="0.3">
      <c r="A2103" s="155">
        <v>0.125</v>
      </c>
      <c r="B2103" s="154" t="s">
        <v>62</v>
      </c>
      <c r="C2103" s="154" t="s">
        <v>62</v>
      </c>
      <c r="D2103" s="154" t="s">
        <v>62</v>
      </c>
      <c r="E2103" s="154" t="s">
        <v>62</v>
      </c>
      <c r="F2103" s="154" t="s">
        <v>62</v>
      </c>
      <c r="G2103" s="154" t="s">
        <v>62</v>
      </c>
      <c r="H2103" s="154" t="s">
        <v>62</v>
      </c>
      <c r="I2103" s="154" t="s">
        <v>62</v>
      </c>
      <c r="J2103" s="154" t="s">
        <v>62</v>
      </c>
      <c r="K2103" s="154" t="s">
        <v>62</v>
      </c>
      <c r="L2103" s="154" t="s">
        <v>62</v>
      </c>
      <c r="M2103" s="154" t="s">
        <v>62</v>
      </c>
      <c r="N2103" s="154" t="s">
        <v>62</v>
      </c>
      <c r="O2103" s="154" t="s">
        <v>62</v>
      </c>
      <c r="P2103" s="2"/>
    </row>
    <row r="2104" spans="1:16" ht="13.5" customHeight="1" x14ac:dyDescent="0.3">
      <c r="A2104" s="155">
        <v>0.13541666666666699</v>
      </c>
      <c r="B2104" s="154" t="s">
        <v>62</v>
      </c>
      <c r="C2104" s="154" t="s">
        <v>62</v>
      </c>
      <c r="D2104" s="154" t="s">
        <v>62</v>
      </c>
      <c r="E2104" s="154" t="s">
        <v>62</v>
      </c>
      <c r="F2104" s="154" t="s">
        <v>62</v>
      </c>
      <c r="G2104" s="154" t="s">
        <v>62</v>
      </c>
      <c r="H2104" s="154" t="s">
        <v>62</v>
      </c>
      <c r="I2104" s="154" t="s">
        <v>62</v>
      </c>
      <c r="J2104" s="154" t="s">
        <v>62</v>
      </c>
      <c r="K2104" s="154" t="s">
        <v>62</v>
      </c>
      <c r="L2104" s="154" t="s">
        <v>62</v>
      </c>
      <c r="M2104" s="154" t="s">
        <v>62</v>
      </c>
      <c r="N2104" s="154" t="s">
        <v>62</v>
      </c>
      <c r="O2104" s="154" t="s">
        <v>62</v>
      </c>
      <c r="P2104" s="2"/>
    </row>
    <row r="2105" spans="1:16" ht="13.5" customHeight="1" x14ac:dyDescent="0.3">
      <c r="A2105" s="155">
        <v>0.14583333333333301</v>
      </c>
      <c r="B2105" s="154" t="s">
        <v>62</v>
      </c>
      <c r="C2105" s="154" t="s">
        <v>62</v>
      </c>
      <c r="D2105" s="154" t="s">
        <v>62</v>
      </c>
      <c r="E2105" s="154" t="s">
        <v>62</v>
      </c>
      <c r="F2105" s="154" t="s">
        <v>62</v>
      </c>
      <c r="G2105" s="154" t="s">
        <v>62</v>
      </c>
      <c r="H2105" s="154" t="s">
        <v>62</v>
      </c>
      <c r="I2105" s="154" t="s">
        <v>62</v>
      </c>
      <c r="J2105" s="154" t="s">
        <v>62</v>
      </c>
      <c r="K2105" s="154" t="s">
        <v>62</v>
      </c>
      <c r="L2105" s="154" t="s">
        <v>62</v>
      </c>
      <c r="M2105" s="154" t="s">
        <v>62</v>
      </c>
      <c r="N2105" s="154" t="s">
        <v>62</v>
      </c>
      <c r="O2105" s="154" t="s">
        <v>62</v>
      </c>
      <c r="P2105" s="2"/>
    </row>
    <row r="2106" spans="1:16" ht="13.5" customHeight="1" x14ac:dyDescent="0.3">
      <c r="A2106" s="155">
        <v>0.15625</v>
      </c>
      <c r="B2106" s="154" t="s">
        <v>62</v>
      </c>
      <c r="C2106" s="154" t="s">
        <v>62</v>
      </c>
      <c r="D2106" s="154" t="s">
        <v>62</v>
      </c>
      <c r="E2106" s="154" t="s">
        <v>62</v>
      </c>
      <c r="F2106" s="154" t="s">
        <v>62</v>
      </c>
      <c r="G2106" s="154" t="s">
        <v>62</v>
      </c>
      <c r="H2106" s="154" t="s">
        <v>62</v>
      </c>
      <c r="I2106" s="154" t="s">
        <v>62</v>
      </c>
      <c r="J2106" s="154" t="s">
        <v>62</v>
      </c>
      <c r="K2106" s="154" t="s">
        <v>62</v>
      </c>
      <c r="L2106" s="154" t="s">
        <v>62</v>
      </c>
      <c r="M2106" s="154" t="s">
        <v>62</v>
      </c>
      <c r="N2106" s="154" t="s">
        <v>62</v>
      </c>
      <c r="O2106" s="154" t="s">
        <v>62</v>
      </c>
      <c r="P2106" s="2"/>
    </row>
    <row r="2107" spans="1:16" ht="13.5" customHeight="1" x14ac:dyDescent="0.3">
      <c r="A2107" s="155">
        <v>0.16666666666666699</v>
      </c>
      <c r="B2107" s="154" t="s">
        <v>62</v>
      </c>
      <c r="C2107" s="154" t="s">
        <v>62</v>
      </c>
      <c r="D2107" s="154" t="s">
        <v>62</v>
      </c>
      <c r="E2107" s="154" t="s">
        <v>62</v>
      </c>
      <c r="F2107" s="154" t="s">
        <v>62</v>
      </c>
      <c r="G2107" s="154" t="s">
        <v>62</v>
      </c>
      <c r="H2107" s="154" t="s">
        <v>62</v>
      </c>
      <c r="I2107" s="154" t="s">
        <v>62</v>
      </c>
      <c r="J2107" s="154" t="s">
        <v>62</v>
      </c>
      <c r="K2107" s="154" t="s">
        <v>62</v>
      </c>
      <c r="L2107" s="154" t="s">
        <v>62</v>
      </c>
      <c r="M2107" s="154" t="s">
        <v>62</v>
      </c>
      <c r="N2107" s="154" t="s">
        <v>62</v>
      </c>
      <c r="O2107" s="154" t="s">
        <v>62</v>
      </c>
      <c r="P2107" s="2"/>
    </row>
    <row r="2108" spans="1:16" ht="13.5" customHeight="1" x14ac:dyDescent="0.3">
      <c r="A2108" s="155">
        <v>0.17708333333333301</v>
      </c>
      <c r="B2108" s="154" t="s">
        <v>62</v>
      </c>
      <c r="C2108" s="154" t="s">
        <v>62</v>
      </c>
      <c r="D2108" s="154" t="s">
        <v>62</v>
      </c>
      <c r="E2108" s="154" t="s">
        <v>62</v>
      </c>
      <c r="F2108" s="154" t="s">
        <v>62</v>
      </c>
      <c r="G2108" s="154" t="s">
        <v>62</v>
      </c>
      <c r="H2108" s="154" t="s">
        <v>62</v>
      </c>
      <c r="I2108" s="154" t="s">
        <v>62</v>
      </c>
      <c r="J2108" s="154" t="s">
        <v>62</v>
      </c>
      <c r="K2108" s="154" t="s">
        <v>62</v>
      </c>
      <c r="L2108" s="154" t="s">
        <v>62</v>
      </c>
      <c r="M2108" s="154" t="s">
        <v>62</v>
      </c>
      <c r="N2108" s="154" t="s">
        <v>62</v>
      </c>
      <c r="O2108" s="154" t="s">
        <v>62</v>
      </c>
      <c r="P2108" s="2"/>
    </row>
    <row r="2109" spans="1:16" ht="13.5" customHeight="1" x14ac:dyDescent="0.3">
      <c r="A2109" s="155">
        <v>0.1875</v>
      </c>
      <c r="B2109" s="154" t="s">
        <v>62</v>
      </c>
      <c r="C2109" s="154" t="s">
        <v>62</v>
      </c>
      <c r="D2109" s="154" t="s">
        <v>62</v>
      </c>
      <c r="E2109" s="154" t="s">
        <v>62</v>
      </c>
      <c r="F2109" s="154" t="s">
        <v>62</v>
      </c>
      <c r="G2109" s="154" t="s">
        <v>62</v>
      </c>
      <c r="H2109" s="154" t="s">
        <v>62</v>
      </c>
      <c r="I2109" s="154" t="s">
        <v>62</v>
      </c>
      <c r="J2109" s="154" t="s">
        <v>62</v>
      </c>
      <c r="K2109" s="154" t="s">
        <v>62</v>
      </c>
      <c r="L2109" s="154" t="s">
        <v>62</v>
      </c>
      <c r="M2109" s="154" t="s">
        <v>62</v>
      </c>
      <c r="N2109" s="154" t="s">
        <v>62</v>
      </c>
      <c r="O2109" s="154" t="s">
        <v>62</v>
      </c>
      <c r="P2109" s="2"/>
    </row>
    <row r="2110" spans="1:16" ht="13.5" customHeight="1" x14ac:dyDescent="0.3">
      <c r="A2110" s="155">
        <v>0.19791666666666699</v>
      </c>
      <c r="B2110" s="154" t="s">
        <v>62</v>
      </c>
      <c r="C2110" s="154" t="s">
        <v>62</v>
      </c>
      <c r="D2110" s="154" t="s">
        <v>62</v>
      </c>
      <c r="E2110" s="154" t="s">
        <v>62</v>
      </c>
      <c r="F2110" s="154" t="s">
        <v>62</v>
      </c>
      <c r="G2110" s="154" t="s">
        <v>62</v>
      </c>
      <c r="H2110" s="154" t="s">
        <v>62</v>
      </c>
      <c r="I2110" s="154" t="s">
        <v>62</v>
      </c>
      <c r="J2110" s="154" t="s">
        <v>62</v>
      </c>
      <c r="K2110" s="154" t="s">
        <v>62</v>
      </c>
      <c r="L2110" s="154" t="s">
        <v>62</v>
      </c>
      <c r="M2110" s="154" t="s">
        <v>62</v>
      </c>
      <c r="N2110" s="154" t="s">
        <v>62</v>
      </c>
      <c r="O2110" s="154" t="s">
        <v>62</v>
      </c>
      <c r="P2110" s="2"/>
    </row>
    <row r="2111" spans="1:16" ht="13.5" customHeight="1" x14ac:dyDescent="0.3">
      <c r="A2111" s="155">
        <v>0.20833333333333301</v>
      </c>
      <c r="B2111" s="154" t="s">
        <v>62</v>
      </c>
      <c r="C2111" s="154" t="s">
        <v>62</v>
      </c>
      <c r="D2111" s="154" t="s">
        <v>62</v>
      </c>
      <c r="E2111" s="154" t="s">
        <v>62</v>
      </c>
      <c r="F2111" s="154" t="s">
        <v>62</v>
      </c>
      <c r="G2111" s="154" t="s">
        <v>62</v>
      </c>
      <c r="H2111" s="154" t="s">
        <v>62</v>
      </c>
      <c r="I2111" s="154" t="s">
        <v>62</v>
      </c>
      <c r="J2111" s="154" t="s">
        <v>62</v>
      </c>
      <c r="K2111" s="154" t="s">
        <v>62</v>
      </c>
      <c r="L2111" s="154" t="s">
        <v>62</v>
      </c>
      <c r="M2111" s="154" t="s">
        <v>62</v>
      </c>
      <c r="N2111" s="154" t="s">
        <v>62</v>
      </c>
      <c r="O2111" s="154" t="s">
        <v>62</v>
      </c>
      <c r="P2111" s="2"/>
    </row>
    <row r="2112" spans="1:16" ht="13.5" customHeight="1" x14ac:dyDescent="0.3">
      <c r="A2112" s="155">
        <v>0.21875</v>
      </c>
      <c r="B2112" s="154" t="s">
        <v>62</v>
      </c>
      <c r="C2112" s="154" t="s">
        <v>62</v>
      </c>
      <c r="D2112" s="154" t="s">
        <v>62</v>
      </c>
      <c r="E2112" s="154" t="s">
        <v>62</v>
      </c>
      <c r="F2112" s="154" t="s">
        <v>62</v>
      </c>
      <c r="G2112" s="154" t="s">
        <v>62</v>
      </c>
      <c r="H2112" s="154" t="s">
        <v>62</v>
      </c>
      <c r="I2112" s="154" t="s">
        <v>62</v>
      </c>
      <c r="J2112" s="154" t="s">
        <v>62</v>
      </c>
      <c r="K2112" s="154" t="s">
        <v>62</v>
      </c>
      <c r="L2112" s="154" t="s">
        <v>62</v>
      </c>
      <c r="M2112" s="154" t="s">
        <v>62</v>
      </c>
      <c r="N2112" s="154" t="s">
        <v>62</v>
      </c>
      <c r="O2112" s="154" t="s">
        <v>62</v>
      </c>
      <c r="P2112" s="2"/>
    </row>
    <row r="2113" spans="1:16" ht="13.5" customHeight="1" x14ac:dyDescent="0.3">
      <c r="A2113" s="155">
        <v>0.22916666666666699</v>
      </c>
      <c r="B2113" s="154" t="s">
        <v>62</v>
      </c>
      <c r="C2113" s="154" t="s">
        <v>62</v>
      </c>
      <c r="D2113" s="154" t="s">
        <v>62</v>
      </c>
      <c r="E2113" s="154" t="s">
        <v>62</v>
      </c>
      <c r="F2113" s="154" t="s">
        <v>62</v>
      </c>
      <c r="G2113" s="154" t="s">
        <v>62</v>
      </c>
      <c r="H2113" s="154" t="s">
        <v>62</v>
      </c>
      <c r="I2113" s="154" t="s">
        <v>62</v>
      </c>
      <c r="J2113" s="154" t="s">
        <v>62</v>
      </c>
      <c r="K2113" s="154" t="s">
        <v>62</v>
      </c>
      <c r="L2113" s="154" t="s">
        <v>62</v>
      </c>
      <c r="M2113" s="154" t="s">
        <v>62</v>
      </c>
      <c r="N2113" s="154" t="s">
        <v>62</v>
      </c>
      <c r="O2113" s="154" t="s">
        <v>62</v>
      </c>
      <c r="P2113" s="2"/>
    </row>
    <row r="2114" spans="1:16" ht="13.5" customHeight="1" x14ac:dyDescent="0.3">
      <c r="A2114" s="155">
        <v>0.23958333333333301</v>
      </c>
      <c r="B2114" s="154" t="s">
        <v>62</v>
      </c>
      <c r="C2114" s="154" t="s">
        <v>62</v>
      </c>
      <c r="D2114" s="154" t="s">
        <v>62</v>
      </c>
      <c r="E2114" s="154" t="s">
        <v>62</v>
      </c>
      <c r="F2114" s="154" t="s">
        <v>62</v>
      </c>
      <c r="G2114" s="154" t="s">
        <v>62</v>
      </c>
      <c r="H2114" s="154" t="s">
        <v>62</v>
      </c>
      <c r="I2114" s="154" t="s">
        <v>62</v>
      </c>
      <c r="J2114" s="154" t="s">
        <v>62</v>
      </c>
      <c r="K2114" s="154" t="s">
        <v>62</v>
      </c>
      <c r="L2114" s="154" t="s">
        <v>62</v>
      </c>
      <c r="M2114" s="154" t="s">
        <v>62</v>
      </c>
      <c r="N2114" s="154" t="s">
        <v>62</v>
      </c>
      <c r="O2114" s="154" t="s">
        <v>62</v>
      </c>
      <c r="P2114" s="2"/>
    </row>
    <row r="2115" spans="1:16" ht="13.5" customHeight="1" x14ac:dyDescent="0.3">
      <c r="A2115" s="155">
        <v>0.25</v>
      </c>
      <c r="B2115" s="154" t="s">
        <v>62</v>
      </c>
      <c r="C2115" s="154" t="s">
        <v>62</v>
      </c>
      <c r="D2115" s="154" t="s">
        <v>62</v>
      </c>
      <c r="E2115" s="154" t="s">
        <v>62</v>
      </c>
      <c r="F2115" s="154" t="s">
        <v>62</v>
      </c>
      <c r="G2115" s="154" t="s">
        <v>62</v>
      </c>
      <c r="H2115" s="154" t="s">
        <v>62</v>
      </c>
      <c r="I2115" s="154" t="s">
        <v>62</v>
      </c>
      <c r="J2115" s="154" t="s">
        <v>62</v>
      </c>
      <c r="K2115" s="154" t="s">
        <v>62</v>
      </c>
      <c r="L2115" s="154" t="s">
        <v>62</v>
      </c>
      <c r="M2115" s="154" t="s">
        <v>62</v>
      </c>
      <c r="N2115" s="154" t="s">
        <v>62</v>
      </c>
      <c r="O2115" s="154" t="s">
        <v>62</v>
      </c>
      <c r="P2115" s="2"/>
    </row>
    <row r="2116" spans="1:16" ht="13.5" customHeight="1" x14ac:dyDescent="0.3">
      <c r="A2116" s="155">
        <v>0.26041666666666702</v>
      </c>
      <c r="B2116" s="154" t="s">
        <v>62</v>
      </c>
      <c r="C2116" s="154" t="s">
        <v>62</v>
      </c>
      <c r="D2116" s="154" t="s">
        <v>62</v>
      </c>
      <c r="E2116" s="154" t="s">
        <v>62</v>
      </c>
      <c r="F2116" s="154" t="s">
        <v>62</v>
      </c>
      <c r="G2116" s="154" t="s">
        <v>62</v>
      </c>
      <c r="H2116" s="154" t="s">
        <v>62</v>
      </c>
      <c r="I2116" s="154" t="s">
        <v>62</v>
      </c>
      <c r="J2116" s="154" t="s">
        <v>62</v>
      </c>
      <c r="K2116" s="154" t="s">
        <v>62</v>
      </c>
      <c r="L2116" s="154" t="s">
        <v>62</v>
      </c>
      <c r="M2116" s="154" t="s">
        <v>62</v>
      </c>
      <c r="N2116" s="154" t="s">
        <v>62</v>
      </c>
      <c r="O2116" s="154" t="s">
        <v>62</v>
      </c>
      <c r="P2116" s="2"/>
    </row>
    <row r="2117" spans="1:16" ht="13.5" customHeight="1" x14ac:dyDescent="0.3">
      <c r="A2117" s="155">
        <v>0.27083333333333298</v>
      </c>
      <c r="B2117" s="154" t="s">
        <v>62</v>
      </c>
      <c r="C2117" s="154" t="s">
        <v>62</v>
      </c>
      <c r="D2117" s="154" t="s">
        <v>62</v>
      </c>
      <c r="E2117" s="154" t="s">
        <v>62</v>
      </c>
      <c r="F2117" s="154" t="s">
        <v>62</v>
      </c>
      <c r="G2117" s="154" t="s">
        <v>62</v>
      </c>
      <c r="H2117" s="154" t="s">
        <v>62</v>
      </c>
      <c r="I2117" s="154" t="s">
        <v>62</v>
      </c>
      <c r="J2117" s="154" t="s">
        <v>62</v>
      </c>
      <c r="K2117" s="154" t="s">
        <v>62</v>
      </c>
      <c r="L2117" s="154" t="s">
        <v>62</v>
      </c>
      <c r="M2117" s="154" t="s">
        <v>62</v>
      </c>
      <c r="N2117" s="154" t="s">
        <v>62</v>
      </c>
      <c r="O2117" s="154" t="s">
        <v>62</v>
      </c>
      <c r="P2117" s="2"/>
    </row>
    <row r="2118" spans="1:16" ht="13.5" customHeight="1" x14ac:dyDescent="0.3">
      <c r="A2118" s="155">
        <v>0.28125</v>
      </c>
      <c r="B2118" s="154" t="s">
        <v>62</v>
      </c>
      <c r="C2118" s="154" t="s">
        <v>62</v>
      </c>
      <c r="D2118" s="154" t="s">
        <v>62</v>
      </c>
      <c r="E2118" s="154" t="s">
        <v>62</v>
      </c>
      <c r="F2118" s="154" t="s">
        <v>62</v>
      </c>
      <c r="G2118" s="154" t="s">
        <v>62</v>
      </c>
      <c r="H2118" s="154" t="s">
        <v>62</v>
      </c>
      <c r="I2118" s="154" t="s">
        <v>62</v>
      </c>
      <c r="J2118" s="154" t="s">
        <v>62</v>
      </c>
      <c r="K2118" s="154" t="s">
        <v>62</v>
      </c>
      <c r="L2118" s="154" t="s">
        <v>62</v>
      </c>
      <c r="M2118" s="154" t="s">
        <v>62</v>
      </c>
      <c r="N2118" s="154" t="s">
        <v>62</v>
      </c>
      <c r="O2118" s="154" t="s">
        <v>62</v>
      </c>
      <c r="P2118" s="2"/>
    </row>
    <row r="2119" spans="1:16" ht="13.5" customHeight="1" x14ac:dyDescent="0.3">
      <c r="A2119" s="155">
        <v>0.29166666666666702</v>
      </c>
      <c r="B2119" s="154" t="s">
        <v>62</v>
      </c>
      <c r="C2119" s="154" t="s">
        <v>62</v>
      </c>
      <c r="D2119" s="154" t="s">
        <v>62</v>
      </c>
      <c r="E2119" s="154" t="s">
        <v>62</v>
      </c>
      <c r="F2119" s="154" t="s">
        <v>62</v>
      </c>
      <c r="G2119" s="154" t="s">
        <v>62</v>
      </c>
      <c r="H2119" s="154" t="s">
        <v>62</v>
      </c>
      <c r="I2119" s="154" t="s">
        <v>62</v>
      </c>
      <c r="J2119" s="154" t="s">
        <v>62</v>
      </c>
      <c r="K2119" s="154" t="s">
        <v>62</v>
      </c>
      <c r="L2119" s="154" t="s">
        <v>62</v>
      </c>
      <c r="M2119" s="154" t="s">
        <v>62</v>
      </c>
      <c r="N2119" s="154" t="s">
        <v>62</v>
      </c>
      <c r="O2119" s="154" t="s">
        <v>62</v>
      </c>
      <c r="P2119" s="2"/>
    </row>
    <row r="2120" spans="1:16" ht="13.5" customHeight="1" x14ac:dyDescent="0.3">
      <c r="A2120" s="155">
        <v>0.30208333333333298</v>
      </c>
      <c r="B2120" s="154" t="s">
        <v>62</v>
      </c>
      <c r="C2120" s="154" t="s">
        <v>62</v>
      </c>
      <c r="D2120" s="154" t="s">
        <v>62</v>
      </c>
      <c r="E2120" s="154" t="s">
        <v>62</v>
      </c>
      <c r="F2120" s="154" t="s">
        <v>62</v>
      </c>
      <c r="G2120" s="154" t="s">
        <v>62</v>
      </c>
      <c r="H2120" s="154" t="s">
        <v>62</v>
      </c>
      <c r="I2120" s="154" t="s">
        <v>62</v>
      </c>
      <c r="J2120" s="154" t="s">
        <v>62</v>
      </c>
      <c r="K2120" s="154" t="s">
        <v>62</v>
      </c>
      <c r="L2120" s="154" t="s">
        <v>62</v>
      </c>
      <c r="M2120" s="154" t="s">
        <v>62</v>
      </c>
      <c r="N2120" s="154" t="s">
        <v>62</v>
      </c>
      <c r="O2120" s="154" t="s">
        <v>62</v>
      </c>
      <c r="P2120" s="2"/>
    </row>
    <row r="2121" spans="1:16" ht="13.5" customHeight="1" x14ac:dyDescent="0.3">
      <c r="A2121" s="155">
        <v>0.3125</v>
      </c>
      <c r="B2121" s="154" t="s">
        <v>62</v>
      </c>
      <c r="C2121" s="154" t="s">
        <v>62</v>
      </c>
      <c r="D2121" s="154" t="s">
        <v>62</v>
      </c>
      <c r="E2121" s="154" t="s">
        <v>62</v>
      </c>
      <c r="F2121" s="154" t="s">
        <v>62</v>
      </c>
      <c r="G2121" s="154" t="s">
        <v>62</v>
      </c>
      <c r="H2121" s="154" t="s">
        <v>62</v>
      </c>
      <c r="I2121" s="154" t="s">
        <v>62</v>
      </c>
      <c r="J2121" s="154" t="s">
        <v>62</v>
      </c>
      <c r="K2121" s="154" t="s">
        <v>62</v>
      </c>
      <c r="L2121" s="154" t="s">
        <v>62</v>
      </c>
      <c r="M2121" s="154" t="s">
        <v>62</v>
      </c>
      <c r="N2121" s="154" t="s">
        <v>62</v>
      </c>
      <c r="O2121" s="154" t="s">
        <v>62</v>
      </c>
      <c r="P2121" s="2"/>
    </row>
    <row r="2122" spans="1:16" ht="13.5" customHeight="1" x14ac:dyDescent="0.3">
      <c r="A2122" s="155">
        <v>0.32291666666666702</v>
      </c>
      <c r="B2122" s="154" t="s">
        <v>62</v>
      </c>
      <c r="C2122" s="154" t="s">
        <v>62</v>
      </c>
      <c r="D2122" s="154" t="s">
        <v>62</v>
      </c>
      <c r="E2122" s="154" t="s">
        <v>62</v>
      </c>
      <c r="F2122" s="154" t="s">
        <v>62</v>
      </c>
      <c r="G2122" s="154" t="s">
        <v>62</v>
      </c>
      <c r="H2122" s="154" t="s">
        <v>62</v>
      </c>
      <c r="I2122" s="154" t="s">
        <v>62</v>
      </c>
      <c r="J2122" s="154" t="s">
        <v>62</v>
      </c>
      <c r="K2122" s="154" t="s">
        <v>62</v>
      </c>
      <c r="L2122" s="154" t="s">
        <v>62</v>
      </c>
      <c r="M2122" s="154" t="s">
        <v>62</v>
      </c>
      <c r="N2122" s="154" t="s">
        <v>62</v>
      </c>
      <c r="O2122" s="154" t="s">
        <v>62</v>
      </c>
      <c r="P2122" s="2"/>
    </row>
    <row r="2123" spans="1:16" ht="13.5" customHeight="1" x14ac:dyDescent="0.3">
      <c r="A2123" s="155">
        <v>0.33333333333333298</v>
      </c>
      <c r="B2123" s="154" t="s">
        <v>62</v>
      </c>
      <c r="C2123" s="154" t="s">
        <v>62</v>
      </c>
      <c r="D2123" s="154" t="s">
        <v>62</v>
      </c>
      <c r="E2123" s="154" t="s">
        <v>62</v>
      </c>
      <c r="F2123" s="154" t="s">
        <v>62</v>
      </c>
      <c r="G2123" s="154" t="s">
        <v>62</v>
      </c>
      <c r="H2123" s="154" t="s">
        <v>62</v>
      </c>
      <c r="I2123" s="154" t="s">
        <v>62</v>
      </c>
      <c r="J2123" s="154" t="s">
        <v>62</v>
      </c>
      <c r="K2123" s="154" t="s">
        <v>62</v>
      </c>
      <c r="L2123" s="154" t="s">
        <v>62</v>
      </c>
      <c r="M2123" s="154" t="s">
        <v>62</v>
      </c>
      <c r="N2123" s="154" t="s">
        <v>62</v>
      </c>
      <c r="O2123" s="154" t="s">
        <v>62</v>
      </c>
      <c r="P2123" s="2"/>
    </row>
    <row r="2124" spans="1:16" ht="13.5" customHeight="1" x14ac:dyDescent="0.3">
      <c r="A2124" s="155">
        <v>0.34375</v>
      </c>
      <c r="B2124" s="154" t="s">
        <v>62</v>
      </c>
      <c r="C2124" s="154" t="s">
        <v>62</v>
      </c>
      <c r="D2124" s="154" t="s">
        <v>62</v>
      </c>
      <c r="E2124" s="154" t="s">
        <v>62</v>
      </c>
      <c r="F2124" s="154" t="s">
        <v>62</v>
      </c>
      <c r="G2124" s="154" t="s">
        <v>62</v>
      </c>
      <c r="H2124" s="154" t="s">
        <v>62</v>
      </c>
      <c r="I2124" s="154" t="s">
        <v>62</v>
      </c>
      <c r="J2124" s="154" t="s">
        <v>62</v>
      </c>
      <c r="K2124" s="154" t="s">
        <v>62</v>
      </c>
      <c r="L2124" s="154" t="s">
        <v>62</v>
      </c>
      <c r="M2124" s="154" t="s">
        <v>62</v>
      </c>
      <c r="N2124" s="154" t="s">
        <v>62</v>
      </c>
      <c r="O2124" s="154" t="s">
        <v>62</v>
      </c>
      <c r="P2124" s="2"/>
    </row>
    <row r="2125" spans="1:16" ht="13.5" customHeight="1" x14ac:dyDescent="0.3">
      <c r="A2125" s="155">
        <v>0.35416666666666702</v>
      </c>
      <c r="B2125" s="154" t="s">
        <v>62</v>
      </c>
      <c r="C2125" s="154" t="s">
        <v>62</v>
      </c>
      <c r="D2125" s="154" t="s">
        <v>62</v>
      </c>
      <c r="E2125" s="154" t="s">
        <v>62</v>
      </c>
      <c r="F2125" s="154" t="s">
        <v>62</v>
      </c>
      <c r="G2125" s="154" t="s">
        <v>62</v>
      </c>
      <c r="H2125" s="154" t="s">
        <v>62</v>
      </c>
      <c r="I2125" s="154" t="s">
        <v>62</v>
      </c>
      <c r="J2125" s="154" t="s">
        <v>62</v>
      </c>
      <c r="K2125" s="154" t="s">
        <v>62</v>
      </c>
      <c r="L2125" s="154" t="s">
        <v>62</v>
      </c>
      <c r="M2125" s="154" t="s">
        <v>62</v>
      </c>
      <c r="N2125" s="154" t="s">
        <v>62</v>
      </c>
      <c r="O2125" s="154" t="s">
        <v>62</v>
      </c>
      <c r="P2125" s="2"/>
    </row>
    <row r="2126" spans="1:16" ht="13.5" customHeight="1" x14ac:dyDescent="0.3">
      <c r="A2126" s="155">
        <v>0.36458333333333298</v>
      </c>
      <c r="B2126" s="154" t="s">
        <v>62</v>
      </c>
      <c r="C2126" s="154" t="s">
        <v>62</v>
      </c>
      <c r="D2126" s="154" t="s">
        <v>62</v>
      </c>
      <c r="E2126" s="154" t="s">
        <v>62</v>
      </c>
      <c r="F2126" s="154" t="s">
        <v>62</v>
      </c>
      <c r="G2126" s="154" t="s">
        <v>62</v>
      </c>
      <c r="H2126" s="154" t="s">
        <v>62</v>
      </c>
      <c r="I2126" s="154" t="s">
        <v>62</v>
      </c>
      <c r="J2126" s="154" t="s">
        <v>62</v>
      </c>
      <c r="K2126" s="154" t="s">
        <v>62</v>
      </c>
      <c r="L2126" s="154" t="s">
        <v>62</v>
      </c>
      <c r="M2126" s="154" t="s">
        <v>62</v>
      </c>
      <c r="N2126" s="154" t="s">
        <v>62</v>
      </c>
      <c r="O2126" s="154" t="s">
        <v>62</v>
      </c>
      <c r="P2126" s="2"/>
    </row>
    <row r="2127" spans="1:16" ht="13.5" customHeight="1" x14ac:dyDescent="0.3">
      <c r="A2127" s="155">
        <v>0.375</v>
      </c>
      <c r="B2127" s="154" t="s">
        <v>62</v>
      </c>
      <c r="C2127" s="154" t="s">
        <v>62</v>
      </c>
      <c r="D2127" s="154" t="s">
        <v>62</v>
      </c>
      <c r="E2127" s="154" t="s">
        <v>62</v>
      </c>
      <c r="F2127" s="154" t="s">
        <v>62</v>
      </c>
      <c r="G2127" s="154" t="s">
        <v>62</v>
      </c>
      <c r="H2127" s="154" t="s">
        <v>62</v>
      </c>
      <c r="I2127" s="154" t="s">
        <v>62</v>
      </c>
      <c r="J2127" s="154" t="s">
        <v>62</v>
      </c>
      <c r="K2127" s="154" t="s">
        <v>62</v>
      </c>
      <c r="L2127" s="154" t="s">
        <v>62</v>
      </c>
      <c r="M2127" s="154" t="s">
        <v>62</v>
      </c>
      <c r="N2127" s="154" t="s">
        <v>62</v>
      </c>
      <c r="O2127" s="154" t="s">
        <v>62</v>
      </c>
      <c r="P2127" s="2"/>
    </row>
    <row r="2128" spans="1:16" ht="13.5" customHeight="1" x14ac:dyDescent="0.3">
      <c r="A2128" s="155">
        <v>0.38541666666666702</v>
      </c>
      <c r="B2128" s="154" t="s">
        <v>62</v>
      </c>
      <c r="C2128" s="154" t="s">
        <v>62</v>
      </c>
      <c r="D2128" s="154" t="s">
        <v>62</v>
      </c>
      <c r="E2128" s="154" t="s">
        <v>62</v>
      </c>
      <c r="F2128" s="154" t="s">
        <v>62</v>
      </c>
      <c r="G2128" s="154" t="s">
        <v>62</v>
      </c>
      <c r="H2128" s="154" t="s">
        <v>62</v>
      </c>
      <c r="I2128" s="154" t="s">
        <v>62</v>
      </c>
      <c r="J2128" s="154" t="s">
        <v>62</v>
      </c>
      <c r="K2128" s="154" t="s">
        <v>62</v>
      </c>
      <c r="L2128" s="154" t="s">
        <v>62</v>
      </c>
      <c r="M2128" s="154" t="s">
        <v>62</v>
      </c>
      <c r="N2128" s="154" t="s">
        <v>62</v>
      </c>
      <c r="O2128" s="154" t="s">
        <v>62</v>
      </c>
      <c r="P2128" s="2"/>
    </row>
    <row r="2129" spans="1:16" ht="13.5" customHeight="1" x14ac:dyDescent="0.3">
      <c r="A2129" s="155">
        <v>0.39583333333333298</v>
      </c>
      <c r="B2129" s="154" t="s">
        <v>62</v>
      </c>
      <c r="C2129" s="154" t="s">
        <v>62</v>
      </c>
      <c r="D2129" s="154" t="s">
        <v>62</v>
      </c>
      <c r="E2129" s="154" t="s">
        <v>62</v>
      </c>
      <c r="F2129" s="154" t="s">
        <v>62</v>
      </c>
      <c r="G2129" s="154" t="s">
        <v>62</v>
      </c>
      <c r="H2129" s="154" t="s">
        <v>62</v>
      </c>
      <c r="I2129" s="154" t="s">
        <v>62</v>
      </c>
      <c r="J2129" s="154" t="s">
        <v>62</v>
      </c>
      <c r="K2129" s="154" t="s">
        <v>62</v>
      </c>
      <c r="L2129" s="154" t="s">
        <v>62</v>
      </c>
      <c r="M2129" s="154" t="s">
        <v>62</v>
      </c>
      <c r="N2129" s="154" t="s">
        <v>62</v>
      </c>
      <c r="O2129" s="154" t="s">
        <v>62</v>
      </c>
      <c r="P2129" s="2"/>
    </row>
    <row r="2130" spans="1:16" ht="13.5" customHeight="1" x14ac:dyDescent="0.3">
      <c r="A2130" s="155">
        <v>0.40625</v>
      </c>
      <c r="B2130" s="154" t="s">
        <v>62</v>
      </c>
      <c r="C2130" s="154" t="s">
        <v>62</v>
      </c>
      <c r="D2130" s="154" t="s">
        <v>62</v>
      </c>
      <c r="E2130" s="154" t="s">
        <v>62</v>
      </c>
      <c r="F2130" s="154" t="s">
        <v>62</v>
      </c>
      <c r="G2130" s="154" t="s">
        <v>62</v>
      </c>
      <c r="H2130" s="154" t="s">
        <v>62</v>
      </c>
      <c r="I2130" s="154" t="s">
        <v>62</v>
      </c>
      <c r="J2130" s="154" t="s">
        <v>62</v>
      </c>
      <c r="K2130" s="154" t="s">
        <v>62</v>
      </c>
      <c r="L2130" s="154" t="s">
        <v>62</v>
      </c>
      <c r="M2130" s="154" t="s">
        <v>62</v>
      </c>
      <c r="N2130" s="154" t="s">
        <v>62</v>
      </c>
      <c r="O2130" s="154" t="s">
        <v>62</v>
      </c>
      <c r="P2130" s="2"/>
    </row>
    <row r="2131" spans="1:16" ht="13.5" customHeight="1" x14ac:dyDescent="0.3">
      <c r="A2131" s="155">
        <v>0.41666666666666702</v>
      </c>
      <c r="B2131" s="154" t="s">
        <v>62</v>
      </c>
      <c r="C2131" s="154" t="s">
        <v>62</v>
      </c>
      <c r="D2131" s="154" t="s">
        <v>62</v>
      </c>
      <c r="E2131" s="154" t="s">
        <v>62</v>
      </c>
      <c r="F2131" s="154" t="s">
        <v>62</v>
      </c>
      <c r="G2131" s="154" t="s">
        <v>62</v>
      </c>
      <c r="H2131" s="154" t="s">
        <v>62</v>
      </c>
      <c r="I2131" s="154" t="s">
        <v>62</v>
      </c>
      <c r="J2131" s="154" t="s">
        <v>62</v>
      </c>
      <c r="K2131" s="154" t="s">
        <v>62</v>
      </c>
      <c r="L2131" s="154" t="s">
        <v>62</v>
      </c>
      <c r="M2131" s="154" t="s">
        <v>62</v>
      </c>
      <c r="N2131" s="154" t="s">
        <v>62</v>
      </c>
      <c r="O2131" s="154" t="s">
        <v>62</v>
      </c>
      <c r="P2131" s="2"/>
    </row>
    <row r="2132" spans="1:16" ht="13.5" customHeight="1" x14ac:dyDescent="0.3">
      <c r="A2132" s="155">
        <v>0.42708333333333298</v>
      </c>
      <c r="B2132" s="154" t="s">
        <v>62</v>
      </c>
      <c r="C2132" s="154" t="s">
        <v>62</v>
      </c>
      <c r="D2132" s="154" t="s">
        <v>62</v>
      </c>
      <c r="E2132" s="154" t="s">
        <v>62</v>
      </c>
      <c r="F2132" s="154" t="s">
        <v>62</v>
      </c>
      <c r="G2132" s="154" t="s">
        <v>62</v>
      </c>
      <c r="H2132" s="154" t="s">
        <v>62</v>
      </c>
      <c r="I2132" s="154" t="s">
        <v>62</v>
      </c>
      <c r="J2132" s="154" t="s">
        <v>62</v>
      </c>
      <c r="K2132" s="154" t="s">
        <v>62</v>
      </c>
      <c r="L2132" s="154" t="s">
        <v>62</v>
      </c>
      <c r="M2132" s="154" t="s">
        <v>62</v>
      </c>
      <c r="N2132" s="154" t="s">
        <v>62</v>
      </c>
      <c r="O2132" s="154" t="s">
        <v>62</v>
      </c>
      <c r="P2132" s="2"/>
    </row>
    <row r="2133" spans="1:16" ht="13.5" customHeight="1" x14ac:dyDescent="0.3">
      <c r="A2133" s="155">
        <v>0.4375</v>
      </c>
      <c r="B2133" s="154" t="s">
        <v>62</v>
      </c>
      <c r="C2133" s="154" t="s">
        <v>62</v>
      </c>
      <c r="D2133" s="154" t="s">
        <v>62</v>
      </c>
      <c r="E2133" s="154" t="s">
        <v>62</v>
      </c>
      <c r="F2133" s="154" t="s">
        <v>62</v>
      </c>
      <c r="G2133" s="154" t="s">
        <v>62</v>
      </c>
      <c r="H2133" s="154" t="s">
        <v>62</v>
      </c>
      <c r="I2133" s="154" t="s">
        <v>62</v>
      </c>
      <c r="J2133" s="154" t="s">
        <v>62</v>
      </c>
      <c r="K2133" s="154" t="s">
        <v>62</v>
      </c>
      <c r="L2133" s="154" t="s">
        <v>62</v>
      </c>
      <c r="M2133" s="154" t="s">
        <v>62</v>
      </c>
      <c r="N2133" s="154" t="s">
        <v>62</v>
      </c>
      <c r="O2133" s="154" t="s">
        <v>62</v>
      </c>
      <c r="P2133" s="2"/>
    </row>
    <row r="2134" spans="1:16" ht="13.5" customHeight="1" x14ac:dyDescent="0.3">
      <c r="A2134" s="155">
        <v>0.44791666666666702</v>
      </c>
      <c r="B2134" s="154" t="s">
        <v>62</v>
      </c>
      <c r="C2134" s="154" t="s">
        <v>62</v>
      </c>
      <c r="D2134" s="154" t="s">
        <v>62</v>
      </c>
      <c r="E2134" s="154" t="s">
        <v>62</v>
      </c>
      <c r="F2134" s="154" t="s">
        <v>62</v>
      </c>
      <c r="G2134" s="154" t="s">
        <v>62</v>
      </c>
      <c r="H2134" s="154" t="s">
        <v>62</v>
      </c>
      <c r="I2134" s="154" t="s">
        <v>62</v>
      </c>
      <c r="J2134" s="154" t="s">
        <v>62</v>
      </c>
      <c r="K2134" s="154" t="s">
        <v>62</v>
      </c>
      <c r="L2134" s="154" t="s">
        <v>62</v>
      </c>
      <c r="M2134" s="154" t="s">
        <v>62</v>
      </c>
      <c r="N2134" s="154" t="s">
        <v>62</v>
      </c>
      <c r="O2134" s="154" t="s">
        <v>62</v>
      </c>
      <c r="P2134" s="2"/>
    </row>
    <row r="2135" spans="1:16" ht="13.5" customHeight="1" x14ac:dyDescent="0.3">
      <c r="A2135" s="155">
        <v>0.45833333333333298</v>
      </c>
      <c r="B2135" s="154" t="s">
        <v>62</v>
      </c>
      <c r="C2135" s="154" t="s">
        <v>62</v>
      </c>
      <c r="D2135" s="154" t="s">
        <v>62</v>
      </c>
      <c r="E2135" s="154" t="s">
        <v>62</v>
      </c>
      <c r="F2135" s="154" t="s">
        <v>62</v>
      </c>
      <c r="G2135" s="154" t="s">
        <v>62</v>
      </c>
      <c r="H2135" s="154" t="s">
        <v>62</v>
      </c>
      <c r="I2135" s="154" t="s">
        <v>62</v>
      </c>
      <c r="J2135" s="154" t="s">
        <v>62</v>
      </c>
      <c r="K2135" s="154" t="s">
        <v>62</v>
      </c>
      <c r="L2135" s="154" t="s">
        <v>62</v>
      </c>
      <c r="M2135" s="154" t="s">
        <v>62</v>
      </c>
      <c r="N2135" s="154" t="s">
        <v>62</v>
      </c>
      <c r="O2135" s="154" t="s">
        <v>62</v>
      </c>
      <c r="P2135" s="2"/>
    </row>
    <row r="2136" spans="1:16" ht="13.5" customHeight="1" x14ac:dyDescent="0.3">
      <c r="A2136" s="155">
        <v>0.46875</v>
      </c>
      <c r="B2136" s="154" t="s">
        <v>62</v>
      </c>
      <c r="C2136" s="154" t="s">
        <v>62</v>
      </c>
      <c r="D2136" s="154" t="s">
        <v>62</v>
      </c>
      <c r="E2136" s="154" t="s">
        <v>62</v>
      </c>
      <c r="F2136" s="154" t="s">
        <v>62</v>
      </c>
      <c r="G2136" s="154" t="s">
        <v>62</v>
      </c>
      <c r="H2136" s="154" t="s">
        <v>62</v>
      </c>
      <c r="I2136" s="154" t="s">
        <v>62</v>
      </c>
      <c r="J2136" s="154" t="s">
        <v>62</v>
      </c>
      <c r="K2136" s="154" t="s">
        <v>62</v>
      </c>
      <c r="L2136" s="154" t="s">
        <v>62</v>
      </c>
      <c r="M2136" s="154" t="s">
        <v>62</v>
      </c>
      <c r="N2136" s="154" t="s">
        <v>62</v>
      </c>
      <c r="O2136" s="154" t="s">
        <v>62</v>
      </c>
      <c r="P2136" s="2"/>
    </row>
    <row r="2137" spans="1:16" ht="13.5" customHeight="1" x14ac:dyDescent="0.3">
      <c r="A2137" s="155">
        <v>0.47916666666666702</v>
      </c>
      <c r="B2137" s="154" t="s">
        <v>62</v>
      </c>
      <c r="C2137" s="154" t="s">
        <v>62</v>
      </c>
      <c r="D2137" s="154" t="s">
        <v>62</v>
      </c>
      <c r="E2137" s="154" t="s">
        <v>62</v>
      </c>
      <c r="F2137" s="154" t="s">
        <v>62</v>
      </c>
      <c r="G2137" s="154" t="s">
        <v>62</v>
      </c>
      <c r="H2137" s="154" t="s">
        <v>62</v>
      </c>
      <c r="I2137" s="154" t="s">
        <v>62</v>
      </c>
      <c r="J2137" s="154" t="s">
        <v>62</v>
      </c>
      <c r="K2137" s="154" t="s">
        <v>62</v>
      </c>
      <c r="L2137" s="154" t="s">
        <v>62</v>
      </c>
      <c r="M2137" s="154" t="s">
        <v>62</v>
      </c>
      <c r="N2137" s="154" t="s">
        <v>62</v>
      </c>
      <c r="O2137" s="154" t="s">
        <v>62</v>
      </c>
      <c r="P2137" s="2"/>
    </row>
    <row r="2138" spans="1:16" ht="13.5" customHeight="1" x14ac:dyDescent="0.3">
      <c r="A2138" s="155">
        <v>0.48958333333333298</v>
      </c>
      <c r="B2138" s="154" t="s">
        <v>62</v>
      </c>
      <c r="C2138" s="154" t="s">
        <v>62</v>
      </c>
      <c r="D2138" s="154" t="s">
        <v>62</v>
      </c>
      <c r="E2138" s="154" t="s">
        <v>62</v>
      </c>
      <c r="F2138" s="154" t="s">
        <v>62</v>
      </c>
      <c r="G2138" s="154" t="s">
        <v>62</v>
      </c>
      <c r="H2138" s="154" t="s">
        <v>62</v>
      </c>
      <c r="I2138" s="154" t="s">
        <v>62</v>
      </c>
      <c r="J2138" s="154" t="s">
        <v>62</v>
      </c>
      <c r="K2138" s="154" t="s">
        <v>62</v>
      </c>
      <c r="L2138" s="154" t="s">
        <v>62</v>
      </c>
      <c r="M2138" s="154" t="s">
        <v>62</v>
      </c>
      <c r="N2138" s="154" t="s">
        <v>62</v>
      </c>
      <c r="O2138" s="154" t="s">
        <v>62</v>
      </c>
      <c r="P2138" s="2"/>
    </row>
    <row r="2139" spans="1:16" ht="13.5" customHeight="1" x14ac:dyDescent="0.3">
      <c r="A2139" s="155">
        <v>0.5</v>
      </c>
      <c r="B2139" s="154" t="s">
        <v>62</v>
      </c>
      <c r="C2139" s="154" t="s">
        <v>62</v>
      </c>
      <c r="D2139" s="154" t="s">
        <v>62</v>
      </c>
      <c r="E2139" s="154" t="s">
        <v>62</v>
      </c>
      <c r="F2139" s="154" t="s">
        <v>62</v>
      </c>
      <c r="G2139" s="154" t="s">
        <v>62</v>
      </c>
      <c r="H2139" s="154" t="s">
        <v>62</v>
      </c>
      <c r="I2139" s="154" t="s">
        <v>62</v>
      </c>
      <c r="J2139" s="154" t="s">
        <v>62</v>
      </c>
      <c r="K2139" s="154" t="s">
        <v>62</v>
      </c>
      <c r="L2139" s="154" t="s">
        <v>62</v>
      </c>
      <c r="M2139" s="154" t="s">
        <v>62</v>
      </c>
      <c r="N2139" s="154" t="s">
        <v>62</v>
      </c>
      <c r="O2139" s="154" t="s">
        <v>62</v>
      </c>
      <c r="P2139" s="2"/>
    </row>
    <row r="2140" spans="1:16" ht="13.5" customHeight="1" x14ac:dyDescent="0.3">
      <c r="A2140" s="155">
        <v>0.51041666666666696</v>
      </c>
      <c r="B2140" s="154" t="s">
        <v>62</v>
      </c>
      <c r="C2140" s="154" t="s">
        <v>62</v>
      </c>
      <c r="D2140" s="154" t="s">
        <v>62</v>
      </c>
      <c r="E2140" s="154" t="s">
        <v>62</v>
      </c>
      <c r="F2140" s="154" t="s">
        <v>62</v>
      </c>
      <c r="G2140" s="154" t="s">
        <v>62</v>
      </c>
      <c r="H2140" s="154" t="s">
        <v>62</v>
      </c>
      <c r="I2140" s="154" t="s">
        <v>62</v>
      </c>
      <c r="J2140" s="154" t="s">
        <v>62</v>
      </c>
      <c r="K2140" s="154" t="s">
        <v>62</v>
      </c>
      <c r="L2140" s="154" t="s">
        <v>62</v>
      </c>
      <c r="M2140" s="154" t="s">
        <v>62</v>
      </c>
      <c r="N2140" s="154" t="s">
        <v>62</v>
      </c>
      <c r="O2140" s="154" t="s">
        <v>62</v>
      </c>
      <c r="P2140" s="2"/>
    </row>
    <row r="2141" spans="1:16" ht="13.5" customHeight="1" x14ac:dyDescent="0.3">
      <c r="A2141" s="155">
        <v>0.52083333333333304</v>
      </c>
      <c r="B2141" s="154" t="s">
        <v>62</v>
      </c>
      <c r="C2141" s="154" t="s">
        <v>62</v>
      </c>
      <c r="D2141" s="154" t="s">
        <v>62</v>
      </c>
      <c r="E2141" s="154" t="s">
        <v>62</v>
      </c>
      <c r="F2141" s="154" t="s">
        <v>62</v>
      </c>
      <c r="G2141" s="154" t="s">
        <v>62</v>
      </c>
      <c r="H2141" s="154" t="s">
        <v>62</v>
      </c>
      <c r="I2141" s="154" t="s">
        <v>62</v>
      </c>
      <c r="J2141" s="154" t="s">
        <v>62</v>
      </c>
      <c r="K2141" s="154" t="s">
        <v>62</v>
      </c>
      <c r="L2141" s="154" t="s">
        <v>62</v>
      </c>
      <c r="M2141" s="154" t="s">
        <v>62</v>
      </c>
      <c r="N2141" s="154" t="s">
        <v>62</v>
      </c>
      <c r="O2141" s="154" t="s">
        <v>62</v>
      </c>
      <c r="P2141" s="2"/>
    </row>
    <row r="2142" spans="1:16" ht="13.5" customHeight="1" x14ac:dyDescent="0.3">
      <c r="A2142" s="155">
        <v>0.53125</v>
      </c>
      <c r="B2142" s="154" t="s">
        <v>62</v>
      </c>
      <c r="C2142" s="154" t="s">
        <v>62</v>
      </c>
      <c r="D2142" s="154" t="s">
        <v>62</v>
      </c>
      <c r="E2142" s="154" t="s">
        <v>62</v>
      </c>
      <c r="F2142" s="154" t="s">
        <v>62</v>
      </c>
      <c r="G2142" s="154" t="s">
        <v>62</v>
      </c>
      <c r="H2142" s="154" t="s">
        <v>62</v>
      </c>
      <c r="I2142" s="154" t="s">
        <v>62</v>
      </c>
      <c r="J2142" s="154" t="s">
        <v>62</v>
      </c>
      <c r="K2142" s="154" t="s">
        <v>62</v>
      </c>
      <c r="L2142" s="154" t="s">
        <v>62</v>
      </c>
      <c r="M2142" s="154" t="s">
        <v>62</v>
      </c>
      <c r="N2142" s="154" t="s">
        <v>62</v>
      </c>
      <c r="O2142" s="154" t="s">
        <v>62</v>
      </c>
      <c r="P2142" s="2"/>
    </row>
    <row r="2143" spans="1:16" ht="13.5" customHeight="1" x14ac:dyDescent="0.3">
      <c r="A2143" s="155">
        <v>0.54166666666666696</v>
      </c>
      <c r="B2143" s="154" t="s">
        <v>62</v>
      </c>
      <c r="C2143" s="154" t="s">
        <v>62</v>
      </c>
      <c r="D2143" s="154" t="s">
        <v>62</v>
      </c>
      <c r="E2143" s="154" t="s">
        <v>62</v>
      </c>
      <c r="F2143" s="154" t="s">
        <v>62</v>
      </c>
      <c r="G2143" s="154" t="s">
        <v>62</v>
      </c>
      <c r="H2143" s="154" t="s">
        <v>62</v>
      </c>
      <c r="I2143" s="154" t="s">
        <v>62</v>
      </c>
      <c r="J2143" s="154" t="s">
        <v>62</v>
      </c>
      <c r="K2143" s="154" t="s">
        <v>62</v>
      </c>
      <c r="L2143" s="154" t="s">
        <v>62</v>
      </c>
      <c r="M2143" s="154" t="s">
        <v>62</v>
      </c>
      <c r="N2143" s="154" t="s">
        <v>62</v>
      </c>
      <c r="O2143" s="154" t="s">
        <v>62</v>
      </c>
      <c r="P2143" s="2"/>
    </row>
    <row r="2144" spans="1:16" ht="13.5" customHeight="1" x14ac:dyDescent="0.3">
      <c r="A2144" s="155">
        <v>0.55208333333333304</v>
      </c>
      <c r="B2144" s="154" t="s">
        <v>62</v>
      </c>
      <c r="C2144" s="154" t="s">
        <v>62</v>
      </c>
      <c r="D2144" s="154" t="s">
        <v>62</v>
      </c>
      <c r="E2144" s="154" t="s">
        <v>62</v>
      </c>
      <c r="F2144" s="154" t="s">
        <v>62</v>
      </c>
      <c r="G2144" s="154" t="s">
        <v>62</v>
      </c>
      <c r="H2144" s="154" t="s">
        <v>62</v>
      </c>
      <c r="I2144" s="154" t="s">
        <v>62</v>
      </c>
      <c r="J2144" s="154" t="s">
        <v>62</v>
      </c>
      <c r="K2144" s="154" t="s">
        <v>62</v>
      </c>
      <c r="L2144" s="154" t="s">
        <v>62</v>
      </c>
      <c r="M2144" s="154" t="s">
        <v>62</v>
      </c>
      <c r="N2144" s="154" t="s">
        <v>62</v>
      </c>
      <c r="O2144" s="154" t="s">
        <v>62</v>
      </c>
      <c r="P2144" s="2"/>
    </row>
    <row r="2145" spans="1:16" ht="13.5" customHeight="1" x14ac:dyDescent="0.3">
      <c r="A2145" s="155">
        <v>0.5625</v>
      </c>
      <c r="B2145" s="154" t="s">
        <v>62</v>
      </c>
      <c r="C2145" s="154" t="s">
        <v>62</v>
      </c>
      <c r="D2145" s="154" t="s">
        <v>62</v>
      </c>
      <c r="E2145" s="154" t="s">
        <v>62</v>
      </c>
      <c r="F2145" s="154" t="s">
        <v>62</v>
      </c>
      <c r="G2145" s="154" t="s">
        <v>62</v>
      </c>
      <c r="H2145" s="154" t="s">
        <v>62</v>
      </c>
      <c r="I2145" s="154" t="s">
        <v>62</v>
      </c>
      <c r="J2145" s="154" t="s">
        <v>62</v>
      </c>
      <c r="K2145" s="154" t="s">
        <v>62</v>
      </c>
      <c r="L2145" s="154" t="s">
        <v>62</v>
      </c>
      <c r="M2145" s="154" t="s">
        <v>62</v>
      </c>
      <c r="N2145" s="154" t="s">
        <v>62</v>
      </c>
      <c r="O2145" s="154" t="s">
        <v>62</v>
      </c>
      <c r="P2145" s="2"/>
    </row>
    <row r="2146" spans="1:16" ht="13.5" customHeight="1" x14ac:dyDescent="0.3">
      <c r="A2146" s="155">
        <v>0.57291666666666696</v>
      </c>
      <c r="B2146" s="154" t="s">
        <v>62</v>
      </c>
      <c r="C2146" s="154" t="s">
        <v>62</v>
      </c>
      <c r="D2146" s="154" t="s">
        <v>62</v>
      </c>
      <c r="E2146" s="154" t="s">
        <v>62</v>
      </c>
      <c r="F2146" s="154" t="s">
        <v>62</v>
      </c>
      <c r="G2146" s="154" t="s">
        <v>62</v>
      </c>
      <c r="H2146" s="154" t="s">
        <v>62</v>
      </c>
      <c r="I2146" s="154" t="s">
        <v>62</v>
      </c>
      <c r="J2146" s="154" t="s">
        <v>62</v>
      </c>
      <c r="K2146" s="154" t="s">
        <v>62</v>
      </c>
      <c r="L2146" s="154" t="s">
        <v>62</v>
      </c>
      <c r="M2146" s="154" t="s">
        <v>62</v>
      </c>
      <c r="N2146" s="154" t="s">
        <v>62</v>
      </c>
      <c r="O2146" s="154" t="s">
        <v>62</v>
      </c>
      <c r="P2146" s="2"/>
    </row>
    <row r="2147" spans="1:16" ht="13.5" customHeight="1" x14ac:dyDescent="0.3">
      <c r="A2147" s="155">
        <v>0.58333333333333304</v>
      </c>
      <c r="B2147" s="154" t="s">
        <v>62</v>
      </c>
      <c r="C2147" s="154" t="s">
        <v>62</v>
      </c>
      <c r="D2147" s="154" t="s">
        <v>62</v>
      </c>
      <c r="E2147" s="154" t="s">
        <v>62</v>
      </c>
      <c r="F2147" s="154" t="s">
        <v>62</v>
      </c>
      <c r="G2147" s="154" t="s">
        <v>62</v>
      </c>
      <c r="H2147" s="154" t="s">
        <v>62</v>
      </c>
      <c r="I2147" s="154" t="s">
        <v>62</v>
      </c>
      <c r="J2147" s="154" t="s">
        <v>62</v>
      </c>
      <c r="K2147" s="154" t="s">
        <v>62</v>
      </c>
      <c r="L2147" s="154" t="s">
        <v>62</v>
      </c>
      <c r="M2147" s="154" t="s">
        <v>62</v>
      </c>
      <c r="N2147" s="154" t="s">
        <v>62</v>
      </c>
      <c r="O2147" s="154" t="s">
        <v>62</v>
      </c>
      <c r="P2147" s="2"/>
    </row>
    <row r="2148" spans="1:16" ht="13.5" customHeight="1" x14ac:dyDescent="0.3">
      <c r="A2148" s="155">
        <v>0.59375</v>
      </c>
      <c r="B2148" s="154" t="s">
        <v>62</v>
      </c>
      <c r="C2148" s="154" t="s">
        <v>62</v>
      </c>
      <c r="D2148" s="154" t="s">
        <v>62</v>
      </c>
      <c r="E2148" s="154" t="s">
        <v>62</v>
      </c>
      <c r="F2148" s="154" t="s">
        <v>62</v>
      </c>
      <c r="G2148" s="154" t="s">
        <v>62</v>
      </c>
      <c r="H2148" s="154" t="s">
        <v>62</v>
      </c>
      <c r="I2148" s="154" t="s">
        <v>62</v>
      </c>
      <c r="J2148" s="154" t="s">
        <v>62</v>
      </c>
      <c r="K2148" s="154" t="s">
        <v>62</v>
      </c>
      <c r="L2148" s="154" t="s">
        <v>62</v>
      </c>
      <c r="M2148" s="154" t="s">
        <v>62</v>
      </c>
      <c r="N2148" s="154" t="s">
        <v>62</v>
      </c>
      <c r="O2148" s="154" t="s">
        <v>62</v>
      </c>
      <c r="P2148" s="2"/>
    </row>
    <row r="2149" spans="1:16" ht="13.5" customHeight="1" x14ac:dyDescent="0.3">
      <c r="A2149" s="155">
        <v>0.60416666666666696</v>
      </c>
      <c r="B2149" s="154" t="s">
        <v>62</v>
      </c>
      <c r="C2149" s="154" t="s">
        <v>62</v>
      </c>
      <c r="D2149" s="154" t="s">
        <v>62</v>
      </c>
      <c r="E2149" s="154" t="s">
        <v>62</v>
      </c>
      <c r="F2149" s="154" t="s">
        <v>62</v>
      </c>
      <c r="G2149" s="154" t="s">
        <v>62</v>
      </c>
      <c r="H2149" s="154" t="s">
        <v>62</v>
      </c>
      <c r="I2149" s="154" t="s">
        <v>62</v>
      </c>
      <c r="J2149" s="154" t="s">
        <v>62</v>
      </c>
      <c r="K2149" s="154" t="s">
        <v>62</v>
      </c>
      <c r="L2149" s="154" t="s">
        <v>62</v>
      </c>
      <c r="M2149" s="154" t="s">
        <v>62</v>
      </c>
      <c r="N2149" s="154" t="s">
        <v>62</v>
      </c>
      <c r="O2149" s="154" t="s">
        <v>62</v>
      </c>
      <c r="P2149" s="2"/>
    </row>
    <row r="2150" spans="1:16" ht="13.5" customHeight="1" x14ac:dyDescent="0.3">
      <c r="A2150" s="155">
        <v>0.61458333333333304</v>
      </c>
      <c r="B2150" s="154" t="s">
        <v>62</v>
      </c>
      <c r="C2150" s="154" t="s">
        <v>62</v>
      </c>
      <c r="D2150" s="154" t="s">
        <v>62</v>
      </c>
      <c r="E2150" s="154" t="s">
        <v>62</v>
      </c>
      <c r="F2150" s="154" t="s">
        <v>62</v>
      </c>
      <c r="G2150" s="154" t="s">
        <v>62</v>
      </c>
      <c r="H2150" s="154" t="s">
        <v>62</v>
      </c>
      <c r="I2150" s="154" t="s">
        <v>62</v>
      </c>
      <c r="J2150" s="154" t="s">
        <v>62</v>
      </c>
      <c r="K2150" s="154" t="s">
        <v>62</v>
      </c>
      <c r="L2150" s="154" t="s">
        <v>62</v>
      </c>
      <c r="M2150" s="154" t="s">
        <v>62</v>
      </c>
      <c r="N2150" s="154" t="s">
        <v>62</v>
      </c>
      <c r="O2150" s="154" t="s">
        <v>62</v>
      </c>
      <c r="P2150" s="2"/>
    </row>
    <row r="2151" spans="1:16" ht="13.5" customHeight="1" x14ac:dyDescent="0.3">
      <c r="A2151" s="155">
        <v>0.625</v>
      </c>
      <c r="B2151" s="154" t="s">
        <v>62</v>
      </c>
      <c r="C2151" s="154" t="s">
        <v>62</v>
      </c>
      <c r="D2151" s="154" t="s">
        <v>62</v>
      </c>
      <c r="E2151" s="154" t="s">
        <v>62</v>
      </c>
      <c r="F2151" s="154" t="s">
        <v>62</v>
      </c>
      <c r="G2151" s="154" t="s">
        <v>62</v>
      </c>
      <c r="H2151" s="154" t="s">
        <v>62</v>
      </c>
      <c r="I2151" s="154" t="s">
        <v>62</v>
      </c>
      <c r="J2151" s="154" t="s">
        <v>62</v>
      </c>
      <c r="K2151" s="154" t="s">
        <v>62</v>
      </c>
      <c r="L2151" s="154" t="s">
        <v>62</v>
      </c>
      <c r="M2151" s="154" t="s">
        <v>62</v>
      </c>
      <c r="N2151" s="154" t="s">
        <v>62</v>
      </c>
      <c r="O2151" s="154" t="s">
        <v>62</v>
      </c>
      <c r="P2151" s="2"/>
    </row>
    <row r="2152" spans="1:16" ht="13.5" customHeight="1" x14ac:dyDescent="0.3">
      <c r="A2152" s="155">
        <v>0.63541666666666696</v>
      </c>
      <c r="B2152" s="154" t="s">
        <v>62</v>
      </c>
      <c r="C2152" s="154" t="s">
        <v>62</v>
      </c>
      <c r="D2152" s="154" t="s">
        <v>62</v>
      </c>
      <c r="E2152" s="154" t="s">
        <v>62</v>
      </c>
      <c r="F2152" s="154" t="s">
        <v>62</v>
      </c>
      <c r="G2152" s="154" t="s">
        <v>62</v>
      </c>
      <c r="H2152" s="154" t="s">
        <v>62</v>
      </c>
      <c r="I2152" s="154" t="s">
        <v>62</v>
      </c>
      <c r="J2152" s="154" t="s">
        <v>62</v>
      </c>
      <c r="K2152" s="154" t="s">
        <v>62</v>
      </c>
      <c r="L2152" s="154" t="s">
        <v>62</v>
      </c>
      <c r="M2152" s="154" t="s">
        <v>62</v>
      </c>
      <c r="N2152" s="154" t="s">
        <v>62</v>
      </c>
      <c r="O2152" s="154" t="s">
        <v>62</v>
      </c>
      <c r="P2152" s="2"/>
    </row>
    <row r="2153" spans="1:16" ht="13.5" customHeight="1" x14ac:dyDescent="0.3">
      <c r="A2153" s="155">
        <v>0.64583333333333304</v>
      </c>
      <c r="B2153" s="154" t="s">
        <v>62</v>
      </c>
      <c r="C2153" s="154" t="s">
        <v>62</v>
      </c>
      <c r="D2153" s="154" t="s">
        <v>62</v>
      </c>
      <c r="E2153" s="154" t="s">
        <v>62</v>
      </c>
      <c r="F2153" s="154" t="s">
        <v>62</v>
      </c>
      <c r="G2153" s="154" t="s">
        <v>62</v>
      </c>
      <c r="H2153" s="154" t="s">
        <v>62</v>
      </c>
      <c r="I2153" s="154" t="s">
        <v>62</v>
      </c>
      <c r="J2153" s="154" t="s">
        <v>62</v>
      </c>
      <c r="K2153" s="154" t="s">
        <v>62</v>
      </c>
      <c r="L2153" s="154" t="s">
        <v>62</v>
      </c>
      <c r="M2153" s="154" t="s">
        <v>62</v>
      </c>
      <c r="N2153" s="154" t="s">
        <v>62</v>
      </c>
      <c r="O2153" s="154" t="s">
        <v>62</v>
      </c>
      <c r="P2153" s="2"/>
    </row>
    <row r="2154" spans="1:16" ht="13.5" customHeight="1" x14ac:dyDescent="0.3">
      <c r="A2154" s="155">
        <v>0.65625</v>
      </c>
      <c r="B2154" s="154" t="s">
        <v>62</v>
      </c>
      <c r="C2154" s="154" t="s">
        <v>62</v>
      </c>
      <c r="D2154" s="154" t="s">
        <v>62</v>
      </c>
      <c r="E2154" s="154" t="s">
        <v>62</v>
      </c>
      <c r="F2154" s="154" t="s">
        <v>62</v>
      </c>
      <c r="G2154" s="154" t="s">
        <v>62</v>
      </c>
      <c r="H2154" s="154" t="s">
        <v>62</v>
      </c>
      <c r="I2154" s="154" t="s">
        <v>62</v>
      </c>
      <c r="J2154" s="154" t="s">
        <v>62</v>
      </c>
      <c r="K2154" s="154" t="s">
        <v>62</v>
      </c>
      <c r="L2154" s="154" t="s">
        <v>62</v>
      </c>
      <c r="M2154" s="154" t="s">
        <v>62</v>
      </c>
      <c r="N2154" s="154" t="s">
        <v>62</v>
      </c>
      <c r="O2154" s="154" t="s">
        <v>62</v>
      </c>
      <c r="P2154" s="2"/>
    </row>
    <row r="2155" spans="1:16" ht="13.5" customHeight="1" x14ac:dyDescent="0.3">
      <c r="A2155" s="155">
        <v>0.66666666666666696</v>
      </c>
      <c r="B2155" s="154" t="s">
        <v>62</v>
      </c>
      <c r="C2155" s="154" t="s">
        <v>62</v>
      </c>
      <c r="D2155" s="154" t="s">
        <v>62</v>
      </c>
      <c r="E2155" s="154" t="s">
        <v>62</v>
      </c>
      <c r="F2155" s="154" t="s">
        <v>62</v>
      </c>
      <c r="G2155" s="154" t="s">
        <v>62</v>
      </c>
      <c r="H2155" s="154" t="s">
        <v>62</v>
      </c>
      <c r="I2155" s="154" t="s">
        <v>62</v>
      </c>
      <c r="J2155" s="154" t="s">
        <v>62</v>
      </c>
      <c r="K2155" s="154" t="s">
        <v>62</v>
      </c>
      <c r="L2155" s="154" t="s">
        <v>62</v>
      </c>
      <c r="M2155" s="154" t="s">
        <v>62</v>
      </c>
      <c r="N2155" s="154" t="s">
        <v>62</v>
      </c>
      <c r="O2155" s="154" t="s">
        <v>62</v>
      </c>
      <c r="P2155" s="2"/>
    </row>
    <row r="2156" spans="1:16" ht="13.5" customHeight="1" x14ac:dyDescent="0.3">
      <c r="A2156" s="155">
        <v>0.67708333333333304</v>
      </c>
      <c r="B2156" s="154" t="s">
        <v>62</v>
      </c>
      <c r="C2156" s="154" t="s">
        <v>62</v>
      </c>
      <c r="D2156" s="154" t="s">
        <v>62</v>
      </c>
      <c r="E2156" s="154" t="s">
        <v>62</v>
      </c>
      <c r="F2156" s="154" t="s">
        <v>62</v>
      </c>
      <c r="G2156" s="154" t="s">
        <v>62</v>
      </c>
      <c r="H2156" s="154" t="s">
        <v>62</v>
      </c>
      <c r="I2156" s="154" t="s">
        <v>62</v>
      </c>
      <c r="J2156" s="154" t="s">
        <v>62</v>
      </c>
      <c r="K2156" s="154" t="s">
        <v>62</v>
      </c>
      <c r="L2156" s="154" t="s">
        <v>62</v>
      </c>
      <c r="M2156" s="154" t="s">
        <v>62</v>
      </c>
      <c r="N2156" s="154" t="s">
        <v>62</v>
      </c>
      <c r="O2156" s="154" t="s">
        <v>62</v>
      </c>
      <c r="P2156" s="2"/>
    </row>
    <row r="2157" spans="1:16" ht="13.5" customHeight="1" x14ac:dyDescent="0.3">
      <c r="A2157" s="155">
        <v>0.6875</v>
      </c>
      <c r="B2157" s="154" t="s">
        <v>62</v>
      </c>
      <c r="C2157" s="154" t="s">
        <v>62</v>
      </c>
      <c r="D2157" s="154" t="s">
        <v>62</v>
      </c>
      <c r="E2157" s="154" t="s">
        <v>62</v>
      </c>
      <c r="F2157" s="154" t="s">
        <v>62</v>
      </c>
      <c r="G2157" s="154" t="s">
        <v>62</v>
      </c>
      <c r="H2157" s="154" t="s">
        <v>62</v>
      </c>
      <c r="I2157" s="154" t="s">
        <v>62</v>
      </c>
      <c r="J2157" s="154" t="s">
        <v>62</v>
      </c>
      <c r="K2157" s="154" t="s">
        <v>62</v>
      </c>
      <c r="L2157" s="154" t="s">
        <v>62</v>
      </c>
      <c r="M2157" s="154" t="s">
        <v>62</v>
      </c>
      <c r="N2157" s="154" t="s">
        <v>62</v>
      </c>
      <c r="O2157" s="154" t="s">
        <v>62</v>
      </c>
      <c r="P2157" s="2"/>
    </row>
    <row r="2158" spans="1:16" ht="13.5" customHeight="1" x14ac:dyDescent="0.3">
      <c r="A2158" s="155">
        <v>0.69791666666666696</v>
      </c>
      <c r="B2158" s="154" t="s">
        <v>62</v>
      </c>
      <c r="C2158" s="154" t="s">
        <v>62</v>
      </c>
      <c r="D2158" s="154" t="s">
        <v>62</v>
      </c>
      <c r="E2158" s="154" t="s">
        <v>62</v>
      </c>
      <c r="F2158" s="154" t="s">
        <v>62</v>
      </c>
      <c r="G2158" s="154" t="s">
        <v>62</v>
      </c>
      <c r="H2158" s="154" t="s">
        <v>62</v>
      </c>
      <c r="I2158" s="154" t="s">
        <v>62</v>
      </c>
      <c r="J2158" s="154" t="s">
        <v>62</v>
      </c>
      <c r="K2158" s="154" t="s">
        <v>62</v>
      </c>
      <c r="L2158" s="154" t="s">
        <v>62</v>
      </c>
      <c r="M2158" s="154" t="s">
        <v>62</v>
      </c>
      <c r="N2158" s="154" t="s">
        <v>62</v>
      </c>
      <c r="O2158" s="154" t="s">
        <v>62</v>
      </c>
      <c r="P2158" s="2"/>
    </row>
    <row r="2159" spans="1:16" ht="13.5" customHeight="1" x14ac:dyDescent="0.3">
      <c r="A2159" s="155">
        <v>0.70833333333333304</v>
      </c>
      <c r="B2159" s="154" t="s">
        <v>62</v>
      </c>
      <c r="C2159" s="154" t="s">
        <v>62</v>
      </c>
      <c r="D2159" s="154" t="s">
        <v>62</v>
      </c>
      <c r="E2159" s="154" t="s">
        <v>62</v>
      </c>
      <c r="F2159" s="154" t="s">
        <v>62</v>
      </c>
      <c r="G2159" s="154" t="s">
        <v>62</v>
      </c>
      <c r="H2159" s="154" t="s">
        <v>62</v>
      </c>
      <c r="I2159" s="154" t="s">
        <v>62</v>
      </c>
      <c r="J2159" s="154" t="s">
        <v>62</v>
      </c>
      <c r="K2159" s="154" t="s">
        <v>62</v>
      </c>
      <c r="L2159" s="154" t="s">
        <v>62</v>
      </c>
      <c r="M2159" s="154" t="s">
        <v>62</v>
      </c>
      <c r="N2159" s="154" t="s">
        <v>62</v>
      </c>
      <c r="O2159" s="154" t="s">
        <v>62</v>
      </c>
      <c r="P2159" s="2"/>
    </row>
    <row r="2160" spans="1:16" ht="13.5" customHeight="1" x14ac:dyDescent="0.3">
      <c r="A2160" s="155">
        <v>0.71875</v>
      </c>
      <c r="B2160" s="154" t="s">
        <v>62</v>
      </c>
      <c r="C2160" s="154" t="s">
        <v>62</v>
      </c>
      <c r="D2160" s="154" t="s">
        <v>62</v>
      </c>
      <c r="E2160" s="154" t="s">
        <v>62</v>
      </c>
      <c r="F2160" s="154" t="s">
        <v>62</v>
      </c>
      <c r="G2160" s="154" t="s">
        <v>62</v>
      </c>
      <c r="H2160" s="154" t="s">
        <v>62</v>
      </c>
      <c r="I2160" s="154" t="s">
        <v>62</v>
      </c>
      <c r="J2160" s="154" t="s">
        <v>62</v>
      </c>
      <c r="K2160" s="154" t="s">
        <v>62</v>
      </c>
      <c r="L2160" s="154" t="s">
        <v>62</v>
      </c>
      <c r="M2160" s="154" t="s">
        <v>62</v>
      </c>
      <c r="N2160" s="154" t="s">
        <v>62</v>
      </c>
      <c r="O2160" s="154" t="s">
        <v>62</v>
      </c>
      <c r="P2160" s="2"/>
    </row>
    <row r="2161" spans="1:16" ht="13.5" customHeight="1" x14ac:dyDescent="0.3">
      <c r="A2161" s="155">
        <v>0.72916666666666696</v>
      </c>
      <c r="B2161" s="154" t="s">
        <v>62</v>
      </c>
      <c r="C2161" s="154" t="s">
        <v>62</v>
      </c>
      <c r="D2161" s="154" t="s">
        <v>62</v>
      </c>
      <c r="E2161" s="154" t="s">
        <v>62</v>
      </c>
      <c r="F2161" s="154" t="s">
        <v>62</v>
      </c>
      <c r="G2161" s="154" t="s">
        <v>62</v>
      </c>
      <c r="H2161" s="154" t="s">
        <v>62</v>
      </c>
      <c r="I2161" s="154" t="s">
        <v>62</v>
      </c>
      <c r="J2161" s="154" t="s">
        <v>62</v>
      </c>
      <c r="K2161" s="154" t="s">
        <v>62</v>
      </c>
      <c r="L2161" s="154" t="s">
        <v>62</v>
      </c>
      <c r="M2161" s="154" t="s">
        <v>62</v>
      </c>
      <c r="N2161" s="154" t="s">
        <v>62</v>
      </c>
      <c r="O2161" s="154" t="s">
        <v>62</v>
      </c>
      <c r="P2161" s="2"/>
    </row>
    <row r="2162" spans="1:16" ht="13.5" customHeight="1" x14ac:dyDescent="0.3">
      <c r="A2162" s="155">
        <v>0.73958333333333304</v>
      </c>
      <c r="B2162" s="154" t="s">
        <v>62</v>
      </c>
      <c r="C2162" s="154" t="s">
        <v>62</v>
      </c>
      <c r="D2162" s="154" t="s">
        <v>62</v>
      </c>
      <c r="E2162" s="154" t="s">
        <v>62</v>
      </c>
      <c r="F2162" s="154" t="s">
        <v>62</v>
      </c>
      <c r="G2162" s="154" t="s">
        <v>62</v>
      </c>
      <c r="H2162" s="154" t="s">
        <v>62</v>
      </c>
      <c r="I2162" s="154" t="s">
        <v>62</v>
      </c>
      <c r="J2162" s="154" t="s">
        <v>62</v>
      </c>
      <c r="K2162" s="154" t="s">
        <v>62</v>
      </c>
      <c r="L2162" s="154" t="s">
        <v>62</v>
      </c>
      <c r="M2162" s="154" t="s">
        <v>62</v>
      </c>
      <c r="N2162" s="154" t="s">
        <v>62</v>
      </c>
      <c r="O2162" s="154" t="s">
        <v>62</v>
      </c>
      <c r="P2162" s="2"/>
    </row>
    <row r="2163" spans="1:16" ht="13.5" customHeight="1" x14ac:dyDescent="0.3">
      <c r="A2163" s="155">
        <v>0.75</v>
      </c>
      <c r="B2163" s="154" t="s">
        <v>62</v>
      </c>
      <c r="C2163" s="154" t="s">
        <v>62</v>
      </c>
      <c r="D2163" s="154" t="s">
        <v>62</v>
      </c>
      <c r="E2163" s="154" t="s">
        <v>62</v>
      </c>
      <c r="F2163" s="154" t="s">
        <v>62</v>
      </c>
      <c r="G2163" s="154" t="s">
        <v>62</v>
      </c>
      <c r="H2163" s="154" t="s">
        <v>62</v>
      </c>
      <c r="I2163" s="154" t="s">
        <v>62</v>
      </c>
      <c r="J2163" s="154" t="s">
        <v>62</v>
      </c>
      <c r="K2163" s="154" t="s">
        <v>62</v>
      </c>
      <c r="L2163" s="154" t="s">
        <v>62</v>
      </c>
      <c r="M2163" s="154" t="s">
        <v>62</v>
      </c>
      <c r="N2163" s="154" t="s">
        <v>62</v>
      </c>
      <c r="O2163" s="154" t="s">
        <v>62</v>
      </c>
      <c r="P2163" s="2"/>
    </row>
    <row r="2164" spans="1:16" ht="13.5" customHeight="1" x14ac:dyDescent="0.3">
      <c r="A2164" s="155">
        <v>0.76041666666666696</v>
      </c>
      <c r="B2164" s="154" t="s">
        <v>62</v>
      </c>
      <c r="C2164" s="154" t="s">
        <v>62</v>
      </c>
      <c r="D2164" s="154" t="s">
        <v>62</v>
      </c>
      <c r="E2164" s="154" t="s">
        <v>62</v>
      </c>
      <c r="F2164" s="154" t="s">
        <v>62</v>
      </c>
      <c r="G2164" s="154" t="s">
        <v>62</v>
      </c>
      <c r="H2164" s="154" t="s">
        <v>62</v>
      </c>
      <c r="I2164" s="154" t="s">
        <v>62</v>
      </c>
      <c r="J2164" s="154" t="s">
        <v>62</v>
      </c>
      <c r="K2164" s="154" t="s">
        <v>62</v>
      </c>
      <c r="L2164" s="154" t="s">
        <v>62</v>
      </c>
      <c r="M2164" s="154" t="s">
        <v>62</v>
      </c>
      <c r="N2164" s="154" t="s">
        <v>62</v>
      </c>
      <c r="O2164" s="154" t="s">
        <v>62</v>
      </c>
      <c r="P2164" s="2"/>
    </row>
    <row r="2165" spans="1:16" ht="13.5" customHeight="1" x14ac:dyDescent="0.3">
      <c r="A2165" s="155">
        <v>0.77083333333333304</v>
      </c>
      <c r="B2165" s="154" t="s">
        <v>62</v>
      </c>
      <c r="C2165" s="154" t="s">
        <v>62</v>
      </c>
      <c r="D2165" s="154" t="s">
        <v>62</v>
      </c>
      <c r="E2165" s="154" t="s">
        <v>62</v>
      </c>
      <c r="F2165" s="154" t="s">
        <v>62</v>
      </c>
      <c r="G2165" s="154" t="s">
        <v>62</v>
      </c>
      <c r="H2165" s="154" t="s">
        <v>62</v>
      </c>
      <c r="I2165" s="154" t="s">
        <v>62</v>
      </c>
      <c r="J2165" s="154" t="s">
        <v>62</v>
      </c>
      <c r="K2165" s="154" t="s">
        <v>62</v>
      </c>
      <c r="L2165" s="154" t="s">
        <v>62</v>
      </c>
      <c r="M2165" s="154" t="s">
        <v>62</v>
      </c>
      <c r="N2165" s="154" t="s">
        <v>62</v>
      </c>
      <c r="O2165" s="154" t="s">
        <v>62</v>
      </c>
      <c r="P2165" s="2"/>
    </row>
    <row r="2166" spans="1:16" ht="13.5" customHeight="1" x14ac:dyDescent="0.3">
      <c r="A2166" s="155">
        <v>0.78125</v>
      </c>
      <c r="B2166" s="154" t="s">
        <v>62</v>
      </c>
      <c r="C2166" s="154" t="s">
        <v>62</v>
      </c>
      <c r="D2166" s="154" t="s">
        <v>62</v>
      </c>
      <c r="E2166" s="154" t="s">
        <v>62</v>
      </c>
      <c r="F2166" s="154" t="s">
        <v>62</v>
      </c>
      <c r="G2166" s="154" t="s">
        <v>62</v>
      </c>
      <c r="H2166" s="154" t="s">
        <v>62</v>
      </c>
      <c r="I2166" s="154" t="s">
        <v>62</v>
      </c>
      <c r="J2166" s="154" t="s">
        <v>62</v>
      </c>
      <c r="K2166" s="154" t="s">
        <v>62</v>
      </c>
      <c r="L2166" s="154" t="s">
        <v>62</v>
      </c>
      <c r="M2166" s="154" t="s">
        <v>62</v>
      </c>
      <c r="N2166" s="154" t="s">
        <v>62</v>
      </c>
      <c r="O2166" s="154" t="s">
        <v>62</v>
      </c>
      <c r="P2166" s="2"/>
    </row>
    <row r="2167" spans="1:16" ht="13.5" customHeight="1" x14ac:dyDescent="0.3">
      <c r="A2167" s="155">
        <v>0.79166666666666696</v>
      </c>
      <c r="B2167" s="154" t="s">
        <v>62</v>
      </c>
      <c r="C2167" s="154" t="s">
        <v>62</v>
      </c>
      <c r="D2167" s="154" t="s">
        <v>62</v>
      </c>
      <c r="E2167" s="154" t="s">
        <v>62</v>
      </c>
      <c r="F2167" s="154" t="s">
        <v>62</v>
      </c>
      <c r="G2167" s="154" t="s">
        <v>62</v>
      </c>
      <c r="H2167" s="154" t="s">
        <v>62</v>
      </c>
      <c r="I2167" s="154" t="s">
        <v>62</v>
      </c>
      <c r="J2167" s="154" t="s">
        <v>62</v>
      </c>
      <c r="K2167" s="154" t="s">
        <v>62</v>
      </c>
      <c r="L2167" s="154" t="s">
        <v>62</v>
      </c>
      <c r="M2167" s="154" t="s">
        <v>62</v>
      </c>
      <c r="N2167" s="154" t="s">
        <v>62</v>
      </c>
      <c r="O2167" s="154" t="s">
        <v>62</v>
      </c>
      <c r="P2167" s="2"/>
    </row>
    <row r="2168" spans="1:16" ht="13.5" customHeight="1" x14ac:dyDescent="0.3">
      <c r="A2168" s="155">
        <v>0.80208333333333304</v>
      </c>
      <c r="B2168" s="154" t="s">
        <v>62</v>
      </c>
      <c r="C2168" s="154" t="s">
        <v>62</v>
      </c>
      <c r="D2168" s="154" t="s">
        <v>62</v>
      </c>
      <c r="E2168" s="154" t="s">
        <v>62</v>
      </c>
      <c r="F2168" s="154" t="s">
        <v>62</v>
      </c>
      <c r="G2168" s="154" t="s">
        <v>62</v>
      </c>
      <c r="H2168" s="154" t="s">
        <v>62</v>
      </c>
      <c r="I2168" s="154" t="s">
        <v>62</v>
      </c>
      <c r="J2168" s="154" t="s">
        <v>62</v>
      </c>
      <c r="K2168" s="154" t="s">
        <v>62</v>
      </c>
      <c r="L2168" s="154" t="s">
        <v>62</v>
      </c>
      <c r="M2168" s="154" t="s">
        <v>62</v>
      </c>
      <c r="N2168" s="154" t="s">
        <v>62</v>
      </c>
      <c r="O2168" s="154" t="s">
        <v>62</v>
      </c>
      <c r="P2168" s="2"/>
    </row>
    <row r="2169" spans="1:16" ht="13.5" customHeight="1" x14ac:dyDescent="0.3">
      <c r="A2169" s="155">
        <v>0.8125</v>
      </c>
      <c r="B2169" s="154" t="s">
        <v>62</v>
      </c>
      <c r="C2169" s="154" t="s">
        <v>62</v>
      </c>
      <c r="D2169" s="154" t="s">
        <v>62</v>
      </c>
      <c r="E2169" s="154" t="s">
        <v>62</v>
      </c>
      <c r="F2169" s="154" t="s">
        <v>62</v>
      </c>
      <c r="G2169" s="154" t="s">
        <v>62</v>
      </c>
      <c r="H2169" s="154" t="s">
        <v>62</v>
      </c>
      <c r="I2169" s="154" t="s">
        <v>62</v>
      </c>
      <c r="J2169" s="154" t="s">
        <v>62</v>
      </c>
      <c r="K2169" s="154" t="s">
        <v>62</v>
      </c>
      <c r="L2169" s="154" t="s">
        <v>62</v>
      </c>
      <c r="M2169" s="154" t="s">
        <v>62</v>
      </c>
      <c r="N2169" s="154" t="s">
        <v>62</v>
      </c>
      <c r="O2169" s="154" t="s">
        <v>62</v>
      </c>
      <c r="P2169" s="2"/>
    </row>
    <row r="2170" spans="1:16" ht="13.5" customHeight="1" x14ac:dyDescent="0.3">
      <c r="A2170" s="155">
        <v>0.82291666666666696</v>
      </c>
      <c r="B2170" s="154" t="s">
        <v>62</v>
      </c>
      <c r="C2170" s="154" t="s">
        <v>62</v>
      </c>
      <c r="D2170" s="154" t="s">
        <v>62</v>
      </c>
      <c r="E2170" s="154" t="s">
        <v>62</v>
      </c>
      <c r="F2170" s="154" t="s">
        <v>62</v>
      </c>
      <c r="G2170" s="154" t="s">
        <v>62</v>
      </c>
      <c r="H2170" s="154" t="s">
        <v>62</v>
      </c>
      <c r="I2170" s="154" t="s">
        <v>62</v>
      </c>
      <c r="J2170" s="154" t="s">
        <v>62</v>
      </c>
      <c r="K2170" s="154" t="s">
        <v>62</v>
      </c>
      <c r="L2170" s="154" t="s">
        <v>62</v>
      </c>
      <c r="M2170" s="154" t="s">
        <v>62</v>
      </c>
      <c r="N2170" s="154" t="s">
        <v>62</v>
      </c>
      <c r="O2170" s="154" t="s">
        <v>62</v>
      </c>
      <c r="P2170" s="2"/>
    </row>
    <row r="2171" spans="1:16" ht="13.5" customHeight="1" x14ac:dyDescent="0.3">
      <c r="A2171" s="155">
        <v>0.83333333333333304</v>
      </c>
      <c r="B2171" s="154" t="s">
        <v>62</v>
      </c>
      <c r="C2171" s="154" t="s">
        <v>62</v>
      </c>
      <c r="D2171" s="154" t="s">
        <v>62</v>
      </c>
      <c r="E2171" s="154" t="s">
        <v>62</v>
      </c>
      <c r="F2171" s="154" t="s">
        <v>62</v>
      </c>
      <c r="G2171" s="154" t="s">
        <v>62</v>
      </c>
      <c r="H2171" s="154" t="s">
        <v>62</v>
      </c>
      <c r="I2171" s="154" t="s">
        <v>62</v>
      </c>
      <c r="J2171" s="154" t="s">
        <v>62</v>
      </c>
      <c r="K2171" s="154" t="s">
        <v>62</v>
      </c>
      <c r="L2171" s="154" t="s">
        <v>62</v>
      </c>
      <c r="M2171" s="154" t="s">
        <v>62</v>
      </c>
      <c r="N2171" s="154" t="s">
        <v>62</v>
      </c>
      <c r="O2171" s="154" t="s">
        <v>62</v>
      </c>
      <c r="P2171" s="2"/>
    </row>
    <row r="2172" spans="1:16" ht="13.5" customHeight="1" x14ac:dyDescent="0.3">
      <c r="A2172" s="155">
        <v>0.84375</v>
      </c>
      <c r="B2172" s="154" t="s">
        <v>62</v>
      </c>
      <c r="C2172" s="154" t="s">
        <v>62</v>
      </c>
      <c r="D2172" s="154" t="s">
        <v>62</v>
      </c>
      <c r="E2172" s="154" t="s">
        <v>62</v>
      </c>
      <c r="F2172" s="154" t="s">
        <v>62</v>
      </c>
      <c r="G2172" s="154" t="s">
        <v>62</v>
      </c>
      <c r="H2172" s="154" t="s">
        <v>62</v>
      </c>
      <c r="I2172" s="154" t="s">
        <v>62</v>
      </c>
      <c r="J2172" s="154" t="s">
        <v>62</v>
      </c>
      <c r="K2172" s="154" t="s">
        <v>62</v>
      </c>
      <c r="L2172" s="154" t="s">
        <v>62</v>
      </c>
      <c r="M2172" s="154" t="s">
        <v>62</v>
      </c>
      <c r="N2172" s="154" t="s">
        <v>62</v>
      </c>
      <c r="O2172" s="154" t="s">
        <v>62</v>
      </c>
      <c r="P2172" s="2"/>
    </row>
    <row r="2173" spans="1:16" ht="13.5" customHeight="1" x14ac:dyDescent="0.3">
      <c r="A2173" s="155">
        <v>0.85416666666666696</v>
      </c>
      <c r="B2173" s="154" t="s">
        <v>62</v>
      </c>
      <c r="C2173" s="154" t="s">
        <v>62</v>
      </c>
      <c r="D2173" s="154" t="s">
        <v>62</v>
      </c>
      <c r="E2173" s="154" t="s">
        <v>62</v>
      </c>
      <c r="F2173" s="154" t="s">
        <v>62</v>
      </c>
      <c r="G2173" s="154" t="s">
        <v>62</v>
      </c>
      <c r="H2173" s="154" t="s">
        <v>62</v>
      </c>
      <c r="I2173" s="154" t="s">
        <v>62</v>
      </c>
      <c r="J2173" s="154" t="s">
        <v>62</v>
      </c>
      <c r="K2173" s="154" t="s">
        <v>62</v>
      </c>
      <c r="L2173" s="154" t="s">
        <v>62</v>
      </c>
      <c r="M2173" s="154" t="s">
        <v>62</v>
      </c>
      <c r="N2173" s="154" t="s">
        <v>62</v>
      </c>
      <c r="O2173" s="154" t="s">
        <v>62</v>
      </c>
      <c r="P2173" s="2"/>
    </row>
    <row r="2174" spans="1:16" ht="13.5" customHeight="1" x14ac:dyDescent="0.3">
      <c r="A2174" s="155">
        <v>0.86458333333333304</v>
      </c>
      <c r="B2174" s="154" t="s">
        <v>62</v>
      </c>
      <c r="C2174" s="154" t="s">
        <v>62</v>
      </c>
      <c r="D2174" s="154" t="s">
        <v>62</v>
      </c>
      <c r="E2174" s="154" t="s">
        <v>62</v>
      </c>
      <c r="F2174" s="154" t="s">
        <v>62</v>
      </c>
      <c r="G2174" s="154" t="s">
        <v>62</v>
      </c>
      <c r="H2174" s="154" t="s">
        <v>62</v>
      </c>
      <c r="I2174" s="154" t="s">
        <v>62</v>
      </c>
      <c r="J2174" s="154" t="s">
        <v>62</v>
      </c>
      <c r="K2174" s="154" t="s">
        <v>62</v>
      </c>
      <c r="L2174" s="154" t="s">
        <v>62</v>
      </c>
      <c r="M2174" s="154" t="s">
        <v>62</v>
      </c>
      <c r="N2174" s="154" t="s">
        <v>62</v>
      </c>
      <c r="O2174" s="154" t="s">
        <v>62</v>
      </c>
      <c r="P2174" s="2"/>
    </row>
    <row r="2175" spans="1:16" ht="13.5" customHeight="1" x14ac:dyDescent="0.3">
      <c r="A2175" s="155">
        <v>0.875</v>
      </c>
      <c r="B2175" s="154" t="s">
        <v>62</v>
      </c>
      <c r="C2175" s="154" t="s">
        <v>62</v>
      </c>
      <c r="D2175" s="154" t="s">
        <v>62</v>
      </c>
      <c r="E2175" s="154" t="s">
        <v>62</v>
      </c>
      <c r="F2175" s="154" t="s">
        <v>62</v>
      </c>
      <c r="G2175" s="154" t="s">
        <v>62</v>
      </c>
      <c r="H2175" s="154" t="s">
        <v>62</v>
      </c>
      <c r="I2175" s="154" t="s">
        <v>62</v>
      </c>
      <c r="J2175" s="154" t="s">
        <v>62</v>
      </c>
      <c r="K2175" s="154" t="s">
        <v>62</v>
      </c>
      <c r="L2175" s="154" t="s">
        <v>62</v>
      </c>
      <c r="M2175" s="154" t="s">
        <v>62</v>
      </c>
      <c r="N2175" s="154" t="s">
        <v>62</v>
      </c>
      <c r="O2175" s="154" t="s">
        <v>62</v>
      </c>
      <c r="P2175" s="2"/>
    </row>
    <row r="2176" spans="1:16" ht="13.5" customHeight="1" x14ac:dyDescent="0.3">
      <c r="A2176" s="155">
        <v>0.88541666666666696</v>
      </c>
      <c r="B2176" s="154" t="s">
        <v>62</v>
      </c>
      <c r="C2176" s="154" t="s">
        <v>62</v>
      </c>
      <c r="D2176" s="154" t="s">
        <v>62</v>
      </c>
      <c r="E2176" s="154" t="s">
        <v>62</v>
      </c>
      <c r="F2176" s="154" t="s">
        <v>62</v>
      </c>
      <c r="G2176" s="154" t="s">
        <v>62</v>
      </c>
      <c r="H2176" s="154" t="s">
        <v>62</v>
      </c>
      <c r="I2176" s="154" t="s">
        <v>62</v>
      </c>
      <c r="J2176" s="154" t="s">
        <v>62</v>
      </c>
      <c r="K2176" s="154" t="s">
        <v>62</v>
      </c>
      <c r="L2176" s="154" t="s">
        <v>62</v>
      </c>
      <c r="M2176" s="154" t="s">
        <v>62</v>
      </c>
      <c r="N2176" s="154" t="s">
        <v>62</v>
      </c>
      <c r="O2176" s="154" t="s">
        <v>62</v>
      </c>
      <c r="P2176" s="2"/>
    </row>
    <row r="2177" spans="1:16" ht="13.5" customHeight="1" x14ac:dyDescent="0.3">
      <c r="A2177" s="155">
        <v>0.89583333333333304</v>
      </c>
      <c r="B2177" s="154" t="s">
        <v>62</v>
      </c>
      <c r="C2177" s="154" t="s">
        <v>62</v>
      </c>
      <c r="D2177" s="154" t="s">
        <v>62</v>
      </c>
      <c r="E2177" s="154" t="s">
        <v>62</v>
      </c>
      <c r="F2177" s="154" t="s">
        <v>62</v>
      </c>
      <c r="G2177" s="154" t="s">
        <v>62</v>
      </c>
      <c r="H2177" s="154" t="s">
        <v>62</v>
      </c>
      <c r="I2177" s="154" t="s">
        <v>62</v>
      </c>
      <c r="J2177" s="154" t="s">
        <v>62</v>
      </c>
      <c r="K2177" s="154" t="s">
        <v>62</v>
      </c>
      <c r="L2177" s="154" t="s">
        <v>62</v>
      </c>
      <c r="M2177" s="154" t="s">
        <v>62</v>
      </c>
      <c r="N2177" s="154" t="s">
        <v>62</v>
      </c>
      <c r="O2177" s="154" t="s">
        <v>62</v>
      </c>
      <c r="P2177" s="2"/>
    </row>
    <row r="2178" spans="1:16" ht="13.5" customHeight="1" x14ac:dyDescent="0.3">
      <c r="A2178" s="155">
        <v>0.90625</v>
      </c>
      <c r="B2178" s="154" t="s">
        <v>62</v>
      </c>
      <c r="C2178" s="154" t="s">
        <v>62</v>
      </c>
      <c r="D2178" s="154" t="s">
        <v>62</v>
      </c>
      <c r="E2178" s="154" t="s">
        <v>62</v>
      </c>
      <c r="F2178" s="154" t="s">
        <v>62</v>
      </c>
      <c r="G2178" s="154" t="s">
        <v>62</v>
      </c>
      <c r="H2178" s="154" t="s">
        <v>62</v>
      </c>
      <c r="I2178" s="154" t="s">
        <v>62</v>
      </c>
      <c r="J2178" s="154" t="s">
        <v>62</v>
      </c>
      <c r="K2178" s="154" t="s">
        <v>62</v>
      </c>
      <c r="L2178" s="154" t="s">
        <v>62</v>
      </c>
      <c r="M2178" s="154" t="s">
        <v>62</v>
      </c>
      <c r="N2178" s="154" t="s">
        <v>62</v>
      </c>
      <c r="O2178" s="154" t="s">
        <v>62</v>
      </c>
      <c r="P2178" s="2"/>
    </row>
    <row r="2179" spans="1:16" ht="13.5" customHeight="1" x14ac:dyDescent="0.3">
      <c r="A2179" s="155">
        <v>0.91666666666666696</v>
      </c>
      <c r="B2179" s="154" t="s">
        <v>62</v>
      </c>
      <c r="C2179" s="154" t="s">
        <v>62</v>
      </c>
      <c r="D2179" s="154" t="s">
        <v>62</v>
      </c>
      <c r="E2179" s="154" t="s">
        <v>62</v>
      </c>
      <c r="F2179" s="154" t="s">
        <v>62</v>
      </c>
      <c r="G2179" s="154" t="s">
        <v>62</v>
      </c>
      <c r="H2179" s="154" t="s">
        <v>62</v>
      </c>
      <c r="I2179" s="154" t="s">
        <v>62</v>
      </c>
      <c r="J2179" s="154" t="s">
        <v>62</v>
      </c>
      <c r="K2179" s="154" t="s">
        <v>62</v>
      </c>
      <c r="L2179" s="154" t="s">
        <v>62</v>
      </c>
      <c r="M2179" s="154" t="s">
        <v>62</v>
      </c>
      <c r="N2179" s="154" t="s">
        <v>62</v>
      </c>
      <c r="O2179" s="154" t="s">
        <v>62</v>
      </c>
      <c r="P2179" s="2"/>
    </row>
    <row r="2180" spans="1:16" ht="13.5" customHeight="1" x14ac:dyDescent="0.3">
      <c r="A2180" s="155">
        <v>0.92708333333333304</v>
      </c>
      <c r="B2180" s="154" t="s">
        <v>62</v>
      </c>
      <c r="C2180" s="154" t="s">
        <v>62</v>
      </c>
      <c r="D2180" s="154" t="s">
        <v>62</v>
      </c>
      <c r="E2180" s="154" t="s">
        <v>62</v>
      </c>
      <c r="F2180" s="154" t="s">
        <v>62</v>
      </c>
      <c r="G2180" s="154" t="s">
        <v>62</v>
      </c>
      <c r="H2180" s="154" t="s">
        <v>62</v>
      </c>
      <c r="I2180" s="154" t="s">
        <v>62</v>
      </c>
      <c r="J2180" s="154" t="s">
        <v>62</v>
      </c>
      <c r="K2180" s="154" t="s">
        <v>62</v>
      </c>
      <c r="L2180" s="154" t="s">
        <v>62</v>
      </c>
      <c r="M2180" s="154" t="s">
        <v>62</v>
      </c>
      <c r="N2180" s="154" t="s">
        <v>62</v>
      </c>
      <c r="O2180" s="154" t="s">
        <v>62</v>
      </c>
      <c r="P2180" s="2"/>
    </row>
    <row r="2181" spans="1:16" ht="13.5" customHeight="1" x14ac:dyDescent="0.3">
      <c r="A2181" s="155">
        <v>0.9375</v>
      </c>
      <c r="B2181" s="154" t="s">
        <v>62</v>
      </c>
      <c r="C2181" s="154" t="s">
        <v>62</v>
      </c>
      <c r="D2181" s="154" t="s">
        <v>62</v>
      </c>
      <c r="E2181" s="154" t="s">
        <v>62</v>
      </c>
      <c r="F2181" s="154" t="s">
        <v>62</v>
      </c>
      <c r="G2181" s="154" t="s">
        <v>62</v>
      </c>
      <c r="H2181" s="154" t="s">
        <v>62</v>
      </c>
      <c r="I2181" s="154" t="s">
        <v>62</v>
      </c>
      <c r="J2181" s="154" t="s">
        <v>62</v>
      </c>
      <c r="K2181" s="154" t="s">
        <v>62</v>
      </c>
      <c r="L2181" s="154" t="s">
        <v>62</v>
      </c>
      <c r="M2181" s="154" t="s">
        <v>62</v>
      </c>
      <c r="N2181" s="154" t="s">
        <v>62</v>
      </c>
      <c r="O2181" s="154" t="s">
        <v>62</v>
      </c>
      <c r="P2181" s="2"/>
    </row>
    <row r="2182" spans="1:16" ht="13.5" customHeight="1" x14ac:dyDescent="0.3">
      <c r="A2182" s="155">
        <v>0.94791666666666696</v>
      </c>
      <c r="B2182" s="154" t="s">
        <v>62</v>
      </c>
      <c r="C2182" s="154" t="s">
        <v>62</v>
      </c>
      <c r="D2182" s="154" t="s">
        <v>62</v>
      </c>
      <c r="E2182" s="154" t="s">
        <v>62</v>
      </c>
      <c r="F2182" s="154" t="s">
        <v>62</v>
      </c>
      <c r="G2182" s="154" t="s">
        <v>62</v>
      </c>
      <c r="H2182" s="154" t="s">
        <v>62</v>
      </c>
      <c r="I2182" s="154" t="s">
        <v>62</v>
      </c>
      <c r="J2182" s="154" t="s">
        <v>62</v>
      </c>
      <c r="K2182" s="154" t="s">
        <v>62</v>
      </c>
      <c r="L2182" s="154" t="s">
        <v>62</v>
      </c>
      <c r="M2182" s="154" t="s">
        <v>62</v>
      </c>
      <c r="N2182" s="154" t="s">
        <v>62</v>
      </c>
      <c r="O2182" s="154" t="s">
        <v>62</v>
      </c>
      <c r="P2182" s="2"/>
    </row>
    <row r="2183" spans="1:16" ht="13.5" customHeight="1" x14ac:dyDescent="0.3">
      <c r="A2183" s="155">
        <v>0.95833333333333304</v>
      </c>
      <c r="B2183" s="154" t="s">
        <v>62</v>
      </c>
      <c r="C2183" s="154" t="s">
        <v>62</v>
      </c>
      <c r="D2183" s="154" t="s">
        <v>62</v>
      </c>
      <c r="E2183" s="154" t="s">
        <v>62</v>
      </c>
      <c r="F2183" s="154" t="s">
        <v>62</v>
      </c>
      <c r="G2183" s="154" t="s">
        <v>62</v>
      </c>
      <c r="H2183" s="154" t="s">
        <v>62</v>
      </c>
      <c r="I2183" s="154" t="s">
        <v>62</v>
      </c>
      <c r="J2183" s="154" t="s">
        <v>62</v>
      </c>
      <c r="K2183" s="154" t="s">
        <v>62</v>
      </c>
      <c r="L2183" s="154" t="s">
        <v>62</v>
      </c>
      <c r="M2183" s="154" t="s">
        <v>62</v>
      </c>
      <c r="N2183" s="154" t="s">
        <v>62</v>
      </c>
      <c r="O2183" s="154" t="s">
        <v>62</v>
      </c>
      <c r="P2183" s="2"/>
    </row>
    <row r="2184" spans="1:16" ht="13.5" customHeight="1" x14ac:dyDescent="0.3">
      <c r="A2184" s="155">
        <v>0.96875</v>
      </c>
      <c r="B2184" s="154" t="s">
        <v>62</v>
      </c>
      <c r="C2184" s="154" t="s">
        <v>62</v>
      </c>
      <c r="D2184" s="154" t="s">
        <v>62</v>
      </c>
      <c r="E2184" s="154" t="s">
        <v>62</v>
      </c>
      <c r="F2184" s="154" t="s">
        <v>62</v>
      </c>
      <c r="G2184" s="154" t="s">
        <v>62</v>
      </c>
      <c r="H2184" s="154" t="s">
        <v>62</v>
      </c>
      <c r="I2184" s="154" t="s">
        <v>62</v>
      </c>
      <c r="J2184" s="154" t="s">
        <v>62</v>
      </c>
      <c r="K2184" s="154" t="s">
        <v>62</v>
      </c>
      <c r="L2184" s="154" t="s">
        <v>62</v>
      </c>
      <c r="M2184" s="154" t="s">
        <v>62</v>
      </c>
      <c r="N2184" s="154" t="s">
        <v>62</v>
      </c>
      <c r="O2184" s="154" t="s">
        <v>62</v>
      </c>
      <c r="P2184" s="2"/>
    </row>
    <row r="2185" spans="1:16" ht="13.5" customHeight="1" x14ac:dyDescent="0.3">
      <c r="A2185" s="155">
        <v>0.97916666666666696</v>
      </c>
      <c r="B2185" s="154" t="s">
        <v>62</v>
      </c>
      <c r="C2185" s="154" t="s">
        <v>62</v>
      </c>
      <c r="D2185" s="154" t="s">
        <v>62</v>
      </c>
      <c r="E2185" s="154" t="s">
        <v>62</v>
      </c>
      <c r="F2185" s="154" t="s">
        <v>62</v>
      </c>
      <c r="G2185" s="154" t="s">
        <v>62</v>
      </c>
      <c r="H2185" s="154" t="s">
        <v>62</v>
      </c>
      <c r="I2185" s="154" t="s">
        <v>62</v>
      </c>
      <c r="J2185" s="154" t="s">
        <v>62</v>
      </c>
      <c r="K2185" s="154" t="s">
        <v>62</v>
      </c>
      <c r="L2185" s="154" t="s">
        <v>62</v>
      </c>
      <c r="M2185" s="154" t="s">
        <v>62</v>
      </c>
      <c r="N2185" s="154" t="s">
        <v>62</v>
      </c>
      <c r="O2185" s="154" t="s">
        <v>62</v>
      </c>
      <c r="P2185" s="2"/>
    </row>
    <row r="2186" spans="1:16" ht="13.5" customHeight="1" thickBot="1" x14ac:dyDescent="0.35">
      <c r="A2186" s="156">
        <v>0.98958333333333304</v>
      </c>
      <c r="B2186" s="154" t="s">
        <v>62</v>
      </c>
      <c r="C2186" s="154" t="s">
        <v>62</v>
      </c>
      <c r="D2186" s="154" t="s">
        <v>62</v>
      </c>
      <c r="E2186" s="154" t="s">
        <v>62</v>
      </c>
      <c r="F2186" s="154" t="s">
        <v>62</v>
      </c>
      <c r="G2186" s="154" t="s">
        <v>62</v>
      </c>
      <c r="H2186" s="154" t="s">
        <v>62</v>
      </c>
      <c r="I2186" s="154" t="s">
        <v>62</v>
      </c>
      <c r="J2186" s="154" t="s">
        <v>62</v>
      </c>
      <c r="K2186" s="154" t="s">
        <v>62</v>
      </c>
      <c r="L2186" s="154" t="s">
        <v>62</v>
      </c>
      <c r="M2186" s="154" t="s">
        <v>62</v>
      </c>
      <c r="N2186" s="154" t="s">
        <v>62</v>
      </c>
      <c r="O2186" s="154" t="s">
        <v>62</v>
      </c>
      <c r="P2186" s="2"/>
    </row>
    <row r="2187" spans="1:16" ht="13.5" customHeight="1" thickTop="1" x14ac:dyDescent="0.3">
      <c r="A2187" s="157" t="s">
        <v>45</v>
      </c>
      <c r="B2187" s="158">
        <f t="shared" ref="B2187:M2187" si="129">SUM(B2119:B2166)</f>
        <v>0</v>
      </c>
      <c r="C2187" s="158">
        <f t="shared" si="129"/>
        <v>0</v>
      </c>
      <c r="D2187" s="158">
        <f t="shared" si="129"/>
        <v>0</v>
      </c>
      <c r="E2187" s="158">
        <f t="shared" si="129"/>
        <v>0</v>
      </c>
      <c r="F2187" s="158">
        <f t="shared" si="129"/>
        <v>0</v>
      </c>
      <c r="G2187" s="158">
        <f t="shared" si="129"/>
        <v>0</v>
      </c>
      <c r="H2187" s="158">
        <f t="shared" si="129"/>
        <v>0</v>
      </c>
      <c r="I2187" s="158">
        <f t="shared" si="129"/>
        <v>0</v>
      </c>
      <c r="J2187" s="158">
        <f t="shared" si="129"/>
        <v>0</v>
      </c>
      <c r="K2187" s="158">
        <f t="shared" si="129"/>
        <v>0</v>
      </c>
      <c r="L2187" s="158">
        <f t="shared" si="129"/>
        <v>0</v>
      </c>
      <c r="M2187" s="158">
        <f t="shared" si="129"/>
        <v>0</v>
      </c>
      <c r="N2187" s="159"/>
      <c r="O2187" s="159"/>
    </row>
    <row r="2188" spans="1:16" ht="13.5" customHeight="1" x14ac:dyDescent="0.3">
      <c r="A2188" s="160" t="s">
        <v>46</v>
      </c>
      <c r="B2188" s="154">
        <f t="shared" ref="B2188:M2188" si="130">SUM(B2115:B2178)</f>
        <v>0</v>
      </c>
      <c r="C2188" s="154">
        <f t="shared" si="130"/>
        <v>0</v>
      </c>
      <c r="D2188" s="154">
        <f t="shared" si="130"/>
        <v>0</v>
      </c>
      <c r="E2188" s="154">
        <f t="shared" si="130"/>
        <v>0</v>
      </c>
      <c r="F2188" s="154">
        <f t="shared" si="130"/>
        <v>0</v>
      </c>
      <c r="G2188" s="154">
        <f t="shared" si="130"/>
        <v>0</v>
      </c>
      <c r="H2188" s="154">
        <f t="shared" si="130"/>
        <v>0</v>
      </c>
      <c r="I2188" s="154">
        <f t="shared" si="130"/>
        <v>0</v>
      </c>
      <c r="J2188" s="154">
        <f t="shared" si="130"/>
        <v>0</v>
      </c>
      <c r="K2188" s="154">
        <f t="shared" si="130"/>
        <v>0</v>
      </c>
      <c r="L2188" s="154">
        <f t="shared" si="130"/>
        <v>0</v>
      </c>
      <c r="M2188" s="154">
        <f t="shared" si="130"/>
        <v>0</v>
      </c>
      <c r="N2188" s="161"/>
      <c r="O2188" s="161"/>
    </row>
    <row r="2189" spans="1:16" ht="13.5" customHeight="1" x14ac:dyDescent="0.3">
      <c r="A2189" s="154" t="s">
        <v>47</v>
      </c>
      <c r="B2189" s="154">
        <f t="shared" ref="B2189:M2189" si="131">SUM(B2115:B2186)</f>
        <v>0</v>
      </c>
      <c r="C2189" s="154">
        <f t="shared" si="131"/>
        <v>0</v>
      </c>
      <c r="D2189" s="154">
        <f t="shared" si="131"/>
        <v>0</v>
      </c>
      <c r="E2189" s="154">
        <f t="shared" si="131"/>
        <v>0</v>
      </c>
      <c r="F2189" s="154">
        <f t="shared" si="131"/>
        <v>0</v>
      </c>
      <c r="G2189" s="154">
        <f t="shared" si="131"/>
        <v>0</v>
      </c>
      <c r="H2189" s="154">
        <f t="shared" si="131"/>
        <v>0</v>
      </c>
      <c r="I2189" s="154">
        <f t="shared" si="131"/>
        <v>0</v>
      </c>
      <c r="J2189" s="154">
        <f t="shared" si="131"/>
        <v>0</v>
      </c>
      <c r="K2189" s="154">
        <f t="shared" si="131"/>
        <v>0</v>
      </c>
      <c r="L2189" s="154">
        <f t="shared" si="131"/>
        <v>0</v>
      </c>
      <c r="M2189" s="154">
        <f t="shared" si="131"/>
        <v>0</v>
      </c>
      <c r="N2189" s="161"/>
      <c r="O2189" s="161"/>
    </row>
    <row r="2190" spans="1:16" ht="13.5" customHeight="1" thickBot="1" x14ac:dyDescent="0.35">
      <c r="A2190" s="162" t="s">
        <v>48</v>
      </c>
      <c r="B2190" s="162">
        <f t="shared" ref="B2190:M2190" si="132">SUM(B2091:B2186)</f>
        <v>0</v>
      </c>
      <c r="C2190" s="162">
        <f t="shared" si="132"/>
        <v>0</v>
      </c>
      <c r="D2190" s="162">
        <f t="shared" si="132"/>
        <v>0</v>
      </c>
      <c r="E2190" s="162">
        <f t="shared" si="132"/>
        <v>0</v>
      </c>
      <c r="F2190" s="162">
        <f t="shared" si="132"/>
        <v>0</v>
      </c>
      <c r="G2190" s="162">
        <f t="shared" si="132"/>
        <v>0</v>
      </c>
      <c r="H2190" s="162">
        <f t="shared" si="132"/>
        <v>0</v>
      </c>
      <c r="I2190" s="162">
        <f t="shared" si="132"/>
        <v>0</v>
      </c>
      <c r="J2190" s="162">
        <f t="shared" si="132"/>
        <v>0</v>
      </c>
      <c r="K2190" s="162">
        <f t="shared" si="132"/>
        <v>0</v>
      </c>
      <c r="L2190" s="162">
        <f t="shared" si="132"/>
        <v>0</v>
      </c>
      <c r="M2190" s="162">
        <f t="shared" si="132"/>
        <v>0</v>
      </c>
      <c r="N2190" s="163"/>
      <c r="O2190" s="163"/>
    </row>
    <row r="2191" spans="1:16" ht="13.5" customHeight="1" thickTop="1" x14ac:dyDescent="0.3"/>
  </sheetData>
  <mergeCells count="295">
    <mergeCell ref="K1361:K1362"/>
    <mergeCell ref="L1361:L1362"/>
    <mergeCell ref="M1361:M1362"/>
    <mergeCell ref="K737:K738"/>
    <mergeCell ref="L737:L738"/>
    <mergeCell ref="M737:M738"/>
    <mergeCell ref="K841:K842"/>
    <mergeCell ref="L841:L842"/>
    <mergeCell ref="M841:M842"/>
    <mergeCell ref="J633:J634"/>
    <mergeCell ref="G529:G530"/>
    <mergeCell ref="H529:H530"/>
    <mergeCell ref="I529:I530"/>
    <mergeCell ref="J529:J530"/>
    <mergeCell ref="J945:J946"/>
    <mergeCell ref="B737:B738"/>
    <mergeCell ref="C737:C738"/>
    <mergeCell ref="D737:D738"/>
    <mergeCell ref="E737:E738"/>
    <mergeCell ref="F737:F738"/>
    <mergeCell ref="G737:G738"/>
    <mergeCell ref="H737:H738"/>
    <mergeCell ref="I737:I738"/>
    <mergeCell ref="J737:J738"/>
    <mergeCell ref="C945:C946"/>
    <mergeCell ref="D945:D946"/>
    <mergeCell ref="E945:E946"/>
    <mergeCell ref="F945:F946"/>
    <mergeCell ref="G945:G946"/>
    <mergeCell ref="H945:H946"/>
    <mergeCell ref="I945:I946"/>
    <mergeCell ref="J1361:J1362"/>
    <mergeCell ref="B529:B530"/>
    <mergeCell ref="C529:C530"/>
    <mergeCell ref="D529:D530"/>
    <mergeCell ref="E529:E530"/>
    <mergeCell ref="F529:F530"/>
    <mergeCell ref="B633:B634"/>
    <mergeCell ref="C633:C634"/>
    <mergeCell ref="D633:D634"/>
    <mergeCell ref="E633:E634"/>
    <mergeCell ref="F633:F634"/>
    <mergeCell ref="B841:B842"/>
    <mergeCell ref="C841:C842"/>
    <mergeCell ref="D841:D842"/>
    <mergeCell ref="E841:E842"/>
    <mergeCell ref="F841:F842"/>
    <mergeCell ref="G841:G842"/>
    <mergeCell ref="H841:H842"/>
    <mergeCell ref="I841:I842"/>
    <mergeCell ref="J841:J842"/>
    <mergeCell ref="B945:B946"/>
    <mergeCell ref="G633:G634"/>
    <mergeCell ref="H633:H634"/>
    <mergeCell ref="I633:I634"/>
    <mergeCell ref="B425:B426"/>
    <mergeCell ref="C425:C426"/>
    <mergeCell ref="D425:D426"/>
    <mergeCell ref="E425:E426"/>
    <mergeCell ref="F425:F426"/>
    <mergeCell ref="G425:G426"/>
    <mergeCell ref="H425:H426"/>
    <mergeCell ref="I425:I426"/>
    <mergeCell ref="J425:J426"/>
    <mergeCell ref="F113:F114"/>
    <mergeCell ref="G113:G114"/>
    <mergeCell ref="H113:H114"/>
    <mergeCell ref="I113:I114"/>
    <mergeCell ref="J113:J114"/>
    <mergeCell ref="K113:K114"/>
    <mergeCell ref="L113:L114"/>
    <mergeCell ref="D113:D114"/>
    <mergeCell ref="N529:N530"/>
    <mergeCell ref="G321:G322"/>
    <mergeCell ref="H321:H322"/>
    <mergeCell ref="I321:I322"/>
    <mergeCell ref="J321:J322"/>
    <mergeCell ref="K321:K322"/>
    <mergeCell ref="L321:L322"/>
    <mergeCell ref="M321:M322"/>
    <mergeCell ref="N321:N322"/>
    <mergeCell ref="K425:K426"/>
    <mergeCell ref="L425:L426"/>
    <mergeCell ref="M425:M426"/>
    <mergeCell ref="N425:N426"/>
    <mergeCell ref="B321:B322"/>
    <mergeCell ref="C321:C322"/>
    <mergeCell ref="D321:D322"/>
    <mergeCell ref="E321:E322"/>
    <mergeCell ref="F321:F322"/>
    <mergeCell ref="M113:M114"/>
    <mergeCell ref="B113:B114"/>
    <mergeCell ref="C113:C114"/>
    <mergeCell ref="L529:L530"/>
    <mergeCell ref="M529:M530"/>
    <mergeCell ref="K529:K530"/>
    <mergeCell ref="B217:B218"/>
    <mergeCell ref="C217:C218"/>
    <mergeCell ref="D217:D218"/>
    <mergeCell ref="E217:E218"/>
    <mergeCell ref="F217:F218"/>
    <mergeCell ref="G217:G218"/>
    <mergeCell ref="H217:H218"/>
    <mergeCell ref="I217:I218"/>
    <mergeCell ref="J217:J218"/>
    <mergeCell ref="K217:K218"/>
    <mergeCell ref="L217:L218"/>
    <mergeCell ref="M217:M218"/>
    <mergeCell ref="E113:E114"/>
    <mergeCell ref="B6:C6"/>
    <mergeCell ref="K1049:K1050"/>
    <mergeCell ref="L1049:L1050"/>
    <mergeCell ref="M1049:M1050"/>
    <mergeCell ref="N1049:N1050"/>
    <mergeCell ref="O1049:O1050"/>
    <mergeCell ref="K1153:K1154"/>
    <mergeCell ref="L1153:L1154"/>
    <mergeCell ref="M1153:M1154"/>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N113:N114"/>
    <mergeCell ref="N841:N842"/>
    <mergeCell ref="O841:O842"/>
    <mergeCell ref="K945:K946"/>
    <mergeCell ref="L945:L946"/>
    <mergeCell ref="M945:M946"/>
    <mergeCell ref="N945:N946"/>
    <mergeCell ref="O945:O946"/>
    <mergeCell ref="O113:O114"/>
    <mergeCell ref="N217:N218"/>
    <mergeCell ref="O217:O218"/>
    <mergeCell ref="O529:O530"/>
    <mergeCell ref="O321:O322"/>
    <mergeCell ref="O425:O426"/>
    <mergeCell ref="K633:K634"/>
    <mergeCell ref="L633:L634"/>
    <mergeCell ref="M633:M634"/>
    <mergeCell ref="N633:N634"/>
    <mergeCell ref="O633:O634"/>
    <mergeCell ref="N737:N738"/>
    <mergeCell ref="O737:O738"/>
    <mergeCell ref="B1049:B1050"/>
    <mergeCell ref="C1049:C1050"/>
    <mergeCell ref="D1049:D1050"/>
    <mergeCell ref="E1049:E1050"/>
    <mergeCell ref="F1049:F1050"/>
    <mergeCell ref="G1049:G1050"/>
    <mergeCell ref="H1049:H1050"/>
    <mergeCell ref="I1049:I1050"/>
    <mergeCell ref="N1153:N1154"/>
    <mergeCell ref="J1153:J1154"/>
    <mergeCell ref="J1049:J1050"/>
    <mergeCell ref="O1153:O1154"/>
    <mergeCell ref="B1257:B1258"/>
    <mergeCell ref="C1257:C1258"/>
    <mergeCell ref="D1257:D1258"/>
    <mergeCell ref="E1257:E1258"/>
    <mergeCell ref="F1257:F1258"/>
    <mergeCell ref="G1257:G1258"/>
    <mergeCell ref="H1257:H1258"/>
    <mergeCell ref="I1257:I1258"/>
    <mergeCell ref="J1257:J1258"/>
    <mergeCell ref="K1257:K1258"/>
    <mergeCell ref="L1257:L1258"/>
    <mergeCell ref="M1257:M1258"/>
    <mergeCell ref="N1257:N1258"/>
    <mergeCell ref="O1257:O1258"/>
    <mergeCell ref="B1153:B1154"/>
    <mergeCell ref="C1153:C1154"/>
    <mergeCell ref="D1153:D1154"/>
    <mergeCell ref="E1153:E1154"/>
    <mergeCell ref="F1153:F1154"/>
    <mergeCell ref="G1153:G1154"/>
    <mergeCell ref="H1153:H1154"/>
    <mergeCell ref="I1153:I1154"/>
    <mergeCell ref="N1361:N1362"/>
    <mergeCell ref="O1361:O1362"/>
    <mergeCell ref="B1465:B1466"/>
    <mergeCell ref="C1465:C1466"/>
    <mergeCell ref="D1465:D1466"/>
    <mergeCell ref="E1465:E1466"/>
    <mergeCell ref="F1465:F1466"/>
    <mergeCell ref="G1465:G1466"/>
    <mergeCell ref="H1465:H1466"/>
    <mergeCell ref="I1465:I1466"/>
    <mergeCell ref="J1465:J1466"/>
    <mergeCell ref="K1465:K1466"/>
    <mergeCell ref="L1465:L1466"/>
    <mergeCell ref="M1465:M1466"/>
    <mergeCell ref="N1465:N1466"/>
    <mergeCell ref="O1465:O1466"/>
    <mergeCell ref="B1361:B1362"/>
    <mergeCell ref="C1361:C1362"/>
    <mergeCell ref="D1361:D1362"/>
    <mergeCell ref="E1361:E1362"/>
    <mergeCell ref="F1361:F1362"/>
    <mergeCell ref="G1361:G1362"/>
    <mergeCell ref="H1361:H1362"/>
    <mergeCell ref="I1361:I1362"/>
    <mergeCell ref="B1569:B1570"/>
    <mergeCell ref="C1569:C1570"/>
    <mergeCell ref="D1569:D1570"/>
    <mergeCell ref="E1569:E1570"/>
    <mergeCell ref="F1569:F1570"/>
    <mergeCell ref="G1569:G1570"/>
    <mergeCell ref="H1569:H1570"/>
    <mergeCell ref="I1569:I1570"/>
    <mergeCell ref="J1569:J1570"/>
    <mergeCell ref="L1777:L1778"/>
    <mergeCell ref="M1777:M1778"/>
    <mergeCell ref="N1777:N1778"/>
    <mergeCell ref="O1777:O1778"/>
    <mergeCell ref="B1673:B1674"/>
    <mergeCell ref="C1673:C1674"/>
    <mergeCell ref="D1673:D1674"/>
    <mergeCell ref="E1673:E1674"/>
    <mergeCell ref="F1673:F1674"/>
    <mergeCell ref="G1673:G1674"/>
    <mergeCell ref="H1673:H1674"/>
    <mergeCell ref="I1673:I1674"/>
    <mergeCell ref="J1673:J1674"/>
    <mergeCell ref="K1569:K1570"/>
    <mergeCell ref="L1569:L1570"/>
    <mergeCell ref="M1569:M1570"/>
    <mergeCell ref="N1569:N1570"/>
    <mergeCell ref="O1569:O1570"/>
    <mergeCell ref="K1673:K1674"/>
    <mergeCell ref="L1673:L1674"/>
    <mergeCell ref="M1673:M1674"/>
    <mergeCell ref="N1673:N1674"/>
    <mergeCell ref="O1673:O1674"/>
    <mergeCell ref="K1881:K1882"/>
    <mergeCell ref="L1881:L1882"/>
    <mergeCell ref="M1881:M1882"/>
    <mergeCell ref="N1881:N1882"/>
    <mergeCell ref="O1881:O1882"/>
    <mergeCell ref="B1777:B1778"/>
    <mergeCell ref="C1777:C1778"/>
    <mergeCell ref="D1777:D1778"/>
    <mergeCell ref="E1777:E1778"/>
    <mergeCell ref="F1777:F1778"/>
    <mergeCell ref="B1881:B1882"/>
    <mergeCell ref="C1881:C1882"/>
    <mergeCell ref="D1881:D1882"/>
    <mergeCell ref="E1881:E1882"/>
    <mergeCell ref="F1881:F1882"/>
    <mergeCell ref="G1881:G1882"/>
    <mergeCell ref="H1881:H1882"/>
    <mergeCell ref="I1881:I1882"/>
    <mergeCell ref="J1881:J1882"/>
    <mergeCell ref="G1777:G1778"/>
    <mergeCell ref="H1777:H1778"/>
    <mergeCell ref="I1777:I1778"/>
    <mergeCell ref="J1777:J1778"/>
    <mergeCell ref="K1777:K1778"/>
    <mergeCell ref="B1985:B1986"/>
    <mergeCell ref="C1985:C1986"/>
    <mergeCell ref="D1985:D1986"/>
    <mergeCell ref="E1985:E1986"/>
    <mergeCell ref="F1985:F1986"/>
    <mergeCell ref="G1985:G1986"/>
    <mergeCell ref="H1985:H1986"/>
    <mergeCell ref="I1985:I1986"/>
    <mergeCell ref="J1985:J1986"/>
    <mergeCell ref="B2089:B2090"/>
    <mergeCell ref="C2089:C2090"/>
    <mergeCell ref="D2089:D2090"/>
    <mergeCell ref="E2089:E2090"/>
    <mergeCell ref="F2089:F2090"/>
    <mergeCell ref="G2089:G2090"/>
    <mergeCell ref="H2089:H2090"/>
    <mergeCell ref="I2089:I2090"/>
    <mergeCell ref="J2089:J2090"/>
    <mergeCell ref="K1985:K1986"/>
    <mergeCell ref="L1985:L1986"/>
    <mergeCell ref="M1985:M1986"/>
    <mergeCell ref="N1985:N1986"/>
    <mergeCell ref="O1985:O1986"/>
    <mergeCell ref="K2089:K2090"/>
    <mergeCell ref="L2089:L2090"/>
    <mergeCell ref="M2089:M2090"/>
    <mergeCell ref="N2089:N2090"/>
    <mergeCell ref="O2089:O2090"/>
  </mergeCells>
  <phoneticPr fontId="64" type="noConversion"/>
  <pageMargins left="0.70866141732283472" right="0.70866141732283472" top="0.74803149606299213" bottom="0.74803149606299213" header="0.31496062992125984" footer="0.31496062992125984"/>
  <pageSetup paperSize="9" scale="40"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ignoredErrors>
    <ignoredError sqref="S10:AL10 S109:AL115" evalError="1"/>
    <ignoredError sqref="Q110:Q111" twoDigitTextYear="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Y45"/>
  <sheetViews>
    <sheetView view="pageBreakPreview" zoomScale="80" zoomScaleNormal="80" zoomScaleSheetLayoutView="80" workbookViewId="0"/>
  </sheetViews>
  <sheetFormatPr defaultColWidth="14.6640625" defaultRowHeight="13.2" x14ac:dyDescent="0.25"/>
  <cols>
    <col min="1" max="10" width="14.6640625" style="6" customWidth="1"/>
    <col min="11" max="16384" width="14.6640625" style="6"/>
  </cols>
  <sheetData>
    <row r="1" spans="1:25" ht="22.2" x14ac:dyDescent="0.35">
      <c r="A1" s="173" t="s">
        <v>6</v>
      </c>
      <c r="B1" s="174"/>
      <c r="C1" s="174"/>
      <c r="D1" s="174"/>
      <c r="E1" s="174"/>
      <c r="F1" s="174"/>
      <c r="G1" s="174"/>
      <c r="H1" s="174"/>
      <c r="I1" s="174"/>
      <c r="J1" s="174"/>
      <c r="K1" s="174"/>
      <c r="L1" s="174"/>
      <c r="M1" s="174"/>
      <c r="N1" s="174"/>
      <c r="O1" s="174"/>
      <c r="P1" s="174"/>
      <c r="Q1" s="174"/>
      <c r="R1" s="174"/>
      <c r="S1" s="174"/>
      <c r="T1" s="174"/>
      <c r="U1" s="174"/>
      <c r="V1" s="174"/>
      <c r="W1" s="174"/>
      <c r="X1" s="174"/>
      <c r="Y1" s="174"/>
    </row>
    <row r="2" spans="1:25" x14ac:dyDescent="0.25">
      <c r="A2" s="175"/>
      <c r="B2" s="174"/>
      <c r="C2" s="174"/>
      <c r="D2" s="174"/>
      <c r="E2" s="174"/>
      <c r="F2" s="174"/>
      <c r="G2" s="174"/>
      <c r="H2" s="174"/>
      <c r="I2" s="174"/>
      <c r="J2" s="174"/>
      <c r="K2" s="174"/>
      <c r="L2" s="174"/>
      <c r="M2" s="174"/>
      <c r="N2" s="174"/>
      <c r="O2" s="174"/>
      <c r="P2" s="174"/>
      <c r="Q2" s="174"/>
      <c r="R2" s="174"/>
      <c r="S2" s="174"/>
      <c r="T2" s="174"/>
      <c r="U2" s="174"/>
      <c r="V2" s="174"/>
      <c r="W2" s="174"/>
      <c r="X2" s="174"/>
      <c r="Y2" s="174"/>
    </row>
    <row r="3" spans="1:25" x14ac:dyDescent="0.25">
      <c r="A3" s="175" t="s">
        <v>63</v>
      </c>
      <c r="B3" s="174"/>
      <c r="C3" s="176">
        <f>'Front Cover'!C30</f>
        <v>45719</v>
      </c>
      <c r="D3" s="174"/>
      <c r="E3" s="174"/>
      <c r="F3" s="174"/>
      <c r="G3" s="174"/>
      <c r="H3" s="175"/>
      <c r="I3" s="174"/>
      <c r="J3" s="174"/>
      <c r="K3" s="174"/>
      <c r="L3" s="174"/>
      <c r="M3" s="174"/>
      <c r="N3" s="174"/>
      <c r="O3" s="174"/>
      <c r="P3" s="174"/>
      <c r="Q3" s="174"/>
      <c r="R3" s="174"/>
      <c r="S3" s="174"/>
      <c r="T3" s="174"/>
      <c r="U3" s="174"/>
      <c r="V3" s="174"/>
      <c r="W3" s="174"/>
      <c r="X3" s="174"/>
      <c r="Y3" s="174"/>
    </row>
    <row r="4" spans="1:25" x14ac:dyDescent="0.25">
      <c r="A4" s="175" t="s">
        <v>19</v>
      </c>
      <c r="B4" s="174" t="str">
        <f>'Front Cover'!C31</f>
        <v>High Street</v>
      </c>
      <c r="C4" s="174"/>
      <c r="D4" s="174"/>
      <c r="E4" s="174"/>
      <c r="F4" s="174"/>
      <c r="G4" s="174"/>
      <c r="H4" s="174"/>
      <c r="I4" s="174"/>
      <c r="J4" s="174"/>
      <c r="K4" s="174"/>
      <c r="L4" s="174"/>
      <c r="M4" s="174"/>
      <c r="N4" s="174"/>
      <c r="O4" s="174"/>
      <c r="P4" s="174"/>
      <c r="Q4" s="174"/>
      <c r="R4" s="174"/>
      <c r="S4" s="174"/>
      <c r="T4" s="174"/>
      <c r="U4" s="174"/>
      <c r="V4" s="174"/>
      <c r="W4" s="174"/>
      <c r="X4" s="174"/>
      <c r="Y4" s="174"/>
    </row>
    <row r="5" spans="1:25" x14ac:dyDescent="0.25">
      <c r="A5" s="175" t="s">
        <v>64</v>
      </c>
      <c r="B5" s="174" t="str">
        <f>'Front Cover'!D33</f>
        <v>The Green (W)</v>
      </c>
      <c r="C5" s="174"/>
      <c r="D5" s="177" t="s">
        <v>4</v>
      </c>
      <c r="E5" s="174" t="str">
        <f>'Front Cover'!H33</f>
        <v>The Glebe (E)</v>
      </c>
      <c r="F5" s="174"/>
      <c r="G5" s="174"/>
      <c r="H5" s="177" t="s">
        <v>65</v>
      </c>
      <c r="I5" s="178" t="str">
        <f>'QA &amp; Issue'!C14</f>
        <v>Robyn Short</v>
      </c>
      <c r="J5" s="174"/>
      <c r="K5" s="174"/>
      <c r="L5" s="174"/>
      <c r="M5" s="174"/>
      <c r="N5" s="174"/>
      <c r="O5" s="174"/>
      <c r="P5" s="174"/>
      <c r="Q5" s="174"/>
      <c r="R5" s="174"/>
      <c r="S5" s="174"/>
      <c r="T5" s="174"/>
      <c r="U5" s="174"/>
      <c r="V5" s="174"/>
      <c r="W5" s="174"/>
      <c r="X5" s="174"/>
      <c r="Y5" s="174"/>
    </row>
    <row r="6" spans="1:25" x14ac:dyDescent="0.25">
      <c r="A6" s="175" t="s">
        <v>66</v>
      </c>
      <c r="B6" s="174"/>
      <c r="C6" s="174" t="s">
        <v>67</v>
      </c>
      <c r="D6" s="175"/>
      <c r="E6" s="174"/>
      <c r="F6" s="174"/>
      <c r="G6" s="174"/>
      <c r="H6" s="177" t="s">
        <v>68</v>
      </c>
      <c r="I6" s="174" t="str">
        <f>'QA &amp; Issue'!C16</f>
        <v>David Brown</v>
      </c>
      <c r="J6" s="174"/>
      <c r="K6" s="174"/>
      <c r="L6" s="174"/>
      <c r="M6" s="174"/>
      <c r="N6" s="174"/>
      <c r="O6" s="174"/>
      <c r="P6" s="174"/>
      <c r="Q6" s="174"/>
      <c r="R6" s="174"/>
      <c r="S6" s="174"/>
      <c r="T6" s="174"/>
      <c r="U6" s="174"/>
      <c r="V6" s="174"/>
      <c r="W6" s="174"/>
      <c r="X6" s="174"/>
      <c r="Y6" s="174"/>
    </row>
    <row r="7" spans="1:25" ht="13.8" thickBot="1" x14ac:dyDescent="0.3">
      <c r="A7" s="57"/>
      <c r="B7" s="57"/>
      <c r="C7" s="57"/>
      <c r="D7" s="57"/>
      <c r="E7" s="57"/>
      <c r="F7" s="57"/>
      <c r="G7" s="57"/>
      <c r="H7" s="57"/>
      <c r="I7" s="57"/>
      <c r="J7" s="57"/>
      <c r="K7" s="57"/>
      <c r="L7" s="57"/>
      <c r="M7" s="57"/>
      <c r="N7" s="57"/>
      <c r="O7" s="57"/>
      <c r="P7" s="57"/>
      <c r="Q7" s="57"/>
      <c r="R7" s="57"/>
      <c r="S7" s="57"/>
      <c r="T7" s="57"/>
      <c r="U7" s="57"/>
      <c r="V7" s="57"/>
      <c r="W7" s="57"/>
      <c r="X7" s="57"/>
      <c r="Y7" s="57"/>
    </row>
    <row r="8" spans="1:25" ht="12.75" customHeight="1" x14ac:dyDescent="0.25">
      <c r="A8" s="60"/>
      <c r="B8" s="61" t="s">
        <v>54</v>
      </c>
      <c r="C8" s="62" t="s">
        <v>55</v>
      </c>
      <c r="D8" s="62" t="s">
        <v>56</v>
      </c>
      <c r="E8" s="62" t="s">
        <v>57</v>
      </c>
      <c r="F8" s="62" t="s">
        <v>58</v>
      </c>
      <c r="G8" s="62" t="s">
        <v>59</v>
      </c>
      <c r="H8" s="62" t="s">
        <v>60</v>
      </c>
      <c r="I8" s="62" t="s">
        <v>54</v>
      </c>
      <c r="J8" s="62" t="s">
        <v>55</v>
      </c>
      <c r="K8" s="62" t="s">
        <v>56</v>
      </c>
      <c r="L8" s="62" t="s">
        <v>57</v>
      </c>
      <c r="M8" s="62" t="s">
        <v>58</v>
      </c>
      <c r="N8" s="62" t="s">
        <v>59</v>
      </c>
      <c r="O8" s="62" t="s">
        <v>60</v>
      </c>
      <c r="P8" s="62" t="s">
        <v>54</v>
      </c>
      <c r="Q8" s="62" t="s">
        <v>55</v>
      </c>
      <c r="R8" s="62" t="s">
        <v>56</v>
      </c>
      <c r="S8" s="62" t="s">
        <v>57</v>
      </c>
      <c r="T8" s="62" t="s">
        <v>58</v>
      </c>
      <c r="U8" s="62" t="s">
        <v>59</v>
      </c>
      <c r="V8" s="105" t="s">
        <v>60</v>
      </c>
      <c r="W8" s="579" t="s">
        <v>86</v>
      </c>
      <c r="X8" s="581" t="s">
        <v>87</v>
      </c>
      <c r="Y8" s="583" t="s">
        <v>88</v>
      </c>
    </row>
    <row r="9" spans="1:25" s="54" customFormat="1" ht="27" customHeight="1" thickBot="1" x14ac:dyDescent="0.3">
      <c r="A9" s="63" t="s">
        <v>201</v>
      </c>
      <c r="B9" s="64">
        <f>'Front Cover'!C30</f>
        <v>45719</v>
      </c>
      <c r="C9" s="65">
        <f>B9+1</f>
        <v>45720</v>
      </c>
      <c r="D9" s="65">
        <f t="shared" ref="D9" si="0">C9+1</f>
        <v>45721</v>
      </c>
      <c r="E9" s="65">
        <f t="shared" ref="E9" si="1">D9+1</f>
        <v>45722</v>
      </c>
      <c r="F9" s="65">
        <f t="shared" ref="F9" si="2">E9+1</f>
        <v>45723</v>
      </c>
      <c r="G9" s="65">
        <f t="shared" ref="G9" si="3">F9+1</f>
        <v>45724</v>
      </c>
      <c r="H9" s="65">
        <f t="shared" ref="H9" si="4">G9+1</f>
        <v>45725</v>
      </c>
      <c r="I9" s="65">
        <f t="shared" ref="I9" si="5">H9+1</f>
        <v>45726</v>
      </c>
      <c r="J9" s="65">
        <f t="shared" ref="J9" si="6">I9+1</f>
        <v>45727</v>
      </c>
      <c r="K9" s="65">
        <f t="shared" ref="K9" si="7">J9+1</f>
        <v>45728</v>
      </c>
      <c r="L9" s="65">
        <f t="shared" ref="L9" si="8">K9+1</f>
        <v>45729</v>
      </c>
      <c r="M9" s="65">
        <f t="shared" ref="M9" si="9">L9+1</f>
        <v>45730</v>
      </c>
      <c r="N9" s="65">
        <f t="shared" ref="N9" si="10">M9+1</f>
        <v>45731</v>
      </c>
      <c r="O9" s="65">
        <f t="shared" ref="O9" si="11">N9+1</f>
        <v>45732</v>
      </c>
      <c r="P9" s="65">
        <f t="shared" ref="P9" si="12">O9+1</f>
        <v>45733</v>
      </c>
      <c r="Q9" s="65">
        <f t="shared" ref="Q9" si="13">P9+1</f>
        <v>45734</v>
      </c>
      <c r="R9" s="65">
        <f t="shared" ref="R9" si="14">Q9+1</f>
        <v>45735</v>
      </c>
      <c r="S9" s="65">
        <f t="shared" ref="S9" si="15">R9+1</f>
        <v>45736</v>
      </c>
      <c r="T9" s="65">
        <f t="shared" ref="T9" si="16">S9+1</f>
        <v>45737</v>
      </c>
      <c r="U9" s="65">
        <f t="shared" ref="U9" si="17">T9+1</f>
        <v>45738</v>
      </c>
      <c r="V9" s="106">
        <f t="shared" ref="V9" si="18">U9+1</f>
        <v>45739</v>
      </c>
      <c r="W9" s="580"/>
      <c r="X9" s="582"/>
      <c r="Y9" s="584"/>
    </row>
    <row r="10" spans="1:25" x14ac:dyDescent="0.25">
      <c r="A10" s="66">
        <v>0</v>
      </c>
      <c r="B10" s="67" t="str">
        <f>IF(OR('Class Bin A-B'!$B11="*",'Class Bin A-B'!$B12="*",'Class Bin A-B'!$B13="*",'Class Bin A-B'!$B14="*"),"*",SUM('Class Bin A-B'!$B11:$B14))</f>
        <v>*</v>
      </c>
      <c r="C10" s="68" t="str">
        <f>IF(OR('Class Bin A-B'!$B115="*",'Class Bin A-B'!$B116="*",'Class Bin A-B'!$B117="*",'Class Bin A-B'!$B118="*"),"*",SUM('Class Bin A-B'!$B115:$B118))</f>
        <v>*</v>
      </c>
      <c r="D10" s="68" t="str">
        <f>IF(OR('Class Bin A-B'!$B219="*",'Class Bin A-B'!$B220="*",'Class Bin A-B'!$B221="*",'Class Bin A-B'!$B222="*"),"*",SUM('Class Bin A-B'!$B219:$B222))</f>
        <v>*</v>
      </c>
      <c r="E10" s="68" t="str">
        <f>IF(OR('Class Bin A-B'!$B323="*",'Class Bin A-B'!$B324="*",'Class Bin A-B'!$B325="*",'Class Bin A-B'!$B326="*"),"*",SUM('Class Bin A-B'!$B323:$B326))</f>
        <v>*</v>
      </c>
      <c r="F10" s="68" t="str">
        <f>IF(OR('Class Bin A-B'!$B427="*",'Class Bin A-B'!$B428="*",'Class Bin A-B'!$B429="*",'Class Bin A-B'!$B430="*"),"*",SUM('Class Bin A-B'!$B427:$B430))</f>
        <v>*</v>
      </c>
      <c r="G10" s="68" t="str">
        <f>IF(OR('Class Bin A-B'!$B531="*",'Class Bin A-B'!$B532="*",'Class Bin A-B'!$B533="*",'Class Bin A-B'!$B534="*"),"*",SUM('Class Bin A-B'!$B531:$B534))</f>
        <v>*</v>
      </c>
      <c r="H10" s="68" t="str">
        <f>IF(OR('Class Bin A-B'!$B635="*",'Class Bin A-B'!$B636="*",'Class Bin A-B'!$B637="*",'Class Bin A-B'!$B638="*"),"*",SUM('Class Bin A-B'!$B635:$B638))</f>
        <v>*</v>
      </c>
      <c r="I10" s="68">
        <f>IF(OR('Class Bin A-B'!$B739="*",'Class Bin A-B'!$B740="*",'Class Bin A-B'!$B741="*",'Class Bin A-B'!$B742="*"),"*",SUM('Class Bin A-B'!$B739:$B742))</f>
        <v>0</v>
      </c>
      <c r="J10" s="68">
        <f>IF(OR('Class Bin A-B'!$B843="*",'Class Bin A-B'!$B844="*",'Class Bin A-B'!$B845="*",'Class Bin A-B'!$B846="*"),"*",SUM('Class Bin A-B'!$B843:$B846))</f>
        <v>0</v>
      </c>
      <c r="K10" s="68">
        <f>IF(OR('Class Bin A-B'!$B947="*",'Class Bin A-B'!$B948="*",'Class Bin A-B'!$B949="*",'Class Bin A-B'!$B950="*"),"*",SUM('Class Bin A-B'!$B947:$B950))</f>
        <v>1</v>
      </c>
      <c r="L10" s="68">
        <f>IF(OR('Class Bin A-B'!$B1051="*",'Class Bin A-B'!$B1052="*",'Class Bin A-B'!$B1053="*",'Class Bin A-B'!$B1054="*"),"*",SUM('Class Bin A-B'!$B1051:$B1054))</f>
        <v>1</v>
      </c>
      <c r="M10" s="68">
        <f>IF(OR('Class Bin A-B'!$B1155="*",'Class Bin A-B'!$B1156="*",'Class Bin A-B'!$B1157="*",'Class Bin A-B'!$B1158="*"),"*",SUM('Class Bin A-B'!$B1155:$B1158))</f>
        <v>1</v>
      </c>
      <c r="N10" s="68">
        <f>IF(OR('Class Bin A-B'!$B1259="*",'Class Bin A-B'!$B1260="*",'Class Bin A-B'!$B1261="*",'Class Bin A-B'!$B1262="*"),"*",SUM('Class Bin A-B'!$B1259:$B1262))</f>
        <v>2</v>
      </c>
      <c r="O10" s="68">
        <f>IF(OR('Class Bin A-B'!$B1363="*",'Class Bin A-B'!$B1364="*",'Class Bin A-B'!$B1365="*",'Class Bin A-B'!$B1366="*"),"*",SUM('Class Bin A-B'!$B1363:$B1366))</f>
        <v>1</v>
      </c>
      <c r="P10" s="68">
        <f>IF(OR('Class Bin A-B'!$B1467="*",'Class Bin A-B'!$B1468="*",'Class Bin A-B'!$B1469="*",'Class Bin A-B'!$B1470="*"),"*",SUM('Class Bin A-B'!$B1467:$B1470))</f>
        <v>0</v>
      </c>
      <c r="Q10" s="68" t="str">
        <f>IF(OR('Class Bin A-B'!$B1571="*",'Class Bin A-B'!$B1572="*",'Class Bin A-B'!$B1573="*",'Class Bin A-B'!$B1574="*"),"*",SUM('Class Bin A-B'!$B1571:$B1574))</f>
        <v>*</v>
      </c>
      <c r="R10" s="68" t="str">
        <f>IF(OR('Class Bin A-B'!$B1675="*",'Class Bin A-B'!$B1676="*",'Class Bin A-B'!$B1677="*",'Class Bin A-B'!$B1678="*"),"*",SUM('Class Bin A-B'!$B1675:$B1678))</f>
        <v>*</v>
      </c>
      <c r="S10" s="68" t="str">
        <f>IF(OR('Class Bin A-B'!$B1779="*",'Class Bin A-B'!$B1780="*",'Class Bin A-B'!$B1781="*",'Class Bin A-B'!$B1782="*"),"*",SUM('Class Bin A-B'!$B1779:$B1782))</f>
        <v>*</v>
      </c>
      <c r="T10" s="68" t="str">
        <f>IF(OR('Class Bin A-B'!$B1883="*",'Class Bin A-B'!$B1884="*",'Class Bin A-B'!$B1885="*",'Class Bin A-B'!$B1886="*"),"*",SUM('Class Bin A-B'!$B1883:$B1886))</f>
        <v>*</v>
      </c>
      <c r="U10" s="68" t="str">
        <f>IF(OR('Class Bin A-B'!$B1987="*",'Class Bin A-B'!$B1988="*",'Class Bin A-B'!$B1989="*",'Class Bin A-B'!$B1990="*"),"*",SUM('Class Bin A-B'!$B1987:$B1990))</f>
        <v>*</v>
      </c>
      <c r="V10" s="100" t="str">
        <f>IF(OR('Class Bin A-B'!$B2091="*",'Class Bin A-B'!$B2092="*",'Class Bin A-B'!$B2093="*",'Class Bin A-B'!$B2094="*"),"*",SUM('Class Bin A-B'!$B2091:$B2094))</f>
        <v>*</v>
      </c>
      <c r="W10" s="442">
        <f>IFERROR(AVERAGE(C10:E10,J10:L10,Q10:S10),"-")</f>
        <v>0.66666666666666663</v>
      </c>
      <c r="X10" s="123">
        <f>IFERROR(AVERAGE(B10:F10,I10:M10,P10:T10),"-")</f>
        <v>0.5</v>
      </c>
      <c r="Y10" s="124">
        <f t="shared" ref="Y10:Y33" si="19">IFERROR(AVERAGE(B10:V10),"-")</f>
        <v>0.75</v>
      </c>
    </row>
    <row r="11" spans="1:25" x14ac:dyDescent="0.25">
      <c r="A11" s="69">
        <v>4.1666666666666664E-2</v>
      </c>
      <c r="B11" s="70" t="str">
        <f>IF(OR('Class Bin A-B'!$B15="*",'Class Bin A-B'!$B16="*",'Class Bin A-B'!$B17="*",'Class Bin A-B'!$B18="*"),"*",SUM('Class Bin A-B'!$B15:$B18))</f>
        <v>*</v>
      </c>
      <c r="C11" s="71" t="str">
        <f>IF(OR('Class Bin A-B'!$B119="*",'Class Bin A-B'!$B120="*",'Class Bin A-B'!$B121="*",'Class Bin A-B'!$B122="*"),"*",SUM('Class Bin A-B'!$B119:$B122))</f>
        <v>*</v>
      </c>
      <c r="D11" s="71" t="str">
        <f>IF(OR('Class Bin A-B'!$B223="*",'Class Bin A-B'!$B224="*",'Class Bin A-B'!$B225="*",'Class Bin A-B'!$B226="*"),"*",SUM('Class Bin A-B'!$B223:$B226))</f>
        <v>*</v>
      </c>
      <c r="E11" s="71" t="str">
        <f>IF(OR('Class Bin A-B'!$B327="*",'Class Bin A-B'!$B328="*",'Class Bin A-B'!$B329="*",'Class Bin A-B'!$B330="*"),"*",SUM('Class Bin A-B'!$B327:$B330))</f>
        <v>*</v>
      </c>
      <c r="F11" s="71" t="str">
        <f>IF(OR('Class Bin A-B'!$B431="*",'Class Bin A-B'!$B432="*",'Class Bin A-B'!$B433="*",'Class Bin A-B'!$B434="*"),"*",SUM('Class Bin A-B'!$B431:$B434))</f>
        <v>*</v>
      </c>
      <c r="G11" s="71" t="str">
        <f>IF(OR('Class Bin A-B'!$B535="*",'Class Bin A-B'!$B536="*",'Class Bin A-B'!$B537="*",'Class Bin A-B'!$B538="*"),"*",SUM('Class Bin A-B'!$B535:$B538))</f>
        <v>*</v>
      </c>
      <c r="H11" s="71" t="str">
        <f>IF(OR('Class Bin A-B'!$B639="*",'Class Bin A-B'!$B640="*",'Class Bin A-B'!$B641="*",'Class Bin A-B'!$B642="*"),"*",SUM('Class Bin A-B'!$B639:$B642))</f>
        <v>*</v>
      </c>
      <c r="I11" s="71">
        <f>IF(OR('Class Bin A-B'!$B743="*",'Class Bin A-B'!$B744="*",'Class Bin A-B'!$B745="*",'Class Bin A-B'!$B746="*"),"*",SUM('Class Bin A-B'!$B743:$B746))</f>
        <v>2</v>
      </c>
      <c r="J11" s="71">
        <f>IF(OR('Class Bin A-B'!$B847="*",'Class Bin A-B'!$B848="*",'Class Bin A-B'!$B849="*",'Class Bin A-B'!$B850="*"),"*",SUM('Class Bin A-B'!$B847:$B850))</f>
        <v>0</v>
      </c>
      <c r="K11" s="71">
        <f>IF(OR('Class Bin A-B'!$B951="*",'Class Bin A-B'!$B952="*",'Class Bin A-B'!$B953="*",'Class Bin A-B'!$B954="*"),"*",SUM('Class Bin A-B'!$B951:$B954))</f>
        <v>2</v>
      </c>
      <c r="L11" s="71">
        <f>IF(OR('Class Bin A-B'!$B1055="*",'Class Bin A-B'!$B1056="*",'Class Bin A-B'!$B1057="*",'Class Bin A-B'!$B1058="*"),"*",SUM('Class Bin A-B'!$B1055:$B1058))</f>
        <v>0</v>
      </c>
      <c r="M11" s="71">
        <f>IF(OR('Class Bin A-B'!$B1159="*",'Class Bin A-B'!$B1160="*",'Class Bin A-B'!$B1161="*",'Class Bin A-B'!$B1162="*"),"*",SUM('Class Bin A-B'!$B1159:$B1162))</f>
        <v>3</v>
      </c>
      <c r="N11" s="71">
        <f>IF(OR('Class Bin A-B'!$B1263="*",'Class Bin A-B'!$B1264="*",'Class Bin A-B'!$B1265="*",'Class Bin A-B'!$B1266="*"),"*",SUM('Class Bin A-B'!$B1263:$B1266))</f>
        <v>0</v>
      </c>
      <c r="O11" s="71">
        <f>IF(OR('Class Bin A-B'!$B1367="*",'Class Bin A-B'!$B1368="*",'Class Bin A-B'!$B1369="*",'Class Bin A-B'!$B1370="*"),"*",SUM('Class Bin A-B'!$B1367:$B1370))</f>
        <v>1</v>
      </c>
      <c r="P11" s="71">
        <f>IF(OR('Class Bin A-B'!$B1471="*",'Class Bin A-B'!$B1472="*",'Class Bin A-B'!$B1473="*",'Class Bin A-B'!$B1474="*"),"*",SUM('Class Bin A-B'!$B1471:$B1474))</f>
        <v>0</v>
      </c>
      <c r="Q11" s="71" t="str">
        <f>IF(OR('Class Bin A-B'!$B1575="*",'Class Bin A-B'!$B1576="*",'Class Bin A-B'!$B1577="*",'Class Bin A-B'!$B1578="*"),"*",SUM('Class Bin A-B'!$B1575:$B1578))</f>
        <v>*</v>
      </c>
      <c r="R11" s="71" t="str">
        <f>IF(OR('Class Bin A-B'!$B1679="*",'Class Bin A-B'!$B1680="*",'Class Bin A-B'!$B1681="*",'Class Bin A-B'!$B1682="*"),"*",SUM('Class Bin A-B'!$B1679:$B1682))</f>
        <v>*</v>
      </c>
      <c r="S11" s="71" t="str">
        <f>IF(OR('Class Bin A-B'!$B1783="*",'Class Bin A-B'!$B1784="*",'Class Bin A-B'!$B1785="*",'Class Bin A-B'!$B1786="*"),"*",SUM('Class Bin A-B'!$B1783:$B1786))</f>
        <v>*</v>
      </c>
      <c r="T11" s="71" t="str">
        <f>IF(OR('Class Bin A-B'!$B1887="*",'Class Bin A-B'!$B1888="*",'Class Bin A-B'!$B1889="*",'Class Bin A-B'!$B1890="*"),"*",SUM('Class Bin A-B'!$B1887:$B1890))</f>
        <v>*</v>
      </c>
      <c r="U11" s="71" t="str">
        <f>IF(OR('Class Bin A-B'!$B1991="*",'Class Bin A-B'!$B1992="*",'Class Bin A-B'!$B1993="*",'Class Bin A-B'!$B1994="*"),"*",SUM('Class Bin A-B'!$B1991:$B1994))</f>
        <v>*</v>
      </c>
      <c r="V11" s="102" t="str">
        <f>IF(OR('Class Bin A-B'!$B2095="*",'Class Bin A-B'!$B2096="*",'Class Bin A-B'!$B2097="*",'Class Bin A-B'!$B2098="*"),"*",SUM('Class Bin A-B'!$B2095:$B2098))</f>
        <v>*</v>
      </c>
      <c r="W11" s="132">
        <f t="shared" ref="W11:W33" si="20">IFERROR(AVERAGE(C11:E11,J11:L11,Q11:S11),"-")</f>
        <v>0.66666666666666663</v>
      </c>
      <c r="X11" s="125">
        <f t="shared" ref="X11:X33" si="21">IFERROR(AVERAGE(B11:F11,I11:M11,P11:T11),"-")</f>
        <v>1.1666666666666667</v>
      </c>
      <c r="Y11" s="126">
        <f t="shared" si="19"/>
        <v>1</v>
      </c>
    </row>
    <row r="12" spans="1:25" x14ac:dyDescent="0.25">
      <c r="A12" s="69">
        <v>8.3333333333333329E-2</v>
      </c>
      <c r="B12" s="70" t="str">
        <f>IF(OR('Class Bin A-B'!$B19="*",'Class Bin A-B'!$B20="*",'Class Bin A-B'!$B21="*",'Class Bin A-B'!$B22="*"),"*",SUM('Class Bin A-B'!$B19:$B22))</f>
        <v>*</v>
      </c>
      <c r="C12" s="71" t="str">
        <f>IF(OR('Class Bin A-B'!$B123="*",'Class Bin A-B'!$B124="*",'Class Bin A-B'!$B125="*",'Class Bin A-B'!$B126="*"),"*",SUM('Class Bin A-B'!$B123:$B126))</f>
        <v>*</v>
      </c>
      <c r="D12" s="71" t="str">
        <f>IF(OR('Class Bin A-B'!$B227="*",'Class Bin A-B'!$B228="*",'Class Bin A-B'!$B229="*",'Class Bin A-B'!$B230="*"),"*",SUM('Class Bin A-B'!$B227:$B230))</f>
        <v>*</v>
      </c>
      <c r="E12" s="71" t="str">
        <f>IF(OR('Class Bin A-B'!$B331="*",'Class Bin A-B'!$B332="*",'Class Bin A-B'!$B333="*",'Class Bin A-B'!$B334="*"),"*",SUM('Class Bin A-B'!$B331:$B334))</f>
        <v>*</v>
      </c>
      <c r="F12" s="71" t="str">
        <f>IF(OR('Class Bin A-B'!$B435="*",'Class Bin A-B'!$B436="*",'Class Bin A-B'!$B437="*",'Class Bin A-B'!$B438="*"),"*",SUM('Class Bin A-B'!$B435:$B438))</f>
        <v>*</v>
      </c>
      <c r="G12" s="71" t="str">
        <f>IF(OR('Class Bin A-B'!$B539="*",'Class Bin A-B'!$B540="*",'Class Bin A-B'!$B541="*",'Class Bin A-B'!$B542="*"),"*",SUM('Class Bin A-B'!$B539:$B542))</f>
        <v>*</v>
      </c>
      <c r="H12" s="71" t="str">
        <f>IF(OR('Class Bin A-B'!$B643="*",'Class Bin A-B'!$B644="*",'Class Bin A-B'!$B645="*",'Class Bin A-B'!$B646="*"),"*",SUM('Class Bin A-B'!$B643:$B646))</f>
        <v>*</v>
      </c>
      <c r="I12" s="71">
        <f>IF(OR('Class Bin A-B'!$B747="*",'Class Bin A-B'!$B748="*",'Class Bin A-B'!$B749="*",'Class Bin A-B'!$B750="*"),"*",SUM('Class Bin A-B'!$B747:$B750))</f>
        <v>1</v>
      </c>
      <c r="J12" s="71">
        <f>IF(OR('Class Bin A-B'!$B851="*",'Class Bin A-B'!$B852="*",'Class Bin A-B'!$B853="*",'Class Bin A-B'!$B854="*"),"*",SUM('Class Bin A-B'!$B851:$B854))</f>
        <v>0</v>
      </c>
      <c r="K12" s="71">
        <f>IF(OR('Class Bin A-B'!$B955="*",'Class Bin A-B'!$B956="*",'Class Bin A-B'!$B957="*",'Class Bin A-B'!$B958="*"),"*",SUM('Class Bin A-B'!$B955:$B958))</f>
        <v>0</v>
      </c>
      <c r="L12" s="71">
        <f>IF(OR('Class Bin A-B'!$B1059="*",'Class Bin A-B'!$B1060="*",'Class Bin A-B'!$B1061="*",'Class Bin A-B'!$B1062="*"),"*",SUM('Class Bin A-B'!$B1059:$B1062))</f>
        <v>0</v>
      </c>
      <c r="M12" s="71">
        <f>IF(OR('Class Bin A-B'!$B1163="*",'Class Bin A-B'!$B1164="*",'Class Bin A-B'!$B1165="*",'Class Bin A-B'!$B1166="*"),"*",SUM('Class Bin A-B'!$B1163:$B1166))</f>
        <v>0</v>
      </c>
      <c r="N12" s="71">
        <f>IF(OR('Class Bin A-B'!$B1267="*",'Class Bin A-B'!$B1268="*",'Class Bin A-B'!$B1269="*",'Class Bin A-B'!$B1270="*"),"*",SUM('Class Bin A-B'!$B1267:$B1270))</f>
        <v>1</v>
      </c>
      <c r="O12" s="71">
        <f>IF(OR('Class Bin A-B'!$B1371="*",'Class Bin A-B'!$B1372="*",'Class Bin A-B'!$B1373="*",'Class Bin A-B'!$B1374="*"),"*",SUM('Class Bin A-B'!$B1371:$B1374))</f>
        <v>2</v>
      </c>
      <c r="P12" s="71">
        <f>IF(OR('Class Bin A-B'!$B1475="*",'Class Bin A-B'!$B1476="*",'Class Bin A-B'!$B1477="*",'Class Bin A-B'!$B1478="*"),"*",SUM('Class Bin A-B'!$B1475:$B1478))</f>
        <v>0</v>
      </c>
      <c r="Q12" s="71" t="str">
        <f>IF(OR('Class Bin A-B'!$B1579="*",'Class Bin A-B'!$B1580="*",'Class Bin A-B'!$B1581="*",'Class Bin A-B'!$B1582="*"),"*",SUM('Class Bin A-B'!$B1579:$B1582))</f>
        <v>*</v>
      </c>
      <c r="R12" s="71" t="str">
        <f>IF(OR('Class Bin A-B'!$B1683="*",'Class Bin A-B'!$B1684="*",'Class Bin A-B'!$B1685="*",'Class Bin A-B'!$B1686="*"),"*",SUM('Class Bin A-B'!$B1683:$B1686))</f>
        <v>*</v>
      </c>
      <c r="S12" s="71" t="str">
        <f>IF(OR('Class Bin A-B'!$B1787="*",'Class Bin A-B'!$B1788="*",'Class Bin A-B'!$B1789="*",'Class Bin A-B'!$B1790="*"),"*",SUM('Class Bin A-B'!$B1787:$B1790))</f>
        <v>*</v>
      </c>
      <c r="T12" s="71" t="str">
        <f>IF(OR('Class Bin A-B'!$B1891="*",'Class Bin A-B'!$B1892="*",'Class Bin A-B'!$B1893="*",'Class Bin A-B'!$B1894="*"),"*",SUM('Class Bin A-B'!$B1891:$B1894))</f>
        <v>*</v>
      </c>
      <c r="U12" s="71" t="str">
        <f>IF(OR('Class Bin A-B'!$B1995="*",'Class Bin A-B'!$B1996="*",'Class Bin A-B'!$B1997="*",'Class Bin A-B'!$B1998="*"),"*",SUM('Class Bin A-B'!$B1995:$B1998))</f>
        <v>*</v>
      </c>
      <c r="V12" s="102" t="str">
        <f>IF(OR('Class Bin A-B'!$B2099="*",'Class Bin A-B'!$B2100="*",'Class Bin A-B'!$B2101="*",'Class Bin A-B'!$B2102="*"),"*",SUM('Class Bin A-B'!$B2099:$B2102))</f>
        <v>*</v>
      </c>
      <c r="W12" s="132">
        <f t="shared" si="20"/>
        <v>0</v>
      </c>
      <c r="X12" s="125">
        <f t="shared" si="21"/>
        <v>0.16666666666666666</v>
      </c>
      <c r="Y12" s="126">
        <f t="shared" si="19"/>
        <v>0.5</v>
      </c>
    </row>
    <row r="13" spans="1:25" x14ac:dyDescent="0.25">
      <c r="A13" s="69">
        <v>0.125</v>
      </c>
      <c r="B13" s="70" t="str">
        <f>IF(OR('Class Bin A-B'!$B23="*",'Class Bin A-B'!$B24="*",'Class Bin A-B'!$B25="*",'Class Bin A-B'!$B26="*"),"*",SUM('Class Bin A-B'!$B23:$B26))</f>
        <v>*</v>
      </c>
      <c r="C13" s="71" t="str">
        <f>IF(OR('Class Bin A-B'!$B127="*",'Class Bin A-B'!$B128="*",'Class Bin A-B'!$B129="*",'Class Bin A-B'!$B130="*"),"*",SUM('Class Bin A-B'!$B127:$B130))</f>
        <v>*</v>
      </c>
      <c r="D13" s="71" t="str">
        <f>IF(OR('Class Bin A-B'!$B231="*",'Class Bin A-B'!$B232="*",'Class Bin A-B'!$B233="*",'Class Bin A-B'!$B234="*"),"*",SUM('Class Bin A-B'!$B231:$B234))</f>
        <v>*</v>
      </c>
      <c r="E13" s="71" t="str">
        <f>IF(OR('Class Bin A-B'!$B335="*",'Class Bin A-B'!$B336="*",'Class Bin A-B'!$B337="*",'Class Bin A-B'!$B338="*"),"*",SUM('Class Bin A-B'!$B335:$B338))</f>
        <v>*</v>
      </c>
      <c r="F13" s="71" t="str">
        <f>IF(OR('Class Bin A-B'!$B439="*",'Class Bin A-B'!$B440="*",'Class Bin A-B'!$B441="*",'Class Bin A-B'!$B442="*"),"*",SUM('Class Bin A-B'!$B439:$B442))</f>
        <v>*</v>
      </c>
      <c r="G13" s="71" t="str">
        <f>IF(OR('Class Bin A-B'!$B543="*",'Class Bin A-B'!$B544="*",'Class Bin A-B'!$B545="*",'Class Bin A-B'!$B546="*"),"*",SUM('Class Bin A-B'!$B543:$B546))</f>
        <v>*</v>
      </c>
      <c r="H13" s="71" t="str">
        <f>IF(OR('Class Bin A-B'!$B647="*",'Class Bin A-B'!$B648="*",'Class Bin A-B'!$B649="*",'Class Bin A-B'!$B650="*"),"*",SUM('Class Bin A-B'!$B647:$B650))</f>
        <v>*</v>
      </c>
      <c r="I13" s="71">
        <f>IF(OR('Class Bin A-B'!$B751="*",'Class Bin A-B'!$B752="*",'Class Bin A-B'!$B753="*",'Class Bin A-B'!$B754="*"),"*",SUM('Class Bin A-B'!$B751:$B754))</f>
        <v>1</v>
      </c>
      <c r="J13" s="71">
        <f>IF(OR('Class Bin A-B'!$B855="*",'Class Bin A-B'!$B856="*",'Class Bin A-B'!$B857="*",'Class Bin A-B'!$B858="*"),"*",SUM('Class Bin A-B'!$B855:$B858))</f>
        <v>0</v>
      </c>
      <c r="K13" s="71">
        <f>IF(OR('Class Bin A-B'!$B959="*",'Class Bin A-B'!$B960="*",'Class Bin A-B'!$B961="*",'Class Bin A-B'!$B962="*"),"*",SUM('Class Bin A-B'!$B959:$B962))</f>
        <v>0</v>
      </c>
      <c r="L13" s="71">
        <f>IF(OR('Class Bin A-B'!$B1063="*",'Class Bin A-B'!$B1064="*",'Class Bin A-B'!$B1065="*",'Class Bin A-B'!$B1066="*"),"*",SUM('Class Bin A-B'!$B1063:$B1066))</f>
        <v>0</v>
      </c>
      <c r="M13" s="71">
        <f>IF(OR('Class Bin A-B'!$B1167="*",'Class Bin A-B'!$B1168="*",'Class Bin A-B'!$B1169="*",'Class Bin A-B'!$B1170="*"),"*",SUM('Class Bin A-B'!$B1167:$B1170))</f>
        <v>0</v>
      </c>
      <c r="N13" s="71">
        <f>IF(OR('Class Bin A-B'!$B1271="*",'Class Bin A-B'!$B1272="*",'Class Bin A-B'!$B1273="*",'Class Bin A-B'!$B1274="*"),"*",SUM('Class Bin A-B'!$B1271:$B1274))</f>
        <v>1</v>
      </c>
      <c r="O13" s="71">
        <f>IF(OR('Class Bin A-B'!$B1375="*",'Class Bin A-B'!$B1376="*",'Class Bin A-B'!$B1377="*",'Class Bin A-B'!$B1378="*"),"*",SUM('Class Bin A-B'!$B1375:$B1378))</f>
        <v>1</v>
      </c>
      <c r="P13" s="71">
        <f>IF(OR('Class Bin A-B'!$B1479="*",'Class Bin A-B'!$B1480="*",'Class Bin A-B'!$B1481="*",'Class Bin A-B'!$B1482="*"),"*",SUM('Class Bin A-B'!$B1479:$B1482))</f>
        <v>0</v>
      </c>
      <c r="Q13" s="71" t="str">
        <f>IF(OR('Class Bin A-B'!$B1583="*",'Class Bin A-B'!$B1584="*",'Class Bin A-B'!$B1585="*",'Class Bin A-B'!$B1586="*"),"*",SUM('Class Bin A-B'!$B1583:$B1586))</f>
        <v>*</v>
      </c>
      <c r="R13" s="71" t="str">
        <f>IF(OR('Class Bin A-B'!$B1687="*",'Class Bin A-B'!$B1688="*",'Class Bin A-B'!$B1689="*",'Class Bin A-B'!$B1690="*"),"*",SUM('Class Bin A-B'!$B1687:$B1690))</f>
        <v>*</v>
      </c>
      <c r="S13" s="71" t="str">
        <f>IF(OR('Class Bin A-B'!$B1791="*",'Class Bin A-B'!$B1792="*",'Class Bin A-B'!$B1793="*",'Class Bin A-B'!$B1794="*"),"*",SUM('Class Bin A-B'!$B1791:$B1794))</f>
        <v>*</v>
      </c>
      <c r="T13" s="71" t="str">
        <f>IF(OR('Class Bin A-B'!$B1895="*",'Class Bin A-B'!$B1896="*",'Class Bin A-B'!$B1897="*",'Class Bin A-B'!$B1898="*"),"*",SUM('Class Bin A-B'!$B1895:$B1898))</f>
        <v>*</v>
      </c>
      <c r="U13" s="71" t="str">
        <f>IF(OR('Class Bin A-B'!$B1999="*",'Class Bin A-B'!$B2000="*",'Class Bin A-B'!$B2001="*",'Class Bin A-B'!$B2002="*"),"*",SUM('Class Bin A-B'!$B1999:$B2002))</f>
        <v>*</v>
      </c>
      <c r="V13" s="102" t="str">
        <f>IF(OR('Class Bin A-B'!$B2103="*",'Class Bin A-B'!$B2104="*",'Class Bin A-B'!$B2105="*",'Class Bin A-B'!$B2106="*"),"*",SUM('Class Bin A-B'!$B2103:$B2106))</f>
        <v>*</v>
      </c>
      <c r="W13" s="132">
        <f t="shared" si="20"/>
        <v>0</v>
      </c>
      <c r="X13" s="125">
        <f t="shared" si="21"/>
        <v>0.16666666666666666</v>
      </c>
      <c r="Y13" s="126">
        <f t="shared" si="19"/>
        <v>0.375</v>
      </c>
    </row>
    <row r="14" spans="1:25" x14ac:dyDescent="0.25">
      <c r="A14" s="69">
        <v>0.16666666666666699</v>
      </c>
      <c r="B14" s="70" t="str">
        <f>IF(OR('Class Bin A-B'!$B27="*",'Class Bin A-B'!$B28="*",'Class Bin A-B'!$B29="*",'Class Bin A-B'!$B30="*"),"*",SUM('Class Bin A-B'!$B27:$B30))</f>
        <v>*</v>
      </c>
      <c r="C14" s="71" t="str">
        <f>IF(OR('Class Bin A-B'!$B131="*",'Class Bin A-B'!$B132="*",'Class Bin A-B'!$B133="*",'Class Bin A-B'!$B134="*"),"*",SUM('Class Bin A-B'!$B131:$B134))</f>
        <v>*</v>
      </c>
      <c r="D14" s="71" t="str">
        <f>IF(OR('Class Bin A-B'!$B235="*",'Class Bin A-B'!$B236="*",'Class Bin A-B'!$B237="*",'Class Bin A-B'!$B238="*"),"*",SUM('Class Bin A-B'!$B235:$B238))</f>
        <v>*</v>
      </c>
      <c r="E14" s="71" t="str">
        <f>IF(OR('Class Bin A-B'!$B339="*",'Class Bin A-B'!$B340="*",'Class Bin A-B'!$B341="*",'Class Bin A-B'!$B342="*"),"*",SUM('Class Bin A-B'!$B339:$B342))</f>
        <v>*</v>
      </c>
      <c r="F14" s="71" t="str">
        <f>IF(OR('Class Bin A-B'!$B443="*",'Class Bin A-B'!$B444="*",'Class Bin A-B'!$B445="*",'Class Bin A-B'!$B446="*"),"*",SUM('Class Bin A-B'!$B443:$B446))</f>
        <v>*</v>
      </c>
      <c r="G14" s="71" t="str">
        <f>IF(OR('Class Bin A-B'!$B547="*",'Class Bin A-B'!$B548="*",'Class Bin A-B'!$B549="*",'Class Bin A-B'!$B550="*"),"*",SUM('Class Bin A-B'!$B547:$B550))</f>
        <v>*</v>
      </c>
      <c r="H14" s="71" t="str">
        <f>IF(OR('Class Bin A-B'!$B651="*",'Class Bin A-B'!$B652="*",'Class Bin A-B'!$B653="*",'Class Bin A-B'!$B654="*"),"*",SUM('Class Bin A-B'!$B651:$B654))</f>
        <v>*</v>
      </c>
      <c r="I14" s="71">
        <f>IF(OR('Class Bin A-B'!$B755="*",'Class Bin A-B'!$B756="*",'Class Bin A-B'!$B757="*",'Class Bin A-B'!$B758="*"),"*",SUM('Class Bin A-B'!$B755:$B758))</f>
        <v>0</v>
      </c>
      <c r="J14" s="71">
        <f>IF(OR('Class Bin A-B'!$B859="*",'Class Bin A-B'!$B860="*",'Class Bin A-B'!$B861="*",'Class Bin A-B'!$B862="*"),"*",SUM('Class Bin A-B'!$B859:$B862))</f>
        <v>0</v>
      </c>
      <c r="K14" s="71">
        <f>IF(OR('Class Bin A-B'!$B963="*",'Class Bin A-B'!$B964="*",'Class Bin A-B'!$B965="*",'Class Bin A-B'!$B966="*"),"*",SUM('Class Bin A-B'!$B963:$B966))</f>
        <v>0</v>
      </c>
      <c r="L14" s="71">
        <f>IF(OR('Class Bin A-B'!$B1067="*",'Class Bin A-B'!$B1068="*",'Class Bin A-B'!$B1069="*",'Class Bin A-B'!$B1070="*"),"*",SUM('Class Bin A-B'!$B1067:$B1070))</f>
        <v>1</v>
      </c>
      <c r="M14" s="71">
        <f>IF(OR('Class Bin A-B'!$B1171="*",'Class Bin A-B'!$B1172="*",'Class Bin A-B'!$B1173="*",'Class Bin A-B'!$B1174="*"),"*",SUM('Class Bin A-B'!$B1171:$B1174))</f>
        <v>0</v>
      </c>
      <c r="N14" s="71">
        <f>IF(OR('Class Bin A-B'!$B1275="*",'Class Bin A-B'!$B1276="*",'Class Bin A-B'!$B1277="*",'Class Bin A-B'!$B1278="*"),"*",SUM('Class Bin A-B'!$B1275:$B1278))</f>
        <v>0</v>
      </c>
      <c r="O14" s="71">
        <f>IF(OR('Class Bin A-B'!$B1379="*",'Class Bin A-B'!$B1380="*",'Class Bin A-B'!$B1381="*",'Class Bin A-B'!$B1382="*"),"*",SUM('Class Bin A-B'!$B1379:$B1382))</f>
        <v>0</v>
      </c>
      <c r="P14" s="71">
        <f>IF(OR('Class Bin A-B'!$B1483="*",'Class Bin A-B'!$B1484="*",'Class Bin A-B'!$B1485="*",'Class Bin A-B'!$B1486="*"),"*",SUM('Class Bin A-B'!$B1483:$B1486))</f>
        <v>0</v>
      </c>
      <c r="Q14" s="71" t="str">
        <f>IF(OR('Class Bin A-B'!$B1587="*",'Class Bin A-B'!$B1588="*",'Class Bin A-B'!$B1589="*",'Class Bin A-B'!$B1590="*"),"*",SUM('Class Bin A-B'!$B1587:$B1590))</f>
        <v>*</v>
      </c>
      <c r="R14" s="71" t="str">
        <f>IF(OR('Class Bin A-B'!$B1691="*",'Class Bin A-B'!$B1692="*",'Class Bin A-B'!$B1693="*",'Class Bin A-B'!$B1694="*"),"*",SUM('Class Bin A-B'!$B1691:$B1694))</f>
        <v>*</v>
      </c>
      <c r="S14" s="71" t="str">
        <f>IF(OR('Class Bin A-B'!$B1795="*",'Class Bin A-B'!$B1796="*",'Class Bin A-B'!$B1797="*",'Class Bin A-B'!$B1798="*"),"*",SUM('Class Bin A-B'!$B1795:$B1798))</f>
        <v>*</v>
      </c>
      <c r="T14" s="71" t="str">
        <f>IF(OR('Class Bin A-B'!$B1899="*",'Class Bin A-B'!$B1900="*",'Class Bin A-B'!$B1901="*",'Class Bin A-B'!$B1902="*"),"*",SUM('Class Bin A-B'!$B1899:$B1902))</f>
        <v>*</v>
      </c>
      <c r="U14" s="71" t="str">
        <f>IF(OR('Class Bin A-B'!$B2003="*",'Class Bin A-B'!$B2004="*",'Class Bin A-B'!$B2005="*",'Class Bin A-B'!$B2006="*"),"*",SUM('Class Bin A-B'!$B2003:$B2006))</f>
        <v>*</v>
      </c>
      <c r="V14" s="102" t="str">
        <f>IF(OR('Class Bin A-B'!$B2107="*",'Class Bin A-B'!$B2108="*",'Class Bin A-B'!$B2109="*",'Class Bin A-B'!$B2110="*"),"*",SUM('Class Bin A-B'!$B2107:$B2110))</f>
        <v>*</v>
      </c>
      <c r="W14" s="132">
        <f t="shared" si="20"/>
        <v>0.33333333333333331</v>
      </c>
      <c r="X14" s="125">
        <f t="shared" si="21"/>
        <v>0.16666666666666666</v>
      </c>
      <c r="Y14" s="126">
        <f t="shared" si="19"/>
        <v>0.125</v>
      </c>
    </row>
    <row r="15" spans="1:25" x14ac:dyDescent="0.25">
      <c r="A15" s="69">
        <v>0.20833333333333401</v>
      </c>
      <c r="B15" s="70" t="str">
        <f>IF(OR('Class Bin A-B'!$B31="*",'Class Bin A-B'!$B32="*",'Class Bin A-B'!$B33="*",'Class Bin A-B'!$B34="*"),"*",SUM('Class Bin A-B'!$B31:$B34))</f>
        <v>*</v>
      </c>
      <c r="C15" s="71" t="str">
        <f>IF(OR('Class Bin A-B'!$B135="*",'Class Bin A-B'!$B136="*",'Class Bin A-B'!$B137="*",'Class Bin A-B'!$B138="*"),"*",SUM('Class Bin A-B'!$B135:$B138))</f>
        <v>*</v>
      </c>
      <c r="D15" s="71" t="str">
        <f>IF(OR('Class Bin A-B'!$B239="*",'Class Bin A-B'!$B240="*",'Class Bin A-B'!$B241="*",'Class Bin A-B'!$B242="*"),"*",SUM('Class Bin A-B'!$B239:$B242))</f>
        <v>*</v>
      </c>
      <c r="E15" s="71" t="str">
        <f>IF(OR('Class Bin A-B'!$B343="*",'Class Bin A-B'!$B344="*",'Class Bin A-B'!$B345="*",'Class Bin A-B'!$B346="*"),"*",SUM('Class Bin A-B'!$B343:$B346))</f>
        <v>*</v>
      </c>
      <c r="F15" s="71" t="str">
        <f>IF(OR('Class Bin A-B'!$B447="*",'Class Bin A-B'!$B448="*",'Class Bin A-B'!$B449="*",'Class Bin A-B'!$B450="*"),"*",SUM('Class Bin A-B'!$B447:$B450))</f>
        <v>*</v>
      </c>
      <c r="G15" s="71" t="str">
        <f>IF(OR('Class Bin A-B'!$B551="*",'Class Bin A-B'!$B552="*",'Class Bin A-B'!$B553="*",'Class Bin A-B'!$B554="*"),"*",SUM('Class Bin A-B'!$B551:$B554))</f>
        <v>*</v>
      </c>
      <c r="H15" s="71" t="str">
        <f>IF(OR('Class Bin A-B'!$B655="*",'Class Bin A-B'!$B656="*",'Class Bin A-B'!$B657="*",'Class Bin A-B'!$B658="*"),"*",SUM('Class Bin A-B'!$B655:$B658))</f>
        <v>*</v>
      </c>
      <c r="I15" s="71">
        <f>IF(OR('Class Bin A-B'!$B759="*",'Class Bin A-B'!$B760="*",'Class Bin A-B'!$B761="*",'Class Bin A-B'!$B762="*"),"*",SUM('Class Bin A-B'!$B759:$B762))</f>
        <v>0</v>
      </c>
      <c r="J15" s="71">
        <f>IF(OR('Class Bin A-B'!$B863="*",'Class Bin A-B'!$B864="*",'Class Bin A-B'!$B865="*",'Class Bin A-B'!$B866="*"),"*",SUM('Class Bin A-B'!$B863:$B866))</f>
        <v>1</v>
      </c>
      <c r="K15" s="71">
        <f>IF(OR('Class Bin A-B'!$B967="*",'Class Bin A-B'!$B968="*",'Class Bin A-B'!$B969="*",'Class Bin A-B'!$B970="*"),"*",SUM('Class Bin A-B'!$B967:$B970))</f>
        <v>0</v>
      </c>
      <c r="L15" s="71">
        <f>IF(OR('Class Bin A-B'!$B1071="*",'Class Bin A-B'!$B1072="*",'Class Bin A-B'!$B1073="*",'Class Bin A-B'!$B1074="*"),"*",SUM('Class Bin A-B'!$B1071:$B1074))</f>
        <v>0</v>
      </c>
      <c r="M15" s="71">
        <f>IF(OR('Class Bin A-B'!$B1175="*",'Class Bin A-B'!$B1176="*",'Class Bin A-B'!$B1177="*",'Class Bin A-B'!$B1178="*"),"*",SUM('Class Bin A-B'!$B1175:$B1178))</f>
        <v>2</v>
      </c>
      <c r="N15" s="71">
        <f>IF(OR('Class Bin A-B'!$B1279="*",'Class Bin A-B'!$B1280="*",'Class Bin A-B'!$B1281="*",'Class Bin A-B'!$B1282="*"),"*",SUM('Class Bin A-B'!$B1279:$B1282))</f>
        <v>0</v>
      </c>
      <c r="O15" s="71">
        <f>IF(OR('Class Bin A-B'!$B1383="*",'Class Bin A-B'!$B1384="*",'Class Bin A-B'!$B1385="*",'Class Bin A-B'!$B1386="*"),"*",SUM('Class Bin A-B'!$B1383:$B1386))</f>
        <v>0</v>
      </c>
      <c r="P15" s="71">
        <f>IF(OR('Class Bin A-B'!$B1487="*",'Class Bin A-B'!$B1488="*",'Class Bin A-B'!$B1489="*",'Class Bin A-B'!$B1490="*"),"*",SUM('Class Bin A-B'!$B1487:$B1490))</f>
        <v>1</v>
      </c>
      <c r="Q15" s="71" t="str">
        <f>IF(OR('Class Bin A-B'!$B1591="*",'Class Bin A-B'!$B1592="*",'Class Bin A-B'!$B1593="*",'Class Bin A-B'!$B1594="*"),"*",SUM('Class Bin A-B'!$B1591:$B1594))</f>
        <v>*</v>
      </c>
      <c r="R15" s="71" t="str">
        <f>IF(OR('Class Bin A-B'!$B1695="*",'Class Bin A-B'!$B1696="*",'Class Bin A-B'!$B1697="*",'Class Bin A-B'!$B1698="*"),"*",SUM('Class Bin A-B'!$B1695:$B1698))</f>
        <v>*</v>
      </c>
      <c r="S15" s="71" t="str">
        <f>IF(OR('Class Bin A-B'!$B1799="*",'Class Bin A-B'!$B1800="*",'Class Bin A-B'!$B1801="*",'Class Bin A-B'!$B1802="*"),"*",SUM('Class Bin A-B'!$B1799:$B1802))</f>
        <v>*</v>
      </c>
      <c r="T15" s="71" t="str">
        <f>IF(OR('Class Bin A-B'!$B1903="*",'Class Bin A-B'!$B1904="*",'Class Bin A-B'!$B1905="*",'Class Bin A-B'!$B1906="*"),"*",SUM('Class Bin A-B'!$B1903:$B1906))</f>
        <v>*</v>
      </c>
      <c r="U15" s="71" t="str">
        <f>IF(OR('Class Bin A-B'!$B2007="*",'Class Bin A-B'!$B2008="*",'Class Bin A-B'!$B2009="*",'Class Bin A-B'!$B2010="*"),"*",SUM('Class Bin A-B'!$B2007:$B2010))</f>
        <v>*</v>
      </c>
      <c r="V15" s="102" t="str">
        <f>IF(OR('Class Bin A-B'!$B2111="*",'Class Bin A-B'!$B2112="*",'Class Bin A-B'!$B2113="*",'Class Bin A-B'!$B2114="*"),"*",SUM('Class Bin A-B'!$B2111:$B2114))</f>
        <v>*</v>
      </c>
      <c r="W15" s="132">
        <f t="shared" si="20"/>
        <v>0.33333333333333331</v>
      </c>
      <c r="X15" s="125">
        <f t="shared" si="21"/>
        <v>0.66666666666666663</v>
      </c>
      <c r="Y15" s="126">
        <f t="shared" si="19"/>
        <v>0.5</v>
      </c>
    </row>
    <row r="16" spans="1:25" ht="13.8" thickBot="1" x14ac:dyDescent="0.3">
      <c r="A16" s="72">
        <v>0.25</v>
      </c>
      <c r="B16" s="73" t="str">
        <f>IF(OR('Class Bin A-B'!$B35="*",'Class Bin A-B'!$B36="*",'Class Bin A-B'!$B37="*",'Class Bin A-B'!$B38="*"),"*",SUM('Class Bin A-B'!$B35:$B38))</f>
        <v>*</v>
      </c>
      <c r="C16" s="74" t="str">
        <f>IF(OR('Class Bin A-B'!$B139="*",'Class Bin A-B'!$B140="*",'Class Bin A-B'!$B141="*",'Class Bin A-B'!$B142="*"),"*",SUM('Class Bin A-B'!$B139:$B142))</f>
        <v>*</v>
      </c>
      <c r="D16" s="74" t="str">
        <f>IF(OR('Class Bin A-B'!$B243="*",'Class Bin A-B'!$B244="*",'Class Bin A-B'!$B245="*",'Class Bin A-B'!$B246="*"),"*",SUM('Class Bin A-B'!$B243:$B246))</f>
        <v>*</v>
      </c>
      <c r="E16" s="74" t="str">
        <f>IF(OR('Class Bin A-B'!$B347="*",'Class Bin A-B'!$B348="*",'Class Bin A-B'!$B349="*",'Class Bin A-B'!$B350="*"),"*",SUM('Class Bin A-B'!$B347:$B350))</f>
        <v>*</v>
      </c>
      <c r="F16" s="74" t="str">
        <f>IF(OR('Class Bin A-B'!$B451="*",'Class Bin A-B'!$B452="*",'Class Bin A-B'!$B453="*",'Class Bin A-B'!$B454="*"),"*",SUM('Class Bin A-B'!$B451:$B454))</f>
        <v>*</v>
      </c>
      <c r="G16" s="74" t="str">
        <f>IF(OR('Class Bin A-B'!$B555="*",'Class Bin A-B'!$B556="*",'Class Bin A-B'!$B557="*",'Class Bin A-B'!$B558="*"),"*",SUM('Class Bin A-B'!$B555:$B558))</f>
        <v>*</v>
      </c>
      <c r="H16" s="74" t="str">
        <f>IF(OR('Class Bin A-B'!$B659="*",'Class Bin A-B'!$B660="*",'Class Bin A-B'!$B661="*",'Class Bin A-B'!$B662="*"),"*",SUM('Class Bin A-B'!$B659:$B662))</f>
        <v>*</v>
      </c>
      <c r="I16" s="74">
        <f>IF(OR('Class Bin A-B'!$B763="*",'Class Bin A-B'!$B764="*",'Class Bin A-B'!$B765="*",'Class Bin A-B'!$B766="*"),"*",SUM('Class Bin A-B'!$B763:$B766))</f>
        <v>7</v>
      </c>
      <c r="J16" s="74">
        <f>IF(OR('Class Bin A-B'!$B867="*",'Class Bin A-B'!$B868="*",'Class Bin A-B'!$B869="*",'Class Bin A-B'!$B870="*"),"*",SUM('Class Bin A-B'!$B867:$B870))</f>
        <v>4</v>
      </c>
      <c r="K16" s="74">
        <f>IF(OR('Class Bin A-B'!$B971="*",'Class Bin A-B'!$B972="*",'Class Bin A-B'!$B973="*",'Class Bin A-B'!$B974="*"),"*",SUM('Class Bin A-B'!$B971:$B974))</f>
        <v>6</v>
      </c>
      <c r="L16" s="74">
        <f>IF(OR('Class Bin A-B'!$B1075="*",'Class Bin A-B'!$B1076="*",'Class Bin A-B'!$B1077="*",'Class Bin A-B'!$B1078="*"),"*",SUM('Class Bin A-B'!$B1075:$B1078))</f>
        <v>8</v>
      </c>
      <c r="M16" s="74">
        <f>IF(OR('Class Bin A-B'!$B1179="*",'Class Bin A-B'!$B1180="*",'Class Bin A-B'!$B1181="*",'Class Bin A-B'!$B1182="*"),"*",SUM('Class Bin A-B'!$B1179:$B1182))</f>
        <v>6</v>
      </c>
      <c r="N16" s="74">
        <f>IF(OR('Class Bin A-B'!$B1283="*",'Class Bin A-B'!$B1284="*",'Class Bin A-B'!$B1285="*",'Class Bin A-B'!$B1286="*"),"*",SUM('Class Bin A-B'!$B1283:$B1286))</f>
        <v>4</v>
      </c>
      <c r="O16" s="74">
        <f>IF(OR('Class Bin A-B'!$B1387="*",'Class Bin A-B'!$B1388="*",'Class Bin A-B'!$B1389="*",'Class Bin A-B'!$B1390="*"),"*",SUM('Class Bin A-B'!$B1387:$B1390))</f>
        <v>2</v>
      </c>
      <c r="P16" s="74">
        <f>IF(OR('Class Bin A-B'!$B1491="*",'Class Bin A-B'!$B1492="*",'Class Bin A-B'!$B1493="*",'Class Bin A-B'!$B1494="*"),"*",SUM('Class Bin A-B'!$B1491:$B1494))</f>
        <v>7</v>
      </c>
      <c r="Q16" s="74" t="str">
        <f>IF(OR('Class Bin A-B'!$B1595="*",'Class Bin A-B'!$B1596="*",'Class Bin A-B'!$B1597="*",'Class Bin A-B'!$B1598="*"),"*",SUM('Class Bin A-B'!$B1595:$B1598))</f>
        <v>*</v>
      </c>
      <c r="R16" s="74" t="str">
        <f>IF(OR('Class Bin A-B'!$B1699="*",'Class Bin A-B'!$B1700="*",'Class Bin A-B'!$B1701="*",'Class Bin A-B'!$B1702="*"),"*",SUM('Class Bin A-B'!$B1699:$B1702))</f>
        <v>*</v>
      </c>
      <c r="S16" s="74" t="str">
        <f>IF(OR('Class Bin A-B'!$B1803="*",'Class Bin A-B'!$B1804="*",'Class Bin A-B'!$B1805="*",'Class Bin A-B'!$B1806="*"),"*",SUM('Class Bin A-B'!$B1803:$B1806))</f>
        <v>*</v>
      </c>
      <c r="T16" s="74" t="str">
        <f>IF(OR('Class Bin A-B'!$B1907="*",'Class Bin A-B'!$B1908="*",'Class Bin A-B'!$B1909="*",'Class Bin A-B'!$B1910="*"),"*",SUM('Class Bin A-B'!$B1907:$B1910))</f>
        <v>*</v>
      </c>
      <c r="U16" s="74" t="str">
        <f>IF(OR('Class Bin A-B'!$B2011="*",'Class Bin A-B'!$B2012="*",'Class Bin A-B'!$B2013="*",'Class Bin A-B'!$B2014="*"),"*",SUM('Class Bin A-B'!$B2011:$B2014))</f>
        <v>*</v>
      </c>
      <c r="V16" s="103" t="str">
        <f>IF(OR('Class Bin A-B'!$B2115="*",'Class Bin A-B'!$B2116="*",'Class Bin A-B'!$B2117="*",'Class Bin A-B'!$B2118="*"),"*",SUM('Class Bin A-B'!$B2115:$B2118))</f>
        <v>*</v>
      </c>
      <c r="W16" s="133">
        <f t="shared" si="20"/>
        <v>6</v>
      </c>
      <c r="X16" s="127">
        <f t="shared" si="21"/>
        <v>6.333333333333333</v>
      </c>
      <c r="Y16" s="128">
        <f t="shared" si="19"/>
        <v>5.5</v>
      </c>
    </row>
    <row r="17" spans="1:25" x14ac:dyDescent="0.25">
      <c r="A17" s="75">
        <v>0.29166666666666702</v>
      </c>
      <c r="B17" s="76" t="str">
        <f>IF(OR('Class Bin A-B'!$B39="*",'Class Bin A-B'!$B40="*",'Class Bin A-B'!$B41="*",'Class Bin A-B'!$B42="*"),"*",SUM('Class Bin A-B'!$B39:$B42))</f>
        <v>*</v>
      </c>
      <c r="C17" s="77" t="str">
        <f>IF(OR('Class Bin A-B'!$B143="*",'Class Bin A-B'!$B144="*",'Class Bin A-B'!$B145="*",'Class Bin A-B'!$B146="*"),"*",SUM('Class Bin A-B'!$B143:$B146))</f>
        <v>*</v>
      </c>
      <c r="D17" s="77" t="str">
        <f>IF(OR('Class Bin A-B'!$B247="*",'Class Bin A-B'!$B248="*",'Class Bin A-B'!$B249="*",'Class Bin A-B'!$B250="*"),"*",SUM('Class Bin A-B'!$B247:$B250))</f>
        <v>*</v>
      </c>
      <c r="E17" s="77" t="str">
        <f>IF(OR('Class Bin A-B'!$B351="*",'Class Bin A-B'!$B352="*",'Class Bin A-B'!$B353="*",'Class Bin A-B'!$B354="*"),"*",SUM('Class Bin A-B'!$B351:$B354))</f>
        <v>*</v>
      </c>
      <c r="F17" s="77" t="str">
        <f>IF(OR('Class Bin A-B'!$B455="*",'Class Bin A-B'!$B456="*",'Class Bin A-B'!$B457="*",'Class Bin A-B'!$B458="*"),"*",SUM('Class Bin A-B'!$B455:$B458))</f>
        <v>*</v>
      </c>
      <c r="G17" s="77" t="str">
        <f>IF(OR('Class Bin A-B'!$B559="*",'Class Bin A-B'!$B560="*",'Class Bin A-B'!$B561="*",'Class Bin A-B'!$B562="*"),"*",SUM('Class Bin A-B'!$B559:$B562))</f>
        <v>*</v>
      </c>
      <c r="H17" s="77" t="str">
        <f>IF(OR('Class Bin A-B'!$B663="*",'Class Bin A-B'!$B664="*",'Class Bin A-B'!$B665="*",'Class Bin A-B'!$B666="*"),"*",SUM('Class Bin A-B'!$B663:$B666))</f>
        <v>*</v>
      </c>
      <c r="I17" s="77">
        <f>IF(OR('Class Bin A-B'!$B767="*",'Class Bin A-B'!$B768="*",'Class Bin A-B'!$B769="*",'Class Bin A-B'!$B770="*"),"*",SUM('Class Bin A-B'!$B767:$B770))</f>
        <v>43</v>
      </c>
      <c r="J17" s="77">
        <f>IF(OR('Class Bin A-B'!$B871="*",'Class Bin A-B'!$B872="*",'Class Bin A-B'!$B873="*",'Class Bin A-B'!$B874="*"),"*",SUM('Class Bin A-B'!$B871:$B874))</f>
        <v>37</v>
      </c>
      <c r="K17" s="77">
        <f>IF(OR('Class Bin A-B'!$B975="*",'Class Bin A-B'!$B976="*",'Class Bin A-B'!$B977="*",'Class Bin A-B'!$B978="*"),"*",SUM('Class Bin A-B'!$B975:$B978))</f>
        <v>31</v>
      </c>
      <c r="L17" s="77">
        <f>IF(OR('Class Bin A-B'!$B1079="*",'Class Bin A-B'!$B1080="*",'Class Bin A-B'!$B1081="*",'Class Bin A-B'!$B1082="*"),"*",SUM('Class Bin A-B'!$B1079:$B1082))</f>
        <v>30</v>
      </c>
      <c r="M17" s="77">
        <f>IF(OR('Class Bin A-B'!$B1183="*",'Class Bin A-B'!$B1184="*",'Class Bin A-B'!$B1185="*",'Class Bin A-B'!$B1186="*"),"*",SUM('Class Bin A-B'!$B1183:$B1186))</f>
        <v>34</v>
      </c>
      <c r="N17" s="77">
        <f>IF(OR('Class Bin A-B'!$B1287="*",'Class Bin A-B'!$B1288="*",'Class Bin A-B'!$B1289="*",'Class Bin A-B'!$B1290="*"),"*",SUM('Class Bin A-B'!$B1287:$B1290))</f>
        <v>4</v>
      </c>
      <c r="O17" s="76">
        <f>IF(OR('Class Bin A-B'!$B1391="*",'Class Bin A-B'!$B1392="*",'Class Bin A-B'!$B1393="*",'Class Bin A-B'!$B1394="*"),"*",SUM('Class Bin A-B'!$B1391:$B1394))</f>
        <v>5</v>
      </c>
      <c r="P17" s="76">
        <f>IF(OR('Class Bin A-B'!$B1495="*",'Class Bin A-B'!$B1496="*",'Class Bin A-B'!$B1497="*",'Class Bin A-B'!$B1498="*"),"*",SUM('Class Bin A-B'!$B1495:$B1498))</f>
        <v>42</v>
      </c>
      <c r="Q17" s="76" t="str">
        <f>IF(OR('Class Bin A-B'!$B1599="*",'Class Bin A-B'!$B1600="*",'Class Bin A-B'!$B1601="*",'Class Bin A-B'!$B1602="*"),"*",SUM('Class Bin A-B'!$B1599:$B1602))</f>
        <v>*</v>
      </c>
      <c r="R17" s="76" t="str">
        <f>IF(OR('Class Bin A-B'!$B1703="*",'Class Bin A-B'!$B1704="*",'Class Bin A-B'!$B1705="*",'Class Bin A-B'!$B1706="*"),"*",SUM('Class Bin A-B'!$B1703:$B1706))</f>
        <v>*</v>
      </c>
      <c r="S17" s="76" t="str">
        <f>IF(OR('Class Bin A-B'!$B1807="*",'Class Bin A-B'!$B1808="*",'Class Bin A-B'!$B1809="*",'Class Bin A-B'!$B1810="*"),"*",SUM('Class Bin A-B'!$B1807:$B1810))</f>
        <v>*</v>
      </c>
      <c r="T17" s="76" t="str">
        <f>IF(OR('Class Bin A-B'!$B1911="*",'Class Bin A-B'!$B1912="*",'Class Bin A-B'!$B1913="*",'Class Bin A-B'!$B1914="*"),"*",SUM('Class Bin A-B'!$B1911:$B1914))</f>
        <v>*</v>
      </c>
      <c r="U17" s="76" t="str">
        <f>IF(OR('Class Bin A-B'!$B2015="*",'Class Bin A-B'!$B2016="*",'Class Bin A-B'!$B2017="*",'Class Bin A-B'!$B2018="*"),"*",SUM('Class Bin A-B'!$B2015:$B2018))</f>
        <v>*</v>
      </c>
      <c r="V17" s="451" t="str">
        <f>IF(OR('Class Bin A-B'!$B2119="*",'Class Bin A-B'!$B2120="*",'Class Bin A-B'!$B2121="*",'Class Bin A-B'!$B2122="*"),"*",SUM('Class Bin A-B'!$B2119:$B2122))</f>
        <v>*</v>
      </c>
      <c r="W17" s="129">
        <f t="shared" si="20"/>
        <v>32.666666666666664</v>
      </c>
      <c r="X17" s="130">
        <f t="shared" si="21"/>
        <v>36.166666666666664</v>
      </c>
      <c r="Y17" s="131">
        <f t="shared" si="19"/>
        <v>28.25</v>
      </c>
    </row>
    <row r="18" spans="1:25" x14ac:dyDescent="0.25">
      <c r="A18" s="69">
        <v>0.33333333333333398</v>
      </c>
      <c r="B18" s="70" t="str">
        <f>IF(OR('Class Bin A-B'!$B43="*",'Class Bin A-B'!$B44="*",'Class Bin A-B'!$B45="*",'Class Bin A-B'!$B46="*"),"*",SUM('Class Bin A-B'!$B43:$B46))</f>
        <v>*</v>
      </c>
      <c r="C18" s="71" t="str">
        <f>IF(OR('Class Bin A-B'!$B147="*",'Class Bin A-B'!$B148="*",'Class Bin A-B'!$B149="*",'Class Bin A-B'!$B150="*"),"*",SUM('Class Bin A-B'!$B147:$B150))</f>
        <v>*</v>
      </c>
      <c r="D18" s="71" t="str">
        <f>IF(OR('Class Bin A-B'!$B251="*",'Class Bin A-B'!$B252="*",'Class Bin A-B'!$B253="*",'Class Bin A-B'!$B254="*"),"*",SUM('Class Bin A-B'!$B251:$B254))</f>
        <v>*</v>
      </c>
      <c r="E18" s="71" t="str">
        <f>IF(OR('Class Bin A-B'!$B355="*",'Class Bin A-B'!$B356="*",'Class Bin A-B'!$B357="*",'Class Bin A-B'!$B358="*"),"*",SUM('Class Bin A-B'!$B355:$B358))</f>
        <v>*</v>
      </c>
      <c r="F18" s="71" t="str">
        <f>IF(OR('Class Bin A-B'!$B459="*",'Class Bin A-B'!$B460="*",'Class Bin A-B'!$B461="*",'Class Bin A-B'!$B462="*"),"*",SUM('Class Bin A-B'!$B459:$B462))</f>
        <v>*</v>
      </c>
      <c r="G18" s="71" t="str">
        <f>IF(OR('Class Bin A-B'!$B563="*",'Class Bin A-B'!$B564="*",'Class Bin A-B'!$B565="*",'Class Bin A-B'!$B566="*"),"*",SUM('Class Bin A-B'!$B563:$B566))</f>
        <v>*</v>
      </c>
      <c r="H18" s="71" t="str">
        <f>IF(OR('Class Bin A-B'!$B667="*",'Class Bin A-B'!$B668="*",'Class Bin A-B'!$B669="*",'Class Bin A-B'!$B670="*"),"*",SUM('Class Bin A-B'!$B667:$B670))</f>
        <v>*</v>
      </c>
      <c r="I18" s="71">
        <f>IF(OR('Class Bin A-B'!$B771="*",'Class Bin A-B'!$B772="*",'Class Bin A-B'!$B773="*",'Class Bin A-B'!$B774="*"),"*",SUM('Class Bin A-B'!$B771:$B774))</f>
        <v>57</v>
      </c>
      <c r="J18" s="71">
        <f>IF(OR('Class Bin A-B'!$B875="*",'Class Bin A-B'!$B876="*",'Class Bin A-B'!$B877="*",'Class Bin A-B'!$B878="*"),"*",SUM('Class Bin A-B'!$B875:$B878))</f>
        <v>70</v>
      </c>
      <c r="K18" s="71">
        <f>IF(OR('Class Bin A-B'!$B979="*",'Class Bin A-B'!$B980="*",'Class Bin A-B'!$B981="*",'Class Bin A-B'!$B982="*"),"*",SUM('Class Bin A-B'!$B979:$B982))</f>
        <v>64</v>
      </c>
      <c r="L18" s="71">
        <f>IF(OR('Class Bin A-B'!$B1083="*",'Class Bin A-B'!$B1084="*",'Class Bin A-B'!$B1085="*",'Class Bin A-B'!$B1086="*"),"*",SUM('Class Bin A-B'!$B1083:$B1086))</f>
        <v>48</v>
      </c>
      <c r="M18" s="71">
        <f>IF(OR('Class Bin A-B'!$B1187="*",'Class Bin A-B'!$B1188="*",'Class Bin A-B'!$B1189="*",'Class Bin A-B'!$B1190="*"),"*",SUM('Class Bin A-B'!$B1187:$B1190))</f>
        <v>57</v>
      </c>
      <c r="N18" s="71">
        <f>IF(OR('Class Bin A-B'!$B1291="*",'Class Bin A-B'!$B1292="*",'Class Bin A-B'!$B1293="*",'Class Bin A-B'!$B1294="*"),"*",SUM('Class Bin A-B'!$B1291:$B1294))</f>
        <v>12</v>
      </c>
      <c r="O18" s="70">
        <f>IF(OR('Class Bin A-B'!$B1395="*",'Class Bin A-B'!$B1396="*",'Class Bin A-B'!$B1397="*",'Class Bin A-B'!$B1398="*"),"*",SUM('Class Bin A-B'!$B1395:$B1398))</f>
        <v>3</v>
      </c>
      <c r="P18" s="70">
        <f>IF(OR('Class Bin A-B'!$B1499="*",'Class Bin A-B'!$B1500="*",'Class Bin A-B'!$B1501="*",'Class Bin A-B'!$B1502="*"),"*",SUM('Class Bin A-B'!$B1499:$B1502))</f>
        <v>57</v>
      </c>
      <c r="Q18" s="70" t="str">
        <f>IF(OR('Class Bin A-B'!$B1603="*",'Class Bin A-B'!$B1604="*",'Class Bin A-B'!$B1605="*",'Class Bin A-B'!$B1606="*"),"*",SUM('Class Bin A-B'!$B1603:$B1606))</f>
        <v>*</v>
      </c>
      <c r="R18" s="70" t="str">
        <f>IF(OR('Class Bin A-B'!$B1707="*",'Class Bin A-B'!$B1708="*",'Class Bin A-B'!$B1709="*",'Class Bin A-B'!$B1710="*"),"*",SUM('Class Bin A-B'!$B1707:$B1710))</f>
        <v>*</v>
      </c>
      <c r="S18" s="70" t="str">
        <f>IF(OR('Class Bin A-B'!$B1811="*",'Class Bin A-B'!$B1812="*",'Class Bin A-B'!$B1813="*",'Class Bin A-B'!$B1814="*"),"*",SUM('Class Bin A-B'!$B1811:$B1814))</f>
        <v>*</v>
      </c>
      <c r="T18" s="70" t="str">
        <f>IF(OR('Class Bin A-B'!$B1915="*",'Class Bin A-B'!$B1916="*",'Class Bin A-B'!$B1917="*",'Class Bin A-B'!$B1918="*"),"*",SUM('Class Bin A-B'!$B1915:$B1918))</f>
        <v>*</v>
      </c>
      <c r="U18" s="70" t="str">
        <f>IF(OR('Class Bin A-B'!$B2019="*",'Class Bin A-B'!$B2020="*",'Class Bin A-B'!$B2021="*",'Class Bin A-B'!$B2022="*"),"*",SUM('Class Bin A-B'!$B2019:$B2022))</f>
        <v>*</v>
      </c>
      <c r="V18" s="452" t="str">
        <f>IF(OR('Class Bin A-B'!$B2123="*",'Class Bin A-B'!$B2124="*",'Class Bin A-B'!$B2125="*",'Class Bin A-B'!$B2126="*"),"*",SUM('Class Bin A-B'!$B2123:$B2126))</f>
        <v>*</v>
      </c>
      <c r="W18" s="132">
        <f t="shared" si="20"/>
        <v>60.666666666666664</v>
      </c>
      <c r="X18" s="125">
        <f t="shared" si="21"/>
        <v>58.833333333333336</v>
      </c>
      <c r="Y18" s="126">
        <f t="shared" si="19"/>
        <v>46</v>
      </c>
    </row>
    <row r="19" spans="1:25" ht="13.8" thickBot="1" x14ac:dyDescent="0.3">
      <c r="A19" s="72">
        <v>0.375</v>
      </c>
      <c r="B19" s="73" t="str">
        <f>IF(OR('Class Bin A-B'!$B47="*",'Class Bin A-B'!$B48="*",'Class Bin A-B'!$B49="*",'Class Bin A-B'!$B50="*"),"*",SUM('Class Bin A-B'!$B47:$B50))</f>
        <v>*</v>
      </c>
      <c r="C19" s="74" t="str">
        <f>IF(OR('Class Bin A-B'!$B151="*",'Class Bin A-B'!$B152="*",'Class Bin A-B'!$B153="*",'Class Bin A-B'!$B154="*"),"*",SUM('Class Bin A-B'!$B151:$B154))</f>
        <v>*</v>
      </c>
      <c r="D19" s="74" t="str">
        <f>IF(OR('Class Bin A-B'!$B255="*",'Class Bin A-B'!$B256="*",'Class Bin A-B'!$B257="*",'Class Bin A-B'!$B258="*"),"*",SUM('Class Bin A-B'!$B255:$B258))</f>
        <v>*</v>
      </c>
      <c r="E19" s="74" t="str">
        <f>IF(OR('Class Bin A-B'!$B359="*",'Class Bin A-B'!$B360="*",'Class Bin A-B'!$B361="*",'Class Bin A-B'!$B362="*"),"*",SUM('Class Bin A-B'!$B359:$B362))</f>
        <v>*</v>
      </c>
      <c r="F19" s="74" t="str">
        <f>IF(OR('Class Bin A-B'!$B463="*",'Class Bin A-B'!$B464="*",'Class Bin A-B'!$B465="*",'Class Bin A-B'!$B466="*"),"*",SUM('Class Bin A-B'!$B463:$B466))</f>
        <v>*</v>
      </c>
      <c r="G19" s="74" t="str">
        <f>IF(OR('Class Bin A-B'!$B567="*",'Class Bin A-B'!$B568="*",'Class Bin A-B'!$B569="*",'Class Bin A-B'!$B570="*"),"*",SUM('Class Bin A-B'!$B567:$B570))</f>
        <v>*</v>
      </c>
      <c r="H19" s="74">
        <f>IF(OR('Class Bin A-B'!$B671="*",'Class Bin A-B'!$B672="*",'Class Bin A-B'!$B673="*",'Class Bin A-B'!$B674="*"),"*",SUM('Class Bin A-B'!$B671:$B674))</f>
        <v>16</v>
      </c>
      <c r="I19" s="74">
        <f>IF(OR('Class Bin A-B'!$B775="*",'Class Bin A-B'!$B776="*",'Class Bin A-B'!$B777="*",'Class Bin A-B'!$B778="*"),"*",SUM('Class Bin A-B'!$B775:$B778))</f>
        <v>14</v>
      </c>
      <c r="J19" s="74">
        <f>IF(OR('Class Bin A-B'!$B879="*",'Class Bin A-B'!$B880="*",'Class Bin A-B'!$B881="*",'Class Bin A-B'!$B882="*"),"*",SUM('Class Bin A-B'!$B879:$B882))</f>
        <v>10</v>
      </c>
      <c r="K19" s="74">
        <f>IF(OR('Class Bin A-B'!$B983="*",'Class Bin A-B'!$B984="*",'Class Bin A-B'!$B985="*",'Class Bin A-B'!$B986="*"),"*",SUM('Class Bin A-B'!$B983:$B986))</f>
        <v>19</v>
      </c>
      <c r="L19" s="74">
        <f>IF(OR('Class Bin A-B'!$B1087="*",'Class Bin A-B'!$B1088="*",'Class Bin A-B'!$B1089="*",'Class Bin A-B'!$B1090="*"),"*",SUM('Class Bin A-B'!$B1087:$B1090))</f>
        <v>18</v>
      </c>
      <c r="M19" s="74">
        <f>IF(OR('Class Bin A-B'!$B1191="*",'Class Bin A-B'!$B1192="*",'Class Bin A-B'!$B1193="*",'Class Bin A-B'!$B1194="*"),"*",SUM('Class Bin A-B'!$B1191:$B1194))</f>
        <v>24</v>
      </c>
      <c r="N19" s="74">
        <f>IF(OR('Class Bin A-B'!$B1295="*",'Class Bin A-B'!$B1296="*",'Class Bin A-B'!$B1297="*",'Class Bin A-B'!$B1298="*"),"*",SUM('Class Bin A-B'!$B1295:$B1298))</f>
        <v>24</v>
      </c>
      <c r="O19" s="73">
        <f>IF(OR('Class Bin A-B'!$B1399="*",'Class Bin A-B'!$B1400="*",'Class Bin A-B'!$B1401="*",'Class Bin A-B'!$B1402="*"),"*",SUM('Class Bin A-B'!$B1399:$B1402))</f>
        <v>19</v>
      </c>
      <c r="P19" s="73">
        <f>IF(OR('Class Bin A-B'!$B1503="*",'Class Bin A-B'!$B1504="*",'Class Bin A-B'!$B1505="*",'Class Bin A-B'!$B1506="*"),"*",SUM('Class Bin A-B'!$B1503:$B1506))</f>
        <v>18</v>
      </c>
      <c r="Q19" s="73" t="str">
        <f>IF(OR('Class Bin A-B'!$B1607="*",'Class Bin A-B'!$B1608="*",'Class Bin A-B'!$B1609="*",'Class Bin A-B'!$B1610="*"),"*",SUM('Class Bin A-B'!$B1607:$B1610))</f>
        <v>*</v>
      </c>
      <c r="R19" s="73" t="str">
        <f>IF(OR('Class Bin A-B'!$B1711="*",'Class Bin A-B'!$B1712="*",'Class Bin A-B'!$B1713="*",'Class Bin A-B'!$B1714="*"),"*",SUM('Class Bin A-B'!$B1711:$B1714))</f>
        <v>*</v>
      </c>
      <c r="S19" s="73" t="str">
        <f>IF(OR('Class Bin A-B'!$B1815="*",'Class Bin A-B'!$B1816="*",'Class Bin A-B'!$B1817="*",'Class Bin A-B'!$B1818="*"),"*",SUM('Class Bin A-B'!$B1815:$B1818))</f>
        <v>*</v>
      </c>
      <c r="T19" s="73" t="str">
        <f>IF(OR('Class Bin A-B'!$B1919="*",'Class Bin A-B'!$B1920="*",'Class Bin A-B'!$B1921="*",'Class Bin A-B'!$B1922="*"),"*",SUM('Class Bin A-B'!$B1919:$B1922))</f>
        <v>*</v>
      </c>
      <c r="U19" s="73" t="str">
        <f>IF(OR('Class Bin A-B'!$B2023="*",'Class Bin A-B'!$B2024="*",'Class Bin A-B'!$B2025="*",'Class Bin A-B'!$B2026="*"),"*",SUM('Class Bin A-B'!$B2023:$B2026))</f>
        <v>*</v>
      </c>
      <c r="V19" s="453" t="str">
        <f>IF(OR('Class Bin A-B'!$B2127="*",'Class Bin A-B'!$B2128="*",'Class Bin A-B'!$B2129="*",'Class Bin A-B'!$B2130="*"),"*",SUM('Class Bin A-B'!$B2127:$B2130))</f>
        <v>*</v>
      </c>
      <c r="W19" s="133">
        <f t="shared" si="20"/>
        <v>15.666666666666666</v>
      </c>
      <c r="X19" s="127">
        <f t="shared" si="21"/>
        <v>17.166666666666668</v>
      </c>
      <c r="Y19" s="128">
        <f t="shared" si="19"/>
        <v>18</v>
      </c>
    </row>
    <row r="20" spans="1:25" x14ac:dyDescent="0.25">
      <c r="A20" s="75">
        <v>0.41666666666666702</v>
      </c>
      <c r="B20" s="76" t="str">
        <f>IF(OR('Class Bin A-B'!$B51="*",'Class Bin A-B'!$B52="*",'Class Bin A-B'!$B53="*",'Class Bin A-B'!$B54="*"),"*",SUM('Class Bin A-B'!$B51:$B54))</f>
        <v>*</v>
      </c>
      <c r="C20" s="77" t="str">
        <f>IF(OR('Class Bin A-B'!$B155="*",'Class Bin A-B'!$B156="*",'Class Bin A-B'!$B157="*",'Class Bin A-B'!$B158="*"),"*",SUM('Class Bin A-B'!$B155:$B158))</f>
        <v>*</v>
      </c>
      <c r="D20" s="77" t="str">
        <f>IF(OR('Class Bin A-B'!$B259="*",'Class Bin A-B'!$B260="*",'Class Bin A-B'!$B261="*",'Class Bin A-B'!$B262="*"),"*",SUM('Class Bin A-B'!$B259:$B262))</f>
        <v>*</v>
      </c>
      <c r="E20" s="77" t="str">
        <f>IF(OR('Class Bin A-B'!$B363="*",'Class Bin A-B'!$B364="*",'Class Bin A-B'!$B365="*",'Class Bin A-B'!$B366="*"),"*",SUM('Class Bin A-B'!$B363:$B366))</f>
        <v>*</v>
      </c>
      <c r="F20" s="77" t="str">
        <f>IF(OR('Class Bin A-B'!$B467="*",'Class Bin A-B'!$B468="*",'Class Bin A-B'!$B469="*",'Class Bin A-B'!$B470="*"),"*",SUM('Class Bin A-B'!$B467:$B470))</f>
        <v>*</v>
      </c>
      <c r="G20" s="77" t="str">
        <f>IF(OR('Class Bin A-B'!$B571="*",'Class Bin A-B'!$B572="*",'Class Bin A-B'!$B573="*",'Class Bin A-B'!$B574="*"),"*",SUM('Class Bin A-B'!$B571:$B574))</f>
        <v>*</v>
      </c>
      <c r="H20" s="77">
        <f>IF(OR('Class Bin A-B'!$B675="*",'Class Bin A-B'!$B676="*",'Class Bin A-B'!$B677="*",'Class Bin A-B'!$B678="*"),"*",SUM('Class Bin A-B'!$B675:$B678))</f>
        <v>22</v>
      </c>
      <c r="I20" s="77">
        <f>IF(OR('Class Bin A-B'!$B779="*",'Class Bin A-B'!$B780="*",'Class Bin A-B'!$B781="*",'Class Bin A-B'!$B782="*"),"*",SUM('Class Bin A-B'!$B779:$B782))</f>
        <v>9</v>
      </c>
      <c r="J20" s="77">
        <f>IF(OR('Class Bin A-B'!$B883="*",'Class Bin A-B'!$B884="*",'Class Bin A-B'!$B885="*",'Class Bin A-B'!$B886="*"),"*",SUM('Class Bin A-B'!$B883:$B886))</f>
        <v>21</v>
      </c>
      <c r="K20" s="77">
        <f>IF(OR('Class Bin A-B'!$B987="*",'Class Bin A-B'!$B988="*",'Class Bin A-B'!$B989="*",'Class Bin A-B'!$B990="*"),"*",SUM('Class Bin A-B'!$B987:$B990))</f>
        <v>11</v>
      </c>
      <c r="L20" s="77">
        <f>IF(OR('Class Bin A-B'!$B1091="*",'Class Bin A-B'!$B1092="*",'Class Bin A-B'!$B1093="*",'Class Bin A-B'!$B1094="*"),"*",SUM('Class Bin A-B'!$B1091:$B1094))</f>
        <v>17</v>
      </c>
      <c r="M20" s="77">
        <f>IF(OR('Class Bin A-B'!$B1195="*",'Class Bin A-B'!$B1196="*",'Class Bin A-B'!$B1197="*",'Class Bin A-B'!$B1198="*"),"*",SUM('Class Bin A-B'!$B1195:$B1198))</f>
        <v>29</v>
      </c>
      <c r="N20" s="77">
        <f>IF(OR('Class Bin A-B'!$B1299="*",'Class Bin A-B'!$B1300="*",'Class Bin A-B'!$B1301="*",'Class Bin A-B'!$B1302="*"),"*",SUM('Class Bin A-B'!$B1299:$B1302))</f>
        <v>29</v>
      </c>
      <c r="O20" s="76">
        <f>IF(OR('Class Bin A-B'!$B1403="*",'Class Bin A-B'!$B1404="*",'Class Bin A-B'!$B1405="*",'Class Bin A-B'!$B1406="*"),"*",SUM('Class Bin A-B'!$B1403:$B1406))</f>
        <v>22</v>
      </c>
      <c r="P20" s="76">
        <f>IF(OR('Class Bin A-B'!$B1507="*",'Class Bin A-B'!$B1508="*",'Class Bin A-B'!$B1509="*",'Class Bin A-B'!$B1510="*"),"*",SUM('Class Bin A-B'!$B1507:$B1510))</f>
        <v>13</v>
      </c>
      <c r="Q20" s="76" t="str">
        <f>IF(OR('Class Bin A-B'!$B1611="*",'Class Bin A-B'!$B1612="*",'Class Bin A-B'!$B1613="*",'Class Bin A-B'!$B1614="*"),"*",SUM('Class Bin A-B'!$B1611:$B1614))</f>
        <v>*</v>
      </c>
      <c r="R20" s="76" t="str">
        <f>IF(OR('Class Bin A-B'!$B1715="*",'Class Bin A-B'!$B1716="*",'Class Bin A-B'!$B1717="*",'Class Bin A-B'!$B1718="*"),"*",SUM('Class Bin A-B'!$B1715:$B1718))</f>
        <v>*</v>
      </c>
      <c r="S20" s="76" t="str">
        <f>IF(OR('Class Bin A-B'!$B1819="*",'Class Bin A-B'!$B1820="*",'Class Bin A-B'!$B1821="*",'Class Bin A-B'!$B1822="*"),"*",SUM('Class Bin A-B'!$B1819:$B1822))</f>
        <v>*</v>
      </c>
      <c r="T20" s="76" t="str">
        <f>IF(OR('Class Bin A-B'!$B1923="*",'Class Bin A-B'!$B1924="*",'Class Bin A-B'!$B1925="*",'Class Bin A-B'!$B1926="*"),"*",SUM('Class Bin A-B'!$B1923:$B1926))</f>
        <v>*</v>
      </c>
      <c r="U20" s="76" t="str">
        <f>IF(OR('Class Bin A-B'!$B2027="*",'Class Bin A-B'!$B2028="*",'Class Bin A-B'!$B2029="*",'Class Bin A-B'!$B2030="*"),"*",SUM('Class Bin A-B'!$B2027:$B2030))</f>
        <v>*</v>
      </c>
      <c r="V20" s="451" t="str">
        <f>IF(OR('Class Bin A-B'!$B2131="*",'Class Bin A-B'!$B2132="*",'Class Bin A-B'!$B2133="*",'Class Bin A-B'!$B2134="*"),"*",SUM('Class Bin A-B'!$B2131:$B2134))</f>
        <v>*</v>
      </c>
      <c r="W20" s="129">
        <f t="shared" si="20"/>
        <v>16.333333333333332</v>
      </c>
      <c r="X20" s="130">
        <f t="shared" si="21"/>
        <v>16.666666666666668</v>
      </c>
      <c r="Y20" s="131">
        <f t="shared" si="19"/>
        <v>19.222222222222221</v>
      </c>
    </row>
    <row r="21" spans="1:25" x14ac:dyDescent="0.25">
      <c r="A21" s="69">
        <v>0.45833333333333398</v>
      </c>
      <c r="B21" s="70" t="str">
        <f>IF(OR('Class Bin A-B'!$B55="*",'Class Bin A-B'!$B56="*",'Class Bin A-B'!$B57="*",'Class Bin A-B'!$B58="*"),"*",SUM('Class Bin A-B'!$B55:$B58))</f>
        <v>*</v>
      </c>
      <c r="C21" s="71" t="str">
        <f>IF(OR('Class Bin A-B'!$B159="*",'Class Bin A-B'!$B160="*",'Class Bin A-B'!$B161="*",'Class Bin A-B'!$B162="*"),"*",SUM('Class Bin A-B'!$B159:$B162))</f>
        <v>*</v>
      </c>
      <c r="D21" s="71" t="str">
        <f>IF(OR('Class Bin A-B'!$B263="*",'Class Bin A-B'!$B264="*",'Class Bin A-B'!$B265="*",'Class Bin A-B'!$B266="*"),"*",SUM('Class Bin A-B'!$B263:$B266))</f>
        <v>*</v>
      </c>
      <c r="E21" s="71" t="str">
        <f>IF(OR('Class Bin A-B'!$B367="*",'Class Bin A-B'!$B368="*",'Class Bin A-B'!$B369="*",'Class Bin A-B'!$B370="*"),"*",SUM('Class Bin A-B'!$B367:$B370))</f>
        <v>*</v>
      </c>
      <c r="F21" s="71" t="str">
        <f>IF(OR('Class Bin A-B'!$B471="*",'Class Bin A-B'!$B472="*",'Class Bin A-B'!$B473="*",'Class Bin A-B'!$B474="*"),"*",SUM('Class Bin A-B'!$B471:$B474))</f>
        <v>*</v>
      </c>
      <c r="G21" s="71" t="str">
        <f>IF(OR('Class Bin A-B'!$B575="*",'Class Bin A-B'!$B576="*",'Class Bin A-B'!$B577="*",'Class Bin A-B'!$B578="*"),"*",SUM('Class Bin A-B'!$B575:$B578))</f>
        <v>*</v>
      </c>
      <c r="H21" s="71">
        <f>IF(OR('Class Bin A-B'!$B679="*",'Class Bin A-B'!$B680="*",'Class Bin A-B'!$B681="*",'Class Bin A-B'!$B682="*"),"*",SUM('Class Bin A-B'!$B679:$B682))</f>
        <v>19</v>
      </c>
      <c r="I21" s="71">
        <f>IF(OR('Class Bin A-B'!$B783="*",'Class Bin A-B'!$B784="*",'Class Bin A-B'!$B785="*",'Class Bin A-B'!$B786="*"),"*",SUM('Class Bin A-B'!$B783:$B786))</f>
        <v>12</v>
      </c>
      <c r="J21" s="71">
        <f>IF(OR('Class Bin A-B'!$B887="*",'Class Bin A-B'!$B888="*",'Class Bin A-B'!$B889="*",'Class Bin A-B'!$B890="*"),"*",SUM('Class Bin A-B'!$B887:$B890))</f>
        <v>16</v>
      </c>
      <c r="K21" s="71">
        <f>IF(OR('Class Bin A-B'!$B991="*",'Class Bin A-B'!$B992="*",'Class Bin A-B'!$B993="*",'Class Bin A-B'!$B994="*"),"*",SUM('Class Bin A-B'!$B991:$B994))</f>
        <v>17</v>
      </c>
      <c r="L21" s="71">
        <f>IF(OR('Class Bin A-B'!$B1095="*",'Class Bin A-B'!$B1096="*",'Class Bin A-B'!$B1097="*",'Class Bin A-B'!$B1098="*"),"*",SUM('Class Bin A-B'!$B1095:$B1098))</f>
        <v>36</v>
      </c>
      <c r="M21" s="71">
        <f>IF(OR('Class Bin A-B'!$B1199="*",'Class Bin A-B'!$B1200="*",'Class Bin A-B'!$B1201="*",'Class Bin A-B'!$B1202="*"),"*",SUM('Class Bin A-B'!$B1199:$B1202))</f>
        <v>34</v>
      </c>
      <c r="N21" s="71">
        <f>IF(OR('Class Bin A-B'!$B1303="*",'Class Bin A-B'!$B1304="*",'Class Bin A-B'!$B1305="*",'Class Bin A-B'!$B1306="*"),"*",SUM('Class Bin A-B'!$B1303:$B1306))</f>
        <v>20</v>
      </c>
      <c r="O21" s="70">
        <f>IF(OR('Class Bin A-B'!$B1407="*",'Class Bin A-B'!$B1408="*",'Class Bin A-B'!$B1409="*",'Class Bin A-B'!$B1410="*"),"*",SUM('Class Bin A-B'!$B1407:$B1410))</f>
        <v>28</v>
      </c>
      <c r="P21" s="70">
        <f>IF(OR('Class Bin A-B'!$B1511="*",'Class Bin A-B'!$B1512="*",'Class Bin A-B'!$B1513="*",'Class Bin A-B'!$B1514="*"),"*",SUM('Class Bin A-B'!$B1511:$B1514))</f>
        <v>23</v>
      </c>
      <c r="Q21" s="70" t="str">
        <f>IF(OR('Class Bin A-B'!$B1615="*",'Class Bin A-B'!$B1616="*",'Class Bin A-B'!$B1617="*",'Class Bin A-B'!$B1618="*"),"*",SUM('Class Bin A-B'!$B1615:$B1618))</f>
        <v>*</v>
      </c>
      <c r="R21" s="70" t="str">
        <f>IF(OR('Class Bin A-B'!$B1719="*",'Class Bin A-B'!$B1720="*",'Class Bin A-B'!$B1721="*",'Class Bin A-B'!$B1722="*"),"*",SUM('Class Bin A-B'!$B1719:$B1722))</f>
        <v>*</v>
      </c>
      <c r="S21" s="70" t="str">
        <f>IF(OR('Class Bin A-B'!$B1823="*",'Class Bin A-B'!$B1824="*",'Class Bin A-B'!$B1825="*",'Class Bin A-B'!$B1826="*"),"*",SUM('Class Bin A-B'!$B1823:$B1826))</f>
        <v>*</v>
      </c>
      <c r="T21" s="70" t="str">
        <f>IF(OR('Class Bin A-B'!$B1927="*",'Class Bin A-B'!$B1928="*",'Class Bin A-B'!$B1929="*",'Class Bin A-B'!$B1930="*"),"*",SUM('Class Bin A-B'!$B1927:$B1930))</f>
        <v>*</v>
      </c>
      <c r="U21" s="70" t="str">
        <f>IF(OR('Class Bin A-B'!$B2031="*",'Class Bin A-B'!$B2032="*",'Class Bin A-B'!$B2033="*",'Class Bin A-B'!$B2034="*"),"*",SUM('Class Bin A-B'!$B2031:$B2034))</f>
        <v>*</v>
      </c>
      <c r="V21" s="452" t="str">
        <f>IF(OR('Class Bin A-B'!$B2135="*",'Class Bin A-B'!$B2136="*",'Class Bin A-B'!$B2137="*",'Class Bin A-B'!$B2138="*"),"*",SUM('Class Bin A-B'!$B2135:$B2138))</f>
        <v>*</v>
      </c>
      <c r="W21" s="132">
        <f t="shared" si="20"/>
        <v>23</v>
      </c>
      <c r="X21" s="125">
        <f t="shared" si="21"/>
        <v>23</v>
      </c>
      <c r="Y21" s="126">
        <f t="shared" si="19"/>
        <v>22.777777777777779</v>
      </c>
    </row>
    <row r="22" spans="1:25" x14ac:dyDescent="0.25">
      <c r="A22" s="69">
        <v>0.5</v>
      </c>
      <c r="B22" s="70" t="str">
        <f>IF(OR('Class Bin A-B'!$B59="*",'Class Bin A-B'!$B60="*",'Class Bin A-B'!$B61="*",'Class Bin A-B'!$B62="*"),"*",SUM('Class Bin A-B'!$B59:$B62))</f>
        <v>*</v>
      </c>
      <c r="C22" s="71" t="str">
        <f>IF(OR('Class Bin A-B'!$B163="*",'Class Bin A-B'!$B164="*",'Class Bin A-B'!$B165="*",'Class Bin A-B'!$B166="*"),"*",SUM('Class Bin A-B'!$B163:$B166))</f>
        <v>*</v>
      </c>
      <c r="D22" s="71" t="str">
        <f>IF(OR('Class Bin A-B'!$B267="*",'Class Bin A-B'!$B268="*",'Class Bin A-B'!$B269="*",'Class Bin A-B'!$B270="*"),"*",SUM('Class Bin A-B'!$B267:$B270))</f>
        <v>*</v>
      </c>
      <c r="E22" s="71" t="str">
        <f>IF(OR('Class Bin A-B'!$B371="*",'Class Bin A-B'!$B372="*",'Class Bin A-B'!$B373="*",'Class Bin A-B'!$B374="*"),"*",SUM('Class Bin A-B'!$B371:$B374))</f>
        <v>*</v>
      </c>
      <c r="F22" s="71" t="str">
        <f>IF(OR('Class Bin A-B'!$B475="*",'Class Bin A-B'!$B476="*",'Class Bin A-B'!$B477="*",'Class Bin A-B'!$B478="*"),"*",SUM('Class Bin A-B'!$B475:$B478))</f>
        <v>*</v>
      </c>
      <c r="G22" s="71" t="str">
        <f>IF(OR('Class Bin A-B'!$B579="*",'Class Bin A-B'!$B580="*",'Class Bin A-B'!$B581="*",'Class Bin A-B'!$B582="*"),"*",SUM('Class Bin A-B'!$B579:$B582))</f>
        <v>*</v>
      </c>
      <c r="H22" s="71">
        <f>IF(OR('Class Bin A-B'!$B683="*",'Class Bin A-B'!$B684="*",'Class Bin A-B'!$B685="*",'Class Bin A-B'!$B686="*"),"*",SUM('Class Bin A-B'!$B683:$B686))</f>
        <v>22</v>
      </c>
      <c r="I22" s="71">
        <f>IF(OR('Class Bin A-B'!$B787="*",'Class Bin A-B'!$B788="*",'Class Bin A-B'!$B789="*",'Class Bin A-B'!$B790="*"),"*",SUM('Class Bin A-B'!$B787:$B790))</f>
        <v>16</v>
      </c>
      <c r="J22" s="71">
        <f>IF(OR('Class Bin A-B'!$B891="*",'Class Bin A-B'!$B892="*",'Class Bin A-B'!$B893="*",'Class Bin A-B'!$B894="*"),"*",SUM('Class Bin A-B'!$B891:$B894))</f>
        <v>20</v>
      </c>
      <c r="K22" s="71">
        <f>IF(OR('Class Bin A-B'!$B995="*",'Class Bin A-B'!$B996="*",'Class Bin A-B'!$B997="*",'Class Bin A-B'!$B998="*"),"*",SUM('Class Bin A-B'!$B995:$B998))</f>
        <v>18</v>
      </c>
      <c r="L22" s="71">
        <f>IF(OR('Class Bin A-B'!$B1099="*",'Class Bin A-B'!$B1100="*",'Class Bin A-B'!$B1101="*",'Class Bin A-B'!$B1102="*"),"*",SUM('Class Bin A-B'!$B1099:$B1102))</f>
        <v>20</v>
      </c>
      <c r="M22" s="71">
        <f>IF(OR('Class Bin A-B'!$B1203="*",'Class Bin A-B'!$B1204="*",'Class Bin A-B'!$B1205="*",'Class Bin A-B'!$B1206="*"),"*",SUM('Class Bin A-B'!$B1203:$B1206))</f>
        <v>69</v>
      </c>
      <c r="N22" s="71">
        <f>IF(OR('Class Bin A-B'!$B1307="*",'Class Bin A-B'!$B1308="*",'Class Bin A-B'!$B1309="*",'Class Bin A-B'!$B1310="*"),"*",SUM('Class Bin A-B'!$B1307:$B1310))</f>
        <v>23</v>
      </c>
      <c r="O22" s="70">
        <f>IF(OR('Class Bin A-B'!$B1411="*",'Class Bin A-B'!$B1412="*",'Class Bin A-B'!$B1413="*",'Class Bin A-B'!$B1414="*"),"*",SUM('Class Bin A-B'!$B1411:$B1414))</f>
        <v>26</v>
      </c>
      <c r="P22" s="70">
        <f>IF(OR('Class Bin A-B'!$B1515="*",'Class Bin A-B'!$B1516="*",'Class Bin A-B'!$B1517="*",'Class Bin A-B'!$B1518="*"),"*",SUM('Class Bin A-B'!$B1515:$B1518))</f>
        <v>23</v>
      </c>
      <c r="Q22" s="70" t="str">
        <f>IF(OR('Class Bin A-B'!$B1619="*",'Class Bin A-B'!$B1620="*",'Class Bin A-B'!$B1621="*",'Class Bin A-B'!$B1622="*"),"*",SUM('Class Bin A-B'!$B1619:$B1622))</f>
        <v>*</v>
      </c>
      <c r="R22" s="70" t="str">
        <f>IF(OR('Class Bin A-B'!$B1723="*",'Class Bin A-B'!$B1724="*",'Class Bin A-B'!$B1725="*",'Class Bin A-B'!$B1726="*"),"*",SUM('Class Bin A-B'!$B1723:$B1726))</f>
        <v>*</v>
      </c>
      <c r="S22" s="70" t="str">
        <f>IF(OR('Class Bin A-B'!$B1827="*",'Class Bin A-B'!$B1828="*",'Class Bin A-B'!$B1829="*",'Class Bin A-B'!$B1830="*"),"*",SUM('Class Bin A-B'!$B1827:$B1830))</f>
        <v>*</v>
      </c>
      <c r="T22" s="70" t="str">
        <f>IF(OR('Class Bin A-B'!$B1931="*",'Class Bin A-B'!$B1932="*",'Class Bin A-B'!$B1933="*",'Class Bin A-B'!$B1934="*"),"*",SUM('Class Bin A-B'!$B1931:$B1934))</f>
        <v>*</v>
      </c>
      <c r="U22" s="70" t="str">
        <f>IF(OR('Class Bin A-B'!$B2035="*",'Class Bin A-B'!$B2036="*",'Class Bin A-B'!$B2037="*",'Class Bin A-B'!$B2038="*"),"*",SUM('Class Bin A-B'!$B2035:$B2038))</f>
        <v>*</v>
      </c>
      <c r="V22" s="452" t="str">
        <f>IF(OR('Class Bin A-B'!$B2139="*",'Class Bin A-B'!$B2140="*",'Class Bin A-B'!$B2141="*",'Class Bin A-B'!$B2142="*"),"*",SUM('Class Bin A-B'!$B2139:$B2142))</f>
        <v>*</v>
      </c>
      <c r="W22" s="132">
        <f t="shared" si="20"/>
        <v>19.333333333333332</v>
      </c>
      <c r="X22" s="125">
        <f t="shared" si="21"/>
        <v>27.666666666666668</v>
      </c>
      <c r="Y22" s="126">
        <f t="shared" si="19"/>
        <v>26.333333333333332</v>
      </c>
    </row>
    <row r="23" spans="1:25" x14ac:dyDescent="0.25">
      <c r="A23" s="69">
        <v>0.54166666666666696</v>
      </c>
      <c r="B23" s="70" t="str">
        <f>IF(OR('Class Bin A-B'!$B63="*",'Class Bin A-B'!$B64="*",'Class Bin A-B'!$B65="*",'Class Bin A-B'!$B66="*"),"*",SUM('Class Bin A-B'!$B63:$B66))</f>
        <v>*</v>
      </c>
      <c r="C23" s="71" t="str">
        <f>IF(OR('Class Bin A-B'!$B167="*",'Class Bin A-B'!$B168="*",'Class Bin A-B'!$B169="*",'Class Bin A-B'!$B170="*"),"*",SUM('Class Bin A-B'!$B167:$B170))</f>
        <v>*</v>
      </c>
      <c r="D23" s="71" t="str">
        <f>IF(OR('Class Bin A-B'!$B271="*",'Class Bin A-B'!$B272="*",'Class Bin A-B'!$B273="*",'Class Bin A-B'!$B274="*"),"*",SUM('Class Bin A-B'!$B271:$B274))</f>
        <v>*</v>
      </c>
      <c r="E23" s="71" t="str">
        <f>IF(OR('Class Bin A-B'!$B375="*",'Class Bin A-B'!$B376="*",'Class Bin A-B'!$B377="*",'Class Bin A-B'!$B378="*"),"*",SUM('Class Bin A-B'!$B375:$B378))</f>
        <v>*</v>
      </c>
      <c r="F23" s="71" t="str">
        <f>IF(OR('Class Bin A-B'!$B479="*",'Class Bin A-B'!$B480="*",'Class Bin A-B'!$B481="*",'Class Bin A-B'!$B482="*"),"*",SUM('Class Bin A-B'!$B479:$B482))</f>
        <v>*</v>
      </c>
      <c r="G23" s="71" t="str">
        <f>IF(OR('Class Bin A-B'!$B583="*",'Class Bin A-B'!$B584="*",'Class Bin A-B'!$B585="*",'Class Bin A-B'!$B586="*"),"*",SUM('Class Bin A-B'!$B583:$B586))</f>
        <v>*</v>
      </c>
      <c r="H23" s="71">
        <f>IF(OR('Class Bin A-B'!$B687="*",'Class Bin A-B'!$B688="*",'Class Bin A-B'!$B689="*",'Class Bin A-B'!$B690="*"),"*",SUM('Class Bin A-B'!$B687:$B690))</f>
        <v>26</v>
      </c>
      <c r="I23" s="71">
        <f>IF(OR('Class Bin A-B'!$B791="*",'Class Bin A-B'!$B792="*",'Class Bin A-B'!$B793="*",'Class Bin A-B'!$B794="*"),"*",SUM('Class Bin A-B'!$B791:$B794))</f>
        <v>14</v>
      </c>
      <c r="J23" s="71">
        <f>IF(OR('Class Bin A-B'!$B895="*",'Class Bin A-B'!$B896="*",'Class Bin A-B'!$B897="*",'Class Bin A-B'!$B898="*"),"*",SUM('Class Bin A-B'!$B895:$B898))</f>
        <v>14</v>
      </c>
      <c r="K23" s="71">
        <f>IF(OR('Class Bin A-B'!$B999="*",'Class Bin A-B'!$B1000="*",'Class Bin A-B'!$B1001="*",'Class Bin A-B'!$B1002="*"),"*",SUM('Class Bin A-B'!$B999:$B1002))</f>
        <v>19</v>
      </c>
      <c r="L23" s="71">
        <f>IF(OR('Class Bin A-B'!$B1103="*",'Class Bin A-B'!$B1104="*",'Class Bin A-B'!$B1105="*",'Class Bin A-B'!$B1106="*"),"*",SUM('Class Bin A-B'!$B1103:$B1106))</f>
        <v>29</v>
      </c>
      <c r="M23" s="71">
        <f>IF(OR('Class Bin A-B'!$B1207="*",'Class Bin A-B'!$B1208="*",'Class Bin A-B'!$B1209="*",'Class Bin A-B'!$B1210="*"),"*",SUM('Class Bin A-B'!$B1207:$B1210))</f>
        <v>37</v>
      </c>
      <c r="N23" s="71">
        <f>IF(OR('Class Bin A-B'!$B1311="*",'Class Bin A-B'!$B1312="*",'Class Bin A-B'!$B1313="*",'Class Bin A-B'!$B1314="*"),"*",SUM('Class Bin A-B'!$B1311:$B1314))</f>
        <v>19</v>
      </c>
      <c r="O23" s="70">
        <f>IF(OR('Class Bin A-B'!$B1415="*",'Class Bin A-B'!$B1416="*",'Class Bin A-B'!$B1417="*",'Class Bin A-B'!$B1418="*"),"*",SUM('Class Bin A-B'!$B1415:$B1418))</f>
        <v>20</v>
      </c>
      <c r="P23" s="70" t="str">
        <f>IF(OR('Class Bin A-B'!$B1519="*",'Class Bin A-B'!$B1520="*",'Class Bin A-B'!$B1521="*",'Class Bin A-B'!$B1522="*"),"*",SUM('Class Bin A-B'!$B1519:$B1522))</f>
        <v>*</v>
      </c>
      <c r="Q23" s="70" t="str">
        <f>IF(OR('Class Bin A-B'!$B1623="*",'Class Bin A-B'!$B1624="*",'Class Bin A-B'!$B1625="*",'Class Bin A-B'!$B1626="*"),"*",SUM('Class Bin A-B'!$B1623:$B1626))</f>
        <v>*</v>
      </c>
      <c r="R23" s="70" t="str">
        <f>IF(OR('Class Bin A-B'!$B1727="*",'Class Bin A-B'!$B1728="*",'Class Bin A-B'!$B1729="*",'Class Bin A-B'!$B1730="*"),"*",SUM('Class Bin A-B'!$B1727:$B1730))</f>
        <v>*</v>
      </c>
      <c r="S23" s="70" t="str">
        <f>IF(OR('Class Bin A-B'!$B1831="*",'Class Bin A-B'!$B1832="*",'Class Bin A-B'!$B1833="*",'Class Bin A-B'!$B1834="*"),"*",SUM('Class Bin A-B'!$B1831:$B1834))</f>
        <v>*</v>
      </c>
      <c r="T23" s="70" t="str">
        <f>IF(OR('Class Bin A-B'!$B1935="*",'Class Bin A-B'!$B1936="*",'Class Bin A-B'!$B1937="*",'Class Bin A-B'!$B1938="*"),"*",SUM('Class Bin A-B'!$B1935:$B1938))</f>
        <v>*</v>
      </c>
      <c r="U23" s="70" t="str">
        <f>IF(OR('Class Bin A-B'!$B2039="*",'Class Bin A-B'!$B2040="*",'Class Bin A-B'!$B2041="*",'Class Bin A-B'!$B2042="*"),"*",SUM('Class Bin A-B'!$B2039:$B2042))</f>
        <v>*</v>
      </c>
      <c r="V23" s="452" t="str">
        <f>IF(OR('Class Bin A-B'!$B2143="*",'Class Bin A-B'!$B2144="*",'Class Bin A-B'!$B2145="*",'Class Bin A-B'!$B2146="*"),"*",SUM('Class Bin A-B'!$B2143:$B2146))</f>
        <v>*</v>
      </c>
      <c r="W23" s="132">
        <f t="shared" si="20"/>
        <v>20.666666666666668</v>
      </c>
      <c r="X23" s="125">
        <f t="shared" si="21"/>
        <v>22.6</v>
      </c>
      <c r="Y23" s="126">
        <f t="shared" si="19"/>
        <v>22.25</v>
      </c>
    </row>
    <row r="24" spans="1:25" x14ac:dyDescent="0.25">
      <c r="A24" s="69">
        <v>0.58333333333333404</v>
      </c>
      <c r="B24" s="70" t="str">
        <f>IF(OR('Class Bin A-B'!$B67="*",'Class Bin A-B'!$B68="*",'Class Bin A-B'!$B69="*",'Class Bin A-B'!$B70="*"),"*",SUM('Class Bin A-B'!$B67:$B70))</f>
        <v>*</v>
      </c>
      <c r="C24" s="71" t="str">
        <f>IF(OR('Class Bin A-B'!$B171="*",'Class Bin A-B'!$B172="*",'Class Bin A-B'!$B173="*",'Class Bin A-B'!$B174="*"),"*",SUM('Class Bin A-B'!$B171:$B174))</f>
        <v>*</v>
      </c>
      <c r="D24" s="71" t="str">
        <f>IF(OR('Class Bin A-B'!$B275="*",'Class Bin A-B'!$B276="*",'Class Bin A-B'!$B277="*",'Class Bin A-B'!$B278="*"),"*",SUM('Class Bin A-B'!$B275:$B278))</f>
        <v>*</v>
      </c>
      <c r="E24" s="71" t="str">
        <f>IF(OR('Class Bin A-B'!$B379="*",'Class Bin A-B'!$B380="*",'Class Bin A-B'!$B381="*",'Class Bin A-B'!$B382="*"),"*",SUM('Class Bin A-B'!$B379:$B382))</f>
        <v>*</v>
      </c>
      <c r="F24" s="71" t="str">
        <f>IF(OR('Class Bin A-B'!$B483="*",'Class Bin A-B'!$B484="*",'Class Bin A-B'!$B485="*",'Class Bin A-B'!$B486="*"),"*",SUM('Class Bin A-B'!$B483:$B486))</f>
        <v>*</v>
      </c>
      <c r="G24" s="71" t="str">
        <f>IF(OR('Class Bin A-B'!$B587="*",'Class Bin A-B'!$B588="*",'Class Bin A-B'!$B589="*",'Class Bin A-B'!$B590="*"),"*",SUM('Class Bin A-B'!$B587:$B590))</f>
        <v>*</v>
      </c>
      <c r="H24" s="71">
        <f>IF(OR('Class Bin A-B'!$B691="*",'Class Bin A-B'!$B692="*",'Class Bin A-B'!$B693="*",'Class Bin A-B'!$B694="*"),"*",SUM('Class Bin A-B'!$B691:$B694))</f>
        <v>19</v>
      </c>
      <c r="I24" s="71">
        <f>IF(OR('Class Bin A-B'!$B795="*",'Class Bin A-B'!$B796="*",'Class Bin A-B'!$B797="*",'Class Bin A-B'!$B798="*"),"*",SUM('Class Bin A-B'!$B795:$B798))</f>
        <v>16</v>
      </c>
      <c r="J24" s="71">
        <f>IF(OR('Class Bin A-B'!$B899="*",'Class Bin A-B'!$B900="*",'Class Bin A-B'!$B901="*",'Class Bin A-B'!$B902="*"),"*",SUM('Class Bin A-B'!$B899:$B902))</f>
        <v>23</v>
      </c>
      <c r="K24" s="71">
        <f>IF(OR('Class Bin A-B'!$B1003="*",'Class Bin A-B'!$B1004="*",'Class Bin A-B'!$B1005="*",'Class Bin A-B'!$B1006="*"),"*",SUM('Class Bin A-B'!$B1003:$B1006))</f>
        <v>27</v>
      </c>
      <c r="L24" s="71">
        <f>IF(OR('Class Bin A-B'!$B1107="*",'Class Bin A-B'!$B1108="*",'Class Bin A-B'!$B1109="*",'Class Bin A-B'!$B1110="*"),"*",SUM('Class Bin A-B'!$B1107:$B1110))</f>
        <v>36</v>
      </c>
      <c r="M24" s="71">
        <f>IF(OR('Class Bin A-B'!$B1211="*",'Class Bin A-B'!$B1212="*",'Class Bin A-B'!$B1213="*",'Class Bin A-B'!$B1214="*"),"*",SUM('Class Bin A-B'!$B1211:$B1214))</f>
        <v>31</v>
      </c>
      <c r="N24" s="71">
        <f>IF(OR('Class Bin A-B'!$B1315="*",'Class Bin A-B'!$B1316="*",'Class Bin A-B'!$B1317="*",'Class Bin A-B'!$B1318="*"),"*",SUM('Class Bin A-B'!$B1315:$B1318))</f>
        <v>21</v>
      </c>
      <c r="O24" s="70">
        <f>IF(OR('Class Bin A-B'!$B1419="*",'Class Bin A-B'!$B1420="*",'Class Bin A-B'!$B1421="*",'Class Bin A-B'!$B1422="*"),"*",SUM('Class Bin A-B'!$B1419:$B1422))</f>
        <v>17</v>
      </c>
      <c r="P24" s="70" t="str">
        <f>IF(OR('Class Bin A-B'!$B1523="*",'Class Bin A-B'!$B1524="*",'Class Bin A-B'!$B1525="*",'Class Bin A-B'!$B1526="*"),"*",SUM('Class Bin A-B'!$B1523:$B1526))</f>
        <v>*</v>
      </c>
      <c r="Q24" s="70" t="str">
        <f>IF(OR('Class Bin A-B'!$B1627="*",'Class Bin A-B'!$B1628="*",'Class Bin A-B'!$B1629="*",'Class Bin A-B'!$B1630="*"),"*",SUM('Class Bin A-B'!$B1627:$B1630))</f>
        <v>*</v>
      </c>
      <c r="R24" s="70" t="str">
        <f>IF(OR('Class Bin A-B'!$B1731="*",'Class Bin A-B'!$B1732="*",'Class Bin A-B'!$B1733="*",'Class Bin A-B'!$B1734="*"),"*",SUM('Class Bin A-B'!$B1731:$B1734))</f>
        <v>*</v>
      </c>
      <c r="S24" s="70" t="str">
        <f>IF(OR('Class Bin A-B'!$B1835="*",'Class Bin A-B'!$B1836="*",'Class Bin A-B'!$B1837="*",'Class Bin A-B'!$B1838="*"),"*",SUM('Class Bin A-B'!$B1835:$B1838))</f>
        <v>*</v>
      </c>
      <c r="T24" s="70" t="str">
        <f>IF(OR('Class Bin A-B'!$B1939="*",'Class Bin A-B'!$B1940="*",'Class Bin A-B'!$B1941="*",'Class Bin A-B'!$B1942="*"),"*",SUM('Class Bin A-B'!$B1939:$B1942))</f>
        <v>*</v>
      </c>
      <c r="U24" s="70" t="str">
        <f>IF(OR('Class Bin A-B'!$B2043="*",'Class Bin A-B'!$B2044="*",'Class Bin A-B'!$B2045="*",'Class Bin A-B'!$B2046="*"),"*",SUM('Class Bin A-B'!$B2043:$B2046))</f>
        <v>*</v>
      </c>
      <c r="V24" s="452" t="str">
        <f>IF(OR('Class Bin A-B'!$B2147="*",'Class Bin A-B'!$B2148="*",'Class Bin A-B'!$B2149="*",'Class Bin A-B'!$B2150="*"),"*",SUM('Class Bin A-B'!$B2147:$B2150))</f>
        <v>*</v>
      </c>
      <c r="W24" s="132">
        <f t="shared" si="20"/>
        <v>28.666666666666668</v>
      </c>
      <c r="X24" s="125">
        <f t="shared" si="21"/>
        <v>26.6</v>
      </c>
      <c r="Y24" s="126">
        <f t="shared" si="19"/>
        <v>23.75</v>
      </c>
    </row>
    <row r="25" spans="1:25" ht="13.8" thickBot="1" x14ac:dyDescent="0.3">
      <c r="A25" s="78">
        <v>0.625</v>
      </c>
      <c r="B25" s="79" t="str">
        <f>IF(OR('Class Bin A-B'!$B71="*",'Class Bin A-B'!$B72="*",'Class Bin A-B'!$B73="*",'Class Bin A-B'!$B74="*"),"*",SUM('Class Bin A-B'!$B71:$B74))</f>
        <v>*</v>
      </c>
      <c r="C25" s="80" t="str">
        <f>IF(OR('Class Bin A-B'!$B175="*",'Class Bin A-B'!$B176="*",'Class Bin A-B'!$B177="*",'Class Bin A-B'!$B178="*"),"*",SUM('Class Bin A-B'!$B175:$B178))</f>
        <v>*</v>
      </c>
      <c r="D25" s="80" t="str">
        <f>IF(OR('Class Bin A-B'!$B279="*",'Class Bin A-B'!$B280="*",'Class Bin A-B'!$B281="*",'Class Bin A-B'!$B282="*"),"*",SUM('Class Bin A-B'!$B279:$B282))</f>
        <v>*</v>
      </c>
      <c r="E25" s="80" t="str">
        <f>IF(OR('Class Bin A-B'!$B383="*",'Class Bin A-B'!$B384="*",'Class Bin A-B'!$B385="*",'Class Bin A-B'!$B386="*"),"*",SUM('Class Bin A-B'!$B383:$B386))</f>
        <v>*</v>
      </c>
      <c r="F25" s="80" t="str">
        <f>IF(OR('Class Bin A-B'!$B487="*",'Class Bin A-B'!$B488="*",'Class Bin A-B'!$B489="*",'Class Bin A-B'!$B490="*"),"*",SUM('Class Bin A-B'!$B487:$B490))</f>
        <v>*</v>
      </c>
      <c r="G25" s="80" t="str">
        <f>IF(OR('Class Bin A-B'!$B591="*",'Class Bin A-B'!$B592="*",'Class Bin A-B'!$B593="*",'Class Bin A-B'!$B594="*"),"*",SUM('Class Bin A-B'!$B591:$B594))</f>
        <v>*</v>
      </c>
      <c r="H25" s="80">
        <f>IF(OR('Class Bin A-B'!$B695="*",'Class Bin A-B'!$B696="*",'Class Bin A-B'!$B697="*",'Class Bin A-B'!$B698="*"),"*",SUM('Class Bin A-B'!$B695:$B698))</f>
        <v>28</v>
      </c>
      <c r="I25" s="80">
        <f>IF(OR('Class Bin A-B'!$B799="*",'Class Bin A-B'!$B800="*",'Class Bin A-B'!$B801="*",'Class Bin A-B'!$B802="*"),"*",SUM('Class Bin A-B'!$B799:$B802))</f>
        <v>35</v>
      </c>
      <c r="J25" s="80">
        <f>IF(OR('Class Bin A-B'!$B903="*",'Class Bin A-B'!$B904="*",'Class Bin A-B'!$B905="*",'Class Bin A-B'!$B906="*"),"*",SUM('Class Bin A-B'!$B903:$B906))</f>
        <v>35</v>
      </c>
      <c r="K25" s="80">
        <f>IF(OR('Class Bin A-B'!$B1007="*",'Class Bin A-B'!$B1008="*",'Class Bin A-B'!$B1009="*",'Class Bin A-B'!$B1010="*"),"*",SUM('Class Bin A-B'!$B1007:$B1010))</f>
        <v>28</v>
      </c>
      <c r="L25" s="80">
        <f>IF(OR('Class Bin A-B'!$B1111="*",'Class Bin A-B'!$B1112="*",'Class Bin A-B'!$B1113="*",'Class Bin A-B'!$B1114="*"),"*",SUM('Class Bin A-B'!$B1111:$B1114))</f>
        <v>42</v>
      </c>
      <c r="M25" s="80">
        <f>IF(OR('Class Bin A-B'!$B1215="*",'Class Bin A-B'!$B1216="*",'Class Bin A-B'!$B1217="*",'Class Bin A-B'!$B1218="*"),"*",SUM('Class Bin A-B'!$B1215:$B1218))</f>
        <v>55</v>
      </c>
      <c r="N25" s="80">
        <f>IF(OR('Class Bin A-B'!$B1319="*",'Class Bin A-B'!$B1320="*",'Class Bin A-B'!$B1321="*",'Class Bin A-B'!$B1322="*"),"*",SUM('Class Bin A-B'!$B1319:$B1322))</f>
        <v>20</v>
      </c>
      <c r="O25" s="79">
        <f>IF(OR('Class Bin A-B'!$B1423="*",'Class Bin A-B'!$B1424="*",'Class Bin A-B'!$B1425="*",'Class Bin A-B'!$B1426="*"),"*",SUM('Class Bin A-B'!$B1423:$B1426))</f>
        <v>18</v>
      </c>
      <c r="P25" s="79" t="str">
        <f>IF(OR('Class Bin A-B'!$B1527="*",'Class Bin A-B'!$B1528="*",'Class Bin A-B'!$B1529="*",'Class Bin A-B'!$B1530="*"),"*",SUM('Class Bin A-B'!$B1527:$B1530))</f>
        <v>*</v>
      </c>
      <c r="Q25" s="79" t="str">
        <f>IF(OR('Class Bin A-B'!$B1631="*",'Class Bin A-B'!$B1632="*",'Class Bin A-B'!$B1633="*",'Class Bin A-B'!$B1634="*"),"*",SUM('Class Bin A-B'!$B1631:$B1634))</f>
        <v>*</v>
      </c>
      <c r="R25" s="79" t="str">
        <f>IF(OR('Class Bin A-B'!$B1735="*",'Class Bin A-B'!$B1736="*",'Class Bin A-B'!$B1737="*",'Class Bin A-B'!$B1738="*"),"*",SUM('Class Bin A-B'!$B1735:$B1738))</f>
        <v>*</v>
      </c>
      <c r="S25" s="79" t="str">
        <f>IF(OR('Class Bin A-B'!$B1839="*",'Class Bin A-B'!$B1840="*",'Class Bin A-B'!$B1841="*",'Class Bin A-B'!$B1842="*"),"*",SUM('Class Bin A-B'!$B1839:$B1842))</f>
        <v>*</v>
      </c>
      <c r="T25" s="79" t="str">
        <f>IF(OR('Class Bin A-B'!$B1943="*",'Class Bin A-B'!$B1944="*",'Class Bin A-B'!$B1945="*",'Class Bin A-B'!$B1946="*"),"*",SUM('Class Bin A-B'!$B1943:$B1946))</f>
        <v>*</v>
      </c>
      <c r="U25" s="79" t="str">
        <f>IF(OR('Class Bin A-B'!$B2047="*",'Class Bin A-B'!$B2048="*",'Class Bin A-B'!$B2049="*",'Class Bin A-B'!$B2050="*"),"*",SUM('Class Bin A-B'!$B2047:$B2050))</f>
        <v>*</v>
      </c>
      <c r="V25" s="454" t="str">
        <f>IF(OR('Class Bin A-B'!$B2151="*",'Class Bin A-B'!$B2152="*",'Class Bin A-B'!$B2153="*",'Class Bin A-B'!$B2154="*"),"*",SUM('Class Bin A-B'!$B2151:$B2154))</f>
        <v>*</v>
      </c>
      <c r="W25" s="134">
        <f t="shared" si="20"/>
        <v>35</v>
      </c>
      <c r="X25" s="135">
        <f t="shared" si="21"/>
        <v>39</v>
      </c>
      <c r="Y25" s="136">
        <f t="shared" si="19"/>
        <v>32.625</v>
      </c>
    </row>
    <row r="26" spans="1:25" x14ac:dyDescent="0.25">
      <c r="A26" s="75">
        <v>0.66666666666666696</v>
      </c>
      <c r="B26" s="76" t="str">
        <f>IF(OR('Class Bin A-B'!$B75="*",'Class Bin A-B'!$B76="*",'Class Bin A-B'!$B77="*",'Class Bin A-B'!$B78="*"),"*",SUM('Class Bin A-B'!$B75:$B78))</f>
        <v>*</v>
      </c>
      <c r="C26" s="77" t="str">
        <f>IF(OR('Class Bin A-B'!$B179="*",'Class Bin A-B'!$B180="*",'Class Bin A-B'!$B181="*",'Class Bin A-B'!$B182="*"),"*",SUM('Class Bin A-B'!$B179:$B182))</f>
        <v>*</v>
      </c>
      <c r="D26" s="77" t="str">
        <f>IF(OR('Class Bin A-B'!$B283="*",'Class Bin A-B'!$B284="*",'Class Bin A-B'!$B285="*",'Class Bin A-B'!$B286="*"),"*",SUM('Class Bin A-B'!$B283:$B286))</f>
        <v>*</v>
      </c>
      <c r="E26" s="77" t="str">
        <f>IF(OR('Class Bin A-B'!$B387="*",'Class Bin A-B'!$B388="*",'Class Bin A-B'!$B389="*",'Class Bin A-B'!$B390="*"),"*",SUM('Class Bin A-B'!$B387:$B390))</f>
        <v>*</v>
      </c>
      <c r="F26" s="77" t="str">
        <f>IF(OR('Class Bin A-B'!$B491="*",'Class Bin A-B'!$B492="*",'Class Bin A-B'!$B493="*",'Class Bin A-B'!$B494="*"),"*",SUM('Class Bin A-B'!$B491:$B494))</f>
        <v>*</v>
      </c>
      <c r="G26" s="77" t="str">
        <f>IF(OR('Class Bin A-B'!$B595="*",'Class Bin A-B'!$B596="*",'Class Bin A-B'!$B597="*",'Class Bin A-B'!$B598="*"),"*",SUM('Class Bin A-B'!$B595:$B598))</f>
        <v>*</v>
      </c>
      <c r="H26" s="77">
        <f>IF(OR('Class Bin A-B'!$B699="*",'Class Bin A-B'!$B700="*",'Class Bin A-B'!$B701="*",'Class Bin A-B'!$B702="*"),"*",SUM('Class Bin A-B'!$B699:$B702))</f>
        <v>22</v>
      </c>
      <c r="I26" s="77">
        <f>IF(OR('Class Bin A-B'!$B803="*",'Class Bin A-B'!$B804="*",'Class Bin A-B'!$B805="*",'Class Bin A-B'!$B806="*"),"*",SUM('Class Bin A-B'!$B803:$B806))</f>
        <v>85</v>
      </c>
      <c r="J26" s="77">
        <f>IF(OR('Class Bin A-B'!$B907="*",'Class Bin A-B'!$B908="*",'Class Bin A-B'!$B909="*",'Class Bin A-B'!$B910="*"),"*",SUM('Class Bin A-B'!$B907:$B910))</f>
        <v>109</v>
      </c>
      <c r="K26" s="77">
        <f>IF(OR('Class Bin A-B'!$B1011="*",'Class Bin A-B'!$B1012="*",'Class Bin A-B'!$B1013="*",'Class Bin A-B'!$B1014="*"),"*",SUM('Class Bin A-B'!$B1011:$B1014))</f>
        <v>75</v>
      </c>
      <c r="L26" s="77">
        <f>IF(OR('Class Bin A-B'!$B1115="*",'Class Bin A-B'!$B1116="*",'Class Bin A-B'!$B1117="*",'Class Bin A-B'!$B1118="*"),"*",SUM('Class Bin A-B'!$B1115:$B1118))</f>
        <v>101</v>
      </c>
      <c r="M26" s="77">
        <f>IF(OR('Class Bin A-B'!$B1219="*",'Class Bin A-B'!$B1220="*",'Class Bin A-B'!$B1221="*",'Class Bin A-B'!$B1222="*"),"*",SUM('Class Bin A-B'!$B1219:$B1222))</f>
        <v>70</v>
      </c>
      <c r="N26" s="77">
        <f>IF(OR('Class Bin A-B'!$B1323="*",'Class Bin A-B'!$B1324="*",'Class Bin A-B'!$B1325="*",'Class Bin A-B'!$B1326="*"),"*",SUM('Class Bin A-B'!$B1323:$B1326))</f>
        <v>19</v>
      </c>
      <c r="O26" s="76">
        <f>IF(OR('Class Bin A-B'!$B1427="*",'Class Bin A-B'!$B1428="*",'Class Bin A-B'!$B1429="*",'Class Bin A-B'!$B1430="*"),"*",SUM('Class Bin A-B'!$B1427:$B1430))</f>
        <v>20</v>
      </c>
      <c r="P26" s="76" t="str">
        <f>IF(OR('Class Bin A-B'!$B1531="*",'Class Bin A-B'!$B1532="*",'Class Bin A-B'!$B1533="*",'Class Bin A-B'!$B1534="*"),"*",SUM('Class Bin A-B'!$B1531:$B1534))</f>
        <v>*</v>
      </c>
      <c r="Q26" s="76" t="str">
        <f>IF(OR('Class Bin A-B'!$B1635="*",'Class Bin A-B'!$B1636="*",'Class Bin A-B'!$B1637="*",'Class Bin A-B'!$B1638="*"),"*",SUM('Class Bin A-B'!$B1635:$B1638))</f>
        <v>*</v>
      </c>
      <c r="R26" s="76" t="str">
        <f>IF(OR('Class Bin A-B'!$B1739="*",'Class Bin A-B'!$B1740="*",'Class Bin A-B'!$B1741="*",'Class Bin A-B'!$B1742="*"),"*",SUM('Class Bin A-B'!$B1739:$B1742))</f>
        <v>*</v>
      </c>
      <c r="S26" s="76" t="str">
        <f>IF(OR('Class Bin A-B'!$B1843="*",'Class Bin A-B'!$B1844="*",'Class Bin A-B'!$B1845="*",'Class Bin A-B'!$B1846="*"),"*",SUM('Class Bin A-B'!$B1843:$B1846))</f>
        <v>*</v>
      </c>
      <c r="T26" s="76" t="str">
        <f>IF(OR('Class Bin A-B'!$B1947="*",'Class Bin A-B'!$B1948="*",'Class Bin A-B'!$B1949="*",'Class Bin A-B'!$B1950="*"),"*",SUM('Class Bin A-B'!$B1947:$B1950))</f>
        <v>*</v>
      </c>
      <c r="U26" s="76" t="str">
        <f>IF(OR('Class Bin A-B'!$B2051="*",'Class Bin A-B'!$B2052="*",'Class Bin A-B'!$B2053="*",'Class Bin A-B'!$B2054="*"),"*",SUM('Class Bin A-B'!$B2051:$B2054))</f>
        <v>*</v>
      </c>
      <c r="V26" s="451" t="str">
        <f>IF(OR('Class Bin A-B'!$B2155="*",'Class Bin A-B'!$B2156="*",'Class Bin A-B'!$B2157="*",'Class Bin A-B'!$B2158="*"),"*",SUM('Class Bin A-B'!$B2155:$B2158))</f>
        <v>*</v>
      </c>
      <c r="W26" s="129">
        <f t="shared" si="20"/>
        <v>95</v>
      </c>
      <c r="X26" s="130">
        <f t="shared" si="21"/>
        <v>88</v>
      </c>
      <c r="Y26" s="131">
        <f t="shared" si="19"/>
        <v>62.625</v>
      </c>
    </row>
    <row r="27" spans="1:25" x14ac:dyDescent="0.25">
      <c r="A27" s="69">
        <v>0.70833333333333404</v>
      </c>
      <c r="B27" s="70" t="str">
        <f>IF(OR('Class Bin A-B'!$B79="*",'Class Bin A-B'!$B80="*",'Class Bin A-B'!$B81="*",'Class Bin A-B'!$B82="*"),"*",SUM('Class Bin A-B'!$B79:$B82))</f>
        <v>*</v>
      </c>
      <c r="C27" s="71" t="str">
        <f>IF(OR('Class Bin A-B'!$B183="*",'Class Bin A-B'!$B184="*",'Class Bin A-B'!$B185="*",'Class Bin A-B'!$B186="*"),"*",SUM('Class Bin A-B'!$B183:$B186))</f>
        <v>*</v>
      </c>
      <c r="D27" s="71" t="str">
        <f>IF(OR('Class Bin A-B'!$B287="*",'Class Bin A-B'!$B288="*",'Class Bin A-B'!$B289="*",'Class Bin A-B'!$B290="*"),"*",SUM('Class Bin A-B'!$B287:$B290))</f>
        <v>*</v>
      </c>
      <c r="E27" s="71" t="str">
        <f>IF(OR('Class Bin A-B'!$B391="*",'Class Bin A-B'!$B392="*",'Class Bin A-B'!$B393="*",'Class Bin A-B'!$B394="*"),"*",SUM('Class Bin A-B'!$B391:$B394))</f>
        <v>*</v>
      </c>
      <c r="F27" s="71" t="str">
        <f>IF(OR('Class Bin A-B'!$B495="*",'Class Bin A-B'!$B496="*",'Class Bin A-B'!$B497="*",'Class Bin A-B'!$B498="*"),"*",SUM('Class Bin A-B'!$B495:$B498))</f>
        <v>*</v>
      </c>
      <c r="G27" s="71" t="str">
        <f>IF(OR('Class Bin A-B'!$B599="*",'Class Bin A-B'!$B600="*",'Class Bin A-B'!$B601="*",'Class Bin A-B'!$B602="*"),"*",SUM('Class Bin A-B'!$B599:$B602))</f>
        <v>*</v>
      </c>
      <c r="H27" s="71">
        <f>IF(OR('Class Bin A-B'!$B703="*",'Class Bin A-B'!$B704="*",'Class Bin A-B'!$B705="*",'Class Bin A-B'!$B706="*"),"*",SUM('Class Bin A-B'!$B703:$B706))</f>
        <v>11</v>
      </c>
      <c r="I27" s="71">
        <f>IF(OR('Class Bin A-B'!$B807="*",'Class Bin A-B'!$B808="*",'Class Bin A-B'!$B809="*",'Class Bin A-B'!$B810="*"),"*",SUM('Class Bin A-B'!$B807:$B810))</f>
        <v>79</v>
      </c>
      <c r="J27" s="71">
        <f>IF(OR('Class Bin A-B'!$B911="*",'Class Bin A-B'!$B912="*",'Class Bin A-B'!$B913="*",'Class Bin A-B'!$B914="*"),"*",SUM('Class Bin A-B'!$B911:$B914))</f>
        <v>71</v>
      </c>
      <c r="K27" s="71">
        <f>IF(OR('Class Bin A-B'!$B1015="*",'Class Bin A-B'!$B1016="*",'Class Bin A-B'!$B1017="*",'Class Bin A-B'!$B1018="*"),"*",SUM('Class Bin A-B'!$B1015:$B1018))</f>
        <v>79</v>
      </c>
      <c r="L27" s="71">
        <f>IF(OR('Class Bin A-B'!$B1119="*",'Class Bin A-B'!$B1120="*",'Class Bin A-B'!$B1121="*",'Class Bin A-B'!$B1122="*"),"*",SUM('Class Bin A-B'!$B1119:$B1122))</f>
        <v>67</v>
      </c>
      <c r="M27" s="71">
        <f>IF(OR('Class Bin A-B'!$B1223="*",'Class Bin A-B'!$B1224="*",'Class Bin A-B'!$B1225="*",'Class Bin A-B'!$B1226="*"),"*",SUM('Class Bin A-B'!$B1223:$B1226))</f>
        <v>46</v>
      </c>
      <c r="N27" s="71">
        <f>IF(OR('Class Bin A-B'!$B1327="*",'Class Bin A-B'!$B1328="*",'Class Bin A-B'!$B1329="*",'Class Bin A-B'!$B1330="*"),"*",SUM('Class Bin A-B'!$B1327:$B1330))</f>
        <v>17</v>
      </c>
      <c r="O27" s="70">
        <f>IF(OR('Class Bin A-B'!$B1431="*",'Class Bin A-B'!$B1432="*",'Class Bin A-B'!$B1433="*",'Class Bin A-B'!$B1434="*"),"*",SUM('Class Bin A-B'!$B1431:$B1434))</f>
        <v>18</v>
      </c>
      <c r="P27" s="70" t="str">
        <f>IF(OR('Class Bin A-B'!$B1535="*",'Class Bin A-B'!$B1536="*",'Class Bin A-B'!$B1537="*",'Class Bin A-B'!$B1538="*"),"*",SUM('Class Bin A-B'!$B1535:$B1538))</f>
        <v>*</v>
      </c>
      <c r="Q27" s="70" t="str">
        <f>IF(OR('Class Bin A-B'!$B1639="*",'Class Bin A-B'!$B1640="*",'Class Bin A-B'!$B1641="*",'Class Bin A-B'!$B1642="*"),"*",SUM('Class Bin A-B'!$B1639:$B1642))</f>
        <v>*</v>
      </c>
      <c r="R27" s="70" t="str">
        <f>IF(OR('Class Bin A-B'!$B1743="*",'Class Bin A-B'!$B1744="*",'Class Bin A-B'!$B1745="*",'Class Bin A-B'!$B1746="*"),"*",SUM('Class Bin A-B'!$B1743:$B1746))</f>
        <v>*</v>
      </c>
      <c r="S27" s="70" t="str">
        <f>IF(OR('Class Bin A-B'!$B1847="*",'Class Bin A-B'!$B1848="*",'Class Bin A-B'!$B1849="*",'Class Bin A-B'!$B1850="*"),"*",SUM('Class Bin A-B'!$B1847:$B1850))</f>
        <v>*</v>
      </c>
      <c r="T27" s="70" t="str">
        <f>IF(OR('Class Bin A-B'!$B1951="*",'Class Bin A-B'!$B1952="*",'Class Bin A-B'!$B1953="*",'Class Bin A-B'!$B1954="*"),"*",SUM('Class Bin A-B'!$B1951:$B1954))</f>
        <v>*</v>
      </c>
      <c r="U27" s="70" t="str">
        <f>IF(OR('Class Bin A-B'!$B2055="*",'Class Bin A-B'!$B2056="*",'Class Bin A-B'!$B2057="*",'Class Bin A-B'!$B2058="*"),"*",SUM('Class Bin A-B'!$B2055:$B2058))</f>
        <v>*</v>
      </c>
      <c r="V27" s="452" t="str">
        <f>IF(OR('Class Bin A-B'!$B2159="*",'Class Bin A-B'!$B2160="*",'Class Bin A-B'!$B2161="*",'Class Bin A-B'!$B2162="*"),"*",SUM('Class Bin A-B'!$B2159:$B2162))</f>
        <v>*</v>
      </c>
      <c r="W27" s="132">
        <f t="shared" si="20"/>
        <v>72.333333333333329</v>
      </c>
      <c r="X27" s="125">
        <f t="shared" si="21"/>
        <v>68.400000000000006</v>
      </c>
      <c r="Y27" s="126">
        <f t="shared" si="19"/>
        <v>48.5</v>
      </c>
    </row>
    <row r="28" spans="1:25" ht="13.8" thickBot="1" x14ac:dyDescent="0.3">
      <c r="A28" s="78">
        <v>0.75</v>
      </c>
      <c r="B28" s="79" t="str">
        <f>IF(OR('Class Bin A-B'!$B83="*",'Class Bin A-B'!$B84="*",'Class Bin A-B'!$B85="*",'Class Bin A-B'!$B86="*"),"*",SUM('Class Bin A-B'!$B83:$B86))</f>
        <v>*</v>
      </c>
      <c r="C28" s="80" t="str">
        <f>IF(OR('Class Bin A-B'!$B187="*",'Class Bin A-B'!$B188="*",'Class Bin A-B'!$B189="*",'Class Bin A-B'!$B190="*"),"*",SUM('Class Bin A-B'!$B187:$B190))</f>
        <v>*</v>
      </c>
      <c r="D28" s="80" t="str">
        <f>IF(OR('Class Bin A-B'!$B291="*",'Class Bin A-B'!$B292="*",'Class Bin A-B'!$B293="*",'Class Bin A-B'!$B294="*"),"*",SUM('Class Bin A-B'!$B291:$B294))</f>
        <v>*</v>
      </c>
      <c r="E28" s="80" t="str">
        <f>IF(OR('Class Bin A-B'!$B395="*",'Class Bin A-B'!$B396="*",'Class Bin A-B'!$B397="*",'Class Bin A-B'!$B398="*"),"*",SUM('Class Bin A-B'!$B395:$B398))</f>
        <v>*</v>
      </c>
      <c r="F28" s="80" t="str">
        <f>IF(OR('Class Bin A-B'!$B499="*",'Class Bin A-B'!$B500="*",'Class Bin A-B'!$B501="*",'Class Bin A-B'!$B502="*"),"*",SUM('Class Bin A-B'!$B499:$B502))</f>
        <v>*</v>
      </c>
      <c r="G28" s="80" t="str">
        <f>IF(OR('Class Bin A-B'!$B603="*",'Class Bin A-B'!$B604="*",'Class Bin A-B'!$B605="*",'Class Bin A-B'!$B606="*"),"*",SUM('Class Bin A-B'!$B603:$B606))</f>
        <v>*</v>
      </c>
      <c r="H28" s="80">
        <f>IF(OR('Class Bin A-B'!$B707="*",'Class Bin A-B'!$B708="*",'Class Bin A-B'!$B709="*",'Class Bin A-B'!$B710="*"),"*",SUM('Class Bin A-B'!$B707:$B710))</f>
        <v>12</v>
      </c>
      <c r="I28" s="80">
        <f>IF(OR('Class Bin A-B'!$B811="*",'Class Bin A-B'!$B812="*",'Class Bin A-B'!$B813="*",'Class Bin A-B'!$B814="*"),"*",SUM('Class Bin A-B'!$B811:$B814))</f>
        <v>20</v>
      </c>
      <c r="J28" s="80">
        <f>IF(OR('Class Bin A-B'!$B915="*",'Class Bin A-B'!$B916="*",'Class Bin A-B'!$B917="*",'Class Bin A-B'!$B918="*"),"*",SUM('Class Bin A-B'!$B915:$B918))</f>
        <v>18</v>
      </c>
      <c r="K28" s="80">
        <f>IF(OR('Class Bin A-B'!$B1019="*",'Class Bin A-B'!$B1020="*",'Class Bin A-B'!$B1021="*",'Class Bin A-B'!$B1022="*"),"*",SUM('Class Bin A-B'!$B1019:$B1022))</f>
        <v>21</v>
      </c>
      <c r="L28" s="80">
        <f>IF(OR('Class Bin A-B'!$B1123="*",'Class Bin A-B'!$B1124="*",'Class Bin A-B'!$B1125="*",'Class Bin A-B'!$B1126="*"),"*",SUM('Class Bin A-B'!$B1123:$B1126))</f>
        <v>19</v>
      </c>
      <c r="M28" s="80">
        <f>IF(OR('Class Bin A-B'!$B1227="*",'Class Bin A-B'!$B1228="*",'Class Bin A-B'!$B1229="*",'Class Bin A-B'!$B1230="*"),"*",SUM('Class Bin A-B'!$B1227:$B1230))</f>
        <v>24</v>
      </c>
      <c r="N28" s="80">
        <f>IF(OR('Class Bin A-B'!$B1331="*",'Class Bin A-B'!$B1332="*",'Class Bin A-B'!$B1333="*",'Class Bin A-B'!$B1334="*"),"*",SUM('Class Bin A-B'!$B1331:$B1334))</f>
        <v>14</v>
      </c>
      <c r="O28" s="79">
        <f>IF(OR('Class Bin A-B'!$B1435="*",'Class Bin A-B'!$B1436="*",'Class Bin A-B'!$B1437="*",'Class Bin A-B'!$B1438="*"),"*",SUM('Class Bin A-B'!$B1435:$B1438))</f>
        <v>9</v>
      </c>
      <c r="P28" s="79" t="str">
        <f>IF(OR('Class Bin A-B'!$B1539="*",'Class Bin A-B'!$B1540="*",'Class Bin A-B'!$B1541="*",'Class Bin A-B'!$B1542="*"),"*",SUM('Class Bin A-B'!$B1539:$B1542))</f>
        <v>*</v>
      </c>
      <c r="Q28" s="79" t="str">
        <f>IF(OR('Class Bin A-B'!$B1643="*",'Class Bin A-B'!$B1644="*",'Class Bin A-B'!$B1645="*",'Class Bin A-B'!$B1646="*"),"*",SUM('Class Bin A-B'!$B1643:$B1646))</f>
        <v>*</v>
      </c>
      <c r="R28" s="79" t="str">
        <f>IF(OR('Class Bin A-B'!$B1747="*",'Class Bin A-B'!$B1748="*",'Class Bin A-B'!$B1749="*",'Class Bin A-B'!$B1750="*"),"*",SUM('Class Bin A-B'!$B1747:$B1750))</f>
        <v>*</v>
      </c>
      <c r="S28" s="79" t="str">
        <f>IF(OR('Class Bin A-B'!$B1851="*",'Class Bin A-B'!$B1852="*",'Class Bin A-B'!$B1853="*",'Class Bin A-B'!$B1854="*"),"*",SUM('Class Bin A-B'!$B1851:$B1854))</f>
        <v>*</v>
      </c>
      <c r="T28" s="79" t="str">
        <f>IF(OR('Class Bin A-B'!$B1955="*",'Class Bin A-B'!$B1956="*",'Class Bin A-B'!$B1957="*",'Class Bin A-B'!$B1958="*"),"*",SUM('Class Bin A-B'!$B1955:$B1958))</f>
        <v>*</v>
      </c>
      <c r="U28" s="79" t="str">
        <f>IF(OR('Class Bin A-B'!$B2059="*",'Class Bin A-B'!$B2060="*",'Class Bin A-B'!$B2061="*",'Class Bin A-B'!$B2062="*"),"*",SUM('Class Bin A-B'!$B2059:$B2062))</f>
        <v>*</v>
      </c>
      <c r="V28" s="454" t="str">
        <f>IF(OR('Class Bin A-B'!$B2163="*",'Class Bin A-B'!$B2164="*",'Class Bin A-B'!$B2165="*",'Class Bin A-B'!$B2166="*"),"*",SUM('Class Bin A-B'!$B2163:$B2166))</f>
        <v>*</v>
      </c>
      <c r="W28" s="134">
        <f t="shared" si="20"/>
        <v>19.333333333333332</v>
      </c>
      <c r="X28" s="135">
        <f t="shared" si="21"/>
        <v>20.399999999999999</v>
      </c>
      <c r="Y28" s="136">
        <f t="shared" si="19"/>
        <v>17.125</v>
      </c>
    </row>
    <row r="29" spans="1:25" x14ac:dyDescent="0.25">
      <c r="A29" s="81">
        <v>0.79166666666666696</v>
      </c>
      <c r="B29" s="82" t="str">
        <f>IF(OR('Class Bin A-B'!$B87="*",'Class Bin A-B'!$B88="*",'Class Bin A-B'!$B89="*",'Class Bin A-B'!$B90="*"),"*",SUM('Class Bin A-B'!$B87:$B90))</f>
        <v>*</v>
      </c>
      <c r="C29" s="83" t="str">
        <f>IF(OR('Class Bin A-B'!$B191="*",'Class Bin A-B'!$B192="*",'Class Bin A-B'!$B193="*",'Class Bin A-B'!$B194="*"),"*",SUM('Class Bin A-B'!$B191:$B194))</f>
        <v>*</v>
      </c>
      <c r="D29" s="83" t="str">
        <f>IF(OR('Class Bin A-B'!$B295="*",'Class Bin A-B'!$B296="*",'Class Bin A-B'!$B297="*",'Class Bin A-B'!$B298="*"),"*",SUM('Class Bin A-B'!$B295:$B298))</f>
        <v>*</v>
      </c>
      <c r="E29" s="83" t="str">
        <f>IF(OR('Class Bin A-B'!$B399="*",'Class Bin A-B'!$B400="*",'Class Bin A-B'!$B401="*",'Class Bin A-B'!$B402="*"),"*",SUM('Class Bin A-B'!$B399:$B402))</f>
        <v>*</v>
      </c>
      <c r="F29" s="83" t="str">
        <f>IF(OR('Class Bin A-B'!$B503="*",'Class Bin A-B'!$B504="*",'Class Bin A-B'!$B505="*",'Class Bin A-B'!$B506="*"),"*",SUM('Class Bin A-B'!$B503:$B506))</f>
        <v>*</v>
      </c>
      <c r="G29" s="83" t="str">
        <f>IF(OR('Class Bin A-B'!$B607="*",'Class Bin A-B'!$B608="*",'Class Bin A-B'!$B609="*",'Class Bin A-B'!$B610="*"),"*",SUM('Class Bin A-B'!$B607:$B610))</f>
        <v>*</v>
      </c>
      <c r="H29" s="83">
        <f>IF(OR('Class Bin A-B'!$B711="*",'Class Bin A-B'!$B712="*",'Class Bin A-B'!$B713="*",'Class Bin A-B'!$B714="*"),"*",SUM('Class Bin A-B'!$B711:$B714))</f>
        <v>10</v>
      </c>
      <c r="I29" s="83">
        <f>IF(OR('Class Bin A-B'!$B815="*",'Class Bin A-B'!$B816="*",'Class Bin A-B'!$B817="*",'Class Bin A-B'!$B818="*"),"*",SUM('Class Bin A-B'!$B815:$B818))</f>
        <v>9</v>
      </c>
      <c r="J29" s="83">
        <f>IF(OR('Class Bin A-B'!$B919="*",'Class Bin A-B'!$B920="*",'Class Bin A-B'!$B921="*",'Class Bin A-B'!$B922="*"),"*",SUM('Class Bin A-B'!$B919:$B922))</f>
        <v>15</v>
      </c>
      <c r="K29" s="83">
        <f>IF(OR('Class Bin A-B'!$B1023="*",'Class Bin A-B'!$B1024="*",'Class Bin A-B'!$B1025="*",'Class Bin A-B'!$B1026="*"),"*",SUM('Class Bin A-B'!$B1023:$B1026))</f>
        <v>17</v>
      </c>
      <c r="L29" s="83">
        <f>IF(OR('Class Bin A-B'!$B1127="*",'Class Bin A-B'!$B1128="*",'Class Bin A-B'!$B1129="*",'Class Bin A-B'!$B1130="*"),"*",SUM('Class Bin A-B'!$B1127:$B1130))</f>
        <v>16</v>
      </c>
      <c r="M29" s="83">
        <f>IF(OR('Class Bin A-B'!$B1231="*",'Class Bin A-B'!$B1232="*",'Class Bin A-B'!$B1233="*",'Class Bin A-B'!$B1234="*"),"*",SUM('Class Bin A-B'!$B1231:$B1234))</f>
        <v>14</v>
      </c>
      <c r="N29" s="83">
        <f>IF(OR('Class Bin A-B'!$B1335="*",'Class Bin A-B'!$B1336="*",'Class Bin A-B'!$B1337="*",'Class Bin A-B'!$B1338="*"),"*",SUM('Class Bin A-B'!$B1335:$B1338))</f>
        <v>7</v>
      </c>
      <c r="O29" s="83">
        <f>IF(OR('Class Bin A-B'!$B1439="*",'Class Bin A-B'!$B1440="*",'Class Bin A-B'!$B1441="*",'Class Bin A-B'!$B1442="*"),"*",SUM('Class Bin A-B'!$B1439:$B1442))</f>
        <v>8</v>
      </c>
      <c r="P29" s="83" t="str">
        <f>IF(OR('Class Bin A-B'!$B1543="*",'Class Bin A-B'!$B1544="*",'Class Bin A-B'!$B1545="*",'Class Bin A-B'!$B1546="*"),"*",SUM('Class Bin A-B'!$B1543:$B1546))</f>
        <v>*</v>
      </c>
      <c r="Q29" s="83" t="str">
        <f>IF(OR('Class Bin A-B'!$B1647="*",'Class Bin A-B'!$B1648="*",'Class Bin A-B'!$B1649="*",'Class Bin A-B'!$B1650="*"),"*",SUM('Class Bin A-B'!$B1647:$B1650))</f>
        <v>*</v>
      </c>
      <c r="R29" s="83" t="str">
        <f>IF(OR('Class Bin A-B'!$B1751="*",'Class Bin A-B'!$B1752="*",'Class Bin A-B'!$B1753="*",'Class Bin A-B'!$B1754="*"),"*",SUM('Class Bin A-B'!$B1751:$B1754))</f>
        <v>*</v>
      </c>
      <c r="S29" s="83" t="str">
        <f>IF(OR('Class Bin A-B'!$B1855="*",'Class Bin A-B'!$B1856="*",'Class Bin A-B'!$B1857="*",'Class Bin A-B'!$B1858="*"),"*",SUM('Class Bin A-B'!$B1855:$B1858))</f>
        <v>*</v>
      </c>
      <c r="T29" s="83" t="str">
        <f>IF(OR('Class Bin A-B'!$B1959="*",'Class Bin A-B'!$B1960="*",'Class Bin A-B'!$B1961="*",'Class Bin A-B'!$B1962="*"),"*",SUM('Class Bin A-B'!$B1959:$B1962))</f>
        <v>*</v>
      </c>
      <c r="U29" s="83" t="str">
        <f>IF(OR('Class Bin A-B'!$B2063="*",'Class Bin A-B'!$B2064="*",'Class Bin A-B'!$B2065="*",'Class Bin A-B'!$B2066="*"),"*",SUM('Class Bin A-B'!$B2063:$B2066))</f>
        <v>*</v>
      </c>
      <c r="V29" s="101" t="str">
        <f>IF(OR('Class Bin A-B'!$B2167="*",'Class Bin A-B'!$B2168="*",'Class Bin A-B'!$B2169="*",'Class Bin A-B'!$B2170="*"),"*",SUM('Class Bin A-B'!$B2167:$B2170))</f>
        <v>*</v>
      </c>
      <c r="W29" s="443">
        <f t="shared" si="20"/>
        <v>16</v>
      </c>
      <c r="X29" s="137">
        <f t="shared" si="21"/>
        <v>14.2</v>
      </c>
      <c r="Y29" s="138">
        <f t="shared" si="19"/>
        <v>12</v>
      </c>
    </row>
    <row r="30" spans="1:25" x14ac:dyDescent="0.25">
      <c r="A30" s="69">
        <v>0.83333333333333404</v>
      </c>
      <c r="B30" s="70" t="str">
        <f>IF(OR('Class Bin A-B'!$B91="*",'Class Bin A-B'!$B92="*",'Class Bin A-B'!$B93="*",'Class Bin A-B'!$B94="*"),"*",SUM('Class Bin A-B'!$B91:$B94))</f>
        <v>*</v>
      </c>
      <c r="C30" s="71" t="str">
        <f>IF(OR('Class Bin A-B'!$B195="*",'Class Bin A-B'!$B196="*",'Class Bin A-B'!$B197="*",'Class Bin A-B'!$B198="*"),"*",SUM('Class Bin A-B'!$B195:$B198))</f>
        <v>*</v>
      </c>
      <c r="D30" s="71" t="str">
        <f>IF(OR('Class Bin A-B'!$B299="*",'Class Bin A-B'!$B300="*",'Class Bin A-B'!$B301="*",'Class Bin A-B'!$B302="*"),"*",SUM('Class Bin A-B'!$B299:$B302))</f>
        <v>*</v>
      </c>
      <c r="E30" s="71" t="str">
        <f>IF(OR('Class Bin A-B'!$B403="*",'Class Bin A-B'!$B404="*",'Class Bin A-B'!$B405="*",'Class Bin A-B'!$B406="*"),"*",SUM('Class Bin A-B'!$B403:$B406))</f>
        <v>*</v>
      </c>
      <c r="F30" s="71" t="str">
        <f>IF(OR('Class Bin A-B'!$B507="*",'Class Bin A-B'!$B508="*",'Class Bin A-B'!$B509="*",'Class Bin A-B'!$B510="*"),"*",SUM('Class Bin A-B'!$B507:$B510))</f>
        <v>*</v>
      </c>
      <c r="G30" s="71" t="str">
        <f>IF(OR('Class Bin A-B'!$B611="*",'Class Bin A-B'!$B612="*",'Class Bin A-B'!$B613="*",'Class Bin A-B'!$B614="*"),"*",SUM('Class Bin A-B'!$B611:$B614))</f>
        <v>*</v>
      </c>
      <c r="H30" s="71">
        <f>IF(OR('Class Bin A-B'!$B715="*",'Class Bin A-B'!$B716="*",'Class Bin A-B'!$B717="*",'Class Bin A-B'!$B718="*"),"*",SUM('Class Bin A-B'!$B715:$B718))</f>
        <v>9</v>
      </c>
      <c r="I30" s="71">
        <f>IF(OR('Class Bin A-B'!$B819="*",'Class Bin A-B'!$B820="*",'Class Bin A-B'!$B821="*",'Class Bin A-B'!$B822="*"),"*",SUM('Class Bin A-B'!$B819:$B822))</f>
        <v>8</v>
      </c>
      <c r="J30" s="71">
        <f>IF(OR('Class Bin A-B'!$B923="*",'Class Bin A-B'!$B924="*",'Class Bin A-B'!$B925="*",'Class Bin A-B'!$B926="*"),"*",SUM('Class Bin A-B'!$B923:$B926))</f>
        <v>8</v>
      </c>
      <c r="K30" s="71">
        <f>IF(OR('Class Bin A-B'!$B1027="*",'Class Bin A-B'!$B1028="*",'Class Bin A-B'!$B1029="*",'Class Bin A-B'!$B1030="*"),"*",SUM('Class Bin A-B'!$B1027:$B1030))</f>
        <v>6</v>
      </c>
      <c r="L30" s="71">
        <f>IF(OR('Class Bin A-B'!$B1131="*",'Class Bin A-B'!$B1132="*",'Class Bin A-B'!$B1133="*",'Class Bin A-B'!$B1134="*"),"*",SUM('Class Bin A-B'!$B1131:$B1134))</f>
        <v>9</v>
      </c>
      <c r="M30" s="71">
        <f>IF(OR('Class Bin A-B'!$B1235="*",'Class Bin A-B'!$B1236="*",'Class Bin A-B'!$B1237="*",'Class Bin A-B'!$B1238="*"),"*",SUM('Class Bin A-B'!$B1235:$B1238))</f>
        <v>7</v>
      </c>
      <c r="N30" s="71">
        <f>IF(OR('Class Bin A-B'!$B1339="*",'Class Bin A-B'!$B1340="*",'Class Bin A-B'!$B1341="*",'Class Bin A-B'!$B1342="*"),"*",SUM('Class Bin A-B'!$B1339:$B1342))</f>
        <v>9</v>
      </c>
      <c r="O30" s="71">
        <f>IF(OR('Class Bin A-B'!$B1443="*",'Class Bin A-B'!$B1444="*",'Class Bin A-B'!$B1445="*",'Class Bin A-B'!$B1446="*"),"*",SUM('Class Bin A-B'!$B1443:$B1446))</f>
        <v>8</v>
      </c>
      <c r="P30" s="71" t="str">
        <f>IF(OR('Class Bin A-B'!$B1547="*",'Class Bin A-B'!$B1548="*",'Class Bin A-B'!$B1549="*",'Class Bin A-B'!$B1550="*"),"*",SUM('Class Bin A-B'!$B1547:$B1550))</f>
        <v>*</v>
      </c>
      <c r="Q30" s="71" t="str">
        <f>IF(OR('Class Bin A-B'!$B1651="*",'Class Bin A-B'!$B1652="*",'Class Bin A-B'!$B1653="*",'Class Bin A-B'!$B1654="*"),"*",SUM('Class Bin A-B'!$B1651:$B1654))</f>
        <v>*</v>
      </c>
      <c r="R30" s="71" t="str">
        <f>IF(OR('Class Bin A-B'!$B1755="*",'Class Bin A-B'!$B1756="*",'Class Bin A-B'!$B1757="*",'Class Bin A-B'!$B1758="*"),"*",SUM('Class Bin A-B'!$B1755:$B1758))</f>
        <v>*</v>
      </c>
      <c r="S30" s="71" t="str">
        <f>IF(OR('Class Bin A-B'!$B1859="*",'Class Bin A-B'!$B1860="*",'Class Bin A-B'!$B1861="*",'Class Bin A-B'!$B1862="*"),"*",SUM('Class Bin A-B'!$B1859:$B1862))</f>
        <v>*</v>
      </c>
      <c r="T30" s="71" t="str">
        <f>IF(OR('Class Bin A-B'!$B1963="*",'Class Bin A-B'!$B1964="*",'Class Bin A-B'!$B1965="*",'Class Bin A-B'!$B1966="*"),"*",SUM('Class Bin A-B'!$B1963:$B1966))</f>
        <v>*</v>
      </c>
      <c r="U30" s="71" t="str">
        <f>IF(OR('Class Bin A-B'!$B2067="*",'Class Bin A-B'!$B2068="*",'Class Bin A-B'!$B2069="*",'Class Bin A-B'!$B2070="*"),"*",SUM('Class Bin A-B'!$B2067:$B2070))</f>
        <v>*</v>
      </c>
      <c r="V30" s="102" t="str">
        <f>IF(OR('Class Bin A-B'!$B2171="*",'Class Bin A-B'!$B2172="*",'Class Bin A-B'!$B2173="*",'Class Bin A-B'!$B2174="*"),"*",SUM('Class Bin A-B'!$B2171:$B2174))</f>
        <v>*</v>
      </c>
      <c r="W30" s="132">
        <f t="shared" si="20"/>
        <v>7.666666666666667</v>
      </c>
      <c r="X30" s="125">
        <f t="shared" si="21"/>
        <v>7.6</v>
      </c>
      <c r="Y30" s="126">
        <f t="shared" si="19"/>
        <v>8</v>
      </c>
    </row>
    <row r="31" spans="1:25" x14ac:dyDescent="0.25">
      <c r="A31" s="69">
        <v>0.875</v>
      </c>
      <c r="B31" s="70" t="str">
        <f>IF(OR('Class Bin A-B'!$B95="*",'Class Bin A-B'!$B96="*",'Class Bin A-B'!$B97="*",'Class Bin A-B'!$B98="*"),"*",SUM('Class Bin A-B'!$B95:$B98))</f>
        <v>*</v>
      </c>
      <c r="C31" s="71" t="str">
        <f>IF(OR('Class Bin A-B'!$B199="*",'Class Bin A-B'!$B200="*",'Class Bin A-B'!$B201="*",'Class Bin A-B'!$B202="*"),"*",SUM('Class Bin A-B'!$B199:$B202))</f>
        <v>*</v>
      </c>
      <c r="D31" s="71" t="str">
        <f>IF(OR('Class Bin A-B'!$B303="*",'Class Bin A-B'!$B304="*",'Class Bin A-B'!$B305="*",'Class Bin A-B'!$B306="*"),"*",SUM('Class Bin A-B'!$B303:$B306))</f>
        <v>*</v>
      </c>
      <c r="E31" s="71" t="str">
        <f>IF(OR('Class Bin A-B'!$B407="*",'Class Bin A-B'!$B408="*",'Class Bin A-B'!$B409="*",'Class Bin A-B'!$B410="*"),"*",SUM('Class Bin A-B'!$B407:$B410))</f>
        <v>*</v>
      </c>
      <c r="F31" s="71" t="str">
        <f>IF(OR('Class Bin A-B'!$B511="*",'Class Bin A-B'!$B512="*",'Class Bin A-B'!$B513="*",'Class Bin A-B'!$B514="*"),"*",SUM('Class Bin A-B'!$B511:$B514))</f>
        <v>*</v>
      </c>
      <c r="G31" s="71" t="str">
        <f>IF(OR('Class Bin A-B'!$B615="*",'Class Bin A-B'!$B616="*",'Class Bin A-B'!$B617="*",'Class Bin A-B'!$B618="*"),"*",SUM('Class Bin A-B'!$B615:$B618))</f>
        <v>*</v>
      </c>
      <c r="H31" s="71">
        <f>IF(OR('Class Bin A-B'!$B719="*",'Class Bin A-B'!$B720="*",'Class Bin A-B'!$B721="*",'Class Bin A-B'!$B722="*"),"*",SUM('Class Bin A-B'!$B719:$B722))</f>
        <v>3</v>
      </c>
      <c r="I31" s="71">
        <f>IF(OR('Class Bin A-B'!$B823="*",'Class Bin A-B'!$B824="*",'Class Bin A-B'!$B825="*",'Class Bin A-B'!$B826="*"),"*",SUM('Class Bin A-B'!$B823:$B826))</f>
        <v>6</v>
      </c>
      <c r="J31" s="71">
        <f>IF(OR('Class Bin A-B'!$B927="*",'Class Bin A-B'!$B928="*",'Class Bin A-B'!$B929="*",'Class Bin A-B'!$B930="*"),"*",SUM('Class Bin A-B'!$B927:$B930))</f>
        <v>14</v>
      </c>
      <c r="K31" s="71">
        <f>IF(OR('Class Bin A-B'!$B1031="*",'Class Bin A-B'!$B1032="*",'Class Bin A-B'!$B1033="*",'Class Bin A-B'!$B1034="*"),"*",SUM('Class Bin A-B'!$B1031:$B1034))</f>
        <v>7</v>
      </c>
      <c r="L31" s="71">
        <f>IF(OR('Class Bin A-B'!$B1135="*",'Class Bin A-B'!$B1136="*",'Class Bin A-B'!$B1137="*",'Class Bin A-B'!$B1138="*"),"*",SUM('Class Bin A-B'!$B1135:$B1138))</f>
        <v>13</v>
      </c>
      <c r="M31" s="71">
        <f>IF(OR('Class Bin A-B'!$B1239="*",'Class Bin A-B'!$B1240="*",'Class Bin A-B'!$B1241="*",'Class Bin A-B'!$B1242="*"),"*",SUM('Class Bin A-B'!$B1239:$B1242))</f>
        <v>9</v>
      </c>
      <c r="N31" s="71">
        <f>IF(OR('Class Bin A-B'!$B1343="*",'Class Bin A-B'!$B1344="*",'Class Bin A-B'!$B1345="*",'Class Bin A-B'!$B1346="*"),"*",SUM('Class Bin A-B'!$B1343:$B1346))</f>
        <v>7</v>
      </c>
      <c r="O31" s="71">
        <f>IF(OR('Class Bin A-B'!$B1447="*",'Class Bin A-B'!$B1448="*",'Class Bin A-B'!$B1449="*",'Class Bin A-B'!$B1450="*"),"*",SUM('Class Bin A-B'!$B1447:$B1450))</f>
        <v>2</v>
      </c>
      <c r="P31" s="71" t="str">
        <f>IF(OR('Class Bin A-B'!$B1551="*",'Class Bin A-B'!$B1552="*",'Class Bin A-B'!$B1553="*",'Class Bin A-B'!$B1554="*"),"*",SUM('Class Bin A-B'!$B1551:$B1554))</f>
        <v>*</v>
      </c>
      <c r="Q31" s="71" t="str">
        <f>IF(OR('Class Bin A-B'!$B1655="*",'Class Bin A-B'!$B1656="*",'Class Bin A-B'!$B1657="*",'Class Bin A-B'!$B1658="*"),"*",SUM('Class Bin A-B'!$B1655:$B1658))</f>
        <v>*</v>
      </c>
      <c r="R31" s="71" t="str">
        <f>IF(OR('Class Bin A-B'!$B1759="*",'Class Bin A-B'!$B1760="*",'Class Bin A-B'!$B1761="*",'Class Bin A-B'!$B1762="*"),"*",SUM('Class Bin A-B'!$B1759:$B1762))</f>
        <v>*</v>
      </c>
      <c r="S31" s="71" t="str">
        <f>IF(OR('Class Bin A-B'!$B1863="*",'Class Bin A-B'!$B1864="*",'Class Bin A-B'!$B1865="*",'Class Bin A-B'!$B1866="*"),"*",SUM('Class Bin A-B'!$B1863:$B1866))</f>
        <v>*</v>
      </c>
      <c r="T31" s="71" t="str">
        <f>IF(OR('Class Bin A-B'!$B1967="*",'Class Bin A-B'!$B1968="*",'Class Bin A-B'!$B1969="*",'Class Bin A-B'!$B1970="*"),"*",SUM('Class Bin A-B'!$B1967:$B1970))</f>
        <v>*</v>
      </c>
      <c r="U31" s="71" t="str">
        <f>IF(OR('Class Bin A-B'!$B2071="*",'Class Bin A-B'!$B2072="*",'Class Bin A-B'!$B2073="*",'Class Bin A-B'!$B2074="*"),"*",SUM('Class Bin A-B'!$B2071:$B2074))</f>
        <v>*</v>
      </c>
      <c r="V31" s="102" t="str">
        <f>IF(OR('Class Bin A-B'!$B2175="*",'Class Bin A-B'!$B2176="*",'Class Bin A-B'!$B2177="*",'Class Bin A-B'!$B2178="*"),"*",SUM('Class Bin A-B'!$B2175:$B2178))</f>
        <v>*</v>
      </c>
      <c r="W31" s="132">
        <f t="shared" si="20"/>
        <v>11.333333333333334</v>
      </c>
      <c r="X31" s="125">
        <f t="shared" si="21"/>
        <v>9.8000000000000007</v>
      </c>
      <c r="Y31" s="126">
        <f t="shared" si="19"/>
        <v>7.625</v>
      </c>
    </row>
    <row r="32" spans="1:25" x14ac:dyDescent="0.25">
      <c r="A32" s="69">
        <v>0.91666666666666696</v>
      </c>
      <c r="B32" s="70" t="str">
        <f>IF(OR('Class Bin A-B'!$B99="*",'Class Bin A-B'!$B100="*",'Class Bin A-B'!$B101="*",'Class Bin A-B'!$B102="*"),"*",SUM('Class Bin A-B'!$B99:$B102))</f>
        <v>*</v>
      </c>
      <c r="C32" s="71" t="str">
        <f>IF(OR('Class Bin A-B'!$B203="*",'Class Bin A-B'!$B204="*",'Class Bin A-B'!$B205="*",'Class Bin A-B'!$B206="*"),"*",SUM('Class Bin A-B'!$B203:$B206))</f>
        <v>*</v>
      </c>
      <c r="D32" s="71" t="str">
        <f>IF(OR('Class Bin A-B'!$B307="*",'Class Bin A-B'!$B308="*",'Class Bin A-B'!$B309="*",'Class Bin A-B'!$B310="*"),"*",SUM('Class Bin A-B'!$B307:$B310))</f>
        <v>*</v>
      </c>
      <c r="E32" s="71" t="str">
        <f>IF(OR('Class Bin A-B'!$B411="*",'Class Bin A-B'!$B412="*",'Class Bin A-B'!$B413="*",'Class Bin A-B'!$B414="*"),"*",SUM('Class Bin A-B'!$B411:$B414))</f>
        <v>*</v>
      </c>
      <c r="F32" s="71" t="str">
        <f>IF(OR('Class Bin A-B'!$B515="*",'Class Bin A-B'!$B516="*",'Class Bin A-B'!$B517="*",'Class Bin A-B'!$B518="*"),"*",SUM('Class Bin A-B'!$B515:$B518))</f>
        <v>*</v>
      </c>
      <c r="G32" s="71" t="str">
        <f>IF(OR('Class Bin A-B'!$B619="*",'Class Bin A-B'!$B620="*",'Class Bin A-B'!$B621="*",'Class Bin A-B'!$B622="*"),"*",SUM('Class Bin A-B'!$B619:$B622))</f>
        <v>*</v>
      </c>
      <c r="H32" s="71">
        <f>IF(OR('Class Bin A-B'!$B723="*",'Class Bin A-B'!$B724="*",'Class Bin A-B'!$B725="*",'Class Bin A-B'!$B726="*"),"*",SUM('Class Bin A-B'!$B723:$B726))</f>
        <v>2</v>
      </c>
      <c r="I32" s="71">
        <f>IF(OR('Class Bin A-B'!$B827="*",'Class Bin A-B'!$B828="*",'Class Bin A-B'!$B829="*",'Class Bin A-B'!$B830="*"),"*",SUM('Class Bin A-B'!$B827:$B830))</f>
        <v>4</v>
      </c>
      <c r="J32" s="71">
        <f>IF(OR('Class Bin A-B'!$B931="*",'Class Bin A-B'!$B932="*",'Class Bin A-B'!$B933="*",'Class Bin A-B'!$B934="*"),"*",SUM('Class Bin A-B'!$B931:$B934))</f>
        <v>3</v>
      </c>
      <c r="K32" s="71">
        <f>IF(OR('Class Bin A-B'!$B1035="*",'Class Bin A-B'!$B1036="*",'Class Bin A-B'!$B1037="*",'Class Bin A-B'!$B1038="*"),"*",SUM('Class Bin A-B'!$B1035:$B1038))</f>
        <v>3</v>
      </c>
      <c r="L32" s="71">
        <f>IF(OR('Class Bin A-B'!$B1139="*",'Class Bin A-B'!$B1140="*",'Class Bin A-B'!$B1141="*",'Class Bin A-B'!$B1142="*"),"*",SUM('Class Bin A-B'!$B1139:$B1142))</f>
        <v>6</v>
      </c>
      <c r="M32" s="71">
        <f>IF(OR('Class Bin A-B'!$B1243="*",'Class Bin A-B'!$B1244="*",'Class Bin A-B'!$B1245="*",'Class Bin A-B'!$B1246="*"),"*",SUM('Class Bin A-B'!$B1243:$B1246))</f>
        <v>4</v>
      </c>
      <c r="N32" s="71">
        <f>IF(OR('Class Bin A-B'!$B1347="*",'Class Bin A-B'!$B1348="*",'Class Bin A-B'!$B1349="*",'Class Bin A-B'!$B1350="*"),"*",SUM('Class Bin A-B'!$B1347:$B1350))</f>
        <v>15</v>
      </c>
      <c r="O32" s="71">
        <f>IF(OR('Class Bin A-B'!$B1451="*",'Class Bin A-B'!$B1452="*",'Class Bin A-B'!$B1453="*",'Class Bin A-B'!$B1454="*"),"*",SUM('Class Bin A-B'!$B1451:$B1454))</f>
        <v>3</v>
      </c>
      <c r="P32" s="71" t="str">
        <f>IF(OR('Class Bin A-B'!$B1555="*",'Class Bin A-B'!$B1556="*",'Class Bin A-B'!$B1557="*",'Class Bin A-B'!$B1558="*"),"*",SUM('Class Bin A-B'!$B1555:$B1558))</f>
        <v>*</v>
      </c>
      <c r="Q32" s="71" t="str">
        <f>IF(OR('Class Bin A-B'!$B1659="*",'Class Bin A-B'!$B1660="*",'Class Bin A-B'!$B1661="*",'Class Bin A-B'!$B1662="*"),"*",SUM('Class Bin A-B'!$B1659:$B1662))</f>
        <v>*</v>
      </c>
      <c r="R32" s="71" t="str">
        <f>IF(OR('Class Bin A-B'!$B1763="*",'Class Bin A-B'!$B1764="*",'Class Bin A-B'!$B1765="*",'Class Bin A-B'!$B1766="*"),"*",SUM('Class Bin A-B'!$B1763:$B1766))</f>
        <v>*</v>
      </c>
      <c r="S32" s="71" t="str">
        <f>IF(OR('Class Bin A-B'!$B1867="*",'Class Bin A-B'!$B1868="*",'Class Bin A-B'!$B1869="*",'Class Bin A-B'!$B1870="*"),"*",SUM('Class Bin A-B'!$B1867:$B1870))</f>
        <v>*</v>
      </c>
      <c r="T32" s="71" t="str">
        <f>IF(OR('Class Bin A-B'!$B1971="*",'Class Bin A-B'!$B1972="*",'Class Bin A-B'!$B1973="*",'Class Bin A-B'!$B1974="*"),"*",SUM('Class Bin A-B'!$B1971:$B1974))</f>
        <v>*</v>
      </c>
      <c r="U32" s="71" t="str">
        <f>IF(OR('Class Bin A-B'!$B2075="*",'Class Bin A-B'!$B2076="*",'Class Bin A-B'!$B2077="*",'Class Bin A-B'!$B2078="*"),"*",SUM('Class Bin A-B'!$B2075:$B2078))</f>
        <v>*</v>
      </c>
      <c r="V32" s="102" t="str">
        <f>IF(OR('Class Bin A-B'!$B2179="*",'Class Bin A-B'!$B2180="*",'Class Bin A-B'!$B2181="*",'Class Bin A-B'!$B2182="*"),"*",SUM('Class Bin A-B'!$B2179:$B2182))</f>
        <v>*</v>
      </c>
      <c r="W32" s="132">
        <f t="shared" si="20"/>
        <v>4</v>
      </c>
      <c r="X32" s="125">
        <f t="shared" si="21"/>
        <v>4</v>
      </c>
      <c r="Y32" s="126">
        <f t="shared" si="19"/>
        <v>5</v>
      </c>
    </row>
    <row r="33" spans="1:25" ht="13.8" thickBot="1" x14ac:dyDescent="0.3">
      <c r="A33" s="84">
        <v>0.95833333333333404</v>
      </c>
      <c r="B33" s="85" t="str">
        <f>IF(OR('Class Bin A-B'!$B103="*",'Class Bin A-B'!$B104="*",'Class Bin A-B'!$B105="*",'Class Bin A-B'!$B106="*"),"*",SUM('Class Bin A-B'!$B103:$B106))</f>
        <v>*</v>
      </c>
      <c r="C33" s="86" t="str">
        <f>IF(OR('Class Bin A-B'!$B207="*",'Class Bin A-B'!$B208="*",'Class Bin A-B'!$B209="*",'Class Bin A-B'!$B210="*"),"*",SUM('Class Bin A-B'!$B207:$B210))</f>
        <v>*</v>
      </c>
      <c r="D33" s="86" t="str">
        <f>IF(OR('Class Bin A-B'!$B311="*",'Class Bin A-B'!$B312="*",'Class Bin A-B'!$B313="*",'Class Bin A-B'!$B314="*"),"*",SUM('Class Bin A-B'!$B311:$B314))</f>
        <v>*</v>
      </c>
      <c r="E33" s="86" t="str">
        <f>IF(OR('Class Bin A-B'!$B415="*",'Class Bin A-B'!$B416="*",'Class Bin A-B'!$B417="*",'Class Bin A-B'!$B418="*"),"*",SUM('Class Bin A-B'!$B415:$B418))</f>
        <v>*</v>
      </c>
      <c r="F33" s="86" t="str">
        <f>IF(OR('Class Bin A-B'!$B519="*",'Class Bin A-B'!$B520="*",'Class Bin A-B'!$B521="*",'Class Bin A-B'!$B522="*"),"*",SUM('Class Bin A-B'!$B519:$B522))</f>
        <v>*</v>
      </c>
      <c r="G33" s="86" t="str">
        <f>IF(OR('Class Bin A-B'!$B623="*",'Class Bin A-B'!$B624="*",'Class Bin A-B'!$B625="*",'Class Bin A-B'!$B626="*"),"*",SUM('Class Bin A-B'!$B623:$B626))</f>
        <v>*</v>
      </c>
      <c r="H33" s="86">
        <f>IF(OR('Class Bin A-B'!$B727="*",'Class Bin A-B'!$B728="*",'Class Bin A-B'!$B729="*",'Class Bin A-B'!$B730="*"),"*",SUM('Class Bin A-B'!$B727:$B730))</f>
        <v>2</v>
      </c>
      <c r="I33" s="86">
        <f>IF(OR('Class Bin A-B'!$B831="*",'Class Bin A-B'!$B832="*",'Class Bin A-B'!$B833="*",'Class Bin A-B'!$B834="*"),"*",SUM('Class Bin A-B'!$B831:$B834))</f>
        <v>1</v>
      </c>
      <c r="J33" s="86">
        <f>IF(OR('Class Bin A-B'!$B935="*",'Class Bin A-B'!$B936="*",'Class Bin A-B'!$B937="*",'Class Bin A-B'!$B938="*"),"*",SUM('Class Bin A-B'!$B935:$B938))</f>
        <v>0</v>
      </c>
      <c r="K33" s="86">
        <f>IF(OR('Class Bin A-B'!$B1039="*",'Class Bin A-B'!$B1040="*",'Class Bin A-B'!$B1041="*",'Class Bin A-B'!$B1042="*"),"*",SUM('Class Bin A-B'!$B1039:$B1042))</f>
        <v>1</v>
      </c>
      <c r="L33" s="86">
        <f>IF(OR('Class Bin A-B'!$B1143="*",'Class Bin A-B'!$B1144="*",'Class Bin A-B'!$B1145="*",'Class Bin A-B'!$B1146="*"),"*",SUM('Class Bin A-B'!$B1143:$B1146))</f>
        <v>6</v>
      </c>
      <c r="M33" s="86">
        <f>IF(OR('Class Bin A-B'!$B1247="*",'Class Bin A-B'!$B1248="*",'Class Bin A-B'!$B1249="*",'Class Bin A-B'!$B1250="*"),"*",SUM('Class Bin A-B'!$B1247:$B1250))</f>
        <v>3</v>
      </c>
      <c r="N33" s="86">
        <f>IF(OR('Class Bin A-B'!$B1351="*",'Class Bin A-B'!$B1352="*",'Class Bin A-B'!$B1353="*",'Class Bin A-B'!$B1354="*"),"*",SUM('Class Bin A-B'!$B1351:$B1354))</f>
        <v>4</v>
      </c>
      <c r="O33" s="86">
        <f>IF(OR('Class Bin A-B'!$B1455="*",'Class Bin A-B'!$B1456="*",'Class Bin A-B'!$B1457="*",'Class Bin A-B'!$B1458="*"),"*",SUM('Class Bin A-B'!$B1455:$B1458))</f>
        <v>0</v>
      </c>
      <c r="P33" s="86" t="str">
        <f>IF(OR('Class Bin A-B'!$B1559="*",'Class Bin A-B'!$B1560="*",'Class Bin A-B'!$B1561="*",'Class Bin A-B'!$B1562="*"),"*",SUM('Class Bin A-B'!$B1559:$B1562))</f>
        <v>*</v>
      </c>
      <c r="Q33" s="86" t="str">
        <f>IF(OR('Class Bin A-B'!$B1663="*",'Class Bin A-B'!$B1664="*",'Class Bin A-B'!$B1665="*",'Class Bin A-B'!$B1666="*"),"*",SUM('Class Bin A-B'!$B1663:$B1666))</f>
        <v>*</v>
      </c>
      <c r="R33" s="86" t="str">
        <f>IF(OR('Class Bin A-B'!$B1767="*",'Class Bin A-B'!$B1768="*",'Class Bin A-B'!$B1769="*",'Class Bin A-B'!$B1770="*"),"*",SUM('Class Bin A-B'!$B1767:$B1770))</f>
        <v>*</v>
      </c>
      <c r="S33" s="86" t="str">
        <f>IF(OR('Class Bin A-B'!$B1871="*",'Class Bin A-B'!$B1872="*",'Class Bin A-B'!$B1873="*",'Class Bin A-B'!$B1874="*"),"*",SUM('Class Bin A-B'!$B1871:$B1874))</f>
        <v>*</v>
      </c>
      <c r="T33" s="86" t="str">
        <f>IF(OR('Class Bin A-B'!$B1975="*",'Class Bin A-B'!$B1976="*",'Class Bin A-B'!$B1977="*",'Class Bin A-B'!$B1978="*"),"*",SUM('Class Bin A-B'!$B1975:$B1978))</f>
        <v>*</v>
      </c>
      <c r="U33" s="86" t="str">
        <f>IF(OR('Class Bin A-B'!$B2079="*",'Class Bin A-B'!$B2080="*",'Class Bin A-B'!$B2081="*",'Class Bin A-B'!$B2082="*"),"*",SUM('Class Bin A-B'!$B2079:$B2082))</f>
        <v>*</v>
      </c>
      <c r="V33" s="104" t="str">
        <f>IF(OR('Class Bin A-B'!$B2183="*",'Class Bin A-B'!$B2184="*",'Class Bin A-B'!$B2185="*",'Class Bin A-B'!$B2186="*"),"*",SUM('Class Bin A-B'!$B2183:$B2186))</f>
        <v>*</v>
      </c>
      <c r="W33" s="444">
        <f t="shared" si="20"/>
        <v>2.3333333333333335</v>
      </c>
      <c r="X33" s="139">
        <f t="shared" si="21"/>
        <v>2.2000000000000002</v>
      </c>
      <c r="Y33" s="140">
        <f t="shared" si="19"/>
        <v>2.125</v>
      </c>
    </row>
    <row r="34" spans="1:25" ht="13.8" thickBot="1" x14ac:dyDescent="0.3">
      <c r="A34" s="576" t="s">
        <v>69</v>
      </c>
      <c r="B34" s="577"/>
      <c r="C34" s="577"/>
      <c r="D34" s="577"/>
      <c r="E34" s="577"/>
      <c r="F34" s="577"/>
      <c r="G34" s="577"/>
      <c r="H34" s="577"/>
      <c r="I34" s="577"/>
      <c r="J34" s="577"/>
      <c r="K34" s="577"/>
      <c r="L34" s="577"/>
      <c r="M34" s="577"/>
      <c r="N34" s="577"/>
      <c r="O34" s="577"/>
      <c r="P34" s="577"/>
      <c r="Q34" s="577"/>
      <c r="R34" s="577"/>
      <c r="S34" s="577"/>
      <c r="T34" s="577"/>
      <c r="U34" s="577"/>
      <c r="V34" s="578"/>
      <c r="W34" s="577" t="s">
        <v>69</v>
      </c>
      <c r="X34" s="577"/>
      <c r="Y34" s="578"/>
    </row>
    <row r="35" spans="1:25" x14ac:dyDescent="0.25">
      <c r="A35" s="87" t="s">
        <v>70</v>
      </c>
      <c r="B35" s="88">
        <f t="shared" ref="B35:Y35" si="22">SUM(B17:B28)</f>
        <v>0</v>
      </c>
      <c r="C35" s="89">
        <f t="shared" si="22"/>
        <v>0</v>
      </c>
      <c r="D35" s="89">
        <f t="shared" si="22"/>
        <v>0</v>
      </c>
      <c r="E35" s="89">
        <f t="shared" si="22"/>
        <v>0</v>
      </c>
      <c r="F35" s="89">
        <f t="shared" si="22"/>
        <v>0</v>
      </c>
      <c r="G35" s="89">
        <f t="shared" si="22"/>
        <v>0</v>
      </c>
      <c r="H35" s="89">
        <f t="shared" si="22"/>
        <v>197</v>
      </c>
      <c r="I35" s="89">
        <f t="shared" si="22"/>
        <v>400</v>
      </c>
      <c r="J35" s="89">
        <f t="shared" si="22"/>
        <v>444</v>
      </c>
      <c r="K35" s="89">
        <f t="shared" si="22"/>
        <v>409</v>
      </c>
      <c r="L35" s="89">
        <f t="shared" si="22"/>
        <v>463</v>
      </c>
      <c r="M35" s="89">
        <f t="shared" si="22"/>
        <v>510</v>
      </c>
      <c r="N35" s="89">
        <f t="shared" si="22"/>
        <v>222</v>
      </c>
      <c r="O35" s="89">
        <f t="shared" si="22"/>
        <v>205</v>
      </c>
      <c r="P35" s="89">
        <f t="shared" si="22"/>
        <v>176</v>
      </c>
      <c r="Q35" s="89">
        <f t="shared" si="22"/>
        <v>0</v>
      </c>
      <c r="R35" s="89">
        <f t="shared" si="22"/>
        <v>0</v>
      </c>
      <c r="S35" s="89">
        <f t="shared" si="22"/>
        <v>0</v>
      </c>
      <c r="T35" s="89">
        <f t="shared" si="22"/>
        <v>0</v>
      </c>
      <c r="U35" s="89">
        <f t="shared" si="22"/>
        <v>0</v>
      </c>
      <c r="V35" s="107">
        <f t="shared" si="22"/>
        <v>0</v>
      </c>
      <c r="W35" s="445">
        <f t="shared" si="22"/>
        <v>438.66666666666663</v>
      </c>
      <c r="X35" s="141">
        <f t="shared" si="22"/>
        <v>444.5</v>
      </c>
      <c r="Y35" s="142">
        <f t="shared" si="22"/>
        <v>367.45833333333337</v>
      </c>
    </row>
    <row r="36" spans="1:25" x14ac:dyDescent="0.25">
      <c r="A36" s="90" t="s">
        <v>71</v>
      </c>
      <c r="B36" s="91">
        <f t="shared" ref="B36:Y36" si="23">SUM(B16:B31)</f>
        <v>0</v>
      </c>
      <c r="C36" s="92">
        <f t="shared" si="23"/>
        <v>0</v>
      </c>
      <c r="D36" s="92">
        <f t="shared" si="23"/>
        <v>0</v>
      </c>
      <c r="E36" s="92">
        <f t="shared" si="23"/>
        <v>0</v>
      </c>
      <c r="F36" s="92">
        <f t="shared" si="23"/>
        <v>0</v>
      </c>
      <c r="G36" s="92">
        <f t="shared" si="23"/>
        <v>0</v>
      </c>
      <c r="H36" s="92">
        <f t="shared" si="23"/>
        <v>219</v>
      </c>
      <c r="I36" s="92">
        <f t="shared" si="23"/>
        <v>430</v>
      </c>
      <c r="J36" s="92">
        <f t="shared" si="23"/>
        <v>485</v>
      </c>
      <c r="K36" s="92">
        <f t="shared" si="23"/>
        <v>445</v>
      </c>
      <c r="L36" s="92">
        <f t="shared" si="23"/>
        <v>509</v>
      </c>
      <c r="M36" s="92">
        <f t="shared" si="23"/>
        <v>546</v>
      </c>
      <c r="N36" s="92">
        <f t="shared" si="23"/>
        <v>249</v>
      </c>
      <c r="O36" s="92">
        <f t="shared" si="23"/>
        <v>225</v>
      </c>
      <c r="P36" s="92">
        <f t="shared" si="23"/>
        <v>183</v>
      </c>
      <c r="Q36" s="92">
        <f t="shared" si="23"/>
        <v>0</v>
      </c>
      <c r="R36" s="92">
        <f t="shared" si="23"/>
        <v>0</v>
      </c>
      <c r="S36" s="92">
        <f t="shared" si="23"/>
        <v>0</v>
      </c>
      <c r="T36" s="92">
        <f t="shared" si="23"/>
        <v>0</v>
      </c>
      <c r="U36" s="92">
        <f t="shared" si="23"/>
        <v>0</v>
      </c>
      <c r="V36" s="108">
        <f t="shared" si="23"/>
        <v>0</v>
      </c>
      <c r="W36" s="446">
        <f t="shared" si="23"/>
        <v>479.66666666666663</v>
      </c>
      <c r="X36" s="143">
        <f t="shared" si="23"/>
        <v>482.43333333333328</v>
      </c>
      <c r="Y36" s="144">
        <f t="shared" si="23"/>
        <v>400.58333333333337</v>
      </c>
    </row>
    <row r="37" spans="1:25" x14ac:dyDescent="0.25">
      <c r="A37" s="90" t="s">
        <v>72</v>
      </c>
      <c r="B37" s="91">
        <f t="shared" ref="B37:Y37" si="24">SUM(B16:B33)</f>
        <v>0</v>
      </c>
      <c r="C37" s="92">
        <f t="shared" si="24"/>
        <v>0</v>
      </c>
      <c r="D37" s="92">
        <f t="shared" si="24"/>
        <v>0</v>
      </c>
      <c r="E37" s="92">
        <f t="shared" si="24"/>
        <v>0</v>
      </c>
      <c r="F37" s="92">
        <f t="shared" si="24"/>
        <v>0</v>
      </c>
      <c r="G37" s="92">
        <f t="shared" si="24"/>
        <v>0</v>
      </c>
      <c r="H37" s="92">
        <f t="shared" si="24"/>
        <v>223</v>
      </c>
      <c r="I37" s="92">
        <f t="shared" si="24"/>
        <v>435</v>
      </c>
      <c r="J37" s="92">
        <f t="shared" si="24"/>
        <v>488</v>
      </c>
      <c r="K37" s="92">
        <f t="shared" si="24"/>
        <v>449</v>
      </c>
      <c r="L37" s="92">
        <f t="shared" si="24"/>
        <v>521</v>
      </c>
      <c r="M37" s="92">
        <f t="shared" si="24"/>
        <v>553</v>
      </c>
      <c r="N37" s="92">
        <f t="shared" si="24"/>
        <v>268</v>
      </c>
      <c r="O37" s="92">
        <f t="shared" si="24"/>
        <v>228</v>
      </c>
      <c r="P37" s="92">
        <f t="shared" si="24"/>
        <v>183</v>
      </c>
      <c r="Q37" s="92">
        <f t="shared" si="24"/>
        <v>0</v>
      </c>
      <c r="R37" s="92">
        <f t="shared" si="24"/>
        <v>0</v>
      </c>
      <c r="S37" s="92">
        <f t="shared" si="24"/>
        <v>0</v>
      </c>
      <c r="T37" s="92">
        <f t="shared" si="24"/>
        <v>0</v>
      </c>
      <c r="U37" s="92">
        <f t="shared" si="24"/>
        <v>0</v>
      </c>
      <c r="V37" s="108">
        <f t="shared" si="24"/>
        <v>0</v>
      </c>
      <c r="W37" s="446">
        <f t="shared" si="24"/>
        <v>485.99999999999994</v>
      </c>
      <c r="X37" s="143">
        <f t="shared" si="24"/>
        <v>488.63333333333327</v>
      </c>
      <c r="Y37" s="144">
        <f t="shared" si="24"/>
        <v>407.70833333333337</v>
      </c>
    </row>
    <row r="38" spans="1:25" x14ac:dyDescent="0.25">
      <c r="A38" s="90" t="s">
        <v>73</v>
      </c>
      <c r="B38" s="91">
        <f t="shared" ref="B38:Y38" si="25">SUM(B10:B33)</f>
        <v>0</v>
      </c>
      <c r="C38" s="92">
        <f t="shared" si="25"/>
        <v>0</v>
      </c>
      <c r="D38" s="92">
        <f t="shared" si="25"/>
        <v>0</v>
      </c>
      <c r="E38" s="92">
        <f t="shared" si="25"/>
        <v>0</v>
      </c>
      <c r="F38" s="92">
        <f t="shared" si="25"/>
        <v>0</v>
      </c>
      <c r="G38" s="92">
        <f t="shared" si="25"/>
        <v>0</v>
      </c>
      <c r="H38" s="92">
        <f t="shared" si="25"/>
        <v>223</v>
      </c>
      <c r="I38" s="92">
        <f t="shared" si="25"/>
        <v>439</v>
      </c>
      <c r="J38" s="92">
        <f t="shared" si="25"/>
        <v>489</v>
      </c>
      <c r="K38" s="92">
        <f t="shared" si="25"/>
        <v>452</v>
      </c>
      <c r="L38" s="92">
        <f t="shared" si="25"/>
        <v>523</v>
      </c>
      <c r="M38" s="92">
        <f t="shared" si="25"/>
        <v>559</v>
      </c>
      <c r="N38" s="92">
        <f t="shared" si="25"/>
        <v>272</v>
      </c>
      <c r="O38" s="92">
        <f t="shared" si="25"/>
        <v>233</v>
      </c>
      <c r="P38" s="92">
        <f t="shared" si="25"/>
        <v>184</v>
      </c>
      <c r="Q38" s="92">
        <f t="shared" si="25"/>
        <v>0</v>
      </c>
      <c r="R38" s="92">
        <f t="shared" si="25"/>
        <v>0</v>
      </c>
      <c r="S38" s="92">
        <f t="shared" si="25"/>
        <v>0</v>
      </c>
      <c r="T38" s="92">
        <f t="shared" si="25"/>
        <v>0</v>
      </c>
      <c r="U38" s="92">
        <f t="shared" si="25"/>
        <v>0</v>
      </c>
      <c r="V38" s="108">
        <f t="shared" si="25"/>
        <v>0</v>
      </c>
      <c r="W38" s="446">
        <f t="shared" si="25"/>
        <v>487.99999999999994</v>
      </c>
      <c r="X38" s="143">
        <f t="shared" si="25"/>
        <v>491.46666666666664</v>
      </c>
      <c r="Y38" s="144">
        <f t="shared" si="25"/>
        <v>410.95833333333337</v>
      </c>
    </row>
    <row r="39" spans="1:25" x14ac:dyDescent="0.25">
      <c r="A39" s="90" t="s">
        <v>74</v>
      </c>
      <c r="B39" s="91">
        <f t="shared" ref="B39:Y39" si="26">SUM(B17:B19)</f>
        <v>0</v>
      </c>
      <c r="C39" s="92">
        <f t="shared" si="26"/>
        <v>0</v>
      </c>
      <c r="D39" s="92">
        <f t="shared" si="26"/>
        <v>0</v>
      </c>
      <c r="E39" s="92">
        <f t="shared" si="26"/>
        <v>0</v>
      </c>
      <c r="F39" s="92">
        <f t="shared" si="26"/>
        <v>0</v>
      </c>
      <c r="G39" s="92">
        <f t="shared" si="26"/>
        <v>0</v>
      </c>
      <c r="H39" s="92">
        <f t="shared" si="26"/>
        <v>16</v>
      </c>
      <c r="I39" s="92">
        <f t="shared" si="26"/>
        <v>114</v>
      </c>
      <c r="J39" s="92">
        <f t="shared" si="26"/>
        <v>117</v>
      </c>
      <c r="K39" s="92">
        <f t="shared" si="26"/>
        <v>114</v>
      </c>
      <c r="L39" s="92">
        <f t="shared" si="26"/>
        <v>96</v>
      </c>
      <c r="M39" s="92">
        <f t="shared" si="26"/>
        <v>115</v>
      </c>
      <c r="N39" s="92">
        <f t="shared" si="26"/>
        <v>40</v>
      </c>
      <c r="O39" s="92">
        <f t="shared" si="26"/>
        <v>27</v>
      </c>
      <c r="P39" s="92">
        <f t="shared" si="26"/>
        <v>117</v>
      </c>
      <c r="Q39" s="92">
        <f t="shared" si="26"/>
        <v>0</v>
      </c>
      <c r="R39" s="92">
        <f t="shared" si="26"/>
        <v>0</v>
      </c>
      <c r="S39" s="92">
        <f t="shared" si="26"/>
        <v>0</v>
      </c>
      <c r="T39" s="92">
        <f t="shared" si="26"/>
        <v>0</v>
      </c>
      <c r="U39" s="92">
        <f t="shared" si="26"/>
        <v>0</v>
      </c>
      <c r="V39" s="108">
        <f t="shared" si="26"/>
        <v>0</v>
      </c>
      <c r="W39" s="446">
        <f t="shared" si="26"/>
        <v>109</v>
      </c>
      <c r="X39" s="143">
        <f t="shared" si="26"/>
        <v>112.16666666666667</v>
      </c>
      <c r="Y39" s="144">
        <f t="shared" si="26"/>
        <v>92.25</v>
      </c>
    </row>
    <row r="40" spans="1:25" ht="13.8" thickBot="1" x14ac:dyDescent="0.3">
      <c r="A40" s="93" t="s">
        <v>75</v>
      </c>
      <c r="B40" s="94">
        <f t="shared" ref="B40:Y40" si="27">SUM(B26:B28)</f>
        <v>0</v>
      </c>
      <c r="C40" s="95">
        <f t="shared" si="27"/>
        <v>0</v>
      </c>
      <c r="D40" s="95">
        <f t="shared" si="27"/>
        <v>0</v>
      </c>
      <c r="E40" s="95">
        <f t="shared" si="27"/>
        <v>0</v>
      </c>
      <c r="F40" s="95">
        <f t="shared" si="27"/>
        <v>0</v>
      </c>
      <c r="G40" s="95">
        <f t="shared" si="27"/>
        <v>0</v>
      </c>
      <c r="H40" s="95">
        <f t="shared" si="27"/>
        <v>45</v>
      </c>
      <c r="I40" s="95">
        <f t="shared" si="27"/>
        <v>184</v>
      </c>
      <c r="J40" s="95">
        <f t="shared" si="27"/>
        <v>198</v>
      </c>
      <c r="K40" s="95">
        <f t="shared" si="27"/>
        <v>175</v>
      </c>
      <c r="L40" s="95">
        <f t="shared" si="27"/>
        <v>187</v>
      </c>
      <c r="M40" s="95">
        <f t="shared" si="27"/>
        <v>140</v>
      </c>
      <c r="N40" s="95">
        <f t="shared" si="27"/>
        <v>50</v>
      </c>
      <c r="O40" s="95">
        <f t="shared" si="27"/>
        <v>47</v>
      </c>
      <c r="P40" s="95">
        <f t="shared" si="27"/>
        <v>0</v>
      </c>
      <c r="Q40" s="95">
        <f t="shared" si="27"/>
        <v>0</v>
      </c>
      <c r="R40" s="95">
        <f t="shared" si="27"/>
        <v>0</v>
      </c>
      <c r="S40" s="95">
        <f t="shared" si="27"/>
        <v>0</v>
      </c>
      <c r="T40" s="95">
        <f t="shared" si="27"/>
        <v>0</v>
      </c>
      <c r="U40" s="95">
        <f t="shared" si="27"/>
        <v>0</v>
      </c>
      <c r="V40" s="109">
        <f t="shared" si="27"/>
        <v>0</v>
      </c>
      <c r="W40" s="447">
        <f t="shared" si="27"/>
        <v>186.66666666666666</v>
      </c>
      <c r="X40" s="145">
        <f t="shared" si="27"/>
        <v>176.8</v>
      </c>
      <c r="Y40" s="146">
        <f t="shared" si="27"/>
        <v>128.25</v>
      </c>
    </row>
    <row r="41" spans="1:25" ht="13.8" thickBot="1" x14ac:dyDescent="0.3">
      <c r="A41" s="576" t="s">
        <v>76</v>
      </c>
      <c r="B41" s="577"/>
      <c r="C41" s="577"/>
      <c r="D41" s="577"/>
      <c r="E41" s="577"/>
      <c r="F41" s="577"/>
      <c r="G41" s="577"/>
      <c r="H41" s="577"/>
      <c r="I41" s="577"/>
      <c r="J41" s="577"/>
      <c r="K41" s="577"/>
      <c r="L41" s="577"/>
      <c r="M41" s="577"/>
      <c r="N41" s="577"/>
      <c r="O41" s="577"/>
      <c r="P41" s="577"/>
      <c r="Q41" s="577"/>
      <c r="R41" s="577"/>
      <c r="S41" s="577"/>
      <c r="T41" s="577"/>
      <c r="U41" s="577"/>
      <c r="V41" s="578"/>
      <c r="W41" s="577" t="s">
        <v>76</v>
      </c>
      <c r="X41" s="577"/>
      <c r="Y41" s="578"/>
    </row>
    <row r="42" spans="1:25" x14ac:dyDescent="0.25">
      <c r="A42" s="114" t="s">
        <v>77</v>
      </c>
      <c r="B42" s="115">
        <f t="shared" ref="B42:Y42" si="28">MAX(B17:B19)</f>
        <v>0</v>
      </c>
      <c r="C42" s="116">
        <f t="shared" si="28"/>
        <v>0</v>
      </c>
      <c r="D42" s="116">
        <f t="shared" si="28"/>
        <v>0</v>
      </c>
      <c r="E42" s="116">
        <f t="shared" si="28"/>
        <v>0</v>
      </c>
      <c r="F42" s="116">
        <f t="shared" si="28"/>
        <v>0</v>
      </c>
      <c r="G42" s="116">
        <f t="shared" si="28"/>
        <v>0</v>
      </c>
      <c r="H42" s="116">
        <f t="shared" si="28"/>
        <v>16</v>
      </c>
      <c r="I42" s="116">
        <f t="shared" si="28"/>
        <v>57</v>
      </c>
      <c r="J42" s="116">
        <f t="shared" si="28"/>
        <v>70</v>
      </c>
      <c r="K42" s="116">
        <f t="shared" si="28"/>
        <v>64</v>
      </c>
      <c r="L42" s="116">
        <f t="shared" si="28"/>
        <v>48</v>
      </c>
      <c r="M42" s="116">
        <f t="shared" si="28"/>
        <v>57</v>
      </c>
      <c r="N42" s="116">
        <f t="shared" si="28"/>
        <v>24</v>
      </c>
      <c r="O42" s="116">
        <f t="shared" si="28"/>
        <v>19</v>
      </c>
      <c r="P42" s="116">
        <f t="shared" si="28"/>
        <v>57</v>
      </c>
      <c r="Q42" s="116">
        <f t="shared" si="28"/>
        <v>0</v>
      </c>
      <c r="R42" s="116">
        <f t="shared" si="28"/>
        <v>0</v>
      </c>
      <c r="S42" s="116">
        <f t="shared" si="28"/>
        <v>0</v>
      </c>
      <c r="T42" s="116">
        <f t="shared" si="28"/>
        <v>0</v>
      </c>
      <c r="U42" s="116">
        <f t="shared" si="28"/>
        <v>0</v>
      </c>
      <c r="V42" s="455">
        <f t="shared" si="28"/>
        <v>0</v>
      </c>
      <c r="W42" s="448">
        <f t="shared" si="28"/>
        <v>60.666666666666664</v>
      </c>
      <c r="X42" s="147">
        <f t="shared" si="28"/>
        <v>58.833333333333336</v>
      </c>
      <c r="Y42" s="148">
        <f t="shared" si="28"/>
        <v>46</v>
      </c>
    </row>
    <row r="43" spans="1:25" x14ac:dyDescent="0.25">
      <c r="A43" s="110" t="s">
        <v>78</v>
      </c>
      <c r="B43" s="96">
        <f t="shared" ref="B43:Y43" si="29">MAX(B20:B25)</f>
        <v>0</v>
      </c>
      <c r="C43" s="97">
        <f t="shared" si="29"/>
        <v>0</v>
      </c>
      <c r="D43" s="97">
        <f t="shared" si="29"/>
        <v>0</v>
      </c>
      <c r="E43" s="97">
        <f t="shared" si="29"/>
        <v>0</v>
      </c>
      <c r="F43" s="97">
        <f t="shared" si="29"/>
        <v>0</v>
      </c>
      <c r="G43" s="97">
        <f t="shared" si="29"/>
        <v>0</v>
      </c>
      <c r="H43" s="97">
        <f t="shared" si="29"/>
        <v>28</v>
      </c>
      <c r="I43" s="97">
        <f t="shared" si="29"/>
        <v>35</v>
      </c>
      <c r="J43" s="97">
        <f t="shared" si="29"/>
        <v>35</v>
      </c>
      <c r="K43" s="97">
        <f t="shared" si="29"/>
        <v>28</v>
      </c>
      <c r="L43" s="97">
        <f t="shared" si="29"/>
        <v>42</v>
      </c>
      <c r="M43" s="97">
        <f t="shared" si="29"/>
        <v>69</v>
      </c>
      <c r="N43" s="97">
        <f t="shared" si="29"/>
        <v>29</v>
      </c>
      <c r="O43" s="97">
        <f t="shared" si="29"/>
        <v>28</v>
      </c>
      <c r="P43" s="97">
        <f t="shared" si="29"/>
        <v>23</v>
      </c>
      <c r="Q43" s="97">
        <f t="shared" si="29"/>
        <v>0</v>
      </c>
      <c r="R43" s="97">
        <f t="shared" si="29"/>
        <v>0</v>
      </c>
      <c r="S43" s="97">
        <f t="shared" si="29"/>
        <v>0</v>
      </c>
      <c r="T43" s="97">
        <f t="shared" si="29"/>
        <v>0</v>
      </c>
      <c r="U43" s="97">
        <f t="shared" si="29"/>
        <v>0</v>
      </c>
      <c r="V43" s="111">
        <f t="shared" si="29"/>
        <v>0</v>
      </c>
      <c r="W43" s="449">
        <f t="shared" si="29"/>
        <v>35</v>
      </c>
      <c r="X43" s="149">
        <f t="shared" si="29"/>
        <v>39</v>
      </c>
      <c r="Y43" s="150">
        <f t="shared" si="29"/>
        <v>32.625</v>
      </c>
    </row>
    <row r="44" spans="1:25" ht="13.8" thickBot="1" x14ac:dyDescent="0.3">
      <c r="A44" s="112" t="s">
        <v>79</v>
      </c>
      <c r="B44" s="98">
        <f t="shared" ref="B44:Y44" si="30">MAX(B26:B28)</f>
        <v>0</v>
      </c>
      <c r="C44" s="99">
        <f t="shared" si="30"/>
        <v>0</v>
      </c>
      <c r="D44" s="99">
        <f t="shared" si="30"/>
        <v>0</v>
      </c>
      <c r="E44" s="99">
        <f t="shared" si="30"/>
        <v>0</v>
      </c>
      <c r="F44" s="99">
        <f t="shared" si="30"/>
        <v>0</v>
      </c>
      <c r="G44" s="99">
        <f t="shared" si="30"/>
        <v>0</v>
      </c>
      <c r="H44" s="99">
        <f t="shared" si="30"/>
        <v>22</v>
      </c>
      <c r="I44" s="99">
        <f t="shared" si="30"/>
        <v>85</v>
      </c>
      <c r="J44" s="99">
        <f t="shared" si="30"/>
        <v>109</v>
      </c>
      <c r="K44" s="99">
        <f t="shared" si="30"/>
        <v>79</v>
      </c>
      <c r="L44" s="99">
        <f t="shared" si="30"/>
        <v>101</v>
      </c>
      <c r="M44" s="99">
        <f t="shared" si="30"/>
        <v>70</v>
      </c>
      <c r="N44" s="99">
        <f t="shared" si="30"/>
        <v>19</v>
      </c>
      <c r="O44" s="99">
        <f t="shared" si="30"/>
        <v>20</v>
      </c>
      <c r="P44" s="99">
        <f t="shared" si="30"/>
        <v>0</v>
      </c>
      <c r="Q44" s="99">
        <f t="shared" si="30"/>
        <v>0</v>
      </c>
      <c r="R44" s="99">
        <f t="shared" si="30"/>
        <v>0</v>
      </c>
      <c r="S44" s="99">
        <f t="shared" si="30"/>
        <v>0</v>
      </c>
      <c r="T44" s="99">
        <f t="shared" si="30"/>
        <v>0</v>
      </c>
      <c r="U44" s="99">
        <f t="shared" si="30"/>
        <v>0</v>
      </c>
      <c r="V44" s="113">
        <f t="shared" si="30"/>
        <v>0</v>
      </c>
      <c r="W44" s="450">
        <f t="shared" si="30"/>
        <v>95</v>
      </c>
      <c r="X44" s="151">
        <f t="shared" si="30"/>
        <v>88</v>
      </c>
      <c r="Y44" s="152">
        <f t="shared" si="30"/>
        <v>62.625</v>
      </c>
    </row>
    <row r="45" spans="1:25" x14ac:dyDescent="0.25">
      <c r="A45" s="6" t="s">
        <v>80</v>
      </c>
    </row>
  </sheetData>
  <mergeCells count="7">
    <mergeCell ref="A34:V34"/>
    <mergeCell ref="A41:V41"/>
    <mergeCell ref="W8:W9"/>
    <mergeCell ref="X8:X9"/>
    <mergeCell ref="Y8:Y9"/>
    <mergeCell ref="W34:Y34"/>
    <mergeCell ref="W41:Y41"/>
  </mergeCells>
  <conditionalFormatting sqref="B17:B19">
    <cfRule type="top10" dxfId="218" priority="1190" rank="1"/>
  </conditionalFormatting>
  <conditionalFormatting sqref="B20:B25">
    <cfRule type="top10" dxfId="217" priority="1647" rank="1"/>
  </conditionalFormatting>
  <conditionalFormatting sqref="B26:B28">
    <cfRule type="top10" dxfId="216" priority="1855" rank="1"/>
  </conditionalFormatting>
  <conditionalFormatting sqref="C17:C19">
    <cfRule type="top10" dxfId="215" priority="1214" rank="1"/>
  </conditionalFormatting>
  <conditionalFormatting sqref="C20:C25">
    <cfRule type="top10" dxfId="214" priority="1671" rank="1"/>
  </conditionalFormatting>
  <conditionalFormatting sqref="C26:C28">
    <cfRule type="top10" dxfId="213" priority="1857" rank="1"/>
  </conditionalFormatting>
  <conditionalFormatting sqref="D17:D19">
    <cfRule type="top10" dxfId="212" priority="1192" rank="1"/>
  </conditionalFormatting>
  <conditionalFormatting sqref="D20:D25">
    <cfRule type="top10" dxfId="211" priority="1649" rank="1"/>
  </conditionalFormatting>
  <conditionalFormatting sqref="D26:D28">
    <cfRule type="top10" dxfId="210" priority="1859" rank="1"/>
  </conditionalFormatting>
  <conditionalFormatting sqref="E17:E19">
    <cfRule type="top10" dxfId="209" priority="1194" rank="1"/>
  </conditionalFormatting>
  <conditionalFormatting sqref="E20:E25">
    <cfRule type="top10" dxfId="208" priority="1651" rank="1"/>
  </conditionalFormatting>
  <conditionalFormatting sqref="E26:E28">
    <cfRule type="top10" dxfId="207" priority="1861" rank="1"/>
  </conditionalFormatting>
  <conditionalFormatting sqref="F17:F19">
    <cfRule type="top10" dxfId="206" priority="1196" rank="1"/>
  </conditionalFormatting>
  <conditionalFormatting sqref="F20:F25">
    <cfRule type="top10" dxfId="205" priority="1653" rank="1"/>
  </conditionalFormatting>
  <conditionalFormatting sqref="F26:F28">
    <cfRule type="top10" dxfId="204" priority="1863" rank="1"/>
  </conditionalFormatting>
  <conditionalFormatting sqref="G17:G19">
    <cfRule type="top10" dxfId="203" priority="1198" rank="1"/>
  </conditionalFormatting>
  <conditionalFormatting sqref="G20:G25">
    <cfRule type="top10" dxfId="202" priority="1655" rank="1"/>
  </conditionalFormatting>
  <conditionalFormatting sqref="G26:G28">
    <cfRule type="top10" dxfId="201" priority="1865" rank="1"/>
  </conditionalFormatting>
  <conditionalFormatting sqref="H17:H19">
    <cfRule type="top10" dxfId="200" priority="1200" rank="1"/>
  </conditionalFormatting>
  <conditionalFormatting sqref="H20:H25">
    <cfRule type="top10" dxfId="199" priority="1657" rank="1"/>
  </conditionalFormatting>
  <conditionalFormatting sqref="H26:H28">
    <cfRule type="top10" dxfId="198" priority="1867" rank="1"/>
  </conditionalFormatting>
  <conditionalFormatting sqref="I17:I19">
    <cfRule type="top10" dxfId="197" priority="1202" rank="1"/>
  </conditionalFormatting>
  <conditionalFormatting sqref="I20:I25">
    <cfRule type="top10" dxfId="196" priority="1659" rank="1"/>
  </conditionalFormatting>
  <conditionalFormatting sqref="I26:I28">
    <cfRule type="top10" dxfId="195" priority="1869" rank="1"/>
  </conditionalFormatting>
  <conditionalFormatting sqref="J17:J19">
    <cfRule type="top10" dxfId="194" priority="1204" rank="1"/>
  </conditionalFormatting>
  <conditionalFormatting sqref="J20:J25">
    <cfRule type="top10" dxfId="193" priority="1661" rank="1"/>
  </conditionalFormatting>
  <conditionalFormatting sqref="J26:J28">
    <cfRule type="top10" dxfId="192" priority="1871" rank="1"/>
  </conditionalFormatting>
  <conditionalFormatting sqref="K17:K19">
    <cfRule type="top10" dxfId="191" priority="1206" rank="1"/>
  </conditionalFormatting>
  <conditionalFormatting sqref="K20:K25">
    <cfRule type="top10" dxfId="190" priority="1663" rank="1"/>
  </conditionalFormatting>
  <conditionalFormatting sqref="K26:K28">
    <cfRule type="top10" dxfId="189" priority="1873" rank="1"/>
  </conditionalFormatting>
  <conditionalFormatting sqref="L17:L19">
    <cfRule type="top10" dxfId="188" priority="1208" rank="1"/>
  </conditionalFormatting>
  <conditionalFormatting sqref="L20:L25">
    <cfRule type="top10" dxfId="187" priority="1665" rank="1"/>
  </conditionalFormatting>
  <conditionalFormatting sqref="L26:L28">
    <cfRule type="top10" dxfId="186" priority="1875" rank="1"/>
  </conditionalFormatting>
  <conditionalFormatting sqref="M17:M19">
    <cfRule type="top10" dxfId="185" priority="1210" rank="1"/>
  </conditionalFormatting>
  <conditionalFormatting sqref="M20:M25">
    <cfRule type="top10" dxfId="184" priority="1667" rank="1"/>
  </conditionalFormatting>
  <conditionalFormatting sqref="M26:M28">
    <cfRule type="top10" dxfId="183" priority="1877" rank="1"/>
  </conditionalFormatting>
  <conditionalFormatting sqref="N17:N19">
    <cfRule type="top10" dxfId="182" priority="1212" rank="1"/>
  </conditionalFormatting>
  <conditionalFormatting sqref="N20:N25">
    <cfRule type="top10" dxfId="181" priority="1669" rank="1"/>
  </conditionalFormatting>
  <conditionalFormatting sqref="N26:N28">
    <cfRule type="top10" dxfId="180" priority="1879" rank="1"/>
  </conditionalFormatting>
  <conditionalFormatting sqref="O17:O19">
    <cfRule type="top10" dxfId="179" priority="1216" rank="1"/>
  </conditionalFormatting>
  <conditionalFormatting sqref="O20:O25">
    <cfRule type="top10" dxfId="178" priority="1673" rank="1"/>
  </conditionalFormatting>
  <conditionalFormatting sqref="O26:O28">
    <cfRule type="top10" dxfId="177" priority="1881" rank="1"/>
  </conditionalFormatting>
  <conditionalFormatting sqref="P17:P19">
    <cfRule type="top10" dxfId="176" priority="1218" rank="1"/>
  </conditionalFormatting>
  <conditionalFormatting sqref="P20:P25">
    <cfRule type="top10" dxfId="175" priority="1675" rank="1"/>
  </conditionalFormatting>
  <conditionalFormatting sqref="P26:P28">
    <cfRule type="top10" dxfId="174" priority="1883" rank="1"/>
  </conditionalFormatting>
  <conditionalFormatting sqref="Q17:Q19">
    <cfRule type="top10" dxfId="173" priority="1220" rank="1"/>
  </conditionalFormatting>
  <conditionalFormatting sqref="Q20:Q25">
    <cfRule type="top10" dxfId="172" priority="1677" rank="1"/>
  </conditionalFormatting>
  <conditionalFormatting sqref="Q26:Q28">
    <cfRule type="top10" dxfId="171" priority="1885" rank="1"/>
  </conditionalFormatting>
  <conditionalFormatting sqref="R17:R19">
    <cfRule type="top10" dxfId="170" priority="1222" rank="1"/>
  </conditionalFormatting>
  <conditionalFormatting sqref="R20:R25">
    <cfRule type="top10" dxfId="169" priority="1679" rank="1"/>
  </conditionalFormatting>
  <conditionalFormatting sqref="R26:R28">
    <cfRule type="top10" dxfId="168" priority="1887" rank="1"/>
  </conditionalFormatting>
  <conditionalFormatting sqref="S17:S19">
    <cfRule type="top10" dxfId="167" priority="1224" rank="1"/>
  </conditionalFormatting>
  <conditionalFormatting sqref="S20:S25">
    <cfRule type="top10" dxfId="166" priority="1681" rank="1"/>
  </conditionalFormatting>
  <conditionalFormatting sqref="S26:S28">
    <cfRule type="top10" dxfId="165" priority="1889" rank="1"/>
  </conditionalFormatting>
  <conditionalFormatting sqref="T17:T19">
    <cfRule type="top10" dxfId="164" priority="1226" rank="1"/>
  </conditionalFormatting>
  <conditionalFormatting sqref="T20:T25">
    <cfRule type="top10" dxfId="163" priority="1683" rank="1"/>
  </conditionalFormatting>
  <conditionalFormatting sqref="T26:T28">
    <cfRule type="top10" dxfId="162" priority="1891" rank="1"/>
  </conditionalFormatting>
  <conditionalFormatting sqref="U17:U19">
    <cfRule type="top10" dxfId="161" priority="1228" rank="1"/>
  </conditionalFormatting>
  <conditionalFormatting sqref="U20:U25">
    <cfRule type="top10" dxfId="160" priority="1685" rank="1"/>
  </conditionalFormatting>
  <conditionalFormatting sqref="U26:U28">
    <cfRule type="top10" dxfId="159" priority="1893" rank="1"/>
  </conditionalFormatting>
  <conditionalFormatting sqref="V17:V19">
    <cfRule type="top10" dxfId="158" priority="1230" rank="1"/>
  </conditionalFormatting>
  <conditionalFormatting sqref="V20:V25">
    <cfRule type="top10" dxfId="157" priority="1687" rank="1"/>
  </conditionalFormatting>
  <conditionalFormatting sqref="V26:V28">
    <cfRule type="top10" dxfId="156" priority="1895" rank="1"/>
  </conditionalFormatting>
  <conditionalFormatting sqref="W17:W19">
    <cfRule type="top10" dxfId="155" priority="4" rank="1"/>
  </conditionalFormatting>
  <conditionalFormatting sqref="W20:W25">
    <cfRule type="top10" dxfId="154" priority="6" rank="1"/>
  </conditionalFormatting>
  <conditionalFormatting sqref="W26:W28">
    <cfRule type="top10" dxfId="153" priority="8" rank="1"/>
  </conditionalFormatting>
  <conditionalFormatting sqref="X17:X19">
    <cfRule type="top10" dxfId="152" priority="5" rank="1"/>
  </conditionalFormatting>
  <conditionalFormatting sqref="X20:X25">
    <cfRule type="top10" dxfId="151" priority="7" rank="1"/>
  </conditionalFormatting>
  <conditionalFormatting sqref="X26:X28">
    <cfRule type="top10" dxfId="150" priority="9" rank="1"/>
  </conditionalFormatting>
  <conditionalFormatting sqref="Y17:Y19">
    <cfRule type="top10" dxfId="149" priority="1" rank="1"/>
  </conditionalFormatting>
  <conditionalFormatting sqref="Y20:Y25">
    <cfRule type="top10" dxfId="148" priority="2" rank="1"/>
  </conditionalFormatting>
  <conditionalFormatting sqref="Y26:Y28">
    <cfRule type="top10" dxfId="147" priority="3" rank="1"/>
  </conditionalFormatting>
  <pageMargins left="0.74803149606299213" right="0.74803149606299213" top="0.98425196850393704" bottom="0.98425196850393704" header="0.51181102362204722" footer="0.51181102362204722"/>
  <pageSetup paperSize="9" scale="36" orientation="landscape" r:id="rId1"/>
  <headerFooter alignWithMargins="0">
    <oddFooter>&amp;L&amp;F</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Y45"/>
  <sheetViews>
    <sheetView view="pageBreakPreview" topLeftCell="A17" zoomScale="80" zoomScaleNormal="80" zoomScaleSheetLayoutView="80" workbookViewId="0"/>
  </sheetViews>
  <sheetFormatPr defaultColWidth="14.6640625" defaultRowHeight="13.2" x14ac:dyDescent="0.25"/>
  <cols>
    <col min="1" max="10" width="14.6640625" style="6" customWidth="1"/>
    <col min="11" max="16384" width="14.6640625" style="6"/>
  </cols>
  <sheetData>
    <row r="1" spans="1:25" ht="22.2" x14ac:dyDescent="0.35">
      <c r="A1" s="173" t="s">
        <v>6</v>
      </c>
      <c r="B1" s="174"/>
      <c r="C1" s="174"/>
      <c r="D1" s="174"/>
      <c r="E1" s="174"/>
      <c r="F1" s="174"/>
      <c r="G1" s="174"/>
      <c r="H1" s="174"/>
      <c r="I1" s="174"/>
      <c r="J1" s="174"/>
      <c r="K1" s="174"/>
      <c r="L1" s="174"/>
      <c r="M1" s="174"/>
      <c r="N1" s="174"/>
      <c r="O1" s="174"/>
      <c r="P1" s="174"/>
      <c r="Q1" s="174"/>
      <c r="R1" s="174"/>
      <c r="S1" s="174"/>
      <c r="T1" s="174"/>
      <c r="U1" s="174"/>
      <c r="V1" s="174"/>
      <c r="W1" s="174"/>
      <c r="X1" s="174"/>
      <c r="Y1" s="174"/>
    </row>
    <row r="2" spans="1:25" x14ac:dyDescent="0.25">
      <c r="A2" s="175"/>
      <c r="B2" s="174"/>
      <c r="C2" s="174"/>
      <c r="D2" s="174"/>
      <c r="E2" s="174"/>
      <c r="F2" s="174"/>
      <c r="G2" s="174"/>
      <c r="H2" s="174"/>
      <c r="I2" s="174"/>
      <c r="J2" s="174"/>
      <c r="K2" s="174"/>
      <c r="L2" s="174"/>
      <c r="M2" s="174"/>
      <c r="N2" s="174"/>
      <c r="O2" s="174"/>
      <c r="P2" s="174"/>
      <c r="Q2" s="174"/>
      <c r="R2" s="174"/>
      <c r="S2" s="174"/>
      <c r="T2" s="174"/>
      <c r="U2" s="174"/>
      <c r="V2" s="174"/>
      <c r="W2" s="174"/>
      <c r="X2" s="174"/>
      <c r="Y2" s="174"/>
    </row>
    <row r="3" spans="1:25" x14ac:dyDescent="0.25">
      <c r="A3" s="175" t="s">
        <v>63</v>
      </c>
      <c r="B3" s="174"/>
      <c r="C3" s="176">
        <f>'Front Cover'!C30</f>
        <v>45719</v>
      </c>
      <c r="D3" s="174"/>
      <c r="E3" s="174"/>
      <c r="F3" s="174"/>
      <c r="G3" s="174"/>
      <c r="H3" s="175"/>
      <c r="I3" s="174"/>
      <c r="J3" s="174"/>
      <c r="K3" s="174"/>
      <c r="L3" s="174"/>
      <c r="M3" s="174"/>
      <c r="N3" s="174"/>
      <c r="O3" s="174"/>
      <c r="P3" s="174"/>
      <c r="Q3" s="174"/>
      <c r="R3" s="174"/>
      <c r="S3" s="174"/>
      <c r="T3" s="174"/>
      <c r="U3" s="174"/>
      <c r="V3" s="174"/>
      <c r="W3" s="174"/>
      <c r="X3" s="174"/>
      <c r="Y3" s="174"/>
    </row>
    <row r="4" spans="1:25" x14ac:dyDescent="0.25">
      <c r="A4" s="175" t="s">
        <v>19</v>
      </c>
      <c r="B4" s="174" t="str">
        <f>'Front Cover'!C31</f>
        <v>High Street</v>
      </c>
      <c r="C4" s="174"/>
      <c r="D4" s="174"/>
      <c r="E4" s="174"/>
      <c r="F4" s="174"/>
      <c r="G4" s="174"/>
      <c r="H4" s="174"/>
      <c r="I4" s="174"/>
      <c r="J4" s="174"/>
      <c r="K4" s="174"/>
      <c r="L4" s="174"/>
      <c r="M4" s="174"/>
      <c r="N4" s="174"/>
      <c r="O4" s="174"/>
      <c r="P4" s="174"/>
      <c r="Q4" s="174"/>
      <c r="R4" s="174"/>
      <c r="S4" s="174"/>
      <c r="T4" s="174"/>
      <c r="U4" s="174"/>
      <c r="V4" s="174"/>
      <c r="W4" s="174"/>
      <c r="X4" s="174"/>
      <c r="Y4" s="174"/>
    </row>
    <row r="5" spans="1:25" x14ac:dyDescent="0.25">
      <c r="A5" s="175" t="s">
        <v>64</v>
      </c>
      <c r="B5" s="174" t="str">
        <f>'Front Cover'!H33</f>
        <v>The Glebe (E)</v>
      </c>
      <c r="C5" s="174"/>
      <c r="D5" s="177" t="s">
        <v>4</v>
      </c>
      <c r="E5" s="174" t="str">
        <f>'Front Cover'!D33</f>
        <v>The Green (W)</v>
      </c>
      <c r="F5" s="174"/>
      <c r="G5" s="174"/>
      <c r="H5" s="177" t="s">
        <v>65</v>
      </c>
      <c r="I5" s="178" t="str">
        <f>'QA &amp; Issue'!C14</f>
        <v>Robyn Short</v>
      </c>
      <c r="J5" s="174"/>
      <c r="K5" s="174"/>
      <c r="L5" s="174"/>
      <c r="M5" s="174"/>
      <c r="N5" s="174"/>
      <c r="O5" s="174"/>
      <c r="P5" s="174"/>
      <c r="Q5" s="174"/>
      <c r="R5" s="174"/>
      <c r="S5" s="174"/>
      <c r="T5" s="174"/>
      <c r="U5" s="174"/>
      <c r="V5" s="174"/>
      <c r="W5" s="174"/>
      <c r="X5" s="174"/>
      <c r="Y5" s="174"/>
    </row>
    <row r="6" spans="1:25" x14ac:dyDescent="0.25">
      <c r="A6" s="175" t="s">
        <v>66</v>
      </c>
      <c r="B6" s="174"/>
      <c r="C6" s="174" t="s">
        <v>67</v>
      </c>
      <c r="D6" s="175"/>
      <c r="E6" s="174"/>
      <c r="F6" s="174"/>
      <c r="G6" s="174"/>
      <c r="H6" s="177" t="s">
        <v>68</v>
      </c>
      <c r="I6" s="174" t="str">
        <f>'QA &amp; Issue'!C16</f>
        <v>David Brown</v>
      </c>
      <c r="J6" s="174"/>
      <c r="K6" s="174"/>
      <c r="L6" s="174"/>
      <c r="M6" s="174"/>
      <c r="N6" s="174"/>
      <c r="O6" s="174"/>
      <c r="P6" s="174"/>
      <c r="Q6" s="174"/>
      <c r="R6" s="174"/>
      <c r="S6" s="174"/>
      <c r="T6" s="174"/>
      <c r="U6" s="174"/>
      <c r="V6" s="174"/>
      <c r="W6" s="174"/>
      <c r="X6" s="174"/>
      <c r="Y6" s="174"/>
    </row>
    <row r="7" spans="1:25" ht="13.8" thickBot="1" x14ac:dyDescent="0.3">
      <c r="A7" s="57"/>
      <c r="B7" s="57"/>
      <c r="C7" s="57"/>
      <c r="D7" s="57"/>
      <c r="E7" s="57"/>
      <c r="F7" s="57"/>
      <c r="G7" s="57"/>
      <c r="H7" s="57"/>
      <c r="I7" s="57"/>
      <c r="J7" s="57"/>
      <c r="K7" s="57"/>
      <c r="L7" s="57"/>
      <c r="M7" s="57"/>
      <c r="N7" s="57"/>
      <c r="O7" s="57"/>
      <c r="P7" s="57"/>
      <c r="Q7" s="57"/>
      <c r="R7" s="57"/>
      <c r="S7" s="57"/>
      <c r="T7" s="57"/>
      <c r="U7" s="57"/>
      <c r="V7" s="57"/>
      <c r="W7" s="57"/>
      <c r="X7" s="57"/>
      <c r="Y7" s="57"/>
    </row>
    <row r="8" spans="1:25" ht="12.75" customHeight="1" x14ac:dyDescent="0.25">
      <c r="A8" s="60"/>
      <c r="B8" s="61" t="s">
        <v>54</v>
      </c>
      <c r="C8" s="62" t="s">
        <v>55</v>
      </c>
      <c r="D8" s="62" t="s">
        <v>56</v>
      </c>
      <c r="E8" s="62" t="s">
        <v>57</v>
      </c>
      <c r="F8" s="62" t="s">
        <v>58</v>
      </c>
      <c r="G8" s="62" t="s">
        <v>59</v>
      </c>
      <c r="H8" s="62" t="s">
        <v>60</v>
      </c>
      <c r="I8" s="62" t="s">
        <v>54</v>
      </c>
      <c r="J8" s="62" t="s">
        <v>55</v>
      </c>
      <c r="K8" s="62" t="s">
        <v>56</v>
      </c>
      <c r="L8" s="62" t="s">
        <v>57</v>
      </c>
      <c r="M8" s="62" t="s">
        <v>58</v>
      </c>
      <c r="N8" s="62" t="s">
        <v>59</v>
      </c>
      <c r="O8" s="62" t="s">
        <v>60</v>
      </c>
      <c r="P8" s="62" t="s">
        <v>54</v>
      </c>
      <c r="Q8" s="62" t="s">
        <v>55</v>
      </c>
      <c r="R8" s="62" t="s">
        <v>56</v>
      </c>
      <c r="S8" s="62" t="s">
        <v>57</v>
      </c>
      <c r="T8" s="62" t="s">
        <v>58</v>
      </c>
      <c r="U8" s="62" t="s">
        <v>59</v>
      </c>
      <c r="V8" s="105" t="s">
        <v>60</v>
      </c>
      <c r="W8" s="579" t="s">
        <v>86</v>
      </c>
      <c r="X8" s="581" t="s">
        <v>87</v>
      </c>
      <c r="Y8" s="583" t="s">
        <v>88</v>
      </c>
    </row>
    <row r="9" spans="1:25" s="54" customFormat="1" ht="27" customHeight="1" thickBot="1" x14ac:dyDescent="0.3">
      <c r="A9" s="63" t="s">
        <v>201</v>
      </c>
      <c r="B9" s="64">
        <f>'Front Cover'!C30</f>
        <v>45719</v>
      </c>
      <c r="C9" s="65">
        <f>B9+1</f>
        <v>45720</v>
      </c>
      <c r="D9" s="65">
        <f t="shared" ref="D9:V9" si="0">C9+1</f>
        <v>45721</v>
      </c>
      <c r="E9" s="65">
        <f t="shared" si="0"/>
        <v>45722</v>
      </c>
      <c r="F9" s="65">
        <f t="shared" si="0"/>
        <v>45723</v>
      </c>
      <c r="G9" s="65">
        <f t="shared" si="0"/>
        <v>45724</v>
      </c>
      <c r="H9" s="65">
        <f t="shared" si="0"/>
        <v>45725</v>
      </c>
      <c r="I9" s="65">
        <f t="shared" si="0"/>
        <v>45726</v>
      </c>
      <c r="J9" s="65">
        <f t="shared" si="0"/>
        <v>45727</v>
      </c>
      <c r="K9" s="65">
        <f t="shared" si="0"/>
        <v>45728</v>
      </c>
      <c r="L9" s="65">
        <f t="shared" si="0"/>
        <v>45729</v>
      </c>
      <c r="M9" s="65">
        <f t="shared" si="0"/>
        <v>45730</v>
      </c>
      <c r="N9" s="65">
        <f t="shared" si="0"/>
        <v>45731</v>
      </c>
      <c r="O9" s="65">
        <f t="shared" si="0"/>
        <v>45732</v>
      </c>
      <c r="P9" s="65">
        <f t="shared" si="0"/>
        <v>45733</v>
      </c>
      <c r="Q9" s="65">
        <f t="shared" si="0"/>
        <v>45734</v>
      </c>
      <c r="R9" s="65">
        <f t="shared" si="0"/>
        <v>45735</v>
      </c>
      <c r="S9" s="65">
        <f t="shared" si="0"/>
        <v>45736</v>
      </c>
      <c r="T9" s="65">
        <f t="shared" si="0"/>
        <v>45737</v>
      </c>
      <c r="U9" s="65">
        <f t="shared" si="0"/>
        <v>45738</v>
      </c>
      <c r="V9" s="106">
        <f t="shared" si="0"/>
        <v>45739</v>
      </c>
      <c r="W9" s="580"/>
      <c r="X9" s="582"/>
      <c r="Y9" s="584"/>
    </row>
    <row r="10" spans="1:25" x14ac:dyDescent="0.25">
      <c r="A10" s="66">
        <v>0</v>
      </c>
      <c r="B10" s="67" t="str">
        <f>IF(OR('Class Bin B-A'!$B11="*",'Class Bin B-A'!$B12="*",'Class Bin B-A'!$B13="*",'Class Bin B-A'!$B14="*"),"*",SUM('Class Bin B-A'!$B11:$B14))</f>
        <v>*</v>
      </c>
      <c r="C10" s="68" t="str">
        <f>IF(OR('Class Bin B-A'!$B115="*",'Class Bin B-A'!$B116="*",'Class Bin B-A'!$B117="*",'Class Bin B-A'!$B118="*"),"*",SUM('Class Bin B-A'!$B115:$B118))</f>
        <v>*</v>
      </c>
      <c r="D10" s="68" t="str">
        <f>IF(OR('Class Bin B-A'!$B219="*",'Class Bin B-A'!$B220="*",'Class Bin B-A'!$B221="*",'Class Bin B-A'!$B222="*"),"*",SUM('Class Bin B-A'!$B219:$B222))</f>
        <v>*</v>
      </c>
      <c r="E10" s="68" t="str">
        <f>IF(OR('Class Bin B-A'!$B323="*",'Class Bin B-A'!$B324="*",'Class Bin B-A'!$B325="*",'Class Bin B-A'!$B326="*"),"*",SUM('Class Bin B-A'!$B323:$B326))</f>
        <v>*</v>
      </c>
      <c r="F10" s="68" t="str">
        <f>IF(OR('Class Bin B-A'!$B427="*",'Class Bin B-A'!$B428="*",'Class Bin B-A'!$B429="*",'Class Bin B-A'!$B430="*"),"*",SUM('Class Bin B-A'!$B427:$B430))</f>
        <v>*</v>
      </c>
      <c r="G10" s="68" t="str">
        <f>IF(OR('Class Bin B-A'!$B531="*",'Class Bin B-A'!$B532="*",'Class Bin B-A'!$B533="*",'Class Bin B-A'!$B534="*"),"*",SUM('Class Bin B-A'!$B531:$B534))</f>
        <v>*</v>
      </c>
      <c r="H10" s="68" t="str">
        <f>IF(OR('Class Bin B-A'!$B635="*",'Class Bin B-A'!$B636="*",'Class Bin B-A'!$B637="*",'Class Bin B-A'!$B638="*"),"*",SUM('Class Bin B-A'!$B635:$B638))</f>
        <v>*</v>
      </c>
      <c r="I10" s="68">
        <f>IF(OR('Class Bin B-A'!$B739="*",'Class Bin B-A'!$B740="*",'Class Bin B-A'!$B741="*",'Class Bin B-A'!$B742="*"),"*",SUM('Class Bin B-A'!$B739:$B742))</f>
        <v>0</v>
      </c>
      <c r="J10" s="68">
        <f>IF(OR('Class Bin B-A'!$B843="*",'Class Bin B-A'!$B844="*",'Class Bin B-A'!$B845="*",'Class Bin B-A'!$B846="*"),"*",SUM('Class Bin B-A'!$B843:$B846))</f>
        <v>0</v>
      </c>
      <c r="K10" s="68">
        <f>IF(OR('Class Bin B-A'!$B947="*",'Class Bin B-A'!$B948="*",'Class Bin B-A'!$B949="*",'Class Bin B-A'!$B950="*"),"*",SUM('Class Bin B-A'!$B947:$B950))</f>
        <v>2</v>
      </c>
      <c r="L10" s="68">
        <f>IF(OR('Class Bin B-A'!$B1051="*",'Class Bin B-A'!$B1052="*",'Class Bin B-A'!$B1053="*",'Class Bin B-A'!$B1054="*"),"*",SUM('Class Bin B-A'!$B1051:$B1054))</f>
        <v>1</v>
      </c>
      <c r="M10" s="68">
        <f>IF(OR('Class Bin B-A'!$B1155="*",'Class Bin B-A'!$B1156="*",'Class Bin B-A'!$B1157="*",'Class Bin B-A'!$B1158="*"),"*",SUM('Class Bin B-A'!$B1155:$B1158))</f>
        <v>4</v>
      </c>
      <c r="N10" s="68">
        <f>IF(OR('Class Bin B-A'!$B1259="*",'Class Bin B-A'!$B1260="*",'Class Bin B-A'!$B1261="*",'Class Bin B-A'!$B1262="*"),"*",SUM('Class Bin B-A'!$B1259:$B1262))</f>
        <v>1</v>
      </c>
      <c r="O10" s="68">
        <f>IF(OR('Class Bin B-A'!$B1363="*",'Class Bin B-A'!$B1364="*",'Class Bin B-A'!$B1365="*",'Class Bin B-A'!$B1366="*"),"*",SUM('Class Bin B-A'!$B1363:$B1366))</f>
        <v>2</v>
      </c>
      <c r="P10" s="68">
        <f>IF(OR('Class Bin B-A'!$B1467="*",'Class Bin B-A'!$B1468="*",'Class Bin B-A'!$B1469="*",'Class Bin B-A'!$B1470="*"),"*",SUM('Class Bin B-A'!$B1467:$B1470))</f>
        <v>0</v>
      </c>
      <c r="Q10" s="68" t="str">
        <f>IF(OR('Class Bin B-A'!$B1571="*",'Class Bin B-A'!$B1572="*",'Class Bin B-A'!$B1573="*",'Class Bin B-A'!$B1574="*"),"*",SUM('Class Bin B-A'!$B1571:$B1574))</f>
        <v>*</v>
      </c>
      <c r="R10" s="68" t="str">
        <f>IF(OR('Class Bin B-A'!$B1675="*",'Class Bin B-A'!$B1676="*",'Class Bin B-A'!$B1677="*",'Class Bin B-A'!$B1678="*"),"*",SUM('Class Bin B-A'!$B1675:$B1678))</f>
        <v>*</v>
      </c>
      <c r="S10" s="68" t="str">
        <f>IF(OR('Class Bin B-A'!$B1779="*",'Class Bin B-A'!$B1780="*",'Class Bin B-A'!$B1781="*",'Class Bin B-A'!$B1782="*"),"*",SUM('Class Bin B-A'!$B1779:$B1782))</f>
        <v>*</v>
      </c>
      <c r="T10" s="68" t="str">
        <f>IF(OR('Class Bin B-A'!$B1883="*",'Class Bin B-A'!$B1884="*",'Class Bin B-A'!$B1885="*",'Class Bin B-A'!$B1886="*"),"*",SUM('Class Bin B-A'!$B1883:$B1886))</f>
        <v>*</v>
      </c>
      <c r="U10" s="68" t="str">
        <f>IF(OR('Class Bin B-A'!$B1987="*",'Class Bin B-A'!$B1988="*",'Class Bin B-A'!$B1989="*",'Class Bin B-A'!$B1990="*"),"*",SUM('Class Bin B-A'!$B1987:$B1990))</f>
        <v>*</v>
      </c>
      <c r="V10" s="100" t="str">
        <f>IF(OR('Class Bin B-A'!$B2091="*",'Class Bin B-A'!$B2092="*",'Class Bin B-A'!$B2093="*",'Class Bin B-A'!$B2094="*"),"*",SUM('Class Bin B-A'!$B2091:$B2094))</f>
        <v>*</v>
      </c>
      <c r="W10" s="442">
        <f>IFERROR(AVERAGE(C10:E10,J10:L10,Q10:S10),"-")</f>
        <v>1</v>
      </c>
      <c r="X10" s="123">
        <f>IFERROR(AVERAGE(B10:F10,I10:M10,P10:T10),"-")</f>
        <v>1.1666666666666667</v>
      </c>
      <c r="Y10" s="124">
        <f t="shared" ref="Y10:Y33" si="1">IFERROR(AVERAGE(B10:V10),"-")</f>
        <v>1.25</v>
      </c>
    </row>
    <row r="11" spans="1:25" x14ac:dyDescent="0.25">
      <c r="A11" s="69">
        <v>4.1666666666666664E-2</v>
      </c>
      <c r="B11" s="70" t="str">
        <f>IF(OR('Class Bin B-A'!$B15="*",'Class Bin B-A'!$B16="*",'Class Bin B-A'!$B17="*",'Class Bin B-A'!$B18="*"),"*",SUM('Class Bin B-A'!$B15:$B18))</f>
        <v>*</v>
      </c>
      <c r="C11" s="71" t="str">
        <f>IF(OR('Class Bin B-A'!$B119="*",'Class Bin B-A'!$B120="*",'Class Bin B-A'!$B121="*",'Class Bin B-A'!$B122="*"),"*",SUM('Class Bin B-A'!$B119:$B122))</f>
        <v>*</v>
      </c>
      <c r="D11" s="71" t="str">
        <f>IF(OR('Class Bin B-A'!$B223="*",'Class Bin B-A'!$B224="*",'Class Bin B-A'!$B225="*",'Class Bin B-A'!$B226="*"),"*",SUM('Class Bin B-A'!$B223:$B226))</f>
        <v>*</v>
      </c>
      <c r="E11" s="71" t="str">
        <f>IF(OR('Class Bin B-A'!$B327="*",'Class Bin B-A'!$B328="*",'Class Bin B-A'!$B329="*",'Class Bin B-A'!$B330="*"),"*",SUM('Class Bin B-A'!$B327:$B330))</f>
        <v>*</v>
      </c>
      <c r="F11" s="71" t="str">
        <f>IF(OR('Class Bin B-A'!$B431="*",'Class Bin B-A'!$B432="*",'Class Bin B-A'!$B433="*",'Class Bin B-A'!$B434="*"),"*",SUM('Class Bin B-A'!$B431:$B434))</f>
        <v>*</v>
      </c>
      <c r="G11" s="71" t="str">
        <f>IF(OR('Class Bin B-A'!$B535="*",'Class Bin B-A'!$B536="*",'Class Bin B-A'!$B537="*",'Class Bin B-A'!$B538="*"),"*",SUM('Class Bin B-A'!$B535:$B538))</f>
        <v>*</v>
      </c>
      <c r="H11" s="71" t="str">
        <f>IF(OR('Class Bin B-A'!$B639="*",'Class Bin B-A'!$B640="*",'Class Bin B-A'!$B641="*",'Class Bin B-A'!$B642="*"),"*",SUM('Class Bin B-A'!$B639:$B642))</f>
        <v>*</v>
      </c>
      <c r="I11" s="71">
        <f>IF(OR('Class Bin B-A'!$B743="*",'Class Bin B-A'!$B744="*",'Class Bin B-A'!$B745="*",'Class Bin B-A'!$B746="*"),"*",SUM('Class Bin B-A'!$B743:$B746))</f>
        <v>2</v>
      </c>
      <c r="J11" s="71">
        <f>IF(OR('Class Bin B-A'!$B847="*",'Class Bin B-A'!$B848="*",'Class Bin B-A'!$B849="*",'Class Bin B-A'!$B850="*"),"*",SUM('Class Bin B-A'!$B847:$B850))</f>
        <v>0</v>
      </c>
      <c r="K11" s="71">
        <f>IF(OR('Class Bin B-A'!$B951="*",'Class Bin B-A'!$B952="*",'Class Bin B-A'!$B953="*",'Class Bin B-A'!$B954="*"),"*",SUM('Class Bin B-A'!$B951:$B954))</f>
        <v>1</v>
      </c>
      <c r="L11" s="71">
        <f>IF(OR('Class Bin B-A'!$B1055="*",'Class Bin B-A'!$B1056="*",'Class Bin B-A'!$B1057="*",'Class Bin B-A'!$B1058="*"),"*",SUM('Class Bin B-A'!$B1055:$B1058))</f>
        <v>0</v>
      </c>
      <c r="M11" s="71">
        <f>IF(OR('Class Bin B-A'!$B1159="*",'Class Bin B-A'!$B1160="*",'Class Bin B-A'!$B1161="*",'Class Bin B-A'!$B1162="*"),"*",SUM('Class Bin B-A'!$B1159:$B1162))</f>
        <v>0</v>
      </c>
      <c r="N11" s="71">
        <f>IF(OR('Class Bin B-A'!$B1263="*",'Class Bin B-A'!$B1264="*",'Class Bin B-A'!$B1265="*",'Class Bin B-A'!$B1266="*"),"*",SUM('Class Bin B-A'!$B1263:$B1266))</f>
        <v>0</v>
      </c>
      <c r="O11" s="71">
        <f>IF(OR('Class Bin B-A'!$B1367="*",'Class Bin B-A'!$B1368="*",'Class Bin B-A'!$B1369="*",'Class Bin B-A'!$B1370="*"),"*",SUM('Class Bin B-A'!$B1367:$B1370))</f>
        <v>1</v>
      </c>
      <c r="P11" s="71">
        <f>IF(OR('Class Bin B-A'!$B1471="*",'Class Bin B-A'!$B1472="*",'Class Bin B-A'!$B1473="*",'Class Bin B-A'!$B1474="*"),"*",SUM('Class Bin B-A'!$B1471:$B1474))</f>
        <v>0</v>
      </c>
      <c r="Q11" s="71" t="str">
        <f>IF(OR('Class Bin B-A'!$B1575="*",'Class Bin B-A'!$B1576="*",'Class Bin B-A'!$B1577="*",'Class Bin B-A'!$B1578="*"),"*",SUM('Class Bin B-A'!$B1575:$B1578))</f>
        <v>*</v>
      </c>
      <c r="R11" s="71" t="str">
        <f>IF(OR('Class Bin B-A'!$B1679="*",'Class Bin B-A'!$B1680="*",'Class Bin B-A'!$B1681="*",'Class Bin B-A'!$B1682="*"),"*",SUM('Class Bin B-A'!$B1679:$B1682))</f>
        <v>*</v>
      </c>
      <c r="S11" s="71" t="str">
        <f>IF(OR('Class Bin B-A'!$B1783="*",'Class Bin B-A'!$B1784="*",'Class Bin B-A'!$B1785="*",'Class Bin B-A'!$B1786="*"),"*",SUM('Class Bin B-A'!$B1783:$B1786))</f>
        <v>*</v>
      </c>
      <c r="T11" s="71" t="str">
        <f>IF(OR('Class Bin B-A'!$B1887="*",'Class Bin B-A'!$B1888="*",'Class Bin B-A'!$B1889="*",'Class Bin B-A'!$B1890="*"),"*",SUM('Class Bin B-A'!$B1887:$B1890))</f>
        <v>*</v>
      </c>
      <c r="U11" s="71" t="str">
        <f>IF(OR('Class Bin B-A'!$B1991="*",'Class Bin B-A'!$B1992="*",'Class Bin B-A'!$B1993="*",'Class Bin B-A'!$B1994="*"),"*",SUM('Class Bin B-A'!$B1991:$B1994))</f>
        <v>*</v>
      </c>
      <c r="V11" s="102" t="str">
        <f>IF(OR('Class Bin B-A'!$B2095="*",'Class Bin B-A'!$B2096="*",'Class Bin B-A'!$B2097="*",'Class Bin B-A'!$B2098="*"),"*",SUM('Class Bin B-A'!$B2095:$B2098))</f>
        <v>*</v>
      </c>
      <c r="W11" s="132">
        <f t="shared" ref="W11:W33" si="2">IFERROR(AVERAGE(C11:E11,J11:L11,Q11:S11),"-")</f>
        <v>0.33333333333333331</v>
      </c>
      <c r="X11" s="125">
        <f t="shared" ref="X11:X33" si="3">IFERROR(AVERAGE(B11:F11,I11:M11,P11:T11),"-")</f>
        <v>0.5</v>
      </c>
      <c r="Y11" s="126">
        <f t="shared" si="1"/>
        <v>0.5</v>
      </c>
    </row>
    <row r="12" spans="1:25" x14ac:dyDescent="0.25">
      <c r="A12" s="69">
        <v>8.3333333333333329E-2</v>
      </c>
      <c r="B12" s="70" t="str">
        <f>IF(OR('Class Bin B-A'!$B19="*",'Class Bin B-A'!$B20="*",'Class Bin B-A'!$B21="*",'Class Bin B-A'!$B22="*"),"*",SUM('Class Bin B-A'!$B19:$B22))</f>
        <v>*</v>
      </c>
      <c r="C12" s="71" t="str">
        <f>IF(OR('Class Bin B-A'!$B123="*",'Class Bin B-A'!$B124="*",'Class Bin B-A'!$B125="*",'Class Bin B-A'!$B126="*"),"*",SUM('Class Bin B-A'!$B123:$B126))</f>
        <v>*</v>
      </c>
      <c r="D12" s="71" t="str">
        <f>IF(OR('Class Bin B-A'!$B227="*",'Class Bin B-A'!$B228="*",'Class Bin B-A'!$B229="*",'Class Bin B-A'!$B230="*"),"*",SUM('Class Bin B-A'!$B227:$B230))</f>
        <v>*</v>
      </c>
      <c r="E12" s="71" t="str">
        <f>IF(OR('Class Bin B-A'!$B331="*",'Class Bin B-A'!$B332="*",'Class Bin B-A'!$B333="*",'Class Bin B-A'!$B334="*"),"*",SUM('Class Bin B-A'!$B331:$B334))</f>
        <v>*</v>
      </c>
      <c r="F12" s="71" t="str">
        <f>IF(OR('Class Bin B-A'!$B435="*",'Class Bin B-A'!$B436="*",'Class Bin B-A'!$B437="*",'Class Bin B-A'!$B438="*"),"*",SUM('Class Bin B-A'!$B435:$B438))</f>
        <v>*</v>
      </c>
      <c r="G12" s="71" t="str">
        <f>IF(OR('Class Bin B-A'!$B539="*",'Class Bin B-A'!$B540="*",'Class Bin B-A'!$B541="*",'Class Bin B-A'!$B542="*"),"*",SUM('Class Bin B-A'!$B539:$B542))</f>
        <v>*</v>
      </c>
      <c r="H12" s="71" t="str">
        <f>IF(OR('Class Bin B-A'!$B643="*",'Class Bin B-A'!$B644="*",'Class Bin B-A'!$B645="*",'Class Bin B-A'!$B646="*"),"*",SUM('Class Bin B-A'!$B643:$B646))</f>
        <v>*</v>
      </c>
      <c r="I12" s="71">
        <f>IF(OR('Class Bin B-A'!$B747="*",'Class Bin B-A'!$B748="*",'Class Bin B-A'!$B749="*",'Class Bin B-A'!$B750="*"),"*",SUM('Class Bin B-A'!$B747:$B750))</f>
        <v>2</v>
      </c>
      <c r="J12" s="71">
        <f>IF(OR('Class Bin B-A'!$B851="*",'Class Bin B-A'!$B852="*",'Class Bin B-A'!$B853="*",'Class Bin B-A'!$B854="*"),"*",SUM('Class Bin B-A'!$B851:$B854))</f>
        <v>1</v>
      </c>
      <c r="K12" s="71">
        <f>IF(OR('Class Bin B-A'!$B955="*",'Class Bin B-A'!$B956="*",'Class Bin B-A'!$B957="*",'Class Bin B-A'!$B958="*"),"*",SUM('Class Bin B-A'!$B955:$B958))</f>
        <v>0</v>
      </c>
      <c r="L12" s="71">
        <f>IF(OR('Class Bin B-A'!$B1059="*",'Class Bin B-A'!$B1060="*",'Class Bin B-A'!$B1061="*",'Class Bin B-A'!$B1062="*"),"*",SUM('Class Bin B-A'!$B1059:$B1062))</f>
        <v>0</v>
      </c>
      <c r="M12" s="71">
        <f>IF(OR('Class Bin B-A'!$B1163="*",'Class Bin B-A'!$B1164="*",'Class Bin B-A'!$B1165="*",'Class Bin B-A'!$B1166="*"),"*",SUM('Class Bin B-A'!$B1163:$B1166))</f>
        <v>2</v>
      </c>
      <c r="N12" s="71">
        <f>IF(OR('Class Bin B-A'!$B1267="*",'Class Bin B-A'!$B1268="*",'Class Bin B-A'!$B1269="*",'Class Bin B-A'!$B1270="*"),"*",SUM('Class Bin B-A'!$B1267:$B1270))</f>
        <v>0</v>
      </c>
      <c r="O12" s="71">
        <f>IF(OR('Class Bin B-A'!$B1371="*",'Class Bin B-A'!$B1372="*",'Class Bin B-A'!$B1373="*",'Class Bin B-A'!$B1374="*"),"*",SUM('Class Bin B-A'!$B1371:$B1374))</f>
        <v>1</v>
      </c>
      <c r="P12" s="71">
        <f>IF(OR('Class Bin B-A'!$B1475="*",'Class Bin B-A'!$B1476="*",'Class Bin B-A'!$B1477="*",'Class Bin B-A'!$B1478="*"),"*",SUM('Class Bin B-A'!$B1475:$B1478))</f>
        <v>0</v>
      </c>
      <c r="Q12" s="71" t="str">
        <f>IF(OR('Class Bin B-A'!$B1579="*",'Class Bin B-A'!$B1580="*",'Class Bin B-A'!$B1581="*",'Class Bin B-A'!$B1582="*"),"*",SUM('Class Bin B-A'!$B1579:$B1582))</f>
        <v>*</v>
      </c>
      <c r="R12" s="71" t="str">
        <f>IF(OR('Class Bin B-A'!$B1683="*",'Class Bin B-A'!$B1684="*",'Class Bin B-A'!$B1685="*",'Class Bin B-A'!$B1686="*"),"*",SUM('Class Bin B-A'!$B1683:$B1686))</f>
        <v>*</v>
      </c>
      <c r="S12" s="71" t="str">
        <f>IF(OR('Class Bin B-A'!$B1787="*",'Class Bin B-A'!$B1788="*",'Class Bin B-A'!$B1789="*",'Class Bin B-A'!$B1790="*"),"*",SUM('Class Bin B-A'!$B1787:$B1790))</f>
        <v>*</v>
      </c>
      <c r="T12" s="71" t="str">
        <f>IF(OR('Class Bin B-A'!$B1891="*",'Class Bin B-A'!$B1892="*",'Class Bin B-A'!$B1893="*",'Class Bin B-A'!$B1894="*"),"*",SUM('Class Bin B-A'!$B1891:$B1894))</f>
        <v>*</v>
      </c>
      <c r="U12" s="71" t="str">
        <f>IF(OR('Class Bin B-A'!$B1995="*",'Class Bin B-A'!$B1996="*",'Class Bin B-A'!$B1997="*",'Class Bin B-A'!$B1998="*"),"*",SUM('Class Bin B-A'!$B1995:$B1998))</f>
        <v>*</v>
      </c>
      <c r="V12" s="102" t="str">
        <f>IF(OR('Class Bin B-A'!$B2099="*",'Class Bin B-A'!$B2100="*",'Class Bin B-A'!$B2101="*",'Class Bin B-A'!$B2102="*"),"*",SUM('Class Bin B-A'!$B2099:$B2102))</f>
        <v>*</v>
      </c>
      <c r="W12" s="132">
        <f t="shared" si="2"/>
        <v>0.33333333333333331</v>
      </c>
      <c r="X12" s="125">
        <f t="shared" si="3"/>
        <v>0.83333333333333337</v>
      </c>
      <c r="Y12" s="126">
        <f t="shared" si="1"/>
        <v>0.75</v>
      </c>
    </row>
    <row r="13" spans="1:25" x14ac:dyDescent="0.25">
      <c r="A13" s="69">
        <v>0.125</v>
      </c>
      <c r="B13" s="70" t="str">
        <f>IF(OR('Class Bin B-A'!$B23="*",'Class Bin B-A'!$B24="*",'Class Bin B-A'!$B25="*",'Class Bin B-A'!$B26="*"),"*",SUM('Class Bin B-A'!$B23:$B26))</f>
        <v>*</v>
      </c>
      <c r="C13" s="71" t="str">
        <f>IF(OR('Class Bin B-A'!$B127="*",'Class Bin B-A'!$B128="*",'Class Bin B-A'!$B129="*",'Class Bin B-A'!$B130="*"),"*",SUM('Class Bin B-A'!$B127:$B130))</f>
        <v>*</v>
      </c>
      <c r="D13" s="71" t="str">
        <f>IF(OR('Class Bin B-A'!$B231="*",'Class Bin B-A'!$B232="*",'Class Bin B-A'!$B233="*",'Class Bin B-A'!$B234="*"),"*",SUM('Class Bin B-A'!$B231:$B234))</f>
        <v>*</v>
      </c>
      <c r="E13" s="71" t="str">
        <f>IF(OR('Class Bin B-A'!$B335="*",'Class Bin B-A'!$B336="*",'Class Bin B-A'!$B337="*",'Class Bin B-A'!$B338="*"),"*",SUM('Class Bin B-A'!$B335:$B338))</f>
        <v>*</v>
      </c>
      <c r="F13" s="71" t="str">
        <f>IF(OR('Class Bin B-A'!$B439="*",'Class Bin B-A'!$B440="*",'Class Bin B-A'!$B441="*",'Class Bin B-A'!$B442="*"),"*",SUM('Class Bin B-A'!$B439:$B442))</f>
        <v>*</v>
      </c>
      <c r="G13" s="71" t="str">
        <f>IF(OR('Class Bin B-A'!$B543="*",'Class Bin B-A'!$B544="*",'Class Bin B-A'!$B545="*",'Class Bin B-A'!$B546="*"),"*",SUM('Class Bin B-A'!$B543:$B546))</f>
        <v>*</v>
      </c>
      <c r="H13" s="71" t="str">
        <f>IF(OR('Class Bin B-A'!$B647="*",'Class Bin B-A'!$B648="*",'Class Bin B-A'!$B649="*",'Class Bin B-A'!$B650="*"),"*",SUM('Class Bin B-A'!$B647:$B650))</f>
        <v>*</v>
      </c>
      <c r="I13" s="71">
        <f>IF(OR('Class Bin B-A'!$B751="*",'Class Bin B-A'!$B752="*",'Class Bin B-A'!$B753="*",'Class Bin B-A'!$B754="*"),"*",SUM('Class Bin B-A'!$B751:$B754))</f>
        <v>0</v>
      </c>
      <c r="J13" s="71">
        <f>IF(OR('Class Bin B-A'!$B855="*",'Class Bin B-A'!$B856="*",'Class Bin B-A'!$B857="*",'Class Bin B-A'!$B858="*"),"*",SUM('Class Bin B-A'!$B855:$B858))</f>
        <v>0</v>
      </c>
      <c r="K13" s="71">
        <f>IF(OR('Class Bin B-A'!$B959="*",'Class Bin B-A'!$B960="*",'Class Bin B-A'!$B961="*",'Class Bin B-A'!$B962="*"),"*",SUM('Class Bin B-A'!$B959:$B962))</f>
        <v>0</v>
      </c>
      <c r="L13" s="71">
        <f>IF(OR('Class Bin B-A'!$B1063="*",'Class Bin B-A'!$B1064="*",'Class Bin B-A'!$B1065="*",'Class Bin B-A'!$B1066="*"),"*",SUM('Class Bin B-A'!$B1063:$B1066))</f>
        <v>1</v>
      </c>
      <c r="M13" s="71">
        <f>IF(OR('Class Bin B-A'!$B1167="*",'Class Bin B-A'!$B1168="*",'Class Bin B-A'!$B1169="*",'Class Bin B-A'!$B1170="*"),"*",SUM('Class Bin B-A'!$B1167:$B1170))</f>
        <v>0</v>
      </c>
      <c r="N13" s="71">
        <f>IF(OR('Class Bin B-A'!$B1271="*",'Class Bin B-A'!$B1272="*",'Class Bin B-A'!$B1273="*",'Class Bin B-A'!$B1274="*"),"*",SUM('Class Bin B-A'!$B1271:$B1274))</f>
        <v>1</v>
      </c>
      <c r="O13" s="71">
        <f>IF(OR('Class Bin B-A'!$B1375="*",'Class Bin B-A'!$B1376="*",'Class Bin B-A'!$B1377="*",'Class Bin B-A'!$B1378="*"),"*",SUM('Class Bin B-A'!$B1375:$B1378))</f>
        <v>1</v>
      </c>
      <c r="P13" s="71">
        <f>IF(OR('Class Bin B-A'!$B1479="*",'Class Bin B-A'!$B1480="*",'Class Bin B-A'!$B1481="*",'Class Bin B-A'!$B1482="*"),"*",SUM('Class Bin B-A'!$B1479:$B1482))</f>
        <v>1</v>
      </c>
      <c r="Q13" s="71" t="str">
        <f>IF(OR('Class Bin B-A'!$B1583="*",'Class Bin B-A'!$B1584="*",'Class Bin B-A'!$B1585="*",'Class Bin B-A'!$B1586="*"),"*",SUM('Class Bin B-A'!$B1583:$B1586))</f>
        <v>*</v>
      </c>
      <c r="R13" s="71" t="str">
        <f>IF(OR('Class Bin B-A'!$B1687="*",'Class Bin B-A'!$B1688="*",'Class Bin B-A'!$B1689="*",'Class Bin B-A'!$B1690="*"),"*",SUM('Class Bin B-A'!$B1687:$B1690))</f>
        <v>*</v>
      </c>
      <c r="S13" s="71" t="str">
        <f>IF(OR('Class Bin B-A'!$B1791="*",'Class Bin B-A'!$B1792="*",'Class Bin B-A'!$B1793="*",'Class Bin B-A'!$B1794="*"),"*",SUM('Class Bin B-A'!$B1791:$B1794))</f>
        <v>*</v>
      </c>
      <c r="T13" s="71" t="str">
        <f>IF(OR('Class Bin B-A'!$B1895="*",'Class Bin B-A'!$B1896="*",'Class Bin B-A'!$B1897="*",'Class Bin B-A'!$B1898="*"),"*",SUM('Class Bin B-A'!$B1895:$B1898))</f>
        <v>*</v>
      </c>
      <c r="U13" s="71" t="str">
        <f>IF(OR('Class Bin B-A'!$B1999="*",'Class Bin B-A'!$B2000="*",'Class Bin B-A'!$B2001="*",'Class Bin B-A'!$B2002="*"),"*",SUM('Class Bin B-A'!$B1999:$B2002))</f>
        <v>*</v>
      </c>
      <c r="V13" s="102" t="str">
        <f>IF(OR('Class Bin B-A'!$B2103="*",'Class Bin B-A'!$B2104="*",'Class Bin B-A'!$B2105="*",'Class Bin B-A'!$B2106="*"),"*",SUM('Class Bin B-A'!$B2103:$B2106))</f>
        <v>*</v>
      </c>
      <c r="W13" s="132">
        <f t="shared" si="2"/>
        <v>0.33333333333333331</v>
      </c>
      <c r="X13" s="125">
        <f t="shared" si="3"/>
        <v>0.33333333333333331</v>
      </c>
      <c r="Y13" s="126">
        <f t="shared" si="1"/>
        <v>0.5</v>
      </c>
    </row>
    <row r="14" spans="1:25" x14ac:dyDescent="0.25">
      <c r="A14" s="69">
        <v>0.16666666666666699</v>
      </c>
      <c r="B14" s="70" t="str">
        <f>IF(OR('Class Bin B-A'!$B27="*",'Class Bin B-A'!$B28="*",'Class Bin B-A'!$B29="*",'Class Bin B-A'!$B30="*"),"*",SUM('Class Bin B-A'!$B27:$B30))</f>
        <v>*</v>
      </c>
      <c r="C14" s="71" t="str">
        <f>IF(OR('Class Bin B-A'!$B131="*",'Class Bin B-A'!$B132="*",'Class Bin B-A'!$B133="*",'Class Bin B-A'!$B134="*"),"*",SUM('Class Bin B-A'!$B131:$B134))</f>
        <v>*</v>
      </c>
      <c r="D14" s="71" t="str">
        <f>IF(OR('Class Bin B-A'!$B235="*",'Class Bin B-A'!$B236="*",'Class Bin B-A'!$B237="*",'Class Bin B-A'!$B238="*"),"*",SUM('Class Bin B-A'!$B235:$B238))</f>
        <v>*</v>
      </c>
      <c r="E14" s="71" t="str">
        <f>IF(OR('Class Bin B-A'!$B339="*",'Class Bin B-A'!$B340="*",'Class Bin B-A'!$B341="*",'Class Bin B-A'!$B342="*"),"*",SUM('Class Bin B-A'!$B339:$B342))</f>
        <v>*</v>
      </c>
      <c r="F14" s="71" t="str">
        <f>IF(OR('Class Bin B-A'!$B443="*",'Class Bin B-A'!$B444="*",'Class Bin B-A'!$B445="*",'Class Bin B-A'!$B446="*"),"*",SUM('Class Bin B-A'!$B443:$B446))</f>
        <v>*</v>
      </c>
      <c r="G14" s="71" t="str">
        <f>IF(OR('Class Bin B-A'!$B547="*",'Class Bin B-A'!$B548="*",'Class Bin B-A'!$B549="*",'Class Bin B-A'!$B550="*"),"*",SUM('Class Bin B-A'!$B547:$B550))</f>
        <v>*</v>
      </c>
      <c r="H14" s="71" t="str">
        <f>IF(OR('Class Bin B-A'!$B651="*",'Class Bin B-A'!$B652="*",'Class Bin B-A'!$B653="*",'Class Bin B-A'!$B654="*"),"*",SUM('Class Bin B-A'!$B651:$B654))</f>
        <v>*</v>
      </c>
      <c r="I14" s="71">
        <f>IF(OR('Class Bin B-A'!$B755="*",'Class Bin B-A'!$B756="*",'Class Bin B-A'!$B757="*",'Class Bin B-A'!$B758="*"),"*",SUM('Class Bin B-A'!$B755:$B758))</f>
        <v>0</v>
      </c>
      <c r="J14" s="71">
        <f>IF(OR('Class Bin B-A'!$B859="*",'Class Bin B-A'!$B860="*",'Class Bin B-A'!$B861="*",'Class Bin B-A'!$B862="*"),"*",SUM('Class Bin B-A'!$B859:$B862))</f>
        <v>0</v>
      </c>
      <c r="K14" s="71">
        <f>IF(OR('Class Bin B-A'!$B963="*",'Class Bin B-A'!$B964="*",'Class Bin B-A'!$B965="*",'Class Bin B-A'!$B966="*"),"*",SUM('Class Bin B-A'!$B963:$B966))</f>
        <v>0</v>
      </c>
      <c r="L14" s="71">
        <f>IF(OR('Class Bin B-A'!$B1067="*",'Class Bin B-A'!$B1068="*",'Class Bin B-A'!$B1069="*",'Class Bin B-A'!$B1070="*"),"*",SUM('Class Bin B-A'!$B1067:$B1070))</f>
        <v>0</v>
      </c>
      <c r="M14" s="71">
        <f>IF(OR('Class Bin B-A'!$B1171="*",'Class Bin B-A'!$B1172="*",'Class Bin B-A'!$B1173="*",'Class Bin B-A'!$B1174="*"),"*",SUM('Class Bin B-A'!$B1171:$B1174))</f>
        <v>0</v>
      </c>
      <c r="N14" s="71">
        <f>IF(OR('Class Bin B-A'!$B1275="*",'Class Bin B-A'!$B1276="*",'Class Bin B-A'!$B1277="*",'Class Bin B-A'!$B1278="*"),"*",SUM('Class Bin B-A'!$B1275:$B1278))</f>
        <v>0</v>
      </c>
      <c r="O14" s="71">
        <f>IF(OR('Class Bin B-A'!$B1379="*",'Class Bin B-A'!$B1380="*",'Class Bin B-A'!$B1381="*",'Class Bin B-A'!$B1382="*"),"*",SUM('Class Bin B-A'!$B1379:$B1382))</f>
        <v>1</v>
      </c>
      <c r="P14" s="71">
        <f>IF(OR('Class Bin B-A'!$B1483="*",'Class Bin B-A'!$B1484="*",'Class Bin B-A'!$B1485="*",'Class Bin B-A'!$B1486="*"),"*",SUM('Class Bin B-A'!$B1483:$B1486))</f>
        <v>2</v>
      </c>
      <c r="Q14" s="71" t="str">
        <f>IF(OR('Class Bin B-A'!$B1587="*",'Class Bin B-A'!$B1588="*",'Class Bin B-A'!$B1589="*",'Class Bin B-A'!$B1590="*"),"*",SUM('Class Bin B-A'!$B1587:$B1590))</f>
        <v>*</v>
      </c>
      <c r="R14" s="71" t="str">
        <f>IF(OR('Class Bin B-A'!$B1691="*",'Class Bin B-A'!$B1692="*",'Class Bin B-A'!$B1693="*",'Class Bin B-A'!$B1694="*"),"*",SUM('Class Bin B-A'!$B1691:$B1694))</f>
        <v>*</v>
      </c>
      <c r="S14" s="71" t="str">
        <f>IF(OR('Class Bin B-A'!$B1795="*",'Class Bin B-A'!$B1796="*",'Class Bin B-A'!$B1797="*",'Class Bin B-A'!$B1798="*"),"*",SUM('Class Bin B-A'!$B1795:$B1798))</f>
        <v>*</v>
      </c>
      <c r="T14" s="71" t="str">
        <f>IF(OR('Class Bin B-A'!$B1899="*",'Class Bin B-A'!$B1900="*",'Class Bin B-A'!$B1901="*",'Class Bin B-A'!$B1902="*"),"*",SUM('Class Bin B-A'!$B1899:$B1902))</f>
        <v>*</v>
      </c>
      <c r="U14" s="71" t="str">
        <f>IF(OR('Class Bin B-A'!$B2003="*",'Class Bin B-A'!$B2004="*",'Class Bin B-A'!$B2005="*",'Class Bin B-A'!$B2006="*"),"*",SUM('Class Bin B-A'!$B2003:$B2006))</f>
        <v>*</v>
      </c>
      <c r="V14" s="102" t="str">
        <f>IF(OR('Class Bin B-A'!$B2107="*",'Class Bin B-A'!$B2108="*",'Class Bin B-A'!$B2109="*",'Class Bin B-A'!$B2110="*"),"*",SUM('Class Bin B-A'!$B2107:$B2110))</f>
        <v>*</v>
      </c>
      <c r="W14" s="132">
        <f t="shared" si="2"/>
        <v>0</v>
      </c>
      <c r="X14" s="125">
        <f t="shared" si="3"/>
        <v>0.33333333333333331</v>
      </c>
      <c r="Y14" s="126">
        <f t="shared" si="1"/>
        <v>0.375</v>
      </c>
    </row>
    <row r="15" spans="1:25" x14ac:dyDescent="0.25">
      <c r="A15" s="69">
        <v>0.20833333333333401</v>
      </c>
      <c r="B15" s="70" t="str">
        <f>IF(OR('Class Bin B-A'!$B31="*",'Class Bin B-A'!$B32="*",'Class Bin B-A'!$B33="*",'Class Bin B-A'!$B34="*"),"*",SUM('Class Bin B-A'!$B31:$B34))</f>
        <v>*</v>
      </c>
      <c r="C15" s="71" t="str">
        <f>IF(OR('Class Bin B-A'!$B135="*",'Class Bin B-A'!$B136="*",'Class Bin B-A'!$B137="*",'Class Bin B-A'!$B138="*"),"*",SUM('Class Bin B-A'!$B135:$B138))</f>
        <v>*</v>
      </c>
      <c r="D15" s="71" t="str">
        <f>IF(OR('Class Bin B-A'!$B239="*",'Class Bin B-A'!$B240="*",'Class Bin B-A'!$B241="*",'Class Bin B-A'!$B242="*"),"*",SUM('Class Bin B-A'!$B239:$B242))</f>
        <v>*</v>
      </c>
      <c r="E15" s="71" t="str">
        <f>IF(OR('Class Bin B-A'!$B343="*",'Class Bin B-A'!$B344="*",'Class Bin B-A'!$B345="*",'Class Bin B-A'!$B346="*"),"*",SUM('Class Bin B-A'!$B343:$B346))</f>
        <v>*</v>
      </c>
      <c r="F15" s="71" t="str">
        <f>IF(OR('Class Bin B-A'!$B447="*",'Class Bin B-A'!$B448="*",'Class Bin B-A'!$B449="*",'Class Bin B-A'!$B450="*"),"*",SUM('Class Bin B-A'!$B447:$B450))</f>
        <v>*</v>
      </c>
      <c r="G15" s="71" t="str">
        <f>IF(OR('Class Bin B-A'!$B551="*",'Class Bin B-A'!$B552="*",'Class Bin B-A'!$B553="*",'Class Bin B-A'!$B554="*"),"*",SUM('Class Bin B-A'!$B551:$B554))</f>
        <v>*</v>
      </c>
      <c r="H15" s="71" t="str">
        <f>IF(OR('Class Bin B-A'!$B655="*",'Class Bin B-A'!$B656="*",'Class Bin B-A'!$B657="*",'Class Bin B-A'!$B658="*"),"*",SUM('Class Bin B-A'!$B655:$B658))</f>
        <v>*</v>
      </c>
      <c r="I15" s="71">
        <f>IF(OR('Class Bin B-A'!$B759="*",'Class Bin B-A'!$B760="*",'Class Bin B-A'!$B761="*",'Class Bin B-A'!$B762="*"),"*",SUM('Class Bin B-A'!$B759:$B762))</f>
        <v>0</v>
      </c>
      <c r="J15" s="71">
        <f>IF(OR('Class Bin B-A'!$B863="*",'Class Bin B-A'!$B864="*",'Class Bin B-A'!$B865="*",'Class Bin B-A'!$B866="*"),"*",SUM('Class Bin B-A'!$B863:$B866))</f>
        <v>0</v>
      </c>
      <c r="K15" s="71">
        <f>IF(OR('Class Bin B-A'!$B967="*",'Class Bin B-A'!$B968="*",'Class Bin B-A'!$B969="*",'Class Bin B-A'!$B970="*"),"*",SUM('Class Bin B-A'!$B967:$B970))</f>
        <v>3</v>
      </c>
      <c r="L15" s="71">
        <f>IF(OR('Class Bin B-A'!$B1071="*",'Class Bin B-A'!$B1072="*",'Class Bin B-A'!$B1073="*",'Class Bin B-A'!$B1074="*"),"*",SUM('Class Bin B-A'!$B1071:$B1074))</f>
        <v>1</v>
      </c>
      <c r="M15" s="71">
        <f>IF(OR('Class Bin B-A'!$B1175="*",'Class Bin B-A'!$B1176="*",'Class Bin B-A'!$B1177="*",'Class Bin B-A'!$B1178="*"),"*",SUM('Class Bin B-A'!$B1175:$B1178))</f>
        <v>0</v>
      </c>
      <c r="N15" s="71">
        <f>IF(OR('Class Bin B-A'!$B1279="*",'Class Bin B-A'!$B1280="*",'Class Bin B-A'!$B1281="*",'Class Bin B-A'!$B1282="*"),"*",SUM('Class Bin B-A'!$B1279:$B1282))</f>
        <v>0</v>
      </c>
      <c r="O15" s="71">
        <f>IF(OR('Class Bin B-A'!$B1383="*",'Class Bin B-A'!$B1384="*",'Class Bin B-A'!$B1385="*",'Class Bin B-A'!$B1386="*"),"*",SUM('Class Bin B-A'!$B1383:$B1386))</f>
        <v>4</v>
      </c>
      <c r="P15" s="71">
        <f>IF(OR('Class Bin B-A'!$B1487="*",'Class Bin B-A'!$B1488="*",'Class Bin B-A'!$B1489="*",'Class Bin B-A'!$B1490="*"),"*",SUM('Class Bin B-A'!$B1487:$B1490))</f>
        <v>2</v>
      </c>
      <c r="Q15" s="71" t="str">
        <f>IF(OR('Class Bin B-A'!$B1591="*",'Class Bin B-A'!$B1592="*",'Class Bin B-A'!$B1593="*",'Class Bin B-A'!$B1594="*"),"*",SUM('Class Bin B-A'!$B1591:$B1594))</f>
        <v>*</v>
      </c>
      <c r="R15" s="71" t="str">
        <f>IF(OR('Class Bin B-A'!$B1695="*",'Class Bin B-A'!$B1696="*",'Class Bin B-A'!$B1697="*",'Class Bin B-A'!$B1698="*"),"*",SUM('Class Bin B-A'!$B1695:$B1698))</f>
        <v>*</v>
      </c>
      <c r="S15" s="71" t="str">
        <f>IF(OR('Class Bin B-A'!$B1799="*",'Class Bin B-A'!$B1800="*",'Class Bin B-A'!$B1801="*",'Class Bin B-A'!$B1802="*"),"*",SUM('Class Bin B-A'!$B1799:$B1802))</f>
        <v>*</v>
      </c>
      <c r="T15" s="71" t="str">
        <f>IF(OR('Class Bin B-A'!$B1903="*",'Class Bin B-A'!$B1904="*",'Class Bin B-A'!$B1905="*",'Class Bin B-A'!$B1906="*"),"*",SUM('Class Bin B-A'!$B1903:$B1906))</f>
        <v>*</v>
      </c>
      <c r="U15" s="71" t="str">
        <f>IF(OR('Class Bin B-A'!$B2007="*",'Class Bin B-A'!$B2008="*",'Class Bin B-A'!$B2009="*",'Class Bin B-A'!$B2010="*"),"*",SUM('Class Bin B-A'!$B2007:$B2010))</f>
        <v>*</v>
      </c>
      <c r="V15" s="102" t="str">
        <f>IF(OR('Class Bin B-A'!$B2111="*",'Class Bin B-A'!$B2112="*",'Class Bin B-A'!$B2113="*",'Class Bin B-A'!$B2114="*"),"*",SUM('Class Bin B-A'!$B2111:$B2114))</f>
        <v>*</v>
      </c>
      <c r="W15" s="132">
        <f t="shared" si="2"/>
        <v>1.3333333333333333</v>
      </c>
      <c r="X15" s="125">
        <f t="shared" si="3"/>
        <v>1</v>
      </c>
      <c r="Y15" s="126">
        <f t="shared" si="1"/>
        <v>1.25</v>
      </c>
    </row>
    <row r="16" spans="1:25" ht="13.8" thickBot="1" x14ac:dyDescent="0.3">
      <c r="A16" s="72">
        <v>0.25</v>
      </c>
      <c r="B16" s="73" t="str">
        <f>IF(OR('Class Bin B-A'!$B35="*",'Class Bin B-A'!$B36="*",'Class Bin B-A'!$B37="*",'Class Bin B-A'!$B38="*"),"*",SUM('Class Bin B-A'!$B35:$B38))</f>
        <v>*</v>
      </c>
      <c r="C16" s="74" t="str">
        <f>IF(OR('Class Bin B-A'!$B139="*",'Class Bin B-A'!$B140="*",'Class Bin B-A'!$B141="*",'Class Bin B-A'!$B142="*"),"*",SUM('Class Bin B-A'!$B139:$B142))</f>
        <v>*</v>
      </c>
      <c r="D16" s="74" t="str">
        <f>IF(OR('Class Bin B-A'!$B243="*",'Class Bin B-A'!$B244="*",'Class Bin B-A'!$B245="*",'Class Bin B-A'!$B246="*"),"*",SUM('Class Bin B-A'!$B243:$B246))</f>
        <v>*</v>
      </c>
      <c r="E16" s="74" t="str">
        <f>IF(OR('Class Bin B-A'!$B347="*",'Class Bin B-A'!$B348="*",'Class Bin B-A'!$B349="*",'Class Bin B-A'!$B350="*"),"*",SUM('Class Bin B-A'!$B347:$B350))</f>
        <v>*</v>
      </c>
      <c r="F16" s="74" t="str">
        <f>IF(OR('Class Bin B-A'!$B451="*",'Class Bin B-A'!$B452="*",'Class Bin B-A'!$B453="*",'Class Bin B-A'!$B454="*"),"*",SUM('Class Bin B-A'!$B451:$B454))</f>
        <v>*</v>
      </c>
      <c r="G16" s="74" t="str">
        <f>IF(OR('Class Bin B-A'!$B555="*",'Class Bin B-A'!$B556="*",'Class Bin B-A'!$B557="*",'Class Bin B-A'!$B558="*"),"*",SUM('Class Bin B-A'!$B555:$B558))</f>
        <v>*</v>
      </c>
      <c r="H16" s="74" t="str">
        <f>IF(OR('Class Bin B-A'!$B659="*",'Class Bin B-A'!$B660="*",'Class Bin B-A'!$B661="*",'Class Bin B-A'!$B662="*"),"*",SUM('Class Bin B-A'!$B659:$B662))</f>
        <v>*</v>
      </c>
      <c r="I16" s="74">
        <f>IF(OR('Class Bin B-A'!$B763="*",'Class Bin B-A'!$B764="*",'Class Bin B-A'!$B765="*",'Class Bin B-A'!$B766="*"),"*",SUM('Class Bin B-A'!$B763:$B766))</f>
        <v>17</v>
      </c>
      <c r="J16" s="74">
        <f>IF(OR('Class Bin B-A'!$B867="*",'Class Bin B-A'!$B868="*",'Class Bin B-A'!$B869="*",'Class Bin B-A'!$B870="*"),"*",SUM('Class Bin B-A'!$B867:$B870))</f>
        <v>13</v>
      </c>
      <c r="K16" s="74">
        <f>IF(OR('Class Bin B-A'!$B971="*",'Class Bin B-A'!$B972="*",'Class Bin B-A'!$B973="*",'Class Bin B-A'!$B974="*"),"*",SUM('Class Bin B-A'!$B971:$B974))</f>
        <v>12</v>
      </c>
      <c r="L16" s="74">
        <f>IF(OR('Class Bin B-A'!$B1075="*",'Class Bin B-A'!$B1076="*",'Class Bin B-A'!$B1077="*",'Class Bin B-A'!$B1078="*"),"*",SUM('Class Bin B-A'!$B1075:$B1078))</f>
        <v>15</v>
      </c>
      <c r="M16" s="74">
        <f>IF(OR('Class Bin B-A'!$B1179="*",'Class Bin B-A'!$B1180="*",'Class Bin B-A'!$B1181="*",'Class Bin B-A'!$B1182="*"),"*",SUM('Class Bin B-A'!$B1179:$B1182))</f>
        <v>17</v>
      </c>
      <c r="N16" s="74">
        <f>IF(OR('Class Bin B-A'!$B1283="*",'Class Bin B-A'!$B1284="*",'Class Bin B-A'!$B1285="*",'Class Bin B-A'!$B1286="*"),"*",SUM('Class Bin B-A'!$B1283:$B1286))</f>
        <v>6</v>
      </c>
      <c r="O16" s="74">
        <f>IF(OR('Class Bin B-A'!$B1387="*",'Class Bin B-A'!$B1388="*",'Class Bin B-A'!$B1389="*",'Class Bin B-A'!$B1390="*"),"*",SUM('Class Bin B-A'!$B1387:$B1390))</f>
        <v>2</v>
      </c>
      <c r="P16" s="74">
        <f>IF(OR('Class Bin B-A'!$B1491="*",'Class Bin B-A'!$B1492="*",'Class Bin B-A'!$B1493="*",'Class Bin B-A'!$B1494="*"),"*",SUM('Class Bin B-A'!$B1491:$B1494))</f>
        <v>14</v>
      </c>
      <c r="Q16" s="74" t="str">
        <f>IF(OR('Class Bin B-A'!$B1595="*",'Class Bin B-A'!$B1596="*",'Class Bin B-A'!$B1597="*",'Class Bin B-A'!$B1598="*"),"*",SUM('Class Bin B-A'!$B1595:$B1598))</f>
        <v>*</v>
      </c>
      <c r="R16" s="74" t="str">
        <f>IF(OR('Class Bin B-A'!$B1699="*",'Class Bin B-A'!$B1700="*",'Class Bin B-A'!$B1701="*",'Class Bin B-A'!$B1702="*"),"*",SUM('Class Bin B-A'!$B1699:$B1702))</f>
        <v>*</v>
      </c>
      <c r="S16" s="74" t="str">
        <f>IF(OR('Class Bin B-A'!$B1803="*",'Class Bin B-A'!$B1804="*",'Class Bin B-A'!$B1805="*",'Class Bin B-A'!$B1806="*"),"*",SUM('Class Bin B-A'!$B1803:$B1806))</f>
        <v>*</v>
      </c>
      <c r="T16" s="74" t="str">
        <f>IF(OR('Class Bin B-A'!$B1907="*",'Class Bin B-A'!$B1908="*",'Class Bin B-A'!$B1909="*",'Class Bin B-A'!$B1910="*"),"*",SUM('Class Bin B-A'!$B1907:$B1910))</f>
        <v>*</v>
      </c>
      <c r="U16" s="74" t="str">
        <f>IF(OR('Class Bin B-A'!$B2011="*",'Class Bin B-A'!$B2012="*",'Class Bin B-A'!$B2013="*",'Class Bin B-A'!$B2014="*"),"*",SUM('Class Bin B-A'!$B2011:$B2014))</f>
        <v>*</v>
      </c>
      <c r="V16" s="103" t="str">
        <f>IF(OR('Class Bin B-A'!$B2115="*",'Class Bin B-A'!$B2116="*",'Class Bin B-A'!$B2117="*",'Class Bin B-A'!$B2118="*"),"*",SUM('Class Bin B-A'!$B2115:$B2118))</f>
        <v>*</v>
      </c>
      <c r="W16" s="133">
        <f t="shared" si="2"/>
        <v>13.333333333333334</v>
      </c>
      <c r="X16" s="127">
        <f t="shared" si="3"/>
        <v>14.666666666666666</v>
      </c>
      <c r="Y16" s="128">
        <f t="shared" si="1"/>
        <v>12</v>
      </c>
    </row>
    <row r="17" spans="1:25" x14ac:dyDescent="0.25">
      <c r="A17" s="75">
        <v>0.29166666666666702</v>
      </c>
      <c r="B17" s="76" t="str">
        <f>IF(OR('Class Bin B-A'!$B39="*",'Class Bin B-A'!$B40="*",'Class Bin B-A'!$B41="*",'Class Bin B-A'!$B42="*"),"*",SUM('Class Bin B-A'!$B39:$B42))</f>
        <v>*</v>
      </c>
      <c r="C17" s="77" t="str">
        <f>IF(OR('Class Bin B-A'!$B143="*",'Class Bin B-A'!$B144="*",'Class Bin B-A'!$B145="*",'Class Bin B-A'!$B146="*"),"*",SUM('Class Bin B-A'!$B143:$B146))</f>
        <v>*</v>
      </c>
      <c r="D17" s="77" t="str">
        <f>IF(OR('Class Bin B-A'!$B247="*",'Class Bin B-A'!$B248="*",'Class Bin B-A'!$B249="*",'Class Bin B-A'!$B250="*"),"*",SUM('Class Bin B-A'!$B247:$B250))</f>
        <v>*</v>
      </c>
      <c r="E17" s="77" t="str">
        <f>IF(OR('Class Bin B-A'!$B351="*",'Class Bin B-A'!$B352="*",'Class Bin B-A'!$B353="*",'Class Bin B-A'!$B354="*"),"*",SUM('Class Bin B-A'!$B351:$B354))</f>
        <v>*</v>
      </c>
      <c r="F17" s="77" t="str">
        <f>IF(OR('Class Bin B-A'!$B455="*",'Class Bin B-A'!$B456="*",'Class Bin B-A'!$B457="*",'Class Bin B-A'!$B458="*"),"*",SUM('Class Bin B-A'!$B455:$B458))</f>
        <v>*</v>
      </c>
      <c r="G17" s="77" t="str">
        <f>IF(OR('Class Bin B-A'!$B559="*",'Class Bin B-A'!$B560="*",'Class Bin B-A'!$B561="*",'Class Bin B-A'!$B562="*"),"*",SUM('Class Bin B-A'!$B559:$B562))</f>
        <v>*</v>
      </c>
      <c r="H17" s="77" t="str">
        <f>IF(OR('Class Bin B-A'!$B663="*",'Class Bin B-A'!$B664="*",'Class Bin B-A'!$B665="*",'Class Bin B-A'!$B666="*"),"*",SUM('Class Bin B-A'!$B663:$B666))</f>
        <v>*</v>
      </c>
      <c r="I17" s="77">
        <f>IF(OR('Class Bin B-A'!$B767="*",'Class Bin B-A'!$B768="*",'Class Bin B-A'!$B769="*",'Class Bin B-A'!$B770="*"),"*",SUM('Class Bin B-A'!$B767:$B770))</f>
        <v>55</v>
      </c>
      <c r="J17" s="77">
        <f>IF(OR('Class Bin B-A'!$B871="*",'Class Bin B-A'!$B872="*",'Class Bin B-A'!$B873="*",'Class Bin B-A'!$B874="*"),"*",SUM('Class Bin B-A'!$B871:$B874))</f>
        <v>46</v>
      </c>
      <c r="K17" s="77">
        <f>IF(OR('Class Bin B-A'!$B975="*",'Class Bin B-A'!$B976="*",'Class Bin B-A'!$B977="*",'Class Bin B-A'!$B978="*"),"*",SUM('Class Bin B-A'!$B975:$B978))</f>
        <v>47</v>
      </c>
      <c r="L17" s="77">
        <f>IF(OR('Class Bin B-A'!$B1079="*",'Class Bin B-A'!$B1080="*",'Class Bin B-A'!$B1081="*",'Class Bin B-A'!$B1082="*"),"*",SUM('Class Bin B-A'!$B1079:$B1082))</f>
        <v>54</v>
      </c>
      <c r="M17" s="77">
        <f>IF(OR('Class Bin B-A'!$B1183="*",'Class Bin B-A'!$B1184="*",'Class Bin B-A'!$B1185="*",'Class Bin B-A'!$B1186="*"),"*",SUM('Class Bin B-A'!$B1183:$B1186))</f>
        <v>57</v>
      </c>
      <c r="N17" s="77">
        <f>IF(OR('Class Bin B-A'!$B1287="*",'Class Bin B-A'!$B1288="*",'Class Bin B-A'!$B1289="*",'Class Bin B-A'!$B1290="*"),"*",SUM('Class Bin B-A'!$B1287:$B1290))</f>
        <v>10</v>
      </c>
      <c r="O17" s="76">
        <f>IF(OR('Class Bin B-A'!$B1391="*",'Class Bin B-A'!$B1392="*",'Class Bin B-A'!$B1393="*",'Class Bin B-A'!$B1394="*"),"*",SUM('Class Bin B-A'!$B1391:$B1394))</f>
        <v>3</v>
      </c>
      <c r="P17" s="76">
        <f>IF(OR('Class Bin B-A'!$B1495="*",'Class Bin B-A'!$B1496="*",'Class Bin B-A'!$B1497="*",'Class Bin B-A'!$B1498="*"),"*",SUM('Class Bin B-A'!$B1495:$B1498))</f>
        <v>67</v>
      </c>
      <c r="Q17" s="76" t="str">
        <f>IF(OR('Class Bin B-A'!$B1599="*",'Class Bin B-A'!$B1600="*",'Class Bin B-A'!$B1601="*",'Class Bin B-A'!$B1602="*"),"*",SUM('Class Bin B-A'!$B1599:$B1602))</f>
        <v>*</v>
      </c>
      <c r="R17" s="76" t="str">
        <f>IF(OR('Class Bin B-A'!$B1703="*",'Class Bin B-A'!$B1704="*",'Class Bin B-A'!$B1705="*",'Class Bin B-A'!$B1706="*"),"*",SUM('Class Bin B-A'!$B1703:$B1706))</f>
        <v>*</v>
      </c>
      <c r="S17" s="76" t="str">
        <f>IF(OR('Class Bin B-A'!$B1807="*",'Class Bin B-A'!$B1808="*",'Class Bin B-A'!$B1809="*",'Class Bin B-A'!$B1810="*"),"*",SUM('Class Bin B-A'!$B1807:$B1810))</f>
        <v>*</v>
      </c>
      <c r="T17" s="76" t="str">
        <f>IF(OR('Class Bin B-A'!$B1911="*",'Class Bin B-A'!$B1912="*",'Class Bin B-A'!$B1913="*",'Class Bin B-A'!$B1914="*"),"*",SUM('Class Bin B-A'!$B1911:$B1914))</f>
        <v>*</v>
      </c>
      <c r="U17" s="76" t="str">
        <f>IF(OR('Class Bin B-A'!$B2015="*",'Class Bin B-A'!$B2016="*",'Class Bin B-A'!$B2017="*",'Class Bin B-A'!$B2018="*"),"*",SUM('Class Bin B-A'!$B2015:$B2018))</f>
        <v>*</v>
      </c>
      <c r="V17" s="451" t="str">
        <f>IF(OR('Class Bin B-A'!$B2119="*",'Class Bin B-A'!$B2120="*",'Class Bin B-A'!$B2121="*",'Class Bin B-A'!$B2122="*"),"*",SUM('Class Bin B-A'!$B2119:$B2122))</f>
        <v>*</v>
      </c>
      <c r="W17" s="129">
        <f t="shared" si="2"/>
        <v>49</v>
      </c>
      <c r="X17" s="130">
        <f t="shared" si="3"/>
        <v>54.333333333333336</v>
      </c>
      <c r="Y17" s="131">
        <f t="shared" si="1"/>
        <v>42.375</v>
      </c>
    </row>
    <row r="18" spans="1:25" x14ac:dyDescent="0.25">
      <c r="A18" s="69">
        <v>0.33333333333333398</v>
      </c>
      <c r="B18" s="70" t="str">
        <f>IF(OR('Class Bin B-A'!$B43="*",'Class Bin B-A'!$B44="*",'Class Bin B-A'!$B45="*",'Class Bin B-A'!$B46="*"),"*",SUM('Class Bin B-A'!$B43:$B46))</f>
        <v>*</v>
      </c>
      <c r="C18" s="71" t="str">
        <f>IF(OR('Class Bin B-A'!$B147="*",'Class Bin B-A'!$B148="*",'Class Bin B-A'!$B149="*",'Class Bin B-A'!$B150="*"),"*",SUM('Class Bin B-A'!$B147:$B150))</f>
        <v>*</v>
      </c>
      <c r="D18" s="71" t="str">
        <f>IF(OR('Class Bin B-A'!$B251="*",'Class Bin B-A'!$B252="*",'Class Bin B-A'!$B253="*",'Class Bin B-A'!$B254="*"),"*",SUM('Class Bin B-A'!$B251:$B254))</f>
        <v>*</v>
      </c>
      <c r="E18" s="71" t="str">
        <f>IF(OR('Class Bin B-A'!$B355="*",'Class Bin B-A'!$B356="*",'Class Bin B-A'!$B357="*",'Class Bin B-A'!$B358="*"),"*",SUM('Class Bin B-A'!$B355:$B358))</f>
        <v>*</v>
      </c>
      <c r="F18" s="71" t="str">
        <f>IF(OR('Class Bin B-A'!$B459="*",'Class Bin B-A'!$B460="*",'Class Bin B-A'!$B461="*",'Class Bin B-A'!$B462="*"),"*",SUM('Class Bin B-A'!$B459:$B462))</f>
        <v>*</v>
      </c>
      <c r="G18" s="71" t="str">
        <f>IF(OR('Class Bin B-A'!$B563="*",'Class Bin B-A'!$B564="*",'Class Bin B-A'!$B565="*",'Class Bin B-A'!$B566="*"),"*",SUM('Class Bin B-A'!$B563:$B566))</f>
        <v>*</v>
      </c>
      <c r="H18" s="71" t="str">
        <f>IF(OR('Class Bin B-A'!$B667="*",'Class Bin B-A'!$B668="*",'Class Bin B-A'!$B669="*",'Class Bin B-A'!$B670="*"),"*",SUM('Class Bin B-A'!$B667:$B670))</f>
        <v>*</v>
      </c>
      <c r="I18" s="71">
        <f>IF(OR('Class Bin B-A'!$B771="*",'Class Bin B-A'!$B772="*",'Class Bin B-A'!$B773="*",'Class Bin B-A'!$B774="*"),"*",SUM('Class Bin B-A'!$B771:$B774))</f>
        <v>64</v>
      </c>
      <c r="J18" s="71">
        <f>IF(OR('Class Bin B-A'!$B875="*",'Class Bin B-A'!$B876="*",'Class Bin B-A'!$B877="*",'Class Bin B-A'!$B878="*"),"*",SUM('Class Bin B-A'!$B875:$B878))</f>
        <v>61</v>
      </c>
      <c r="K18" s="71">
        <f>IF(OR('Class Bin B-A'!$B979="*",'Class Bin B-A'!$B980="*",'Class Bin B-A'!$B981="*",'Class Bin B-A'!$B982="*"),"*",SUM('Class Bin B-A'!$B979:$B982))</f>
        <v>57</v>
      </c>
      <c r="L18" s="71">
        <f>IF(OR('Class Bin B-A'!$B1083="*",'Class Bin B-A'!$B1084="*",'Class Bin B-A'!$B1085="*",'Class Bin B-A'!$B1086="*"),"*",SUM('Class Bin B-A'!$B1083:$B1086))</f>
        <v>55</v>
      </c>
      <c r="M18" s="71">
        <f>IF(OR('Class Bin B-A'!$B1187="*",'Class Bin B-A'!$B1188="*",'Class Bin B-A'!$B1189="*",'Class Bin B-A'!$B1190="*"),"*",SUM('Class Bin B-A'!$B1187:$B1190))</f>
        <v>48</v>
      </c>
      <c r="N18" s="71">
        <f>IF(OR('Class Bin B-A'!$B1291="*",'Class Bin B-A'!$B1292="*",'Class Bin B-A'!$B1293="*",'Class Bin B-A'!$B1294="*"),"*",SUM('Class Bin B-A'!$B1291:$B1294))</f>
        <v>39</v>
      </c>
      <c r="O18" s="70">
        <f>IF(OR('Class Bin B-A'!$B1395="*",'Class Bin B-A'!$B1396="*",'Class Bin B-A'!$B1397="*",'Class Bin B-A'!$B1398="*"),"*",SUM('Class Bin B-A'!$B1395:$B1398))</f>
        <v>4</v>
      </c>
      <c r="P18" s="70">
        <f>IF(OR('Class Bin B-A'!$B1499="*",'Class Bin B-A'!$B1500="*",'Class Bin B-A'!$B1501="*",'Class Bin B-A'!$B1502="*"),"*",SUM('Class Bin B-A'!$B1499:$B1502))</f>
        <v>58</v>
      </c>
      <c r="Q18" s="70" t="str">
        <f>IF(OR('Class Bin B-A'!$B1603="*",'Class Bin B-A'!$B1604="*",'Class Bin B-A'!$B1605="*",'Class Bin B-A'!$B1606="*"),"*",SUM('Class Bin B-A'!$B1603:$B1606))</f>
        <v>*</v>
      </c>
      <c r="R18" s="70" t="str">
        <f>IF(OR('Class Bin B-A'!$B1707="*",'Class Bin B-A'!$B1708="*",'Class Bin B-A'!$B1709="*",'Class Bin B-A'!$B1710="*"),"*",SUM('Class Bin B-A'!$B1707:$B1710))</f>
        <v>*</v>
      </c>
      <c r="S18" s="70" t="str">
        <f>IF(OR('Class Bin B-A'!$B1811="*",'Class Bin B-A'!$B1812="*",'Class Bin B-A'!$B1813="*",'Class Bin B-A'!$B1814="*"),"*",SUM('Class Bin B-A'!$B1811:$B1814))</f>
        <v>*</v>
      </c>
      <c r="T18" s="70" t="str">
        <f>IF(OR('Class Bin B-A'!$B1915="*",'Class Bin B-A'!$B1916="*",'Class Bin B-A'!$B1917="*",'Class Bin B-A'!$B1918="*"),"*",SUM('Class Bin B-A'!$B1915:$B1918))</f>
        <v>*</v>
      </c>
      <c r="U18" s="70" t="str">
        <f>IF(OR('Class Bin B-A'!$B2019="*",'Class Bin B-A'!$B2020="*",'Class Bin B-A'!$B2021="*",'Class Bin B-A'!$B2022="*"),"*",SUM('Class Bin B-A'!$B2019:$B2022))</f>
        <v>*</v>
      </c>
      <c r="V18" s="452" t="str">
        <f>IF(OR('Class Bin B-A'!$B2123="*",'Class Bin B-A'!$B2124="*",'Class Bin B-A'!$B2125="*",'Class Bin B-A'!$B2126="*"),"*",SUM('Class Bin B-A'!$B2123:$B2126))</f>
        <v>*</v>
      </c>
      <c r="W18" s="132">
        <f t="shared" si="2"/>
        <v>57.666666666666664</v>
      </c>
      <c r="X18" s="125">
        <f t="shared" si="3"/>
        <v>57.166666666666664</v>
      </c>
      <c r="Y18" s="126">
        <f t="shared" si="1"/>
        <v>48.25</v>
      </c>
    </row>
    <row r="19" spans="1:25" ht="13.8" thickBot="1" x14ac:dyDescent="0.3">
      <c r="A19" s="72">
        <v>0.375</v>
      </c>
      <c r="B19" s="73" t="str">
        <f>IF(OR('Class Bin B-A'!$B47="*",'Class Bin B-A'!$B48="*",'Class Bin B-A'!$B49="*",'Class Bin B-A'!$B50="*"),"*",SUM('Class Bin B-A'!$B47:$B50))</f>
        <v>*</v>
      </c>
      <c r="C19" s="74" t="str">
        <f>IF(OR('Class Bin B-A'!$B151="*",'Class Bin B-A'!$B152="*",'Class Bin B-A'!$B153="*",'Class Bin B-A'!$B154="*"),"*",SUM('Class Bin B-A'!$B151:$B154))</f>
        <v>*</v>
      </c>
      <c r="D19" s="74" t="str">
        <f>IF(OR('Class Bin B-A'!$B255="*",'Class Bin B-A'!$B256="*",'Class Bin B-A'!$B257="*",'Class Bin B-A'!$B258="*"),"*",SUM('Class Bin B-A'!$B255:$B258))</f>
        <v>*</v>
      </c>
      <c r="E19" s="74" t="str">
        <f>IF(OR('Class Bin B-A'!$B359="*",'Class Bin B-A'!$B360="*",'Class Bin B-A'!$B361="*",'Class Bin B-A'!$B362="*"),"*",SUM('Class Bin B-A'!$B359:$B362))</f>
        <v>*</v>
      </c>
      <c r="F19" s="74" t="str">
        <f>IF(OR('Class Bin B-A'!$B463="*",'Class Bin B-A'!$B464="*",'Class Bin B-A'!$B465="*",'Class Bin B-A'!$B466="*"),"*",SUM('Class Bin B-A'!$B463:$B466))</f>
        <v>*</v>
      </c>
      <c r="G19" s="74" t="str">
        <f>IF(OR('Class Bin B-A'!$B567="*",'Class Bin B-A'!$B568="*",'Class Bin B-A'!$B569="*",'Class Bin B-A'!$B570="*"),"*",SUM('Class Bin B-A'!$B567:$B570))</f>
        <v>*</v>
      </c>
      <c r="H19" s="74">
        <f>IF(OR('Class Bin B-A'!$B671="*",'Class Bin B-A'!$B672="*",'Class Bin B-A'!$B673="*",'Class Bin B-A'!$B674="*"),"*",SUM('Class Bin B-A'!$B671:$B674))</f>
        <v>17</v>
      </c>
      <c r="I19" s="74">
        <f>IF(OR('Class Bin B-A'!$B775="*",'Class Bin B-A'!$B776="*",'Class Bin B-A'!$B777="*",'Class Bin B-A'!$B778="*"),"*",SUM('Class Bin B-A'!$B775:$B778))</f>
        <v>30</v>
      </c>
      <c r="J19" s="74">
        <f>IF(OR('Class Bin B-A'!$B879="*",'Class Bin B-A'!$B880="*",'Class Bin B-A'!$B881="*",'Class Bin B-A'!$B882="*"),"*",SUM('Class Bin B-A'!$B879:$B882))</f>
        <v>21</v>
      </c>
      <c r="K19" s="74">
        <f>IF(OR('Class Bin B-A'!$B983="*",'Class Bin B-A'!$B984="*",'Class Bin B-A'!$B985="*",'Class Bin B-A'!$B986="*"),"*",SUM('Class Bin B-A'!$B983:$B986))</f>
        <v>42</v>
      </c>
      <c r="L19" s="74">
        <f>IF(OR('Class Bin B-A'!$B1087="*",'Class Bin B-A'!$B1088="*",'Class Bin B-A'!$B1089="*",'Class Bin B-A'!$B1090="*"),"*",SUM('Class Bin B-A'!$B1087:$B1090))</f>
        <v>32</v>
      </c>
      <c r="M19" s="74">
        <f>IF(OR('Class Bin B-A'!$B1191="*",'Class Bin B-A'!$B1192="*",'Class Bin B-A'!$B1193="*",'Class Bin B-A'!$B1194="*"),"*",SUM('Class Bin B-A'!$B1191:$B1194))</f>
        <v>39</v>
      </c>
      <c r="N19" s="74">
        <f>IF(OR('Class Bin B-A'!$B1295="*",'Class Bin B-A'!$B1296="*",'Class Bin B-A'!$B1297="*",'Class Bin B-A'!$B1298="*"),"*",SUM('Class Bin B-A'!$B1295:$B1298))</f>
        <v>29</v>
      </c>
      <c r="O19" s="73">
        <f>IF(OR('Class Bin B-A'!$B1399="*",'Class Bin B-A'!$B1400="*",'Class Bin B-A'!$B1401="*",'Class Bin B-A'!$B1402="*"),"*",SUM('Class Bin B-A'!$B1399:$B1402))</f>
        <v>27</v>
      </c>
      <c r="P19" s="73">
        <f>IF(OR('Class Bin B-A'!$B1503="*",'Class Bin B-A'!$B1504="*",'Class Bin B-A'!$B1505="*",'Class Bin B-A'!$B1506="*"),"*",SUM('Class Bin B-A'!$B1503:$B1506))</f>
        <v>25</v>
      </c>
      <c r="Q19" s="73" t="str">
        <f>IF(OR('Class Bin B-A'!$B1607="*",'Class Bin B-A'!$B1608="*",'Class Bin B-A'!$B1609="*",'Class Bin B-A'!$B1610="*"),"*",SUM('Class Bin B-A'!$B1607:$B1610))</f>
        <v>*</v>
      </c>
      <c r="R19" s="73" t="str">
        <f>IF(OR('Class Bin B-A'!$B1711="*",'Class Bin B-A'!$B1712="*",'Class Bin B-A'!$B1713="*",'Class Bin B-A'!$B1714="*"),"*",SUM('Class Bin B-A'!$B1711:$B1714))</f>
        <v>*</v>
      </c>
      <c r="S19" s="73" t="str">
        <f>IF(OR('Class Bin B-A'!$B1815="*",'Class Bin B-A'!$B1816="*",'Class Bin B-A'!$B1817="*",'Class Bin B-A'!$B1818="*"),"*",SUM('Class Bin B-A'!$B1815:$B1818))</f>
        <v>*</v>
      </c>
      <c r="T19" s="73" t="str">
        <f>IF(OR('Class Bin B-A'!$B1919="*",'Class Bin B-A'!$B1920="*",'Class Bin B-A'!$B1921="*",'Class Bin B-A'!$B1922="*"),"*",SUM('Class Bin B-A'!$B1919:$B1922))</f>
        <v>*</v>
      </c>
      <c r="U19" s="73" t="str">
        <f>IF(OR('Class Bin B-A'!$B2023="*",'Class Bin B-A'!$B2024="*",'Class Bin B-A'!$B2025="*",'Class Bin B-A'!$B2026="*"),"*",SUM('Class Bin B-A'!$B2023:$B2026))</f>
        <v>*</v>
      </c>
      <c r="V19" s="453" t="str">
        <f>IF(OR('Class Bin B-A'!$B2127="*",'Class Bin B-A'!$B2128="*",'Class Bin B-A'!$B2129="*",'Class Bin B-A'!$B2130="*"),"*",SUM('Class Bin B-A'!$B2127:$B2130))</f>
        <v>*</v>
      </c>
      <c r="W19" s="133">
        <f t="shared" si="2"/>
        <v>31.666666666666668</v>
      </c>
      <c r="X19" s="127">
        <f t="shared" si="3"/>
        <v>31.5</v>
      </c>
      <c r="Y19" s="128">
        <f t="shared" si="1"/>
        <v>29.111111111111111</v>
      </c>
    </row>
    <row r="20" spans="1:25" x14ac:dyDescent="0.25">
      <c r="A20" s="75">
        <v>0.41666666666666702</v>
      </c>
      <c r="B20" s="76" t="str">
        <f>IF(OR('Class Bin B-A'!$B51="*",'Class Bin B-A'!$B52="*",'Class Bin B-A'!$B53="*",'Class Bin B-A'!$B54="*"),"*",SUM('Class Bin B-A'!$B51:$B54))</f>
        <v>*</v>
      </c>
      <c r="C20" s="77" t="str">
        <f>IF(OR('Class Bin B-A'!$B155="*",'Class Bin B-A'!$B156="*",'Class Bin B-A'!$B157="*",'Class Bin B-A'!$B158="*"),"*",SUM('Class Bin B-A'!$B155:$B158))</f>
        <v>*</v>
      </c>
      <c r="D20" s="77" t="str">
        <f>IF(OR('Class Bin B-A'!$B259="*",'Class Bin B-A'!$B260="*",'Class Bin B-A'!$B261="*",'Class Bin B-A'!$B262="*"),"*",SUM('Class Bin B-A'!$B259:$B262))</f>
        <v>*</v>
      </c>
      <c r="E20" s="77" t="str">
        <f>IF(OR('Class Bin B-A'!$B363="*",'Class Bin B-A'!$B364="*",'Class Bin B-A'!$B365="*",'Class Bin B-A'!$B366="*"),"*",SUM('Class Bin B-A'!$B363:$B366))</f>
        <v>*</v>
      </c>
      <c r="F20" s="77" t="str">
        <f>IF(OR('Class Bin B-A'!$B467="*",'Class Bin B-A'!$B468="*",'Class Bin B-A'!$B469="*",'Class Bin B-A'!$B470="*"),"*",SUM('Class Bin B-A'!$B467:$B470))</f>
        <v>*</v>
      </c>
      <c r="G20" s="77" t="str">
        <f>IF(OR('Class Bin B-A'!$B571="*",'Class Bin B-A'!$B572="*",'Class Bin B-A'!$B573="*",'Class Bin B-A'!$B574="*"),"*",SUM('Class Bin B-A'!$B571:$B574))</f>
        <v>*</v>
      </c>
      <c r="H20" s="77">
        <f>IF(OR('Class Bin B-A'!$B675="*",'Class Bin B-A'!$B676="*",'Class Bin B-A'!$B677="*",'Class Bin B-A'!$B678="*"),"*",SUM('Class Bin B-A'!$B675:$B678))</f>
        <v>30</v>
      </c>
      <c r="I20" s="77">
        <f>IF(OR('Class Bin B-A'!$B779="*",'Class Bin B-A'!$B780="*",'Class Bin B-A'!$B781="*",'Class Bin B-A'!$B782="*"),"*",SUM('Class Bin B-A'!$B779:$B782))</f>
        <v>13</v>
      </c>
      <c r="J20" s="77">
        <f>IF(OR('Class Bin B-A'!$B883="*",'Class Bin B-A'!$B884="*",'Class Bin B-A'!$B885="*",'Class Bin B-A'!$B886="*"),"*",SUM('Class Bin B-A'!$B883:$B886))</f>
        <v>25</v>
      </c>
      <c r="K20" s="77">
        <f>IF(OR('Class Bin B-A'!$B987="*",'Class Bin B-A'!$B988="*",'Class Bin B-A'!$B989="*",'Class Bin B-A'!$B990="*"),"*",SUM('Class Bin B-A'!$B987:$B990))</f>
        <v>24</v>
      </c>
      <c r="L20" s="77">
        <f>IF(OR('Class Bin B-A'!$B1091="*",'Class Bin B-A'!$B1092="*",'Class Bin B-A'!$B1093="*",'Class Bin B-A'!$B1094="*"),"*",SUM('Class Bin B-A'!$B1091:$B1094))</f>
        <v>36</v>
      </c>
      <c r="M20" s="77">
        <f>IF(OR('Class Bin B-A'!$B1195="*",'Class Bin B-A'!$B1196="*",'Class Bin B-A'!$B1197="*",'Class Bin B-A'!$B1198="*"),"*",SUM('Class Bin B-A'!$B1195:$B1198))</f>
        <v>38</v>
      </c>
      <c r="N20" s="77">
        <f>IF(OR('Class Bin B-A'!$B1299="*",'Class Bin B-A'!$B1300="*",'Class Bin B-A'!$B1301="*",'Class Bin B-A'!$B1302="*"),"*",SUM('Class Bin B-A'!$B1299:$B1302))</f>
        <v>23</v>
      </c>
      <c r="O20" s="76">
        <f>IF(OR('Class Bin B-A'!$B1403="*",'Class Bin B-A'!$B1404="*",'Class Bin B-A'!$B1405="*",'Class Bin B-A'!$B1406="*"),"*",SUM('Class Bin B-A'!$B1403:$B1406))</f>
        <v>38</v>
      </c>
      <c r="P20" s="76">
        <f>IF(OR('Class Bin B-A'!$B1507="*",'Class Bin B-A'!$B1508="*",'Class Bin B-A'!$B1509="*",'Class Bin B-A'!$B1510="*"),"*",SUM('Class Bin B-A'!$B1507:$B1510))</f>
        <v>14</v>
      </c>
      <c r="Q20" s="76" t="str">
        <f>IF(OR('Class Bin B-A'!$B1611="*",'Class Bin B-A'!$B1612="*",'Class Bin B-A'!$B1613="*",'Class Bin B-A'!$B1614="*"),"*",SUM('Class Bin B-A'!$B1611:$B1614))</f>
        <v>*</v>
      </c>
      <c r="R20" s="76" t="str">
        <f>IF(OR('Class Bin B-A'!$B1715="*",'Class Bin B-A'!$B1716="*",'Class Bin B-A'!$B1717="*",'Class Bin B-A'!$B1718="*"),"*",SUM('Class Bin B-A'!$B1715:$B1718))</f>
        <v>*</v>
      </c>
      <c r="S20" s="76" t="str">
        <f>IF(OR('Class Bin B-A'!$B1819="*",'Class Bin B-A'!$B1820="*",'Class Bin B-A'!$B1821="*",'Class Bin B-A'!$B1822="*"),"*",SUM('Class Bin B-A'!$B1819:$B1822))</f>
        <v>*</v>
      </c>
      <c r="T20" s="76" t="str">
        <f>IF(OR('Class Bin B-A'!$B1923="*",'Class Bin B-A'!$B1924="*",'Class Bin B-A'!$B1925="*",'Class Bin B-A'!$B1926="*"),"*",SUM('Class Bin B-A'!$B1923:$B1926))</f>
        <v>*</v>
      </c>
      <c r="U20" s="76" t="str">
        <f>IF(OR('Class Bin B-A'!$B2027="*",'Class Bin B-A'!$B2028="*",'Class Bin B-A'!$B2029="*",'Class Bin B-A'!$B2030="*"),"*",SUM('Class Bin B-A'!$B2027:$B2030))</f>
        <v>*</v>
      </c>
      <c r="V20" s="451" t="str">
        <f>IF(OR('Class Bin B-A'!$B2131="*",'Class Bin B-A'!$B2132="*",'Class Bin B-A'!$B2133="*",'Class Bin B-A'!$B2134="*"),"*",SUM('Class Bin B-A'!$B2131:$B2134))</f>
        <v>*</v>
      </c>
      <c r="W20" s="129">
        <f t="shared" si="2"/>
        <v>28.333333333333332</v>
      </c>
      <c r="X20" s="130">
        <f t="shared" si="3"/>
        <v>25</v>
      </c>
      <c r="Y20" s="131">
        <f t="shared" si="1"/>
        <v>26.777777777777779</v>
      </c>
    </row>
    <row r="21" spans="1:25" x14ac:dyDescent="0.25">
      <c r="A21" s="69">
        <v>0.45833333333333398</v>
      </c>
      <c r="B21" s="70" t="str">
        <f>IF(OR('Class Bin B-A'!$B55="*",'Class Bin B-A'!$B56="*",'Class Bin B-A'!$B57="*",'Class Bin B-A'!$B58="*"),"*",SUM('Class Bin B-A'!$B55:$B58))</f>
        <v>*</v>
      </c>
      <c r="C21" s="71" t="str">
        <f>IF(OR('Class Bin B-A'!$B159="*",'Class Bin B-A'!$B160="*",'Class Bin B-A'!$B161="*",'Class Bin B-A'!$B162="*"),"*",SUM('Class Bin B-A'!$B159:$B162))</f>
        <v>*</v>
      </c>
      <c r="D21" s="71" t="str">
        <f>IF(OR('Class Bin B-A'!$B263="*",'Class Bin B-A'!$B264="*",'Class Bin B-A'!$B265="*",'Class Bin B-A'!$B266="*"),"*",SUM('Class Bin B-A'!$B263:$B266))</f>
        <v>*</v>
      </c>
      <c r="E21" s="71" t="str">
        <f>IF(OR('Class Bin B-A'!$B367="*",'Class Bin B-A'!$B368="*",'Class Bin B-A'!$B369="*",'Class Bin B-A'!$B370="*"),"*",SUM('Class Bin B-A'!$B367:$B370))</f>
        <v>*</v>
      </c>
      <c r="F21" s="71" t="str">
        <f>IF(OR('Class Bin B-A'!$B471="*",'Class Bin B-A'!$B472="*",'Class Bin B-A'!$B473="*",'Class Bin B-A'!$B474="*"),"*",SUM('Class Bin B-A'!$B471:$B474))</f>
        <v>*</v>
      </c>
      <c r="G21" s="71" t="str">
        <f>IF(OR('Class Bin B-A'!$B575="*",'Class Bin B-A'!$B576="*",'Class Bin B-A'!$B577="*",'Class Bin B-A'!$B578="*"),"*",SUM('Class Bin B-A'!$B575:$B578))</f>
        <v>*</v>
      </c>
      <c r="H21" s="71">
        <f>IF(OR('Class Bin B-A'!$B679="*",'Class Bin B-A'!$B680="*",'Class Bin B-A'!$B681="*",'Class Bin B-A'!$B682="*"),"*",SUM('Class Bin B-A'!$B679:$B682))</f>
        <v>24</v>
      </c>
      <c r="I21" s="71">
        <f>IF(OR('Class Bin B-A'!$B783="*",'Class Bin B-A'!$B784="*",'Class Bin B-A'!$B785="*",'Class Bin B-A'!$B786="*"),"*",SUM('Class Bin B-A'!$B783:$B786))</f>
        <v>17</v>
      </c>
      <c r="J21" s="71">
        <f>IF(OR('Class Bin B-A'!$B887="*",'Class Bin B-A'!$B888="*",'Class Bin B-A'!$B889="*",'Class Bin B-A'!$B890="*"),"*",SUM('Class Bin B-A'!$B887:$B890))</f>
        <v>24</v>
      </c>
      <c r="K21" s="71">
        <f>IF(OR('Class Bin B-A'!$B991="*",'Class Bin B-A'!$B992="*",'Class Bin B-A'!$B993="*",'Class Bin B-A'!$B994="*"),"*",SUM('Class Bin B-A'!$B991:$B994))</f>
        <v>27</v>
      </c>
      <c r="L21" s="71">
        <f>IF(OR('Class Bin B-A'!$B1095="*",'Class Bin B-A'!$B1096="*",'Class Bin B-A'!$B1097="*",'Class Bin B-A'!$B1098="*"),"*",SUM('Class Bin B-A'!$B1095:$B1098))</f>
        <v>43</v>
      </c>
      <c r="M21" s="71">
        <f>IF(OR('Class Bin B-A'!$B1199="*",'Class Bin B-A'!$B1200="*",'Class Bin B-A'!$B1201="*",'Class Bin B-A'!$B1202="*"),"*",SUM('Class Bin B-A'!$B1199:$B1202))</f>
        <v>44</v>
      </c>
      <c r="N21" s="71">
        <f>IF(OR('Class Bin B-A'!$B1303="*",'Class Bin B-A'!$B1304="*",'Class Bin B-A'!$B1305="*",'Class Bin B-A'!$B1306="*"),"*",SUM('Class Bin B-A'!$B1303:$B1306))</f>
        <v>30</v>
      </c>
      <c r="O21" s="70">
        <f>IF(OR('Class Bin B-A'!$B1407="*",'Class Bin B-A'!$B1408="*",'Class Bin B-A'!$B1409="*",'Class Bin B-A'!$B1410="*"),"*",SUM('Class Bin B-A'!$B1407:$B1410))</f>
        <v>25</v>
      </c>
      <c r="P21" s="70">
        <f>IF(OR('Class Bin B-A'!$B1511="*",'Class Bin B-A'!$B1512="*",'Class Bin B-A'!$B1513="*",'Class Bin B-A'!$B1514="*"),"*",SUM('Class Bin B-A'!$B1511:$B1514))</f>
        <v>27</v>
      </c>
      <c r="Q21" s="70" t="str">
        <f>IF(OR('Class Bin B-A'!$B1615="*",'Class Bin B-A'!$B1616="*",'Class Bin B-A'!$B1617="*",'Class Bin B-A'!$B1618="*"),"*",SUM('Class Bin B-A'!$B1615:$B1618))</f>
        <v>*</v>
      </c>
      <c r="R21" s="70" t="str">
        <f>IF(OR('Class Bin B-A'!$B1719="*",'Class Bin B-A'!$B1720="*",'Class Bin B-A'!$B1721="*",'Class Bin B-A'!$B1722="*"),"*",SUM('Class Bin B-A'!$B1719:$B1722))</f>
        <v>*</v>
      </c>
      <c r="S21" s="70" t="str">
        <f>IF(OR('Class Bin B-A'!$B1823="*",'Class Bin B-A'!$B1824="*",'Class Bin B-A'!$B1825="*",'Class Bin B-A'!$B1826="*"),"*",SUM('Class Bin B-A'!$B1823:$B1826))</f>
        <v>*</v>
      </c>
      <c r="T21" s="70" t="str">
        <f>IF(OR('Class Bin B-A'!$B1927="*",'Class Bin B-A'!$B1928="*",'Class Bin B-A'!$B1929="*",'Class Bin B-A'!$B1930="*"),"*",SUM('Class Bin B-A'!$B1927:$B1930))</f>
        <v>*</v>
      </c>
      <c r="U21" s="70" t="str">
        <f>IF(OR('Class Bin B-A'!$B2031="*",'Class Bin B-A'!$B2032="*",'Class Bin B-A'!$B2033="*",'Class Bin B-A'!$B2034="*"),"*",SUM('Class Bin B-A'!$B2031:$B2034))</f>
        <v>*</v>
      </c>
      <c r="V21" s="452" t="str">
        <f>IF(OR('Class Bin B-A'!$B2135="*",'Class Bin B-A'!$B2136="*",'Class Bin B-A'!$B2137="*",'Class Bin B-A'!$B2138="*"),"*",SUM('Class Bin B-A'!$B2135:$B2138))</f>
        <v>*</v>
      </c>
      <c r="W21" s="132">
        <f t="shared" si="2"/>
        <v>31.333333333333332</v>
      </c>
      <c r="X21" s="125">
        <f t="shared" si="3"/>
        <v>30.333333333333332</v>
      </c>
      <c r="Y21" s="126">
        <f t="shared" si="1"/>
        <v>29</v>
      </c>
    </row>
    <row r="22" spans="1:25" x14ac:dyDescent="0.25">
      <c r="A22" s="69">
        <v>0.5</v>
      </c>
      <c r="B22" s="70" t="str">
        <f>IF(OR('Class Bin B-A'!$B59="*",'Class Bin B-A'!$B60="*",'Class Bin B-A'!$B61="*",'Class Bin B-A'!$B62="*"),"*",SUM('Class Bin B-A'!$B59:$B62))</f>
        <v>*</v>
      </c>
      <c r="C22" s="71" t="str">
        <f>IF(OR('Class Bin B-A'!$B163="*",'Class Bin B-A'!$B164="*",'Class Bin B-A'!$B165="*",'Class Bin B-A'!$B166="*"),"*",SUM('Class Bin B-A'!$B163:$B166))</f>
        <v>*</v>
      </c>
      <c r="D22" s="71" t="str">
        <f>IF(OR('Class Bin B-A'!$B267="*",'Class Bin B-A'!$B268="*",'Class Bin B-A'!$B269="*",'Class Bin B-A'!$B270="*"),"*",SUM('Class Bin B-A'!$B267:$B270))</f>
        <v>*</v>
      </c>
      <c r="E22" s="71" t="str">
        <f>IF(OR('Class Bin B-A'!$B371="*",'Class Bin B-A'!$B372="*",'Class Bin B-A'!$B373="*",'Class Bin B-A'!$B374="*"),"*",SUM('Class Bin B-A'!$B371:$B374))</f>
        <v>*</v>
      </c>
      <c r="F22" s="71" t="str">
        <f>IF(OR('Class Bin B-A'!$B475="*",'Class Bin B-A'!$B476="*",'Class Bin B-A'!$B477="*",'Class Bin B-A'!$B478="*"),"*",SUM('Class Bin B-A'!$B475:$B478))</f>
        <v>*</v>
      </c>
      <c r="G22" s="71" t="str">
        <f>IF(OR('Class Bin B-A'!$B579="*",'Class Bin B-A'!$B580="*",'Class Bin B-A'!$B581="*",'Class Bin B-A'!$B582="*"),"*",SUM('Class Bin B-A'!$B579:$B582))</f>
        <v>*</v>
      </c>
      <c r="H22" s="71">
        <f>IF(OR('Class Bin B-A'!$B683="*",'Class Bin B-A'!$B684="*",'Class Bin B-A'!$B685="*",'Class Bin B-A'!$B686="*"),"*",SUM('Class Bin B-A'!$B683:$B686))</f>
        <v>23</v>
      </c>
      <c r="I22" s="71">
        <f>IF(OR('Class Bin B-A'!$B787="*",'Class Bin B-A'!$B788="*",'Class Bin B-A'!$B789="*",'Class Bin B-A'!$B790="*"),"*",SUM('Class Bin B-A'!$B787:$B790))</f>
        <v>18</v>
      </c>
      <c r="J22" s="71">
        <f>IF(OR('Class Bin B-A'!$B891="*",'Class Bin B-A'!$B892="*",'Class Bin B-A'!$B893="*",'Class Bin B-A'!$B894="*"),"*",SUM('Class Bin B-A'!$B891:$B894))</f>
        <v>23</v>
      </c>
      <c r="K22" s="71">
        <f>IF(OR('Class Bin B-A'!$B995="*",'Class Bin B-A'!$B996="*",'Class Bin B-A'!$B997="*",'Class Bin B-A'!$B998="*"),"*",SUM('Class Bin B-A'!$B995:$B998))</f>
        <v>30</v>
      </c>
      <c r="L22" s="71">
        <f>IF(OR('Class Bin B-A'!$B1099="*",'Class Bin B-A'!$B1100="*",'Class Bin B-A'!$B1101="*",'Class Bin B-A'!$B1102="*"),"*",SUM('Class Bin B-A'!$B1099:$B1102))</f>
        <v>25</v>
      </c>
      <c r="M22" s="71">
        <f>IF(OR('Class Bin B-A'!$B1203="*",'Class Bin B-A'!$B1204="*",'Class Bin B-A'!$B1205="*",'Class Bin B-A'!$B1206="*"),"*",SUM('Class Bin B-A'!$B1203:$B1206))</f>
        <v>42</v>
      </c>
      <c r="N22" s="71">
        <f>IF(OR('Class Bin B-A'!$B1307="*",'Class Bin B-A'!$B1308="*",'Class Bin B-A'!$B1309="*",'Class Bin B-A'!$B1310="*"),"*",SUM('Class Bin B-A'!$B1307:$B1310))</f>
        <v>26</v>
      </c>
      <c r="O22" s="70">
        <f>IF(OR('Class Bin B-A'!$B1411="*",'Class Bin B-A'!$B1412="*",'Class Bin B-A'!$B1413="*",'Class Bin B-A'!$B1414="*"),"*",SUM('Class Bin B-A'!$B1411:$B1414))</f>
        <v>25</v>
      </c>
      <c r="P22" s="70">
        <f>IF(OR('Class Bin B-A'!$B1515="*",'Class Bin B-A'!$B1516="*",'Class Bin B-A'!$B1517="*",'Class Bin B-A'!$B1518="*"),"*",SUM('Class Bin B-A'!$B1515:$B1518))</f>
        <v>21</v>
      </c>
      <c r="Q22" s="70" t="str">
        <f>IF(OR('Class Bin B-A'!$B1619="*",'Class Bin B-A'!$B1620="*",'Class Bin B-A'!$B1621="*",'Class Bin B-A'!$B1622="*"),"*",SUM('Class Bin B-A'!$B1619:$B1622))</f>
        <v>*</v>
      </c>
      <c r="R22" s="70" t="str">
        <f>IF(OR('Class Bin B-A'!$B1723="*",'Class Bin B-A'!$B1724="*",'Class Bin B-A'!$B1725="*",'Class Bin B-A'!$B1726="*"),"*",SUM('Class Bin B-A'!$B1723:$B1726))</f>
        <v>*</v>
      </c>
      <c r="S22" s="70" t="str">
        <f>IF(OR('Class Bin B-A'!$B1827="*",'Class Bin B-A'!$B1828="*",'Class Bin B-A'!$B1829="*",'Class Bin B-A'!$B1830="*"),"*",SUM('Class Bin B-A'!$B1827:$B1830))</f>
        <v>*</v>
      </c>
      <c r="T22" s="70" t="str">
        <f>IF(OR('Class Bin B-A'!$B1931="*",'Class Bin B-A'!$B1932="*",'Class Bin B-A'!$B1933="*",'Class Bin B-A'!$B1934="*"),"*",SUM('Class Bin B-A'!$B1931:$B1934))</f>
        <v>*</v>
      </c>
      <c r="U22" s="70" t="str">
        <f>IF(OR('Class Bin B-A'!$B2035="*",'Class Bin B-A'!$B2036="*",'Class Bin B-A'!$B2037="*",'Class Bin B-A'!$B2038="*"),"*",SUM('Class Bin B-A'!$B2035:$B2038))</f>
        <v>*</v>
      </c>
      <c r="V22" s="452" t="str">
        <f>IF(OR('Class Bin B-A'!$B2139="*",'Class Bin B-A'!$B2140="*",'Class Bin B-A'!$B2141="*",'Class Bin B-A'!$B2142="*"),"*",SUM('Class Bin B-A'!$B2139:$B2142))</f>
        <v>*</v>
      </c>
      <c r="W22" s="132">
        <f t="shared" si="2"/>
        <v>26</v>
      </c>
      <c r="X22" s="125">
        <f t="shared" si="3"/>
        <v>26.5</v>
      </c>
      <c r="Y22" s="126">
        <f t="shared" si="1"/>
        <v>25.888888888888889</v>
      </c>
    </row>
    <row r="23" spans="1:25" x14ac:dyDescent="0.25">
      <c r="A23" s="69">
        <v>0.54166666666666696</v>
      </c>
      <c r="B23" s="70" t="str">
        <f>IF(OR('Class Bin B-A'!$B63="*",'Class Bin B-A'!$B64="*",'Class Bin B-A'!$B65="*",'Class Bin B-A'!$B66="*"),"*",SUM('Class Bin B-A'!$B63:$B66))</f>
        <v>*</v>
      </c>
      <c r="C23" s="71" t="str">
        <f>IF(OR('Class Bin B-A'!$B167="*",'Class Bin B-A'!$B168="*",'Class Bin B-A'!$B169="*",'Class Bin B-A'!$B170="*"),"*",SUM('Class Bin B-A'!$B167:$B170))</f>
        <v>*</v>
      </c>
      <c r="D23" s="71" t="str">
        <f>IF(OR('Class Bin B-A'!$B271="*",'Class Bin B-A'!$B272="*",'Class Bin B-A'!$B273="*",'Class Bin B-A'!$B274="*"),"*",SUM('Class Bin B-A'!$B271:$B274))</f>
        <v>*</v>
      </c>
      <c r="E23" s="71" t="str">
        <f>IF(OR('Class Bin B-A'!$B375="*",'Class Bin B-A'!$B376="*",'Class Bin B-A'!$B377="*",'Class Bin B-A'!$B378="*"),"*",SUM('Class Bin B-A'!$B375:$B378))</f>
        <v>*</v>
      </c>
      <c r="F23" s="71" t="str">
        <f>IF(OR('Class Bin B-A'!$B479="*",'Class Bin B-A'!$B480="*",'Class Bin B-A'!$B481="*",'Class Bin B-A'!$B482="*"),"*",SUM('Class Bin B-A'!$B479:$B482))</f>
        <v>*</v>
      </c>
      <c r="G23" s="71" t="str">
        <f>IF(OR('Class Bin B-A'!$B583="*",'Class Bin B-A'!$B584="*",'Class Bin B-A'!$B585="*",'Class Bin B-A'!$B586="*"),"*",SUM('Class Bin B-A'!$B583:$B586))</f>
        <v>*</v>
      </c>
      <c r="H23" s="71">
        <f>IF(OR('Class Bin B-A'!$B687="*",'Class Bin B-A'!$B688="*",'Class Bin B-A'!$B689="*",'Class Bin B-A'!$B690="*"),"*",SUM('Class Bin B-A'!$B687:$B690))</f>
        <v>30</v>
      </c>
      <c r="I23" s="71">
        <f>IF(OR('Class Bin B-A'!$B791="*",'Class Bin B-A'!$B792="*",'Class Bin B-A'!$B793="*",'Class Bin B-A'!$B794="*"),"*",SUM('Class Bin B-A'!$B791:$B794))</f>
        <v>18</v>
      </c>
      <c r="J23" s="71">
        <f>IF(OR('Class Bin B-A'!$B895="*",'Class Bin B-A'!$B896="*",'Class Bin B-A'!$B897="*",'Class Bin B-A'!$B898="*"),"*",SUM('Class Bin B-A'!$B895:$B898))</f>
        <v>19</v>
      </c>
      <c r="K23" s="71">
        <f>IF(OR('Class Bin B-A'!$B999="*",'Class Bin B-A'!$B1000="*",'Class Bin B-A'!$B1001="*",'Class Bin B-A'!$B1002="*"),"*",SUM('Class Bin B-A'!$B999:$B1002))</f>
        <v>21</v>
      </c>
      <c r="L23" s="71">
        <f>IF(OR('Class Bin B-A'!$B1103="*",'Class Bin B-A'!$B1104="*",'Class Bin B-A'!$B1105="*",'Class Bin B-A'!$B1106="*"),"*",SUM('Class Bin B-A'!$B1103:$B1106))</f>
        <v>27</v>
      </c>
      <c r="M23" s="71">
        <f>IF(OR('Class Bin B-A'!$B1207="*",'Class Bin B-A'!$B1208="*",'Class Bin B-A'!$B1209="*",'Class Bin B-A'!$B1210="*"),"*",SUM('Class Bin B-A'!$B1207:$B1210))</f>
        <v>31</v>
      </c>
      <c r="N23" s="71">
        <f>IF(OR('Class Bin B-A'!$B1311="*",'Class Bin B-A'!$B1312="*",'Class Bin B-A'!$B1313="*",'Class Bin B-A'!$B1314="*"),"*",SUM('Class Bin B-A'!$B1311:$B1314))</f>
        <v>26</v>
      </c>
      <c r="O23" s="70">
        <f>IF(OR('Class Bin B-A'!$B1415="*",'Class Bin B-A'!$B1416="*",'Class Bin B-A'!$B1417="*",'Class Bin B-A'!$B1418="*"),"*",SUM('Class Bin B-A'!$B1415:$B1418))</f>
        <v>26</v>
      </c>
      <c r="P23" s="70" t="str">
        <f>IF(OR('Class Bin B-A'!$B1519="*",'Class Bin B-A'!$B1520="*",'Class Bin B-A'!$B1521="*",'Class Bin B-A'!$B1522="*"),"*",SUM('Class Bin B-A'!$B1519:$B1522))</f>
        <v>*</v>
      </c>
      <c r="Q23" s="70" t="str">
        <f>IF(OR('Class Bin B-A'!$B1623="*",'Class Bin B-A'!$B1624="*",'Class Bin B-A'!$B1625="*",'Class Bin B-A'!$B1626="*"),"*",SUM('Class Bin B-A'!$B1623:$B1626))</f>
        <v>*</v>
      </c>
      <c r="R23" s="70" t="str">
        <f>IF(OR('Class Bin B-A'!$B1727="*",'Class Bin B-A'!$B1728="*",'Class Bin B-A'!$B1729="*",'Class Bin B-A'!$B1730="*"),"*",SUM('Class Bin B-A'!$B1727:$B1730))</f>
        <v>*</v>
      </c>
      <c r="S23" s="70" t="str">
        <f>IF(OR('Class Bin B-A'!$B1831="*",'Class Bin B-A'!$B1832="*",'Class Bin B-A'!$B1833="*",'Class Bin B-A'!$B1834="*"),"*",SUM('Class Bin B-A'!$B1831:$B1834))</f>
        <v>*</v>
      </c>
      <c r="T23" s="70" t="str">
        <f>IF(OR('Class Bin B-A'!$B1935="*",'Class Bin B-A'!$B1936="*",'Class Bin B-A'!$B1937="*",'Class Bin B-A'!$B1938="*"),"*",SUM('Class Bin B-A'!$B1935:$B1938))</f>
        <v>*</v>
      </c>
      <c r="U23" s="70" t="str">
        <f>IF(OR('Class Bin B-A'!$B2039="*",'Class Bin B-A'!$B2040="*",'Class Bin B-A'!$B2041="*",'Class Bin B-A'!$B2042="*"),"*",SUM('Class Bin B-A'!$B2039:$B2042))</f>
        <v>*</v>
      </c>
      <c r="V23" s="452" t="str">
        <f>IF(OR('Class Bin B-A'!$B2143="*",'Class Bin B-A'!$B2144="*",'Class Bin B-A'!$B2145="*",'Class Bin B-A'!$B2146="*"),"*",SUM('Class Bin B-A'!$B2143:$B2146))</f>
        <v>*</v>
      </c>
      <c r="W23" s="132">
        <f t="shared" si="2"/>
        <v>22.333333333333332</v>
      </c>
      <c r="X23" s="125">
        <f t="shared" si="3"/>
        <v>23.2</v>
      </c>
      <c r="Y23" s="126">
        <f t="shared" si="1"/>
        <v>24.75</v>
      </c>
    </row>
    <row r="24" spans="1:25" x14ac:dyDescent="0.25">
      <c r="A24" s="69">
        <v>0.58333333333333404</v>
      </c>
      <c r="B24" s="70" t="str">
        <f>IF(OR('Class Bin B-A'!$B67="*",'Class Bin B-A'!$B68="*",'Class Bin B-A'!$B69="*",'Class Bin B-A'!$B70="*"),"*",SUM('Class Bin B-A'!$B67:$B70))</f>
        <v>*</v>
      </c>
      <c r="C24" s="71" t="str">
        <f>IF(OR('Class Bin B-A'!$B171="*",'Class Bin B-A'!$B172="*",'Class Bin B-A'!$B173="*",'Class Bin B-A'!$B174="*"),"*",SUM('Class Bin B-A'!$B171:$B174))</f>
        <v>*</v>
      </c>
      <c r="D24" s="71" t="str">
        <f>IF(OR('Class Bin B-A'!$B275="*",'Class Bin B-A'!$B276="*",'Class Bin B-A'!$B277="*",'Class Bin B-A'!$B278="*"),"*",SUM('Class Bin B-A'!$B275:$B278))</f>
        <v>*</v>
      </c>
      <c r="E24" s="71" t="str">
        <f>IF(OR('Class Bin B-A'!$B379="*",'Class Bin B-A'!$B380="*",'Class Bin B-A'!$B381="*",'Class Bin B-A'!$B382="*"),"*",SUM('Class Bin B-A'!$B379:$B382))</f>
        <v>*</v>
      </c>
      <c r="F24" s="71" t="str">
        <f>IF(OR('Class Bin B-A'!$B483="*",'Class Bin B-A'!$B484="*",'Class Bin B-A'!$B485="*",'Class Bin B-A'!$B486="*"),"*",SUM('Class Bin B-A'!$B483:$B486))</f>
        <v>*</v>
      </c>
      <c r="G24" s="71" t="str">
        <f>IF(OR('Class Bin B-A'!$B587="*",'Class Bin B-A'!$B588="*",'Class Bin B-A'!$B589="*",'Class Bin B-A'!$B590="*"),"*",SUM('Class Bin B-A'!$B587:$B590))</f>
        <v>*</v>
      </c>
      <c r="H24" s="71">
        <f>IF(OR('Class Bin B-A'!$B691="*",'Class Bin B-A'!$B692="*",'Class Bin B-A'!$B693="*",'Class Bin B-A'!$B694="*"),"*",SUM('Class Bin B-A'!$B691:$B694))</f>
        <v>22</v>
      </c>
      <c r="I24" s="71">
        <f>IF(OR('Class Bin B-A'!$B795="*",'Class Bin B-A'!$B796="*",'Class Bin B-A'!$B797="*",'Class Bin B-A'!$B798="*"),"*",SUM('Class Bin B-A'!$B795:$B798))</f>
        <v>16</v>
      </c>
      <c r="J24" s="71">
        <f>IF(OR('Class Bin B-A'!$B899="*",'Class Bin B-A'!$B900="*",'Class Bin B-A'!$B901="*",'Class Bin B-A'!$B902="*"),"*",SUM('Class Bin B-A'!$B899:$B902))</f>
        <v>17</v>
      </c>
      <c r="K24" s="71">
        <f>IF(OR('Class Bin B-A'!$B1003="*",'Class Bin B-A'!$B1004="*",'Class Bin B-A'!$B1005="*",'Class Bin B-A'!$B1006="*"),"*",SUM('Class Bin B-A'!$B1003:$B1006))</f>
        <v>17</v>
      </c>
      <c r="L24" s="71">
        <f>IF(OR('Class Bin B-A'!$B1107="*",'Class Bin B-A'!$B1108="*",'Class Bin B-A'!$B1109="*",'Class Bin B-A'!$B1110="*"),"*",SUM('Class Bin B-A'!$B1107:$B1110))</f>
        <v>31</v>
      </c>
      <c r="M24" s="71">
        <f>IF(OR('Class Bin B-A'!$B1211="*",'Class Bin B-A'!$B1212="*",'Class Bin B-A'!$B1213="*",'Class Bin B-A'!$B1214="*"),"*",SUM('Class Bin B-A'!$B1211:$B1214))</f>
        <v>41</v>
      </c>
      <c r="N24" s="71">
        <f>IF(OR('Class Bin B-A'!$B1315="*",'Class Bin B-A'!$B1316="*",'Class Bin B-A'!$B1317="*",'Class Bin B-A'!$B1318="*"),"*",SUM('Class Bin B-A'!$B1315:$B1318))</f>
        <v>18</v>
      </c>
      <c r="O24" s="70">
        <f>IF(OR('Class Bin B-A'!$B1419="*",'Class Bin B-A'!$B1420="*",'Class Bin B-A'!$B1421="*",'Class Bin B-A'!$B1422="*"),"*",SUM('Class Bin B-A'!$B1419:$B1422))</f>
        <v>21</v>
      </c>
      <c r="P24" s="70" t="str">
        <f>IF(OR('Class Bin B-A'!$B1523="*",'Class Bin B-A'!$B1524="*",'Class Bin B-A'!$B1525="*",'Class Bin B-A'!$B1526="*"),"*",SUM('Class Bin B-A'!$B1523:$B1526))</f>
        <v>*</v>
      </c>
      <c r="Q24" s="70" t="str">
        <f>IF(OR('Class Bin B-A'!$B1627="*",'Class Bin B-A'!$B1628="*",'Class Bin B-A'!$B1629="*",'Class Bin B-A'!$B1630="*"),"*",SUM('Class Bin B-A'!$B1627:$B1630))</f>
        <v>*</v>
      </c>
      <c r="R24" s="70" t="str">
        <f>IF(OR('Class Bin B-A'!$B1731="*",'Class Bin B-A'!$B1732="*",'Class Bin B-A'!$B1733="*",'Class Bin B-A'!$B1734="*"),"*",SUM('Class Bin B-A'!$B1731:$B1734))</f>
        <v>*</v>
      </c>
      <c r="S24" s="70" t="str">
        <f>IF(OR('Class Bin B-A'!$B1835="*",'Class Bin B-A'!$B1836="*",'Class Bin B-A'!$B1837="*",'Class Bin B-A'!$B1838="*"),"*",SUM('Class Bin B-A'!$B1835:$B1838))</f>
        <v>*</v>
      </c>
      <c r="T24" s="70" t="str">
        <f>IF(OR('Class Bin B-A'!$B1939="*",'Class Bin B-A'!$B1940="*",'Class Bin B-A'!$B1941="*",'Class Bin B-A'!$B1942="*"),"*",SUM('Class Bin B-A'!$B1939:$B1942))</f>
        <v>*</v>
      </c>
      <c r="U24" s="70" t="str">
        <f>IF(OR('Class Bin B-A'!$B2043="*",'Class Bin B-A'!$B2044="*",'Class Bin B-A'!$B2045="*",'Class Bin B-A'!$B2046="*"),"*",SUM('Class Bin B-A'!$B2043:$B2046))</f>
        <v>*</v>
      </c>
      <c r="V24" s="452" t="str">
        <f>IF(OR('Class Bin B-A'!$B2147="*",'Class Bin B-A'!$B2148="*",'Class Bin B-A'!$B2149="*",'Class Bin B-A'!$B2150="*"),"*",SUM('Class Bin B-A'!$B2147:$B2150))</f>
        <v>*</v>
      </c>
      <c r="W24" s="132">
        <f t="shared" si="2"/>
        <v>21.666666666666668</v>
      </c>
      <c r="X24" s="125">
        <f t="shared" si="3"/>
        <v>24.4</v>
      </c>
      <c r="Y24" s="126">
        <f t="shared" si="1"/>
        <v>22.875</v>
      </c>
    </row>
    <row r="25" spans="1:25" ht="13.8" thickBot="1" x14ac:dyDescent="0.3">
      <c r="A25" s="78">
        <v>0.625</v>
      </c>
      <c r="B25" s="79" t="str">
        <f>IF(OR('Class Bin B-A'!$B71="*",'Class Bin B-A'!$B72="*",'Class Bin B-A'!$B73="*",'Class Bin B-A'!$B74="*"),"*",SUM('Class Bin B-A'!$B71:$B74))</f>
        <v>*</v>
      </c>
      <c r="C25" s="80" t="str">
        <f>IF(OR('Class Bin B-A'!$B175="*",'Class Bin B-A'!$B176="*",'Class Bin B-A'!$B177="*",'Class Bin B-A'!$B178="*"),"*",SUM('Class Bin B-A'!$B175:$B178))</f>
        <v>*</v>
      </c>
      <c r="D25" s="80" t="str">
        <f>IF(OR('Class Bin B-A'!$B279="*",'Class Bin B-A'!$B280="*",'Class Bin B-A'!$B281="*",'Class Bin B-A'!$B282="*"),"*",SUM('Class Bin B-A'!$B279:$B282))</f>
        <v>*</v>
      </c>
      <c r="E25" s="80" t="str">
        <f>IF(OR('Class Bin B-A'!$B383="*",'Class Bin B-A'!$B384="*",'Class Bin B-A'!$B385="*",'Class Bin B-A'!$B386="*"),"*",SUM('Class Bin B-A'!$B383:$B386))</f>
        <v>*</v>
      </c>
      <c r="F25" s="80" t="str">
        <f>IF(OR('Class Bin B-A'!$B487="*",'Class Bin B-A'!$B488="*",'Class Bin B-A'!$B489="*",'Class Bin B-A'!$B490="*"),"*",SUM('Class Bin B-A'!$B487:$B490))</f>
        <v>*</v>
      </c>
      <c r="G25" s="80" t="str">
        <f>IF(OR('Class Bin B-A'!$B591="*",'Class Bin B-A'!$B592="*",'Class Bin B-A'!$B593="*",'Class Bin B-A'!$B594="*"),"*",SUM('Class Bin B-A'!$B591:$B594))</f>
        <v>*</v>
      </c>
      <c r="H25" s="80">
        <f>IF(OR('Class Bin B-A'!$B695="*",'Class Bin B-A'!$B696="*",'Class Bin B-A'!$B697="*",'Class Bin B-A'!$B698="*"),"*",SUM('Class Bin B-A'!$B695:$B698))</f>
        <v>22</v>
      </c>
      <c r="I25" s="80">
        <f>IF(OR('Class Bin B-A'!$B799="*",'Class Bin B-A'!$B800="*",'Class Bin B-A'!$B801="*",'Class Bin B-A'!$B802="*"),"*",SUM('Class Bin B-A'!$B799:$B802))</f>
        <v>38</v>
      </c>
      <c r="J25" s="80">
        <f>IF(OR('Class Bin B-A'!$B903="*",'Class Bin B-A'!$B904="*",'Class Bin B-A'!$B905="*",'Class Bin B-A'!$B906="*"),"*",SUM('Class Bin B-A'!$B903:$B906))</f>
        <v>34</v>
      </c>
      <c r="K25" s="80">
        <f>IF(OR('Class Bin B-A'!$B1007="*",'Class Bin B-A'!$B1008="*",'Class Bin B-A'!$B1009="*",'Class Bin B-A'!$B1010="*"),"*",SUM('Class Bin B-A'!$B1007:$B1010))</f>
        <v>26</v>
      </c>
      <c r="L25" s="80">
        <f>IF(OR('Class Bin B-A'!$B1111="*",'Class Bin B-A'!$B1112="*",'Class Bin B-A'!$B1113="*",'Class Bin B-A'!$B1114="*"),"*",SUM('Class Bin B-A'!$B1111:$B1114))</f>
        <v>35</v>
      </c>
      <c r="M25" s="80">
        <f>IF(OR('Class Bin B-A'!$B1215="*",'Class Bin B-A'!$B1216="*",'Class Bin B-A'!$B1217="*",'Class Bin B-A'!$B1218="*"),"*",SUM('Class Bin B-A'!$B1215:$B1218))</f>
        <v>44</v>
      </c>
      <c r="N25" s="80">
        <f>IF(OR('Class Bin B-A'!$B1319="*",'Class Bin B-A'!$B1320="*",'Class Bin B-A'!$B1321="*",'Class Bin B-A'!$B1322="*"),"*",SUM('Class Bin B-A'!$B1319:$B1322))</f>
        <v>19</v>
      </c>
      <c r="O25" s="79">
        <f>IF(OR('Class Bin B-A'!$B1423="*",'Class Bin B-A'!$B1424="*",'Class Bin B-A'!$B1425="*",'Class Bin B-A'!$B1426="*"),"*",SUM('Class Bin B-A'!$B1423:$B1426))</f>
        <v>22</v>
      </c>
      <c r="P25" s="79" t="str">
        <f>IF(OR('Class Bin B-A'!$B1527="*",'Class Bin B-A'!$B1528="*",'Class Bin B-A'!$B1529="*",'Class Bin B-A'!$B1530="*"),"*",SUM('Class Bin B-A'!$B1527:$B1530))</f>
        <v>*</v>
      </c>
      <c r="Q25" s="79" t="str">
        <f>IF(OR('Class Bin B-A'!$B1631="*",'Class Bin B-A'!$B1632="*",'Class Bin B-A'!$B1633="*",'Class Bin B-A'!$B1634="*"),"*",SUM('Class Bin B-A'!$B1631:$B1634))</f>
        <v>*</v>
      </c>
      <c r="R25" s="79" t="str">
        <f>IF(OR('Class Bin B-A'!$B1735="*",'Class Bin B-A'!$B1736="*",'Class Bin B-A'!$B1737="*",'Class Bin B-A'!$B1738="*"),"*",SUM('Class Bin B-A'!$B1735:$B1738))</f>
        <v>*</v>
      </c>
      <c r="S25" s="79" t="str">
        <f>IF(OR('Class Bin B-A'!$B1839="*",'Class Bin B-A'!$B1840="*",'Class Bin B-A'!$B1841="*",'Class Bin B-A'!$B1842="*"),"*",SUM('Class Bin B-A'!$B1839:$B1842))</f>
        <v>*</v>
      </c>
      <c r="T25" s="79" t="str">
        <f>IF(OR('Class Bin B-A'!$B1943="*",'Class Bin B-A'!$B1944="*",'Class Bin B-A'!$B1945="*",'Class Bin B-A'!$B1946="*"),"*",SUM('Class Bin B-A'!$B1943:$B1946))</f>
        <v>*</v>
      </c>
      <c r="U25" s="79" t="str">
        <f>IF(OR('Class Bin B-A'!$B2047="*",'Class Bin B-A'!$B2048="*",'Class Bin B-A'!$B2049="*",'Class Bin B-A'!$B2050="*"),"*",SUM('Class Bin B-A'!$B2047:$B2050))</f>
        <v>*</v>
      </c>
      <c r="V25" s="454" t="str">
        <f>IF(OR('Class Bin B-A'!$B2151="*",'Class Bin B-A'!$B2152="*",'Class Bin B-A'!$B2153="*",'Class Bin B-A'!$B2154="*"),"*",SUM('Class Bin B-A'!$B2151:$B2154))</f>
        <v>*</v>
      </c>
      <c r="W25" s="134">
        <f t="shared" si="2"/>
        <v>31.666666666666668</v>
      </c>
      <c r="X25" s="135">
        <f t="shared" si="3"/>
        <v>35.4</v>
      </c>
      <c r="Y25" s="136">
        <f t="shared" si="1"/>
        <v>30</v>
      </c>
    </row>
    <row r="26" spans="1:25" x14ac:dyDescent="0.25">
      <c r="A26" s="75">
        <v>0.66666666666666696</v>
      </c>
      <c r="B26" s="76" t="str">
        <f>IF(OR('Class Bin B-A'!$B75="*",'Class Bin B-A'!$B76="*",'Class Bin B-A'!$B77="*",'Class Bin B-A'!$B78="*"),"*",SUM('Class Bin B-A'!$B75:$B78))</f>
        <v>*</v>
      </c>
      <c r="C26" s="77" t="str">
        <f>IF(OR('Class Bin B-A'!$B179="*",'Class Bin B-A'!$B180="*",'Class Bin B-A'!$B181="*",'Class Bin B-A'!$B182="*"),"*",SUM('Class Bin B-A'!$B179:$B182))</f>
        <v>*</v>
      </c>
      <c r="D26" s="77" t="str">
        <f>IF(OR('Class Bin B-A'!$B283="*",'Class Bin B-A'!$B284="*",'Class Bin B-A'!$B285="*",'Class Bin B-A'!$B286="*"),"*",SUM('Class Bin B-A'!$B283:$B286))</f>
        <v>*</v>
      </c>
      <c r="E26" s="77" t="str">
        <f>IF(OR('Class Bin B-A'!$B387="*",'Class Bin B-A'!$B388="*",'Class Bin B-A'!$B389="*",'Class Bin B-A'!$B390="*"),"*",SUM('Class Bin B-A'!$B387:$B390))</f>
        <v>*</v>
      </c>
      <c r="F26" s="77" t="str">
        <f>IF(OR('Class Bin B-A'!$B491="*",'Class Bin B-A'!$B492="*",'Class Bin B-A'!$B493="*",'Class Bin B-A'!$B494="*"),"*",SUM('Class Bin B-A'!$B491:$B494))</f>
        <v>*</v>
      </c>
      <c r="G26" s="77" t="str">
        <f>IF(OR('Class Bin B-A'!$B595="*",'Class Bin B-A'!$B596="*",'Class Bin B-A'!$B597="*",'Class Bin B-A'!$B598="*"),"*",SUM('Class Bin B-A'!$B595:$B598))</f>
        <v>*</v>
      </c>
      <c r="H26" s="77">
        <f>IF(OR('Class Bin B-A'!$B699="*",'Class Bin B-A'!$B700="*",'Class Bin B-A'!$B701="*",'Class Bin B-A'!$B702="*"),"*",SUM('Class Bin B-A'!$B699:$B702))</f>
        <v>23</v>
      </c>
      <c r="I26" s="77">
        <f>IF(OR('Class Bin B-A'!$B803="*",'Class Bin B-A'!$B804="*",'Class Bin B-A'!$B805="*",'Class Bin B-A'!$B806="*"),"*",SUM('Class Bin B-A'!$B803:$B806))</f>
        <v>44</v>
      </c>
      <c r="J26" s="77">
        <f>IF(OR('Class Bin B-A'!$B907="*",'Class Bin B-A'!$B908="*",'Class Bin B-A'!$B909="*",'Class Bin B-A'!$B910="*"),"*",SUM('Class Bin B-A'!$B907:$B910))</f>
        <v>40</v>
      </c>
      <c r="K26" s="77">
        <f>IF(OR('Class Bin B-A'!$B1011="*",'Class Bin B-A'!$B1012="*",'Class Bin B-A'!$B1013="*",'Class Bin B-A'!$B1014="*"),"*",SUM('Class Bin B-A'!$B1011:$B1014))</f>
        <v>40</v>
      </c>
      <c r="L26" s="77">
        <f>IF(OR('Class Bin B-A'!$B1115="*",'Class Bin B-A'!$B1116="*",'Class Bin B-A'!$B1117="*",'Class Bin B-A'!$B1118="*"),"*",SUM('Class Bin B-A'!$B1115:$B1118))</f>
        <v>50</v>
      </c>
      <c r="M26" s="77">
        <f>IF(OR('Class Bin B-A'!$B1219="*",'Class Bin B-A'!$B1220="*",'Class Bin B-A'!$B1221="*",'Class Bin B-A'!$B1222="*"),"*",SUM('Class Bin B-A'!$B1219:$B1222))</f>
        <v>31</v>
      </c>
      <c r="N26" s="77">
        <f>IF(OR('Class Bin B-A'!$B1323="*",'Class Bin B-A'!$B1324="*",'Class Bin B-A'!$B1325="*",'Class Bin B-A'!$B1326="*"),"*",SUM('Class Bin B-A'!$B1323:$B1326))</f>
        <v>17</v>
      </c>
      <c r="O26" s="76">
        <f>IF(OR('Class Bin B-A'!$B1427="*",'Class Bin B-A'!$B1428="*",'Class Bin B-A'!$B1429="*",'Class Bin B-A'!$B1430="*"),"*",SUM('Class Bin B-A'!$B1427:$B1430))</f>
        <v>21</v>
      </c>
      <c r="P26" s="76" t="str">
        <f>IF(OR('Class Bin B-A'!$B1531="*",'Class Bin B-A'!$B1532="*",'Class Bin B-A'!$B1533="*",'Class Bin B-A'!$B1534="*"),"*",SUM('Class Bin B-A'!$B1531:$B1534))</f>
        <v>*</v>
      </c>
      <c r="Q26" s="76" t="str">
        <f>IF(OR('Class Bin B-A'!$B1635="*",'Class Bin B-A'!$B1636="*",'Class Bin B-A'!$B1637="*",'Class Bin B-A'!$B1638="*"),"*",SUM('Class Bin B-A'!$B1635:$B1638))</f>
        <v>*</v>
      </c>
      <c r="R26" s="76" t="str">
        <f>IF(OR('Class Bin B-A'!$B1739="*",'Class Bin B-A'!$B1740="*",'Class Bin B-A'!$B1741="*",'Class Bin B-A'!$B1742="*"),"*",SUM('Class Bin B-A'!$B1739:$B1742))</f>
        <v>*</v>
      </c>
      <c r="S26" s="76" t="str">
        <f>IF(OR('Class Bin B-A'!$B1843="*",'Class Bin B-A'!$B1844="*",'Class Bin B-A'!$B1845="*",'Class Bin B-A'!$B1846="*"),"*",SUM('Class Bin B-A'!$B1843:$B1846))</f>
        <v>*</v>
      </c>
      <c r="T26" s="76" t="str">
        <f>IF(OR('Class Bin B-A'!$B1947="*",'Class Bin B-A'!$B1948="*",'Class Bin B-A'!$B1949="*",'Class Bin B-A'!$B1950="*"),"*",SUM('Class Bin B-A'!$B1947:$B1950))</f>
        <v>*</v>
      </c>
      <c r="U26" s="76" t="str">
        <f>IF(OR('Class Bin B-A'!$B2051="*",'Class Bin B-A'!$B2052="*",'Class Bin B-A'!$B2053="*",'Class Bin B-A'!$B2054="*"),"*",SUM('Class Bin B-A'!$B2051:$B2054))</f>
        <v>*</v>
      </c>
      <c r="V26" s="451" t="str">
        <f>IF(OR('Class Bin B-A'!$B2155="*",'Class Bin B-A'!$B2156="*",'Class Bin B-A'!$B2157="*",'Class Bin B-A'!$B2158="*"),"*",SUM('Class Bin B-A'!$B2155:$B2158))</f>
        <v>*</v>
      </c>
      <c r="W26" s="129">
        <f t="shared" si="2"/>
        <v>43.333333333333336</v>
      </c>
      <c r="X26" s="130">
        <f t="shared" si="3"/>
        <v>41</v>
      </c>
      <c r="Y26" s="131">
        <f t="shared" si="1"/>
        <v>33.25</v>
      </c>
    </row>
    <row r="27" spans="1:25" x14ac:dyDescent="0.25">
      <c r="A27" s="69">
        <v>0.70833333333333404</v>
      </c>
      <c r="B27" s="70" t="str">
        <f>IF(OR('Class Bin B-A'!$B79="*",'Class Bin B-A'!$B80="*",'Class Bin B-A'!$B81="*",'Class Bin B-A'!$B82="*"),"*",SUM('Class Bin B-A'!$B79:$B82))</f>
        <v>*</v>
      </c>
      <c r="C27" s="71" t="str">
        <f>IF(OR('Class Bin B-A'!$B183="*",'Class Bin B-A'!$B184="*",'Class Bin B-A'!$B185="*",'Class Bin B-A'!$B186="*"),"*",SUM('Class Bin B-A'!$B183:$B186))</f>
        <v>*</v>
      </c>
      <c r="D27" s="71" t="str">
        <f>IF(OR('Class Bin B-A'!$B287="*",'Class Bin B-A'!$B288="*",'Class Bin B-A'!$B289="*",'Class Bin B-A'!$B290="*"),"*",SUM('Class Bin B-A'!$B287:$B290))</f>
        <v>*</v>
      </c>
      <c r="E27" s="71" t="str">
        <f>IF(OR('Class Bin B-A'!$B391="*",'Class Bin B-A'!$B392="*",'Class Bin B-A'!$B393="*",'Class Bin B-A'!$B394="*"),"*",SUM('Class Bin B-A'!$B391:$B394))</f>
        <v>*</v>
      </c>
      <c r="F27" s="71" t="str">
        <f>IF(OR('Class Bin B-A'!$B495="*",'Class Bin B-A'!$B496="*",'Class Bin B-A'!$B497="*",'Class Bin B-A'!$B498="*"),"*",SUM('Class Bin B-A'!$B495:$B498))</f>
        <v>*</v>
      </c>
      <c r="G27" s="71" t="str">
        <f>IF(OR('Class Bin B-A'!$B599="*",'Class Bin B-A'!$B600="*",'Class Bin B-A'!$B601="*",'Class Bin B-A'!$B602="*"),"*",SUM('Class Bin B-A'!$B599:$B602))</f>
        <v>*</v>
      </c>
      <c r="H27" s="71">
        <f>IF(OR('Class Bin B-A'!$B703="*",'Class Bin B-A'!$B704="*",'Class Bin B-A'!$B705="*",'Class Bin B-A'!$B706="*"),"*",SUM('Class Bin B-A'!$B703:$B706))</f>
        <v>11</v>
      </c>
      <c r="I27" s="71">
        <f>IF(OR('Class Bin B-A'!$B807="*",'Class Bin B-A'!$B808="*",'Class Bin B-A'!$B809="*",'Class Bin B-A'!$B810="*"),"*",SUM('Class Bin B-A'!$B807:$B810))</f>
        <v>30</v>
      </c>
      <c r="J27" s="71">
        <f>IF(OR('Class Bin B-A'!$B911="*",'Class Bin B-A'!$B912="*",'Class Bin B-A'!$B913="*",'Class Bin B-A'!$B914="*"),"*",SUM('Class Bin B-A'!$B911:$B914))</f>
        <v>41</v>
      </c>
      <c r="K27" s="71">
        <f>IF(OR('Class Bin B-A'!$B1015="*",'Class Bin B-A'!$B1016="*",'Class Bin B-A'!$B1017="*",'Class Bin B-A'!$B1018="*"),"*",SUM('Class Bin B-A'!$B1015:$B1018))</f>
        <v>25</v>
      </c>
      <c r="L27" s="71">
        <f>IF(OR('Class Bin B-A'!$B1119="*",'Class Bin B-A'!$B1120="*",'Class Bin B-A'!$B1121="*",'Class Bin B-A'!$B1122="*"),"*",SUM('Class Bin B-A'!$B1119:$B1122))</f>
        <v>47</v>
      </c>
      <c r="M27" s="71">
        <f>IF(OR('Class Bin B-A'!$B1223="*",'Class Bin B-A'!$B1224="*",'Class Bin B-A'!$B1225="*",'Class Bin B-A'!$B1226="*"),"*",SUM('Class Bin B-A'!$B1223:$B1226))</f>
        <v>35</v>
      </c>
      <c r="N27" s="71">
        <f>IF(OR('Class Bin B-A'!$B1327="*",'Class Bin B-A'!$B1328="*",'Class Bin B-A'!$B1329="*",'Class Bin B-A'!$B1330="*"),"*",SUM('Class Bin B-A'!$B1327:$B1330))</f>
        <v>16</v>
      </c>
      <c r="O27" s="70">
        <f>IF(OR('Class Bin B-A'!$B1431="*",'Class Bin B-A'!$B1432="*",'Class Bin B-A'!$B1433="*",'Class Bin B-A'!$B1434="*"),"*",SUM('Class Bin B-A'!$B1431:$B1434))</f>
        <v>8</v>
      </c>
      <c r="P27" s="70" t="str">
        <f>IF(OR('Class Bin B-A'!$B1535="*",'Class Bin B-A'!$B1536="*",'Class Bin B-A'!$B1537="*",'Class Bin B-A'!$B1538="*"),"*",SUM('Class Bin B-A'!$B1535:$B1538))</f>
        <v>*</v>
      </c>
      <c r="Q27" s="70" t="str">
        <f>IF(OR('Class Bin B-A'!$B1639="*",'Class Bin B-A'!$B1640="*",'Class Bin B-A'!$B1641="*",'Class Bin B-A'!$B1642="*"),"*",SUM('Class Bin B-A'!$B1639:$B1642))</f>
        <v>*</v>
      </c>
      <c r="R27" s="70" t="str">
        <f>IF(OR('Class Bin B-A'!$B1743="*",'Class Bin B-A'!$B1744="*",'Class Bin B-A'!$B1745="*",'Class Bin B-A'!$B1746="*"),"*",SUM('Class Bin B-A'!$B1743:$B1746))</f>
        <v>*</v>
      </c>
      <c r="S27" s="70" t="str">
        <f>IF(OR('Class Bin B-A'!$B1847="*",'Class Bin B-A'!$B1848="*",'Class Bin B-A'!$B1849="*",'Class Bin B-A'!$B1850="*"),"*",SUM('Class Bin B-A'!$B1847:$B1850))</f>
        <v>*</v>
      </c>
      <c r="T27" s="70" t="str">
        <f>IF(OR('Class Bin B-A'!$B1951="*",'Class Bin B-A'!$B1952="*",'Class Bin B-A'!$B1953="*",'Class Bin B-A'!$B1954="*"),"*",SUM('Class Bin B-A'!$B1951:$B1954))</f>
        <v>*</v>
      </c>
      <c r="U27" s="70" t="str">
        <f>IF(OR('Class Bin B-A'!$B2055="*",'Class Bin B-A'!$B2056="*",'Class Bin B-A'!$B2057="*",'Class Bin B-A'!$B2058="*"),"*",SUM('Class Bin B-A'!$B2055:$B2058))</f>
        <v>*</v>
      </c>
      <c r="V27" s="452" t="str">
        <f>IF(OR('Class Bin B-A'!$B2159="*",'Class Bin B-A'!$B2160="*",'Class Bin B-A'!$B2161="*",'Class Bin B-A'!$B2162="*"),"*",SUM('Class Bin B-A'!$B2159:$B2162))</f>
        <v>*</v>
      </c>
      <c r="W27" s="132">
        <f t="shared" si="2"/>
        <v>37.666666666666664</v>
      </c>
      <c r="X27" s="125">
        <f t="shared" si="3"/>
        <v>35.6</v>
      </c>
      <c r="Y27" s="126">
        <f t="shared" si="1"/>
        <v>26.625</v>
      </c>
    </row>
    <row r="28" spans="1:25" ht="13.8" thickBot="1" x14ac:dyDescent="0.3">
      <c r="A28" s="78">
        <v>0.75</v>
      </c>
      <c r="B28" s="79" t="str">
        <f>IF(OR('Class Bin B-A'!$B83="*",'Class Bin B-A'!$B84="*",'Class Bin B-A'!$B85="*",'Class Bin B-A'!$B86="*"),"*",SUM('Class Bin B-A'!$B83:$B86))</f>
        <v>*</v>
      </c>
      <c r="C28" s="80" t="str">
        <f>IF(OR('Class Bin B-A'!$B187="*",'Class Bin B-A'!$B188="*",'Class Bin B-A'!$B189="*",'Class Bin B-A'!$B190="*"),"*",SUM('Class Bin B-A'!$B187:$B190))</f>
        <v>*</v>
      </c>
      <c r="D28" s="80" t="str">
        <f>IF(OR('Class Bin B-A'!$B291="*",'Class Bin B-A'!$B292="*",'Class Bin B-A'!$B293="*",'Class Bin B-A'!$B294="*"),"*",SUM('Class Bin B-A'!$B291:$B294))</f>
        <v>*</v>
      </c>
      <c r="E28" s="80" t="str">
        <f>IF(OR('Class Bin B-A'!$B395="*",'Class Bin B-A'!$B396="*",'Class Bin B-A'!$B397="*",'Class Bin B-A'!$B398="*"),"*",SUM('Class Bin B-A'!$B395:$B398))</f>
        <v>*</v>
      </c>
      <c r="F28" s="80" t="str">
        <f>IF(OR('Class Bin B-A'!$B499="*",'Class Bin B-A'!$B500="*",'Class Bin B-A'!$B501="*",'Class Bin B-A'!$B502="*"),"*",SUM('Class Bin B-A'!$B499:$B502))</f>
        <v>*</v>
      </c>
      <c r="G28" s="80" t="str">
        <f>IF(OR('Class Bin B-A'!$B603="*",'Class Bin B-A'!$B604="*",'Class Bin B-A'!$B605="*",'Class Bin B-A'!$B606="*"),"*",SUM('Class Bin B-A'!$B603:$B606))</f>
        <v>*</v>
      </c>
      <c r="H28" s="80">
        <f>IF(OR('Class Bin B-A'!$B707="*",'Class Bin B-A'!$B708="*",'Class Bin B-A'!$B709="*",'Class Bin B-A'!$B710="*"),"*",SUM('Class Bin B-A'!$B707:$B710))</f>
        <v>11</v>
      </c>
      <c r="I28" s="80">
        <f>IF(OR('Class Bin B-A'!$B811="*",'Class Bin B-A'!$B812="*",'Class Bin B-A'!$B813="*",'Class Bin B-A'!$B814="*"),"*",SUM('Class Bin B-A'!$B811:$B814))</f>
        <v>21</v>
      </c>
      <c r="J28" s="80">
        <f>IF(OR('Class Bin B-A'!$B915="*",'Class Bin B-A'!$B916="*",'Class Bin B-A'!$B917="*",'Class Bin B-A'!$B918="*"),"*",SUM('Class Bin B-A'!$B915:$B918))</f>
        <v>22</v>
      </c>
      <c r="K28" s="80">
        <f>IF(OR('Class Bin B-A'!$B1019="*",'Class Bin B-A'!$B1020="*",'Class Bin B-A'!$B1021="*",'Class Bin B-A'!$B1022="*"),"*",SUM('Class Bin B-A'!$B1019:$B1022))</f>
        <v>23</v>
      </c>
      <c r="L28" s="80">
        <f>IF(OR('Class Bin B-A'!$B1123="*",'Class Bin B-A'!$B1124="*",'Class Bin B-A'!$B1125="*",'Class Bin B-A'!$B1126="*"),"*",SUM('Class Bin B-A'!$B1123:$B1126))</f>
        <v>31</v>
      </c>
      <c r="M28" s="80">
        <f>IF(OR('Class Bin B-A'!$B1227="*",'Class Bin B-A'!$B1228="*",'Class Bin B-A'!$B1229="*",'Class Bin B-A'!$B1230="*"),"*",SUM('Class Bin B-A'!$B1227:$B1230))</f>
        <v>21</v>
      </c>
      <c r="N28" s="80">
        <f>IF(OR('Class Bin B-A'!$B1331="*",'Class Bin B-A'!$B1332="*",'Class Bin B-A'!$B1333="*",'Class Bin B-A'!$B1334="*"),"*",SUM('Class Bin B-A'!$B1331:$B1334))</f>
        <v>17</v>
      </c>
      <c r="O28" s="79">
        <f>IF(OR('Class Bin B-A'!$B1435="*",'Class Bin B-A'!$B1436="*",'Class Bin B-A'!$B1437="*",'Class Bin B-A'!$B1438="*"),"*",SUM('Class Bin B-A'!$B1435:$B1438))</f>
        <v>6</v>
      </c>
      <c r="P28" s="79" t="str">
        <f>IF(OR('Class Bin B-A'!$B1539="*",'Class Bin B-A'!$B1540="*",'Class Bin B-A'!$B1541="*",'Class Bin B-A'!$B1542="*"),"*",SUM('Class Bin B-A'!$B1539:$B1542))</f>
        <v>*</v>
      </c>
      <c r="Q28" s="79" t="str">
        <f>IF(OR('Class Bin B-A'!$B1643="*",'Class Bin B-A'!$B1644="*",'Class Bin B-A'!$B1645="*",'Class Bin B-A'!$B1646="*"),"*",SUM('Class Bin B-A'!$B1643:$B1646))</f>
        <v>*</v>
      </c>
      <c r="R28" s="79" t="str">
        <f>IF(OR('Class Bin B-A'!$B1747="*",'Class Bin B-A'!$B1748="*",'Class Bin B-A'!$B1749="*",'Class Bin B-A'!$B1750="*"),"*",SUM('Class Bin B-A'!$B1747:$B1750))</f>
        <v>*</v>
      </c>
      <c r="S28" s="79" t="str">
        <f>IF(OR('Class Bin B-A'!$B1851="*",'Class Bin B-A'!$B1852="*",'Class Bin B-A'!$B1853="*",'Class Bin B-A'!$B1854="*"),"*",SUM('Class Bin B-A'!$B1851:$B1854))</f>
        <v>*</v>
      </c>
      <c r="T28" s="79" t="str">
        <f>IF(OR('Class Bin B-A'!$B1955="*",'Class Bin B-A'!$B1956="*",'Class Bin B-A'!$B1957="*",'Class Bin B-A'!$B1958="*"),"*",SUM('Class Bin B-A'!$B1955:$B1958))</f>
        <v>*</v>
      </c>
      <c r="U28" s="79" t="str">
        <f>IF(OR('Class Bin B-A'!$B2059="*",'Class Bin B-A'!$B2060="*",'Class Bin B-A'!$B2061="*",'Class Bin B-A'!$B2062="*"),"*",SUM('Class Bin B-A'!$B2059:$B2062))</f>
        <v>*</v>
      </c>
      <c r="V28" s="454" t="str">
        <f>IF(OR('Class Bin B-A'!$B2163="*",'Class Bin B-A'!$B2164="*",'Class Bin B-A'!$B2165="*",'Class Bin B-A'!$B2166="*"),"*",SUM('Class Bin B-A'!$B2163:$B2166))</f>
        <v>*</v>
      </c>
      <c r="W28" s="134">
        <f t="shared" si="2"/>
        <v>25.333333333333332</v>
      </c>
      <c r="X28" s="135">
        <f t="shared" si="3"/>
        <v>23.6</v>
      </c>
      <c r="Y28" s="136">
        <f t="shared" si="1"/>
        <v>19</v>
      </c>
    </row>
    <row r="29" spans="1:25" x14ac:dyDescent="0.25">
      <c r="A29" s="81">
        <v>0.79166666666666696</v>
      </c>
      <c r="B29" s="82" t="str">
        <f>IF(OR('Class Bin B-A'!$B87="*",'Class Bin B-A'!$B88="*",'Class Bin B-A'!$B89="*",'Class Bin B-A'!$B90="*"),"*",SUM('Class Bin B-A'!$B87:$B90))</f>
        <v>*</v>
      </c>
      <c r="C29" s="83" t="str">
        <f>IF(OR('Class Bin B-A'!$B191="*",'Class Bin B-A'!$B192="*",'Class Bin B-A'!$B193="*",'Class Bin B-A'!$B194="*"),"*",SUM('Class Bin B-A'!$B191:$B194))</f>
        <v>*</v>
      </c>
      <c r="D29" s="83" t="str">
        <f>IF(OR('Class Bin B-A'!$B295="*",'Class Bin B-A'!$B296="*",'Class Bin B-A'!$B297="*",'Class Bin B-A'!$B298="*"),"*",SUM('Class Bin B-A'!$B295:$B298))</f>
        <v>*</v>
      </c>
      <c r="E29" s="83" t="str">
        <f>IF(OR('Class Bin B-A'!$B399="*",'Class Bin B-A'!$B400="*",'Class Bin B-A'!$B401="*",'Class Bin B-A'!$B402="*"),"*",SUM('Class Bin B-A'!$B399:$B402))</f>
        <v>*</v>
      </c>
      <c r="F29" s="83" t="str">
        <f>IF(OR('Class Bin B-A'!$B503="*",'Class Bin B-A'!$B504="*",'Class Bin B-A'!$B505="*",'Class Bin B-A'!$B506="*"),"*",SUM('Class Bin B-A'!$B503:$B506))</f>
        <v>*</v>
      </c>
      <c r="G29" s="83" t="str">
        <f>IF(OR('Class Bin B-A'!$B607="*",'Class Bin B-A'!$B608="*",'Class Bin B-A'!$B609="*",'Class Bin B-A'!$B610="*"),"*",SUM('Class Bin B-A'!$B607:$B610))</f>
        <v>*</v>
      </c>
      <c r="H29" s="83">
        <f>IF(OR('Class Bin B-A'!$B711="*",'Class Bin B-A'!$B712="*",'Class Bin B-A'!$B713="*",'Class Bin B-A'!$B714="*"),"*",SUM('Class Bin B-A'!$B711:$B714))</f>
        <v>5</v>
      </c>
      <c r="I29" s="83">
        <f>IF(OR('Class Bin B-A'!$B815="*",'Class Bin B-A'!$B816="*",'Class Bin B-A'!$B817="*",'Class Bin B-A'!$B818="*"),"*",SUM('Class Bin B-A'!$B815:$B818))</f>
        <v>12</v>
      </c>
      <c r="J29" s="83">
        <f>IF(OR('Class Bin B-A'!$B919="*",'Class Bin B-A'!$B920="*",'Class Bin B-A'!$B921="*",'Class Bin B-A'!$B922="*"),"*",SUM('Class Bin B-A'!$B919:$B922))</f>
        <v>14</v>
      </c>
      <c r="K29" s="83">
        <f>IF(OR('Class Bin B-A'!$B1023="*",'Class Bin B-A'!$B1024="*",'Class Bin B-A'!$B1025="*",'Class Bin B-A'!$B1026="*"),"*",SUM('Class Bin B-A'!$B1023:$B1026))</f>
        <v>16</v>
      </c>
      <c r="L29" s="83">
        <f>IF(OR('Class Bin B-A'!$B1127="*",'Class Bin B-A'!$B1128="*",'Class Bin B-A'!$B1129="*",'Class Bin B-A'!$B1130="*"),"*",SUM('Class Bin B-A'!$B1127:$B1130))</f>
        <v>13</v>
      </c>
      <c r="M29" s="83">
        <f>IF(OR('Class Bin B-A'!$B1231="*",'Class Bin B-A'!$B1232="*",'Class Bin B-A'!$B1233="*",'Class Bin B-A'!$B1234="*"),"*",SUM('Class Bin B-A'!$B1231:$B1234))</f>
        <v>9</v>
      </c>
      <c r="N29" s="83">
        <f>IF(OR('Class Bin B-A'!$B1335="*",'Class Bin B-A'!$B1336="*",'Class Bin B-A'!$B1337="*",'Class Bin B-A'!$B1338="*"),"*",SUM('Class Bin B-A'!$B1335:$B1338))</f>
        <v>11</v>
      </c>
      <c r="O29" s="83">
        <f>IF(OR('Class Bin B-A'!$B1439="*",'Class Bin B-A'!$B1440="*",'Class Bin B-A'!$B1441="*",'Class Bin B-A'!$B1442="*"),"*",SUM('Class Bin B-A'!$B1439:$B1442))</f>
        <v>7</v>
      </c>
      <c r="P29" s="83" t="str">
        <f>IF(OR('Class Bin B-A'!$B1543="*",'Class Bin B-A'!$B1544="*",'Class Bin B-A'!$B1545="*",'Class Bin B-A'!$B1546="*"),"*",SUM('Class Bin B-A'!$B1543:$B1546))</f>
        <v>*</v>
      </c>
      <c r="Q29" s="83" t="str">
        <f>IF(OR('Class Bin B-A'!$B1647="*",'Class Bin B-A'!$B1648="*",'Class Bin B-A'!$B1649="*",'Class Bin B-A'!$B1650="*"),"*",SUM('Class Bin B-A'!$B1647:$B1650))</f>
        <v>*</v>
      </c>
      <c r="R29" s="83" t="str">
        <f>IF(OR('Class Bin B-A'!$B1751="*",'Class Bin B-A'!$B1752="*",'Class Bin B-A'!$B1753="*",'Class Bin B-A'!$B1754="*"),"*",SUM('Class Bin B-A'!$B1751:$B1754))</f>
        <v>*</v>
      </c>
      <c r="S29" s="83" t="str">
        <f>IF(OR('Class Bin B-A'!$B1855="*",'Class Bin B-A'!$B1856="*",'Class Bin B-A'!$B1857="*",'Class Bin B-A'!$B1858="*"),"*",SUM('Class Bin B-A'!$B1855:$B1858))</f>
        <v>*</v>
      </c>
      <c r="T29" s="83" t="str">
        <f>IF(OR('Class Bin B-A'!$B1959="*",'Class Bin B-A'!$B1960="*",'Class Bin B-A'!$B1961="*",'Class Bin B-A'!$B1962="*"),"*",SUM('Class Bin B-A'!$B1959:$B1962))</f>
        <v>*</v>
      </c>
      <c r="U29" s="83" t="str">
        <f>IF(OR('Class Bin B-A'!$B2063="*",'Class Bin B-A'!$B2064="*",'Class Bin B-A'!$B2065="*",'Class Bin B-A'!$B2066="*"),"*",SUM('Class Bin B-A'!$B2063:$B2066))</f>
        <v>*</v>
      </c>
      <c r="V29" s="101" t="str">
        <f>IF(OR('Class Bin B-A'!$B2167="*",'Class Bin B-A'!$B2168="*",'Class Bin B-A'!$B2169="*",'Class Bin B-A'!$B2170="*"),"*",SUM('Class Bin B-A'!$B2167:$B2170))</f>
        <v>*</v>
      </c>
      <c r="W29" s="443">
        <f t="shared" si="2"/>
        <v>14.333333333333334</v>
      </c>
      <c r="X29" s="137">
        <f t="shared" si="3"/>
        <v>12.8</v>
      </c>
      <c r="Y29" s="138">
        <f t="shared" si="1"/>
        <v>10.875</v>
      </c>
    </row>
    <row r="30" spans="1:25" x14ac:dyDescent="0.25">
      <c r="A30" s="69">
        <v>0.83333333333333404</v>
      </c>
      <c r="B30" s="70" t="str">
        <f>IF(OR('Class Bin B-A'!$B91="*",'Class Bin B-A'!$B92="*",'Class Bin B-A'!$B93="*",'Class Bin B-A'!$B94="*"),"*",SUM('Class Bin B-A'!$B91:$B94))</f>
        <v>*</v>
      </c>
      <c r="C30" s="71" t="str">
        <f>IF(OR('Class Bin B-A'!$B195="*",'Class Bin B-A'!$B196="*",'Class Bin B-A'!$B197="*",'Class Bin B-A'!$B198="*"),"*",SUM('Class Bin B-A'!$B195:$B198))</f>
        <v>*</v>
      </c>
      <c r="D30" s="71" t="str">
        <f>IF(OR('Class Bin B-A'!$B299="*",'Class Bin B-A'!$B300="*",'Class Bin B-A'!$B301="*",'Class Bin B-A'!$B302="*"),"*",SUM('Class Bin B-A'!$B299:$B302))</f>
        <v>*</v>
      </c>
      <c r="E30" s="71" t="str">
        <f>IF(OR('Class Bin B-A'!$B403="*",'Class Bin B-A'!$B404="*",'Class Bin B-A'!$B405="*",'Class Bin B-A'!$B406="*"),"*",SUM('Class Bin B-A'!$B403:$B406))</f>
        <v>*</v>
      </c>
      <c r="F30" s="71" t="str">
        <f>IF(OR('Class Bin B-A'!$B507="*",'Class Bin B-A'!$B508="*",'Class Bin B-A'!$B509="*",'Class Bin B-A'!$B510="*"),"*",SUM('Class Bin B-A'!$B507:$B510))</f>
        <v>*</v>
      </c>
      <c r="G30" s="71" t="str">
        <f>IF(OR('Class Bin B-A'!$B611="*",'Class Bin B-A'!$B612="*",'Class Bin B-A'!$B613="*",'Class Bin B-A'!$B614="*"),"*",SUM('Class Bin B-A'!$B611:$B614))</f>
        <v>*</v>
      </c>
      <c r="H30" s="71">
        <f>IF(OR('Class Bin B-A'!$B715="*",'Class Bin B-A'!$B716="*",'Class Bin B-A'!$B717="*",'Class Bin B-A'!$B718="*"),"*",SUM('Class Bin B-A'!$B715:$B718))</f>
        <v>5</v>
      </c>
      <c r="I30" s="71">
        <f>IF(OR('Class Bin B-A'!$B819="*",'Class Bin B-A'!$B820="*",'Class Bin B-A'!$B821="*",'Class Bin B-A'!$B822="*"),"*",SUM('Class Bin B-A'!$B819:$B822))</f>
        <v>10</v>
      </c>
      <c r="J30" s="71">
        <f>IF(OR('Class Bin B-A'!$B923="*",'Class Bin B-A'!$B924="*",'Class Bin B-A'!$B925="*",'Class Bin B-A'!$B926="*"),"*",SUM('Class Bin B-A'!$B923:$B926))</f>
        <v>9</v>
      </c>
      <c r="K30" s="71">
        <f>IF(OR('Class Bin B-A'!$B1027="*",'Class Bin B-A'!$B1028="*",'Class Bin B-A'!$B1029="*",'Class Bin B-A'!$B1030="*"),"*",SUM('Class Bin B-A'!$B1027:$B1030))</f>
        <v>11</v>
      </c>
      <c r="L30" s="71">
        <f>IF(OR('Class Bin B-A'!$B1131="*",'Class Bin B-A'!$B1132="*",'Class Bin B-A'!$B1133="*",'Class Bin B-A'!$B1134="*"),"*",SUM('Class Bin B-A'!$B1131:$B1134))</f>
        <v>16</v>
      </c>
      <c r="M30" s="71">
        <f>IF(OR('Class Bin B-A'!$B1235="*",'Class Bin B-A'!$B1236="*",'Class Bin B-A'!$B1237="*",'Class Bin B-A'!$B1238="*"),"*",SUM('Class Bin B-A'!$B1235:$B1238))</f>
        <v>11</v>
      </c>
      <c r="N30" s="71">
        <f>IF(OR('Class Bin B-A'!$B1339="*",'Class Bin B-A'!$B1340="*",'Class Bin B-A'!$B1341="*",'Class Bin B-A'!$B1342="*"),"*",SUM('Class Bin B-A'!$B1339:$B1342))</f>
        <v>2</v>
      </c>
      <c r="O30" s="71">
        <f>IF(OR('Class Bin B-A'!$B1443="*",'Class Bin B-A'!$B1444="*",'Class Bin B-A'!$B1445="*",'Class Bin B-A'!$B1446="*"),"*",SUM('Class Bin B-A'!$B1443:$B1446))</f>
        <v>4</v>
      </c>
      <c r="P30" s="71" t="str">
        <f>IF(OR('Class Bin B-A'!$B1547="*",'Class Bin B-A'!$B1548="*",'Class Bin B-A'!$B1549="*",'Class Bin B-A'!$B1550="*"),"*",SUM('Class Bin B-A'!$B1547:$B1550))</f>
        <v>*</v>
      </c>
      <c r="Q30" s="71" t="str">
        <f>IF(OR('Class Bin B-A'!$B1651="*",'Class Bin B-A'!$B1652="*",'Class Bin B-A'!$B1653="*",'Class Bin B-A'!$B1654="*"),"*",SUM('Class Bin B-A'!$B1651:$B1654))</f>
        <v>*</v>
      </c>
      <c r="R30" s="71" t="str">
        <f>IF(OR('Class Bin B-A'!$B1755="*",'Class Bin B-A'!$B1756="*",'Class Bin B-A'!$B1757="*",'Class Bin B-A'!$B1758="*"),"*",SUM('Class Bin B-A'!$B1755:$B1758))</f>
        <v>*</v>
      </c>
      <c r="S30" s="71" t="str">
        <f>IF(OR('Class Bin B-A'!$B1859="*",'Class Bin B-A'!$B1860="*",'Class Bin B-A'!$B1861="*",'Class Bin B-A'!$B1862="*"),"*",SUM('Class Bin B-A'!$B1859:$B1862))</f>
        <v>*</v>
      </c>
      <c r="T30" s="71" t="str">
        <f>IF(OR('Class Bin B-A'!$B1963="*",'Class Bin B-A'!$B1964="*",'Class Bin B-A'!$B1965="*",'Class Bin B-A'!$B1966="*"),"*",SUM('Class Bin B-A'!$B1963:$B1966))</f>
        <v>*</v>
      </c>
      <c r="U30" s="71" t="str">
        <f>IF(OR('Class Bin B-A'!$B2067="*",'Class Bin B-A'!$B2068="*",'Class Bin B-A'!$B2069="*",'Class Bin B-A'!$B2070="*"),"*",SUM('Class Bin B-A'!$B2067:$B2070))</f>
        <v>*</v>
      </c>
      <c r="V30" s="102" t="str">
        <f>IF(OR('Class Bin B-A'!$B2171="*",'Class Bin B-A'!$B2172="*",'Class Bin B-A'!$B2173="*",'Class Bin B-A'!$B2174="*"),"*",SUM('Class Bin B-A'!$B2171:$B2174))</f>
        <v>*</v>
      </c>
      <c r="W30" s="132">
        <f t="shared" si="2"/>
        <v>12</v>
      </c>
      <c r="X30" s="125">
        <f t="shared" si="3"/>
        <v>11.4</v>
      </c>
      <c r="Y30" s="126">
        <f t="shared" si="1"/>
        <v>8.5</v>
      </c>
    </row>
    <row r="31" spans="1:25" x14ac:dyDescent="0.25">
      <c r="A31" s="69">
        <v>0.875</v>
      </c>
      <c r="B31" s="70" t="str">
        <f>IF(OR('Class Bin B-A'!$B95="*",'Class Bin B-A'!$B96="*",'Class Bin B-A'!$B97="*",'Class Bin B-A'!$B98="*"),"*",SUM('Class Bin B-A'!$B95:$B98))</f>
        <v>*</v>
      </c>
      <c r="C31" s="71" t="str">
        <f>IF(OR('Class Bin B-A'!$B199="*",'Class Bin B-A'!$B200="*",'Class Bin B-A'!$B201="*",'Class Bin B-A'!$B202="*"),"*",SUM('Class Bin B-A'!$B199:$B202))</f>
        <v>*</v>
      </c>
      <c r="D31" s="71" t="str">
        <f>IF(OR('Class Bin B-A'!$B303="*",'Class Bin B-A'!$B304="*",'Class Bin B-A'!$B305="*",'Class Bin B-A'!$B306="*"),"*",SUM('Class Bin B-A'!$B303:$B306))</f>
        <v>*</v>
      </c>
      <c r="E31" s="71" t="str">
        <f>IF(OR('Class Bin B-A'!$B407="*",'Class Bin B-A'!$B408="*",'Class Bin B-A'!$B409="*",'Class Bin B-A'!$B410="*"),"*",SUM('Class Bin B-A'!$B407:$B410))</f>
        <v>*</v>
      </c>
      <c r="F31" s="71" t="str">
        <f>IF(OR('Class Bin B-A'!$B511="*",'Class Bin B-A'!$B512="*",'Class Bin B-A'!$B513="*",'Class Bin B-A'!$B514="*"),"*",SUM('Class Bin B-A'!$B511:$B514))</f>
        <v>*</v>
      </c>
      <c r="G31" s="71" t="str">
        <f>IF(OR('Class Bin B-A'!$B615="*",'Class Bin B-A'!$B616="*",'Class Bin B-A'!$B617="*",'Class Bin B-A'!$B618="*"),"*",SUM('Class Bin B-A'!$B615:$B618))</f>
        <v>*</v>
      </c>
      <c r="H31" s="71">
        <f>IF(OR('Class Bin B-A'!$B719="*",'Class Bin B-A'!$B720="*",'Class Bin B-A'!$B721="*",'Class Bin B-A'!$B722="*"),"*",SUM('Class Bin B-A'!$B719:$B722))</f>
        <v>5</v>
      </c>
      <c r="I31" s="71">
        <f>IF(OR('Class Bin B-A'!$B823="*",'Class Bin B-A'!$B824="*",'Class Bin B-A'!$B825="*",'Class Bin B-A'!$B826="*"),"*",SUM('Class Bin B-A'!$B823:$B826))</f>
        <v>4</v>
      </c>
      <c r="J31" s="71">
        <f>IF(OR('Class Bin B-A'!$B927="*",'Class Bin B-A'!$B928="*",'Class Bin B-A'!$B929="*",'Class Bin B-A'!$B930="*"),"*",SUM('Class Bin B-A'!$B927:$B930))</f>
        <v>6</v>
      </c>
      <c r="K31" s="71">
        <f>IF(OR('Class Bin B-A'!$B1031="*",'Class Bin B-A'!$B1032="*",'Class Bin B-A'!$B1033="*",'Class Bin B-A'!$B1034="*"),"*",SUM('Class Bin B-A'!$B1031:$B1034))</f>
        <v>5</v>
      </c>
      <c r="L31" s="71">
        <f>IF(OR('Class Bin B-A'!$B1135="*",'Class Bin B-A'!$B1136="*",'Class Bin B-A'!$B1137="*",'Class Bin B-A'!$B1138="*"),"*",SUM('Class Bin B-A'!$B1135:$B1138))</f>
        <v>11</v>
      </c>
      <c r="M31" s="71">
        <f>IF(OR('Class Bin B-A'!$B1239="*",'Class Bin B-A'!$B1240="*",'Class Bin B-A'!$B1241="*",'Class Bin B-A'!$B1242="*"),"*",SUM('Class Bin B-A'!$B1239:$B1242))</f>
        <v>9</v>
      </c>
      <c r="N31" s="71">
        <f>IF(OR('Class Bin B-A'!$B1343="*",'Class Bin B-A'!$B1344="*",'Class Bin B-A'!$B1345="*",'Class Bin B-A'!$B1346="*"),"*",SUM('Class Bin B-A'!$B1343:$B1346))</f>
        <v>8</v>
      </c>
      <c r="O31" s="71">
        <f>IF(OR('Class Bin B-A'!$B1447="*",'Class Bin B-A'!$B1448="*",'Class Bin B-A'!$B1449="*",'Class Bin B-A'!$B1450="*"),"*",SUM('Class Bin B-A'!$B1447:$B1450))</f>
        <v>3</v>
      </c>
      <c r="P31" s="71" t="str">
        <f>IF(OR('Class Bin B-A'!$B1551="*",'Class Bin B-A'!$B1552="*",'Class Bin B-A'!$B1553="*",'Class Bin B-A'!$B1554="*"),"*",SUM('Class Bin B-A'!$B1551:$B1554))</f>
        <v>*</v>
      </c>
      <c r="Q31" s="71" t="str">
        <f>IF(OR('Class Bin B-A'!$B1655="*",'Class Bin B-A'!$B1656="*",'Class Bin B-A'!$B1657="*",'Class Bin B-A'!$B1658="*"),"*",SUM('Class Bin B-A'!$B1655:$B1658))</f>
        <v>*</v>
      </c>
      <c r="R31" s="71" t="str">
        <f>IF(OR('Class Bin B-A'!$B1759="*",'Class Bin B-A'!$B1760="*",'Class Bin B-A'!$B1761="*",'Class Bin B-A'!$B1762="*"),"*",SUM('Class Bin B-A'!$B1759:$B1762))</f>
        <v>*</v>
      </c>
      <c r="S31" s="71" t="str">
        <f>IF(OR('Class Bin B-A'!$B1863="*",'Class Bin B-A'!$B1864="*",'Class Bin B-A'!$B1865="*",'Class Bin B-A'!$B1866="*"),"*",SUM('Class Bin B-A'!$B1863:$B1866))</f>
        <v>*</v>
      </c>
      <c r="T31" s="71" t="str">
        <f>IF(OR('Class Bin B-A'!$B1967="*",'Class Bin B-A'!$B1968="*",'Class Bin B-A'!$B1969="*",'Class Bin B-A'!$B1970="*"),"*",SUM('Class Bin B-A'!$B1967:$B1970))</f>
        <v>*</v>
      </c>
      <c r="U31" s="71" t="str">
        <f>IF(OR('Class Bin B-A'!$B2071="*",'Class Bin B-A'!$B2072="*",'Class Bin B-A'!$B2073="*",'Class Bin B-A'!$B2074="*"),"*",SUM('Class Bin B-A'!$B2071:$B2074))</f>
        <v>*</v>
      </c>
      <c r="V31" s="102" t="str">
        <f>IF(OR('Class Bin B-A'!$B2175="*",'Class Bin B-A'!$B2176="*",'Class Bin B-A'!$B2177="*",'Class Bin B-A'!$B2178="*"),"*",SUM('Class Bin B-A'!$B2175:$B2178))</f>
        <v>*</v>
      </c>
      <c r="W31" s="132">
        <f t="shared" si="2"/>
        <v>7.333333333333333</v>
      </c>
      <c r="X31" s="125">
        <f t="shared" si="3"/>
        <v>7</v>
      </c>
      <c r="Y31" s="126">
        <f t="shared" si="1"/>
        <v>6.375</v>
      </c>
    </row>
    <row r="32" spans="1:25" x14ac:dyDescent="0.25">
      <c r="A32" s="69">
        <v>0.91666666666666696</v>
      </c>
      <c r="B32" s="70" t="str">
        <f>IF(OR('Class Bin B-A'!$B99="*",'Class Bin B-A'!$B100="*",'Class Bin B-A'!$B101="*",'Class Bin B-A'!$B102="*"),"*",SUM('Class Bin B-A'!$B99:$B102))</f>
        <v>*</v>
      </c>
      <c r="C32" s="71" t="str">
        <f>IF(OR('Class Bin B-A'!$B203="*",'Class Bin B-A'!$B204="*",'Class Bin B-A'!$B205="*",'Class Bin B-A'!$B206="*"),"*",SUM('Class Bin B-A'!$B203:$B206))</f>
        <v>*</v>
      </c>
      <c r="D32" s="71" t="str">
        <f>IF(OR('Class Bin B-A'!$B307="*",'Class Bin B-A'!$B308="*",'Class Bin B-A'!$B309="*",'Class Bin B-A'!$B310="*"),"*",SUM('Class Bin B-A'!$B307:$B310))</f>
        <v>*</v>
      </c>
      <c r="E32" s="71" t="str">
        <f>IF(OR('Class Bin B-A'!$B411="*",'Class Bin B-A'!$B412="*",'Class Bin B-A'!$B413="*",'Class Bin B-A'!$B414="*"),"*",SUM('Class Bin B-A'!$B411:$B414))</f>
        <v>*</v>
      </c>
      <c r="F32" s="71" t="str">
        <f>IF(OR('Class Bin B-A'!$B515="*",'Class Bin B-A'!$B516="*",'Class Bin B-A'!$B517="*",'Class Bin B-A'!$B518="*"),"*",SUM('Class Bin B-A'!$B515:$B518))</f>
        <v>*</v>
      </c>
      <c r="G32" s="71" t="str">
        <f>IF(OR('Class Bin B-A'!$B619="*",'Class Bin B-A'!$B620="*",'Class Bin B-A'!$B621="*",'Class Bin B-A'!$B622="*"),"*",SUM('Class Bin B-A'!$B619:$B622))</f>
        <v>*</v>
      </c>
      <c r="H32" s="71">
        <f>IF(OR('Class Bin B-A'!$B723="*",'Class Bin B-A'!$B724="*",'Class Bin B-A'!$B725="*",'Class Bin B-A'!$B726="*"),"*",SUM('Class Bin B-A'!$B723:$B726))</f>
        <v>3</v>
      </c>
      <c r="I32" s="71">
        <f>IF(OR('Class Bin B-A'!$B827="*",'Class Bin B-A'!$B828="*",'Class Bin B-A'!$B829="*",'Class Bin B-A'!$B830="*"),"*",SUM('Class Bin B-A'!$B827:$B830))</f>
        <v>0</v>
      </c>
      <c r="J32" s="71">
        <f>IF(OR('Class Bin B-A'!$B931="*",'Class Bin B-A'!$B932="*",'Class Bin B-A'!$B933="*",'Class Bin B-A'!$B934="*"),"*",SUM('Class Bin B-A'!$B931:$B934))</f>
        <v>5</v>
      </c>
      <c r="K32" s="71">
        <f>IF(OR('Class Bin B-A'!$B1035="*",'Class Bin B-A'!$B1036="*",'Class Bin B-A'!$B1037="*",'Class Bin B-A'!$B1038="*"),"*",SUM('Class Bin B-A'!$B1035:$B1038))</f>
        <v>2</v>
      </c>
      <c r="L32" s="71">
        <f>IF(OR('Class Bin B-A'!$B1139="*",'Class Bin B-A'!$B1140="*",'Class Bin B-A'!$B1141="*",'Class Bin B-A'!$B1142="*"),"*",SUM('Class Bin B-A'!$B1139:$B1142))</f>
        <v>2</v>
      </c>
      <c r="M32" s="71">
        <f>IF(OR('Class Bin B-A'!$B1243="*",'Class Bin B-A'!$B1244="*",'Class Bin B-A'!$B1245="*",'Class Bin B-A'!$B1246="*"),"*",SUM('Class Bin B-A'!$B1243:$B1246))</f>
        <v>4</v>
      </c>
      <c r="N32" s="71">
        <f>IF(OR('Class Bin B-A'!$B1347="*",'Class Bin B-A'!$B1348="*",'Class Bin B-A'!$B1349="*",'Class Bin B-A'!$B1350="*"),"*",SUM('Class Bin B-A'!$B1347:$B1350))</f>
        <v>12</v>
      </c>
      <c r="O32" s="71">
        <f>IF(OR('Class Bin B-A'!$B1451="*",'Class Bin B-A'!$B1452="*",'Class Bin B-A'!$B1453="*",'Class Bin B-A'!$B1454="*"),"*",SUM('Class Bin B-A'!$B1451:$B1454))</f>
        <v>1</v>
      </c>
      <c r="P32" s="71" t="str">
        <f>IF(OR('Class Bin B-A'!$B1555="*",'Class Bin B-A'!$B1556="*",'Class Bin B-A'!$B1557="*",'Class Bin B-A'!$B1558="*"),"*",SUM('Class Bin B-A'!$B1555:$B1558))</f>
        <v>*</v>
      </c>
      <c r="Q32" s="71" t="str">
        <f>IF(OR('Class Bin B-A'!$B1659="*",'Class Bin B-A'!$B1660="*",'Class Bin B-A'!$B1661="*",'Class Bin B-A'!$B1662="*"),"*",SUM('Class Bin B-A'!$B1659:$B1662))</f>
        <v>*</v>
      </c>
      <c r="R32" s="71" t="str">
        <f>IF(OR('Class Bin B-A'!$B1763="*",'Class Bin B-A'!$B1764="*",'Class Bin B-A'!$B1765="*",'Class Bin B-A'!$B1766="*"),"*",SUM('Class Bin B-A'!$B1763:$B1766))</f>
        <v>*</v>
      </c>
      <c r="S32" s="71" t="str">
        <f>IF(OR('Class Bin B-A'!$B1867="*",'Class Bin B-A'!$B1868="*",'Class Bin B-A'!$B1869="*",'Class Bin B-A'!$B1870="*"),"*",SUM('Class Bin B-A'!$B1867:$B1870))</f>
        <v>*</v>
      </c>
      <c r="T32" s="71" t="str">
        <f>IF(OR('Class Bin B-A'!$B1971="*",'Class Bin B-A'!$B1972="*",'Class Bin B-A'!$B1973="*",'Class Bin B-A'!$B1974="*"),"*",SUM('Class Bin B-A'!$B1971:$B1974))</f>
        <v>*</v>
      </c>
      <c r="U32" s="71" t="str">
        <f>IF(OR('Class Bin B-A'!$B2075="*",'Class Bin B-A'!$B2076="*",'Class Bin B-A'!$B2077="*",'Class Bin B-A'!$B2078="*"),"*",SUM('Class Bin B-A'!$B2075:$B2078))</f>
        <v>*</v>
      </c>
      <c r="V32" s="102" t="str">
        <f>IF(OR('Class Bin B-A'!$B2179="*",'Class Bin B-A'!$B2180="*",'Class Bin B-A'!$B2181="*",'Class Bin B-A'!$B2182="*"),"*",SUM('Class Bin B-A'!$B2179:$B2182))</f>
        <v>*</v>
      </c>
      <c r="W32" s="132">
        <f t="shared" si="2"/>
        <v>3</v>
      </c>
      <c r="X32" s="125">
        <f t="shared" si="3"/>
        <v>2.6</v>
      </c>
      <c r="Y32" s="126">
        <f t="shared" si="1"/>
        <v>3.625</v>
      </c>
    </row>
    <row r="33" spans="1:25" ht="13.8" thickBot="1" x14ac:dyDescent="0.3">
      <c r="A33" s="84">
        <v>0.95833333333333404</v>
      </c>
      <c r="B33" s="85" t="str">
        <f>IF(OR('Class Bin B-A'!$B103="*",'Class Bin B-A'!$B104="*",'Class Bin B-A'!$B105="*",'Class Bin B-A'!$B106="*"),"*",SUM('Class Bin B-A'!$B103:$B106))</f>
        <v>*</v>
      </c>
      <c r="C33" s="86" t="str">
        <f>IF(OR('Class Bin B-A'!$B207="*",'Class Bin B-A'!$B208="*",'Class Bin B-A'!$B209="*",'Class Bin B-A'!$B210="*"),"*",SUM('Class Bin B-A'!$B207:$B210))</f>
        <v>*</v>
      </c>
      <c r="D33" s="86" t="str">
        <f>IF(OR('Class Bin B-A'!$B311="*",'Class Bin B-A'!$B312="*",'Class Bin B-A'!$B313="*",'Class Bin B-A'!$B314="*"),"*",SUM('Class Bin B-A'!$B311:$B314))</f>
        <v>*</v>
      </c>
      <c r="E33" s="86" t="str">
        <f>IF(OR('Class Bin B-A'!$B415="*",'Class Bin B-A'!$B416="*",'Class Bin B-A'!$B417="*",'Class Bin B-A'!$B418="*"),"*",SUM('Class Bin B-A'!$B415:$B418))</f>
        <v>*</v>
      </c>
      <c r="F33" s="86" t="str">
        <f>IF(OR('Class Bin B-A'!$B519="*",'Class Bin B-A'!$B520="*",'Class Bin B-A'!$B521="*",'Class Bin B-A'!$B522="*"),"*",SUM('Class Bin B-A'!$B519:$B522))</f>
        <v>*</v>
      </c>
      <c r="G33" s="86" t="str">
        <f>IF(OR('Class Bin B-A'!$B623="*",'Class Bin B-A'!$B624="*",'Class Bin B-A'!$B625="*",'Class Bin B-A'!$B626="*"),"*",SUM('Class Bin B-A'!$B623:$B626))</f>
        <v>*</v>
      </c>
      <c r="H33" s="86">
        <f>IF(OR('Class Bin B-A'!$B727="*",'Class Bin B-A'!$B728="*",'Class Bin B-A'!$B729="*",'Class Bin B-A'!$B730="*"),"*",SUM('Class Bin B-A'!$B727:$B730))</f>
        <v>1</v>
      </c>
      <c r="I33" s="86">
        <f>IF(OR('Class Bin B-A'!$B831="*",'Class Bin B-A'!$B832="*",'Class Bin B-A'!$B833="*",'Class Bin B-A'!$B834="*"),"*",SUM('Class Bin B-A'!$B831:$B834))</f>
        <v>0</v>
      </c>
      <c r="J33" s="86">
        <f>IF(OR('Class Bin B-A'!$B935="*",'Class Bin B-A'!$B936="*",'Class Bin B-A'!$B937="*",'Class Bin B-A'!$B938="*"),"*",SUM('Class Bin B-A'!$B935:$B938))</f>
        <v>1</v>
      </c>
      <c r="K33" s="86">
        <f>IF(OR('Class Bin B-A'!$B1039="*",'Class Bin B-A'!$B1040="*",'Class Bin B-A'!$B1041="*",'Class Bin B-A'!$B1042="*"),"*",SUM('Class Bin B-A'!$B1039:$B1042))</f>
        <v>0</v>
      </c>
      <c r="L33" s="86">
        <f>IF(OR('Class Bin B-A'!$B1143="*",'Class Bin B-A'!$B1144="*",'Class Bin B-A'!$B1145="*",'Class Bin B-A'!$B1146="*"),"*",SUM('Class Bin B-A'!$B1143:$B1146))</f>
        <v>5</v>
      </c>
      <c r="M33" s="86">
        <f>IF(OR('Class Bin B-A'!$B1247="*",'Class Bin B-A'!$B1248="*",'Class Bin B-A'!$B1249="*",'Class Bin B-A'!$B1250="*"),"*",SUM('Class Bin B-A'!$B1247:$B1250))</f>
        <v>3</v>
      </c>
      <c r="N33" s="86">
        <f>IF(OR('Class Bin B-A'!$B1351="*",'Class Bin B-A'!$B1352="*",'Class Bin B-A'!$B1353="*",'Class Bin B-A'!$B1354="*"),"*",SUM('Class Bin B-A'!$B1351:$B1354))</f>
        <v>3</v>
      </c>
      <c r="O33" s="86">
        <f>IF(OR('Class Bin B-A'!$B1455="*",'Class Bin B-A'!$B1456="*",'Class Bin B-A'!$B1457="*",'Class Bin B-A'!$B1458="*"),"*",SUM('Class Bin B-A'!$B1455:$B1458))</f>
        <v>0</v>
      </c>
      <c r="P33" s="86" t="str">
        <f>IF(OR('Class Bin B-A'!$B1559="*",'Class Bin B-A'!$B1560="*",'Class Bin B-A'!$B1561="*",'Class Bin B-A'!$B1562="*"),"*",SUM('Class Bin B-A'!$B1559:$B1562))</f>
        <v>*</v>
      </c>
      <c r="Q33" s="86" t="str">
        <f>IF(OR('Class Bin B-A'!$B1663="*",'Class Bin B-A'!$B1664="*",'Class Bin B-A'!$B1665="*",'Class Bin B-A'!$B1666="*"),"*",SUM('Class Bin B-A'!$B1663:$B1666))</f>
        <v>*</v>
      </c>
      <c r="R33" s="86" t="str">
        <f>IF(OR('Class Bin B-A'!$B1767="*",'Class Bin B-A'!$B1768="*",'Class Bin B-A'!$B1769="*",'Class Bin B-A'!$B1770="*"),"*",SUM('Class Bin B-A'!$B1767:$B1770))</f>
        <v>*</v>
      </c>
      <c r="S33" s="86" t="str">
        <f>IF(OR('Class Bin B-A'!$B1871="*",'Class Bin B-A'!$B1872="*",'Class Bin B-A'!$B1873="*",'Class Bin B-A'!$B1874="*"),"*",SUM('Class Bin B-A'!$B1871:$B1874))</f>
        <v>*</v>
      </c>
      <c r="T33" s="86" t="str">
        <f>IF(OR('Class Bin B-A'!$B1975="*",'Class Bin B-A'!$B1976="*",'Class Bin B-A'!$B1977="*",'Class Bin B-A'!$B1978="*"),"*",SUM('Class Bin B-A'!$B1975:$B1978))</f>
        <v>*</v>
      </c>
      <c r="U33" s="86" t="str">
        <f>IF(OR('Class Bin B-A'!$B2079="*",'Class Bin B-A'!$B2080="*",'Class Bin B-A'!$B2081="*",'Class Bin B-A'!$B2082="*"),"*",SUM('Class Bin B-A'!$B2079:$B2082))</f>
        <v>*</v>
      </c>
      <c r="V33" s="104" t="str">
        <f>IF(OR('Class Bin B-A'!$B2183="*",'Class Bin B-A'!$B2184="*",'Class Bin B-A'!$B2185="*",'Class Bin B-A'!$B2186="*"),"*",SUM('Class Bin B-A'!$B2183:$B2186))</f>
        <v>*</v>
      </c>
      <c r="W33" s="444">
        <f t="shared" si="2"/>
        <v>2</v>
      </c>
      <c r="X33" s="139">
        <f t="shared" si="3"/>
        <v>1.8</v>
      </c>
      <c r="Y33" s="140">
        <f t="shared" si="1"/>
        <v>1.625</v>
      </c>
    </row>
    <row r="34" spans="1:25" ht="13.8" thickBot="1" x14ac:dyDescent="0.3">
      <c r="A34" s="576" t="s">
        <v>69</v>
      </c>
      <c r="B34" s="577"/>
      <c r="C34" s="577"/>
      <c r="D34" s="577"/>
      <c r="E34" s="577"/>
      <c r="F34" s="577"/>
      <c r="G34" s="577"/>
      <c r="H34" s="577"/>
      <c r="I34" s="577"/>
      <c r="J34" s="577"/>
      <c r="K34" s="577"/>
      <c r="L34" s="577"/>
      <c r="M34" s="577"/>
      <c r="N34" s="577"/>
      <c r="O34" s="577"/>
      <c r="P34" s="577"/>
      <c r="Q34" s="577"/>
      <c r="R34" s="577"/>
      <c r="S34" s="577"/>
      <c r="T34" s="577"/>
      <c r="U34" s="577"/>
      <c r="V34" s="578"/>
      <c r="W34" s="577" t="s">
        <v>69</v>
      </c>
      <c r="X34" s="577"/>
      <c r="Y34" s="578"/>
    </row>
    <row r="35" spans="1:25" x14ac:dyDescent="0.25">
      <c r="A35" s="87" t="s">
        <v>70</v>
      </c>
      <c r="B35" s="88">
        <f t="shared" ref="B35:V35" si="4">SUM(B17:B28)</f>
        <v>0</v>
      </c>
      <c r="C35" s="89">
        <f t="shared" si="4"/>
        <v>0</v>
      </c>
      <c r="D35" s="89">
        <f t="shared" si="4"/>
        <v>0</v>
      </c>
      <c r="E35" s="89">
        <f t="shared" si="4"/>
        <v>0</v>
      </c>
      <c r="F35" s="89">
        <f t="shared" si="4"/>
        <v>0</v>
      </c>
      <c r="G35" s="89">
        <f t="shared" si="4"/>
        <v>0</v>
      </c>
      <c r="H35" s="89">
        <f t="shared" si="4"/>
        <v>213</v>
      </c>
      <c r="I35" s="89">
        <f t="shared" si="4"/>
        <v>364</v>
      </c>
      <c r="J35" s="89">
        <f t="shared" si="4"/>
        <v>373</v>
      </c>
      <c r="K35" s="89">
        <f t="shared" si="4"/>
        <v>379</v>
      </c>
      <c r="L35" s="89">
        <f t="shared" si="4"/>
        <v>466</v>
      </c>
      <c r="M35" s="89">
        <f t="shared" si="4"/>
        <v>471</v>
      </c>
      <c r="N35" s="89">
        <f t="shared" si="4"/>
        <v>270</v>
      </c>
      <c r="O35" s="89">
        <f t="shared" si="4"/>
        <v>226</v>
      </c>
      <c r="P35" s="89">
        <f t="shared" si="4"/>
        <v>212</v>
      </c>
      <c r="Q35" s="89">
        <f t="shared" si="4"/>
        <v>0</v>
      </c>
      <c r="R35" s="89">
        <f t="shared" si="4"/>
        <v>0</v>
      </c>
      <c r="S35" s="89">
        <f t="shared" si="4"/>
        <v>0</v>
      </c>
      <c r="T35" s="89">
        <f t="shared" si="4"/>
        <v>0</v>
      </c>
      <c r="U35" s="89">
        <f t="shared" si="4"/>
        <v>0</v>
      </c>
      <c r="V35" s="107">
        <f t="shared" si="4"/>
        <v>0</v>
      </c>
      <c r="W35" s="445">
        <f t="shared" ref="W35:Y35" si="5">SUM(W17:W28)</f>
        <v>406</v>
      </c>
      <c r="X35" s="141">
        <f t="shared" si="5"/>
        <v>408.03333333333336</v>
      </c>
      <c r="Y35" s="142">
        <f t="shared" si="5"/>
        <v>357.90277777777777</v>
      </c>
    </row>
    <row r="36" spans="1:25" x14ac:dyDescent="0.25">
      <c r="A36" s="90" t="s">
        <v>71</v>
      </c>
      <c r="B36" s="91">
        <f t="shared" ref="B36:Y36" si="6">SUM(B16:B31)</f>
        <v>0</v>
      </c>
      <c r="C36" s="92">
        <f t="shared" si="6"/>
        <v>0</v>
      </c>
      <c r="D36" s="92">
        <f t="shared" si="6"/>
        <v>0</v>
      </c>
      <c r="E36" s="92">
        <f t="shared" si="6"/>
        <v>0</v>
      </c>
      <c r="F36" s="92">
        <f t="shared" si="6"/>
        <v>0</v>
      </c>
      <c r="G36" s="92">
        <f t="shared" si="6"/>
        <v>0</v>
      </c>
      <c r="H36" s="92">
        <f t="shared" si="6"/>
        <v>228</v>
      </c>
      <c r="I36" s="92">
        <f t="shared" si="6"/>
        <v>407</v>
      </c>
      <c r="J36" s="92">
        <f t="shared" si="6"/>
        <v>415</v>
      </c>
      <c r="K36" s="92">
        <f t="shared" si="6"/>
        <v>423</v>
      </c>
      <c r="L36" s="92">
        <f t="shared" si="6"/>
        <v>521</v>
      </c>
      <c r="M36" s="92">
        <f t="shared" si="6"/>
        <v>517</v>
      </c>
      <c r="N36" s="92">
        <f t="shared" si="6"/>
        <v>297</v>
      </c>
      <c r="O36" s="92">
        <f t="shared" si="6"/>
        <v>242</v>
      </c>
      <c r="P36" s="92">
        <f t="shared" si="6"/>
        <v>226</v>
      </c>
      <c r="Q36" s="92">
        <f t="shared" si="6"/>
        <v>0</v>
      </c>
      <c r="R36" s="92">
        <f t="shared" si="6"/>
        <v>0</v>
      </c>
      <c r="S36" s="92">
        <f t="shared" si="6"/>
        <v>0</v>
      </c>
      <c r="T36" s="92">
        <f t="shared" si="6"/>
        <v>0</v>
      </c>
      <c r="U36" s="92">
        <f t="shared" si="6"/>
        <v>0</v>
      </c>
      <c r="V36" s="108">
        <f t="shared" si="6"/>
        <v>0</v>
      </c>
      <c r="W36" s="446">
        <f t="shared" si="6"/>
        <v>453</v>
      </c>
      <c r="X36" s="143">
        <f t="shared" si="6"/>
        <v>453.9</v>
      </c>
      <c r="Y36" s="144">
        <f t="shared" si="6"/>
        <v>395.65277777777777</v>
      </c>
    </row>
    <row r="37" spans="1:25" x14ac:dyDescent="0.25">
      <c r="A37" s="90" t="s">
        <v>72</v>
      </c>
      <c r="B37" s="91">
        <f t="shared" ref="B37:Y37" si="7">SUM(B16:B33)</f>
        <v>0</v>
      </c>
      <c r="C37" s="92">
        <f t="shared" si="7"/>
        <v>0</v>
      </c>
      <c r="D37" s="92">
        <f t="shared" si="7"/>
        <v>0</v>
      </c>
      <c r="E37" s="92">
        <f t="shared" si="7"/>
        <v>0</v>
      </c>
      <c r="F37" s="92">
        <f t="shared" si="7"/>
        <v>0</v>
      </c>
      <c r="G37" s="92">
        <f t="shared" si="7"/>
        <v>0</v>
      </c>
      <c r="H37" s="92">
        <f t="shared" si="7"/>
        <v>232</v>
      </c>
      <c r="I37" s="92">
        <f t="shared" si="7"/>
        <v>407</v>
      </c>
      <c r="J37" s="92">
        <f t="shared" si="7"/>
        <v>421</v>
      </c>
      <c r="K37" s="92">
        <f t="shared" si="7"/>
        <v>425</v>
      </c>
      <c r="L37" s="92">
        <f t="shared" si="7"/>
        <v>528</v>
      </c>
      <c r="M37" s="92">
        <f t="shared" si="7"/>
        <v>524</v>
      </c>
      <c r="N37" s="92">
        <f t="shared" si="7"/>
        <v>312</v>
      </c>
      <c r="O37" s="92">
        <f t="shared" si="7"/>
        <v>243</v>
      </c>
      <c r="P37" s="92">
        <f t="shared" si="7"/>
        <v>226</v>
      </c>
      <c r="Q37" s="92">
        <f t="shared" si="7"/>
        <v>0</v>
      </c>
      <c r="R37" s="92">
        <f t="shared" si="7"/>
        <v>0</v>
      </c>
      <c r="S37" s="92">
        <f t="shared" si="7"/>
        <v>0</v>
      </c>
      <c r="T37" s="92">
        <f t="shared" si="7"/>
        <v>0</v>
      </c>
      <c r="U37" s="92">
        <f t="shared" si="7"/>
        <v>0</v>
      </c>
      <c r="V37" s="108">
        <f t="shared" si="7"/>
        <v>0</v>
      </c>
      <c r="W37" s="446">
        <f t="shared" si="7"/>
        <v>458</v>
      </c>
      <c r="X37" s="143">
        <f t="shared" si="7"/>
        <v>458.3</v>
      </c>
      <c r="Y37" s="144">
        <f t="shared" si="7"/>
        <v>400.90277777777777</v>
      </c>
    </row>
    <row r="38" spans="1:25" x14ac:dyDescent="0.25">
      <c r="A38" s="90" t="s">
        <v>73</v>
      </c>
      <c r="B38" s="91">
        <f t="shared" ref="B38:Y38" si="8">SUM(B10:B33)</f>
        <v>0</v>
      </c>
      <c r="C38" s="92">
        <f t="shared" si="8"/>
        <v>0</v>
      </c>
      <c r="D38" s="92">
        <f t="shared" si="8"/>
        <v>0</v>
      </c>
      <c r="E38" s="92">
        <f t="shared" si="8"/>
        <v>0</v>
      </c>
      <c r="F38" s="92">
        <f t="shared" si="8"/>
        <v>0</v>
      </c>
      <c r="G38" s="92">
        <f t="shared" si="8"/>
        <v>0</v>
      </c>
      <c r="H38" s="92">
        <f t="shared" si="8"/>
        <v>232</v>
      </c>
      <c r="I38" s="92">
        <f t="shared" si="8"/>
        <v>411</v>
      </c>
      <c r="J38" s="92">
        <f t="shared" si="8"/>
        <v>422</v>
      </c>
      <c r="K38" s="92">
        <f t="shared" si="8"/>
        <v>431</v>
      </c>
      <c r="L38" s="92">
        <f t="shared" si="8"/>
        <v>531</v>
      </c>
      <c r="M38" s="92">
        <f t="shared" si="8"/>
        <v>530</v>
      </c>
      <c r="N38" s="92">
        <f t="shared" si="8"/>
        <v>314</v>
      </c>
      <c r="O38" s="92">
        <f t="shared" si="8"/>
        <v>253</v>
      </c>
      <c r="P38" s="92">
        <f t="shared" si="8"/>
        <v>231</v>
      </c>
      <c r="Q38" s="92">
        <f t="shared" si="8"/>
        <v>0</v>
      </c>
      <c r="R38" s="92">
        <f t="shared" si="8"/>
        <v>0</v>
      </c>
      <c r="S38" s="92">
        <f t="shared" si="8"/>
        <v>0</v>
      </c>
      <c r="T38" s="92">
        <f t="shared" si="8"/>
        <v>0</v>
      </c>
      <c r="U38" s="92">
        <f t="shared" si="8"/>
        <v>0</v>
      </c>
      <c r="V38" s="108">
        <f t="shared" si="8"/>
        <v>0</v>
      </c>
      <c r="W38" s="446">
        <f t="shared" si="8"/>
        <v>461.33333333333331</v>
      </c>
      <c r="X38" s="143">
        <f t="shared" si="8"/>
        <v>462.4666666666667</v>
      </c>
      <c r="Y38" s="144">
        <f t="shared" si="8"/>
        <v>405.52777777777777</v>
      </c>
    </row>
    <row r="39" spans="1:25" x14ac:dyDescent="0.25">
      <c r="A39" s="90" t="s">
        <v>74</v>
      </c>
      <c r="B39" s="91">
        <f t="shared" ref="B39:Y39" si="9">SUM(B17:B19)</f>
        <v>0</v>
      </c>
      <c r="C39" s="92">
        <f t="shared" si="9"/>
        <v>0</v>
      </c>
      <c r="D39" s="92">
        <f t="shared" si="9"/>
        <v>0</v>
      </c>
      <c r="E39" s="92">
        <f t="shared" si="9"/>
        <v>0</v>
      </c>
      <c r="F39" s="92">
        <f t="shared" si="9"/>
        <v>0</v>
      </c>
      <c r="G39" s="92">
        <f t="shared" si="9"/>
        <v>0</v>
      </c>
      <c r="H39" s="92">
        <f t="shared" si="9"/>
        <v>17</v>
      </c>
      <c r="I39" s="92">
        <f t="shared" si="9"/>
        <v>149</v>
      </c>
      <c r="J39" s="92">
        <f t="shared" si="9"/>
        <v>128</v>
      </c>
      <c r="K39" s="92">
        <f t="shared" si="9"/>
        <v>146</v>
      </c>
      <c r="L39" s="92">
        <f t="shared" si="9"/>
        <v>141</v>
      </c>
      <c r="M39" s="92">
        <f t="shared" si="9"/>
        <v>144</v>
      </c>
      <c r="N39" s="92">
        <f t="shared" si="9"/>
        <v>78</v>
      </c>
      <c r="O39" s="92">
        <f t="shared" si="9"/>
        <v>34</v>
      </c>
      <c r="P39" s="92">
        <f t="shared" si="9"/>
        <v>150</v>
      </c>
      <c r="Q39" s="92">
        <f t="shared" si="9"/>
        <v>0</v>
      </c>
      <c r="R39" s="92">
        <f t="shared" si="9"/>
        <v>0</v>
      </c>
      <c r="S39" s="92">
        <f t="shared" si="9"/>
        <v>0</v>
      </c>
      <c r="T39" s="92">
        <f t="shared" si="9"/>
        <v>0</v>
      </c>
      <c r="U39" s="92">
        <f t="shared" si="9"/>
        <v>0</v>
      </c>
      <c r="V39" s="108">
        <f t="shared" si="9"/>
        <v>0</v>
      </c>
      <c r="W39" s="446">
        <f t="shared" si="9"/>
        <v>138.33333333333331</v>
      </c>
      <c r="X39" s="143">
        <f t="shared" si="9"/>
        <v>143</v>
      </c>
      <c r="Y39" s="144">
        <f t="shared" si="9"/>
        <v>119.73611111111111</v>
      </c>
    </row>
    <row r="40" spans="1:25" ht="13.8" thickBot="1" x14ac:dyDescent="0.3">
      <c r="A40" s="93" t="s">
        <v>75</v>
      </c>
      <c r="B40" s="94">
        <f t="shared" ref="B40:Y40" si="10">SUM(B26:B28)</f>
        <v>0</v>
      </c>
      <c r="C40" s="95">
        <f t="shared" si="10"/>
        <v>0</v>
      </c>
      <c r="D40" s="95">
        <f t="shared" si="10"/>
        <v>0</v>
      </c>
      <c r="E40" s="95">
        <f t="shared" si="10"/>
        <v>0</v>
      </c>
      <c r="F40" s="95">
        <f t="shared" si="10"/>
        <v>0</v>
      </c>
      <c r="G40" s="95">
        <f t="shared" si="10"/>
        <v>0</v>
      </c>
      <c r="H40" s="95">
        <f t="shared" si="10"/>
        <v>45</v>
      </c>
      <c r="I40" s="95">
        <f t="shared" si="10"/>
        <v>95</v>
      </c>
      <c r="J40" s="95">
        <f t="shared" si="10"/>
        <v>103</v>
      </c>
      <c r="K40" s="95">
        <f t="shared" si="10"/>
        <v>88</v>
      </c>
      <c r="L40" s="95">
        <f t="shared" si="10"/>
        <v>128</v>
      </c>
      <c r="M40" s="95">
        <f t="shared" si="10"/>
        <v>87</v>
      </c>
      <c r="N40" s="95">
        <f t="shared" si="10"/>
        <v>50</v>
      </c>
      <c r="O40" s="95">
        <f t="shared" si="10"/>
        <v>35</v>
      </c>
      <c r="P40" s="95">
        <f t="shared" si="10"/>
        <v>0</v>
      </c>
      <c r="Q40" s="95">
        <f t="shared" si="10"/>
        <v>0</v>
      </c>
      <c r="R40" s="95">
        <f t="shared" si="10"/>
        <v>0</v>
      </c>
      <c r="S40" s="95">
        <f t="shared" si="10"/>
        <v>0</v>
      </c>
      <c r="T40" s="95">
        <f t="shared" si="10"/>
        <v>0</v>
      </c>
      <c r="U40" s="95">
        <f t="shared" si="10"/>
        <v>0</v>
      </c>
      <c r="V40" s="109">
        <f t="shared" si="10"/>
        <v>0</v>
      </c>
      <c r="W40" s="447">
        <f t="shared" si="10"/>
        <v>106.33333333333333</v>
      </c>
      <c r="X40" s="145">
        <f t="shared" si="10"/>
        <v>100.19999999999999</v>
      </c>
      <c r="Y40" s="146">
        <f t="shared" si="10"/>
        <v>78.875</v>
      </c>
    </row>
    <row r="41" spans="1:25" ht="13.8" thickBot="1" x14ac:dyDescent="0.3">
      <c r="A41" s="576" t="s">
        <v>76</v>
      </c>
      <c r="B41" s="577"/>
      <c r="C41" s="577"/>
      <c r="D41" s="577"/>
      <c r="E41" s="577"/>
      <c r="F41" s="577"/>
      <c r="G41" s="577"/>
      <c r="H41" s="577"/>
      <c r="I41" s="577"/>
      <c r="J41" s="577"/>
      <c r="K41" s="577"/>
      <c r="L41" s="577"/>
      <c r="M41" s="577"/>
      <c r="N41" s="577"/>
      <c r="O41" s="577"/>
      <c r="P41" s="577"/>
      <c r="Q41" s="577"/>
      <c r="R41" s="577"/>
      <c r="S41" s="577"/>
      <c r="T41" s="577"/>
      <c r="U41" s="577"/>
      <c r="V41" s="578"/>
      <c r="W41" s="577" t="s">
        <v>76</v>
      </c>
      <c r="X41" s="577"/>
      <c r="Y41" s="578"/>
    </row>
    <row r="42" spans="1:25" x14ac:dyDescent="0.25">
      <c r="A42" s="114" t="s">
        <v>77</v>
      </c>
      <c r="B42" s="115">
        <f t="shared" ref="B42:Y42" si="11">MAX(B17:B19)</f>
        <v>0</v>
      </c>
      <c r="C42" s="116">
        <f t="shared" si="11"/>
        <v>0</v>
      </c>
      <c r="D42" s="116">
        <f t="shared" si="11"/>
        <v>0</v>
      </c>
      <c r="E42" s="116">
        <f t="shared" si="11"/>
        <v>0</v>
      </c>
      <c r="F42" s="116">
        <f t="shared" si="11"/>
        <v>0</v>
      </c>
      <c r="G42" s="116">
        <f t="shared" si="11"/>
        <v>0</v>
      </c>
      <c r="H42" s="116">
        <f t="shared" si="11"/>
        <v>17</v>
      </c>
      <c r="I42" s="116">
        <f t="shared" si="11"/>
        <v>64</v>
      </c>
      <c r="J42" s="116">
        <f t="shared" si="11"/>
        <v>61</v>
      </c>
      <c r="K42" s="116">
        <f t="shared" si="11"/>
        <v>57</v>
      </c>
      <c r="L42" s="116">
        <f t="shared" si="11"/>
        <v>55</v>
      </c>
      <c r="M42" s="116">
        <f t="shared" si="11"/>
        <v>57</v>
      </c>
      <c r="N42" s="116">
        <f t="shared" si="11"/>
        <v>39</v>
      </c>
      <c r="O42" s="116">
        <f t="shared" si="11"/>
        <v>27</v>
      </c>
      <c r="P42" s="116">
        <f t="shared" si="11"/>
        <v>67</v>
      </c>
      <c r="Q42" s="116">
        <f t="shared" si="11"/>
        <v>0</v>
      </c>
      <c r="R42" s="116">
        <f t="shared" si="11"/>
        <v>0</v>
      </c>
      <c r="S42" s="116">
        <f t="shared" si="11"/>
        <v>0</v>
      </c>
      <c r="T42" s="116">
        <f t="shared" si="11"/>
        <v>0</v>
      </c>
      <c r="U42" s="116">
        <f t="shared" si="11"/>
        <v>0</v>
      </c>
      <c r="V42" s="455">
        <f t="shared" si="11"/>
        <v>0</v>
      </c>
      <c r="W42" s="448">
        <f t="shared" si="11"/>
        <v>57.666666666666664</v>
      </c>
      <c r="X42" s="147">
        <f t="shared" si="11"/>
        <v>57.166666666666664</v>
      </c>
      <c r="Y42" s="148">
        <f t="shared" si="11"/>
        <v>48.25</v>
      </c>
    </row>
    <row r="43" spans="1:25" x14ac:dyDescent="0.25">
      <c r="A43" s="110" t="s">
        <v>78</v>
      </c>
      <c r="B43" s="96">
        <f t="shared" ref="B43:Y43" si="12">MAX(B20:B25)</f>
        <v>0</v>
      </c>
      <c r="C43" s="97">
        <f t="shared" si="12"/>
        <v>0</v>
      </c>
      <c r="D43" s="97">
        <f t="shared" si="12"/>
        <v>0</v>
      </c>
      <c r="E43" s="97">
        <f t="shared" si="12"/>
        <v>0</v>
      </c>
      <c r="F43" s="97">
        <f t="shared" si="12"/>
        <v>0</v>
      </c>
      <c r="G43" s="97">
        <f t="shared" si="12"/>
        <v>0</v>
      </c>
      <c r="H43" s="97">
        <f t="shared" si="12"/>
        <v>30</v>
      </c>
      <c r="I43" s="97">
        <f t="shared" si="12"/>
        <v>38</v>
      </c>
      <c r="J43" s="97">
        <f t="shared" si="12"/>
        <v>34</v>
      </c>
      <c r="K43" s="97">
        <f t="shared" si="12"/>
        <v>30</v>
      </c>
      <c r="L43" s="97">
        <f t="shared" si="12"/>
        <v>43</v>
      </c>
      <c r="M43" s="97">
        <f t="shared" si="12"/>
        <v>44</v>
      </c>
      <c r="N43" s="97">
        <f t="shared" si="12"/>
        <v>30</v>
      </c>
      <c r="O43" s="97">
        <f t="shared" si="12"/>
        <v>38</v>
      </c>
      <c r="P43" s="97">
        <f t="shared" si="12"/>
        <v>27</v>
      </c>
      <c r="Q43" s="97">
        <f t="shared" si="12"/>
        <v>0</v>
      </c>
      <c r="R43" s="97">
        <f t="shared" si="12"/>
        <v>0</v>
      </c>
      <c r="S43" s="97">
        <f t="shared" si="12"/>
        <v>0</v>
      </c>
      <c r="T43" s="97">
        <f t="shared" si="12"/>
        <v>0</v>
      </c>
      <c r="U43" s="97">
        <f t="shared" si="12"/>
        <v>0</v>
      </c>
      <c r="V43" s="111">
        <f t="shared" si="12"/>
        <v>0</v>
      </c>
      <c r="W43" s="449">
        <f t="shared" si="12"/>
        <v>31.666666666666668</v>
      </c>
      <c r="X43" s="149">
        <f t="shared" si="12"/>
        <v>35.4</v>
      </c>
      <c r="Y43" s="150">
        <f t="shared" si="12"/>
        <v>30</v>
      </c>
    </row>
    <row r="44" spans="1:25" ht="13.8" thickBot="1" x14ac:dyDescent="0.3">
      <c r="A44" s="112" t="s">
        <v>79</v>
      </c>
      <c r="B44" s="98">
        <f t="shared" ref="B44:Y44" si="13">MAX(B26:B28)</f>
        <v>0</v>
      </c>
      <c r="C44" s="99">
        <f t="shared" si="13"/>
        <v>0</v>
      </c>
      <c r="D44" s="99">
        <f t="shared" si="13"/>
        <v>0</v>
      </c>
      <c r="E44" s="99">
        <f t="shared" si="13"/>
        <v>0</v>
      </c>
      <c r="F44" s="99">
        <f t="shared" si="13"/>
        <v>0</v>
      </c>
      <c r="G44" s="99">
        <f t="shared" si="13"/>
        <v>0</v>
      </c>
      <c r="H44" s="99">
        <f t="shared" si="13"/>
        <v>23</v>
      </c>
      <c r="I44" s="99">
        <f t="shared" si="13"/>
        <v>44</v>
      </c>
      <c r="J44" s="99">
        <f t="shared" si="13"/>
        <v>41</v>
      </c>
      <c r="K44" s="99">
        <f t="shared" si="13"/>
        <v>40</v>
      </c>
      <c r="L44" s="99">
        <f t="shared" si="13"/>
        <v>50</v>
      </c>
      <c r="M44" s="99">
        <f t="shared" si="13"/>
        <v>35</v>
      </c>
      <c r="N44" s="99">
        <f t="shared" si="13"/>
        <v>17</v>
      </c>
      <c r="O44" s="99">
        <f t="shared" si="13"/>
        <v>21</v>
      </c>
      <c r="P44" s="99">
        <f t="shared" si="13"/>
        <v>0</v>
      </c>
      <c r="Q44" s="99">
        <f t="shared" si="13"/>
        <v>0</v>
      </c>
      <c r="R44" s="99">
        <f t="shared" si="13"/>
        <v>0</v>
      </c>
      <c r="S44" s="99">
        <f t="shared" si="13"/>
        <v>0</v>
      </c>
      <c r="T44" s="99">
        <f t="shared" si="13"/>
        <v>0</v>
      </c>
      <c r="U44" s="99">
        <f t="shared" si="13"/>
        <v>0</v>
      </c>
      <c r="V44" s="113">
        <f t="shared" si="13"/>
        <v>0</v>
      </c>
      <c r="W44" s="450">
        <f t="shared" si="13"/>
        <v>43.333333333333336</v>
      </c>
      <c r="X44" s="151">
        <f t="shared" si="13"/>
        <v>41</v>
      </c>
      <c r="Y44" s="152">
        <f t="shared" si="13"/>
        <v>33.25</v>
      </c>
    </row>
    <row r="45" spans="1:25" x14ac:dyDescent="0.25">
      <c r="A45" s="6" t="s">
        <v>80</v>
      </c>
    </row>
  </sheetData>
  <mergeCells count="7">
    <mergeCell ref="A34:V34"/>
    <mergeCell ref="A41:V41"/>
    <mergeCell ref="W8:W9"/>
    <mergeCell ref="X8:X9"/>
    <mergeCell ref="Y8:Y9"/>
    <mergeCell ref="W34:Y34"/>
    <mergeCell ref="W41:Y41"/>
  </mergeCells>
  <conditionalFormatting sqref="B17:B19">
    <cfRule type="top10" dxfId="146" priority="10" rank="1"/>
  </conditionalFormatting>
  <conditionalFormatting sqref="B20:B25">
    <cfRule type="top10" dxfId="145" priority="52" rank="1"/>
  </conditionalFormatting>
  <conditionalFormatting sqref="B26:B28">
    <cfRule type="top10" dxfId="144" priority="94" rank="1"/>
  </conditionalFormatting>
  <conditionalFormatting sqref="C17:C19">
    <cfRule type="top10" dxfId="143" priority="22" rank="1"/>
  </conditionalFormatting>
  <conditionalFormatting sqref="C20:C25">
    <cfRule type="top10" dxfId="142" priority="64" rank="1"/>
  </conditionalFormatting>
  <conditionalFormatting sqref="C26:C28">
    <cfRule type="top10" dxfId="141" priority="95" rank="1"/>
  </conditionalFormatting>
  <conditionalFormatting sqref="D17:D19">
    <cfRule type="top10" dxfId="140" priority="11" rank="1"/>
  </conditionalFormatting>
  <conditionalFormatting sqref="D20:D25">
    <cfRule type="top10" dxfId="139" priority="53" rank="1"/>
  </conditionalFormatting>
  <conditionalFormatting sqref="D26:D28">
    <cfRule type="top10" dxfId="138" priority="96" rank="1"/>
  </conditionalFormatting>
  <conditionalFormatting sqref="E17:E19">
    <cfRule type="top10" dxfId="137" priority="12" rank="1"/>
  </conditionalFormatting>
  <conditionalFormatting sqref="E20:E25">
    <cfRule type="top10" dxfId="136" priority="54" rank="1"/>
  </conditionalFormatting>
  <conditionalFormatting sqref="E26:E28">
    <cfRule type="top10" dxfId="135" priority="97" rank="1"/>
  </conditionalFormatting>
  <conditionalFormatting sqref="F17:F19">
    <cfRule type="top10" dxfId="134" priority="13" rank="1"/>
  </conditionalFormatting>
  <conditionalFormatting sqref="F20:F25">
    <cfRule type="top10" dxfId="133" priority="55" rank="1"/>
  </conditionalFormatting>
  <conditionalFormatting sqref="F26:F28">
    <cfRule type="top10" dxfId="132" priority="98" rank="1"/>
  </conditionalFormatting>
  <conditionalFormatting sqref="G17:G19">
    <cfRule type="top10" dxfId="131" priority="14" rank="1"/>
  </conditionalFormatting>
  <conditionalFormatting sqref="G20:G25">
    <cfRule type="top10" dxfId="130" priority="56" rank="1"/>
  </conditionalFormatting>
  <conditionalFormatting sqref="G26:G28">
    <cfRule type="top10" dxfId="129" priority="99" rank="1"/>
  </conditionalFormatting>
  <conditionalFormatting sqref="H17:H19">
    <cfRule type="top10" dxfId="128" priority="15" rank="1"/>
  </conditionalFormatting>
  <conditionalFormatting sqref="H20:H25">
    <cfRule type="top10" dxfId="127" priority="57" rank="1"/>
  </conditionalFormatting>
  <conditionalFormatting sqref="H26:H28">
    <cfRule type="top10" dxfId="126" priority="100" rank="1"/>
  </conditionalFormatting>
  <conditionalFormatting sqref="I17:I19">
    <cfRule type="top10" dxfId="125" priority="16" rank="1"/>
  </conditionalFormatting>
  <conditionalFormatting sqref="I20:I25">
    <cfRule type="top10" dxfId="124" priority="58" rank="1"/>
  </conditionalFormatting>
  <conditionalFormatting sqref="I26:I28">
    <cfRule type="top10" dxfId="123" priority="101" rank="1"/>
  </conditionalFormatting>
  <conditionalFormatting sqref="J17:J19">
    <cfRule type="top10" dxfId="122" priority="17" rank="1"/>
  </conditionalFormatting>
  <conditionalFormatting sqref="J20:J25">
    <cfRule type="top10" dxfId="121" priority="59" rank="1"/>
  </conditionalFormatting>
  <conditionalFormatting sqref="J26:J28">
    <cfRule type="top10" dxfId="120" priority="102" rank="1"/>
  </conditionalFormatting>
  <conditionalFormatting sqref="K17:K19">
    <cfRule type="top10" dxfId="119" priority="18" rank="1"/>
  </conditionalFormatting>
  <conditionalFormatting sqref="K20:K25">
    <cfRule type="top10" dxfId="118" priority="60" rank="1"/>
  </conditionalFormatting>
  <conditionalFormatting sqref="K26:K28">
    <cfRule type="top10" dxfId="117" priority="103" rank="1"/>
  </conditionalFormatting>
  <conditionalFormatting sqref="L17:L19">
    <cfRule type="top10" dxfId="116" priority="19" rank="1"/>
  </conditionalFormatting>
  <conditionalFormatting sqref="L20:L25">
    <cfRule type="top10" dxfId="115" priority="61" rank="1"/>
  </conditionalFormatting>
  <conditionalFormatting sqref="L26:L28">
    <cfRule type="top10" dxfId="114" priority="104" rank="1"/>
  </conditionalFormatting>
  <conditionalFormatting sqref="M17:M19">
    <cfRule type="top10" dxfId="113" priority="20" rank="1"/>
  </conditionalFormatting>
  <conditionalFormatting sqref="M20:M25">
    <cfRule type="top10" dxfId="112" priority="62" rank="1"/>
  </conditionalFormatting>
  <conditionalFormatting sqref="M26:M28">
    <cfRule type="top10" dxfId="111" priority="105" rank="1"/>
  </conditionalFormatting>
  <conditionalFormatting sqref="N17:N19">
    <cfRule type="top10" dxfId="110" priority="21" rank="1"/>
  </conditionalFormatting>
  <conditionalFormatting sqref="N20:N25">
    <cfRule type="top10" dxfId="109" priority="63" rank="1"/>
  </conditionalFormatting>
  <conditionalFormatting sqref="N26:N28">
    <cfRule type="top10" dxfId="108" priority="106" rank="1"/>
  </conditionalFormatting>
  <conditionalFormatting sqref="O17:O19">
    <cfRule type="top10" dxfId="107" priority="23" rank="1"/>
  </conditionalFormatting>
  <conditionalFormatting sqref="O20:O25">
    <cfRule type="top10" dxfId="106" priority="65" rank="1"/>
  </conditionalFormatting>
  <conditionalFormatting sqref="O26:O28">
    <cfRule type="top10" dxfId="105" priority="107" rank="1"/>
  </conditionalFormatting>
  <conditionalFormatting sqref="P17:P19">
    <cfRule type="top10" dxfId="104" priority="24" rank="1"/>
  </conditionalFormatting>
  <conditionalFormatting sqref="P20:P25">
    <cfRule type="top10" dxfId="103" priority="66" rank="1"/>
  </conditionalFormatting>
  <conditionalFormatting sqref="P26:P28">
    <cfRule type="top10" dxfId="102" priority="108" rank="1"/>
  </conditionalFormatting>
  <conditionalFormatting sqref="Q17:Q19">
    <cfRule type="top10" dxfId="101" priority="25" rank="1"/>
  </conditionalFormatting>
  <conditionalFormatting sqref="Q20:Q25">
    <cfRule type="top10" dxfId="100" priority="67" rank="1"/>
  </conditionalFormatting>
  <conditionalFormatting sqref="Q26:Q28">
    <cfRule type="top10" dxfId="99" priority="109" rank="1"/>
  </conditionalFormatting>
  <conditionalFormatting sqref="R17:R19">
    <cfRule type="top10" dxfId="98" priority="26" rank="1"/>
  </conditionalFormatting>
  <conditionalFormatting sqref="R20:R25">
    <cfRule type="top10" dxfId="97" priority="68" rank="1"/>
  </conditionalFormatting>
  <conditionalFormatting sqref="R26:R28">
    <cfRule type="top10" dxfId="96" priority="110" rank="1"/>
  </conditionalFormatting>
  <conditionalFormatting sqref="S17:S19">
    <cfRule type="top10" dxfId="95" priority="27" rank="1"/>
  </conditionalFormatting>
  <conditionalFormatting sqref="S20:S25">
    <cfRule type="top10" dxfId="94" priority="69" rank="1"/>
  </conditionalFormatting>
  <conditionalFormatting sqref="S26:S28">
    <cfRule type="top10" dxfId="93" priority="111" rank="1"/>
  </conditionalFormatting>
  <conditionalFormatting sqref="T17:T19">
    <cfRule type="top10" dxfId="92" priority="28" rank="1"/>
  </conditionalFormatting>
  <conditionalFormatting sqref="T20:T25">
    <cfRule type="top10" dxfId="91" priority="70" rank="1"/>
  </conditionalFormatting>
  <conditionalFormatting sqref="T26:T28">
    <cfRule type="top10" dxfId="90" priority="112" rank="1"/>
  </conditionalFormatting>
  <conditionalFormatting sqref="U17:U19">
    <cfRule type="top10" dxfId="89" priority="29" rank="1"/>
  </conditionalFormatting>
  <conditionalFormatting sqref="U20:U25">
    <cfRule type="top10" dxfId="88" priority="71" rank="1"/>
  </conditionalFormatting>
  <conditionalFormatting sqref="U26:U28">
    <cfRule type="top10" dxfId="87" priority="113" rank="1"/>
  </conditionalFormatting>
  <conditionalFormatting sqref="V17:V19">
    <cfRule type="top10" dxfId="86" priority="30" rank="1"/>
  </conditionalFormatting>
  <conditionalFormatting sqref="V20:V25">
    <cfRule type="top10" dxfId="85" priority="72" rank="1"/>
  </conditionalFormatting>
  <conditionalFormatting sqref="V26:V28">
    <cfRule type="top10" dxfId="84" priority="114" rank="1"/>
  </conditionalFormatting>
  <conditionalFormatting sqref="W17:W19">
    <cfRule type="top10" dxfId="83" priority="4" rank="1"/>
  </conditionalFormatting>
  <conditionalFormatting sqref="W20:W25">
    <cfRule type="top10" dxfId="82" priority="6" rank="1"/>
  </conditionalFormatting>
  <conditionalFormatting sqref="W26:W28">
    <cfRule type="top10" dxfId="81" priority="8" rank="1"/>
  </conditionalFormatting>
  <conditionalFormatting sqref="X17:X19">
    <cfRule type="top10" dxfId="80" priority="5" rank="1"/>
  </conditionalFormatting>
  <conditionalFormatting sqref="X20:X25">
    <cfRule type="top10" dxfId="79" priority="7" rank="1"/>
  </conditionalFormatting>
  <conditionalFormatting sqref="X26:X28">
    <cfRule type="top10" dxfId="78" priority="9" rank="1"/>
  </conditionalFormatting>
  <conditionalFormatting sqref="Y17:Y19">
    <cfRule type="top10" dxfId="77" priority="1" rank="1"/>
  </conditionalFormatting>
  <conditionalFormatting sqref="Y20:Y25">
    <cfRule type="top10" dxfId="76" priority="2" rank="1"/>
  </conditionalFormatting>
  <conditionalFormatting sqref="Y26:Y28">
    <cfRule type="top10" dxfId="75" priority="3" rank="1"/>
  </conditionalFormatting>
  <pageMargins left="0.74803149606299213" right="0.74803149606299213" top="0.98425196850393704" bottom="0.98425196850393704" header="0.51181102362204722" footer="0.51181102362204722"/>
  <pageSetup paperSize="9" scale="36" orientation="landscape" r:id="rId1"/>
  <headerFooter alignWithMargins="0">
    <oddFooter>&amp;L&amp;F</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3C365-045A-4071-9D3C-5F29929223F8}">
  <sheetPr codeName="Sheet10">
    <pageSetUpPr fitToPage="1"/>
  </sheetPr>
  <dimension ref="A1:Y45"/>
  <sheetViews>
    <sheetView view="pageBreakPreview" zoomScale="80" zoomScaleNormal="80" zoomScaleSheetLayoutView="80" workbookViewId="0"/>
  </sheetViews>
  <sheetFormatPr defaultColWidth="14.6640625" defaultRowHeight="13.2" x14ac:dyDescent="0.25"/>
  <cols>
    <col min="1" max="10" width="14.6640625" style="6" customWidth="1"/>
    <col min="11" max="16384" width="14.6640625" style="6"/>
  </cols>
  <sheetData>
    <row r="1" spans="1:25" ht="22.2" x14ac:dyDescent="0.35">
      <c r="A1" s="173" t="s">
        <v>6</v>
      </c>
      <c r="B1" s="174"/>
      <c r="C1" s="174"/>
      <c r="D1" s="174"/>
      <c r="E1" s="174"/>
      <c r="F1" s="174"/>
      <c r="G1" s="174"/>
      <c r="H1" s="174"/>
      <c r="I1" s="174"/>
      <c r="J1" s="174"/>
      <c r="K1" s="174"/>
      <c r="L1" s="174"/>
      <c r="M1" s="174"/>
      <c r="N1" s="174"/>
      <c r="O1" s="174"/>
      <c r="P1" s="174"/>
      <c r="Q1" s="174"/>
      <c r="R1" s="174"/>
      <c r="S1" s="174"/>
      <c r="T1" s="174"/>
      <c r="U1" s="174"/>
      <c r="V1" s="174"/>
      <c r="W1" s="174"/>
      <c r="X1" s="174"/>
      <c r="Y1" s="174"/>
    </row>
    <row r="2" spans="1:25" x14ac:dyDescent="0.25">
      <c r="A2" s="175"/>
      <c r="B2" s="174"/>
      <c r="C2" s="174"/>
      <c r="D2" s="174"/>
      <c r="E2" s="174"/>
      <c r="F2" s="174"/>
      <c r="G2" s="174"/>
      <c r="H2" s="174"/>
      <c r="I2" s="174"/>
      <c r="J2" s="174"/>
      <c r="K2" s="174"/>
      <c r="L2" s="174"/>
      <c r="M2" s="174"/>
      <c r="N2" s="174"/>
      <c r="O2" s="174"/>
      <c r="P2" s="174"/>
      <c r="Q2" s="174"/>
      <c r="R2" s="174"/>
      <c r="S2" s="174"/>
      <c r="T2" s="174"/>
      <c r="U2" s="174"/>
      <c r="V2" s="174"/>
      <c r="W2" s="174"/>
      <c r="X2" s="174"/>
      <c r="Y2" s="174"/>
    </row>
    <row r="3" spans="1:25" x14ac:dyDescent="0.25">
      <c r="A3" s="175" t="s">
        <v>63</v>
      </c>
      <c r="B3" s="174"/>
      <c r="C3" s="176">
        <f>'Front Cover'!C30</f>
        <v>45719</v>
      </c>
      <c r="D3" s="174"/>
      <c r="E3" s="174"/>
      <c r="F3" s="174"/>
      <c r="G3" s="174"/>
      <c r="H3" s="175"/>
      <c r="I3" s="174"/>
      <c r="J3" s="174"/>
      <c r="K3" s="174"/>
      <c r="L3" s="174"/>
      <c r="M3" s="174"/>
      <c r="N3" s="174"/>
      <c r="O3" s="174"/>
      <c r="P3" s="174"/>
      <c r="Q3" s="174"/>
      <c r="R3" s="174"/>
      <c r="S3" s="174"/>
      <c r="T3" s="174"/>
      <c r="U3" s="174"/>
      <c r="V3" s="174"/>
      <c r="W3" s="174"/>
      <c r="X3" s="174"/>
      <c r="Y3" s="174"/>
    </row>
    <row r="4" spans="1:25" x14ac:dyDescent="0.25">
      <c r="A4" s="175" t="s">
        <v>19</v>
      </c>
      <c r="B4" s="174" t="str">
        <f>'Front Cover'!C31</f>
        <v>High Street</v>
      </c>
      <c r="C4" s="174"/>
      <c r="D4" s="174"/>
      <c r="E4" s="174"/>
      <c r="F4" s="174"/>
      <c r="G4" s="174"/>
      <c r="H4" s="174"/>
      <c r="I4" s="174"/>
      <c r="J4" s="174"/>
      <c r="K4" s="174"/>
      <c r="L4" s="174"/>
      <c r="M4" s="174"/>
      <c r="N4" s="174"/>
      <c r="O4" s="174"/>
      <c r="P4" s="174"/>
      <c r="Q4" s="174"/>
      <c r="R4" s="174"/>
      <c r="S4" s="174"/>
      <c r="T4" s="174"/>
      <c r="U4" s="174"/>
      <c r="V4" s="174"/>
      <c r="W4" s="174"/>
      <c r="X4" s="174"/>
      <c r="Y4" s="174"/>
    </row>
    <row r="5" spans="1:25" x14ac:dyDescent="0.25">
      <c r="A5" s="175" t="s">
        <v>64</v>
      </c>
      <c r="B5" s="174" t="s">
        <v>200</v>
      </c>
      <c r="C5" s="174"/>
      <c r="D5" s="177"/>
      <c r="E5" s="174"/>
      <c r="F5" s="174"/>
      <c r="G5" s="174"/>
      <c r="H5" s="177" t="s">
        <v>65</v>
      </c>
      <c r="I5" s="178" t="str">
        <f>'QA &amp; Issue'!C14</f>
        <v>Robyn Short</v>
      </c>
      <c r="J5" s="174"/>
      <c r="K5" s="174"/>
      <c r="L5" s="174"/>
      <c r="M5" s="174"/>
      <c r="N5" s="174"/>
      <c r="O5" s="174"/>
      <c r="P5" s="174"/>
      <c r="Q5" s="174"/>
      <c r="R5" s="174"/>
      <c r="S5" s="174"/>
      <c r="T5" s="174"/>
      <c r="U5" s="174"/>
      <c r="V5" s="174"/>
      <c r="W5" s="174"/>
      <c r="X5" s="174"/>
      <c r="Y5" s="174"/>
    </row>
    <row r="6" spans="1:25" x14ac:dyDescent="0.25">
      <c r="A6" s="175" t="s">
        <v>66</v>
      </c>
      <c r="B6" s="174"/>
      <c r="C6" s="174" t="s">
        <v>67</v>
      </c>
      <c r="D6" s="175"/>
      <c r="E6" s="174"/>
      <c r="F6" s="174"/>
      <c r="G6" s="174"/>
      <c r="H6" s="177" t="s">
        <v>68</v>
      </c>
      <c r="I6" s="174" t="str">
        <f>'QA &amp; Issue'!C16</f>
        <v>David Brown</v>
      </c>
      <c r="J6" s="174"/>
      <c r="K6" s="174"/>
      <c r="L6" s="174"/>
      <c r="M6" s="174"/>
      <c r="N6" s="174"/>
      <c r="O6" s="174"/>
      <c r="P6" s="174"/>
      <c r="Q6" s="174"/>
      <c r="R6" s="174"/>
      <c r="S6" s="174"/>
      <c r="T6" s="174"/>
      <c r="U6" s="174"/>
      <c r="V6" s="174"/>
      <c r="W6" s="174"/>
      <c r="X6" s="174"/>
      <c r="Y6" s="174"/>
    </row>
    <row r="7" spans="1:25" ht="13.8" thickBot="1" x14ac:dyDescent="0.3">
      <c r="A7" s="57"/>
      <c r="B7" s="57"/>
      <c r="C7" s="57"/>
      <c r="D7" s="57"/>
      <c r="E7" s="57"/>
      <c r="F7" s="57"/>
      <c r="G7" s="57"/>
      <c r="H7" s="57"/>
      <c r="I7" s="57"/>
      <c r="J7" s="57"/>
      <c r="K7" s="57"/>
      <c r="L7" s="57"/>
      <c r="M7" s="57"/>
      <c r="N7" s="57"/>
      <c r="O7" s="57"/>
      <c r="P7" s="57"/>
      <c r="Q7" s="57"/>
      <c r="R7" s="57"/>
      <c r="S7" s="57"/>
      <c r="T7" s="57"/>
      <c r="U7" s="57"/>
      <c r="V7" s="57"/>
      <c r="W7" s="57"/>
      <c r="X7" s="57"/>
      <c r="Y7" s="57"/>
    </row>
    <row r="8" spans="1:25" ht="12.75" customHeight="1" x14ac:dyDescent="0.25">
      <c r="A8" s="60"/>
      <c r="B8" s="61" t="s">
        <v>54</v>
      </c>
      <c r="C8" s="62" t="s">
        <v>55</v>
      </c>
      <c r="D8" s="62" t="s">
        <v>56</v>
      </c>
      <c r="E8" s="62" t="s">
        <v>57</v>
      </c>
      <c r="F8" s="62" t="s">
        <v>58</v>
      </c>
      <c r="G8" s="62" t="s">
        <v>59</v>
      </c>
      <c r="H8" s="62" t="s">
        <v>60</v>
      </c>
      <c r="I8" s="62" t="s">
        <v>54</v>
      </c>
      <c r="J8" s="62" t="s">
        <v>55</v>
      </c>
      <c r="K8" s="62" t="s">
        <v>56</v>
      </c>
      <c r="L8" s="62" t="s">
        <v>57</v>
      </c>
      <c r="M8" s="62" t="s">
        <v>58</v>
      </c>
      <c r="N8" s="62" t="s">
        <v>59</v>
      </c>
      <c r="O8" s="62" t="s">
        <v>60</v>
      </c>
      <c r="P8" s="62" t="s">
        <v>54</v>
      </c>
      <c r="Q8" s="62" t="s">
        <v>55</v>
      </c>
      <c r="R8" s="62" t="s">
        <v>56</v>
      </c>
      <c r="S8" s="62" t="s">
        <v>57</v>
      </c>
      <c r="T8" s="62" t="s">
        <v>58</v>
      </c>
      <c r="U8" s="62" t="s">
        <v>59</v>
      </c>
      <c r="V8" s="105" t="s">
        <v>60</v>
      </c>
      <c r="W8" s="579" t="s">
        <v>86</v>
      </c>
      <c r="X8" s="581" t="s">
        <v>87</v>
      </c>
      <c r="Y8" s="583" t="s">
        <v>88</v>
      </c>
    </row>
    <row r="9" spans="1:25" s="54" customFormat="1" ht="27" customHeight="1" thickBot="1" x14ac:dyDescent="0.3">
      <c r="A9" s="63" t="s">
        <v>201</v>
      </c>
      <c r="B9" s="64">
        <f>'Front Cover'!C30</f>
        <v>45719</v>
      </c>
      <c r="C9" s="65">
        <f>B9+1</f>
        <v>45720</v>
      </c>
      <c r="D9" s="65">
        <f t="shared" ref="D9:V9" si="0">C9+1</f>
        <v>45721</v>
      </c>
      <c r="E9" s="65">
        <f t="shared" si="0"/>
        <v>45722</v>
      </c>
      <c r="F9" s="65">
        <f t="shared" si="0"/>
        <v>45723</v>
      </c>
      <c r="G9" s="65">
        <f t="shared" si="0"/>
        <v>45724</v>
      </c>
      <c r="H9" s="65">
        <f t="shared" si="0"/>
        <v>45725</v>
      </c>
      <c r="I9" s="65">
        <f t="shared" si="0"/>
        <v>45726</v>
      </c>
      <c r="J9" s="65">
        <f t="shared" si="0"/>
        <v>45727</v>
      </c>
      <c r="K9" s="65">
        <f t="shared" si="0"/>
        <v>45728</v>
      </c>
      <c r="L9" s="65">
        <f t="shared" si="0"/>
        <v>45729</v>
      </c>
      <c r="M9" s="65">
        <f t="shared" si="0"/>
        <v>45730</v>
      </c>
      <c r="N9" s="65">
        <f t="shared" si="0"/>
        <v>45731</v>
      </c>
      <c r="O9" s="65">
        <f t="shared" si="0"/>
        <v>45732</v>
      </c>
      <c r="P9" s="65">
        <f t="shared" si="0"/>
        <v>45733</v>
      </c>
      <c r="Q9" s="65">
        <f t="shared" si="0"/>
        <v>45734</v>
      </c>
      <c r="R9" s="65">
        <f t="shared" si="0"/>
        <v>45735</v>
      </c>
      <c r="S9" s="65">
        <f t="shared" si="0"/>
        <v>45736</v>
      </c>
      <c r="T9" s="65">
        <f t="shared" si="0"/>
        <v>45737</v>
      </c>
      <c r="U9" s="65">
        <f t="shared" si="0"/>
        <v>45738</v>
      </c>
      <c r="V9" s="106">
        <f t="shared" si="0"/>
        <v>45739</v>
      </c>
      <c r="W9" s="580"/>
      <c r="X9" s="582"/>
      <c r="Y9" s="584"/>
    </row>
    <row r="10" spans="1:25" x14ac:dyDescent="0.25">
      <c r="A10" s="66">
        <v>0</v>
      </c>
      <c r="B10" s="67" t="str">
        <f>IFERROR('Hourly Flow Summary A-B'!B10+'Hourly Flow Summary B-A'!B10,"*")</f>
        <v>*</v>
      </c>
      <c r="C10" s="68" t="str">
        <f>IFERROR('Hourly Flow Summary A-B'!C10+'Hourly Flow Summary B-A'!C10,"*")</f>
        <v>*</v>
      </c>
      <c r="D10" s="68" t="str">
        <f>IFERROR('Hourly Flow Summary A-B'!D10+'Hourly Flow Summary B-A'!D10,"*")</f>
        <v>*</v>
      </c>
      <c r="E10" s="68" t="str">
        <f>IFERROR('Hourly Flow Summary A-B'!E10+'Hourly Flow Summary B-A'!E10,"*")</f>
        <v>*</v>
      </c>
      <c r="F10" s="68" t="str">
        <f>IFERROR('Hourly Flow Summary A-B'!F10+'Hourly Flow Summary B-A'!F10,"*")</f>
        <v>*</v>
      </c>
      <c r="G10" s="68" t="str">
        <f>IFERROR('Hourly Flow Summary A-B'!G10+'Hourly Flow Summary B-A'!G10,"*")</f>
        <v>*</v>
      </c>
      <c r="H10" s="68" t="str">
        <f>IFERROR('Hourly Flow Summary A-B'!H10+'Hourly Flow Summary B-A'!H10,"*")</f>
        <v>*</v>
      </c>
      <c r="I10" s="68">
        <f>IFERROR('Hourly Flow Summary A-B'!I10+'Hourly Flow Summary B-A'!I10,"*")</f>
        <v>0</v>
      </c>
      <c r="J10" s="68">
        <f>IFERROR('Hourly Flow Summary A-B'!J10+'Hourly Flow Summary B-A'!J10,"*")</f>
        <v>0</v>
      </c>
      <c r="K10" s="68">
        <f>IFERROR('Hourly Flow Summary A-B'!K10+'Hourly Flow Summary B-A'!K10,"*")</f>
        <v>3</v>
      </c>
      <c r="L10" s="68">
        <f>IFERROR('Hourly Flow Summary A-B'!L10+'Hourly Flow Summary B-A'!L10,"*")</f>
        <v>2</v>
      </c>
      <c r="M10" s="68">
        <f>IFERROR('Hourly Flow Summary A-B'!M10+'Hourly Flow Summary B-A'!M10,"*")</f>
        <v>5</v>
      </c>
      <c r="N10" s="68">
        <f>IFERROR('Hourly Flow Summary A-B'!N10+'Hourly Flow Summary B-A'!N10,"*")</f>
        <v>3</v>
      </c>
      <c r="O10" s="68">
        <f>IFERROR('Hourly Flow Summary A-B'!O10+'Hourly Flow Summary B-A'!O10,"*")</f>
        <v>3</v>
      </c>
      <c r="P10" s="68">
        <f>IFERROR('Hourly Flow Summary A-B'!P10+'Hourly Flow Summary B-A'!P10,"*")</f>
        <v>0</v>
      </c>
      <c r="Q10" s="68" t="str">
        <f>IFERROR('Hourly Flow Summary A-B'!Q10+'Hourly Flow Summary B-A'!Q10,"*")</f>
        <v>*</v>
      </c>
      <c r="R10" s="68" t="str">
        <f>IFERROR('Hourly Flow Summary A-B'!R10+'Hourly Flow Summary B-A'!R10,"*")</f>
        <v>*</v>
      </c>
      <c r="S10" s="68" t="str">
        <f>IFERROR('Hourly Flow Summary A-B'!S10+'Hourly Flow Summary B-A'!S10,"*")</f>
        <v>*</v>
      </c>
      <c r="T10" s="68" t="str">
        <f>IFERROR('Hourly Flow Summary A-B'!T10+'Hourly Flow Summary B-A'!T10,"*")</f>
        <v>*</v>
      </c>
      <c r="U10" s="68" t="str">
        <f>IFERROR('Hourly Flow Summary A-B'!U10+'Hourly Flow Summary B-A'!U10,"*")</f>
        <v>*</v>
      </c>
      <c r="V10" s="100" t="str">
        <f>IFERROR('Hourly Flow Summary A-B'!V10+'Hourly Flow Summary B-A'!V10,"*")</f>
        <v>*</v>
      </c>
      <c r="W10" s="442">
        <f>IFERROR(AVERAGE(C10:E10,J10:L10,Q10:S10),"-")</f>
        <v>1.6666666666666667</v>
      </c>
      <c r="X10" s="123">
        <f>IFERROR(AVERAGE(B10:F10,I10:M10,P10:T10),"-")</f>
        <v>1.6666666666666667</v>
      </c>
      <c r="Y10" s="124">
        <f t="shared" ref="Y10:Y33" si="1">IFERROR(AVERAGE(B10:V10),"-")</f>
        <v>2</v>
      </c>
    </row>
    <row r="11" spans="1:25" x14ac:dyDescent="0.25">
      <c r="A11" s="69">
        <v>4.1666666666666664E-2</v>
      </c>
      <c r="B11" s="70" t="str">
        <f>IFERROR('Hourly Flow Summary A-B'!B11+'Hourly Flow Summary B-A'!B11,"*")</f>
        <v>*</v>
      </c>
      <c r="C11" s="71" t="str">
        <f>IFERROR('Hourly Flow Summary A-B'!C11+'Hourly Flow Summary B-A'!C11,"*")</f>
        <v>*</v>
      </c>
      <c r="D11" s="71" t="str">
        <f>IFERROR('Hourly Flow Summary A-B'!D11+'Hourly Flow Summary B-A'!D11,"*")</f>
        <v>*</v>
      </c>
      <c r="E11" s="71" t="str">
        <f>IFERROR('Hourly Flow Summary A-B'!E11+'Hourly Flow Summary B-A'!E11,"*")</f>
        <v>*</v>
      </c>
      <c r="F11" s="71" t="str">
        <f>IFERROR('Hourly Flow Summary A-B'!F11+'Hourly Flow Summary B-A'!F11,"*")</f>
        <v>*</v>
      </c>
      <c r="G11" s="71" t="str">
        <f>IFERROR('Hourly Flow Summary A-B'!G11+'Hourly Flow Summary B-A'!G11,"*")</f>
        <v>*</v>
      </c>
      <c r="H11" s="71" t="str">
        <f>IFERROR('Hourly Flow Summary A-B'!H11+'Hourly Flow Summary B-A'!H11,"*")</f>
        <v>*</v>
      </c>
      <c r="I11" s="71">
        <f>IFERROR('Hourly Flow Summary A-B'!I11+'Hourly Flow Summary B-A'!I11,"*")</f>
        <v>4</v>
      </c>
      <c r="J11" s="71">
        <f>IFERROR('Hourly Flow Summary A-B'!J11+'Hourly Flow Summary B-A'!J11,"*")</f>
        <v>0</v>
      </c>
      <c r="K11" s="71">
        <f>IFERROR('Hourly Flow Summary A-B'!K11+'Hourly Flow Summary B-A'!K11,"*")</f>
        <v>3</v>
      </c>
      <c r="L11" s="71">
        <f>IFERROR('Hourly Flow Summary A-B'!L11+'Hourly Flow Summary B-A'!L11,"*")</f>
        <v>0</v>
      </c>
      <c r="M11" s="71">
        <f>IFERROR('Hourly Flow Summary A-B'!M11+'Hourly Flow Summary B-A'!M11,"*")</f>
        <v>3</v>
      </c>
      <c r="N11" s="71">
        <f>IFERROR('Hourly Flow Summary A-B'!N11+'Hourly Flow Summary B-A'!N11,"*")</f>
        <v>0</v>
      </c>
      <c r="O11" s="71">
        <f>IFERROR('Hourly Flow Summary A-B'!O11+'Hourly Flow Summary B-A'!O11,"*")</f>
        <v>2</v>
      </c>
      <c r="P11" s="71">
        <f>IFERROR('Hourly Flow Summary A-B'!P11+'Hourly Flow Summary B-A'!P11,"*")</f>
        <v>0</v>
      </c>
      <c r="Q11" s="71" t="str">
        <f>IFERROR('Hourly Flow Summary A-B'!Q11+'Hourly Flow Summary B-A'!Q11,"*")</f>
        <v>*</v>
      </c>
      <c r="R11" s="71" t="str">
        <f>IFERROR('Hourly Flow Summary A-B'!R11+'Hourly Flow Summary B-A'!R11,"*")</f>
        <v>*</v>
      </c>
      <c r="S11" s="71" t="str">
        <f>IFERROR('Hourly Flow Summary A-B'!S11+'Hourly Flow Summary B-A'!S11,"*")</f>
        <v>*</v>
      </c>
      <c r="T11" s="71" t="str">
        <f>IFERROR('Hourly Flow Summary A-B'!T11+'Hourly Flow Summary B-A'!T11,"*")</f>
        <v>*</v>
      </c>
      <c r="U11" s="71" t="str">
        <f>IFERROR('Hourly Flow Summary A-B'!U11+'Hourly Flow Summary B-A'!U11,"*")</f>
        <v>*</v>
      </c>
      <c r="V11" s="102" t="str">
        <f>IFERROR('Hourly Flow Summary A-B'!V11+'Hourly Flow Summary B-A'!V11,"*")</f>
        <v>*</v>
      </c>
      <c r="W11" s="132">
        <f t="shared" ref="W11:W33" si="2">IFERROR(AVERAGE(C11:E11,J11:L11,Q11:S11),"-")</f>
        <v>1</v>
      </c>
      <c r="X11" s="125">
        <f t="shared" ref="X11:X33" si="3">IFERROR(AVERAGE(B11:F11,I11:M11,P11:T11),"-")</f>
        <v>1.6666666666666667</v>
      </c>
      <c r="Y11" s="126">
        <f t="shared" si="1"/>
        <v>1.5</v>
      </c>
    </row>
    <row r="12" spans="1:25" x14ac:dyDescent="0.25">
      <c r="A12" s="69">
        <v>8.3333333333333329E-2</v>
      </c>
      <c r="B12" s="70" t="str">
        <f>IFERROR('Hourly Flow Summary A-B'!B12+'Hourly Flow Summary B-A'!B12,"*")</f>
        <v>*</v>
      </c>
      <c r="C12" s="71" t="str">
        <f>IFERROR('Hourly Flow Summary A-B'!C12+'Hourly Flow Summary B-A'!C12,"*")</f>
        <v>*</v>
      </c>
      <c r="D12" s="71" t="str">
        <f>IFERROR('Hourly Flow Summary A-B'!D12+'Hourly Flow Summary B-A'!D12,"*")</f>
        <v>*</v>
      </c>
      <c r="E12" s="71" t="str">
        <f>IFERROR('Hourly Flow Summary A-B'!E12+'Hourly Flow Summary B-A'!E12,"*")</f>
        <v>*</v>
      </c>
      <c r="F12" s="71" t="str">
        <f>IFERROR('Hourly Flow Summary A-B'!F12+'Hourly Flow Summary B-A'!F12,"*")</f>
        <v>*</v>
      </c>
      <c r="G12" s="71" t="str">
        <f>IFERROR('Hourly Flow Summary A-B'!G12+'Hourly Flow Summary B-A'!G12,"*")</f>
        <v>*</v>
      </c>
      <c r="H12" s="71" t="str">
        <f>IFERROR('Hourly Flow Summary A-B'!H12+'Hourly Flow Summary B-A'!H12,"*")</f>
        <v>*</v>
      </c>
      <c r="I12" s="71">
        <f>IFERROR('Hourly Flow Summary A-B'!I12+'Hourly Flow Summary B-A'!I12,"*")</f>
        <v>3</v>
      </c>
      <c r="J12" s="71">
        <f>IFERROR('Hourly Flow Summary A-B'!J12+'Hourly Flow Summary B-A'!J12,"*")</f>
        <v>1</v>
      </c>
      <c r="K12" s="71">
        <f>IFERROR('Hourly Flow Summary A-B'!K12+'Hourly Flow Summary B-A'!K12,"*")</f>
        <v>0</v>
      </c>
      <c r="L12" s="71">
        <f>IFERROR('Hourly Flow Summary A-B'!L12+'Hourly Flow Summary B-A'!L12,"*")</f>
        <v>0</v>
      </c>
      <c r="M12" s="71">
        <f>IFERROR('Hourly Flow Summary A-B'!M12+'Hourly Flow Summary B-A'!M12,"*")</f>
        <v>2</v>
      </c>
      <c r="N12" s="71">
        <f>IFERROR('Hourly Flow Summary A-B'!N12+'Hourly Flow Summary B-A'!N12,"*")</f>
        <v>1</v>
      </c>
      <c r="O12" s="71">
        <f>IFERROR('Hourly Flow Summary A-B'!O12+'Hourly Flow Summary B-A'!O12,"*")</f>
        <v>3</v>
      </c>
      <c r="P12" s="71">
        <f>IFERROR('Hourly Flow Summary A-B'!P12+'Hourly Flow Summary B-A'!P12,"*")</f>
        <v>0</v>
      </c>
      <c r="Q12" s="71" t="str">
        <f>IFERROR('Hourly Flow Summary A-B'!Q12+'Hourly Flow Summary B-A'!Q12,"*")</f>
        <v>*</v>
      </c>
      <c r="R12" s="71" t="str">
        <f>IFERROR('Hourly Flow Summary A-B'!R12+'Hourly Flow Summary B-A'!R12,"*")</f>
        <v>*</v>
      </c>
      <c r="S12" s="71" t="str">
        <f>IFERROR('Hourly Flow Summary A-B'!S12+'Hourly Flow Summary B-A'!S12,"*")</f>
        <v>*</v>
      </c>
      <c r="T12" s="71" t="str">
        <f>IFERROR('Hourly Flow Summary A-B'!T12+'Hourly Flow Summary B-A'!T12,"*")</f>
        <v>*</v>
      </c>
      <c r="U12" s="71" t="str">
        <f>IFERROR('Hourly Flow Summary A-B'!U12+'Hourly Flow Summary B-A'!U12,"*")</f>
        <v>*</v>
      </c>
      <c r="V12" s="102" t="str">
        <f>IFERROR('Hourly Flow Summary A-B'!V12+'Hourly Flow Summary B-A'!V12,"*")</f>
        <v>*</v>
      </c>
      <c r="W12" s="132">
        <f t="shared" si="2"/>
        <v>0.33333333333333331</v>
      </c>
      <c r="X12" s="125">
        <f t="shared" si="3"/>
        <v>1</v>
      </c>
      <c r="Y12" s="126">
        <f t="shared" si="1"/>
        <v>1.25</v>
      </c>
    </row>
    <row r="13" spans="1:25" x14ac:dyDescent="0.25">
      <c r="A13" s="69">
        <v>0.125</v>
      </c>
      <c r="B13" s="70" t="str">
        <f>IFERROR('Hourly Flow Summary A-B'!B13+'Hourly Flow Summary B-A'!B13,"*")</f>
        <v>*</v>
      </c>
      <c r="C13" s="71" t="str">
        <f>IFERROR('Hourly Flow Summary A-B'!C13+'Hourly Flow Summary B-A'!C13,"*")</f>
        <v>*</v>
      </c>
      <c r="D13" s="71" t="str">
        <f>IFERROR('Hourly Flow Summary A-B'!D13+'Hourly Flow Summary B-A'!D13,"*")</f>
        <v>*</v>
      </c>
      <c r="E13" s="71" t="str">
        <f>IFERROR('Hourly Flow Summary A-B'!E13+'Hourly Flow Summary B-A'!E13,"*")</f>
        <v>*</v>
      </c>
      <c r="F13" s="71" t="str">
        <f>IFERROR('Hourly Flow Summary A-B'!F13+'Hourly Flow Summary B-A'!F13,"*")</f>
        <v>*</v>
      </c>
      <c r="G13" s="71" t="str">
        <f>IFERROR('Hourly Flow Summary A-B'!G13+'Hourly Flow Summary B-A'!G13,"*")</f>
        <v>*</v>
      </c>
      <c r="H13" s="71" t="str">
        <f>IFERROR('Hourly Flow Summary A-B'!H13+'Hourly Flow Summary B-A'!H13,"*")</f>
        <v>*</v>
      </c>
      <c r="I13" s="71">
        <f>IFERROR('Hourly Flow Summary A-B'!I13+'Hourly Flow Summary B-A'!I13,"*")</f>
        <v>1</v>
      </c>
      <c r="J13" s="71">
        <f>IFERROR('Hourly Flow Summary A-B'!J13+'Hourly Flow Summary B-A'!J13,"*")</f>
        <v>0</v>
      </c>
      <c r="K13" s="71">
        <f>IFERROR('Hourly Flow Summary A-B'!K13+'Hourly Flow Summary B-A'!K13,"*")</f>
        <v>0</v>
      </c>
      <c r="L13" s="71">
        <f>IFERROR('Hourly Flow Summary A-B'!L13+'Hourly Flow Summary B-A'!L13,"*")</f>
        <v>1</v>
      </c>
      <c r="M13" s="71">
        <f>IFERROR('Hourly Flow Summary A-B'!M13+'Hourly Flow Summary B-A'!M13,"*")</f>
        <v>0</v>
      </c>
      <c r="N13" s="71">
        <f>IFERROR('Hourly Flow Summary A-B'!N13+'Hourly Flow Summary B-A'!N13,"*")</f>
        <v>2</v>
      </c>
      <c r="O13" s="71">
        <f>IFERROR('Hourly Flow Summary A-B'!O13+'Hourly Flow Summary B-A'!O13,"*")</f>
        <v>2</v>
      </c>
      <c r="P13" s="71">
        <f>IFERROR('Hourly Flow Summary A-B'!P13+'Hourly Flow Summary B-A'!P13,"*")</f>
        <v>1</v>
      </c>
      <c r="Q13" s="71" t="str">
        <f>IFERROR('Hourly Flow Summary A-B'!Q13+'Hourly Flow Summary B-A'!Q13,"*")</f>
        <v>*</v>
      </c>
      <c r="R13" s="71" t="str">
        <f>IFERROR('Hourly Flow Summary A-B'!R13+'Hourly Flow Summary B-A'!R13,"*")</f>
        <v>*</v>
      </c>
      <c r="S13" s="71" t="str">
        <f>IFERROR('Hourly Flow Summary A-B'!S13+'Hourly Flow Summary B-A'!S13,"*")</f>
        <v>*</v>
      </c>
      <c r="T13" s="71" t="str">
        <f>IFERROR('Hourly Flow Summary A-B'!T13+'Hourly Flow Summary B-A'!T13,"*")</f>
        <v>*</v>
      </c>
      <c r="U13" s="71" t="str">
        <f>IFERROR('Hourly Flow Summary A-B'!U13+'Hourly Flow Summary B-A'!U13,"*")</f>
        <v>*</v>
      </c>
      <c r="V13" s="102" t="str">
        <f>IFERROR('Hourly Flow Summary A-B'!V13+'Hourly Flow Summary B-A'!V13,"*")</f>
        <v>*</v>
      </c>
      <c r="W13" s="132">
        <f t="shared" si="2"/>
        <v>0.33333333333333331</v>
      </c>
      <c r="X13" s="125">
        <f t="shared" si="3"/>
        <v>0.5</v>
      </c>
      <c r="Y13" s="126">
        <f t="shared" si="1"/>
        <v>0.875</v>
      </c>
    </row>
    <row r="14" spans="1:25" x14ac:dyDescent="0.25">
      <c r="A14" s="69">
        <v>0.16666666666666699</v>
      </c>
      <c r="B14" s="70" t="str">
        <f>IFERROR('Hourly Flow Summary A-B'!B14+'Hourly Flow Summary B-A'!B14,"*")</f>
        <v>*</v>
      </c>
      <c r="C14" s="71" t="str">
        <f>IFERROR('Hourly Flow Summary A-B'!C14+'Hourly Flow Summary B-A'!C14,"*")</f>
        <v>*</v>
      </c>
      <c r="D14" s="71" t="str">
        <f>IFERROR('Hourly Flow Summary A-B'!D14+'Hourly Flow Summary B-A'!D14,"*")</f>
        <v>*</v>
      </c>
      <c r="E14" s="71" t="str">
        <f>IFERROR('Hourly Flow Summary A-B'!E14+'Hourly Flow Summary B-A'!E14,"*")</f>
        <v>*</v>
      </c>
      <c r="F14" s="71" t="str">
        <f>IFERROR('Hourly Flow Summary A-B'!F14+'Hourly Flow Summary B-A'!F14,"*")</f>
        <v>*</v>
      </c>
      <c r="G14" s="71" t="str">
        <f>IFERROR('Hourly Flow Summary A-B'!G14+'Hourly Flow Summary B-A'!G14,"*")</f>
        <v>*</v>
      </c>
      <c r="H14" s="71" t="str">
        <f>IFERROR('Hourly Flow Summary A-B'!H14+'Hourly Flow Summary B-A'!H14,"*")</f>
        <v>*</v>
      </c>
      <c r="I14" s="71">
        <f>IFERROR('Hourly Flow Summary A-B'!I14+'Hourly Flow Summary B-A'!I14,"*")</f>
        <v>0</v>
      </c>
      <c r="J14" s="71">
        <f>IFERROR('Hourly Flow Summary A-B'!J14+'Hourly Flow Summary B-A'!J14,"*")</f>
        <v>0</v>
      </c>
      <c r="K14" s="71">
        <f>IFERROR('Hourly Flow Summary A-B'!K14+'Hourly Flow Summary B-A'!K14,"*")</f>
        <v>0</v>
      </c>
      <c r="L14" s="71">
        <f>IFERROR('Hourly Flow Summary A-B'!L14+'Hourly Flow Summary B-A'!L14,"*")</f>
        <v>1</v>
      </c>
      <c r="M14" s="71">
        <f>IFERROR('Hourly Flow Summary A-B'!M14+'Hourly Flow Summary B-A'!M14,"*")</f>
        <v>0</v>
      </c>
      <c r="N14" s="71">
        <f>IFERROR('Hourly Flow Summary A-B'!N14+'Hourly Flow Summary B-A'!N14,"*")</f>
        <v>0</v>
      </c>
      <c r="O14" s="71">
        <f>IFERROR('Hourly Flow Summary A-B'!O14+'Hourly Flow Summary B-A'!O14,"*")</f>
        <v>1</v>
      </c>
      <c r="P14" s="71">
        <f>IFERROR('Hourly Flow Summary A-B'!P14+'Hourly Flow Summary B-A'!P14,"*")</f>
        <v>2</v>
      </c>
      <c r="Q14" s="71" t="str">
        <f>IFERROR('Hourly Flow Summary A-B'!Q14+'Hourly Flow Summary B-A'!Q14,"*")</f>
        <v>*</v>
      </c>
      <c r="R14" s="71" t="str">
        <f>IFERROR('Hourly Flow Summary A-B'!R14+'Hourly Flow Summary B-A'!R14,"*")</f>
        <v>*</v>
      </c>
      <c r="S14" s="71" t="str">
        <f>IFERROR('Hourly Flow Summary A-B'!S14+'Hourly Flow Summary B-A'!S14,"*")</f>
        <v>*</v>
      </c>
      <c r="T14" s="71" t="str">
        <f>IFERROR('Hourly Flow Summary A-B'!T14+'Hourly Flow Summary B-A'!T14,"*")</f>
        <v>*</v>
      </c>
      <c r="U14" s="71" t="str">
        <f>IFERROR('Hourly Flow Summary A-B'!U14+'Hourly Flow Summary B-A'!U14,"*")</f>
        <v>*</v>
      </c>
      <c r="V14" s="102" t="str">
        <f>IFERROR('Hourly Flow Summary A-B'!V14+'Hourly Flow Summary B-A'!V14,"*")</f>
        <v>*</v>
      </c>
      <c r="W14" s="132">
        <f t="shared" si="2"/>
        <v>0.33333333333333331</v>
      </c>
      <c r="X14" s="125">
        <f t="shared" si="3"/>
        <v>0.5</v>
      </c>
      <c r="Y14" s="126">
        <f t="shared" si="1"/>
        <v>0.5</v>
      </c>
    </row>
    <row r="15" spans="1:25" x14ac:dyDescent="0.25">
      <c r="A15" s="69">
        <v>0.20833333333333401</v>
      </c>
      <c r="B15" s="70" t="str">
        <f>IFERROR('Hourly Flow Summary A-B'!B15+'Hourly Flow Summary B-A'!B15,"*")</f>
        <v>*</v>
      </c>
      <c r="C15" s="71" t="str">
        <f>IFERROR('Hourly Flow Summary A-B'!C15+'Hourly Flow Summary B-A'!C15,"*")</f>
        <v>*</v>
      </c>
      <c r="D15" s="71" t="str">
        <f>IFERROR('Hourly Flow Summary A-B'!D15+'Hourly Flow Summary B-A'!D15,"*")</f>
        <v>*</v>
      </c>
      <c r="E15" s="71" t="str">
        <f>IFERROR('Hourly Flow Summary A-B'!E15+'Hourly Flow Summary B-A'!E15,"*")</f>
        <v>*</v>
      </c>
      <c r="F15" s="71" t="str">
        <f>IFERROR('Hourly Flow Summary A-B'!F15+'Hourly Flow Summary B-A'!F15,"*")</f>
        <v>*</v>
      </c>
      <c r="G15" s="71" t="str">
        <f>IFERROR('Hourly Flow Summary A-B'!G15+'Hourly Flow Summary B-A'!G15,"*")</f>
        <v>*</v>
      </c>
      <c r="H15" s="71" t="str">
        <f>IFERROR('Hourly Flow Summary A-B'!H15+'Hourly Flow Summary B-A'!H15,"*")</f>
        <v>*</v>
      </c>
      <c r="I15" s="71">
        <f>IFERROR('Hourly Flow Summary A-B'!I15+'Hourly Flow Summary B-A'!I15,"*")</f>
        <v>0</v>
      </c>
      <c r="J15" s="71">
        <f>IFERROR('Hourly Flow Summary A-B'!J15+'Hourly Flow Summary B-A'!J15,"*")</f>
        <v>1</v>
      </c>
      <c r="K15" s="71">
        <f>IFERROR('Hourly Flow Summary A-B'!K15+'Hourly Flow Summary B-A'!K15,"*")</f>
        <v>3</v>
      </c>
      <c r="L15" s="71">
        <f>IFERROR('Hourly Flow Summary A-B'!L15+'Hourly Flow Summary B-A'!L15,"*")</f>
        <v>1</v>
      </c>
      <c r="M15" s="71">
        <f>IFERROR('Hourly Flow Summary A-B'!M15+'Hourly Flow Summary B-A'!M15,"*")</f>
        <v>2</v>
      </c>
      <c r="N15" s="71">
        <f>IFERROR('Hourly Flow Summary A-B'!N15+'Hourly Flow Summary B-A'!N15,"*")</f>
        <v>0</v>
      </c>
      <c r="O15" s="71">
        <f>IFERROR('Hourly Flow Summary A-B'!O15+'Hourly Flow Summary B-A'!O15,"*")</f>
        <v>4</v>
      </c>
      <c r="P15" s="71">
        <f>IFERROR('Hourly Flow Summary A-B'!P15+'Hourly Flow Summary B-A'!P15,"*")</f>
        <v>3</v>
      </c>
      <c r="Q15" s="71" t="str">
        <f>IFERROR('Hourly Flow Summary A-B'!Q15+'Hourly Flow Summary B-A'!Q15,"*")</f>
        <v>*</v>
      </c>
      <c r="R15" s="71" t="str">
        <f>IFERROR('Hourly Flow Summary A-B'!R15+'Hourly Flow Summary B-A'!R15,"*")</f>
        <v>*</v>
      </c>
      <c r="S15" s="71" t="str">
        <f>IFERROR('Hourly Flow Summary A-B'!S15+'Hourly Flow Summary B-A'!S15,"*")</f>
        <v>*</v>
      </c>
      <c r="T15" s="71" t="str">
        <f>IFERROR('Hourly Flow Summary A-B'!T15+'Hourly Flow Summary B-A'!T15,"*")</f>
        <v>*</v>
      </c>
      <c r="U15" s="71" t="str">
        <f>IFERROR('Hourly Flow Summary A-B'!U15+'Hourly Flow Summary B-A'!U15,"*")</f>
        <v>*</v>
      </c>
      <c r="V15" s="102" t="str">
        <f>IFERROR('Hourly Flow Summary A-B'!V15+'Hourly Flow Summary B-A'!V15,"*")</f>
        <v>*</v>
      </c>
      <c r="W15" s="132">
        <f t="shared" si="2"/>
        <v>1.6666666666666667</v>
      </c>
      <c r="X15" s="125">
        <f t="shared" si="3"/>
        <v>1.6666666666666667</v>
      </c>
      <c r="Y15" s="126">
        <f t="shared" si="1"/>
        <v>1.75</v>
      </c>
    </row>
    <row r="16" spans="1:25" ht="13.8" thickBot="1" x14ac:dyDescent="0.3">
      <c r="A16" s="72">
        <v>0.25</v>
      </c>
      <c r="B16" s="73" t="str">
        <f>IFERROR('Hourly Flow Summary A-B'!B16+'Hourly Flow Summary B-A'!B16,"*")</f>
        <v>*</v>
      </c>
      <c r="C16" s="74" t="str">
        <f>IFERROR('Hourly Flow Summary A-B'!C16+'Hourly Flow Summary B-A'!C16,"*")</f>
        <v>*</v>
      </c>
      <c r="D16" s="74" t="str">
        <f>IFERROR('Hourly Flow Summary A-B'!D16+'Hourly Flow Summary B-A'!D16,"*")</f>
        <v>*</v>
      </c>
      <c r="E16" s="74" t="str">
        <f>IFERROR('Hourly Flow Summary A-B'!E16+'Hourly Flow Summary B-A'!E16,"*")</f>
        <v>*</v>
      </c>
      <c r="F16" s="74" t="str">
        <f>IFERROR('Hourly Flow Summary A-B'!F16+'Hourly Flow Summary B-A'!F16,"*")</f>
        <v>*</v>
      </c>
      <c r="G16" s="74" t="str">
        <f>IFERROR('Hourly Flow Summary A-B'!G16+'Hourly Flow Summary B-A'!G16,"*")</f>
        <v>*</v>
      </c>
      <c r="H16" s="74" t="str">
        <f>IFERROR('Hourly Flow Summary A-B'!H16+'Hourly Flow Summary B-A'!H16,"*")</f>
        <v>*</v>
      </c>
      <c r="I16" s="74">
        <f>IFERROR('Hourly Flow Summary A-B'!I16+'Hourly Flow Summary B-A'!I16,"*")</f>
        <v>24</v>
      </c>
      <c r="J16" s="74">
        <f>IFERROR('Hourly Flow Summary A-B'!J16+'Hourly Flow Summary B-A'!J16,"*")</f>
        <v>17</v>
      </c>
      <c r="K16" s="74">
        <f>IFERROR('Hourly Flow Summary A-B'!K16+'Hourly Flow Summary B-A'!K16,"*")</f>
        <v>18</v>
      </c>
      <c r="L16" s="74">
        <f>IFERROR('Hourly Flow Summary A-B'!L16+'Hourly Flow Summary B-A'!L16,"*")</f>
        <v>23</v>
      </c>
      <c r="M16" s="74">
        <f>IFERROR('Hourly Flow Summary A-B'!M16+'Hourly Flow Summary B-A'!M16,"*")</f>
        <v>23</v>
      </c>
      <c r="N16" s="74">
        <f>IFERROR('Hourly Flow Summary A-B'!N16+'Hourly Flow Summary B-A'!N16,"*")</f>
        <v>10</v>
      </c>
      <c r="O16" s="74">
        <f>IFERROR('Hourly Flow Summary A-B'!O16+'Hourly Flow Summary B-A'!O16,"*")</f>
        <v>4</v>
      </c>
      <c r="P16" s="74">
        <f>IFERROR('Hourly Flow Summary A-B'!P16+'Hourly Flow Summary B-A'!P16,"*")</f>
        <v>21</v>
      </c>
      <c r="Q16" s="74" t="str">
        <f>IFERROR('Hourly Flow Summary A-B'!Q16+'Hourly Flow Summary B-A'!Q16,"*")</f>
        <v>*</v>
      </c>
      <c r="R16" s="74" t="str">
        <f>IFERROR('Hourly Flow Summary A-B'!R16+'Hourly Flow Summary B-A'!R16,"*")</f>
        <v>*</v>
      </c>
      <c r="S16" s="74" t="str">
        <f>IFERROR('Hourly Flow Summary A-B'!S16+'Hourly Flow Summary B-A'!S16,"*")</f>
        <v>*</v>
      </c>
      <c r="T16" s="74" t="str">
        <f>IFERROR('Hourly Flow Summary A-B'!T16+'Hourly Flow Summary B-A'!T16,"*")</f>
        <v>*</v>
      </c>
      <c r="U16" s="74" t="str">
        <f>IFERROR('Hourly Flow Summary A-B'!U16+'Hourly Flow Summary B-A'!U16,"*")</f>
        <v>*</v>
      </c>
      <c r="V16" s="103" t="str">
        <f>IFERROR('Hourly Flow Summary A-B'!V16+'Hourly Flow Summary B-A'!V16,"*")</f>
        <v>*</v>
      </c>
      <c r="W16" s="133">
        <f t="shared" si="2"/>
        <v>19.333333333333332</v>
      </c>
      <c r="X16" s="127">
        <f t="shared" si="3"/>
        <v>21</v>
      </c>
      <c r="Y16" s="128">
        <f t="shared" si="1"/>
        <v>17.5</v>
      </c>
    </row>
    <row r="17" spans="1:25" x14ac:dyDescent="0.25">
      <c r="A17" s="75">
        <v>0.29166666666666702</v>
      </c>
      <c r="B17" s="76" t="str">
        <f>IFERROR('Hourly Flow Summary A-B'!B17+'Hourly Flow Summary B-A'!B17,"*")</f>
        <v>*</v>
      </c>
      <c r="C17" s="77" t="str">
        <f>IFERROR('Hourly Flow Summary A-B'!C17+'Hourly Flow Summary B-A'!C17,"*")</f>
        <v>*</v>
      </c>
      <c r="D17" s="77" t="str">
        <f>IFERROR('Hourly Flow Summary A-B'!D17+'Hourly Flow Summary B-A'!D17,"*")</f>
        <v>*</v>
      </c>
      <c r="E17" s="77" t="str">
        <f>IFERROR('Hourly Flow Summary A-B'!E17+'Hourly Flow Summary B-A'!E17,"*")</f>
        <v>*</v>
      </c>
      <c r="F17" s="77" t="str">
        <f>IFERROR('Hourly Flow Summary A-B'!F17+'Hourly Flow Summary B-A'!F17,"*")</f>
        <v>*</v>
      </c>
      <c r="G17" s="77" t="str">
        <f>IFERROR('Hourly Flow Summary A-B'!G17+'Hourly Flow Summary B-A'!G17,"*")</f>
        <v>*</v>
      </c>
      <c r="H17" s="77" t="str">
        <f>IFERROR('Hourly Flow Summary A-B'!H17+'Hourly Flow Summary B-A'!H17,"*")</f>
        <v>*</v>
      </c>
      <c r="I17" s="77">
        <f>IFERROR('Hourly Flow Summary A-B'!I17+'Hourly Flow Summary B-A'!I17,"*")</f>
        <v>98</v>
      </c>
      <c r="J17" s="77">
        <f>IFERROR('Hourly Flow Summary A-B'!J17+'Hourly Flow Summary B-A'!J17,"*")</f>
        <v>83</v>
      </c>
      <c r="K17" s="77">
        <f>IFERROR('Hourly Flow Summary A-B'!K17+'Hourly Flow Summary B-A'!K17,"*")</f>
        <v>78</v>
      </c>
      <c r="L17" s="77">
        <f>IFERROR('Hourly Flow Summary A-B'!L17+'Hourly Flow Summary B-A'!L17,"*")</f>
        <v>84</v>
      </c>
      <c r="M17" s="77">
        <f>IFERROR('Hourly Flow Summary A-B'!M17+'Hourly Flow Summary B-A'!M17,"*")</f>
        <v>91</v>
      </c>
      <c r="N17" s="77">
        <f>IFERROR('Hourly Flow Summary A-B'!N17+'Hourly Flow Summary B-A'!N17,"*")</f>
        <v>14</v>
      </c>
      <c r="O17" s="76">
        <f>IFERROR('Hourly Flow Summary A-B'!O17+'Hourly Flow Summary B-A'!O17,"*")</f>
        <v>8</v>
      </c>
      <c r="P17" s="76">
        <f>IFERROR('Hourly Flow Summary A-B'!P17+'Hourly Flow Summary B-A'!P17,"*")</f>
        <v>109</v>
      </c>
      <c r="Q17" s="76" t="str">
        <f>IFERROR('Hourly Flow Summary A-B'!Q17+'Hourly Flow Summary B-A'!Q17,"*")</f>
        <v>*</v>
      </c>
      <c r="R17" s="76" t="str">
        <f>IFERROR('Hourly Flow Summary A-B'!R17+'Hourly Flow Summary B-A'!R17,"*")</f>
        <v>*</v>
      </c>
      <c r="S17" s="76" t="str">
        <f>IFERROR('Hourly Flow Summary A-B'!S17+'Hourly Flow Summary B-A'!S17,"*")</f>
        <v>*</v>
      </c>
      <c r="T17" s="76" t="str">
        <f>IFERROR('Hourly Flow Summary A-B'!T17+'Hourly Flow Summary B-A'!T17,"*")</f>
        <v>*</v>
      </c>
      <c r="U17" s="76" t="str">
        <f>IFERROR('Hourly Flow Summary A-B'!U17+'Hourly Flow Summary B-A'!U17,"*")</f>
        <v>*</v>
      </c>
      <c r="V17" s="451" t="str">
        <f>IFERROR('Hourly Flow Summary A-B'!V17+'Hourly Flow Summary B-A'!V17,"*")</f>
        <v>*</v>
      </c>
      <c r="W17" s="129">
        <f t="shared" si="2"/>
        <v>81.666666666666671</v>
      </c>
      <c r="X17" s="130">
        <f t="shared" si="3"/>
        <v>90.5</v>
      </c>
      <c r="Y17" s="131">
        <f t="shared" si="1"/>
        <v>70.625</v>
      </c>
    </row>
    <row r="18" spans="1:25" x14ac:dyDescent="0.25">
      <c r="A18" s="69">
        <v>0.33333333333333398</v>
      </c>
      <c r="B18" s="70" t="str">
        <f>IFERROR('Hourly Flow Summary A-B'!B18+'Hourly Flow Summary B-A'!B18,"*")</f>
        <v>*</v>
      </c>
      <c r="C18" s="71" t="str">
        <f>IFERROR('Hourly Flow Summary A-B'!C18+'Hourly Flow Summary B-A'!C18,"*")</f>
        <v>*</v>
      </c>
      <c r="D18" s="71" t="str">
        <f>IFERROR('Hourly Flow Summary A-B'!D18+'Hourly Flow Summary B-A'!D18,"*")</f>
        <v>*</v>
      </c>
      <c r="E18" s="71" t="str">
        <f>IFERROR('Hourly Flow Summary A-B'!E18+'Hourly Flow Summary B-A'!E18,"*")</f>
        <v>*</v>
      </c>
      <c r="F18" s="71" t="str">
        <f>IFERROR('Hourly Flow Summary A-B'!F18+'Hourly Flow Summary B-A'!F18,"*")</f>
        <v>*</v>
      </c>
      <c r="G18" s="71" t="str">
        <f>IFERROR('Hourly Flow Summary A-B'!G18+'Hourly Flow Summary B-A'!G18,"*")</f>
        <v>*</v>
      </c>
      <c r="H18" s="71" t="str">
        <f>IFERROR('Hourly Flow Summary A-B'!H18+'Hourly Flow Summary B-A'!H18,"*")</f>
        <v>*</v>
      </c>
      <c r="I18" s="71">
        <f>IFERROR('Hourly Flow Summary A-B'!I18+'Hourly Flow Summary B-A'!I18,"*")</f>
        <v>121</v>
      </c>
      <c r="J18" s="71">
        <f>IFERROR('Hourly Flow Summary A-B'!J18+'Hourly Flow Summary B-A'!J18,"*")</f>
        <v>131</v>
      </c>
      <c r="K18" s="71">
        <f>IFERROR('Hourly Flow Summary A-B'!K18+'Hourly Flow Summary B-A'!K18,"*")</f>
        <v>121</v>
      </c>
      <c r="L18" s="71">
        <f>IFERROR('Hourly Flow Summary A-B'!L18+'Hourly Flow Summary B-A'!L18,"*")</f>
        <v>103</v>
      </c>
      <c r="M18" s="71">
        <f>IFERROR('Hourly Flow Summary A-B'!M18+'Hourly Flow Summary B-A'!M18,"*")</f>
        <v>105</v>
      </c>
      <c r="N18" s="71">
        <f>IFERROR('Hourly Flow Summary A-B'!N18+'Hourly Flow Summary B-A'!N18,"*")</f>
        <v>51</v>
      </c>
      <c r="O18" s="70">
        <f>IFERROR('Hourly Flow Summary A-B'!O18+'Hourly Flow Summary B-A'!O18,"*")</f>
        <v>7</v>
      </c>
      <c r="P18" s="70">
        <f>IFERROR('Hourly Flow Summary A-B'!P18+'Hourly Flow Summary B-A'!P18,"*")</f>
        <v>115</v>
      </c>
      <c r="Q18" s="70" t="str">
        <f>IFERROR('Hourly Flow Summary A-B'!Q18+'Hourly Flow Summary B-A'!Q18,"*")</f>
        <v>*</v>
      </c>
      <c r="R18" s="70" t="str">
        <f>IFERROR('Hourly Flow Summary A-B'!R18+'Hourly Flow Summary B-A'!R18,"*")</f>
        <v>*</v>
      </c>
      <c r="S18" s="70" t="str">
        <f>IFERROR('Hourly Flow Summary A-B'!S18+'Hourly Flow Summary B-A'!S18,"*")</f>
        <v>*</v>
      </c>
      <c r="T18" s="70" t="str">
        <f>IFERROR('Hourly Flow Summary A-B'!T18+'Hourly Flow Summary B-A'!T18,"*")</f>
        <v>*</v>
      </c>
      <c r="U18" s="70" t="str">
        <f>IFERROR('Hourly Flow Summary A-B'!U18+'Hourly Flow Summary B-A'!U18,"*")</f>
        <v>*</v>
      </c>
      <c r="V18" s="452" t="str">
        <f>IFERROR('Hourly Flow Summary A-B'!V18+'Hourly Flow Summary B-A'!V18,"*")</f>
        <v>*</v>
      </c>
      <c r="W18" s="132">
        <f t="shared" si="2"/>
        <v>118.33333333333333</v>
      </c>
      <c r="X18" s="125">
        <f t="shared" si="3"/>
        <v>116</v>
      </c>
      <c r="Y18" s="126">
        <f t="shared" si="1"/>
        <v>94.25</v>
      </c>
    </row>
    <row r="19" spans="1:25" ht="13.8" thickBot="1" x14ac:dyDescent="0.3">
      <c r="A19" s="72">
        <v>0.375</v>
      </c>
      <c r="B19" s="73" t="str">
        <f>IFERROR('Hourly Flow Summary A-B'!B19+'Hourly Flow Summary B-A'!B19,"*")</f>
        <v>*</v>
      </c>
      <c r="C19" s="74" t="str">
        <f>IFERROR('Hourly Flow Summary A-B'!C19+'Hourly Flow Summary B-A'!C19,"*")</f>
        <v>*</v>
      </c>
      <c r="D19" s="74" t="str">
        <f>IFERROR('Hourly Flow Summary A-B'!D19+'Hourly Flow Summary B-A'!D19,"*")</f>
        <v>*</v>
      </c>
      <c r="E19" s="74" t="str">
        <f>IFERROR('Hourly Flow Summary A-B'!E19+'Hourly Flow Summary B-A'!E19,"*")</f>
        <v>*</v>
      </c>
      <c r="F19" s="74" t="str">
        <f>IFERROR('Hourly Flow Summary A-B'!F19+'Hourly Flow Summary B-A'!F19,"*")</f>
        <v>*</v>
      </c>
      <c r="G19" s="74" t="str">
        <f>IFERROR('Hourly Flow Summary A-B'!G19+'Hourly Flow Summary B-A'!G19,"*")</f>
        <v>*</v>
      </c>
      <c r="H19" s="74">
        <f>IFERROR('Hourly Flow Summary A-B'!H19+'Hourly Flow Summary B-A'!H19,"*")</f>
        <v>33</v>
      </c>
      <c r="I19" s="74">
        <f>IFERROR('Hourly Flow Summary A-B'!I19+'Hourly Flow Summary B-A'!I19,"*")</f>
        <v>44</v>
      </c>
      <c r="J19" s="74">
        <f>IFERROR('Hourly Flow Summary A-B'!J19+'Hourly Flow Summary B-A'!J19,"*")</f>
        <v>31</v>
      </c>
      <c r="K19" s="74">
        <f>IFERROR('Hourly Flow Summary A-B'!K19+'Hourly Flow Summary B-A'!K19,"*")</f>
        <v>61</v>
      </c>
      <c r="L19" s="74">
        <f>IFERROR('Hourly Flow Summary A-B'!L19+'Hourly Flow Summary B-A'!L19,"*")</f>
        <v>50</v>
      </c>
      <c r="M19" s="74">
        <f>IFERROR('Hourly Flow Summary A-B'!M19+'Hourly Flow Summary B-A'!M19,"*")</f>
        <v>63</v>
      </c>
      <c r="N19" s="74">
        <f>IFERROR('Hourly Flow Summary A-B'!N19+'Hourly Flow Summary B-A'!N19,"*")</f>
        <v>53</v>
      </c>
      <c r="O19" s="73">
        <f>IFERROR('Hourly Flow Summary A-B'!O19+'Hourly Flow Summary B-A'!O19,"*")</f>
        <v>46</v>
      </c>
      <c r="P19" s="73">
        <f>IFERROR('Hourly Flow Summary A-B'!P19+'Hourly Flow Summary B-A'!P19,"*")</f>
        <v>43</v>
      </c>
      <c r="Q19" s="73" t="str">
        <f>IFERROR('Hourly Flow Summary A-B'!Q19+'Hourly Flow Summary B-A'!Q19,"*")</f>
        <v>*</v>
      </c>
      <c r="R19" s="73" t="str">
        <f>IFERROR('Hourly Flow Summary A-B'!R19+'Hourly Flow Summary B-A'!R19,"*")</f>
        <v>*</v>
      </c>
      <c r="S19" s="73" t="str">
        <f>IFERROR('Hourly Flow Summary A-B'!S19+'Hourly Flow Summary B-A'!S19,"*")</f>
        <v>*</v>
      </c>
      <c r="T19" s="73" t="str">
        <f>IFERROR('Hourly Flow Summary A-B'!T19+'Hourly Flow Summary B-A'!T19,"*")</f>
        <v>*</v>
      </c>
      <c r="U19" s="73" t="str">
        <f>IFERROR('Hourly Flow Summary A-B'!U19+'Hourly Flow Summary B-A'!U19,"*")</f>
        <v>*</v>
      </c>
      <c r="V19" s="453" t="str">
        <f>IFERROR('Hourly Flow Summary A-B'!V19+'Hourly Flow Summary B-A'!V19,"*")</f>
        <v>*</v>
      </c>
      <c r="W19" s="133">
        <f t="shared" si="2"/>
        <v>47.333333333333336</v>
      </c>
      <c r="X19" s="127">
        <f t="shared" si="3"/>
        <v>48.666666666666664</v>
      </c>
      <c r="Y19" s="128">
        <f t="shared" si="1"/>
        <v>47.111111111111114</v>
      </c>
    </row>
    <row r="20" spans="1:25" x14ac:dyDescent="0.25">
      <c r="A20" s="75">
        <v>0.41666666666666702</v>
      </c>
      <c r="B20" s="76" t="str">
        <f>IFERROR('Hourly Flow Summary A-B'!B20+'Hourly Flow Summary B-A'!B20,"*")</f>
        <v>*</v>
      </c>
      <c r="C20" s="77" t="str">
        <f>IFERROR('Hourly Flow Summary A-B'!C20+'Hourly Flow Summary B-A'!C20,"*")</f>
        <v>*</v>
      </c>
      <c r="D20" s="77" t="str">
        <f>IFERROR('Hourly Flow Summary A-B'!D20+'Hourly Flow Summary B-A'!D20,"*")</f>
        <v>*</v>
      </c>
      <c r="E20" s="77" t="str">
        <f>IFERROR('Hourly Flow Summary A-B'!E20+'Hourly Flow Summary B-A'!E20,"*")</f>
        <v>*</v>
      </c>
      <c r="F20" s="77" t="str">
        <f>IFERROR('Hourly Flow Summary A-B'!F20+'Hourly Flow Summary B-A'!F20,"*")</f>
        <v>*</v>
      </c>
      <c r="G20" s="77" t="str">
        <f>IFERROR('Hourly Flow Summary A-B'!G20+'Hourly Flow Summary B-A'!G20,"*")</f>
        <v>*</v>
      </c>
      <c r="H20" s="77">
        <f>IFERROR('Hourly Flow Summary A-B'!H20+'Hourly Flow Summary B-A'!H20,"*")</f>
        <v>52</v>
      </c>
      <c r="I20" s="77">
        <f>IFERROR('Hourly Flow Summary A-B'!I20+'Hourly Flow Summary B-A'!I20,"*")</f>
        <v>22</v>
      </c>
      <c r="J20" s="77">
        <f>IFERROR('Hourly Flow Summary A-B'!J20+'Hourly Flow Summary B-A'!J20,"*")</f>
        <v>46</v>
      </c>
      <c r="K20" s="77">
        <f>IFERROR('Hourly Flow Summary A-B'!K20+'Hourly Flow Summary B-A'!K20,"*")</f>
        <v>35</v>
      </c>
      <c r="L20" s="77">
        <f>IFERROR('Hourly Flow Summary A-B'!L20+'Hourly Flow Summary B-A'!L20,"*")</f>
        <v>53</v>
      </c>
      <c r="M20" s="77">
        <f>IFERROR('Hourly Flow Summary A-B'!M20+'Hourly Flow Summary B-A'!M20,"*")</f>
        <v>67</v>
      </c>
      <c r="N20" s="77">
        <f>IFERROR('Hourly Flow Summary A-B'!N20+'Hourly Flow Summary B-A'!N20,"*")</f>
        <v>52</v>
      </c>
      <c r="O20" s="76">
        <f>IFERROR('Hourly Flow Summary A-B'!O20+'Hourly Flow Summary B-A'!O20,"*")</f>
        <v>60</v>
      </c>
      <c r="P20" s="76">
        <f>IFERROR('Hourly Flow Summary A-B'!P20+'Hourly Flow Summary B-A'!P20,"*")</f>
        <v>27</v>
      </c>
      <c r="Q20" s="76" t="str">
        <f>IFERROR('Hourly Flow Summary A-B'!Q20+'Hourly Flow Summary B-A'!Q20,"*")</f>
        <v>*</v>
      </c>
      <c r="R20" s="76" t="str">
        <f>IFERROR('Hourly Flow Summary A-B'!R20+'Hourly Flow Summary B-A'!R20,"*")</f>
        <v>*</v>
      </c>
      <c r="S20" s="76" t="str">
        <f>IFERROR('Hourly Flow Summary A-B'!S20+'Hourly Flow Summary B-A'!S20,"*")</f>
        <v>*</v>
      </c>
      <c r="T20" s="76" t="str">
        <f>IFERROR('Hourly Flow Summary A-B'!T20+'Hourly Flow Summary B-A'!T20,"*")</f>
        <v>*</v>
      </c>
      <c r="U20" s="76" t="str">
        <f>IFERROR('Hourly Flow Summary A-B'!U20+'Hourly Flow Summary B-A'!U20,"*")</f>
        <v>*</v>
      </c>
      <c r="V20" s="451" t="str">
        <f>IFERROR('Hourly Flow Summary A-B'!V20+'Hourly Flow Summary B-A'!V20,"*")</f>
        <v>*</v>
      </c>
      <c r="W20" s="129">
        <f t="shared" si="2"/>
        <v>44.666666666666664</v>
      </c>
      <c r="X20" s="130">
        <f t="shared" si="3"/>
        <v>41.666666666666664</v>
      </c>
      <c r="Y20" s="131">
        <f t="shared" si="1"/>
        <v>46</v>
      </c>
    </row>
    <row r="21" spans="1:25" x14ac:dyDescent="0.25">
      <c r="A21" s="69">
        <v>0.45833333333333398</v>
      </c>
      <c r="B21" s="70" t="str">
        <f>IFERROR('Hourly Flow Summary A-B'!B21+'Hourly Flow Summary B-A'!B21,"*")</f>
        <v>*</v>
      </c>
      <c r="C21" s="71" t="str">
        <f>IFERROR('Hourly Flow Summary A-B'!C21+'Hourly Flow Summary B-A'!C21,"*")</f>
        <v>*</v>
      </c>
      <c r="D21" s="71" t="str">
        <f>IFERROR('Hourly Flow Summary A-B'!D21+'Hourly Flow Summary B-A'!D21,"*")</f>
        <v>*</v>
      </c>
      <c r="E21" s="71" t="str">
        <f>IFERROR('Hourly Flow Summary A-B'!E21+'Hourly Flow Summary B-A'!E21,"*")</f>
        <v>*</v>
      </c>
      <c r="F21" s="71" t="str">
        <f>IFERROR('Hourly Flow Summary A-B'!F21+'Hourly Flow Summary B-A'!F21,"*")</f>
        <v>*</v>
      </c>
      <c r="G21" s="71" t="str">
        <f>IFERROR('Hourly Flow Summary A-B'!G21+'Hourly Flow Summary B-A'!G21,"*")</f>
        <v>*</v>
      </c>
      <c r="H21" s="71">
        <f>IFERROR('Hourly Flow Summary A-B'!H21+'Hourly Flow Summary B-A'!H21,"*")</f>
        <v>43</v>
      </c>
      <c r="I21" s="71">
        <f>IFERROR('Hourly Flow Summary A-B'!I21+'Hourly Flow Summary B-A'!I21,"*")</f>
        <v>29</v>
      </c>
      <c r="J21" s="71">
        <f>IFERROR('Hourly Flow Summary A-B'!J21+'Hourly Flow Summary B-A'!J21,"*")</f>
        <v>40</v>
      </c>
      <c r="K21" s="71">
        <f>IFERROR('Hourly Flow Summary A-B'!K21+'Hourly Flow Summary B-A'!K21,"*")</f>
        <v>44</v>
      </c>
      <c r="L21" s="71">
        <f>IFERROR('Hourly Flow Summary A-B'!L21+'Hourly Flow Summary B-A'!L21,"*")</f>
        <v>79</v>
      </c>
      <c r="M21" s="71">
        <f>IFERROR('Hourly Flow Summary A-B'!M21+'Hourly Flow Summary B-A'!M21,"*")</f>
        <v>78</v>
      </c>
      <c r="N21" s="71">
        <f>IFERROR('Hourly Flow Summary A-B'!N21+'Hourly Flow Summary B-A'!N21,"*")</f>
        <v>50</v>
      </c>
      <c r="O21" s="70">
        <f>IFERROR('Hourly Flow Summary A-B'!O21+'Hourly Flow Summary B-A'!O21,"*")</f>
        <v>53</v>
      </c>
      <c r="P21" s="70">
        <f>IFERROR('Hourly Flow Summary A-B'!P21+'Hourly Flow Summary B-A'!P21,"*")</f>
        <v>50</v>
      </c>
      <c r="Q21" s="70" t="str">
        <f>IFERROR('Hourly Flow Summary A-B'!Q21+'Hourly Flow Summary B-A'!Q21,"*")</f>
        <v>*</v>
      </c>
      <c r="R21" s="70" t="str">
        <f>IFERROR('Hourly Flow Summary A-B'!R21+'Hourly Flow Summary B-A'!R21,"*")</f>
        <v>*</v>
      </c>
      <c r="S21" s="70" t="str">
        <f>IFERROR('Hourly Flow Summary A-B'!S21+'Hourly Flow Summary B-A'!S21,"*")</f>
        <v>*</v>
      </c>
      <c r="T21" s="70" t="str">
        <f>IFERROR('Hourly Flow Summary A-B'!T21+'Hourly Flow Summary B-A'!T21,"*")</f>
        <v>*</v>
      </c>
      <c r="U21" s="70" t="str">
        <f>IFERROR('Hourly Flow Summary A-B'!U21+'Hourly Flow Summary B-A'!U21,"*")</f>
        <v>*</v>
      </c>
      <c r="V21" s="452" t="str">
        <f>IFERROR('Hourly Flow Summary A-B'!V21+'Hourly Flow Summary B-A'!V21,"*")</f>
        <v>*</v>
      </c>
      <c r="W21" s="132">
        <f t="shared" si="2"/>
        <v>54.333333333333336</v>
      </c>
      <c r="X21" s="125">
        <f t="shared" si="3"/>
        <v>53.333333333333336</v>
      </c>
      <c r="Y21" s="126">
        <f t="shared" si="1"/>
        <v>51.777777777777779</v>
      </c>
    </row>
    <row r="22" spans="1:25" x14ac:dyDescent="0.25">
      <c r="A22" s="69">
        <v>0.5</v>
      </c>
      <c r="B22" s="70" t="str">
        <f>IFERROR('Hourly Flow Summary A-B'!B22+'Hourly Flow Summary B-A'!B22,"*")</f>
        <v>*</v>
      </c>
      <c r="C22" s="71" t="str">
        <f>IFERROR('Hourly Flow Summary A-B'!C22+'Hourly Flow Summary B-A'!C22,"*")</f>
        <v>*</v>
      </c>
      <c r="D22" s="71" t="str">
        <f>IFERROR('Hourly Flow Summary A-B'!D22+'Hourly Flow Summary B-A'!D22,"*")</f>
        <v>*</v>
      </c>
      <c r="E22" s="71" t="str">
        <f>IFERROR('Hourly Flow Summary A-B'!E22+'Hourly Flow Summary B-A'!E22,"*")</f>
        <v>*</v>
      </c>
      <c r="F22" s="71" t="str">
        <f>IFERROR('Hourly Flow Summary A-B'!F22+'Hourly Flow Summary B-A'!F22,"*")</f>
        <v>*</v>
      </c>
      <c r="G22" s="71" t="str">
        <f>IFERROR('Hourly Flow Summary A-B'!G22+'Hourly Flow Summary B-A'!G22,"*")</f>
        <v>*</v>
      </c>
      <c r="H22" s="71">
        <f>IFERROR('Hourly Flow Summary A-B'!H22+'Hourly Flow Summary B-A'!H22,"*")</f>
        <v>45</v>
      </c>
      <c r="I22" s="71">
        <f>IFERROR('Hourly Flow Summary A-B'!I22+'Hourly Flow Summary B-A'!I22,"*")</f>
        <v>34</v>
      </c>
      <c r="J22" s="71">
        <f>IFERROR('Hourly Flow Summary A-B'!J22+'Hourly Flow Summary B-A'!J22,"*")</f>
        <v>43</v>
      </c>
      <c r="K22" s="71">
        <f>IFERROR('Hourly Flow Summary A-B'!K22+'Hourly Flow Summary B-A'!K22,"*")</f>
        <v>48</v>
      </c>
      <c r="L22" s="71">
        <f>IFERROR('Hourly Flow Summary A-B'!L22+'Hourly Flow Summary B-A'!L22,"*")</f>
        <v>45</v>
      </c>
      <c r="M22" s="71">
        <f>IFERROR('Hourly Flow Summary A-B'!M22+'Hourly Flow Summary B-A'!M22,"*")</f>
        <v>111</v>
      </c>
      <c r="N22" s="71">
        <f>IFERROR('Hourly Flow Summary A-B'!N22+'Hourly Flow Summary B-A'!N22,"*")</f>
        <v>49</v>
      </c>
      <c r="O22" s="70">
        <f>IFERROR('Hourly Flow Summary A-B'!O22+'Hourly Flow Summary B-A'!O22,"*")</f>
        <v>51</v>
      </c>
      <c r="P22" s="70">
        <f>IFERROR('Hourly Flow Summary A-B'!P22+'Hourly Flow Summary B-A'!P22,"*")</f>
        <v>44</v>
      </c>
      <c r="Q22" s="70" t="str">
        <f>IFERROR('Hourly Flow Summary A-B'!Q22+'Hourly Flow Summary B-A'!Q22,"*")</f>
        <v>*</v>
      </c>
      <c r="R22" s="70" t="str">
        <f>IFERROR('Hourly Flow Summary A-B'!R22+'Hourly Flow Summary B-A'!R22,"*")</f>
        <v>*</v>
      </c>
      <c r="S22" s="70" t="str">
        <f>IFERROR('Hourly Flow Summary A-B'!S22+'Hourly Flow Summary B-A'!S22,"*")</f>
        <v>*</v>
      </c>
      <c r="T22" s="70" t="str">
        <f>IFERROR('Hourly Flow Summary A-B'!T22+'Hourly Flow Summary B-A'!T22,"*")</f>
        <v>*</v>
      </c>
      <c r="U22" s="70" t="str">
        <f>IFERROR('Hourly Flow Summary A-B'!U22+'Hourly Flow Summary B-A'!U22,"*")</f>
        <v>*</v>
      </c>
      <c r="V22" s="452" t="str">
        <f>IFERROR('Hourly Flow Summary A-B'!V22+'Hourly Flow Summary B-A'!V22,"*")</f>
        <v>*</v>
      </c>
      <c r="W22" s="132">
        <f t="shared" si="2"/>
        <v>45.333333333333336</v>
      </c>
      <c r="X22" s="125">
        <f t="shared" si="3"/>
        <v>54.166666666666664</v>
      </c>
      <c r="Y22" s="126">
        <f t="shared" si="1"/>
        <v>52.222222222222221</v>
      </c>
    </row>
    <row r="23" spans="1:25" x14ac:dyDescent="0.25">
      <c r="A23" s="69">
        <v>0.54166666666666696</v>
      </c>
      <c r="B23" s="70" t="str">
        <f>IFERROR('Hourly Flow Summary A-B'!B23+'Hourly Flow Summary B-A'!B23,"*")</f>
        <v>*</v>
      </c>
      <c r="C23" s="71" t="str">
        <f>IFERROR('Hourly Flow Summary A-B'!C23+'Hourly Flow Summary B-A'!C23,"*")</f>
        <v>*</v>
      </c>
      <c r="D23" s="71" t="str">
        <f>IFERROR('Hourly Flow Summary A-B'!D23+'Hourly Flow Summary B-A'!D23,"*")</f>
        <v>*</v>
      </c>
      <c r="E23" s="71" t="str">
        <f>IFERROR('Hourly Flow Summary A-B'!E23+'Hourly Flow Summary B-A'!E23,"*")</f>
        <v>*</v>
      </c>
      <c r="F23" s="71" t="str">
        <f>IFERROR('Hourly Flow Summary A-B'!F23+'Hourly Flow Summary B-A'!F23,"*")</f>
        <v>*</v>
      </c>
      <c r="G23" s="71" t="str">
        <f>IFERROR('Hourly Flow Summary A-B'!G23+'Hourly Flow Summary B-A'!G23,"*")</f>
        <v>*</v>
      </c>
      <c r="H23" s="71">
        <f>IFERROR('Hourly Flow Summary A-B'!H23+'Hourly Flow Summary B-A'!H23,"*")</f>
        <v>56</v>
      </c>
      <c r="I23" s="71">
        <f>IFERROR('Hourly Flow Summary A-B'!I23+'Hourly Flow Summary B-A'!I23,"*")</f>
        <v>32</v>
      </c>
      <c r="J23" s="71">
        <f>IFERROR('Hourly Flow Summary A-B'!J23+'Hourly Flow Summary B-A'!J23,"*")</f>
        <v>33</v>
      </c>
      <c r="K23" s="71">
        <f>IFERROR('Hourly Flow Summary A-B'!K23+'Hourly Flow Summary B-A'!K23,"*")</f>
        <v>40</v>
      </c>
      <c r="L23" s="71">
        <f>IFERROR('Hourly Flow Summary A-B'!L23+'Hourly Flow Summary B-A'!L23,"*")</f>
        <v>56</v>
      </c>
      <c r="M23" s="71">
        <f>IFERROR('Hourly Flow Summary A-B'!M23+'Hourly Flow Summary B-A'!M23,"*")</f>
        <v>68</v>
      </c>
      <c r="N23" s="71">
        <f>IFERROR('Hourly Flow Summary A-B'!N23+'Hourly Flow Summary B-A'!N23,"*")</f>
        <v>45</v>
      </c>
      <c r="O23" s="70">
        <f>IFERROR('Hourly Flow Summary A-B'!O23+'Hourly Flow Summary B-A'!O23,"*")</f>
        <v>46</v>
      </c>
      <c r="P23" s="70" t="str">
        <f>IFERROR('Hourly Flow Summary A-B'!P23+'Hourly Flow Summary B-A'!P23,"*")</f>
        <v>*</v>
      </c>
      <c r="Q23" s="70" t="str">
        <f>IFERROR('Hourly Flow Summary A-B'!Q23+'Hourly Flow Summary B-A'!Q23,"*")</f>
        <v>*</v>
      </c>
      <c r="R23" s="70" t="str">
        <f>IFERROR('Hourly Flow Summary A-B'!R23+'Hourly Flow Summary B-A'!R23,"*")</f>
        <v>*</v>
      </c>
      <c r="S23" s="70" t="str">
        <f>IFERROR('Hourly Flow Summary A-B'!S23+'Hourly Flow Summary B-A'!S23,"*")</f>
        <v>*</v>
      </c>
      <c r="T23" s="70" t="str">
        <f>IFERROR('Hourly Flow Summary A-B'!T23+'Hourly Flow Summary B-A'!T23,"*")</f>
        <v>*</v>
      </c>
      <c r="U23" s="70" t="str">
        <f>IFERROR('Hourly Flow Summary A-B'!U23+'Hourly Flow Summary B-A'!U23,"*")</f>
        <v>*</v>
      </c>
      <c r="V23" s="452" t="str">
        <f>IFERROR('Hourly Flow Summary A-B'!V23+'Hourly Flow Summary B-A'!V23,"*")</f>
        <v>*</v>
      </c>
      <c r="W23" s="132">
        <f t="shared" si="2"/>
        <v>43</v>
      </c>
      <c r="X23" s="125">
        <f t="shared" si="3"/>
        <v>45.8</v>
      </c>
      <c r="Y23" s="126">
        <f t="shared" si="1"/>
        <v>47</v>
      </c>
    </row>
    <row r="24" spans="1:25" x14ac:dyDescent="0.25">
      <c r="A24" s="69">
        <v>0.58333333333333404</v>
      </c>
      <c r="B24" s="70" t="str">
        <f>IFERROR('Hourly Flow Summary A-B'!B24+'Hourly Flow Summary B-A'!B24,"*")</f>
        <v>*</v>
      </c>
      <c r="C24" s="71" t="str">
        <f>IFERROR('Hourly Flow Summary A-B'!C24+'Hourly Flow Summary B-A'!C24,"*")</f>
        <v>*</v>
      </c>
      <c r="D24" s="71" t="str">
        <f>IFERROR('Hourly Flow Summary A-B'!D24+'Hourly Flow Summary B-A'!D24,"*")</f>
        <v>*</v>
      </c>
      <c r="E24" s="71" t="str">
        <f>IFERROR('Hourly Flow Summary A-B'!E24+'Hourly Flow Summary B-A'!E24,"*")</f>
        <v>*</v>
      </c>
      <c r="F24" s="71" t="str">
        <f>IFERROR('Hourly Flow Summary A-B'!F24+'Hourly Flow Summary B-A'!F24,"*")</f>
        <v>*</v>
      </c>
      <c r="G24" s="71" t="str">
        <f>IFERROR('Hourly Flow Summary A-B'!G24+'Hourly Flow Summary B-A'!G24,"*")</f>
        <v>*</v>
      </c>
      <c r="H24" s="71">
        <f>IFERROR('Hourly Flow Summary A-B'!H24+'Hourly Flow Summary B-A'!H24,"*")</f>
        <v>41</v>
      </c>
      <c r="I24" s="71">
        <f>IFERROR('Hourly Flow Summary A-B'!I24+'Hourly Flow Summary B-A'!I24,"*")</f>
        <v>32</v>
      </c>
      <c r="J24" s="71">
        <f>IFERROR('Hourly Flow Summary A-B'!J24+'Hourly Flow Summary B-A'!J24,"*")</f>
        <v>40</v>
      </c>
      <c r="K24" s="71">
        <f>IFERROR('Hourly Flow Summary A-B'!K24+'Hourly Flow Summary B-A'!K24,"*")</f>
        <v>44</v>
      </c>
      <c r="L24" s="71">
        <f>IFERROR('Hourly Flow Summary A-B'!L24+'Hourly Flow Summary B-A'!L24,"*")</f>
        <v>67</v>
      </c>
      <c r="M24" s="71">
        <f>IFERROR('Hourly Flow Summary A-B'!M24+'Hourly Flow Summary B-A'!M24,"*")</f>
        <v>72</v>
      </c>
      <c r="N24" s="71">
        <f>IFERROR('Hourly Flow Summary A-B'!N24+'Hourly Flow Summary B-A'!N24,"*")</f>
        <v>39</v>
      </c>
      <c r="O24" s="70">
        <f>IFERROR('Hourly Flow Summary A-B'!O24+'Hourly Flow Summary B-A'!O24,"*")</f>
        <v>38</v>
      </c>
      <c r="P24" s="70" t="str">
        <f>IFERROR('Hourly Flow Summary A-B'!P24+'Hourly Flow Summary B-A'!P24,"*")</f>
        <v>*</v>
      </c>
      <c r="Q24" s="70" t="str">
        <f>IFERROR('Hourly Flow Summary A-B'!Q24+'Hourly Flow Summary B-A'!Q24,"*")</f>
        <v>*</v>
      </c>
      <c r="R24" s="70" t="str">
        <f>IFERROR('Hourly Flow Summary A-B'!R24+'Hourly Flow Summary B-A'!R24,"*")</f>
        <v>*</v>
      </c>
      <c r="S24" s="70" t="str">
        <f>IFERROR('Hourly Flow Summary A-B'!S24+'Hourly Flow Summary B-A'!S24,"*")</f>
        <v>*</v>
      </c>
      <c r="T24" s="70" t="str">
        <f>IFERROR('Hourly Flow Summary A-B'!T24+'Hourly Flow Summary B-A'!T24,"*")</f>
        <v>*</v>
      </c>
      <c r="U24" s="70" t="str">
        <f>IFERROR('Hourly Flow Summary A-B'!U24+'Hourly Flow Summary B-A'!U24,"*")</f>
        <v>*</v>
      </c>
      <c r="V24" s="452" t="str">
        <f>IFERROR('Hourly Flow Summary A-B'!V24+'Hourly Flow Summary B-A'!V24,"*")</f>
        <v>*</v>
      </c>
      <c r="W24" s="132">
        <f t="shared" si="2"/>
        <v>50.333333333333336</v>
      </c>
      <c r="X24" s="125">
        <f t="shared" si="3"/>
        <v>51</v>
      </c>
      <c r="Y24" s="126">
        <f t="shared" si="1"/>
        <v>46.625</v>
      </c>
    </row>
    <row r="25" spans="1:25" ht="13.8" thickBot="1" x14ac:dyDescent="0.3">
      <c r="A25" s="78">
        <v>0.625</v>
      </c>
      <c r="B25" s="79" t="str">
        <f>IFERROR('Hourly Flow Summary A-B'!B25+'Hourly Flow Summary B-A'!B25,"*")</f>
        <v>*</v>
      </c>
      <c r="C25" s="80" t="str">
        <f>IFERROR('Hourly Flow Summary A-B'!C25+'Hourly Flow Summary B-A'!C25,"*")</f>
        <v>*</v>
      </c>
      <c r="D25" s="80" t="str">
        <f>IFERROR('Hourly Flow Summary A-B'!D25+'Hourly Flow Summary B-A'!D25,"*")</f>
        <v>*</v>
      </c>
      <c r="E25" s="80" t="str">
        <f>IFERROR('Hourly Flow Summary A-B'!E25+'Hourly Flow Summary B-A'!E25,"*")</f>
        <v>*</v>
      </c>
      <c r="F25" s="80" t="str">
        <f>IFERROR('Hourly Flow Summary A-B'!F25+'Hourly Flow Summary B-A'!F25,"*")</f>
        <v>*</v>
      </c>
      <c r="G25" s="80" t="str">
        <f>IFERROR('Hourly Flow Summary A-B'!G25+'Hourly Flow Summary B-A'!G25,"*")</f>
        <v>*</v>
      </c>
      <c r="H25" s="80">
        <f>IFERROR('Hourly Flow Summary A-B'!H25+'Hourly Flow Summary B-A'!H25,"*")</f>
        <v>50</v>
      </c>
      <c r="I25" s="80">
        <f>IFERROR('Hourly Flow Summary A-B'!I25+'Hourly Flow Summary B-A'!I25,"*")</f>
        <v>73</v>
      </c>
      <c r="J25" s="80">
        <f>IFERROR('Hourly Flow Summary A-B'!J25+'Hourly Flow Summary B-A'!J25,"*")</f>
        <v>69</v>
      </c>
      <c r="K25" s="80">
        <f>IFERROR('Hourly Flow Summary A-B'!K25+'Hourly Flow Summary B-A'!K25,"*")</f>
        <v>54</v>
      </c>
      <c r="L25" s="80">
        <f>IFERROR('Hourly Flow Summary A-B'!L25+'Hourly Flow Summary B-A'!L25,"*")</f>
        <v>77</v>
      </c>
      <c r="M25" s="80">
        <f>IFERROR('Hourly Flow Summary A-B'!M25+'Hourly Flow Summary B-A'!M25,"*")</f>
        <v>99</v>
      </c>
      <c r="N25" s="80">
        <f>IFERROR('Hourly Flow Summary A-B'!N25+'Hourly Flow Summary B-A'!N25,"*")</f>
        <v>39</v>
      </c>
      <c r="O25" s="79">
        <f>IFERROR('Hourly Flow Summary A-B'!O25+'Hourly Flow Summary B-A'!O25,"*")</f>
        <v>40</v>
      </c>
      <c r="P25" s="79" t="str">
        <f>IFERROR('Hourly Flow Summary A-B'!P25+'Hourly Flow Summary B-A'!P25,"*")</f>
        <v>*</v>
      </c>
      <c r="Q25" s="79" t="str">
        <f>IFERROR('Hourly Flow Summary A-B'!Q25+'Hourly Flow Summary B-A'!Q25,"*")</f>
        <v>*</v>
      </c>
      <c r="R25" s="79" t="str">
        <f>IFERROR('Hourly Flow Summary A-B'!R25+'Hourly Flow Summary B-A'!R25,"*")</f>
        <v>*</v>
      </c>
      <c r="S25" s="79" t="str">
        <f>IFERROR('Hourly Flow Summary A-B'!S25+'Hourly Flow Summary B-A'!S25,"*")</f>
        <v>*</v>
      </c>
      <c r="T25" s="79" t="str">
        <f>IFERROR('Hourly Flow Summary A-B'!T25+'Hourly Flow Summary B-A'!T25,"*")</f>
        <v>*</v>
      </c>
      <c r="U25" s="79" t="str">
        <f>IFERROR('Hourly Flow Summary A-B'!U25+'Hourly Flow Summary B-A'!U25,"*")</f>
        <v>*</v>
      </c>
      <c r="V25" s="454" t="str">
        <f>IFERROR('Hourly Flow Summary A-B'!V25+'Hourly Flow Summary B-A'!V25,"*")</f>
        <v>*</v>
      </c>
      <c r="W25" s="134">
        <f t="shared" si="2"/>
        <v>66.666666666666671</v>
      </c>
      <c r="X25" s="135">
        <f t="shared" si="3"/>
        <v>74.400000000000006</v>
      </c>
      <c r="Y25" s="136">
        <f t="shared" si="1"/>
        <v>62.625</v>
      </c>
    </row>
    <row r="26" spans="1:25" x14ac:dyDescent="0.25">
      <c r="A26" s="75">
        <v>0.66666666666666696</v>
      </c>
      <c r="B26" s="76" t="str">
        <f>IFERROR('Hourly Flow Summary A-B'!B26+'Hourly Flow Summary B-A'!B26,"*")</f>
        <v>*</v>
      </c>
      <c r="C26" s="77" t="str">
        <f>IFERROR('Hourly Flow Summary A-B'!C26+'Hourly Flow Summary B-A'!C26,"*")</f>
        <v>*</v>
      </c>
      <c r="D26" s="77" t="str">
        <f>IFERROR('Hourly Flow Summary A-B'!D26+'Hourly Flow Summary B-A'!D26,"*")</f>
        <v>*</v>
      </c>
      <c r="E26" s="77" t="str">
        <f>IFERROR('Hourly Flow Summary A-B'!E26+'Hourly Flow Summary B-A'!E26,"*")</f>
        <v>*</v>
      </c>
      <c r="F26" s="77" t="str">
        <f>IFERROR('Hourly Flow Summary A-B'!F26+'Hourly Flow Summary B-A'!F26,"*")</f>
        <v>*</v>
      </c>
      <c r="G26" s="77" t="str">
        <f>IFERROR('Hourly Flow Summary A-B'!G26+'Hourly Flow Summary B-A'!G26,"*")</f>
        <v>*</v>
      </c>
      <c r="H26" s="77">
        <f>IFERROR('Hourly Flow Summary A-B'!H26+'Hourly Flow Summary B-A'!H26,"*")</f>
        <v>45</v>
      </c>
      <c r="I26" s="77">
        <f>IFERROR('Hourly Flow Summary A-B'!I26+'Hourly Flow Summary B-A'!I26,"*")</f>
        <v>129</v>
      </c>
      <c r="J26" s="77">
        <f>IFERROR('Hourly Flow Summary A-B'!J26+'Hourly Flow Summary B-A'!J26,"*")</f>
        <v>149</v>
      </c>
      <c r="K26" s="77">
        <f>IFERROR('Hourly Flow Summary A-B'!K26+'Hourly Flow Summary B-A'!K26,"*")</f>
        <v>115</v>
      </c>
      <c r="L26" s="77">
        <f>IFERROR('Hourly Flow Summary A-B'!L26+'Hourly Flow Summary B-A'!L26,"*")</f>
        <v>151</v>
      </c>
      <c r="M26" s="77">
        <f>IFERROR('Hourly Flow Summary A-B'!M26+'Hourly Flow Summary B-A'!M26,"*")</f>
        <v>101</v>
      </c>
      <c r="N26" s="77">
        <f>IFERROR('Hourly Flow Summary A-B'!N26+'Hourly Flow Summary B-A'!N26,"*")</f>
        <v>36</v>
      </c>
      <c r="O26" s="76">
        <f>IFERROR('Hourly Flow Summary A-B'!O26+'Hourly Flow Summary B-A'!O26,"*")</f>
        <v>41</v>
      </c>
      <c r="P26" s="76" t="str">
        <f>IFERROR('Hourly Flow Summary A-B'!P26+'Hourly Flow Summary B-A'!P26,"*")</f>
        <v>*</v>
      </c>
      <c r="Q26" s="76" t="str">
        <f>IFERROR('Hourly Flow Summary A-B'!Q26+'Hourly Flow Summary B-A'!Q26,"*")</f>
        <v>*</v>
      </c>
      <c r="R26" s="76" t="str">
        <f>IFERROR('Hourly Flow Summary A-B'!R26+'Hourly Flow Summary B-A'!R26,"*")</f>
        <v>*</v>
      </c>
      <c r="S26" s="76" t="str">
        <f>IFERROR('Hourly Flow Summary A-B'!S26+'Hourly Flow Summary B-A'!S26,"*")</f>
        <v>*</v>
      </c>
      <c r="T26" s="76" t="str">
        <f>IFERROR('Hourly Flow Summary A-B'!T26+'Hourly Flow Summary B-A'!T26,"*")</f>
        <v>*</v>
      </c>
      <c r="U26" s="76" t="str">
        <f>IFERROR('Hourly Flow Summary A-B'!U26+'Hourly Flow Summary B-A'!U26,"*")</f>
        <v>*</v>
      </c>
      <c r="V26" s="451" t="str">
        <f>IFERROR('Hourly Flow Summary A-B'!V26+'Hourly Flow Summary B-A'!V26,"*")</f>
        <v>*</v>
      </c>
      <c r="W26" s="129">
        <f t="shared" si="2"/>
        <v>138.33333333333334</v>
      </c>
      <c r="X26" s="130">
        <f t="shared" si="3"/>
        <v>129</v>
      </c>
      <c r="Y26" s="131">
        <f t="shared" si="1"/>
        <v>95.875</v>
      </c>
    </row>
    <row r="27" spans="1:25" x14ac:dyDescent="0.25">
      <c r="A27" s="69">
        <v>0.70833333333333404</v>
      </c>
      <c r="B27" s="70" t="str">
        <f>IFERROR('Hourly Flow Summary A-B'!B27+'Hourly Flow Summary B-A'!B27,"*")</f>
        <v>*</v>
      </c>
      <c r="C27" s="71" t="str">
        <f>IFERROR('Hourly Flow Summary A-B'!C27+'Hourly Flow Summary B-A'!C27,"*")</f>
        <v>*</v>
      </c>
      <c r="D27" s="71" t="str">
        <f>IFERROR('Hourly Flow Summary A-B'!D27+'Hourly Flow Summary B-A'!D27,"*")</f>
        <v>*</v>
      </c>
      <c r="E27" s="71" t="str">
        <f>IFERROR('Hourly Flow Summary A-B'!E27+'Hourly Flow Summary B-A'!E27,"*")</f>
        <v>*</v>
      </c>
      <c r="F27" s="71" t="str">
        <f>IFERROR('Hourly Flow Summary A-B'!F27+'Hourly Flow Summary B-A'!F27,"*")</f>
        <v>*</v>
      </c>
      <c r="G27" s="71" t="str">
        <f>IFERROR('Hourly Flow Summary A-B'!G27+'Hourly Flow Summary B-A'!G27,"*")</f>
        <v>*</v>
      </c>
      <c r="H27" s="71">
        <f>IFERROR('Hourly Flow Summary A-B'!H27+'Hourly Flow Summary B-A'!H27,"*")</f>
        <v>22</v>
      </c>
      <c r="I27" s="71">
        <f>IFERROR('Hourly Flow Summary A-B'!I27+'Hourly Flow Summary B-A'!I27,"*")</f>
        <v>109</v>
      </c>
      <c r="J27" s="71">
        <f>IFERROR('Hourly Flow Summary A-B'!J27+'Hourly Flow Summary B-A'!J27,"*")</f>
        <v>112</v>
      </c>
      <c r="K27" s="71">
        <f>IFERROR('Hourly Flow Summary A-B'!K27+'Hourly Flow Summary B-A'!K27,"*")</f>
        <v>104</v>
      </c>
      <c r="L27" s="71">
        <f>IFERROR('Hourly Flow Summary A-B'!L27+'Hourly Flow Summary B-A'!L27,"*")</f>
        <v>114</v>
      </c>
      <c r="M27" s="71">
        <f>IFERROR('Hourly Flow Summary A-B'!M27+'Hourly Flow Summary B-A'!M27,"*")</f>
        <v>81</v>
      </c>
      <c r="N27" s="71">
        <f>IFERROR('Hourly Flow Summary A-B'!N27+'Hourly Flow Summary B-A'!N27,"*")</f>
        <v>33</v>
      </c>
      <c r="O27" s="70">
        <f>IFERROR('Hourly Flow Summary A-B'!O27+'Hourly Flow Summary B-A'!O27,"*")</f>
        <v>26</v>
      </c>
      <c r="P27" s="70" t="str">
        <f>IFERROR('Hourly Flow Summary A-B'!P27+'Hourly Flow Summary B-A'!P27,"*")</f>
        <v>*</v>
      </c>
      <c r="Q27" s="70" t="str">
        <f>IFERROR('Hourly Flow Summary A-B'!Q27+'Hourly Flow Summary B-A'!Q27,"*")</f>
        <v>*</v>
      </c>
      <c r="R27" s="70" t="str">
        <f>IFERROR('Hourly Flow Summary A-B'!R27+'Hourly Flow Summary B-A'!R27,"*")</f>
        <v>*</v>
      </c>
      <c r="S27" s="70" t="str">
        <f>IFERROR('Hourly Flow Summary A-B'!S27+'Hourly Flow Summary B-A'!S27,"*")</f>
        <v>*</v>
      </c>
      <c r="T27" s="70" t="str">
        <f>IFERROR('Hourly Flow Summary A-B'!T27+'Hourly Flow Summary B-A'!T27,"*")</f>
        <v>*</v>
      </c>
      <c r="U27" s="70" t="str">
        <f>IFERROR('Hourly Flow Summary A-B'!U27+'Hourly Flow Summary B-A'!U27,"*")</f>
        <v>*</v>
      </c>
      <c r="V27" s="452" t="str">
        <f>IFERROR('Hourly Flow Summary A-B'!V27+'Hourly Flow Summary B-A'!V27,"*")</f>
        <v>*</v>
      </c>
      <c r="W27" s="132">
        <f t="shared" si="2"/>
        <v>110</v>
      </c>
      <c r="X27" s="125">
        <f t="shared" si="3"/>
        <v>104</v>
      </c>
      <c r="Y27" s="126">
        <f t="shared" si="1"/>
        <v>75.125</v>
      </c>
    </row>
    <row r="28" spans="1:25" ht="13.8" thickBot="1" x14ac:dyDescent="0.3">
      <c r="A28" s="78">
        <v>0.75</v>
      </c>
      <c r="B28" s="79" t="str">
        <f>IFERROR('Hourly Flow Summary A-B'!B28+'Hourly Flow Summary B-A'!B28,"*")</f>
        <v>*</v>
      </c>
      <c r="C28" s="80" t="str">
        <f>IFERROR('Hourly Flow Summary A-B'!C28+'Hourly Flow Summary B-A'!C28,"*")</f>
        <v>*</v>
      </c>
      <c r="D28" s="80" t="str">
        <f>IFERROR('Hourly Flow Summary A-B'!D28+'Hourly Flow Summary B-A'!D28,"*")</f>
        <v>*</v>
      </c>
      <c r="E28" s="80" t="str">
        <f>IFERROR('Hourly Flow Summary A-B'!E28+'Hourly Flow Summary B-A'!E28,"*")</f>
        <v>*</v>
      </c>
      <c r="F28" s="80" t="str">
        <f>IFERROR('Hourly Flow Summary A-B'!F28+'Hourly Flow Summary B-A'!F28,"*")</f>
        <v>*</v>
      </c>
      <c r="G28" s="80" t="str">
        <f>IFERROR('Hourly Flow Summary A-B'!G28+'Hourly Flow Summary B-A'!G28,"*")</f>
        <v>*</v>
      </c>
      <c r="H28" s="80">
        <f>IFERROR('Hourly Flow Summary A-B'!H28+'Hourly Flow Summary B-A'!H28,"*")</f>
        <v>23</v>
      </c>
      <c r="I28" s="80">
        <f>IFERROR('Hourly Flow Summary A-B'!I28+'Hourly Flow Summary B-A'!I28,"*")</f>
        <v>41</v>
      </c>
      <c r="J28" s="80">
        <f>IFERROR('Hourly Flow Summary A-B'!J28+'Hourly Flow Summary B-A'!J28,"*")</f>
        <v>40</v>
      </c>
      <c r="K28" s="80">
        <f>IFERROR('Hourly Flow Summary A-B'!K28+'Hourly Flow Summary B-A'!K28,"*")</f>
        <v>44</v>
      </c>
      <c r="L28" s="80">
        <f>IFERROR('Hourly Flow Summary A-B'!L28+'Hourly Flow Summary B-A'!L28,"*")</f>
        <v>50</v>
      </c>
      <c r="M28" s="80">
        <f>IFERROR('Hourly Flow Summary A-B'!M28+'Hourly Flow Summary B-A'!M28,"*")</f>
        <v>45</v>
      </c>
      <c r="N28" s="80">
        <f>IFERROR('Hourly Flow Summary A-B'!N28+'Hourly Flow Summary B-A'!N28,"*")</f>
        <v>31</v>
      </c>
      <c r="O28" s="79">
        <f>IFERROR('Hourly Flow Summary A-B'!O28+'Hourly Flow Summary B-A'!O28,"*")</f>
        <v>15</v>
      </c>
      <c r="P28" s="79" t="str">
        <f>IFERROR('Hourly Flow Summary A-B'!P28+'Hourly Flow Summary B-A'!P28,"*")</f>
        <v>*</v>
      </c>
      <c r="Q28" s="79" t="str">
        <f>IFERROR('Hourly Flow Summary A-B'!Q28+'Hourly Flow Summary B-A'!Q28,"*")</f>
        <v>*</v>
      </c>
      <c r="R28" s="79" t="str">
        <f>IFERROR('Hourly Flow Summary A-B'!R28+'Hourly Flow Summary B-A'!R28,"*")</f>
        <v>*</v>
      </c>
      <c r="S28" s="79" t="str">
        <f>IFERROR('Hourly Flow Summary A-B'!S28+'Hourly Flow Summary B-A'!S28,"*")</f>
        <v>*</v>
      </c>
      <c r="T28" s="79" t="str">
        <f>IFERROR('Hourly Flow Summary A-B'!T28+'Hourly Flow Summary B-A'!T28,"*")</f>
        <v>*</v>
      </c>
      <c r="U28" s="79" t="str">
        <f>IFERROR('Hourly Flow Summary A-B'!U28+'Hourly Flow Summary B-A'!U28,"*")</f>
        <v>*</v>
      </c>
      <c r="V28" s="454" t="str">
        <f>IFERROR('Hourly Flow Summary A-B'!V28+'Hourly Flow Summary B-A'!V28,"*")</f>
        <v>*</v>
      </c>
      <c r="W28" s="134">
        <f t="shared" si="2"/>
        <v>44.666666666666664</v>
      </c>
      <c r="X28" s="135">
        <f t="shared" si="3"/>
        <v>44</v>
      </c>
      <c r="Y28" s="136">
        <f t="shared" si="1"/>
        <v>36.125</v>
      </c>
    </row>
    <row r="29" spans="1:25" x14ac:dyDescent="0.25">
      <c r="A29" s="81">
        <v>0.79166666666666696</v>
      </c>
      <c r="B29" s="82" t="str">
        <f>IFERROR('Hourly Flow Summary A-B'!B29+'Hourly Flow Summary B-A'!B29,"*")</f>
        <v>*</v>
      </c>
      <c r="C29" s="83" t="str">
        <f>IFERROR('Hourly Flow Summary A-B'!C29+'Hourly Flow Summary B-A'!C29,"*")</f>
        <v>*</v>
      </c>
      <c r="D29" s="83" t="str">
        <f>IFERROR('Hourly Flow Summary A-B'!D29+'Hourly Flow Summary B-A'!D29,"*")</f>
        <v>*</v>
      </c>
      <c r="E29" s="83" t="str">
        <f>IFERROR('Hourly Flow Summary A-B'!E29+'Hourly Flow Summary B-A'!E29,"*")</f>
        <v>*</v>
      </c>
      <c r="F29" s="83" t="str">
        <f>IFERROR('Hourly Flow Summary A-B'!F29+'Hourly Flow Summary B-A'!F29,"*")</f>
        <v>*</v>
      </c>
      <c r="G29" s="83" t="str">
        <f>IFERROR('Hourly Flow Summary A-B'!G29+'Hourly Flow Summary B-A'!G29,"*")</f>
        <v>*</v>
      </c>
      <c r="H29" s="83">
        <f>IFERROR('Hourly Flow Summary A-B'!H29+'Hourly Flow Summary B-A'!H29,"*")</f>
        <v>15</v>
      </c>
      <c r="I29" s="83">
        <f>IFERROR('Hourly Flow Summary A-B'!I29+'Hourly Flow Summary B-A'!I29,"*")</f>
        <v>21</v>
      </c>
      <c r="J29" s="83">
        <f>IFERROR('Hourly Flow Summary A-B'!J29+'Hourly Flow Summary B-A'!J29,"*")</f>
        <v>29</v>
      </c>
      <c r="K29" s="83">
        <f>IFERROR('Hourly Flow Summary A-B'!K29+'Hourly Flow Summary B-A'!K29,"*")</f>
        <v>33</v>
      </c>
      <c r="L29" s="83">
        <f>IFERROR('Hourly Flow Summary A-B'!L29+'Hourly Flow Summary B-A'!L29,"*")</f>
        <v>29</v>
      </c>
      <c r="M29" s="83">
        <f>IFERROR('Hourly Flow Summary A-B'!M29+'Hourly Flow Summary B-A'!M29,"*")</f>
        <v>23</v>
      </c>
      <c r="N29" s="83">
        <f>IFERROR('Hourly Flow Summary A-B'!N29+'Hourly Flow Summary B-A'!N29,"*")</f>
        <v>18</v>
      </c>
      <c r="O29" s="83">
        <f>IFERROR('Hourly Flow Summary A-B'!O29+'Hourly Flow Summary B-A'!O29,"*")</f>
        <v>15</v>
      </c>
      <c r="P29" s="83" t="str">
        <f>IFERROR('Hourly Flow Summary A-B'!P29+'Hourly Flow Summary B-A'!P29,"*")</f>
        <v>*</v>
      </c>
      <c r="Q29" s="83" t="str">
        <f>IFERROR('Hourly Flow Summary A-B'!Q29+'Hourly Flow Summary B-A'!Q29,"*")</f>
        <v>*</v>
      </c>
      <c r="R29" s="83" t="str">
        <f>IFERROR('Hourly Flow Summary A-B'!R29+'Hourly Flow Summary B-A'!R29,"*")</f>
        <v>*</v>
      </c>
      <c r="S29" s="83" t="str">
        <f>IFERROR('Hourly Flow Summary A-B'!S29+'Hourly Flow Summary B-A'!S29,"*")</f>
        <v>*</v>
      </c>
      <c r="T29" s="83" t="str">
        <f>IFERROR('Hourly Flow Summary A-B'!T29+'Hourly Flow Summary B-A'!T29,"*")</f>
        <v>*</v>
      </c>
      <c r="U29" s="83" t="str">
        <f>IFERROR('Hourly Flow Summary A-B'!U29+'Hourly Flow Summary B-A'!U29,"*")</f>
        <v>*</v>
      </c>
      <c r="V29" s="101" t="str">
        <f>IFERROR('Hourly Flow Summary A-B'!V29+'Hourly Flow Summary B-A'!V29,"*")</f>
        <v>*</v>
      </c>
      <c r="W29" s="443">
        <f t="shared" si="2"/>
        <v>30.333333333333332</v>
      </c>
      <c r="X29" s="137">
        <f t="shared" si="3"/>
        <v>27</v>
      </c>
      <c r="Y29" s="138">
        <f t="shared" si="1"/>
        <v>22.875</v>
      </c>
    </row>
    <row r="30" spans="1:25" x14ac:dyDescent="0.25">
      <c r="A30" s="69">
        <v>0.83333333333333404</v>
      </c>
      <c r="B30" s="70" t="str">
        <f>IFERROR('Hourly Flow Summary A-B'!B30+'Hourly Flow Summary B-A'!B30,"*")</f>
        <v>*</v>
      </c>
      <c r="C30" s="71" t="str">
        <f>IFERROR('Hourly Flow Summary A-B'!C30+'Hourly Flow Summary B-A'!C30,"*")</f>
        <v>*</v>
      </c>
      <c r="D30" s="71" t="str">
        <f>IFERROR('Hourly Flow Summary A-B'!D30+'Hourly Flow Summary B-A'!D30,"*")</f>
        <v>*</v>
      </c>
      <c r="E30" s="71" t="str">
        <f>IFERROR('Hourly Flow Summary A-B'!E30+'Hourly Flow Summary B-A'!E30,"*")</f>
        <v>*</v>
      </c>
      <c r="F30" s="71" t="str">
        <f>IFERROR('Hourly Flow Summary A-B'!F30+'Hourly Flow Summary B-A'!F30,"*")</f>
        <v>*</v>
      </c>
      <c r="G30" s="71" t="str">
        <f>IFERROR('Hourly Flow Summary A-B'!G30+'Hourly Flow Summary B-A'!G30,"*")</f>
        <v>*</v>
      </c>
      <c r="H30" s="71">
        <f>IFERROR('Hourly Flow Summary A-B'!H30+'Hourly Flow Summary B-A'!H30,"*")</f>
        <v>14</v>
      </c>
      <c r="I30" s="71">
        <f>IFERROR('Hourly Flow Summary A-B'!I30+'Hourly Flow Summary B-A'!I30,"*")</f>
        <v>18</v>
      </c>
      <c r="J30" s="71">
        <f>IFERROR('Hourly Flow Summary A-B'!J30+'Hourly Flow Summary B-A'!J30,"*")</f>
        <v>17</v>
      </c>
      <c r="K30" s="71">
        <f>IFERROR('Hourly Flow Summary A-B'!K30+'Hourly Flow Summary B-A'!K30,"*")</f>
        <v>17</v>
      </c>
      <c r="L30" s="71">
        <f>IFERROR('Hourly Flow Summary A-B'!L30+'Hourly Flow Summary B-A'!L30,"*")</f>
        <v>25</v>
      </c>
      <c r="M30" s="71">
        <f>IFERROR('Hourly Flow Summary A-B'!M30+'Hourly Flow Summary B-A'!M30,"*")</f>
        <v>18</v>
      </c>
      <c r="N30" s="71">
        <f>IFERROR('Hourly Flow Summary A-B'!N30+'Hourly Flow Summary B-A'!N30,"*")</f>
        <v>11</v>
      </c>
      <c r="O30" s="71">
        <f>IFERROR('Hourly Flow Summary A-B'!O30+'Hourly Flow Summary B-A'!O30,"*")</f>
        <v>12</v>
      </c>
      <c r="P30" s="71" t="str">
        <f>IFERROR('Hourly Flow Summary A-B'!P30+'Hourly Flow Summary B-A'!P30,"*")</f>
        <v>*</v>
      </c>
      <c r="Q30" s="71" t="str">
        <f>IFERROR('Hourly Flow Summary A-B'!Q30+'Hourly Flow Summary B-A'!Q30,"*")</f>
        <v>*</v>
      </c>
      <c r="R30" s="71" t="str">
        <f>IFERROR('Hourly Flow Summary A-B'!R30+'Hourly Flow Summary B-A'!R30,"*")</f>
        <v>*</v>
      </c>
      <c r="S30" s="71" t="str">
        <f>IFERROR('Hourly Flow Summary A-B'!S30+'Hourly Flow Summary B-A'!S30,"*")</f>
        <v>*</v>
      </c>
      <c r="T30" s="71" t="str">
        <f>IFERROR('Hourly Flow Summary A-B'!T30+'Hourly Flow Summary B-A'!T30,"*")</f>
        <v>*</v>
      </c>
      <c r="U30" s="71" t="str">
        <f>IFERROR('Hourly Flow Summary A-B'!U30+'Hourly Flow Summary B-A'!U30,"*")</f>
        <v>*</v>
      </c>
      <c r="V30" s="102" t="str">
        <f>IFERROR('Hourly Flow Summary A-B'!V30+'Hourly Flow Summary B-A'!V30,"*")</f>
        <v>*</v>
      </c>
      <c r="W30" s="132">
        <f t="shared" si="2"/>
        <v>19.666666666666668</v>
      </c>
      <c r="X30" s="125">
        <f t="shared" si="3"/>
        <v>19</v>
      </c>
      <c r="Y30" s="126">
        <f t="shared" si="1"/>
        <v>16.5</v>
      </c>
    </row>
    <row r="31" spans="1:25" x14ac:dyDescent="0.25">
      <c r="A31" s="69">
        <v>0.875</v>
      </c>
      <c r="B31" s="70" t="str">
        <f>IFERROR('Hourly Flow Summary A-B'!B31+'Hourly Flow Summary B-A'!B31,"*")</f>
        <v>*</v>
      </c>
      <c r="C31" s="71" t="str">
        <f>IFERROR('Hourly Flow Summary A-B'!C31+'Hourly Flow Summary B-A'!C31,"*")</f>
        <v>*</v>
      </c>
      <c r="D31" s="71" t="str">
        <f>IFERROR('Hourly Flow Summary A-B'!D31+'Hourly Flow Summary B-A'!D31,"*")</f>
        <v>*</v>
      </c>
      <c r="E31" s="71" t="str">
        <f>IFERROR('Hourly Flow Summary A-B'!E31+'Hourly Flow Summary B-A'!E31,"*")</f>
        <v>*</v>
      </c>
      <c r="F31" s="71" t="str">
        <f>IFERROR('Hourly Flow Summary A-B'!F31+'Hourly Flow Summary B-A'!F31,"*")</f>
        <v>*</v>
      </c>
      <c r="G31" s="71" t="str">
        <f>IFERROR('Hourly Flow Summary A-B'!G31+'Hourly Flow Summary B-A'!G31,"*")</f>
        <v>*</v>
      </c>
      <c r="H31" s="71">
        <f>IFERROR('Hourly Flow Summary A-B'!H31+'Hourly Flow Summary B-A'!H31,"*")</f>
        <v>8</v>
      </c>
      <c r="I31" s="71">
        <f>IFERROR('Hourly Flow Summary A-B'!I31+'Hourly Flow Summary B-A'!I31,"*")</f>
        <v>10</v>
      </c>
      <c r="J31" s="71">
        <f>IFERROR('Hourly Flow Summary A-B'!J31+'Hourly Flow Summary B-A'!J31,"*")</f>
        <v>20</v>
      </c>
      <c r="K31" s="71">
        <f>IFERROR('Hourly Flow Summary A-B'!K31+'Hourly Flow Summary B-A'!K31,"*")</f>
        <v>12</v>
      </c>
      <c r="L31" s="71">
        <f>IFERROR('Hourly Flow Summary A-B'!L31+'Hourly Flow Summary B-A'!L31,"*")</f>
        <v>24</v>
      </c>
      <c r="M31" s="71">
        <f>IFERROR('Hourly Flow Summary A-B'!M31+'Hourly Flow Summary B-A'!M31,"*")</f>
        <v>18</v>
      </c>
      <c r="N31" s="71">
        <f>IFERROR('Hourly Flow Summary A-B'!N31+'Hourly Flow Summary B-A'!N31,"*")</f>
        <v>15</v>
      </c>
      <c r="O31" s="71">
        <f>IFERROR('Hourly Flow Summary A-B'!O31+'Hourly Flow Summary B-A'!O31,"*")</f>
        <v>5</v>
      </c>
      <c r="P31" s="71" t="str">
        <f>IFERROR('Hourly Flow Summary A-B'!P31+'Hourly Flow Summary B-A'!P31,"*")</f>
        <v>*</v>
      </c>
      <c r="Q31" s="71" t="str">
        <f>IFERROR('Hourly Flow Summary A-B'!Q31+'Hourly Flow Summary B-A'!Q31,"*")</f>
        <v>*</v>
      </c>
      <c r="R31" s="71" t="str">
        <f>IFERROR('Hourly Flow Summary A-B'!R31+'Hourly Flow Summary B-A'!R31,"*")</f>
        <v>*</v>
      </c>
      <c r="S31" s="71" t="str">
        <f>IFERROR('Hourly Flow Summary A-B'!S31+'Hourly Flow Summary B-A'!S31,"*")</f>
        <v>*</v>
      </c>
      <c r="T31" s="71" t="str">
        <f>IFERROR('Hourly Flow Summary A-B'!T31+'Hourly Flow Summary B-A'!T31,"*")</f>
        <v>*</v>
      </c>
      <c r="U31" s="71" t="str">
        <f>IFERROR('Hourly Flow Summary A-B'!U31+'Hourly Flow Summary B-A'!U31,"*")</f>
        <v>*</v>
      </c>
      <c r="V31" s="102" t="str">
        <f>IFERROR('Hourly Flow Summary A-B'!V31+'Hourly Flow Summary B-A'!V31,"*")</f>
        <v>*</v>
      </c>
      <c r="W31" s="132">
        <f t="shared" si="2"/>
        <v>18.666666666666668</v>
      </c>
      <c r="X31" s="125">
        <f t="shared" si="3"/>
        <v>16.8</v>
      </c>
      <c r="Y31" s="126">
        <f t="shared" si="1"/>
        <v>14</v>
      </c>
    </row>
    <row r="32" spans="1:25" x14ac:dyDescent="0.25">
      <c r="A32" s="69">
        <v>0.91666666666666696</v>
      </c>
      <c r="B32" s="70" t="str">
        <f>IFERROR('Hourly Flow Summary A-B'!B32+'Hourly Flow Summary B-A'!B32,"*")</f>
        <v>*</v>
      </c>
      <c r="C32" s="71" t="str">
        <f>IFERROR('Hourly Flow Summary A-B'!C32+'Hourly Flow Summary B-A'!C32,"*")</f>
        <v>*</v>
      </c>
      <c r="D32" s="71" t="str">
        <f>IFERROR('Hourly Flow Summary A-B'!D32+'Hourly Flow Summary B-A'!D32,"*")</f>
        <v>*</v>
      </c>
      <c r="E32" s="71" t="str">
        <f>IFERROR('Hourly Flow Summary A-B'!E32+'Hourly Flow Summary B-A'!E32,"*")</f>
        <v>*</v>
      </c>
      <c r="F32" s="71" t="str">
        <f>IFERROR('Hourly Flow Summary A-B'!F32+'Hourly Flow Summary B-A'!F32,"*")</f>
        <v>*</v>
      </c>
      <c r="G32" s="71" t="str">
        <f>IFERROR('Hourly Flow Summary A-B'!G32+'Hourly Flow Summary B-A'!G32,"*")</f>
        <v>*</v>
      </c>
      <c r="H32" s="71">
        <f>IFERROR('Hourly Flow Summary A-B'!H32+'Hourly Flow Summary B-A'!H32,"*")</f>
        <v>5</v>
      </c>
      <c r="I32" s="71">
        <f>IFERROR('Hourly Flow Summary A-B'!I32+'Hourly Flow Summary B-A'!I32,"*")</f>
        <v>4</v>
      </c>
      <c r="J32" s="71">
        <f>IFERROR('Hourly Flow Summary A-B'!J32+'Hourly Flow Summary B-A'!J32,"*")</f>
        <v>8</v>
      </c>
      <c r="K32" s="71">
        <f>IFERROR('Hourly Flow Summary A-B'!K32+'Hourly Flow Summary B-A'!K32,"*")</f>
        <v>5</v>
      </c>
      <c r="L32" s="71">
        <f>IFERROR('Hourly Flow Summary A-B'!L32+'Hourly Flow Summary B-A'!L32,"*")</f>
        <v>8</v>
      </c>
      <c r="M32" s="71">
        <f>IFERROR('Hourly Flow Summary A-B'!M32+'Hourly Flow Summary B-A'!M32,"*")</f>
        <v>8</v>
      </c>
      <c r="N32" s="71">
        <f>IFERROR('Hourly Flow Summary A-B'!N32+'Hourly Flow Summary B-A'!N32,"*")</f>
        <v>27</v>
      </c>
      <c r="O32" s="71">
        <f>IFERROR('Hourly Flow Summary A-B'!O32+'Hourly Flow Summary B-A'!O32,"*")</f>
        <v>4</v>
      </c>
      <c r="P32" s="71" t="str">
        <f>IFERROR('Hourly Flow Summary A-B'!P32+'Hourly Flow Summary B-A'!P32,"*")</f>
        <v>*</v>
      </c>
      <c r="Q32" s="71" t="str">
        <f>IFERROR('Hourly Flow Summary A-B'!Q32+'Hourly Flow Summary B-A'!Q32,"*")</f>
        <v>*</v>
      </c>
      <c r="R32" s="71" t="str">
        <f>IFERROR('Hourly Flow Summary A-B'!R32+'Hourly Flow Summary B-A'!R32,"*")</f>
        <v>*</v>
      </c>
      <c r="S32" s="71" t="str">
        <f>IFERROR('Hourly Flow Summary A-B'!S32+'Hourly Flow Summary B-A'!S32,"*")</f>
        <v>*</v>
      </c>
      <c r="T32" s="71" t="str">
        <f>IFERROR('Hourly Flow Summary A-B'!T32+'Hourly Flow Summary B-A'!T32,"*")</f>
        <v>*</v>
      </c>
      <c r="U32" s="71" t="str">
        <f>IFERROR('Hourly Flow Summary A-B'!U32+'Hourly Flow Summary B-A'!U32,"*")</f>
        <v>*</v>
      </c>
      <c r="V32" s="102" t="str">
        <f>IFERROR('Hourly Flow Summary A-B'!V32+'Hourly Flow Summary B-A'!V32,"*")</f>
        <v>*</v>
      </c>
      <c r="W32" s="132">
        <f t="shared" si="2"/>
        <v>7</v>
      </c>
      <c r="X32" s="125">
        <f t="shared" si="3"/>
        <v>6.6</v>
      </c>
      <c r="Y32" s="126">
        <f t="shared" si="1"/>
        <v>8.625</v>
      </c>
    </row>
    <row r="33" spans="1:25" ht="13.8" thickBot="1" x14ac:dyDescent="0.3">
      <c r="A33" s="84">
        <v>0.95833333333333404</v>
      </c>
      <c r="B33" s="85" t="str">
        <f>IFERROR('Hourly Flow Summary A-B'!B33+'Hourly Flow Summary B-A'!B33,"*")</f>
        <v>*</v>
      </c>
      <c r="C33" s="86" t="str">
        <f>IFERROR('Hourly Flow Summary A-B'!C33+'Hourly Flow Summary B-A'!C33,"*")</f>
        <v>*</v>
      </c>
      <c r="D33" s="86" t="str">
        <f>IFERROR('Hourly Flow Summary A-B'!D33+'Hourly Flow Summary B-A'!D33,"*")</f>
        <v>*</v>
      </c>
      <c r="E33" s="86" t="str">
        <f>IFERROR('Hourly Flow Summary A-B'!E33+'Hourly Flow Summary B-A'!E33,"*")</f>
        <v>*</v>
      </c>
      <c r="F33" s="86" t="str">
        <f>IFERROR('Hourly Flow Summary A-B'!F33+'Hourly Flow Summary B-A'!F33,"*")</f>
        <v>*</v>
      </c>
      <c r="G33" s="86" t="str">
        <f>IFERROR('Hourly Flow Summary A-B'!G33+'Hourly Flow Summary B-A'!G33,"*")</f>
        <v>*</v>
      </c>
      <c r="H33" s="86">
        <f>IFERROR('Hourly Flow Summary A-B'!H33+'Hourly Flow Summary B-A'!H33,"*")</f>
        <v>3</v>
      </c>
      <c r="I33" s="86">
        <f>IFERROR('Hourly Flow Summary A-B'!I33+'Hourly Flow Summary B-A'!I33,"*")</f>
        <v>1</v>
      </c>
      <c r="J33" s="86">
        <f>IFERROR('Hourly Flow Summary A-B'!J33+'Hourly Flow Summary B-A'!J33,"*")</f>
        <v>1</v>
      </c>
      <c r="K33" s="86">
        <f>IFERROR('Hourly Flow Summary A-B'!K33+'Hourly Flow Summary B-A'!K33,"*")</f>
        <v>1</v>
      </c>
      <c r="L33" s="86">
        <f>IFERROR('Hourly Flow Summary A-B'!L33+'Hourly Flow Summary B-A'!L33,"*")</f>
        <v>11</v>
      </c>
      <c r="M33" s="86">
        <f>IFERROR('Hourly Flow Summary A-B'!M33+'Hourly Flow Summary B-A'!M33,"*")</f>
        <v>6</v>
      </c>
      <c r="N33" s="86">
        <f>IFERROR('Hourly Flow Summary A-B'!N33+'Hourly Flow Summary B-A'!N33,"*")</f>
        <v>7</v>
      </c>
      <c r="O33" s="86">
        <f>IFERROR('Hourly Flow Summary A-B'!O33+'Hourly Flow Summary B-A'!O33,"*")</f>
        <v>0</v>
      </c>
      <c r="P33" s="86" t="str">
        <f>IFERROR('Hourly Flow Summary A-B'!P33+'Hourly Flow Summary B-A'!P33,"*")</f>
        <v>*</v>
      </c>
      <c r="Q33" s="86" t="str">
        <f>IFERROR('Hourly Flow Summary A-B'!Q33+'Hourly Flow Summary B-A'!Q33,"*")</f>
        <v>*</v>
      </c>
      <c r="R33" s="86" t="str">
        <f>IFERROR('Hourly Flow Summary A-B'!R33+'Hourly Flow Summary B-A'!R33,"*")</f>
        <v>*</v>
      </c>
      <c r="S33" s="86" t="str">
        <f>IFERROR('Hourly Flow Summary A-B'!S33+'Hourly Flow Summary B-A'!S33,"*")</f>
        <v>*</v>
      </c>
      <c r="T33" s="86" t="str">
        <f>IFERROR('Hourly Flow Summary A-B'!T33+'Hourly Flow Summary B-A'!T33,"*")</f>
        <v>*</v>
      </c>
      <c r="U33" s="86" t="str">
        <f>IFERROR('Hourly Flow Summary A-B'!U33+'Hourly Flow Summary B-A'!U33,"*")</f>
        <v>*</v>
      </c>
      <c r="V33" s="104" t="str">
        <f>IFERROR('Hourly Flow Summary A-B'!V33+'Hourly Flow Summary B-A'!V33,"*")</f>
        <v>*</v>
      </c>
      <c r="W33" s="444">
        <f t="shared" si="2"/>
        <v>4.333333333333333</v>
      </c>
      <c r="X33" s="139">
        <f t="shared" si="3"/>
        <v>4</v>
      </c>
      <c r="Y33" s="140">
        <f t="shared" si="1"/>
        <v>3.75</v>
      </c>
    </row>
    <row r="34" spans="1:25" ht="13.8" thickBot="1" x14ac:dyDescent="0.3">
      <c r="A34" s="576" t="s">
        <v>69</v>
      </c>
      <c r="B34" s="577"/>
      <c r="C34" s="577"/>
      <c r="D34" s="577"/>
      <c r="E34" s="577"/>
      <c r="F34" s="577"/>
      <c r="G34" s="577"/>
      <c r="H34" s="577"/>
      <c r="I34" s="577"/>
      <c r="J34" s="577"/>
      <c r="K34" s="577"/>
      <c r="L34" s="577"/>
      <c r="M34" s="577"/>
      <c r="N34" s="577"/>
      <c r="O34" s="577"/>
      <c r="P34" s="577"/>
      <c r="Q34" s="577"/>
      <c r="R34" s="577"/>
      <c r="S34" s="577"/>
      <c r="T34" s="577"/>
      <c r="U34" s="577"/>
      <c r="V34" s="578"/>
      <c r="W34" s="577" t="s">
        <v>69</v>
      </c>
      <c r="X34" s="577"/>
      <c r="Y34" s="578"/>
    </row>
    <row r="35" spans="1:25" x14ac:dyDescent="0.25">
      <c r="A35" s="87" t="s">
        <v>70</v>
      </c>
      <c r="B35" s="88">
        <f t="shared" ref="B35:V35" si="4">SUM(B17:B28)</f>
        <v>0</v>
      </c>
      <c r="C35" s="89">
        <f t="shared" si="4"/>
        <v>0</v>
      </c>
      <c r="D35" s="89">
        <f t="shared" si="4"/>
        <v>0</v>
      </c>
      <c r="E35" s="89">
        <f t="shared" si="4"/>
        <v>0</v>
      </c>
      <c r="F35" s="89">
        <f t="shared" si="4"/>
        <v>0</v>
      </c>
      <c r="G35" s="89">
        <f t="shared" si="4"/>
        <v>0</v>
      </c>
      <c r="H35" s="89">
        <f t="shared" si="4"/>
        <v>410</v>
      </c>
      <c r="I35" s="89">
        <f t="shared" si="4"/>
        <v>764</v>
      </c>
      <c r="J35" s="89">
        <f t="shared" si="4"/>
        <v>817</v>
      </c>
      <c r="K35" s="89">
        <f t="shared" si="4"/>
        <v>788</v>
      </c>
      <c r="L35" s="89">
        <f t="shared" si="4"/>
        <v>929</v>
      </c>
      <c r="M35" s="89">
        <f t="shared" si="4"/>
        <v>981</v>
      </c>
      <c r="N35" s="89">
        <f t="shared" si="4"/>
        <v>492</v>
      </c>
      <c r="O35" s="89">
        <f t="shared" si="4"/>
        <v>431</v>
      </c>
      <c r="P35" s="89">
        <f t="shared" si="4"/>
        <v>388</v>
      </c>
      <c r="Q35" s="89">
        <f t="shared" si="4"/>
        <v>0</v>
      </c>
      <c r="R35" s="89">
        <f t="shared" si="4"/>
        <v>0</v>
      </c>
      <c r="S35" s="89">
        <f t="shared" si="4"/>
        <v>0</v>
      </c>
      <c r="T35" s="89">
        <f t="shared" si="4"/>
        <v>0</v>
      </c>
      <c r="U35" s="89">
        <f t="shared" si="4"/>
        <v>0</v>
      </c>
      <c r="V35" s="107">
        <f t="shared" si="4"/>
        <v>0</v>
      </c>
      <c r="W35" s="445">
        <f t="shared" ref="W35:Y35" si="5">SUM(W17:W28)</f>
        <v>844.66666666666663</v>
      </c>
      <c r="X35" s="141">
        <f t="shared" si="5"/>
        <v>852.5333333333333</v>
      </c>
      <c r="Y35" s="142">
        <f t="shared" si="5"/>
        <v>725.36111111111109</v>
      </c>
    </row>
    <row r="36" spans="1:25" x14ac:dyDescent="0.25">
      <c r="A36" s="90" t="s">
        <v>71</v>
      </c>
      <c r="B36" s="91">
        <f t="shared" ref="B36:Y36" si="6">SUM(B16:B31)</f>
        <v>0</v>
      </c>
      <c r="C36" s="92">
        <f t="shared" si="6"/>
        <v>0</v>
      </c>
      <c r="D36" s="92">
        <f t="shared" si="6"/>
        <v>0</v>
      </c>
      <c r="E36" s="92">
        <f t="shared" si="6"/>
        <v>0</v>
      </c>
      <c r="F36" s="92">
        <f t="shared" si="6"/>
        <v>0</v>
      </c>
      <c r="G36" s="92">
        <f t="shared" si="6"/>
        <v>0</v>
      </c>
      <c r="H36" s="92">
        <f t="shared" si="6"/>
        <v>447</v>
      </c>
      <c r="I36" s="92">
        <f t="shared" si="6"/>
        <v>837</v>
      </c>
      <c r="J36" s="92">
        <f t="shared" si="6"/>
        <v>900</v>
      </c>
      <c r="K36" s="92">
        <f t="shared" si="6"/>
        <v>868</v>
      </c>
      <c r="L36" s="92">
        <f t="shared" si="6"/>
        <v>1030</v>
      </c>
      <c r="M36" s="92">
        <f t="shared" si="6"/>
        <v>1063</v>
      </c>
      <c r="N36" s="92">
        <f t="shared" si="6"/>
        <v>546</v>
      </c>
      <c r="O36" s="92">
        <f t="shared" si="6"/>
        <v>467</v>
      </c>
      <c r="P36" s="92">
        <f t="shared" si="6"/>
        <v>409</v>
      </c>
      <c r="Q36" s="92">
        <f t="shared" si="6"/>
        <v>0</v>
      </c>
      <c r="R36" s="92">
        <f t="shared" si="6"/>
        <v>0</v>
      </c>
      <c r="S36" s="92">
        <f t="shared" si="6"/>
        <v>0</v>
      </c>
      <c r="T36" s="92">
        <f t="shared" si="6"/>
        <v>0</v>
      </c>
      <c r="U36" s="92">
        <f t="shared" si="6"/>
        <v>0</v>
      </c>
      <c r="V36" s="108">
        <f t="shared" si="6"/>
        <v>0</v>
      </c>
      <c r="W36" s="446">
        <f t="shared" si="6"/>
        <v>932.66666666666652</v>
      </c>
      <c r="X36" s="143">
        <f t="shared" si="6"/>
        <v>936.33333333333337</v>
      </c>
      <c r="Y36" s="144">
        <f t="shared" si="6"/>
        <v>796.23611111111109</v>
      </c>
    </row>
    <row r="37" spans="1:25" x14ac:dyDescent="0.25">
      <c r="A37" s="90" t="s">
        <v>72</v>
      </c>
      <c r="B37" s="91">
        <f t="shared" ref="B37:Y37" si="7">SUM(B16:B33)</f>
        <v>0</v>
      </c>
      <c r="C37" s="92">
        <f t="shared" si="7"/>
        <v>0</v>
      </c>
      <c r="D37" s="92">
        <f t="shared" si="7"/>
        <v>0</v>
      </c>
      <c r="E37" s="92">
        <f t="shared" si="7"/>
        <v>0</v>
      </c>
      <c r="F37" s="92">
        <f t="shared" si="7"/>
        <v>0</v>
      </c>
      <c r="G37" s="92">
        <f t="shared" si="7"/>
        <v>0</v>
      </c>
      <c r="H37" s="92">
        <f t="shared" si="7"/>
        <v>455</v>
      </c>
      <c r="I37" s="92">
        <f t="shared" si="7"/>
        <v>842</v>
      </c>
      <c r="J37" s="92">
        <f t="shared" si="7"/>
        <v>909</v>
      </c>
      <c r="K37" s="92">
        <f t="shared" si="7"/>
        <v>874</v>
      </c>
      <c r="L37" s="92">
        <f t="shared" si="7"/>
        <v>1049</v>
      </c>
      <c r="M37" s="92">
        <f t="shared" si="7"/>
        <v>1077</v>
      </c>
      <c r="N37" s="92">
        <f t="shared" si="7"/>
        <v>580</v>
      </c>
      <c r="O37" s="92">
        <f t="shared" si="7"/>
        <v>471</v>
      </c>
      <c r="P37" s="92">
        <f t="shared" si="7"/>
        <v>409</v>
      </c>
      <c r="Q37" s="92">
        <f t="shared" si="7"/>
        <v>0</v>
      </c>
      <c r="R37" s="92">
        <f t="shared" si="7"/>
        <v>0</v>
      </c>
      <c r="S37" s="92">
        <f t="shared" si="7"/>
        <v>0</v>
      </c>
      <c r="T37" s="92">
        <f t="shared" si="7"/>
        <v>0</v>
      </c>
      <c r="U37" s="92">
        <f t="shared" si="7"/>
        <v>0</v>
      </c>
      <c r="V37" s="108">
        <f t="shared" si="7"/>
        <v>0</v>
      </c>
      <c r="W37" s="446">
        <f t="shared" si="7"/>
        <v>943.99999999999989</v>
      </c>
      <c r="X37" s="143">
        <f t="shared" si="7"/>
        <v>946.93333333333339</v>
      </c>
      <c r="Y37" s="144">
        <f t="shared" si="7"/>
        <v>808.61111111111109</v>
      </c>
    </row>
    <row r="38" spans="1:25" x14ac:dyDescent="0.25">
      <c r="A38" s="90" t="s">
        <v>73</v>
      </c>
      <c r="B38" s="91">
        <f t="shared" ref="B38:Y38" si="8">SUM(B10:B33)</f>
        <v>0</v>
      </c>
      <c r="C38" s="92">
        <f t="shared" si="8"/>
        <v>0</v>
      </c>
      <c r="D38" s="92">
        <f t="shared" si="8"/>
        <v>0</v>
      </c>
      <c r="E38" s="92">
        <f t="shared" si="8"/>
        <v>0</v>
      </c>
      <c r="F38" s="92">
        <f t="shared" si="8"/>
        <v>0</v>
      </c>
      <c r="G38" s="92">
        <f t="shared" si="8"/>
        <v>0</v>
      </c>
      <c r="H38" s="92">
        <f t="shared" si="8"/>
        <v>455</v>
      </c>
      <c r="I38" s="92">
        <f t="shared" si="8"/>
        <v>850</v>
      </c>
      <c r="J38" s="92">
        <f t="shared" si="8"/>
        <v>911</v>
      </c>
      <c r="K38" s="92">
        <f t="shared" si="8"/>
        <v>883</v>
      </c>
      <c r="L38" s="92">
        <f t="shared" si="8"/>
        <v>1054</v>
      </c>
      <c r="M38" s="92">
        <f t="shared" si="8"/>
        <v>1089</v>
      </c>
      <c r="N38" s="92">
        <f t="shared" si="8"/>
        <v>586</v>
      </c>
      <c r="O38" s="92">
        <f t="shared" si="8"/>
        <v>486</v>
      </c>
      <c r="P38" s="92">
        <f t="shared" si="8"/>
        <v>415</v>
      </c>
      <c r="Q38" s="92">
        <f t="shared" si="8"/>
        <v>0</v>
      </c>
      <c r="R38" s="92">
        <f t="shared" si="8"/>
        <v>0</v>
      </c>
      <c r="S38" s="92">
        <f t="shared" si="8"/>
        <v>0</v>
      </c>
      <c r="T38" s="92">
        <f t="shared" si="8"/>
        <v>0</v>
      </c>
      <c r="U38" s="92">
        <f t="shared" si="8"/>
        <v>0</v>
      </c>
      <c r="V38" s="108">
        <f t="shared" si="8"/>
        <v>0</v>
      </c>
      <c r="W38" s="446">
        <f t="shared" si="8"/>
        <v>949.33333333333326</v>
      </c>
      <c r="X38" s="143">
        <f t="shared" si="8"/>
        <v>953.93333333333339</v>
      </c>
      <c r="Y38" s="144">
        <f t="shared" si="8"/>
        <v>816.48611111111109</v>
      </c>
    </row>
    <row r="39" spans="1:25" x14ac:dyDescent="0.25">
      <c r="A39" s="90" t="s">
        <v>74</v>
      </c>
      <c r="B39" s="91">
        <f t="shared" ref="B39:Y39" si="9">SUM(B17:B19)</f>
        <v>0</v>
      </c>
      <c r="C39" s="92">
        <f t="shared" si="9"/>
        <v>0</v>
      </c>
      <c r="D39" s="92">
        <f t="shared" si="9"/>
        <v>0</v>
      </c>
      <c r="E39" s="92">
        <f t="shared" si="9"/>
        <v>0</v>
      </c>
      <c r="F39" s="92">
        <f t="shared" si="9"/>
        <v>0</v>
      </c>
      <c r="G39" s="92">
        <f t="shared" si="9"/>
        <v>0</v>
      </c>
      <c r="H39" s="92">
        <f t="shared" si="9"/>
        <v>33</v>
      </c>
      <c r="I39" s="92">
        <f t="shared" si="9"/>
        <v>263</v>
      </c>
      <c r="J39" s="92">
        <f t="shared" si="9"/>
        <v>245</v>
      </c>
      <c r="K39" s="92">
        <f t="shared" si="9"/>
        <v>260</v>
      </c>
      <c r="L39" s="92">
        <f t="shared" si="9"/>
        <v>237</v>
      </c>
      <c r="M39" s="92">
        <f t="shared" si="9"/>
        <v>259</v>
      </c>
      <c r="N39" s="92">
        <f t="shared" si="9"/>
        <v>118</v>
      </c>
      <c r="O39" s="92">
        <f t="shared" si="9"/>
        <v>61</v>
      </c>
      <c r="P39" s="92">
        <f t="shared" si="9"/>
        <v>267</v>
      </c>
      <c r="Q39" s="92">
        <f t="shared" si="9"/>
        <v>0</v>
      </c>
      <c r="R39" s="92">
        <f t="shared" si="9"/>
        <v>0</v>
      </c>
      <c r="S39" s="92">
        <f t="shared" si="9"/>
        <v>0</v>
      </c>
      <c r="T39" s="92">
        <f t="shared" si="9"/>
        <v>0</v>
      </c>
      <c r="U39" s="92">
        <f t="shared" si="9"/>
        <v>0</v>
      </c>
      <c r="V39" s="108">
        <f t="shared" si="9"/>
        <v>0</v>
      </c>
      <c r="W39" s="446">
        <f t="shared" si="9"/>
        <v>247.33333333333334</v>
      </c>
      <c r="X39" s="143">
        <f t="shared" si="9"/>
        <v>255.16666666666666</v>
      </c>
      <c r="Y39" s="144">
        <f t="shared" si="9"/>
        <v>211.98611111111111</v>
      </c>
    </row>
    <row r="40" spans="1:25" ht="13.8" thickBot="1" x14ac:dyDescent="0.3">
      <c r="A40" s="93" t="s">
        <v>75</v>
      </c>
      <c r="B40" s="94">
        <f t="shared" ref="B40:Y40" si="10">SUM(B26:B28)</f>
        <v>0</v>
      </c>
      <c r="C40" s="95">
        <f t="shared" si="10"/>
        <v>0</v>
      </c>
      <c r="D40" s="95">
        <f t="shared" si="10"/>
        <v>0</v>
      </c>
      <c r="E40" s="95">
        <f t="shared" si="10"/>
        <v>0</v>
      </c>
      <c r="F40" s="95">
        <f t="shared" si="10"/>
        <v>0</v>
      </c>
      <c r="G40" s="95">
        <f t="shared" si="10"/>
        <v>0</v>
      </c>
      <c r="H40" s="95">
        <f t="shared" si="10"/>
        <v>90</v>
      </c>
      <c r="I40" s="95">
        <f t="shared" si="10"/>
        <v>279</v>
      </c>
      <c r="J40" s="95">
        <f t="shared" si="10"/>
        <v>301</v>
      </c>
      <c r="K40" s="95">
        <f t="shared" si="10"/>
        <v>263</v>
      </c>
      <c r="L40" s="95">
        <f t="shared" si="10"/>
        <v>315</v>
      </c>
      <c r="M40" s="95">
        <f t="shared" si="10"/>
        <v>227</v>
      </c>
      <c r="N40" s="95">
        <f t="shared" si="10"/>
        <v>100</v>
      </c>
      <c r="O40" s="95">
        <f t="shared" si="10"/>
        <v>82</v>
      </c>
      <c r="P40" s="95">
        <f t="shared" si="10"/>
        <v>0</v>
      </c>
      <c r="Q40" s="95">
        <f t="shared" si="10"/>
        <v>0</v>
      </c>
      <c r="R40" s="95">
        <f t="shared" si="10"/>
        <v>0</v>
      </c>
      <c r="S40" s="95">
        <f t="shared" si="10"/>
        <v>0</v>
      </c>
      <c r="T40" s="95">
        <f t="shared" si="10"/>
        <v>0</v>
      </c>
      <c r="U40" s="95">
        <f t="shared" si="10"/>
        <v>0</v>
      </c>
      <c r="V40" s="109">
        <f t="shared" si="10"/>
        <v>0</v>
      </c>
      <c r="W40" s="447">
        <f t="shared" si="10"/>
        <v>293</v>
      </c>
      <c r="X40" s="145">
        <f t="shared" si="10"/>
        <v>277</v>
      </c>
      <c r="Y40" s="146">
        <f t="shared" si="10"/>
        <v>207.125</v>
      </c>
    </row>
    <row r="41" spans="1:25" ht="13.8" thickBot="1" x14ac:dyDescent="0.3">
      <c r="A41" s="576" t="s">
        <v>76</v>
      </c>
      <c r="B41" s="577"/>
      <c r="C41" s="577"/>
      <c r="D41" s="577"/>
      <c r="E41" s="577"/>
      <c r="F41" s="577"/>
      <c r="G41" s="577"/>
      <c r="H41" s="577"/>
      <c r="I41" s="577"/>
      <c r="J41" s="577"/>
      <c r="K41" s="577"/>
      <c r="L41" s="577"/>
      <c r="M41" s="577"/>
      <c r="N41" s="577"/>
      <c r="O41" s="577"/>
      <c r="P41" s="577"/>
      <c r="Q41" s="577"/>
      <c r="R41" s="577"/>
      <c r="S41" s="577"/>
      <c r="T41" s="577"/>
      <c r="U41" s="577"/>
      <c r="V41" s="578"/>
      <c r="W41" s="577" t="s">
        <v>76</v>
      </c>
      <c r="X41" s="577"/>
      <c r="Y41" s="578"/>
    </row>
    <row r="42" spans="1:25" x14ac:dyDescent="0.25">
      <c r="A42" s="114" t="s">
        <v>77</v>
      </c>
      <c r="B42" s="115">
        <f t="shared" ref="B42:Y42" si="11">MAX(B17:B19)</f>
        <v>0</v>
      </c>
      <c r="C42" s="116">
        <f t="shared" si="11"/>
        <v>0</v>
      </c>
      <c r="D42" s="116">
        <f t="shared" si="11"/>
        <v>0</v>
      </c>
      <c r="E42" s="116">
        <f t="shared" si="11"/>
        <v>0</v>
      </c>
      <c r="F42" s="116">
        <f t="shared" si="11"/>
        <v>0</v>
      </c>
      <c r="G42" s="116">
        <f t="shared" si="11"/>
        <v>0</v>
      </c>
      <c r="H42" s="116">
        <f t="shared" si="11"/>
        <v>33</v>
      </c>
      <c r="I42" s="116">
        <f t="shared" si="11"/>
        <v>121</v>
      </c>
      <c r="J42" s="116">
        <f t="shared" si="11"/>
        <v>131</v>
      </c>
      <c r="K42" s="116">
        <f t="shared" si="11"/>
        <v>121</v>
      </c>
      <c r="L42" s="116">
        <f t="shared" si="11"/>
        <v>103</v>
      </c>
      <c r="M42" s="116">
        <f t="shared" si="11"/>
        <v>105</v>
      </c>
      <c r="N42" s="116">
        <f t="shared" si="11"/>
        <v>53</v>
      </c>
      <c r="O42" s="116">
        <f t="shared" si="11"/>
        <v>46</v>
      </c>
      <c r="P42" s="116">
        <f t="shared" si="11"/>
        <v>115</v>
      </c>
      <c r="Q42" s="116">
        <f t="shared" si="11"/>
        <v>0</v>
      </c>
      <c r="R42" s="116">
        <f t="shared" si="11"/>
        <v>0</v>
      </c>
      <c r="S42" s="116">
        <f t="shared" si="11"/>
        <v>0</v>
      </c>
      <c r="T42" s="116">
        <f t="shared" si="11"/>
        <v>0</v>
      </c>
      <c r="U42" s="116">
        <f t="shared" si="11"/>
        <v>0</v>
      </c>
      <c r="V42" s="455">
        <f t="shared" si="11"/>
        <v>0</v>
      </c>
      <c r="W42" s="448">
        <f t="shared" si="11"/>
        <v>118.33333333333333</v>
      </c>
      <c r="X42" s="147">
        <f t="shared" si="11"/>
        <v>116</v>
      </c>
      <c r="Y42" s="148">
        <f t="shared" si="11"/>
        <v>94.25</v>
      </c>
    </row>
    <row r="43" spans="1:25" x14ac:dyDescent="0.25">
      <c r="A43" s="110" t="s">
        <v>78</v>
      </c>
      <c r="B43" s="96">
        <f t="shared" ref="B43:Y43" si="12">MAX(B20:B25)</f>
        <v>0</v>
      </c>
      <c r="C43" s="97">
        <f t="shared" si="12"/>
        <v>0</v>
      </c>
      <c r="D43" s="97">
        <f t="shared" si="12"/>
        <v>0</v>
      </c>
      <c r="E43" s="97">
        <f t="shared" si="12"/>
        <v>0</v>
      </c>
      <c r="F43" s="97">
        <f t="shared" si="12"/>
        <v>0</v>
      </c>
      <c r="G43" s="97">
        <f t="shared" si="12"/>
        <v>0</v>
      </c>
      <c r="H43" s="97">
        <f t="shared" si="12"/>
        <v>56</v>
      </c>
      <c r="I43" s="97">
        <f t="shared" si="12"/>
        <v>73</v>
      </c>
      <c r="J43" s="97">
        <f t="shared" si="12"/>
        <v>69</v>
      </c>
      <c r="K43" s="97">
        <f t="shared" si="12"/>
        <v>54</v>
      </c>
      <c r="L43" s="97">
        <f t="shared" si="12"/>
        <v>79</v>
      </c>
      <c r="M43" s="97">
        <f t="shared" si="12"/>
        <v>111</v>
      </c>
      <c r="N43" s="97">
        <f t="shared" si="12"/>
        <v>52</v>
      </c>
      <c r="O43" s="97">
        <f t="shared" si="12"/>
        <v>60</v>
      </c>
      <c r="P43" s="97">
        <f t="shared" si="12"/>
        <v>50</v>
      </c>
      <c r="Q43" s="97">
        <f t="shared" si="12"/>
        <v>0</v>
      </c>
      <c r="R43" s="97">
        <f t="shared" si="12"/>
        <v>0</v>
      </c>
      <c r="S43" s="97">
        <f t="shared" si="12"/>
        <v>0</v>
      </c>
      <c r="T43" s="97">
        <f t="shared" si="12"/>
        <v>0</v>
      </c>
      <c r="U43" s="97">
        <f t="shared" si="12"/>
        <v>0</v>
      </c>
      <c r="V43" s="111">
        <f t="shared" si="12"/>
        <v>0</v>
      </c>
      <c r="W43" s="449">
        <f t="shared" si="12"/>
        <v>66.666666666666671</v>
      </c>
      <c r="X43" s="149">
        <f t="shared" si="12"/>
        <v>74.400000000000006</v>
      </c>
      <c r="Y43" s="150">
        <f t="shared" si="12"/>
        <v>62.625</v>
      </c>
    </row>
    <row r="44" spans="1:25" ht="13.8" thickBot="1" x14ac:dyDescent="0.3">
      <c r="A44" s="112" t="s">
        <v>79</v>
      </c>
      <c r="B44" s="98">
        <f t="shared" ref="B44:Y44" si="13">MAX(B26:B28)</f>
        <v>0</v>
      </c>
      <c r="C44" s="99">
        <f t="shared" si="13"/>
        <v>0</v>
      </c>
      <c r="D44" s="99">
        <f t="shared" si="13"/>
        <v>0</v>
      </c>
      <c r="E44" s="99">
        <f t="shared" si="13"/>
        <v>0</v>
      </c>
      <c r="F44" s="99">
        <f t="shared" si="13"/>
        <v>0</v>
      </c>
      <c r="G44" s="99">
        <f t="shared" si="13"/>
        <v>0</v>
      </c>
      <c r="H44" s="99">
        <f t="shared" si="13"/>
        <v>45</v>
      </c>
      <c r="I44" s="99">
        <f t="shared" si="13"/>
        <v>129</v>
      </c>
      <c r="J44" s="99">
        <f t="shared" si="13"/>
        <v>149</v>
      </c>
      <c r="K44" s="99">
        <f t="shared" si="13"/>
        <v>115</v>
      </c>
      <c r="L44" s="99">
        <f t="shared" si="13"/>
        <v>151</v>
      </c>
      <c r="M44" s="99">
        <f t="shared" si="13"/>
        <v>101</v>
      </c>
      <c r="N44" s="99">
        <f t="shared" si="13"/>
        <v>36</v>
      </c>
      <c r="O44" s="99">
        <f t="shared" si="13"/>
        <v>41</v>
      </c>
      <c r="P44" s="99">
        <f t="shared" si="13"/>
        <v>0</v>
      </c>
      <c r="Q44" s="99">
        <f t="shared" si="13"/>
        <v>0</v>
      </c>
      <c r="R44" s="99">
        <f t="shared" si="13"/>
        <v>0</v>
      </c>
      <c r="S44" s="99">
        <f t="shared" si="13"/>
        <v>0</v>
      </c>
      <c r="T44" s="99">
        <f t="shared" si="13"/>
        <v>0</v>
      </c>
      <c r="U44" s="99">
        <f t="shared" si="13"/>
        <v>0</v>
      </c>
      <c r="V44" s="113">
        <f t="shared" si="13"/>
        <v>0</v>
      </c>
      <c r="W44" s="450">
        <f t="shared" si="13"/>
        <v>138.33333333333334</v>
      </c>
      <c r="X44" s="151">
        <f t="shared" si="13"/>
        <v>129</v>
      </c>
      <c r="Y44" s="152">
        <f t="shared" si="13"/>
        <v>95.875</v>
      </c>
    </row>
    <row r="45" spans="1:25" x14ac:dyDescent="0.25">
      <c r="A45" s="6" t="s">
        <v>80</v>
      </c>
    </row>
  </sheetData>
  <mergeCells count="7">
    <mergeCell ref="A41:V41"/>
    <mergeCell ref="W41:Y41"/>
    <mergeCell ref="W8:W9"/>
    <mergeCell ref="X8:X9"/>
    <mergeCell ref="Y8:Y9"/>
    <mergeCell ref="A34:V34"/>
    <mergeCell ref="W34:Y34"/>
  </mergeCells>
  <conditionalFormatting sqref="B17:B19">
    <cfRule type="top10" dxfId="74" priority="10" rank="1"/>
  </conditionalFormatting>
  <conditionalFormatting sqref="B20:B25">
    <cfRule type="top10" dxfId="73" priority="38" rank="1"/>
  </conditionalFormatting>
  <conditionalFormatting sqref="B26:B28">
    <cfRule type="top10" dxfId="72" priority="66" rank="1"/>
  </conditionalFormatting>
  <conditionalFormatting sqref="C17:C19">
    <cfRule type="top10" dxfId="71" priority="22" rank="1"/>
  </conditionalFormatting>
  <conditionalFormatting sqref="C20:C25">
    <cfRule type="top10" dxfId="70" priority="50" rank="1"/>
  </conditionalFormatting>
  <conditionalFormatting sqref="C26:C28">
    <cfRule type="top10" dxfId="69" priority="67" rank="1"/>
  </conditionalFormatting>
  <conditionalFormatting sqref="D17:D19">
    <cfRule type="top10" dxfId="68" priority="11" rank="1"/>
  </conditionalFormatting>
  <conditionalFormatting sqref="D20:D25">
    <cfRule type="top10" dxfId="67" priority="39" rank="1"/>
  </conditionalFormatting>
  <conditionalFormatting sqref="D26:D28">
    <cfRule type="top10" dxfId="66" priority="68" rank="1"/>
  </conditionalFormatting>
  <conditionalFormatting sqref="E17:E19">
    <cfRule type="top10" dxfId="65" priority="12" rank="1"/>
  </conditionalFormatting>
  <conditionalFormatting sqref="E20:E25">
    <cfRule type="top10" dxfId="64" priority="40" rank="1"/>
  </conditionalFormatting>
  <conditionalFormatting sqref="E26:E28">
    <cfRule type="top10" dxfId="63" priority="69" rank="1"/>
  </conditionalFormatting>
  <conditionalFormatting sqref="F17:F19">
    <cfRule type="top10" dxfId="62" priority="13" rank="1"/>
  </conditionalFormatting>
  <conditionalFormatting sqref="F20:F25">
    <cfRule type="top10" dxfId="61" priority="41" rank="1"/>
  </conditionalFormatting>
  <conditionalFormatting sqref="F26:F28">
    <cfRule type="top10" dxfId="60" priority="70" rank="1"/>
  </conditionalFormatting>
  <conditionalFormatting sqref="G17:G19">
    <cfRule type="top10" dxfId="59" priority="14" rank="1"/>
  </conditionalFormatting>
  <conditionalFormatting sqref="G20:G25">
    <cfRule type="top10" dxfId="58" priority="42" rank="1"/>
  </conditionalFormatting>
  <conditionalFormatting sqref="G26:G28">
    <cfRule type="top10" dxfId="57" priority="71" rank="1"/>
  </conditionalFormatting>
  <conditionalFormatting sqref="H17:H19">
    <cfRule type="top10" dxfId="56" priority="15" rank="1"/>
  </conditionalFormatting>
  <conditionalFormatting sqref="H20:H25">
    <cfRule type="top10" dxfId="55" priority="43" rank="1"/>
  </conditionalFormatting>
  <conditionalFormatting sqref="H26:H28">
    <cfRule type="top10" dxfId="54" priority="72" rank="1"/>
  </conditionalFormatting>
  <conditionalFormatting sqref="I17:I19">
    <cfRule type="top10" dxfId="53" priority="16" rank="1"/>
  </conditionalFormatting>
  <conditionalFormatting sqref="I20:I25">
    <cfRule type="top10" dxfId="52" priority="44" rank="1"/>
  </conditionalFormatting>
  <conditionalFormatting sqref="I26:I28">
    <cfRule type="top10" dxfId="51" priority="73" rank="1"/>
  </conditionalFormatting>
  <conditionalFormatting sqref="J17:J19">
    <cfRule type="top10" dxfId="50" priority="17" rank="1"/>
  </conditionalFormatting>
  <conditionalFormatting sqref="J20:J25">
    <cfRule type="top10" dxfId="49" priority="45" rank="1"/>
  </conditionalFormatting>
  <conditionalFormatting sqref="J26:J28">
    <cfRule type="top10" dxfId="48" priority="74" rank="1"/>
  </conditionalFormatting>
  <conditionalFormatting sqref="K17:K19">
    <cfRule type="top10" dxfId="47" priority="18" rank="1"/>
  </conditionalFormatting>
  <conditionalFormatting sqref="K20:K25">
    <cfRule type="top10" dxfId="46" priority="46" rank="1"/>
  </conditionalFormatting>
  <conditionalFormatting sqref="K26:K28">
    <cfRule type="top10" dxfId="45" priority="75" rank="1"/>
  </conditionalFormatting>
  <conditionalFormatting sqref="L17:L19">
    <cfRule type="top10" dxfId="44" priority="19" rank="1"/>
  </conditionalFormatting>
  <conditionalFormatting sqref="L20:L25">
    <cfRule type="top10" dxfId="43" priority="47" rank="1"/>
  </conditionalFormatting>
  <conditionalFormatting sqref="L26:L28">
    <cfRule type="top10" dxfId="42" priority="76" rank="1"/>
  </conditionalFormatting>
  <conditionalFormatting sqref="M17:M19">
    <cfRule type="top10" dxfId="41" priority="20" rank="1"/>
  </conditionalFormatting>
  <conditionalFormatting sqref="M20:M25">
    <cfRule type="top10" dxfId="40" priority="48" rank="1"/>
  </conditionalFormatting>
  <conditionalFormatting sqref="M26:M28">
    <cfRule type="top10" dxfId="39" priority="77" rank="1"/>
  </conditionalFormatting>
  <conditionalFormatting sqref="N17:N19">
    <cfRule type="top10" dxfId="38" priority="21" rank="1"/>
  </conditionalFormatting>
  <conditionalFormatting sqref="N20:N25">
    <cfRule type="top10" dxfId="37" priority="49" rank="1"/>
  </conditionalFormatting>
  <conditionalFormatting sqref="N26:N28">
    <cfRule type="top10" dxfId="36" priority="78" rank="1"/>
  </conditionalFormatting>
  <conditionalFormatting sqref="O17:O19">
    <cfRule type="top10" dxfId="35" priority="23" rank="1"/>
  </conditionalFormatting>
  <conditionalFormatting sqref="O20:O25">
    <cfRule type="top10" dxfId="34" priority="51" rank="1"/>
  </conditionalFormatting>
  <conditionalFormatting sqref="O26:O28">
    <cfRule type="top10" dxfId="33" priority="79" rank="1"/>
  </conditionalFormatting>
  <conditionalFormatting sqref="P17:P19">
    <cfRule type="top10" dxfId="32" priority="24" rank="1"/>
  </conditionalFormatting>
  <conditionalFormatting sqref="P20:P25">
    <cfRule type="top10" dxfId="31" priority="52" rank="1"/>
  </conditionalFormatting>
  <conditionalFormatting sqref="P26:P28">
    <cfRule type="top10" dxfId="30" priority="80" rank="1"/>
  </conditionalFormatting>
  <conditionalFormatting sqref="Q17:Q19">
    <cfRule type="top10" dxfId="29" priority="25" rank="1"/>
  </conditionalFormatting>
  <conditionalFormatting sqref="Q20:Q25">
    <cfRule type="top10" dxfId="28" priority="53" rank="1"/>
  </conditionalFormatting>
  <conditionalFormatting sqref="Q26:Q28">
    <cfRule type="top10" dxfId="27" priority="81" rank="1"/>
  </conditionalFormatting>
  <conditionalFormatting sqref="R17:R19">
    <cfRule type="top10" dxfId="26" priority="26" rank="1"/>
  </conditionalFormatting>
  <conditionalFormatting sqref="R20:R25">
    <cfRule type="top10" dxfId="25" priority="54" rank="1"/>
  </conditionalFormatting>
  <conditionalFormatting sqref="R26:R28">
    <cfRule type="top10" dxfId="24" priority="82" rank="1"/>
  </conditionalFormatting>
  <conditionalFormatting sqref="S17:S19">
    <cfRule type="top10" dxfId="23" priority="27" rank="1"/>
  </conditionalFormatting>
  <conditionalFormatting sqref="S20:S25">
    <cfRule type="top10" dxfId="22" priority="55" rank="1"/>
  </conditionalFormatting>
  <conditionalFormatting sqref="S26:S28">
    <cfRule type="top10" dxfId="21" priority="83" rank="1"/>
  </conditionalFormatting>
  <conditionalFormatting sqref="T17:T19">
    <cfRule type="top10" dxfId="20" priority="28" rank="1"/>
  </conditionalFormatting>
  <conditionalFormatting sqref="T20:T25">
    <cfRule type="top10" dxfId="19" priority="56" rank="1"/>
  </conditionalFormatting>
  <conditionalFormatting sqref="T26:T28">
    <cfRule type="top10" dxfId="18" priority="84" rank="1"/>
  </conditionalFormatting>
  <conditionalFormatting sqref="U17:U19">
    <cfRule type="top10" dxfId="17" priority="29" rank="1"/>
  </conditionalFormatting>
  <conditionalFormatting sqref="U20:U25">
    <cfRule type="top10" dxfId="16" priority="57" rank="1"/>
  </conditionalFormatting>
  <conditionalFormatting sqref="U26:U28">
    <cfRule type="top10" dxfId="15" priority="85" rank="1"/>
  </conditionalFormatting>
  <conditionalFormatting sqref="V17:V19">
    <cfRule type="top10" dxfId="14" priority="30" rank="1"/>
  </conditionalFormatting>
  <conditionalFormatting sqref="V20:V25">
    <cfRule type="top10" dxfId="13" priority="58" rank="1"/>
  </conditionalFormatting>
  <conditionalFormatting sqref="V26:V28">
    <cfRule type="top10" dxfId="12" priority="86" rank="1"/>
  </conditionalFormatting>
  <conditionalFormatting sqref="W17:W19">
    <cfRule type="top10" dxfId="11" priority="4" rank="1"/>
  </conditionalFormatting>
  <conditionalFormatting sqref="W20:W25">
    <cfRule type="top10" dxfId="10" priority="6" rank="1"/>
  </conditionalFormatting>
  <conditionalFormatting sqref="W26:W28">
    <cfRule type="top10" dxfId="9" priority="8" rank="1"/>
  </conditionalFormatting>
  <conditionalFormatting sqref="X17:X19">
    <cfRule type="top10" dxfId="8" priority="5" rank="1"/>
  </conditionalFormatting>
  <conditionalFormatting sqref="X20:X25">
    <cfRule type="top10" dxfId="7" priority="7" rank="1"/>
  </conditionalFormatting>
  <conditionalFormatting sqref="X26:X28">
    <cfRule type="top10" dxfId="6" priority="9" rank="1"/>
  </conditionalFormatting>
  <conditionalFormatting sqref="Y17:Y19">
    <cfRule type="top10" dxfId="5" priority="1" rank="1"/>
  </conditionalFormatting>
  <conditionalFormatting sqref="Y20:Y25">
    <cfRule type="top10" dxfId="4" priority="2" rank="1"/>
  </conditionalFormatting>
  <conditionalFormatting sqref="Y26:Y28">
    <cfRule type="top10" dxfId="3" priority="3" rank="1"/>
  </conditionalFormatting>
  <pageMargins left="0.74803149606299213" right="0.74803149606299213" top="0.98425196850393704" bottom="0.98425196850393704" header="0.51181102362204722" footer="0.51181102362204722"/>
  <pageSetup paperSize="9" scale="36" orientation="landscape" r:id="rId1"/>
  <headerFooter alignWithMargins="0">
    <oddFooter>&amp;L&amp;F</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28848-89F3-49B3-B953-A698796F9F03}">
  <sheetPr codeName="Sheet11">
    <pageSetUpPr fitToPage="1"/>
  </sheetPr>
  <dimension ref="A1:AK40"/>
  <sheetViews>
    <sheetView view="pageBreakPreview" topLeftCell="A6" zoomScale="80" zoomScaleNormal="80" zoomScaleSheetLayoutView="80" workbookViewId="0"/>
  </sheetViews>
  <sheetFormatPr defaultColWidth="14.6640625" defaultRowHeight="13.2" x14ac:dyDescent="0.25"/>
  <cols>
    <col min="1" max="1" width="22.6640625" style="6" customWidth="1"/>
    <col min="2" max="34" width="8" style="6" customWidth="1"/>
    <col min="35" max="36" width="9.6640625" style="6" customWidth="1"/>
    <col min="37" max="37" width="8" style="6" customWidth="1"/>
    <col min="38" max="16384" width="14.6640625" style="6"/>
  </cols>
  <sheetData>
    <row r="1" spans="1:37" ht="24.6" x14ac:dyDescent="0.25">
      <c r="A1" s="179" t="s">
        <v>6</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2"/>
    </row>
    <row r="2" spans="1:37" ht="13.5" customHeight="1" x14ac:dyDescent="0.25">
      <c r="A2" s="339"/>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2"/>
    </row>
    <row r="3" spans="1:37" ht="13.5" customHeight="1" x14ac:dyDescent="0.25">
      <c r="A3" s="340" t="s">
        <v>49</v>
      </c>
      <c r="B3" s="341" t="str">
        <f>'Front Cover'!C27</f>
        <v>Oxfordshire CC</v>
      </c>
      <c r="C3" s="174"/>
      <c r="D3" s="174"/>
      <c r="E3" s="174"/>
      <c r="F3" s="177"/>
      <c r="G3" s="176"/>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2"/>
    </row>
    <row r="4" spans="1:37" ht="13.5" customHeight="1" x14ac:dyDescent="0.25">
      <c r="A4" s="340" t="s">
        <v>7</v>
      </c>
      <c r="B4" s="341" t="str">
        <f>'Front Cover'!C28</f>
        <v>ID-0325-0019</v>
      </c>
      <c r="C4" s="174"/>
      <c r="D4" s="174"/>
      <c r="E4" s="174"/>
      <c r="F4" s="177"/>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2"/>
    </row>
    <row r="5" spans="1:37" ht="13.5" customHeight="1" x14ac:dyDescent="0.25">
      <c r="A5" s="340" t="s">
        <v>18</v>
      </c>
      <c r="B5" s="341" t="str">
        <f>'Front Cover'!C29</f>
        <v>Site 2</v>
      </c>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2"/>
    </row>
    <row r="6" spans="1:37" ht="13.5" customHeight="1" x14ac:dyDescent="0.25">
      <c r="A6" s="175"/>
      <c r="B6" s="174"/>
      <c r="C6" s="174"/>
      <c r="D6" s="177"/>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2"/>
    </row>
    <row r="7" spans="1:37" ht="13.5" customHeight="1" x14ac:dyDescent="0.25">
      <c r="A7" s="216"/>
      <c r="B7" s="57"/>
      <c r="C7" s="57"/>
      <c r="D7" s="333"/>
      <c r="E7" s="57"/>
      <c r="F7" s="57"/>
      <c r="G7" s="57"/>
      <c r="H7" s="57"/>
      <c r="I7" s="57"/>
      <c r="J7" s="57"/>
      <c r="K7" s="57"/>
      <c r="L7" s="57"/>
      <c r="M7" s="57"/>
      <c r="N7" s="57"/>
      <c r="O7" s="57"/>
      <c r="P7" s="57"/>
      <c r="Q7" s="57"/>
      <c r="R7" s="57"/>
      <c r="S7" s="57"/>
      <c r="T7" s="57"/>
      <c r="U7" s="57"/>
      <c r="V7" s="57"/>
      <c r="W7" s="57"/>
      <c r="X7" s="57"/>
      <c r="Y7" s="57"/>
      <c r="Z7" s="57"/>
      <c r="AA7" s="57"/>
      <c r="AC7" s="57"/>
      <c r="AD7" s="57"/>
      <c r="AE7" s="57"/>
      <c r="AF7" s="57"/>
      <c r="AG7" s="57"/>
      <c r="AH7" s="57"/>
      <c r="AI7" s="57"/>
      <c r="AJ7" s="57"/>
    </row>
    <row r="8" spans="1:37" ht="13.5" customHeight="1" x14ac:dyDescent="0.25">
      <c r="A8" s="7" t="s">
        <v>233</v>
      </c>
      <c r="D8" s="7"/>
      <c r="Y8" s="7" t="s">
        <v>203</v>
      </c>
    </row>
    <row r="9" spans="1:37" ht="13.5" customHeight="1" thickBot="1" x14ac:dyDescent="0.3"/>
    <row r="10" spans="1:37" ht="13.5" customHeight="1" thickBot="1" x14ac:dyDescent="0.3">
      <c r="A10" s="589" t="s">
        <v>213</v>
      </c>
      <c r="B10" s="590"/>
      <c r="C10" s="590"/>
      <c r="D10" s="590"/>
      <c r="E10" s="590"/>
      <c r="F10" s="590"/>
      <c r="G10" s="590"/>
      <c r="H10" s="590"/>
      <c r="I10" s="590"/>
      <c r="J10" s="590"/>
      <c r="K10" s="590"/>
      <c r="L10" s="590"/>
      <c r="M10" s="590"/>
      <c r="N10" s="590"/>
      <c r="O10" s="590"/>
      <c r="P10" s="590"/>
      <c r="Q10" s="590"/>
      <c r="R10" s="591"/>
      <c r="S10" s="591"/>
      <c r="T10" s="591"/>
      <c r="U10" s="591"/>
      <c r="V10" s="592"/>
      <c r="W10" s="23"/>
      <c r="X10" s="23"/>
      <c r="Y10" s="23"/>
      <c r="Z10" s="23"/>
      <c r="AI10" s="587" t="s">
        <v>226</v>
      </c>
      <c r="AJ10" s="588"/>
    </row>
    <row r="11" spans="1:37" s="54" customFormat="1" ht="13.5" customHeight="1" x14ac:dyDescent="0.25">
      <c r="A11" s="360" t="s">
        <v>10</v>
      </c>
      <c r="B11" s="361">
        <f>'Class Bin A-B'!R10</f>
        <v>45719</v>
      </c>
      <c r="C11" s="362">
        <f>'Class Bin A-B'!S10</f>
        <v>45720</v>
      </c>
      <c r="D11" s="362">
        <f>'Class Bin A-B'!T10</f>
        <v>45721</v>
      </c>
      <c r="E11" s="362">
        <f>'Class Bin A-B'!U10</f>
        <v>45722</v>
      </c>
      <c r="F11" s="362">
        <f>'Class Bin A-B'!V10</f>
        <v>45723</v>
      </c>
      <c r="G11" s="362">
        <f>'Class Bin A-B'!W10</f>
        <v>45724</v>
      </c>
      <c r="H11" s="362">
        <f>'Class Bin A-B'!X10</f>
        <v>45725</v>
      </c>
      <c r="I11" s="362">
        <f>'Class Bin A-B'!Y10</f>
        <v>45726</v>
      </c>
      <c r="J11" s="362">
        <f>'Class Bin A-B'!Z10</f>
        <v>45727</v>
      </c>
      <c r="K11" s="362">
        <f>'Class Bin A-B'!AA10</f>
        <v>45728</v>
      </c>
      <c r="L11" s="362">
        <f>'Class Bin A-B'!AB10</f>
        <v>45729</v>
      </c>
      <c r="M11" s="362">
        <f>'Class Bin A-B'!AC10</f>
        <v>45730</v>
      </c>
      <c r="N11" s="362">
        <f>'Class Bin A-B'!AD10</f>
        <v>45731</v>
      </c>
      <c r="O11" s="362">
        <f>'Class Bin A-B'!AE10</f>
        <v>45732</v>
      </c>
      <c r="P11" s="362">
        <f>'Class Bin A-B'!AF10</f>
        <v>45733</v>
      </c>
      <c r="Q11" s="362">
        <f>'Class Bin A-B'!AG10</f>
        <v>45734</v>
      </c>
      <c r="R11" s="362">
        <f>'Class Bin A-B'!AH10</f>
        <v>45735</v>
      </c>
      <c r="S11" s="362">
        <f>'Class Bin A-B'!AI10</f>
        <v>45736</v>
      </c>
      <c r="T11" s="362">
        <f>'Class Bin A-B'!AJ10</f>
        <v>45737</v>
      </c>
      <c r="U11" s="362">
        <f>'Class Bin A-B'!AK10</f>
        <v>45738</v>
      </c>
      <c r="V11" s="362">
        <f>'Class Bin A-B'!AL10</f>
        <v>45739</v>
      </c>
      <c r="W11" s="593" t="s">
        <v>171</v>
      </c>
      <c r="X11" s="6"/>
      <c r="Y11" s="6"/>
      <c r="Z11" s="6"/>
      <c r="AI11" s="595" t="s">
        <v>224</v>
      </c>
      <c r="AJ11" s="585" t="s">
        <v>225</v>
      </c>
    </row>
    <row r="12" spans="1:37" s="54" customFormat="1" ht="13.5" customHeight="1" thickBot="1" x14ac:dyDescent="0.3">
      <c r="A12" s="363" t="s">
        <v>189</v>
      </c>
      <c r="B12" s="364" t="s">
        <v>190</v>
      </c>
      <c r="C12" s="365" t="s">
        <v>191</v>
      </c>
      <c r="D12" s="365" t="s">
        <v>192</v>
      </c>
      <c r="E12" s="365" t="s">
        <v>193</v>
      </c>
      <c r="F12" s="365" t="s">
        <v>194</v>
      </c>
      <c r="G12" s="365" t="s">
        <v>195</v>
      </c>
      <c r="H12" s="365" t="s">
        <v>196</v>
      </c>
      <c r="I12" s="365" t="s">
        <v>190</v>
      </c>
      <c r="J12" s="365" t="s">
        <v>191</v>
      </c>
      <c r="K12" s="365" t="s">
        <v>192</v>
      </c>
      <c r="L12" s="365" t="s">
        <v>193</v>
      </c>
      <c r="M12" s="365" t="s">
        <v>194</v>
      </c>
      <c r="N12" s="365" t="s">
        <v>195</v>
      </c>
      <c r="O12" s="365" t="s">
        <v>196</v>
      </c>
      <c r="P12" s="365" t="s">
        <v>190</v>
      </c>
      <c r="Q12" s="365" t="s">
        <v>191</v>
      </c>
      <c r="R12" s="365" t="s">
        <v>192</v>
      </c>
      <c r="S12" s="365" t="s">
        <v>193</v>
      </c>
      <c r="T12" s="365" t="s">
        <v>194</v>
      </c>
      <c r="U12" s="365" t="s">
        <v>195</v>
      </c>
      <c r="V12" s="365" t="s">
        <v>196</v>
      </c>
      <c r="W12" s="594"/>
      <c r="X12" s="6"/>
      <c r="Y12" s="6"/>
      <c r="Z12" s="6"/>
      <c r="AI12" s="596"/>
      <c r="AJ12" s="586"/>
    </row>
    <row r="13" spans="1:37" ht="13.5" customHeight="1" x14ac:dyDescent="0.25">
      <c r="A13" s="336" t="s">
        <v>197</v>
      </c>
      <c r="B13" s="334" t="str">
        <f>IF('Class Bin A-B'!R$116=0,"-",'Class Bin A-B'!R$116)</f>
        <v>-</v>
      </c>
      <c r="C13" s="334" t="str">
        <f>IF('Class Bin A-B'!S$116=0,"-",'Class Bin A-B'!S$116)</f>
        <v>-</v>
      </c>
      <c r="D13" s="334" t="str">
        <f>IF('Class Bin A-B'!T$116=0,"-",'Class Bin A-B'!T$116)</f>
        <v>-</v>
      </c>
      <c r="E13" s="334" t="str">
        <f>IF('Class Bin A-B'!U$116=0,"-",'Class Bin A-B'!U$116)</f>
        <v>-</v>
      </c>
      <c r="F13" s="334" t="str">
        <f>IF('Class Bin A-B'!V$116=0,"-",'Class Bin A-B'!V$116)</f>
        <v>-</v>
      </c>
      <c r="G13" s="334" t="str">
        <f>IF('Class Bin A-B'!W$116=0,"-",'Class Bin A-B'!W$116)</f>
        <v>-</v>
      </c>
      <c r="H13" s="334">
        <f>IF('Class Bin A-B'!X$116=0,"-",'Class Bin A-B'!X$116)</f>
        <v>24.6</v>
      </c>
      <c r="I13" s="334">
        <f>IF('Class Bin A-B'!Y$116=0,"-",'Class Bin A-B'!Y$116)</f>
        <v>24.3</v>
      </c>
      <c r="J13" s="334">
        <f>IF('Class Bin A-B'!Z$116=0,"-",'Class Bin A-B'!Z$116)</f>
        <v>24.8</v>
      </c>
      <c r="K13" s="334">
        <f>IF('Class Bin A-B'!AA$116=0,"-",'Class Bin A-B'!AA$116)</f>
        <v>25.3</v>
      </c>
      <c r="L13" s="334">
        <f>IF('Class Bin A-B'!AB$116=0,"-",'Class Bin A-B'!AB$116)</f>
        <v>25.5</v>
      </c>
      <c r="M13" s="334">
        <f>IF('Class Bin A-B'!AC$116=0,"-",'Class Bin A-B'!AC$116)</f>
        <v>25.3</v>
      </c>
      <c r="N13" s="334">
        <f>IF('Class Bin A-B'!AD$116=0,"-",'Class Bin A-B'!AD$116)</f>
        <v>24.7</v>
      </c>
      <c r="O13" s="334">
        <f>IF('Class Bin A-B'!AE$116=0,"-",'Class Bin A-B'!AE$116)</f>
        <v>23.5</v>
      </c>
      <c r="P13" s="334">
        <f>IF('Class Bin A-B'!AF$116=0,"-",'Class Bin A-B'!AF$116)</f>
        <v>23.8</v>
      </c>
      <c r="Q13" s="334" t="str">
        <f>IF('Class Bin A-B'!AG$116=0,"-",'Class Bin A-B'!AG$116)</f>
        <v>-</v>
      </c>
      <c r="R13" s="334" t="str">
        <f>IF('Class Bin A-B'!AH$116=0,"-",'Class Bin A-B'!AH$116)</f>
        <v>-</v>
      </c>
      <c r="S13" s="334" t="str">
        <f>IF('Class Bin A-B'!AI$116=0,"-",'Class Bin A-B'!AI$116)</f>
        <v>-</v>
      </c>
      <c r="T13" s="334" t="str">
        <f>IF('Class Bin A-B'!AJ$116=0,"-",'Class Bin A-B'!AJ$116)</f>
        <v>-</v>
      </c>
      <c r="U13" s="334" t="str">
        <f>IF('Class Bin A-B'!AK$116=0,"-",'Class Bin A-B'!AK$116)</f>
        <v>-</v>
      </c>
      <c r="V13" s="334" t="str">
        <f>IF('Class Bin A-B'!AL$116=0,"-",'Class Bin A-B'!AL$116)</f>
        <v>-</v>
      </c>
      <c r="W13" s="335">
        <f>MAX(B13:V13)</f>
        <v>25.5</v>
      </c>
      <c r="AI13" s="398">
        <v>30</v>
      </c>
      <c r="AJ13" s="399">
        <v>33</v>
      </c>
    </row>
    <row r="14" spans="1:37" ht="13.5" customHeight="1" x14ac:dyDescent="0.25">
      <c r="A14" s="354" t="s">
        <v>198</v>
      </c>
      <c r="B14" s="355" t="str">
        <f>IF('Class Bin A-B'!R$117=0,"-",'Class Bin A-B'!R$117)</f>
        <v>-</v>
      </c>
      <c r="C14" s="355" t="str">
        <f>IF('Class Bin A-B'!S$117=0,"-",'Class Bin A-B'!S$117)</f>
        <v>-</v>
      </c>
      <c r="D14" s="355" t="str">
        <f>IF('Class Bin A-B'!T$117=0,"-",'Class Bin A-B'!T$117)</f>
        <v>-</v>
      </c>
      <c r="E14" s="355" t="str">
        <f>IF('Class Bin A-B'!U$117=0,"-",'Class Bin A-B'!U$117)</f>
        <v>-</v>
      </c>
      <c r="F14" s="355" t="str">
        <f>IF('Class Bin A-B'!V$117=0,"-",'Class Bin A-B'!V$117)</f>
        <v>-</v>
      </c>
      <c r="G14" s="355" t="str">
        <f>IF('Class Bin A-B'!W$117=0,"-",'Class Bin A-B'!W$117)</f>
        <v>-</v>
      </c>
      <c r="H14" s="355">
        <f>IF('Class Bin A-B'!X$117=0,"-",'Class Bin A-B'!X$117)</f>
        <v>32</v>
      </c>
      <c r="I14" s="355">
        <f>IF('Class Bin A-B'!Y$117=0,"-",'Class Bin A-B'!Y$117)</f>
        <v>30.3</v>
      </c>
      <c r="J14" s="355">
        <f>IF('Class Bin A-B'!Z$117=0,"-",'Class Bin A-B'!Z$117)</f>
        <v>31.1</v>
      </c>
      <c r="K14" s="355">
        <f>IF('Class Bin A-B'!AA$117=0,"-",'Class Bin A-B'!AA$117)</f>
        <v>31.3</v>
      </c>
      <c r="L14" s="355">
        <f>IF('Class Bin A-B'!AB$117=0,"-",'Class Bin A-B'!AB$117)</f>
        <v>31.9</v>
      </c>
      <c r="M14" s="355">
        <f>IF('Class Bin A-B'!AC$117=0,"-",'Class Bin A-B'!AC$117)</f>
        <v>31.1</v>
      </c>
      <c r="N14" s="355">
        <f>IF('Class Bin A-B'!AD$117=0,"-",'Class Bin A-B'!AD$117)</f>
        <v>30.5</v>
      </c>
      <c r="O14" s="355">
        <f>IF('Class Bin A-B'!AE$117=0,"-",'Class Bin A-B'!AE$117)</f>
        <v>29.2</v>
      </c>
      <c r="P14" s="355">
        <f>IF('Class Bin A-B'!AF$117=0,"-",'Class Bin A-B'!AF$117)</f>
        <v>30.6</v>
      </c>
      <c r="Q14" s="355" t="str">
        <f>IF('Class Bin A-B'!AG$117=0,"-",'Class Bin A-B'!AG$117)</f>
        <v>-</v>
      </c>
      <c r="R14" s="355" t="str">
        <f>IF('Class Bin A-B'!AH$117=0,"-",'Class Bin A-B'!AH$117)</f>
        <v>-</v>
      </c>
      <c r="S14" s="355" t="str">
        <f>IF('Class Bin A-B'!AI$117=0,"-",'Class Bin A-B'!AI$117)</f>
        <v>-</v>
      </c>
      <c r="T14" s="355" t="str">
        <f>IF('Class Bin A-B'!AJ$117=0,"-",'Class Bin A-B'!AJ$117)</f>
        <v>-</v>
      </c>
      <c r="U14" s="355" t="str">
        <f>IF('Class Bin A-B'!AK$117=0,"-",'Class Bin A-B'!AK$117)</f>
        <v>-</v>
      </c>
      <c r="V14" s="355" t="str">
        <f>IF('Class Bin A-B'!AL$117=0,"-",'Class Bin A-B'!AL$117)</f>
        <v>-</v>
      </c>
      <c r="W14" s="356">
        <f>MAX(B14:V14)</f>
        <v>32</v>
      </c>
      <c r="AC14" s="6" t="str">
        <f>IFERROR(IF(W16=0,"",ROUND(W16, 0)&amp;"m"),"")</f>
        <v>70m</v>
      </c>
      <c r="AI14" s="400">
        <v>40</v>
      </c>
      <c r="AJ14" s="401">
        <v>45</v>
      </c>
    </row>
    <row r="15" spans="1:37" ht="13.5" customHeight="1" x14ac:dyDescent="0.25">
      <c r="A15" s="354" t="s">
        <v>199</v>
      </c>
      <c r="B15" s="355" t="str">
        <f>IFERROR(B14/(5/8),"-")</f>
        <v>-</v>
      </c>
      <c r="C15" s="355" t="str">
        <f t="shared" ref="C15:V15" si="0">IFERROR(C14/(5/8),"-")</f>
        <v>-</v>
      </c>
      <c r="D15" s="355" t="str">
        <f t="shared" si="0"/>
        <v>-</v>
      </c>
      <c r="E15" s="355" t="str">
        <f t="shared" si="0"/>
        <v>-</v>
      </c>
      <c r="F15" s="355" t="str">
        <f t="shared" si="0"/>
        <v>-</v>
      </c>
      <c r="G15" s="355" t="str">
        <f t="shared" si="0"/>
        <v>-</v>
      </c>
      <c r="H15" s="357">
        <f t="shared" si="0"/>
        <v>51.2</v>
      </c>
      <c r="I15" s="357">
        <f t="shared" si="0"/>
        <v>48.480000000000004</v>
      </c>
      <c r="J15" s="357">
        <f t="shared" si="0"/>
        <v>49.760000000000005</v>
      </c>
      <c r="K15" s="357">
        <f t="shared" si="0"/>
        <v>50.08</v>
      </c>
      <c r="L15" s="357">
        <f t="shared" si="0"/>
        <v>51.04</v>
      </c>
      <c r="M15" s="357">
        <f t="shared" si="0"/>
        <v>49.760000000000005</v>
      </c>
      <c r="N15" s="357">
        <f t="shared" si="0"/>
        <v>48.8</v>
      </c>
      <c r="O15" s="357">
        <f t="shared" si="0"/>
        <v>46.72</v>
      </c>
      <c r="P15" s="357">
        <f t="shared" si="0"/>
        <v>48.96</v>
      </c>
      <c r="Q15" s="355" t="str">
        <f t="shared" si="0"/>
        <v>-</v>
      </c>
      <c r="R15" s="355" t="str">
        <f t="shared" si="0"/>
        <v>-</v>
      </c>
      <c r="S15" s="355" t="str">
        <f t="shared" si="0"/>
        <v>-</v>
      </c>
      <c r="T15" s="355" t="str">
        <f t="shared" si="0"/>
        <v>-</v>
      </c>
      <c r="U15" s="355" t="str">
        <f t="shared" si="0"/>
        <v>-</v>
      </c>
      <c r="V15" s="355" t="str">
        <f t="shared" si="0"/>
        <v>-</v>
      </c>
      <c r="W15" s="356">
        <f>MAX(B15:V15)</f>
        <v>51.2</v>
      </c>
      <c r="AC15" s="6" t="str">
        <f>IFERROR(IF(W24=0,"",ROUND(W24, 0)&amp;"m"),"")</f>
        <v>70m</v>
      </c>
      <c r="AI15" s="400">
        <v>50</v>
      </c>
      <c r="AJ15" s="401">
        <v>70</v>
      </c>
    </row>
    <row r="16" spans="1:37" ht="13.5" customHeight="1" thickBot="1" x14ac:dyDescent="0.3">
      <c r="A16" s="337" t="s">
        <v>222</v>
      </c>
      <c r="B16" s="358" t="str">
        <f t="shared" ref="B16:V16" si="1">IF(B15="-","-",IF(B15&gt;110,$AJ$20,IF(B15&gt;92.5,$AJ$19,IF(B15&gt;77.5,$AJ$18,IF(B15&gt;65,$AJ$17,IF(B15&gt;55,$AJ$16,IF(B15&gt;45,$AJ$15,IF(B15&gt;35,$AJ$14,$AJ$13))))))))</f>
        <v>-</v>
      </c>
      <c r="C16" s="358" t="str">
        <f t="shared" si="1"/>
        <v>-</v>
      </c>
      <c r="D16" s="358" t="str">
        <f t="shared" si="1"/>
        <v>-</v>
      </c>
      <c r="E16" s="358" t="str">
        <f t="shared" si="1"/>
        <v>-</v>
      </c>
      <c r="F16" s="358" t="str">
        <f t="shared" si="1"/>
        <v>-</v>
      </c>
      <c r="G16" s="358" t="str">
        <f t="shared" si="1"/>
        <v>-</v>
      </c>
      <c r="H16" s="358">
        <f t="shared" si="1"/>
        <v>70</v>
      </c>
      <c r="I16" s="358">
        <f t="shared" si="1"/>
        <v>70</v>
      </c>
      <c r="J16" s="358">
        <f t="shared" si="1"/>
        <v>70</v>
      </c>
      <c r="K16" s="358">
        <f t="shared" si="1"/>
        <v>70</v>
      </c>
      <c r="L16" s="358">
        <f t="shared" si="1"/>
        <v>70</v>
      </c>
      <c r="M16" s="358">
        <f t="shared" si="1"/>
        <v>70</v>
      </c>
      <c r="N16" s="358">
        <f t="shared" si="1"/>
        <v>70</v>
      </c>
      <c r="O16" s="358">
        <f t="shared" si="1"/>
        <v>70</v>
      </c>
      <c r="P16" s="358">
        <f t="shared" si="1"/>
        <v>70</v>
      </c>
      <c r="Q16" s="358" t="str">
        <f t="shared" si="1"/>
        <v>-</v>
      </c>
      <c r="R16" s="358" t="str">
        <f t="shared" si="1"/>
        <v>-</v>
      </c>
      <c r="S16" s="358" t="str">
        <f t="shared" si="1"/>
        <v>-</v>
      </c>
      <c r="T16" s="358" t="str">
        <f t="shared" si="1"/>
        <v>-</v>
      </c>
      <c r="U16" s="358" t="str">
        <f t="shared" si="1"/>
        <v>-</v>
      </c>
      <c r="V16" s="358" t="str">
        <f t="shared" si="1"/>
        <v>-</v>
      </c>
      <c r="W16" s="359">
        <f>MAX(B16:V16)</f>
        <v>70</v>
      </c>
      <c r="AI16" s="400">
        <v>60</v>
      </c>
      <c r="AJ16" s="401">
        <v>90</v>
      </c>
    </row>
    <row r="17" spans="1:36" ht="13.5" customHeight="1" thickBot="1" x14ac:dyDescent="0.35">
      <c r="AA17" s="318"/>
      <c r="AB17" s="318"/>
      <c r="AC17" s="318"/>
      <c r="AD17" s="318"/>
      <c r="AE17" s="318"/>
      <c r="AF17" s="318"/>
      <c r="AG17" s="318"/>
      <c r="AH17" s="318"/>
      <c r="AI17" s="400">
        <v>70</v>
      </c>
      <c r="AJ17" s="401">
        <v>120</v>
      </c>
    </row>
    <row r="18" spans="1:36" ht="13.5" customHeight="1" thickBot="1" x14ac:dyDescent="0.35">
      <c r="A18" s="589" t="s">
        <v>214</v>
      </c>
      <c r="B18" s="590"/>
      <c r="C18" s="590"/>
      <c r="D18" s="590"/>
      <c r="E18" s="590"/>
      <c r="F18" s="590"/>
      <c r="G18" s="590"/>
      <c r="H18" s="590"/>
      <c r="I18" s="590"/>
      <c r="J18" s="590"/>
      <c r="K18" s="590"/>
      <c r="L18" s="590"/>
      <c r="M18" s="590"/>
      <c r="N18" s="590"/>
      <c r="O18" s="590"/>
      <c r="P18" s="590"/>
      <c r="Q18" s="590"/>
      <c r="R18" s="591"/>
      <c r="S18" s="591"/>
      <c r="T18" s="591"/>
      <c r="U18" s="591"/>
      <c r="V18" s="592"/>
      <c r="W18" s="23"/>
      <c r="AA18" s="318"/>
      <c r="AB18" s="318"/>
      <c r="AC18" s="318"/>
      <c r="AD18" s="318"/>
      <c r="AE18" s="318"/>
      <c r="AF18" s="318"/>
      <c r="AG18" s="318"/>
      <c r="AH18" s="318"/>
      <c r="AI18" s="400">
        <v>85</v>
      </c>
      <c r="AJ18" s="401">
        <v>160</v>
      </c>
    </row>
    <row r="19" spans="1:36" ht="13.5" customHeight="1" x14ac:dyDescent="0.3">
      <c r="A19" s="360" t="s">
        <v>10</v>
      </c>
      <c r="B19" s="361">
        <f>B11</f>
        <v>45719</v>
      </c>
      <c r="C19" s="362">
        <f t="shared" ref="C19:V19" si="2">C11</f>
        <v>45720</v>
      </c>
      <c r="D19" s="362">
        <f t="shared" si="2"/>
        <v>45721</v>
      </c>
      <c r="E19" s="362">
        <f t="shared" si="2"/>
        <v>45722</v>
      </c>
      <c r="F19" s="362">
        <f t="shared" si="2"/>
        <v>45723</v>
      </c>
      <c r="G19" s="362">
        <f t="shared" si="2"/>
        <v>45724</v>
      </c>
      <c r="H19" s="362">
        <f t="shared" si="2"/>
        <v>45725</v>
      </c>
      <c r="I19" s="362">
        <f t="shared" si="2"/>
        <v>45726</v>
      </c>
      <c r="J19" s="362">
        <f t="shared" si="2"/>
        <v>45727</v>
      </c>
      <c r="K19" s="362">
        <f t="shared" si="2"/>
        <v>45728</v>
      </c>
      <c r="L19" s="362">
        <f t="shared" si="2"/>
        <v>45729</v>
      </c>
      <c r="M19" s="362">
        <f t="shared" si="2"/>
        <v>45730</v>
      </c>
      <c r="N19" s="362">
        <f t="shared" si="2"/>
        <v>45731</v>
      </c>
      <c r="O19" s="362">
        <f t="shared" si="2"/>
        <v>45732</v>
      </c>
      <c r="P19" s="362">
        <f t="shared" si="2"/>
        <v>45733</v>
      </c>
      <c r="Q19" s="362">
        <f t="shared" si="2"/>
        <v>45734</v>
      </c>
      <c r="R19" s="373">
        <f t="shared" si="2"/>
        <v>45735</v>
      </c>
      <c r="S19" s="373">
        <f t="shared" si="2"/>
        <v>45736</v>
      </c>
      <c r="T19" s="373">
        <f t="shared" si="2"/>
        <v>45737</v>
      </c>
      <c r="U19" s="373">
        <f t="shared" si="2"/>
        <v>45738</v>
      </c>
      <c r="V19" s="373">
        <f t="shared" si="2"/>
        <v>45739</v>
      </c>
      <c r="W19" s="593" t="s">
        <v>171</v>
      </c>
      <c r="AA19" s="318"/>
      <c r="AB19" s="318"/>
      <c r="AC19" s="318"/>
      <c r="AD19" s="318"/>
      <c r="AE19" s="318"/>
      <c r="AF19" s="318"/>
      <c r="AG19" s="318"/>
      <c r="AH19" s="318"/>
      <c r="AI19" s="402">
        <v>100</v>
      </c>
      <c r="AJ19" s="403">
        <v>215</v>
      </c>
    </row>
    <row r="20" spans="1:36" ht="13.5" customHeight="1" thickBot="1" x14ac:dyDescent="0.35">
      <c r="A20" s="363" t="s">
        <v>189</v>
      </c>
      <c r="B20" s="364" t="s">
        <v>190</v>
      </c>
      <c r="C20" s="365" t="s">
        <v>191</v>
      </c>
      <c r="D20" s="365" t="s">
        <v>192</v>
      </c>
      <c r="E20" s="365" t="s">
        <v>193</v>
      </c>
      <c r="F20" s="365" t="s">
        <v>194</v>
      </c>
      <c r="G20" s="365" t="s">
        <v>195</v>
      </c>
      <c r="H20" s="365" t="s">
        <v>196</v>
      </c>
      <c r="I20" s="365" t="s">
        <v>190</v>
      </c>
      <c r="J20" s="365" t="s">
        <v>191</v>
      </c>
      <c r="K20" s="365" t="s">
        <v>192</v>
      </c>
      <c r="L20" s="365" t="s">
        <v>193</v>
      </c>
      <c r="M20" s="365" t="s">
        <v>194</v>
      </c>
      <c r="N20" s="365" t="s">
        <v>195</v>
      </c>
      <c r="O20" s="365" t="s">
        <v>196</v>
      </c>
      <c r="P20" s="365" t="s">
        <v>190</v>
      </c>
      <c r="Q20" s="365" t="s">
        <v>191</v>
      </c>
      <c r="R20" s="365" t="s">
        <v>192</v>
      </c>
      <c r="S20" s="365" t="s">
        <v>193</v>
      </c>
      <c r="T20" s="365" t="s">
        <v>194</v>
      </c>
      <c r="U20" s="365" t="s">
        <v>195</v>
      </c>
      <c r="V20" s="365" t="s">
        <v>196</v>
      </c>
      <c r="W20" s="594"/>
      <c r="AA20" s="318"/>
      <c r="AB20" s="318"/>
      <c r="AC20" s="318"/>
      <c r="AD20" s="318"/>
      <c r="AE20" s="318"/>
      <c r="AF20" s="318"/>
      <c r="AG20" s="318"/>
      <c r="AH20" s="318"/>
      <c r="AI20" s="404">
        <v>120</v>
      </c>
      <c r="AJ20" s="405">
        <v>295</v>
      </c>
    </row>
    <row r="21" spans="1:36" ht="13.5" customHeight="1" x14ac:dyDescent="0.25">
      <c r="A21" s="336" t="s">
        <v>197</v>
      </c>
      <c r="B21" s="334" t="str">
        <f>IF('Class Bin B-A'!R$116=0,"-",'Class Bin B-A'!R$116)</f>
        <v>-</v>
      </c>
      <c r="C21" s="334" t="str">
        <f>IF('Class Bin B-A'!S$116=0,"-",'Class Bin B-A'!S$116)</f>
        <v>-</v>
      </c>
      <c r="D21" s="334" t="str">
        <f>IF('Class Bin B-A'!T$116=0,"-",'Class Bin B-A'!T$116)</f>
        <v>-</v>
      </c>
      <c r="E21" s="334" t="str">
        <f>IF('Class Bin B-A'!U$116=0,"-",'Class Bin B-A'!U$116)</f>
        <v>-</v>
      </c>
      <c r="F21" s="334" t="str">
        <f>IF('Class Bin B-A'!V$116=0,"-",'Class Bin B-A'!V$116)</f>
        <v>-</v>
      </c>
      <c r="G21" s="334" t="str">
        <f>IF('Class Bin B-A'!W$116=0,"-",'Class Bin B-A'!W$116)</f>
        <v>-</v>
      </c>
      <c r="H21" s="334">
        <f>IF('Class Bin B-A'!X$116=0,"-",'Class Bin B-A'!X$116)</f>
        <v>23.7</v>
      </c>
      <c r="I21" s="334">
        <f>IF('Class Bin B-A'!Y$116=0,"-",'Class Bin B-A'!Y$116)</f>
        <v>24.4</v>
      </c>
      <c r="J21" s="334">
        <f>IF('Class Bin B-A'!Z$116=0,"-",'Class Bin B-A'!Z$116)</f>
        <v>24.6</v>
      </c>
      <c r="K21" s="334">
        <f>IF('Class Bin B-A'!AA$116=0,"-",'Class Bin B-A'!AA$116)</f>
        <v>24.9</v>
      </c>
      <c r="L21" s="334">
        <f>IF('Class Bin B-A'!AB$116=0,"-",'Class Bin B-A'!AB$116)</f>
        <v>25.2</v>
      </c>
      <c r="M21" s="334">
        <f>IF('Class Bin B-A'!AC$116=0,"-",'Class Bin B-A'!AC$116)</f>
        <v>24.3</v>
      </c>
      <c r="N21" s="334">
        <f>IF('Class Bin B-A'!AD$116=0,"-",'Class Bin B-A'!AD$116)</f>
        <v>24.5</v>
      </c>
      <c r="O21" s="334">
        <f>IF('Class Bin B-A'!AE$116=0,"-",'Class Bin B-A'!AE$116)</f>
        <v>22.4</v>
      </c>
      <c r="P21" s="334">
        <f>IF('Class Bin B-A'!AF$116=0,"-",'Class Bin B-A'!AF$116)</f>
        <v>23.8</v>
      </c>
      <c r="Q21" s="334" t="str">
        <f>IF('Class Bin B-A'!AG$116=0,"-",'Class Bin B-A'!AG$116)</f>
        <v>-</v>
      </c>
      <c r="R21" s="334" t="str">
        <f>IF('Class Bin B-A'!AH$116=0,"-",'Class Bin B-A'!AH$116)</f>
        <v>-</v>
      </c>
      <c r="S21" s="334" t="str">
        <f>IF('Class Bin B-A'!AI$116=0,"-",'Class Bin B-A'!AI$116)</f>
        <v>-</v>
      </c>
      <c r="T21" s="334" t="str">
        <f>IF('Class Bin B-A'!AJ$116=0,"-",'Class Bin B-A'!AJ$116)</f>
        <v>-</v>
      </c>
      <c r="U21" s="334" t="str">
        <f>IF('Class Bin B-A'!AK$116=0,"-",'Class Bin B-A'!AK$116)</f>
        <v>-</v>
      </c>
      <c r="V21" s="334" t="str">
        <f>IF('Class Bin B-A'!AL$116=0,"-",'Class Bin B-A'!AL$116)</f>
        <v>-</v>
      </c>
      <c r="W21" s="335">
        <f>MAX(B21:V21)</f>
        <v>25.2</v>
      </c>
    </row>
    <row r="22" spans="1:36" ht="13.5" customHeight="1" x14ac:dyDescent="0.25">
      <c r="A22" s="354" t="s">
        <v>198</v>
      </c>
      <c r="B22" s="355" t="str">
        <f>IF('Class Bin B-A'!R$117=0,"-",'Class Bin B-A'!R$117)</f>
        <v>-</v>
      </c>
      <c r="C22" s="355" t="str">
        <f>IF('Class Bin B-A'!S$117=0,"-",'Class Bin B-A'!S$117)</f>
        <v>-</v>
      </c>
      <c r="D22" s="355" t="str">
        <f>IF('Class Bin B-A'!T$117=0,"-",'Class Bin B-A'!T$117)</f>
        <v>-</v>
      </c>
      <c r="E22" s="355" t="str">
        <f>IF('Class Bin B-A'!U$117=0,"-",'Class Bin B-A'!U$117)</f>
        <v>-</v>
      </c>
      <c r="F22" s="355" t="str">
        <f>IF('Class Bin B-A'!V$117=0,"-",'Class Bin B-A'!V$117)</f>
        <v>-</v>
      </c>
      <c r="G22" s="355" t="str">
        <f>IF('Class Bin B-A'!W$117=0,"-",'Class Bin B-A'!W$117)</f>
        <v>-</v>
      </c>
      <c r="H22" s="355">
        <f>IF('Class Bin B-A'!X$117=0,"-",'Class Bin B-A'!X$117)</f>
        <v>29.8</v>
      </c>
      <c r="I22" s="355">
        <f>IF('Class Bin B-A'!Y$117=0,"-",'Class Bin B-A'!Y$117)</f>
        <v>30.3</v>
      </c>
      <c r="J22" s="355">
        <f>IF('Class Bin B-A'!Z$117=0,"-",'Class Bin B-A'!Z$117)</f>
        <v>31.5</v>
      </c>
      <c r="K22" s="355">
        <f>IF('Class Bin B-A'!AA$117=0,"-",'Class Bin B-A'!AA$117)</f>
        <v>31.7</v>
      </c>
      <c r="L22" s="355">
        <f>IF('Class Bin B-A'!AB$117=0,"-",'Class Bin B-A'!AB$117)</f>
        <v>32.1</v>
      </c>
      <c r="M22" s="355">
        <f>IF('Class Bin B-A'!AC$117=0,"-",'Class Bin B-A'!AC$117)</f>
        <v>30.1</v>
      </c>
      <c r="N22" s="355">
        <f>IF('Class Bin B-A'!AD$117=0,"-",'Class Bin B-A'!AD$117)</f>
        <v>30.5</v>
      </c>
      <c r="O22" s="355">
        <f>IF('Class Bin B-A'!AE$117=0,"-",'Class Bin B-A'!AE$117)</f>
        <v>27.5</v>
      </c>
      <c r="P22" s="355">
        <f>IF('Class Bin B-A'!AF$117=0,"-",'Class Bin B-A'!AF$117)</f>
        <v>29.2</v>
      </c>
      <c r="Q22" s="355" t="str">
        <f>IF('Class Bin B-A'!AG$117=0,"-",'Class Bin B-A'!AG$117)</f>
        <v>-</v>
      </c>
      <c r="R22" s="355" t="str">
        <f>IF('Class Bin B-A'!AH$117=0,"-",'Class Bin B-A'!AH$117)</f>
        <v>-</v>
      </c>
      <c r="S22" s="355" t="str">
        <f>IF('Class Bin B-A'!AI$117=0,"-",'Class Bin B-A'!AI$117)</f>
        <v>-</v>
      </c>
      <c r="T22" s="355" t="str">
        <f>IF('Class Bin B-A'!AJ$117=0,"-",'Class Bin B-A'!AJ$117)</f>
        <v>-</v>
      </c>
      <c r="U22" s="355" t="str">
        <f>IF('Class Bin B-A'!AK$117=0,"-",'Class Bin B-A'!AK$117)</f>
        <v>-</v>
      </c>
      <c r="V22" s="355" t="str">
        <f>IF('Class Bin B-A'!AL$117=0,"-",'Class Bin B-A'!AL$117)</f>
        <v>-</v>
      </c>
      <c r="W22" s="356">
        <f>MAX(B22:V22)</f>
        <v>32.1</v>
      </c>
    </row>
    <row r="23" spans="1:36" ht="13.5" customHeight="1" x14ac:dyDescent="0.25">
      <c r="A23" s="354" t="s">
        <v>199</v>
      </c>
      <c r="B23" s="355" t="str">
        <f>IFERROR(B22/(5/8),"-")</f>
        <v>-</v>
      </c>
      <c r="C23" s="355" t="str">
        <f t="shared" ref="C23:V23" si="3">IFERROR(C22/(5/8),"-")</f>
        <v>-</v>
      </c>
      <c r="D23" s="355" t="str">
        <f t="shared" si="3"/>
        <v>-</v>
      </c>
      <c r="E23" s="355" t="str">
        <f t="shared" si="3"/>
        <v>-</v>
      </c>
      <c r="F23" s="355" t="str">
        <f t="shared" si="3"/>
        <v>-</v>
      </c>
      <c r="G23" s="355" t="str">
        <f t="shared" si="3"/>
        <v>-</v>
      </c>
      <c r="H23" s="355">
        <f t="shared" si="3"/>
        <v>47.68</v>
      </c>
      <c r="I23" s="355">
        <f t="shared" si="3"/>
        <v>48.480000000000004</v>
      </c>
      <c r="J23" s="355">
        <f t="shared" si="3"/>
        <v>50.4</v>
      </c>
      <c r="K23" s="355">
        <f t="shared" si="3"/>
        <v>50.72</v>
      </c>
      <c r="L23" s="355">
        <f t="shared" si="3"/>
        <v>51.36</v>
      </c>
      <c r="M23" s="355">
        <f t="shared" si="3"/>
        <v>48.160000000000004</v>
      </c>
      <c r="N23" s="355">
        <f t="shared" si="3"/>
        <v>48.8</v>
      </c>
      <c r="O23" s="355">
        <f t="shared" si="3"/>
        <v>44</v>
      </c>
      <c r="P23" s="355">
        <f t="shared" si="3"/>
        <v>46.72</v>
      </c>
      <c r="Q23" s="355" t="str">
        <f t="shared" si="3"/>
        <v>-</v>
      </c>
      <c r="R23" s="355" t="str">
        <f t="shared" si="3"/>
        <v>-</v>
      </c>
      <c r="S23" s="355" t="str">
        <f t="shared" si="3"/>
        <v>-</v>
      </c>
      <c r="T23" s="355" t="str">
        <f t="shared" si="3"/>
        <v>-</v>
      </c>
      <c r="U23" s="355" t="str">
        <f t="shared" si="3"/>
        <v>-</v>
      </c>
      <c r="V23" s="355" t="str">
        <f t="shared" si="3"/>
        <v>-</v>
      </c>
      <c r="W23" s="356">
        <f>MAX(B23:V23)</f>
        <v>51.36</v>
      </c>
    </row>
    <row r="24" spans="1:36" ht="13.5" customHeight="1" thickBot="1" x14ac:dyDescent="0.3">
      <c r="A24" s="337" t="s">
        <v>222</v>
      </c>
      <c r="B24" s="358" t="str">
        <f>IF(B23="-","-",IF(B23&gt;110,$AJ$20,IF(B23&gt;92.5,$AJ$19,IF(B23&gt;77.5,$AJ$18,IF(B23&gt;65,$AJ$17,IF(B23&gt;55,$AJ$16,IF(B23&gt;45,$AJ$15,IF(B23&gt;35,$AJ$14,$AJ$13))))))))</f>
        <v>-</v>
      </c>
      <c r="C24" s="358" t="str">
        <f t="shared" ref="C24" si="4">IF(C23="-","-",IF(C23&gt;110,$AJ$20,IF(C23&gt;92.5,$AJ$19,IF(C23&gt;77.5,$AJ$18,IF(C23&gt;65,$AJ$17,IF(C23&gt;55,$AJ$16,IF(C23&gt;45,$AJ$15,IF(C23&gt;35,$AJ$14,$AJ$13))))))))</f>
        <v>-</v>
      </c>
      <c r="D24" s="358" t="str">
        <f t="shared" ref="D24" si="5">IF(D23="-","-",IF(D23&gt;110,$AJ$20,IF(D23&gt;92.5,$AJ$19,IF(D23&gt;77.5,$AJ$18,IF(D23&gt;65,$AJ$17,IF(D23&gt;55,$AJ$16,IF(D23&gt;45,$AJ$15,IF(D23&gt;35,$AJ$14,$AJ$13))))))))</f>
        <v>-</v>
      </c>
      <c r="E24" s="358" t="str">
        <f t="shared" ref="E24" si="6">IF(E23="-","-",IF(E23&gt;110,$AJ$20,IF(E23&gt;92.5,$AJ$19,IF(E23&gt;77.5,$AJ$18,IF(E23&gt;65,$AJ$17,IF(E23&gt;55,$AJ$16,IF(E23&gt;45,$AJ$15,IF(E23&gt;35,$AJ$14,$AJ$13))))))))</f>
        <v>-</v>
      </c>
      <c r="F24" s="358" t="str">
        <f t="shared" ref="F24" si="7">IF(F23="-","-",IF(F23&gt;110,$AJ$20,IF(F23&gt;92.5,$AJ$19,IF(F23&gt;77.5,$AJ$18,IF(F23&gt;65,$AJ$17,IF(F23&gt;55,$AJ$16,IF(F23&gt;45,$AJ$15,IF(F23&gt;35,$AJ$14,$AJ$13))))))))</f>
        <v>-</v>
      </c>
      <c r="G24" s="358" t="str">
        <f t="shared" ref="G24" si="8">IF(G23="-","-",IF(G23&gt;110,$AJ$20,IF(G23&gt;92.5,$AJ$19,IF(G23&gt;77.5,$AJ$18,IF(G23&gt;65,$AJ$17,IF(G23&gt;55,$AJ$16,IF(G23&gt;45,$AJ$15,IF(G23&gt;35,$AJ$14,$AJ$13))))))))</f>
        <v>-</v>
      </c>
      <c r="H24" s="358">
        <f t="shared" ref="H24" si="9">IF(H23="-","-",IF(H23&gt;110,$AJ$20,IF(H23&gt;92.5,$AJ$19,IF(H23&gt;77.5,$AJ$18,IF(H23&gt;65,$AJ$17,IF(H23&gt;55,$AJ$16,IF(H23&gt;45,$AJ$15,IF(H23&gt;35,$AJ$14,$AJ$13))))))))</f>
        <v>70</v>
      </c>
      <c r="I24" s="358">
        <f t="shared" ref="I24" si="10">IF(I23="-","-",IF(I23&gt;110,$AJ$20,IF(I23&gt;92.5,$AJ$19,IF(I23&gt;77.5,$AJ$18,IF(I23&gt;65,$AJ$17,IF(I23&gt;55,$AJ$16,IF(I23&gt;45,$AJ$15,IF(I23&gt;35,$AJ$14,$AJ$13))))))))</f>
        <v>70</v>
      </c>
      <c r="J24" s="358">
        <f t="shared" ref="J24" si="11">IF(J23="-","-",IF(J23&gt;110,$AJ$20,IF(J23&gt;92.5,$AJ$19,IF(J23&gt;77.5,$AJ$18,IF(J23&gt;65,$AJ$17,IF(J23&gt;55,$AJ$16,IF(J23&gt;45,$AJ$15,IF(J23&gt;35,$AJ$14,$AJ$13))))))))</f>
        <v>70</v>
      </c>
      <c r="K24" s="358">
        <f t="shared" ref="K24" si="12">IF(K23="-","-",IF(K23&gt;110,$AJ$20,IF(K23&gt;92.5,$AJ$19,IF(K23&gt;77.5,$AJ$18,IF(K23&gt;65,$AJ$17,IF(K23&gt;55,$AJ$16,IF(K23&gt;45,$AJ$15,IF(K23&gt;35,$AJ$14,$AJ$13))))))))</f>
        <v>70</v>
      </c>
      <c r="L24" s="358">
        <f t="shared" ref="L24" si="13">IF(L23="-","-",IF(L23&gt;110,$AJ$20,IF(L23&gt;92.5,$AJ$19,IF(L23&gt;77.5,$AJ$18,IF(L23&gt;65,$AJ$17,IF(L23&gt;55,$AJ$16,IF(L23&gt;45,$AJ$15,IF(L23&gt;35,$AJ$14,$AJ$13))))))))</f>
        <v>70</v>
      </c>
      <c r="M24" s="358">
        <f t="shared" ref="M24" si="14">IF(M23="-","-",IF(M23&gt;110,$AJ$20,IF(M23&gt;92.5,$AJ$19,IF(M23&gt;77.5,$AJ$18,IF(M23&gt;65,$AJ$17,IF(M23&gt;55,$AJ$16,IF(M23&gt;45,$AJ$15,IF(M23&gt;35,$AJ$14,$AJ$13))))))))</f>
        <v>70</v>
      </c>
      <c r="N24" s="358">
        <f t="shared" ref="N24" si="15">IF(N23="-","-",IF(N23&gt;110,$AJ$20,IF(N23&gt;92.5,$AJ$19,IF(N23&gt;77.5,$AJ$18,IF(N23&gt;65,$AJ$17,IF(N23&gt;55,$AJ$16,IF(N23&gt;45,$AJ$15,IF(N23&gt;35,$AJ$14,$AJ$13))))))))</f>
        <v>70</v>
      </c>
      <c r="O24" s="358">
        <f t="shared" ref="O24" si="16">IF(O23="-","-",IF(O23&gt;110,$AJ$20,IF(O23&gt;92.5,$AJ$19,IF(O23&gt;77.5,$AJ$18,IF(O23&gt;65,$AJ$17,IF(O23&gt;55,$AJ$16,IF(O23&gt;45,$AJ$15,IF(O23&gt;35,$AJ$14,$AJ$13))))))))</f>
        <v>45</v>
      </c>
      <c r="P24" s="358">
        <f t="shared" ref="P24" si="17">IF(P23="-","-",IF(P23&gt;110,$AJ$20,IF(P23&gt;92.5,$AJ$19,IF(P23&gt;77.5,$AJ$18,IF(P23&gt;65,$AJ$17,IF(P23&gt;55,$AJ$16,IF(P23&gt;45,$AJ$15,IF(P23&gt;35,$AJ$14,$AJ$13))))))))</f>
        <v>70</v>
      </c>
      <c r="Q24" s="358" t="str">
        <f t="shared" ref="Q24" si="18">IF(Q23="-","-",IF(Q23&gt;110,$AJ$20,IF(Q23&gt;92.5,$AJ$19,IF(Q23&gt;77.5,$AJ$18,IF(Q23&gt;65,$AJ$17,IF(Q23&gt;55,$AJ$16,IF(Q23&gt;45,$AJ$15,IF(Q23&gt;35,$AJ$14,$AJ$13))))))))</f>
        <v>-</v>
      </c>
      <c r="R24" s="358" t="str">
        <f t="shared" ref="R24" si="19">IF(R23="-","-",IF(R23&gt;110,$AJ$20,IF(R23&gt;92.5,$AJ$19,IF(R23&gt;77.5,$AJ$18,IF(R23&gt;65,$AJ$17,IF(R23&gt;55,$AJ$16,IF(R23&gt;45,$AJ$15,IF(R23&gt;35,$AJ$14,$AJ$13))))))))</f>
        <v>-</v>
      </c>
      <c r="S24" s="358" t="str">
        <f t="shared" ref="S24" si="20">IF(S23="-","-",IF(S23&gt;110,$AJ$20,IF(S23&gt;92.5,$AJ$19,IF(S23&gt;77.5,$AJ$18,IF(S23&gt;65,$AJ$17,IF(S23&gt;55,$AJ$16,IF(S23&gt;45,$AJ$15,IF(S23&gt;35,$AJ$14,$AJ$13))))))))</f>
        <v>-</v>
      </c>
      <c r="T24" s="358" t="str">
        <f t="shared" ref="T24" si="21">IF(T23="-","-",IF(T23&gt;110,$AJ$20,IF(T23&gt;92.5,$AJ$19,IF(T23&gt;77.5,$AJ$18,IF(T23&gt;65,$AJ$17,IF(T23&gt;55,$AJ$16,IF(T23&gt;45,$AJ$15,IF(T23&gt;35,$AJ$14,$AJ$13))))))))</f>
        <v>-</v>
      </c>
      <c r="U24" s="358" t="str">
        <f t="shared" ref="U24" si="22">IF(U23="-","-",IF(U23&gt;110,$AJ$20,IF(U23&gt;92.5,$AJ$19,IF(U23&gt;77.5,$AJ$18,IF(U23&gt;65,$AJ$17,IF(U23&gt;55,$AJ$16,IF(U23&gt;45,$AJ$15,IF(U23&gt;35,$AJ$14,$AJ$13))))))))</f>
        <v>-</v>
      </c>
      <c r="V24" s="358" t="str">
        <f t="shared" ref="V24" si="23">IF(V23="-","-",IF(V23&gt;110,$AJ$20,IF(V23&gt;92.5,$AJ$19,IF(V23&gt;77.5,$AJ$18,IF(V23&gt;65,$AJ$17,IF(V23&gt;55,$AJ$16,IF(V23&gt;45,$AJ$15,IF(V23&gt;35,$AJ$14,$AJ$13))))))))</f>
        <v>-</v>
      </c>
      <c r="W24" s="359">
        <f>MAX(B24:V24)</f>
        <v>70</v>
      </c>
    </row>
    <row r="25" spans="1:36" x14ac:dyDescent="0.25">
      <c r="A25" s="23"/>
      <c r="B25" s="23"/>
      <c r="C25" s="23"/>
      <c r="D25" s="23"/>
      <c r="E25" s="23"/>
      <c r="F25" s="23"/>
      <c r="G25" s="23"/>
      <c r="H25" s="23"/>
      <c r="I25" s="23"/>
      <c r="J25" s="23"/>
      <c r="K25" s="23"/>
      <c r="L25" s="23"/>
      <c r="M25" s="23"/>
      <c r="N25" s="23"/>
      <c r="O25" s="23"/>
      <c r="P25" s="23"/>
      <c r="Q25" s="23"/>
      <c r="R25" s="23"/>
      <c r="S25" s="23"/>
      <c r="T25" s="23"/>
      <c r="U25" s="23"/>
      <c r="V25" s="23"/>
      <c r="W25" s="23"/>
    </row>
    <row r="28" spans="1:36" ht="15" thickBot="1" x14ac:dyDescent="0.35">
      <c r="AJ28" s="318"/>
    </row>
    <row r="29" spans="1:36" ht="13.8" thickBot="1" x14ac:dyDescent="0.3">
      <c r="Y29" s="558" t="s">
        <v>223</v>
      </c>
      <c r="Z29" s="559"/>
      <c r="AA29" s="559"/>
      <c r="AB29" s="559"/>
      <c r="AC29" s="559"/>
      <c r="AD29" s="559"/>
      <c r="AE29" s="559"/>
      <c r="AF29" s="559"/>
      <c r="AG29" s="559"/>
      <c r="AH29" s="559"/>
      <c r="AI29" s="559"/>
      <c r="AJ29" s="560"/>
    </row>
    <row r="30" spans="1:36" ht="12.75" customHeight="1" x14ac:dyDescent="0.25">
      <c r="Y30" s="517" t="s">
        <v>232</v>
      </c>
      <c r="Z30" s="518"/>
      <c r="AA30" s="518"/>
      <c r="AB30" s="518"/>
      <c r="AC30" s="518"/>
      <c r="AD30" s="518"/>
      <c r="AE30" s="518"/>
      <c r="AF30" s="518"/>
      <c r="AG30" s="518"/>
      <c r="AH30" s="518"/>
      <c r="AI30" s="518"/>
      <c r="AJ30" s="519"/>
    </row>
    <row r="31" spans="1:36" x14ac:dyDescent="0.25">
      <c r="Y31" s="520"/>
      <c r="Z31" s="521"/>
      <c r="AA31" s="521"/>
      <c r="AB31" s="521"/>
      <c r="AC31" s="521"/>
      <c r="AD31" s="521"/>
      <c r="AE31" s="521"/>
      <c r="AF31" s="521"/>
      <c r="AG31" s="521"/>
      <c r="AH31" s="521"/>
      <c r="AI31" s="521"/>
      <c r="AJ31" s="522"/>
    </row>
    <row r="32" spans="1:36" x14ac:dyDescent="0.25">
      <c r="Y32" s="520"/>
      <c r="Z32" s="521"/>
      <c r="AA32" s="521"/>
      <c r="AB32" s="521"/>
      <c r="AC32" s="521"/>
      <c r="AD32" s="521"/>
      <c r="AE32" s="521"/>
      <c r="AF32" s="521"/>
      <c r="AG32" s="521"/>
      <c r="AH32" s="521"/>
      <c r="AI32" s="521"/>
      <c r="AJ32" s="522"/>
    </row>
    <row r="33" spans="25:36" x14ac:dyDescent="0.25">
      <c r="Y33" s="520"/>
      <c r="Z33" s="521"/>
      <c r="AA33" s="521"/>
      <c r="AB33" s="521"/>
      <c r="AC33" s="521"/>
      <c r="AD33" s="521"/>
      <c r="AE33" s="521"/>
      <c r="AF33" s="521"/>
      <c r="AG33" s="521"/>
      <c r="AH33" s="521"/>
      <c r="AI33" s="521"/>
      <c r="AJ33" s="522"/>
    </row>
    <row r="34" spans="25:36" x14ac:dyDescent="0.25">
      <c r="Y34" s="520"/>
      <c r="Z34" s="521"/>
      <c r="AA34" s="521"/>
      <c r="AB34" s="521"/>
      <c r="AC34" s="521"/>
      <c r="AD34" s="521"/>
      <c r="AE34" s="521"/>
      <c r="AF34" s="521"/>
      <c r="AG34" s="521"/>
      <c r="AH34" s="521"/>
      <c r="AI34" s="521"/>
      <c r="AJ34" s="522"/>
    </row>
    <row r="35" spans="25:36" x14ac:dyDescent="0.25">
      <c r="Y35" s="520"/>
      <c r="Z35" s="521"/>
      <c r="AA35" s="521"/>
      <c r="AB35" s="521"/>
      <c r="AC35" s="521"/>
      <c r="AD35" s="521"/>
      <c r="AE35" s="521"/>
      <c r="AF35" s="521"/>
      <c r="AG35" s="521"/>
      <c r="AH35" s="521"/>
      <c r="AI35" s="521"/>
      <c r="AJ35" s="522"/>
    </row>
    <row r="36" spans="25:36" x14ac:dyDescent="0.25">
      <c r="Y36" s="520"/>
      <c r="Z36" s="521"/>
      <c r="AA36" s="521"/>
      <c r="AB36" s="521"/>
      <c r="AC36" s="521"/>
      <c r="AD36" s="521"/>
      <c r="AE36" s="521"/>
      <c r="AF36" s="521"/>
      <c r="AG36" s="521"/>
      <c r="AH36" s="521"/>
      <c r="AI36" s="521"/>
      <c r="AJ36" s="522"/>
    </row>
    <row r="37" spans="25:36" x14ac:dyDescent="0.25">
      <c r="Y37" s="520"/>
      <c r="Z37" s="521"/>
      <c r="AA37" s="521"/>
      <c r="AB37" s="521"/>
      <c r="AC37" s="521"/>
      <c r="AD37" s="521"/>
      <c r="AE37" s="521"/>
      <c r="AF37" s="521"/>
      <c r="AG37" s="521"/>
      <c r="AH37" s="521"/>
      <c r="AI37" s="521"/>
      <c r="AJ37" s="522"/>
    </row>
    <row r="38" spans="25:36" x14ac:dyDescent="0.25">
      <c r="Y38" s="520"/>
      <c r="Z38" s="521"/>
      <c r="AA38" s="521"/>
      <c r="AB38" s="521"/>
      <c r="AC38" s="521"/>
      <c r="AD38" s="521"/>
      <c r="AE38" s="521"/>
      <c r="AF38" s="521"/>
      <c r="AG38" s="521"/>
      <c r="AH38" s="521"/>
      <c r="AI38" s="521"/>
      <c r="AJ38" s="522"/>
    </row>
    <row r="39" spans="25:36" x14ac:dyDescent="0.25">
      <c r="Y39" s="520"/>
      <c r="Z39" s="521"/>
      <c r="AA39" s="521"/>
      <c r="AB39" s="521"/>
      <c r="AC39" s="521"/>
      <c r="AD39" s="521"/>
      <c r="AE39" s="521"/>
      <c r="AF39" s="521"/>
      <c r="AG39" s="521"/>
      <c r="AH39" s="521"/>
      <c r="AI39" s="521"/>
      <c r="AJ39" s="522"/>
    </row>
    <row r="40" spans="25:36" ht="13.8" thickBot="1" x14ac:dyDescent="0.3">
      <c r="Y40" s="523"/>
      <c r="Z40" s="524"/>
      <c r="AA40" s="524"/>
      <c r="AB40" s="524"/>
      <c r="AC40" s="524"/>
      <c r="AD40" s="524"/>
      <c r="AE40" s="524"/>
      <c r="AF40" s="524"/>
      <c r="AG40" s="524"/>
      <c r="AH40" s="524"/>
      <c r="AI40" s="524"/>
      <c r="AJ40" s="525"/>
    </row>
  </sheetData>
  <mergeCells count="9">
    <mergeCell ref="AJ11:AJ12"/>
    <mergeCell ref="Y30:AJ40"/>
    <mergeCell ref="Y29:AJ29"/>
    <mergeCell ref="AI10:AJ10"/>
    <mergeCell ref="A10:V10"/>
    <mergeCell ref="A18:V18"/>
    <mergeCell ref="W11:W12"/>
    <mergeCell ref="W19:W20"/>
    <mergeCell ref="AI11:AI12"/>
  </mergeCells>
  <pageMargins left="0.74803149606299213" right="0.74803149606299213" top="0.98425196850393704" bottom="0.98425196850393704" header="0.51181102362204722" footer="0.51181102362204722"/>
  <pageSetup paperSize="9" scale="42" orientation="landscape" r:id="rId1"/>
  <headerFooter alignWithMargins="0">
    <oddFooter>&amp;L&amp;F</oddFooter>
  </headerFooter>
  <colBreaks count="1" manualBreakCount="1">
    <brk id="9" max="40"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E58D0-1F22-46BF-B6AD-4C3C370DC496}">
  <sheetPr codeName="Sheet12">
    <tabColor rgb="FFFF0000"/>
    <pageSetUpPr fitToPage="1"/>
  </sheetPr>
  <dimension ref="A1:AD53"/>
  <sheetViews>
    <sheetView view="pageBreakPreview" zoomScale="80" zoomScaleNormal="80" zoomScaleSheetLayoutView="80" workbookViewId="0"/>
  </sheetViews>
  <sheetFormatPr defaultColWidth="9.109375" defaultRowHeight="13.2" x14ac:dyDescent="0.25"/>
  <cols>
    <col min="1" max="1" width="14.6640625" style="6" customWidth="1"/>
    <col min="2" max="13" width="12.6640625" style="6" customWidth="1"/>
    <col min="14" max="14" width="9.109375" style="6" hidden="1" customWidth="1"/>
    <col min="15" max="19" width="9.109375" style="289" hidden="1" customWidth="1"/>
    <col min="20" max="30" width="9.109375" style="6" hidden="1" customWidth="1"/>
    <col min="31" max="16384" width="9.109375" style="6"/>
  </cols>
  <sheetData>
    <row r="1" spans="1:19" ht="22.2" x14ac:dyDescent="0.35">
      <c r="A1" s="288" t="s">
        <v>0</v>
      </c>
    </row>
    <row r="2" spans="1:19" x14ac:dyDescent="0.25">
      <c r="A2" s="7"/>
    </row>
    <row r="3" spans="1:19" x14ac:dyDescent="0.25">
      <c r="A3" s="7" t="s">
        <v>63</v>
      </c>
      <c r="C3" s="9">
        <f>'Front Cover'!C30</f>
        <v>45719</v>
      </c>
      <c r="F3" s="290" t="s">
        <v>65</v>
      </c>
      <c r="G3" s="9" t="str">
        <f>'QA &amp; Issue'!C14</f>
        <v>Robyn Short</v>
      </c>
    </row>
    <row r="4" spans="1:19" x14ac:dyDescent="0.25">
      <c r="A4" s="7" t="s">
        <v>19</v>
      </c>
      <c r="B4" s="6" t="str">
        <f>'Front Cover'!C31</f>
        <v>High Street</v>
      </c>
      <c r="F4" s="290" t="s">
        <v>68</v>
      </c>
      <c r="G4" s="6" t="str">
        <f>'QA &amp; Issue'!C16</f>
        <v>David Brown</v>
      </c>
    </row>
    <row r="5" spans="1:19" x14ac:dyDescent="0.25">
      <c r="A5" s="7"/>
      <c r="D5" s="290"/>
    </row>
    <row r="6" spans="1:19" x14ac:dyDescent="0.25">
      <c r="A6" s="7" t="s">
        <v>117</v>
      </c>
      <c r="D6" s="7"/>
    </row>
    <row r="8" spans="1:19" ht="12.75" customHeight="1" x14ac:dyDescent="0.25">
      <c r="A8" s="7" t="s">
        <v>118</v>
      </c>
      <c r="E8" s="7"/>
    </row>
    <row r="9" spans="1:19" s="54" customFormat="1" ht="12.75" customHeight="1" x14ac:dyDescent="0.25">
      <c r="A9" s="6"/>
      <c r="B9" s="6"/>
      <c r="C9" s="6"/>
      <c r="D9" s="6"/>
      <c r="E9" s="6"/>
      <c r="F9" s="6"/>
      <c r="G9" s="6"/>
      <c r="H9" s="6"/>
      <c r="I9" s="6"/>
      <c r="O9" s="291"/>
      <c r="P9" s="291"/>
      <c r="Q9" s="291"/>
      <c r="R9" s="291"/>
      <c r="S9" s="291"/>
    </row>
    <row r="10" spans="1:19" x14ac:dyDescent="0.25">
      <c r="A10" s="17" t="s">
        <v>31</v>
      </c>
      <c r="B10" s="292" t="s">
        <v>32</v>
      </c>
      <c r="C10" s="293" t="s">
        <v>33</v>
      </c>
      <c r="D10" s="293" t="s">
        <v>34</v>
      </c>
      <c r="E10" s="293" t="s">
        <v>35</v>
      </c>
      <c r="F10" s="293" t="s">
        <v>36</v>
      </c>
      <c r="G10" s="293" t="s">
        <v>37</v>
      </c>
      <c r="H10" s="293" t="s">
        <v>38</v>
      </c>
      <c r="I10" s="293" t="s">
        <v>39</v>
      </c>
      <c r="J10" s="293" t="s">
        <v>40</v>
      </c>
      <c r="K10" s="293" t="s">
        <v>41</v>
      </c>
      <c r="L10" s="294" t="s">
        <v>42</v>
      </c>
    </row>
    <row r="11" spans="1:19" x14ac:dyDescent="0.25">
      <c r="A11" s="295">
        <f>IF(SUM(B11:L11)=0,"-",SUM(B11:L11))</f>
        <v>1</v>
      </c>
      <c r="B11" s="296">
        <f>IFERROR((SUM('Class Bin A-B'!C110,'Class Bin A-B'!C214,'Class Bin A-B'!C318,'Class Bin A-B'!C422,'Class Bin A-B'!C526,'Class Bin A-B'!C630,'Class Bin A-B'!C734,'Class Bin A-B'!C838,'Class Bin A-B'!C942,'Class Bin A-B'!C1046,'Class Bin A-B'!C1150,'Class Bin A-B'!C1254,'Class Bin A-B'!C1358,'Class Bin A-B'!C1462,'Class Bin A-B'!C1566,'Class Bin A-B'!C1670,'Class Bin A-B'!C1774,'Class Bin A-B'!C1878,'Class Bin A-B'!C1982,'Class Bin A-B'!C2086,'Class Bin A-B'!C2190))/(SUM('Class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5.3941908713692949E-2</v>
      </c>
      <c r="C11" s="296">
        <f>IFERROR((SUM('Class Bin A-B'!D110,'Class Bin A-B'!D214,'Class Bin A-B'!D318,'Class Bin A-B'!D422,'Class Bin A-B'!D526,'Class Bin A-B'!D630,'Class Bin A-B'!D734,'Class Bin A-B'!D838,'Class Bin A-B'!D942,'Class Bin A-B'!D1046,'Class Bin A-B'!D1150,'Class Bin A-B'!D1254,'Class Bin A-B'!D1358,'Class Bin A-B'!D1462,'Class Bin A-B'!D1566,'Class Bin A-B'!D1670,'Class Bin A-B'!D1774,'Class Bin A-B'!D1878,'Class Bin A-B'!D1982,'Class Bin A-B'!D2086,'Class Bin A-B'!D2190))/(SUM('Class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2.5192649673977476E-2</v>
      </c>
      <c r="D11" s="296">
        <f>IFERROR((SUM('Class Bin A-B'!E110,'Class Bin A-B'!E214,'Class Bin A-B'!E318,'Class Bin A-B'!E422,'Class Bin A-B'!E526,'Class Bin A-B'!E630,'Class Bin A-B'!E734,'Class Bin A-B'!E838,'Class Bin A-B'!E942,'Class Bin A-B'!E1046,'Class Bin A-B'!E1150,'Class Bin A-B'!E1254,'Class Bin A-B'!E1358,'Class Bin A-B'!E1462,'Class Bin A-B'!E1566,'Class Bin A-B'!E1670,'Class Bin A-B'!E1774,'Class Bin A-B'!E1878,'Class Bin A-B'!E1982,'Class Bin A-B'!E2086,'Class Bin A-B'!E2190))/(SUM('Class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0.7394783639596918</v>
      </c>
      <c r="E11" s="296">
        <f>IFERROR((SUM('Class Bin A-B'!F110,'Class Bin A-B'!F214,'Class Bin A-B'!F318,'Class Bin A-B'!F422,'Class Bin A-B'!F526,'Class Bin A-B'!F630,'Class Bin A-B'!F734,'Class Bin A-B'!F838,'Class Bin A-B'!F942,'Class Bin A-B'!F1046,'Class Bin A-B'!F1150,'Class Bin A-B'!F1254,'Class Bin A-B'!F1358,'Class Bin A-B'!F1462,'Class Bin A-B'!F1566,'Class Bin A-B'!F1670,'Class Bin A-B'!F1774,'Class Bin A-B'!F1878,'Class Bin A-B'!F1982,'Class Bin A-B'!F2086,'Class Bin A-B'!F2190))/(SUM('Class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0.12211025489033787</v>
      </c>
      <c r="F11" s="296">
        <f>IFERROR((SUM('Class Bin A-B'!G110,'Class Bin A-B'!G214,'Class Bin A-B'!G318,'Class Bin A-B'!G422,'Class Bin A-B'!G526,'Class Bin A-B'!G630,'Class Bin A-B'!G734,'Class Bin A-B'!G838,'Class Bin A-B'!G942,'Class Bin A-B'!G1046,'Class Bin A-B'!G1150,'Class Bin A-B'!G1254,'Class Bin A-B'!G1358,'Class Bin A-B'!G1462,'Class Bin A-B'!G1566,'Class Bin A-B'!G1670,'Class Bin A-B'!G1774,'Class Bin A-B'!G1878,'Class Bin A-B'!G1982,'Class Bin A-B'!G2086,'Class Bin A-B'!G2190))/(SUM('Class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4.9496147006520448E-2</v>
      </c>
      <c r="G11" s="296">
        <f>IFERROR((SUM('Class Bin A-B'!H110,'Class Bin A-B'!H214,'Class Bin A-B'!H318,'Class Bin A-B'!H422,'Class Bin A-B'!H526,'Class Bin A-B'!H630,'Class Bin A-B'!H734,'Class Bin A-B'!H838,'Class Bin A-B'!H942,'Class Bin A-B'!H1046,'Class Bin A-B'!H1150,'Class Bin A-B'!H1254,'Class Bin A-B'!H1358,'Class Bin A-B'!H1462,'Class Bin A-B'!H1566,'Class Bin A-B'!H1670,'Class Bin A-B'!H1774,'Class Bin A-B'!H1878,'Class Bin A-B'!H1982,'Class Bin A-B'!H2086,'Class Bin A-B'!H2190))/(SUM('Class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2.3710729104919974E-3</v>
      </c>
      <c r="H11" s="296">
        <f>IFERROR((SUM('Class Bin A-B'!I110,'Class Bin A-B'!I214,'Class Bin A-B'!I318,'Class Bin A-B'!I422,'Class Bin A-B'!I526,'Class Bin A-B'!I630,'Class Bin A-B'!I734,'Class Bin A-B'!I838,'Class Bin A-B'!I942,'Class Bin A-B'!I1046,'Class Bin A-B'!I1150,'Class Bin A-B'!I1254,'Class Bin A-B'!I1358,'Class Bin A-B'!I1462,'Class Bin A-B'!I1566,'Class Bin A-B'!I1670,'Class Bin A-B'!I1774,'Class Bin A-B'!I1878,'Class Bin A-B'!I1982,'Class Bin A-B'!I2086,'Class Bin A-B'!I2190))/(SUM('Class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5.9276822762299936E-4</v>
      </c>
      <c r="I11" s="296">
        <f>IFERROR((SUM('Class Bin A-B'!J110,'Class Bin A-B'!J214,'Class Bin A-B'!J318,'Class Bin A-B'!J422,'Class Bin A-B'!J526,'Class Bin A-B'!J630,'Class Bin A-B'!J734,'Class Bin A-B'!J838,'Class Bin A-B'!J942,'Class Bin A-B'!J1046,'Class Bin A-B'!J1150,'Class Bin A-B'!J1254,'Class Bin A-B'!J1358,'Class Bin A-B'!J1462,'Class Bin A-B'!J1566,'Class Bin A-B'!J1670,'Class Bin A-B'!J1774,'Class Bin A-B'!J1878,'Class Bin A-B'!J1982,'Class Bin A-B'!J2086,'Class Bin A-B'!J2190))/(SUM('Class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5.9276822762299936E-4</v>
      </c>
      <c r="J11" s="296">
        <f>IFERROR((SUM('Class Bin A-B'!K110,'Class Bin A-B'!K214,'Class Bin A-B'!K318,'Class Bin A-B'!K422,'Class Bin A-B'!K526,'Class Bin A-B'!K630,'Class Bin A-B'!K734,'Class Bin A-B'!K838,'Class Bin A-B'!K942,'Class Bin A-B'!K1046,'Class Bin A-B'!K1150,'Class Bin A-B'!K1254,'Class Bin A-B'!K1358,'Class Bin A-B'!K1462,'Class Bin A-B'!K1566,'Class Bin A-B'!K1670,'Class Bin A-B'!K1774,'Class Bin A-B'!K1878,'Class Bin A-B'!K1982,'Class Bin A-B'!K2086,'Class Bin A-B'!K2190))/(SUM('Class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0</v>
      </c>
      <c r="K11" s="296">
        <f>IFERROR((SUM('Class Bin A-B'!L110,'Class Bin A-B'!L214,'Class Bin A-B'!L318,'Class Bin A-B'!L422,'Class Bin A-B'!L526,'Class Bin A-B'!L630,'Class Bin A-B'!L734,'Class Bin A-B'!L838,'Class Bin A-B'!L942,'Class Bin A-B'!L1046,'Class Bin A-B'!L1150,'Class Bin A-B'!L1254,'Class Bin A-B'!L1358,'Class Bin A-B'!L1462,'Class Bin A-B'!L1566,'Class Bin A-B'!L1670,'Class Bin A-B'!L1774,'Class Bin A-B'!L1878,'Class Bin A-B'!L1982,'Class Bin A-B'!L2086,'Class Bin A-B'!L2190))/(SUM('Class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1.1855364552459987E-3</v>
      </c>
      <c r="L11" s="297">
        <f>IFERROR((SUM('Class Bin A-B'!M110,'Class Bin A-B'!M214,'Class Bin A-B'!M318,'Class Bin A-B'!M422,'Class Bin A-B'!M526,'Class Bin A-B'!M630,'Class Bin A-B'!M734,'Class Bin A-B'!M838,'Class Bin A-B'!M942,'Class Bin A-B'!M1046,'Class Bin A-B'!M1150,'Class Bin A-B'!M1254,'Class Bin A-B'!M1358,'Class Bin A-B'!M1462,'Class Bin A-B'!M1566,'Class Bin A-B'!M1670,'Class Bin A-B'!M1774,'Class Bin A-B'!M1878,'Class Bin A-B'!M1982,'Class Bin A-B'!M2086,'Class Bin A-B'!M2190))/(SUM('Class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5.0385299347954953E-3</v>
      </c>
    </row>
    <row r="12" spans="1:19" x14ac:dyDescent="0.25">
      <c r="A12" s="298"/>
      <c r="B12" s="298"/>
      <c r="C12" s="298"/>
      <c r="D12" s="298"/>
      <c r="E12" s="299" t="s">
        <v>119</v>
      </c>
      <c r="F12" s="300" t="s">
        <v>120</v>
      </c>
      <c r="G12" s="301" t="s">
        <v>121</v>
      </c>
      <c r="H12" s="298"/>
      <c r="I12" s="298"/>
      <c r="J12" s="298"/>
      <c r="K12" s="298"/>
      <c r="L12" s="298"/>
    </row>
    <row r="13" spans="1:19" x14ac:dyDescent="0.25">
      <c r="E13" s="598" t="str">
        <f>IFERROR(IF(D11/E11&lt;2,"Consider reducing spacing by 50mm",IF(D11/E11&gt;15,"Consider increasing spacing by 50mm","")),"")</f>
        <v/>
      </c>
      <c r="F13" s="598"/>
      <c r="G13" s="598"/>
      <c r="H13" s="302" t="s">
        <v>122</v>
      </c>
      <c r="I13" s="599"/>
      <c r="J13" s="599"/>
      <c r="K13" s="599"/>
      <c r="L13" s="600"/>
      <c r="M13" s="303" t="s">
        <v>123</v>
      </c>
    </row>
    <row r="14" spans="1:19" x14ac:dyDescent="0.25">
      <c r="E14" s="304"/>
      <c r="F14" s="304"/>
      <c r="G14" s="304"/>
      <c r="H14" s="302" t="s">
        <v>124</v>
      </c>
      <c r="I14" s="599"/>
      <c r="J14" s="599"/>
      <c r="K14" s="599"/>
      <c r="L14" s="600"/>
      <c r="M14" s="305"/>
    </row>
    <row r="15" spans="1:19" x14ac:dyDescent="0.25">
      <c r="A15" s="7" t="s">
        <v>125</v>
      </c>
      <c r="E15" s="306" t="s">
        <v>126</v>
      </c>
      <c r="N15" s="6" t="s">
        <v>127</v>
      </c>
    </row>
    <row r="16" spans="1:19" x14ac:dyDescent="0.25">
      <c r="E16" s="306" t="s">
        <v>128</v>
      </c>
      <c r="N16" s="6" t="s">
        <v>129</v>
      </c>
    </row>
    <row r="17" spans="1:29" x14ac:dyDescent="0.25">
      <c r="A17" s="17" t="s">
        <v>31</v>
      </c>
      <c r="B17" s="292" t="s">
        <v>32</v>
      </c>
      <c r="C17" s="293" t="s">
        <v>33</v>
      </c>
      <c r="D17" s="293" t="s">
        <v>34</v>
      </c>
      <c r="E17" s="293" t="s">
        <v>35</v>
      </c>
      <c r="F17" s="293" t="s">
        <v>36</v>
      </c>
      <c r="G17" s="293" t="s">
        <v>37</v>
      </c>
      <c r="H17" s="293" t="s">
        <v>38</v>
      </c>
      <c r="I17" s="293" t="s">
        <v>39</v>
      </c>
      <c r="J17" s="293" t="s">
        <v>40</v>
      </c>
      <c r="K17" s="293" t="s">
        <v>41</v>
      </c>
      <c r="L17" s="294" t="s">
        <v>42</v>
      </c>
      <c r="N17" s="6" t="s">
        <v>130</v>
      </c>
    </row>
    <row r="18" spans="1:29" x14ac:dyDescent="0.25">
      <c r="A18" s="295">
        <f>IF(SUM(B18:L18)=0,"-",SUM(B18:L18))</f>
        <v>1</v>
      </c>
      <c r="B18" s="296">
        <f>IFERROR((SUM('Class Bin B-A'!C110,'Class Bin B-A'!C214,'Class Bin B-A'!C318,'Class Bin B-A'!C422,'Class Bin B-A'!C526,'Class Bin B-A'!C630,'Class Bin B-A'!C734,'Class Bin B-A'!C838,'Class Bin B-A'!C942,'Class Bin B-A'!C1046,'Class Bin B-A'!C1150,'Class Bin B-A'!C1254,'Class Bin B-A'!C1358,'Class Bin B-A'!C1462,'Class Bin B-A'!C1566,'Class Bin B-A'!C1670,'Class Bin B-A'!C1774,'Class Bin B-A'!C1878,'Class Bin B-A'!C1982,'Class Bin B-A'!C2086,'Class Bin B-A'!C2190))/(SUM('Class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3.9880952380952378E-2</v>
      </c>
      <c r="C18" s="296">
        <f>IFERROR((SUM('Class Bin B-A'!D110,'Class Bin B-A'!D214,'Class Bin B-A'!D318,'Class Bin B-A'!D422,'Class Bin B-A'!D526,'Class Bin B-A'!D630,'Class Bin B-A'!D734,'Class Bin B-A'!D838,'Class Bin B-A'!D942,'Class Bin B-A'!D1046,'Class Bin B-A'!D1150,'Class Bin B-A'!D1254,'Class Bin B-A'!D1358,'Class Bin B-A'!D1462,'Class Bin B-A'!D1566,'Class Bin B-A'!D1670,'Class Bin B-A'!D1774,'Class Bin B-A'!D1878,'Class Bin B-A'!D1982,'Class Bin B-A'!D2086,'Class Bin B-A'!D2190))/(SUM('Class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2.5000000000000001E-2</v>
      </c>
      <c r="D18" s="296">
        <f>IFERROR((SUM('Class Bin B-A'!E110,'Class Bin B-A'!E214,'Class Bin B-A'!E318,'Class Bin B-A'!E422,'Class Bin B-A'!E526,'Class Bin B-A'!E630,'Class Bin B-A'!E734,'Class Bin B-A'!E838,'Class Bin B-A'!E942,'Class Bin B-A'!E1046,'Class Bin B-A'!E1150,'Class Bin B-A'!E1254,'Class Bin B-A'!E1358,'Class Bin B-A'!E1462,'Class Bin B-A'!E1566,'Class Bin B-A'!E1670,'Class Bin B-A'!E1774,'Class Bin B-A'!E1878,'Class Bin B-A'!E1982,'Class Bin B-A'!E2086,'Class Bin B-A'!E2190))/(SUM('Class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0.78422619047619047</v>
      </c>
      <c r="E18" s="296">
        <f>IFERROR((SUM('Class Bin B-A'!F110,'Class Bin B-A'!F214,'Class Bin B-A'!F318,'Class Bin B-A'!F422,'Class Bin B-A'!F526,'Class Bin B-A'!F630,'Class Bin B-A'!F734,'Class Bin B-A'!F838,'Class Bin B-A'!F942,'Class Bin B-A'!F1046,'Class Bin B-A'!F1150,'Class Bin B-A'!F1254,'Class Bin B-A'!F1358,'Class Bin B-A'!F1462,'Class Bin B-A'!F1566,'Class Bin B-A'!F1670,'Class Bin B-A'!F1774,'Class Bin B-A'!F1878,'Class Bin B-A'!F1982,'Class Bin B-A'!F2086,'Class Bin B-A'!F2190))/(SUM('Class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8.2738095238095236E-2</v>
      </c>
      <c r="F18" s="296">
        <f>IFERROR((SUM('Class Bin B-A'!G110,'Class Bin B-A'!G214,'Class Bin B-A'!G318,'Class Bin B-A'!G422,'Class Bin B-A'!G526,'Class Bin B-A'!G630,'Class Bin B-A'!G734,'Class Bin B-A'!G838,'Class Bin B-A'!G942,'Class Bin B-A'!G1046,'Class Bin B-A'!G1150,'Class Bin B-A'!G1254,'Class Bin B-A'!G1358,'Class Bin B-A'!G1462,'Class Bin B-A'!G1566,'Class Bin B-A'!G1670,'Class Bin B-A'!G1774,'Class Bin B-A'!G1878,'Class Bin B-A'!G1982,'Class Bin B-A'!G2086,'Class Bin B-A'!G2190))/(SUM('Class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5.2380952380952382E-2</v>
      </c>
      <c r="G18" s="296">
        <f>IFERROR((SUM('Class Bin B-A'!H110,'Class Bin B-A'!H214,'Class Bin B-A'!H318,'Class Bin B-A'!H422,'Class Bin B-A'!H526,'Class Bin B-A'!H630,'Class Bin B-A'!H734,'Class Bin B-A'!H838,'Class Bin B-A'!H942,'Class Bin B-A'!H1046,'Class Bin B-A'!H1150,'Class Bin B-A'!H1254,'Class Bin B-A'!H1358,'Class Bin B-A'!H1462,'Class Bin B-A'!H1566,'Class Bin B-A'!H1670,'Class Bin B-A'!H1774,'Class Bin B-A'!H1878,'Class Bin B-A'!H1982,'Class Bin B-A'!H2086,'Class Bin B-A'!H2190))/(SUM('Class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1.2202380952380952E-2</v>
      </c>
      <c r="H18" s="296">
        <f>IFERROR((SUM('Class Bin B-A'!I110,'Class Bin B-A'!I214,'Class Bin B-A'!I318,'Class Bin B-A'!I422,'Class Bin B-A'!I526,'Class Bin B-A'!I630,'Class Bin B-A'!I734,'Class Bin B-A'!I838,'Class Bin B-A'!I942,'Class Bin B-A'!I1046,'Class Bin B-A'!I1150,'Class Bin B-A'!I1254,'Class Bin B-A'!I1358,'Class Bin B-A'!I1462,'Class Bin B-A'!I1566,'Class Bin B-A'!I1670,'Class Bin B-A'!I1774,'Class Bin B-A'!I1878,'Class Bin B-A'!I1982,'Class Bin B-A'!I2086,'Class Bin B-A'!I2190))/(SUM('Class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8.9285714285714283E-4</v>
      </c>
      <c r="I18" s="296">
        <f>IFERROR((SUM('Class Bin B-A'!J110,'Class Bin B-A'!J214,'Class Bin B-A'!J318,'Class Bin B-A'!J422,'Class Bin B-A'!J526,'Class Bin B-A'!J630,'Class Bin B-A'!J734,'Class Bin B-A'!J838,'Class Bin B-A'!J942,'Class Bin B-A'!J1046,'Class Bin B-A'!J1150,'Class Bin B-A'!J1254,'Class Bin B-A'!J1358,'Class Bin B-A'!J1462,'Class Bin B-A'!J1566,'Class Bin B-A'!J1670,'Class Bin B-A'!J1774,'Class Bin B-A'!J1878,'Class Bin B-A'!J1982,'Class Bin B-A'!J2086,'Class Bin B-A'!J2190))/(SUM('Class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2.9761904761904765E-4</v>
      </c>
      <c r="J18" s="296">
        <f>IFERROR((SUM('Class Bin B-A'!K110,'Class Bin B-A'!K214,'Class Bin B-A'!K318,'Class Bin B-A'!K422,'Class Bin B-A'!K526,'Class Bin B-A'!K630,'Class Bin B-A'!K734,'Class Bin B-A'!K838,'Class Bin B-A'!K942,'Class Bin B-A'!K1046,'Class Bin B-A'!K1150,'Class Bin B-A'!K1254,'Class Bin B-A'!K1358,'Class Bin B-A'!K1462,'Class Bin B-A'!K1566,'Class Bin B-A'!K1670,'Class Bin B-A'!K1774,'Class Bin B-A'!K1878,'Class Bin B-A'!K1982,'Class Bin B-A'!K2086,'Class Bin B-A'!K2190))/(SUM('Class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0</v>
      </c>
      <c r="K18" s="296">
        <f>IFERROR((SUM('Class Bin B-A'!L110,'Class Bin B-A'!L214,'Class Bin B-A'!L318,'Class Bin B-A'!L422,'Class Bin B-A'!L526,'Class Bin B-A'!L630,'Class Bin B-A'!L734,'Class Bin B-A'!L838,'Class Bin B-A'!L942,'Class Bin B-A'!L1046,'Class Bin B-A'!L1150,'Class Bin B-A'!L1254,'Class Bin B-A'!L1358,'Class Bin B-A'!L1462,'Class Bin B-A'!L1566,'Class Bin B-A'!L1670,'Class Bin B-A'!L1774,'Class Bin B-A'!L1878,'Class Bin B-A'!L1982,'Class Bin B-A'!L2086,'Class Bin B-A'!L2190))/(SUM('Class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2.9761904761904765E-4</v>
      </c>
      <c r="L18" s="297">
        <f>IFERROR((SUM('Class Bin B-A'!M110,'Class Bin B-A'!M214,'Class Bin B-A'!M318,'Class Bin B-A'!M422,'Class Bin B-A'!M526,'Class Bin B-A'!M630,'Class Bin B-A'!M734,'Class Bin B-A'!M838,'Class Bin B-A'!M942,'Class Bin B-A'!M1046,'Class Bin B-A'!M1150,'Class Bin B-A'!M1254,'Class Bin B-A'!M1358,'Class Bin B-A'!M1462,'Class Bin B-A'!M1566,'Class Bin B-A'!M1670,'Class Bin B-A'!M1774,'Class Bin B-A'!M1878,'Class Bin B-A'!M1982,'Class Bin B-A'!M2086,'Class Bin B-A'!M2190))/(SUM('Class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2.0833333333333333E-3</v>
      </c>
      <c r="N18" s="6" t="s">
        <v>131</v>
      </c>
    </row>
    <row r="19" spans="1:29" x14ac:dyDescent="0.25">
      <c r="A19" s="298"/>
      <c r="B19" s="298"/>
      <c r="C19" s="298"/>
      <c r="D19" s="298"/>
      <c r="E19" s="299" t="s">
        <v>119</v>
      </c>
      <c r="F19" s="300" t="s">
        <v>120</v>
      </c>
      <c r="G19" s="301" t="s">
        <v>121</v>
      </c>
      <c r="H19" s="298"/>
      <c r="I19" s="298"/>
      <c r="J19" s="298"/>
      <c r="K19" s="298"/>
      <c r="L19" s="298"/>
      <c r="N19" s="6" t="s">
        <v>132</v>
      </c>
    </row>
    <row r="20" spans="1:29" x14ac:dyDescent="0.25">
      <c r="E20" s="598" t="str">
        <f>IFERROR(IF(D18/E18&lt;2,"Consider reducing spacing by 50mm",IF(D18/E18&gt;15,"Consider increasing spacing by 50mm","")),"")</f>
        <v/>
      </c>
      <c r="F20" s="598"/>
      <c r="G20" s="598"/>
      <c r="H20" s="302" t="s">
        <v>122</v>
      </c>
      <c r="I20" s="599"/>
      <c r="J20" s="599"/>
      <c r="K20" s="599"/>
      <c r="L20" s="600"/>
      <c r="M20" s="303" t="s">
        <v>123</v>
      </c>
    </row>
    <row r="21" spans="1:29" x14ac:dyDescent="0.25">
      <c r="E21" s="304"/>
      <c r="F21" s="304"/>
      <c r="G21" s="304"/>
      <c r="H21" s="302" t="s">
        <v>124</v>
      </c>
      <c r="I21" s="599"/>
      <c r="J21" s="599"/>
      <c r="K21" s="599"/>
      <c r="L21" s="600"/>
      <c r="M21" s="305"/>
    </row>
    <row r="22" spans="1:29" x14ac:dyDescent="0.25">
      <c r="A22" s="7" t="s">
        <v>133</v>
      </c>
      <c r="E22" s="306" t="s">
        <v>126</v>
      </c>
    </row>
    <row r="23" spans="1:29" x14ac:dyDescent="0.25">
      <c r="E23" s="306" t="s">
        <v>128</v>
      </c>
    </row>
    <row r="24" spans="1:29" x14ac:dyDescent="0.25">
      <c r="A24" s="7" t="s">
        <v>134</v>
      </c>
    </row>
    <row r="25" spans="1:29" x14ac:dyDescent="0.25">
      <c r="O25" s="6"/>
      <c r="P25" s="6"/>
      <c r="Q25" s="6"/>
      <c r="R25" s="6"/>
      <c r="S25" s="6"/>
    </row>
    <row r="26" spans="1:29" x14ac:dyDescent="0.25">
      <c r="B26" s="307" t="s">
        <v>135</v>
      </c>
      <c r="C26" s="294" t="s">
        <v>136</v>
      </c>
      <c r="D26" s="308" t="str">
        <f>IFERROR(IF(AND((B27/C27)&gt;=0.125,(B27/C27)&lt;=8),"CHECK AB",(IF(AND((C27/B27)&gt;=0.125,(C27/B27)&lt;=8),"CHECK AB",""))),"")</f>
        <v/>
      </c>
      <c r="E26" s="308" t="str">
        <f>IFERROR(IF(AND((B28/C28)&gt;=0.125,(B28/C28)&lt;=8),"CHECK BA",(IF(AND((C28/B28)&gt;=0.125,(C28/B28)&lt;=8),"CHECK BA",""))),"")</f>
        <v/>
      </c>
      <c r="O26" s="289" t="s">
        <v>137</v>
      </c>
      <c r="P26" s="289" t="s">
        <v>138</v>
      </c>
      <c r="Q26" s="289" t="s">
        <v>139</v>
      </c>
      <c r="R26" s="289" t="s">
        <v>140</v>
      </c>
      <c r="S26" s="289" t="s">
        <v>141</v>
      </c>
      <c r="T26" s="289" t="s">
        <v>142</v>
      </c>
      <c r="U26" s="289" t="s">
        <v>143</v>
      </c>
      <c r="V26" s="289" t="s">
        <v>144</v>
      </c>
      <c r="W26" s="289" t="s">
        <v>145</v>
      </c>
      <c r="X26" s="289" t="s">
        <v>146</v>
      </c>
      <c r="Y26" s="289" t="s">
        <v>147</v>
      </c>
      <c r="Z26" s="289" t="s">
        <v>148</v>
      </c>
      <c r="AA26" s="289" t="s">
        <v>149</v>
      </c>
      <c r="AB26" s="289" t="s">
        <v>150</v>
      </c>
      <c r="AC26" s="289" t="s">
        <v>151</v>
      </c>
    </row>
    <row r="27" spans="1:29" x14ac:dyDescent="0.25">
      <c r="A27" s="309" t="s">
        <v>152</v>
      </c>
      <c r="B27" s="307">
        <f>COUNTIF($O27:$AC27,1)</f>
        <v>0</v>
      </c>
      <c r="C27" s="294">
        <f>COUNTIF($O27:$AC27,2)</f>
        <v>5</v>
      </c>
      <c r="D27" s="306" t="s">
        <v>153</v>
      </c>
      <c r="N27" s="289" t="s">
        <v>154</v>
      </c>
      <c r="O27" s="289">
        <f>IF(OR('Hourly Flow Summary A-B'!B$39=0,'Hourly Flow Summary A-B'!B$40=0),0,IF('Hourly Flow Summary A-B'!B$39&gt;'Hourly Flow Summary A-B'!B$40,1,IF('Hourly Flow Summary A-B'!B$39&lt;'Hourly Flow Summary A-B'!B$40,2,0)))</f>
        <v>0</v>
      </c>
      <c r="P27" s="289">
        <f>IF(OR('Hourly Flow Summary A-B'!C$39=0,'Hourly Flow Summary A-B'!C$40=0),0,IF('Hourly Flow Summary A-B'!C$39&gt;'Hourly Flow Summary A-B'!C$40,1,IF('Hourly Flow Summary A-B'!C$39&lt;'Hourly Flow Summary A-B'!C$40,2,0)))</f>
        <v>0</v>
      </c>
      <c r="Q27" s="289">
        <f>IF(OR('Hourly Flow Summary A-B'!D$39=0,'Hourly Flow Summary A-B'!D$40=0),0,IF('Hourly Flow Summary A-B'!D$39&gt;'Hourly Flow Summary A-B'!D$40,1,IF('Hourly Flow Summary A-B'!D$39&lt;'Hourly Flow Summary A-B'!D$40,2,0)))</f>
        <v>0</v>
      </c>
      <c r="R27" s="289">
        <f>IF(OR('Hourly Flow Summary A-B'!E$39=0,'Hourly Flow Summary A-B'!E$40=0),0,IF('Hourly Flow Summary A-B'!E$39&gt;'Hourly Flow Summary A-B'!E$40,1,IF('Hourly Flow Summary A-B'!E$39&lt;'Hourly Flow Summary A-B'!E$40,2,0)))</f>
        <v>0</v>
      </c>
      <c r="S27" s="289">
        <f>IF(OR('Hourly Flow Summary A-B'!F$39=0,'Hourly Flow Summary A-B'!F$40=0),0,IF('Hourly Flow Summary A-B'!F$39&gt;'Hourly Flow Summary A-B'!F$40,1,IF('Hourly Flow Summary A-B'!F$39&lt;'Hourly Flow Summary A-B'!F$40,2,0)))</f>
        <v>0</v>
      </c>
      <c r="T27" s="289">
        <f>IF(OR('Hourly Flow Summary A-B'!I$39=0,'Hourly Flow Summary A-B'!I$40=0),0,IF('Hourly Flow Summary A-B'!I$39&gt;'Hourly Flow Summary A-B'!I$40,1,IF('Hourly Flow Summary A-B'!I$39&lt;'Hourly Flow Summary A-B'!I$40,2,0)))</f>
        <v>2</v>
      </c>
      <c r="U27" s="289">
        <f>IF(OR('Hourly Flow Summary A-B'!J$39=0,'Hourly Flow Summary A-B'!J$40=0),0,IF('Hourly Flow Summary A-B'!J$39&gt;'Hourly Flow Summary A-B'!J$40,1,IF('Hourly Flow Summary A-B'!J$39&lt;'Hourly Flow Summary A-B'!J$40,2,0)))</f>
        <v>2</v>
      </c>
      <c r="V27" s="289">
        <f>IF(OR('Hourly Flow Summary A-B'!K$39=0,'Hourly Flow Summary A-B'!K$40=0),0,IF('Hourly Flow Summary A-B'!K$39&gt;'Hourly Flow Summary A-B'!K$40,1,IF('Hourly Flow Summary A-B'!K$39&lt;'Hourly Flow Summary A-B'!K$40,2,0)))</f>
        <v>2</v>
      </c>
      <c r="W27" s="289">
        <f>IF(OR('Hourly Flow Summary A-B'!L$39=0,'Hourly Flow Summary A-B'!L$40=0),0,IF('Hourly Flow Summary A-B'!L$39&gt;'Hourly Flow Summary A-B'!L$40,1,IF('Hourly Flow Summary A-B'!L$39&lt;'Hourly Flow Summary A-B'!L$40,2,0)))</f>
        <v>2</v>
      </c>
      <c r="X27" s="289">
        <f>IF(OR('Hourly Flow Summary A-B'!M$39=0,'Hourly Flow Summary A-B'!M$40=0),0,IF('Hourly Flow Summary A-B'!M$39&gt;'Hourly Flow Summary A-B'!M$40,1,IF('Hourly Flow Summary A-B'!M$39&lt;'Hourly Flow Summary A-B'!M$40,2,0)))</f>
        <v>2</v>
      </c>
      <c r="Y27" s="289">
        <f>IF(OR('Hourly Flow Summary A-B'!P$39=0,'Hourly Flow Summary A-B'!P$40=0),0,IF('Hourly Flow Summary A-B'!P$39&gt;'Hourly Flow Summary A-B'!P$40,1,IF('Hourly Flow Summary A-B'!P$39&lt;'Hourly Flow Summary A-B'!P$40,2,0)))</f>
        <v>0</v>
      </c>
      <c r="Z27" s="289">
        <f>IF(OR('Hourly Flow Summary A-B'!Q$39=0,'Hourly Flow Summary A-B'!Q$40=0),0,IF('Hourly Flow Summary A-B'!Q$39&gt;'Hourly Flow Summary A-B'!Q$40,1,IF('Hourly Flow Summary A-B'!Q$39&lt;'Hourly Flow Summary A-B'!Q$40,2,0)))</f>
        <v>0</v>
      </c>
      <c r="AA27" s="289">
        <f>IF(OR('Hourly Flow Summary A-B'!R$39=0,'Hourly Flow Summary A-B'!R$40=0),0,IF('Hourly Flow Summary A-B'!R$39&gt;'Hourly Flow Summary A-B'!R$40,1,IF('Hourly Flow Summary A-B'!R$39&lt;'Hourly Flow Summary A-B'!R$40,2,0)))</f>
        <v>0</v>
      </c>
      <c r="AB27" s="289">
        <f>IF(OR('Hourly Flow Summary A-B'!S$39=0,'Hourly Flow Summary A-B'!S$40=0),0,IF('Hourly Flow Summary A-B'!S$39&gt;'Hourly Flow Summary A-B'!S$40,1,IF('Hourly Flow Summary A-B'!S$39&lt;'Hourly Flow Summary A-B'!S$40,2,0)))</f>
        <v>0</v>
      </c>
      <c r="AC27" s="289">
        <f>IF(OR('Hourly Flow Summary A-B'!T$39=0,'Hourly Flow Summary A-B'!T$40=0),0,IF('Hourly Flow Summary A-B'!T$39&gt;'Hourly Flow Summary A-B'!T$40,1,IF('Hourly Flow Summary A-B'!T$39&lt;'Hourly Flow Summary A-B'!T$40,2,0)))</f>
        <v>0</v>
      </c>
    </row>
    <row r="28" spans="1:29" x14ac:dyDescent="0.25">
      <c r="A28" s="309" t="s">
        <v>155</v>
      </c>
      <c r="B28" s="307">
        <f>COUNTIF($O28:$AC28,1)</f>
        <v>5</v>
      </c>
      <c r="C28" s="294">
        <f>COUNTIF($O28:$AC28,2)</f>
        <v>0</v>
      </c>
      <c r="D28" s="306" t="s">
        <v>156</v>
      </c>
      <c r="N28" s="289" t="s">
        <v>157</v>
      </c>
      <c r="O28" s="289">
        <f>IF(OR('Hourly Flow Summary B-A'!B$39=0,'Hourly Flow Summary B-A'!B$40=0),0,IF('Hourly Flow Summary B-A'!B$39&gt;'Hourly Flow Summary B-A'!B$40,1,IF('Hourly Flow Summary B-A'!B$39&lt;'Hourly Flow Summary B-A'!B$40,2,0)))</f>
        <v>0</v>
      </c>
      <c r="P28" s="289">
        <f>IF(OR('Hourly Flow Summary B-A'!C$39=0,'Hourly Flow Summary B-A'!C$40=0),0,IF('Hourly Flow Summary B-A'!C$39&gt;'Hourly Flow Summary B-A'!C$40,1,IF('Hourly Flow Summary B-A'!C$39&lt;'Hourly Flow Summary B-A'!C$40,2,0)))</f>
        <v>0</v>
      </c>
      <c r="Q28" s="289">
        <f>IF(OR('Hourly Flow Summary B-A'!D$39=0,'Hourly Flow Summary B-A'!D$40=0),0,IF('Hourly Flow Summary B-A'!D$39&gt;'Hourly Flow Summary B-A'!D$40,1,IF('Hourly Flow Summary B-A'!D$39&lt;'Hourly Flow Summary B-A'!D$40,2,0)))</f>
        <v>0</v>
      </c>
      <c r="R28" s="289">
        <f>IF(OR('Hourly Flow Summary B-A'!E$39=0,'Hourly Flow Summary B-A'!E$40=0),0,IF('Hourly Flow Summary B-A'!E$39&gt;'Hourly Flow Summary B-A'!E$40,1,IF('Hourly Flow Summary B-A'!E$39&lt;'Hourly Flow Summary B-A'!E$40,2,0)))</f>
        <v>0</v>
      </c>
      <c r="S28" s="289">
        <f>IF(OR('Hourly Flow Summary B-A'!F$39=0,'Hourly Flow Summary B-A'!F$40=0),0,IF('Hourly Flow Summary B-A'!F$39&gt;'Hourly Flow Summary B-A'!F$40,1,IF('Hourly Flow Summary B-A'!F$39&lt;'Hourly Flow Summary B-A'!F$40,2,0)))</f>
        <v>0</v>
      </c>
      <c r="T28" s="289">
        <f>IF(OR('Hourly Flow Summary B-A'!I$39=0,'Hourly Flow Summary B-A'!I$40=0),0,IF('Hourly Flow Summary B-A'!I$39&gt;'Hourly Flow Summary B-A'!I$40,1,IF('Hourly Flow Summary B-A'!I$39&lt;'Hourly Flow Summary B-A'!I$40,2,0)))</f>
        <v>1</v>
      </c>
      <c r="U28" s="289">
        <f>IF(OR('Hourly Flow Summary B-A'!J$39=0,'Hourly Flow Summary B-A'!J$40=0),0,IF('Hourly Flow Summary B-A'!J$39&gt;'Hourly Flow Summary B-A'!J$40,1,IF('Hourly Flow Summary B-A'!J$39&lt;'Hourly Flow Summary B-A'!J$40,2,0)))</f>
        <v>1</v>
      </c>
      <c r="V28" s="289">
        <f>IF(OR('Hourly Flow Summary B-A'!K$39=0,'Hourly Flow Summary B-A'!K$40=0),0,IF('Hourly Flow Summary B-A'!K$39&gt;'Hourly Flow Summary B-A'!K$40,1,IF('Hourly Flow Summary B-A'!K$39&lt;'Hourly Flow Summary B-A'!K$40,2,0)))</f>
        <v>1</v>
      </c>
      <c r="W28" s="289">
        <f>IF(OR('Hourly Flow Summary B-A'!L$39=0,'Hourly Flow Summary B-A'!L$40=0),0,IF('Hourly Flow Summary B-A'!L$39&gt;'Hourly Flow Summary B-A'!L$40,1,IF('Hourly Flow Summary B-A'!L$39&lt;'Hourly Flow Summary B-A'!L$40,2,0)))</f>
        <v>1</v>
      </c>
      <c r="X28" s="289">
        <f>IF(OR('Hourly Flow Summary B-A'!M$39=0,'Hourly Flow Summary B-A'!M$40=0),0,IF('Hourly Flow Summary B-A'!M$39&gt;'Hourly Flow Summary B-A'!M$40,1,IF('Hourly Flow Summary B-A'!M$39&lt;'Hourly Flow Summary B-A'!M$40,2,0)))</f>
        <v>1</v>
      </c>
      <c r="Y28" s="289">
        <f>IF(OR('Hourly Flow Summary B-A'!P$39=0,'Hourly Flow Summary B-A'!P$40=0),0,IF('Hourly Flow Summary B-A'!P$39&gt;'Hourly Flow Summary B-A'!P$40,1,IF('Hourly Flow Summary B-A'!P$39&lt;'Hourly Flow Summary B-A'!P$40,2,0)))</f>
        <v>0</v>
      </c>
      <c r="Z28" s="289">
        <f>IF(OR('Hourly Flow Summary B-A'!Q$39=0,'Hourly Flow Summary B-A'!Q$40=0),0,IF('Hourly Flow Summary B-A'!Q$39&gt;'Hourly Flow Summary B-A'!Q$40,1,IF('Hourly Flow Summary B-A'!Q$39&lt;'Hourly Flow Summary B-A'!Q$40,2,0)))</f>
        <v>0</v>
      </c>
      <c r="AA28" s="289">
        <f>IF(OR('Hourly Flow Summary B-A'!R$39=0,'Hourly Flow Summary B-A'!R$40=0),0,IF('Hourly Flow Summary B-A'!R$39&gt;'Hourly Flow Summary B-A'!R$40,1,IF('Hourly Flow Summary B-A'!R$39&lt;'Hourly Flow Summary B-A'!R$40,2,0)))</f>
        <v>0</v>
      </c>
      <c r="AB28" s="289">
        <f>IF(OR('Hourly Flow Summary B-A'!S$39=0,'Hourly Flow Summary B-A'!S$40=0),0,IF('Hourly Flow Summary B-A'!S$39&gt;'Hourly Flow Summary B-A'!S$40,1,IF('Hourly Flow Summary B-A'!S$39&lt;'Hourly Flow Summary B-A'!S$40,2,0)))</f>
        <v>0</v>
      </c>
      <c r="AC28" s="289">
        <f>IF(OR('Hourly Flow Summary B-A'!T$39=0,'Hourly Flow Summary B-A'!T$40=0),0,IF('Hourly Flow Summary B-A'!T$39&gt;'Hourly Flow Summary B-A'!T$40,1,IF('Hourly Flow Summary B-A'!T$39&lt;'Hourly Flow Summary B-A'!T$40,2,0)))</f>
        <v>0</v>
      </c>
    </row>
    <row r="30" spans="1:29" x14ac:dyDescent="0.25">
      <c r="A30" s="7" t="s">
        <v>158</v>
      </c>
    </row>
    <row r="32" spans="1:29" x14ac:dyDescent="0.25">
      <c r="B32" s="17" t="s">
        <v>159</v>
      </c>
      <c r="C32" s="308" t="str">
        <f>IFERROR(IF(AND((B33/B34)&gt;=0.125,(B33/B34)&lt;=8),"CHECK",(IF(AND((B34/B33)&gt;=0.125,(B34/B33)&lt;=8),"CHECK",""))),"")</f>
        <v/>
      </c>
      <c r="D32" s="6" t="str">
        <f>IF(AND((F32)&gt;=0.1,(F32))&lt;=10,"CHECK","")</f>
        <v/>
      </c>
      <c r="O32" s="289" t="s">
        <v>137</v>
      </c>
      <c r="P32" s="289" t="s">
        <v>138</v>
      </c>
      <c r="Q32" s="289" t="s">
        <v>139</v>
      </c>
      <c r="R32" s="289" t="s">
        <v>140</v>
      </c>
      <c r="S32" s="289" t="s">
        <v>141</v>
      </c>
      <c r="T32" s="289" t="s">
        <v>142</v>
      </c>
      <c r="U32" s="289" t="s">
        <v>143</v>
      </c>
      <c r="V32" s="289" t="s">
        <v>144</v>
      </c>
      <c r="W32" s="289" t="s">
        <v>145</v>
      </c>
      <c r="X32" s="289" t="s">
        <v>146</v>
      </c>
      <c r="Y32" s="289" t="s">
        <v>147</v>
      </c>
      <c r="Z32" s="289" t="s">
        <v>148</v>
      </c>
      <c r="AA32" s="289" t="s">
        <v>149</v>
      </c>
      <c r="AB32" s="289" t="s">
        <v>150</v>
      </c>
      <c r="AC32" s="289" t="s">
        <v>151</v>
      </c>
    </row>
    <row r="33" spans="1:30" x14ac:dyDescent="0.25">
      <c r="A33" s="309" t="s">
        <v>160</v>
      </c>
      <c r="B33" s="17">
        <f>COUNTIF($O33:$AC33,"AB")</f>
        <v>0</v>
      </c>
      <c r="C33" s="306" t="s">
        <v>161</v>
      </c>
      <c r="N33" s="289"/>
      <c r="O33" s="289" t="str">
        <f>IF(OR('Hourly Flow Summary A-B'!B16="*",'Hourly Flow Summary B-A'!B16="*"),"-",IF('Hourly Flow Summary A-B'!B16&gt;'Hourly Flow Summary B-A'!B16,"AB",IF('Hourly Flow Summary A-B'!B16&lt;'Hourly Flow Summary B-A'!B16,"BA","-")))</f>
        <v>-</v>
      </c>
      <c r="P33" s="289" t="str">
        <f>IF(OR('Hourly Flow Summary A-B'!C16="*",'Hourly Flow Summary B-A'!C16="*"),"-",IF('Hourly Flow Summary A-B'!C16&gt;'Hourly Flow Summary B-A'!C16,"AB",IF('Hourly Flow Summary A-B'!C16&lt;'Hourly Flow Summary B-A'!C16,"BA","-")))</f>
        <v>-</v>
      </c>
      <c r="Q33" s="289" t="str">
        <f>IF(OR('Hourly Flow Summary A-B'!D16="*",'Hourly Flow Summary B-A'!D16="*"),"-",IF('Hourly Flow Summary A-B'!D16&gt;'Hourly Flow Summary B-A'!D16,"AB",IF('Hourly Flow Summary A-B'!D16&lt;'Hourly Flow Summary B-A'!D16,"BA","-")))</f>
        <v>-</v>
      </c>
      <c r="R33" s="289" t="str">
        <f>IF(OR('Hourly Flow Summary A-B'!E16="*",'Hourly Flow Summary B-A'!E16="*"),"-",IF('Hourly Flow Summary A-B'!E16&gt;'Hourly Flow Summary B-A'!E16,"AB",IF('Hourly Flow Summary A-B'!E16&lt;'Hourly Flow Summary B-A'!E16,"BA","-")))</f>
        <v>-</v>
      </c>
      <c r="S33" s="289" t="str">
        <f>IF(OR('Hourly Flow Summary A-B'!F16="*",'Hourly Flow Summary B-A'!F16="*"),"-",IF('Hourly Flow Summary A-B'!F16&gt;'Hourly Flow Summary B-A'!F16,"AB",IF('Hourly Flow Summary A-B'!F16&lt;'Hourly Flow Summary B-A'!F16,"BA","-")))</f>
        <v>-</v>
      </c>
      <c r="T33" s="289" t="str">
        <f>IF(OR('Hourly Flow Summary A-B'!I16="*",'Hourly Flow Summary B-A'!I16="*"),"-",IF('Hourly Flow Summary A-B'!I16&gt;'Hourly Flow Summary B-A'!I16,"AB",IF('Hourly Flow Summary A-B'!I16&lt;'Hourly Flow Summary B-A'!I16,"BA","-")))</f>
        <v>BA</v>
      </c>
      <c r="U33" s="289" t="str">
        <f>IF(OR('Hourly Flow Summary A-B'!J16="*",'Hourly Flow Summary B-A'!J16="*"),"-",IF('Hourly Flow Summary A-B'!J16&gt;'Hourly Flow Summary B-A'!J16,"AB",IF('Hourly Flow Summary A-B'!J16&lt;'Hourly Flow Summary B-A'!J16,"BA","-")))</f>
        <v>BA</v>
      </c>
      <c r="V33" s="289" t="str">
        <f>IF(OR('Hourly Flow Summary A-B'!K16="*",'Hourly Flow Summary B-A'!K16="*"),"-",IF('Hourly Flow Summary A-B'!K16&gt;'Hourly Flow Summary B-A'!K16,"AB",IF('Hourly Flow Summary A-B'!K16&lt;'Hourly Flow Summary B-A'!K16,"BA","-")))</f>
        <v>BA</v>
      </c>
      <c r="W33" s="289" t="str">
        <f>IF(OR('Hourly Flow Summary A-B'!L16="*",'Hourly Flow Summary B-A'!L16="*"),"-",IF('Hourly Flow Summary A-B'!L16&gt;'Hourly Flow Summary B-A'!L16,"AB",IF('Hourly Flow Summary A-B'!L16&lt;'Hourly Flow Summary B-A'!L16,"BA","-")))</f>
        <v>BA</v>
      </c>
      <c r="X33" s="289" t="str">
        <f>IF(OR('Hourly Flow Summary A-B'!M16="*",'Hourly Flow Summary B-A'!M16="*"),"-",IF('Hourly Flow Summary A-B'!M16&gt;'Hourly Flow Summary B-A'!M16,"AB",IF('Hourly Flow Summary A-B'!M16&lt;'Hourly Flow Summary B-A'!M16,"BA","-")))</f>
        <v>BA</v>
      </c>
      <c r="Y33" s="289" t="str">
        <f>IF(OR('Hourly Flow Summary A-B'!P16="*",'Hourly Flow Summary B-A'!P16="*"),"-",IF('Hourly Flow Summary A-B'!P16&gt;'Hourly Flow Summary B-A'!P16,"AB",IF('Hourly Flow Summary A-B'!P16&lt;'Hourly Flow Summary B-A'!P16,"BA","-")))</f>
        <v>BA</v>
      </c>
      <c r="Z33" s="289" t="str">
        <f>IF(OR('Hourly Flow Summary A-B'!Q16="*",'Hourly Flow Summary B-A'!Q16="*"),"-",IF('Hourly Flow Summary A-B'!Q16&gt;'Hourly Flow Summary B-A'!Q16,"AB",IF('Hourly Flow Summary A-B'!Q16&lt;'Hourly Flow Summary B-A'!Q16,"BA","-")))</f>
        <v>-</v>
      </c>
      <c r="AA33" s="289" t="str">
        <f>IF(OR('Hourly Flow Summary A-B'!R16="*",'Hourly Flow Summary B-A'!R16="*"),"-",IF('Hourly Flow Summary A-B'!R16&gt;'Hourly Flow Summary B-A'!R16,"AB",IF('Hourly Flow Summary A-B'!R16&lt;'Hourly Flow Summary B-A'!R16,"BA","-")))</f>
        <v>-</v>
      </c>
      <c r="AB33" s="289" t="str">
        <f>IF(OR('Hourly Flow Summary A-B'!S16="*",'Hourly Flow Summary B-A'!S16="*"),"-",IF('Hourly Flow Summary A-B'!S16&gt;'Hourly Flow Summary B-A'!S16,"AB",IF('Hourly Flow Summary A-B'!S16&lt;'Hourly Flow Summary B-A'!S16,"BA","-")))</f>
        <v>-</v>
      </c>
      <c r="AC33" s="289" t="str">
        <f>IF(OR('Hourly Flow Summary A-B'!T16="*",'Hourly Flow Summary B-A'!T16="*"),"-",IF('Hourly Flow Summary A-B'!T16&gt;'Hourly Flow Summary B-A'!T16,"AB",IF('Hourly Flow Summary A-B'!T16&lt;'Hourly Flow Summary B-A'!T16,"BA","-")))</f>
        <v>-</v>
      </c>
    </row>
    <row r="34" spans="1:30" x14ac:dyDescent="0.25">
      <c r="A34" s="309" t="s">
        <v>162</v>
      </c>
      <c r="B34" s="17">
        <f>COUNTIF($O33:$AC33,"BA")</f>
        <v>6</v>
      </c>
      <c r="C34" s="306" t="s">
        <v>163</v>
      </c>
      <c r="N34" s="289"/>
      <c r="T34" s="289"/>
      <c r="U34" s="289"/>
      <c r="V34" s="289"/>
      <c r="W34" s="289"/>
      <c r="X34" s="289"/>
      <c r="Y34" s="289"/>
      <c r="Z34" s="289"/>
      <c r="AA34" s="289"/>
      <c r="AB34" s="289"/>
      <c r="AC34" s="289"/>
    </row>
    <row r="35" spans="1:30" x14ac:dyDescent="0.25">
      <c r="C35" s="306" t="s">
        <v>164</v>
      </c>
    </row>
    <row r="37" spans="1:30" x14ac:dyDescent="0.25">
      <c r="A37" s="7" t="s">
        <v>165</v>
      </c>
      <c r="P37" s="289" t="s">
        <v>166</v>
      </c>
      <c r="Q37" s="289" t="s">
        <v>167</v>
      </c>
      <c r="R37" s="289" t="s">
        <v>154</v>
      </c>
      <c r="S37" s="289" t="s">
        <v>157</v>
      </c>
    </row>
    <row r="38" spans="1:30" x14ac:dyDescent="0.25">
      <c r="P38" s="289" t="str">
        <f>LEFT(RIGHT('Front Cover'!D33,2),1)</f>
        <v>W</v>
      </c>
      <c r="Q38" s="289" t="str">
        <f>LEFT(RIGHT('Front Cover'!H33,2),1)</f>
        <v>E</v>
      </c>
      <c r="R38" s="289" t="str">
        <f>Q38&amp;"B"</f>
        <v>EB</v>
      </c>
      <c r="S38" s="289" t="str">
        <f>P38&amp;"B"</f>
        <v>WB</v>
      </c>
    </row>
    <row r="39" spans="1:30" x14ac:dyDescent="0.25">
      <c r="A39" s="306" t="s">
        <v>168</v>
      </c>
      <c r="J39" s="7"/>
      <c r="K39" s="7"/>
    </row>
    <row r="40" spans="1:30" x14ac:dyDescent="0.25">
      <c r="A40" s="310" t="s">
        <v>169</v>
      </c>
    </row>
    <row r="42" spans="1:30" x14ac:dyDescent="0.25">
      <c r="D42" s="597" t="s">
        <v>170</v>
      </c>
      <c r="E42" s="597"/>
      <c r="F42" s="597"/>
      <c r="G42" s="597"/>
      <c r="H42" s="597"/>
      <c r="I42" s="597"/>
      <c r="O42" s="289" t="s">
        <v>137</v>
      </c>
      <c r="P42" s="289" t="s">
        <v>138</v>
      </c>
      <c r="Q42" s="289" t="s">
        <v>139</v>
      </c>
      <c r="R42" s="289" t="s">
        <v>140</v>
      </c>
      <c r="S42" s="289" t="s">
        <v>141</v>
      </c>
      <c r="T42" s="289" t="s">
        <v>142</v>
      </c>
      <c r="U42" s="289" t="s">
        <v>143</v>
      </c>
      <c r="V42" s="289" t="s">
        <v>144</v>
      </c>
      <c r="W42" s="289" t="s">
        <v>145</v>
      </c>
      <c r="X42" s="289" t="s">
        <v>146</v>
      </c>
      <c r="Y42" s="289" t="s">
        <v>147</v>
      </c>
      <c r="Z42" s="289" t="s">
        <v>148</v>
      </c>
      <c r="AA42" s="289" t="s">
        <v>149</v>
      </c>
      <c r="AB42" s="289" t="s">
        <v>150</v>
      </c>
      <c r="AC42" s="289" t="s">
        <v>151</v>
      </c>
      <c r="AD42" s="289" t="s">
        <v>171</v>
      </c>
    </row>
    <row r="43" spans="1:30" x14ac:dyDescent="0.25">
      <c r="A43" s="597" t="s">
        <v>172</v>
      </c>
      <c r="B43" s="597"/>
      <c r="C43" s="17" t="str">
        <f>IF(AD43="AB",$R$38,IF(AD43="BA",$S$38,"SPLIT"))</f>
        <v>WB</v>
      </c>
      <c r="D43" s="597"/>
      <c r="E43" s="597"/>
      <c r="F43" s="597"/>
      <c r="G43" s="597"/>
      <c r="H43" s="597"/>
      <c r="I43" s="597"/>
      <c r="N43" s="289" t="s">
        <v>173</v>
      </c>
      <c r="O43" s="289">
        <f>IF(OR('Hourly Flow Summary A-B'!B39=0,'Hourly Flow Summary B-A'!B39=0),0,IF('Hourly Flow Summary A-B'!B39&gt;'Hourly Flow Summary B-A'!B39,"AB","BA"))</f>
        <v>0</v>
      </c>
      <c r="P43" s="289">
        <f>IF(OR('Hourly Flow Summary A-B'!C39=0,'Hourly Flow Summary B-A'!C39=0),0,IF('Hourly Flow Summary A-B'!C39&gt;'Hourly Flow Summary B-A'!C39,"AB","BA"))</f>
        <v>0</v>
      </c>
      <c r="Q43" s="289">
        <f>IF(OR('Hourly Flow Summary A-B'!D39=0,'Hourly Flow Summary B-A'!D39=0),0,IF('Hourly Flow Summary A-B'!D39&gt;'Hourly Flow Summary B-A'!D39,"AB","BA"))</f>
        <v>0</v>
      </c>
      <c r="R43" s="289">
        <f>IF(OR('Hourly Flow Summary A-B'!E39=0,'Hourly Flow Summary B-A'!E39=0),0,IF('Hourly Flow Summary A-B'!E39&gt;'Hourly Flow Summary B-A'!E39,"AB","BA"))</f>
        <v>0</v>
      </c>
      <c r="S43" s="289">
        <f>IF(OR('Hourly Flow Summary A-B'!F39=0,'Hourly Flow Summary B-A'!F39=0),0,IF('Hourly Flow Summary A-B'!F39&gt;'Hourly Flow Summary B-A'!F39,"AB","BA"))</f>
        <v>0</v>
      </c>
      <c r="T43" s="289" t="str">
        <f>IF(OR('Hourly Flow Summary A-B'!I39=0,'Hourly Flow Summary B-A'!I39=0),0,IF('Hourly Flow Summary A-B'!I39&gt;'Hourly Flow Summary B-A'!I39,"AB","BA"))</f>
        <v>BA</v>
      </c>
      <c r="U43" s="289" t="str">
        <f>IF(OR('Hourly Flow Summary A-B'!J39=0,'Hourly Flow Summary B-A'!J39=0),0,IF('Hourly Flow Summary A-B'!J39&gt;'Hourly Flow Summary B-A'!J39,"AB","BA"))</f>
        <v>BA</v>
      </c>
      <c r="V43" s="289" t="str">
        <f>IF(OR('Hourly Flow Summary A-B'!K39=0,'Hourly Flow Summary B-A'!K39=0),0,IF('Hourly Flow Summary A-B'!K39&gt;'Hourly Flow Summary B-A'!K39,"AB","BA"))</f>
        <v>BA</v>
      </c>
      <c r="W43" s="289" t="str">
        <f>IF(OR('Hourly Flow Summary A-B'!L39=0,'Hourly Flow Summary B-A'!L39=0),0,IF('Hourly Flow Summary A-B'!L39&gt;'Hourly Flow Summary B-A'!L39,"AB","BA"))</f>
        <v>BA</v>
      </c>
      <c r="X43" s="289" t="str">
        <f>IF(OR('Hourly Flow Summary A-B'!M39=0,'Hourly Flow Summary B-A'!M39=0),0,IF('Hourly Flow Summary A-B'!M39&gt;'Hourly Flow Summary B-A'!M39,"AB","BA"))</f>
        <v>BA</v>
      </c>
      <c r="Y43" s="289" t="str">
        <f>IF(OR('Hourly Flow Summary A-B'!P39=0,'Hourly Flow Summary B-A'!P39=0),0,IF('Hourly Flow Summary A-B'!P39&gt;'Hourly Flow Summary B-A'!P39,"AB","BA"))</f>
        <v>BA</v>
      </c>
      <c r="Z43" s="289">
        <f>IF(OR('Hourly Flow Summary A-B'!Q39=0,'Hourly Flow Summary B-A'!Q39=0),0,IF('Hourly Flow Summary A-B'!Q39&gt;'Hourly Flow Summary B-A'!Q39,"AB","BA"))</f>
        <v>0</v>
      </c>
      <c r="AA43" s="289">
        <f>IF(OR('Hourly Flow Summary A-B'!R39=0,'Hourly Flow Summary B-A'!R39=0),0,IF('Hourly Flow Summary A-B'!R39&gt;'Hourly Flow Summary B-A'!R39,"AB","BA"))</f>
        <v>0</v>
      </c>
      <c r="AB43" s="289">
        <f>IF(OR('Hourly Flow Summary A-B'!S39=0,'Hourly Flow Summary B-A'!S39=0),0,IF('Hourly Flow Summary A-B'!S39&gt;'Hourly Flow Summary B-A'!S39,"AB","BA"))</f>
        <v>0</v>
      </c>
      <c r="AC43" s="289">
        <f>IF(OR('Hourly Flow Summary A-B'!T39=0,'Hourly Flow Summary B-A'!T39=0),0,IF('Hourly Flow Summary A-B'!T39&gt;'Hourly Flow Summary B-A'!T39,"AB","BA"))</f>
        <v>0</v>
      </c>
      <c r="AD43" s="289" t="str">
        <f>IF(COUNTIF(O43:AC43,"AB")&gt;COUNTIF(O43:AC43,"BA"),"AB",IF(COUNTIF(O43:AC43,"AB")&lt;COUNTIF(O43:AC43,"BA"),"BA","SPLIT"))</f>
        <v>BA</v>
      </c>
    </row>
    <row r="44" spans="1:30" x14ac:dyDescent="0.25">
      <c r="A44" s="597" t="s">
        <v>174</v>
      </c>
      <c r="B44" s="597"/>
      <c r="C44" s="17" t="str">
        <f>IF(AD44="AB",$R$38,IF(AD44="BA",$S$38,"SPLIT"))</f>
        <v>EB</v>
      </c>
      <c r="D44" s="597"/>
      <c r="E44" s="597"/>
      <c r="F44" s="597"/>
      <c r="G44" s="597"/>
      <c r="H44" s="597"/>
      <c r="I44" s="597"/>
      <c r="N44" s="289" t="s">
        <v>175</v>
      </c>
      <c r="O44" s="289">
        <f>IF(OR('Hourly Flow Summary A-B'!B40=0,'Hourly Flow Summary B-A'!B40=0),0,IF('Hourly Flow Summary A-B'!B40&gt;'Hourly Flow Summary B-A'!B40,"AB","BA"))</f>
        <v>0</v>
      </c>
      <c r="P44" s="289">
        <f>IF(OR('Hourly Flow Summary A-B'!C40=0,'Hourly Flow Summary B-A'!C40=0),0,IF('Hourly Flow Summary A-B'!C40&gt;'Hourly Flow Summary B-A'!C40,"AB","BA"))</f>
        <v>0</v>
      </c>
      <c r="Q44" s="289">
        <f>IF(OR('Hourly Flow Summary A-B'!D40=0,'Hourly Flow Summary B-A'!D40=0),0,IF('Hourly Flow Summary A-B'!D40&gt;'Hourly Flow Summary B-A'!D40,"AB","BA"))</f>
        <v>0</v>
      </c>
      <c r="R44" s="289">
        <f>IF(OR('Hourly Flow Summary A-B'!E40=0,'Hourly Flow Summary B-A'!E40=0),0,IF('Hourly Flow Summary A-B'!E40&gt;'Hourly Flow Summary B-A'!E40,"AB","BA"))</f>
        <v>0</v>
      </c>
      <c r="S44" s="289">
        <f>IF(OR('Hourly Flow Summary A-B'!F40=0,'Hourly Flow Summary B-A'!F40=0),0,IF('Hourly Flow Summary A-B'!F40&gt;'Hourly Flow Summary B-A'!F40,"AB","BA"))</f>
        <v>0</v>
      </c>
      <c r="T44" s="289" t="str">
        <f>IF(OR('Hourly Flow Summary A-B'!I40=0,'Hourly Flow Summary B-A'!I40=0),0,IF('Hourly Flow Summary A-B'!I40&gt;'Hourly Flow Summary B-A'!I40,"AB","BA"))</f>
        <v>AB</v>
      </c>
      <c r="U44" s="289" t="str">
        <f>IF(OR('Hourly Flow Summary A-B'!J40=0,'Hourly Flow Summary B-A'!J40=0),0,IF('Hourly Flow Summary A-B'!J40&gt;'Hourly Flow Summary B-A'!J40,"AB","BA"))</f>
        <v>AB</v>
      </c>
      <c r="V44" s="289" t="str">
        <f>IF(OR('Hourly Flow Summary A-B'!K40=0,'Hourly Flow Summary B-A'!K40=0),0,IF('Hourly Flow Summary A-B'!K40&gt;'Hourly Flow Summary B-A'!K40,"AB","BA"))</f>
        <v>AB</v>
      </c>
      <c r="W44" s="289" t="str">
        <f>IF(OR('Hourly Flow Summary A-B'!L40=0,'Hourly Flow Summary B-A'!L40=0),0,IF('Hourly Flow Summary A-B'!L40&gt;'Hourly Flow Summary B-A'!L40,"AB","BA"))</f>
        <v>AB</v>
      </c>
      <c r="X44" s="289" t="str">
        <f>IF(OR('Hourly Flow Summary A-B'!M40=0,'Hourly Flow Summary B-A'!M40=0),0,IF('Hourly Flow Summary A-B'!M40&gt;'Hourly Flow Summary B-A'!M40,"AB","BA"))</f>
        <v>AB</v>
      </c>
      <c r="Y44" s="289">
        <f>IF(OR('Hourly Flow Summary A-B'!P40=0,'Hourly Flow Summary B-A'!P40=0),0,IF('Hourly Flow Summary A-B'!P40&gt;'Hourly Flow Summary B-A'!P40,"AB","BA"))</f>
        <v>0</v>
      </c>
      <c r="Z44" s="289">
        <f>IF(OR('Hourly Flow Summary A-B'!Q40=0,'Hourly Flow Summary B-A'!Q40=0),0,IF('Hourly Flow Summary A-B'!Q40&gt;'Hourly Flow Summary B-A'!Q40,"AB","BA"))</f>
        <v>0</v>
      </c>
      <c r="AA44" s="289">
        <f>IF(OR('Hourly Flow Summary A-B'!R40=0,'Hourly Flow Summary B-A'!R40=0),0,IF('Hourly Flow Summary A-B'!R40&gt;'Hourly Flow Summary B-A'!R40,"AB","BA"))</f>
        <v>0</v>
      </c>
      <c r="AB44" s="289">
        <f>IF(OR('Hourly Flow Summary A-B'!S40=0,'Hourly Flow Summary B-A'!S40=0),0,IF('Hourly Flow Summary A-B'!S40&gt;'Hourly Flow Summary B-A'!S40,"AB","BA"))</f>
        <v>0</v>
      </c>
      <c r="AC44" s="289">
        <f>IF(OR('Hourly Flow Summary A-B'!T40=0,'Hourly Flow Summary B-A'!T40=0),0,IF('Hourly Flow Summary A-B'!T40&gt;'Hourly Flow Summary B-A'!T40,"AB","BA"))</f>
        <v>0</v>
      </c>
      <c r="AD44" s="289" t="str">
        <f>IF(COUNTIF(O44:AC44,"AB")&gt;COUNTIF(O44:AC44,"BA"),"AB",IF(COUNTIF(O44:AC44,"AB")&lt;COUNTIF(O44:AC44,"BA"),"BA","SPLIT"))</f>
        <v>AB</v>
      </c>
    </row>
    <row r="46" spans="1:30" x14ac:dyDescent="0.25">
      <c r="A46" s="7" t="s">
        <v>176</v>
      </c>
      <c r="J46" s="7"/>
      <c r="K46" s="7"/>
    </row>
    <row r="48" spans="1:30" x14ac:dyDescent="0.25">
      <c r="A48" s="597" t="s">
        <v>177</v>
      </c>
      <c r="B48" s="597"/>
      <c r="C48" s="597"/>
      <c r="D48" s="597"/>
      <c r="E48" s="597"/>
      <c r="F48" s="17" t="s">
        <v>178</v>
      </c>
    </row>
    <row r="49" spans="1:6" x14ac:dyDescent="0.25">
      <c r="A49" s="597" t="s">
        <v>179</v>
      </c>
      <c r="B49" s="597"/>
      <c r="C49" s="597"/>
      <c r="D49" s="597"/>
      <c r="E49" s="597"/>
      <c r="F49" s="17" t="s">
        <v>280</v>
      </c>
    </row>
    <row r="50" spans="1:6" x14ac:dyDescent="0.25">
      <c r="A50" s="597" t="s">
        <v>180</v>
      </c>
      <c r="B50" s="597"/>
      <c r="C50" s="597"/>
      <c r="D50" s="597"/>
      <c r="E50" s="597"/>
      <c r="F50" s="17" t="s">
        <v>280</v>
      </c>
    </row>
    <row r="51" spans="1:6" x14ac:dyDescent="0.25">
      <c r="A51" s="597" t="s">
        <v>181</v>
      </c>
      <c r="B51" s="597"/>
      <c r="C51" s="597"/>
      <c r="D51" s="597"/>
      <c r="E51" s="597"/>
      <c r="F51" s="17" t="s">
        <v>280</v>
      </c>
    </row>
    <row r="52" spans="1:6" x14ac:dyDescent="0.25">
      <c r="A52" s="597" t="s">
        <v>182</v>
      </c>
      <c r="B52" s="597"/>
      <c r="C52" s="597"/>
      <c r="D52" s="597"/>
      <c r="E52" s="597"/>
      <c r="F52" s="17" t="s">
        <v>280</v>
      </c>
    </row>
    <row r="53" spans="1:6" x14ac:dyDescent="0.25">
      <c r="A53" s="597" t="s">
        <v>183</v>
      </c>
      <c r="B53" s="597"/>
      <c r="C53" s="597"/>
      <c r="D53" s="597"/>
      <c r="E53" s="597"/>
      <c r="F53" s="17" t="s">
        <v>280</v>
      </c>
    </row>
  </sheetData>
  <mergeCells count="17">
    <mergeCell ref="A48:E48"/>
    <mergeCell ref="E13:G13"/>
    <mergeCell ref="I13:L13"/>
    <mergeCell ref="I14:L14"/>
    <mergeCell ref="E20:G20"/>
    <mergeCell ref="I20:L20"/>
    <mergeCell ref="I21:L21"/>
    <mergeCell ref="D42:I42"/>
    <mergeCell ref="A43:B43"/>
    <mergeCell ref="D43:I43"/>
    <mergeCell ref="A44:B44"/>
    <mergeCell ref="D44:I44"/>
    <mergeCell ref="A49:E49"/>
    <mergeCell ref="A50:E50"/>
    <mergeCell ref="A51:E51"/>
    <mergeCell ref="A52:E52"/>
    <mergeCell ref="A53:E53"/>
  </mergeCells>
  <conditionalFormatting sqref="D26:E26 C32">
    <cfRule type="containsText" dxfId="2" priority="5" operator="containsText" text="CHECK">
      <formula>NOT(ISERROR(SEARCH("CHECK",C26)))</formula>
    </cfRule>
  </conditionalFormatting>
  <conditionalFormatting sqref="E13:E14">
    <cfRule type="containsText" dxfId="1" priority="2" operator="containsText" text="50mm">
      <formula>NOT(ISERROR(SEARCH("50mm",E13)))</formula>
    </cfRule>
  </conditionalFormatting>
  <conditionalFormatting sqref="E20:E21">
    <cfRule type="containsText" dxfId="0" priority="1" operator="containsText" text="50mm">
      <formula>NOT(ISERROR(SEARCH("50mm",E20)))</formula>
    </cfRule>
  </conditionalFormatting>
  <dataValidations count="1">
    <dataValidation type="list" allowBlank="1" showInputMessage="1" showErrorMessage="1" sqref="I13:L13 I20:L20" xr:uid="{85A686F4-A2AC-43A6-8305-86FDE04E5636}">
      <formula1>$N$14:$N$19</formula1>
    </dataValidation>
  </dataValidations>
  <pageMargins left="0.74803149606299213" right="0.74803149606299213" top="0.98425196850393704" bottom="0.98425196850393704" header="0.51181102362204722" footer="0.51181102362204722"/>
  <pageSetup paperSize="9" scale="67" orientation="landscape" r:id="rId1"/>
  <headerFooter alignWithMargins="0">
    <oddFooter>&amp;L&amp;F</oddFooter>
  </headerFooter>
  <colBreaks count="1" manualBreakCount="1">
    <brk id="9" max="49"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B4D4-A873-4EFC-A045-EB8F5D4FC9D0}">
  <sheetPr codeName="Sheet13"/>
  <dimension ref="A1:X2191"/>
  <sheetViews>
    <sheetView view="pageBreakPreview" zoomScale="80" zoomScaleNormal="85" zoomScaleSheetLayoutView="80" workbookViewId="0"/>
  </sheetViews>
  <sheetFormatPr defaultColWidth="9.109375" defaultRowHeight="14.4" x14ac:dyDescent="0.3"/>
  <cols>
    <col min="1" max="1" width="24" style="230" customWidth="1"/>
    <col min="2" max="2" width="13.88671875" style="230" bestFit="1" customWidth="1"/>
    <col min="3" max="3" width="11.33203125" style="230" customWidth="1"/>
    <col min="4" max="23" width="9.44140625" style="230" customWidth="1"/>
    <col min="24" max="16384" width="9.109375" style="230"/>
  </cols>
  <sheetData>
    <row r="1" spans="1:24" ht="24.6" x14ac:dyDescent="0.3">
      <c r="A1" s="179" t="s">
        <v>6</v>
      </c>
      <c r="B1" s="344"/>
      <c r="C1" s="344"/>
      <c r="D1" s="344"/>
      <c r="E1" s="344"/>
      <c r="F1" s="344"/>
      <c r="G1" s="344"/>
      <c r="H1" s="227"/>
      <c r="I1" s="227"/>
      <c r="J1" s="228"/>
      <c r="K1" s="227"/>
      <c r="L1" s="227"/>
      <c r="M1" s="227"/>
      <c r="N1" s="227"/>
      <c r="O1" s="227"/>
      <c r="P1" s="229"/>
      <c r="Q1" s="229"/>
      <c r="R1" s="229"/>
      <c r="S1" s="229"/>
      <c r="T1" s="229"/>
      <c r="U1" s="229"/>
      <c r="V1" s="229"/>
      <c r="W1" s="229"/>
    </row>
    <row r="2" spans="1:24" ht="13.5" customHeight="1" x14ac:dyDescent="0.3">
      <c r="A2" s="344"/>
      <c r="B2" s="344"/>
      <c r="C2" s="344"/>
      <c r="D2" s="344"/>
      <c r="E2" s="344"/>
      <c r="F2" s="344"/>
      <c r="G2" s="344"/>
      <c r="H2" s="227"/>
      <c r="I2" s="227"/>
      <c r="J2" s="228"/>
      <c r="K2" s="227"/>
      <c r="L2" s="227"/>
      <c r="M2" s="227"/>
      <c r="N2" s="227"/>
      <c r="O2" s="227"/>
      <c r="P2" s="229"/>
      <c r="Q2" s="229"/>
      <c r="R2" s="229"/>
      <c r="S2" s="229"/>
      <c r="T2" s="229"/>
      <c r="U2" s="229"/>
      <c r="V2" s="229"/>
      <c r="W2" s="229"/>
    </row>
    <row r="3" spans="1:24" ht="13.5" customHeight="1" x14ac:dyDescent="0.3">
      <c r="A3" s="340" t="s">
        <v>49</v>
      </c>
      <c r="B3" s="345" t="str">
        <f>'Front Cover'!C27</f>
        <v>Oxfordshire CC</v>
      </c>
      <c r="C3" s="346"/>
      <c r="D3" s="345"/>
      <c r="E3" s="344"/>
      <c r="F3" s="344"/>
      <c r="G3" s="344"/>
      <c r="H3" s="227"/>
      <c r="I3" s="227"/>
      <c r="J3" s="228"/>
      <c r="K3" s="227"/>
      <c r="L3" s="227"/>
      <c r="M3" s="227"/>
      <c r="N3" s="227"/>
      <c r="O3" s="227"/>
      <c r="P3" s="229"/>
      <c r="Q3" s="229"/>
      <c r="R3" s="229"/>
      <c r="S3" s="229"/>
      <c r="T3" s="229"/>
      <c r="U3" s="229"/>
      <c r="V3" s="229"/>
      <c r="W3" s="229"/>
    </row>
    <row r="4" spans="1:24" ht="13.5" customHeight="1" x14ac:dyDescent="0.3">
      <c r="A4" s="340" t="s">
        <v>7</v>
      </c>
      <c r="B4" s="345" t="str">
        <f>'Front Cover'!C28</f>
        <v>ID-0325-0019</v>
      </c>
      <c r="C4" s="346"/>
      <c r="D4" s="345"/>
      <c r="E4" s="344"/>
      <c r="F4" s="344"/>
      <c r="G4" s="344"/>
      <c r="H4" s="227"/>
      <c r="I4" s="227"/>
      <c r="J4" s="228"/>
      <c r="K4" s="227"/>
      <c r="L4" s="227"/>
      <c r="M4" s="227"/>
      <c r="N4" s="227"/>
      <c r="O4" s="227"/>
      <c r="P4" s="229"/>
      <c r="Q4" s="229"/>
      <c r="R4" s="229"/>
      <c r="S4" s="229"/>
      <c r="T4" s="229"/>
      <c r="U4" s="229"/>
      <c r="V4" s="229"/>
      <c r="W4" s="229"/>
    </row>
    <row r="5" spans="1:24" ht="13.5" customHeight="1" x14ac:dyDescent="0.3">
      <c r="A5" s="340" t="s">
        <v>18</v>
      </c>
      <c r="B5" s="345" t="str">
        <f>'Front Cover'!C29</f>
        <v>Site 2</v>
      </c>
      <c r="C5" s="346"/>
      <c r="D5" s="345"/>
      <c r="E5" s="344"/>
      <c r="F5" s="344"/>
      <c r="G5" s="344"/>
      <c r="H5" s="227"/>
      <c r="I5" s="227"/>
      <c r="J5" s="228"/>
      <c r="K5" s="227"/>
      <c r="L5" s="227"/>
      <c r="M5" s="227"/>
      <c r="N5" s="227"/>
      <c r="O5" s="227"/>
      <c r="P5" s="229"/>
      <c r="Q5" s="229"/>
      <c r="R5" s="229"/>
      <c r="S5" s="229"/>
      <c r="T5" s="229"/>
      <c r="U5" s="229"/>
      <c r="V5" s="229"/>
      <c r="W5" s="229"/>
    </row>
    <row r="6" spans="1:24" ht="13.5" customHeight="1" x14ac:dyDescent="0.3">
      <c r="A6" s="347" t="s">
        <v>50</v>
      </c>
      <c r="B6" s="601" t="str">
        <f>'Front Cover'!D33</f>
        <v>The Green (W)</v>
      </c>
      <c r="C6" s="601"/>
      <c r="D6" s="347" t="s">
        <v>4</v>
      </c>
      <c r="E6" s="345" t="str">
        <f>'Front Cover'!H33</f>
        <v>The Glebe (E)</v>
      </c>
      <c r="F6" s="345"/>
      <c r="G6" s="344"/>
      <c r="H6" s="227"/>
      <c r="I6" s="227"/>
      <c r="J6" s="228"/>
      <c r="K6" s="227"/>
      <c r="L6" s="227"/>
      <c r="M6" s="227"/>
      <c r="N6" s="227"/>
      <c r="O6" s="227"/>
      <c r="P6" s="229"/>
      <c r="Q6" s="229"/>
      <c r="R6" s="229"/>
      <c r="S6" s="229"/>
      <c r="T6" s="229"/>
      <c r="U6" s="229"/>
      <c r="V6" s="229"/>
      <c r="W6" s="229"/>
    </row>
    <row r="7" spans="1:24" ht="13.5" customHeight="1" x14ac:dyDescent="0.3">
      <c r="A7" s="232"/>
      <c r="B7" s="232"/>
      <c r="C7" s="232"/>
      <c r="D7" s="232"/>
      <c r="E7" s="232"/>
      <c r="F7" s="232"/>
      <c r="G7" s="232"/>
      <c r="H7" s="232"/>
      <c r="I7" s="232"/>
      <c r="J7" s="232"/>
      <c r="K7" s="232"/>
      <c r="L7" s="232"/>
      <c r="M7" s="232"/>
      <c r="N7" s="232"/>
      <c r="O7" s="232"/>
      <c r="P7" s="232"/>
      <c r="Q7" s="232"/>
      <c r="R7" s="232"/>
      <c r="S7" s="232"/>
      <c r="T7" s="232"/>
      <c r="U7" s="232"/>
      <c r="V7" s="232"/>
      <c r="W7" s="232"/>
      <c r="X7" s="232"/>
    </row>
    <row r="8" spans="1:24" ht="13.5" customHeight="1" thickBot="1" x14ac:dyDescent="0.35">
      <c r="A8" s="232" t="s">
        <v>10</v>
      </c>
      <c r="B8" s="233" t="s">
        <v>54</v>
      </c>
      <c r="C8" s="233">
        <f>'Front Cover'!C30</f>
        <v>45719</v>
      </c>
      <c r="D8" s="232"/>
      <c r="E8" s="232"/>
      <c r="F8" s="232"/>
      <c r="G8" s="232"/>
      <c r="H8" s="232"/>
      <c r="I8" s="232"/>
      <c r="J8" s="232"/>
      <c r="K8" s="232"/>
      <c r="L8" s="232"/>
      <c r="M8" s="232"/>
      <c r="N8" s="232"/>
      <c r="O8" s="232"/>
      <c r="P8" s="232"/>
      <c r="Q8" s="232"/>
      <c r="R8" s="232"/>
      <c r="S8" s="232"/>
      <c r="T8" s="232"/>
      <c r="U8" s="232"/>
      <c r="V8" s="232"/>
      <c r="W8" s="232"/>
      <c r="X8" s="232"/>
    </row>
    <row r="9" spans="1:24" ht="13.5" customHeight="1" thickTop="1" thickBot="1" x14ac:dyDescent="0.35">
      <c r="A9" s="232"/>
      <c r="B9" s="602" t="s">
        <v>91</v>
      </c>
      <c r="C9" s="603"/>
      <c r="D9" s="603"/>
      <c r="E9" s="603"/>
      <c r="F9" s="603"/>
      <c r="G9" s="603"/>
      <c r="H9" s="603"/>
      <c r="I9" s="603"/>
      <c r="J9" s="603"/>
      <c r="K9" s="603"/>
      <c r="L9" s="603"/>
      <c r="M9" s="603"/>
      <c r="N9" s="603"/>
      <c r="O9" s="603"/>
      <c r="P9" s="603"/>
      <c r="Q9" s="603"/>
      <c r="R9" s="603"/>
      <c r="S9" s="603"/>
      <c r="T9" s="603"/>
      <c r="U9" s="603"/>
      <c r="V9" s="603"/>
      <c r="W9" s="604"/>
      <c r="X9" s="232"/>
    </row>
    <row r="10" spans="1:24" ht="13.5" customHeight="1" thickTop="1" thickBot="1" x14ac:dyDescent="0.35">
      <c r="A10" s="234" t="s">
        <v>51</v>
      </c>
      <c r="B10" s="234" t="s">
        <v>31</v>
      </c>
      <c r="C10" s="235" t="s">
        <v>92</v>
      </c>
      <c r="D10" s="235" t="s">
        <v>93</v>
      </c>
      <c r="E10" s="235" t="s">
        <v>94</v>
      </c>
      <c r="F10" s="235" t="s">
        <v>95</v>
      </c>
      <c r="G10" s="235" t="s">
        <v>96</v>
      </c>
      <c r="H10" s="235" t="s">
        <v>97</v>
      </c>
      <c r="I10" s="235" t="s">
        <v>98</v>
      </c>
      <c r="J10" s="235" t="s">
        <v>99</v>
      </c>
      <c r="K10" s="235" t="s">
        <v>100</v>
      </c>
      <c r="L10" s="235" t="s">
        <v>101</v>
      </c>
      <c r="M10" s="235" t="s">
        <v>102</v>
      </c>
      <c r="N10" s="235" t="s">
        <v>103</v>
      </c>
      <c r="O10" s="235" t="s">
        <v>104</v>
      </c>
      <c r="P10" s="235" t="s">
        <v>105</v>
      </c>
      <c r="Q10" s="235" t="s">
        <v>106</v>
      </c>
      <c r="R10" s="235" t="s">
        <v>107</v>
      </c>
      <c r="S10" s="235" t="s">
        <v>108</v>
      </c>
      <c r="T10" s="235" t="s">
        <v>109</v>
      </c>
      <c r="U10" s="235" t="s">
        <v>110</v>
      </c>
      <c r="V10" s="234" t="s">
        <v>89</v>
      </c>
      <c r="W10" s="234" t="s">
        <v>111</v>
      </c>
      <c r="X10" s="232"/>
    </row>
    <row r="11" spans="1:24" ht="13.5" customHeight="1" thickTop="1" x14ac:dyDescent="0.3">
      <c r="A11" s="278">
        <v>0</v>
      </c>
      <c r="B11" s="119" t="s">
        <v>62</v>
      </c>
      <c r="C11" s="119" t="s">
        <v>62</v>
      </c>
      <c r="D11" s="119" t="s">
        <v>62</v>
      </c>
      <c r="E11" s="119" t="s">
        <v>62</v>
      </c>
      <c r="F11" s="119" t="s">
        <v>62</v>
      </c>
      <c r="G11" s="119" t="s">
        <v>62</v>
      </c>
      <c r="H11" s="119" t="s">
        <v>62</v>
      </c>
      <c r="I11" s="119" t="s">
        <v>62</v>
      </c>
      <c r="J11" s="119" t="s">
        <v>62</v>
      </c>
      <c r="K11" s="119" t="s">
        <v>62</v>
      </c>
      <c r="L11" s="119" t="s">
        <v>62</v>
      </c>
      <c r="M11" s="119" t="s">
        <v>62</v>
      </c>
      <c r="N11" s="119" t="s">
        <v>62</v>
      </c>
      <c r="O11" s="119" t="s">
        <v>62</v>
      </c>
      <c r="P11" s="119" t="s">
        <v>62</v>
      </c>
      <c r="Q11" s="119" t="s">
        <v>62</v>
      </c>
      <c r="R11" s="119" t="s">
        <v>62</v>
      </c>
      <c r="S11" s="119" t="s">
        <v>62</v>
      </c>
      <c r="T11" s="119" t="s">
        <v>62</v>
      </c>
      <c r="U11" s="119" t="s">
        <v>62</v>
      </c>
      <c r="V11" s="119" t="s">
        <v>62</v>
      </c>
      <c r="W11" s="119" t="s">
        <v>62</v>
      </c>
      <c r="X11" s="232"/>
    </row>
    <row r="12" spans="1:24" ht="13.5" customHeight="1" x14ac:dyDescent="0.3">
      <c r="A12" s="170">
        <v>1.0416666666666666E-2</v>
      </c>
      <c r="B12" s="118" t="s">
        <v>62</v>
      </c>
      <c r="C12" s="118" t="s">
        <v>62</v>
      </c>
      <c r="D12" s="118" t="s">
        <v>62</v>
      </c>
      <c r="E12" s="118" t="s">
        <v>62</v>
      </c>
      <c r="F12" s="118" t="s">
        <v>62</v>
      </c>
      <c r="G12" s="118" t="s">
        <v>62</v>
      </c>
      <c r="H12" s="118" t="s">
        <v>62</v>
      </c>
      <c r="I12" s="118" t="s">
        <v>62</v>
      </c>
      <c r="J12" s="118" t="s">
        <v>62</v>
      </c>
      <c r="K12" s="118" t="s">
        <v>62</v>
      </c>
      <c r="L12" s="118" t="s">
        <v>62</v>
      </c>
      <c r="M12" s="118" t="s">
        <v>62</v>
      </c>
      <c r="N12" s="118" t="s">
        <v>62</v>
      </c>
      <c r="O12" s="118" t="s">
        <v>62</v>
      </c>
      <c r="P12" s="118" t="s">
        <v>62</v>
      </c>
      <c r="Q12" s="118" t="s">
        <v>62</v>
      </c>
      <c r="R12" s="118" t="s">
        <v>62</v>
      </c>
      <c r="S12" s="118" t="s">
        <v>62</v>
      </c>
      <c r="T12" s="118" t="s">
        <v>62</v>
      </c>
      <c r="U12" s="118" t="s">
        <v>62</v>
      </c>
      <c r="V12" s="118" t="s">
        <v>62</v>
      </c>
      <c r="W12" s="118" t="s">
        <v>62</v>
      </c>
      <c r="X12" s="232"/>
    </row>
    <row r="13" spans="1:24" ht="13.5" customHeight="1" x14ac:dyDescent="0.3">
      <c r="A13" s="170">
        <v>2.0833333333333332E-2</v>
      </c>
      <c r="B13" s="118" t="s">
        <v>62</v>
      </c>
      <c r="C13" s="118" t="s">
        <v>62</v>
      </c>
      <c r="D13" s="118" t="s">
        <v>62</v>
      </c>
      <c r="E13" s="118" t="s">
        <v>62</v>
      </c>
      <c r="F13" s="118" t="s">
        <v>62</v>
      </c>
      <c r="G13" s="118" t="s">
        <v>62</v>
      </c>
      <c r="H13" s="118" t="s">
        <v>62</v>
      </c>
      <c r="I13" s="118" t="s">
        <v>62</v>
      </c>
      <c r="J13" s="118" t="s">
        <v>62</v>
      </c>
      <c r="K13" s="118" t="s">
        <v>62</v>
      </c>
      <c r="L13" s="118" t="s">
        <v>62</v>
      </c>
      <c r="M13" s="118" t="s">
        <v>62</v>
      </c>
      <c r="N13" s="118" t="s">
        <v>62</v>
      </c>
      <c r="O13" s="118" t="s">
        <v>62</v>
      </c>
      <c r="P13" s="118" t="s">
        <v>62</v>
      </c>
      <c r="Q13" s="118" t="s">
        <v>62</v>
      </c>
      <c r="R13" s="118" t="s">
        <v>62</v>
      </c>
      <c r="S13" s="118" t="s">
        <v>62</v>
      </c>
      <c r="T13" s="118" t="s">
        <v>62</v>
      </c>
      <c r="U13" s="118" t="s">
        <v>62</v>
      </c>
      <c r="V13" s="118" t="s">
        <v>62</v>
      </c>
      <c r="W13" s="118" t="s">
        <v>62</v>
      </c>
      <c r="X13" s="232"/>
    </row>
    <row r="14" spans="1:24" ht="13.5" customHeight="1" x14ac:dyDescent="0.3">
      <c r="A14" s="170">
        <v>3.125E-2</v>
      </c>
      <c r="B14" s="118" t="s">
        <v>62</v>
      </c>
      <c r="C14" s="118" t="s">
        <v>62</v>
      </c>
      <c r="D14" s="118" t="s">
        <v>62</v>
      </c>
      <c r="E14" s="118" t="s">
        <v>62</v>
      </c>
      <c r="F14" s="118" t="s">
        <v>62</v>
      </c>
      <c r="G14" s="118" t="s">
        <v>62</v>
      </c>
      <c r="H14" s="118" t="s">
        <v>62</v>
      </c>
      <c r="I14" s="118" t="s">
        <v>62</v>
      </c>
      <c r="J14" s="118" t="s">
        <v>62</v>
      </c>
      <c r="K14" s="118" t="s">
        <v>62</v>
      </c>
      <c r="L14" s="118" t="s">
        <v>62</v>
      </c>
      <c r="M14" s="118" t="s">
        <v>62</v>
      </c>
      <c r="N14" s="118" t="s">
        <v>62</v>
      </c>
      <c r="O14" s="118" t="s">
        <v>62</v>
      </c>
      <c r="P14" s="118" t="s">
        <v>62</v>
      </c>
      <c r="Q14" s="118" t="s">
        <v>62</v>
      </c>
      <c r="R14" s="118" t="s">
        <v>62</v>
      </c>
      <c r="S14" s="118" t="s">
        <v>62</v>
      </c>
      <c r="T14" s="118" t="s">
        <v>62</v>
      </c>
      <c r="U14" s="118" t="s">
        <v>62</v>
      </c>
      <c r="V14" s="118" t="s">
        <v>62</v>
      </c>
      <c r="W14" s="118" t="s">
        <v>62</v>
      </c>
      <c r="X14" s="232"/>
    </row>
    <row r="15" spans="1:24" ht="13.5" customHeight="1" x14ac:dyDescent="0.3">
      <c r="A15" s="170">
        <v>4.1666666666666664E-2</v>
      </c>
      <c r="B15" s="118" t="s">
        <v>62</v>
      </c>
      <c r="C15" s="118" t="s">
        <v>62</v>
      </c>
      <c r="D15" s="118" t="s">
        <v>62</v>
      </c>
      <c r="E15" s="118" t="s">
        <v>62</v>
      </c>
      <c r="F15" s="118" t="s">
        <v>62</v>
      </c>
      <c r="G15" s="118" t="s">
        <v>62</v>
      </c>
      <c r="H15" s="118" t="s">
        <v>62</v>
      </c>
      <c r="I15" s="118" t="s">
        <v>62</v>
      </c>
      <c r="J15" s="118" t="s">
        <v>62</v>
      </c>
      <c r="K15" s="118" t="s">
        <v>62</v>
      </c>
      <c r="L15" s="118" t="s">
        <v>62</v>
      </c>
      <c r="M15" s="118" t="s">
        <v>62</v>
      </c>
      <c r="N15" s="118" t="s">
        <v>62</v>
      </c>
      <c r="O15" s="118" t="s">
        <v>62</v>
      </c>
      <c r="P15" s="118" t="s">
        <v>62</v>
      </c>
      <c r="Q15" s="118" t="s">
        <v>62</v>
      </c>
      <c r="R15" s="118" t="s">
        <v>62</v>
      </c>
      <c r="S15" s="118" t="s">
        <v>62</v>
      </c>
      <c r="T15" s="118" t="s">
        <v>62</v>
      </c>
      <c r="U15" s="118" t="s">
        <v>62</v>
      </c>
      <c r="V15" s="118" t="s">
        <v>62</v>
      </c>
      <c r="W15" s="118" t="s">
        <v>62</v>
      </c>
      <c r="X15" s="232"/>
    </row>
    <row r="16" spans="1:24" ht="13.5" customHeight="1" x14ac:dyDescent="0.3">
      <c r="A16" s="170">
        <v>5.2083333333333336E-2</v>
      </c>
      <c r="B16" s="118" t="s">
        <v>62</v>
      </c>
      <c r="C16" s="118" t="s">
        <v>62</v>
      </c>
      <c r="D16" s="118" t="s">
        <v>62</v>
      </c>
      <c r="E16" s="118" t="s">
        <v>62</v>
      </c>
      <c r="F16" s="118" t="s">
        <v>62</v>
      </c>
      <c r="G16" s="118" t="s">
        <v>62</v>
      </c>
      <c r="H16" s="118" t="s">
        <v>62</v>
      </c>
      <c r="I16" s="118" t="s">
        <v>62</v>
      </c>
      <c r="J16" s="118" t="s">
        <v>62</v>
      </c>
      <c r="K16" s="118" t="s">
        <v>62</v>
      </c>
      <c r="L16" s="118" t="s">
        <v>62</v>
      </c>
      <c r="M16" s="118" t="s">
        <v>62</v>
      </c>
      <c r="N16" s="118" t="s">
        <v>62</v>
      </c>
      <c r="O16" s="118" t="s">
        <v>62</v>
      </c>
      <c r="P16" s="118" t="s">
        <v>62</v>
      </c>
      <c r="Q16" s="118" t="s">
        <v>62</v>
      </c>
      <c r="R16" s="118" t="s">
        <v>62</v>
      </c>
      <c r="S16" s="118" t="s">
        <v>62</v>
      </c>
      <c r="T16" s="118" t="s">
        <v>62</v>
      </c>
      <c r="U16" s="118" t="s">
        <v>62</v>
      </c>
      <c r="V16" s="118" t="s">
        <v>62</v>
      </c>
      <c r="W16" s="118" t="s">
        <v>62</v>
      </c>
      <c r="X16" s="232"/>
    </row>
    <row r="17" spans="1:24" ht="13.5" customHeight="1" x14ac:dyDescent="0.3">
      <c r="A17" s="170">
        <v>6.25E-2</v>
      </c>
      <c r="B17" s="118" t="s">
        <v>62</v>
      </c>
      <c r="C17" s="118" t="s">
        <v>62</v>
      </c>
      <c r="D17" s="118" t="s">
        <v>62</v>
      </c>
      <c r="E17" s="118" t="s">
        <v>62</v>
      </c>
      <c r="F17" s="118" t="s">
        <v>62</v>
      </c>
      <c r="G17" s="118" t="s">
        <v>62</v>
      </c>
      <c r="H17" s="118" t="s">
        <v>62</v>
      </c>
      <c r="I17" s="118" t="s">
        <v>62</v>
      </c>
      <c r="J17" s="118" t="s">
        <v>62</v>
      </c>
      <c r="K17" s="118" t="s">
        <v>62</v>
      </c>
      <c r="L17" s="118" t="s">
        <v>62</v>
      </c>
      <c r="M17" s="118" t="s">
        <v>62</v>
      </c>
      <c r="N17" s="118" t="s">
        <v>62</v>
      </c>
      <c r="O17" s="118" t="s">
        <v>62</v>
      </c>
      <c r="P17" s="118" t="s">
        <v>62</v>
      </c>
      <c r="Q17" s="118" t="s">
        <v>62</v>
      </c>
      <c r="R17" s="118" t="s">
        <v>62</v>
      </c>
      <c r="S17" s="118" t="s">
        <v>62</v>
      </c>
      <c r="T17" s="118" t="s">
        <v>62</v>
      </c>
      <c r="U17" s="118" t="s">
        <v>62</v>
      </c>
      <c r="V17" s="118" t="s">
        <v>62</v>
      </c>
      <c r="W17" s="118" t="s">
        <v>62</v>
      </c>
      <c r="X17" s="232"/>
    </row>
    <row r="18" spans="1:24" ht="13.5" customHeight="1" x14ac:dyDescent="0.3">
      <c r="A18" s="170">
        <v>7.2916666666666699E-2</v>
      </c>
      <c r="B18" s="118" t="s">
        <v>62</v>
      </c>
      <c r="C18" s="118" t="s">
        <v>62</v>
      </c>
      <c r="D18" s="118" t="s">
        <v>62</v>
      </c>
      <c r="E18" s="118" t="s">
        <v>62</v>
      </c>
      <c r="F18" s="118" t="s">
        <v>62</v>
      </c>
      <c r="G18" s="118" t="s">
        <v>62</v>
      </c>
      <c r="H18" s="118" t="s">
        <v>62</v>
      </c>
      <c r="I18" s="118" t="s">
        <v>62</v>
      </c>
      <c r="J18" s="118" t="s">
        <v>62</v>
      </c>
      <c r="K18" s="118" t="s">
        <v>62</v>
      </c>
      <c r="L18" s="118" t="s">
        <v>62</v>
      </c>
      <c r="M18" s="118" t="s">
        <v>62</v>
      </c>
      <c r="N18" s="118" t="s">
        <v>62</v>
      </c>
      <c r="O18" s="118" t="s">
        <v>62</v>
      </c>
      <c r="P18" s="118" t="s">
        <v>62</v>
      </c>
      <c r="Q18" s="118" t="s">
        <v>62</v>
      </c>
      <c r="R18" s="118" t="s">
        <v>62</v>
      </c>
      <c r="S18" s="118" t="s">
        <v>62</v>
      </c>
      <c r="T18" s="118" t="s">
        <v>62</v>
      </c>
      <c r="U18" s="118" t="s">
        <v>62</v>
      </c>
      <c r="V18" s="118" t="s">
        <v>62</v>
      </c>
      <c r="W18" s="118" t="s">
        <v>62</v>
      </c>
      <c r="X18" s="232"/>
    </row>
    <row r="19" spans="1:24" ht="13.5" customHeight="1" x14ac:dyDescent="0.3">
      <c r="A19" s="170">
        <v>8.3333333333333301E-2</v>
      </c>
      <c r="B19" s="118" t="s">
        <v>62</v>
      </c>
      <c r="C19" s="118" t="s">
        <v>62</v>
      </c>
      <c r="D19" s="118" t="s">
        <v>62</v>
      </c>
      <c r="E19" s="118" t="s">
        <v>62</v>
      </c>
      <c r="F19" s="118" t="s">
        <v>62</v>
      </c>
      <c r="G19" s="118" t="s">
        <v>62</v>
      </c>
      <c r="H19" s="118" t="s">
        <v>62</v>
      </c>
      <c r="I19" s="118" t="s">
        <v>62</v>
      </c>
      <c r="J19" s="118" t="s">
        <v>62</v>
      </c>
      <c r="K19" s="118" t="s">
        <v>62</v>
      </c>
      <c r="L19" s="118" t="s">
        <v>62</v>
      </c>
      <c r="M19" s="118" t="s">
        <v>62</v>
      </c>
      <c r="N19" s="118" t="s">
        <v>62</v>
      </c>
      <c r="O19" s="118" t="s">
        <v>62</v>
      </c>
      <c r="P19" s="118" t="s">
        <v>62</v>
      </c>
      <c r="Q19" s="118" t="s">
        <v>62</v>
      </c>
      <c r="R19" s="118" t="s">
        <v>62</v>
      </c>
      <c r="S19" s="118" t="s">
        <v>62</v>
      </c>
      <c r="T19" s="118" t="s">
        <v>62</v>
      </c>
      <c r="U19" s="118" t="s">
        <v>62</v>
      </c>
      <c r="V19" s="118" t="s">
        <v>62</v>
      </c>
      <c r="W19" s="118" t="s">
        <v>62</v>
      </c>
      <c r="X19" s="232"/>
    </row>
    <row r="20" spans="1:24" ht="13.5" customHeight="1" x14ac:dyDescent="0.3">
      <c r="A20" s="170">
        <v>9.375E-2</v>
      </c>
      <c r="B20" s="118" t="s">
        <v>62</v>
      </c>
      <c r="C20" s="118" t="s">
        <v>62</v>
      </c>
      <c r="D20" s="118" t="s">
        <v>62</v>
      </c>
      <c r="E20" s="118" t="s">
        <v>62</v>
      </c>
      <c r="F20" s="118" t="s">
        <v>62</v>
      </c>
      <c r="G20" s="118" t="s">
        <v>62</v>
      </c>
      <c r="H20" s="118" t="s">
        <v>62</v>
      </c>
      <c r="I20" s="118" t="s">
        <v>62</v>
      </c>
      <c r="J20" s="118" t="s">
        <v>62</v>
      </c>
      <c r="K20" s="118" t="s">
        <v>62</v>
      </c>
      <c r="L20" s="118" t="s">
        <v>62</v>
      </c>
      <c r="M20" s="118" t="s">
        <v>62</v>
      </c>
      <c r="N20" s="118" t="s">
        <v>62</v>
      </c>
      <c r="O20" s="118" t="s">
        <v>62</v>
      </c>
      <c r="P20" s="118" t="s">
        <v>62</v>
      </c>
      <c r="Q20" s="118" t="s">
        <v>62</v>
      </c>
      <c r="R20" s="118" t="s">
        <v>62</v>
      </c>
      <c r="S20" s="118" t="s">
        <v>62</v>
      </c>
      <c r="T20" s="118" t="s">
        <v>62</v>
      </c>
      <c r="U20" s="118" t="s">
        <v>62</v>
      </c>
      <c r="V20" s="118" t="s">
        <v>62</v>
      </c>
      <c r="W20" s="118" t="s">
        <v>62</v>
      </c>
      <c r="X20" s="232"/>
    </row>
    <row r="21" spans="1:24" ht="13.5" customHeight="1" x14ac:dyDescent="0.3">
      <c r="A21" s="170">
        <v>0.104166666666667</v>
      </c>
      <c r="B21" s="118" t="s">
        <v>62</v>
      </c>
      <c r="C21" s="118" t="s">
        <v>62</v>
      </c>
      <c r="D21" s="118" t="s">
        <v>62</v>
      </c>
      <c r="E21" s="118" t="s">
        <v>62</v>
      </c>
      <c r="F21" s="118" t="s">
        <v>62</v>
      </c>
      <c r="G21" s="118" t="s">
        <v>62</v>
      </c>
      <c r="H21" s="118" t="s">
        <v>62</v>
      </c>
      <c r="I21" s="118" t="s">
        <v>62</v>
      </c>
      <c r="J21" s="118" t="s">
        <v>62</v>
      </c>
      <c r="K21" s="118" t="s">
        <v>62</v>
      </c>
      <c r="L21" s="118" t="s">
        <v>62</v>
      </c>
      <c r="M21" s="118" t="s">
        <v>62</v>
      </c>
      <c r="N21" s="118" t="s">
        <v>62</v>
      </c>
      <c r="O21" s="118" t="s">
        <v>62</v>
      </c>
      <c r="P21" s="118" t="s">
        <v>62</v>
      </c>
      <c r="Q21" s="118" t="s">
        <v>62</v>
      </c>
      <c r="R21" s="118" t="s">
        <v>62</v>
      </c>
      <c r="S21" s="118" t="s">
        <v>62</v>
      </c>
      <c r="T21" s="118" t="s">
        <v>62</v>
      </c>
      <c r="U21" s="118" t="s">
        <v>62</v>
      </c>
      <c r="V21" s="118" t="s">
        <v>62</v>
      </c>
      <c r="W21" s="118" t="s">
        <v>62</v>
      </c>
      <c r="X21" s="232"/>
    </row>
    <row r="22" spans="1:24" ht="13.5" customHeight="1" x14ac:dyDescent="0.3">
      <c r="A22" s="170">
        <v>0.114583333333333</v>
      </c>
      <c r="B22" s="118" t="s">
        <v>62</v>
      </c>
      <c r="C22" s="118" t="s">
        <v>62</v>
      </c>
      <c r="D22" s="118" t="s">
        <v>62</v>
      </c>
      <c r="E22" s="118" t="s">
        <v>62</v>
      </c>
      <c r="F22" s="118" t="s">
        <v>62</v>
      </c>
      <c r="G22" s="118" t="s">
        <v>62</v>
      </c>
      <c r="H22" s="118" t="s">
        <v>62</v>
      </c>
      <c r="I22" s="118" t="s">
        <v>62</v>
      </c>
      <c r="J22" s="118" t="s">
        <v>62</v>
      </c>
      <c r="K22" s="118" t="s">
        <v>62</v>
      </c>
      <c r="L22" s="118" t="s">
        <v>62</v>
      </c>
      <c r="M22" s="118" t="s">
        <v>62</v>
      </c>
      <c r="N22" s="118" t="s">
        <v>62</v>
      </c>
      <c r="O22" s="118" t="s">
        <v>62</v>
      </c>
      <c r="P22" s="118" t="s">
        <v>62</v>
      </c>
      <c r="Q22" s="118" t="s">
        <v>62</v>
      </c>
      <c r="R22" s="118" t="s">
        <v>62</v>
      </c>
      <c r="S22" s="118" t="s">
        <v>62</v>
      </c>
      <c r="T22" s="118" t="s">
        <v>62</v>
      </c>
      <c r="U22" s="118" t="s">
        <v>62</v>
      </c>
      <c r="V22" s="118" t="s">
        <v>62</v>
      </c>
      <c r="W22" s="118" t="s">
        <v>62</v>
      </c>
      <c r="X22" s="232"/>
    </row>
    <row r="23" spans="1:24" ht="13.5" customHeight="1" x14ac:dyDescent="0.3">
      <c r="A23" s="170">
        <v>0.125</v>
      </c>
      <c r="B23" s="118" t="s">
        <v>62</v>
      </c>
      <c r="C23" s="118" t="s">
        <v>62</v>
      </c>
      <c r="D23" s="118" t="s">
        <v>62</v>
      </c>
      <c r="E23" s="118" t="s">
        <v>62</v>
      </c>
      <c r="F23" s="118" t="s">
        <v>62</v>
      </c>
      <c r="G23" s="118" t="s">
        <v>62</v>
      </c>
      <c r="H23" s="118" t="s">
        <v>62</v>
      </c>
      <c r="I23" s="118" t="s">
        <v>62</v>
      </c>
      <c r="J23" s="118" t="s">
        <v>62</v>
      </c>
      <c r="K23" s="118" t="s">
        <v>62</v>
      </c>
      <c r="L23" s="118" t="s">
        <v>62</v>
      </c>
      <c r="M23" s="118" t="s">
        <v>62</v>
      </c>
      <c r="N23" s="118" t="s">
        <v>62</v>
      </c>
      <c r="O23" s="118" t="s">
        <v>62</v>
      </c>
      <c r="P23" s="118" t="s">
        <v>62</v>
      </c>
      <c r="Q23" s="118" t="s">
        <v>62</v>
      </c>
      <c r="R23" s="118" t="s">
        <v>62</v>
      </c>
      <c r="S23" s="118" t="s">
        <v>62</v>
      </c>
      <c r="T23" s="118" t="s">
        <v>62</v>
      </c>
      <c r="U23" s="118" t="s">
        <v>62</v>
      </c>
      <c r="V23" s="118" t="s">
        <v>62</v>
      </c>
      <c r="W23" s="118" t="s">
        <v>62</v>
      </c>
      <c r="X23" s="232"/>
    </row>
    <row r="24" spans="1:24" ht="13.5" customHeight="1" x14ac:dyDescent="0.3">
      <c r="A24" s="170">
        <v>0.13541666666666699</v>
      </c>
      <c r="B24" s="118" t="s">
        <v>62</v>
      </c>
      <c r="C24" s="118" t="s">
        <v>62</v>
      </c>
      <c r="D24" s="118" t="s">
        <v>62</v>
      </c>
      <c r="E24" s="118" t="s">
        <v>62</v>
      </c>
      <c r="F24" s="118" t="s">
        <v>62</v>
      </c>
      <c r="G24" s="118" t="s">
        <v>62</v>
      </c>
      <c r="H24" s="118" t="s">
        <v>62</v>
      </c>
      <c r="I24" s="118" t="s">
        <v>62</v>
      </c>
      <c r="J24" s="118" t="s">
        <v>62</v>
      </c>
      <c r="K24" s="118" t="s">
        <v>62</v>
      </c>
      <c r="L24" s="118" t="s">
        <v>62</v>
      </c>
      <c r="M24" s="118" t="s">
        <v>62</v>
      </c>
      <c r="N24" s="118" t="s">
        <v>62</v>
      </c>
      <c r="O24" s="118" t="s">
        <v>62</v>
      </c>
      <c r="P24" s="118" t="s">
        <v>62</v>
      </c>
      <c r="Q24" s="118" t="s">
        <v>62</v>
      </c>
      <c r="R24" s="118" t="s">
        <v>62</v>
      </c>
      <c r="S24" s="118" t="s">
        <v>62</v>
      </c>
      <c r="T24" s="118" t="s">
        <v>62</v>
      </c>
      <c r="U24" s="118" t="s">
        <v>62</v>
      </c>
      <c r="V24" s="118" t="s">
        <v>62</v>
      </c>
      <c r="W24" s="118" t="s">
        <v>62</v>
      </c>
      <c r="X24" s="232"/>
    </row>
    <row r="25" spans="1:24" ht="13.5" customHeight="1" x14ac:dyDescent="0.3">
      <c r="A25" s="170">
        <v>0.14583333333333301</v>
      </c>
      <c r="B25" s="118" t="s">
        <v>62</v>
      </c>
      <c r="C25" s="118" t="s">
        <v>62</v>
      </c>
      <c r="D25" s="118" t="s">
        <v>62</v>
      </c>
      <c r="E25" s="118" t="s">
        <v>62</v>
      </c>
      <c r="F25" s="118" t="s">
        <v>62</v>
      </c>
      <c r="G25" s="118" t="s">
        <v>62</v>
      </c>
      <c r="H25" s="118" t="s">
        <v>62</v>
      </c>
      <c r="I25" s="118" t="s">
        <v>62</v>
      </c>
      <c r="J25" s="118" t="s">
        <v>62</v>
      </c>
      <c r="K25" s="118" t="s">
        <v>62</v>
      </c>
      <c r="L25" s="118" t="s">
        <v>62</v>
      </c>
      <c r="M25" s="118" t="s">
        <v>62</v>
      </c>
      <c r="N25" s="118" t="s">
        <v>62</v>
      </c>
      <c r="O25" s="118" t="s">
        <v>62</v>
      </c>
      <c r="P25" s="118" t="s">
        <v>62</v>
      </c>
      <c r="Q25" s="118" t="s">
        <v>62</v>
      </c>
      <c r="R25" s="118" t="s">
        <v>62</v>
      </c>
      <c r="S25" s="118" t="s">
        <v>62</v>
      </c>
      <c r="T25" s="118" t="s">
        <v>62</v>
      </c>
      <c r="U25" s="118" t="s">
        <v>62</v>
      </c>
      <c r="V25" s="118" t="s">
        <v>62</v>
      </c>
      <c r="W25" s="118" t="s">
        <v>62</v>
      </c>
      <c r="X25" s="232"/>
    </row>
    <row r="26" spans="1:24" ht="13.5" customHeight="1" x14ac:dyDescent="0.3">
      <c r="A26" s="170">
        <v>0.15625</v>
      </c>
      <c r="B26" s="118" t="s">
        <v>62</v>
      </c>
      <c r="C26" s="118" t="s">
        <v>62</v>
      </c>
      <c r="D26" s="118" t="s">
        <v>62</v>
      </c>
      <c r="E26" s="118" t="s">
        <v>62</v>
      </c>
      <c r="F26" s="118" t="s">
        <v>62</v>
      </c>
      <c r="G26" s="118" t="s">
        <v>62</v>
      </c>
      <c r="H26" s="118" t="s">
        <v>62</v>
      </c>
      <c r="I26" s="118" t="s">
        <v>62</v>
      </c>
      <c r="J26" s="118" t="s">
        <v>62</v>
      </c>
      <c r="K26" s="118" t="s">
        <v>62</v>
      </c>
      <c r="L26" s="118" t="s">
        <v>62</v>
      </c>
      <c r="M26" s="118" t="s">
        <v>62</v>
      </c>
      <c r="N26" s="118" t="s">
        <v>62</v>
      </c>
      <c r="O26" s="118" t="s">
        <v>62</v>
      </c>
      <c r="P26" s="118" t="s">
        <v>62</v>
      </c>
      <c r="Q26" s="118" t="s">
        <v>62</v>
      </c>
      <c r="R26" s="118" t="s">
        <v>62</v>
      </c>
      <c r="S26" s="118" t="s">
        <v>62</v>
      </c>
      <c r="T26" s="118" t="s">
        <v>62</v>
      </c>
      <c r="U26" s="118" t="s">
        <v>62</v>
      </c>
      <c r="V26" s="118" t="s">
        <v>62</v>
      </c>
      <c r="W26" s="118" t="s">
        <v>62</v>
      </c>
      <c r="X26" s="232"/>
    </row>
    <row r="27" spans="1:24" ht="13.5" customHeight="1" x14ac:dyDescent="0.3">
      <c r="A27" s="170">
        <v>0.16666666666666699</v>
      </c>
      <c r="B27" s="118" t="s">
        <v>62</v>
      </c>
      <c r="C27" s="118" t="s">
        <v>62</v>
      </c>
      <c r="D27" s="118" t="s">
        <v>62</v>
      </c>
      <c r="E27" s="118" t="s">
        <v>62</v>
      </c>
      <c r="F27" s="118" t="s">
        <v>62</v>
      </c>
      <c r="G27" s="118" t="s">
        <v>62</v>
      </c>
      <c r="H27" s="118" t="s">
        <v>62</v>
      </c>
      <c r="I27" s="118" t="s">
        <v>62</v>
      </c>
      <c r="J27" s="118" t="s">
        <v>62</v>
      </c>
      <c r="K27" s="118" t="s">
        <v>62</v>
      </c>
      <c r="L27" s="118" t="s">
        <v>62</v>
      </c>
      <c r="M27" s="118" t="s">
        <v>62</v>
      </c>
      <c r="N27" s="118" t="s">
        <v>62</v>
      </c>
      <c r="O27" s="118" t="s">
        <v>62</v>
      </c>
      <c r="P27" s="118" t="s">
        <v>62</v>
      </c>
      <c r="Q27" s="118" t="s">
        <v>62</v>
      </c>
      <c r="R27" s="118" t="s">
        <v>62</v>
      </c>
      <c r="S27" s="118" t="s">
        <v>62</v>
      </c>
      <c r="T27" s="118" t="s">
        <v>62</v>
      </c>
      <c r="U27" s="118" t="s">
        <v>62</v>
      </c>
      <c r="V27" s="118" t="s">
        <v>62</v>
      </c>
      <c r="W27" s="118" t="s">
        <v>62</v>
      </c>
      <c r="X27" s="232"/>
    </row>
    <row r="28" spans="1:24" ht="13.5" customHeight="1" x14ac:dyDescent="0.3">
      <c r="A28" s="170">
        <v>0.17708333333333301</v>
      </c>
      <c r="B28" s="118" t="s">
        <v>62</v>
      </c>
      <c r="C28" s="118" t="s">
        <v>62</v>
      </c>
      <c r="D28" s="118" t="s">
        <v>62</v>
      </c>
      <c r="E28" s="118" t="s">
        <v>62</v>
      </c>
      <c r="F28" s="118" t="s">
        <v>62</v>
      </c>
      <c r="G28" s="118" t="s">
        <v>62</v>
      </c>
      <c r="H28" s="118" t="s">
        <v>62</v>
      </c>
      <c r="I28" s="118" t="s">
        <v>62</v>
      </c>
      <c r="J28" s="118" t="s">
        <v>62</v>
      </c>
      <c r="K28" s="118" t="s">
        <v>62</v>
      </c>
      <c r="L28" s="118" t="s">
        <v>62</v>
      </c>
      <c r="M28" s="118" t="s">
        <v>62</v>
      </c>
      <c r="N28" s="118" t="s">
        <v>62</v>
      </c>
      <c r="O28" s="118" t="s">
        <v>62</v>
      </c>
      <c r="P28" s="118" t="s">
        <v>62</v>
      </c>
      <c r="Q28" s="118" t="s">
        <v>62</v>
      </c>
      <c r="R28" s="118" t="s">
        <v>62</v>
      </c>
      <c r="S28" s="118" t="s">
        <v>62</v>
      </c>
      <c r="T28" s="118" t="s">
        <v>62</v>
      </c>
      <c r="U28" s="118" t="s">
        <v>62</v>
      </c>
      <c r="V28" s="118" t="s">
        <v>62</v>
      </c>
      <c r="W28" s="118" t="s">
        <v>62</v>
      </c>
      <c r="X28" s="232"/>
    </row>
    <row r="29" spans="1:24" ht="13.5" customHeight="1" x14ac:dyDescent="0.3">
      <c r="A29" s="170">
        <v>0.1875</v>
      </c>
      <c r="B29" s="118" t="s">
        <v>62</v>
      </c>
      <c r="C29" s="118" t="s">
        <v>62</v>
      </c>
      <c r="D29" s="118" t="s">
        <v>62</v>
      </c>
      <c r="E29" s="118" t="s">
        <v>62</v>
      </c>
      <c r="F29" s="118" t="s">
        <v>62</v>
      </c>
      <c r="G29" s="118" t="s">
        <v>62</v>
      </c>
      <c r="H29" s="118" t="s">
        <v>62</v>
      </c>
      <c r="I29" s="118" t="s">
        <v>62</v>
      </c>
      <c r="J29" s="118" t="s">
        <v>62</v>
      </c>
      <c r="K29" s="118" t="s">
        <v>62</v>
      </c>
      <c r="L29" s="118" t="s">
        <v>62</v>
      </c>
      <c r="M29" s="118" t="s">
        <v>62</v>
      </c>
      <c r="N29" s="118" t="s">
        <v>62</v>
      </c>
      <c r="O29" s="118" t="s">
        <v>62</v>
      </c>
      <c r="P29" s="118" t="s">
        <v>62</v>
      </c>
      <c r="Q29" s="118" t="s">
        <v>62</v>
      </c>
      <c r="R29" s="118" t="s">
        <v>62</v>
      </c>
      <c r="S29" s="118" t="s">
        <v>62</v>
      </c>
      <c r="T29" s="118" t="s">
        <v>62</v>
      </c>
      <c r="U29" s="118" t="s">
        <v>62</v>
      </c>
      <c r="V29" s="118" t="s">
        <v>62</v>
      </c>
      <c r="W29" s="118" t="s">
        <v>62</v>
      </c>
      <c r="X29" s="232"/>
    </row>
    <row r="30" spans="1:24" ht="13.5" customHeight="1" x14ac:dyDescent="0.3">
      <c r="A30" s="170">
        <v>0.19791666666666699</v>
      </c>
      <c r="B30" s="118" t="s">
        <v>62</v>
      </c>
      <c r="C30" s="118" t="s">
        <v>62</v>
      </c>
      <c r="D30" s="118" t="s">
        <v>62</v>
      </c>
      <c r="E30" s="118" t="s">
        <v>62</v>
      </c>
      <c r="F30" s="118" t="s">
        <v>62</v>
      </c>
      <c r="G30" s="118" t="s">
        <v>62</v>
      </c>
      <c r="H30" s="118" t="s">
        <v>62</v>
      </c>
      <c r="I30" s="118" t="s">
        <v>62</v>
      </c>
      <c r="J30" s="118" t="s">
        <v>62</v>
      </c>
      <c r="K30" s="118" t="s">
        <v>62</v>
      </c>
      <c r="L30" s="118" t="s">
        <v>62</v>
      </c>
      <c r="M30" s="118" t="s">
        <v>62</v>
      </c>
      <c r="N30" s="118" t="s">
        <v>62</v>
      </c>
      <c r="O30" s="118" t="s">
        <v>62</v>
      </c>
      <c r="P30" s="118" t="s">
        <v>62</v>
      </c>
      <c r="Q30" s="118" t="s">
        <v>62</v>
      </c>
      <c r="R30" s="118" t="s">
        <v>62</v>
      </c>
      <c r="S30" s="118" t="s">
        <v>62</v>
      </c>
      <c r="T30" s="118" t="s">
        <v>62</v>
      </c>
      <c r="U30" s="118" t="s">
        <v>62</v>
      </c>
      <c r="V30" s="118" t="s">
        <v>62</v>
      </c>
      <c r="W30" s="118" t="s">
        <v>62</v>
      </c>
      <c r="X30" s="232"/>
    </row>
    <row r="31" spans="1:24" ht="13.5" customHeight="1" x14ac:dyDescent="0.3">
      <c r="A31" s="170">
        <v>0.20833333333333301</v>
      </c>
      <c r="B31" s="118" t="s">
        <v>62</v>
      </c>
      <c r="C31" s="118" t="s">
        <v>62</v>
      </c>
      <c r="D31" s="118" t="s">
        <v>62</v>
      </c>
      <c r="E31" s="118" t="s">
        <v>62</v>
      </c>
      <c r="F31" s="118" t="s">
        <v>62</v>
      </c>
      <c r="G31" s="118" t="s">
        <v>62</v>
      </c>
      <c r="H31" s="118" t="s">
        <v>62</v>
      </c>
      <c r="I31" s="118" t="s">
        <v>62</v>
      </c>
      <c r="J31" s="118" t="s">
        <v>62</v>
      </c>
      <c r="K31" s="118" t="s">
        <v>62</v>
      </c>
      <c r="L31" s="118" t="s">
        <v>62</v>
      </c>
      <c r="M31" s="118" t="s">
        <v>62</v>
      </c>
      <c r="N31" s="118" t="s">
        <v>62</v>
      </c>
      <c r="O31" s="118" t="s">
        <v>62</v>
      </c>
      <c r="P31" s="118" t="s">
        <v>62</v>
      </c>
      <c r="Q31" s="118" t="s">
        <v>62</v>
      </c>
      <c r="R31" s="118" t="s">
        <v>62</v>
      </c>
      <c r="S31" s="118" t="s">
        <v>62</v>
      </c>
      <c r="T31" s="118" t="s">
        <v>62</v>
      </c>
      <c r="U31" s="118" t="s">
        <v>62</v>
      </c>
      <c r="V31" s="118" t="s">
        <v>62</v>
      </c>
      <c r="W31" s="118" t="s">
        <v>62</v>
      </c>
      <c r="X31" s="232"/>
    </row>
    <row r="32" spans="1:24" ht="13.5" customHeight="1" x14ac:dyDescent="0.3">
      <c r="A32" s="170">
        <v>0.21875</v>
      </c>
      <c r="B32" s="118" t="s">
        <v>62</v>
      </c>
      <c r="C32" s="118" t="s">
        <v>62</v>
      </c>
      <c r="D32" s="118" t="s">
        <v>62</v>
      </c>
      <c r="E32" s="118" t="s">
        <v>62</v>
      </c>
      <c r="F32" s="118" t="s">
        <v>62</v>
      </c>
      <c r="G32" s="118" t="s">
        <v>62</v>
      </c>
      <c r="H32" s="118" t="s">
        <v>62</v>
      </c>
      <c r="I32" s="118" t="s">
        <v>62</v>
      </c>
      <c r="J32" s="118" t="s">
        <v>62</v>
      </c>
      <c r="K32" s="118" t="s">
        <v>62</v>
      </c>
      <c r="L32" s="118" t="s">
        <v>62</v>
      </c>
      <c r="M32" s="118" t="s">
        <v>62</v>
      </c>
      <c r="N32" s="118" t="s">
        <v>62</v>
      </c>
      <c r="O32" s="118" t="s">
        <v>62</v>
      </c>
      <c r="P32" s="118" t="s">
        <v>62</v>
      </c>
      <c r="Q32" s="118" t="s">
        <v>62</v>
      </c>
      <c r="R32" s="118" t="s">
        <v>62</v>
      </c>
      <c r="S32" s="118" t="s">
        <v>62</v>
      </c>
      <c r="T32" s="118" t="s">
        <v>62</v>
      </c>
      <c r="U32" s="118" t="s">
        <v>62</v>
      </c>
      <c r="V32" s="118" t="s">
        <v>62</v>
      </c>
      <c r="W32" s="118" t="s">
        <v>62</v>
      </c>
      <c r="X32" s="232"/>
    </row>
    <row r="33" spans="1:24" ht="13.5" customHeight="1" x14ac:dyDescent="0.3">
      <c r="A33" s="170">
        <v>0.22916666666666699</v>
      </c>
      <c r="B33" s="118" t="s">
        <v>62</v>
      </c>
      <c r="C33" s="118" t="s">
        <v>62</v>
      </c>
      <c r="D33" s="118" t="s">
        <v>62</v>
      </c>
      <c r="E33" s="118" t="s">
        <v>62</v>
      </c>
      <c r="F33" s="118" t="s">
        <v>62</v>
      </c>
      <c r="G33" s="118" t="s">
        <v>62</v>
      </c>
      <c r="H33" s="118" t="s">
        <v>62</v>
      </c>
      <c r="I33" s="118" t="s">
        <v>62</v>
      </c>
      <c r="J33" s="118" t="s">
        <v>62</v>
      </c>
      <c r="K33" s="118" t="s">
        <v>62</v>
      </c>
      <c r="L33" s="118" t="s">
        <v>62</v>
      </c>
      <c r="M33" s="118" t="s">
        <v>62</v>
      </c>
      <c r="N33" s="118" t="s">
        <v>62</v>
      </c>
      <c r="O33" s="118" t="s">
        <v>62</v>
      </c>
      <c r="P33" s="118" t="s">
        <v>62</v>
      </c>
      <c r="Q33" s="118" t="s">
        <v>62</v>
      </c>
      <c r="R33" s="118" t="s">
        <v>62</v>
      </c>
      <c r="S33" s="118" t="s">
        <v>62</v>
      </c>
      <c r="T33" s="118" t="s">
        <v>62</v>
      </c>
      <c r="U33" s="118" t="s">
        <v>62</v>
      </c>
      <c r="V33" s="118" t="s">
        <v>62</v>
      </c>
      <c r="W33" s="118" t="s">
        <v>62</v>
      </c>
      <c r="X33" s="232"/>
    </row>
    <row r="34" spans="1:24" ht="13.5" customHeight="1" x14ac:dyDescent="0.3">
      <c r="A34" s="170">
        <v>0.23958333333333301</v>
      </c>
      <c r="B34" s="118" t="s">
        <v>62</v>
      </c>
      <c r="C34" s="118" t="s">
        <v>62</v>
      </c>
      <c r="D34" s="118" t="s">
        <v>62</v>
      </c>
      <c r="E34" s="118" t="s">
        <v>62</v>
      </c>
      <c r="F34" s="118" t="s">
        <v>62</v>
      </c>
      <c r="G34" s="118" t="s">
        <v>62</v>
      </c>
      <c r="H34" s="118" t="s">
        <v>62</v>
      </c>
      <c r="I34" s="118" t="s">
        <v>62</v>
      </c>
      <c r="J34" s="118" t="s">
        <v>62</v>
      </c>
      <c r="K34" s="118" t="s">
        <v>62</v>
      </c>
      <c r="L34" s="118" t="s">
        <v>62</v>
      </c>
      <c r="M34" s="118" t="s">
        <v>62</v>
      </c>
      <c r="N34" s="118" t="s">
        <v>62</v>
      </c>
      <c r="O34" s="118" t="s">
        <v>62</v>
      </c>
      <c r="P34" s="118" t="s">
        <v>62</v>
      </c>
      <c r="Q34" s="118" t="s">
        <v>62</v>
      </c>
      <c r="R34" s="118" t="s">
        <v>62</v>
      </c>
      <c r="S34" s="118" t="s">
        <v>62</v>
      </c>
      <c r="T34" s="118" t="s">
        <v>62</v>
      </c>
      <c r="U34" s="118" t="s">
        <v>62</v>
      </c>
      <c r="V34" s="118" t="s">
        <v>62</v>
      </c>
      <c r="W34" s="118" t="s">
        <v>62</v>
      </c>
      <c r="X34" s="232"/>
    </row>
    <row r="35" spans="1:24" ht="13.5" customHeight="1" x14ac:dyDescent="0.3">
      <c r="A35" s="170">
        <v>0.25</v>
      </c>
      <c r="B35" s="118" t="s">
        <v>62</v>
      </c>
      <c r="C35" s="118" t="s">
        <v>62</v>
      </c>
      <c r="D35" s="118" t="s">
        <v>62</v>
      </c>
      <c r="E35" s="118" t="s">
        <v>62</v>
      </c>
      <c r="F35" s="118" t="s">
        <v>62</v>
      </c>
      <c r="G35" s="118" t="s">
        <v>62</v>
      </c>
      <c r="H35" s="118" t="s">
        <v>62</v>
      </c>
      <c r="I35" s="118" t="s">
        <v>62</v>
      </c>
      <c r="J35" s="118" t="s">
        <v>62</v>
      </c>
      <c r="K35" s="118" t="s">
        <v>62</v>
      </c>
      <c r="L35" s="118" t="s">
        <v>62</v>
      </c>
      <c r="M35" s="118" t="s">
        <v>62</v>
      </c>
      <c r="N35" s="118" t="s">
        <v>62</v>
      </c>
      <c r="O35" s="118" t="s">
        <v>62</v>
      </c>
      <c r="P35" s="118" t="s">
        <v>62</v>
      </c>
      <c r="Q35" s="118" t="s">
        <v>62</v>
      </c>
      <c r="R35" s="118" t="s">
        <v>62</v>
      </c>
      <c r="S35" s="118" t="s">
        <v>62</v>
      </c>
      <c r="T35" s="118" t="s">
        <v>62</v>
      </c>
      <c r="U35" s="118" t="s">
        <v>62</v>
      </c>
      <c r="V35" s="118" t="s">
        <v>62</v>
      </c>
      <c r="W35" s="118" t="s">
        <v>62</v>
      </c>
      <c r="X35" s="232"/>
    </row>
    <row r="36" spans="1:24" ht="13.5" customHeight="1" x14ac:dyDescent="0.3">
      <c r="A36" s="170">
        <v>0.26041666666666702</v>
      </c>
      <c r="B36" s="118" t="s">
        <v>62</v>
      </c>
      <c r="C36" s="118" t="s">
        <v>62</v>
      </c>
      <c r="D36" s="118" t="s">
        <v>62</v>
      </c>
      <c r="E36" s="118" t="s">
        <v>62</v>
      </c>
      <c r="F36" s="118" t="s">
        <v>62</v>
      </c>
      <c r="G36" s="118" t="s">
        <v>62</v>
      </c>
      <c r="H36" s="118" t="s">
        <v>62</v>
      </c>
      <c r="I36" s="118" t="s">
        <v>62</v>
      </c>
      <c r="J36" s="118" t="s">
        <v>62</v>
      </c>
      <c r="K36" s="118" t="s">
        <v>62</v>
      </c>
      <c r="L36" s="118" t="s">
        <v>62</v>
      </c>
      <c r="M36" s="118" t="s">
        <v>62</v>
      </c>
      <c r="N36" s="118" t="s">
        <v>62</v>
      </c>
      <c r="O36" s="118" t="s">
        <v>62</v>
      </c>
      <c r="P36" s="118" t="s">
        <v>62</v>
      </c>
      <c r="Q36" s="118" t="s">
        <v>62</v>
      </c>
      <c r="R36" s="118" t="s">
        <v>62</v>
      </c>
      <c r="S36" s="118" t="s">
        <v>62</v>
      </c>
      <c r="T36" s="118" t="s">
        <v>62</v>
      </c>
      <c r="U36" s="118" t="s">
        <v>62</v>
      </c>
      <c r="V36" s="118" t="s">
        <v>62</v>
      </c>
      <c r="W36" s="118" t="s">
        <v>62</v>
      </c>
      <c r="X36" s="232"/>
    </row>
    <row r="37" spans="1:24" ht="13.5" customHeight="1" x14ac:dyDescent="0.3">
      <c r="A37" s="170">
        <v>0.27083333333333298</v>
      </c>
      <c r="B37" s="118" t="s">
        <v>62</v>
      </c>
      <c r="C37" s="118" t="s">
        <v>62</v>
      </c>
      <c r="D37" s="118" t="s">
        <v>62</v>
      </c>
      <c r="E37" s="118" t="s">
        <v>62</v>
      </c>
      <c r="F37" s="118" t="s">
        <v>62</v>
      </c>
      <c r="G37" s="118" t="s">
        <v>62</v>
      </c>
      <c r="H37" s="118" t="s">
        <v>62</v>
      </c>
      <c r="I37" s="118" t="s">
        <v>62</v>
      </c>
      <c r="J37" s="118" t="s">
        <v>62</v>
      </c>
      <c r="K37" s="118" t="s">
        <v>62</v>
      </c>
      <c r="L37" s="118" t="s">
        <v>62</v>
      </c>
      <c r="M37" s="118" t="s">
        <v>62</v>
      </c>
      <c r="N37" s="118" t="s">
        <v>62</v>
      </c>
      <c r="O37" s="118" t="s">
        <v>62</v>
      </c>
      <c r="P37" s="118" t="s">
        <v>62</v>
      </c>
      <c r="Q37" s="118" t="s">
        <v>62</v>
      </c>
      <c r="R37" s="118" t="s">
        <v>62</v>
      </c>
      <c r="S37" s="118" t="s">
        <v>62</v>
      </c>
      <c r="T37" s="118" t="s">
        <v>62</v>
      </c>
      <c r="U37" s="118" t="s">
        <v>62</v>
      </c>
      <c r="V37" s="118" t="s">
        <v>62</v>
      </c>
      <c r="W37" s="118" t="s">
        <v>62</v>
      </c>
      <c r="X37" s="232"/>
    </row>
    <row r="38" spans="1:24" ht="13.5" customHeight="1" x14ac:dyDescent="0.3">
      <c r="A38" s="170">
        <v>0.28125</v>
      </c>
      <c r="B38" s="118" t="s">
        <v>62</v>
      </c>
      <c r="C38" s="118" t="s">
        <v>62</v>
      </c>
      <c r="D38" s="118" t="s">
        <v>62</v>
      </c>
      <c r="E38" s="118" t="s">
        <v>62</v>
      </c>
      <c r="F38" s="118" t="s">
        <v>62</v>
      </c>
      <c r="G38" s="118" t="s">
        <v>62</v>
      </c>
      <c r="H38" s="118" t="s">
        <v>62</v>
      </c>
      <c r="I38" s="118" t="s">
        <v>62</v>
      </c>
      <c r="J38" s="118" t="s">
        <v>62</v>
      </c>
      <c r="K38" s="118" t="s">
        <v>62</v>
      </c>
      <c r="L38" s="118" t="s">
        <v>62</v>
      </c>
      <c r="M38" s="118" t="s">
        <v>62</v>
      </c>
      <c r="N38" s="118" t="s">
        <v>62</v>
      </c>
      <c r="O38" s="118" t="s">
        <v>62</v>
      </c>
      <c r="P38" s="118" t="s">
        <v>62</v>
      </c>
      <c r="Q38" s="118" t="s">
        <v>62</v>
      </c>
      <c r="R38" s="118" t="s">
        <v>62</v>
      </c>
      <c r="S38" s="118" t="s">
        <v>62</v>
      </c>
      <c r="T38" s="118" t="s">
        <v>62</v>
      </c>
      <c r="U38" s="118" t="s">
        <v>62</v>
      </c>
      <c r="V38" s="118" t="s">
        <v>62</v>
      </c>
      <c r="W38" s="118" t="s">
        <v>62</v>
      </c>
      <c r="X38" s="232"/>
    </row>
    <row r="39" spans="1:24" ht="13.5" customHeight="1" x14ac:dyDescent="0.3">
      <c r="A39" s="170">
        <v>0.29166666666666702</v>
      </c>
      <c r="B39" s="118" t="s">
        <v>62</v>
      </c>
      <c r="C39" s="118" t="s">
        <v>62</v>
      </c>
      <c r="D39" s="118" t="s">
        <v>62</v>
      </c>
      <c r="E39" s="118" t="s">
        <v>62</v>
      </c>
      <c r="F39" s="118" t="s">
        <v>62</v>
      </c>
      <c r="G39" s="118" t="s">
        <v>62</v>
      </c>
      <c r="H39" s="118" t="s">
        <v>62</v>
      </c>
      <c r="I39" s="118" t="s">
        <v>62</v>
      </c>
      <c r="J39" s="118" t="s">
        <v>62</v>
      </c>
      <c r="K39" s="118" t="s">
        <v>62</v>
      </c>
      <c r="L39" s="118" t="s">
        <v>62</v>
      </c>
      <c r="M39" s="118" t="s">
        <v>62</v>
      </c>
      <c r="N39" s="118" t="s">
        <v>62</v>
      </c>
      <c r="O39" s="118" t="s">
        <v>62</v>
      </c>
      <c r="P39" s="118" t="s">
        <v>62</v>
      </c>
      <c r="Q39" s="118" t="s">
        <v>62</v>
      </c>
      <c r="R39" s="118" t="s">
        <v>62</v>
      </c>
      <c r="S39" s="118" t="s">
        <v>62</v>
      </c>
      <c r="T39" s="118" t="s">
        <v>62</v>
      </c>
      <c r="U39" s="118" t="s">
        <v>62</v>
      </c>
      <c r="V39" s="118" t="s">
        <v>62</v>
      </c>
      <c r="W39" s="118" t="s">
        <v>62</v>
      </c>
      <c r="X39" s="232"/>
    </row>
    <row r="40" spans="1:24" ht="13.5" customHeight="1" x14ac:dyDescent="0.3">
      <c r="A40" s="170">
        <v>0.30208333333333298</v>
      </c>
      <c r="B40" s="118" t="s">
        <v>62</v>
      </c>
      <c r="C40" s="118" t="s">
        <v>62</v>
      </c>
      <c r="D40" s="118" t="s">
        <v>62</v>
      </c>
      <c r="E40" s="118" t="s">
        <v>62</v>
      </c>
      <c r="F40" s="118" t="s">
        <v>62</v>
      </c>
      <c r="G40" s="118" t="s">
        <v>62</v>
      </c>
      <c r="H40" s="118" t="s">
        <v>62</v>
      </c>
      <c r="I40" s="118" t="s">
        <v>62</v>
      </c>
      <c r="J40" s="118" t="s">
        <v>62</v>
      </c>
      <c r="K40" s="118" t="s">
        <v>62</v>
      </c>
      <c r="L40" s="118" t="s">
        <v>62</v>
      </c>
      <c r="M40" s="118" t="s">
        <v>62</v>
      </c>
      <c r="N40" s="118" t="s">
        <v>62</v>
      </c>
      <c r="O40" s="118" t="s">
        <v>62</v>
      </c>
      <c r="P40" s="118" t="s">
        <v>62</v>
      </c>
      <c r="Q40" s="118" t="s">
        <v>62</v>
      </c>
      <c r="R40" s="118" t="s">
        <v>62</v>
      </c>
      <c r="S40" s="118" t="s">
        <v>62</v>
      </c>
      <c r="T40" s="118" t="s">
        <v>62</v>
      </c>
      <c r="U40" s="118" t="s">
        <v>62</v>
      </c>
      <c r="V40" s="118" t="s">
        <v>62</v>
      </c>
      <c r="W40" s="118" t="s">
        <v>62</v>
      </c>
      <c r="X40" s="232"/>
    </row>
    <row r="41" spans="1:24" ht="13.5" customHeight="1" x14ac:dyDescent="0.3">
      <c r="A41" s="170">
        <v>0.3125</v>
      </c>
      <c r="B41" s="118" t="s">
        <v>62</v>
      </c>
      <c r="C41" s="118" t="s">
        <v>62</v>
      </c>
      <c r="D41" s="118" t="s">
        <v>62</v>
      </c>
      <c r="E41" s="118" t="s">
        <v>62</v>
      </c>
      <c r="F41" s="118" t="s">
        <v>62</v>
      </c>
      <c r="G41" s="118" t="s">
        <v>62</v>
      </c>
      <c r="H41" s="118" t="s">
        <v>62</v>
      </c>
      <c r="I41" s="118" t="s">
        <v>62</v>
      </c>
      <c r="J41" s="118" t="s">
        <v>62</v>
      </c>
      <c r="K41" s="118" t="s">
        <v>62</v>
      </c>
      <c r="L41" s="118" t="s">
        <v>62</v>
      </c>
      <c r="M41" s="118" t="s">
        <v>62</v>
      </c>
      <c r="N41" s="118" t="s">
        <v>62</v>
      </c>
      <c r="O41" s="118" t="s">
        <v>62</v>
      </c>
      <c r="P41" s="118" t="s">
        <v>62</v>
      </c>
      <c r="Q41" s="118" t="s">
        <v>62</v>
      </c>
      <c r="R41" s="118" t="s">
        <v>62</v>
      </c>
      <c r="S41" s="118" t="s">
        <v>62</v>
      </c>
      <c r="T41" s="118" t="s">
        <v>62</v>
      </c>
      <c r="U41" s="118" t="s">
        <v>62</v>
      </c>
      <c r="V41" s="118" t="s">
        <v>62</v>
      </c>
      <c r="W41" s="118" t="s">
        <v>62</v>
      </c>
      <c r="X41" s="232"/>
    </row>
    <row r="42" spans="1:24" ht="13.5" customHeight="1" x14ac:dyDescent="0.3">
      <c r="A42" s="170">
        <v>0.32291666666666702</v>
      </c>
      <c r="B42" s="118" t="s">
        <v>62</v>
      </c>
      <c r="C42" s="118" t="s">
        <v>62</v>
      </c>
      <c r="D42" s="118" t="s">
        <v>62</v>
      </c>
      <c r="E42" s="118" t="s">
        <v>62</v>
      </c>
      <c r="F42" s="118" t="s">
        <v>62</v>
      </c>
      <c r="G42" s="118" t="s">
        <v>62</v>
      </c>
      <c r="H42" s="118" t="s">
        <v>62</v>
      </c>
      <c r="I42" s="118" t="s">
        <v>62</v>
      </c>
      <c r="J42" s="118" t="s">
        <v>62</v>
      </c>
      <c r="K42" s="118" t="s">
        <v>62</v>
      </c>
      <c r="L42" s="118" t="s">
        <v>62</v>
      </c>
      <c r="M42" s="118" t="s">
        <v>62</v>
      </c>
      <c r="N42" s="118" t="s">
        <v>62</v>
      </c>
      <c r="O42" s="118" t="s">
        <v>62</v>
      </c>
      <c r="P42" s="118" t="s">
        <v>62</v>
      </c>
      <c r="Q42" s="118" t="s">
        <v>62</v>
      </c>
      <c r="R42" s="118" t="s">
        <v>62</v>
      </c>
      <c r="S42" s="118" t="s">
        <v>62</v>
      </c>
      <c r="T42" s="118" t="s">
        <v>62</v>
      </c>
      <c r="U42" s="118" t="s">
        <v>62</v>
      </c>
      <c r="V42" s="118" t="s">
        <v>62</v>
      </c>
      <c r="W42" s="118" t="s">
        <v>62</v>
      </c>
      <c r="X42" s="232"/>
    </row>
    <row r="43" spans="1:24" ht="13.5" customHeight="1" x14ac:dyDescent="0.3">
      <c r="A43" s="170">
        <v>0.33333333333333298</v>
      </c>
      <c r="B43" s="118" t="s">
        <v>62</v>
      </c>
      <c r="C43" s="118" t="s">
        <v>62</v>
      </c>
      <c r="D43" s="118" t="s">
        <v>62</v>
      </c>
      <c r="E43" s="118" t="s">
        <v>62</v>
      </c>
      <c r="F43" s="118" t="s">
        <v>62</v>
      </c>
      <c r="G43" s="118" t="s">
        <v>62</v>
      </c>
      <c r="H43" s="118" t="s">
        <v>62</v>
      </c>
      <c r="I43" s="118" t="s">
        <v>62</v>
      </c>
      <c r="J43" s="118" t="s">
        <v>62</v>
      </c>
      <c r="K43" s="118" t="s">
        <v>62</v>
      </c>
      <c r="L43" s="118" t="s">
        <v>62</v>
      </c>
      <c r="M43" s="118" t="s">
        <v>62</v>
      </c>
      <c r="N43" s="118" t="s">
        <v>62</v>
      </c>
      <c r="O43" s="118" t="s">
        <v>62</v>
      </c>
      <c r="P43" s="118" t="s">
        <v>62</v>
      </c>
      <c r="Q43" s="118" t="s">
        <v>62</v>
      </c>
      <c r="R43" s="118" t="s">
        <v>62</v>
      </c>
      <c r="S43" s="118" t="s">
        <v>62</v>
      </c>
      <c r="T43" s="118" t="s">
        <v>62</v>
      </c>
      <c r="U43" s="118" t="s">
        <v>62</v>
      </c>
      <c r="V43" s="118" t="s">
        <v>62</v>
      </c>
      <c r="W43" s="118" t="s">
        <v>62</v>
      </c>
      <c r="X43" s="232"/>
    </row>
    <row r="44" spans="1:24" ht="13.5" customHeight="1" x14ac:dyDescent="0.3">
      <c r="A44" s="170">
        <v>0.34375</v>
      </c>
      <c r="B44" s="118" t="s">
        <v>62</v>
      </c>
      <c r="C44" s="118" t="s">
        <v>62</v>
      </c>
      <c r="D44" s="118" t="s">
        <v>62</v>
      </c>
      <c r="E44" s="118" t="s">
        <v>62</v>
      </c>
      <c r="F44" s="118" t="s">
        <v>62</v>
      </c>
      <c r="G44" s="118" t="s">
        <v>62</v>
      </c>
      <c r="H44" s="118" t="s">
        <v>62</v>
      </c>
      <c r="I44" s="118" t="s">
        <v>62</v>
      </c>
      <c r="J44" s="118" t="s">
        <v>62</v>
      </c>
      <c r="K44" s="118" t="s">
        <v>62</v>
      </c>
      <c r="L44" s="118" t="s">
        <v>62</v>
      </c>
      <c r="M44" s="118" t="s">
        <v>62</v>
      </c>
      <c r="N44" s="118" t="s">
        <v>62</v>
      </c>
      <c r="O44" s="118" t="s">
        <v>62</v>
      </c>
      <c r="P44" s="118" t="s">
        <v>62</v>
      </c>
      <c r="Q44" s="118" t="s">
        <v>62</v>
      </c>
      <c r="R44" s="118" t="s">
        <v>62</v>
      </c>
      <c r="S44" s="118" t="s">
        <v>62</v>
      </c>
      <c r="T44" s="118" t="s">
        <v>62</v>
      </c>
      <c r="U44" s="118" t="s">
        <v>62</v>
      </c>
      <c r="V44" s="118" t="s">
        <v>62</v>
      </c>
      <c r="W44" s="118" t="s">
        <v>62</v>
      </c>
      <c r="X44" s="232"/>
    </row>
    <row r="45" spans="1:24" ht="13.5" customHeight="1" x14ac:dyDescent="0.3">
      <c r="A45" s="170">
        <v>0.35416666666666702</v>
      </c>
      <c r="B45" s="118" t="s">
        <v>62</v>
      </c>
      <c r="C45" s="118" t="s">
        <v>62</v>
      </c>
      <c r="D45" s="118" t="s">
        <v>62</v>
      </c>
      <c r="E45" s="118" t="s">
        <v>62</v>
      </c>
      <c r="F45" s="118" t="s">
        <v>62</v>
      </c>
      <c r="G45" s="118" t="s">
        <v>62</v>
      </c>
      <c r="H45" s="118" t="s">
        <v>62</v>
      </c>
      <c r="I45" s="118" t="s">
        <v>62</v>
      </c>
      <c r="J45" s="118" t="s">
        <v>62</v>
      </c>
      <c r="K45" s="118" t="s">
        <v>62</v>
      </c>
      <c r="L45" s="118" t="s">
        <v>62</v>
      </c>
      <c r="M45" s="118" t="s">
        <v>62</v>
      </c>
      <c r="N45" s="118" t="s">
        <v>62</v>
      </c>
      <c r="O45" s="118" t="s">
        <v>62</v>
      </c>
      <c r="P45" s="118" t="s">
        <v>62</v>
      </c>
      <c r="Q45" s="118" t="s">
        <v>62</v>
      </c>
      <c r="R45" s="118" t="s">
        <v>62</v>
      </c>
      <c r="S45" s="118" t="s">
        <v>62</v>
      </c>
      <c r="T45" s="118" t="s">
        <v>62</v>
      </c>
      <c r="U45" s="118" t="s">
        <v>62</v>
      </c>
      <c r="V45" s="118" t="s">
        <v>62</v>
      </c>
      <c r="W45" s="118" t="s">
        <v>62</v>
      </c>
      <c r="X45" s="232"/>
    </row>
    <row r="46" spans="1:24" ht="13.5" customHeight="1" x14ac:dyDescent="0.3">
      <c r="A46" s="170">
        <v>0.36458333333333298</v>
      </c>
      <c r="B46" s="118" t="s">
        <v>62</v>
      </c>
      <c r="C46" s="118" t="s">
        <v>62</v>
      </c>
      <c r="D46" s="118" t="s">
        <v>62</v>
      </c>
      <c r="E46" s="118" t="s">
        <v>62</v>
      </c>
      <c r="F46" s="118" t="s">
        <v>62</v>
      </c>
      <c r="G46" s="118" t="s">
        <v>62</v>
      </c>
      <c r="H46" s="118" t="s">
        <v>62</v>
      </c>
      <c r="I46" s="118" t="s">
        <v>62</v>
      </c>
      <c r="J46" s="118" t="s">
        <v>62</v>
      </c>
      <c r="K46" s="118" t="s">
        <v>62</v>
      </c>
      <c r="L46" s="118" t="s">
        <v>62</v>
      </c>
      <c r="M46" s="118" t="s">
        <v>62</v>
      </c>
      <c r="N46" s="118" t="s">
        <v>62</v>
      </c>
      <c r="O46" s="118" t="s">
        <v>62</v>
      </c>
      <c r="P46" s="118" t="s">
        <v>62</v>
      </c>
      <c r="Q46" s="118" t="s">
        <v>62</v>
      </c>
      <c r="R46" s="118" t="s">
        <v>62</v>
      </c>
      <c r="S46" s="118" t="s">
        <v>62</v>
      </c>
      <c r="T46" s="118" t="s">
        <v>62</v>
      </c>
      <c r="U46" s="118" t="s">
        <v>62</v>
      </c>
      <c r="V46" s="118" t="s">
        <v>62</v>
      </c>
      <c r="W46" s="118" t="s">
        <v>62</v>
      </c>
      <c r="X46" s="232"/>
    </row>
    <row r="47" spans="1:24" ht="13.5" customHeight="1" x14ac:dyDescent="0.3">
      <c r="A47" s="170">
        <v>0.375</v>
      </c>
      <c r="B47" s="118" t="s">
        <v>62</v>
      </c>
      <c r="C47" s="118" t="s">
        <v>62</v>
      </c>
      <c r="D47" s="118" t="s">
        <v>62</v>
      </c>
      <c r="E47" s="118" t="s">
        <v>62</v>
      </c>
      <c r="F47" s="118" t="s">
        <v>62</v>
      </c>
      <c r="G47" s="118" t="s">
        <v>62</v>
      </c>
      <c r="H47" s="118" t="s">
        <v>62</v>
      </c>
      <c r="I47" s="118" t="s">
        <v>62</v>
      </c>
      <c r="J47" s="118" t="s">
        <v>62</v>
      </c>
      <c r="K47" s="118" t="s">
        <v>62</v>
      </c>
      <c r="L47" s="118" t="s">
        <v>62</v>
      </c>
      <c r="M47" s="118" t="s">
        <v>62</v>
      </c>
      <c r="N47" s="118" t="s">
        <v>62</v>
      </c>
      <c r="O47" s="118" t="s">
        <v>62</v>
      </c>
      <c r="P47" s="118" t="s">
        <v>62</v>
      </c>
      <c r="Q47" s="118" t="s">
        <v>62</v>
      </c>
      <c r="R47" s="118" t="s">
        <v>62</v>
      </c>
      <c r="S47" s="118" t="s">
        <v>62</v>
      </c>
      <c r="T47" s="118" t="s">
        <v>62</v>
      </c>
      <c r="U47" s="118" t="s">
        <v>62</v>
      </c>
      <c r="V47" s="118" t="s">
        <v>62</v>
      </c>
      <c r="W47" s="118" t="s">
        <v>62</v>
      </c>
      <c r="X47" s="232"/>
    </row>
    <row r="48" spans="1:24" ht="13.5" customHeight="1" x14ac:dyDescent="0.3">
      <c r="A48" s="170">
        <v>0.38541666666666702</v>
      </c>
      <c r="B48" s="118" t="s">
        <v>62</v>
      </c>
      <c r="C48" s="118" t="s">
        <v>62</v>
      </c>
      <c r="D48" s="118" t="s">
        <v>62</v>
      </c>
      <c r="E48" s="118" t="s">
        <v>62</v>
      </c>
      <c r="F48" s="118" t="s">
        <v>62</v>
      </c>
      <c r="G48" s="118" t="s">
        <v>62</v>
      </c>
      <c r="H48" s="118" t="s">
        <v>62</v>
      </c>
      <c r="I48" s="118" t="s">
        <v>62</v>
      </c>
      <c r="J48" s="118" t="s">
        <v>62</v>
      </c>
      <c r="K48" s="118" t="s">
        <v>62</v>
      </c>
      <c r="L48" s="118" t="s">
        <v>62</v>
      </c>
      <c r="M48" s="118" t="s">
        <v>62</v>
      </c>
      <c r="N48" s="118" t="s">
        <v>62</v>
      </c>
      <c r="O48" s="118" t="s">
        <v>62</v>
      </c>
      <c r="P48" s="118" t="s">
        <v>62</v>
      </c>
      <c r="Q48" s="118" t="s">
        <v>62</v>
      </c>
      <c r="R48" s="118" t="s">
        <v>62</v>
      </c>
      <c r="S48" s="118" t="s">
        <v>62</v>
      </c>
      <c r="T48" s="118" t="s">
        <v>62</v>
      </c>
      <c r="U48" s="118" t="s">
        <v>62</v>
      </c>
      <c r="V48" s="118" t="s">
        <v>62</v>
      </c>
      <c r="W48" s="118" t="s">
        <v>62</v>
      </c>
      <c r="X48" s="232"/>
    </row>
    <row r="49" spans="1:24" ht="13.5" customHeight="1" x14ac:dyDescent="0.3">
      <c r="A49" s="170">
        <v>0.39583333333333298</v>
      </c>
      <c r="B49" s="118" t="s">
        <v>62</v>
      </c>
      <c r="C49" s="118" t="s">
        <v>62</v>
      </c>
      <c r="D49" s="118" t="s">
        <v>62</v>
      </c>
      <c r="E49" s="118" t="s">
        <v>62</v>
      </c>
      <c r="F49" s="118" t="s">
        <v>62</v>
      </c>
      <c r="G49" s="118" t="s">
        <v>62</v>
      </c>
      <c r="H49" s="118" t="s">
        <v>62</v>
      </c>
      <c r="I49" s="118" t="s">
        <v>62</v>
      </c>
      <c r="J49" s="118" t="s">
        <v>62</v>
      </c>
      <c r="K49" s="118" t="s">
        <v>62</v>
      </c>
      <c r="L49" s="118" t="s">
        <v>62</v>
      </c>
      <c r="M49" s="118" t="s">
        <v>62</v>
      </c>
      <c r="N49" s="118" t="s">
        <v>62</v>
      </c>
      <c r="O49" s="118" t="s">
        <v>62</v>
      </c>
      <c r="P49" s="118" t="s">
        <v>62</v>
      </c>
      <c r="Q49" s="118" t="s">
        <v>62</v>
      </c>
      <c r="R49" s="118" t="s">
        <v>62</v>
      </c>
      <c r="S49" s="118" t="s">
        <v>62</v>
      </c>
      <c r="T49" s="118" t="s">
        <v>62</v>
      </c>
      <c r="U49" s="118" t="s">
        <v>62</v>
      </c>
      <c r="V49" s="118" t="s">
        <v>62</v>
      </c>
      <c r="W49" s="118" t="s">
        <v>62</v>
      </c>
      <c r="X49" s="232"/>
    </row>
    <row r="50" spans="1:24" ht="13.5" customHeight="1" x14ac:dyDescent="0.3">
      <c r="A50" s="170">
        <v>0.40625</v>
      </c>
      <c r="B50" s="118" t="s">
        <v>62</v>
      </c>
      <c r="C50" s="118" t="s">
        <v>62</v>
      </c>
      <c r="D50" s="118" t="s">
        <v>62</v>
      </c>
      <c r="E50" s="118" t="s">
        <v>62</v>
      </c>
      <c r="F50" s="118" t="s">
        <v>62</v>
      </c>
      <c r="G50" s="118" t="s">
        <v>62</v>
      </c>
      <c r="H50" s="118" t="s">
        <v>62</v>
      </c>
      <c r="I50" s="118" t="s">
        <v>62</v>
      </c>
      <c r="J50" s="118" t="s">
        <v>62</v>
      </c>
      <c r="K50" s="118" t="s">
        <v>62</v>
      </c>
      <c r="L50" s="118" t="s">
        <v>62</v>
      </c>
      <c r="M50" s="118" t="s">
        <v>62</v>
      </c>
      <c r="N50" s="118" t="s">
        <v>62</v>
      </c>
      <c r="O50" s="118" t="s">
        <v>62</v>
      </c>
      <c r="P50" s="118" t="s">
        <v>62</v>
      </c>
      <c r="Q50" s="118" t="s">
        <v>62</v>
      </c>
      <c r="R50" s="118" t="s">
        <v>62</v>
      </c>
      <c r="S50" s="118" t="s">
        <v>62</v>
      </c>
      <c r="T50" s="118" t="s">
        <v>62</v>
      </c>
      <c r="U50" s="118" t="s">
        <v>62</v>
      </c>
      <c r="V50" s="118" t="s">
        <v>62</v>
      </c>
      <c r="W50" s="118" t="s">
        <v>62</v>
      </c>
      <c r="X50" s="232"/>
    </row>
    <row r="51" spans="1:24" ht="13.5" customHeight="1" x14ac:dyDescent="0.3">
      <c r="A51" s="170">
        <v>0.41666666666666702</v>
      </c>
      <c r="B51" s="118" t="s">
        <v>62</v>
      </c>
      <c r="C51" s="118" t="s">
        <v>62</v>
      </c>
      <c r="D51" s="118" t="s">
        <v>62</v>
      </c>
      <c r="E51" s="118" t="s">
        <v>62</v>
      </c>
      <c r="F51" s="118" t="s">
        <v>62</v>
      </c>
      <c r="G51" s="118" t="s">
        <v>62</v>
      </c>
      <c r="H51" s="118" t="s">
        <v>62</v>
      </c>
      <c r="I51" s="118" t="s">
        <v>62</v>
      </c>
      <c r="J51" s="118" t="s">
        <v>62</v>
      </c>
      <c r="K51" s="118" t="s">
        <v>62</v>
      </c>
      <c r="L51" s="118" t="s">
        <v>62</v>
      </c>
      <c r="M51" s="118" t="s">
        <v>62</v>
      </c>
      <c r="N51" s="118" t="s">
        <v>62</v>
      </c>
      <c r="O51" s="118" t="s">
        <v>62</v>
      </c>
      <c r="P51" s="118" t="s">
        <v>62</v>
      </c>
      <c r="Q51" s="118" t="s">
        <v>62</v>
      </c>
      <c r="R51" s="118" t="s">
        <v>62</v>
      </c>
      <c r="S51" s="118" t="s">
        <v>62</v>
      </c>
      <c r="T51" s="118" t="s">
        <v>62</v>
      </c>
      <c r="U51" s="118" t="s">
        <v>62</v>
      </c>
      <c r="V51" s="118" t="s">
        <v>62</v>
      </c>
      <c r="W51" s="118" t="s">
        <v>62</v>
      </c>
      <c r="X51" s="232"/>
    </row>
    <row r="52" spans="1:24" ht="13.5" customHeight="1" x14ac:dyDescent="0.3">
      <c r="A52" s="170">
        <v>0.42708333333333298</v>
      </c>
      <c r="B52" s="118" t="s">
        <v>62</v>
      </c>
      <c r="C52" s="118" t="s">
        <v>62</v>
      </c>
      <c r="D52" s="118" t="s">
        <v>62</v>
      </c>
      <c r="E52" s="118" t="s">
        <v>62</v>
      </c>
      <c r="F52" s="118" t="s">
        <v>62</v>
      </c>
      <c r="G52" s="118" t="s">
        <v>62</v>
      </c>
      <c r="H52" s="118" t="s">
        <v>62</v>
      </c>
      <c r="I52" s="118" t="s">
        <v>62</v>
      </c>
      <c r="J52" s="118" t="s">
        <v>62</v>
      </c>
      <c r="K52" s="118" t="s">
        <v>62</v>
      </c>
      <c r="L52" s="118" t="s">
        <v>62</v>
      </c>
      <c r="M52" s="118" t="s">
        <v>62</v>
      </c>
      <c r="N52" s="118" t="s">
        <v>62</v>
      </c>
      <c r="O52" s="118" t="s">
        <v>62</v>
      </c>
      <c r="P52" s="118" t="s">
        <v>62</v>
      </c>
      <c r="Q52" s="118" t="s">
        <v>62</v>
      </c>
      <c r="R52" s="118" t="s">
        <v>62</v>
      </c>
      <c r="S52" s="118" t="s">
        <v>62</v>
      </c>
      <c r="T52" s="118" t="s">
        <v>62</v>
      </c>
      <c r="U52" s="118" t="s">
        <v>62</v>
      </c>
      <c r="V52" s="118" t="s">
        <v>62</v>
      </c>
      <c r="W52" s="118" t="s">
        <v>62</v>
      </c>
      <c r="X52" s="232"/>
    </row>
    <row r="53" spans="1:24" ht="13.5" customHeight="1" x14ac:dyDescent="0.3">
      <c r="A53" s="170">
        <v>0.4375</v>
      </c>
      <c r="B53" s="118" t="s">
        <v>62</v>
      </c>
      <c r="C53" s="118" t="s">
        <v>62</v>
      </c>
      <c r="D53" s="118" t="s">
        <v>62</v>
      </c>
      <c r="E53" s="118" t="s">
        <v>62</v>
      </c>
      <c r="F53" s="118" t="s">
        <v>62</v>
      </c>
      <c r="G53" s="118" t="s">
        <v>62</v>
      </c>
      <c r="H53" s="118" t="s">
        <v>62</v>
      </c>
      <c r="I53" s="118" t="s">
        <v>62</v>
      </c>
      <c r="J53" s="118" t="s">
        <v>62</v>
      </c>
      <c r="K53" s="118" t="s">
        <v>62</v>
      </c>
      <c r="L53" s="118" t="s">
        <v>62</v>
      </c>
      <c r="M53" s="118" t="s">
        <v>62</v>
      </c>
      <c r="N53" s="118" t="s">
        <v>62</v>
      </c>
      <c r="O53" s="118" t="s">
        <v>62</v>
      </c>
      <c r="P53" s="118" t="s">
        <v>62</v>
      </c>
      <c r="Q53" s="118" t="s">
        <v>62</v>
      </c>
      <c r="R53" s="118" t="s">
        <v>62</v>
      </c>
      <c r="S53" s="118" t="s">
        <v>62</v>
      </c>
      <c r="T53" s="118" t="s">
        <v>62</v>
      </c>
      <c r="U53" s="118" t="s">
        <v>62</v>
      </c>
      <c r="V53" s="118" t="s">
        <v>62</v>
      </c>
      <c r="W53" s="118" t="s">
        <v>62</v>
      </c>
      <c r="X53" s="232"/>
    </row>
    <row r="54" spans="1:24" ht="13.5" customHeight="1" x14ac:dyDescent="0.3">
      <c r="A54" s="170">
        <v>0.44791666666666702</v>
      </c>
      <c r="B54" s="118" t="s">
        <v>62</v>
      </c>
      <c r="C54" s="118" t="s">
        <v>62</v>
      </c>
      <c r="D54" s="118" t="s">
        <v>62</v>
      </c>
      <c r="E54" s="118" t="s">
        <v>62</v>
      </c>
      <c r="F54" s="118" t="s">
        <v>62</v>
      </c>
      <c r="G54" s="118" t="s">
        <v>62</v>
      </c>
      <c r="H54" s="118" t="s">
        <v>62</v>
      </c>
      <c r="I54" s="118" t="s">
        <v>62</v>
      </c>
      <c r="J54" s="118" t="s">
        <v>62</v>
      </c>
      <c r="K54" s="118" t="s">
        <v>62</v>
      </c>
      <c r="L54" s="118" t="s">
        <v>62</v>
      </c>
      <c r="M54" s="118" t="s">
        <v>62</v>
      </c>
      <c r="N54" s="118" t="s">
        <v>62</v>
      </c>
      <c r="O54" s="118" t="s">
        <v>62</v>
      </c>
      <c r="P54" s="118" t="s">
        <v>62</v>
      </c>
      <c r="Q54" s="118" t="s">
        <v>62</v>
      </c>
      <c r="R54" s="118" t="s">
        <v>62</v>
      </c>
      <c r="S54" s="118" t="s">
        <v>62</v>
      </c>
      <c r="T54" s="118" t="s">
        <v>62</v>
      </c>
      <c r="U54" s="118" t="s">
        <v>62</v>
      </c>
      <c r="V54" s="118" t="s">
        <v>62</v>
      </c>
      <c r="W54" s="118" t="s">
        <v>62</v>
      </c>
      <c r="X54" s="232"/>
    </row>
    <row r="55" spans="1:24" ht="13.5" customHeight="1" x14ac:dyDescent="0.3">
      <c r="A55" s="170">
        <v>0.45833333333333298</v>
      </c>
      <c r="B55" s="118" t="s">
        <v>62</v>
      </c>
      <c r="C55" s="118" t="s">
        <v>62</v>
      </c>
      <c r="D55" s="118" t="s">
        <v>62</v>
      </c>
      <c r="E55" s="118" t="s">
        <v>62</v>
      </c>
      <c r="F55" s="118" t="s">
        <v>62</v>
      </c>
      <c r="G55" s="118" t="s">
        <v>62</v>
      </c>
      <c r="H55" s="118" t="s">
        <v>62</v>
      </c>
      <c r="I55" s="118" t="s">
        <v>62</v>
      </c>
      <c r="J55" s="118" t="s">
        <v>62</v>
      </c>
      <c r="K55" s="118" t="s">
        <v>62</v>
      </c>
      <c r="L55" s="118" t="s">
        <v>62</v>
      </c>
      <c r="M55" s="118" t="s">
        <v>62</v>
      </c>
      <c r="N55" s="118" t="s">
        <v>62</v>
      </c>
      <c r="O55" s="118" t="s">
        <v>62</v>
      </c>
      <c r="P55" s="118" t="s">
        <v>62</v>
      </c>
      <c r="Q55" s="118" t="s">
        <v>62</v>
      </c>
      <c r="R55" s="118" t="s">
        <v>62</v>
      </c>
      <c r="S55" s="118" t="s">
        <v>62</v>
      </c>
      <c r="T55" s="118" t="s">
        <v>62</v>
      </c>
      <c r="U55" s="118" t="s">
        <v>62</v>
      </c>
      <c r="V55" s="118" t="s">
        <v>62</v>
      </c>
      <c r="W55" s="118" t="s">
        <v>62</v>
      </c>
      <c r="X55" s="232"/>
    </row>
    <row r="56" spans="1:24" ht="13.5" customHeight="1" x14ac:dyDescent="0.3">
      <c r="A56" s="170">
        <v>0.46875</v>
      </c>
      <c r="B56" s="118" t="s">
        <v>62</v>
      </c>
      <c r="C56" s="118" t="s">
        <v>62</v>
      </c>
      <c r="D56" s="118" t="s">
        <v>62</v>
      </c>
      <c r="E56" s="118" t="s">
        <v>62</v>
      </c>
      <c r="F56" s="118" t="s">
        <v>62</v>
      </c>
      <c r="G56" s="118" t="s">
        <v>62</v>
      </c>
      <c r="H56" s="118" t="s">
        <v>62</v>
      </c>
      <c r="I56" s="118" t="s">
        <v>62</v>
      </c>
      <c r="J56" s="118" t="s">
        <v>62</v>
      </c>
      <c r="K56" s="118" t="s">
        <v>62</v>
      </c>
      <c r="L56" s="118" t="s">
        <v>62</v>
      </c>
      <c r="M56" s="118" t="s">
        <v>62</v>
      </c>
      <c r="N56" s="118" t="s">
        <v>62</v>
      </c>
      <c r="O56" s="118" t="s">
        <v>62</v>
      </c>
      <c r="P56" s="118" t="s">
        <v>62</v>
      </c>
      <c r="Q56" s="118" t="s">
        <v>62</v>
      </c>
      <c r="R56" s="118" t="s">
        <v>62</v>
      </c>
      <c r="S56" s="118" t="s">
        <v>62</v>
      </c>
      <c r="T56" s="118" t="s">
        <v>62</v>
      </c>
      <c r="U56" s="118" t="s">
        <v>62</v>
      </c>
      <c r="V56" s="118" t="s">
        <v>62</v>
      </c>
      <c r="W56" s="118" t="s">
        <v>62</v>
      </c>
      <c r="X56" s="232"/>
    </row>
    <row r="57" spans="1:24" ht="13.5" customHeight="1" x14ac:dyDescent="0.3">
      <c r="A57" s="170">
        <v>0.47916666666666702</v>
      </c>
      <c r="B57" s="118" t="s">
        <v>62</v>
      </c>
      <c r="C57" s="118" t="s">
        <v>62</v>
      </c>
      <c r="D57" s="118" t="s">
        <v>62</v>
      </c>
      <c r="E57" s="118" t="s">
        <v>62</v>
      </c>
      <c r="F57" s="118" t="s">
        <v>62</v>
      </c>
      <c r="G57" s="118" t="s">
        <v>62</v>
      </c>
      <c r="H57" s="118" t="s">
        <v>62</v>
      </c>
      <c r="I57" s="118" t="s">
        <v>62</v>
      </c>
      <c r="J57" s="118" t="s">
        <v>62</v>
      </c>
      <c r="K57" s="118" t="s">
        <v>62</v>
      </c>
      <c r="L57" s="118" t="s">
        <v>62</v>
      </c>
      <c r="M57" s="118" t="s">
        <v>62</v>
      </c>
      <c r="N57" s="118" t="s">
        <v>62</v>
      </c>
      <c r="O57" s="118" t="s">
        <v>62</v>
      </c>
      <c r="P57" s="118" t="s">
        <v>62</v>
      </c>
      <c r="Q57" s="118" t="s">
        <v>62</v>
      </c>
      <c r="R57" s="118" t="s">
        <v>62</v>
      </c>
      <c r="S57" s="118" t="s">
        <v>62</v>
      </c>
      <c r="T57" s="118" t="s">
        <v>62</v>
      </c>
      <c r="U57" s="118" t="s">
        <v>62</v>
      </c>
      <c r="V57" s="118" t="s">
        <v>62</v>
      </c>
      <c r="W57" s="118" t="s">
        <v>62</v>
      </c>
      <c r="X57" s="232"/>
    </row>
    <row r="58" spans="1:24" ht="13.5" customHeight="1" x14ac:dyDescent="0.3">
      <c r="A58" s="170">
        <v>0.48958333333333298</v>
      </c>
      <c r="B58" s="118" t="s">
        <v>62</v>
      </c>
      <c r="C58" s="118" t="s">
        <v>62</v>
      </c>
      <c r="D58" s="118" t="s">
        <v>62</v>
      </c>
      <c r="E58" s="118" t="s">
        <v>62</v>
      </c>
      <c r="F58" s="118" t="s">
        <v>62</v>
      </c>
      <c r="G58" s="118" t="s">
        <v>62</v>
      </c>
      <c r="H58" s="118" t="s">
        <v>62</v>
      </c>
      <c r="I58" s="118" t="s">
        <v>62</v>
      </c>
      <c r="J58" s="118" t="s">
        <v>62</v>
      </c>
      <c r="K58" s="118" t="s">
        <v>62</v>
      </c>
      <c r="L58" s="118" t="s">
        <v>62</v>
      </c>
      <c r="M58" s="118" t="s">
        <v>62</v>
      </c>
      <c r="N58" s="118" t="s">
        <v>62</v>
      </c>
      <c r="O58" s="118" t="s">
        <v>62</v>
      </c>
      <c r="P58" s="118" t="s">
        <v>62</v>
      </c>
      <c r="Q58" s="118" t="s">
        <v>62</v>
      </c>
      <c r="R58" s="118" t="s">
        <v>62</v>
      </c>
      <c r="S58" s="118" t="s">
        <v>62</v>
      </c>
      <c r="T58" s="118" t="s">
        <v>62</v>
      </c>
      <c r="U58" s="118" t="s">
        <v>62</v>
      </c>
      <c r="V58" s="118" t="s">
        <v>62</v>
      </c>
      <c r="W58" s="118" t="s">
        <v>62</v>
      </c>
      <c r="X58" s="232"/>
    </row>
    <row r="59" spans="1:24" ht="13.5" customHeight="1" x14ac:dyDescent="0.3">
      <c r="A59" s="170">
        <v>0.5</v>
      </c>
      <c r="B59" s="118" t="s">
        <v>62</v>
      </c>
      <c r="C59" s="118" t="s">
        <v>62</v>
      </c>
      <c r="D59" s="118" t="s">
        <v>62</v>
      </c>
      <c r="E59" s="118" t="s">
        <v>62</v>
      </c>
      <c r="F59" s="118" t="s">
        <v>62</v>
      </c>
      <c r="G59" s="118" t="s">
        <v>62</v>
      </c>
      <c r="H59" s="118" t="s">
        <v>62</v>
      </c>
      <c r="I59" s="118" t="s">
        <v>62</v>
      </c>
      <c r="J59" s="118" t="s">
        <v>62</v>
      </c>
      <c r="K59" s="118" t="s">
        <v>62</v>
      </c>
      <c r="L59" s="118" t="s">
        <v>62</v>
      </c>
      <c r="M59" s="118" t="s">
        <v>62</v>
      </c>
      <c r="N59" s="118" t="s">
        <v>62</v>
      </c>
      <c r="O59" s="118" t="s">
        <v>62</v>
      </c>
      <c r="P59" s="118" t="s">
        <v>62</v>
      </c>
      <c r="Q59" s="118" t="s">
        <v>62</v>
      </c>
      <c r="R59" s="118" t="s">
        <v>62</v>
      </c>
      <c r="S59" s="118" t="s">
        <v>62</v>
      </c>
      <c r="T59" s="118" t="s">
        <v>62</v>
      </c>
      <c r="U59" s="118" t="s">
        <v>62</v>
      </c>
      <c r="V59" s="118" t="s">
        <v>62</v>
      </c>
      <c r="W59" s="118" t="s">
        <v>62</v>
      </c>
      <c r="X59" s="232"/>
    </row>
    <row r="60" spans="1:24" ht="13.5" customHeight="1" x14ac:dyDescent="0.3">
      <c r="A60" s="170">
        <v>0.51041666666666696</v>
      </c>
      <c r="B60" s="118" t="s">
        <v>62</v>
      </c>
      <c r="C60" s="118" t="s">
        <v>62</v>
      </c>
      <c r="D60" s="118" t="s">
        <v>62</v>
      </c>
      <c r="E60" s="118" t="s">
        <v>62</v>
      </c>
      <c r="F60" s="118" t="s">
        <v>62</v>
      </c>
      <c r="G60" s="118" t="s">
        <v>62</v>
      </c>
      <c r="H60" s="118" t="s">
        <v>62</v>
      </c>
      <c r="I60" s="118" t="s">
        <v>62</v>
      </c>
      <c r="J60" s="118" t="s">
        <v>62</v>
      </c>
      <c r="K60" s="118" t="s">
        <v>62</v>
      </c>
      <c r="L60" s="118" t="s">
        <v>62</v>
      </c>
      <c r="M60" s="118" t="s">
        <v>62</v>
      </c>
      <c r="N60" s="118" t="s">
        <v>62</v>
      </c>
      <c r="O60" s="118" t="s">
        <v>62</v>
      </c>
      <c r="P60" s="118" t="s">
        <v>62</v>
      </c>
      <c r="Q60" s="118" t="s">
        <v>62</v>
      </c>
      <c r="R60" s="118" t="s">
        <v>62</v>
      </c>
      <c r="S60" s="118" t="s">
        <v>62</v>
      </c>
      <c r="T60" s="118" t="s">
        <v>62</v>
      </c>
      <c r="U60" s="118" t="s">
        <v>62</v>
      </c>
      <c r="V60" s="118" t="s">
        <v>62</v>
      </c>
      <c r="W60" s="118" t="s">
        <v>62</v>
      </c>
      <c r="X60" s="232"/>
    </row>
    <row r="61" spans="1:24" ht="13.5" customHeight="1" x14ac:dyDescent="0.3">
      <c r="A61" s="170">
        <v>0.52083333333333304</v>
      </c>
      <c r="B61" s="118" t="s">
        <v>62</v>
      </c>
      <c r="C61" s="118" t="s">
        <v>62</v>
      </c>
      <c r="D61" s="118" t="s">
        <v>62</v>
      </c>
      <c r="E61" s="118" t="s">
        <v>62</v>
      </c>
      <c r="F61" s="118" t="s">
        <v>62</v>
      </c>
      <c r="G61" s="118" t="s">
        <v>62</v>
      </c>
      <c r="H61" s="118" t="s">
        <v>62</v>
      </c>
      <c r="I61" s="118" t="s">
        <v>62</v>
      </c>
      <c r="J61" s="118" t="s">
        <v>62</v>
      </c>
      <c r="K61" s="118" t="s">
        <v>62</v>
      </c>
      <c r="L61" s="118" t="s">
        <v>62</v>
      </c>
      <c r="M61" s="118" t="s">
        <v>62</v>
      </c>
      <c r="N61" s="118" t="s">
        <v>62</v>
      </c>
      <c r="O61" s="118" t="s">
        <v>62</v>
      </c>
      <c r="P61" s="118" t="s">
        <v>62</v>
      </c>
      <c r="Q61" s="118" t="s">
        <v>62</v>
      </c>
      <c r="R61" s="118" t="s">
        <v>62</v>
      </c>
      <c r="S61" s="118" t="s">
        <v>62</v>
      </c>
      <c r="T61" s="118" t="s">
        <v>62</v>
      </c>
      <c r="U61" s="118" t="s">
        <v>62</v>
      </c>
      <c r="V61" s="118" t="s">
        <v>62</v>
      </c>
      <c r="W61" s="118" t="s">
        <v>62</v>
      </c>
      <c r="X61" s="232"/>
    </row>
    <row r="62" spans="1:24" ht="13.5" customHeight="1" x14ac:dyDescent="0.3">
      <c r="A62" s="170">
        <v>0.53125</v>
      </c>
      <c r="B62" s="118" t="s">
        <v>62</v>
      </c>
      <c r="C62" s="118" t="s">
        <v>62</v>
      </c>
      <c r="D62" s="118" t="s">
        <v>62</v>
      </c>
      <c r="E62" s="118" t="s">
        <v>62</v>
      </c>
      <c r="F62" s="118" t="s">
        <v>62</v>
      </c>
      <c r="G62" s="118" t="s">
        <v>62</v>
      </c>
      <c r="H62" s="118" t="s">
        <v>62</v>
      </c>
      <c r="I62" s="118" t="s">
        <v>62</v>
      </c>
      <c r="J62" s="118" t="s">
        <v>62</v>
      </c>
      <c r="K62" s="118" t="s">
        <v>62</v>
      </c>
      <c r="L62" s="118" t="s">
        <v>62</v>
      </c>
      <c r="M62" s="118" t="s">
        <v>62</v>
      </c>
      <c r="N62" s="118" t="s">
        <v>62</v>
      </c>
      <c r="O62" s="118" t="s">
        <v>62</v>
      </c>
      <c r="P62" s="118" t="s">
        <v>62</v>
      </c>
      <c r="Q62" s="118" t="s">
        <v>62</v>
      </c>
      <c r="R62" s="118" t="s">
        <v>62</v>
      </c>
      <c r="S62" s="118" t="s">
        <v>62</v>
      </c>
      <c r="T62" s="118" t="s">
        <v>62</v>
      </c>
      <c r="U62" s="118" t="s">
        <v>62</v>
      </c>
      <c r="V62" s="118" t="s">
        <v>62</v>
      </c>
      <c r="W62" s="118" t="s">
        <v>62</v>
      </c>
      <c r="X62" s="232"/>
    </row>
    <row r="63" spans="1:24" ht="13.5" customHeight="1" x14ac:dyDescent="0.3">
      <c r="A63" s="170">
        <v>0.54166666666666696</v>
      </c>
      <c r="B63" s="118" t="s">
        <v>62</v>
      </c>
      <c r="C63" s="118" t="s">
        <v>62</v>
      </c>
      <c r="D63" s="118" t="s">
        <v>62</v>
      </c>
      <c r="E63" s="118" t="s">
        <v>62</v>
      </c>
      <c r="F63" s="118" t="s">
        <v>62</v>
      </c>
      <c r="G63" s="118" t="s">
        <v>62</v>
      </c>
      <c r="H63" s="118" t="s">
        <v>62</v>
      </c>
      <c r="I63" s="118" t="s">
        <v>62</v>
      </c>
      <c r="J63" s="118" t="s">
        <v>62</v>
      </c>
      <c r="K63" s="118" t="s">
        <v>62</v>
      </c>
      <c r="L63" s="118" t="s">
        <v>62</v>
      </c>
      <c r="M63" s="118" t="s">
        <v>62</v>
      </c>
      <c r="N63" s="118" t="s">
        <v>62</v>
      </c>
      <c r="O63" s="118" t="s">
        <v>62</v>
      </c>
      <c r="P63" s="118" t="s">
        <v>62</v>
      </c>
      <c r="Q63" s="118" t="s">
        <v>62</v>
      </c>
      <c r="R63" s="118" t="s">
        <v>62</v>
      </c>
      <c r="S63" s="118" t="s">
        <v>62</v>
      </c>
      <c r="T63" s="118" t="s">
        <v>62</v>
      </c>
      <c r="U63" s="118" t="s">
        <v>62</v>
      </c>
      <c r="V63" s="118" t="s">
        <v>62</v>
      </c>
      <c r="W63" s="118" t="s">
        <v>62</v>
      </c>
      <c r="X63" s="232"/>
    </row>
    <row r="64" spans="1:24" ht="13.5" customHeight="1" x14ac:dyDescent="0.3">
      <c r="A64" s="170">
        <v>0.55208333333333304</v>
      </c>
      <c r="B64" s="118" t="s">
        <v>62</v>
      </c>
      <c r="C64" s="118" t="s">
        <v>62</v>
      </c>
      <c r="D64" s="118" t="s">
        <v>62</v>
      </c>
      <c r="E64" s="118" t="s">
        <v>62</v>
      </c>
      <c r="F64" s="118" t="s">
        <v>62</v>
      </c>
      <c r="G64" s="118" t="s">
        <v>62</v>
      </c>
      <c r="H64" s="118" t="s">
        <v>62</v>
      </c>
      <c r="I64" s="118" t="s">
        <v>62</v>
      </c>
      <c r="J64" s="118" t="s">
        <v>62</v>
      </c>
      <c r="K64" s="118" t="s">
        <v>62</v>
      </c>
      <c r="L64" s="118" t="s">
        <v>62</v>
      </c>
      <c r="M64" s="118" t="s">
        <v>62</v>
      </c>
      <c r="N64" s="118" t="s">
        <v>62</v>
      </c>
      <c r="O64" s="118" t="s">
        <v>62</v>
      </c>
      <c r="P64" s="118" t="s">
        <v>62</v>
      </c>
      <c r="Q64" s="118" t="s">
        <v>62</v>
      </c>
      <c r="R64" s="118" t="s">
        <v>62</v>
      </c>
      <c r="S64" s="118" t="s">
        <v>62</v>
      </c>
      <c r="T64" s="118" t="s">
        <v>62</v>
      </c>
      <c r="U64" s="118" t="s">
        <v>62</v>
      </c>
      <c r="V64" s="118" t="s">
        <v>62</v>
      </c>
      <c r="W64" s="118" t="s">
        <v>62</v>
      </c>
      <c r="X64" s="232"/>
    </row>
    <row r="65" spans="1:24" ht="13.5" customHeight="1" x14ac:dyDescent="0.3">
      <c r="A65" s="170">
        <v>0.5625</v>
      </c>
      <c r="B65" s="118" t="s">
        <v>62</v>
      </c>
      <c r="C65" s="118" t="s">
        <v>62</v>
      </c>
      <c r="D65" s="118" t="s">
        <v>62</v>
      </c>
      <c r="E65" s="118" t="s">
        <v>62</v>
      </c>
      <c r="F65" s="118" t="s">
        <v>62</v>
      </c>
      <c r="G65" s="118" t="s">
        <v>62</v>
      </c>
      <c r="H65" s="118" t="s">
        <v>62</v>
      </c>
      <c r="I65" s="118" t="s">
        <v>62</v>
      </c>
      <c r="J65" s="118" t="s">
        <v>62</v>
      </c>
      <c r="K65" s="118" t="s">
        <v>62</v>
      </c>
      <c r="L65" s="118" t="s">
        <v>62</v>
      </c>
      <c r="M65" s="118" t="s">
        <v>62</v>
      </c>
      <c r="N65" s="118" t="s">
        <v>62</v>
      </c>
      <c r="O65" s="118" t="s">
        <v>62</v>
      </c>
      <c r="P65" s="118" t="s">
        <v>62</v>
      </c>
      <c r="Q65" s="118" t="s">
        <v>62</v>
      </c>
      <c r="R65" s="118" t="s">
        <v>62</v>
      </c>
      <c r="S65" s="118" t="s">
        <v>62</v>
      </c>
      <c r="T65" s="118" t="s">
        <v>62</v>
      </c>
      <c r="U65" s="118" t="s">
        <v>62</v>
      </c>
      <c r="V65" s="118" t="s">
        <v>62</v>
      </c>
      <c r="W65" s="118" t="s">
        <v>62</v>
      </c>
      <c r="X65" s="232"/>
    </row>
    <row r="66" spans="1:24" ht="13.5" customHeight="1" x14ac:dyDescent="0.3">
      <c r="A66" s="170">
        <v>0.57291666666666696</v>
      </c>
      <c r="B66" s="118" t="s">
        <v>62</v>
      </c>
      <c r="C66" s="118" t="s">
        <v>62</v>
      </c>
      <c r="D66" s="118" t="s">
        <v>62</v>
      </c>
      <c r="E66" s="118" t="s">
        <v>62</v>
      </c>
      <c r="F66" s="118" t="s">
        <v>62</v>
      </c>
      <c r="G66" s="118" t="s">
        <v>62</v>
      </c>
      <c r="H66" s="118" t="s">
        <v>62</v>
      </c>
      <c r="I66" s="118" t="s">
        <v>62</v>
      </c>
      <c r="J66" s="118" t="s">
        <v>62</v>
      </c>
      <c r="K66" s="118" t="s">
        <v>62</v>
      </c>
      <c r="L66" s="118" t="s">
        <v>62</v>
      </c>
      <c r="M66" s="118" t="s">
        <v>62</v>
      </c>
      <c r="N66" s="118" t="s">
        <v>62</v>
      </c>
      <c r="O66" s="118" t="s">
        <v>62</v>
      </c>
      <c r="P66" s="118" t="s">
        <v>62</v>
      </c>
      <c r="Q66" s="118" t="s">
        <v>62</v>
      </c>
      <c r="R66" s="118" t="s">
        <v>62</v>
      </c>
      <c r="S66" s="118" t="s">
        <v>62</v>
      </c>
      <c r="T66" s="118" t="s">
        <v>62</v>
      </c>
      <c r="U66" s="118" t="s">
        <v>62</v>
      </c>
      <c r="V66" s="118" t="s">
        <v>62</v>
      </c>
      <c r="W66" s="118" t="s">
        <v>62</v>
      </c>
      <c r="X66" s="232"/>
    </row>
    <row r="67" spans="1:24" ht="13.5" customHeight="1" x14ac:dyDescent="0.3">
      <c r="A67" s="170">
        <v>0.58333333333333304</v>
      </c>
      <c r="B67" s="118" t="s">
        <v>62</v>
      </c>
      <c r="C67" s="118" t="s">
        <v>62</v>
      </c>
      <c r="D67" s="118" t="s">
        <v>62</v>
      </c>
      <c r="E67" s="118" t="s">
        <v>62</v>
      </c>
      <c r="F67" s="118" t="s">
        <v>62</v>
      </c>
      <c r="G67" s="118" t="s">
        <v>62</v>
      </c>
      <c r="H67" s="118" t="s">
        <v>62</v>
      </c>
      <c r="I67" s="118" t="s">
        <v>62</v>
      </c>
      <c r="J67" s="118" t="s">
        <v>62</v>
      </c>
      <c r="K67" s="118" t="s">
        <v>62</v>
      </c>
      <c r="L67" s="118" t="s">
        <v>62</v>
      </c>
      <c r="M67" s="118" t="s">
        <v>62</v>
      </c>
      <c r="N67" s="118" t="s">
        <v>62</v>
      </c>
      <c r="O67" s="118" t="s">
        <v>62</v>
      </c>
      <c r="P67" s="118" t="s">
        <v>62</v>
      </c>
      <c r="Q67" s="118" t="s">
        <v>62</v>
      </c>
      <c r="R67" s="118" t="s">
        <v>62</v>
      </c>
      <c r="S67" s="118" t="s">
        <v>62</v>
      </c>
      <c r="T67" s="118" t="s">
        <v>62</v>
      </c>
      <c r="U67" s="118" t="s">
        <v>62</v>
      </c>
      <c r="V67" s="118" t="s">
        <v>62</v>
      </c>
      <c r="W67" s="118" t="s">
        <v>62</v>
      </c>
      <c r="X67" s="232"/>
    </row>
    <row r="68" spans="1:24" ht="13.5" customHeight="1" x14ac:dyDescent="0.3">
      <c r="A68" s="170">
        <v>0.59375</v>
      </c>
      <c r="B68" s="118" t="s">
        <v>62</v>
      </c>
      <c r="C68" s="118" t="s">
        <v>62</v>
      </c>
      <c r="D68" s="118" t="s">
        <v>62</v>
      </c>
      <c r="E68" s="118" t="s">
        <v>62</v>
      </c>
      <c r="F68" s="118" t="s">
        <v>62</v>
      </c>
      <c r="G68" s="118" t="s">
        <v>62</v>
      </c>
      <c r="H68" s="118" t="s">
        <v>62</v>
      </c>
      <c r="I68" s="118" t="s">
        <v>62</v>
      </c>
      <c r="J68" s="118" t="s">
        <v>62</v>
      </c>
      <c r="K68" s="118" t="s">
        <v>62</v>
      </c>
      <c r="L68" s="118" t="s">
        <v>62</v>
      </c>
      <c r="M68" s="118" t="s">
        <v>62</v>
      </c>
      <c r="N68" s="118" t="s">
        <v>62</v>
      </c>
      <c r="O68" s="118" t="s">
        <v>62</v>
      </c>
      <c r="P68" s="118" t="s">
        <v>62</v>
      </c>
      <c r="Q68" s="118" t="s">
        <v>62</v>
      </c>
      <c r="R68" s="118" t="s">
        <v>62</v>
      </c>
      <c r="S68" s="118" t="s">
        <v>62</v>
      </c>
      <c r="T68" s="118" t="s">
        <v>62</v>
      </c>
      <c r="U68" s="118" t="s">
        <v>62</v>
      </c>
      <c r="V68" s="118" t="s">
        <v>62</v>
      </c>
      <c r="W68" s="118" t="s">
        <v>62</v>
      </c>
      <c r="X68" s="232"/>
    </row>
    <row r="69" spans="1:24" ht="13.5" customHeight="1" x14ac:dyDescent="0.3">
      <c r="A69" s="170">
        <v>0.60416666666666696</v>
      </c>
      <c r="B69" s="118" t="s">
        <v>62</v>
      </c>
      <c r="C69" s="118" t="s">
        <v>62</v>
      </c>
      <c r="D69" s="118" t="s">
        <v>62</v>
      </c>
      <c r="E69" s="118" t="s">
        <v>62</v>
      </c>
      <c r="F69" s="118" t="s">
        <v>62</v>
      </c>
      <c r="G69" s="118" t="s">
        <v>62</v>
      </c>
      <c r="H69" s="118" t="s">
        <v>62</v>
      </c>
      <c r="I69" s="118" t="s">
        <v>62</v>
      </c>
      <c r="J69" s="118" t="s">
        <v>62</v>
      </c>
      <c r="K69" s="118" t="s">
        <v>62</v>
      </c>
      <c r="L69" s="118" t="s">
        <v>62</v>
      </c>
      <c r="M69" s="118" t="s">
        <v>62</v>
      </c>
      <c r="N69" s="118" t="s">
        <v>62</v>
      </c>
      <c r="O69" s="118" t="s">
        <v>62</v>
      </c>
      <c r="P69" s="118" t="s">
        <v>62</v>
      </c>
      <c r="Q69" s="118" t="s">
        <v>62</v>
      </c>
      <c r="R69" s="118" t="s">
        <v>62</v>
      </c>
      <c r="S69" s="118" t="s">
        <v>62</v>
      </c>
      <c r="T69" s="118" t="s">
        <v>62</v>
      </c>
      <c r="U69" s="118" t="s">
        <v>62</v>
      </c>
      <c r="V69" s="118" t="s">
        <v>62</v>
      </c>
      <c r="W69" s="118" t="s">
        <v>62</v>
      </c>
      <c r="X69" s="232"/>
    </row>
    <row r="70" spans="1:24" ht="13.5" customHeight="1" x14ac:dyDescent="0.3">
      <c r="A70" s="170">
        <v>0.61458333333333304</v>
      </c>
      <c r="B70" s="118" t="s">
        <v>62</v>
      </c>
      <c r="C70" s="118" t="s">
        <v>62</v>
      </c>
      <c r="D70" s="118" t="s">
        <v>62</v>
      </c>
      <c r="E70" s="118" t="s">
        <v>62</v>
      </c>
      <c r="F70" s="118" t="s">
        <v>62</v>
      </c>
      <c r="G70" s="118" t="s">
        <v>62</v>
      </c>
      <c r="H70" s="118" t="s">
        <v>62</v>
      </c>
      <c r="I70" s="118" t="s">
        <v>62</v>
      </c>
      <c r="J70" s="118" t="s">
        <v>62</v>
      </c>
      <c r="K70" s="118" t="s">
        <v>62</v>
      </c>
      <c r="L70" s="118" t="s">
        <v>62</v>
      </c>
      <c r="M70" s="118" t="s">
        <v>62</v>
      </c>
      <c r="N70" s="118" t="s">
        <v>62</v>
      </c>
      <c r="O70" s="118" t="s">
        <v>62</v>
      </c>
      <c r="P70" s="118" t="s">
        <v>62</v>
      </c>
      <c r="Q70" s="118" t="s">
        <v>62</v>
      </c>
      <c r="R70" s="118" t="s">
        <v>62</v>
      </c>
      <c r="S70" s="118" t="s">
        <v>62</v>
      </c>
      <c r="T70" s="118" t="s">
        <v>62</v>
      </c>
      <c r="U70" s="118" t="s">
        <v>62</v>
      </c>
      <c r="V70" s="118" t="s">
        <v>62</v>
      </c>
      <c r="W70" s="118" t="s">
        <v>62</v>
      </c>
      <c r="X70" s="232"/>
    </row>
    <row r="71" spans="1:24" ht="13.5" customHeight="1" x14ac:dyDescent="0.3">
      <c r="A71" s="170">
        <v>0.625</v>
      </c>
      <c r="B71" s="118" t="s">
        <v>62</v>
      </c>
      <c r="C71" s="118" t="s">
        <v>62</v>
      </c>
      <c r="D71" s="118" t="s">
        <v>62</v>
      </c>
      <c r="E71" s="118" t="s">
        <v>62</v>
      </c>
      <c r="F71" s="118" t="s">
        <v>62</v>
      </c>
      <c r="G71" s="118" t="s">
        <v>62</v>
      </c>
      <c r="H71" s="118" t="s">
        <v>62</v>
      </c>
      <c r="I71" s="118" t="s">
        <v>62</v>
      </c>
      <c r="J71" s="118" t="s">
        <v>62</v>
      </c>
      <c r="K71" s="118" t="s">
        <v>62</v>
      </c>
      <c r="L71" s="118" t="s">
        <v>62</v>
      </c>
      <c r="M71" s="118" t="s">
        <v>62</v>
      </c>
      <c r="N71" s="118" t="s">
        <v>62</v>
      </c>
      <c r="O71" s="118" t="s">
        <v>62</v>
      </c>
      <c r="P71" s="118" t="s">
        <v>62</v>
      </c>
      <c r="Q71" s="118" t="s">
        <v>62</v>
      </c>
      <c r="R71" s="118" t="s">
        <v>62</v>
      </c>
      <c r="S71" s="118" t="s">
        <v>62</v>
      </c>
      <c r="T71" s="118" t="s">
        <v>62</v>
      </c>
      <c r="U71" s="118" t="s">
        <v>62</v>
      </c>
      <c r="V71" s="118" t="s">
        <v>62</v>
      </c>
      <c r="W71" s="118" t="s">
        <v>62</v>
      </c>
      <c r="X71" s="232"/>
    </row>
    <row r="72" spans="1:24" ht="13.5" customHeight="1" x14ac:dyDescent="0.3">
      <c r="A72" s="170">
        <v>0.63541666666666696</v>
      </c>
      <c r="B72" s="118" t="s">
        <v>62</v>
      </c>
      <c r="C72" s="118" t="s">
        <v>62</v>
      </c>
      <c r="D72" s="118" t="s">
        <v>62</v>
      </c>
      <c r="E72" s="118" t="s">
        <v>62</v>
      </c>
      <c r="F72" s="118" t="s">
        <v>62</v>
      </c>
      <c r="G72" s="118" t="s">
        <v>62</v>
      </c>
      <c r="H72" s="118" t="s">
        <v>62</v>
      </c>
      <c r="I72" s="118" t="s">
        <v>62</v>
      </c>
      <c r="J72" s="118" t="s">
        <v>62</v>
      </c>
      <c r="K72" s="118" t="s">
        <v>62</v>
      </c>
      <c r="L72" s="118" t="s">
        <v>62</v>
      </c>
      <c r="M72" s="118" t="s">
        <v>62</v>
      </c>
      <c r="N72" s="118" t="s">
        <v>62</v>
      </c>
      <c r="O72" s="118" t="s">
        <v>62</v>
      </c>
      <c r="P72" s="118" t="s">
        <v>62</v>
      </c>
      <c r="Q72" s="118" t="s">
        <v>62</v>
      </c>
      <c r="R72" s="118" t="s">
        <v>62</v>
      </c>
      <c r="S72" s="118" t="s">
        <v>62</v>
      </c>
      <c r="T72" s="118" t="s">
        <v>62</v>
      </c>
      <c r="U72" s="118" t="s">
        <v>62</v>
      </c>
      <c r="V72" s="118" t="s">
        <v>62</v>
      </c>
      <c r="W72" s="118" t="s">
        <v>62</v>
      </c>
      <c r="X72" s="232"/>
    </row>
    <row r="73" spans="1:24" ht="13.5" customHeight="1" x14ac:dyDescent="0.3">
      <c r="A73" s="170">
        <v>0.64583333333333304</v>
      </c>
      <c r="B73" s="118" t="s">
        <v>62</v>
      </c>
      <c r="C73" s="118" t="s">
        <v>62</v>
      </c>
      <c r="D73" s="118" t="s">
        <v>62</v>
      </c>
      <c r="E73" s="118" t="s">
        <v>62</v>
      </c>
      <c r="F73" s="118" t="s">
        <v>62</v>
      </c>
      <c r="G73" s="118" t="s">
        <v>62</v>
      </c>
      <c r="H73" s="118" t="s">
        <v>62</v>
      </c>
      <c r="I73" s="118" t="s">
        <v>62</v>
      </c>
      <c r="J73" s="118" t="s">
        <v>62</v>
      </c>
      <c r="K73" s="118" t="s">
        <v>62</v>
      </c>
      <c r="L73" s="118" t="s">
        <v>62</v>
      </c>
      <c r="M73" s="118" t="s">
        <v>62</v>
      </c>
      <c r="N73" s="118" t="s">
        <v>62</v>
      </c>
      <c r="O73" s="118" t="s">
        <v>62</v>
      </c>
      <c r="P73" s="118" t="s">
        <v>62</v>
      </c>
      <c r="Q73" s="118" t="s">
        <v>62</v>
      </c>
      <c r="R73" s="118" t="s">
        <v>62</v>
      </c>
      <c r="S73" s="118" t="s">
        <v>62</v>
      </c>
      <c r="T73" s="118" t="s">
        <v>62</v>
      </c>
      <c r="U73" s="118" t="s">
        <v>62</v>
      </c>
      <c r="V73" s="118" t="s">
        <v>62</v>
      </c>
      <c r="W73" s="118" t="s">
        <v>62</v>
      </c>
      <c r="X73" s="232"/>
    </row>
    <row r="74" spans="1:24" ht="13.5" customHeight="1" x14ac:dyDescent="0.3">
      <c r="A74" s="170">
        <v>0.65625</v>
      </c>
      <c r="B74" s="118" t="s">
        <v>62</v>
      </c>
      <c r="C74" s="118" t="s">
        <v>62</v>
      </c>
      <c r="D74" s="118" t="s">
        <v>62</v>
      </c>
      <c r="E74" s="118" t="s">
        <v>62</v>
      </c>
      <c r="F74" s="118" t="s">
        <v>62</v>
      </c>
      <c r="G74" s="118" t="s">
        <v>62</v>
      </c>
      <c r="H74" s="118" t="s">
        <v>62</v>
      </c>
      <c r="I74" s="118" t="s">
        <v>62</v>
      </c>
      <c r="J74" s="118" t="s">
        <v>62</v>
      </c>
      <c r="K74" s="118" t="s">
        <v>62</v>
      </c>
      <c r="L74" s="118" t="s">
        <v>62</v>
      </c>
      <c r="M74" s="118" t="s">
        <v>62</v>
      </c>
      <c r="N74" s="118" t="s">
        <v>62</v>
      </c>
      <c r="O74" s="118" t="s">
        <v>62</v>
      </c>
      <c r="P74" s="118" t="s">
        <v>62</v>
      </c>
      <c r="Q74" s="118" t="s">
        <v>62</v>
      </c>
      <c r="R74" s="118" t="s">
        <v>62</v>
      </c>
      <c r="S74" s="118" t="s">
        <v>62</v>
      </c>
      <c r="T74" s="118" t="s">
        <v>62</v>
      </c>
      <c r="U74" s="118" t="s">
        <v>62</v>
      </c>
      <c r="V74" s="118" t="s">
        <v>62</v>
      </c>
      <c r="W74" s="118" t="s">
        <v>62</v>
      </c>
      <c r="X74" s="232"/>
    </row>
    <row r="75" spans="1:24" ht="13.5" customHeight="1" x14ac:dyDescent="0.3">
      <c r="A75" s="170">
        <v>0.66666666666666696</v>
      </c>
      <c r="B75" s="118" t="s">
        <v>62</v>
      </c>
      <c r="C75" s="118" t="s">
        <v>62</v>
      </c>
      <c r="D75" s="118" t="s">
        <v>62</v>
      </c>
      <c r="E75" s="118" t="s">
        <v>62</v>
      </c>
      <c r="F75" s="118" t="s">
        <v>62</v>
      </c>
      <c r="G75" s="118" t="s">
        <v>62</v>
      </c>
      <c r="H75" s="118" t="s">
        <v>62</v>
      </c>
      <c r="I75" s="118" t="s">
        <v>62</v>
      </c>
      <c r="J75" s="118" t="s">
        <v>62</v>
      </c>
      <c r="K75" s="118" t="s">
        <v>62</v>
      </c>
      <c r="L75" s="118" t="s">
        <v>62</v>
      </c>
      <c r="M75" s="118" t="s">
        <v>62</v>
      </c>
      <c r="N75" s="118" t="s">
        <v>62</v>
      </c>
      <c r="O75" s="118" t="s">
        <v>62</v>
      </c>
      <c r="P75" s="118" t="s">
        <v>62</v>
      </c>
      <c r="Q75" s="118" t="s">
        <v>62</v>
      </c>
      <c r="R75" s="118" t="s">
        <v>62</v>
      </c>
      <c r="S75" s="118" t="s">
        <v>62</v>
      </c>
      <c r="T75" s="118" t="s">
        <v>62</v>
      </c>
      <c r="U75" s="118" t="s">
        <v>62</v>
      </c>
      <c r="V75" s="118" t="s">
        <v>62</v>
      </c>
      <c r="W75" s="118" t="s">
        <v>62</v>
      </c>
      <c r="X75" s="232"/>
    </row>
    <row r="76" spans="1:24" ht="13.5" customHeight="1" x14ac:dyDescent="0.3">
      <c r="A76" s="170">
        <v>0.67708333333333304</v>
      </c>
      <c r="B76" s="118" t="s">
        <v>62</v>
      </c>
      <c r="C76" s="118" t="s">
        <v>62</v>
      </c>
      <c r="D76" s="118" t="s">
        <v>62</v>
      </c>
      <c r="E76" s="118" t="s">
        <v>62</v>
      </c>
      <c r="F76" s="118" t="s">
        <v>62</v>
      </c>
      <c r="G76" s="118" t="s">
        <v>62</v>
      </c>
      <c r="H76" s="118" t="s">
        <v>62</v>
      </c>
      <c r="I76" s="118" t="s">
        <v>62</v>
      </c>
      <c r="J76" s="118" t="s">
        <v>62</v>
      </c>
      <c r="K76" s="118" t="s">
        <v>62</v>
      </c>
      <c r="L76" s="118" t="s">
        <v>62</v>
      </c>
      <c r="M76" s="118" t="s">
        <v>62</v>
      </c>
      <c r="N76" s="118" t="s">
        <v>62</v>
      </c>
      <c r="O76" s="118" t="s">
        <v>62</v>
      </c>
      <c r="P76" s="118" t="s">
        <v>62</v>
      </c>
      <c r="Q76" s="118" t="s">
        <v>62</v>
      </c>
      <c r="R76" s="118" t="s">
        <v>62</v>
      </c>
      <c r="S76" s="118" t="s">
        <v>62</v>
      </c>
      <c r="T76" s="118" t="s">
        <v>62</v>
      </c>
      <c r="U76" s="118" t="s">
        <v>62</v>
      </c>
      <c r="V76" s="118" t="s">
        <v>62</v>
      </c>
      <c r="W76" s="118" t="s">
        <v>62</v>
      </c>
      <c r="X76" s="232"/>
    </row>
    <row r="77" spans="1:24" ht="13.5" customHeight="1" x14ac:dyDescent="0.3">
      <c r="A77" s="170">
        <v>0.6875</v>
      </c>
      <c r="B77" s="118" t="s">
        <v>62</v>
      </c>
      <c r="C77" s="118" t="s">
        <v>62</v>
      </c>
      <c r="D77" s="118" t="s">
        <v>62</v>
      </c>
      <c r="E77" s="118" t="s">
        <v>62</v>
      </c>
      <c r="F77" s="118" t="s">
        <v>62</v>
      </c>
      <c r="G77" s="118" t="s">
        <v>62</v>
      </c>
      <c r="H77" s="118" t="s">
        <v>62</v>
      </c>
      <c r="I77" s="118" t="s">
        <v>62</v>
      </c>
      <c r="J77" s="118" t="s">
        <v>62</v>
      </c>
      <c r="K77" s="118" t="s">
        <v>62</v>
      </c>
      <c r="L77" s="118" t="s">
        <v>62</v>
      </c>
      <c r="M77" s="118" t="s">
        <v>62</v>
      </c>
      <c r="N77" s="118" t="s">
        <v>62</v>
      </c>
      <c r="O77" s="118" t="s">
        <v>62</v>
      </c>
      <c r="P77" s="118" t="s">
        <v>62</v>
      </c>
      <c r="Q77" s="118" t="s">
        <v>62</v>
      </c>
      <c r="R77" s="118" t="s">
        <v>62</v>
      </c>
      <c r="S77" s="118" t="s">
        <v>62</v>
      </c>
      <c r="T77" s="118" t="s">
        <v>62</v>
      </c>
      <c r="U77" s="118" t="s">
        <v>62</v>
      </c>
      <c r="V77" s="118" t="s">
        <v>62</v>
      </c>
      <c r="W77" s="118" t="s">
        <v>62</v>
      </c>
      <c r="X77" s="232"/>
    </row>
    <row r="78" spans="1:24" ht="13.5" customHeight="1" x14ac:dyDescent="0.3">
      <c r="A78" s="170">
        <v>0.69791666666666696</v>
      </c>
      <c r="B78" s="118" t="s">
        <v>62</v>
      </c>
      <c r="C78" s="118" t="s">
        <v>62</v>
      </c>
      <c r="D78" s="118" t="s">
        <v>62</v>
      </c>
      <c r="E78" s="118" t="s">
        <v>62</v>
      </c>
      <c r="F78" s="118" t="s">
        <v>62</v>
      </c>
      <c r="G78" s="118" t="s">
        <v>62</v>
      </c>
      <c r="H78" s="118" t="s">
        <v>62</v>
      </c>
      <c r="I78" s="118" t="s">
        <v>62</v>
      </c>
      <c r="J78" s="118" t="s">
        <v>62</v>
      </c>
      <c r="K78" s="118" t="s">
        <v>62</v>
      </c>
      <c r="L78" s="118" t="s">
        <v>62</v>
      </c>
      <c r="M78" s="118" t="s">
        <v>62</v>
      </c>
      <c r="N78" s="118" t="s">
        <v>62</v>
      </c>
      <c r="O78" s="118" t="s">
        <v>62</v>
      </c>
      <c r="P78" s="118" t="s">
        <v>62</v>
      </c>
      <c r="Q78" s="118" t="s">
        <v>62</v>
      </c>
      <c r="R78" s="118" t="s">
        <v>62</v>
      </c>
      <c r="S78" s="118" t="s">
        <v>62</v>
      </c>
      <c r="T78" s="118" t="s">
        <v>62</v>
      </c>
      <c r="U78" s="118" t="s">
        <v>62</v>
      </c>
      <c r="V78" s="118" t="s">
        <v>62</v>
      </c>
      <c r="W78" s="118" t="s">
        <v>62</v>
      </c>
      <c r="X78" s="232"/>
    </row>
    <row r="79" spans="1:24" ht="13.5" customHeight="1" x14ac:dyDescent="0.3">
      <c r="A79" s="170">
        <v>0.70833333333333304</v>
      </c>
      <c r="B79" s="118" t="s">
        <v>62</v>
      </c>
      <c r="C79" s="118" t="s">
        <v>62</v>
      </c>
      <c r="D79" s="118" t="s">
        <v>62</v>
      </c>
      <c r="E79" s="118" t="s">
        <v>62</v>
      </c>
      <c r="F79" s="118" t="s">
        <v>62</v>
      </c>
      <c r="G79" s="118" t="s">
        <v>62</v>
      </c>
      <c r="H79" s="118" t="s">
        <v>62</v>
      </c>
      <c r="I79" s="118" t="s">
        <v>62</v>
      </c>
      <c r="J79" s="118" t="s">
        <v>62</v>
      </c>
      <c r="K79" s="118" t="s">
        <v>62</v>
      </c>
      <c r="L79" s="118" t="s">
        <v>62</v>
      </c>
      <c r="M79" s="118" t="s">
        <v>62</v>
      </c>
      <c r="N79" s="118" t="s">
        <v>62</v>
      </c>
      <c r="O79" s="118" t="s">
        <v>62</v>
      </c>
      <c r="P79" s="118" t="s">
        <v>62</v>
      </c>
      <c r="Q79" s="118" t="s">
        <v>62</v>
      </c>
      <c r="R79" s="118" t="s">
        <v>62</v>
      </c>
      <c r="S79" s="118" t="s">
        <v>62</v>
      </c>
      <c r="T79" s="118" t="s">
        <v>62</v>
      </c>
      <c r="U79" s="118" t="s">
        <v>62</v>
      </c>
      <c r="V79" s="118" t="s">
        <v>62</v>
      </c>
      <c r="W79" s="118" t="s">
        <v>62</v>
      </c>
      <c r="X79" s="232"/>
    </row>
    <row r="80" spans="1:24" ht="13.5" customHeight="1" x14ac:dyDescent="0.3">
      <c r="A80" s="170">
        <v>0.71875</v>
      </c>
      <c r="B80" s="118" t="s">
        <v>62</v>
      </c>
      <c r="C80" s="118" t="s">
        <v>62</v>
      </c>
      <c r="D80" s="118" t="s">
        <v>62</v>
      </c>
      <c r="E80" s="118" t="s">
        <v>62</v>
      </c>
      <c r="F80" s="118" t="s">
        <v>62</v>
      </c>
      <c r="G80" s="118" t="s">
        <v>62</v>
      </c>
      <c r="H80" s="118" t="s">
        <v>62</v>
      </c>
      <c r="I80" s="118" t="s">
        <v>62</v>
      </c>
      <c r="J80" s="118" t="s">
        <v>62</v>
      </c>
      <c r="K80" s="118" t="s">
        <v>62</v>
      </c>
      <c r="L80" s="118" t="s">
        <v>62</v>
      </c>
      <c r="M80" s="118" t="s">
        <v>62</v>
      </c>
      <c r="N80" s="118" t="s">
        <v>62</v>
      </c>
      <c r="O80" s="118" t="s">
        <v>62</v>
      </c>
      <c r="P80" s="118" t="s">
        <v>62</v>
      </c>
      <c r="Q80" s="118" t="s">
        <v>62</v>
      </c>
      <c r="R80" s="118" t="s">
        <v>62</v>
      </c>
      <c r="S80" s="118" t="s">
        <v>62</v>
      </c>
      <c r="T80" s="118" t="s">
        <v>62</v>
      </c>
      <c r="U80" s="118" t="s">
        <v>62</v>
      </c>
      <c r="V80" s="118" t="s">
        <v>62</v>
      </c>
      <c r="W80" s="118" t="s">
        <v>62</v>
      </c>
      <c r="X80" s="232"/>
    </row>
    <row r="81" spans="1:24" ht="13.5" customHeight="1" x14ac:dyDescent="0.3">
      <c r="A81" s="170">
        <v>0.72916666666666696</v>
      </c>
      <c r="B81" s="118" t="s">
        <v>62</v>
      </c>
      <c r="C81" s="118" t="s">
        <v>62</v>
      </c>
      <c r="D81" s="118" t="s">
        <v>62</v>
      </c>
      <c r="E81" s="118" t="s">
        <v>62</v>
      </c>
      <c r="F81" s="118" t="s">
        <v>62</v>
      </c>
      <c r="G81" s="118" t="s">
        <v>62</v>
      </c>
      <c r="H81" s="118" t="s">
        <v>62</v>
      </c>
      <c r="I81" s="118" t="s">
        <v>62</v>
      </c>
      <c r="J81" s="118" t="s">
        <v>62</v>
      </c>
      <c r="K81" s="118" t="s">
        <v>62</v>
      </c>
      <c r="L81" s="118" t="s">
        <v>62</v>
      </c>
      <c r="M81" s="118" t="s">
        <v>62</v>
      </c>
      <c r="N81" s="118" t="s">
        <v>62</v>
      </c>
      <c r="O81" s="118" t="s">
        <v>62</v>
      </c>
      <c r="P81" s="118" t="s">
        <v>62</v>
      </c>
      <c r="Q81" s="118" t="s">
        <v>62</v>
      </c>
      <c r="R81" s="118" t="s">
        <v>62</v>
      </c>
      <c r="S81" s="118" t="s">
        <v>62</v>
      </c>
      <c r="T81" s="118" t="s">
        <v>62</v>
      </c>
      <c r="U81" s="118" t="s">
        <v>62</v>
      </c>
      <c r="V81" s="118" t="s">
        <v>62</v>
      </c>
      <c r="W81" s="118" t="s">
        <v>62</v>
      </c>
      <c r="X81" s="232"/>
    </row>
    <row r="82" spans="1:24" ht="13.5" customHeight="1" x14ac:dyDescent="0.3">
      <c r="A82" s="170">
        <v>0.73958333333333304</v>
      </c>
      <c r="B82" s="118" t="s">
        <v>62</v>
      </c>
      <c r="C82" s="118" t="s">
        <v>62</v>
      </c>
      <c r="D82" s="118" t="s">
        <v>62</v>
      </c>
      <c r="E82" s="118" t="s">
        <v>62</v>
      </c>
      <c r="F82" s="118" t="s">
        <v>62</v>
      </c>
      <c r="G82" s="118" t="s">
        <v>62</v>
      </c>
      <c r="H82" s="118" t="s">
        <v>62</v>
      </c>
      <c r="I82" s="118" t="s">
        <v>62</v>
      </c>
      <c r="J82" s="118" t="s">
        <v>62</v>
      </c>
      <c r="K82" s="118" t="s">
        <v>62</v>
      </c>
      <c r="L82" s="118" t="s">
        <v>62</v>
      </c>
      <c r="M82" s="118" t="s">
        <v>62</v>
      </c>
      <c r="N82" s="118" t="s">
        <v>62</v>
      </c>
      <c r="O82" s="118" t="s">
        <v>62</v>
      </c>
      <c r="P82" s="118" t="s">
        <v>62</v>
      </c>
      <c r="Q82" s="118" t="s">
        <v>62</v>
      </c>
      <c r="R82" s="118" t="s">
        <v>62</v>
      </c>
      <c r="S82" s="118" t="s">
        <v>62</v>
      </c>
      <c r="T82" s="118" t="s">
        <v>62</v>
      </c>
      <c r="U82" s="118" t="s">
        <v>62</v>
      </c>
      <c r="V82" s="118" t="s">
        <v>62</v>
      </c>
      <c r="W82" s="118" t="s">
        <v>62</v>
      </c>
      <c r="X82" s="232"/>
    </row>
    <row r="83" spans="1:24" ht="13.5" customHeight="1" x14ac:dyDescent="0.3">
      <c r="A83" s="170">
        <v>0.75</v>
      </c>
      <c r="B83" s="118" t="s">
        <v>62</v>
      </c>
      <c r="C83" s="118" t="s">
        <v>62</v>
      </c>
      <c r="D83" s="118" t="s">
        <v>62</v>
      </c>
      <c r="E83" s="118" t="s">
        <v>62</v>
      </c>
      <c r="F83" s="118" t="s">
        <v>62</v>
      </c>
      <c r="G83" s="118" t="s">
        <v>62</v>
      </c>
      <c r="H83" s="118" t="s">
        <v>62</v>
      </c>
      <c r="I83" s="118" t="s">
        <v>62</v>
      </c>
      <c r="J83" s="118" t="s">
        <v>62</v>
      </c>
      <c r="K83" s="118" t="s">
        <v>62</v>
      </c>
      <c r="L83" s="118" t="s">
        <v>62</v>
      </c>
      <c r="M83" s="118" t="s">
        <v>62</v>
      </c>
      <c r="N83" s="118" t="s">
        <v>62</v>
      </c>
      <c r="O83" s="118" t="s">
        <v>62</v>
      </c>
      <c r="P83" s="118" t="s">
        <v>62</v>
      </c>
      <c r="Q83" s="118" t="s">
        <v>62</v>
      </c>
      <c r="R83" s="118" t="s">
        <v>62</v>
      </c>
      <c r="S83" s="118" t="s">
        <v>62</v>
      </c>
      <c r="T83" s="118" t="s">
        <v>62</v>
      </c>
      <c r="U83" s="118" t="s">
        <v>62</v>
      </c>
      <c r="V83" s="118" t="s">
        <v>62</v>
      </c>
      <c r="W83" s="118" t="s">
        <v>62</v>
      </c>
      <c r="X83" s="232"/>
    </row>
    <row r="84" spans="1:24" ht="13.5" customHeight="1" x14ac:dyDescent="0.3">
      <c r="A84" s="170">
        <v>0.76041666666666696</v>
      </c>
      <c r="B84" s="118" t="s">
        <v>62</v>
      </c>
      <c r="C84" s="118" t="s">
        <v>62</v>
      </c>
      <c r="D84" s="118" t="s">
        <v>62</v>
      </c>
      <c r="E84" s="118" t="s">
        <v>62</v>
      </c>
      <c r="F84" s="118" t="s">
        <v>62</v>
      </c>
      <c r="G84" s="118" t="s">
        <v>62</v>
      </c>
      <c r="H84" s="118" t="s">
        <v>62</v>
      </c>
      <c r="I84" s="118" t="s">
        <v>62</v>
      </c>
      <c r="J84" s="118" t="s">
        <v>62</v>
      </c>
      <c r="K84" s="118" t="s">
        <v>62</v>
      </c>
      <c r="L84" s="118" t="s">
        <v>62</v>
      </c>
      <c r="M84" s="118" t="s">
        <v>62</v>
      </c>
      <c r="N84" s="118" t="s">
        <v>62</v>
      </c>
      <c r="O84" s="118" t="s">
        <v>62</v>
      </c>
      <c r="P84" s="118" t="s">
        <v>62</v>
      </c>
      <c r="Q84" s="118" t="s">
        <v>62</v>
      </c>
      <c r="R84" s="118" t="s">
        <v>62</v>
      </c>
      <c r="S84" s="118" t="s">
        <v>62</v>
      </c>
      <c r="T84" s="118" t="s">
        <v>62</v>
      </c>
      <c r="U84" s="118" t="s">
        <v>62</v>
      </c>
      <c r="V84" s="118" t="s">
        <v>62</v>
      </c>
      <c r="W84" s="118" t="s">
        <v>62</v>
      </c>
      <c r="X84" s="232"/>
    </row>
    <row r="85" spans="1:24" ht="13.5" customHeight="1" x14ac:dyDescent="0.3">
      <c r="A85" s="170">
        <v>0.77083333333333304</v>
      </c>
      <c r="B85" s="118" t="s">
        <v>62</v>
      </c>
      <c r="C85" s="118" t="s">
        <v>62</v>
      </c>
      <c r="D85" s="118" t="s">
        <v>62</v>
      </c>
      <c r="E85" s="118" t="s">
        <v>62</v>
      </c>
      <c r="F85" s="118" t="s">
        <v>62</v>
      </c>
      <c r="G85" s="118" t="s">
        <v>62</v>
      </c>
      <c r="H85" s="118" t="s">
        <v>62</v>
      </c>
      <c r="I85" s="118" t="s">
        <v>62</v>
      </c>
      <c r="J85" s="118" t="s">
        <v>62</v>
      </c>
      <c r="K85" s="118" t="s">
        <v>62</v>
      </c>
      <c r="L85" s="118" t="s">
        <v>62</v>
      </c>
      <c r="M85" s="118" t="s">
        <v>62</v>
      </c>
      <c r="N85" s="118" t="s">
        <v>62</v>
      </c>
      <c r="O85" s="118" t="s">
        <v>62</v>
      </c>
      <c r="P85" s="118" t="s">
        <v>62</v>
      </c>
      <c r="Q85" s="118" t="s">
        <v>62</v>
      </c>
      <c r="R85" s="118" t="s">
        <v>62</v>
      </c>
      <c r="S85" s="118" t="s">
        <v>62</v>
      </c>
      <c r="T85" s="118" t="s">
        <v>62</v>
      </c>
      <c r="U85" s="118" t="s">
        <v>62</v>
      </c>
      <c r="V85" s="118" t="s">
        <v>62</v>
      </c>
      <c r="W85" s="118" t="s">
        <v>62</v>
      </c>
      <c r="X85" s="232"/>
    </row>
    <row r="86" spans="1:24" ht="13.5" customHeight="1" x14ac:dyDescent="0.3">
      <c r="A86" s="170">
        <v>0.78125</v>
      </c>
      <c r="B86" s="118" t="s">
        <v>62</v>
      </c>
      <c r="C86" s="118" t="s">
        <v>62</v>
      </c>
      <c r="D86" s="118" t="s">
        <v>62</v>
      </c>
      <c r="E86" s="118" t="s">
        <v>62</v>
      </c>
      <c r="F86" s="118" t="s">
        <v>62</v>
      </c>
      <c r="G86" s="118" t="s">
        <v>62</v>
      </c>
      <c r="H86" s="118" t="s">
        <v>62</v>
      </c>
      <c r="I86" s="118" t="s">
        <v>62</v>
      </c>
      <c r="J86" s="118" t="s">
        <v>62</v>
      </c>
      <c r="K86" s="118" t="s">
        <v>62</v>
      </c>
      <c r="L86" s="118" t="s">
        <v>62</v>
      </c>
      <c r="M86" s="118" t="s">
        <v>62</v>
      </c>
      <c r="N86" s="118" t="s">
        <v>62</v>
      </c>
      <c r="O86" s="118" t="s">
        <v>62</v>
      </c>
      <c r="P86" s="118" t="s">
        <v>62</v>
      </c>
      <c r="Q86" s="118" t="s">
        <v>62</v>
      </c>
      <c r="R86" s="118" t="s">
        <v>62</v>
      </c>
      <c r="S86" s="118" t="s">
        <v>62</v>
      </c>
      <c r="T86" s="118" t="s">
        <v>62</v>
      </c>
      <c r="U86" s="118" t="s">
        <v>62</v>
      </c>
      <c r="V86" s="118" t="s">
        <v>62</v>
      </c>
      <c r="W86" s="118" t="s">
        <v>62</v>
      </c>
      <c r="X86" s="232"/>
    </row>
    <row r="87" spans="1:24" ht="13.5" customHeight="1" x14ac:dyDescent="0.3">
      <c r="A87" s="170">
        <v>0.79166666666666696</v>
      </c>
      <c r="B87" s="118" t="s">
        <v>62</v>
      </c>
      <c r="C87" s="118" t="s">
        <v>62</v>
      </c>
      <c r="D87" s="118" t="s">
        <v>62</v>
      </c>
      <c r="E87" s="118" t="s">
        <v>62</v>
      </c>
      <c r="F87" s="118" t="s">
        <v>62</v>
      </c>
      <c r="G87" s="118" t="s">
        <v>62</v>
      </c>
      <c r="H87" s="118" t="s">
        <v>62</v>
      </c>
      <c r="I87" s="118" t="s">
        <v>62</v>
      </c>
      <c r="J87" s="118" t="s">
        <v>62</v>
      </c>
      <c r="K87" s="118" t="s">
        <v>62</v>
      </c>
      <c r="L87" s="118" t="s">
        <v>62</v>
      </c>
      <c r="M87" s="118" t="s">
        <v>62</v>
      </c>
      <c r="N87" s="118" t="s">
        <v>62</v>
      </c>
      <c r="O87" s="118" t="s">
        <v>62</v>
      </c>
      <c r="P87" s="118" t="s">
        <v>62</v>
      </c>
      <c r="Q87" s="118" t="s">
        <v>62</v>
      </c>
      <c r="R87" s="118" t="s">
        <v>62</v>
      </c>
      <c r="S87" s="118" t="s">
        <v>62</v>
      </c>
      <c r="T87" s="118" t="s">
        <v>62</v>
      </c>
      <c r="U87" s="118" t="s">
        <v>62</v>
      </c>
      <c r="V87" s="118" t="s">
        <v>62</v>
      </c>
      <c r="W87" s="118" t="s">
        <v>62</v>
      </c>
      <c r="X87" s="232"/>
    </row>
    <row r="88" spans="1:24" ht="13.5" customHeight="1" x14ac:dyDescent="0.3">
      <c r="A88" s="170">
        <v>0.80208333333333304</v>
      </c>
      <c r="B88" s="118" t="s">
        <v>62</v>
      </c>
      <c r="C88" s="118" t="s">
        <v>62</v>
      </c>
      <c r="D88" s="118" t="s">
        <v>62</v>
      </c>
      <c r="E88" s="118" t="s">
        <v>62</v>
      </c>
      <c r="F88" s="118" t="s">
        <v>62</v>
      </c>
      <c r="G88" s="118" t="s">
        <v>62</v>
      </c>
      <c r="H88" s="118" t="s">
        <v>62</v>
      </c>
      <c r="I88" s="118" t="s">
        <v>62</v>
      </c>
      <c r="J88" s="118" t="s">
        <v>62</v>
      </c>
      <c r="K88" s="118" t="s">
        <v>62</v>
      </c>
      <c r="L88" s="118" t="s">
        <v>62</v>
      </c>
      <c r="M88" s="118" t="s">
        <v>62</v>
      </c>
      <c r="N88" s="118" t="s">
        <v>62</v>
      </c>
      <c r="O88" s="118" t="s">
        <v>62</v>
      </c>
      <c r="P88" s="118" t="s">
        <v>62</v>
      </c>
      <c r="Q88" s="118" t="s">
        <v>62</v>
      </c>
      <c r="R88" s="118" t="s">
        <v>62</v>
      </c>
      <c r="S88" s="118" t="s">
        <v>62</v>
      </c>
      <c r="T88" s="118" t="s">
        <v>62</v>
      </c>
      <c r="U88" s="118" t="s">
        <v>62</v>
      </c>
      <c r="V88" s="118" t="s">
        <v>62</v>
      </c>
      <c r="W88" s="118" t="s">
        <v>62</v>
      </c>
      <c r="X88" s="232"/>
    </row>
    <row r="89" spans="1:24" ht="13.5" customHeight="1" x14ac:dyDescent="0.3">
      <c r="A89" s="170">
        <v>0.8125</v>
      </c>
      <c r="B89" s="118" t="s">
        <v>62</v>
      </c>
      <c r="C89" s="118" t="s">
        <v>62</v>
      </c>
      <c r="D89" s="118" t="s">
        <v>62</v>
      </c>
      <c r="E89" s="118" t="s">
        <v>62</v>
      </c>
      <c r="F89" s="118" t="s">
        <v>62</v>
      </c>
      <c r="G89" s="118" t="s">
        <v>62</v>
      </c>
      <c r="H89" s="118" t="s">
        <v>62</v>
      </c>
      <c r="I89" s="118" t="s">
        <v>62</v>
      </c>
      <c r="J89" s="118" t="s">
        <v>62</v>
      </c>
      <c r="K89" s="118" t="s">
        <v>62</v>
      </c>
      <c r="L89" s="118" t="s">
        <v>62</v>
      </c>
      <c r="M89" s="118" t="s">
        <v>62</v>
      </c>
      <c r="N89" s="118" t="s">
        <v>62</v>
      </c>
      <c r="O89" s="118" t="s">
        <v>62</v>
      </c>
      <c r="P89" s="118" t="s">
        <v>62</v>
      </c>
      <c r="Q89" s="118" t="s">
        <v>62</v>
      </c>
      <c r="R89" s="118" t="s">
        <v>62</v>
      </c>
      <c r="S89" s="118" t="s">
        <v>62</v>
      </c>
      <c r="T89" s="118" t="s">
        <v>62</v>
      </c>
      <c r="U89" s="118" t="s">
        <v>62</v>
      </c>
      <c r="V89" s="118" t="s">
        <v>62</v>
      </c>
      <c r="W89" s="118" t="s">
        <v>62</v>
      </c>
      <c r="X89" s="232"/>
    </row>
    <row r="90" spans="1:24" ht="13.5" customHeight="1" x14ac:dyDescent="0.3">
      <c r="A90" s="170">
        <v>0.82291666666666696</v>
      </c>
      <c r="B90" s="118" t="s">
        <v>62</v>
      </c>
      <c r="C90" s="118" t="s">
        <v>62</v>
      </c>
      <c r="D90" s="118" t="s">
        <v>62</v>
      </c>
      <c r="E90" s="118" t="s">
        <v>62</v>
      </c>
      <c r="F90" s="118" t="s">
        <v>62</v>
      </c>
      <c r="G90" s="118" t="s">
        <v>62</v>
      </c>
      <c r="H90" s="118" t="s">
        <v>62</v>
      </c>
      <c r="I90" s="118" t="s">
        <v>62</v>
      </c>
      <c r="J90" s="118" t="s">
        <v>62</v>
      </c>
      <c r="K90" s="118" t="s">
        <v>62</v>
      </c>
      <c r="L90" s="118" t="s">
        <v>62</v>
      </c>
      <c r="M90" s="118" t="s">
        <v>62</v>
      </c>
      <c r="N90" s="118" t="s">
        <v>62</v>
      </c>
      <c r="O90" s="118" t="s">
        <v>62</v>
      </c>
      <c r="P90" s="118" t="s">
        <v>62</v>
      </c>
      <c r="Q90" s="118" t="s">
        <v>62</v>
      </c>
      <c r="R90" s="118" t="s">
        <v>62</v>
      </c>
      <c r="S90" s="118" t="s">
        <v>62</v>
      </c>
      <c r="T90" s="118" t="s">
        <v>62</v>
      </c>
      <c r="U90" s="118" t="s">
        <v>62</v>
      </c>
      <c r="V90" s="118" t="s">
        <v>62</v>
      </c>
      <c r="W90" s="118" t="s">
        <v>62</v>
      </c>
      <c r="X90" s="232"/>
    </row>
    <row r="91" spans="1:24" ht="13.5" customHeight="1" x14ac:dyDescent="0.3">
      <c r="A91" s="170">
        <v>0.83333333333333304</v>
      </c>
      <c r="B91" s="118" t="s">
        <v>62</v>
      </c>
      <c r="C91" s="118" t="s">
        <v>62</v>
      </c>
      <c r="D91" s="118" t="s">
        <v>62</v>
      </c>
      <c r="E91" s="118" t="s">
        <v>62</v>
      </c>
      <c r="F91" s="118" t="s">
        <v>62</v>
      </c>
      <c r="G91" s="118" t="s">
        <v>62</v>
      </c>
      <c r="H91" s="118" t="s">
        <v>62</v>
      </c>
      <c r="I91" s="118" t="s">
        <v>62</v>
      </c>
      <c r="J91" s="118" t="s">
        <v>62</v>
      </c>
      <c r="K91" s="118" t="s">
        <v>62</v>
      </c>
      <c r="L91" s="118" t="s">
        <v>62</v>
      </c>
      <c r="M91" s="118" t="s">
        <v>62</v>
      </c>
      <c r="N91" s="118" t="s">
        <v>62</v>
      </c>
      <c r="O91" s="118" t="s">
        <v>62</v>
      </c>
      <c r="P91" s="118" t="s">
        <v>62</v>
      </c>
      <c r="Q91" s="118" t="s">
        <v>62</v>
      </c>
      <c r="R91" s="118" t="s">
        <v>62</v>
      </c>
      <c r="S91" s="118" t="s">
        <v>62</v>
      </c>
      <c r="T91" s="118" t="s">
        <v>62</v>
      </c>
      <c r="U91" s="118" t="s">
        <v>62</v>
      </c>
      <c r="V91" s="118" t="s">
        <v>62</v>
      </c>
      <c r="W91" s="118" t="s">
        <v>62</v>
      </c>
      <c r="X91" s="232"/>
    </row>
    <row r="92" spans="1:24" ht="13.5" customHeight="1" x14ac:dyDescent="0.3">
      <c r="A92" s="170">
        <v>0.84375</v>
      </c>
      <c r="B92" s="118" t="s">
        <v>62</v>
      </c>
      <c r="C92" s="118" t="s">
        <v>62</v>
      </c>
      <c r="D92" s="118" t="s">
        <v>62</v>
      </c>
      <c r="E92" s="118" t="s">
        <v>62</v>
      </c>
      <c r="F92" s="118" t="s">
        <v>62</v>
      </c>
      <c r="G92" s="118" t="s">
        <v>62</v>
      </c>
      <c r="H92" s="118" t="s">
        <v>62</v>
      </c>
      <c r="I92" s="118" t="s">
        <v>62</v>
      </c>
      <c r="J92" s="118" t="s">
        <v>62</v>
      </c>
      <c r="K92" s="118" t="s">
        <v>62</v>
      </c>
      <c r="L92" s="118" t="s">
        <v>62</v>
      </c>
      <c r="M92" s="118" t="s">
        <v>62</v>
      </c>
      <c r="N92" s="118" t="s">
        <v>62</v>
      </c>
      <c r="O92" s="118" t="s">
        <v>62</v>
      </c>
      <c r="P92" s="118" t="s">
        <v>62</v>
      </c>
      <c r="Q92" s="118" t="s">
        <v>62</v>
      </c>
      <c r="R92" s="118" t="s">
        <v>62</v>
      </c>
      <c r="S92" s="118" t="s">
        <v>62</v>
      </c>
      <c r="T92" s="118" t="s">
        <v>62</v>
      </c>
      <c r="U92" s="118" t="s">
        <v>62</v>
      </c>
      <c r="V92" s="118" t="s">
        <v>62</v>
      </c>
      <c r="W92" s="118" t="s">
        <v>62</v>
      </c>
      <c r="X92" s="232"/>
    </row>
    <row r="93" spans="1:24" ht="13.5" customHeight="1" x14ac:dyDescent="0.3">
      <c r="A93" s="170">
        <v>0.85416666666666696</v>
      </c>
      <c r="B93" s="118" t="s">
        <v>62</v>
      </c>
      <c r="C93" s="118" t="s">
        <v>62</v>
      </c>
      <c r="D93" s="118" t="s">
        <v>62</v>
      </c>
      <c r="E93" s="118" t="s">
        <v>62</v>
      </c>
      <c r="F93" s="118" t="s">
        <v>62</v>
      </c>
      <c r="G93" s="118" t="s">
        <v>62</v>
      </c>
      <c r="H93" s="118" t="s">
        <v>62</v>
      </c>
      <c r="I93" s="118" t="s">
        <v>62</v>
      </c>
      <c r="J93" s="118" t="s">
        <v>62</v>
      </c>
      <c r="K93" s="118" t="s">
        <v>62</v>
      </c>
      <c r="L93" s="118" t="s">
        <v>62</v>
      </c>
      <c r="M93" s="118" t="s">
        <v>62</v>
      </c>
      <c r="N93" s="118" t="s">
        <v>62</v>
      </c>
      <c r="O93" s="118" t="s">
        <v>62</v>
      </c>
      <c r="P93" s="118" t="s">
        <v>62</v>
      </c>
      <c r="Q93" s="118" t="s">
        <v>62</v>
      </c>
      <c r="R93" s="118" t="s">
        <v>62</v>
      </c>
      <c r="S93" s="118" t="s">
        <v>62</v>
      </c>
      <c r="T93" s="118" t="s">
        <v>62</v>
      </c>
      <c r="U93" s="118" t="s">
        <v>62</v>
      </c>
      <c r="V93" s="118" t="s">
        <v>62</v>
      </c>
      <c r="W93" s="118" t="s">
        <v>62</v>
      </c>
      <c r="X93" s="232"/>
    </row>
    <row r="94" spans="1:24" ht="13.5" customHeight="1" x14ac:dyDescent="0.3">
      <c r="A94" s="170">
        <v>0.86458333333333304</v>
      </c>
      <c r="B94" s="118" t="s">
        <v>62</v>
      </c>
      <c r="C94" s="118" t="s">
        <v>62</v>
      </c>
      <c r="D94" s="118" t="s">
        <v>62</v>
      </c>
      <c r="E94" s="118" t="s">
        <v>62</v>
      </c>
      <c r="F94" s="118" t="s">
        <v>62</v>
      </c>
      <c r="G94" s="118" t="s">
        <v>62</v>
      </c>
      <c r="H94" s="118" t="s">
        <v>62</v>
      </c>
      <c r="I94" s="118" t="s">
        <v>62</v>
      </c>
      <c r="J94" s="118" t="s">
        <v>62</v>
      </c>
      <c r="K94" s="118" t="s">
        <v>62</v>
      </c>
      <c r="L94" s="118" t="s">
        <v>62</v>
      </c>
      <c r="M94" s="118" t="s">
        <v>62</v>
      </c>
      <c r="N94" s="118" t="s">
        <v>62</v>
      </c>
      <c r="O94" s="118" t="s">
        <v>62</v>
      </c>
      <c r="P94" s="118" t="s">
        <v>62</v>
      </c>
      <c r="Q94" s="118" t="s">
        <v>62</v>
      </c>
      <c r="R94" s="118" t="s">
        <v>62</v>
      </c>
      <c r="S94" s="118" t="s">
        <v>62</v>
      </c>
      <c r="T94" s="118" t="s">
        <v>62</v>
      </c>
      <c r="U94" s="118" t="s">
        <v>62</v>
      </c>
      <c r="V94" s="118" t="s">
        <v>62</v>
      </c>
      <c r="W94" s="118" t="s">
        <v>62</v>
      </c>
      <c r="X94" s="232"/>
    </row>
    <row r="95" spans="1:24" ht="13.5" customHeight="1" x14ac:dyDescent="0.3">
      <c r="A95" s="170">
        <v>0.875</v>
      </c>
      <c r="B95" s="118" t="s">
        <v>62</v>
      </c>
      <c r="C95" s="118" t="s">
        <v>62</v>
      </c>
      <c r="D95" s="118" t="s">
        <v>62</v>
      </c>
      <c r="E95" s="118" t="s">
        <v>62</v>
      </c>
      <c r="F95" s="118" t="s">
        <v>62</v>
      </c>
      <c r="G95" s="118" t="s">
        <v>62</v>
      </c>
      <c r="H95" s="118" t="s">
        <v>62</v>
      </c>
      <c r="I95" s="118" t="s">
        <v>62</v>
      </c>
      <c r="J95" s="118" t="s">
        <v>62</v>
      </c>
      <c r="K95" s="118" t="s">
        <v>62</v>
      </c>
      <c r="L95" s="118" t="s">
        <v>62</v>
      </c>
      <c r="M95" s="118" t="s">
        <v>62</v>
      </c>
      <c r="N95" s="118" t="s">
        <v>62</v>
      </c>
      <c r="O95" s="118" t="s">
        <v>62</v>
      </c>
      <c r="P95" s="118" t="s">
        <v>62</v>
      </c>
      <c r="Q95" s="118" t="s">
        <v>62</v>
      </c>
      <c r="R95" s="118" t="s">
        <v>62</v>
      </c>
      <c r="S95" s="118" t="s">
        <v>62</v>
      </c>
      <c r="T95" s="118" t="s">
        <v>62</v>
      </c>
      <c r="U95" s="118" t="s">
        <v>62</v>
      </c>
      <c r="V95" s="118" t="s">
        <v>62</v>
      </c>
      <c r="W95" s="118" t="s">
        <v>62</v>
      </c>
      <c r="X95" s="232"/>
    </row>
    <row r="96" spans="1:24" ht="13.5" customHeight="1" x14ac:dyDescent="0.3">
      <c r="A96" s="170">
        <v>0.88541666666666696</v>
      </c>
      <c r="B96" s="118" t="s">
        <v>62</v>
      </c>
      <c r="C96" s="118" t="s">
        <v>62</v>
      </c>
      <c r="D96" s="118" t="s">
        <v>62</v>
      </c>
      <c r="E96" s="118" t="s">
        <v>62</v>
      </c>
      <c r="F96" s="118" t="s">
        <v>62</v>
      </c>
      <c r="G96" s="118" t="s">
        <v>62</v>
      </c>
      <c r="H96" s="118" t="s">
        <v>62</v>
      </c>
      <c r="I96" s="118" t="s">
        <v>62</v>
      </c>
      <c r="J96" s="118" t="s">
        <v>62</v>
      </c>
      <c r="K96" s="118" t="s">
        <v>62</v>
      </c>
      <c r="L96" s="118" t="s">
        <v>62</v>
      </c>
      <c r="M96" s="118" t="s">
        <v>62</v>
      </c>
      <c r="N96" s="118" t="s">
        <v>62</v>
      </c>
      <c r="O96" s="118" t="s">
        <v>62</v>
      </c>
      <c r="P96" s="118" t="s">
        <v>62</v>
      </c>
      <c r="Q96" s="118" t="s">
        <v>62</v>
      </c>
      <c r="R96" s="118" t="s">
        <v>62</v>
      </c>
      <c r="S96" s="118" t="s">
        <v>62</v>
      </c>
      <c r="T96" s="118" t="s">
        <v>62</v>
      </c>
      <c r="U96" s="118" t="s">
        <v>62</v>
      </c>
      <c r="V96" s="118" t="s">
        <v>62</v>
      </c>
      <c r="W96" s="118" t="s">
        <v>62</v>
      </c>
      <c r="X96" s="232"/>
    </row>
    <row r="97" spans="1:24" ht="13.5" customHeight="1" x14ac:dyDescent="0.3">
      <c r="A97" s="170">
        <v>0.89583333333333304</v>
      </c>
      <c r="B97" s="118" t="s">
        <v>62</v>
      </c>
      <c r="C97" s="118" t="s">
        <v>62</v>
      </c>
      <c r="D97" s="118" t="s">
        <v>62</v>
      </c>
      <c r="E97" s="118" t="s">
        <v>62</v>
      </c>
      <c r="F97" s="118" t="s">
        <v>62</v>
      </c>
      <c r="G97" s="118" t="s">
        <v>62</v>
      </c>
      <c r="H97" s="118" t="s">
        <v>62</v>
      </c>
      <c r="I97" s="118" t="s">
        <v>62</v>
      </c>
      <c r="J97" s="118" t="s">
        <v>62</v>
      </c>
      <c r="K97" s="118" t="s">
        <v>62</v>
      </c>
      <c r="L97" s="118" t="s">
        <v>62</v>
      </c>
      <c r="M97" s="118" t="s">
        <v>62</v>
      </c>
      <c r="N97" s="118" t="s">
        <v>62</v>
      </c>
      <c r="O97" s="118" t="s">
        <v>62</v>
      </c>
      <c r="P97" s="118" t="s">
        <v>62</v>
      </c>
      <c r="Q97" s="118" t="s">
        <v>62</v>
      </c>
      <c r="R97" s="118" t="s">
        <v>62</v>
      </c>
      <c r="S97" s="118" t="s">
        <v>62</v>
      </c>
      <c r="T97" s="118" t="s">
        <v>62</v>
      </c>
      <c r="U97" s="118" t="s">
        <v>62</v>
      </c>
      <c r="V97" s="118" t="s">
        <v>62</v>
      </c>
      <c r="W97" s="118" t="s">
        <v>62</v>
      </c>
      <c r="X97" s="232"/>
    </row>
    <row r="98" spans="1:24" ht="13.5" customHeight="1" x14ac:dyDescent="0.3">
      <c r="A98" s="170">
        <v>0.90625</v>
      </c>
      <c r="B98" s="118" t="s">
        <v>62</v>
      </c>
      <c r="C98" s="118" t="s">
        <v>62</v>
      </c>
      <c r="D98" s="118" t="s">
        <v>62</v>
      </c>
      <c r="E98" s="118" t="s">
        <v>62</v>
      </c>
      <c r="F98" s="118" t="s">
        <v>62</v>
      </c>
      <c r="G98" s="118" t="s">
        <v>62</v>
      </c>
      <c r="H98" s="118" t="s">
        <v>62</v>
      </c>
      <c r="I98" s="118" t="s">
        <v>62</v>
      </c>
      <c r="J98" s="118" t="s">
        <v>62</v>
      </c>
      <c r="K98" s="118" t="s">
        <v>62</v>
      </c>
      <c r="L98" s="118" t="s">
        <v>62</v>
      </c>
      <c r="M98" s="118" t="s">
        <v>62</v>
      </c>
      <c r="N98" s="118" t="s">
        <v>62</v>
      </c>
      <c r="O98" s="118" t="s">
        <v>62</v>
      </c>
      <c r="P98" s="118" t="s">
        <v>62</v>
      </c>
      <c r="Q98" s="118" t="s">
        <v>62</v>
      </c>
      <c r="R98" s="118" t="s">
        <v>62</v>
      </c>
      <c r="S98" s="118" t="s">
        <v>62</v>
      </c>
      <c r="T98" s="118" t="s">
        <v>62</v>
      </c>
      <c r="U98" s="118" t="s">
        <v>62</v>
      </c>
      <c r="V98" s="118" t="s">
        <v>62</v>
      </c>
      <c r="W98" s="118" t="s">
        <v>62</v>
      </c>
      <c r="X98" s="232"/>
    </row>
    <row r="99" spans="1:24" ht="13.5" customHeight="1" x14ac:dyDescent="0.3">
      <c r="A99" s="170">
        <v>0.91666666666666696</v>
      </c>
      <c r="B99" s="118" t="s">
        <v>62</v>
      </c>
      <c r="C99" s="118" t="s">
        <v>62</v>
      </c>
      <c r="D99" s="118" t="s">
        <v>62</v>
      </c>
      <c r="E99" s="118" t="s">
        <v>62</v>
      </c>
      <c r="F99" s="118" t="s">
        <v>62</v>
      </c>
      <c r="G99" s="118" t="s">
        <v>62</v>
      </c>
      <c r="H99" s="118" t="s">
        <v>62</v>
      </c>
      <c r="I99" s="118" t="s">
        <v>62</v>
      </c>
      <c r="J99" s="118" t="s">
        <v>62</v>
      </c>
      <c r="K99" s="118" t="s">
        <v>62</v>
      </c>
      <c r="L99" s="118" t="s">
        <v>62</v>
      </c>
      <c r="M99" s="118" t="s">
        <v>62</v>
      </c>
      <c r="N99" s="118" t="s">
        <v>62</v>
      </c>
      <c r="O99" s="118" t="s">
        <v>62</v>
      </c>
      <c r="P99" s="118" t="s">
        <v>62</v>
      </c>
      <c r="Q99" s="118" t="s">
        <v>62</v>
      </c>
      <c r="R99" s="118" t="s">
        <v>62</v>
      </c>
      <c r="S99" s="118" t="s">
        <v>62</v>
      </c>
      <c r="T99" s="118" t="s">
        <v>62</v>
      </c>
      <c r="U99" s="118" t="s">
        <v>62</v>
      </c>
      <c r="V99" s="118" t="s">
        <v>62</v>
      </c>
      <c r="W99" s="118" t="s">
        <v>62</v>
      </c>
      <c r="X99" s="232"/>
    </row>
    <row r="100" spans="1:24" ht="13.5" customHeight="1" x14ac:dyDescent="0.3">
      <c r="A100" s="170">
        <v>0.92708333333333304</v>
      </c>
      <c r="B100" s="118" t="s">
        <v>62</v>
      </c>
      <c r="C100" s="118" t="s">
        <v>62</v>
      </c>
      <c r="D100" s="118" t="s">
        <v>62</v>
      </c>
      <c r="E100" s="118" t="s">
        <v>62</v>
      </c>
      <c r="F100" s="118" t="s">
        <v>62</v>
      </c>
      <c r="G100" s="118" t="s">
        <v>62</v>
      </c>
      <c r="H100" s="118" t="s">
        <v>62</v>
      </c>
      <c r="I100" s="118" t="s">
        <v>62</v>
      </c>
      <c r="J100" s="118" t="s">
        <v>62</v>
      </c>
      <c r="K100" s="118" t="s">
        <v>62</v>
      </c>
      <c r="L100" s="118" t="s">
        <v>62</v>
      </c>
      <c r="M100" s="118" t="s">
        <v>62</v>
      </c>
      <c r="N100" s="118" t="s">
        <v>62</v>
      </c>
      <c r="O100" s="118" t="s">
        <v>62</v>
      </c>
      <c r="P100" s="118" t="s">
        <v>62</v>
      </c>
      <c r="Q100" s="118" t="s">
        <v>62</v>
      </c>
      <c r="R100" s="118" t="s">
        <v>62</v>
      </c>
      <c r="S100" s="118" t="s">
        <v>62</v>
      </c>
      <c r="T100" s="118" t="s">
        <v>62</v>
      </c>
      <c r="U100" s="118" t="s">
        <v>62</v>
      </c>
      <c r="V100" s="118" t="s">
        <v>62</v>
      </c>
      <c r="W100" s="118" t="s">
        <v>62</v>
      </c>
      <c r="X100" s="232"/>
    </row>
    <row r="101" spans="1:24" ht="13.5" customHeight="1" x14ac:dyDescent="0.3">
      <c r="A101" s="170">
        <v>0.9375</v>
      </c>
      <c r="B101" s="118" t="s">
        <v>62</v>
      </c>
      <c r="C101" s="118" t="s">
        <v>62</v>
      </c>
      <c r="D101" s="118" t="s">
        <v>62</v>
      </c>
      <c r="E101" s="118" t="s">
        <v>62</v>
      </c>
      <c r="F101" s="118" t="s">
        <v>62</v>
      </c>
      <c r="G101" s="118" t="s">
        <v>62</v>
      </c>
      <c r="H101" s="118" t="s">
        <v>62</v>
      </c>
      <c r="I101" s="118" t="s">
        <v>62</v>
      </c>
      <c r="J101" s="118" t="s">
        <v>62</v>
      </c>
      <c r="K101" s="118" t="s">
        <v>62</v>
      </c>
      <c r="L101" s="118" t="s">
        <v>62</v>
      </c>
      <c r="M101" s="118" t="s">
        <v>62</v>
      </c>
      <c r="N101" s="118" t="s">
        <v>62</v>
      </c>
      <c r="O101" s="118" t="s">
        <v>62</v>
      </c>
      <c r="P101" s="118" t="s">
        <v>62</v>
      </c>
      <c r="Q101" s="118" t="s">
        <v>62</v>
      </c>
      <c r="R101" s="118" t="s">
        <v>62</v>
      </c>
      <c r="S101" s="118" t="s">
        <v>62</v>
      </c>
      <c r="T101" s="118" t="s">
        <v>62</v>
      </c>
      <c r="U101" s="118" t="s">
        <v>62</v>
      </c>
      <c r="V101" s="118" t="s">
        <v>62</v>
      </c>
      <c r="W101" s="118" t="s">
        <v>62</v>
      </c>
      <c r="X101" s="232"/>
    </row>
    <row r="102" spans="1:24" ht="13.5" customHeight="1" x14ac:dyDescent="0.3">
      <c r="A102" s="170">
        <v>0.94791666666666696</v>
      </c>
      <c r="B102" s="118" t="s">
        <v>62</v>
      </c>
      <c r="C102" s="118" t="s">
        <v>62</v>
      </c>
      <c r="D102" s="118" t="s">
        <v>62</v>
      </c>
      <c r="E102" s="118" t="s">
        <v>62</v>
      </c>
      <c r="F102" s="118" t="s">
        <v>62</v>
      </c>
      <c r="G102" s="118" t="s">
        <v>62</v>
      </c>
      <c r="H102" s="118" t="s">
        <v>62</v>
      </c>
      <c r="I102" s="118" t="s">
        <v>62</v>
      </c>
      <c r="J102" s="118" t="s">
        <v>62</v>
      </c>
      <c r="K102" s="118" t="s">
        <v>62</v>
      </c>
      <c r="L102" s="118" t="s">
        <v>62</v>
      </c>
      <c r="M102" s="118" t="s">
        <v>62</v>
      </c>
      <c r="N102" s="118" t="s">
        <v>62</v>
      </c>
      <c r="O102" s="118" t="s">
        <v>62</v>
      </c>
      <c r="P102" s="118" t="s">
        <v>62</v>
      </c>
      <c r="Q102" s="118" t="s">
        <v>62</v>
      </c>
      <c r="R102" s="118" t="s">
        <v>62</v>
      </c>
      <c r="S102" s="118" t="s">
        <v>62</v>
      </c>
      <c r="T102" s="118" t="s">
        <v>62</v>
      </c>
      <c r="U102" s="118" t="s">
        <v>62</v>
      </c>
      <c r="V102" s="118" t="s">
        <v>62</v>
      </c>
      <c r="W102" s="118" t="s">
        <v>62</v>
      </c>
      <c r="X102" s="232"/>
    </row>
    <row r="103" spans="1:24" ht="13.5" customHeight="1" x14ac:dyDescent="0.3">
      <c r="A103" s="170">
        <v>0.95833333333333304</v>
      </c>
      <c r="B103" s="118" t="s">
        <v>62</v>
      </c>
      <c r="C103" s="118" t="s">
        <v>62</v>
      </c>
      <c r="D103" s="118" t="s">
        <v>62</v>
      </c>
      <c r="E103" s="118" t="s">
        <v>62</v>
      </c>
      <c r="F103" s="118" t="s">
        <v>62</v>
      </c>
      <c r="G103" s="118" t="s">
        <v>62</v>
      </c>
      <c r="H103" s="118" t="s">
        <v>62</v>
      </c>
      <c r="I103" s="118" t="s">
        <v>62</v>
      </c>
      <c r="J103" s="118" t="s">
        <v>62</v>
      </c>
      <c r="K103" s="118" t="s">
        <v>62</v>
      </c>
      <c r="L103" s="118" t="s">
        <v>62</v>
      </c>
      <c r="M103" s="118" t="s">
        <v>62</v>
      </c>
      <c r="N103" s="118" t="s">
        <v>62</v>
      </c>
      <c r="O103" s="118" t="s">
        <v>62</v>
      </c>
      <c r="P103" s="118" t="s">
        <v>62</v>
      </c>
      <c r="Q103" s="118" t="s">
        <v>62</v>
      </c>
      <c r="R103" s="118" t="s">
        <v>62</v>
      </c>
      <c r="S103" s="118" t="s">
        <v>62</v>
      </c>
      <c r="T103" s="118" t="s">
        <v>62</v>
      </c>
      <c r="U103" s="118" t="s">
        <v>62</v>
      </c>
      <c r="V103" s="118" t="s">
        <v>62</v>
      </c>
      <c r="W103" s="118" t="s">
        <v>62</v>
      </c>
      <c r="X103" s="232"/>
    </row>
    <row r="104" spans="1:24" ht="13.5" customHeight="1" x14ac:dyDescent="0.3">
      <c r="A104" s="170">
        <v>0.96875</v>
      </c>
      <c r="B104" s="118" t="s">
        <v>62</v>
      </c>
      <c r="C104" s="118" t="s">
        <v>62</v>
      </c>
      <c r="D104" s="118" t="s">
        <v>62</v>
      </c>
      <c r="E104" s="118" t="s">
        <v>62</v>
      </c>
      <c r="F104" s="118" t="s">
        <v>62</v>
      </c>
      <c r="G104" s="118" t="s">
        <v>62</v>
      </c>
      <c r="H104" s="118" t="s">
        <v>62</v>
      </c>
      <c r="I104" s="118" t="s">
        <v>62</v>
      </c>
      <c r="J104" s="118" t="s">
        <v>62</v>
      </c>
      <c r="K104" s="118" t="s">
        <v>62</v>
      </c>
      <c r="L104" s="118" t="s">
        <v>62</v>
      </c>
      <c r="M104" s="118" t="s">
        <v>62</v>
      </c>
      <c r="N104" s="118" t="s">
        <v>62</v>
      </c>
      <c r="O104" s="118" t="s">
        <v>62</v>
      </c>
      <c r="P104" s="118" t="s">
        <v>62</v>
      </c>
      <c r="Q104" s="118" t="s">
        <v>62</v>
      </c>
      <c r="R104" s="118" t="s">
        <v>62</v>
      </c>
      <c r="S104" s="118" t="s">
        <v>62</v>
      </c>
      <c r="T104" s="118" t="s">
        <v>62</v>
      </c>
      <c r="U104" s="118" t="s">
        <v>62</v>
      </c>
      <c r="V104" s="118" t="s">
        <v>62</v>
      </c>
      <c r="W104" s="118" t="s">
        <v>62</v>
      </c>
      <c r="X104" s="232"/>
    </row>
    <row r="105" spans="1:24" ht="13.5" customHeight="1" x14ac:dyDescent="0.3">
      <c r="A105" s="170">
        <v>0.97916666666666696</v>
      </c>
      <c r="B105" s="118" t="s">
        <v>62</v>
      </c>
      <c r="C105" s="118" t="s">
        <v>62</v>
      </c>
      <c r="D105" s="118" t="s">
        <v>62</v>
      </c>
      <c r="E105" s="118" t="s">
        <v>62</v>
      </c>
      <c r="F105" s="118" t="s">
        <v>62</v>
      </c>
      <c r="G105" s="118" t="s">
        <v>62</v>
      </c>
      <c r="H105" s="118" t="s">
        <v>62</v>
      </c>
      <c r="I105" s="118" t="s">
        <v>62</v>
      </c>
      <c r="J105" s="118" t="s">
        <v>62</v>
      </c>
      <c r="K105" s="118" t="s">
        <v>62</v>
      </c>
      <c r="L105" s="118" t="s">
        <v>62</v>
      </c>
      <c r="M105" s="118" t="s">
        <v>62</v>
      </c>
      <c r="N105" s="118" t="s">
        <v>62</v>
      </c>
      <c r="O105" s="118" t="s">
        <v>62</v>
      </c>
      <c r="P105" s="118" t="s">
        <v>62</v>
      </c>
      <c r="Q105" s="118" t="s">
        <v>62</v>
      </c>
      <c r="R105" s="118" t="s">
        <v>62</v>
      </c>
      <c r="S105" s="118" t="s">
        <v>62</v>
      </c>
      <c r="T105" s="118" t="s">
        <v>62</v>
      </c>
      <c r="U105" s="118" t="s">
        <v>62</v>
      </c>
      <c r="V105" s="118" t="s">
        <v>62</v>
      </c>
      <c r="W105" s="118" t="s">
        <v>62</v>
      </c>
      <c r="X105" s="232"/>
    </row>
    <row r="106" spans="1:24" ht="13.5" customHeight="1" thickBot="1" x14ac:dyDescent="0.35">
      <c r="A106" s="171">
        <v>0.98958333333333304</v>
      </c>
      <c r="B106" s="120" t="s">
        <v>62</v>
      </c>
      <c r="C106" s="120" t="s">
        <v>62</v>
      </c>
      <c r="D106" s="120" t="s">
        <v>62</v>
      </c>
      <c r="E106" s="120" t="s">
        <v>62</v>
      </c>
      <c r="F106" s="120" t="s">
        <v>62</v>
      </c>
      <c r="G106" s="120" t="s">
        <v>62</v>
      </c>
      <c r="H106" s="120" t="s">
        <v>62</v>
      </c>
      <c r="I106" s="120" t="s">
        <v>62</v>
      </c>
      <c r="J106" s="120" t="s">
        <v>62</v>
      </c>
      <c r="K106" s="120" t="s">
        <v>62</v>
      </c>
      <c r="L106" s="120" t="s">
        <v>62</v>
      </c>
      <c r="M106" s="120" t="s">
        <v>62</v>
      </c>
      <c r="N106" s="120" t="s">
        <v>62</v>
      </c>
      <c r="O106" s="120" t="s">
        <v>62</v>
      </c>
      <c r="P106" s="120" t="s">
        <v>62</v>
      </c>
      <c r="Q106" s="120" t="s">
        <v>62</v>
      </c>
      <c r="R106" s="120" t="s">
        <v>62</v>
      </c>
      <c r="S106" s="120" t="s">
        <v>62</v>
      </c>
      <c r="T106" s="120" t="s">
        <v>62</v>
      </c>
      <c r="U106" s="120" t="s">
        <v>62</v>
      </c>
      <c r="V106" s="120" t="s">
        <v>62</v>
      </c>
      <c r="W106" s="120" t="s">
        <v>62</v>
      </c>
      <c r="X106" s="232"/>
    </row>
    <row r="107" spans="1:24" ht="13.5" customHeight="1" thickTop="1" x14ac:dyDescent="0.3">
      <c r="A107" s="285" t="s">
        <v>112</v>
      </c>
      <c r="B107" s="119">
        <f>SUM(B39:B86)</f>
        <v>0</v>
      </c>
      <c r="C107" s="119">
        <f t="shared" ref="C107:U107" si="0">SUM(C39:C86)</f>
        <v>0</v>
      </c>
      <c r="D107" s="119">
        <f t="shared" si="0"/>
        <v>0</v>
      </c>
      <c r="E107" s="119">
        <f t="shared" si="0"/>
        <v>0</v>
      </c>
      <c r="F107" s="119">
        <f t="shared" si="0"/>
        <v>0</v>
      </c>
      <c r="G107" s="119">
        <f t="shared" si="0"/>
        <v>0</v>
      </c>
      <c r="H107" s="119">
        <f t="shared" si="0"/>
        <v>0</v>
      </c>
      <c r="I107" s="119">
        <f t="shared" si="0"/>
        <v>0</v>
      </c>
      <c r="J107" s="119">
        <f t="shared" si="0"/>
        <v>0</v>
      </c>
      <c r="K107" s="119">
        <f t="shared" si="0"/>
        <v>0</v>
      </c>
      <c r="L107" s="119">
        <f t="shared" si="0"/>
        <v>0</v>
      </c>
      <c r="M107" s="119">
        <f t="shared" si="0"/>
        <v>0</v>
      </c>
      <c r="N107" s="119">
        <f t="shared" si="0"/>
        <v>0</v>
      </c>
      <c r="O107" s="119">
        <f t="shared" si="0"/>
        <v>0</v>
      </c>
      <c r="P107" s="119">
        <f t="shared" si="0"/>
        <v>0</v>
      </c>
      <c r="Q107" s="119">
        <f t="shared" si="0"/>
        <v>0</v>
      </c>
      <c r="R107" s="119">
        <f t="shared" si="0"/>
        <v>0</v>
      </c>
      <c r="S107" s="119">
        <f t="shared" si="0"/>
        <v>0</v>
      </c>
      <c r="T107" s="119">
        <f t="shared" si="0"/>
        <v>0</v>
      </c>
      <c r="U107" s="119">
        <f t="shared" si="0"/>
        <v>0</v>
      </c>
      <c r="V107" s="119"/>
      <c r="W107" s="119"/>
      <c r="X107" s="232"/>
    </row>
    <row r="108" spans="1:24" ht="13.5" customHeight="1" x14ac:dyDescent="0.3">
      <c r="A108" s="286" t="s">
        <v>113</v>
      </c>
      <c r="B108" s="118">
        <f>SUM(B35:B98)</f>
        <v>0</v>
      </c>
      <c r="C108" s="118">
        <f t="shared" ref="C108:U108" si="1">SUM(C35:C98)</f>
        <v>0</v>
      </c>
      <c r="D108" s="118">
        <f t="shared" si="1"/>
        <v>0</v>
      </c>
      <c r="E108" s="118">
        <f t="shared" si="1"/>
        <v>0</v>
      </c>
      <c r="F108" s="118">
        <f t="shared" si="1"/>
        <v>0</v>
      </c>
      <c r="G108" s="118">
        <f t="shared" si="1"/>
        <v>0</v>
      </c>
      <c r="H108" s="118">
        <f t="shared" si="1"/>
        <v>0</v>
      </c>
      <c r="I108" s="118">
        <f t="shared" si="1"/>
        <v>0</v>
      </c>
      <c r="J108" s="118">
        <f t="shared" si="1"/>
        <v>0</v>
      </c>
      <c r="K108" s="118">
        <f t="shared" si="1"/>
        <v>0</v>
      </c>
      <c r="L108" s="118">
        <f t="shared" si="1"/>
        <v>0</v>
      </c>
      <c r="M108" s="118">
        <f t="shared" si="1"/>
        <v>0</v>
      </c>
      <c r="N108" s="118">
        <f t="shared" si="1"/>
        <v>0</v>
      </c>
      <c r="O108" s="118">
        <f t="shared" si="1"/>
        <v>0</v>
      </c>
      <c r="P108" s="118">
        <f t="shared" si="1"/>
        <v>0</v>
      </c>
      <c r="Q108" s="118">
        <f t="shared" si="1"/>
        <v>0</v>
      </c>
      <c r="R108" s="118">
        <f t="shared" si="1"/>
        <v>0</v>
      </c>
      <c r="S108" s="118">
        <f t="shared" si="1"/>
        <v>0</v>
      </c>
      <c r="T108" s="118">
        <f t="shared" si="1"/>
        <v>0</v>
      </c>
      <c r="U108" s="118">
        <f t="shared" si="1"/>
        <v>0</v>
      </c>
      <c r="V108" s="118"/>
      <c r="W108" s="118"/>
      <c r="X108" s="232"/>
    </row>
    <row r="109" spans="1:24" ht="13.5" customHeight="1" x14ac:dyDescent="0.3">
      <c r="A109" s="118" t="s">
        <v>114</v>
      </c>
      <c r="B109" s="118">
        <f>SUM(B35:B106)</f>
        <v>0</v>
      </c>
      <c r="C109" s="118">
        <f t="shared" ref="C109:U109" si="2">SUM(C35:C106)</f>
        <v>0</v>
      </c>
      <c r="D109" s="118">
        <f t="shared" si="2"/>
        <v>0</v>
      </c>
      <c r="E109" s="118">
        <f t="shared" si="2"/>
        <v>0</v>
      </c>
      <c r="F109" s="118">
        <f t="shared" si="2"/>
        <v>0</v>
      </c>
      <c r="G109" s="118">
        <f t="shared" si="2"/>
        <v>0</v>
      </c>
      <c r="H109" s="118">
        <f t="shared" si="2"/>
        <v>0</v>
      </c>
      <c r="I109" s="118">
        <f t="shared" si="2"/>
        <v>0</v>
      </c>
      <c r="J109" s="118">
        <f t="shared" si="2"/>
        <v>0</v>
      </c>
      <c r="K109" s="118">
        <f t="shared" si="2"/>
        <v>0</v>
      </c>
      <c r="L109" s="118">
        <f t="shared" si="2"/>
        <v>0</v>
      </c>
      <c r="M109" s="118">
        <f t="shared" si="2"/>
        <v>0</v>
      </c>
      <c r="N109" s="118">
        <f t="shared" si="2"/>
        <v>0</v>
      </c>
      <c r="O109" s="118">
        <f t="shared" si="2"/>
        <v>0</v>
      </c>
      <c r="P109" s="118">
        <f t="shared" si="2"/>
        <v>0</v>
      </c>
      <c r="Q109" s="118">
        <f t="shared" si="2"/>
        <v>0</v>
      </c>
      <c r="R109" s="118">
        <f t="shared" si="2"/>
        <v>0</v>
      </c>
      <c r="S109" s="118">
        <f t="shared" si="2"/>
        <v>0</v>
      </c>
      <c r="T109" s="118">
        <f t="shared" si="2"/>
        <v>0</v>
      </c>
      <c r="U109" s="118">
        <f t="shared" si="2"/>
        <v>0</v>
      </c>
      <c r="V109" s="118"/>
      <c r="W109" s="118"/>
      <c r="X109" s="232"/>
    </row>
    <row r="110" spans="1:24" ht="13.5" customHeight="1" thickBot="1" x14ac:dyDescent="0.35">
      <c r="A110" s="120" t="s">
        <v>115</v>
      </c>
      <c r="B110" s="120">
        <f>SUM(B11:B106)</f>
        <v>0</v>
      </c>
      <c r="C110" s="120">
        <f t="shared" ref="C110:U110" si="3">SUM(C11:C106)</f>
        <v>0</v>
      </c>
      <c r="D110" s="120">
        <f t="shared" si="3"/>
        <v>0</v>
      </c>
      <c r="E110" s="120">
        <f t="shared" si="3"/>
        <v>0</v>
      </c>
      <c r="F110" s="120">
        <f t="shared" si="3"/>
        <v>0</v>
      </c>
      <c r="G110" s="120">
        <f t="shared" si="3"/>
        <v>0</v>
      </c>
      <c r="H110" s="120">
        <f t="shared" si="3"/>
        <v>0</v>
      </c>
      <c r="I110" s="120">
        <f t="shared" si="3"/>
        <v>0</v>
      </c>
      <c r="J110" s="120">
        <f t="shared" si="3"/>
        <v>0</v>
      </c>
      <c r="K110" s="120">
        <f t="shared" si="3"/>
        <v>0</v>
      </c>
      <c r="L110" s="120">
        <f t="shared" si="3"/>
        <v>0</v>
      </c>
      <c r="M110" s="120">
        <f t="shared" si="3"/>
        <v>0</v>
      </c>
      <c r="N110" s="120">
        <f t="shared" si="3"/>
        <v>0</v>
      </c>
      <c r="O110" s="120">
        <f t="shared" si="3"/>
        <v>0</v>
      </c>
      <c r="P110" s="120">
        <f t="shared" si="3"/>
        <v>0</v>
      </c>
      <c r="Q110" s="120">
        <f t="shared" si="3"/>
        <v>0</v>
      </c>
      <c r="R110" s="120">
        <f t="shared" si="3"/>
        <v>0</v>
      </c>
      <c r="S110" s="120">
        <f t="shared" si="3"/>
        <v>0</v>
      </c>
      <c r="T110" s="120">
        <f t="shared" si="3"/>
        <v>0</v>
      </c>
      <c r="U110" s="120">
        <f t="shared" si="3"/>
        <v>0</v>
      </c>
      <c r="V110" s="120"/>
      <c r="W110" s="120"/>
      <c r="X110" s="232"/>
    </row>
    <row r="111" spans="1:24" ht="13.5" customHeight="1" thickTop="1" x14ac:dyDescent="0.3">
      <c r="A111" s="122"/>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232"/>
    </row>
    <row r="112" spans="1:24" ht="13.5" customHeight="1" thickBot="1" x14ac:dyDescent="0.35">
      <c r="A112" s="122" t="s">
        <v>10</v>
      </c>
      <c r="B112" s="121" t="s">
        <v>55</v>
      </c>
      <c r="C112" s="121">
        <f>C8+1</f>
        <v>45720</v>
      </c>
      <c r="D112" s="122"/>
      <c r="E112" s="122"/>
      <c r="F112" s="122"/>
      <c r="G112" s="122"/>
      <c r="H112" s="122"/>
      <c r="I112" s="122"/>
      <c r="J112" s="122"/>
      <c r="K112" s="122"/>
      <c r="L112" s="122"/>
      <c r="M112" s="122"/>
      <c r="N112" s="122"/>
      <c r="O112" s="122"/>
      <c r="P112" s="122"/>
      <c r="Q112" s="122"/>
      <c r="R112" s="122"/>
      <c r="S112" s="122"/>
      <c r="T112" s="122"/>
      <c r="U112" s="122"/>
      <c r="V112" s="122"/>
      <c r="W112" s="122"/>
      <c r="X112" s="232"/>
    </row>
    <row r="113" spans="1:24" ht="13.5" customHeight="1" thickTop="1" thickBot="1" x14ac:dyDescent="0.35">
      <c r="A113" s="122"/>
      <c r="B113" s="602" t="s">
        <v>91</v>
      </c>
      <c r="C113" s="603"/>
      <c r="D113" s="603"/>
      <c r="E113" s="603"/>
      <c r="F113" s="603"/>
      <c r="G113" s="603"/>
      <c r="H113" s="603"/>
      <c r="I113" s="603"/>
      <c r="J113" s="603"/>
      <c r="K113" s="603"/>
      <c r="L113" s="603"/>
      <c r="M113" s="603"/>
      <c r="N113" s="603"/>
      <c r="O113" s="603"/>
      <c r="P113" s="603"/>
      <c r="Q113" s="603"/>
      <c r="R113" s="603"/>
      <c r="S113" s="603"/>
      <c r="T113" s="603"/>
      <c r="U113" s="603"/>
      <c r="V113" s="603"/>
      <c r="W113" s="604"/>
      <c r="X113" s="232"/>
    </row>
    <row r="114" spans="1:24" ht="13.5" customHeight="1" thickTop="1" thickBot="1" x14ac:dyDescent="0.35">
      <c r="A114" s="169" t="s">
        <v>51</v>
      </c>
      <c r="B114" s="169" t="s">
        <v>31</v>
      </c>
      <c r="C114" s="287" t="s">
        <v>92</v>
      </c>
      <c r="D114" s="287" t="s">
        <v>93</v>
      </c>
      <c r="E114" s="287" t="s">
        <v>94</v>
      </c>
      <c r="F114" s="287" t="s">
        <v>95</v>
      </c>
      <c r="G114" s="287" t="s">
        <v>96</v>
      </c>
      <c r="H114" s="287" t="s">
        <v>97</v>
      </c>
      <c r="I114" s="287" t="s">
        <v>98</v>
      </c>
      <c r="J114" s="287" t="s">
        <v>99</v>
      </c>
      <c r="K114" s="287" t="s">
        <v>100</v>
      </c>
      <c r="L114" s="287" t="s">
        <v>101</v>
      </c>
      <c r="M114" s="287" t="s">
        <v>102</v>
      </c>
      <c r="N114" s="287" t="s">
        <v>103</v>
      </c>
      <c r="O114" s="287" t="s">
        <v>104</v>
      </c>
      <c r="P114" s="287" t="s">
        <v>105</v>
      </c>
      <c r="Q114" s="287" t="s">
        <v>106</v>
      </c>
      <c r="R114" s="287" t="s">
        <v>107</v>
      </c>
      <c r="S114" s="287" t="s">
        <v>108</v>
      </c>
      <c r="T114" s="287" t="s">
        <v>109</v>
      </c>
      <c r="U114" s="287" t="s">
        <v>110</v>
      </c>
      <c r="V114" s="169" t="s">
        <v>89</v>
      </c>
      <c r="W114" s="169" t="s">
        <v>111</v>
      </c>
      <c r="X114" s="232"/>
    </row>
    <row r="115" spans="1:24" ht="13.5" customHeight="1" thickTop="1" x14ac:dyDescent="0.3">
      <c r="A115" s="278">
        <v>0</v>
      </c>
      <c r="B115" s="119" t="s">
        <v>62</v>
      </c>
      <c r="C115" s="119" t="s">
        <v>62</v>
      </c>
      <c r="D115" s="119" t="s">
        <v>62</v>
      </c>
      <c r="E115" s="119" t="s">
        <v>62</v>
      </c>
      <c r="F115" s="119" t="s">
        <v>62</v>
      </c>
      <c r="G115" s="119" t="s">
        <v>62</v>
      </c>
      <c r="H115" s="119" t="s">
        <v>62</v>
      </c>
      <c r="I115" s="119" t="s">
        <v>62</v>
      </c>
      <c r="J115" s="119" t="s">
        <v>62</v>
      </c>
      <c r="K115" s="119" t="s">
        <v>62</v>
      </c>
      <c r="L115" s="119" t="s">
        <v>62</v>
      </c>
      <c r="M115" s="119" t="s">
        <v>62</v>
      </c>
      <c r="N115" s="119" t="s">
        <v>62</v>
      </c>
      <c r="O115" s="119" t="s">
        <v>62</v>
      </c>
      <c r="P115" s="119" t="s">
        <v>62</v>
      </c>
      <c r="Q115" s="119" t="s">
        <v>62</v>
      </c>
      <c r="R115" s="119" t="s">
        <v>62</v>
      </c>
      <c r="S115" s="119" t="s">
        <v>62</v>
      </c>
      <c r="T115" s="119" t="s">
        <v>62</v>
      </c>
      <c r="U115" s="119" t="s">
        <v>62</v>
      </c>
      <c r="V115" s="119" t="s">
        <v>62</v>
      </c>
      <c r="W115" s="119" t="s">
        <v>62</v>
      </c>
      <c r="X115" s="232"/>
    </row>
    <row r="116" spans="1:24" ht="13.5" customHeight="1" x14ac:dyDescent="0.3">
      <c r="A116" s="170">
        <v>1.0416666666666666E-2</v>
      </c>
      <c r="B116" s="118" t="s">
        <v>62</v>
      </c>
      <c r="C116" s="118" t="s">
        <v>62</v>
      </c>
      <c r="D116" s="118" t="s">
        <v>62</v>
      </c>
      <c r="E116" s="118" t="s">
        <v>62</v>
      </c>
      <c r="F116" s="118" t="s">
        <v>62</v>
      </c>
      <c r="G116" s="118" t="s">
        <v>62</v>
      </c>
      <c r="H116" s="118" t="s">
        <v>62</v>
      </c>
      <c r="I116" s="118" t="s">
        <v>62</v>
      </c>
      <c r="J116" s="118" t="s">
        <v>62</v>
      </c>
      <c r="K116" s="118" t="s">
        <v>62</v>
      </c>
      <c r="L116" s="118" t="s">
        <v>62</v>
      </c>
      <c r="M116" s="118" t="s">
        <v>62</v>
      </c>
      <c r="N116" s="118" t="s">
        <v>62</v>
      </c>
      <c r="O116" s="118" t="s">
        <v>62</v>
      </c>
      <c r="P116" s="118" t="s">
        <v>62</v>
      </c>
      <c r="Q116" s="118" t="s">
        <v>62</v>
      </c>
      <c r="R116" s="118" t="s">
        <v>62</v>
      </c>
      <c r="S116" s="118" t="s">
        <v>62</v>
      </c>
      <c r="T116" s="118" t="s">
        <v>62</v>
      </c>
      <c r="U116" s="118" t="s">
        <v>62</v>
      </c>
      <c r="V116" s="118" t="s">
        <v>62</v>
      </c>
      <c r="W116" s="118" t="s">
        <v>62</v>
      </c>
      <c r="X116" s="232"/>
    </row>
    <row r="117" spans="1:24" ht="13.5" customHeight="1" x14ac:dyDescent="0.3">
      <c r="A117" s="170">
        <v>2.0833333333333332E-2</v>
      </c>
      <c r="B117" s="118" t="s">
        <v>62</v>
      </c>
      <c r="C117" s="118" t="s">
        <v>62</v>
      </c>
      <c r="D117" s="118" t="s">
        <v>62</v>
      </c>
      <c r="E117" s="118" t="s">
        <v>62</v>
      </c>
      <c r="F117" s="118" t="s">
        <v>62</v>
      </c>
      <c r="G117" s="118" t="s">
        <v>62</v>
      </c>
      <c r="H117" s="118" t="s">
        <v>62</v>
      </c>
      <c r="I117" s="118" t="s">
        <v>62</v>
      </c>
      <c r="J117" s="118" t="s">
        <v>62</v>
      </c>
      <c r="K117" s="118" t="s">
        <v>62</v>
      </c>
      <c r="L117" s="118" t="s">
        <v>62</v>
      </c>
      <c r="M117" s="118" t="s">
        <v>62</v>
      </c>
      <c r="N117" s="118" t="s">
        <v>62</v>
      </c>
      <c r="O117" s="118" t="s">
        <v>62</v>
      </c>
      <c r="P117" s="118" t="s">
        <v>62</v>
      </c>
      <c r="Q117" s="118" t="s">
        <v>62</v>
      </c>
      <c r="R117" s="118" t="s">
        <v>62</v>
      </c>
      <c r="S117" s="118" t="s">
        <v>62</v>
      </c>
      <c r="T117" s="118" t="s">
        <v>62</v>
      </c>
      <c r="U117" s="118" t="s">
        <v>62</v>
      </c>
      <c r="V117" s="118" t="s">
        <v>62</v>
      </c>
      <c r="W117" s="118" t="s">
        <v>62</v>
      </c>
      <c r="X117" s="232"/>
    </row>
    <row r="118" spans="1:24" ht="13.5" customHeight="1" x14ac:dyDescent="0.3">
      <c r="A118" s="170">
        <v>3.125E-2</v>
      </c>
      <c r="B118" s="118" t="s">
        <v>62</v>
      </c>
      <c r="C118" s="118" t="s">
        <v>62</v>
      </c>
      <c r="D118" s="118" t="s">
        <v>62</v>
      </c>
      <c r="E118" s="118" t="s">
        <v>62</v>
      </c>
      <c r="F118" s="118" t="s">
        <v>62</v>
      </c>
      <c r="G118" s="118" t="s">
        <v>62</v>
      </c>
      <c r="H118" s="118" t="s">
        <v>62</v>
      </c>
      <c r="I118" s="118" t="s">
        <v>62</v>
      </c>
      <c r="J118" s="118" t="s">
        <v>62</v>
      </c>
      <c r="K118" s="118" t="s">
        <v>62</v>
      </c>
      <c r="L118" s="118" t="s">
        <v>62</v>
      </c>
      <c r="M118" s="118" t="s">
        <v>62</v>
      </c>
      <c r="N118" s="118" t="s">
        <v>62</v>
      </c>
      <c r="O118" s="118" t="s">
        <v>62</v>
      </c>
      <c r="P118" s="118" t="s">
        <v>62</v>
      </c>
      <c r="Q118" s="118" t="s">
        <v>62</v>
      </c>
      <c r="R118" s="118" t="s">
        <v>62</v>
      </c>
      <c r="S118" s="118" t="s">
        <v>62</v>
      </c>
      <c r="T118" s="118" t="s">
        <v>62</v>
      </c>
      <c r="U118" s="118" t="s">
        <v>62</v>
      </c>
      <c r="V118" s="118" t="s">
        <v>62</v>
      </c>
      <c r="W118" s="118" t="s">
        <v>62</v>
      </c>
      <c r="X118" s="232"/>
    </row>
    <row r="119" spans="1:24" ht="13.5" customHeight="1" x14ac:dyDescent="0.3">
      <c r="A119" s="170">
        <v>4.1666666666666664E-2</v>
      </c>
      <c r="B119" s="118" t="s">
        <v>62</v>
      </c>
      <c r="C119" s="118" t="s">
        <v>62</v>
      </c>
      <c r="D119" s="118" t="s">
        <v>62</v>
      </c>
      <c r="E119" s="118" t="s">
        <v>62</v>
      </c>
      <c r="F119" s="118" t="s">
        <v>62</v>
      </c>
      <c r="G119" s="118" t="s">
        <v>62</v>
      </c>
      <c r="H119" s="118" t="s">
        <v>62</v>
      </c>
      <c r="I119" s="118" t="s">
        <v>62</v>
      </c>
      <c r="J119" s="118" t="s">
        <v>62</v>
      </c>
      <c r="K119" s="118" t="s">
        <v>62</v>
      </c>
      <c r="L119" s="118" t="s">
        <v>62</v>
      </c>
      <c r="M119" s="118" t="s">
        <v>62</v>
      </c>
      <c r="N119" s="118" t="s">
        <v>62</v>
      </c>
      <c r="O119" s="118" t="s">
        <v>62</v>
      </c>
      <c r="P119" s="118" t="s">
        <v>62</v>
      </c>
      <c r="Q119" s="118" t="s">
        <v>62</v>
      </c>
      <c r="R119" s="118" t="s">
        <v>62</v>
      </c>
      <c r="S119" s="118" t="s">
        <v>62</v>
      </c>
      <c r="T119" s="118" t="s">
        <v>62</v>
      </c>
      <c r="U119" s="118" t="s">
        <v>62</v>
      </c>
      <c r="V119" s="118" t="s">
        <v>62</v>
      </c>
      <c r="W119" s="118" t="s">
        <v>62</v>
      </c>
      <c r="X119" s="232"/>
    </row>
    <row r="120" spans="1:24" ht="13.5" customHeight="1" x14ac:dyDescent="0.3">
      <c r="A120" s="170">
        <v>5.2083333333333336E-2</v>
      </c>
      <c r="B120" s="118" t="s">
        <v>62</v>
      </c>
      <c r="C120" s="118" t="s">
        <v>62</v>
      </c>
      <c r="D120" s="118" t="s">
        <v>62</v>
      </c>
      <c r="E120" s="118" t="s">
        <v>62</v>
      </c>
      <c r="F120" s="118" t="s">
        <v>62</v>
      </c>
      <c r="G120" s="118" t="s">
        <v>62</v>
      </c>
      <c r="H120" s="118" t="s">
        <v>62</v>
      </c>
      <c r="I120" s="118" t="s">
        <v>62</v>
      </c>
      <c r="J120" s="118" t="s">
        <v>62</v>
      </c>
      <c r="K120" s="118" t="s">
        <v>62</v>
      </c>
      <c r="L120" s="118" t="s">
        <v>62</v>
      </c>
      <c r="M120" s="118" t="s">
        <v>62</v>
      </c>
      <c r="N120" s="118" t="s">
        <v>62</v>
      </c>
      <c r="O120" s="118" t="s">
        <v>62</v>
      </c>
      <c r="P120" s="118" t="s">
        <v>62</v>
      </c>
      <c r="Q120" s="118" t="s">
        <v>62</v>
      </c>
      <c r="R120" s="118" t="s">
        <v>62</v>
      </c>
      <c r="S120" s="118" t="s">
        <v>62</v>
      </c>
      <c r="T120" s="118" t="s">
        <v>62</v>
      </c>
      <c r="U120" s="118" t="s">
        <v>62</v>
      </c>
      <c r="V120" s="118" t="s">
        <v>62</v>
      </c>
      <c r="W120" s="118" t="s">
        <v>62</v>
      </c>
      <c r="X120" s="232"/>
    </row>
    <row r="121" spans="1:24" ht="13.5" customHeight="1" x14ac:dyDescent="0.3">
      <c r="A121" s="170">
        <v>6.25E-2</v>
      </c>
      <c r="B121" s="118" t="s">
        <v>62</v>
      </c>
      <c r="C121" s="118" t="s">
        <v>62</v>
      </c>
      <c r="D121" s="118" t="s">
        <v>62</v>
      </c>
      <c r="E121" s="118" t="s">
        <v>62</v>
      </c>
      <c r="F121" s="118" t="s">
        <v>62</v>
      </c>
      <c r="G121" s="118" t="s">
        <v>62</v>
      </c>
      <c r="H121" s="118" t="s">
        <v>62</v>
      </c>
      <c r="I121" s="118" t="s">
        <v>62</v>
      </c>
      <c r="J121" s="118" t="s">
        <v>62</v>
      </c>
      <c r="K121" s="118" t="s">
        <v>62</v>
      </c>
      <c r="L121" s="118" t="s">
        <v>62</v>
      </c>
      <c r="M121" s="118" t="s">
        <v>62</v>
      </c>
      <c r="N121" s="118" t="s">
        <v>62</v>
      </c>
      <c r="O121" s="118" t="s">
        <v>62</v>
      </c>
      <c r="P121" s="118" t="s">
        <v>62</v>
      </c>
      <c r="Q121" s="118" t="s">
        <v>62</v>
      </c>
      <c r="R121" s="118" t="s">
        <v>62</v>
      </c>
      <c r="S121" s="118" t="s">
        <v>62</v>
      </c>
      <c r="T121" s="118" t="s">
        <v>62</v>
      </c>
      <c r="U121" s="118" t="s">
        <v>62</v>
      </c>
      <c r="V121" s="118" t="s">
        <v>62</v>
      </c>
      <c r="W121" s="118" t="s">
        <v>62</v>
      </c>
      <c r="X121" s="232"/>
    </row>
    <row r="122" spans="1:24" ht="13.5" customHeight="1" x14ac:dyDescent="0.3">
      <c r="A122" s="170">
        <v>7.2916666666666699E-2</v>
      </c>
      <c r="B122" s="118" t="s">
        <v>62</v>
      </c>
      <c r="C122" s="118" t="s">
        <v>62</v>
      </c>
      <c r="D122" s="118" t="s">
        <v>62</v>
      </c>
      <c r="E122" s="118" t="s">
        <v>62</v>
      </c>
      <c r="F122" s="118" t="s">
        <v>62</v>
      </c>
      <c r="G122" s="118" t="s">
        <v>62</v>
      </c>
      <c r="H122" s="118" t="s">
        <v>62</v>
      </c>
      <c r="I122" s="118" t="s">
        <v>62</v>
      </c>
      <c r="J122" s="118" t="s">
        <v>62</v>
      </c>
      <c r="K122" s="118" t="s">
        <v>62</v>
      </c>
      <c r="L122" s="118" t="s">
        <v>62</v>
      </c>
      <c r="M122" s="118" t="s">
        <v>62</v>
      </c>
      <c r="N122" s="118" t="s">
        <v>62</v>
      </c>
      <c r="O122" s="118" t="s">
        <v>62</v>
      </c>
      <c r="P122" s="118" t="s">
        <v>62</v>
      </c>
      <c r="Q122" s="118" t="s">
        <v>62</v>
      </c>
      <c r="R122" s="118" t="s">
        <v>62</v>
      </c>
      <c r="S122" s="118" t="s">
        <v>62</v>
      </c>
      <c r="T122" s="118" t="s">
        <v>62</v>
      </c>
      <c r="U122" s="118" t="s">
        <v>62</v>
      </c>
      <c r="V122" s="118" t="s">
        <v>62</v>
      </c>
      <c r="W122" s="118" t="s">
        <v>62</v>
      </c>
      <c r="X122" s="232"/>
    </row>
    <row r="123" spans="1:24" ht="13.5" customHeight="1" x14ac:dyDescent="0.3">
      <c r="A123" s="170">
        <v>8.3333333333333301E-2</v>
      </c>
      <c r="B123" s="118" t="s">
        <v>62</v>
      </c>
      <c r="C123" s="118" t="s">
        <v>62</v>
      </c>
      <c r="D123" s="118" t="s">
        <v>62</v>
      </c>
      <c r="E123" s="118" t="s">
        <v>62</v>
      </c>
      <c r="F123" s="118" t="s">
        <v>62</v>
      </c>
      <c r="G123" s="118" t="s">
        <v>62</v>
      </c>
      <c r="H123" s="118" t="s">
        <v>62</v>
      </c>
      <c r="I123" s="118" t="s">
        <v>62</v>
      </c>
      <c r="J123" s="118" t="s">
        <v>62</v>
      </c>
      <c r="K123" s="118" t="s">
        <v>62</v>
      </c>
      <c r="L123" s="118" t="s">
        <v>62</v>
      </c>
      <c r="M123" s="118" t="s">
        <v>62</v>
      </c>
      <c r="N123" s="118" t="s">
        <v>62</v>
      </c>
      <c r="O123" s="118" t="s">
        <v>62</v>
      </c>
      <c r="P123" s="118" t="s">
        <v>62</v>
      </c>
      <c r="Q123" s="118" t="s">
        <v>62</v>
      </c>
      <c r="R123" s="118" t="s">
        <v>62</v>
      </c>
      <c r="S123" s="118" t="s">
        <v>62</v>
      </c>
      <c r="T123" s="118" t="s">
        <v>62</v>
      </c>
      <c r="U123" s="118" t="s">
        <v>62</v>
      </c>
      <c r="V123" s="118" t="s">
        <v>62</v>
      </c>
      <c r="W123" s="118" t="s">
        <v>62</v>
      </c>
      <c r="X123" s="232"/>
    </row>
    <row r="124" spans="1:24" ht="13.5" customHeight="1" x14ac:dyDescent="0.3">
      <c r="A124" s="170">
        <v>9.375E-2</v>
      </c>
      <c r="B124" s="118" t="s">
        <v>62</v>
      </c>
      <c r="C124" s="118" t="s">
        <v>62</v>
      </c>
      <c r="D124" s="118" t="s">
        <v>62</v>
      </c>
      <c r="E124" s="118" t="s">
        <v>62</v>
      </c>
      <c r="F124" s="118" t="s">
        <v>62</v>
      </c>
      <c r="G124" s="118" t="s">
        <v>62</v>
      </c>
      <c r="H124" s="118" t="s">
        <v>62</v>
      </c>
      <c r="I124" s="118" t="s">
        <v>62</v>
      </c>
      <c r="J124" s="118" t="s">
        <v>62</v>
      </c>
      <c r="K124" s="118" t="s">
        <v>62</v>
      </c>
      <c r="L124" s="118" t="s">
        <v>62</v>
      </c>
      <c r="M124" s="118" t="s">
        <v>62</v>
      </c>
      <c r="N124" s="118" t="s">
        <v>62</v>
      </c>
      <c r="O124" s="118" t="s">
        <v>62</v>
      </c>
      <c r="P124" s="118" t="s">
        <v>62</v>
      </c>
      <c r="Q124" s="118" t="s">
        <v>62</v>
      </c>
      <c r="R124" s="118" t="s">
        <v>62</v>
      </c>
      <c r="S124" s="118" t="s">
        <v>62</v>
      </c>
      <c r="T124" s="118" t="s">
        <v>62</v>
      </c>
      <c r="U124" s="118" t="s">
        <v>62</v>
      </c>
      <c r="V124" s="118" t="s">
        <v>62</v>
      </c>
      <c r="W124" s="118" t="s">
        <v>62</v>
      </c>
      <c r="X124" s="232"/>
    </row>
    <row r="125" spans="1:24" ht="13.5" customHeight="1" x14ac:dyDescent="0.3">
      <c r="A125" s="170">
        <v>0.104166666666667</v>
      </c>
      <c r="B125" s="118" t="s">
        <v>62</v>
      </c>
      <c r="C125" s="118" t="s">
        <v>62</v>
      </c>
      <c r="D125" s="118" t="s">
        <v>62</v>
      </c>
      <c r="E125" s="118" t="s">
        <v>62</v>
      </c>
      <c r="F125" s="118" t="s">
        <v>62</v>
      </c>
      <c r="G125" s="118" t="s">
        <v>62</v>
      </c>
      <c r="H125" s="118" t="s">
        <v>62</v>
      </c>
      <c r="I125" s="118" t="s">
        <v>62</v>
      </c>
      <c r="J125" s="118" t="s">
        <v>62</v>
      </c>
      <c r="K125" s="118" t="s">
        <v>62</v>
      </c>
      <c r="L125" s="118" t="s">
        <v>62</v>
      </c>
      <c r="M125" s="118" t="s">
        <v>62</v>
      </c>
      <c r="N125" s="118" t="s">
        <v>62</v>
      </c>
      <c r="O125" s="118" t="s">
        <v>62</v>
      </c>
      <c r="P125" s="118" t="s">
        <v>62</v>
      </c>
      <c r="Q125" s="118" t="s">
        <v>62</v>
      </c>
      <c r="R125" s="118" t="s">
        <v>62</v>
      </c>
      <c r="S125" s="118" t="s">
        <v>62</v>
      </c>
      <c r="T125" s="118" t="s">
        <v>62</v>
      </c>
      <c r="U125" s="118" t="s">
        <v>62</v>
      </c>
      <c r="V125" s="118" t="s">
        <v>62</v>
      </c>
      <c r="W125" s="118" t="s">
        <v>62</v>
      </c>
      <c r="X125" s="232"/>
    </row>
    <row r="126" spans="1:24" ht="13.5" customHeight="1" x14ac:dyDescent="0.3">
      <c r="A126" s="170">
        <v>0.114583333333333</v>
      </c>
      <c r="B126" s="118" t="s">
        <v>62</v>
      </c>
      <c r="C126" s="118" t="s">
        <v>62</v>
      </c>
      <c r="D126" s="118" t="s">
        <v>62</v>
      </c>
      <c r="E126" s="118" t="s">
        <v>62</v>
      </c>
      <c r="F126" s="118" t="s">
        <v>62</v>
      </c>
      <c r="G126" s="118" t="s">
        <v>62</v>
      </c>
      <c r="H126" s="118" t="s">
        <v>62</v>
      </c>
      <c r="I126" s="118" t="s">
        <v>62</v>
      </c>
      <c r="J126" s="118" t="s">
        <v>62</v>
      </c>
      <c r="K126" s="118" t="s">
        <v>62</v>
      </c>
      <c r="L126" s="118" t="s">
        <v>62</v>
      </c>
      <c r="M126" s="118" t="s">
        <v>62</v>
      </c>
      <c r="N126" s="118" t="s">
        <v>62</v>
      </c>
      <c r="O126" s="118" t="s">
        <v>62</v>
      </c>
      <c r="P126" s="118" t="s">
        <v>62</v>
      </c>
      <c r="Q126" s="118" t="s">
        <v>62</v>
      </c>
      <c r="R126" s="118" t="s">
        <v>62</v>
      </c>
      <c r="S126" s="118" t="s">
        <v>62</v>
      </c>
      <c r="T126" s="118" t="s">
        <v>62</v>
      </c>
      <c r="U126" s="118" t="s">
        <v>62</v>
      </c>
      <c r="V126" s="118" t="s">
        <v>62</v>
      </c>
      <c r="W126" s="118" t="s">
        <v>62</v>
      </c>
      <c r="X126" s="232"/>
    </row>
    <row r="127" spans="1:24" ht="13.5" customHeight="1" x14ac:dyDescent="0.3">
      <c r="A127" s="170">
        <v>0.125</v>
      </c>
      <c r="B127" s="118" t="s">
        <v>62</v>
      </c>
      <c r="C127" s="118" t="s">
        <v>62</v>
      </c>
      <c r="D127" s="118" t="s">
        <v>62</v>
      </c>
      <c r="E127" s="118" t="s">
        <v>62</v>
      </c>
      <c r="F127" s="118" t="s">
        <v>62</v>
      </c>
      <c r="G127" s="118" t="s">
        <v>62</v>
      </c>
      <c r="H127" s="118" t="s">
        <v>62</v>
      </c>
      <c r="I127" s="118" t="s">
        <v>62</v>
      </c>
      <c r="J127" s="118" t="s">
        <v>62</v>
      </c>
      <c r="K127" s="118" t="s">
        <v>62</v>
      </c>
      <c r="L127" s="118" t="s">
        <v>62</v>
      </c>
      <c r="M127" s="118" t="s">
        <v>62</v>
      </c>
      <c r="N127" s="118" t="s">
        <v>62</v>
      </c>
      <c r="O127" s="118" t="s">
        <v>62</v>
      </c>
      <c r="P127" s="118" t="s">
        <v>62</v>
      </c>
      <c r="Q127" s="118" t="s">
        <v>62</v>
      </c>
      <c r="R127" s="118" t="s">
        <v>62</v>
      </c>
      <c r="S127" s="118" t="s">
        <v>62</v>
      </c>
      <c r="T127" s="118" t="s">
        <v>62</v>
      </c>
      <c r="U127" s="118" t="s">
        <v>62</v>
      </c>
      <c r="V127" s="118" t="s">
        <v>62</v>
      </c>
      <c r="W127" s="118" t="s">
        <v>62</v>
      </c>
      <c r="X127" s="232"/>
    </row>
    <row r="128" spans="1:24" ht="13.5" customHeight="1" x14ac:dyDescent="0.3">
      <c r="A128" s="170">
        <v>0.13541666666666699</v>
      </c>
      <c r="B128" s="118" t="s">
        <v>62</v>
      </c>
      <c r="C128" s="118" t="s">
        <v>62</v>
      </c>
      <c r="D128" s="118" t="s">
        <v>62</v>
      </c>
      <c r="E128" s="118" t="s">
        <v>62</v>
      </c>
      <c r="F128" s="118" t="s">
        <v>62</v>
      </c>
      <c r="G128" s="118" t="s">
        <v>62</v>
      </c>
      <c r="H128" s="118" t="s">
        <v>62</v>
      </c>
      <c r="I128" s="118" t="s">
        <v>62</v>
      </c>
      <c r="J128" s="118" t="s">
        <v>62</v>
      </c>
      <c r="K128" s="118" t="s">
        <v>62</v>
      </c>
      <c r="L128" s="118" t="s">
        <v>62</v>
      </c>
      <c r="M128" s="118" t="s">
        <v>62</v>
      </c>
      <c r="N128" s="118" t="s">
        <v>62</v>
      </c>
      <c r="O128" s="118" t="s">
        <v>62</v>
      </c>
      <c r="P128" s="118" t="s">
        <v>62</v>
      </c>
      <c r="Q128" s="118" t="s">
        <v>62</v>
      </c>
      <c r="R128" s="118" t="s">
        <v>62</v>
      </c>
      <c r="S128" s="118" t="s">
        <v>62</v>
      </c>
      <c r="T128" s="118" t="s">
        <v>62</v>
      </c>
      <c r="U128" s="118" t="s">
        <v>62</v>
      </c>
      <c r="V128" s="118" t="s">
        <v>62</v>
      </c>
      <c r="W128" s="118" t="s">
        <v>62</v>
      </c>
      <c r="X128" s="232"/>
    </row>
    <row r="129" spans="1:24" ht="13.5" customHeight="1" x14ac:dyDescent="0.3">
      <c r="A129" s="170">
        <v>0.14583333333333301</v>
      </c>
      <c r="B129" s="118" t="s">
        <v>62</v>
      </c>
      <c r="C129" s="118" t="s">
        <v>62</v>
      </c>
      <c r="D129" s="118" t="s">
        <v>62</v>
      </c>
      <c r="E129" s="118" t="s">
        <v>62</v>
      </c>
      <c r="F129" s="118" t="s">
        <v>62</v>
      </c>
      <c r="G129" s="118" t="s">
        <v>62</v>
      </c>
      <c r="H129" s="118" t="s">
        <v>62</v>
      </c>
      <c r="I129" s="118" t="s">
        <v>62</v>
      </c>
      <c r="J129" s="118" t="s">
        <v>62</v>
      </c>
      <c r="K129" s="118" t="s">
        <v>62</v>
      </c>
      <c r="L129" s="118" t="s">
        <v>62</v>
      </c>
      <c r="M129" s="118" t="s">
        <v>62</v>
      </c>
      <c r="N129" s="118" t="s">
        <v>62</v>
      </c>
      <c r="O129" s="118" t="s">
        <v>62</v>
      </c>
      <c r="P129" s="118" t="s">
        <v>62</v>
      </c>
      <c r="Q129" s="118" t="s">
        <v>62</v>
      </c>
      <c r="R129" s="118" t="s">
        <v>62</v>
      </c>
      <c r="S129" s="118" t="s">
        <v>62</v>
      </c>
      <c r="T129" s="118" t="s">
        <v>62</v>
      </c>
      <c r="U129" s="118" t="s">
        <v>62</v>
      </c>
      <c r="V129" s="118" t="s">
        <v>62</v>
      </c>
      <c r="W129" s="118" t="s">
        <v>62</v>
      </c>
      <c r="X129" s="232"/>
    </row>
    <row r="130" spans="1:24" ht="13.5" customHeight="1" x14ac:dyDescent="0.3">
      <c r="A130" s="170">
        <v>0.15625</v>
      </c>
      <c r="B130" s="118" t="s">
        <v>62</v>
      </c>
      <c r="C130" s="118" t="s">
        <v>62</v>
      </c>
      <c r="D130" s="118" t="s">
        <v>62</v>
      </c>
      <c r="E130" s="118" t="s">
        <v>62</v>
      </c>
      <c r="F130" s="118" t="s">
        <v>62</v>
      </c>
      <c r="G130" s="118" t="s">
        <v>62</v>
      </c>
      <c r="H130" s="118" t="s">
        <v>62</v>
      </c>
      <c r="I130" s="118" t="s">
        <v>62</v>
      </c>
      <c r="J130" s="118" t="s">
        <v>62</v>
      </c>
      <c r="K130" s="118" t="s">
        <v>62</v>
      </c>
      <c r="L130" s="118" t="s">
        <v>62</v>
      </c>
      <c r="M130" s="118" t="s">
        <v>62</v>
      </c>
      <c r="N130" s="118" t="s">
        <v>62</v>
      </c>
      <c r="O130" s="118" t="s">
        <v>62</v>
      </c>
      <c r="P130" s="118" t="s">
        <v>62</v>
      </c>
      <c r="Q130" s="118" t="s">
        <v>62</v>
      </c>
      <c r="R130" s="118" t="s">
        <v>62</v>
      </c>
      <c r="S130" s="118" t="s">
        <v>62</v>
      </c>
      <c r="T130" s="118" t="s">
        <v>62</v>
      </c>
      <c r="U130" s="118" t="s">
        <v>62</v>
      </c>
      <c r="V130" s="118" t="s">
        <v>62</v>
      </c>
      <c r="W130" s="118" t="s">
        <v>62</v>
      </c>
      <c r="X130" s="232"/>
    </row>
    <row r="131" spans="1:24" ht="13.5" customHeight="1" x14ac:dyDescent="0.3">
      <c r="A131" s="170">
        <v>0.16666666666666699</v>
      </c>
      <c r="B131" s="118" t="s">
        <v>62</v>
      </c>
      <c r="C131" s="118" t="s">
        <v>62</v>
      </c>
      <c r="D131" s="118" t="s">
        <v>62</v>
      </c>
      <c r="E131" s="118" t="s">
        <v>62</v>
      </c>
      <c r="F131" s="118" t="s">
        <v>62</v>
      </c>
      <c r="G131" s="118" t="s">
        <v>62</v>
      </c>
      <c r="H131" s="118" t="s">
        <v>62</v>
      </c>
      <c r="I131" s="118" t="s">
        <v>62</v>
      </c>
      <c r="J131" s="118" t="s">
        <v>62</v>
      </c>
      <c r="K131" s="118" t="s">
        <v>62</v>
      </c>
      <c r="L131" s="118" t="s">
        <v>62</v>
      </c>
      <c r="M131" s="118" t="s">
        <v>62</v>
      </c>
      <c r="N131" s="118" t="s">
        <v>62</v>
      </c>
      <c r="O131" s="118" t="s">
        <v>62</v>
      </c>
      <c r="P131" s="118" t="s">
        <v>62</v>
      </c>
      <c r="Q131" s="118" t="s">
        <v>62</v>
      </c>
      <c r="R131" s="118" t="s">
        <v>62</v>
      </c>
      <c r="S131" s="118" t="s">
        <v>62</v>
      </c>
      <c r="T131" s="118" t="s">
        <v>62</v>
      </c>
      <c r="U131" s="118" t="s">
        <v>62</v>
      </c>
      <c r="V131" s="118" t="s">
        <v>62</v>
      </c>
      <c r="W131" s="118" t="s">
        <v>62</v>
      </c>
      <c r="X131" s="232"/>
    </row>
    <row r="132" spans="1:24" ht="13.5" customHeight="1" x14ac:dyDescent="0.3">
      <c r="A132" s="170">
        <v>0.17708333333333301</v>
      </c>
      <c r="B132" s="118" t="s">
        <v>62</v>
      </c>
      <c r="C132" s="118" t="s">
        <v>62</v>
      </c>
      <c r="D132" s="118" t="s">
        <v>62</v>
      </c>
      <c r="E132" s="118" t="s">
        <v>62</v>
      </c>
      <c r="F132" s="118" t="s">
        <v>62</v>
      </c>
      <c r="G132" s="118" t="s">
        <v>62</v>
      </c>
      <c r="H132" s="118" t="s">
        <v>62</v>
      </c>
      <c r="I132" s="118" t="s">
        <v>62</v>
      </c>
      <c r="J132" s="118" t="s">
        <v>62</v>
      </c>
      <c r="K132" s="118" t="s">
        <v>62</v>
      </c>
      <c r="L132" s="118" t="s">
        <v>62</v>
      </c>
      <c r="M132" s="118" t="s">
        <v>62</v>
      </c>
      <c r="N132" s="118" t="s">
        <v>62</v>
      </c>
      <c r="O132" s="118" t="s">
        <v>62</v>
      </c>
      <c r="P132" s="118" t="s">
        <v>62</v>
      </c>
      <c r="Q132" s="118" t="s">
        <v>62</v>
      </c>
      <c r="R132" s="118" t="s">
        <v>62</v>
      </c>
      <c r="S132" s="118" t="s">
        <v>62</v>
      </c>
      <c r="T132" s="118" t="s">
        <v>62</v>
      </c>
      <c r="U132" s="118" t="s">
        <v>62</v>
      </c>
      <c r="V132" s="118" t="s">
        <v>62</v>
      </c>
      <c r="W132" s="118" t="s">
        <v>62</v>
      </c>
      <c r="X132" s="232"/>
    </row>
    <row r="133" spans="1:24" ht="13.5" customHeight="1" x14ac:dyDescent="0.3">
      <c r="A133" s="170">
        <v>0.1875</v>
      </c>
      <c r="B133" s="118" t="s">
        <v>62</v>
      </c>
      <c r="C133" s="118" t="s">
        <v>62</v>
      </c>
      <c r="D133" s="118" t="s">
        <v>62</v>
      </c>
      <c r="E133" s="118" t="s">
        <v>62</v>
      </c>
      <c r="F133" s="118" t="s">
        <v>62</v>
      </c>
      <c r="G133" s="118" t="s">
        <v>62</v>
      </c>
      <c r="H133" s="118" t="s">
        <v>62</v>
      </c>
      <c r="I133" s="118" t="s">
        <v>62</v>
      </c>
      <c r="J133" s="118" t="s">
        <v>62</v>
      </c>
      <c r="K133" s="118" t="s">
        <v>62</v>
      </c>
      <c r="L133" s="118" t="s">
        <v>62</v>
      </c>
      <c r="M133" s="118" t="s">
        <v>62</v>
      </c>
      <c r="N133" s="118" t="s">
        <v>62</v>
      </c>
      <c r="O133" s="118" t="s">
        <v>62</v>
      </c>
      <c r="P133" s="118" t="s">
        <v>62</v>
      </c>
      <c r="Q133" s="118" t="s">
        <v>62</v>
      </c>
      <c r="R133" s="118" t="s">
        <v>62</v>
      </c>
      <c r="S133" s="118" t="s">
        <v>62</v>
      </c>
      <c r="T133" s="118" t="s">
        <v>62</v>
      </c>
      <c r="U133" s="118" t="s">
        <v>62</v>
      </c>
      <c r="V133" s="118" t="s">
        <v>62</v>
      </c>
      <c r="W133" s="118" t="s">
        <v>62</v>
      </c>
      <c r="X133" s="232"/>
    </row>
    <row r="134" spans="1:24" ht="13.5" customHeight="1" x14ac:dyDescent="0.3">
      <c r="A134" s="170">
        <v>0.19791666666666699</v>
      </c>
      <c r="B134" s="118" t="s">
        <v>62</v>
      </c>
      <c r="C134" s="118" t="s">
        <v>62</v>
      </c>
      <c r="D134" s="118" t="s">
        <v>62</v>
      </c>
      <c r="E134" s="118" t="s">
        <v>62</v>
      </c>
      <c r="F134" s="118" t="s">
        <v>62</v>
      </c>
      <c r="G134" s="118" t="s">
        <v>62</v>
      </c>
      <c r="H134" s="118" t="s">
        <v>62</v>
      </c>
      <c r="I134" s="118" t="s">
        <v>62</v>
      </c>
      <c r="J134" s="118" t="s">
        <v>62</v>
      </c>
      <c r="K134" s="118" t="s">
        <v>62</v>
      </c>
      <c r="L134" s="118" t="s">
        <v>62</v>
      </c>
      <c r="M134" s="118" t="s">
        <v>62</v>
      </c>
      <c r="N134" s="118" t="s">
        <v>62</v>
      </c>
      <c r="O134" s="118" t="s">
        <v>62</v>
      </c>
      <c r="P134" s="118" t="s">
        <v>62</v>
      </c>
      <c r="Q134" s="118" t="s">
        <v>62</v>
      </c>
      <c r="R134" s="118" t="s">
        <v>62</v>
      </c>
      <c r="S134" s="118" t="s">
        <v>62</v>
      </c>
      <c r="T134" s="118" t="s">
        <v>62</v>
      </c>
      <c r="U134" s="118" t="s">
        <v>62</v>
      </c>
      <c r="V134" s="118" t="s">
        <v>62</v>
      </c>
      <c r="W134" s="118" t="s">
        <v>62</v>
      </c>
      <c r="X134" s="232"/>
    </row>
    <row r="135" spans="1:24" ht="13.5" customHeight="1" x14ac:dyDescent="0.3">
      <c r="A135" s="170">
        <v>0.20833333333333301</v>
      </c>
      <c r="B135" s="118" t="s">
        <v>62</v>
      </c>
      <c r="C135" s="118" t="s">
        <v>62</v>
      </c>
      <c r="D135" s="118" t="s">
        <v>62</v>
      </c>
      <c r="E135" s="118" t="s">
        <v>62</v>
      </c>
      <c r="F135" s="118" t="s">
        <v>62</v>
      </c>
      <c r="G135" s="118" t="s">
        <v>62</v>
      </c>
      <c r="H135" s="118" t="s">
        <v>62</v>
      </c>
      <c r="I135" s="118" t="s">
        <v>62</v>
      </c>
      <c r="J135" s="118" t="s">
        <v>62</v>
      </c>
      <c r="K135" s="118" t="s">
        <v>62</v>
      </c>
      <c r="L135" s="118" t="s">
        <v>62</v>
      </c>
      <c r="M135" s="118" t="s">
        <v>62</v>
      </c>
      <c r="N135" s="118" t="s">
        <v>62</v>
      </c>
      <c r="O135" s="118" t="s">
        <v>62</v>
      </c>
      <c r="P135" s="118" t="s">
        <v>62</v>
      </c>
      <c r="Q135" s="118" t="s">
        <v>62</v>
      </c>
      <c r="R135" s="118" t="s">
        <v>62</v>
      </c>
      <c r="S135" s="118" t="s">
        <v>62</v>
      </c>
      <c r="T135" s="118" t="s">
        <v>62</v>
      </c>
      <c r="U135" s="118" t="s">
        <v>62</v>
      </c>
      <c r="V135" s="118" t="s">
        <v>62</v>
      </c>
      <c r="W135" s="118" t="s">
        <v>62</v>
      </c>
      <c r="X135" s="232"/>
    </row>
    <row r="136" spans="1:24" ht="13.5" customHeight="1" x14ac:dyDescent="0.3">
      <c r="A136" s="170">
        <v>0.21875</v>
      </c>
      <c r="B136" s="118" t="s">
        <v>62</v>
      </c>
      <c r="C136" s="118" t="s">
        <v>62</v>
      </c>
      <c r="D136" s="118" t="s">
        <v>62</v>
      </c>
      <c r="E136" s="118" t="s">
        <v>62</v>
      </c>
      <c r="F136" s="118" t="s">
        <v>62</v>
      </c>
      <c r="G136" s="118" t="s">
        <v>62</v>
      </c>
      <c r="H136" s="118" t="s">
        <v>62</v>
      </c>
      <c r="I136" s="118" t="s">
        <v>62</v>
      </c>
      <c r="J136" s="118" t="s">
        <v>62</v>
      </c>
      <c r="K136" s="118" t="s">
        <v>62</v>
      </c>
      <c r="L136" s="118" t="s">
        <v>62</v>
      </c>
      <c r="M136" s="118" t="s">
        <v>62</v>
      </c>
      <c r="N136" s="118" t="s">
        <v>62</v>
      </c>
      <c r="O136" s="118" t="s">
        <v>62</v>
      </c>
      <c r="P136" s="118" t="s">
        <v>62</v>
      </c>
      <c r="Q136" s="118" t="s">
        <v>62</v>
      </c>
      <c r="R136" s="118" t="s">
        <v>62</v>
      </c>
      <c r="S136" s="118" t="s">
        <v>62</v>
      </c>
      <c r="T136" s="118" t="s">
        <v>62</v>
      </c>
      <c r="U136" s="118" t="s">
        <v>62</v>
      </c>
      <c r="V136" s="118" t="s">
        <v>62</v>
      </c>
      <c r="W136" s="118" t="s">
        <v>62</v>
      </c>
      <c r="X136" s="232"/>
    </row>
    <row r="137" spans="1:24" ht="13.5" customHeight="1" x14ac:dyDescent="0.3">
      <c r="A137" s="170">
        <v>0.22916666666666699</v>
      </c>
      <c r="B137" s="118" t="s">
        <v>62</v>
      </c>
      <c r="C137" s="118" t="s">
        <v>62</v>
      </c>
      <c r="D137" s="118" t="s">
        <v>62</v>
      </c>
      <c r="E137" s="118" t="s">
        <v>62</v>
      </c>
      <c r="F137" s="118" t="s">
        <v>62</v>
      </c>
      <c r="G137" s="118" t="s">
        <v>62</v>
      </c>
      <c r="H137" s="118" t="s">
        <v>62</v>
      </c>
      <c r="I137" s="118" t="s">
        <v>62</v>
      </c>
      <c r="J137" s="118" t="s">
        <v>62</v>
      </c>
      <c r="K137" s="118" t="s">
        <v>62</v>
      </c>
      <c r="L137" s="118" t="s">
        <v>62</v>
      </c>
      <c r="M137" s="118" t="s">
        <v>62</v>
      </c>
      <c r="N137" s="118" t="s">
        <v>62</v>
      </c>
      <c r="O137" s="118" t="s">
        <v>62</v>
      </c>
      <c r="P137" s="118" t="s">
        <v>62</v>
      </c>
      <c r="Q137" s="118" t="s">
        <v>62</v>
      </c>
      <c r="R137" s="118" t="s">
        <v>62</v>
      </c>
      <c r="S137" s="118" t="s">
        <v>62</v>
      </c>
      <c r="T137" s="118" t="s">
        <v>62</v>
      </c>
      <c r="U137" s="118" t="s">
        <v>62</v>
      </c>
      <c r="V137" s="118" t="s">
        <v>62</v>
      </c>
      <c r="W137" s="118" t="s">
        <v>62</v>
      </c>
      <c r="X137" s="232"/>
    </row>
    <row r="138" spans="1:24" ht="13.5" customHeight="1" x14ac:dyDescent="0.3">
      <c r="A138" s="170">
        <v>0.23958333333333301</v>
      </c>
      <c r="B138" s="118" t="s">
        <v>62</v>
      </c>
      <c r="C138" s="118" t="s">
        <v>62</v>
      </c>
      <c r="D138" s="118" t="s">
        <v>62</v>
      </c>
      <c r="E138" s="118" t="s">
        <v>62</v>
      </c>
      <c r="F138" s="118" t="s">
        <v>62</v>
      </c>
      <c r="G138" s="118" t="s">
        <v>62</v>
      </c>
      <c r="H138" s="118" t="s">
        <v>62</v>
      </c>
      <c r="I138" s="118" t="s">
        <v>62</v>
      </c>
      <c r="J138" s="118" t="s">
        <v>62</v>
      </c>
      <c r="K138" s="118" t="s">
        <v>62</v>
      </c>
      <c r="L138" s="118" t="s">
        <v>62</v>
      </c>
      <c r="M138" s="118" t="s">
        <v>62</v>
      </c>
      <c r="N138" s="118" t="s">
        <v>62</v>
      </c>
      <c r="O138" s="118" t="s">
        <v>62</v>
      </c>
      <c r="P138" s="118" t="s">
        <v>62</v>
      </c>
      <c r="Q138" s="118" t="s">
        <v>62</v>
      </c>
      <c r="R138" s="118" t="s">
        <v>62</v>
      </c>
      <c r="S138" s="118" t="s">
        <v>62</v>
      </c>
      <c r="T138" s="118" t="s">
        <v>62</v>
      </c>
      <c r="U138" s="118" t="s">
        <v>62</v>
      </c>
      <c r="V138" s="118" t="s">
        <v>62</v>
      </c>
      <c r="W138" s="118" t="s">
        <v>62</v>
      </c>
      <c r="X138" s="232"/>
    </row>
    <row r="139" spans="1:24" ht="13.5" customHeight="1" x14ac:dyDescent="0.3">
      <c r="A139" s="170">
        <v>0.25</v>
      </c>
      <c r="B139" s="118" t="s">
        <v>62</v>
      </c>
      <c r="C139" s="118" t="s">
        <v>62</v>
      </c>
      <c r="D139" s="118" t="s">
        <v>62</v>
      </c>
      <c r="E139" s="118" t="s">
        <v>62</v>
      </c>
      <c r="F139" s="118" t="s">
        <v>62</v>
      </c>
      <c r="G139" s="118" t="s">
        <v>62</v>
      </c>
      <c r="H139" s="118" t="s">
        <v>62</v>
      </c>
      <c r="I139" s="118" t="s">
        <v>62</v>
      </c>
      <c r="J139" s="118" t="s">
        <v>62</v>
      </c>
      <c r="K139" s="118" t="s">
        <v>62</v>
      </c>
      <c r="L139" s="118" t="s">
        <v>62</v>
      </c>
      <c r="M139" s="118" t="s">
        <v>62</v>
      </c>
      <c r="N139" s="118" t="s">
        <v>62</v>
      </c>
      <c r="O139" s="118" t="s">
        <v>62</v>
      </c>
      <c r="P139" s="118" t="s">
        <v>62</v>
      </c>
      <c r="Q139" s="118" t="s">
        <v>62</v>
      </c>
      <c r="R139" s="118" t="s">
        <v>62</v>
      </c>
      <c r="S139" s="118" t="s">
        <v>62</v>
      </c>
      <c r="T139" s="118" t="s">
        <v>62</v>
      </c>
      <c r="U139" s="118" t="s">
        <v>62</v>
      </c>
      <c r="V139" s="118" t="s">
        <v>62</v>
      </c>
      <c r="W139" s="118" t="s">
        <v>62</v>
      </c>
      <c r="X139" s="232"/>
    </row>
    <row r="140" spans="1:24" ht="13.5" customHeight="1" x14ac:dyDescent="0.3">
      <c r="A140" s="170">
        <v>0.26041666666666702</v>
      </c>
      <c r="B140" s="118" t="s">
        <v>62</v>
      </c>
      <c r="C140" s="118" t="s">
        <v>62</v>
      </c>
      <c r="D140" s="118" t="s">
        <v>62</v>
      </c>
      <c r="E140" s="118" t="s">
        <v>62</v>
      </c>
      <c r="F140" s="118" t="s">
        <v>62</v>
      </c>
      <c r="G140" s="118" t="s">
        <v>62</v>
      </c>
      <c r="H140" s="118" t="s">
        <v>62</v>
      </c>
      <c r="I140" s="118" t="s">
        <v>62</v>
      </c>
      <c r="J140" s="118" t="s">
        <v>62</v>
      </c>
      <c r="K140" s="118" t="s">
        <v>62</v>
      </c>
      <c r="L140" s="118" t="s">
        <v>62</v>
      </c>
      <c r="M140" s="118" t="s">
        <v>62</v>
      </c>
      <c r="N140" s="118" t="s">
        <v>62</v>
      </c>
      <c r="O140" s="118" t="s">
        <v>62</v>
      </c>
      <c r="P140" s="118" t="s">
        <v>62</v>
      </c>
      <c r="Q140" s="118" t="s">
        <v>62</v>
      </c>
      <c r="R140" s="118" t="s">
        <v>62</v>
      </c>
      <c r="S140" s="118" t="s">
        <v>62</v>
      </c>
      <c r="T140" s="118" t="s">
        <v>62</v>
      </c>
      <c r="U140" s="118" t="s">
        <v>62</v>
      </c>
      <c r="V140" s="118" t="s">
        <v>62</v>
      </c>
      <c r="W140" s="118" t="s">
        <v>62</v>
      </c>
      <c r="X140" s="232"/>
    </row>
    <row r="141" spans="1:24" ht="13.5" customHeight="1" x14ac:dyDescent="0.3">
      <c r="A141" s="170">
        <v>0.27083333333333298</v>
      </c>
      <c r="B141" s="118" t="s">
        <v>62</v>
      </c>
      <c r="C141" s="118" t="s">
        <v>62</v>
      </c>
      <c r="D141" s="118" t="s">
        <v>62</v>
      </c>
      <c r="E141" s="118" t="s">
        <v>62</v>
      </c>
      <c r="F141" s="118" t="s">
        <v>62</v>
      </c>
      <c r="G141" s="118" t="s">
        <v>62</v>
      </c>
      <c r="H141" s="118" t="s">
        <v>62</v>
      </c>
      <c r="I141" s="118" t="s">
        <v>62</v>
      </c>
      <c r="J141" s="118" t="s">
        <v>62</v>
      </c>
      <c r="K141" s="118" t="s">
        <v>62</v>
      </c>
      <c r="L141" s="118" t="s">
        <v>62</v>
      </c>
      <c r="M141" s="118" t="s">
        <v>62</v>
      </c>
      <c r="N141" s="118" t="s">
        <v>62</v>
      </c>
      <c r="O141" s="118" t="s">
        <v>62</v>
      </c>
      <c r="P141" s="118" t="s">
        <v>62</v>
      </c>
      <c r="Q141" s="118" t="s">
        <v>62</v>
      </c>
      <c r="R141" s="118" t="s">
        <v>62</v>
      </c>
      <c r="S141" s="118" t="s">
        <v>62</v>
      </c>
      <c r="T141" s="118" t="s">
        <v>62</v>
      </c>
      <c r="U141" s="118" t="s">
        <v>62</v>
      </c>
      <c r="V141" s="118" t="s">
        <v>62</v>
      </c>
      <c r="W141" s="118" t="s">
        <v>62</v>
      </c>
      <c r="X141" s="232"/>
    </row>
    <row r="142" spans="1:24" ht="13.5" customHeight="1" x14ac:dyDescent="0.3">
      <c r="A142" s="170">
        <v>0.28125</v>
      </c>
      <c r="B142" s="118" t="s">
        <v>62</v>
      </c>
      <c r="C142" s="118" t="s">
        <v>62</v>
      </c>
      <c r="D142" s="118" t="s">
        <v>62</v>
      </c>
      <c r="E142" s="118" t="s">
        <v>62</v>
      </c>
      <c r="F142" s="118" t="s">
        <v>62</v>
      </c>
      <c r="G142" s="118" t="s">
        <v>62</v>
      </c>
      <c r="H142" s="118" t="s">
        <v>62</v>
      </c>
      <c r="I142" s="118" t="s">
        <v>62</v>
      </c>
      <c r="J142" s="118" t="s">
        <v>62</v>
      </c>
      <c r="K142" s="118" t="s">
        <v>62</v>
      </c>
      <c r="L142" s="118" t="s">
        <v>62</v>
      </c>
      <c r="M142" s="118" t="s">
        <v>62</v>
      </c>
      <c r="N142" s="118" t="s">
        <v>62</v>
      </c>
      <c r="O142" s="118" t="s">
        <v>62</v>
      </c>
      <c r="P142" s="118" t="s">
        <v>62</v>
      </c>
      <c r="Q142" s="118" t="s">
        <v>62</v>
      </c>
      <c r="R142" s="118" t="s">
        <v>62</v>
      </c>
      <c r="S142" s="118" t="s">
        <v>62</v>
      </c>
      <c r="T142" s="118" t="s">
        <v>62</v>
      </c>
      <c r="U142" s="118" t="s">
        <v>62</v>
      </c>
      <c r="V142" s="118" t="s">
        <v>62</v>
      </c>
      <c r="W142" s="118" t="s">
        <v>62</v>
      </c>
      <c r="X142" s="232"/>
    </row>
    <row r="143" spans="1:24" ht="13.5" customHeight="1" x14ac:dyDescent="0.3">
      <c r="A143" s="170">
        <v>0.29166666666666702</v>
      </c>
      <c r="B143" s="118" t="s">
        <v>62</v>
      </c>
      <c r="C143" s="118" t="s">
        <v>62</v>
      </c>
      <c r="D143" s="118" t="s">
        <v>62</v>
      </c>
      <c r="E143" s="118" t="s">
        <v>62</v>
      </c>
      <c r="F143" s="118" t="s">
        <v>62</v>
      </c>
      <c r="G143" s="118" t="s">
        <v>62</v>
      </c>
      <c r="H143" s="118" t="s">
        <v>62</v>
      </c>
      <c r="I143" s="118" t="s">
        <v>62</v>
      </c>
      <c r="J143" s="118" t="s">
        <v>62</v>
      </c>
      <c r="K143" s="118" t="s">
        <v>62</v>
      </c>
      <c r="L143" s="118" t="s">
        <v>62</v>
      </c>
      <c r="M143" s="118" t="s">
        <v>62</v>
      </c>
      <c r="N143" s="118" t="s">
        <v>62</v>
      </c>
      <c r="O143" s="118" t="s">
        <v>62</v>
      </c>
      <c r="P143" s="118" t="s">
        <v>62</v>
      </c>
      <c r="Q143" s="118" t="s">
        <v>62</v>
      </c>
      <c r="R143" s="118" t="s">
        <v>62</v>
      </c>
      <c r="S143" s="118" t="s">
        <v>62</v>
      </c>
      <c r="T143" s="118" t="s">
        <v>62</v>
      </c>
      <c r="U143" s="118" t="s">
        <v>62</v>
      </c>
      <c r="V143" s="118" t="s">
        <v>62</v>
      </c>
      <c r="W143" s="118" t="s">
        <v>62</v>
      </c>
      <c r="X143" s="232"/>
    </row>
    <row r="144" spans="1:24" ht="13.5" customHeight="1" x14ac:dyDescent="0.3">
      <c r="A144" s="170">
        <v>0.30208333333333298</v>
      </c>
      <c r="B144" s="118" t="s">
        <v>62</v>
      </c>
      <c r="C144" s="118" t="s">
        <v>62</v>
      </c>
      <c r="D144" s="118" t="s">
        <v>62</v>
      </c>
      <c r="E144" s="118" t="s">
        <v>62</v>
      </c>
      <c r="F144" s="118" t="s">
        <v>62</v>
      </c>
      <c r="G144" s="118" t="s">
        <v>62</v>
      </c>
      <c r="H144" s="118" t="s">
        <v>62</v>
      </c>
      <c r="I144" s="118" t="s">
        <v>62</v>
      </c>
      <c r="J144" s="118" t="s">
        <v>62</v>
      </c>
      <c r="K144" s="118" t="s">
        <v>62</v>
      </c>
      <c r="L144" s="118" t="s">
        <v>62</v>
      </c>
      <c r="M144" s="118" t="s">
        <v>62</v>
      </c>
      <c r="N144" s="118" t="s">
        <v>62</v>
      </c>
      <c r="O144" s="118" t="s">
        <v>62</v>
      </c>
      <c r="P144" s="118" t="s">
        <v>62</v>
      </c>
      <c r="Q144" s="118" t="s">
        <v>62</v>
      </c>
      <c r="R144" s="118" t="s">
        <v>62</v>
      </c>
      <c r="S144" s="118" t="s">
        <v>62</v>
      </c>
      <c r="T144" s="118" t="s">
        <v>62</v>
      </c>
      <c r="U144" s="118" t="s">
        <v>62</v>
      </c>
      <c r="V144" s="118" t="s">
        <v>62</v>
      </c>
      <c r="W144" s="118" t="s">
        <v>62</v>
      </c>
      <c r="X144" s="232"/>
    </row>
    <row r="145" spans="1:24" ht="13.5" customHeight="1" x14ac:dyDescent="0.3">
      <c r="A145" s="170">
        <v>0.3125</v>
      </c>
      <c r="B145" s="118" t="s">
        <v>62</v>
      </c>
      <c r="C145" s="118" t="s">
        <v>62</v>
      </c>
      <c r="D145" s="118" t="s">
        <v>62</v>
      </c>
      <c r="E145" s="118" t="s">
        <v>62</v>
      </c>
      <c r="F145" s="118" t="s">
        <v>62</v>
      </c>
      <c r="G145" s="118" t="s">
        <v>62</v>
      </c>
      <c r="H145" s="118" t="s">
        <v>62</v>
      </c>
      <c r="I145" s="118" t="s">
        <v>62</v>
      </c>
      <c r="J145" s="118" t="s">
        <v>62</v>
      </c>
      <c r="K145" s="118" t="s">
        <v>62</v>
      </c>
      <c r="L145" s="118" t="s">
        <v>62</v>
      </c>
      <c r="M145" s="118" t="s">
        <v>62</v>
      </c>
      <c r="N145" s="118" t="s">
        <v>62</v>
      </c>
      <c r="O145" s="118" t="s">
        <v>62</v>
      </c>
      <c r="P145" s="118" t="s">
        <v>62</v>
      </c>
      <c r="Q145" s="118" t="s">
        <v>62</v>
      </c>
      <c r="R145" s="118" t="s">
        <v>62</v>
      </c>
      <c r="S145" s="118" t="s">
        <v>62</v>
      </c>
      <c r="T145" s="118" t="s">
        <v>62</v>
      </c>
      <c r="U145" s="118" t="s">
        <v>62</v>
      </c>
      <c r="V145" s="118" t="s">
        <v>62</v>
      </c>
      <c r="W145" s="118" t="s">
        <v>62</v>
      </c>
      <c r="X145" s="232"/>
    </row>
    <row r="146" spans="1:24" ht="13.5" customHeight="1" x14ac:dyDescent="0.3">
      <c r="A146" s="170">
        <v>0.32291666666666702</v>
      </c>
      <c r="B146" s="118" t="s">
        <v>62</v>
      </c>
      <c r="C146" s="118" t="s">
        <v>62</v>
      </c>
      <c r="D146" s="118" t="s">
        <v>62</v>
      </c>
      <c r="E146" s="118" t="s">
        <v>62</v>
      </c>
      <c r="F146" s="118" t="s">
        <v>62</v>
      </c>
      <c r="G146" s="118" t="s">
        <v>62</v>
      </c>
      <c r="H146" s="118" t="s">
        <v>62</v>
      </c>
      <c r="I146" s="118" t="s">
        <v>62</v>
      </c>
      <c r="J146" s="118" t="s">
        <v>62</v>
      </c>
      <c r="K146" s="118" t="s">
        <v>62</v>
      </c>
      <c r="L146" s="118" t="s">
        <v>62</v>
      </c>
      <c r="M146" s="118" t="s">
        <v>62</v>
      </c>
      <c r="N146" s="118" t="s">
        <v>62</v>
      </c>
      <c r="O146" s="118" t="s">
        <v>62</v>
      </c>
      <c r="P146" s="118" t="s">
        <v>62</v>
      </c>
      <c r="Q146" s="118" t="s">
        <v>62</v>
      </c>
      <c r="R146" s="118" t="s">
        <v>62</v>
      </c>
      <c r="S146" s="118" t="s">
        <v>62</v>
      </c>
      <c r="T146" s="118" t="s">
        <v>62</v>
      </c>
      <c r="U146" s="118" t="s">
        <v>62</v>
      </c>
      <c r="V146" s="118" t="s">
        <v>62</v>
      </c>
      <c r="W146" s="118" t="s">
        <v>62</v>
      </c>
      <c r="X146" s="232"/>
    </row>
    <row r="147" spans="1:24" ht="13.5" customHeight="1" x14ac:dyDescent="0.3">
      <c r="A147" s="170">
        <v>0.33333333333333298</v>
      </c>
      <c r="B147" s="118" t="s">
        <v>62</v>
      </c>
      <c r="C147" s="118" t="s">
        <v>62</v>
      </c>
      <c r="D147" s="118" t="s">
        <v>62</v>
      </c>
      <c r="E147" s="118" t="s">
        <v>62</v>
      </c>
      <c r="F147" s="118" t="s">
        <v>62</v>
      </c>
      <c r="G147" s="118" t="s">
        <v>62</v>
      </c>
      <c r="H147" s="118" t="s">
        <v>62</v>
      </c>
      <c r="I147" s="118" t="s">
        <v>62</v>
      </c>
      <c r="J147" s="118" t="s">
        <v>62</v>
      </c>
      <c r="K147" s="118" t="s">
        <v>62</v>
      </c>
      <c r="L147" s="118" t="s">
        <v>62</v>
      </c>
      <c r="M147" s="118" t="s">
        <v>62</v>
      </c>
      <c r="N147" s="118" t="s">
        <v>62</v>
      </c>
      <c r="O147" s="118" t="s">
        <v>62</v>
      </c>
      <c r="P147" s="118" t="s">
        <v>62</v>
      </c>
      <c r="Q147" s="118" t="s">
        <v>62</v>
      </c>
      <c r="R147" s="118" t="s">
        <v>62</v>
      </c>
      <c r="S147" s="118" t="s">
        <v>62</v>
      </c>
      <c r="T147" s="118" t="s">
        <v>62</v>
      </c>
      <c r="U147" s="118" t="s">
        <v>62</v>
      </c>
      <c r="V147" s="118" t="s">
        <v>62</v>
      </c>
      <c r="W147" s="118" t="s">
        <v>62</v>
      </c>
      <c r="X147" s="232"/>
    </row>
    <row r="148" spans="1:24" ht="13.5" customHeight="1" x14ac:dyDescent="0.3">
      <c r="A148" s="170">
        <v>0.34375</v>
      </c>
      <c r="B148" s="118" t="s">
        <v>62</v>
      </c>
      <c r="C148" s="118" t="s">
        <v>62</v>
      </c>
      <c r="D148" s="118" t="s">
        <v>62</v>
      </c>
      <c r="E148" s="118" t="s">
        <v>62</v>
      </c>
      <c r="F148" s="118" t="s">
        <v>62</v>
      </c>
      <c r="G148" s="118" t="s">
        <v>62</v>
      </c>
      <c r="H148" s="118" t="s">
        <v>62</v>
      </c>
      <c r="I148" s="118" t="s">
        <v>62</v>
      </c>
      <c r="J148" s="118" t="s">
        <v>62</v>
      </c>
      <c r="K148" s="118" t="s">
        <v>62</v>
      </c>
      <c r="L148" s="118" t="s">
        <v>62</v>
      </c>
      <c r="M148" s="118" t="s">
        <v>62</v>
      </c>
      <c r="N148" s="118" t="s">
        <v>62</v>
      </c>
      <c r="O148" s="118" t="s">
        <v>62</v>
      </c>
      <c r="P148" s="118" t="s">
        <v>62</v>
      </c>
      <c r="Q148" s="118" t="s">
        <v>62</v>
      </c>
      <c r="R148" s="118" t="s">
        <v>62</v>
      </c>
      <c r="S148" s="118" t="s">
        <v>62</v>
      </c>
      <c r="T148" s="118" t="s">
        <v>62</v>
      </c>
      <c r="U148" s="118" t="s">
        <v>62</v>
      </c>
      <c r="V148" s="118" t="s">
        <v>62</v>
      </c>
      <c r="W148" s="118" t="s">
        <v>62</v>
      </c>
      <c r="X148" s="232"/>
    </row>
    <row r="149" spans="1:24" ht="13.5" customHeight="1" x14ac:dyDescent="0.3">
      <c r="A149" s="170">
        <v>0.35416666666666702</v>
      </c>
      <c r="B149" s="118" t="s">
        <v>62</v>
      </c>
      <c r="C149" s="118" t="s">
        <v>62</v>
      </c>
      <c r="D149" s="118" t="s">
        <v>62</v>
      </c>
      <c r="E149" s="118" t="s">
        <v>62</v>
      </c>
      <c r="F149" s="118" t="s">
        <v>62</v>
      </c>
      <c r="G149" s="118" t="s">
        <v>62</v>
      </c>
      <c r="H149" s="118" t="s">
        <v>62</v>
      </c>
      <c r="I149" s="118" t="s">
        <v>62</v>
      </c>
      <c r="J149" s="118" t="s">
        <v>62</v>
      </c>
      <c r="K149" s="118" t="s">
        <v>62</v>
      </c>
      <c r="L149" s="118" t="s">
        <v>62</v>
      </c>
      <c r="M149" s="118" t="s">
        <v>62</v>
      </c>
      <c r="N149" s="118" t="s">
        <v>62</v>
      </c>
      <c r="O149" s="118" t="s">
        <v>62</v>
      </c>
      <c r="P149" s="118" t="s">
        <v>62</v>
      </c>
      <c r="Q149" s="118" t="s">
        <v>62</v>
      </c>
      <c r="R149" s="118" t="s">
        <v>62</v>
      </c>
      <c r="S149" s="118" t="s">
        <v>62</v>
      </c>
      <c r="T149" s="118" t="s">
        <v>62</v>
      </c>
      <c r="U149" s="118" t="s">
        <v>62</v>
      </c>
      <c r="V149" s="118" t="s">
        <v>62</v>
      </c>
      <c r="W149" s="118" t="s">
        <v>62</v>
      </c>
      <c r="X149" s="232"/>
    </row>
    <row r="150" spans="1:24" ht="13.5" customHeight="1" x14ac:dyDescent="0.3">
      <c r="A150" s="170">
        <v>0.36458333333333298</v>
      </c>
      <c r="B150" s="118" t="s">
        <v>62</v>
      </c>
      <c r="C150" s="118" t="s">
        <v>62</v>
      </c>
      <c r="D150" s="118" t="s">
        <v>62</v>
      </c>
      <c r="E150" s="118" t="s">
        <v>62</v>
      </c>
      <c r="F150" s="118" t="s">
        <v>62</v>
      </c>
      <c r="G150" s="118" t="s">
        <v>62</v>
      </c>
      <c r="H150" s="118" t="s">
        <v>62</v>
      </c>
      <c r="I150" s="118" t="s">
        <v>62</v>
      </c>
      <c r="J150" s="118" t="s">
        <v>62</v>
      </c>
      <c r="K150" s="118" t="s">
        <v>62</v>
      </c>
      <c r="L150" s="118" t="s">
        <v>62</v>
      </c>
      <c r="M150" s="118" t="s">
        <v>62</v>
      </c>
      <c r="N150" s="118" t="s">
        <v>62</v>
      </c>
      <c r="O150" s="118" t="s">
        <v>62</v>
      </c>
      <c r="P150" s="118" t="s">
        <v>62</v>
      </c>
      <c r="Q150" s="118" t="s">
        <v>62</v>
      </c>
      <c r="R150" s="118" t="s">
        <v>62</v>
      </c>
      <c r="S150" s="118" t="s">
        <v>62</v>
      </c>
      <c r="T150" s="118" t="s">
        <v>62</v>
      </c>
      <c r="U150" s="118" t="s">
        <v>62</v>
      </c>
      <c r="V150" s="118" t="s">
        <v>62</v>
      </c>
      <c r="W150" s="118" t="s">
        <v>62</v>
      </c>
      <c r="X150" s="232"/>
    </row>
    <row r="151" spans="1:24" ht="13.5" customHeight="1" x14ac:dyDescent="0.3">
      <c r="A151" s="170">
        <v>0.375</v>
      </c>
      <c r="B151" s="118" t="s">
        <v>62</v>
      </c>
      <c r="C151" s="118" t="s">
        <v>62</v>
      </c>
      <c r="D151" s="118" t="s">
        <v>62</v>
      </c>
      <c r="E151" s="118" t="s">
        <v>62</v>
      </c>
      <c r="F151" s="118" t="s">
        <v>62</v>
      </c>
      <c r="G151" s="118" t="s">
        <v>62</v>
      </c>
      <c r="H151" s="118" t="s">
        <v>62</v>
      </c>
      <c r="I151" s="118" t="s">
        <v>62</v>
      </c>
      <c r="J151" s="118" t="s">
        <v>62</v>
      </c>
      <c r="K151" s="118" t="s">
        <v>62</v>
      </c>
      <c r="L151" s="118" t="s">
        <v>62</v>
      </c>
      <c r="M151" s="118" t="s">
        <v>62</v>
      </c>
      <c r="N151" s="118" t="s">
        <v>62</v>
      </c>
      <c r="O151" s="118" t="s">
        <v>62</v>
      </c>
      <c r="P151" s="118" t="s">
        <v>62</v>
      </c>
      <c r="Q151" s="118" t="s">
        <v>62</v>
      </c>
      <c r="R151" s="118" t="s">
        <v>62</v>
      </c>
      <c r="S151" s="118" t="s">
        <v>62</v>
      </c>
      <c r="T151" s="118" t="s">
        <v>62</v>
      </c>
      <c r="U151" s="118" t="s">
        <v>62</v>
      </c>
      <c r="V151" s="118" t="s">
        <v>62</v>
      </c>
      <c r="W151" s="118" t="s">
        <v>62</v>
      </c>
      <c r="X151" s="232"/>
    </row>
    <row r="152" spans="1:24" ht="13.5" customHeight="1" x14ac:dyDescent="0.3">
      <c r="A152" s="170">
        <v>0.38541666666666702</v>
      </c>
      <c r="B152" s="118" t="s">
        <v>62</v>
      </c>
      <c r="C152" s="118" t="s">
        <v>62</v>
      </c>
      <c r="D152" s="118" t="s">
        <v>62</v>
      </c>
      <c r="E152" s="118" t="s">
        <v>62</v>
      </c>
      <c r="F152" s="118" t="s">
        <v>62</v>
      </c>
      <c r="G152" s="118" t="s">
        <v>62</v>
      </c>
      <c r="H152" s="118" t="s">
        <v>62</v>
      </c>
      <c r="I152" s="118" t="s">
        <v>62</v>
      </c>
      <c r="J152" s="118" t="s">
        <v>62</v>
      </c>
      <c r="K152" s="118" t="s">
        <v>62</v>
      </c>
      <c r="L152" s="118" t="s">
        <v>62</v>
      </c>
      <c r="M152" s="118" t="s">
        <v>62</v>
      </c>
      <c r="N152" s="118" t="s">
        <v>62</v>
      </c>
      <c r="O152" s="118" t="s">
        <v>62</v>
      </c>
      <c r="P152" s="118" t="s">
        <v>62</v>
      </c>
      <c r="Q152" s="118" t="s">
        <v>62</v>
      </c>
      <c r="R152" s="118" t="s">
        <v>62</v>
      </c>
      <c r="S152" s="118" t="s">
        <v>62</v>
      </c>
      <c r="T152" s="118" t="s">
        <v>62</v>
      </c>
      <c r="U152" s="118" t="s">
        <v>62</v>
      </c>
      <c r="V152" s="118" t="s">
        <v>62</v>
      </c>
      <c r="W152" s="118" t="s">
        <v>62</v>
      </c>
      <c r="X152" s="232"/>
    </row>
    <row r="153" spans="1:24" ht="13.5" customHeight="1" x14ac:dyDescent="0.3">
      <c r="A153" s="170">
        <v>0.39583333333333298</v>
      </c>
      <c r="B153" s="118" t="s">
        <v>62</v>
      </c>
      <c r="C153" s="118" t="s">
        <v>62</v>
      </c>
      <c r="D153" s="118" t="s">
        <v>62</v>
      </c>
      <c r="E153" s="118" t="s">
        <v>62</v>
      </c>
      <c r="F153" s="118" t="s">
        <v>62</v>
      </c>
      <c r="G153" s="118" t="s">
        <v>62</v>
      </c>
      <c r="H153" s="118" t="s">
        <v>62</v>
      </c>
      <c r="I153" s="118" t="s">
        <v>62</v>
      </c>
      <c r="J153" s="118" t="s">
        <v>62</v>
      </c>
      <c r="K153" s="118" t="s">
        <v>62</v>
      </c>
      <c r="L153" s="118" t="s">
        <v>62</v>
      </c>
      <c r="M153" s="118" t="s">
        <v>62</v>
      </c>
      <c r="N153" s="118" t="s">
        <v>62</v>
      </c>
      <c r="O153" s="118" t="s">
        <v>62</v>
      </c>
      <c r="P153" s="118" t="s">
        <v>62</v>
      </c>
      <c r="Q153" s="118" t="s">
        <v>62</v>
      </c>
      <c r="R153" s="118" t="s">
        <v>62</v>
      </c>
      <c r="S153" s="118" t="s">
        <v>62</v>
      </c>
      <c r="T153" s="118" t="s">
        <v>62</v>
      </c>
      <c r="U153" s="118" t="s">
        <v>62</v>
      </c>
      <c r="V153" s="118" t="s">
        <v>62</v>
      </c>
      <c r="W153" s="118" t="s">
        <v>62</v>
      </c>
      <c r="X153" s="232"/>
    </row>
    <row r="154" spans="1:24" ht="13.5" customHeight="1" x14ac:dyDescent="0.3">
      <c r="A154" s="170">
        <v>0.40625</v>
      </c>
      <c r="B154" s="118" t="s">
        <v>62</v>
      </c>
      <c r="C154" s="118" t="s">
        <v>62</v>
      </c>
      <c r="D154" s="118" t="s">
        <v>62</v>
      </c>
      <c r="E154" s="118" t="s">
        <v>62</v>
      </c>
      <c r="F154" s="118" t="s">
        <v>62</v>
      </c>
      <c r="G154" s="118" t="s">
        <v>62</v>
      </c>
      <c r="H154" s="118" t="s">
        <v>62</v>
      </c>
      <c r="I154" s="118" t="s">
        <v>62</v>
      </c>
      <c r="J154" s="118" t="s">
        <v>62</v>
      </c>
      <c r="K154" s="118" t="s">
        <v>62</v>
      </c>
      <c r="L154" s="118" t="s">
        <v>62</v>
      </c>
      <c r="M154" s="118" t="s">
        <v>62</v>
      </c>
      <c r="N154" s="118" t="s">
        <v>62</v>
      </c>
      <c r="O154" s="118" t="s">
        <v>62</v>
      </c>
      <c r="P154" s="118" t="s">
        <v>62</v>
      </c>
      <c r="Q154" s="118" t="s">
        <v>62</v>
      </c>
      <c r="R154" s="118" t="s">
        <v>62</v>
      </c>
      <c r="S154" s="118" t="s">
        <v>62</v>
      </c>
      <c r="T154" s="118" t="s">
        <v>62</v>
      </c>
      <c r="U154" s="118" t="s">
        <v>62</v>
      </c>
      <c r="V154" s="118" t="s">
        <v>62</v>
      </c>
      <c r="W154" s="118" t="s">
        <v>62</v>
      </c>
      <c r="X154" s="232"/>
    </row>
    <row r="155" spans="1:24" ht="13.5" customHeight="1" x14ac:dyDescent="0.3">
      <c r="A155" s="170">
        <v>0.41666666666666702</v>
      </c>
      <c r="B155" s="118" t="s">
        <v>62</v>
      </c>
      <c r="C155" s="118" t="s">
        <v>62</v>
      </c>
      <c r="D155" s="118" t="s">
        <v>62</v>
      </c>
      <c r="E155" s="118" t="s">
        <v>62</v>
      </c>
      <c r="F155" s="118" t="s">
        <v>62</v>
      </c>
      <c r="G155" s="118" t="s">
        <v>62</v>
      </c>
      <c r="H155" s="118" t="s">
        <v>62</v>
      </c>
      <c r="I155" s="118" t="s">
        <v>62</v>
      </c>
      <c r="J155" s="118" t="s">
        <v>62</v>
      </c>
      <c r="K155" s="118" t="s">
        <v>62</v>
      </c>
      <c r="L155" s="118" t="s">
        <v>62</v>
      </c>
      <c r="M155" s="118" t="s">
        <v>62</v>
      </c>
      <c r="N155" s="118" t="s">
        <v>62</v>
      </c>
      <c r="O155" s="118" t="s">
        <v>62</v>
      </c>
      <c r="P155" s="118" t="s">
        <v>62</v>
      </c>
      <c r="Q155" s="118" t="s">
        <v>62</v>
      </c>
      <c r="R155" s="118" t="s">
        <v>62</v>
      </c>
      <c r="S155" s="118" t="s">
        <v>62</v>
      </c>
      <c r="T155" s="118" t="s">
        <v>62</v>
      </c>
      <c r="U155" s="118" t="s">
        <v>62</v>
      </c>
      <c r="V155" s="118" t="s">
        <v>62</v>
      </c>
      <c r="W155" s="118" t="s">
        <v>62</v>
      </c>
      <c r="X155" s="232"/>
    </row>
    <row r="156" spans="1:24" ht="13.5" customHeight="1" x14ac:dyDescent="0.3">
      <c r="A156" s="170">
        <v>0.42708333333333298</v>
      </c>
      <c r="B156" s="118" t="s">
        <v>62</v>
      </c>
      <c r="C156" s="118" t="s">
        <v>62</v>
      </c>
      <c r="D156" s="118" t="s">
        <v>62</v>
      </c>
      <c r="E156" s="118" t="s">
        <v>62</v>
      </c>
      <c r="F156" s="118" t="s">
        <v>62</v>
      </c>
      <c r="G156" s="118" t="s">
        <v>62</v>
      </c>
      <c r="H156" s="118" t="s">
        <v>62</v>
      </c>
      <c r="I156" s="118" t="s">
        <v>62</v>
      </c>
      <c r="J156" s="118" t="s">
        <v>62</v>
      </c>
      <c r="K156" s="118" t="s">
        <v>62</v>
      </c>
      <c r="L156" s="118" t="s">
        <v>62</v>
      </c>
      <c r="M156" s="118" t="s">
        <v>62</v>
      </c>
      <c r="N156" s="118" t="s">
        <v>62</v>
      </c>
      <c r="O156" s="118" t="s">
        <v>62</v>
      </c>
      <c r="P156" s="118" t="s">
        <v>62</v>
      </c>
      <c r="Q156" s="118" t="s">
        <v>62</v>
      </c>
      <c r="R156" s="118" t="s">
        <v>62</v>
      </c>
      <c r="S156" s="118" t="s">
        <v>62</v>
      </c>
      <c r="T156" s="118" t="s">
        <v>62</v>
      </c>
      <c r="U156" s="118" t="s">
        <v>62</v>
      </c>
      <c r="V156" s="118" t="s">
        <v>62</v>
      </c>
      <c r="W156" s="118" t="s">
        <v>62</v>
      </c>
      <c r="X156" s="232"/>
    </row>
    <row r="157" spans="1:24" ht="13.5" customHeight="1" x14ac:dyDescent="0.3">
      <c r="A157" s="170">
        <v>0.4375</v>
      </c>
      <c r="B157" s="118" t="s">
        <v>62</v>
      </c>
      <c r="C157" s="118" t="s">
        <v>62</v>
      </c>
      <c r="D157" s="118" t="s">
        <v>62</v>
      </c>
      <c r="E157" s="118" t="s">
        <v>62</v>
      </c>
      <c r="F157" s="118" t="s">
        <v>62</v>
      </c>
      <c r="G157" s="118" t="s">
        <v>62</v>
      </c>
      <c r="H157" s="118" t="s">
        <v>62</v>
      </c>
      <c r="I157" s="118" t="s">
        <v>62</v>
      </c>
      <c r="J157" s="118" t="s">
        <v>62</v>
      </c>
      <c r="K157" s="118" t="s">
        <v>62</v>
      </c>
      <c r="L157" s="118" t="s">
        <v>62</v>
      </c>
      <c r="M157" s="118" t="s">
        <v>62</v>
      </c>
      <c r="N157" s="118" t="s">
        <v>62</v>
      </c>
      <c r="O157" s="118" t="s">
        <v>62</v>
      </c>
      <c r="P157" s="118" t="s">
        <v>62</v>
      </c>
      <c r="Q157" s="118" t="s">
        <v>62</v>
      </c>
      <c r="R157" s="118" t="s">
        <v>62</v>
      </c>
      <c r="S157" s="118" t="s">
        <v>62</v>
      </c>
      <c r="T157" s="118" t="s">
        <v>62</v>
      </c>
      <c r="U157" s="118" t="s">
        <v>62</v>
      </c>
      <c r="V157" s="118" t="s">
        <v>62</v>
      </c>
      <c r="W157" s="118" t="s">
        <v>62</v>
      </c>
      <c r="X157" s="232"/>
    </row>
    <row r="158" spans="1:24" ht="13.5" customHeight="1" x14ac:dyDescent="0.3">
      <c r="A158" s="170">
        <v>0.44791666666666702</v>
      </c>
      <c r="B158" s="118" t="s">
        <v>62</v>
      </c>
      <c r="C158" s="118" t="s">
        <v>62</v>
      </c>
      <c r="D158" s="118" t="s">
        <v>62</v>
      </c>
      <c r="E158" s="118" t="s">
        <v>62</v>
      </c>
      <c r="F158" s="118" t="s">
        <v>62</v>
      </c>
      <c r="G158" s="118" t="s">
        <v>62</v>
      </c>
      <c r="H158" s="118" t="s">
        <v>62</v>
      </c>
      <c r="I158" s="118" t="s">
        <v>62</v>
      </c>
      <c r="J158" s="118" t="s">
        <v>62</v>
      </c>
      <c r="K158" s="118" t="s">
        <v>62</v>
      </c>
      <c r="L158" s="118" t="s">
        <v>62</v>
      </c>
      <c r="M158" s="118" t="s">
        <v>62</v>
      </c>
      <c r="N158" s="118" t="s">
        <v>62</v>
      </c>
      <c r="O158" s="118" t="s">
        <v>62</v>
      </c>
      <c r="P158" s="118" t="s">
        <v>62</v>
      </c>
      <c r="Q158" s="118" t="s">
        <v>62</v>
      </c>
      <c r="R158" s="118" t="s">
        <v>62</v>
      </c>
      <c r="S158" s="118" t="s">
        <v>62</v>
      </c>
      <c r="T158" s="118" t="s">
        <v>62</v>
      </c>
      <c r="U158" s="118" t="s">
        <v>62</v>
      </c>
      <c r="V158" s="118" t="s">
        <v>62</v>
      </c>
      <c r="W158" s="118" t="s">
        <v>62</v>
      </c>
      <c r="X158" s="232"/>
    </row>
    <row r="159" spans="1:24" ht="13.5" customHeight="1" x14ac:dyDescent="0.3">
      <c r="A159" s="170">
        <v>0.45833333333333298</v>
      </c>
      <c r="B159" s="118" t="s">
        <v>62</v>
      </c>
      <c r="C159" s="118" t="s">
        <v>62</v>
      </c>
      <c r="D159" s="118" t="s">
        <v>62</v>
      </c>
      <c r="E159" s="118" t="s">
        <v>62</v>
      </c>
      <c r="F159" s="118" t="s">
        <v>62</v>
      </c>
      <c r="G159" s="118" t="s">
        <v>62</v>
      </c>
      <c r="H159" s="118" t="s">
        <v>62</v>
      </c>
      <c r="I159" s="118" t="s">
        <v>62</v>
      </c>
      <c r="J159" s="118" t="s">
        <v>62</v>
      </c>
      <c r="K159" s="118" t="s">
        <v>62</v>
      </c>
      <c r="L159" s="118" t="s">
        <v>62</v>
      </c>
      <c r="M159" s="118" t="s">
        <v>62</v>
      </c>
      <c r="N159" s="118" t="s">
        <v>62</v>
      </c>
      <c r="O159" s="118" t="s">
        <v>62</v>
      </c>
      <c r="P159" s="118" t="s">
        <v>62</v>
      </c>
      <c r="Q159" s="118" t="s">
        <v>62</v>
      </c>
      <c r="R159" s="118" t="s">
        <v>62</v>
      </c>
      <c r="S159" s="118" t="s">
        <v>62</v>
      </c>
      <c r="T159" s="118" t="s">
        <v>62</v>
      </c>
      <c r="U159" s="118" t="s">
        <v>62</v>
      </c>
      <c r="V159" s="118" t="s">
        <v>62</v>
      </c>
      <c r="W159" s="118" t="s">
        <v>62</v>
      </c>
      <c r="X159" s="232"/>
    </row>
    <row r="160" spans="1:24" ht="13.5" customHeight="1" x14ac:dyDescent="0.3">
      <c r="A160" s="170">
        <v>0.46875</v>
      </c>
      <c r="B160" s="118" t="s">
        <v>62</v>
      </c>
      <c r="C160" s="118" t="s">
        <v>62</v>
      </c>
      <c r="D160" s="118" t="s">
        <v>62</v>
      </c>
      <c r="E160" s="118" t="s">
        <v>62</v>
      </c>
      <c r="F160" s="118" t="s">
        <v>62</v>
      </c>
      <c r="G160" s="118" t="s">
        <v>62</v>
      </c>
      <c r="H160" s="118" t="s">
        <v>62</v>
      </c>
      <c r="I160" s="118" t="s">
        <v>62</v>
      </c>
      <c r="J160" s="118" t="s">
        <v>62</v>
      </c>
      <c r="K160" s="118" t="s">
        <v>62</v>
      </c>
      <c r="L160" s="118" t="s">
        <v>62</v>
      </c>
      <c r="M160" s="118" t="s">
        <v>62</v>
      </c>
      <c r="N160" s="118" t="s">
        <v>62</v>
      </c>
      <c r="O160" s="118" t="s">
        <v>62</v>
      </c>
      <c r="P160" s="118" t="s">
        <v>62</v>
      </c>
      <c r="Q160" s="118" t="s">
        <v>62</v>
      </c>
      <c r="R160" s="118" t="s">
        <v>62</v>
      </c>
      <c r="S160" s="118" t="s">
        <v>62</v>
      </c>
      <c r="T160" s="118" t="s">
        <v>62</v>
      </c>
      <c r="U160" s="118" t="s">
        <v>62</v>
      </c>
      <c r="V160" s="118" t="s">
        <v>62</v>
      </c>
      <c r="W160" s="118" t="s">
        <v>62</v>
      </c>
      <c r="X160" s="232"/>
    </row>
    <row r="161" spans="1:24" ht="13.5" customHeight="1" x14ac:dyDescent="0.3">
      <c r="A161" s="170">
        <v>0.47916666666666702</v>
      </c>
      <c r="B161" s="118" t="s">
        <v>62</v>
      </c>
      <c r="C161" s="118" t="s">
        <v>62</v>
      </c>
      <c r="D161" s="118" t="s">
        <v>62</v>
      </c>
      <c r="E161" s="118" t="s">
        <v>62</v>
      </c>
      <c r="F161" s="118" t="s">
        <v>62</v>
      </c>
      <c r="G161" s="118" t="s">
        <v>62</v>
      </c>
      <c r="H161" s="118" t="s">
        <v>62</v>
      </c>
      <c r="I161" s="118" t="s">
        <v>62</v>
      </c>
      <c r="J161" s="118" t="s">
        <v>62</v>
      </c>
      <c r="K161" s="118" t="s">
        <v>62</v>
      </c>
      <c r="L161" s="118" t="s">
        <v>62</v>
      </c>
      <c r="M161" s="118" t="s">
        <v>62</v>
      </c>
      <c r="N161" s="118" t="s">
        <v>62</v>
      </c>
      <c r="O161" s="118" t="s">
        <v>62</v>
      </c>
      <c r="P161" s="118" t="s">
        <v>62</v>
      </c>
      <c r="Q161" s="118" t="s">
        <v>62</v>
      </c>
      <c r="R161" s="118" t="s">
        <v>62</v>
      </c>
      <c r="S161" s="118" t="s">
        <v>62</v>
      </c>
      <c r="T161" s="118" t="s">
        <v>62</v>
      </c>
      <c r="U161" s="118" t="s">
        <v>62</v>
      </c>
      <c r="V161" s="118" t="s">
        <v>62</v>
      </c>
      <c r="W161" s="118" t="s">
        <v>62</v>
      </c>
      <c r="X161" s="232"/>
    </row>
    <row r="162" spans="1:24" ht="13.5" customHeight="1" x14ac:dyDescent="0.3">
      <c r="A162" s="170">
        <v>0.48958333333333298</v>
      </c>
      <c r="B162" s="118" t="s">
        <v>62</v>
      </c>
      <c r="C162" s="118" t="s">
        <v>62</v>
      </c>
      <c r="D162" s="118" t="s">
        <v>62</v>
      </c>
      <c r="E162" s="118" t="s">
        <v>62</v>
      </c>
      <c r="F162" s="118" t="s">
        <v>62</v>
      </c>
      <c r="G162" s="118" t="s">
        <v>62</v>
      </c>
      <c r="H162" s="118" t="s">
        <v>62</v>
      </c>
      <c r="I162" s="118" t="s">
        <v>62</v>
      </c>
      <c r="J162" s="118" t="s">
        <v>62</v>
      </c>
      <c r="K162" s="118" t="s">
        <v>62</v>
      </c>
      <c r="L162" s="118" t="s">
        <v>62</v>
      </c>
      <c r="M162" s="118" t="s">
        <v>62</v>
      </c>
      <c r="N162" s="118" t="s">
        <v>62</v>
      </c>
      <c r="O162" s="118" t="s">
        <v>62</v>
      </c>
      <c r="P162" s="118" t="s">
        <v>62</v>
      </c>
      <c r="Q162" s="118" t="s">
        <v>62</v>
      </c>
      <c r="R162" s="118" t="s">
        <v>62</v>
      </c>
      <c r="S162" s="118" t="s">
        <v>62</v>
      </c>
      <c r="T162" s="118" t="s">
        <v>62</v>
      </c>
      <c r="U162" s="118" t="s">
        <v>62</v>
      </c>
      <c r="V162" s="118" t="s">
        <v>62</v>
      </c>
      <c r="W162" s="118" t="s">
        <v>62</v>
      </c>
      <c r="X162" s="232"/>
    </row>
    <row r="163" spans="1:24" ht="13.5" customHeight="1" x14ac:dyDescent="0.3">
      <c r="A163" s="170">
        <v>0.5</v>
      </c>
      <c r="B163" s="118" t="s">
        <v>62</v>
      </c>
      <c r="C163" s="118" t="s">
        <v>62</v>
      </c>
      <c r="D163" s="118" t="s">
        <v>62</v>
      </c>
      <c r="E163" s="118" t="s">
        <v>62</v>
      </c>
      <c r="F163" s="118" t="s">
        <v>62</v>
      </c>
      <c r="G163" s="118" t="s">
        <v>62</v>
      </c>
      <c r="H163" s="118" t="s">
        <v>62</v>
      </c>
      <c r="I163" s="118" t="s">
        <v>62</v>
      </c>
      <c r="J163" s="118" t="s">
        <v>62</v>
      </c>
      <c r="K163" s="118" t="s">
        <v>62</v>
      </c>
      <c r="L163" s="118" t="s">
        <v>62</v>
      </c>
      <c r="M163" s="118" t="s">
        <v>62</v>
      </c>
      <c r="N163" s="118" t="s">
        <v>62</v>
      </c>
      <c r="O163" s="118" t="s">
        <v>62</v>
      </c>
      <c r="P163" s="118" t="s">
        <v>62</v>
      </c>
      <c r="Q163" s="118" t="s">
        <v>62</v>
      </c>
      <c r="R163" s="118" t="s">
        <v>62</v>
      </c>
      <c r="S163" s="118" t="s">
        <v>62</v>
      </c>
      <c r="T163" s="118" t="s">
        <v>62</v>
      </c>
      <c r="U163" s="118" t="s">
        <v>62</v>
      </c>
      <c r="V163" s="118" t="s">
        <v>62</v>
      </c>
      <c r="W163" s="118" t="s">
        <v>62</v>
      </c>
      <c r="X163" s="232"/>
    </row>
    <row r="164" spans="1:24" ht="13.5" customHeight="1" x14ac:dyDescent="0.3">
      <c r="A164" s="170">
        <v>0.51041666666666696</v>
      </c>
      <c r="B164" s="118" t="s">
        <v>62</v>
      </c>
      <c r="C164" s="118" t="s">
        <v>62</v>
      </c>
      <c r="D164" s="118" t="s">
        <v>62</v>
      </c>
      <c r="E164" s="118" t="s">
        <v>62</v>
      </c>
      <c r="F164" s="118" t="s">
        <v>62</v>
      </c>
      <c r="G164" s="118" t="s">
        <v>62</v>
      </c>
      <c r="H164" s="118" t="s">
        <v>62</v>
      </c>
      <c r="I164" s="118" t="s">
        <v>62</v>
      </c>
      <c r="J164" s="118" t="s">
        <v>62</v>
      </c>
      <c r="K164" s="118" t="s">
        <v>62</v>
      </c>
      <c r="L164" s="118" t="s">
        <v>62</v>
      </c>
      <c r="M164" s="118" t="s">
        <v>62</v>
      </c>
      <c r="N164" s="118" t="s">
        <v>62</v>
      </c>
      <c r="O164" s="118" t="s">
        <v>62</v>
      </c>
      <c r="P164" s="118" t="s">
        <v>62</v>
      </c>
      <c r="Q164" s="118" t="s">
        <v>62</v>
      </c>
      <c r="R164" s="118" t="s">
        <v>62</v>
      </c>
      <c r="S164" s="118" t="s">
        <v>62</v>
      </c>
      <c r="T164" s="118" t="s">
        <v>62</v>
      </c>
      <c r="U164" s="118" t="s">
        <v>62</v>
      </c>
      <c r="V164" s="118" t="s">
        <v>62</v>
      </c>
      <c r="W164" s="118" t="s">
        <v>62</v>
      </c>
      <c r="X164" s="232"/>
    </row>
    <row r="165" spans="1:24" ht="13.5" customHeight="1" x14ac:dyDescent="0.3">
      <c r="A165" s="170">
        <v>0.52083333333333304</v>
      </c>
      <c r="B165" s="118" t="s">
        <v>62</v>
      </c>
      <c r="C165" s="118" t="s">
        <v>62</v>
      </c>
      <c r="D165" s="118" t="s">
        <v>62</v>
      </c>
      <c r="E165" s="118" t="s">
        <v>62</v>
      </c>
      <c r="F165" s="118" t="s">
        <v>62</v>
      </c>
      <c r="G165" s="118" t="s">
        <v>62</v>
      </c>
      <c r="H165" s="118" t="s">
        <v>62</v>
      </c>
      <c r="I165" s="118" t="s">
        <v>62</v>
      </c>
      <c r="J165" s="118" t="s">
        <v>62</v>
      </c>
      <c r="K165" s="118" t="s">
        <v>62</v>
      </c>
      <c r="L165" s="118" t="s">
        <v>62</v>
      </c>
      <c r="M165" s="118" t="s">
        <v>62</v>
      </c>
      <c r="N165" s="118" t="s">
        <v>62</v>
      </c>
      <c r="O165" s="118" t="s">
        <v>62</v>
      </c>
      <c r="P165" s="118" t="s">
        <v>62</v>
      </c>
      <c r="Q165" s="118" t="s">
        <v>62</v>
      </c>
      <c r="R165" s="118" t="s">
        <v>62</v>
      </c>
      <c r="S165" s="118" t="s">
        <v>62</v>
      </c>
      <c r="T165" s="118" t="s">
        <v>62</v>
      </c>
      <c r="U165" s="118" t="s">
        <v>62</v>
      </c>
      <c r="V165" s="118" t="s">
        <v>62</v>
      </c>
      <c r="W165" s="118" t="s">
        <v>62</v>
      </c>
      <c r="X165" s="232"/>
    </row>
    <row r="166" spans="1:24" ht="13.5" customHeight="1" x14ac:dyDescent="0.3">
      <c r="A166" s="170">
        <v>0.53125</v>
      </c>
      <c r="B166" s="118" t="s">
        <v>62</v>
      </c>
      <c r="C166" s="118" t="s">
        <v>62</v>
      </c>
      <c r="D166" s="118" t="s">
        <v>62</v>
      </c>
      <c r="E166" s="118" t="s">
        <v>62</v>
      </c>
      <c r="F166" s="118" t="s">
        <v>62</v>
      </c>
      <c r="G166" s="118" t="s">
        <v>62</v>
      </c>
      <c r="H166" s="118" t="s">
        <v>62</v>
      </c>
      <c r="I166" s="118" t="s">
        <v>62</v>
      </c>
      <c r="J166" s="118" t="s">
        <v>62</v>
      </c>
      <c r="K166" s="118" t="s">
        <v>62</v>
      </c>
      <c r="L166" s="118" t="s">
        <v>62</v>
      </c>
      <c r="M166" s="118" t="s">
        <v>62</v>
      </c>
      <c r="N166" s="118" t="s">
        <v>62</v>
      </c>
      <c r="O166" s="118" t="s">
        <v>62</v>
      </c>
      <c r="P166" s="118" t="s">
        <v>62</v>
      </c>
      <c r="Q166" s="118" t="s">
        <v>62</v>
      </c>
      <c r="R166" s="118" t="s">
        <v>62</v>
      </c>
      <c r="S166" s="118" t="s">
        <v>62</v>
      </c>
      <c r="T166" s="118" t="s">
        <v>62</v>
      </c>
      <c r="U166" s="118" t="s">
        <v>62</v>
      </c>
      <c r="V166" s="118" t="s">
        <v>62</v>
      </c>
      <c r="W166" s="118" t="s">
        <v>62</v>
      </c>
      <c r="X166" s="232"/>
    </row>
    <row r="167" spans="1:24" ht="13.5" customHeight="1" x14ac:dyDescent="0.3">
      <c r="A167" s="170">
        <v>0.54166666666666696</v>
      </c>
      <c r="B167" s="118" t="s">
        <v>62</v>
      </c>
      <c r="C167" s="118" t="s">
        <v>62</v>
      </c>
      <c r="D167" s="118" t="s">
        <v>62</v>
      </c>
      <c r="E167" s="118" t="s">
        <v>62</v>
      </c>
      <c r="F167" s="118" t="s">
        <v>62</v>
      </c>
      <c r="G167" s="118" t="s">
        <v>62</v>
      </c>
      <c r="H167" s="118" t="s">
        <v>62</v>
      </c>
      <c r="I167" s="118" t="s">
        <v>62</v>
      </c>
      <c r="J167" s="118" t="s">
        <v>62</v>
      </c>
      <c r="K167" s="118" t="s">
        <v>62</v>
      </c>
      <c r="L167" s="118" t="s">
        <v>62</v>
      </c>
      <c r="M167" s="118" t="s">
        <v>62</v>
      </c>
      <c r="N167" s="118" t="s">
        <v>62</v>
      </c>
      <c r="O167" s="118" t="s">
        <v>62</v>
      </c>
      <c r="P167" s="118" t="s">
        <v>62</v>
      </c>
      <c r="Q167" s="118" t="s">
        <v>62</v>
      </c>
      <c r="R167" s="118" t="s">
        <v>62</v>
      </c>
      <c r="S167" s="118" t="s">
        <v>62</v>
      </c>
      <c r="T167" s="118" t="s">
        <v>62</v>
      </c>
      <c r="U167" s="118" t="s">
        <v>62</v>
      </c>
      <c r="V167" s="118" t="s">
        <v>62</v>
      </c>
      <c r="W167" s="118" t="s">
        <v>62</v>
      </c>
      <c r="X167" s="232"/>
    </row>
    <row r="168" spans="1:24" ht="13.5" customHeight="1" x14ac:dyDescent="0.3">
      <c r="A168" s="170">
        <v>0.55208333333333304</v>
      </c>
      <c r="B168" s="118" t="s">
        <v>62</v>
      </c>
      <c r="C168" s="118" t="s">
        <v>62</v>
      </c>
      <c r="D168" s="118" t="s">
        <v>62</v>
      </c>
      <c r="E168" s="118" t="s">
        <v>62</v>
      </c>
      <c r="F168" s="118" t="s">
        <v>62</v>
      </c>
      <c r="G168" s="118" t="s">
        <v>62</v>
      </c>
      <c r="H168" s="118" t="s">
        <v>62</v>
      </c>
      <c r="I168" s="118" t="s">
        <v>62</v>
      </c>
      <c r="J168" s="118" t="s">
        <v>62</v>
      </c>
      <c r="K168" s="118" t="s">
        <v>62</v>
      </c>
      <c r="L168" s="118" t="s">
        <v>62</v>
      </c>
      <c r="M168" s="118" t="s">
        <v>62</v>
      </c>
      <c r="N168" s="118" t="s">
        <v>62</v>
      </c>
      <c r="O168" s="118" t="s">
        <v>62</v>
      </c>
      <c r="P168" s="118" t="s">
        <v>62</v>
      </c>
      <c r="Q168" s="118" t="s">
        <v>62</v>
      </c>
      <c r="R168" s="118" t="s">
        <v>62</v>
      </c>
      <c r="S168" s="118" t="s">
        <v>62</v>
      </c>
      <c r="T168" s="118" t="s">
        <v>62</v>
      </c>
      <c r="U168" s="118" t="s">
        <v>62</v>
      </c>
      <c r="V168" s="118" t="s">
        <v>62</v>
      </c>
      <c r="W168" s="118" t="s">
        <v>62</v>
      </c>
      <c r="X168" s="232"/>
    </row>
    <row r="169" spans="1:24" ht="13.5" customHeight="1" x14ac:dyDescent="0.3">
      <c r="A169" s="170">
        <v>0.5625</v>
      </c>
      <c r="B169" s="118" t="s">
        <v>62</v>
      </c>
      <c r="C169" s="118" t="s">
        <v>62</v>
      </c>
      <c r="D169" s="118" t="s">
        <v>62</v>
      </c>
      <c r="E169" s="118" t="s">
        <v>62</v>
      </c>
      <c r="F169" s="118" t="s">
        <v>62</v>
      </c>
      <c r="G169" s="118" t="s">
        <v>62</v>
      </c>
      <c r="H169" s="118" t="s">
        <v>62</v>
      </c>
      <c r="I169" s="118" t="s">
        <v>62</v>
      </c>
      <c r="J169" s="118" t="s">
        <v>62</v>
      </c>
      <c r="K169" s="118" t="s">
        <v>62</v>
      </c>
      <c r="L169" s="118" t="s">
        <v>62</v>
      </c>
      <c r="M169" s="118" t="s">
        <v>62</v>
      </c>
      <c r="N169" s="118" t="s">
        <v>62</v>
      </c>
      <c r="O169" s="118" t="s">
        <v>62</v>
      </c>
      <c r="P169" s="118" t="s">
        <v>62</v>
      </c>
      <c r="Q169" s="118" t="s">
        <v>62</v>
      </c>
      <c r="R169" s="118" t="s">
        <v>62</v>
      </c>
      <c r="S169" s="118" t="s">
        <v>62</v>
      </c>
      <c r="T169" s="118" t="s">
        <v>62</v>
      </c>
      <c r="U169" s="118" t="s">
        <v>62</v>
      </c>
      <c r="V169" s="118" t="s">
        <v>62</v>
      </c>
      <c r="W169" s="118" t="s">
        <v>62</v>
      </c>
      <c r="X169" s="232"/>
    </row>
    <row r="170" spans="1:24" ht="13.5" customHeight="1" x14ac:dyDescent="0.3">
      <c r="A170" s="170">
        <v>0.57291666666666696</v>
      </c>
      <c r="B170" s="118" t="s">
        <v>62</v>
      </c>
      <c r="C170" s="118" t="s">
        <v>62</v>
      </c>
      <c r="D170" s="118" t="s">
        <v>62</v>
      </c>
      <c r="E170" s="118" t="s">
        <v>62</v>
      </c>
      <c r="F170" s="118" t="s">
        <v>62</v>
      </c>
      <c r="G170" s="118" t="s">
        <v>62</v>
      </c>
      <c r="H170" s="118" t="s">
        <v>62</v>
      </c>
      <c r="I170" s="118" t="s">
        <v>62</v>
      </c>
      <c r="J170" s="118" t="s">
        <v>62</v>
      </c>
      <c r="K170" s="118" t="s">
        <v>62</v>
      </c>
      <c r="L170" s="118" t="s">
        <v>62</v>
      </c>
      <c r="M170" s="118" t="s">
        <v>62</v>
      </c>
      <c r="N170" s="118" t="s">
        <v>62</v>
      </c>
      <c r="O170" s="118" t="s">
        <v>62</v>
      </c>
      <c r="P170" s="118" t="s">
        <v>62</v>
      </c>
      <c r="Q170" s="118" t="s">
        <v>62</v>
      </c>
      <c r="R170" s="118" t="s">
        <v>62</v>
      </c>
      <c r="S170" s="118" t="s">
        <v>62</v>
      </c>
      <c r="T170" s="118" t="s">
        <v>62</v>
      </c>
      <c r="U170" s="118" t="s">
        <v>62</v>
      </c>
      <c r="V170" s="118" t="s">
        <v>62</v>
      </c>
      <c r="W170" s="118" t="s">
        <v>62</v>
      </c>
      <c r="X170" s="232"/>
    </row>
    <row r="171" spans="1:24" ht="13.5" customHeight="1" x14ac:dyDescent="0.3">
      <c r="A171" s="170">
        <v>0.58333333333333304</v>
      </c>
      <c r="B171" s="118" t="s">
        <v>62</v>
      </c>
      <c r="C171" s="118" t="s">
        <v>62</v>
      </c>
      <c r="D171" s="118" t="s">
        <v>62</v>
      </c>
      <c r="E171" s="118" t="s">
        <v>62</v>
      </c>
      <c r="F171" s="118" t="s">
        <v>62</v>
      </c>
      <c r="G171" s="118" t="s">
        <v>62</v>
      </c>
      <c r="H171" s="118" t="s">
        <v>62</v>
      </c>
      <c r="I171" s="118" t="s">
        <v>62</v>
      </c>
      <c r="J171" s="118" t="s">
        <v>62</v>
      </c>
      <c r="K171" s="118" t="s">
        <v>62</v>
      </c>
      <c r="L171" s="118" t="s">
        <v>62</v>
      </c>
      <c r="M171" s="118" t="s">
        <v>62</v>
      </c>
      <c r="N171" s="118" t="s">
        <v>62</v>
      </c>
      <c r="O171" s="118" t="s">
        <v>62</v>
      </c>
      <c r="P171" s="118" t="s">
        <v>62</v>
      </c>
      <c r="Q171" s="118" t="s">
        <v>62</v>
      </c>
      <c r="R171" s="118" t="s">
        <v>62</v>
      </c>
      <c r="S171" s="118" t="s">
        <v>62</v>
      </c>
      <c r="T171" s="118" t="s">
        <v>62</v>
      </c>
      <c r="U171" s="118" t="s">
        <v>62</v>
      </c>
      <c r="V171" s="118" t="s">
        <v>62</v>
      </c>
      <c r="W171" s="118" t="s">
        <v>62</v>
      </c>
      <c r="X171" s="232"/>
    </row>
    <row r="172" spans="1:24" ht="13.5" customHeight="1" x14ac:dyDescent="0.3">
      <c r="A172" s="170">
        <v>0.59375</v>
      </c>
      <c r="B172" s="118" t="s">
        <v>62</v>
      </c>
      <c r="C172" s="118" t="s">
        <v>62</v>
      </c>
      <c r="D172" s="118" t="s">
        <v>62</v>
      </c>
      <c r="E172" s="118" t="s">
        <v>62</v>
      </c>
      <c r="F172" s="118" t="s">
        <v>62</v>
      </c>
      <c r="G172" s="118" t="s">
        <v>62</v>
      </c>
      <c r="H172" s="118" t="s">
        <v>62</v>
      </c>
      <c r="I172" s="118" t="s">
        <v>62</v>
      </c>
      <c r="J172" s="118" t="s">
        <v>62</v>
      </c>
      <c r="K172" s="118" t="s">
        <v>62</v>
      </c>
      <c r="L172" s="118" t="s">
        <v>62</v>
      </c>
      <c r="M172" s="118" t="s">
        <v>62</v>
      </c>
      <c r="N172" s="118" t="s">
        <v>62</v>
      </c>
      <c r="O172" s="118" t="s">
        <v>62</v>
      </c>
      <c r="P172" s="118" t="s">
        <v>62</v>
      </c>
      <c r="Q172" s="118" t="s">
        <v>62</v>
      </c>
      <c r="R172" s="118" t="s">
        <v>62</v>
      </c>
      <c r="S172" s="118" t="s">
        <v>62</v>
      </c>
      <c r="T172" s="118" t="s">
        <v>62</v>
      </c>
      <c r="U172" s="118" t="s">
        <v>62</v>
      </c>
      <c r="V172" s="118" t="s">
        <v>62</v>
      </c>
      <c r="W172" s="118" t="s">
        <v>62</v>
      </c>
      <c r="X172" s="232"/>
    </row>
    <row r="173" spans="1:24" ht="13.5" customHeight="1" x14ac:dyDescent="0.3">
      <c r="A173" s="170">
        <v>0.60416666666666696</v>
      </c>
      <c r="B173" s="118" t="s">
        <v>62</v>
      </c>
      <c r="C173" s="118" t="s">
        <v>62</v>
      </c>
      <c r="D173" s="118" t="s">
        <v>62</v>
      </c>
      <c r="E173" s="118" t="s">
        <v>62</v>
      </c>
      <c r="F173" s="118" t="s">
        <v>62</v>
      </c>
      <c r="G173" s="118" t="s">
        <v>62</v>
      </c>
      <c r="H173" s="118" t="s">
        <v>62</v>
      </c>
      <c r="I173" s="118" t="s">
        <v>62</v>
      </c>
      <c r="J173" s="118" t="s">
        <v>62</v>
      </c>
      <c r="K173" s="118" t="s">
        <v>62</v>
      </c>
      <c r="L173" s="118" t="s">
        <v>62</v>
      </c>
      <c r="M173" s="118" t="s">
        <v>62</v>
      </c>
      <c r="N173" s="118" t="s">
        <v>62</v>
      </c>
      <c r="O173" s="118" t="s">
        <v>62</v>
      </c>
      <c r="P173" s="118" t="s">
        <v>62</v>
      </c>
      <c r="Q173" s="118" t="s">
        <v>62</v>
      </c>
      <c r="R173" s="118" t="s">
        <v>62</v>
      </c>
      <c r="S173" s="118" t="s">
        <v>62</v>
      </c>
      <c r="T173" s="118" t="s">
        <v>62</v>
      </c>
      <c r="U173" s="118" t="s">
        <v>62</v>
      </c>
      <c r="V173" s="118" t="s">
        <v>62</v>
      </c>
      <c r="W173" s="118" t="s">
        <v>62</v>
      </c>
      <c r="X173" s="232"/>
    </row>
    <row r="174" spans="1:24" ht="13.5" customHeight="1" x14ac:dyDescent="0.3">
      <c r="A174" s="170">
        <v>0.61458333333333304</v>
      </c>
      <c r="B174" s="118" t="s">
        <v>62</v>
      </c>
      <c r="C174" s="118" t="s">
        <v>62</v>
      </c>
      <c r="D174" s="118" t="s">
        <v>62</v>
      </c>
      <c r="E174" s="118" t="s">
        <v>62</v>
      </c>
      <c r="F174" s="118" t="s">
        <v>62</v>
      </c>
      <c r="G174" s="118" t="s">
        <v>62</v>
      </c>
      <c r="H174" s="118" t="s">
        <v>62</v>
      </c>
      <c r="I174" s="118" t="s">
        <v>62</v>
      </c>
      <c r="J174" s="118" t="s">
        <v>62</v>
      </c>
      <c r="K174" s="118" t="s">
        <v>62</v>
      </c>
      <c r="L174" s="118" t="s">
        <v>62</v>
      </c>
      <c r="M174" s="118" t="s">
        <v>62</v>
      </c>
      <c r="N174" s="118" t="s">
        <v>62</v>
      </c>
      <c r="O174" s="118" t="s">
        <v>62</v>
      </c>
      <c r="P174" s="118" t="s">
        <v>62</v>
      </c>
      <c r="Q174" s="118" t="s">
        <v>62</v>
      </c>
      <c r="R174" s="118" t="s">
        <v>62</v>
      </c>
      <c r="S174" s="118" t="s">
        <v>62</v>
      </c>
      <c r="T174" s="118" t="s">
        <v>62</v>
      </c>
      <c r="U174" s="118" t="s">
        <v>62</v>
      </c>
      <c r="V174" s="118" t="s">
        <v>62</v>
      </c>
      <c r="W174" s="118" t="s">
        <v>62</v>
      </c>
      <c r="X174" s="232"/>
    </row>
    <row r="175" spans="1:24" ht="13.5" customHeight="1" x14ac:dyDescent="0.3">
      <c r="A175" s="170">
        <v>0.625</v>
      </c>
      <c r="B175" s="118" t="s">
        <v>62</v>
      </c>
      <c r="C175" s="118" t="s">
        <v>62</v>
      </c>
      <c r="D175" s="118" t="s">
        <v>62</v>
      </c>
      <c r="E175" s="118" t="s">
        <v>62</v>
      </c>
      <c r="F175" s="118" t="s">
        <v>62</v>
      </c>
      <c r="G175" s="118" t="s">
        <v>62</v>
      </c>
      <c r="H175" s="118" t="s">
        <v>62</v>
      </c>
      <c r="I175" s="118" t="s">
        <v>62</v>
      </c>
      <c r="J175" s="118" t="s">
        <v>62</v>
      </c>
      <c r="K175" s="118" t="s">
        <v>62</v>
      </c>
      <c r="L175" s="118" t="s">
        <v>62</v>
      </c>
      <c r="M175" s="118" t="s">
        <v>62</v>
      </c>
      <c r="N175" s="118" t="s">
        <v>62</v>
      </c>
      <c r="O175" s="118" t="s">
        <v>62</v>
      </c>
      <c r="P175" s="118" t="s">
        <v>62</v>
      </c>
      <c r="Q175" s="118" t="s">
        <v>62</v>
      </c>
      <c r="R175" s="118" t="s">
        <v>62</v>
      </c>
      <c r="S175" s="118" t="s">
        <v>62</v>
      </c>
      <c r="T175" s="118" t="s">
        <v>62</v>
      </c>
      <c r="U175" s="118" t="s">
        <v>62</v>
      </c>
      <c r="V175" s="118" t="s">
        <v>62</v>
      </c>
      <c r="W175" s="118" t="s">
        <v>62</v>
      </c>
      <c r="X175" s="232"/>
    </row>
    <row r="176" spans="1:24" ht="13.5" customHeight="1" x14ac:dyDescent="0.3">
      <c r="A176" s="170">
        <v>0.63541666666666696</v>
      </c>
      <c r="B176" s="118" t="s">
        <v>62</v>
      </c>
      <c r="C176" s="118" t="s">
        <v>62</v>
      </c>
      <c r="D176" s="118" t="s">
        <v>62</v>
      </c>
      <c r="E176" s="118" t="s">
        <v>62</v>
      </c>
      <c r="F176" s="118" t="s">
        <v>62</v>
      </c>
      <c r="G176" s="118" t="s">
        <v>62</v>
      </c>
      <c r="H176" s="118" t="s">
        <v>62</v>
      </c>
      <c r="I176" s="118" t="s">
        <v>62</v>
      </c>
      <c r="J176" s="118" t="s">
        <v>62</v>
      </c>
      <c r="K176" s="118" t="s">
        <v>62</v>
      </c>
      <c r="L176" s="118" t="s">
        <v>62</v>
      </c>
      <c r="M176" s="118" t="s">
        <v>62</v>
      </c>
      <c r="N176" s="118" t="s">
        <v>62</v>
      </c>
      <c r="O176" s="118" t="s">
        <v>62</v>
      </c>
      <c r="P176" s="118" t="s">
        <v>62</v>
      </c>
      <c r="Q176" s="118" t="s">
        <v>62</v>
      </c>
      <c r="R176" s="118" t="s">
        <v>62</v>
      </c>
      <c r="S176" s="118" t="s">
        <v>62</v>
      </c>
      <c r="T176" s="118" t="s">
        <v>62</v>
      </c>
      <c r="U176" s="118" t="s">
        <v>62</v>
      </c>
      <c r="V176" s="118" t="s">
        <v>62</v>
      </c>
      <c r="W176" s="118" t="s">
        <v>62</v>
      </c>
      <c r="X176" s="232"/>
    </row>
    <row r="177" spans="1:24" ht="13.5" customHeight="1" x14ac:dyDescent="0.3">
      <c r="A177" s="170">
        <v>0.64583333333333304</v>
      </c>
      <c r="B177" s="118" t="s">
        <v>62</v>
      </c>
      <c r="C177" s="118" t="s">
        <v>62</v>
      </c>
      <c r="D177" s="118" t="s">
        <v>62</v>
      </c>
      <c r="E177" s="118" t="s">
        <v>62</v>
      </c>
      <c r="F177" s="118" t="s">
        <v>62</v>
      </c>
      <c r="G177" s="118" t="s">
        <v>62</v>
      </c>
      <c r="H177" s="118" t="s">
        <v>62</v>
      </c>
      <c r="I177" s="118" t="s">
        <v>62</v>
      </c>
      <c r="J177" s="118" t="s">
        <v>62</v>
      </c>
      <c r="K177" s="118" t="s">
        <v>62</v>
      </c>
      <c r="L177" s="118" t="s">
        <v>62</v>
      </c>
      <c r="M177" s="118" t="s">
        <v>62</v>
      </c>
      <c r="N177" s="118" t="s">
        <v>62</v>
      </c>
      <c r="O177" s="118" t="s">
        <v>62</v>
      </c>
      <c r="P177" s="118" t="s">
        <v>62</v>
      </c>
      <c r="Q177" s="118" t="s">
        <v>62</v>
      </c>
      <c r="R177" s="118" t="s">
        <v>62</v>
      </c>
      <c r="S177" s="118" t="s">
        <v>62</v>
      </c>
      <c r="T177" s="118" t="s">
        <v>62</v>
      </c>
      <c r="U177" s="118" t="s">
        <v>62</v>
      </c>
      <c r="V177" s="118" t="s">
        <v>62</v>
      </c>
      <c r="W177" s="118" t="s">
        <v>62</v>
      </c>
      <c r="X177" s="232"/>
    </row>
    <row r="178" spans="1:24" ht="13.5" customHeight="1" x14ac:dyDescent="0.3">
      <c r="A178" s="170">
        <v>0.65625</v>
      </c>
      <c r="B178" s="118" t="s">
        <v>62</v>
      </c>
      <c r="C178" s="118" t="s">
        <v>62</v>
      </c>
      <c r="D178" s="118" t="s">
        <v>62</v>
      </c>
      <c r="E178" s="118" t="s">
        <v>62</v>
      </c>
      <c r="F178" s="118" t="s">
        <v>62</v>
      </c>
      <c r="G178" s="118" t="s">
        <v>62</v>
      </c>
      <c r="H178" s="118" t="s">
        <v>62</v>
      </c>
      <c r="I178" s="118" t="s">
        <v>62</v>
      </c>
      <c r="J178" s="118" t="s">
        <v>62</v>
      </c>
      <c r="K178" s="118" t="s">
        <v>62</v>
      </c>
      <c r="L178" s="118" t="s">
        <v>62</v>
      </c>
      <c r="M178" s="118" t="s">
        <v>62</v>
      </c>
      <c r="N178" s="118" t="s">
        <v>62</v>
      </c>
      <c r="O178" s="118" t="s">
        <v>62</v>
      </c>
      <c r="P178" s="118" t="s">
        <v>62</v>
      </c>
      <c r="Q178" s="118" t="s">
        <v>62</v>
      </c>
      <c r="R178" s="118" t="s">
        <v>62</v>
      </c>
      <c r="S178" s="118" t="s">
        <v>62</v>
      </c>
      <c r="T178" s="118" t="s">
        <v>62</v>
      </c>
      <c r="U178" s="118" t="s">
        <v>62</v>
      </c>
      <c r="V178" s="118" t="s">
        <v>62</v>
      </c>
      <c r="W178" s="118" t="s">
        <v>62</v>
      </c>
      <c r="X178" s="232"/>
    </row>
    <row r="179" spans="1:24" ht="13.5" customHeight="1" x14ac:dyDescent="0.3">
      <c r="A179" s="170">
        <v>0.66666666666666696</v>
      </c>
      <c r="B179" s="118" t="s">
        <v>62</v>
      </c>
      <c r="C179" s="118" t="s">
        <v>62</v>
      </c>
      <c r="D179" s="118" t="s">
        <v>62</v>
      </c>
      <c r="E179" s="118" t="s">
        <v>62</v>
      </c>
      <c r="F179" s="118" t="s">
        <v>62</v>
      </c>
      <c r="G179" s="118" t="s">
        <v>62</v>
      </c>
      <c r="H179" s="118" t="s">
        <v>62</v>
      </c>
      <c r="I179" s="118" t="s">
        <v>62</v>
      </c>
      <c r="J179" s="118" t="s">
        <v>62</v>
      </c>
      <c r="K179" s="118" t="s">
        <v>62</v>
      </c>
      <c r="L179" s="118" t="s">
        <v>62</v>
      </c>
      <c r="M179" s="118" t="s">
        <v>62</v>
      </c>
      <c r="N179" s="118" t="s">
        <v>62</v>
      </c>
      <c r="O179" s="118" t="s">
        <v>62</v>
      </c>
      <c r="P179" s="118" t="s">
        <v>62</v>
      </c>
      <c r="Q179" s="118" t="s">
        <v>62</v>
      </c>
      <c r="R179" s="118" t="s">
        <v>62</v>
      </c>
      <c r="S179" s="118" t="s">
        <v>62</v>
      </c>
      <c r="T179" s="118" t="s">
        <v>62</v>
      </c>
      <c r="U179" s="118" t="s">
        <v>62</v>
      </c>
      <c r="V179" s="118" t="s">
        <v>62</v>
      </c>
      <c r="W179" s="118" t="s">
        <v>62</v>
      </c>
      <c r="X179" s="232"/>
    </row>
    <row r="180" spans="1:24" ht="13.5" customHeight="1" x14ac:dyDescent="0.3">
      <c r="A180" s="170">
        <v>0.67708333333333304</v>
      </c>
      <c r="B180" s="118" t="s">
        <v>62</v>
      </c>
      <c r="C180" s="118" t="s">
        <v>62</v>
      </c>
      <c r="D180" s="118" t="s">
        <v>62</v>
      </c>
      <c r="E180" s="118" t="s">
        <v>62</v>
      </c>
      <c r="F180" s="118" t="s">
        <v>62</v>
      </c>
      <c r="G180" s="118" t="s">
        <v>62</v>
      </c>
      <c r="H180" s="118" t="s">
        <v>62</v>
      </c>
      <c r="I180" s="118" t="s">
        <v>62</v>
      </c>
      <c r="J180" s="118" t="s">
        <v>62</v>
      </c>
      <c r="K180" s="118" t="s">
        <v>62</v>
      </c>
      <c r="L180" s="118" t="s">
        <v>62</v>
      </c>
      <c r="M180" s="118" t="s">
        <v>62</v>
      </c>
      <c r="N180" s="118" t="s">
        <v>62</v>
      </c>
      <c r="O180" s="118" t="s">
        <v>62</v>
      </c>
      <c r="P180" s="118" t="s">
        <v>62</v>
      </c>
      <c r="Q180" s="118" t="s">
        <v>62</v>
      </c>
      <c r="R180" s="118" t="s">
        <v>62</v>
      </c>
      <c r="S180" s="118" t="s">
        <v>62</v>
      </c>
      <c r="T180" s="118" t="s">
        <v>62</v>
      </c>
      <c r="U180" s="118" t="s">
        <v>62</v>
      </c>
      <c r="V180" s="118" t="s">
        <v>62</v>
      </c>
      <c r="W180" s="118" t="s">
        <v>62</v>
      </c>
      <c r="X180" s="232"/>
    </row>
    <row r="181" spans="1:24" ht="13.5" customHeight="1" x14ac:dyDescent="0.3">
      <c r="A181" s="170">
        <v>0.6875</v>
      </c>
      <c r="B181" s="118" t="s">
        <v>62</v>
      </c>
      <c r="C181" s="118" t="s">
        <v>62</v>
      </c>
      <c r="D181" s="118" t="s">
        <v>62</v>
      </c>
      <c r="E181" s="118" t="s">
        <v>62</v>
      </c>
      <c r="F181" s="118" t="s">
        <v>62</v>
      </c>
      <c r="G181" s="118" t="s">
        <v>62</v>
      </c>
      <c r="H181" s="118" t="s">
        <v>62</v>
      </c>
      <c r="I181" s="118" t="s">
        <v>62</v>
      </c>
      <c r="J181" s="118" t="s">
        <v>62</v>
      </c>
      <c r="K181" s="118" t="s">
        <v>62</v>
      </c>
      <c r="L181" s="118" t="s">
        <v>62</v>
      </c>
      <c r="M181" s="118" t="s">
        <v>62</v>
      </c>
      <c r="N181" s="118" t="s">
        <v>62</v>
      </c>
      <c r="O181" s="118" t="s">
        <v>62</v>
      </c>
      <c r="P181" s="118" t="s">
        <v>62</v>
      </c>
      <c r="Q181" s="118" t="s">
        <v>62</v>
      </c>
      <c r="R181" s="118" t="s">
        <v>62</v>
      </c>
      <c r="S181" s="118" t="s">
        <v>62</v>
      </c>
      <c r="T181" s="118" t="s">
        <v>62</v>
      </c>
      <c r="U181" s="118" t="s">
        <v>62</v>
      </c>
      <c r="V181" s="118" t="s">
        <v>62</v>
      </c>
      <c r="W181" s="118" t="s">
        <v>62</v>
      </c>
      <c r="X181" s="232"/>
    </row>
    <row r="182" spans="1:24" ht="13.5" customHeight="1" x14ac:dyDescent="0.3">
      <c r="A182" s="170">
        <v>0.69791666666666696</v>
      </c>
      <c r="B182" s="118" t="s">
        <v>62</v>
      </c>
      <c r="C182" s="118" t="s">
        <v>62</v>
      </c>
      <c r="D182" s="118" t="s">
        <v>62</v>
      </c>
      <c r="E182" s="118" t="s">
        <v>62</v>
      </c>
      <c r="F182" s="118" t="s">
        <v>62</v>
      </c>
      <c r="G182" s="118" t="s">
        <v>62</v>
      </c>
      <c r="H182" s="118" t="s">
        <v>62</v>
      </c>
      <c r="I182" s="118" t="s">
        <v>62</v>
      </c>
      <c r="J182" s="118" t="s">
        <v>62</v>
      </c>
      <c r="K182" s="118" t="s">
        <v>62</v>
      </c>
      <c r="L182" s="118" t="s">
        <v>62</v>
      </c>
      <c r="M182" s="118" t="s">
        <v>62</v>
      </c>
      <c r="N182" s="118" t="s">
        <v>62</v>
      </c>
      <c r="O182" s="118" t="s">
        <v>62</v>
      </c>
      <c r="P182" s="118" t="s">
        <v>62</v>
      </c>
      <c r="Q182" s="118" t="s">
        <v>62</v>
      </c>
      <c r="R182" s="118" t="s">
        <v>62</v>
      </c>
      <c r="S182" s="118" t="s">
        <v>62</v>
      </c>
      <c r="T182" s="118" t="s">
        <v>62</v>
      </c>
      <c r="U182" s="118" t="s">
        <v>62</v>
      </c>
      <c r="V182" s="118" t="s">
        <v>62</v>
      </c>
      <c r="W182" s="118" t="s">
        <v>62</v>
      </c>
      <c r="X182" s="232"/>
    </row>
    <row r="183" spans="1:24" ht="13.5" customHeight="1" x14ac:dyDescent="0.3">
      <c r="A183" s="170">
        <v>0.70833333333333304</v>
      </c>
      <c r="B183" s="118" t="s">
        <v>62</v>
      </c>
      <c r="C183" s="118" t="s">
        <v>62</v>
      </c>
      <c r="D183" s="118" t="s">
        <v>62</v>
      </c>
      <c r="E183" s="118" t="s">
        <v>62</v>
      </c>
      <c r="F183" s="118" t="s">
        <v>62</v>
      </c>
      <c r="G183" s="118" t="s">
        <v>62</v>
      </c>
      <c r="H183" s="118" t="s">
        <v>62</v>
      </c>
      <c r="I183" s="118" t="s">
        <v>62</v>
      </c>
      <c r="J183" s="118" t="s">
        <v>62</v>
      </c>
      <c r="K183" s="118" t="s">
        <v>62</v>
      </c>
      <c r="L183" s="118" t="s">
        <v>62</v>
      </c>
      <c r="M183" s="118" t="s">
        <v>62</v>
      </c>
      <c r="N183" s="118" t="s">
        <v>62</v>
      </c>
      <c r="O183" s="118" t="s">
        <v>62</v>
      </c>
      <c r="P183" s="118" t="s">
        <v>62</v>
      </c>
      <c r="Q183" s="118" t="s">
        <v>62</v>
      </c>
      <c r="R183" s="118" t="s">
        <v>62</v>
      </c>
      <c r="S183" s="118" t="s">
        <v>62</v>
      </c>
      <c r="T183" s="118" t="s">
        <v>62</v>
      </c>
      <c r="U183" s="118" t="s">
        <v>62</v>
      </c>
      <c r="V183" s="118" t="s">
        <v>62</v>
      </c>
      <c r="W183" s="118" t="s">
        <v>62</v>
      </c>
      <c r="X183" s="232"/>
    </row>
    <row r="184" spans="1:24" ht="13.5" customHeight="1" x14ac:dyDescent="0.3">
      <c r="A184" s="170">
        <v>0.71875</v>
      </c>
      <c r="B184" s="118" t="s">
        <v>62</v>
      </c>
      <c r="C184" s="118" t="s">
        <v>62</v>
      </c>
      <c r="D184" s="118" t="s">
        <v>62</v>
      </c>
      <c r="E184" s="118" t="s">
        <v>62</v>
      </c>
      <c r="F184" s="118" t="s">
        <v>62</v>
      </c>
      <c r="G184" s="118" t="s">
        <v>62</v>
      </c>
      <c r="H184" s="118" t="s">
        <v>62</v>
      </c>
      <c r="I184" s="118" t="s">
        <v>62</v>
      </c>
      <c r="J184" s="118" t="s">
        <v>62</v>
      </c>
      <c r="K184" s="118" t="s">
        <v>62</v>
      </c>
      <c r="L184" s="118" t="s">
        <v>62</v>
      </c>
      <c r="M184" s="118" t="s">
        <v>62</v>
      </c>
      <c r="N184" s="118" t="s">
        <v>62</v>
      </c>
      <c r="O184" s="118" t="s">
        <v>62</v>
      </c>
      <c r="P184" s="118" t="s">
        <v>62</v>
      </c>
      <c r="Q184" s="118" t="s">
        <v>62</v>
      </c>
      <c r="R184" s="118" t="s">
        <v>62</v>
      </c>
      <c r="S184" s="118" t="s">
        <v>62</v>
      </c>
      <c r="T184" s="118" t="s">
        <v>62</v>
      </c>
      <c r="U184" s="118" t="s">
        <v>62</v>
      </c>
      <c r="V184" s="118" t="s">
        <v>62</v>
      </c>
      <c r="W184" s="118" t="s">
        <v>62</v>
      </c>
      <c r="X184" s="232"/>
    </row>
    <row r="185" spans="1:24" ht="13.5" customHeight="1" x14ac:dyDescent="0.3">
      <c r="A185" s="170">
        <v>0.72916666666666696</v>
      </c>
      <c r="B185" s="118" t="s">
        <v>62</v>
      </c>
      <c r="C185" s="118" t="s">
        <v>62</v>
      </c>
      <c r="D185" s="118" t="s">
        <v>62</v>
      </c>
      <c r="E185" s="118" t="s">
        <v>62</v>
      </c>
      <c r="F185" s="118" t="s">
        <v>62</v>
      </c>
      <c r="G185" s="118" t="s">
        <v>62</v>
      </c>
      <c r="H185" s="118" t="s">
        <v>62</v>
      </c>
      <c r="I185" s="118" t="s">
        <v>62</v>
      </c>
      <c r="J185" s="118" t="s">
        <v>62</v>
      </c>
      <c r="K185" s="118" t="s">
        <v>62</v>
      </c>
      <c r="L185" s="118" t="s">
        <v>62</v>
      </c>
      <c r="M185" s="118" t="s">
        <v>62</v>
      </c>
      <c r="N185" s="118" t="s">
        <v>62</v>
      </c>
      <c r="O185" s="118" t="s">
        <v>62</v>
      </c>
      <c r="P185" s="118" t="s">
        <v>62</v>
      </c>
      <c r="Q185" s="118" t="s">
        <v>62</v>
      </c>
      <c r="R185" s="118" t="s">
        <v>62</v>
      </c>
      <c r="S185" s="118" t="s">
        <v>62</v>
      </c>
      <c r="T185" s="118" t="s">
        <v>62</v>
      </c>
      <c r="U185" s="118" t="s">
        <v>62</v>
      </c>
      <c r="V185" s="118" t="s">
        <v>62</v>
      </c>
      <c r="W185" s="118" t="s">
        <v>62</v>
      </c>
      <c r="X185" s="232"/>
    </row>
    <row r="186" spans="1:24" ht="13.5" customHeight="1" x14ac:dyDescent="0.3">
      <c r="A186" s="170">
        <v>0.73958333333333304</v>
      </c>
      <c r="B186" s="118" t="s">
        <v>62</v>
      </c>
      <c r="C186" s="118" t="s">
        <v>62</v>
      </c>
      <c r="D186" s="118" t="s">
        <v>62</v>
      </c>
      <c r="E186" s="118" t="s">
        <v>62</v>
      </c>
      <c r="F186" s="118" t="s">
        <v>62</v>
      </c>
      <c r="G186" s="118" t="s">
        <v>62</v>
      </c>
      <c r="H186" s="118" t="s">
        <v>62</v>
      </c>
      <c r="I186" s="118" t="s">
        <v>62</v>
      </c>
      <c r="J186" s="118" t="s">
        <v>62</v>
      </c>
      <c r="K186" s="118" t="s">
        <v>62</v>
      </c>
      <c r="L186" s="118" t="s">
        <v>62</v>
      </c>
      <c r="M186" s="118" t="s">
        <v>62</v>
      </c>
      <c r="N186" s="118" t="s">
        <v>62</v>
      </c>
      <c r="O186" s="118" t="s">
        <v>62</v>
      </c>
      <c r="P186" s="118" t="s">
        <v>62</v>
      </c>
      <c r="Q186" s="118" t="s">
        <v>62</v>
      </c>
      <c r="R186" s="118" t="s">
        <v>62</v>
      </c>
      <c r="S186" s="118" t="s">
        <v>62</v>
      </c>
      <c r="T186" s="118" t="s">
        <v>62</v>
      </c>
      <c r="U186" s="118" t="s">
        <v>62</v>
      </c>
      <c r="V186" s="118" t="s">
        <v>62</v>
      </c>
      <c r="W186" s="118" t="s">
        <v>62</v>
      </c>
      <c r="X186" s="232"/>
    </row>
    <row r="187" spans="1:24" ht="13.5" customHeight="1" x14ac:dyDescent="0.3">
      <c r="A187" s="170">
        <v>0.75</v>
      </c>
      <c r="B187" s="118" t="s">
        <v>62</v>
      </c>
      <c r="C187" s="118" t="s">
        <v>62</v>
      </c>
      <c r="D187" s="118" t="s">
        <v>62</v>
      </c>
      <c r="E187" s="118" t="s">
        <v>62</v>
      </c>
      <c r="F187" s="118" t="s">
        <v>62</v>
      </c>
      <c r="G187" s="118" t="s">
        <v>62</v>
      </c>
      <c r="H187" s="118" t="s">
        <v>62</v>
      </c>
      <c r="I187" s="118" t="s">
        <v>62</v>
      </c>
      <c r="J187" s="118" t="s">
        <v>62</v>
      </c>
      <c r="K187" s="118" t="s">
        <v>62</v>
      </c>
      <c r="L187" s="118" t="s">
        <v>62</v>
      </c>
      <c r="M187" s="118" t="s">
        <v>62</v>
      </c>
      <c r="N187" s="118" t="s">
        <v>62</v>
      </c>
      <c r="O187" s="118" t="s">
        <v>62</v>
      </c>
      <c r="P187" s="118" t="s">
        <v>62</v>
      </c>
      <c r="Q187" s="118" t="s">
        <v>62</v>
      </c>
      <c r="R187" s="118" t="s">
        <v>62</v>
      </c>
      <c r="S187" s="118" t="s">
        <v>62</v>
      </c>
      <c r="T187" s="118" t="s">
        <v>62</v>
      </c>
      <c r="U187" s="118" t="s">
        <v>62</v>
      </c>
      <c r="V187" s="118" t="s">
        <v>62</v>
      </c>
      <c r="W187" s="118" t="s">
        <v>62</v>
      </c>
      <c r="X187" s="232"/>
    </row>
    <row r="188" spans="1:24" ht="13.5" customHeight="1" x14ac:dyDescent="0.3">
      <c r="A188" s="170">
        <v>0.76041666666666696</v>
      </c>
      <c r="B188" s="118" t="s">
        <v>62</v>
      </c>
      <c r="C188" s="118" t="s">
        <v>62</v>
      </c>
      <c r="D188" s="118" t="s">
        <v>62</v>
      </c>
      <c r="E188" s="118" t="s">
        <v>62</v>
      </c>
      <c r="F188" s="118" t="s">
        <v>62</v>
      </c>
      <c r="G188" s="118" t="s">
        <v>62</v>
      </c>
      <c r="H188" s="118" t="s">
        <v>62</v>
      </c>
      <c r="I188" s="118" t="s">
        <v>62</v>
      </c>
      <c r="J188" s="118" t="s">
        <v>62</v>
      </c>
      <c r="K188" s="118" t="s">
        <v>62</v>
      </c>
      <c r="L188" s="118" t="s">
        <v>62</v>
      </c>
      <c r="M188" s="118" t="s">
        <v>62</v>
      </c>
      <c r="N188" s="118" t="s">
        <v>62</v>
      </c>
      <c r="O188" s="118" t="s">
        <v>62</v>
      </c>
      <c r="P188" s="118" t="s">
        <v>62</v>
      </c>
      <c r="Q188" s="118" t="s">
        <v>62</v>
      </c>
      <c r="R188" s="118" t="s">
        <v>62</v>
      </c>
      <c r="S188" s="118" t="s">
        <v>62</v>
      </c>
      <c r="T188" s="118" t="s">
        <v>62</v>
      </c>
      <c r="U188" s="118" t="s">
        <v>62</v>
      </c>
      <c r="V188" s="118" t="s">
        <v>62</v>
      </c>
      <c r="W188" s="118" t="s">
        <v>62</v>
      </c>
      <c r="X188" s="232"/>
    </row>
    <row r="189" spans="1:24" ht="13.5" customHeight="1" x14ac:dyDescent="0.3">
      <c r="A189" s="170">
        <v>0.77083333333333304</v>
      </c>
      <c r="B189" s="118" t="s">
        <v>62</v>
      </c>
      <c r="C189" s="118" t="s">
        <v>62</v>
      </c>
      <c r="D189" s="118" t="s">
        <v>62</v>
      </c>
      <c r="E189" s="118" t="s">
        <v>62</v>
      </c>
      <c r="F189" s="118" t="s">
        <v>62</v>
      </c>
      <c r="G189" s="118" t="s">
        <v>62</v>
      </c>
      <c r="H189" s="118" t="s">
        <v>62</v>
      </c>
      <c r="I189" s="118" t="s">
        <v>62</v>
      </c>
      <c r="J189" s="118" t="s">
        <v>62</v>
      </c>
      <c r="K189" s="118" t="s">
        <v>62</v>
      </c>
      <c r="L189" s="118" t="s">
        <v>62</v>
      </c>
      <c r="M189" s="118" t="s">
        <v>62</v>
      </c>
      <c r="N189" s="118" t="s">
        <v>62</v>
      </c>
      <c r="O189" s="118" t="s">
        <v>62</v>
      </c>
      <c r="P189" s="118" t="s">
        <v>62</v>
      </c>
      <c r="Q189" s="118" t="s">
        <v>62</v>
      </c>
      <c r="R189" s="118" t="s">
        <v>62</v>
      </c>
      <c r="S189" s="118" t="s">
        <v>62</v>
      </c>
      <c r="T189" s="118" t="s">
        <v>62</v>
      </c>
      <c r="U189" s="118" t="s">
        <v>62</v>
      </c>
      <c r="V189" s="118" t="s">
        <v>62</v>
      </c>
      <c r="W189" s="118" t="s">
        <v>62</v>
      </c>
      <c r="X189" s="232"/>
    </row>
    <row r="190" spans="1:24" ht="13.5" customHeight="1" x14ac:dyDescent="0.3">
      <c r="A190" s="170">
        <v>0.78125</v>
      </c>
      <c r="B190" s="118" t="s">
        <v>62</v>
      </c>
      <c r="C190" s="118" t="s">
        <v>62</v>
      </c>
      <c r="D190" s="118" t="s">
        <v>62</v>
      </c>
      <c r="E190" s="118" t="s">
        <v>62</v>
      </c>
      <c r="F190" s="118" t="s">
        <v>62</v>
      </c>
      <c r="G190" s="118" t="s">
        <v>62</v>
      </c>
      <c r="H190" s="118" t="s">
        <v>62</v>
      </c>
      <c r="I190" s="118" t="s">
        <v>62</v>
      </c>
      <c r="J190" s="118" t="s">
        <v>62</v>
      </c>
      <c r="K190" s="118" t="s">
        <v>62</v>
      </c>
      <c r="L190" s="118" t="s">
        <v>62</v>
      </c>
      <c r="M190" s="118" t="s">
        <v>62</v>
      </c>
      <c r="N190" s="118" t="s">
        <v>62</v>
      </c>
      <c r="O190" s="118" t="s">
        <v>62</v>
      </c>
      <c r="P190" s="118" t="s">
        <v>62</v>
      </c>
      <c r="Q190" s="118" t="s">
        <v>62</v>
      </c>
      <c r="R190" s="118" t="s">
        <v>62</v>
      </c>
      <c r="S190" s="118" t="s">
        <v>62</v>
      </c>
      <c r="T190" s="118" t="s">
        <v>62</v>
      </c>
      <c r="U190" s="118" t="s">
        <v>62</v>
      </c>
      <c r="V190" s="118" t="s">
        <v>62</v>
      </c>
      <c r="W190" s="118" t="s">
        <v>62</v>
      </c>
      <c r="X190" s="232"/>
    </row>
    <row r="191" spans="1:24" ht="13.5" customHeight="1" x14ac:dyDescent="0.3">
      <c r="A191" s="170">
        <v>0.79166666666666696</v>
      </c>
      <c r="B191" s="118" t="s">
        <v>62</v>
      </c>
      <c r="C191" s="118" t="s">
        <v>62</v>
      </c>
      <c r="D191" s="118" t="s">
        <v>62</v>
      </c>
      <c r="E191" s="118" t="s">
        <v>62</v>
      </c>
      <c r="F191" s="118" t="s">
        <v>62</v>
      </c>
      <c r="G191" s="118" t="s">
        <v>62</v>
      </c>
      <c r="H191" s="118" t="s">
        <v>62</v>
      </c>
      <c r="I191" s="118" t="s">
        <v>62</v>
      </c>
      <c r="J191" s="118" t="s">
        <v>62</v>
      </c>
      <c r="K191" s="118" t="s">
        <v>62</v>
      </c>
      <c r="L191" s="118" t="s">
        <v>62</v>
      </c>
      <c r="M191" s="118" t="s">
        <v>62</v>
      </c>
      <c r="N191" s="118" t="s">
        <v>62</v>
      </c>
      <c r="O191" s="118" t="s">
        <v>62</v>
      </c>
      <c r="P191" s="118" t="s">
        <v>62</v>
      </c>
      <c r="Q191" s="118" t="s">
        <v>62</v>
      </c>
      <c r="R191" s="118" t="s">
        <v>62</v>
      </c>
      <c r="S191" s="118" t="s">
        <v>62</v>
      </c>
      <c r="T191" s="118" t="s">
        <v>62</v>
      </c>
      <c r="U191" s="118" t="s">
        <v>62</v>
      </c>
      <c r="V191" s="118" t="s">
        <v>62</v>
      </c>
      <c r="W191" s="118" t="s">
        <v>62</v>
      </c>
      <c r="X191" s="232"/>
    </row>
    <row r="192" spans="1:24" ht="13.5" customHeight="1" x14ac:dyDescent="0.3">
      <c r="A192" s="170">
        <v>0.80208333333333304</v>
      </c>
      <c r="B192" s="118" t="s">
        <v>62</v>
      </c>
      <c r="C192" s="118" t="s">
        <v>62</v>
      </c>
      <c r="D192" s="118" t="s">
        <v>62</v>
      </c>
      <c r="E192" s="118" t="s">
        <v>62</v>
      </c>
      <c r="F192" s="118" t="s">
        <v>62</v>
      </c>
      <c r="G192" s="118" t="s">
        <v>62</v>
      </c>
      <c r="H192" s="118" t="s">
        <v>62</v>
      </c>
      <c r="I192" s="118" t="s">
        <v>62</v>
      </c>
      <c r="J192" s="118" t="s">
        <v>62</v>
      </c>
      <c r="K192" s="118" t="s">
        <v>62</v>
      </c>
      <c r="L192" s="118" t="s">
        <v>62</v>
      </c>
      <c r="M192" s="118" t="s">
        <v>62</v>
      </c>
      <c r="N192" s="118" t="s">
        <v>62</v>
      </c>
      <c r="O192" s="118" t="s">
        <v>62</v>
      </c>
      <c r="P192" s="118" t="s">
        <v>62</v>
      </c>
      <c r="Q192" s="118" t="s">
        <v>62</v>
      </c>
      <c r="R192" s="118" t="s">
        <v>62</v>
      </c>
      <c r="S192" s="118" t="s">
        <v>62</v>
      </c>
      <c r="T192" s="118" t="s">
        <v>62</v>
      </c>
      <c r="U192" s="118" t="s">
        <v>62</v>
      </c>
      <c r="V192" s="118" t="s">
        <v>62</v>
      </c>
      <c r="W192" s="118" t="s">
        <v>62</v>
      </c>
      <c r="X192" s="232"/>
    </row>
    <row r="193" spans="1:24" ht="13.5" customHeight="1" x14ac:dyDescent="0.3">
      <c r="A193" s="170">
        <v>0.8125</v>
      </c>
      <c r="B193" s="118" t="s">
        <v>62</v>
      </c>
      <c r="C193" s="118" t="s">
        <v>62</v>
      </c>
      <c r="D193" s="118" t="s">
        <v>62</v>
      </c>
      <c r="E193" s="118" t="s">
        <v>62</v>
      </c>
      <c r="F193" s="118" t="s">
        <v>62</v>
      </c>
      <c r="G193" s="118" t="s">
        <v>62</v>
      </c>
      <c r="H193" s="118" t="s">
        <v>62</v>
      </c>
      <c r="I193" s="118" t="s">
        <v>62</v>
      </c>
      <c r="J193" s="118" t="s">
        <v>62</v>
      </c>
      <c r="K193" s="118" t="s">
        <v>62</v>
      </c>
      <c r="L193" s="118" t="s">
        <v>62</v>
      </c>
      <c r="M193" s="118" t="s">
        <v>62</v>
      </c>
      <c r="N193" s="118" t="s">
        <v>62</v>
      </c>
      <c r="O193" s="118" t="s">
        <v>62</v>
      </c>
      <c r="P193" s="118" t="s">
        <v>62</v>
      </c>
      <c r="Q193" s="118" t="s">
        <v>62</v>
      </c>
      <c r="R193" s="118" t="s">
        <v>62</v>
      </c>
      <c r="S193" s="118" t="s">
        <v>62</v>
      </c>
      <c r="T193" s="118" t="s">
        <v>62</v>
      </c>
      <c r="U193" s="118" t="s">
        <v>62</v>
      </c>
      <c r="V193" s="118" t="s">
        <v>62</v>
      </c>
      <c r="W193" s="118" t="s">
        <v>62</v>
      </c>
      <c r="X193" s="232"/>
    </row>
    <row r="194" spans="1:24" ht="13.5" customHeight="1" x14ac:dyDescent="0.3">
      <c r="A194" s="170">
        <v>0.82291666666666696</v>
      </c>
      <c r="B194" s="118" t="s">
        <v>62</v>
      </c>
      <c r="C194" s="118" t="s">
        <v>62</v>
      </c>
      <c r="D194" s="118" t="s">
        <v>62</v>
      </c>
      <c r="E194" s="118" t="s">
        <v>62</v>
      </c>
      <c r="F194" s="118" t="s">
        <v>62</v>
      </c>
      <c r="G194" s="118" t="s">
        <v>62</v>
      </c>
      <c r="H194" s="118" t="s">
        <v>62</v>
      </c>
      <c r="I194" s="118" t="s">
        <v>62</v>
      </c>
      <c r="J194" s="118" t="s">
        <v>62</v>
      </c>
      <c r="K194" s="118" t="s">
        <v>62</v>
      </c>
      <c r="L194" s="118" t="s">
        <v>62</v>
      </c>
      <c r="M194" s="118" t="s">
        <v>62</v>
      </c>
      <c r="N194" s="118" t="s">
        <v>62</v>
      </c>
      <c r="O194" s="118" t="s">
        <v>62</v>
      </c>
      <c r="P194" s="118" t="s">
        <v>62</v>
      </c>
      <c r="Q194" s="118" t="s">
        <v>62</v>
      </c>
      <c r="R194" s="118" t="s">
        <v>62</v>
      </c>
      <c r="S194" s="118" t="s">
        <v>62</v>
      </c>
      <c r="T194" s="118" t="s">
        <v>62</v>
      </c>
      <c r="U194" s="118" t="s">
        <v>62</v>
      </c>
      <c r="V194" s="118" t="s">
        <v>62</v>
      </c>
      <c r="W194" s="118" t="s">
        <v>62</v>
      </c>
      <c r="X194" s="232"/>
    </row>
    <row r="195" spans="1:24" ht="13.5" customHeight="1" x14ac:dyDescent="0.3">
      <c r="A195" s="170">
        <v>0.83333333333333304</v>
      </c>
      <c r="B195" s="118" t="s">
        <v>62</v>
      </c>
      <c r="C195" s="118" t="s">
        <v>62</v>
      </c>
      <c r="D195" s="118" t="s">
        <v>62</v>
      </c>
      <c r="E195" s="118" t="s">
        <v>62</v>
      </c>
      <c r="F195" s="118" t="s">
        <v>62</v>
      </c>
      <c r="G195" s="118" t="s">
        <v>62</v>
      </c>
      <c r="H195" s="118" t="s">
        <v>62</v>
      </c>
      <c r="I195" s="118" t="s">
        <v>62</v>
      </c>
      <c r="J195" s="118" t="s">
        <v>62</v>
      </c>
      <c r="K195" s="118" t="s">
        <v>62</v>
      </c>
      <c r="L195" s="118" t="s">
        <v>62</v>
      </c>
      <c r="M195" s="118" t="s">
        <v>62</v>
      </c>
      <c r="N195" s="118" t="s">
        <v>62</v>
      </c>
      <c r="O195" s="118" t="s">
        <v>62</v>
      </c>
      <c r="P195" s="118" t="s">
        <v>62</v>
      </c>
      <c r="Q195" s="118" t="s">
        <v>62</v>
      </c>
      <c r="R195" s="118" t="s">
        <v>62</v>
      </c>
      <c r="S195" s="118" t="s">
        <v>62</v>
      </c>
      <c r="T195" s="118" t="s">
        <v>62</v>
      </c>
      <c r="U195" s="118" t="s">
        <v>62</v>
      </c>
      <c r="V195" s="118" t="s">
        <v>62</v>
      </c>
      <c r="W195" s="118" t="s">
        <v>62</v>
      </c>
      <c r="X195" s="232"/>
    </row>
    <row r="196" spans="1:24" ht="13.5" customHeight="1" x14ac:dyDescent="0.3">
      <c r="A196" s="170">
        <v>0.84375</v>
      </c>
      <c r="B196" s="118" t="s">
        <v>62</v>
      </c>
      <c r="C196" s="118" t="s">
        <v>62</v>
      </c>
      <c r="D196" s="118" t="s">
        <v>62</v>
      </c>
      <c r="E196" s="118" t="s">
        <v>62</v>
      </c>
      <c r="F196" s="118" t="s">
        <v>62</v>
      </c>
      <c r="G196" s="118" t="s">
        <v>62</v>
      </c>
      <c r="H196" s="118" t="s">
        <v>62</v>
      </c>
      <c r="I196" s="118" t="s">
        <v>62</v>
      </c>
      <c r="J196" s="118" t="s">
        <v>62</v>
      </c>
      <c r="K196" s="118" t="s">
        <v>62</v>
      </c>
      <c r="L196" s="118" t="s">
        <v>62</v>
      </c>
      <c r="M196" s="118" t="s">
        <v>62</v>
      </c>
      <c r="N196" s="118" t="s">
        <v>62</v>
      </c>
      <c r="O196" s="118" t="s">
        <v>62</v>
      </c>
      <c r="P196" s="118" t="s">
        <v>62</v>
      </c>
      <c r="Q196" s="118" t="s">
        <v>62</v>
      </c>
      <c r="R196" s="118" t="s">
        <v>62</v>
      </c>
      <c r="S196" s="118" t="s">
        <v>62</v>
      </c>
      <c r="T196" s="118" t="s">
        <v>62</v>
      </c>
      <c r="U196" s="118" t="s">
        <v>62</v>
      </c>
      <c r="V196" s="118" t="s">
        <v>62</v>
      </c>
      <c r="W196" s="118" t="s">
        <v>62</v>
      </c>
      <c r="X196" s="232"/>
    </row>
    <row r="197" spans="1:24" ht="13.5" customHeight="1" x14ac:dyDescent="0.3">
      <c r="A197" s="170">
        <v>0.85416666666666696</v>
      </c>
      <c r="B197" s="118" t="s">
        <v>62</v>
      </c>
      <c r="C197" s="118" t="s">
        <v>62</v>
      </c>
      <c r="D197" s="118" t="s">
        <v>62</v>
      </c>
      <c r="E197" s="118" t="s">
        <v>62</v>
      </c>
      <c r="F197" s="118" t="s">
        <v>62</v>
      </c>
      <c r="G197" s="118" t="s">
        <v>62</v>
      </c>
      <c r="H197" s="118" t="s">
        <v>62</v>
      </c>
      <c r="I197" s="118" t="s">
        <v>62</v>
      </c>
      <c r="J197" s="118" t="s">
        <v>62</v>
      </c>
      <c r="K197" s="118" t="s">
        <v>62</v>
      </c>
      <c r="L197" s="118" t="s">
        <v>62</v>
      </c>
      <c r="M197" s="118" t="s">
        <v>62</v>
      </c>
      <c r="N197" s="118" t="s">
        <v>62</v>
      </c>
      <c r="O197" s="118" t="s">
        <v>62</v>
      </c>
      <c r="P197" s="118" t="s">
        <v>62</v>
      </c>
      <c r="Q197" s="118" t="s">
        <v>62</v>
      </c>
      <c r="R197" s="118" t="s">
        <v>62</v>
      </c>
      <c r="S197" s="118" t="s">
        <v>62</v>
      </c>
      <c r="T197" s="118" t="s">
        <v>62</v>
      </c>
      <c r="U197" s="118" t="s">
        <v>62</v>
      </c>
      <c r="V197" s="118" t="s">
        <v>62</v>
      </c>
      <c r="W197" s="118" t="s">
        <v>62</v>
      </c>
      <c r="X197" s="232"/>
    </row>
    <row r="198" spans="1:24" ht="13.5" customHeight="1" x14ac:dyDescent="0.3">
      <c r="A198" s="170">
        <v>0.86458333333333304</v>
      </c>
      <c r="B198" s="118" t="s">
        <v>62</v>
      </c>
      <c r="C198" s="118" t="s">
        <v>62</v>
      </c>
      <c r="D198" s="118" t="s">
        <v>62</v>
      </c>
      <c r="E198" s="118" t="s">
        <v>62</v>
      </c>
      <c r="F198" s="118" t="s">
        <v>62</v>
      </c>
      <c r="G198" s="118" t="s">
        <v>62</v>
      </c>
      <c r="H198" s="118" t="s">
        <v>62</v>
      </c>
      <c r="I198" s="118" t="s">
        <v>62</v>
      </c>
      <c r="J198" s="118" t="s">
        <v>62</v>
      </c>
      <c r="K198" s="118" t="s">
        <v>62</v>
      </c>
      <c r="L198" s="118" t="s">
        <v>62</v>
      </c>
      <c r="M198" s="118" t="s">
        <v>62</v>
      </c>
      <c r="N198" s="118" t="s">
        <v>62</v>
      </c>
      <c r="O198" s="118" t="s">
        <v>62</v>
      </c>
      <c r="P198" s="118" t="s">
        <v>62</v>
      </c>
      <c r="Q198" s="118" t="s">
        <v>62</v>
      </c>
      <c r="R198" s="118" t="s">
        <v>62</v>
      </c>
      <c r="S198" s="118" t="s">
        <v>62</v>
      </c>
      <c r="T198" s="118" t="s">
        <v>62</v>
      </c>
      <c r="U198" s="118" t="s">
        <v>62</v>
      </c>
      <c r="V198" s="118" t="s">
        <v>62</v>
      </c>
      <c r="W198" s="118" t="s">
        <v>62</v>
      </c>
      <c r="X198" s="232"/>
    </row>
    <row r="199" spans="1:24" ht="13.5" customHeight="1" x14ac:dyDescent="0.3">
      <c r="A199" s="170">
        <v>0.875</v>
      </c>
      <c r="B199" s="118" t="s">
        <v>62</v>
      </c>
      <c r="C199" s="118" t="s">
        <v>62</v>
      </c>
      <c r="D199" s="118" t="s">
        <v>62</v>
      </c>
      <c r="E199" s="118" t="s">
        <v>62</v>
      </c>
      <c r="F199" s="118" t="s">
        <v>62</v>
      </c>
      <c r="G199" s="118" t="s">
        <v>62</v>
      </c>
      <c r="H199" s="118" t="s">
        <v>62</v>
      </c>
      <c r="I199" s="118" t="s">
        <v>62</v>
      </c>
      <c r="J199" s="118" t="s">
        <v>62</v>
      </c>
      <c r="K199" s="118" t="s">
        <v>62</v>
      </c>
      <c r="L199" s="118" t="s">
        <v>62</v>
      </c>
      <c r="M199" s="118" t="s">
        <v>62</v>
      </c>
      <c r="N199" s="118" t="s">
        <v>62</v>
      </c>
      <c r="O199" s="118" t="s">
        <v>62</v>
      </c>
      <c r="P199" s="118" t="s">
        <v>62</v>
      </c>
      <c r="Q199" s="118" t="s">
        <v>62</v>
      </c>
      <c r="R199" s="118" t="s">
        <v>62</v>
      </c>
      <c r="S199" s="118" t="s">
        <v>62</v>
      </c>
      <c r="T199" s="118" t="s">
        <v>62</v>
      </c>
      <c r="U199" s="118" t="s">
        <v>62</v>
      </c>
      <c r="V199" s="118" t="s">
        <v>62</v>
      </c>
      <c r="W199" s="118" t="s">
        <v>62</v>
      </c>
      <c r="X199" s="232"/>
    </row>
    <row r="200" spans="1:24" ht="13.5" customHeight="1" x14ac:dyDescent="0.3">
      <c r="A200" s="170">
        <v>0.88541666666666696</v>
      </c>
      <c r="B200" s="118" t="s">
        <v>62</v>
      </c>
      <c r="C200" s="118" t="s">
        <v>62</v>
      </c>
      <c r="D200" s="118" t="s">
        <v>62</v>
      </c>
      <c r="E200" s="118" t="s">
        <v>62</v>
      </c>
      <c r="F200" s="118" t="s">
        <v>62</v>
      </c>
      <c r="G200" s="118" t="s">
        <v>62</v>
      </c>
      <c r="H200" s="118" t="s">
        <v>62</v>
      </c>
      <c r="I200" s="118" t="s">
        <v>62</v>
      </c>
      <c r="J200" s="118" t="s">
        <v>62</v>
      </c>
      <c r="K200" s="118" t="s">
        <v>62</v>
      </c>
      <c r="L200" s="118" t="s">
        <v>62</v>
      </c>
      <c r="M200" s="118" t="s">
        <v>62</v>
      </c>
      <c r="N200" s="118" t="s">
        <v>62</v>
      </c>
      <c r="O200" s="118" t="s">
        <v>62</v>
      </c>
      <c r="P200" s="118" t="s">
        <v>62</v>
      </c>
      <c r="Q200" s="118" t="s">
        <v>62</v>
      </c>
      <c r="R200" s="118" t="s">
        <v>62</v>
      </c>
      <c r="S200" s="118" t="s">
        <v>62</v>
      </c>
      <c r="T200" s="118" t="s">
        <v>62</v>
      </c>
      <c r="U200" s="118" t="s">
        <v>62</v>
      </c>
      <c r="V200" s="118" t="s">
        <v>62</v>
      </c>
      <c r="W200" s="118" t="s">
        <v>62</v>
      </c>
      <c r="X200" s="232"/>
    </row>
    <row r="201" spans="1:24" ht="13.5" customHeight="1" x14ac:dyDescent="0.3">
      <c r="A201" s="170">
        <v>0.89583333333333304</v>
      </c>
      <c r="B201" s="118" t="s">
        <v>62</v>
      </c>
      <c r="C201" s="118" t="s">
        <v>62</v>
      </c>
      <c r="D201" s="118" t="s">
        <v>62</v>
      </c>
      <c r="E201" s="118" t="s">
        <v>62</v>
      </c>
      <c r="F201" s="118" t="s">
        <v>62</v>
      </c>
      <c r="G201" s="118" t="s">
        <v>62</v>
      </c>
      <c r="H201" s="118" t="s">
        <v>62</v>
      </c>
      <c r="I201" s="118" t="s">
        <v>62</v>
      </c>
      <c r="J201" s="118" t="s">
        <v>62</v>
      </c>
      <c r="K201" s="118" t="s">
        <v>62</v>
      </c>
      <c r="L201" s="118" t="s">
        <v>62</v>
      </c>
      <c r="M201" s="118" t="s">
        <v>62</v>
      </c>
      <c r="N201" s="118" t="s">
        <v>62</v>
      </c>
      <c r="O201" s="118" t="s">
        <v>62</v>
      </c>
      <c r="P201" s="118" t="s">
        <v>62</v>
      </c>
      <c r="Q201" s="118" t="s">
        <v>62</v>
      </c>
      <c r="R201" s="118" t="s">
        <v>62</v>
      </c>
      <c r="S201" s="118" t="s">
        <v>62</v>
      </c>
      <c r="T201" s="118" t="s">
        <v>62</v>
      </c>
      <c r="U201" s="118" t="s">
        <v>62</v>
      </c>
      <c r="V201" s="118" t="s">
        <v>62</v>
      </c>
      <c r="W201" s="118" t="s">
        <v>62</v>
      </c>
      <c r="X201" s="232"/>
    </row>
    <row r="202" spans="1:24" ht="13.5" customHeight="1" x14ac:dyDescent="0.3">
      <c r="A202" s="170">
        <v>0.90625</v>
      </c>
      <c r="B202" s="118" t="s">
        <v>62</v>
      </c>
      <c r="C202" s="118" t="s">
        <v>62</v>
      </c>
      <c r="D202" s="118" t="s">
        <v>62</v>
      </c>
      <c r="E202" s="118" t="s">
        <v>62</v>
      </c>
      <c r="F202" s="118" t="s">
        <v>62</v>
      </c>
      <c r="G202" s="118" t="s">
        <v>62</v>
      </c>
      <c r="H202" s="118" t="s">
        <v>62</v>
      </c>
      <c r="I202" s="118" t="s">
        <v>62</v>
      </c>
      <c r="J202" s="118" t="s">
        <v>62</v>
      </c>
      <c r="K202" s="118" t="s">
        <v>62</v>
      </c>
      <c r="L202" s="118" t="s">
        <v>62</v>
      </c>
      <c r="M202" s="118" t="s">
        <v>62</v>
      </c>
      <c r="N202" s="118" t="s">
        <v>62</v>
      </c>
      <c r="O202" s="118" t="s">
        <v>62</v>
      </c>
      <c r="P202" s="118" t="s">
        <v>62</v>
      </c>
      <c r="Q202" s="118" t="s">
        <v>62</v>
      </c>
      <c r="R202" s="118" t="s">
        <v>62</v>
      </c>
      <c r="S202" s="118" t="s">
        <v>62</v>
      </c>
      <c r="T202" s="118" t="s">
        <v>62</v>
      </c>
      <c r="U202" s="118" t="s">
        <v>62</v>
      </c>
      <c r="V202" s="118" t="s">
        <v>62</v>
      </c>
      <c r="W202" s="118" t="s">
        <v>62</v>
      </c>
      <c r="X202" s="232"/>
    </row>
    <row r="203" spans="1:24" ht="13.5" customHeight="1" x14ac:dyDescent="0.3">
      <c r="A203" s="170">
        <v>0.91666666666666696</v>
      </c>
      <c r="B203" s="118" t="s">
        <v>62</v>
      </c>
      <c r="C203" s="118" t="s">
        <v>62</v>
      </c>
      <c r="D203" s="118" t="s">
        <v>62</v>
      </c>
      <c r="E203" s="118" t="s">
        <v>62</v>
      </c>
      <c r="F203" s="118" t="s">
        <v>62</v>
      </c>
      <c r="G203" s="118" t="s">
        <v>62</v>
      </c>
      <c r="H203" s="118" t="s">
        <v>62</v>
      </c>
      <c r="I203" s="118" t="s">
        <v>62</v>
      </c>
      <c r="J203" s="118" t="s">
        <v>62</v>
      </c>
      <c r="K203" s="118" t="s">
        <v>62</v>
      </c>
      <c r="L203" s="118" t="s">
        <v>62</v>
      </c>
      <c r="M203" s="118" t="s">
        <v>62</v>
      </c>
      <c r="N203" s="118" t="s">
        <v>62</v>
      </c>
      <c r="O203" s="118" t="s">
        <v>62</v>
      </c>
      <c r="P203" s="118" t="s">
        <v>62</v>
      </c>
      <c r="Q203" s="118" t="s">
        <v>62</v>
      </c>
      <c r="R203" s="118" t="s">
        <v>62</v>
      </c>
      <c r="S203" s="118" t="s">
        <v>62</v>
      </c>
      <c r="T203" s="118" t="s">
        <v>62</v>
      </c>
      <c r="U203" s="118" t="s">
        <v>62</v>
      </c>
      <c r="V203" s="118" t="s">
        <v>62</v>
      </c>
      <c r="W203" s="118" t="s">
        <v>62</v>
      </c>
      <c r="X203" s="232"/>
    </row>
    <row r="204" spans="1:24" ht="13.5" customHeight="1" x14ac:dyDescent="0.3">
      <c r="A204" s="170">
        <v>0.92708333333333304</v>
      </c>
      <c r="B204" s="118" t="s">
        <v>62</v>
      </c>
      <c r="C204" s="118" t="s">
        <v>62</v>
      </c>
      <c r="D204" s="118" t="s">
        <v>62</v>
      </c>
      <c r="E204" s="118" t="s">
        <v>62</v>
      </c>
      <c r="F204" s="118" t="s">
        <v>62</v>
      </c>
      <c r="G204" s="118" t="s">
        <v>62</v>
      </c>
      <c r="H204" s="118" t="s">
        <v>62</v>
      </c>
      <c r="I204" s="118" t="s">
        <v>62</v>
      </c>
      <c r="J204" s="118" t="s">
        <v>62</v>
      </c>
      <c r="K204" s="118" t="s">
        <v>62</v>
      </c>
      <c r="L204" s="118" t="s">
        <v>62</v>
      </c>
      <c r="M204" s="118" t="s">
        <v>62</v>
      </c>
      <c r="N204" s="118" t="s">
        <v>62</v>
      </c>
      <c r="O204" s="118" t="s">
        <v>62</v>
      </c>
      <c r="P204" s="118" t="s">
        <v>62</v>
      </c>
      <c r="Q204" s="118" t="s">
        <v>62</v>
      </c>
      <c r="R204" s="118" t="s">
        <v>62</v>
      </c>
      <c r="S204" s="118" t="s">
        <v>62</v>
      </c>
      <c r="T204" s="118" t="s">
        <v>62</v>
      </c>
      <c r="U204" s="118" t="s">
        <v>62</v>
      </c>
      <c r="V204" s="118" t="s">
        <v>62</v>
      </c>
      <c r="W204" s="118" t="s">
        <v>62</v>
      </c>
      <c r="X204" s="232"/>
    </row>
    <row r="205" spans="1:24" ht="13.5" customHeight="1" x14ac:dyDescent="0.3">
      <c r="A205" s="170">
        <v>0.9375</v>
      </c>
      <c r="B205" s="118" t="s">
        <v>62</v>
      </c>
      <c r="C205" s="118" t="s">
        <v>62</v>
      </c>
      <c r="D205" s="118" t="s">
        <v>62</v>
      </c>
      <c r="E205" s="118" t="s">
        <v>62</v>
      </c>
      <c r="F205" s="118" t="s">
        <v>62</v>
      </c>
      <c r="G205" s="118" t="s">
        <v>62</v>
      </c>
      <c r="H205" s="118" t="s">
        <v>62</v>
      </c>
      <c r="I205" s="118" t="s">
        <v>62</v>
      </c>
      <c r="J205" s="118" t="s">
        <v>62</v>
      </c>
      <c r="K205" s="118" t="s">
        <v>62</v>
      </c>
      <c r="L205" s="118" t="s">
        <v>62</v>
      </c>
      <c r="M205" s="118" t="s">
        <v>62</v>
      </c>
      <c r="N205" s="118" t="s">
        <v>62</v>
      </c>
      <c r="O205" s="118" t="s">
        <v>62</v>
      </c>
      <c r="P205" s="118" t="s">
        <v>62</v>
      </c>
      <c r="Q205" s="118" t="s">
        <v>62</v>
      </c>
      <c r="R205" s="118" t="s">
        <v>62</v>
      </c>
      <c r="S205" s="118" t="s">
        <v>62</v>
      </c>
      <c r="T205" s="118" t="s">
        <v>62</v>
      </c>
      <c r="U205" s="118" t="s">
        <v>62</v>
      </c>
      <c r="V205" s="118" t="s">
        <v>62</v>
      </c>
      <c r="W205" s="118" t="s">
        <v>62</v>
      </c>
      <c r="X205" s="232"/>
    </row>
    <row r="206" spans="1:24" ht="13.5" customHeight="1" x14ac:dyDescent="0.3">
      <c r="A206" s="170">
        <v>0.94791666666666696</v>
      </c>
      <c r="B206" s="118" t="s">
        <v>62</v>
      </c>
      <c r="C206" s="118" t="s">
        <v>62</v>
      </c>
      <c r="D206" s="118" t="s">
        <v>62</v>
      </c>
      <c r="E206" s="118" t="s">
        <v>62</v>
      </c>
      <c r="F206" s="118" t="s">
        <v>62</v>
      </c>
      <c r="G206" s="118" t="s">
        <v>62</v>
      </c>
      <c r="H206" s="118" t="s">
        <v>62</v>
      </c>
      <c r="I206" s="118" t="s">
        <v>62</v>
      </c>
      <c r="J206" s="118" t="s">
        <v>62</v>
      </c>
      <c r="K206" s="118" t="s">
        <v>62</v>
      </c>
      <c r="L206" s="118" t="s">
        <v>62</v>
      </c>
      <c r="M206" s="118" t="s">
        <v>62</v>
      </c>
      <c r="N206" s="118" t="s">
        <v>62</v>
      </c>
      <c r="O206" s="118" t="s">
        <v>62</v>
      </c>
      <c r="P206" s="118" t="s">
        <v>62</v>
      </c>
      <c r="Q206" s="118" t="s">
        <v>62</v>
      </c>
      <c r="R206" s="118" t="s">
        <v>62</v>
      </c>
      <c r="S206" s="118" t="s">
        <v>62</v>
      </c>
      <c r="T206" s="118" t="s">
        <v>62</v>
      </c>
      <c r="U206" s="118" t="s">
        <v>62</v>
      </c>
      <c r="V206" s="118" t="s">
        <v>62</v>
      </c>
      <c r="W206" s="118" t="s">
        <v>62</v>
      </c>
      <c r="X206" s="232"/>
    </row>
    <row r="207" spans="1:24" ht="13.5" customHeight="1" x14ac:dyDescent="0.3">
      <c r="A207" s="170">
        <v>0.95833333333333304</v>
      </c>
      <c r="B207" s="118" t="s">
        <v>62</v>
      </c>
      <c r="C207" s="118" t="s">
        <v>62</v>
      </c>
      <c r="D207" s="118" t="s">
        <v>62</v>
      </c>
      <c r="E207" s="118" t="s">
        <v>62</v>
      </c>
      <c r="F207" s="118" t="s">
        <v>62</v>
      </c>
      <c r="G207" s="118" t="s">
        <v>62</v>
      </c>
      <c r="H207" s="118" t="s">
        <v>62</v>
      </c>
      <c r="I207" s="118" t="s">
        <v>62</v>
      </c>
      <c r="J207" s="118" t="s">
        <v>62</v>
      </c>
      <c r="K207" s="118" t="s">
        <v>62</v>
      </c>
      <c r="L207" s="118" t="s">
        <v>62</v>
      </c>
      <c r="M207" s="118" t="s">
        <v>62</v>
      </c>
      <c r="N207" s="118" t="s">
        <v>62</v>
      </c>
      <c r="O207" s="118" t="s">
        <v>62</v>
      </c>
      <c r="P207" s="118" t="s">
        <v>62</v>
      </c>
      <c r="Q207" s="118" t="s">
        <v>62</v>
      </c>
      <c r="R207" s="118" t="s">
        <v>62</v>
      </c>
      <c r="S207" s="118" t="s">
        <v>62</v>
      </c>
      <c r="T207" s="118" t="s">
        <v>62</v>
      </c>
      <c r="U207" s="118" t="s">
        <v>62</v>
      </c>
      <c r="V207" s="118" t="s">
        <v>62</v>
      </c>
      <c r="W207" s="118" t="s">
        <v>62</v>
      </c>
      <c r="X207" s="232"/>
    </row>
    <row r="208" spans="1:24" ht="13.5" customHeight="1" x14ac:dyDescent="0.3">
      <c r="A208" s="170">
        <v>0.96875</v>
      </c>
      <c r="B208" s="118" t="s">
        <v>62</v>
      </c>
      <c r="C208" s="118" t="s">
        <v>62</v>
      </c>
      <c r="D208" s="118" t="s">
        <v>62</v>
      </c>
      <c r="E208" s="118" t="s">
        <v>62</v>
      </c>
      <c r="F208" s="118" t="s">
        <v>62</v>
      </c>
      <c r="G208" s="118" t="s">
        <v>62</v>
      </c>
      <c r="H208" s="118" t="s">
        <v>62</v>
      </c>
      <c r="I208" s="118" t="s">
        <v>62</v>
      </c>
      <c r="J208" s="118" t="s">
        <v>62</v>
      </c>
      <c r="K208" s="118" t="s">
        <v>62</v>
      </c>
      <c r="L208" s="118" t="s">
        <v>62</v>
      </c>
      <c r="M208" s="118" t="s">
        <v>62</v>
      </c>
      <c r="N208" s="118" t="s">
        <v>62</v>
      </c>
      <c r="O208" s="118" t="s">
        <v>62</v>
      </c>
      <c r="P208" s="118" t="s">
        <v>62</v>
      </c>
      <c r="Q208" s="118" t="s">
        <v>62</v>
      </c>
      <c r="R208" s="118" t="s">
        <v>62</v>
      </c>
      <c r="S208" s="118" t="s">
        <v>62</v>
      </c>
      <c r="T208" s="118" t="s">
        <v>62</v>
      </c>
      <c r="U208" s="118" t="s">
        <v>62</v>
      </c>
      <c r="V208" s="118" t="s">
        <v>62</v>
      </c>
      <c r="W208" s="118" t="s">
        <v>62</v>
      </c>
      <c r="X208" s="232"/>
    </row>
    <row r="209" spans="1:24" ht="13.5" customHeight="1" x14ac:dyDescent="0.3">
      <c r="A209" s="170">
        <v>0.97916666666666696</v>
      </c>
      <c r="B209" s="118" t="s">
        <v>62</v>
      </c>
      <c r="C209" s="118" t="s">
        <v>62</v>
      </c>
      <c r="D209" s="118" t="s">
        <v>62</v>
      </c>
      <c r="E209" s="118" t="s">
        <v>62</v>
      </c>
      <c r="F209" s="118" t="s">
        <v>62</v>
      </c>
      <c r="G209" s="118" t="s">
        <v>62</v>
      </c>
      <c r="H209" s="118" t="s">
        <v>62</v>
      </c>
      <c r="I209" s="118" t="s">
        <v>62</v>
      </c>
      <c r="J209" s="118" t="s">
        <v>62</v>
      </c>
      <c r="K209" s="118" t="s">
        <v>62</v>
      </c>
      <c r="L209" s="118" t="s">
        <v>62</v>
      </c>
      <c r="M209" s="118" t="s">
        <v>62</v>
      </c>
      <c r="N209" s="118" t="s">
        <v>62</v>
      </c>
      <c r="O209" s="118" t="s">
        <v>62</v>
      </c>
      <c r="P209" s="118" t="s">
        <v>62</v>
      </c>
      <c r="Q209" s="118" t="s">
        <v>62</v>
      </c>
      <c r="R209" s="118" t="s">
        <v>62</v>
      </c>
      <c r="S209" s="118" t="s">
        <v>62</v>
      </c>
      <c r="T209" s="118" t="s">
        <v>62</v>
      </c>
      <c r="U209" s="118" t="s">
        <v>62</v>
      </c>
      <c r="V209" s="118" t="s">
        <v>62</v>
      </c>
      <c r="W209" s="118" t="s">
        <v>62</v>
      </c>
      <c r="X209" s="232"/>
    </row>
    <row r="210" spans="1:24" ht="13.5" customHeight="1" thickBot="1" x14ac:dyDescent="0.35">
      <c r="A210" s="171">
        <v>0.98958333333333304</v>
      </c>
      <c r="B210" s="120" t="s">
        <v>62</v>
      </c>
      <c r="C210" s="120" t="s">
        <v>62</v>
      </c>
      <c r="D210" s="120" t="s">
        <v>62</v>
      </c>
      <c r="E210" s="120" t="s">
        <v>62</v>
      </c>
      <c r="F210" s="120" t="s">
        <v>62</v>
      </c>
      <c r="G210" s="120" t="s">
        <v>62</v>
      </c>
      <c r="H210" s="120" t="s">
        <v>62</v>
      </c>
      <c r="I210" s="120" t="s">
        <v>62</v>
      </c>
      <c r="J210" s="120" t="s">
        <v>62</v>
      </c>
      <c r="K210" s="120" t="s">
        <v>62</v>
      </c>
      <c r="L210" s="120" t="s">
        <v>62</v>
      </c>
      <c r="M210" s="120" t="s">
        <v>62</v>
      </c>
      <c r="N210" s="120" t="s">
        <v>62</v>
      </c>
      <c r="O210" s="120" t="s">
        <v>62</v>
      </c>
      <c r="P210" s="120" t="s">
        <v>62</v>
      </c>
      <c r="Q210" s="120" t="s">
        <v>62</v>
      </c>
      <c r="R210" s="120" t="s">
        <v>62</v>
      </c>
      <c r="S210" s="120" t="s">
        <v>62</v>
      </c>
      <c r="T210" s="120" t="s">
        <v>62</v>
      </c>
      <c r="U210" s="120" t="s">
        <v>62</v>
      </c>
      <c r="V210" s="120" t="s">
        <v>62</v>
      </c>
      <c r="W210" s="120" t="s">
        <v>62</v>
      </c>
      <c r="X210" s="232"/>
    </row>
    <row r="211" spans="1:24" ht="13.5" customHeight="1" thickTop="1" x14ac:dyDescent="0.3">
      <c r="A211" s="285" t="s">
        <v>112</v>
      </c>
      <c r="B211" s="119">
        <f>SUM(B143:B190)</f>
        <v>0</v>
      </c>
      <c r="C211" s="119">
        <f t="shared" ref="C211:U211" si="4">SUM(C143:C190)</f>
        <v>0</v>
      </c>
      <c r="D211" s="119">
        <f t="shared" si="4"/>
        <v>0</v>
      </c>
      <c r="E211" s="119">
        <f t="shared" si="4"/>
        <v>0</v>
      </c>
      <c r="F211" s="119">
        <f t="shared" si="4"/>
        <v>0</v>
      </c>
      <c r="G211" s="119">
        <f t="shared" si="4"/>
        <v>0</v>
      </c>
      <c r="H211" s="119">
        <f t="shared" si="4"/>
        <v>0</v>
      </c>
      <c r="I211" s="119">
        <f t="shared" si="4"/>
        <v>0</v>
      </c>
      <c r="J211" s="119">
        <f t="shared" si="4"/>
        <v>0</v>
      </c>
      <c r="K211" s="119">
        <f t="shared" si="4"/>
        <v>0</v>
      </c>
      <c r="L211" s="119">
        <f t="shared" si="4"/>
        <v>0</v>
      </c>
      <c r="M211" s="119">
        <f t="shared" si="4"/>
        <v>0</v>
      </c>
      <c r="N211" s="119">
        <f t="shared" si="4"/>
        <v>0</v>
      </c>
      <c r="O211" s="119">
        <f t="shared" si="4"/>
        <v>0</v>
      </c>
      <c r="P211" s="119">
        <f t="shared" si="4"/>
        <v>0</v>
      </c>
      <c r="Q211" s="119">
        <f t="shared" si="4"/>
        <v>0</v>
      </c>
      <c r="R211" s="119">
        <f t="shared" si="4"/>
        <v>0</v>
      </c>
      <c r="S211" s="119">
        <f t="shared" si="4"/>
        <v>0</v>
      </c>
      <c r="T211" s="119">
        <f t="shared" si="4"/>
        <v>0</v>
      </c>
      <c r="U211" s="119">
        <f t="shared" si="4"/>
        <v>0</v>
      </c>
      <c r="V211" s="119"/>
      <c r="W211" s="119"/>
      <c r="X211" s="232"/>
    </row>
    <row r="212" spans="1:24" ht="13.5" customHeight="1" x14ac:dyDescent="0.3">
      <c r="A212" s="286" t="s">
        <v>113</v>
      </c>
      <c r="B212" s="118">
        <f>SUM(B139:B202)</f>
        <v>0</v>
      </c>
      <c r="C212" s="118">
        <f t="shared" ref="C212:U212" si="5">SUM(C139:C202)</f>
        <v>0</v>
      </c>
      <c r="D212" s="118">
        <f t="shared" si="5"/>
        <v>0</v>
      </c>
      <c r="E212" s="118">
        <f t="shared" si="5"/>
        <v>0</v>
      </c>
      <c r="F212" s="118">
        <f t="shared" si="5"/>
        <v>0</v>
      </c>
      <c r="G212" s="118">
        <f t="shared" si="5"/>
        <v>0</v>
      </c>
      <c r="H212" s="118">
        <f t="shared" si="5"/>
        <v>0</v>
      </c>
      <c r="I212" s="118">
        <f t="shared" si="5"/>
        <v>0</v>
      </c>
      <c r="J212" s="118">
        <f t="shared" si="5"/>
        <v>0</v>
      </c>
      <c r="K212" s="118">
        <f t="shared" si="5"/>
        <v>0</v>
      </c>
      <c r="L212" s="118">
        <f t="shared" si="5"/>
        <v>0</v>
      </c>
      <c r="M212" s="118">
        <f t="shared" si="5"/>
        <v>0</v>
      </c>
      <c r="N212" s="118">
        <f t="shared" si="5"/>
        <v>0</v>
      </c>
      <c r="O212" s="118">
        <f t="shared" si="5"/>
        <v>0</v>
      </c>
      <c r="P212" s="118">
        <f t="shared" si="5"/>
        <v>0</v>
      </c>
      <c r="Q212" s="118">
        <f t="shared" si="5"/>
        <v>0</v>
      </c>
      <c r="R212" s="118">
        <f t="shared" si="5"/>
        <v>0</v>
      </c>
      <c r="S212" s="118">
        <f t="shared" si="5"/>
        <v>0</v>
      </c>
      <c r="T212" s="118">
        <f t="shared" si="5"/>
        <v>0</v>
      </c>
      <c r="U212" s="118">
        <f t="shared" si="5"/>
        <v>0</v>
      </c>
      <c r="V212" s="118"/>
      <c r="W212" s="118"/>
      <c r="X212" s="232"/>
    </row>
    <row r="213" spans="1:24" ht="13.5" customHeight="1" x14ac:dyDescent="0.3">
      <c r="A213" s="118" t="s">
        <v>114</v>
      </c>
      <c r="B213" s="118">
        <f>SUM(B139:B210)</f>
        <v>0</v>
      </c>
      <c r="C213" s="118">
        <f t="shared" ref="C213:U213" si="6">SUM(C139:C210)</f>
        <v>0</v>
      </c>
      <c r="D213" s="118">
        <f t="shared" si="6"/>
        <v>0</v>
      </c>
      <c r="E213" s="118">
        <f t="shared" si="6"/>
        <v>0</v>
      </c>
      <c r="F213" s="118">
        <f t="shared" si="6"/>
        <v>0</v>
      </c>
      <c r="G213" s="118">
        <f t="shared" si="6"/>
        <v>0</v>
      </c>
      <c r="H213" s="118">
        <f t="shared" si="6"/>
        <v>0</v>
      </c>
      <c r="I213" s="118">
        <f t="shared" si="6"/>
        <v>0</v>
      </c>
      <c r="J213" s="118">
        <f t="shared" si="6"/>
        <v>0</v>
      </c>
      <c r="K213" s="118">
        <f t="shared" si="6"/>
        <v>0</v>
      </c>
      <c r="L213" s="118">
        <f t="shared" si="6"/>
        <v>0</v>
      </c>
      <c r="M213" s="118">
        <f t="shared" si="6"/>
        <v>0</v>
      </c>
      <c r="N213" s="118">
        <f t="shared" si="6"/>
        <v>0</v>
      </c>
      <c r="O213" s="118">
        <f t="shared" si="6"/>
        <v>0</v>
      </c>
      <c r="P213" s="118">
        <f t="shared" si="6"/>
        <v>0</v>
      </c>
      <c r="Q213" s="118">
        <f t="shared" si="6"/>
        <v>0</v>
      </c>
      <c r="R213" s="118">
        <f t="shared" si="6"/>
        <v>0</v>
      </c>
      <c r="S213" s="118">
        <f t="shared" si="6"/>
        <v>0</v>
      </c>
      <c r="T213" s="118">
        <f t="shared" si="6"/>
        <v>0</v>
      </c>
      <c r="U213" s="118">
        <f t="shared" si="6"/>
        <v>0</v>
      </c>
      <c r="V213" s="118"/>
      <c r="W213" s="118"/>
      <c r="X213" s="232"/>
    </row>
    <row r="214" spans="1:24" ht="13.5" customHeight="1" thickBot="1" x14ac:dyDescent="0.35">
      <c r="A214" s="120" t="s">
        <v>115</v>
      </c>
      <c r="B214" s="120">
        <f>SUM(B115:B210)</f>
        <v>0</v>
      </c>
      <c r="C214" s="120">
        <f t="shared" ref="C214:U214" si="7">SUM(C115:C210)</f>
        <v>0</v>
      </c>
      <c r="D214" s="120">
        <f t="shared" si="7"/>
        <v>0</v>
      </c>
      <c r="E214" s="120">
        <f t="shared" si="7"/>
        <v>0</v>
      </c>
      <c r="F214" s="120">
        <f t="shared" si="7"/>
        <v>0</v>
      </c>
      <c r="G214" s="120">
        <f t="shared" si="7"/>
        <v>0</v>
      </c>
      <c r="H214" s="120">
        <f t="shared" si="7"/>
        <v>0</v>
      </c>
      <c r="I214" s="120">
        <f t="shared" si="7"/>
        <v>0</v>
      </c>
      <c r="J214" s="120">
        <f t="shared" si="7"/>
        <v>0</v>
      </c>
      <c r="K214" s="120">
        <f t="shared" si="7"/>
        <v>0</v>
      </c>
      <c r="L214" s="120">
        <f t="shared" si="7"/>
        <v>0</v>
      </c>
      <c r="M214" s="120">
        <f t="shared" si="7"/>
        <v>0</v>
      </c>
      <c r="N214" s="120">
        <f t="shared" si="7"/>
        <v>0</v>
      </c>
      <c r="O214" s="120">
        <f t="shared" si="7"/>
        <v>0</v>
      </c>
      <c r="P214" s="120">
        <f t="shared" si="7"/>
        <v>0</v>
      </c>
      <c r="Q214" s="120">
        <f t="shared" si="7"/>
        <v>0</v>
      </c>
      <c r="R214" s="120">
        <f t="shared" si="7"/>
        <v>0</v>
      </c>
      <c r="S214" s="120">
        <f t="shared" si="7"/>
        <v>0</v>
      </c>
      <c r="T214" s="120">
        <f t="shared" si="7"/>
        <v>0</v>
      </c>
      <c r="U214" s="120">
        <f t="shared" si="7"/>
        <v>0</v>
      </c>
      <c r="V214" s="120"/>
      <c r="W214" s="120"/>
      <c r="X214" s="232"/>
    </row>
    <row r="215" spans="1:24" ht="13.5" customHeight="1" thickTop="1" x14ac:dyDescent="0.3">
      <c r="A215" s="122"/>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232"/>
    </row>
    <row r="216" spans="1:24" ht="13.5" customHeight="1" thickBot="1" x14ac:dyDescent="0.35">
      <c r="A216" s="122" t="s">
        <v>10</v>
      </c>
      <c r="B216" s="121" t="s">
        <v>56</v>
      </c>
      <c r="C216" s="121">
        <f>C112+1</f>
        <v>45721</v>
      </c>
      <c r="D216" s="122"/>
      <c r="E216" s="122"/>
      <c r="F216" s="122"/>
      <c r="G216" s="122"/>
      <c r="H216" s="122"/>
      <c r="I216" s="122"/>
      <c r="J216" s="122"/>
      <c r="K216" s="122"/>
      <c r="L216" s="122"/>
      <c r="M216" s="122"/>
      <c r="N216" s="122"/>
      <c r="O216" s="122"/>
      <c r="P216" s="122"/>
      <c r="Q216" s="122"/>
      <c r="R216" s="122"/>
      <c r="S216" s="122"/>
      <c r="T216" s="122"/>
      <c r="U216" s="122"/>
      <c r="V216" s="122"/>
      <c r="W216" s="122"/>
      <c r="X216" s="232"/>
    </row>
    <row r="217" spans="1:24" ht="13.5" customHeight="1" thickTop="1" thickBot="1" x14ac:dyDescent="0.35">
      <c r="A217" s="122"/>
      <c r="B217" s="602" t="s">
        <v>91</v>
      </c>
      <c r="C217" s="603"/>
      <c r="D217" s="603"/>
      <c r="E217" s="603"/>
      <c r="F217" s="603"/>
      <c r="G217" s="603"/>
      <c r="H217" s="603"/>
      <c r="I217" s="603"/>
      <c r="J217" s="603"/>
      <c r="K217" s="603"/>
      <c r="L217" s="603"/>
      <c r="M217" s="603"/>
      <c r="N217" s="603"/>
      <c r="O217" s="603"/>
      <c r="P217" s="603"/>
      <c r="Q217" s="603"/>
      <c r="R217" s="603"/>
      <c r="S217" s="603"/>
      <c r="T217" s="603"/>
      <c r="U217" s="603"/>
      <c r="V217" s="603"/>
      <c r="W217" s="604"/>
      <c r="X217" s="232"/>
    </row>
    <row r="218" spans="1:24" ht="13.5" customHeight="1" thickTop="1" thickBot="1" x14ac:dyDescent="0.35">
      <c r="A218" s="169" t="s">
        <v>51</v>
      </c>
      <c r="B218" s="169" t="s">
        <v>31</v>
      </c>
      <c r="C218" s="287" t="s">
        <v>92</v>
      </c>
      <c r="D218" s="287" t="s">
        <v>93</v>
      </c>
      <c r="E218" s="287" t="s">
        <v>94</v>
      </c>
      <c r="F218" s="287" t="s">
        <v>95</v>
      </c>
      <c r="G218" s="287" t="s">
        <v>96</v>
      </c>
      <c r="H218" s="287" t="s">
        <v>97</v>
      </c>
      <c r="I218" s="287" t="s">
        <v>98</v>
      </c>
      <c r="J218" s="287" t="s">
        <v>99</v>
      </c>
      <c r="K218" s="287" t="s">
        <v>100</v>
      </c>
      <c r="L218" s="287" t="s">
        <v>101</v>
      </c>
      <c r="M218" s="287" t="s">
        <v>102</v>
      </c>
      <c r="N218" s="287" t="s">
        <v>103</v>
      </c>
      <c r="O218" s="287" t="s">
        <v>104</v>
      </c>
      <c r="P218" s="287" t="s">
        <v>105</v>
      </c>
      <c r="Q218" s="287" t="s">
        <v>106</v>
      </c>
      <c r="R218" s="287" t="s">
        <v>107</v>
      </c>
      <c r="S218" s="287" t="s">
        <v>108</v>
      </c>
      <c r="T218" s="287" t="s">
        <v>109</v>
      </c>
      <c r="U218" s="287" t="s">
        <v>110</v>
      </c>
      <c r="V218" s="169" t="s">
        <v>89</v>
      </c>
      <c r="W218" s="169" t="s">
        <v>111</v>
      </c>
      <c r="X218" s="232"/>
    </row>
    <row r="219" spans="1:24" ht="13.5" customHeight="1" thickTop="1" x14ac:dyDescent="0.3">
      <c r="A219" s="278">
        <v>0</v>
      </c>
      <c r="B219" s="119" t="s">
        <v>62</v>
      </c>
      <c r="C219" s="119" t="s">
        <v>62</v>
      </c>
      <c r="D219" s="119" t="s">
        <v>62</v>
      </c>
      <c r="E219" s="119" t="s">
        <v>62</v>
      </c>
      <c r="F219" s="119" t="s">
        <v>62</v>
      </c>
      <c r="G219" s="119" t="s">
        <v>62</v>
      </c>
      <c r="H219" s="119" t="s">
        <v>62</v>
      </c>
      <c r="I219" s="119" t="s">
        <v>62</v>
      </c>
      <c r="J219" s="119" t="s">
        <v>62</v>
      </c>
      <c r="K219" s="119" t="s">
        <v>62</v>
      </c>
      <c r="L219" s="119" t="s">
        <v>62</v>
      </c>
      <c r="M219" s="119" t="s">
        <v>62</v>
      </c>
      <c r="N219" s="119" t="s">
        <v>62</v>
      </c>
      <c r="O219" s="119" t="s">
        <v>62</v>
      </c>
      <c r="P219" s="119" t="s">
        <v>62</v>
      </c>
      <c r="Q219" s="119" t="s">
        <v>62</v>
      </c>
      <c r="R219" s="119" t="s">
        <v>62</v>
      </c>
      <c r="S219" s="119" t="s">
        <v>62</v>
      </c>
      <c r="T219" s="119" t="s">
        <v>62</v>
      </c>
      <c r="U219" s="119" t="s">
        <v>62</v>
      </c>
      <c r="V219" s="119" t="s">
        <v>62</v>
      </c>
      <c r="W219" s="119" t="s">
        <v>62</v>
      </c>
      <c r="X219" s="232"/>
    </row>
    <row r="220" spans="1:24" ht="13.5" customHeight="1" x14ac:dyDescent="0.3">
      <c r="A220" s="170">
        <v>1.0416666666666666E-2</v>
      </c>
      <c r="B220" s="118" t="s">
        <v>62</v>
      </c>
      <c r="C220" s="118" t="s">
        <v>62</v>
      </c>
      <c r="D220" s="118" t="s">
        <v>62</v>
      </c>
      <c r="E220" s="118" t="s">
        <v>62</v>
      </c>
      <c r="F220" s="118" t="s">
        <v>62</v>
      </c>
      <c r="G220" s="118" t="s">
        <v>62</v>
      </c>
      <c r="H220" s="118" t="s">
        <v>62</v>
      </c>
      <c r="I220" s="118" t="s">
        <v>62</v>
      </c>
      <c r="J220" s="118" t="s">
        <v>62</v>
      </c>
      <c r="K220" s="118" t="s">
        <v>62</v>
      </c>
      <c r="L220" s="118" t="s">
        <v>62</v>
      </c>
      <c r="M220" s="118" t="s">
        <v>62</v>
      </c>
      <c r="N220" s="118" t="s">
        <v>62</v>
      </c>
      <c r="O220" s="118" t="s">
        <v>62</v>
      </c>
      <c r="P220" s="118" t="s">
        <v>62</v>
      </c>
      <c r="Q220" s="118" t="s">
        <v>62</v>
      </c>
      <c r="R220" s="118" t="s">
        <v>62</v>
      </c>
      <c r="S220" s="118" t="s">
        <v>62</v>
      </c>
      <c r="T220" s="118" t="s">
        <v>62</v>
      </c>
      <c r="U220" s="118" t="s">
        <v>62</v>
      </c>
      <c r="V220" s="118" t="s">
        <v>62</v>
      </c>
      <c r="W220" s="118" t="s">
        <v>62</v>
      </c>
      <c r="X220" s="232"/>
    </row>
    <row r="221" spans="1:24" ht="13.5" customHeight="1" x14ac:dyDescent="0.3">
      <c r="A221" s="170">
        <v>2.0833333333333332E-2</v>
      </c>
      <c r="B221" s="118" t="s">
        <v>62</v>
      </c>
      <c r="C221" s="118" t="s">
        <v>62</v>
      </c>
      <c r="D221" s="118" t="s">
        <v>62</v>
      </c>
      <c r="E221" s="118" t="s">
        <v>62</v>
      </c>
      <c r="F221" s="118" t="s">
        <v>62</v>
      </c>
      <c r="G221" s="118" t="s">
        <v>62</v>
      </c>
      <c r="H221" s="118" t="s">
        <v>62</v>
      </c>
      <c r="I221" s="118" t="s">
        <v>62</v>
      </c>
      <c r="J221" s="118" t="s">
        <v>62</v>
      </c>
      <c r="K221" s="118" t="s">
        <v>62</v>
      </c>
      <c r="L221" s="118" t="s">
        <v>62</v>
      </c>
      <c r="M221" s="118" t="s">
        <v>62</v>
      </c>
      <c r="N221" s="118" t="s">
        <v>62</v>
      </c>
      <c r="O221" s="118" t="s">
        <v>62</v>
      </c>
      <c r="P221" s="118" t="s">
        <v>62</v>
      </c>
      <c r="Q221" s="118" t="s">
        <v>62</v>
      </c>
      <c r="R221" s="118" t="s">
        <v>62</v>
      </c>
      <c r="S221" s="118" t="s">
        <v>62</v>
      </c>
      <c r="T221" s="118" t="s">
        <v>62</v>
      </c>
      <c r="U221" s="118" t="s">
        <v>62</v>
      </c>
      <c r="V221" s="118" t="s">
        <v>62</v>
      </c>
      <c r="W221" s="118" t="s">
        <v>62</v>
      </c>
      <c r="X221" s="232"/>
    </row>
    <row r="222" spans="1:24" ht="13.5" customHeight="1" x14ac:dyDescent="0.3">
      <c r="A222" s="170">
        <v>3.125E-2</v>
      </c>
      <c r="B222" s="118" t="s">
        <v>62</v>
      </c>
      <c r="C222" s="118" t="s">
        <v>62</v>
      </c>
      <c r="D222" s="118" t="s">
        <v>62</v>
      </c>
      <c r="E222" s="118" t="s">
        <v>62</v>
      </c>
      <c r="F222" s="118" t="s">
        <v>62</v>
      </c>
      <c r="G222" s="118" t="s">
        <v>62</v>
      </c>
      <c r="H222" s="118" t="s">
        <v>62</v>
      </c>
      <c r="I222" s="118" t="s">
        <v>62</v>
      </c>
      <c r="J222" s="118" t="s">
        <v>62</v>
      </c>
      <c r="K222" s="118" t="s">
        <v>62</v>
      </c>
      <c r="L222" s="118" t="s">
        <v>62</v>
      </c>
      <c r="M222" s="118" t="s">
        <v>62</v>
      </c>
      <c r="N222" s="118" t="s">
        <v>62</v>
      </c>
      <c r="O222" s="118" t="s">
        <v>62</v>
      </c>
      <c r="P222" s="118" t="s">
        <v>62</v>
      </c>
      <c r="Q222" s="118" t="s">
        <v>62</v>
      </c>
      <c r="R222" s="118" t="s">
        <v>62</v>
      </c>
      <c r="S222" s="118" t="s">
        <v>62</v>
      </c>
      <c r="T222" s="118" t="s">
        <v>62</v>
      </c>
      <c r="U222" s="118" t="s">
        <v>62</v>
      </c>
      <c r="V222" s="118" t="s">
        <v>62</v>
      </c>
      <c r="W222" s="118" t="s">
        <v>62</v>
      </c>
      <c r="X222" s="232"/>
    </row>
    <row r="223" spans="1:24" ht="13.5" customHeight="1" x14ac:dyDescent="0.3">
      <c r="A223" s="170">
        <v>4.1666666666666664E-2</v>
      </c>
      <c r="B223" s="118" t="s">
        <v>62</v>
      </c>
      <c r="C223" s="118" t="s">
        <v>62</v>
      </c>
      <c r="D223" s="118" t="s">
        <v>62</v>
      </c>
      <c r="E223" s="118" t="s">
        <v>62</v>
      </c>
      <c r="F223" s="118" t="s">
        <v>62</v>
      </c>
      <c r="G223" s="118" t="s">
        <v>62</v>
      </c>
      <c r="H223" s="118" t="s">
        <v>62</v>
      </c>
      <c r="I223" s="118" t="s">
        <v>62</v>
      </c>
      <c r="J223" s="118" t="s">
        <v>62</v>
      </c>
      <c r="K223" s="118" t="s">
        <v>62</v>
      </c>
      <c r="L223" s="118" t="s">
        <v>62</v>
      </c>
      <c r="M223" s="118" t="s">
        <v>62</v>
      </c>
      <c r="N223" s="118" t="s">
        <v>62</v>
      </c>
      <c r="O223" s="118" t="s">
        <v>62</v>
      </c>
      <c r="P223" s="118" t="s">
        <v>62</v>
      </c>
      <c r="Q223" s="118" t="s">
        <v>62</v>
      </c>
      <c r="R223" s="118" t="s">
        <v>62</v>
      </c>
      <c r="S223" s="118" t="s">
        <v>62</v>
      </c>
      <c r="T223" s="118" t="s">
        <v>62</v>
      </c>
      <c r="U223" s="118" t="s">
        <v>62</v>
      </c>
      <c r="V223" s="118" t="s">
        <v>62</v>
      </c>
      <c r="W223" s="118" t="s">
        <v>62</v>
      </c>
      <c r="X223" s="232"/>
    </row>
    <row r="224" spans="1:24" ht="13.5" customHeight="1" x14ac:dyDescent="0.3">
      <c r="A224" s="170">
        <v>5.2083333333333336E-2</v>
      </c>
      <c r="B224" s="118" t="s">
        <v>62</v>
      </c>
      <c r="C224" s="118" t="s">
        <v>62</v>
      </c>
      <c r="D224" s="118" t="s">
        <v>62</v>
      </c>
      <c r="E224" s="118" t="s">
        <v>62</v>
      </c>
      <c r="F224" s="118" t="s">
        <v>62</v>
      </c>
      <c r="G224" s="118" t="s">
        <v>62</v>
      </c>
      <c r="H224" s="118" t="s">
        <v>62</v>
      </c>
      <c r="I224" s="118" t="s">
        <v>62</v>
      </c>
      <c r="J224" s="118" t="s">
        <v>62</v>
      </c>
      <c r="K224" s="118" t="s">
        <v>62</v>
      </c>
      <c r="L224" s="118" t="s">
        <v>62</v>
      </c>
      <c r="M224" s="118" t="s">
        <v>62</v>
      </c>
      <c r="N224" s="118" t="s">
        <v>62</v>
      </c>
      <c r="O224" s="118" t="s">
        <v>62</v>
      </c>
      <c r="P224" s="118" t="s">
        <v>62</v>
      </c>
      <c r="Q224" s="118" t="s">
        <v>62</v>
      </c>
      <c r="R224" s="118" t="s">
        <v>62</v>
      </c>
      <c r="S224" s="118" t="s">
        <v>62</v>
      </c>
      <c r="T224" s="118" t="s">
        <v>62</v>
      </c>
      <c r="U224" s="118" t="s">
        <v>62</v>
      </c>
      <c r="V224" s="118" t="s">
        <v>62</v>
      </c>
      <c r="W224" s="118" t="s">
        <v>62</v>
      </c>
      <c r="X224" s="232"/>
    </row>
    <row r="225" spans="1:24" ht="13.5" customHeight="1" x14ac:dyDescent="0.3">
      <c r="A225" s="170">
        <v>6.25E-2</v>
      </c>
      <c r="B225" s="118" t="s">
        <v>62</v>
      </c>
      <c r="C225" s="118" t="s">
        <v>62</v>
      </c>
      <c r="D225" s="118" t="s">
        <v>62</v>
      </c>
      <c r="E225" s="118" t="s">
        <v>62</v>
      </c>
      <c r="F225" s="118" t="s">
        <v>62</v>
      </c>
      <c r="G225" s="118" t="s">
        <v>62</v>
      </c>
      <c r="H225" s="118" t="s">
        <v>62</v>
      </c>
      <c r="I225" s="118" t="s">
        <v>62</v>
      </c>
      <c r="J225" s="118" t="s">
        <v>62</v>
      </c>
      <c r="K225" s="118" t="s">
        <v>62</v>
      </c>
      <c r="L225" s="118" t="s">
        <v>62</v>
      </c>
      <c r="M225" s="118" t="s">
        <v>62</v>
      </c>
      <c r="N225" s="118" t="s">
        <v>62</v>
      </c>
      <c r="O225" s="118" t="s">
        <v>62</v>
      </c>
      <c r="P225" s="118" t="s">
        <v>62</v>
      </c>
      <c r="Q225" s="118" t="s">
        <v>62</v>
      </c>
      <c r="R225" s="118" t="s">
        <v>62</v>
      </c>
      <c r="S225" s="118" t="s">
        <v>62</v>
      </c>
      <c r="T225" s="118" t="s">
        <v>62</v>
      </c>
      <c r="U225" s="118" t="s">
        <v>62</v>
      </c>
      <c r="V225" s="118" t="s">
        <v>62</v>
      </c>
      <c r="W225" s="118" t="s">
        <v>62</v>
      </c>
      <c r="X225" s="232"/>
    </row>
    <row r="226" spans="1:24" ht="13.5" customHeight="1" x14ac:dyDescent="0.3">
      <c r="A226" s="170">
        <v>7.2916666666666699E-2</v>
      </c>
      <c r="B226" s="118" t="s">
        <v>62</v>
      </c>
      <c r="C226" s="118" t="s">
        <v>62</v>
      </c>
      <c r="D226" s="118" t="s">
        <v>62</v>
      </c>
      <c r="E226" s="118" t="s">
        <v>62</v>
      </c>
      <c r="F226" s="118" t="s">
        <v>62</v>
      </c>
      <c r="G226" s="118" t="s">
        <v>62</v>
      </c>
      <c r="H226" s="118" t="s">
        <v>62</v>
      </c>
      <c r="I226" s="118" t="s">
        <v>62</v>
      </c>
      <c r="J226" s="118" t="s">
        <v>62</v>
      </c>
      <c r="K226" s="118" t="s">
        <v>62</v>
      </c>
      <c r="L226" s="118" t="s">
        <v>62</v>
      </c>
      <c r="M226" s="118" t="s">
        <v>62</v>
      </c>
      <c r="N226" s="118" t="s">
        <v>62</v>
      </c>
      <c r="O226" s="118" t="s">
        <v>62</v>
      </c>
      <c r="P226" s="118" t="s">
        <v>62</v>
      </c>
      <c r="Q226" s="118" t="s">
        <v>62</v>
      </c>
      <c r="R226" s="118" t="s">
        <v>62</v>
      </c>
      <c r="S226" s="118" t="s">
        <v>62</v>
      </c>
      <c r="T226" s="118" t="s">
        <v>62</v>
      </c>
      <c r="U226" s="118" t="s">
        <v>62</v>
      </c>
      <c r="V226" s="118" t="s">
        <v>62</v>
      </c>
      <c r="W226" s="118" t="s">
        <v>62</v>
      </c>
      <c r="X226" s="232"/>
    </row>
    <row r="227" spans="1:24" ht="13.5" customHeight="1" x14ac:dyDescent="0.3">
      <c r="A227" s="170">
        <v>8.3333333333333301E-2</v>
      </c>
      <c r="B227" s="118" t="s">
        <v>62</v>
      </c>
      <c r="C227" s="118" t="s">
        <v>62</v>
      </c>
      <c r="D227" s="118" t="s">
        <v>62</v>
      </c>
      <c r="E227" s="118" t="s">
        <v>62</v>
      </c>
      <c r="F227" s="118" t="s">
        <v>62</v>
      </c>
      <c r="G227" s="118" t="s">
        <v>62</v>
      </c>
      <c r="H227" s="118" t="s">
        <v>62</v>
      </c>
      <c r="I227" s="118" t="s">
        <v>62</v>
      </c>
      <c r="J227" s="118" t="s">
        <v>62</v>
      </c>
      <c r="K227" s="118" t="s">
        <v>62</v>
      </c>
      <c r="L227" s="118" t="s">
        <v>62</v>
      </c>
      <c r="M227" s="118" t="s">
        <v>62</v>
      </c>
      <c r="N227" s="118" t="s">
        <v>62</v>
      </c>
      <c r="O227" s="118" t="s">
        <v>62</v>
      </c>
      <c r="P227" s="118" t="s">
        <v>62</v>
      </c>
      <c r="Q227" s="118" t="s">
        <v>62</v>
      </c>
      <c r="R227" s="118" t="s">
        <v>62</v>
      </c>
      <c r="S227" s="118" t="s">
        <v>62</v>
      </c>
      <c r="T227" s="118" t="s">
        <v>62</v>
      </c>
      <c r="U227" s="118" t="s">
        <v>62</v>
      </c>
      <c r="V227" s="118" t="s">
        <v>62</v>
      </c>
      <c r="W227" s="118" t="s">
        <v>62</v>
      </c>
      <c r="X227" s="232"/>
    </row>
    <row r="228" spans="1:24" ht="13.5" customHeight="1" x14ac:dyDescent="0.3">
      <c r="A228" s="170">
        <v>9.375E-2</v>
      </c>
      <c r="B228" s="118" t="s">
        <v>62</v>
      </c>
      <c r="C228" s="118" t="s">
        <v>62</v>
      </c>
      <c r="D228" s="118" t="s">
        <v>62</v>
      </c>
      <c r="E228" s="118" t="s">
        <v>62</v>
      </c>
      <c r="F228" s="118" t="s">
        <v>62</v>
      </c>
      <c r="G228" s="118" t="s">
        <v>62</v>
      </c>
      <c r="H228" s="118" t="s">
        <v>62</v>
      </c>
      <c r="I228" s="118" t="s">
        <v>62</v>
      </c>
      <c r="J228" s="118" t="s">
        <v>62</v>
      </c>
      <c r="K228" s="118" t="s">
        <v>62</v>
      </c>
      <c r="L228" s="118" t="s">
        <v>62</v>
      </c>
      <c r="M228" s="118" t="s">
        <v>62</v>
      </c>
      <c r="N228" s="118" t="s">
        <v>62</v>
      </c>
      <c r="O228" s="118" t="s">
        <v>62</v>
      </c>
      <c r="P228" s="118" t="s">
        <v>62</v>
      </c>
      <c r="Q228" s="118" t="s">
        <v>62</v>
      </c>
      <c r="R228" s="118" t="s">
        <v>62</v>
      </c>
      <c r="S228" s="118" t="s">
        <v>62</v>
      </c>
      <c r="T228" s="118" t="s">
        <v>62</v>
      </c>
      <c r="U228" s="118" t="s">
        <v>62</v>
      </c>
      <c r="V228" s="118" t="s">
        <v>62</v>
      </c>
      <c r="W228" s="118" t="s">
        <v>62</v>
      </c>
      <c r="X228" s="232"/>
    </row>
    <row r="229" spans="1:24" ht="13.5" customHeight="1" x14ac:dyDescent="0.3">
      <c r="A229" s="170">
        <v>0.104166666666667</v>
      </c>
      <c r="B229" s="118" t="s">
        <v>62</v>
      </c>
      <c r="C229" s="118" t="s">
        <v>62</v>
      </c>
      <c r="D229" s="118" t="s">
        <v>62</v>
      </c>
      <c r="E229" s="118" t="s">
        <v>62</v>
      </c>
      <c r="F229" s="118" t="s">
        <v>62</v>
      </c>
      <c r="G229" s="118" t="s">
        <v>62</v>
      </c>
      <c r="H229" s="118" t="s">
        <v>62</v>
      </c>
      <c r="I229" s="118" t="s">
        <v>62</v>
      </c>
      <c r="J229" s="118" t="s">
        <v>62</v>
      </c>
      <c r="K229" s="118" t="s">
        <v>62</v>
      </c>
      <c r="L229" s="118" t="s">
        <v>62</v>
      </c>
      <c r="M229" s="118" t="s">
        <v>62</v>
      </c>
      <c r="N229" s="118" t="s">
        <v>62</v>
      </c>
      <c r="O229" s="118" t="s">
        <v>62</v>
      </c>
      <c r="P229" s="118" t="s">
        <v>62</v>
      </c>
      <c r="Q229" s="118" t="s">
        <v>62</v>
      </c>
      <c r="R229" s="118" t="s">
        <v>62</v>
      </c>
      <c r="S229" s="118" t="s">
        <v>62</v>
      </c>
      <c r="T229" s="118" t="s">
        <v>62</v>
      </c>
      <c r="U229" s="118" t="s">
        <v>62</v>
      </c>
      <c r="V229" s="118" t="s">
        <v>62</v>
      </c>
      <c r="W229" s="118" t="s">
        <v>62</v>
      </c>
      <c r="X229" s="232"/>
    </row>
    <row r="230" spans="1:24" ht="13.5" customHeight="1" x14ac:dyDescent="0.3">
      <c r="A230" s="170">
        <v>0.114583333333333</v>
      </c>
      <c r="B230" s="118" t="s">
        <v>62</v>
      </c>
      <c r="C230" s="118" t="s">
        <v>62</v>
      </c>
      <c r="D230" s="118" t="s">
        <v>62</v>
      </c>
      <c r="E230" s="118" t="s">
        <v>62</v>
      </c>
      <c r="F230" s="118" t="s">
        <v>62</v>
      </c>
      <c r="G230" s="118" t="s">
        <v>62</v>
      </c>
      <c r="H230" s="118" t="s">
        <v>62</v>
      </c>
      <c r="I230" s="118" t="s">
        <v>62</v>
      </c>
      <c r="J230" s="118" t="s">
        <v>62</v>
      </c>
      <c r="K230" s="118" t="s">
        <v>62</v>
      </c>
      <c r="L230" s="118" t="s">
        <v>62</v>
      </c>
      <c r="M230" s="118" t="s">
        <v>62</v>
      </c>
      <c r="N230" s="118" t="s">
        <v>62</v>
      </c>
      <c r="O230" s="118" t="s">
        <v>62</v>
      </c>
      <c r="P230" s="118" t="s">
        <v>62</v>
      </c>
      <c r="Q230" s="118" t="s">
        <v>62</v>
      </c>
      <c r="R230" s="118" t="s">
        <v>62</v>
      </c>
      <c r="S230" s="118" t="s">
        <v>62</v>
      </c>
      <c r="T230" s="118" t="s">
        <v>62</v>
      </c>
      <c r="U230" s="118" t="s">
        <v>62</v>
      </c>
      <c r="V230" s="118" t="s">
        <v>62</v>
      </c>
      <c r="W230" s="118" t="s">
        <v>62</v>
      </c>
      <c r="X230" s="232"/>
    </row>
    <row r="231" spans="1:24" ht="13.5" customHeight="1" x14ac:dyDescent="0.3">
      <c r="A231" s="170">
        <v>0.125</v>
      </c>
      <c r="B231" s="118" t="s">
        <v>62</v>
      </c>
      <c r="C231" s="118" t="s">
        <v>62</v>
      </c>
      <c r="D231" s="118" t="s">
        <v>62</v>
      </c>
      <c r="E231" s="118" t="s">
        <v>62</v>
      </c>
      <c r="F231" s="118" t="s">
        <v>62</v>
      </c>
      <c r="G231" s="118" t="s">
        <v>62</v>
      </c>
      <c r="H231" s="118" t="s">
        <v>62</v>
      </c>
      <c r="I231" s="118" t="s">
        <v>62</v>
      </c>
      <c r="J231" s="118" t="s">
        <v>62</v>
      </c>
      <c r="K231" s="118" t="s">
        <v>62</v>
      </c>
      <c r="L231" s="118" t="s">
        <v>62</v>
      </c>
      <c r="M231" s="118" t="s">
        <v>62</v>
      </c>
      <c r="N231" s="118" t="s">
        <v>62</v>
      </c>
      <c r="O231" s="118" t="s">
        <v>62</v>
      </c>
      <c r="P231" s="118" t="s">
        <v>62</v>
      </c>
      <c r="Q231" s="118" t="s">
        <v>62</v>
      </c>
      <c r="R231" s="118" t="s">
        <v>62</v>
      </c>
      <c r="S231" s="118" t="s">
        <v>62</v>
      </c>
      <c r="T231" s="118" t="s">
        <v>62</v>
      </c>
      <c r="U231" s="118" t="s">
        <v>62</v>
      </c>
      <c r="V231" s="118" t="s">
        <v>62</v>
      </c>
      <c r="W231" s="118" t="s">
        <v>62</v>
      </c>
      <c r="X231" s="232"/>
    </row>
    <row r="232" spans="1:24" ht="13.5" customHeight="1" x14ac:dyDescent="0.3">
      <c r="A232" s="170">
        <v>0.13541666666666699</v>
      </c>
      <c r="B232" s="118" t="s">
        <v>62</v>
      </c>
      <c r="C232" s="118" t="s">
        <v>62</v>
      </c>
      <c r="D232" s="118" t="s">
        <v>62</v>
      </c>
      <c r="E232" s="118" t="s">
        <v>62</v>
      </c>
      <c r="F232" s="118" t="s">
        <v>62</v>
      </c>
      <c r="G232" s="118" t="s">
        <v>62</v>
      </c>
      <c r="H232" s="118" t="s">
        <v>62</v>
      </c>
      <c r="I232" s="118" t="s">
        <v>62</v>
      </c>
      <c r="J232" s="118" t="s">
        <v>62</v>
      </c>
      <c r="K232" s="118" t="s">
        <v>62</v>
      </c>
      <c r="L232" s="118" t="s">
        <v>62</v>
      </c>
      <c r="M232" s="118" t="s">
        <v>62</v>
      </c>
      <c r="N232" s="118" t="s">
        <v>62</v>
      </c>
      <c r="O232" s="118" t="s">
        <v>62</v>
      </c>
      <c r="P232" s="118" t="s">
        <v>62</v>
      </c>
      <c r="Q232" s="118" t="s">
        <v>62</v>
      </c>
      <c r="R232" s="118" t="s">
        <v>62</v>
      </c>
      <c r="S232" s="118" t="s">
        <v>62</v>
      </c>
      <c r="T232" s="118" t="s">
        <v>62</v>
      </c>
      <c r="U232" s="118" t="s">
        <v>62</v>
      </c>
      <c r="V232" s="118" t="s">
        <v>62</v>
      </c>
      <c r="W232" s="118" t="s">
        <v>62</v>
      </c>
      <c r="X232" s="232"/>
    </row>
    <row r="233" spans="1:24" ht="13.5" customHeight="1" x14ac:dyDescent="0.3">
      <c r="A233" s="170">
        <v>0.14583333333333301</v>
      </c>
      <c r="B233" s="118" t="s">
        <v>62</v>
      </c>
      <c r="C233" s="118" t="s">
        <v>62</v>
      </c>
      <c r="D233" s="118" t="s">
        <v>62</v>
      </c>
      <c r="E233" s="118" t="s">
        <v>62</v>
      </c>
      <c r="F233" s="118" t="s">
        <v>62</v>
      </c>
      <c r="G233" s="118" t="s">
        <v>62</v>
      </c>
      <c r="H233" s="118" t="s">
        <v>62</v>
      </c>
      <c r="I233" s="118" t="s">
        <v>62</v>
      </c>
      <c r="J233" s="118" t="s">
        <v>62</v>
      </c>
      <c r="K233" s="118" t="s">
        <v>62</v>
      </c>
      <c r="L233" s="118" t="s">
        <v>62</v>
      </c>
      <c r="M233" s="118" t="s">
        <v>62</v>
      </c>
      <c r="N233" s="118" t="s">
        <v>62</v>
      </c>
      <c r="O233" s="118" t="s">
        <v>62</v>
      </c>
      <c r="P233" s="118" t="s">
        <v>62</v>
      </c>
      <c r="Q233" s="118" t="s">
        <v>62</v>
      </c>
      <c r="R233" s="118" t="s">
        <v>62</v>
      </c>
      <c r="S233" s="118" t="s">
        <v>62</v>
      </c>
      <c r="T233" s="118" t="s">
        <v>62</v>
      </c>
      <c r="U233" s="118" t="s">
        <v>62</v>
      </c>
      <c r="V233" s="118" t="s">
        <v>62</v>
      </c>
      <c r="W233" s="118" t="s">
        <v>62</v>
      </c>
      <c r="X233" s="232"/>
    </row>
    <row r="234" spans="1:24" ht="13.5" customHeight="1" x14ac:dyDescent="0.3">
      <c r="A234" s="170">
        <v>0.15625</v>
      </c>
      <c r="B234" s="118" t="s">
        <v>62</v>
      </c>
      <c r="C234" s="118" t="s">
        <v>62</v>
      </c>
      <c r="D234" s="118" t="s">
        <v>62</v>
      </c>
      <c r="E234" s="118" t="s">
        <v>62</v>
      </c>
      <c r="F234" s="118" t="s">
        <v>62</v>
      </c>
      <c r="G234" s="118" t="s">
        <v>62</v>
      </c>
      <c r="H234" s="118" t="s">
        <v>62</v>
      </c>
      <c r="I234" s="118" t="s">
        <v>62</v>
      </c>
      <c r="J234" s="118" t="s">
        <v>62</v>
      </c>
      <c r="K234" s="118" t="s">
        <v>62</v>
      </c>
      <c r="L234" s="118" t="s">
        <v>62</v>
      </c>
      <c r="M234" s="118" t="s">
        <v>62</v>
      </c>
      <c r="N234" s="118" t="s">
        <v>62</v>
      </c>
      <c r="O234" s="118" t="s">
        <v>62</v>
      </c>
      <c r="P234" s="118" t="s">
        <v>62</v>
      </c>
      <c r="Q234" s="118" t="s">
        <v>62</v>
      </c>
      <c r="R234" s="118" t="s">
        <v>62</v>
      </c>
      <c r="S234" s="118" t="s">
        <v>62</v>
      </c>
      <c r="T234" s="118" t="s">
        <v>62</v>
      </c>
      <c r="U234" s="118" t="s">
        <v>62</v>
      </c>
      <c r="V234" s="118" t="s">
        <v>62</v>
      </c>
      <c r="W234" s="118" t="s">
        <v>62</v>
      </c>
      <c r="X234" s="232"/>
    </row>
    <row r="235" spans="1:24" ht="13.5" customHeight="1" x14ac:dyDescent="0.3">
      <c r="A235" s="170">
        <v>0.16666666666666699</v>
      </c>
      <c r="B235" s="118" t="s">
        <v>62</v>
      </c>
      <c r="C235" s="118" t="s">
        <v>62</v>
      </c>
      <c r="D235" s="118" t="s">
        <v>62</v>
      </c>
      <c r="E235" s="118" t="s">
        <v>62</v>
      </c>
      <c r="F235" s="118" t="s">
        <v>62</v>
      </c>
      <c r="G235" s="118" t="s">
        <v>62</v>
      </c>
      <c r="H235" s="118" t="s">
        <v>62</v>
      </c>
      <c r="I235" s="118" t="s">
        <v>62</v>
      </c>
      <c r="J235" s="118" t="s">
        <v>62</v>
      </c>
      <c r="K235" s="118" t="s">
        <v>62</v>
      </c>
      <c r="L235" s="118" t="s">
        <v>62</v>
      </c>
      <c r="M235" s="118" t="s">
        <v>62</v>
      </c>
      <c r="N235" s="118" t="s">
        <v>62</v>
      </c>
      <c r="O235" s="118" t="s">
        <v>62</v>
      </c>
      <c r="P235" s="118" t="s">
        <v>62</v>
      </c>
      <c r="Q235" s="118" t="s">
        <v>62</v>
      </c>
      <c r="R235" s="118" t="s">
        <v>62</v>
      </c>
      <c r="S235" s="118" t="s">
        <v>62</v>
      </c>
      <c r="T235" s="118" t="s">
        <v>62</v>
      </c>
      <c r="U235" s="118" t="s">
        <v>62</v>
      </c>
      <c r="V235" s="118" t="s">
        <v>62</v>
      </c>
      <c r="W235" s="118" t="s">
        <v>62</v>
      </c>
      <c r="X235" s="232"/>
    </row>
    <row r="236" spans="1:24" ht="13.5" customHeight="1" x14ac:dyDescent="0.3">
      <c r="A236" s="170">
        <v>0.17708333333333301</v>
      </c>
      <c r="B236" s="118" t="s">
        <v>62</v>
      </c>
      <c r="C236" s="118" t="s">
        <v>62</v>
      </c>
      <c r="D236" s="118" t="s">
        <v>62</v>
      </c>
      <c r="E236" s="118" t="s">
        <v>62</v>
      </c>
      <c r="F236" s="118" t="s">
        <v>62</v>
      </c>
      <c r="G236" s="118" t="s">
        <v>62</v>
      </c>
      <c r="H236" s="118" t="s">
        <v>62</v>
      </c>
      <c r="I236" s="118" t="s">
        <v>62</v>
      </c>
      <c r="J236" s="118" t="s">
        <v>62</v>
      </c>
      <c r="K236" s="118" t="s">
        <v>62</v>
      </c>
      <c r="L236" s="118" t="s">
        <v>62</v>
      </c>
      <c r="M236" s="118" t="s">
        <v>62</v>
      </c>
      <c r="N236" s="118" t="s">
        <v>62</v>
      </c>
      <c r="O236" s="118" t="s">
        <v>62</v>
      </c>
      <c r="P236" s="118" t="s">
        <v>62</v>
      </c>
      <c r="Q236" s="118" t="s">
        <v>62</v>
      </c>
      <c r="R236" s="118" t="s">
        <v>62</v>
      </c>
      <c r="S236" s="118" t="s">
        <v>62</v>
      </c>
      <c r="T236" s="118" t="s">
        <v>62</v>
      </c>
      <c r="U236" s="118" t="s">
        <v>62</v>
      </c>
      <c r="V236" s="118" t="s">
        <v>62</v>
      </c>
      <c r="W236" s="118" t="s">
        <v>62</v>
      </c>
      <c r="X236" s="232"/>
    </row>
    <row r="237" spans="1:24" ht="13.5" customHeight="1" x14ac:dyDescent="0.3">
      <c r="A237" s="170">
        <v>0.1875</v>
      </c>
      <c r="B237" s="118" t="s">
        <v>62</v>
      </c>
      <c r="C237" s="118" t="s">
        <v>62</v>
      </c>
      <c r="D237" s="118" t="s">
        <v>62</v>
      </c>
      <c r="E237" s="118" t="s">
        <v>62</v>
      </c>
      <c r="F237" s="118" t="s">
        <v>62</v>
      </c>
      <c r="G237" s="118" t="s">
        <v>62</v>
      </c>
      <c r="H237" s="118" t="s">
        <v>62</v>
      </c>
      <c r="I237" s="118" t="s">
        <v>62</v>
      </c>
      <c r="J237" s="118" t="s">
        <v>62</v>
      </c>
      <c r="K237" s="118" t="s">
        <v>62</v>
      </c>
      <c r="L237" s="118" t="s">
        <v>62</v>
      </c>
      <c r="M237" s="118" t="s">
        <v>62</v>
      </c>
      <c r="N237" s="118" t="s">
        <v>62</v>
      </c>
      <c r="O237" s="118" t="s">
        <v>62</v>
      </c>
      <c r="P237" s="118" t="s">
        <v>62</v>
      </c>
      <c r="Q237" s="118" t="s">
        <v>62</v>
      </c>
      <c r="R237" s="118" t="s">
        <v>62</v>
      </c>
      <c r="S237" s="118" t="s">
        <v>62</v>
      </c>
      <c r="T237" s="118" t="s">
        <v>62</v>
      </c>
      <c r="U237" s="118" t="s">
        <v>62</v>
      </c>
      <c r="V237" s="118" t="s">
        <v>62</v>
      </c>
      <c r="W237" s="118" t="s">
        <v>62</v>
      </c>
      <c r="X237" s="232"/>
    </row>
    <row r="238" spans="1:24" ht="13.5" customHeight="1" x14ac:dyDescent="0.3">
      <c r="A238" s="170">
        <v>0.19791666666666699</v>
      </c>
      <c r="B238" s="118" t="s">
        <v>62</v>
      </c>
      <c r="C238" s="118" t="s">
        <v>62</v>
      </c>
      <c r="D238" s="118" t="s">
        <v>62</v>
      </c>
      <c r="E238" s="118" t="s">
        <v>62</v>
      </c>
      <c r="F238" s="118" t="s">
        <v>62</v>
      </c>
      <c r="G238" s="118" t="s">
        <v>62</v>
      </c>
      <c r="H238" s="118" t="s">
        <v>62</v>
      </c>
      <c r="I238" s="118" t="s">
        <v>62</v>
      </c>
      <c r="J238" s="118" t="s">
        <v>62</v>
      </c>
      <c r="K238" s="118" t="s">
        <v>62</v>
      </c>
      <c r="L238" s="118" t="s">
        <v>62</v>
      </c>
      <c r="M238" s="118" t="s">
        <v>62</v>
      </c>
      <c r="N238" s="118" t="s">
        <v>62</v>
      </c>
      <c r="O238" s="118" t="s">
        <v>62</v>
      </c>
      <c r="P238" s="118" t="s">
        <v>62</v>
      </c>
      <c r="Q238" s="118" t="s">
        <v>62</v>
      </c>
      <c r="R238" s="118" t="s">
        <v>62</v>
      </c>
      <c r="S238" s="118" t="s">
        <v>62</v>
      </c>
      <c r="T238" s="118" t="s">
        <v>62</v>
      </c>
      <c r="U238" s="118" t="s">
        <v>62</v>
      </c>
      <c r="V238" s="118" t="s">
        <v>62</v>
      </c>
      <c r="W238" s="118" t="s">
        <v>62</v>
      </c>
      <c r="X238" s="232"/>
    </row>
    <row r="239" spans="1:24" ht="13.5" customHeight="1" x14ac:dyDescent="0.3">
      <c r="A239" s="170">
        <v>0.20833333333333301</v>
      </c>
      <c r="B239" s="118" t="s">
        <v>62</v>
      </c>
      <c r="C239" s="118" t="s">
        <v>62</v>
      </c>
      <c r="D239" s="118" t="s">
        <v>62</v>
      </c>
      <c r="E239" s="118" t="s">
        <v>62</v>
      </c>
      <c r="F239" s="118" t="s">
        <v>62</v>
      </c>
      <c r="G239" s="118" t="s">
        <v>62</v>
      </c>
      <c r="H239" s="118" t="s">
        <v>62</v>
      </c>
      <c r="I239" s="118" t="s">
        <v>62</v>
      </c>
      <c r="J239" s="118" t="s">
        <v>62</v>
      </c>
      <c r="K239" s="118" t="s">
        <v>62</v>
      </c>
      <c r="L239" s="118" t="s">
        <v>62</v>
      </c>
      <c r="M239" s="118" t="s">
        <v>62</v>
      </c>
      <c r="N239" s="118" t="s">
        <v>62</v>
      </c>
      <c r="O239" s="118" t="s">
        <v>62</v>
      </c>
      <c r="P239" s="118" t="s">
        <v>62</v>
      </c>
      <c r="Q239" s="118" t="s">
        <v>62</v>
      </c>
      <c r="R239" s="118" t="s">
        <v>62</v>
      </c>
      <c r="S239" s="118" t="s">
        <v>62</v>
      </c>
      <c r="T239" s="118" t="s">
        <v>62</v>
      </c>
      <c r="U239" s="118" t="s">
        <v>62</v>
      </c>
      <c r="V239" s="118" t="s">
        <v>62</v>
      </c>
      <c r="W239" s="118" t="s">
        <v>62</v>
      </c>
      <c r="X239" s="232"/>
    </row>
    <row r="240" spans="1:24" ht="13.5" customHeight="1" x14ac:dyDescent="0.3">
      <c r="A240" s="170">
        <v>0.21875</v>
      </c>
      <c r="B240" s="118" t="s">
        <v>62</v>
      </c>
      <c r="C240" s="118" t="s">
        <v>62</v>
      </c>
      <c r="D240" s="118" t="s">
        <v>62</v>
      </c>
      <c r="E240" s="118" t="s">
        <v>62</v>
      </c>
      <c r="F240" s="118" t="s">
        <v>62</v>
      </c>
      <c r="G240" s="118" t="s">
        <v>62</v>
      </c>
      <c r="H240" s="118" t="s">
        <v>62</v>
      </c>
      <c r="I240" s="118" t="s">
        <v>62</v>
      </c>
      <c r="J240" s="118" t="s">
        <v>62</v>
      </c>
      <c r="K240" s="118" t="s">
        <v>62</v>
      </c>
      <c r="L240" s="118" t="s">
        <v>62</v>
      </c>
      <c r="M240" s="118" t="s">
        <v>62</v>
      </c>
      <c r="N240" s="118" t="s">
        <v>62</v>
      </c>
      <c r="O240" s="118" t="s">
        <v>62</v>
      </c>
      <c r="P240" s="118" t="s">
        <v>62</v>
      </c>
      <c r="Q240" s="118" t="s">
        <v>62</v>
      </c>
      <c r="R240" s="118" t="s">
        <v>62</v>
      </c>
      <c r="S240" s="118" t="s">
        <v>62</v>
      </c>
      <c r="T240" s="118" t="s">
        <v>62</v>
      </c>
      <c r="U240" s="118" t="s">
        <v>62</v>
      </c>
      <c r="V240" s="118" t="s">
        <v>62</v>
      </c>
      <c r="W240" s="118" t="s">
        <v>62</v>
      </c>
      <c r="X240" s="232"/>
    </row>
    <row r="241" spans="1:24" ht="13.5" customHeight="1" x14ac:dyDescent="0.3">
      <c r="A241" s="170">
        <v>0.22916666666666699</v>
      </c>
      <c r="B241" s="118" t="s">
        <v>62</v>
      </c>
      <c r="C241" s="118" t="s">
        <v>62</v>
      </c>
      <c r="D241" s="118" t="s">
        <v>62</v>
      </c>
      <c r="E241" s="118" t="s">
        <v>62</v>
      </c>
      <c r="F241" s="118" t="s">
        <v>62</v>
      </c>
      <c r="G241" s="118" t="s">
        <v>62</v>
      </c>
      <c r="H241" s="118" t="s">
        <v>62</v>
      </c>
      <c r="I241" s="118" t="s">
        <v>62</v>
      </c>
      <c r="J241" s="118" t="s">
        <v>62</v>
      </c>
      <c r="K241" s="118" t="s">
        <v>62</v>
      </c>
      <c r="L241" s="118" t="s">
        <v>62</v>
      </c>
      <c r="M241" s="118" t="s">
        <v>62</v>
      </c>
      <c r="N241" s="118" t="s">
        <v>62</v>
      </c>
      <c r="O241" s="118" t="s">
        <v>62</v>
      </c>
      <c r="P241" s="118" t="s">
        <v>62</v>
      </c>
      <c r="Q241" s="118" t="s">
        <v>62</v>
      </c>
      <c r="R241" s="118" t="s">
        <v>62</v>
      </c>
      <c r="S241" s="118" t="s">
        <v>62</v>
      </c>
      <c r="T241" s="118" t="s">
        <v>62</v>
      </c>
      <c r="U241" s="118" t="s">
        <v>62</v>
      </c>
      <c r="V241" s="118" t="s">
        <v>62</v>
      </c>
      <c r="W241" s="118" t="s">
        <v>62</v>
      </c>
      <c r="X241" s="232"/>
    </row>
    <row r="242" spans="1:24" ht="13.5" customHeight="1" x14ac:dyDescent="0.3">
      <c r="A242" s="170">
        <v>0.23958333333333301</v>
      </c>
      <c r="B242" s="118" t="s">
        <v>62</v>
      </c>
      <c r="C242" s="118" t="s">
        <v>62</v>
      </c>
      <c r="D242" s="118" t="s">
        <v>62</v>
      </c>
      <c r="E242" s="118" t="s">
        <v>62</v>
      </c>
      <c r="F242" s="118" t="s">
        <v>62</v>
      </c>
      <c r="G242" s="118" t="s">
        <v>62</v>
      </c>
      <c r="H242" s="118" t="s">
        <v>62</v>
      </c>
      <c r="I242" s="118" t="s">
        <v>62</v>
      </c>
      <c r="J242" s="118" t="s">
        <v>62</v>
      </c>
      <c r="K242" s="118" t="s">
        <v>62</v>
      </c>
      <c r="L242" s="118" t="s">
        <v>62</v>
      </c>
      <c r="M242" s="118" t="s">
        <v>62</v>
      </c>
      <c r="N242" s="118" t="s">
        <v>62</v>
      </c>
      <c r="O242" s="118" t="s">
        <v>62</v>
      </c>
      <c r="P242" s="118" t="s">
        <v>62</v>
      </c>
      <c r="Q242" s="118" t="s">
        <v>62</v>
      </c>
      <c r="R242" s="118" t="s">
        <v>62</v>
      </c>
      <c r="S242" s="118" t="s">
        <v>62</v>
      </c>
      <c r="T242" s="118" t="s">
        <v>62</v>
      </c>
      <c r="U242" s="118" t="s">
        <v>62</v>
      </c>
      <c r="V242" s="118" t="s">
        <v>62</v>
      </c>
      <c r="W242" s="118" t="s">
        <v>62</v>
      </c>
      <c r="X242" s="232"/>
    </row>
    <row r="243" spans="1:24" ht="13.5" customHeight="1" x14ac:dyDescent="0.3">
      <c r="A243" s="170">
        <v>0.25</v>
      </c>
      <c r="B243" s="118" t="s">
        <v>62</v>
      </c>
      <c r="C243" s="118" t="s">
        <v>62</v>
      </c>
      <c r="D243" s="118" t="s">
        <v>62</v>
      </c>
      <c r="E243" s="118" t="s">
        <v>62</v>
      </c>
      <c r="F243" s="118" t="s">
        <v>62</v>
      </c>
      <c r="G243" s="118" t="s">
        <v>62</v>
      </c>
      <c r="H243" s="118" t="s">
        <v>62</v>
      </c>
      <c r="I243" s="118" t="s">
        <v>62</v>
      </c>
      <c r="J243" s="118" t="s">
        <v>62</v>
      </c>
      <c r="K243" s="118" t="s">
        <v>62</v>
      </c>
      <c r="L243" s="118" t="s">
        <v>62</v>
      </c>
      <c r="M243" s="118" t="s">
        <v>62</v>
      </c>
      <c r="N243" s="118" t="s">
        <v>62</v>
      </c>
      <c r="O243" s="118" t="s">
        <v>62</v>
      </c>
      <c r="P243" s="118" t="s">
        <v>62</v>
      </c>
      <c r="Q243" s="118" t="s">
        <v>62</v>
      </c>
      <c r="R243" s="118" t="s">
        <v>62</v>
      </c>
      <c r="S243" s="118" t="s">
        <v>62</v>
      </c>
      <c r="T243" s="118" t="s">
        <v>62</v>
      </c>
      <c r="U243" s="118" t="s">
        <v>62</v>
      </c>
      <c r="V243" s="118" t="s">
        <v>62</v>
      </c>
      <c r="W243" s="118" t="s">
        <v>62</v>
      </c>
      <c r="X243" s="232"/>
    </row>
    <row r="244" spans="1:24" ht="13.5" customHeight="1" x14ac:dyDescent="0.3">
      <c r="A244" s="170">
        <v>0.26041666666666702</v>
      </c>
      <c r="B244" s="118" t="s">
        <v>62</v>
      </c>
      <c r="C244" s="118" t="s">
        <v>62</v>
      </c>
      <c r="D244" s="118" t="s">
        <v>62</v>
      </c>
      <c r="E244" s="118" t="s">
        <v>62</v>
      </c>
      <c r="F244" s="118" t="s">
        <v>62</v>
      </c>
      <c r="G244" s="118" t="s">
        <v>62</v>
      </c>
      <c r="H244" s="118" t="s">
        <v>62</v>
      </c>
      <c r="I244" s="118" t="s">
        <v>62</v>
      </c>
      <c r="J244" s="118" t="s">
        <v>62</v>
      </c>
      <c r="K244" s="118" t="s">
        <v>62</v>
      </c>
      <c r="L244" s="118" t="s">
        <v>62</v>
      </c>
      <c r="M244" s="118" t="s">
        <v>62</v>
      </c>
      <c r="N244" s="118" t="s">
        <v>62</v>
      </c>
      <c r="O244" s="118" t="s">
        <v>62</v>
      </c>
      <c r="P244" s="118" t="s">
        <v>62</v>
      </c>
      <c r="Q244" s="118" t="s">
        <v>62</v>
      </c>
      <c r="R244" s="118" t="s">
        <v>62</v>
      </c>
      <c r="S244" s="118" t="s">
        <v>62</v>
      </c>
      <c r="T244" s="118" t="s">
        <v>62</v>
      </c>
      <c r="U244" s="118" t="s">
        <v>62</v>
      </c>
      <c r="V244" s="118" t="s">
        <v>62</v>
      </c>
      <c r="W244" s="118" t="s">
        <v>62</v>
      </c>
      <c r="X244" s="232"/>
    </row>
    <row r="245" spans="1:24" ht="13.5" customHeight="1" x14ac:dyDescent="0.3">
      <c r="A245" s="170">
        <v>0.27083333333333298</v>
      </c>
      <c r="B245" s="118" t="s">
        <v>62</v>
      </c>
      <c r="C245" s="118" t="s">
        <v>62</v>
      </c>
      <c r="D245" s="118" t="s">
        <v>62</v>
      </c>
      <c r="E245" s="118" t="s">
        <v>62</v>
      </c>
      <c r="F245" s="118" t="s">
        <v>62</v>
      </c>
      <c r="G245" s="118" t="s">
        <v>62</v>
      </c>
      <c r="H245" s="118" t="s">
        <v>62</v>
      </c>
      <c r="I245" s="118" t="s">
        <v>62</v>
      </c>
      <c r="J245" s="118" t="s">
        <v>62</v>
      </c>
      <c r="K245" s="118" t="s">
        <v>62</v>
      </c>
      <c r="L245" s="118" t="s">
        <v>62</v>
      </c>
      <c r="M245" s="118" t="s">
        <v>62</v>
      </c>
      <c r="N245" s="118" t="s">
        <v>62</v>
      </c>
      <c r="O245" s="118" t="s">
        <v>62</v>
      </c>
      <c r="P245" s="118" t="s">
        <v>62</v>
      </c>
      <c r="Q245" s="118" t="s">
        <v>62</v>
      </c>
      <c r="R245" s="118" t="s">
        <v>62</v>
      </c>
      <c r="S245" s="118" t="s">
        <v>62</v>
      </c>
      <c r="T245" s="118" t="s">
        <v>62</v>
      </c>
      <c r="U245" s="118" t="s">
        <v>62</v>
      </c>
      <c r="V245" s="118" t="s">
        <v>62</v>
      </c>
      <c r="W245" s="118" t="s">
        <v>62</v>
      </c>
      <c r="X245" s="232"/>
    </row>
    <row r="246" spans="1:24" ht="13.5" customHeight="1" x14ac:dyDescent="0.3">
      <c r="A246" s="170">
        <v>0.28125</v>
      </c>
      <c r="B246" s="118" t="s">
        <v>62</v>
      </c>
      <c r="C246" s="118" t="s">
        <v>62</v>
      </c>
      <c r="D246" s="118" t="s">
        <v>62</v>
      </c>
      <c r="E246" s="118" t="s">
        <v>62</v>
      </c>
      <c r="F246" s="118" t="s">
        <v>62</v>
      </c>
      <c r="G246" s="118" t="s">
        <v>62</v>
      </c>
      <c r="H246" s="118" t="s">
        <v>62</v>
      </c>
      <c r="I246" s="118" t="s">
        <v>62</v>
      </c>
      <c r="J246" s="118" t="s">
        <v>62</v>
      </c>
      <c r="K246" s="118" t="s">
        <v>62</v>
      </c>
      <c r="L246" s="118" t="s">
        <v>62</v>
      </c>
      <c r="M246" s="118" t="s">
        <v>62</v>
      </c>
      <c r="N246" s="118" t="s">
        <v>62</v>
      </c>
      <c r="O246" s="118" t="s">
        <v>62</v>
      </c>
      <c r="P246" s="118" t="s">
        <v>62</v>
      </c>
      <c r="Q246" s="118" t="s">
        <v>62</v>
      </c>
      <c r="R246" s="118" t="s">
        <v>62</v>
      </c>
      <c r="S246" s="118" t="s">
        <v>62</v>
      </c>
      <c r="T246" s="118" t="s">
        <v>62</v>
      </c>
      <c r="U246" s="118" t="s">
        <v>62</v>
      </c>
      <c r="V246" s="118" t="s">
        <v>62</v>
      </c>
      <c r="W246" s="118" t="s">
        <v>62</v>
      </c>
      <c r="X246" s="232"/>
    </row>
    <row r="247" spans="1:24" ht="13.5" customHeight="1" x14ac:dyDescent="0.3">
      <c r="A247" s="170">
        <v>0.29166666666666702</v>
      </c>
      <c r="B247" s="118" t="s">
        <v>62</v>
      </c>
      <c r="C247" s="118" t="s">
        <v>62</v>
      </c>
      <c r="D247" s="118" t="s">
        <v>62</v>
      </c>
      <c r="E247" s="118" t="s">
        <v>62</v>
      </c>
      <c r="F247" s="118" t="s">
        <v>62</v>
      </c>
      <c r="G247" s="118" t="s">
        <v>62</v>
      </c>
      <c r="H247" s="118" t="s">
        <v>62</v>
      </c>
      <c r="I247" s="118" t="s">
        <v>62</v>
      </c>
      <c r="J247" s="118" t="s">
        <v>62</v>
      </c>
      <c r="K247" s="118" t="s">
        <v>62</v>
      </c>
      <c r="L247" s="118" t="s">
        <v>62</v>
      </c>
      <c r="M247" s="118" t="s">
        <v>62</v>
      </c>
      <c r="N247" s="118" t="s">
        <v>62</v>
      </c>
      <c r="O247" s="118" t="s">
        <v>62</v>
      </c>
      <c r="P247" s="118" t="s">
        <v>62</v>
      </c>
      <c r="Q247" s="118" t="s">
        <v>62</v>
      </c>
      <c r="R247" s="118" t="s">
        <v>62</v>
      </c>
      <c r="S247" s="118" t="s">
        <v>62</v>
      </c>
      <c r="T247" s="118" t="s">
        <v>62</v>
      </c>
      <c r="U247" s="118" t="s">
        <v>62</v>
      </c>
      <c r="V247" s="118" t="s">
        <v>62</v>
      </c>
      <c r="W247" s="118" t="s">
        <v>62</v>
      </c>
      <c r="X247" s="232"/>
    </row>
    <row r="248" spans="1:24" ht="13.5" customHeight="1" x14ac:dyDescent="0.3">
      <c r="A248" s="170">
        <v>0.30208333333333298</v>
      </c>
      <c r="B248" s="118" t="s">
        <v>62</v>
      </c>
      <c r="C248" s="118" t="s">
        <v>62</v>
      </c>
      <c r="D248" s="118" t="s">
        <v>62</v>
      </c>
      <c r="E248" s="118" t="s">
        <v>62</v>
      </c>
      <c r="F248" s="118" t="s">
        <v>62</v>
      </c>
      <c r="G248" s="118" t="s">
        <v>62</v>
      </c>
      <c r="H248" s="118" t="s">
        <v>62</v>
      </c>
      <c r="I248" s="118" t="s">
        <v>62</v>
      </c>
      <c r="J248" s="118" t="s">
        <v>62</v>
      </c>
      <c r="K248" s="118" t="s">
        <v>62</v>
      </c>
      <c r="L248" s="118" t="s">
        <v>62</v>
      </c>
      <c r="M248" s="118" t="s">
        <v>62</v>
      </c>
      <c r="N248" s="118" t="s">
        <v>62</v>
      </c>
      <c r="O248" s="118" t="s">
        <v>62</v>
      </c>
      <c r="P248" s="118" t="s">
        <v>62</v>
      </c>
      <c r="Q248" s="118" t="s">
        <v>62</v>
      </c>
      <c r="R248" s="118" t="s">
        <v>62</v>
      </c>
      <c r="S248" s="118" t="s">
        <v>62</v>
      </c>
      <c r="T248" s="118" t="s">
        <v>62</v>
      </c>
      <c r="U248" s="118" t="s">
        <v>62</v>
      </c>
      <c r="V248" s="118" t="s">
        <v>62</v>
      </c>
      <c r="W248" s="118" t="s">
        <v>62</v>
      </c>
      <c r="X248" s="232"/>
    </row>
    <row r="249" spans="1:24" ht="13.5" customHeight="1" x14ac:dyDescent="0.3">
      <c r="A249" s="170">
        <v>0.3125</v>
      </c>
      <c r="B249" s="118" t="s">
        <v>62</v>
      </c>
      <c r="C249" s="118" t="s">
        <v>62</v>
      </c>
      <c r="D249" s="118" t="s">
        <v>62</v>
      </c>
      <c r="E249" s="118" t="s">
        <v>62</v>
      </c>
      <c r="F249" s="118" t="s">
        <v>62</v>
      </c>
      <c r="G249" s="118" t="s">
        <v>62</v>
      </c>
      <c r="H249" s="118" t="s">
        <v>62</v>
      </c>
      <c r="I249" s="118" t="s">
        <v>62</v>
      </c>
      <c r="J249" s="118" t="s">
        <v>62</v>
      </c>
      <c r="K249" s="118" t="s">
        <v>62</v>
      </c>
      <c r="L249" s="118" t="s">
        <v>62</v>
      </c>
      <c r="M249" s="118" t="s">
        <v>62</v>
      </c>
      <c r="N249" s="118" t="s">
        <v>62</v>
      </c>
      <c r="O249" s="118" t="s">
        <v>62</v>
      </c>
      <c r="P249" s="118" t="s">
        <v>62</v>
      </c>
      <c r="Q249" s="118" t="s">
        <v>62</v>
      </c>
      <c r="R249" s="118" t="s">
        <v>62</v>
      </c>
      <c r="S249" s="118" t="s">
        <v>62</v>
      </c>
      <c r="T249" s="118" t="s">
        <v>62</v>
      </c>
      <c r="U249" s="118" t="s">
        <v>62</v>
      </c>
      <c r="V249" s="118" t="s">
        <v>62</v>
      </c>
      <c r="W249" s="118" t="s">
        <v>62</v>
      </c>
      <c r="X249" s="232"/>
    </row>
    <row r="250" spans="1:24" ht="13.5" customHeight="1" x14ac:dyDescent="0.3">
      <c r="A250" s="170">
        <v>0.32291666666666702</v>
      </c>
      <c r="B250" s="118" t="s">
        <v>62</v>
      </c>
      <c r="C250" s="118" t="s">
        <v>62</v>
      </c>
      <c r="D250" s="118" t="s">
        <v>62</v>
      </c>
      <c r="E250" s="118" t="s">
        <v>62</v>
      </c>
      <c r="F250" s="118" t="s">
        <v>62</v>
      </c>
      <c r="G250" s="118" t="s">
        <v>62</v>
      </c>
      <c r="H250" s="118" t="s">
        <v>62</v>
      </c>
      <c r="I250" s="118" t="s">
        <v>62</v>
      </c>
      <c r="J250" s="118" t="s">
        <v>62</v>
      </c>
      <c r="K250" s="118" t="s">
        <v>62</v>
      </c>
      <c r="L250" s="118" t="s">
        <v>62</v>
      </c>
      <c r="M250" s="118" t="s">
        <v>62</v>
      </c>
      <c r="N250" s="118" t="s">
        <v>62</v>
      </c>
      <c r="O250" s="118" t="s">
        <v>62</v>
      </c>
      <c r="P250" s="118" t="s">
        <v>62</v>
      </c>
      <c r="Q250" s="118" t="s">
        <v>62</v>
      </c>
      <c r="R250" s="118" t="s">
        <v>62</v>
      </c>
      <c r="S250" s="118" t="s">
        <v>62</v>
      </c>
      <c r="T250" s="118" t="s">
        <v>62</v>
      </c>
      <c r="U250" s="118" t="s">
        <v>62</v>
      </c>
      <c r="V250" s="118" t="s">
        <v>62</v>
      </c>
      <c r="W250" s="118" t="s">
        <v>62</v>
      </c>
      <c r="X250" s="232"/>
    </row>
    <row r="251" spans="1:24" ht="13.5" customHeight="1" x14ac:dyDescent="0.3">
      <c r="A251" s="170">
        <v>0.33333333333333298</v>
      </c>
      <c r="B251" s="118" t="s">
        <v>62</v>
      </c>
      <c r="C251" s="118" t="s">
        <v>62</v>
      </c>
      <c r="D251" s="118" t="s">
        <v>62</v>
      </c>
      <c r="E251" s="118" t="s">
        <v>62</v>
      </c>
      <c r="F251" s="118" t="s">
        <v>62</v>
      </c>
      <c r="G251" s="118" t="s">
        <v>62</v>
      </c>
      <c r="H251" s="118" t="s">
        <v>62</v>
      </c>
      <c r="I251" s="118" t="s">
        <v>62</v>
      </c>
      <c r="J251" s="118" t="s">
        <v>62</v>
      </c>
      <c r="K251" s="118" t="s">
        <v>62</v>
      </c>
      <c r="L251" s="118" t="s">
        <v>62</v>
      </c>
      <c r="M251" s="118" t="s">
        <v>62</v>
      </c>
      <c r="N251" s="118" t="s">
        <v>62</v>
      </c>
      <c r="O251" s="118" t="s">
        <v>62</v>
      </c>
      <c r="P251" s="118" t="s">
        <v>62</v>
      </c>
      <c r="Q251" s="118" t="s">
        <v>62</v>
      </c>
      <c r="R251" s="118" t="s">
        <v>62</v>
      </c>
      <c r="S251" s="118" t="s">
        <v>62</v>
      </c>
      <c r="T251" s="118" t="s">
        <v>62</v>
      </c>
      <c r="U251" s="118" t="s">
        <v>62</v>
      </c>
      <c r="V251" s="118" t="s">
        <v>62</v>
      </c>
      <c r="W251" s="118" t="s">
        <v>62</v>
      </c>
      <c r="X251" s="232"/>
    </row>
    <row r="252" spans="1:24" ht="13.5" customHeight="1" x14ac:dyDescent="0.3">
      <c r="A252" s="170">
        <v>0.34375</v>
      </c>
      <c r="B252" s="118" t="s">
        <v>62</v>
      </c>
      <c r="C252" s="118" t="s">
        <v>62</v>
      </c>
      <c r="D252" s="118" t="s">
        <v>62</v>
      </c>
      <c r="E252" s="118" t="s">
        <v>62</v>
      </c>
      <c r="F252" s="118" t="s">
        <v>62</v>
      </c>
      <c r="G252" s="118" t="s">
        <v>62</v>
      </c>
      <c r="H252" s="118" t="s">
        <v>62</v>
      </c>
      <c r="I252" s="118" t="s">
        <v>62</v>
      </c>
      <c r="J252" s="118" t="s">
        <v>62</v>
      </c>
      <c r="K252" s="118" t="s">
        <v>62</v>
      </c>
      <c r="L252" s="118" t="s">
        <v>62</v>
      </c>
      <c r="M252" s="118" t="s">
        <v>62</v>
      </c>
      <c r="N252" s="118" t="s">
        <v>62</v>
      </c>
      <c r="O252" s="118" t="s">
        <v>62</v>
      </c>
      <c r="P252" s="118" t="s">
        <v>62</v>
      </c>
      <c r="Q252" s="118" t="s">
        <v>62</v>
      </c>
      <c r="R252" s="118" t="s">
        <v>62</v>
      </c>
      <c r="S252" s="118" t="s">
        <v>62</v>
      </c>
      <c r="T252" s="118" t="s">
        <v>62</v>
      </c>
      <c r="U252" s="118" t="s">
        <v>62</v>
      </c>
      <c r="V252" s="118" t="s">
        <v>62</v>
      </c>
      <c r="W252" s="118" t="s">
        <v>62</v>
      </c>
      <c r="X252" s="232"/>
    </row>
    <row r="253" spans="1:24" ht="13.5" customHeight="1" x14ac:dyDescent="0.3">
      <c r="A253" s="170">
        <v>0.35416666666666702</v>
      </c>
      <c r="B253" s="118" t="s">
        <v>62</v>
      </c>
      <c r="C253" s="118" t="s">
        <v>62</v>
      </c>
      <c r="D253" s="118" t="s">
        <v>62</v>
      </c>
      <c r="E253" s="118" t="s">
        <v>62</v>
      </c>
      <c r="F253" s="118" t="s">
        <v>62</v>
      </c>
      <c r="G253" s="118" t="s">
        <v>62</v>
      </c>
      <c r="H253" s="118" t="s">
        <v>62</v>
      </c>
      <c r="I253" s="118" t="s">
        <v>62</v>
      </c>
      <c r="J253" s="118" t="s">
        <v>62</v>
      </c>
      <c r="K253" s="118" t="s">
        <v>62</v>
      </c>
      <c r="L253" s="118" t="s">
        <v>62</v>
      </c>
      <c r="M253" s="118" t="s">
        <v>62</v>
      </c>
      <c r="N253" s="118" t="s">
        <v>62</v>
      </c>
      <c r="O253" s="118" t="s">
        <v>62</v>
      </c>
      <c r="P253" s="118" t="s">
        <v>62</v>
      </c>
      <c r="Q253" s="118" t="s">
        <v>62</v>
      </c>
      <c r="R253" s="118" t="s">
        <v>62</v>
      </c>
      <c r="S253" s="118" t="s">
        <v>62</v>
      </c>
      <c r="T253" s="118" t="s">
        <v>62</v>
      </c>
      <c r="U253" s="118" t="s">
        <v>62</v>
      </c>
      <c r="V253" s="118" t="s">
        <v>62</v>
      </c>
      <c r="W253" s="118" t="s">
        <v>62</v>
      </c>
      <c r="X253" s="232"/>
    </row>
    <row r="254" spans="1:24" ht="13.5" customHeight="1" x14ac:dyDescent="0.3">
      <c r="A254" s="170">
        <v>0.36458333333333298</v>
      </c>
      <c r="B254" s="118" t="s">
        <v>62</v>
      </c>
      <c r="C254" s="118" t="s">
        <v>62</v>
      </c>
      <c r="D254" s="118" t="s">
        <v>62</v>
      </c>
      <c r="E254" s="118" t="s">
        <v>62</v>
      </c>
      <c r="F254" s="118" t="s">
        <v>62</v>
      </c>
      <c r="G254" s="118" t="s">
        <v>62</v>
      </c>
      <c r="H254" s="118" t="s">
        <v>62</v>
      </c>
      <c r="I254" s="118" t="s">
        <v>62</v>
      </c>
      <c r="J254" s="118" t="s">
        <v>62</v>
      </c>
      <c r="K254" s="118" t="s">
        <v>62</v>
      </c>
      <c r="L254" s="118" t="s">
        <v>62</v>
      </c>
      <c r="M254" s="118" t="s">
        <v>62</v>
      </c>
      <c r="N254" s="118" t="s">
        <v>62</v>
      </c>
      <c r="O254" s="118" t="s">
        <v>62</v>
      </c>
      <c r="P254" s="118" t="s">
        <v>62</v>
      </c>
      <c r="Q254" s="118" t="s">
        <v>62</v>
      </c>
      <c r="R254" s="118" t="s">
        <v>62</v>
      </c>
      <c r="S254" s="118" t="s">
        <v>62</v>
      </c>
      <c r="T254" s="118" t="s">
        <v>62</v>
      </c>
      <c r="U254" s="118" t="s">
        <v>62</v>
      </c>
      <c r="V254" s="118" t="s">
        <v>62</v>
      </c>
      <c r="W254" s="118" t="s">
        <v>62</v>
      </c>
      <c r="X254" s="232"/>
    </row>
    <row r="255" spans="1:24" ht="13.5" customHeight="1" x14ac:dyDescent="0.3">
      <c r="A255" s="170">
        <v>0.375</v>
      </c>
      <c r="B255" s="118" t="s">
        <v>62</v>
      </c>
      <c r="C255" s="118" t="s">
        <v>62</v>
      </c>
      <c r="D255" s="118" t="s">
        <v>62</v>
      </c>
      <c r="E255" s="118" t="s">
        <v>62</v>
      </c>
      <c r="F255" s="118" t="s">
        <v>62</v>
      </c>
      <c r="G255" s="118" t="s">
        <v>62</v>
      </c>
      <c r="H255" s="118" t="s">
        <v>62</v>
      </c>
      <c r="I255" s="118" t="s">
        <v>62</v>
      </c>
      <c r="J255" s="118" t="s">
        <v>62</v>
      </c>
      <c r="K255" s="118" t="s">
        <v>62</v>
      </c>
      <c r="L255" s="118" t="s">
        <v>62</v>
      </c>
      <c r="M255" s="118" t="s">
        <v>62</v>
      </c>
      <c r="N255" s="118" t="s">
        <v>62</v>
      </c>
      <c r="O255" s="118" t="s">
        <v>62</v>
      </c>
      <c r="P255" s="118" t="s">
        <v>62</v>
      </c>
      <c r="Q255" s="118" t="s">
        <v>62</v>
      </c>
      <c r="R255" s="118" t="s">
        <v>62</v>
      </c>
      <c r="S255" s="118" t="s">
        <v>62</v>
      </c>
      <c r="T255" s="118" t="s">
        <v>62</v>
      </c>
      <c r="U255" s="118" t="s">
        <v>62</v>
      </c>
      <c r="V255" s="118" t="s">
        <v>62</v>
      </c>
      <c r="W255" s="118" t="s">
        <v>62</v>
      </c>
      <c r="X255" s="232"/>
    </row>
    <row r="256" spans="1:24" ht="13.5" customHeight="1" x14ac:dyDescent="0.3">
      <c r="A256" s="170">
        <v>0.38541666666666702</v>
      </c>
      <c r="B256" s="118" t="s">
        <v>62</v>
      </c>
      <c r="C256" s="118" t="s">
        <v>62</v>
      </c>
      <c r="D256" s="118" t="s">
        <v>62</v>
      </c>
      <c r="E256" s="118" t="s">
        <v>62</v>
      </c>
      <c r="F256" s="118" t="s">
        <v>62</v>
      </c>
      <c r="G256" s="118" t="s">
        <v>62</v>
      </c>
      <c r="H256" s="118" t="s">
        <v>62</v>
      </c>
      <c r="I256" s="118" t="s">
        <v>62</v>
      </c>
      <c r="J256" s="118" t="s">
        <v>62</v>
      </c>
      <c r="K256" s="118" t="s">
        <v>62</v>
      </c>
      <c r="L256" s="118" t="s">
        <v>62</v>
      </c>
      <c r="M256" s="118" t="s">
        <v>62</v>
      </c>
      <c r="N256" s="118" t="s">
        <v>62</v>
      </c>
      <c r="O256" s="118" t="s">
        <v>62</v>
      </c>
      <c r="P256" s="118" t="s">
        <v>62</v>
      </c>
      <c r="Q256" s="118" t="s">
        <v>62</v>
      </c>
      <c r="R256" s="118" t="s">
        <v>62</v>
      </c>
      <c r="S256" s="118" t="s">
        <v>62</v>
      </c>
      <c r="T256" s="118" t="s">
        <v>62</v>
      </c>
      <c r="U256" s="118" t="s">
        <v>62</v>
      </c>
      <c r="V256" s="118" t="s">
        <v>62</v>
      </c>
      <c r="W256" s="118" t="s">
        <v>62</v>
      </c>
      <c r="X256" s="232"/>
    </row>
    <row r="257" spans="1:24" ht="13.5" customHeight="1" x14ac:dyDescent="0.3">
      <c r="A257" s="170">
        <v>0.39583333333333298</v>
      </c>
      <c r="B257" s="118" t="s">
        <v>62</v>
      </c>
      <c r="C257" s="118" t="s">
        <v>62</v>
      </c>
      <c r="D257" s="118" t="s">
        <v>62</v>
      </c>
      <c r="E257" s="118" t="s">
        <v>62</v>
      </c>
      <c r="F257" s="118" t="s">
        <v>62</v>
      </c>
      <c r="G257" s="118" t="s">
        <v>62</v>
      </c>
      <c r="H257" s="118" t="s">
        <v>62</v>
      </c>
      <c r="I257" s="118" t="s">
        <v>62</v>
      </c>
      <c r="J257" s="118" t="s">
        <v>62</v>
      </c>
      <c r="K257" s="118" t="s">
        <v>62</v>
      </c>
      <c r="L257" s="118" t="s">
        <v>62</v>
      </c>
      <c r="M257" s="118" t="s">
        <v>62</v>
      </c>
      <c r="N257" s="118" t="s">
        <v>62</v>
      </c>
      <c r="O257" s="118" t="s">
        <v>62</v>
      </c>
      <c r="P257" s="118" t="s">
        <v>62</v>
      </c>
      <c r="Q257" s="118" t="s">
        <v>62</v>
      </c>
      <c r="R257" s="118" t="s">
        <v>62</v>
      </c>
      <c r="S257" s="118" t="s">
        <v>62</v>
      </c>
      <c r="T257" s="118" t="s">
        <v>62</v>
      </c>
      <c r="U257" s="118" t="s">
        <v>62</v>
      </c>
      <c r="V257" s="118" t="s">
        <v>62</v>
      </c>
      <c r="W257" s="118" t="s">
        <v>62</v>
      </c>
      <c r="X257" s="232"/>
    </row>
    <row r="258" spans="1:24" ht="13.5" customHeight="1" x14ac:dyDescent="0.3">
      <c r="A258" s="170">
        <v>0.40625</v>
      </c>
      <c r="B258" s="118" t="s">
        <v>62</v>
      </c>
      <c r="C258" s="118" t="s">
        <v>62</v>
      </c>
      <c r="D258" s="118" t="s">
        <v>62</v>
      </c>
      <c r="E258" s="118" t="s">
        <v>62</v>
      </c>
      <c r="F258" s="118" t="s">
        <v>62</v>
      </c>
      <c r="G258" s="118" t="s">
        <v>62</v>
      </c>
      <c r="H258" s="118" t="s">
        <v>62</v>
      </c>
      <c r="I258" s="118" t="s">
        <v>62</v>
      </c>
      <c r="J258" s="118" t="s">
        <v>62</v>
      </c>
      <c r="K258" s="118" t="s">
        <v>62</v>
      </c>
      <c r="L258" s="118" t="s">
        <v>62</v>
      </c>
      <c r="M258" s="118" t="s">
        <v>62</v>
      </c>
      <c r="N258" s="118" t="s">
        <v>62</v>
      </c>
      <c r="O258" s="118" t="s">
        <v>62</v>
      </c>
      <c r="P258" s="118" t="s">
        <v>62</v>
      </c>
      <c r="Q258" s="118" t="s">
        <v>62</v>
      </c>
      <c r="R258" s="118" t="s">
        <v>62</v>
      </c>
      <c r="S258" s="118" t="s">
        <v>62</v>
      </c>
      <c r="T258" s="118" t="s">
        <v>62</v>
      </c>
      <c r="U258" s="118" t="s">
        <v>62</v>
      </c>
      <c r="V258" s="118" t="s">
        <v>62</v>
      </c>
      <c r="W258" s="118" t="s">
        <v>62</v>
      </c>
      <c r="X258" s="232"/>
    </row>
    <row r="259" spans="1:24" ht="13.5" customHeight="1" x14ac:dyDescent="0.3">
      <c r="A259" s="170">
        <v>0.41666666666666702</v>
      </c>
      <c r="B259" s="118" t="s">
        <v>62</v>
      </c>
      <c r="C259" s="118" t="s">
        <v>62</v>
      </c>
      <c r="D259" s="118" t="s">
        <v>62</v>
      </c>
      <c r="E259" s="118" t="s">
        <v>62</v>
      </c>
      <c r="F259" s="118" t="s">
        <v>62</v>
      </c>
      <c r="G259" s="118" t="s">
        <v>62</v>
      </c>
      <c r="H259" s="118" t="s">
        <v>62</v>
      </c>
      <c r="I259" s="118" t="s">
        <v>62</v>
      </c>
      <c r="J259" s="118" t="s">
        <v>62</v>
      </c>
      <c r="K259" s="118" t="s">
        <v>62</v>
      </c>
      <c r="L259" s="118" t="s">
        <v>62</v>
      </c>
      <c r="M259" s="118" t="s">
        <v>62</v>
      </c>
      <c r="N259" s="118" t="s">
        <v>62</v>
      </c>
      <c r="O259" s="118" t="s">
        <v>62</v>
      </c>
      <c r="P259" s="118" t="s">
        <v>62</v>
      </c>
      <c r="Q259" s="118" t="s">
        <v>62</v>
      </c>
      <c r="R259" s="118" t="s">
        <v>62</v>
      </c>
      <c r="S259" s="118" t="s">
        <v>62</v>
      </c>
      <c r="T259" s="118" t="s">
        <v>62</v>
      </c>
      <c r="U259" s="118" t="s">
        <v>62</v>
      </c>
      <c r="V259" s="118" t="s">
        <v>62</v>
      </c>
      <c r="W259" s="118" t="s">
        <v>62</v>
      </c>
      <c r="X259" s="232"/>
    </row>
    <row r="260" spans="1:24" ht="13.5" customHeight="1" x14ac:dyDescent="0.3">
      <c r="A260" s="170">
        <v>0.42708333333333298</v>
      </c>
      <c r="B260" s="118" t="s">
        <v>62</v>
      </c>
      <c r="C260" s="118" t="s">
        <v>62</v>
      </c>
      <c r="D260" s="118" t="s">
        <v>62</v>
      </c>
      <c r="E260" s="118" t="s">
        <v>62</v>
      </c>
      <c r="F260" s="118" t="s">
        <v>62</v>
      </c>
      <c r="G260" s="118" t="s">
        <v>62</v>
      </c>
      <c r="H260" s="118" t="s">
        <v>62</v>
      </c>
      <c r="I260" s="118" t="s">
        <v>62</v>
      </c>
      <c r="J260" s="118" t="s">
        <v>62</v>
      </c>
      <c r="K260" s="118" t="s">
        <v>62</v>
      </c>
      <c r="L260" s="118" t="s">
        <v>62</v>
      </c>
      <c r="M260" s="118" t="s">
        <v>62</v>
      </c>
      <c r="N260" s="118" t="s">
        <v>62</v>
      </c>
      <c r="O260" s="118" t="s">
        <v>62</v>
      </c>
      <c r="P260" s="118" t="s">
        <v>62</v>
      </c>
      <c r="Q260" s="118" t="s">
        <v>62</v>
      </c>
      <c r="R260" s="118" t="s">
        <v>62</v>
      </c>
      <c r="S260" s="118" t="s">
        <v>62</v>
      </c>
      <c r="T260" s="118" t="s">
        <v>62</v>
      </c>
      <c r="U260" s="118" t="s">
        <v>62</v>
      </c>
      <c r="V260" s="118" t="s">
        <v>62</v>
      </c>
      <c r="W260" s="118" t="s">
        <v>62</v>
      </c>
      <c r="X260" s="232"/>
    </row>
    <row r="261" spans="1:24" ht="13.5" customHeight="1" x14ac:dyDescent="0.3">
      <c r="A261" s="170">
        <v>0.4375</v>
      </c>
      <c r="B261" s="118" t="s">
        <v>62</v>
      </c>
      <c r="C261" s="118" t="s">
        <v>62</v>
      </c>
      <c r="D261" s="118" t="s">
        <v>62</v>
      </c>
      <c r="E261" s="118" t="s">
        <v>62</v>
      </c>
      <c r="F261" s="118" t="s">
        <v>62</v>
      </c>
      <c r="G261" s="118" t="s">
        <v>62</v>
      </c>
      <c r="H261" s="118" t="s">
        <v>62</v>
      </c>
      <c r="I261" s="118" t="s">
        <v>62</v>
      </c>
      <c r="J261" s="118" t="s">
        <v>62</v>
      </c>
      <c r="K261" s="118" t="s">
        <v>62</v>
      </c>
      <c r="L261" s="118" t="s">
        <v>62</v>
      </c>
      <c r="M261" s="118" t="s">
        <v>62</v>
      </c>
      <c r="N261" s="118" t="s">
        <v>62</v>
      </c>
      <c r="O261" s="118" t="s">
        <v>62</v>
      </c>
      <c r="P261" s="118" t="s">
        <v>62</v>
      </c>
      <c r="Q261" s="118" t="s">
        <v>62</v>
      </c>
      <c r="R261" s="118" t="s">
        <v>62</v>
      </c>
      <c r="S261" s="118" t="s">
        <v>62</v>
      </c>
      <c r="T261" s="118" t="s">
        <v>62</v>
      </c>
      <c r="U261" s="118" t="s">
        <v>62</v>
      </c>
      <c r="V261" s="118" t="s">
        <v>62</v>
      </c>
      <c r="W261" s="118" t="s">
        <v>62</v>
      </c>
      <c r="X261" s="232"/>
    </row>
    <row r="262" spans="1:24" ht="13.5" customHeight="1" x14ac:dyDescent="0.3">
      <c r="A262" s="170">
        <v>0.44791666666666702</v>
      </c>
      <c r="B262" s="118" t="s">
        <v>62</v>
      </c>
      <c r="C262" s="118" t="s">
        <v>62</v>
      </c>
      <c r="D262" s="118" t="s">
        <v>62</v>
      </c>
      <c r="E262" s="118" t="s">
        <v>62</v>
      </c>
      <c r="F262" s="118" t="s">
        <v>62</v>
      </c>
      <c r="G262" s="118" t="s">
        <v>62</v>
      </c>
      <c r="H262" s="118" t="s">
        <v>62</v>
      </c>
      <c r="I262" s="118" t="s">
        <v>62</v>
      </c>
      <c r="J262" s="118" t="s">
        <v>62</v>
      </c>
      <c r="K262" s="118" t="s">
        <v>62</v>
      </c>
      <c r="L262" s="118" t="s">
        <v>62</v>
      </c>
      <c r="M262" s="118" t="s">
        <v>62</v>
      </c>
      <c r="N262" s="118" t="s">
        <v>62</v>
      </c>
      <c r="O262" s="118" t="s">
        <v>62</v>
      </c>
      <c r="P262" s="118" t="s">
        <v>62</v>
      </c>
      <c r="Q262" s="118" t="s">
        <v>62</v>
      </c>
      <c r="R262" s="118" t="s">
        <v>62</v>
      </c>
      <c r="S262" s="118" t="s">
        <v>62</v>
      </c>
      <c r="T262" s="118" t="s">
        <v>62</v>
      </c>
      <c r="U262" s="118" t="s">
        <v>62</v>
      </c>
      <c r="V262" s="118" t="s">
        <v>62</v>
      </c>
      <c r="W262" s="118" t="s">
        <v>62</v>
      </c>
      <c r="X262" s="232"/>
    </row>
    <row r="263" spans="1:24" ht="13.5" customHeight="1" x14ac:dyDescent="0.3">
      <c r="A263" s="170">
        <v>0.45833333333333298</v>
      </c>
      <c r="B263" s="118" t="s">
        <v>62</v>
      </c>
      <c r="C263" s="118" t="s">
        <v>62</v>
      </c>
      <c r="D263" s="118" t="s">
        <v>62</v>
      </c>
      <c r="E263" s="118" t="s">
        <v>62</v>
      </c>
      <c r="F263" s="118" t="s">
        <v>62</v>
      </c>
      <c r="G263" s="118" t="s">
        <v>62</v>
      </c>
      <c r="H263" s="118" t="s">
        <v>62</v>
      </c>
      <c r="I263" s="118" t="s">
        <v>62</v>
      </c>
      <c r="J263" s="118" t="s">
        <v>62</v>
      </c>
      <c r="K263" s="118" t="s">
        <v>62</v>
      </c>
      <c r="L263" s="118" t="s">
        <v>62</v>
      </c>
      <c r="M263" s="118" t="s">
        <v>62</v>
      </c>
      <c r="N263" s="118" t="s">
        <v>62</v>
      </c>
      <c r="O263" s="118" t="s">
        <v>62</v>
      </c>
      <c r="P263" s="118" t="s">
        <v>62</v>
      </c>
      <c r="Q263" s="118" t="s">
        <v>62</v>
      </c>
      <c r="R263" s="118" t="s">
        <v>62</v>
      </c>
      <c r="S263" s="118" t="s">
        <v>62</v>
      </c>
      <c r="T263" s="118" t="s">
        <v>62</v>
      </c>
      <c r="U263" s="118" t="s">
        <v>62</v>
      </c>
      <c r="V263" s="118" t="s">
        <v>62</v>
      </c>
      <c r="W263" s="118" t="s">
        <v>62</v>
      </c>
      <c r="X263" s="232"/>
    </row>
    <row r="264" spans="1:24" ht="13.5" customHeight="1" x14ac:dyDescent="0.3">
      <c r="A264" s="170">
        <v>0.46875</v>
      </c>
      <c r="B264" s="118" t="s">
        <v>62</v>
      </c>
      <c r="C264" s="118" t="s">
        <v>62</v>
      </c>
      <c r="D264" s="118" t="s">
        <v>62</v>
      </c>
      <c r="E264" s="118" t="s">
        <v>62</v>
      </c>
      <c r="F264" s="118" t="s">
        <v>62</v>
      </c>
      <c r="G264" s="118" t="s">
        <v>62</v>
      </c>
      <c r="H264" s="118" t="s">
        <v>62</v>
      </c>
      <c r="I264" s="118" t="s">
        <v>62</v>
      </c>
      <c r="J264" s="118" t="s">
        <v>62</v>
      </c>
      <c r="K264" s="118" t="s">
        <v>62</v>
      </c>
      <c r="L264" s="118" t="s">
        <v>62</v>
      </c>
      <c r="M264" s="118" t="s">
        <v>62</v>
      </c>
      <c r="N264" s="118" t="s">
        <v>62</v>
      </c>
      <c r="O264" s="118" t="s">
        <v>62</v>
      </c>
      <c r="P264" s="118" t="s">
        <v>62</v>
      </c>
      <c r="Q264" s="118" t="s">
        <v>62</v>
      </c>
      <c r="R264" s="118" t="s">
        <v>62</v>
      </c>
      <c r="S264" s="118" t="s">
        <v>62</v>
      </c>
      <c r="T264" s="118" t="s">
        <v>62</v>
      </c>
      <c r="U264" s="118" t="s">
        <v>62</v>
      </c>
      <c r="V264" s="118" t="s">
        <v>62</v>
      </c>
      <c r="W264" s="118" t="s">
        <v>62</v>
      </c>
      <c r="X264" s="232"/>
    </row>
    <row r="265" spans="1:24" ht="13.5" customHeight="1" x14ac:dyDescent="0.3">
      <c r="A265" s="170">
        <v>0.47916666666666702</v>
      </c>
      <c r="B265" s="118" t="s">
        <v>62</v>
      </c>
      <c r="C265" s="118" t="s">
        <v>62</v>
      </c>
      <c r="D265" s="118" t="s">
        <v>62</v>
      </c>
      <c r="E265" s="118" t="s">
        <v>62</v>
      </c>
      <c r="F265" s="118" t="s">
        <v>62</v>
      </c>
      <c r="G265" s="118" t="s">
        <v>62</v>
      </c>
      <c r="H265" s="118" t="s">
        <v>62</v>
      </c>
      <c r="I265" s="118" t="s">
        <v>62</v>
      </c>
      <c r="J265" s="118" t="s">
        <v>62</v>
      </c>
      <c r="K265" s="118" t="s">
        <v>62</v>
      </c>
      <c r="L265" s="118" t="s">
        <v>62</v>
      </c>
      <c r="M265" s="118" t="s">
        <v>62</v>
      </c>
      <c r="N265" s="118" t="s">
        <v>62</v>
      </c>
      <c r="O265" s="118" t="s">
        <v>62</v>
      </c>
      <c r="P265" s="118" t="s">
        <v>62</v>
      </c>
      <c r="Q265" s="118" t="s">
        <v>62</v>
      </c>
      <c r="R265" s="118" t="s">
        <v>62</v>
      </c>
      <c r="S265" s="118" t="s">
        <v>62</v>
      </c>
      <c r="T265" s="118" t="s">
        <v>62</v>
      </c>
      <c r="U265" s="118" t="s">
        <v>62</v>
      </c>
      <c r="V265" s="118" t="s">
        <v>62</v>
      </c>
      <c r="W265" s="118" t="s">
        <v>62</v>
      </c>
      <c r="X265" s="232"/>
    </row>
    <row r="266" spans="1:24" ht="13.5" customHeight="1" x14ac:dyDescent="0.3">
      <c r="A266" s="170">
        <v>0.48958333333333298</v>
      </c>
      <c r="B266" s="118" t="s">
        <v>62</v>
      </c>
      <c r="C266" s="118" t="s">
        <v>62</v>
      </c>
      <c r="D266" s="118" t="s">
        <v>62</v>
      </c>
      <c r="E266" s="118" t="s">
        <v>62</v>
      </c>
      <c r="F266" s="118" t="s">
        <v>62</v>
      </c>
      <c r="G266" s="118" t="s">
        <v>62</v>
      </c>
      <c r="H266" s="118" t="s">
        <v>62</v>
      </c>
      <c r="I266" s="118" t="s">
        <v>62</v>
      </c>
      <c r="J266" s="118" t="s">
        <v>62</v>
      </c>
      <c r="K266" s="118" t="s">
        <v>62</v>
      </c>
      <c r="L266" s="118" t="s">
        <v>62</v>
      </c>
      <c r="M266" s="118" t="s">
        <v>62</v>
      </c>
      <c r="N266" s="118" t="s">
        <v>62</v>
      </c>
      <c r="O266" s="118" t="s">
        <v>62</v>
      </c>
      <c r="P266" s="118" t="s">
        <v>62</v>
      </c>
      <c r="Q266" s="118" t="s">
        <v>62</v>
      </c>
      <c r="R266" s="118" t="s">
        <v>62</v>
      </c>
      <c r="S266" s="118" t="s">
        <v>62</v>
      </c>
      <c r="T266" s="118" t="s">
        <v>62</v>
      </c>
      <c r="U266" s="118" t="s">
        <v>62</v>
      </c>
      <c r="V266" s="118" t="s">
        <v>62</v>
      </c>
      <c r="W266" s="118" t="s">
        <v>62</v>
      </c>
      <c r="X266" s="232"/>
    </row>
    <row r="267" spans="1:24" ht="13.5" customHeight="1" x14ac:dyDescent="0.3">
      <c r="A267" s="170">
        <v>0.5</v>
      </c>
      <c r="B267" s="118" t="s">
        <v>62</v>
      </c>
      <c r="C267" s="118" t="s">
        <v>62</v>
      </c>
      <c r="D267" s="118" t="s">
        <v>62</v>
      </c>
      <c r="E267" s="118" t="s">
        <v>62</v>
      </c>
      <c r="F267" s="118" t="s">
        <v>62</v>
      </c>
      <c r="G267" s="118" t="s">
        <v>62</v>
      </c>
      <c r="H267" s="118" t="s">
        <v>62</v>
      </c>
      <c r="I267" s="118" t="s">
        <v>62</v>
      </c>
      <c r="J267" s="118" t="s">
        <v>62</v>
      </c>
      <c r="K267" s="118" t="s">
        <v>62</v>
      </c>
      <c r="L267" s="118" t="s">
        <v>62</v>
      </c>
      <c r="M267" s="118" t="s">
        <v>62</v>
      </c>
      <c r="N267" s="118" t="s">
        <v>62</v>
      </c>
      <c r="O267" s="118" t="s">
        <v>62</v>
      </c>
      <c r="P267" s="118" t="s">
        <v>62</v>
      </c>
      <c r="Q267" s="118" t="s">
        <v>62</v>
      </c>
      <c r="R267" s="118" t="s">
        <v>62</v>
      </c>
      <c r="S267" s="118" t="s">
        <v>62</v>
      </c>
      <c r="T267" s="118" t="s">
        <v>62</v>
      </c>
      <c r="U267" s="118" t="s">
        <v>62</v>
      </c>
      <c r="V267" s="118" t="s">
        <v>62</v>
      </c>
      <c r="W267" s="118" t="s">
        <v>62</v>
      </c>
      <c r="X267" s="232"/>
    </row>
    <row r="268" spans="1:24" ht="13.5" customHeight="1" x14ac:dyDescent="0.3">
      <c r="A268" s="170">
        <v>0.51041666666666696</v>
      </c>
      <c r="B268" s="118" t="s">
        <v>62</v>
      </c>
      <c r="C268" s="118" t="s">
        <v>62</v>
      </c>
      <c r="D268" s="118" t="s">
        <v>62</v>
      </c>
      <c r="E268" s="118" t="s">
        <v>62</v>
      </c>
      <c r="F268" s="118" t="s">
        <v>62</v>
      </c>
      <c r="G268" s="118" t="s">
        <v>62</v>
      </c>
      <c r="H268" s="118" t="s">
        <v>62</v>
      </c>
      <c r="I268" s="118" t="s">
        <v>62</v>
      </c>
      <c r="J268" s="118" t="s">
        <v>62</v>
      </c>
      <c r="K268" s="118" t="s">
        <v>62</v>
      </c>
      <c r="L268" s="118" t="s">
        <v>62</v>
      </c>
      <c r="M268" s="118" t="s">
        <v>62</v>
      </c>
      <c r="N268" s="118" t="s">
        <v>62</v>
      </c>
      <c r="O268" s="118" t="s">
        <v>62</v>
      </c>
      <c r="P268" s="118" t="s">
        <v>62</v>
      </c>
      <c r="Q268" s="118" t="s">
        <v>62</v>
      </c>
      <c r="R268" s="118" t="s">
        <v>62</v>
      </c>
      <c r="S268" s="118" t="s">
        <v>62</v>
      </c>
      <c r="T268" s="118" t="s">
        <v>62</v>
      </c>
      <c r="U268" s="118" t="s">
        <v>62</v>
      </c>
      <c r="V268" s="118" t="s">
        <v>62</v>
      </c>
      <c r="W268" s="118" t="s">
        <v>62</v>
      </c>
      <c r="X268" s="232"/>
    </row>
    <row r="269" spans="1:24" ht="13.5" customHeight="1" x14ac:dyDescent="0.3">
      <c r="A269" s="170">
        <v>0.52083333333333304</v>
      </c>
      <c r="B269" s="118" t="s">
        <v>62</v>
      </c>
      <c r="C269" s="118" t="s">
        <v>62</v>
      </c>
      <c r="D269" s="118" t="s">
        <v>62</v>
      </c>
      <c r="E269" s="118" t="s">
        <v>62</v>
      </c>
      <c r="F269" s="118" t="s">
        <v>62</v>
      </c>
      <c r="G269" s="118" t="s">
        <v>62</v>
      </c>
      <c r="H269" s="118" t="s">
        <v>62</v>
      </c>
      <c r="I269" s="118" t="s">
        <v>62</v>
      </c>
      <c r="J269" s="118" t="s">
        <v>62</v>
      </c>
      <c r="K269" s="118" t="s">
        <v>62</v>
      </c>
      <c r="L269" s="118" t="s">
        <v>62</v>
      </c>
      <c r="M269" s="118" t="s">
        <v>62</v>
      </c>
      <c r="N269" s="118" t="s">
        <v>62</v>
      </c>
      <c r="O269" s="118" t="s">
        <v>62</v>
      </c>
      <c r="P269" s="118" t="s">
        <v>62</v>
      </c>
      <c r="Q269" s="118" t="s">
        <v>62</v>
      </c>
      <c r="R269" s="118" t="s">
        <v>62</v>
      </c>
      <c r="S269" s="118" t="s">
        <v>62</v>
      </c>
      <c r="T269" s="118" t="s">
        <v>62</v>
      </c>
      <c r="U269" s="118" t="s">
        <v>62</v>
      </c>
      <c r="V269" s="118" t="s">
        <v>62</v>
      </c>
      <c r="W269" s="118" t="s">
        <v>62</v>
      </c>
      <c r="X269" s="232"/>
    </row>
    <row r="270" spans="1:24" ht="13.5" customHeight="1" x14ac:dyDescent="0.3">
      <c r="A270" s="170">
        <v>0.53125</v>
      </c>
      <c r="B270" s="118" t="s">
        <v>62</v>
      </c>
      <c r="C270" s="118" t="s">
        <v>62</v>
      </c>
      <c r="D270" s="118" t="s">
        <v>62</v>
      </c>
      <c r="E270" s="118" t="s">
        <v>62</v>
      </c>
      <c r="F270" s="118" t="s">
        <v>62</v>
      </c>
      <c r="G270" s="118" t="s">
        <v>62</v>
      </c>
      <c r="H270" s="118" t="s">
        <v>62</v>
      </c>
      <c r="I270" s="118" t="s">
        <v>62</v>
      </c>
      <c r="J270" s="118" t="s">
        <v>62</v>
      </c>
      <c r="K270" s="118" t="s">
        <v>62</v>
      </c>
      <c r="L270" s="118" t="s">
        <v>62</v>
      </c>
      <c r="M270" s="118" t="s">
        <v>62</v>
      </c>
      <c r="N270" s="118" t="s">
        <v>62</v>
      </c>
      <c r="O270" s="118" t="s">
        <v>62</v>
      </c>
      <c r="P270" s="118" t="s">
        <v>62</v>
      </c>
      <c r="Q270" s="118" t="s">
        <v>62</v>
      </c>
      <c r="R270" s="118" t="s">
        <v>62</v>
      </c>
      <c r="S270" s="118" t="s">
        <v>62</v>
      </c>
      <c r="T270" s="118" t="s">
        <v>62</v>
      </c>
      <c r="U270" s="118" t="s">
        <v>62</v>
      </c>
      <c r="V270" s="118" t="s">
        <v>62</v>
      </c>
      <c r="W270" s="118" t="s">
        <v>62</v>
      </c>
      <c r="X270" s="232"/>
    </row>
    <row r="271" spans="1:24" ht="13.5" customHeight="1" x14ac:dyDescent="0.3">
      <c r="A271" s="170">
        <v>0.54166666666666696</v>
      </c>
      <c r="B271" s="118" t="s">
        <v>62</v>
      </c>
      <c r="C271" s="118" t="s">
        <v>62</v>
      </c>
      <c r="D271" s="118" t="s">
        <v>62</v>
      </c>
      <c r="E271" s="118" t="s">
        <v>62</v>
      </c>
      <c r="F271" s="118" t="s">
        <v>62</v>
      </c>
      <c r="G271" s="118" t="s">
        <v>62</v>
      </c>
      <c r="H271" s="118" t="s">
        <v>62</v>
      </c>
      <c r="I271" s="118" t="s">
        <v>62</v>
      </c>
      <c r="J271" s="118" t="s">
        <v>62</v>
      </c>
      <c r="K271" s="118" t="s">
        <v>62</v>
      </c>
      <c r="L271" s="118" t="s">
        <v>62</v>
      </c>
      <c r="M271" s="118" t="s">
        <v>62</v>
      </c>
      <c r="N271" s="118" t="s">
        <v>62</v>
      </c>
      <c r="O271" s="118" t="s">
        <v>62</v>
      </c>
      <c r="P271" s="118" t="s">
        <v>62</v>
      </c>
      <c r="Q271" s="118" t="s">
        <v>62</v>
      </c>
      <c r="R271" s="118" t="s">
        <v>62</v>
      </c>
      <c r="S271" s="118" t="s">
        <v>62</v>
      </c>
      <c r="T271" s="118" t="s">
        <v>62</v>
      </c>
      <c r="U271" s="118" t="s">
        <v>62</v>
      </c>
      <c r="V271" s="118" t="s">
        <v>62</v>
      </c>
      <c r="W271" s="118" t="s">
        <v>62</v>
      </c>
      <c r="X271" s="232"/>
    </row>
    <row r="272" spans="1:24" ht="13.5" customHeight="1" x14ac:dyDescent="0.3">
      <c r="A272" s="170">
        <v>0.55208333333333304</v>
      </c>
      <c r="B272" s="118" t="s">
        <v>62</v>
      </c>
      <c r="C272" s="118" t="s">
        <v>62</v>
      </c>
      <c r="D272" s="118" t="s">
        <v>62</v>
      </c>
      <c r="E272" s="118" t="s">
        <v>62</v>
      </c>
      <c r="F272" s="118" t="s">
        <v>62</v>
      </c>
      <c r="G272" s="118" t="s">
        <v>62</v>
      </c>
      <c r="H272" s="118" t="s">
        <v>62</v>
      </c>
      <c r="I272" s="118" t="s">
        <v>62</v>
      </c>
      <c r="J272" s="118" t="s">
        <v>62</v>
      </c>
      <c r="K272" s="118" t="s">
        <v>62</v>
      </c>
      <c r="L272" s="118" t="s">
        <v>62</v>
      </c>
      <c r="M272" s="118" t="s">
        <v>62</v>
      </c>
      <c r="N272" s="118" t="s">
        <v>62</v>
      </c>
      <c r="O272" s="118" t="s">
        <v>62</v>
      </c>
      <c r="P272" s="118" t="s">
        <v>62</v>
      </c>
      <c r="Q272" s="118" t="s">
        <v>62</v>
      </c>
      <c r="R272" s="118" t="s">
        <v>62</v>
      </c>
      <c r="S272" s="118" t="s">
        <v>62</v>
      </c>
      <c r="T272" s="118" t="s">
        <v>62</v>
      </c>
      <c r="U272" s="118" t="s">
        <v>62</v>
      </c>
      <c r="V272" s="118" t="s">
        <v>62</v>
      </c>
      <c r="W272" s="118" t="s">
        <v>62</v>
      </c>
      <c r="X272" s="232"/>
    </row>
    <row r="273" spans="1:24" ht="13.5" customHeight="1" x14ac:dyDescent="0.3">
      <c r="A273" s="170">
        <v>0.5625</v>
      </c>
      <c r="B273" s="118" t="s">
        <v>62</v>
      </c>
      <c r="C273" s="118" t="s">
        <v>62</v>
      </c>
      <c r="D273" s="118" t="s">
        <v>62</v>
      </c>
      <c r="E273" s="118" t="s">
        <v>62</v>
      </c>
      <c r="F273" s="118" t="s">
        <v>62</v>
      </c>
      <c r="G273" s="118" t="s">
        <v>62</v>
      </c>
      <c r="H273" s="118" t="s">
        <v>62</v>
      </c>
      <c r="I273" s="118" t="s">
        <v>62</v>
      </c>
      <c r="J273" s="118" t="s">
        <v>62</v>
      </c>
      <c r="K273" s="118" t="s">
        <v>62</v>
      </c>
      <c r="L273" s="118" t="s">
        <v>62</v>
      </c>
      <c r="M273" s="118" t="s">
        <v>62</v>
      </c>
      <c r="N273" s="118" t="s">
        <v>62</v>
      </c>
      <c r="O273" s="118" t="s">
        <v>62</v>
      </c>
      <c r="P273" s="118" t="s">
        <v>62</v>
      </c>
      <c r="Q273" s="118" t="s">
        <v>62</v>
      </c>
      <c r="R273" s="118" t="s">
        <v>62</v>
      </c>
      <c r="S273" s="118" t="s">
        <v>62</v>
      </c>
      <c r="T273" s="118" t="s">
        <v>62</v>
      </c>
      <c r="U273" s="118" t="s">
        <v>62</v>
      </c>
      <c r="V273" s="118" t="s">
        <v>62</v>
      </c>
      <c r="W273" s="118" t="s">
        <v>62</v>
      </c>
      <c r="X273" s="232"/>
    </row>
    <row r="274" spans="1:24" ht="13.5" customHeight="1" x14ac:dyDescent="0.3">
      <c r="A274" s="170">
        <v>0.57291666666666696</v>
      </c>
      <c r="B274" s="118" t="s">
        <v>62</v>
      </c>
      <c r="C274" s="118" t="s">
        <v>62</v>
      </c>
      <c r="D274" s="118" t="s">
        <v>62</v>
      </c>
      <c r="E274" s="118" t="s">
        <v>62</v>
      </c>
      <c r="F274" s="118" t="s">
        <v>62</v>
      </c>
      <c r="G274" s="118" t="s">
        <v>62</v>
      </c>
      <c r="H274" s="118" t="s">
        <v>62</v>
      </c>
      <c r="I274" s="118" t="s">
        <v>62</v>
      </c>
      <c r="J274" s="118" t="s">
        <v>62</v>
      </c>
      <c r="K274" s="118" t="s">
        <v>62</v>
      </c>
      <c r="L274" s="118" t="s">
        <v>62</v>
      </c>
      <c r="M274" s="118" t="s">
        <v>62</v>
      </c>
      <c r="N274" s="118" t="s">
        <v>62</v>
      </c>
      <c r="O274" s="118" t="s">
        <v>62</v>
      </c>
      <c r="P274" s="118" t="s">
        <v>62</v>
      </c>
      <c r="Q274" s="118" t="s">
        <v>62</v>
      </c>
      <c r="R274" s="118" t="s">
        <v>62</v>
      </c>
      <c r="S274" s="118" t="s">
        <v>62</v>
      </c>
      <c r="T274" s="118" t="s">
        <v>62</v>
      </c>
      <c r="U274" s="118" t="s">
        <v>62</v>
      </c>
      <c r="V274" s="118" t="s">
        <v>62</v>
      </c>
      <c r="W274" s="118" t="s">
        <v>62</v>
      </c>
      <c r="X274" s="232"/>
    </row>
    <row r="275" spans="1:24" ht="13.5" customHeight="1" x14ac:dyDescent="0.3">
      <c r="A275" s="170">
        <v>0.58333333333333304</v>
      </c>
      <c r="B275" s="118" t="s">
        <v>62</v>
      </c>
      <c r="C275" s="118" t="s">
        <v>62</v>
      </c>
      <c r="D275" s="118" t="s">
        <v>62</v>
      </c>
      <c r="E275" s="118" t="s">
        <v>62</v>
      </c>
      <c r="F275" s="118" t="s">
        <v>62</v>
      </c>
      <c r="G275" s="118" t="s">
        <v>62</v>
      </c>
      <c r="H275" s="118" t="s">
        <v>62</v>
      </c>
      <c r="I275" s="118" t="s">
        <v>62</v>
      </c>
      <c r="J275" s="118" t="s">
        <v>62</v>
      </c>
      <c r="K275" s="118" t="s">
        <v>62</v>
      </c>
      <c r="L275" s="118" t="s">
        <v>62</v>
      </c>
      <c r="M275" s="118" t="s">
        <v>62</v>
      </c>
      <c r="N275" s="118" t="s">
        <v>62</v>
      </c>
      <c r="O275" s="118" t="s">
        <v>62</v>
      </c>
      <c r="P275" s="118" t="s">
        <v>62</v>
      </c>
      <c r="Q275" s="118" t="s">
        <v>62</v>
      </c>
      <c r="R275" s="118" t="s">
        <v>62</v>
      </c>
      <c r="S275" s="118" t="s">
        <v>62</v>
      </c>
      <c r="T275" s="118" t="s">
        <v>62</v>
      </c>
      <c r="U275" s="118" t="s">
        <v>62</v>
      </c>
      <c r="V275" s="118" t="s">
        <v>62</v>
      </c>
      <c r="W275" s="118" t="s">
        <v>62</v>
      </c>
      <c r="X275" s="232"/>
    </row>
    <row r="276" spans="1:24" ht="13.5" customHeight="1" x14ac:dyDescent="0.3">
      <c r="A276" s="170">
        <v>0.59375</v>
      </c>
      <c r="B276" s="118" t="s">
        <v>62</v>
      </c>
      <c r="C276" s="118" t="s">
        <v>62</v>
      </c>
      <c r="D276" s="118" t="s">
        <v>62</v>
      </c>
      <c r="E276" s="118" t="s">
        <v>62</v>
      </c>
      <c r="F276" s="118" t="s">
        <v>62</v>
      </c>
      <c r="G276" s="118" t="s">
        <v>62</v>
      </c>
      <c r="H276" s="118" t="s">
        <v>62</v>
      </c>
      <c r="I276" s="118" t="s">
        <v>62</v>
      </c>
      <c r="J276" s="118" t="s">
        <v>62</v>
      </c>
      <c r="K276" s="118" t="s">
        <v>62</v>
      </c>
      <c r="L276" s="118" t="s">
        <v>62</v>
      </c>
      <c r="M276" s="118" t="s">
        <v>62</v>
      </c>
      <c r="N276" s="118" t="s">
        <v>62</v>
      </c>
      <c r="O276" s="118" t="s">
        <v>62</v>
      </c>
      <c r="P276" s="118" t="s">
        <v>62</v>
      </c>
      <c r="Q276" s="118" t="s">
        <v>62</v>
      </c>
      <c r="R276" s="118" t="s">
        <v>62</v>
      </c>
      <c r="S276" s="118" t="s">
        <v>62</v>
      </c>
      <c r="T276" s="118" t="s">
        <v>62</v>
      </c>
      <c r="U276" s="118" t="s">
        <v>62</v>
      </c>
      <c r="V276" s="118" t="s">
        <v>62</v>
      </c>
      <c r="W276" s="118" t="s">
        <v>62</v>
      </c>
      <c r="X276" s="232"/>
    </row>
    <row r="277" spans="1:24" ht="13.5" customHeight="1" x14ac:dyDescent="0.3">
      <c r="A277" s="170">
        <v>0.60416666666666696</v>
      </c>
      <c r="B277" s="118" t="s">
        <v>62</v>
      </c>
      <c r="C277" s="118" t="s">
        <v>62</v>
      </c>
      <c r="D277" s="118" t="s">
        <v>62</v>
      </c>
      <c r="E277" s="118" t="s">
        <v>62</v>
      </c>
      <c r="F277" s="118" t="s">
        <v>62</v>
      </c>
      <c r="G277" s="118" t="s">
        <v>62</v>
      </c>
      <c r="H277" s="118" t="s">
        <v>62</v>
      </c>
      <c r="I277" s="118" t="s">
        <v>62</v>
      </c>
      <c r="J277" s="118" t="s">
        <v>62</v>
      </c>
      <c r="K277" s="118" t="s">
        <v>62</v>
      </c>
      <c r="L277" s="118" t="s">
        <v>62</v>
      </c>
      <c r="M277" s="118" t="s">
        <v>62</v>
      </c>
      <c r="N277" s="118" t="s">
        <v>62</v>
      </c>
      <c r="O277" s="118" t="s">
        <v>62</v>
      </c>
      <c r="P277" s="118" t="s">
        <v>62</v>
      </c>
      <c r="Q277" s="118" t="s">
        <v>62</v>
      </c>
      <c r="R277" s="118" t="s">
        <v>62</v>
      </c>
      <c r="S277" s="118" t="s">
        <v>62</v>
      </c>
      <c r="T277" s="118" t="s">
        <v>62</v>
      </c>
      <c r="U277" s="118" t="s">
        <v>62</v>
      </c>
      <c r="V277" s="118" t="s">
        <v>62</v>
      </c>
      <c r="W277" s="118" t="s">
        <v>62</v>
      </c>
      <c r="X277" s="232"/>
    </row>
    <row r="278" spans="1:24" ht="13.5" customHeight="1" x14ac:dyDescent="0.3">
      <c r="A278" s="170">
        <v>0.61458333333333304</v>
      </c>
      <c r="B278" s="118" t="s">
        <v>62</v>
      </c>
      <c r="C278" s="118" t="s">
        <v>62</v>
      </c>
      <c r="D278" s="118" t="s">
        <v>62</v>
      </c>
      <c r="E278" s="118" t="s">
        <v>62</v>
      </c>
      <c r="F278" s="118" t="s">
        <v>62</v>
      </c>
      <c r="G278" s="118" t="s">
        <v>62</v>
      </c>
      <c r="H278" s="118" t="s">
        <v>62</v>
      </c>
      <c r="I278" s="118" t="s">
        <v>62</v>
      </c>
      <c r="J278" s="118" t="s">
        <v>62</v>
      </c>
      <c r="K278" s="118" t="s">
        <v>62</v>
      </c>
      <c r="L278" s="118" t="s">
        <v>62</v>
      </c>
      <c r="M278" s="118" t="s">
        <v>62</v>
      </c>
      <c r="N278" s="118" t="s">
        <v>62</v>
      </c>
      <c r="O278" s="118" t="s">
        <v>62</v>
      </c>
      <c r="P278" s="118" t="s">
        <v>62</v>
      </c>
      <c r="Q278" s="118" t="s">
        <v>62</v>
      </c>
      <c r="R278" s="118" t="s">
        <v>62</v>
      </c>
      <c r="S278" s="118" t="s">
        <v>62</v>
      </c>
      <c r="T278" s="118" t="s">
        <v>62</v>
      </c>
      <c r="U278" s="118" t="s">
        <v>62</v>
      </c>
      <c r="V278" s="118" t="s">
        <v>62</v>
      </c>
      <c r="W278" s="118" t="s">
        <v>62</v>
      </c>
      <c r="X278" s="232"/>
    </row>
    <row r="279" spans="1:24" ht="13.5" customHeight="1" x14ac:dyDescent="0.3">
      <c r="A279" s="170">
        <v>0.625</v>
      </c>
      <c r="B279" s="118" t="s">
        <v>62</v>
      </c>
      <c r="C279" s="118" t="s">
        <v>62</v>
      </c>
      <c r="D279" s="118" t="s">
        <v>62</v>
      </c>
      <c r="E279" s="118" t="s">
        <v>62</v>
      </c>
      <c r="F279" s="118" t="s">
        <v>62</v>
      </c>
      <c r="G279" s="118" t="s">
        <v>62</v>
      </c>
      <c r="H279" s="118" t="s">
        <v>62</v>
      </c>
      <c r="I279" s="118" t="s">
        <v>62</v>
      </c>
      <c r="J279" s="118" t="s">
        <v>62</v>
      </c>
      <c r="K279" s="118" t="s">
        <v>62</v>
      </c>
      <c r="L279" s="118" t="s">
        <v>62</v>
      </c>
      <c r="M279" s="118" t="s">
        <v>62</v>
      </c>
      <c r="N279" s="118" t="s">
        <v>62</v>
      </c>
      <c r="O279" s="118" t="s">
        <v>62</v>
      </c>
      <c r="P279" s="118" t="s">
        <v>62</v>
      </c>
      <c r="Q279" s="118" t="s">
        <v>62</v>
      </c>
      <c r="R279" s="118" t="s">
        <v>62</v>
      </c>
      <c r="S279" s="118" t="s">
        <v>62</v>
      </c>
      <c r="T279" s="118" t="s">
        <v>62</v>
      </c>
      <c r="U279" s="118" t="s">
        <v>62</v>
      </c>
      <c r="V279" s="118" t="s">
        <v>62</v>
      </c>
      <c r="W279" s="118" t="s">
        <v>62</v>
      </c>
      <c r="X279" s="232"/>
    </row>
    <row r="280" spans="1:24" ht="13.5" customHeight="1" x14ac:dyDescent="0.3">
      <c r="A280" s="170">
        <v>0.63541666666666696</v>
      </c>
      <c r="B280" s="118" t="s">
        <v>62</v>
      </c>
      <c r="C280" s="118" t="s">
        <v>62</v>
      </c>
      <c r="D280" s="118" t="s">
        <v>62</v>
      </c>
      <c r="E280" s="118" t="s">
        <v>62</v>
      </c>
      <c r="F280" s="118" t="s">
        <v>62</v>
      </c>
      <c r="G280" s="118" t="s">
        <v>62</v>
      </c>
      <c r="H280" s="118" t="s">
        <v>62</v>
      </c>
      <c r="I280" s="118" t="s">
        <v>62</v>
      </c>
      <c r="J280" s="118" t="s">
        <v>62</v>
      </c>
      <c r="K280" s="118" t="s">
        <v>62</v>
      </c>
      <c r="L280" s="118" t="s">
        <v>62</v>
      </c>
      <c r="M280" s="118" t="s">
        <v>62</v>
      </c>
      <c r="N280" s="118" t="s">
        <v>62</v>
      </c>
      <c r="O280" s="118" t="s">
        <v>62</v>
      </c>
      <c r="P280" s="118" t="s">
        <v>62</v>
      </c>
      <c r="Q280" s="118" t="s">
        <v>62</v>
      </c>
      <c r="R280" s="118" t="s">
        <v>62</v>
      </c>
      <c r="S280" s="118" t="s">
        <v>62</v>
      </c>
      <c r="T280" s="118" t="s">
        <v>62</v>
      </c>
      <c r="U280" s="118" t="s">
        <v>62</v>
      </c>
      <c r="V280" s="118" t="s">
        <v>62</v>
      </c>
      <c r="W280" s="118" t="s">
        <v>62</v>
      </c>
      <c r="X280" s="232"/>
    </row>
    <row r="281" spans="1:24" ht="13.5" customHeight="1" x14ac:dyDescent="0.3">
      <c r="A281" s="170">
        <v>0.64583333333333304</v>
      </c>
      <c r="B281" s="118" t="s">
        <v>62</v>
      </c>
      <c r="C281" s="118" t="s">
        <v>62</v>
      </c>
      <c r="D281" s="118" t="s">
        <v>62</v>
      </c>
      <c r="E281" s="118" t="s">
        <v>62</v>
      </c>
      <c r="F281" s="118" t="s">
        <v>62</v>
      </c>
      <c r="G281" s="118" t="s">
        <v>62</v>
      </c>
      <c r="H281" s="118" t="s">
        <v>62</v>
      </c>
      <c r="I281" s="118" t="s">
        <v>62</v>
      </c>
      <c r="J281" s="118" t="s">
        <v>62</v>
      </c>
      <c r="K281" s="118" t="s">
        <v>62</v>
      </c>
      <c r="L281" s="118" t="s">
        <v>62</v>
      </c>
      <c r="M281" s="118" t="s">
        <v>62</v>
      </c>
      <c r="N281" s="118" t="s">
        <v>62</v>
      </c>
      <c r="O281" s="118" t="s">
        <v>62</v>
      </c>
      <c r="P281" s="118" t="s">
        <v>62</v>
      </c>
      <c r="Q281" s="118" t="s">
        <v>62</v>
      </c>
      <c r="R281" s="118" t="s">
        <v>62</v>
      </c>
      <c r="S281" s="118" t="s">
        <v>62</v>
      </c>
      <c r="T281" s="118" t="s">
        <v>62</v>
      </c>
      <c r="U281" s="118" t="s">
        <v>62</v>
      </c>
      <c r="V281" s="118" t="s">
        <v>62</v>
      </c>
      <c r="W281" s="118" t="s">
        <v>62</v>
      </c>
      <c r="X281" s="232"/>
    </row>
    <row r="282" spans="1:24" ht="13.5" customHeight="1" x14ac:dyDescent="0.3">
      <c r="A282" s="170">
        <v>0.65625</v>
      </c>
      <c r="B282" s="118" t="s">
        <v>62</v>
      </c>
      <c r="C282" s="118" t="s">
        <v>62</v>
      </c>
      <c r="D282" s="118" t="s">
        <v>62</v>
      </c>
      <c r="E282" s="118" t="s">
        <v>62</v>
      </c>
      <c r="F282" s="118" t="s">
        <v>62</v>
      </c>
      <c r="G282" s="118" t="s">
        <v>62</v>
      </c>
      <c r="H282" s="118" t="s">
        <v>62</v>
      </c>
      <c r="I282" s="118" t="s">
        <v>62</v>
      </c>
      <c r="J282" s="118" t="s">
        <v>62</v>
      </c>
      <c r="K282" s="118" t="s">
        <v>62</v>
      </c>
      <c r="L282" s="118" t="s">
        <v>62</v>
      </c>
      <c r="M282" s="118" t="s">
        <v>62</v>
      </c>
      <c r="N282" s="118" t="s">
        <v>62</v>
      </c>
      <c r="O282" s="118" t="s">
        <v>62</v>
      </c>
      <c r="P282" s="118" t="s">
        <v>62</v>
      </c>
      <c r="Q282" s="118" t="s">
        <v>62</v>
      </c>
      <c r="R282" s="118" t="s">
        <v>62</v>
      </c>
      <c r="S282" s="118" t="s">
        <v>62</v>
      </c>
      <c r="T282" s="118" t="s">
        <v>62</v>
      </c>
      <c r="U282" s="118" t="s">
        <v>62</v>
      </c>
      <c r="V282" s="118" t="s">
        <v>62</v>
      </c>
      <c r="W282" s="118" t="s">
        <v>62</v>
      </c>
      <c r="X282" s="232"/>
    </row>
    <row r="283" spans="1:24" ht="13.5" customHeight="1" x14ac:dyDescent="0.3">
      <c r="A283" s="170">
        <v>0.66666666666666696</v>
      </c>
      <c r="B283" s="118" t="s">
        <v>62</v>
      </c>
      <c r="C283" s="118" t="s">
        <v>62</v>
      </c>
      <c r="D283" s="118" t="s">
        <v>62</v>
      </c>
      <c r="E283" s="118" t="s">
        <v>62</v>
      </c>
      <c r="F283" s="118" t="s">
        <v>62</v>
      </c>
      <c r="G283" s="118" t="s">
        <v>62</v>
      </c>
      <c r="H283" s="118" t="s">
        <v>62</v>
      </c>
      <c r="I283" s="118" t="s">
        <v>62</v>
      </c>
      <c r="J283" s="118" t="s">
        <v>62</v>
      </c>
      <c r="K283" s="118" t="s">
        <v>62</v>
      </c>
      <c r="L283" s="118" t="s">
        <v>62</v>
      </c>
      <c r="M283" s="118" t="s">
        <v>62</v>
      </c>
      <c r="N283" s="118" t="s">
        <v>62</v>
      </c>
      <c r="O283" s="118" t="s">
        <v>62</v>
      </c>
      <c r="P283" s="118" t="s">
        <v>62</v>
      </c>
      <c r="Q283" s="118" t="s">
        <v>62</v>
      </c>
      <c r="R283" s="118" t="s">
        <v>62</v>
      </c>
      <c r="S283" s="118" t="s">
        <v>62</v>
      </c>
      <c r="T283" s="118" t="s">
        <v>62</v>
      </c>
      <c r="U283" s="118" t="s">
        <v>62</v>
      </c>
      <c r="V283" s="118" t="s">
        <v>62</v>
      </c>
      <c r="W283" s="118" t="s">
        <v>62</v>
      </c>
      <c r="X283" s="232"/>
    </row>
    <row r="284" spans="1:24" ht="13.5" customHeight="1" x14ac:dyDescent="0.3">
      <c r="A284" s="170">
        <v>0.67708333333333304</v>
      </c>
      <c r="B284" s="118" t="s">
        <v>62</v>
      </c>
      <c r="C284" s="118" t="s">
        <v>62</v>
      </c>
      <c r="D284" s="118" t="s">
        <v>62</v>
      </c>
      <c r="E284" s="118" t="s">
        <v>62</v>
      </c>
      <c r="F284" s="118" t="s">
        <v>62</v>
      </c>
      <c r="G284" s="118" t="s">
        <v>62</v>
      </c>
      <c r="H284" s="118" t="s">
        <v>62</v>
      </c>
      <c r="I284" s="118" t="s">
        <v>62</v>
      </c>
      <c r="J284" s="118" t="s">
        <v>62</v>
      </c>
      <c r="K284" s="118" t="s">
        <v>62</v>
      </c>
      <c r="L284" s="118" t="s">
        <v>62</v>
      </c>
      <c r="M284" s="118" t="s">
        <v>62</v>
      </c>
      <c r="N284" s="118" t="s">
        <v>62</v>
      </c>
      <c r="O284" s="118" t="s">
        <v>62</v>
      </c>
      <c r="P284" s="118" t="s">
        <v>62</v>
      </c>
      <c r="Q284" s="118" t="s">
        <v>62</v>
      </c>
      <c r="R284" s="118" t="s">
        <v>62</v>
      </c>
      <c r="S284" s="118" t="s">
        <v>62</v>
      </c>
      <c r="T284" s="118" t="s">
        <v>62</v>
      </c>
      <c r="U284" s="118" t="s">
        <v>62</v>
      </c>
      <c r="V284" s="118" t="s">
        <v>62</v>
      </c>
      <c r="W284" s="118" t="s">
        <v>62</v>
      </c>
      <c r="X284" s="232"/>
    </row>
    <row r="285" spans="1:24" ht="13.5" customHeight="1" x14ac:dyDescent="0.3">
      <c r="A285" s="170">
        <v>0.6875</v>
      </c>
      <c r="B285" s="118" t="s">
        <v>62</v>
      </c>
      <c r="C285" s="118" t="s">
        <v>62</v>
      </c>
      <c r="D285" s="118" t="s">
        <v>62</v>
      </c>
      <c r="E285" s="118" t="s">
        <v>62</v>
      </c>
      <c r="F285" s="118" t="s">
        <v>62</v>
      </c>
      <c r="G285" s="118" t="s">
        <v>62</v>
      </c>
      <c r="H285" s="118" t="s">
        <v>62</v>
      </c>
      <c r="I285" s="118" t="s">
        <v>62</v>
      </c>
      <c r="J285" s="118" t="s">
        <v>62</v>
      </c>
      <c r="K285" s="118" t="s">
        <v>62</v>
      </c>
      <c r="L285" s="118" t="s">
        <v>62</v>
      </c>
      <c r="M285" s="118" t="s">
        <v>62</v>
      </c>
      <c r="N285" s="118" t="s">
        <v>62</v>
      </c>
      <c r="O285" s="118" t="s">
        <v>62</v>
      </c>
      <c r="P285" s="118" t="s">
        <v>62</v>
      </c>
      <c r="Q285" s="118" t="s">
        <v>62</v>
      </c>
      <c r="R285" s="118" t="s">
        <v>62</v>
      </c>
      <c r="S285" s="118" t="s">
        <v>62</v>
      </c>
      <c r="T285" s="118" t="s">
        <v>62</v>
      </c>
      <c r="U285" s="118" t="s">
        <v>62</v>
      </c>
      <c r="V285" s="118" t="s">
        <v>62</v>
      </c>
      <c r="W285" s="118" t="s">
        <v>62</v>
      </c>
      <c r="X285" s="232"/>
    </row>
    <row r="286" spans="1:24" ht="13.5" customHeight="1" x14ac:dyDescent="0.3">
      <c r="A286" s="170">
        <v>0.69791666666666696</v>
      </c>
      <c r="B286" s="118" t="s">
        <v>62</v>
      </c>
      <c r="C286" s="118" t="s">
        <v>62</v>
      </c>
      <c r="D286" s="118" t="s">
        <v>62</v>
      </c>
      <c r="E286" s="118" t="s">
        <v>62</v>
      </c>
      <c r="F286" s="118" t="s">
        <v>62</v>
      </c>
      <c r="G286" s="118" t="s">
        <v>62</v>
      </c>
      <c r="H286" s="118" t="s">
        <v>62</v>
      </c>
      <c r="I286" s="118" t="s">
        <v>62</v>
      </c>
      <c r="J286" s="118" t="s">
        <v>62</v>
      </c>
      <c r="K286" s="118" t="s">
        <v>62</v>
      </c>
      <c r="L286" s="118" t="s">
        <v>62</v>
      </c>
      <c r="M286" s="118" t="s">
        <v>62</v>
      </c>
      <c r="N286" s="118" t="s">
        <v>62</v>
      </c>
      <c r="O286" s="118" t="s">
        <v>62</v>
      </c>
      <c r="P286" s="118" t="s">
        <v>62</v>
      </c>
      <c r="Q286" s="118" t="s">
        <v>62</v>
      </c>
      <c r="R286" s="118" t="s">
        <v>62</v>
      </c>
      <c r="S286" s="118" t="s">
        <v>62</v>
      </c>
      <c r="T286" s="118" t="s">
        <v>62</v>
      </c>
      <c r="U286" s="118" t="s">
        <v>62</v>
      </c>
      <c r="V286" s="118" t="s">
        <v>62</v>
      </c>
      <c r="W286" s="118" t="s">
        <v>62</v>
      </c>
      <c r="X286" s="232"/>
    </row>
    <row r="287" spans="1:24" ht="13.5" customHeight="1" x14ac:dyDescent="0.3">
      <c r="A287" s="170">
        <v>0.70833333333333304</v>
      </c>
      <c r="B287" s="118" t="s">
        <v>62</v>
      </c>
      <c r="C287" s="118" t="s">
        <v>62</v>
      </c>
      <c r="D287" s="118" t="s">
        <v>62</v>
      </c>
      <c r="E287" s="118" t="s">
        <v>62</v>
      </c>
      <c r="F287" s="118" t="s">
        <v>62</v>
      </c>
      <c r="G287" s="118" t="s">
        <v>62</v>
      </c>
      <c r="H287" s="118" t="s">
        <v>62</v>
      </c>
      <c r="I287" s="118" t="s">
        <v>62</v>
      </c>
      <c r="J287" s="118" t="s">
        <v>62</v>
      </c>
      <c r="K287" s="118" t="s">
        <v>62</v>
      </c>
      <c r="L287" s="118" t="s">
        <v>62</v>
      </c>
      <c r="M287" s="118" t="s">
        <v>62</v>
      </c>
      <c r="N287" s="118" t="s">
        <v>62</v>
      </c>
      <c r="O287" s="118" t="s">
        <v>62</v>
      </c>
      <c r="P287" s="118" t="s">
        <v>62</v>
      </c>
      <c r="Q287" s="118" t="s">
        <v>62</v>
      </c>
      <c r="R287" s="118" t="s">
        <v>62</v>
      </c>
      <c r="S287" s="118" t="s">
        <v>62</v>
      </c>
      <c r="T287" s="118" t="s">
        <v>62</v>
      </c>
      <c r="U287" s="118" t="s">
        <v>62</v>
      </c>
      <c r="V287" s="118" t="s">
        <v>62</v>
      </c>
      <c r="W287" s="118" t="s">
        <v>62</v>
      </c>
      <c r="X287" s="232"/>
    </row>
    <row r="288" spans="1:24" ht="13.5" customHeight="1" x14ac:dyDescent="0.3">
      <c r="A288" s="170">
        <v>0.71875</v>
      </c>
      <c r="B288" s="118" t="s">
        <v>62</v>
      </c>
      <c r="C288" s="118" t="s">
        <v>62</v>
      </c>
      <c r="D288" s="118" t="s">
        <v>62</v>
      </c>
      <c r="E288" s="118" t="s">
        <v>62</v>
      </c>
      <c r="F288" s="118" t="s">
        <v>62</v>
      </c>
      <c r="G288" s="118" t="s">
        <v>62</v>
      </c>
      <c r="H288" s="118" t="s">
        <v>62</v>
      </c>
      <c r="I288" s="118" t="s">
        <v>62</v>
      </c>
      <c r="J288" s="118" t="s">
        <v>62</v>
      </c>
      <c r="K288" s="118" t="s">
        <v>62</v>
      </c>
      <c r="L288" s="118" t="s">
        <v>62</v>
      </c>
      <c r="M288" s="118" t="s">
        <v>62</v>
      </c>
      <c r="N288" s="118" t="s">
        <v>62</v>
      </c>
      <c r="O288" s="118" t="s">
        <v>62</v>
      </c>
      <c r="P288" s="118" t="s">
        <v>62</v>
      </c>
      <c r="Q288" s="118" t="s">
        <v>62</v>
      </c>
      <c r="R288" s="118" t="s">
        <v>62</v>
      </c>
      <c r="S288" s="118" t="s">
        <v>62</v>
      </c>
      <c r="T288" s="118" t="s">
        <v>62</v>
      </c>
      <c r="U288" s="118" t="s">
        <v>62</v>
      </c>
      <c r="V288" s="118" t="s">
        <v>62</v>
      </c>
      <c r="W288" s="118" t="s">
        <v>62</v>
      </c>
      <c r="X288" s="232"/>
    </row>
    <row r="289" spans="1:24" ht="13.5" customHeight="1" x14ac:dyDescent="0.3">
      <c r="A289" s="170">
        <v>0.72916666666666696</v>
      </c>
      <c r="B289" s="118" t="s">
        <v>62</v>
      </c>
      <c r="C289" s="118" t="s">
        <v>62</v>
      </c>
      <c r="D289" s="118" t="s">
        <v>62</v>
      </c>
      <c r="E289" s="118" t="s">
        <v>62</v>
      </c>
      <c r="F289" s="118" t="s">
        <v>62</v>
      </c>
      <c r="G289" s="118" t="s">
        <v>62</v>
      </c>
      <c r="H289" s="118" t="s">
        <v>62</v>
      </c>
      <c r="I289" s="118" t="s">
        <v>62</v>
      </c>
      <c r="J289" s="118" t="s">
        <v>62</v>
      </c>
      <c r="K289" s="118" t="s">
        <v>62</v>
      </c>
      <c r="L289" s="118" t="s">
        <v>62</v>
      </c>
      <c r="M289" s="118" t="s">
        <v>62</v>
      </c>
      <c r="N289" s="118" t="s">
        <v>62</v>
      </c>
      <c r="O289" s="118" t="s">
        <v>62</v>
      </c>
      <c r="P289" s="118" t="s">
        <v>62</v>
      </c>
      <c r="Q289" s="118" t="s">
        <v>62</v>
      </c>
      <c r="R289" s="118" t="s">
        <v>62</v>
      </c>
      <c r="S289" s="118" t="s">
        <v>62</v>
      </c>
      <c r="T289" s="118" t="s">
        <v>62</v>
      </c>
      <c r="U289" s="118" t="s">
        <v>62</v>
      </c>
      <c r="V289" s="118" t="s">
        <v>62</v>
      </c>
      <c r="W289" s="118" t="s">
        <v>62</v>
      </c>
      <c r="X289" s="232"/>
    </row>
    <row r="290" spans="1:24" ht="13.5" customHeight="1" x14ac:dyDescent="0.3">
      <c r="A290" s="170">
        <v>0.73958333333333304</v>
      </c>
      <c r="B290" s="118" t="s">
        <v>62</v>
      </c>
      <c r="C290" s="118" t="s">
        <v>62</v>
      </c>
      <c r="D290" s="118" t="s">
        <v>62</v>
      </c>
      <c r="E290" s="118" t="s">
        <v>62</v>
      </c>
      <c r="F290" s="118" t="s">
        <v>62</v>
      </c>
      <c r="G290" s="118" t="s">
        <v>62</v>
      </c>
      <c r="H290" s="118" t="s">
        <v>62</v>
      </c>
      <c r="I290" s="118" t="s">
        <v>62</v>
      </c>
      <c r="J290" s="118" t="s">
        <v>62</v>
      </c>
      <c r="K290" s="118" t="s">
        <v>62</v>
      </c>
      <c r="L290" s="118" t="s">
        <v>62</v>
      </c>
      <c r="M290" s="118" t="s">
        <v>62</v>
      </c>
      <c r="N290" s="118" t="s">
        <v>62</v>
      </c>
      <c r="O290" s="118" t="s">
        <v>62</v>
      </c>
      <c r="P290" s="118" t="s">
        <v>62</v>
      </c>
      <c r="Q290" s="118" t="s">
        <v>62</v>
      </c>
      <c r="R290" s="118" t="s">
        <v>62</v>
      </c>
      <c r="S290" s="118" t="s">
        <v>62</v>
      </c>
      <c r="T290" s="118" t="s">
        <v>62</v>
      </c>
      <c r="U290" s="118" t="s">
        <v>62</v>
      </c>
      <c r="V290" s="118" t="s">
        <v>62</v>
      </c>
      <c r="W290" s="118" t="s">
        <v>62</v>
      </c>
      <c r="X290" s="232"/>
    </row>
    <row r="291" spans="1:24" ht="13.5" customHeight="1" x14ac:dyDescent="0.3">
      <c r="A291" s="170">
        <v>0.75</v>
      </c>
      <c r="B291" s="118" t="s">
        <v>62</v>
      </c>
      <c r="C291" s="118" t="s">
        <v>62</v>
      </c>
      <c r="D291" s="118" t="s">
        <v>62</v>
      </c>
      <c r="E291" s="118" t="s">
        <v>62</v>
      </c>
      <c r="F291" s="118" t="s">
        <v>62</v>
      </c>
      <c r="G291" s="118" t="s">
        <v>62</v>
      </c>
      <c r="H291" s="118" t="s">
        <v>62</v>
      </c>
      <c r="I291" s="118" t="s">
        <v>62</v>
      </c>
      <c r="J291" s="118" t="s">
        <v>62</v>
      </c>
      <c r="K291" s="118" t="s">
        <v>62</v>
      </c>
      <c r="L291" s="118" t="s">
        <v>62</v>
      </c>
      <c r="M291" s="118" t="s">
        <v>62</v>
      </c>
      <c r="N291" s="118" t="s">
        <v>62</v>
      </c>
      <c r="O291" s="118" t="s">
        <v>62</v>
      </c>
      <c r="P291" s="118" t="s">
        <v>62</v>
      </c>
      <c r="Q291" s="118" t="s">
        <v>62</v>
      </c>
      <c r="R291" s="118" t="s">
        <v>62</v>
      </c>
      <c r="S291" s="118" t="s">
        <v>62</v>
      </c>
      <c r="T291" s="118" t="s">
        <v>62</v>
      </c>
      <c r="U291" s="118" t="s">
        <v>62</v>
      </c>
      <c r="V291" s="118" t="s">
        <v>62</v>
      </c>
      <c r="W291" s="118" t="s">
        <v>62</v>
      </c>
      <c r="X291" s="232"/>
    </row>
    <row r="292" spans="1:24" ht="13.5" customHeight="1" x14ac:dyDescent="0.3">
      <c r="A292" s="170">
        <v>0.76041666666666696</v>
      </c>
      <c r="B292" s="118" t="s">
        <v>62</v>
      </c>
      <c r="C292" s="118" t="s">
        <v>62</v>
      </c>
      <c r="D292" s="118" t="s">
        <v>62</v>
      </c>
      <c r="E292" s="118" t="s">
        <v>62</v>
      </c>
      <c r="F292" s="118" t="s">
        <v>62</v>
      </c>
      <c r="G292" s="118" t="s">
        <v>62</v>
      </c>
      <c r="H292" s="118" t="s">
        <v>62</v>
      </c>
      <c r="I292" s="118" t="s">
        <v>62</v>
      </c>
      <c r="J292" s="118" t="s">
        <v>62</v>
      </c>
      <c r="K292" s="118" t="s">
        <v>62</v>
      </c>
      <c r="L292" s="118" t="s">
        <v>62</v>
      </c>
      <c r="M292" s="118" t="s">
        <v>62</v>
      </c>
      <c r="N292" s="118" t="s">
        <v>62</v>
      </c>
      <c r="O292" s="118" t="s">
        <v>62</v>
      </c>
      <c r="P292" s="118" t="s">
        <v>62</v>
      </c>
      <c r="Q292" s="118" t="s">
        <v>62</v>
      </c>
      <c r="R292" s="118" t="s">
        <v>62</v>
      </c>
      <c r="S292" s="118" t="s">
        <v>62</v>
      </c>
      <c r="T292" s="118" t="s">
        <v>62</v>
      </c>
      <c r="U292" s="118" t="s">
        <v>62</v>
      </c>
      <c r="V292" s="118" t="s">
        <v>62</v>
      </c>
      <c r="W292" s="118" t="s">
        <v>62</v>
      </c>
      <c r="X292" s="232"/>
    </row>
    <row r="293" spans="1:24" ht="13.5" customHeight="1" x14ac:dyDescent="0.3">
      <c r="A293" s="170">
        <v>0.77083333333333304</v>
      </c>
      <c r="B293" s="118" t="s">
        <v>62</v>
      </c>
      <c r="C293" s="118" t="s">
        <v>62</v>
      </c>
      <c r="D293" s="118" t="s">
        <v>62</v>
      </c>
      <c r="E293" s="118" t="s">
        <v>62</v>
      </c>
      <c r="F293" s="118" t="s">
        <v>62</v>
      </c>
      <c r="G293" s="118" t="s">
        <v>62</v>
      </c>
      <c r="H293" s="118" t="s">
        <v>62</v>
      </c>
      <c r="I293" s="118" t="s">
        <v>62</v>
      </c>
      <c r="J293" s="118" t="s">
        <v>62</v>
      </c>
      <c r="K293" s="118" t="s">
        <v>62</v>
      </c>
      <c r="L293" s="118" t="s">
        <v>62</v>
      </c>
      <c r="M293" s="118" t="s">
        <v>62</v>
      </c>
      <c r="N293" s="118" t="s">
        <v>62</v>
      </c>
      <c r="O293" s="118" t="s">
        <v>62</v>
      </c>
      <c r="P293" s="118" t="s">
        <v>62</v>
      </c>
      <c r="Q293" s="118" t="s">
        <v>62</v>
      </c>
      <c r="R293" s="118" t="s">
        <v>62</v>
      </c>
      <c r="S293" s="118" t="s">
        <v>62</v>
      </c>
      <c r="T293" s="118" t="s">
        <v>62</v>
      </c>
      <c r="U293" s="118" t="s">
        <v>62</v>
      </c>
      <c r="V293" s="118" t="s">
        <v>62</v>
      </c>
      <c r="W293" s="118" t="s">
        <v>62</v>
      </c>
      <c r="X293" s="232"/>
    </row>
    <row r="294" spans="1:24" ht="13.5" customHeight="1" x14ac:dyDescent="0.3">
      <c r="A294" s="170">
        <v>0.78125</v>
      </c>
      <c r="B294" s="118" t="s">
        <v>62</v>
      </c>
      <c r="C294" s="118" t="s">
        <v>62</v>
      </c>
      <c r="D294" s="118" t="s">
        <v>62</v>
      </c>
      <c r="E294" s="118" t="s">
        <v>62</v>
      </c>
      <c r="F294" s="118" t="s">
        <v>62</v>
      </c>
      <c r="G294" s="118" t="s">
        <v>62</v>
      </c>
      <c r="H294" s="118" t="s">
        <v>62</v>
      </c>
      <c r="I294" s="118" t="s">
        <v>62</v>
      </c>
      <c r="J294" s="118" t="s">
        <v>62</v>
      </c>
      <c r="K294" s="118" t="s">
        <v>62</v>
      </c>
      <c r="L294" s="118" t="s">
        <v>62</v>
      </c>
      <c r="M294" s="118" t="s">
        <v>62</v>
      </c>
      <c r="N294" s="118" t="s">
        <v>62</v>
      </c>
      <c r="O294" s="118" t="s">
        <v>62</v>
      </c>
      <c r="P294" s="118" t="s">
        <v>62</v>
      </c>
      <c r="Q294" s="118" t="s">
        <v>62</v>
      </c>
      <c r="R294" s="118" t="s">
        <v>62</v>
      </c>
      <c r="S294" s="118" t="s">
        <v>62</v>
      </c>
      <c r="T294" s="118" t="s">
        <v>62</v>
      </c>
      <c r="U294" s="118" t="s">
        <v>62</v>
      </c>
      <c r="V294" s="118" t="s">
        <v>62</v>
      </c>
      <c r="W294" s="118" t="s">
        <v>62</v>
      </c>
      <c r="X294" s="232"/>
    </row>
    <row r="295" spans="1:24" ht="13.5" customHeight="1" x14ac:dyDescent="0.3">
      <c r="A295" s="170">
        <v>0.79166666666666696</v>
      </c>
      <c r="B295" s="118" t="s">
        <v>62</v>
      </c>
      <c r="C295" s="118" t="s">
        <v>62</v>
      </c>
      <c r="D295" s="118" t="s">
        <v>62</v>
      </c>
      <c r="E295" s="118" t="s">
        <v>62</v>
      </c>
      <c r="F295" s="118" t="s">
        <v>62</v>
      </c>
      <c r="G295" s="118" t="s">
        <v>62</v>
      </c>
      <c r="H295" s="118" t="s">
        <v>62</v>
      </c>
      <c r="I295" s="118" t="s">
        <v>62</v>
      </c>
      <c r="J295" s="118" t="s">
        <v>62</v>
      </c>
      <c r="K295" s="118" t="s">
        <v>62</v>
      </c>
      <c r="L295" s="118" t="s">
        <v>62</v>
      </c>
      <c r="M295" s="118" t="s">
        <v>62</v>
      </c>
      <c r="N295" s="118" t="s">
        <v>62</v>
      </c>
      <c r="O295" s="118" t="s">
        <v>62</v>
      </c>
      <c r="P295" s="118" t="s">
        <v>62</v>
      </c>
      <c r="Q295" s="118" t="s">
        <v>62</v>
      </c>
      <c r="R295" s="118" t="s">
        <v>62</v>
      </c>
      <c r="S295" s="118" t="s">
        <v>62</v>
      </c>
      <c r="T295" s="118" t="s">
        <v>62</v>
      </c>
      <c r="U295" s="118" t="s">
        <v>62</v>
      </c>
      <c r="V295" s="118" t="s">
        <v>62</v>
      </c>
      <c r="W295" s="118" t="s">
        <v>62</v>
      </c>
      <c r="X295" s="232"/>
    </row>
    <row r="296" spans="1:24" ht="13.5" customHeight="1" x14ac:dyDescent="0.3">
      <c r="A296" s="170">
        <v>0.80208333333333304</v>
      </c>
      <c r="B296" s="118" t="s">
        <v>62</v>
      </c>
      <c r="C296" s="118" t="s">
        <v>62</v>
      </c>
      <c r="D296" s="118" t="s">
        <v>62</v>
      </c>
      <c r="E296" s="118" t="s">
        <v>62</v>
      </c>
      <c r="F296" s="118" t="s">
        <v>62</v>
      </c>
      <c r="G296" s="118" t="s">
        <v>62</v>
      </c>
      <c r="H296" s="118" t="s">
        <v>62</v>
      </c>
      <c r="I296" s="118" t="s">
        <v>62</v>
      </c>
      <c r="J296" s="118" t="s">
        <v>62</v>
      </c>
      <c r="K296" s="118" t="s">
        <v>62</v>
      </c>
      <c r="L296" s="118" t="s">
        <v>62</v>
      </c>
      <c r="M296" s="118" t="s">
        <v>62</v>
      </c>
      <c r="N296" s="118" t="s">
        <v>62</v>
      </c>
      <c r="O296" s="118" t="s">
        <v>62</v>
      </c>
      <c r="P296" s="118" t="s">
        <v>62</v>
      </c>
      <c r="Q296" s="118" t="s">
        <v>62</v>
      </c>
      <c r="R296" s="118" t="s">
        <v>62</v>
      </c>
      <c r="S296" s="118" t="s">
        <v>62</v>
      </c>
      <c r="T296" s="118" t="s">
        <v>62</v>
      </c>
      <c r="U296" s="118" t="s">
        <v>62</v>
      </c>
      <c r="V296" s="118" t="s">
        <v>62</v>
      </c>
      <c r="W296" s="118" t="s">
        <v>62</v>
      </c>
      <c r="X296" s="232"/>
    </row>
    <row r="297" spans="1:24" ht="13.5" customHeight="1" x14ac:dyDescent="0.3">
      <c r="A297" s="170">
        <v>0.8125</v>
      </c>
      <c r="B297" s="118" t="s">
        <v>62</v>
      </c>
      <c r="C297" s="118" t="s">
        <v>62</v>
      </c>
      <c r="D297" s="118" t="s">
        <v>62</v>
      </c>
      <c r="E297" s="118" t="s">
        <v>62</v>
      </c>
      <c r="F297" s="118" t="s">
        <v>62</v>
      </c>
      <c r="G297" s="118" t="s">
        <v>62</v>
      </c>
      <c r="H297" s="118" t="s">
        <v>62</v>
      </c>
      <c r="I297" s="118" t="s">
        <v>62</v>
      </c>
      <c r="J297" s="118" t="s">
        <v>62</v>
      </c>
      <c r="K297" s="118" t="s">
        <v>62</v>
      </c>
      <c r="L297" s="118" t="s">
        <v>62</v>
      </c>
      <c r="M297" s="118" t="s">
        <v>62</v>
      </c>
      <c r="N297" s="118" t="s">
        <v>62</v>
      </c>
      <c r="O297" s="118" t="s">
        <v>62</v>
      </c>
      <c r="P297" s="118" t="s">
        <v>62</v>
      </c>
      <c r="Q297" s="118" t="s">
        <v>62</v>
      </c>
      <c r="R297" s="118" t="s">
        <v>62</v>
      </c>
      <c r="S297" s="118" t="s">
        <v>62</v>
      </c>
      <c r="T297" s="118" t="s">
        <v>62</v>
      </c>
      <c r="U297" s="118" t="s">
        <v>62</v>
      </c>
      <c r="V297" s="118" t="s">
        <v>62</v>
      </c>
      <c r="W297" s="118" t="s">
        <v>62</v>
      </c>
      <c r="X297" s="232"/>
    </row>
    <row r="298" spans="1:24" ht="13.5" customHeight="1" x14ac:dyDescent="0.3">
      <c r="A298" s="170">
        <v>0.82291666666666696</v>
      </c>
      <c r="B298" s="118" t="s">
        <v>62</v>
      </c>
      <c r="C298" s="118" t="s">
        <v>62</v>
      </c>
      <c r="D298" s="118" t="s">
        <v>62</v>
      </c>
      <c r="E298" s="118" t="s">
        <v>62</v>
      </c>
      <c r="F298" s="118" t="s">
        <v>62</v>
      </c>
      <c r="G298" s="118" t="s">
        <v>62</v>
      </c>
      <c r="H298" s="118" t="s">
        <v>62</v>
      </c>
      <c r="I298" s="118" t="s">
        <v>62</v>
      </c>
      <c r="J298" s="118" t="s">
        <v>62</v>
      </c>
      <c r="K298" s="118" t="s">
        <v>62</v>
      </c>
      <c r="L298" s="118" t="s">
        <v>62</v>
      </c>
      <c r="M298" s="118" t="s">
        <v>62</v>
      </c>
      <c r="N298" s="118" t="s">
        <v>62</v>
      </c>
      <c r="O298" s="118" t="s">
        <v>62</v>
      </c>
      <c r="P298" s="118" t="s">
        <v>62</v>
      </c>
      <c r="Q298" s="118" t="s">
        <v>62</v>
      </c>
      <c r="R298" s="118" t="s">
        <v>62</v>
      </c>
      <c r="S298" s="118" t="s">
        <v>62</v>
      </c>
      <c r="T298" s="118" t="s">
        <v>62</v>
      </c>
      <c r="U298" s="118" t="s">
        <v>62</v>
      </c>
      <c r="V298" s="118" t="s">
        <v>62</v>
      </c>
      <c r="W298" s="118" t="s">
        <v>62</v>
      </c>
      <c r="X298" s="232"/>
    </row>
    <row r="299" spans="1:24" ht="13.5" customHeight="1" x14ac:dyDescent="0.3">
      <c r="A299" s="170">
        <v>0.83333333333333304</v>
      </c>
      <c r="B299" s="118" t="s">
        <v>62</v>
      </c>
      <c r="C299" s="118" t="s">
        <v>62</v>
      </c>
      <c r="D299" s="118" t="s">
        <v>62</v>
      </c>
      <c r="E299" s="118" t="s">
        <v>62</v>
      </c>
      <c r="F299" s="118" t="s">
        <v>62</v>
      </c>
      <c r="G299" s="118" t="s">
        <v>62</v>
      </c>
      <c r="H299" s="118" t="s">
        <v>62</v>
      </c>
      <c r="I299" s="118" t="s">
        <v>62</v>
      </c>
      <c r="J299" s="118" t="s">
        <v>62</v>
      </c>
      <c r="K299" s="118" t="s">
        <v>62</v>
      </c>
      <c r="L299" s="118" t="s">
        <v>62</v>
      </c>
      <c r="M299" s="118" t="s">
        <v>62</v>
      </c>
      <c r="N299" s="118" t="s">
        <v>62</v>
      </c>
      <c r="O299" s="118" t="s">
        <v>62</v>
      </c>
      <c r="P299" s="118" t="s">
        <v>62</v>
      </c>
      <c r="Q299" s="118" t="s">
        <v>62</v>
      </c>
      <c r="R299" s="118" t="s">
        <v>62</v>
      </c>
      <c r="S299" s="118" t="s">
        <v>62</v>
      </c>
      <c r="T299" s="118" t="s">
        <v>62</v>
      </c>
      <c r="U299" s="118" t="s">
        <v>62</v>
      </c>
      <c r="V299" s="118" t="s">
        <v>62</v>
      </c>
      <c r="W299" s="118" t="s">
        <v>62</v>
      </c>
      <c r="X299" s="232"/>
    </row>
    <row r="300" spans="1:24" ht="13.5" customHeight="1" x14ac:dyDescent="0.3">
      <c r="A300" s="170">
        <v>0.84375</v>
      </c>
      <c r="B300" s="118" t="s">
        <v>62</v>
      </c>
      <c r="C300" s="118" t="s">
        <v>62</v>
      </c>
      <c r="D300" s="118" t="s">
        <v>62</v>
      </c>
      <c r="E300" s="118" t="s">
        <v>62</v>
      </c>
      <c r="F300" s="118" t="s">
        <v>62</v>
      </c>
      <c r="G300" s="118" t="s">
        <v>62</v>
      </c>
      <c r="H300" s="118" t="s">
        <v>62</v>
      </c>
      <c r="I300" s="118" t="s">
        <v>62</v>
      </c>
      <c r="J300" s="118" t="s">
        <v>62</v>
      </c>
      <c r="K300" s="118" t="s">
        <v>62</v>
      </c>
      <c r="L300" s="118" t="s">
        <v>62</v>
      </c>
      <c r="M300" s="118" t="s">
        <v>62</v>
      </c>
      <c r="N300" s="118" t="s">
        <v>62</v>
      </c>
      <c r="O300" s="118" t="s">
        <v>62</v>
      </c>
      <c r="P300" s="118" t="s">
        <v>62</v>
      </c>
      <c r="Q300" s="118" t="s">
        <v>62</v>
      </c>
      <c r="R300" s="118" t="s">
        <v>62</v>
      </c>
      <c r="S300" s="118" t="s">
        <v>62</v>
      </c>
      <c r="T300" s="118" t="s">
        <v>62</v>
      </c>
      <c r="U300" s="118" t="s">
        <v>62</v>
      </c>
      <c r="V300" s="118" t="s">
        <v>62</v>
      </c>
      <c r="W300" s="118" t="s">
        <v>62</v>
      </c>
      <c r="X300" s="232"/>
    </row>
    <row r="301" spans="1:24" ht="13.5" customHeight="1" x14ac:dyDescent="0.3">
      <c r="A301" s="170">
        <v>0.85416666666666696</v>
      </c>
      <c r="B301" s="118" t="s">
        <v>62</v>
      </c>
      <c r="C301" s="118" t="s">
        <v>62</v>
      </c>
      <c r="D301" s="118" t="s">
        <v>62</v>
      </c>
      <c r="E301" s="118" t="s">
        <v>62</v>
      </c>
      <c r="F301" s="118" t="s">
        <v>62</v>
      </c>
      <c r="G301" s="118" t="s">
        <v>62</v>
      </c>
      <c r="H301" s="118" t="s">
        <v>62</v>
      </c>
      <c r="I301" s="118" t="s">
        <v>62</v>
      </c>
      <c r="J301" s="118" t="s">
        <v>62</v>
      </c>
      <c r="K301" s="118" t="s">
        <v>62</v>
      </c>
      <c r="L301" s="118" t="s">
        <v>62</v>
      </c>
      <c r="M301" s="118" t="s">
        <v>62</v>
      </c>
      <c r="N301" s="118" t="s">
        <v>62</v>
      </c>
      <c r="O301" s="118" t="s">
        <v>62</v>
      </c>
      <c r="P301" s="118" t="s">
        <v>62</v>
      </c>
      <c r="Q301" s="118" t="s">
        <v>62</v>
      </c>
      <c r="R301" s="118" t="s">
        <v>62</v>
      </c>
      <c r="S301" s="118" t="s">
        <v>62</v>
      </c>
      <c r="T301" s="118" t="s">
        <v>62</v>
      </c>
      <c r="U301" s="118" t="s">
        <v>62</v>
      </c>
      <c r="V301" s="118" t="s">
        <v>62</v>
      </c>
      <c r="W301" s="118" t="s">
        <v>62</v>
      </c>
      <c r="X301" s="232"/>
    </row>
    <row r="302" spans="1:24" ht="13.5" customHeight="1" x14ac:dyDescent="0.3">
      <c r="A302" s="170">
        <v>0.86458333333333304</v>
      </c>
      <c r="B302" s="118" t="s">
        <v>62</v>
      </c>
      <c r="C302" s="118" t="s">
        <v>62</v>
      </c>
      <c r="D302" s="118" t="s">
        <v>62</v>
      </c>
      <c r="E302" s="118" t="s">
        <v>62</v>
      </c>
      <c r="F302" s="118" t="s">
        <v>62</v>
      </c>
      <c r="G302" s="118" t="s">
        <v>62</v>
      </c>
      <c r="H302" s="118" t="s">
        <v>62</v>
      </c>
      <c r="I302" s="118" t="s">
        <v>62</v>
      </c>
      <c r="J302" s="118" t="s">
        <v>62</v>
      </c>
      <c r="K302" s="118" t="s">
        <v>62</v>
      </c>
      <c r="L302" s="118" t="s">
        <v>62</v>
      </c>
      <c r="M302" s="118" t="s">
        <v>62</v>
      </c>
      <c r="N302" s="118" t="s">
        <v>62</v>
      </c>
      <c r="O302" s="118" t="s">
        <v>62</v>
      </c>
      <c r="P302" s="118" t="s">
        <v>62</v>
      </c>
      <c r="Q302" s="118" t="s">
        <v>62</v>
      </c>
      <c r="R302" s="118" t="s">
        <v>62</v>
      </c>
      <c r="S302" s="118" t="s">
        <v>62</v>
      </c>
      <c r="T302" s="118" t="s">
        <v>62</v>
      </c>
      <c r="U302" s="118" t="s">
        <v>62</v>
      </c>
      <c r="V302" s="118" t="s">
        <v>62</v>
      </c>
      <c r="W302" s="118" t="s">
        <v>62</v>
      </c>
      <c r="X302" s="232"/>
    </row>
    <row r="303" spans="1:24" ht="13.5" customHeight="1" x14ac:dyDescent="0.3">
      <c r="A303" s="170">
        <v>0.875</v>
      </c>
      <c r="B303" s="118" t="s">
        <v>62</v>
      </c>
      <c r="C303" s="118" t="s">
        <v>62</v>
      </c>
      <c r="D303" s="118" t="s">
        <v>62</v>
      </c>
      <c r="E303" s="118" t="s">
        <v>62</v>
      </c>
      <c r="F303" s="118" t="s">
        <v>62</v>
      </c>
      <c r="G303" s="118" t="s">
        <v>62</v>
      </c>
      <c r="H303" s="118" t="s">
        <v>62</v>
      </c>
      <c r="I303" s="118" t="s">
        <v>62</v>
      </c>
      <c r="J303" s="118" t="s">
        <v>62</v>
      </c>
      <c r="K303" s="118" t="s">
        <v>62</v>
      </c>
      <c r="L303" s="118" t="s">
        <v>62</v>
      </c>
      <c r="M303" s="118" t="s">
        <v>62</v>
      </c>
      <c r="N303" s="118" t="s">
        <v>62</v>
      </c>
      <c r="O303" s="118" t="s">
        <v>62</v>
      </c>
      <c r="P303" s="118" t="s">
        <v>62</v>
      </c>
      <c r="Q303" s="118" t="s">
        <v>62</v>
      </c>
      <c r="R303" s="118" t="s">
        <v>62</v>
      </c>
      <c r="S303" s="118" t="s">
        <v>62</v>
      </c>
      <c r="T303" s="118" t="s">
        <v>62</v>
      </c>
      <c r="U303" s="118" t="s">
        <v>62</v>
      </c>
      <c r="V303" s="118" t="s">
        <v>62</v>
      </c>
      <c r="W303" s="118" t="s">
        <v>62</v>
      </c>
      <c r="X303" s="232"/>
    </row>
    <row r="304" spans="1:24" ht="13.5" customHeight="1" x14ac:dyDescent="0.3">
      <c r="A304" s="170">
        <v>0.88541666666666696</v>
      </c>
      <c r="B304" s="118" t="s">
        <v>62</v>
      </c>
      <c r="C304" s="118" t="s">
        <v>62</v>
      </c>
      <c r="D304" s="118" t="s">
        <v>62</v>
      </c>
      <c r="E304" s="118" t="s">
        <v>62</v>
      </c>
      <c r="F304" s="118" t="s">
        <v>62</v>
      </c>
      <c r="G304" s="118" t="s">
        <v>62</v>
      </c>
      <c r="H304" s="118" t="s">
        <v>62</v>
      </c>
      <c r="I304" s="118" t="s">
        <v>62</v>
      </c>
      <c r="J304" s="118" t="s">
        <v>62</v>
      </c>
      <c r="K304" s="118" t="s">
        <v>62</v>
      </c>
      <c r="L304" s="118" t="s">
        <v>62</v>
      </c>
      <c r="M304" s="118" t="s">
        <v>62</v>
      </c>
      <c r="N304" s="118" t="s">
        <v>62</v>
      </c>
      <c r="O304" s="118" t="s">
        <v>62</v>
      </c>
      <c r="P304" s="118" t="s">
        <v>62</v>
      </c>
      <c r="Q304" s="118" t="s">
        <v>62</v>
      </c>
      <c r="R304" s="118" t="s">
        <v>62</v>
      </c>
      <c r="S304" s="118" t="s">
        <v>62</v>
      </c>
      <c r="T304" s="118" t="s">
        <v>62</v>
      </c>
      <c r="U304" s="118" t="s">
        <v>62</v>
      </c>
      <c r="V304" s="118" t="s">
        <v>62</v>
      </c>
      <c r="W304" s="118" t="s">
        <v>62</v>
      </c>
      <c r="X304" s="232"/>
    </row>
    <row r="305" spans="1:24" ht="13.5" customHeight="1" x14ac:dyDescent="0.3">
      <c r="A305" s="170">
        <v>0.89583333333333304</v>
      </c>
      <c r="B305" s="118" t="s">
        <v>62</v>
      </c>
      <c r="C305" s="118" t="s">
        <v>62</v>
      </c>
      <c r="D305" s="118" t="s">
        <v>62</v>
      </c>
      <c r="E305" s="118" t="s">
        <v>62</v>
      </c>
      <c r="F305" s="118" t="s">
        <v>62</v>
      </c>
      <c r="G305" s="118" t="s">
        <v>62</v>
      </c>
      <c r="H305" s="118" t="s">
        <v>62</v>
      </c>
      <c r="I305" s="118" t="s">
        <v>62</v>
      </c>
      <c r="J305" s="118" t="s">
        <v>62</v>
      </c>
      <c r="K305" s="118" t="s">
        <v>62</v>
      </c>
      <c r="L305" s="118" t="s">
        <v>62</v>
      </c>
      <c r="M305" s="118" t="s">
        <v>62</v>
      </c>
      <c r="N305" s="118" t="s">
        <v>62</v>
      </c>
      <c r="O305" s="118" t="s">
        <v>62</v>
      </c>
      <c r="P305" s="118" t="s">
        <v>62</v>
      </c>
      <c r="Q305" s="118" t="s">
        <v>62</v>
      </c>
      <c r="R305" s="118" t="s">
        <v>62</v>
      </c>
      <c r="S305" s="118" t="s">
        <v>62</v>
      </c>
      <c r="T305" s="118" t="s">
        <v>62</v>
      </c>
      <c r="U305" s="118" t="s">
        <v>62</v>
      </c>
      <c r="V305" s="118" t="s">
        <v>62</v>
      </c>
      <c r="W305" s="118" t="s">
        <v>62</v>
      </c>
      <c r="X305" s="232"/>
    </row>
    <row r="306" spans="1:24" ht="13.5" customHeight="1" x14ac:dyDescent="0.3">
      <c r="A306" s="170">
        <v>0.90625</v>
      </c>
      <c r="B306" s="118" t="s">
        <v>62</v>
      </c>
      <c r="C306" s="118" t="s">
        <v>62</v>
      </c>
      <c r="D306" s="118" t="s">
        <v>62</v>
      </c>
      <c r="E306" s="118" t="s">
        <v>62</v>
      </c>
      <c r="F306" s="118" t="s">
        <v>62</v>
      </c>
      <c r="G306" s="118" t="s">
        <v>62</v>
      </c>
      <c r="H306" s="118" t="s">
        <v>62</v>
      </c>
      <c r="I306" s="118" t="s">
        <v>62</v>
      </c>
      <c r="J306" s="118" t="s">
        <v>62</v>
      </c>
      <c r="K306" s="118" t="s">
        <v>62</v>
      </c>
      <c r="L306" s="118" t="s">
        <v>62</v>
      </c>
      <c r="M306" s="118" t="s">
        <v>62</v>
      </c>
      <c r="N306" s="118" t="s">
        <v>62</v>
      </c>
      <c r="O306" s="118" t="s">
        <v>62</v>
      </c>
      <c r="P306" s="118" t="s">
        <v>62</v>
      </c>
      <c r="Q306" s="118" t="s">
        <v>62</v>
      </c>
      <c r="R306" s="118" t="s">
        <v>62</v>
      </c>
      <c r="S306" s="118" t="s">
        <v>62</v>
      </c>
      <c r="T306" s="118" t="s">
        <v>62</v>
      </c>
      <c r="U306" s="118" t="s">
        <v>62</v>
      </c>
      <c r="V306" s="118" t="s">
        <v>62</v>
      </c>
      <c r="W306" s="118" t="s">
        <v>62</v>
      </c>
      <c r="X306" s="232"/>
    </row>
    <row r="307" spans="1:24" ht="13.5" customHeight="1" x14ac:dyDescent="0.3">
      <c r="A307" s="170">
        <v>0.91666666666666696</v>
      </c>
      <c r="B307" s="118" t="s">
        <v>62</v>
      </c>
      <c r="C307" s="118" t="s">
        <v>62</v>
      </c>
      <c r="D307" s="118" t="s">
        <v>62</v>
      </c>
      <c r="E307" s="118" t="s">
        <v>62</v>
      </c>
      <c r="F307" s="118" t="s">
        <v>62</v>
      </c>
      <c r="G307" s="118" t="s">
        <v>62</v>
      </c>
      <c r="H307" s="118" t="s">
        <v>62</v>
      </c>
      <c r="I307" s="118" t="s">
        <v>62</v>
      </c>
      <c r="J307" s="118" t="s">
        <v>62</v>
      </c>
      <c r="K307" s="118" t="s">
        <v>62</v>
      </c>
      <c r="L307" s="118" t="s">
        <v>62</v>
      </c>
      <c r="M307" s="118" t="s">
        <v>62</v>
      </c>
      <c r="N307" s="118" t="s">
        <v>62</v>
      </c>
      <c r="O307" s="118" t="s">
        <v>62</v>
      </c>
      <c r="P307" s="118" t="s">
        <v>62</v>
      </c>
      <c r="Q307" s="118" t="s">
        <v>62</v>
      </c>
      <c r="R307" s="118" t="s">
        <v>62</v>
      </c>
      <c r="S307" s="118" t="s">
        <v>62</v>
      </c>
      <c r="T307" s="118" t="s">
        <v>62</v>
      </c>
      <c r="U307" s="118" t="s">
        <v>62</v>
      </c>
      <c r="V307" s="118" t="s">
        <v>62</v>
      </c>
      <c r="W307" s="118" t="s">
        <v>62</v>
      </c>
      <c r="X307" s="232"/>
    </row>
    <row r="308" spans="1:24" ht="13.5" customHeight="1" x14ac:dyDescent="0.3">
      <c r="A308" s="170">
        <v>0.92708333333333304</v>
      </c>
      <c r="B308" s="118" t="s">
        <v>62</v>
      </c>
      <c r="C308" s="118" t="s">
        <v>62</v>
      </c>
      <c r="D308" s="118" t="s">
        <v>62</v>
      </c>
      <c r="E308" s="118" t="s">
        <v>62</v>
      </c>
      <c r="F308" s="118" t="s">
        <v>62</v>
      </c>
      <c r="G308" s="118" t="s">
        <v>62</v>
      </c>
      <c r="H308" s="118" t="s">
        <v>62</v>
      </c>
      <c r="I308" s="118" t="s">
        <v>62</v>
      </c>
      <c r="J308" s="118" t="s">
        <v>62</v>
      </c>
      <c r="K308" s="118" t="s">
        <v>62</v>
      </c>
      <c r="L308" s="118" t="s">
        <v>62</v>
      </c>
      <c r="M308" s="118" t="s">
        <v>62</v>
      </c>
      <c r="N308" s="118" t="s">
        <v>62</v>
      </c>
      <c r="O308" s="118" t="s">
        <v>62</v>
      </c>
      <c r="P308" s="118" t="s">
        <v>62</v>
      </c>
      <c r="Q308" s="118" t="s">
        <v>62</v>
      </c>
      <c r="R308" s="118" t="s">
        <v>62</v>
      </c>
      <c r="S308" s="118" t="s">
        <v>62</v>
      </c>
      <c r="T308" s="118" t="s">
        <v>62</v>
      </c>
      <c r="U308" s="118" t="s">
        <v>62</v>
      </c>
      <c r="V308" s="118" t="s">
        <v>62</v>
      </c>
      <c r="W308" s="118" t="s">
        <v>62</v>
      </c>
      <c r="X308" s="232"/>
    </row>
    <row r="309" spans="1:24" ht="13.5" customHeight="1" x14ac:dyDescent="0.3">
      <c r="A309" s="170">
        <v>0.9375</v>
      </c>
      <c r="B309" s="118" t="s">
        <v>62</v>
      </c>
      <c r="C309" s="118" t="s">
        <v>62</v>
      </c>
      <c r="D309" s="118" t="s">
        <v>62</v>
      </c>
      <c r="E309" s="118" t="s">
        <v>62</v>
      </c>
      <c r="F309" s="118" t="s">
        <v>62</v>
      </c>
      <c r="G309" s="118" t="s">
        <v>62</v>
      </c>
      <c r="H309" s="118" t="s">
        <v>62</v>
      </c>
      <c r="I309" s="118" t="s">
        <v>62</v>
      </c>
      <c r="J309" s="118" t="s">
        <v>62</v>
      </c>
      <c r="K309" s="118" t="s">
        <v>62</v>
      </c>
      <c r="L309" s="118" t="s">
        <v>62</v>
      </c>
      <c r="M309" s="118" t="s">
        <v>62</v>
      </c>
      <c r="N309" s="118" t="s">
        <v>62</v>
      </c>
      <c r="O309" s="118" t="s">
        <v>62</v>
      </c>
      <c r="P309" s="118" t="s">
        <v>62</v>
      </c>
      <c r="Q309" s="118" t="s">
        <v>62</v>
      </c>
      <c r="R309" s="118" t="s">
        <v>62</v>
      </c>
      <c r="S309" s="118" t="s">
        <v>62</v>
      </c>
      <c r="T309" s="118" t="s">
        <v>62</v>
      </c>
      <c r="U309" s="118" t="s">
        <v>62</v>
      </c>
      <c r="V309" s="118" t="s">
        <v>62</v>
      </c>
      <c r="W309" s="118" t="s">
        <v>62</v>
      </c>
      <c r="X309" s="232"/>
    </row>
    <row r="310" spans="1:24" ht="13.5" customHeight="1" x14ac:dyDescent="0.3">
      <c r="A310" s="170">
        <v>0.94791666666666696</v>
      </c>
      <c r="B310" s="118" t="s">
        <v>62</v>
      </c>
      <c r="C310" s="118" t="s">
        <v>62</v>
      </c>
      <c r="D310" s="118" t="s">
        <v>62</v>
      </c>
      <c r="E310" s="118" t="s">
        <v>62</v>
      </c>
      <c r="F310" s="118" t="s">
        <v>62</v>
      </c>
      <c r="G310" s="118" t="s">
        <v>62</v>
      </c>
      <c r="H310" s="118" t="s">
        <v>62</v>
      </c>
      <c r="I310" s="118" t="s">
        <v>62</v>
      </c>
      <c r="J310" s="118" t="s">
        <v>62</v>
      </c>
      <c r="K310" s="118" t="s">
        <v>62</v>
      </c>
      <c r="L310" s="118" t="s">
        <v>62</v>
      </c>
      <c r="M310" s="118" t="s">
        <v>62</v>
      </c>
      <c r="N310" s="118" t="s">
        <v>62</v>
      </c>
      <c r="O310" s="118" t="s">
        <v>62</v>
      </c>
      <c r="P310" s="118" t="s">
        <v>62</v>
      </c>
      <c r="Q310" s="118" t="s">
        <v>62</v>
      </c>
      <c r="R310" s="118" t="s">
        <v>62</v>
      </c>
      <c r="S310" s="118" t="s">
        <v>62</v>
      </c>
      <c r="T310" s="118" t="s">
        <v>62</v>
      </c>
      <c r="U310" s="118" t="s">
        <v>62</v>
      </c>
      <c r="V310" s="118" t="s">
        <v>62</v>
      </c>
      <c r="W310" s="118" t="s">
        <v>62</v>
      </c>
      <c r="X310" s="232"/>
    </row>
    <row r="311" spans="1:24" ht="13.5" customHeight="1" x14ac:dyDescent="0.3">
      <c r="A311" s="170">
        <v>0.95833333333333304</v>
      </c>
      <c r="B311" s="118" t="s">
        <v>62</v>
      </c>
      <c r="C311" s="118" t="s">
        <v>62</v>
      </c>
      <c r="D311" s="118" t="s">
        <v>62</v>
      </c>
      <c r="E311" s="118" t="s">
        <v>62</v>
      </c>
      <c r="F311" s="118" t="s">
        <v>62</v>
      </c>
      <c r="G311" s="118" t="s">
        <v>62</v>
      </c>
      <c r="H311" s="118" t="s">
        <v>62</v>
      </c>
      <c r="I311" s="118" t="s">
        <v>62</v>
      </c>
      <c r="J311" s="118" t="s">
        <v>62</v>
      </c>
      <c r="K311" s="118" t="s">
        <v>62</v>
      </c>
      <c r="L311" s="118" t="s">
        <v>62</v>
      </c>
      <c r="M311" s="118" t="s">
        <v>62</v>
      </c>
      <c r="N311" s="118" t="s">
        <v>62</v>
      </c>
      <c r="O311" s="118" t="s">
        <v>62</v>
      </c>
      <c r="P311" s="118" t="s">
        <v>62</v>
      </c>
      <c r="Q311" s="118" t="s">
        <v>62</v>
      </c>
      <c r="R311" s="118" t="s">
        <v>62</v>
      </c>
      <c r="S311" s="118" t="s">
        <v>62</v>
      </c>
      <c r="T311" s="118" t="s">
        <v>62</v>
      </c>
      <c r="U311" s="118" t="s">
        <v>62</v>
      </c>
      <c r="V311" s="118" t="s">
        <v>62</v>
      </c>
      <c r="W311" s="118" t="s">
        <v>62</v>
      </c>
      <c r="X311" s="232"/>
    </row>
    <row r="312" spans="1:24" ht="13.5" customHeight="1" x14ac:dyDescent="0.3">
      <c r="A312" s="170">
        <v>0.96875</v>
      </c>
      <c r="B312" s="118" t="s">
        <v>62</v>
      </c>
      <c r="C312" s="118" t="s">
        <v>62</v>
      </c>
      <c r="D312" s="118" t="s">
        <v>62</v>
      </c>
      <c r="E312" s="118" t="s">
        <v>62</v>
      </c>
      <c r="F312" s="118" t="s">
        <v>62</v>
      </c>
      <c r="G312" s="118" t="s">
        <v>62</v>
      </c>
      <c r="H312" s="118" t="s">
        <v>62</v>
      </c>
      <c r="I312" s="118" t="s">
        <v>62</v>
      </c>
      <c r="J312" s="118" t="s">
        <v>62</v>
      </c>
      <c r="K312" s="118" t="s">
        <v>62</v>
      </c>
      <c r="L312" s="118" t="s">
        <v>62</v>
      </c>
      <c r="M312" s="118" t="s">
        <v>62</v>
      </c>
      <c r="N312" s="118" t="s">
        <v>62</v>
      </c>
      <c r="O312" s="118" t="s">
        <v>62</v>
      </c>
      <c r="P312" s="118" t="s">
        <v>62</v>
      </c>
      <c r="Q312" s="118" t="s">
        <v>62</v>
      </c>
      <c r="R312" s="118" t="s">
        <v>62</v>
      </c>
      <c r="S312" s="118" t="s">
        <v>62</v>
      </c>
      <c r="T312" s="118" t="s">
        <v>62</v>
      </c>
      <c r="U312" s="118" t="s">
        <v>62</v>
      </c>
      <c r="V312" s="118" t="s">
        <v>62</v>
      </c>
      <c r="W312" s="118" t="s">
        <v>62</v>
      </c>
      <c r="X312" s="232"/>
    </row>
    <row r="313" spans="1:24" ht="13.5" customHeight="1" x14ac:dyDescent="0.3">
      <c r="A313" s="170">
        <v>0.97916666666666696</v>
      </c>
      <c r="B313" s="118" t="s">
        <v>62</v>
      </c>
      <c r="C313" s="118" t="s">
        <v>62</v>
      </c>
      <c r="D313" s="118" t="s">
        <v>62</v>
      </c>
      <c r="E313" s="118" t="s">
        <v>62</v>
      </c>
      <c r="F313" s="118" t="s">
        <v>62</v>
      </c>
      <c r="G313" s="118" t="s">
        <v>62</v>
      </c>
      <c r="H313" s="118" t="s">
        <v>62</v>
      </c>
      <c r="I313" s="118" t="s">
        <v>62</v>
      </c>
      <c r="J313" s="118" t="s">
        <v>62</v>
      </c>
      <c r="K313" s="118" t="s">
        <v>62</v>
      </c>
      <c r="L313" s="118" t="s">
        <v>62</v>
      </c>
      <c r="M313" s="118" t="s">
        <v>62</v>
      </c>
      <c r="N313" s="118" t="s">
        <v>62</v>
      </c>
      <c r="O313" s="118" t="s">
        <v>62</v>
      </c>
      <c r="P313" s="118" t="s">
        <v>62</v>
      </c>
      <c r="Q313" s="118" t="s">
        <v>62</v>
      </c>
      <c r="R313" s="118" t="s">
        <v>62</v>
      </c>
      <c r="S313" s="118" t="s">
        <v>62</v>
      </c>
      <c r="T313" s="118" t="s">
        <v>62</v>
      </c>
      <c r="U313" s="118" t="s">
        <v>62</v>
      </c>
      <c r="V313" s="118" t="s">
        <v>62</v>
      </c>
      <c r="W313" s="118" t="s">
        <v>62</v>
      </c>
      <c r="X313" s="232"/>
    </row>
    <row r="314" spans="1:24" ht="13.5" customHeight="1" thickBot="1" x14ac:dyDescent="0.35">
      <c r="A314" s="171">
        <v>0.98958333333333304</v>
      </c>
      <c r="B314" s="120" t="s">
        <v>62</v>
      </c>
      <c r="C314" s="120" t="s">
        <v>62</v>
      </c>
      <c r="D314" s="120" t="s">
        <v>62</v>
      </c>
      <c r="E314" s="120" t="s">
        <v>62</v>
      </c>
      <c r="F314" s="120" t="s">
        <v>62</v>
      </c>
      <c r="G314" s="120" t="s">
        <v>62</v>
      </c>
      <c r="H314" s="120" t="s">
        <v>62</v>
      </c>
      <c r="I314" s="120" t="s">
        <v>62</v>
      </c>
      <c r="J314" s="120" t="s">
        <v>62</v>
      </c>
      <c r="K314" s="120" t="s">
        <v>62</v>
      </c>
      <c r="L314" s="120" t="s">
        <v>62</v>
      </c>
      <c r="M314" s="120" t="s">
        <v>62</v>
      </c>
      <c r="N314" s="120" t="s">
        <v>62</v>
      </c>
      <c r="O314" s="120" t="s">
        <v>62</v>
      </c>
      <c r="P314" s="120" t="s">
        <v>62</v>
      </c>
      <c r="Q314" s="120" t="s">
        <v>62</v>
      </c>
      <c r="R314" s="120" t="s">
        <v>62</v>
      </c>
      <c r="S314" s="120" t="s">
        <v>62</v>
      </c>
      <c r="T314" s="120" t="s">
        <v>62</v>
      </c>
      <c r="U314" s="120" t="s">
        <v>62</v>
      </c>
      <c r="V314" s="120" t="s">
        <v>62</v>
      </c>
      <c r="W314" s="120" t="s">
        <v>62</v>
      </c>
      <c r="X314" s="232"/>
    </row>
    <row r="315" spans="1:24" ht="13.5" customHeight="1" thickTop="1" x14ac:dyDescent="0.3">
      <c r="A315" s="285" t="s">
        <v>112</v>
      </c>
      <c r="B315" s="119">
        <f>SUM(B247:B294)</f>
        <v>0</v>
      </c>
      <c r="C315" s="119">
        <f t="shared" ref="C315:U315" si="8">SUM(C247:C294)</f>
        <v>0</v>
      </c>
      <c r="D315" s="119">
        <f t="shared" si="8"/>
        <v>0</v>
      </c>
      <c r="E315" s="119">
        <f t="shared" si="8"/>
        <v>0</v>
      </c>
      <c r="F315" s="119">
        <f t="shared" si="8"/>
        <v>0</v>
      </c>
      <c r="G315" s="119">
        <f t="shared" si="8"/>
        <v>0</v>
      </c>
      <c r="H315" s="119">
        <f t="shared" si="8"/>
        <v>0</v>
      </c>
      <c r="I315" s="119">
        <f t="shared" si="8"/>
        <v>0</v>
      </c>
      <c r="J315" s="119">
        <f t="shared" si="8"/>
        <v>0</v>
      </c>
      <c r="K315" s="119">
        <f t="shared" si="8"/>
        <v>0</v>
      </c>
      <c r="L315" s="119">
        <f t="shared" si="8"/>
        <v>0</v>
      </c>
      <c r="M315" s="119">
        <f t="shared" si="8"/>
        <v>0</v>
      </c>
      <c r="N315" s="119">
        <f t="shared" si="8"/>
        <v>0</v>
      </c>
      <c r="O315" s="119">
        <f t="shared" si="8"/>
        <v>0</v>
      </c>
      <c r="P315" s="119">
        <f t="shared" si="8"/>
        <v>0</v>
      </c>
      <c r="Q315" s="119">
        <f t="shared" si="8"/>
        <v>0</v>
      </c>
      <c r="R315" s="119">
        <f t="shared" si="8"/>
        <v>0</v>
      </c>
      <c r="S315" s="119">
        <f t="shared" si="8"/>
        <v>0</v>
      </c>
      <c r="T315" s="119">
        <f t="shared" si="8"/>
        <v>0</v>
      </c>
      <c r="U315" s="119">
        <f t="shared" si="8"/>
        <v>0</v>
      </c>
      <c r="V315" s="119"/>
      <c r="W315" s="119"/>
      <c r="X315" s="232"/>
    </row>
    <row r="316" spans="1:24" ht="13.5" customHeight="1" x14ac:dyDescent="0.3">
      <c r="A316" s="286" t="s">
        <v>113</v>
      </c>
      <c r="B316" s="118">
        <f>SUM(B243:B306)</f>
        <v>0</v>
      </c>
      <c r="C316" s="118">
        <f t="shared" ref="C316:U316" si="9">SUM(C243:C306)</f>
        <v>0</v>
      </c>
      <c r="D316" s="118">
        <f t="shared" si="9"/>
        <v>0</v>
      </c>
      <c r="E316" s="118">
        <f t="shared" si="9"/>
        <v>0</v>
      </c>
      <c r="F316" s="118">
        <f t="shared" si="9"/>
        <v>0</v>
      </c>
      <c r="G316" s="118">
        <f t="shared" si="9"/>
        <v>0</v>
      </c>
      <c r="H316" s="118">
        <f t="shared" si="9"/>
        <v>0</v>
      </c>
      <c r="I316" s="118">
        <f t="shared" si="9"/>
        <v>0</v>
      </c>
      <c r="J316" s="118">
        <f t="shared" si="9"/>
        <v>0</v>
      </c>
      <c r="K316" s="118">
        <f t="shared" si="9"/>
        <v>0</v>
      </c>
      <c r="L316" s="118">
        <f t="shared" si="9"/>
        <v>0</v>
      </c>
      <c r="M316" s="118">
        <f t="shared" si="9"/>
        <v>0</v>
      </c>
      <c r="N316" s="118">
        <f t="shared" si="9"/>
        <v>0</v>
      </c>
      <c r="O316" s="118">
        <f t="shared" si="9"/>
        <v>0</v>
      </c>
      <c r="P316" s="118">
        <f t="shared" si="9"/>
        <v>0</v>
      </c>
      <c r="Q316" s="118">
        <f t="shared" si="9"/>
        <v>0</v>
      </c>
      <c r="R316" s="118">
        <f t="shared" si="9"/>
        <v>0</v>
      </c>
      <c r="S316" s="118">
        <f t="shared" si="9"/>
        <v>0</v>
      </c>
      <c r="T316" s="118">
        <f t="shared" si="9"/>
        <v>0</v>
      </c>
      <c r="U316" s="118">
        <f t="shared" si="9"/>
        <v>0</v>
      </c>
      <c r="V316" s="118"/>
      <c r="W316" s="118"/>
      <c r="X316" s="232"/>
    </row>
    <row r="317" spans="1:24" ht="13.5" customHeight="1" x14ac:dyDescent="0.3">
      <c r="A317" s="118" t="s">
        <v>114</v>
      </c>
      <c r="B317" s="118">
        <f>SUM(B243:B314)</f>
        <v>0</v>
      </c>
      <c r="C317" s="118">
        <f t="shared" ref="C317:U317" si="10">SUM(C243:C314)</f>
        <v>0</v>
      </c>
      <c r="D317" s="118">
        <f t="shared" si="10"/>
        <v>0</v>
      </c>
      <c r="E317" s="118">
        <f t="shared" si="10"/>
        <v>0</v>
      </c>
      <c r="F317" s="118">
        <f t="shared" si="10"/>
        <v>0</v>
      </c>
      <c r="G317" s="118">
        <f t="shared" si="10"/>
        <v>0</v>
      </c>
      <c r="H317" s="118">
        <f t="shared" si="10"/>
        <v>0</v>
      </c>
      <c r="I317" s="118">
        <f t="shared" si="10"/>
        <v>0</v>
      </c>
      <c r="J317" s="118">
        <f t="shared" si="10"/>
        <v>0</v>
      </c>
      <c r="K317" s="118">
        <f t="shared" si="10"/>
        <v>0</v>
      </c>
      <c r="L317" s="118">
        <f t="shared" si="10"/>
        <v>0</v>
      </c>
      <c r="M317" s="118">
        <f t="shared" si="10"/>
        <v>0</v>
      </c>
      <c r="N317" s="118">
        <f t="shared" si="10"/>
        <v>0</v>
      </c>
      <c r="O317" s="118">
        <f t="shared" si="10"/>
        <v>0</v>
      </c>
      <c r="P317" s="118">
        <f t="shared" si="10"/>
        <v>0</v>
      </c>
      <c r="Q317" s="118">
        <f t="shared" si="10"/>
        <v>0</v>
      </c>
      <c r="R317" s="118">
        <f t="shared" si="10"/>
        <v>0</v>
      </c>
      <c r="S317" s="118">
        <f t="shared" si="10"/>
        <v>0</v>
      </c>
      <c r="T317" s="118">
        <f t="shared" si="10"/>
        <v>0</v>
      </c>
      <c r="U317" s="118">
        <f t="shared" si="10"/>
        <v>0</v>
      </c>
      <c r="V317" s="118"/>
      <c r="W317" s="118"/>
      <c r="X317" s="232"/>
    </row>
    <row r="318" spans="1:24" ht="13.5" customHeight="1" thickBot="1" x14ac:dyDescent="0.35">
      <c r="A318" s="120" t="s">
        <v>115</v>
      </c>
      <c r="B318" s="120">
        <f>SUM(B219:B314)</f>
        <v>0</v>
      </c>
      <c r="C318" s="120">
        <f t="shared" ref="C318:U318" si="11">SUM(C219:C314)</f>
        <v>0</v>
      </c>
      <c r="D318" s="120">
        <f t="shared" si="11"/>
        <v>0</v>
      </c>
      <c r="E318" s="120">
        <f t="shared" si="11"/>
        <v>0</v>
      </c>
      <c r="F318" s="120">
        <f t="shared" si="11"/>
        <v>0</v>
      </c>
      <c r="G318" s="120">
        <f t="shared" si="11"/>
        <v>0</v>
      </c>
      <c r="H318" s="120">
        <f t="shared" si="11"/>
        <v>0</v>
      </c>
      <c r="I318" s="120">
        <f t="shared" si="11"/>
        <v>0</v>
      </c>
      <c r="J318" s="120">
        <f t="shared" si="11"/>
        <v>0</v>
      </c>
      <c r="K318" s="120">
        <f t="shared" si="11"/>
        <v>0</v>
      </c>
      <c r="L318" s="120">
        <f t="shared" si="11"/>
        <v>0</v>
      </c>
      <c r="M318" s="120">
        <f t="shared" si="11"/>
        <v>0</v>
      </c>
      <c r="N318" s="120">
        <f t="shared" si="11"/>
        <v>0</v>
      </c>
      <c r="O318" s="120">
        <f t="shared" si="11"/>
        <v>0</v>
      </c>
      <c r="P318" s="120">
        <f t="shared" si="11"/>
        <v>0</v>
      </c>
      <c r="Q318" s="120">
        <f t="shared" si="11"/>
        <v>0</v>
      </c>
      <c r="R318" s="120">
        <f t="shared" si="11"/>
        <v>0</v>
      </c>
      <c r="S318" s="120">
        <f t="shared" si="11"/>
        <v>0</v>
      </c>
      <c r="T318" s="120">
        <f t="shared" si="11"/>
        <v>0</v>
      </c>
      <c r="U318" s="120">
        <f t="shared" si="11"/>
        <v>0</v>
      </c>
      <c r="V318" s="120"/>
      <c r="W318" s="120"/>
      <c r="X318" s="232"/>
    </row>
    <row r="319" spans="1:24" ht="13.5" customHeight="1" thickTop="1" x14ac:dyDescent="0.3">
      <c r="A319" s="122"/>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232"/>
    </row>
    <row r="320" spans="1:24" ht="13.5" customHeight="1" thickBot="1" x14ac:dyDescent="0.35">
      <c r="A320" s="122" t="s">
        <v>10</v>
      </c>
      <c r="B320" s="121" t="s">
        <v>57</v>
      </c>
      <c r="C320" s="121">
        <f>C216+1</f>
        <v>45722</v>
      </c>
      <c r="D320" s="122"/>
      <c r="E320" s="122"/>
      <c r="F320" s="122"/>
      <c r="G320" s="122"/>
      <c r="H320" s="122"/>
      <c r="I320" s="122"/>
      <c r="J320" s="122"/>
      <c r="K320" s="122"/>
      <c r="L320" s="122"/>
      <c r="M320" s="122"/>
      <c r="N320" s="122"/>
      <c r="O320" s="122"/>
      <c r="P320" s="122"/>
      <c r="Q320" s="122"/>
      <c r="R320" s="122"/>
      <c r="S320" s="122"/>
      <c r="T320" s="122"/>
      <c r="U320" s="122"/>
      <c r="V320" s="122"/>
      <c r="W320" s="122"/>
      <c r="X320" s="232"/>
    </row>
    <row r="321" spans="1:24" ht="13.5" customHeight="1" thickTop="1" thickBot="1" x14ac:dyDescent="0.35">
      <c r="A321" s="122"/>
      <c r="B321" s="602" t="s">
        <v>91</v>
      </c>
      <c r="C321" s="603"/>
      <c r="D321" s="603"/>
      <c r="E321" s="603"/>
      <c r="F321" s="603"/>
      <c r="G321" s="603"/>
      <c r="H321" s="603"/>
      <c r="I321" s="603"/>
      <c r="J321" s="603"/>
      <c r="K321" s="603"/>
      <c r="L321" s="603"/>
      <c r="M321" s="603"/>
      <c r="N321" s="603"/>
      <c r="O321" s="603"/>
      <c r="P321" s="603"/>
      <c r="Q321" s="603"/>
      <c r="R321" s="603"/>
      <c r="S321" s="603"/>
      <c r="T321" s="603"/>
      <c r="U321" s="603"/>
      <c r="V321" s="603"/>
      <c r="W321" s="604"/>
      <c r="X321" s="232"/>
    </row>
    <row r="322" spans="1:24" ht="13.5" customHeight="1" thickTop="1" thickBot="1" x14ac:dyDescent="0.35">
      <c r="A322" s="169" t="s">
        <v>51</v>
      </c>
      <c r="B322" s="169" t="s">
        <v>31</v>
      </c>
      <c r="C322" s="287" t="s">
        <v>92</v>
      </c>
      <c r="D322" s="287" t="s">
        <v>93</v>
      </c>
      <c r="E322" s="287" t="s">
        <v>94</v>
      </c>
      <c r="F322" s="287" t="s">
        <v>95</v>
      </c>
      <c r="G322" s="287" t="s">
        <v>96</v>
      </c>
      <c r="H322" s="287" t="s">
        <v>97</v>
      </c>
      <c r="I322" s="287" t="s">
        <v>98</v>
      </c>
      <c r="J322" s="287" t="s">
        <v>99</v>
      </c>
      <c r="K322" s="287" t="s">
        <v>100</v>
      </c>
      <c r="L322" s="287" t="s">
        <v>101</v>
      </c>
      <c r="M322" s="287" t="s">
        <v>102</v>
      </c>
      <c r="N322" s="287" t="s">
        <v>103</v>
      </c>
      <c r="O322" s="287" t="s">
        <v>104</v>
      </c>
      <c r="P322" s="287" t="s">
        <v>105</v>
      </c>
      <c r="Q322" s="287" t="s">
        <v>106</v>
      </c>
      <c r="R322" s="287" t="s">
        <v>107</v>
      </c>
      <c r="S322" s="287" t="s">
        <v>108</v>
      </c>
      <c r="T322" s="287" t="s">
        <v>109</v>
      </c>
      <c r="U322" s="287" t="s">
        <v>110</v>
      </c>
      <c r="V322" s="169" t="s">
        <v>89</v>
      </c>
      <c r="W322" s="169" t="s">
        <v>111</v>
      </c>
      <c r="X322" s="232"/>
    </row>
    <row r="323" spans="1:24" ht="13.5" customHeight="1" thickTop="1" x14ac:dyDescent="0.3">
      <c r="A323" s="278">
        <v>0</v>
      </c>
      <c r="B323" s="119" t="s">
        <v>62</v>
      </c>
      <c r="C323" s="119" t="s">
        <v>62</v>
      </c>
      <c r="D323" s="119" t="s">
        <v>62</v>
      </c>
      <c r="E323" s="119" t="s">
        <v>62</v>
      </c>
      <c r="F323" s="119" t="s">
        <v>62</v>
      </c>
      <c r="G323" s="119" t="s">
        <v>62</v>
      </c>
      <c r="H323" s="119" t="s">
        <v>62</v>
      </c>
      <c r="I323" s="119" t="s">
        <v>62</v>
      </c>
      <c r="J323" s="119" t="s">
        <v>62</v>
      </c>
      <c r="K323" s="119" t="s">
        <v>62</v>
      </c>
      <c r="L323" s="119" t="s">
        <v>62</v>
      </c>
      <c r="M323" s="119" t="s">
        <v>62</v>
      </c>
      <c r="N323" s="119" t="s">
        <v>62</v>
      </c>
      <c r="O323" s="119" t="s">
        <v>62</v>
      </c>
      <c r="P323" s="119" t="s">
        <v>62</v>
      </c>
      <c r="Q323" s="119" t="s">
        <v>62</v>
      </c>
      <c r="R323" s="119" t="s">
        <v>62</v>
      </c>
      <c r="S323" s="119" t="s">
        <v>62</v>
      </c>
      <c r="T323" s="119" t="s">
        <v>62</v>
      </c>
      <c r="U323" s="119" t="s">
        <v>62</v>
      </c>
      <c r="V323" s="119" t="s">
        <v>62</v>
      </c>
      <c r="W323" s="119" t="s">
        <v>62</v>
      </c>
      <c r="X323" s="232"/>
    </row>
    <row r="324" spans="1:24" ht="13.5" customHeight="1" x14ac:dyDescent="0.3">
      <c r="A324" s="170">
        <v>1.0416666666666666E-2</v>
      </c>
      <c r="B324" s="118" t="s">
        <v>62</v>
      </c>
      <c r="C324" s="118" t="s">
        <v>62</v>
      </c>
      <c r="D324" s="118" t="s">
        <v>62</v>
      </c>
      <c r="E324" s="118" t="s">
        <v>62</v>
      </c>
      <c r="F324" s="118" t="s">
        <v>62</v>
      </c>
      <c r="G324" s="118" t="s">
        <v>62</v>
      </c>
      <c r="H324" s="118" t="s">
        <v>62</v>
      </c>
      <c r="I324" s="118" t="s">
        <v>62</v>
      </c>
      <c r="J324" s="118" t="s">
        <v>62</v>
      </c>
      <c r="K324" s="118" t="s">
        <v>62</v>
      </c>
      <c r="L324" s="118" t="s">
        <v>62</v>
      </c>
      <c r="M324" s="118" t="s">
        <v>62</v>
      </c>
      <c r="N324" s="118" t="s">
        <v>62</v>
      </c>
      <c r="O324" s="118" t="s">
        <v>62</v>
      </c>
      <c r="P324" s="118" t="s">
        <v>62</v>
      </c>
      <c r="Q324" s="118" t="s">
        <v>62</v>
      </c>
      <c r="R324" s="118" t="s">
        <v>62</v>
      </c>
      <c r="S324" s="118" t="s">
        <v>62</v>
      </c>
      <c r="T324" s="118" t="s">
        <v>62</v>
      </c>
      <c r="U324" s="118" t="s">
        <v>62</v>
      </c>
      <c r="V324" s="118" t="s">
        <v>62</v>
      </c>
      <c r="W324" s="118" t="s">
        <v>62</v>
      </c>
      <c r="X324" s="232"/>
    </row>
    <row r="325" spans="1:24" ht="13.5" customHeight="1" x14ac:dyDescent="0.3">
      <c r="A325" s="170">
        <v>2.0833333333333332E-2</v>
      </c>
      <c r="B325" s="118" t="s">
        <v>62</v>
      </c>
      <c r="C325" s="118" t="s">
        <v>62</v>
      </c>
      <c r="D325" s="118" t="s">
        <v>62</v>
      </c>
      <c r="E325" s="118" t="s">
        <v>62</v>
      </c>
      <c r="F325" s="118" t="s">
        <v>62</v>
      </c>
      <c r="G325" s="118" t="s">
        <v>62</v>
      </c>
      <c r="H325" s="118" t="s">
        <v>62</v>
      </c>
      <c r="I325" s="118" t="s">
        <v>62</v>
      </c>
      <c r="J325" s="118" t="s">
        <v>62</v>
      </c>
      <c r="K325" s="118" t="s">
        <v>62</v>
      </c>
      <c r="L325" s="118" t="s">
        <v>62</v>
      </c>
      <c r="M325" s="118" t="s">
        <v>62</v>
      </c>
      <c r="N325" s="118" t="s">
        <v>62</v>
      </c>
      <c r="O325" s="118" t="s">
        <v>62</v>
      </c>
      <c r="P325" s="118" t="s">
        <v>62</v>
      </c>
      <c r="Q325" s="118" t="s">
        <v>62</v>
      </c>
      <c r="R325" s="118" t="s">
        <v>62</v>
      </c>
      <c r="S325" s="118" t="s">
        <v>62</v>
      </c>
      <c r="T325" s="118" t="s">
        <v>62</v>
      </c>
      <c r="U325" s="118" t="s">
        <v>62</v>
      </c>
      <c r="V325" s="118" t="s">
        <v>62</v>
      </c>
      <c r="W325" s="118" t="s">
        <v>62</v>
      </c>
      <c r="X325" s="232"/>
    </row>
    <row r="326" spans="1:24" ht="13.5" customHeight="1" x14ac:dyDescent="0.3">
      <c r="A326" s="170">
        <v>3.125E-2</v>
      </c>
      <c r="B326" s="118" t="s">
        <v>62</v>
      </c>
      <c r="C326" s="118" t="s">
        <v>62</v>
      </c>
      <c r="D326" s="118" t="s">
        <v>62</v>
      </c>
      <c r="E326" s="118" t="s">
        <v>62</v>
      </c>
      <c r="F326" s="118" t="s">
        <v>62</v>
      </c>
      <c r="G326" s="118" t="s">
        <v>62</v>
      </c>
      <c r="H326" s="118" t="s">
        <v>62</v>
      </c>
      <c r="I326" s="118" t="s">
        <v>62</v>
      </c>
      <c r="J326" s="118" t="s">
        <v>62</v>
      </c>
      <c r="K326" s="118" t="s">
        <v>62</v>
      </c>
      <c r="L326" s="118" t="s">
        <v>62</v>
      </c>
      <c r="M326" s="118" t="s">
        <v>62</v>
      </c>
      <c r="N326" s="118" t="s">
        <v>62</v>
      </c>
      <c r="O326" s="118" t="s">
        <v>62</v>
      </c>
      <c r="P326" s="118" t="s">
        <v>62</v>
      </c>
      <c r="Q326" s="118" t="s">
        <v>62</v>
      </c>
      <c r="R326" s="118" t="s">
        <v>62</v>
      </c>
      <c r="S326" s="118" t="s">
        <v>62</v>
      </c>
      <c r="T326" s="118" t="s">
        <v>62</v>
      </c>
      <c r="U326" s="118" t="s">
        <v>62</v>
      </c>
      <c r="V326" s="118" t="s">
        <v>62</v>
      </c>
      <c r="W326" s="118" t="s">
        <v>62</v>
      </c>
      <c r="X326" s="232"/>
    </row>
    <row r="327" spans="1:24" ht="13.5" customHeight="1" x14ac:dyDescent="0.3">
      <c r="A327" s="170">
        <v>4.1666666666666664E-2</v>
      </c>
      <c r="B327" s="118" t="s">
        <v>62</v>
      </c>
      <c r="C327" s="118" t="s">
        <v>62</v>
      </c>
      <c r="D327" s="118" t="s">
        <v>62</v>
      </c>
      <c r="E327" s="118" t="s">
        <v>62</v>
      </c>
      <c r="F327" s="118" t="s">
        <v>62</v>
      </c>
      <c r="G327" s="118" t="s">
        <v>62</v>
      </c>
      <c r="H327" s="118" t="s">
        <v>62</v>
      </c>
      <c r="I327" s="118" t="s">
        <v>62</v>
      </c>
      <c r="J327" s="118" t="s">
        <v>62</v>
      </c>
      <c r="K327" s="118" t="s">
        <v>62</v>
      </c>
      <c r="L327" s="118" t="s">
        <v>62</v>
      </c>
      <c r="M327" s="118" t="s">
        <v>62</v>
      </c>
      <c r="N327" s="118" t="s">
        <v>62</v>
      </c>
      <c r="O327" s="118" t="s">
        <v>62</v>
      </c>
      <c r="P327" s="118" t="s">
        <v>62</v>
      </c>
      <c r="Q327" s="118" t="s">
        <v>62</v>
      </c>
      <c r="R327" s="118" t="s">
        <v>62</v>
      </c>
      <c r="S327" s="118" t="s">
        <v>62</v>
      </c>
      <c r="T327" s="118" t="s">
        <v>62</v>
      </c>
      <c r="U327" s="118" t="s">
        <v>62</v>
      </c>
      <c r="V327" s="118" t="s">
        <v>62</v>
      </c>
      <c r="W327" s="118" t="s">
        <v>62</v>
      </c>
      <c r="X327" s="232"/>
    </row>
    <row r="328" spans="1:24" ht="13.5" customHeight="1" x14ac:dyDescent="0.3">
      <c r="A328" s="170">
        <v>5.2083333333333336E-2</v>
      </c>
      <c r="B328" s="118" t="s">
        <v>62</v>
      </c>
      <c r="C328" s="118" t="s">
        <v>62</v>
      </c>
      <c r="D328" s="118" t="s">
        <v>62</v>
      </c>
      <c r="E328" s="118" t="s">
        <v>62</v>
      </c>
      <c r="F328" s="118" t="s">
        <v>62</v>
      </c>
      <c r="G328" s="118" t="s">
        <v>62</v>
      </c>
      <c r="H328" s="118" t="s">
        <v>62</v>
      </c>
      <c r="I328" s="118" t="s">
        <v>62</v>
      </c>
      <c r="J328" s="118" t="s">
        <v>62</v>
      </c>
      <c r="K328" s="118" t="s">
        <v>62</v>
      </c>
      <c r="L328" s="118" t="s">
        <v>62</v>
      </c>
      <c r="M328" s="118" t="s">
        <v>62</v>
      </c>
      <c r="N328" s="118" t="s">
        <v>62</v>
      </c>
      <c r="O328" s="118" t="s">
        <v>62</v>
      </c>
      <c r="P328" s="118" t="s">
        <v>62</v>
      </c>
      <c r="Q328" s="118" t="s">
        <v>62</v>
      </c>
      <c r="R328" s="118" t="s">
        <v>62</v>
      </c>
      <c r="S328" s="118" t="s">
        <v>62</v>
      </c>
      <c r="T328" s="118" t="s">
        <v>62</v>
      </c>
      <c r="U328" s="118" t="s">
        <v>62</v>
      </c>
      <c r="V328" s="118" t="s">
        <v>62</v>
      </c>
      <c r="W328" s="118" t="s">
        <v>62</v>
      </c>
      <c r="X328" s="232"/>
    </row>
    <row r="329" spans="1:24" ht="13.5" customHeight="1" x14ac:dyDescent="0.3">
      <c r="A329" s="170">
        <v>6.25E-2</v>
      </c>
      <c r="B329" s="118" t="s">
        <v>62</v>
      </c>
      <c r="C329" s="118" t="s">
        <v>62</v>
      </c>
      <c r="D329" s="118" t="s">
        <v>62</v>
      </c>
      <c r="E329" s="118" t="s">
        <v>62</v>
      </c>
      <c r="F329" s="118" t="s">
        <v>62</v>
      </c>
      <c r="G329" s="118" t="s">
        <v>62</v>
      </c>
      <c r="H329" s="118" t="s">
        <v>62</v>
      </c>
      <c r="I329" s="118" t="s">
        <v>62</v>
      </c>
      <c r="J329" s="118" t="s">
        <v>62</v>
      </c>
      <c r="K329" s="118" t="s">
        <v>62</v>
      </c>
      <c r="L329" s="118" t="s">
        <v>62</v>
      </c>
      <c r="M329" s="118" t="s">
        <v>62</v>
      </c>
      <c r="N329" s="118" t="s">
        <v>62</v>
      </c>
      <c r="O329" s="118" t="s">
        <v>62</v>
      </c>
      <c r="P329" s="118" t="s">
        <v>62</v>
      </c>
      <c r="Q329" s="118" t="s">
        <v>62</v>
      </c>
      <c r="R329" s="118" t="s">
        <v>62</v>
      </c>
      <c r="S329" s="118" t="s">
        <v>62</v>
      </c>
      <c r="T329" s="118" t="s">
        <v>62</v>
      </c>
      <c r="U329" s="118" t="s">
        <v>62</v>
      </c>
      <c r="V329" s="118" t="s">
        <v>62</v>
      </c>
      <c r="W329" s="118" t="s">
        <v>62</v>
      </c>
      <c r="X329" s="232"/>
    </row>
    <row r="330" spans="1:24" ht="13.5" customHeight="1" x14ac:dyDescent="0.3">
      <c r="A330" s="170">
        <v>7.2916666666666699E-2</v>
      </c>
      <c r="B330" s="118" t="s">
        <v>62</v>
      </c>
      <c r="C330" s="118" t="s">
        <v>62</v>
      </c>
      <c r="D330" s="118" t="s">
        <v>62</v>
      </c>
      <c r="E330" s="118" t="s">
        <v>62</v>
      </c>
      <c r="F330" s="118" t="s">
        <v>62</v>
      </c>
      <c r="G330" s="118" t="s">
        <v>62</v>
      </c>
      <c r="H330" s="118" t="s">
        <v>62</v>
      </c>
      <c r="I330" s="118" t="s">
        <v>62</v>
      </c>
      <c r="J330" s="118" t="s">
        <v>62</v>
      </c>
      <c r="K330" s="118" t="s">
        <v>62</v>
      </c>
      <c r="L330" s="118" t="s">
        <v>62</v>
      </c>
      <c r="M330" s="118" t="s">
        <v>62</v>
      </c>
      <c r="N330" s="118" t="s">
        <v>62</v>
      </c>
      <c r="O330" s="118" t="s">
        <v>62</v>
      </c>
      <c r="P330" s="118" t="s">
        <v>62</v>
      </c>
      <c r="Q330" s="118" t="s">
        <v>62</v>
      </c>
      <c r="R330" s="118" t="s">
        <v>62</v>
      </c>
      <c r="S330" s="118" t="s">
        <v>62</v>
      </c>
      <c r="T330" s="118" t="s">
        <v>62</v>
      </c>
      <c r="U330" s="118" t="s">
        <v>62</v>
      </c>
      <c r="V330" s="118" t="s">
        <v>62</v>
      </c>
      <c r="W330" s="118" t="s">
        <v>62</v>
      </c>
      <c r="X330" s="232"/>
    </row>
    <row r="331" spans="1:24" ht="13.5" customHeight="1" x14ac:dyDescent="0.3">
      <c r="A331" s="170">
        <v>8.3333333333333301E-2</v>
      </c>
      <c r="B331" s="118" t="s">
        <v>62</v>
      </c>
      <c r="C331" s="118" t="s">
        <v>62</v>
      </c>
      <c r="D331" s="118" t="s">
        <v>62</v>
      </c>
      <c r="E331" s="118" t="s">
        <v>62</v>
      </c>
      <c r="F331" s="118" t="s">
        <v>62</v>
      </c>
      <c r="G331" s="118" t="s">
        <v>62</v>
      </c>
      <c r="H331" s="118" t="s">
        <v>62</v>
      </c>
      <c r="I331" s="118" t="s">
        <v>62</v>
      </c>
      <c r="J331" s="118" t="s">
        <v>62</v>
      </c>
      <c r="K331" s="118" t="s">
        <v>62</v>
      </c>
      <c r="L331" s="118" t="s">
        <v>62</v>
      </c>
      <c r="M331" s="118" t="s">
        <v>62</v>
      </c>
      <c r="N331" s="118" t="s">
        <v>62</v>
      </c>
      <c r="O331" s="118" t="s">
        <v>62</v>
      </c>
      <c r="P331" s="118" t="s">
        <v>62</v>
      </c>
      <c r="Q331" s="118" t="s">
        <v>62</v>
      </c>
      <c r="R331" s="118" t="s">
        <v>62</v>
      </c>
      <c r="S331" s="118" t="s">
        <v>62</v>
      </c>
      <c r="T331" s="118" t="s">
        <v>62</v>
      </c>
      <c r="U331" s="118" t="s">
        <v>62</v>
      </c>
      <c r="V331" s="118" t="s">
        <v>62</v>
      </c>
      <c r="W331" s="118" t="s">
        <v>62</v>
      </c>
      <c r="X331" s="232"/>
    </row>
    <row r="332" spans="1:24" ht="13.5" customHeight="1" x14ac:dyDescent="0.3">
      <c r="A332" s="170">
        <v>9.375E-2</v>
      </c>
      <c r="B332" s="118" t="s">
        <v>62</v>
      </c>
      <c r="C332" s="118" t="s">
        <v>62</v>
      </c>
      <c r="D332" s="118" t="s">
        <v>62</v>
      </c>
      <c r="E332" s="118" t="s">
        <v>62</v>
      </c>
      <c r="F332" s="118" t="s">
        <v>62</v>
      </c>
      <c r="G332" s="118" t="s">
        <v>62</v>
      </c>
      <c r="H332" s="118" t="s">
        <v>62</v>
      </c>
      <c r="I332" s="118" t="s">
        <v>62</v>
      </c>
      <c r="J332" s="118" t="s">
        <v>62</v>
      </c>
      <c r="K332" s="118" t="s">
        <v>62</v>
      </c>
      <c r="L332" s="118" t="s">
        <v>62</v>
      </c>
      <c r="M332" s="118" t="s">
        <v>62</v>
      </c>
      <c r="N332" s="118" t="s">
        <v>62</v>
      </c>
      <c r="O332" s="118" t="s">
        <v>62</v>
      </c>
      <c r="P332" s="118" t="s">
        <v>62</v>
      </c>
      <c r="Q332" s="118" t="s">
        <v>62</v>
      </c>
      <c r="R332" s="118" t="s">
        <v>62</v>
      </c>
      <c r="S332" s="118" t="s">
        <v>62</v>
      </c>
      <c r="T332" s="118" t="s">
        <v>62</v>
      </c>
      <c r="U332" s="118" t="s">
        <v>62</v>
      </c>
      <c r="V332" s="118" t="s">
        <v>62</v>
      </c>
      <c r="W332" s="118" t="s">
        <v>62</v>
      </c>
      <c r="X332" s="232"/>
    </row>
    <row r="333" spans="1:24" ht="13.5" customHeight="1" x14ac:dyDescent="0.3">
      <c r="A333" s="170">
        <v>0.104166666666667</v>
      </c>
      <c r="B333" s="118" t="s">
        <v>62</v>
      </c>
      <c r="C333" s="118" t="s">
        <v>62</v>
      </c>
      <c r="D333" s="118" t="s">
        <v>62</v>
      </c>
      <c r="E333" s="118" t="s">
        <v>62</v>
      </c>
      <c r="F333" s="118" t="s">
        <v>62</v>
      </c>
      <c r="G333" s="118" t="s">
        <v>62</v>
      </c>
      <c r="H333" s="118" t="s">
        <v>62</v>
      </c>
      <c r="I333" s="118" t="s">
        <v>62</v>
      </c>
      <c r="J333" s="118" t="s">
        <v>62</v>
      </c>
      <c r="K333" s="118" t="s">
        <v>62</v>
      </c>
      <c r="L333" s="118" t="s">
        <v>62</v>
      </c>
      <c r="M333" s="118" t="s">
        <v>62</v>
      </c>
      <c r="N333" s="118" t="s">
        <v>62</v>
      </c>
      <c r="O333" s="118" t="s">
        <v>62</v>
      </c>
      <c r="P333" s="118" t="s">
        <v>62</v>
      </c>
      <c r="Q333" s="118" t="s">
        <v>62</v>
      </c>
      <c r="R333" s="118" t="s">
        <v>62</v>
      </c>
      <c r="S333" s="118" t="s">
        <v>62</v>
      </c>
      <c r="T333" s="118" t="s">
        <v>62</v>
      </c>
      <c r="U333" s="118" t="s">
        <v>62</v>
      </c>
      <c r="V333" s="118" t="s">
        <v>62</v>
      </c>
      <c r="W333" s="118" t="s">
        <v>62</v>
      </c>
      <c r="X333" s="232"/>
    </row>
    <row r="334" spans="1:24" ht="13.5" customHeight="1" x14ac:dyDescent="0.3">
      <c r="A334" s="170">
        <v>0.114583333333333</v>
      </c>
      <c r="B334" s="118" t="s">
        <v>62</v>
      </c>
      <c r="C334" s="118" t="s">
        <v>62</v>
      </c>
      <c r="D334" s="118" t="s">
        <v>62</v>
      </c>
      <c r="E334" s="118" t="s">
        <v>62</v>
      </c>
      <c r="F334" s="118" t="s">
        <v>62</v>
      </c>
      <c r="G334" s="118" t="s">
        <v>62</v>
      </c>
      <c r="H334" s="118" t="s">
        <v>62</v>
      </c>
      <c r="I334" s="118" t="s">
        <v>62</v>
      </c>
      <c r="J334" s="118" t="s">
        <v>62</v>
      </c>
      <c r="K334" s="118" t="s">
        <v>62</v>
      </c>
      <c r="L334" s="118" t="s">
        <v>62</v>
      </c>
      <c r="M334" s="118" t="s">
        <v>62</v>
      </c>
      <c r="N334" s="118" t="s">
        <v>62</v>
      </c>
      <c r="O334" s="118" t="s">
        <v>62</v>
      </c>
      <c r="P334" s="118" t="s">
        <v>62</v>
      </c>
      <c r="Q334" s="118" t="s">
        <v>62</v>
      </c>
      <c r="R334" s="118" t="s">
        <v>62</v>
      </c>
      <c r="S334" s="118" t="s">
        <v>62</v>
      </c>
      <c r="T334" s="118" t="s">
        <v>62</v>
      </c>
      <c r="U334" s="118" t="s">
        <v>62</v>
      </c>
      <c r="V334" s="118" t="s">
        <v>62</v>
      </c>
      <c r="W334" s="118" t="s">
        <v>62</v>
      </c>
      <c r="X334" s="232"/>
    </row>
    <row r="335" spans="1:24" ht="13.5" customHeight="1" x14ac:dyDescent="0.3">
      <c r="A335" s="170">
        <v>0.125</v>
      </c>
      <c r="B335" s="118" t="s">
        <v>62</v>
      </c>
      <c r="C335" s="118" t="s">
        <v>62</v>
      </c>
      <c r="D335" s="118" t="s">
        <v>62</v>
      </c>
      <c r="E335" s="118" t="s">
        <v>62</v>
      </c>
      <c r="F335" s="118" t="s">
        <v>62</v>
      </c>
      <c r="G335" s="118" t="s">
        <v>62</v>
      </c>
      <c r="H335" s="118" t="s">
        <v>62</v>
      </c>
      <c r="I335" s="118" t="s">
        <v>62</v>
      </c>
      <c r="J335" s="118" t="s">
        <v>62</v>
      </c>
      <c r="K335" s="118" t="s">
        <v>62</v>
      </c>
      <c r="L335" s="118" t="s">
        <v>62</v>
      </c>
      <c r="M335" s="118" t="s">
        <v>62</v>
      </c>
      <c r="N335" s="118" t="s">
        <v>62</v>
      </c>
      <c r="O335" s="118" t="s">
        <v>62</v>
      </c>
      <c r="P335" s="118" t="s">
        <v>62</v>
      </c>
      <c r="Q335" s="118" t="s">
        <v>62</v>
      </c>
      <c r="R335" s="118" t="s">
        <v>62</v>
      </c>
      <c r="S335" s="118" t="s">
        <v>62</v>
      </c>
      <c r="T335" s="118" t="s">
        <v>62</v>
      </c>
      <c r="U335" s="118" t="s">
        <v>62</v>
      </c>
      <c r="V335" s="118" t="s">
        <v>62</v>
      </c>
      <c r="W335" s="118" t="s">
        <v>62</v>
      </c>
      <c r="X335" s="232"/>
    </row>
    <row r="336" spans="1:24" ht="13.5" customHeight="1" x14ac:dyDescent="0.3">
      <c r="A336" s="170">
        <v>0.13541666666666699</v>
      </c>
      <c r="B336" s="118" t="s">
        <v>62</v>
      </c>
      <c r="C336" s="118" t="s">
        <v>62</v>
      </c>
      <c r="D336" s="118" t="s">
        <v>62</v>
      </c>
      <c r="E336" s="118" t="s">
        <v>62</v>
      </c>
      <c r="F336" s="118" t="s">
        <v>62</v>
      </c>
      <c r="G336" s="118" t="s">
        <v>62</v>
      </c>
      <c r="H336" s="118" t="s">
        <v>62</v>
      </c>
      <c r="I336" s="118" t="s">
        <v>62</v>
      </c>
      <c r="J336" s="118" t="s">
        <v>62</v>
      </c>
      <c r="K336" s="118" t="s">
        <v>62</v>
      </c>
      <c r="L336" s="118" t="s">
        <v>62</v>
      </c>
      <c r="M336" s="118" t="s">
        <v>62</v>
      </c>
      <c r="N336" s="118" t="s">
        <v>62</v>
      </c>
      <c r="O336" s="118" t="s">
        <v>62</v>
      </c>
      <c r="P336" s="118" t="s">
        <v>62</v>
      </c>
      <c r="Q336" s="118" t="s">
        <v>62</v>
      </c>
      <c r="R336" s="118" t="s">
        <v>62</v>
      </c>
      <c r="S336" s="118" t="s">
        <v>62</v>
      </c>
      <c r="T336" s="118" t="s">
        <v>62</v>
      </c>
      <c r="U336" s="118" t="s">
        <v>62</v>
      </c>
      <c r="V336" s="118" t="s">
        <v>62</v>
      </c>
      <c r="W336" s="118" t="s">
        <v>62</v>
      </c>
      <c r="X336" s="232"/>
    </row>
    <row r="337" spans="1:24" ht="13.5" customHeight="1" x14ac:dyDescent="0.3">
      <c r="A337" s="170">
        <v>0.14583333333333301</v>
      </c>
      <c r="B337" s="118" t="s">
        <v>62</v>
      </c>
      <c r="C337" s="118" t="s">
        <v>62</v>
      </c>
      <c r="D337" s="118" t="s">
        <v>62</v>
      </c>
      <c r="E337" s="118" t="s">
        <v>62</v>
      </c>
      <c r="F337" s="118" t="s">
        <v>62</v>
      </c>
      <c r="G337" s="118" t="s">
        <v>62</v>
      </c>
      <c r="H337" s="118" t="s">
        <v>62</v>
      </c>
      <c r="I337" s="118" t="s">
        <v>62</v>
      </c>
      <c r="J337" s="118" t="s">
        <v>62</v>
      </c>
      <c r="K337" s="118" t="s">
        <v>62</v>
      </c>
      <c r="L337" s="118" t="s">
        <v>62</v>
      </c>
      <c r="M337" s="118" t="s">
        <v>62</v>
      </c>
      <c r="N337" s="118" t="s">
        <v>62</v>
      </c>
      <c r="O337" s="118" t="s">
        <v>62</v>
      </c>
      <c r="P337" s="118" t="s">
        <v>62</v>
      </c>
      <c r="Q337" s="118" t="s">
        <v>62</v>
      </c>
      <c r="R337" s="118" t="s">
        <v>62</v>
      </c>
      <c r="S337" s="118" t="s">
        <v>62</v>
      </c>
      <c r="T337" s="118" t="s">
        <v>62</v>
      </c>
      <c r="U337" s="118" t="s">
        <v>62</v>
      </c>
      <c r="V337" s="118" t="s">
        <v>62</v>
      </c>
      <c r="W337" s="118" t="s">
        <v>62</v>
      </c>
      <c r="X337" s="232"/>
    </row>
    <row r="338" spans="1:24" ht="13.5" customHeight="1" x14ac:dyDescent="0.3">
      <c r="A338" s="170">
        <v>0.15625</v>
      </c>
      <c r="B338" s="118" t="s">
        <v>62</v>
      </c>
      <c r="C338" s="118" t="s">
        <v>62</v>
      </c>
      <c r="D338" s="118" t="s">
        <v>62</v>
      </c>
      <c r="E338" s="118" t="s">
        <v>62</v>
      </c>
      <c r="F338" s="118" t="s">
        <v>62</v>
      </c>
      <c r="G338" s="118" t="s">
        <v>62</v>
      </c>
      <c r="H338" s="118" t="s">
        <v>62</v>
      </c>
      <c r="I338" s="118" t="s">
        <v>62</v>
      </c>
      <c r="J338" s="118" t="s">
        <v>62</v>
      </c>
      <c r="K338" s="118" t="s">
        <v>62</v>
      </c>
      <c r="L338" s="118" t="s">
        <v>62</v>
      </c>
      <c r="M338" s="118" t="s">
        <v>62</v>
      </c>
      <c r="N338" s="118" t="s">
        <v>62</v>
      </c>
      <c r="O338" s="118" t="s">
        <v>62</v>
      </c>
      <c r="P338" s="118" t="s">
        <v>62</v>
      </c>
      <c r="Q338" s="118" t="s">
        <v>62</v>
      </c>
      <c r="R338" s="118" t="s">
        <v>62</v>
      </c>
      <c r="S338" s="118" t="s">
        <v>62</v>
      </c>
      <c r="T338" s="118" t="s">
        <v>62</v>
      </c>
      <c r="U338" s="118" t="s">
        <v>62</v>
      </c>
      <c r="V338" s="118" t="s">
        <v>62</v>
      </c>
      <c r="W338" s="118" t="s">
        <v>62</v>
      </c>
      <c r="X338" s="232"/>
    </row>
    <row r="339" spans="1:24" ht="13.5" customHeight="1" x14ac:dyDescent="0.3">
      <c r="A339" s="170">
        <v>0.16666666666666699</v>
      </c>
      <c r="B339" s="118" t="s">
        <v>62</v>
      </c>
      <c r="C339" s="118" t="s">
        <v>62</v>
      </c>
      <c r="D339" s="118" t="s">
        <v>62</v>
      </c>
      <c r="E339" s="118" t="s">
        <v>62</v>
      </c>
      <c r="F339" s="118" t="s">
        <v>62</v>
      </c>
      <c r="G339" s="118" t="s">
        <v>62</v>
      </c>
      <c r="H339" s="118" t="s">
        <v>62</v>
      </c>
      <c r="I339" s="118" t="s">
        <v>62</v>
      </c>
      <c r="J339" s="118" t="s">
        <v>62</v>
      </c>
      <c r="K339" s="118" t="s">
        <v>62</v>
      </c>
      <c r="L339" s="118" t="s">
        <v>62</v>
      </c>
      <c r="M339" s="118" t="s">
        <v>62</v>
      </c>
      <c r="N339" s="118" t="s">
        <v>62</v>
      </c>
      <c r="O339" s="118" t="s">
        <v>62</v>
      </c>
      <c r="P339" s="118" t="s">
        <v>62</v>
      </c>
      <c r="Q339" s="118" t="s">
        <v>62</v>
      </c>
      <c r="R339" s="118" t="s">
        <v>62</v>
      </c>
      <c r="S339" s="118" t="s">
        <v>62</v>
      </c>
      <c r="T339" s="118" t="s">
        <v>62</v>
      </c>
      <c r="U339" s="118" t="s">
        <v>62</v>
      </c>
      <c r="V339" s="118" t="s">
        <v>62</v>
      </c>
      <c r="W339" s="118" t="s">
        <v>62</v>
      </c>
      <c r="X339" s="232"/>
    </row>
    <row r="340" spans="1:24" ht="13.5" customHeight="1" x14ac:dyDescent="0.3">
      <c r="A340" s="170">
        <v>0.17708333333333301</v>
      </c>
      <c r="B340" s="118" t="s">
        <v>62</v>
      </c>
      <c r="C340" s="118" t="s">
        <v>62</v>
      </c>
      <c r="D340" s="118" t="s">
        <v>62</v>
      </c>
      <c r="E340" s="118" t="s">
        <v>62</v>
      </c>
      <c r="F340" s="118" t="s">
        <v>62</v>
      </c>
      <c r="G340" s="118" t="s">
        <v>62</v>
      </c>
      <c r="H340" s="118" t="s">
        <v>62</v>
      </c>
      <c r="I340" s="118" t="s">
        <v>62</v>
      </c>
      <c r="J340" s="118" t="s">
        <v>62</v>
      </c>
      <c r="K340" s="118" t="s">
        <v>62</v>
      </c>
      <c r="L340" s="118" t="s">
        <v>62</v>
      </c>
      <c r="M340" s="118" t="s">
        <v>62</v>
      </c>
      <c r="N340" s="118" t="s">
        <v>62</v>
      </c>
      <c r="O340" s="118" t="s">
        <v>62</v>
      </c>
      <c r="P340" s="118" t="s">
        <v>62</v>
      </c>
      <c r="Q340" s="118" t="s">
        <v>62</v>
      </c>
      <c r="R340" s="118" t="s">
        <v>62</v>
      </c>
      <c r="S340" s="118" t="s">
        <v>62</v>
      </c>
      <c r="T340" s="118" t="s">
        <v>62</v>
      </c>
      <c r="U340" s="118" t="s">
        <v>62</v>
      </c>
      <c r="V340" s="118" t="s">
        <v>62</v>
      </c>
      <c r="W340" s="118" t="s">
        <v>62</v>
      </c>
      <c r="X340" s="232"/>
    </row>
    <row r="341" spans="1:24" ht="13.5" customHeight="1" x14ac:dyDescent="0.3">
      <c r="A341" s="170">
        <v>0.1875</v>
      </c>
      <c r="B341" s="118" t="s">
        <v>62</v>
      </c>
      <c r="C341" s="118" t="s">
        <v>62</v>
      </c>
      <c r="D341" s="118" t="s">
        <v>62</v>
      </c>
      <c r="E341" s="118" t="s">
        <v>62</v>
      </c>
      <c r="F341" s="118" t="s">
        <v>62</v>
      </c>
      <c r="G341" s="118" t="s">
        <v>62</v>
      </c>
      <c r="H341" s="118" t="s">
        <v>62</v>
      </c>
      <c r="I341" s="118" t="s">
        <v>62</v>
      </c>
      <c r="J341" s="118" t="s">
        <v>62</v>
      </c>
      <c r="K341" s="118" t="s">
        <v>62</v>
      </c>
      <c r="L341" s="118" t="s">
        <v>62</v>
      </c>
      <c r="M341" s="118" t="s">
        <v>62</v>
      </c>
      <c r="N341" s="118" t="s">
        <v>62</v>
      </c>
      <c r="O341" s="118" t="s">
        <v>62</v>
      </c>
      <c r="P341" s="118" t="s">
        <v>62</v>
      </c>
      <c r="Q341" s="118" t="s">
        <v>62</v>
      </c>
      <c r="R341" s="118" t="s">
        <v>62</v>
      </c>
      <c r="S341" s="118" t="s">
        <v>62</v>
      </c>
      <c r="T341" s="118" t="s">
        <v>62</v>
      </c>
      <c r="U341" s="118" t="s">
        <v>62</v>
      </c>
      <c r="V341" s="118" t="s">
        <v>62</v>
      </c>
      <c r="W341" s="118" t="s">
        <v>62</v>
      </c>
      <c r="X341" s="232"/>
    </row>
    <row r="342" spans="1:24" ht="13.5" customHeight="1" x14ac:dyDescent="0.3">
      <c r="A342" s="170">
        <v>0.19791666666666699</v>
      </c>
      <c r="B342" s="118" t="s">
        <v>62</v>
      </c>
      <c r="C342" s="118" t="s">
        <v>62</v>
      </c>
      <c r="D342" s="118" t="s">
        <v>62</v>
      </c>
      <c r="E342" s="118" t="s">
        <v>62</v>
      </c>
      <c r="F342" s="118" t="s">
        <v>62</v>
      </c>
      <c r="G342" s="118" t="s">
        <v>62</v>
      </c>
      <c r="H342" s="118" t="s">
        <v>62</v>
      </c>
      <c r="I342" s="118" t="s">
        <v>62</v>
      </c>
      <c r="J342" s="118" t="s">
        <v>62</v>
      </c>
      <c r="K342" s="118" t="s">
        <v>62</v>
      </c>
      <c r="L342" s="118" t="s">
        <v>62</v>
      </c>
      <c r="M342" s="118" t="s">
        <v>62</v>
      </c>
      <c r="N342" s="118" t="s">
        <v>62</v>
      </c>
      <c r="O342" s="118" t="s">
        <v>62</v>
      </c>
      <c r="P342" s="118" t="s">
        <v>62</v>
      </c>
      <c r="Q342" s="118" t="s">
        <v>62</v>
      </c>
      <c r="R342" s="118" t="s">
        <v>62</v>
      </c>
      <c r="S342" s="118" t="s">
        <v>62</v>
      </c>
      <c r="T342" s="118" t="s">
        <v>62</v>
      </c>
      <c r="U342" s="118" t="s">
        <v>62</v>
      </c>
      <c r="V342" s="118" t="s">
        <v>62</v>
      </c>
      <c r="W342" s="118" t="s">
        <v>62</v>
      </c>
      <c r="X342" s="232"/>
    </row>
    <row r="343" spans="1:24" ht="13.5" customHeight="1" x14ac:dyDescent="0.3">
      <c r="A343" s="170">
        <v>0.20833333333333301</v>
      </c>
      <c r="B343" s="118" t="s">
        <v>62</v>
      </c>
      <c r="C343" s="118" t="s">
        <v>62</v>
      </c>
      <c r="D343" s="118" t="s">
        <v>62</v>
      </c>
      <c r="E343" s="118" t="s">
        <v>62</v>
      </c>
      <c r="F343" s="118" t="s">
        <v>62</v>
      </c>
      <c r="G343" s="118" t="s">
        <v>62</v>
      </c>
      <c r="H343" s="118" t="s">
        <v>62</v>
      </c>
      <c r="I343" s="118" t="s">
        <v>62</v>
      </c>
      <c r="J343" s="118" t="s">
        <v>62</v>
      </c>
      <c r="K343" s="118" t="s">
        <v>62</v>
      </c>
      <c r="L343" s="118" t="s">
        <v>62</v>
      </c>
      <c r="M343" s="118" t="s">
        <v>62</v>
      </c>
      <c r="N343" s="118" t="s">
        <v>62</v>
      </c>
      <c r="O343" s="118" t="s">
        <v>62</v>
      </c>
      <c r="P343" s="118" t="s">
        <v>62</v>
      </c>
      <c r="Q343" s="118" t="s">
        <v>62</v>
      </c>
      <c r="R343" s="118" t="s">
        <v>62</v>
      </c>
      <c r="S343" s="118" t="s">
        <v>62</v>
      </c>
      <c r="T343" s="118" t="s">
        <v>62</v>
      </c>
      <c r="U343" s="118" t="s">
        <v>62</v>
      </c>
      <c r="V343" s="118" t="s">
        <v>62</v>
      </c>
      <c r="W343" s="118" t="s">
        <v>62</v>
      </c>
      <c r="X343" s="232"/>
    </row>
    <row r="344" spans="1:24" ht="13.5" customHeight="1" x14ac:dyDescent="0.3">
      <c r="A344" s="170">
        <v>0.21875</v>
      </c>
      <c r="B344" s="118" t="s">
        <v>62</v>
      </c>
      <c r="C344" s="118" t="s">
        <v>62</v>
      </c>
      <c r="D344" s="118" t="s">
        <v>62</v>
      </c>
      <c r="E344" s="118" t="s">
        <v>62</v>
      </c>
      <c r="F344" s="118" t="s">
        <v>62</v>
      </c>
      <c r="G344" s="118" t="s">
        <v>62</v>
      </c>
      <c r="H344" s="118" t="s">
        <v>62</v>
      </c>
      <c r="I344" s="118" t="s">
        <v>62</v>
      </c>
      <c r="J344" s="118" t="s">
        <v>62</v>
      </c>
      <c r="K344" s="118" t="s">
        <v>62</v>
      </c>
      <c r="L344" s="118" t="s">
        <v>62</v>
      </c>
      <c r="M344" s="118" t="s">
        <v>62</v>
      </c>
      <c r="N344" s="118" t="s">
        <v>62</v>
      </c>
      <c r="O344" s="118" t="s">
        <v>62</v>
      </c>
      <c r="P344" s="118" t="s">
        <v>62</v>
      </c>
      <c r="Q344" s="118" t="s">
        <v>62</v>
      </c>
      <c r="R344" s="118" t="s">
        <v>62</v>
      </c>
      <c r="S344" s="118" t="s">
        <v>62</v>
      </c>
      <c r="T344" s="118" t="s">
        <v>62</v>
      </c>
      <c r="U344" s="118" t="s">
        <v>62</v>
      </c>
      <c r="V344" s="118" t="s">
        <v>62</v>
      </c>
      <c r="W344" s="118" t="s">
        <v>62</v>
      </c>
      <c r="X344" s="232"/>
    </row>
    <row r="345" spans="1:24" ht="13.5" customHeight="1" x14ac:dyDescent="0.3">
      <c r="A345" s="170">
        <v>0.22916666666666699</v>
      </c>
      <c r="B345" s="118" t="s">
        <v>62</v>
      </c>
      <c r="C345" s="118" t="s">
        <v>62</v>
      </c>
      <c r="D345" s="118" t="s">
        <v>62</v>
      </c>
      <c r="E345" s="118" t="s">
        <v>62</v>
      </c>
      <c r="F345" s="118" t="s">
        <v>62</v>
      </c>
      <c r="G345" s="118" t="s">
        <v>62</v>
      </c>
      <c r="H345" s="118" t="s">
        <v>62</v>
      </c>
      <c r="I345" s="118" t="s">
        <v>62</v>
      </c>
      <c r="J345" s="118" t="s">
        <v>62</v>
      </c>
      <c r="K345" s="118" t="s">
        <v>62</v>
      </c>
      <c r="L345" s="118" t="s">
        <v>62</v>
      </c>
      <c r="M345" s="118" t="s">
        <v>62</v>
      </c>
      <c r="N345" s="118" t="s">
        <v>62</v>
      </c>
      <c r="O345" s="118" t="s">
        <v>62</v>
      </c>
      <c r="P345" s="118" t="s">
        <v>62</v>
      </c>
      <c r="Q345" s="118" t="s">
        <v>62</v>
      </c>
      <c r="R345" s="118" t="s">
        <v>62</v>
      </c>
      <c r="S345" s="118" t="s">
        <v>62</v>
      </c>
      <c r="T345" s="118" t="s">
        <v>62</v>
      </c>
      <c r="U345" s="118" t="s">
        <v>62</v>
      </c>
      <c r="V345" s="118" t="s">
        <v>62</v>
      </c>
      <c r="W345" s="118" t="s">
        <v>62</v>
      </c>
      <c r="X345" s="232"/>
    </row>
    <row r="346" spans="1:24" ht="13.5" customHeight="1" x14ac:dyDescent="0.3">
      <c r="A346" s="170">
        <v>0.23958333333333301</v>
      </c>
      <c r="B346" s="118" t="s">
        <v>62</v>
      </c>
      <c r="C346" s="118" t="s">
        <v>62</v>
      </c>
      <c r="D346" s="118" t="s">
        <v>62</v>
      </c>
      <c r="E346" s="118" t="s">
        <v>62</v>
      </c>
      <c r="F346" s="118" t="s">
        <v>62</v>
      </c>
      <c r="G346" s="118" t="s">
        <v>62</v>
      </c>
      <c r="H346" s="118" t="s">
        <v>62</v>
      </c>
      <c r="I346" s="118" t="s">
        <v>62</v>
      </c>
      <c r="J346" s="118" t="s">
        <v>62</v>
      </c>
      <c r="K346" s="118" t="s">
        <v>62</v>
      </c>
      <c r="L346" s="118" t="s">
        <v>62</v>
      </c>
      <c r="M346" s="118" t="s">
        <v>62</v>
      </c>
      <c r="N346" s="118" t="s">
        <v>62</v>
      </c>
      <c r="O346" s="118" t="s">
        <v>62</v>
      </c>
      <c r="P346" s="118" t="s">
        <v>62</v>
      </c>
      <c r="Q346" s="118" t="s">
        <v>62</v>
      </c>
      <c r="R346" s="118" t="s">
        <v>62</v>
      </c>
      <c r="S346" s="118" t="s">
        <v>62</v>
      </c>
      <c r="T346" s="118" t="s">
        <v>62</v>
      </c>
      <c r="U346" s="118" t="s">
        <v>62</v>
      </c>
      <c r="V346" s="118" t="s">
        <v>62</v>
      </c>
      <c r="W346" s="118" t="s">
        <v>62</v>
      </c>
      <c r="X346" s="232"/>
    </row>
    <row r="347" spans="1:24" ht="13.5" customHeight="1" x14ac:dyDescent="0.3">
      <c r="A347" s="170">
        <v>0.25</v>
      </c>
      <c r="B347" s="118" t="s">
        <v>62</v>
      </c>
      <c r="C347" s="118" t="s">
        <v>62</v>
      </c>
      <c r="D347" s="118" t="s">
        <v>62</v>
      </c>
      <c r="E347" s="118" t="s">
        <v>62</v>
      </c>
      <c r="F347" s="118" t="s">
        <v>62</v>
      </c>
      <c r="G347" s="118" t="s">
        <v>62</v>
      </c>
      <c r="H347" s="118" t="s">
        <v>62</v>
      </c>
      <c r="I347" s="118" t="s">
        <v>62</v>
      </c>
      <c r="J347" s="118" t="s">
        <v>62</v>
      </c>
      <c r="K347" s="118" t="s">
        <v>62</v>
      </c>
      <c r="L347" s="118" t="s">
        <v>62</v>
      </c>
      <c r="M347" s="118" t="s">
        <v>62</v>
      </c>
      <c r="N347" s="118" t="s">
        <v>62</v>
      </c>
      <c r="O347" s="118" t="s">
        <v>62</v>
      </c>
      <c r="P347" s="118" t="s">
        <v>62</v>
      </c>
      <c r="Q347" s="118" t="s">
        <v>62</v>
      </c>
      <c r="R347" s="118" t="s">
        <v>62</v>
      </c>
      <c r="S347" s="118" t="s">
        <v>62</v>
      </c>
      <c r="T347" s="118" t="s">
        <v>62</v>
      </c>
      <c r="U347" s="118" t="s">
        <v>62</v>
      </c>
      <c r="V347" s="118" t="s">
        <v>62</v>
      </c>
      <c r="W347" s="118" t="s">
        <v>62</v>
      </c>
      <c r="X347" s="232"/>
    </row>
    <row r="348" spans="1:24" ht="13.5" customHeight="1" x14ac:dyDescent="0.3">
      <c r="A348" s="170">
        <v>0.26041666666666702</v>
      </c>
      <c r="B348" s="118" t="s">
        <v>62</v>
      </c>
      <c r="C348" s="118" t="s">
        <v>62</v>
      </c>
      <c r="D348" s="118" t="s">
        <v>62</v>
      </c>
      <c r="E348" s="118" t="s">
        <v>62</v>
      </c>
      <c r="F348" s="118" t="s">
        <v>62</v>
      </c>
      <c r="G348" s="118" t="s">
        <v>62</v>
      </c>
      <c r="H348" s="118" t="s">
        <v>62</v>
      </c>
      <c r="I348" s="118" t="s">
        <v>62</v>
      </c>
      <c r="J348" s="118" t="s">
        <v>62</v>
      </c>
      <c r="K348" s="118" t="s">
        <v>62</v>
      </c>
      <c r="L348" s="118" t="s">
        <v>62</v>
      </c>
      <c r="M348" s="118" t="s">
        <v>62</v>
      </c>
      <c r="N348" s="118" t="s">
        <v>62</v>
      </c>
      <c r="O348" s="118" t="s">
        <v>62</v>
      </c>
      <c r="P348" s="118" t="s">
        <v>62</v>
      </c>
      <c r="Q348" s="118" t="s">
        <v>62</v>
      </c>
      <c r="R348" s="118" t="s">
        <v>62</v>
      </c>
      <c r="S348" s="118" t="s">
        <v>62</v>
      </c>
      <c r="T348" s="118" t="s">
        <v>62</v>
      </c>
      <c r="U348" s="118" t="s">
        <v>62</v>
      </c>
      <c r="V348" s="118" t="s">
        <v>62</v>
      </c>
      <c r="W348" s="118" t="s">
        <v>62</v>
      </c>
      <c r="X348" s="232"/>
    </row>
    <row r="349" spans="1:24" ht="13.5" customHeight="1" x14ac:dyDescent="0.3">
      <c r="A349" s="170">
        <v>0.27083333333333298</v>
      </c>
      <c r="B349" s="118" t="s">
        <v>62</v>
      </c>
      <c r="C349" s="118" t="s">
        <v>62</v>
      </c>
      <c r="D349" s="118" t="s">
        <v>62</v>
      </c>
      <c r="E349" s="118" t="s">
        <v>62</v>
      </c>
      <c r="F349" s="118" t="s">
        <v>62</v>
      </c>
      <c r="G349" s="118" t="s">
        <v>62</v>
      </c>
      <c r="H349" s="118" t="s">
        <v>62</v>
      </c>
      <c r="I349" s="118" t="s">
        <v>62</v>
      </c>
      <c r="J349" s="118" t="s">
        <v>62</v>
      </c>
      <c r="K349" s="118" t="s">
        <v>62</v>
      </c>
      <c r="L349" s="118" t="s">
        <v>62</v>
      </c>
      <c r="M349" s="118" t="s">
        <v>62</v>
      </c>
      <c r="N349" s="118" t="s">
        <v>62</v>
      </c>
      <c r="O349" s="118" t="s">
        <v>62</v>
      </c>
      <c r="P349" s="118" t="s">
        <v>62</v>
      </c>
      <c r="Q349" s="118" t="s">
        <v>62</v>
      </c>
      <c r="R349" s="118" t="s">
        <v>62</v>
      </c>
      <c r="S349" s="118" t="s">
        <v>62</v>
      </c>
      <c r="T349" s="118" t="s">
        <v>62</v>
      </c>
      <c r="U349" s="118" t="s">
        <v>62</v>
      </c>
      <c r="V349" s="118" t="s">
        <v>62</v>
      </c>
      <c r="W349" s="118" t="s">
        <v>62</v>
      </c>
      <c r="X349" s="232"/>
    </row>
    <row r="350" spans="1:24" ht="13.5" customHeight="1" x14ac:dyDescent="0.3">
      <c r="A350" s="170">
        <v>0.28125</v>
      </c>
      <c r="B350" s="118" t="s">
        <v>62</v>
      </c>
      <c r="C350" s="118" t="s">
        <v>62</v>
      </c>
      <c r="D350" s="118" t="s">
        <v>62</v>
      </c>
      <c r="E350" s="118" t="s">
        <v>62</v>
      </c>
      <c r="F350" s="118" t="s">
        <v>62</v>
      </c>
      <c r="G350" s="118" t="s">
        <v>62</v>
      </c>
      <c r="H350" s="118" t="s">
        <v>62</v>
      </c>
      <c r="I350" s="118" t="s">
        <v>62</v>
      </c>
      <c r="J350" s="118" t="s">
        <v>62</v>
      </c>
      <c r="K350" s="118" t="s">
        <v>62</v>
      </c>
      <c r="L350" s="118" t="s">
        <v>62</v>
      </c>
      <c r="M350" s="118" t="s">
        <v>62</v>
      </c>
      <c r="N350" s="118" t="s">
        <v>62</v>
      </c>
      <c r="O350" s="118" t="s">
        <v>62</v>
      </c>
      <c r="P350" s="118" t="s">
        <v>62</v>
      </c>
      <c r="Q350" s="118" t="s">
        <v>62</v>
      </c>
      <c r="R350" s="118" t="s">
        <v>62</v>
      </c>
      <c r="S350" s="118" t="s">
        <v>62</v>
      </c>
      <c r="T350" s="118" t="s">
        <v>62</v>
      </c>
      <c r="U350" s="118" t="s">
        <v>62</v>
      </c>
      <c r="V350" s="118" t="s">
        <v>62</v>
      </c>
      <c r="W350" s="118" t="s">
        <v>62</v>
      </c>
      <c r="X350" s="232"/>
    </row>
    <row r="351" spans="1:24" ht="13.5" customHeight="1" x14ac:dyDescent="0.3">
      <c r="A351" s="170">
        <v>0.29166666666666702</v>
      </c>
      <c r="B351" s="118" t="s">
        <v>62</v>
      </c>
      <c r="C351" s="118" t="s">
        <v>62</v>
      </c>
      <c r="D351" s="118" t="s">
        <v>62</v>
      </c>
      <c r="E351" s="118" t="s">
        <v>62</v>
      </c>
      <c r="F351" s="118" t="s">
        <v>62</v>
      </c>
      <c r="G351" s="118" t="s">
        <v>62</v>
      </c>
      <c r="H351" s="118" t="s">
        <v>62</v>
      </c>
      <c r="I351" s="118" t="s">
        <v>62</v>
      </c>
      <c r="J351" s="118" t="s">
        <v>62</v>
      </c>
      <c r="K351" s="118" t="s">
        <v>62</v>
      </c>
      <c r="L351" s="118" t="s">
        <v>62</v>
      </c>
      <c r="M351" s="118" t="s">
        <v>62</v>
      </c>
      <c r="N351" s="118" t="s">
        <v>62</v>
      </c>
      <c r="O351" s="118" t="s">
        <v>62</v>
      </c>
      <c r="P351" s="118" t="s">
        <v>62</v>
      </c>
      <c r="Q351" s="118" t="s">
        <v>62</v>
      </c>
      <c r="R351" s="118" t="s">
        <v>62</v>
      </c>
      <c r="S351" s="118" t="s">
        <v>62</v>
      </c>
      <c r="T351" s="118" t="s">
        <v>62</v>
      </c>
      <c r="U351" s="118" t="s">
        <v>62</v>
      </c>
      <c r="V351" s="118" t="s">
        <v>62</v>
      </c>
      <c r="W351" s="118" t="s">
        <v>62</v>
      </c>
      <c r="X351" s="232"/>
    </row>
    <row r="352" spans="1:24" ht="13.5" customHeight="1" x14ac:dyDescent="0.3">
      <c r="A352" s="170">
        <v>0.30208333333333298</v>
      </c>
      <c r="B352" s="118" t="s">
        <v>62</v>
      </c>
      <c r="C352" s="118" t="s">
        <v>62</v>
      </c>
      <c r="D352" s="118" t="s">
        <v>62</v>
      </c>
      <c r="E352" s="118" t="s">
        <v>62</v>
      </c>
      <c r="F352" s="118" t="s">
        <v>62</v>
      </c>
      <c r="G352" s="118" t="s">
        <v>62</v>
      </c>
      <c r="H352" s="118" t="s">
        <v>62</v>
      </c>
      <c r="I352" s="118" t="s">
        <v>62</v>
      </c>
      <c r="J352" s="118" t="s">
        <v>62</v>
      </c>
      <c r="K352" s="118" t="s">
        <v>62</v>
      </c>
      <c r="L352" s="118" t="s">
        <v>62</v>
      </c>
      <c r="M352" s="118" t="s">
        <v>62</v>
      </c>
      <c r="N352" s="118" t="s">
        <v>62</v>
      </c>
      <c r="O352" s="118" t="s">
        <v>62</v>
      </c>
      <c r="P352" s="118" t="s">
        <v>62</v>
      </c>
      <c r="Q352" s="118" t="s">
        <v>62</v>
      </c>
      <c r="R352" s="118" t="s">
        <v>62</v>
      </c>
      <c r="S352" s="118" t="s">
        <v>62</v>
      </c>
      <c r="T352" s="118" t="s">
        <v>62</v>
      </c>
      <c r="U352" s="118" t="s">
        <v>62</v>
      </c>
      <c r="V352" s="118" t="s">
        <v>62</v>
      </c>
      <c r="W352" s="118" t="s">
        <v>62</v>
      </c>
      <c r="X352" s="232"/>
    </row>
    <row r="353" spans="1:24" ht="13.5" customHeight="1" x14ac:dyDescent="0.3">
      <c r="A353" s="170">
        <v>0.3125</v>
      </c>
      <c r="B353" s="118" t="s">
        <v>62</v>
      </c>
      <c r="C353" s="118" t="s">
        <v>62</v>
      </c>
      <c r="D353" s="118" t="s">
        <v>62</v>
      </c>
      <c r="E353" s="118" t="s">
        <v>62</v>
      </c>
      <c r="F353" s="118" t="s">
        <v>62</v>
      </c>
      <c r="G353" s="118" t="s">
        <v>62</v>
      </c>
      <c r="H353" s="118" t="s">
        <v>62</v>
      </c>
      <c r="I353" s="118" t="s">
        <v>62</v>
      </c>
      <c r="J353" s="118" t="s">
        <v>62</v>
      </c>
      <c r="K353" s="118" t="s">
        <v>62</v>
      </c>
      <c r="L353" s="118" t="s">
        <v>62</v>
      </c>
      <c r="M353" s="118" t="s">
        <v>62</v>
      </c>
      <c r="N353" s="118" t="s">
        <v>62</v>
      </c>
      <c r="O353" s="118" t="s">
        <v>62</v>
      </c>
      <c r="P353" s="118" t="s">
        <v>62</v>
      </c>
      <c r="Q353" s="118" t="s">
        <v>62</v>
      </c>
      <c r="R353" s="118" t="s">
        <v>62</v>
      </c>
      <c r="S353" s="118" t="s">
        <v>62</v>
      </c>
      <c r="T353" s="118" t="s">
        <v>62</v>
      </c>
      <c r="U353" s="118" t="s">
        <v>62</v>
      </c>
      <c r="V353" s="118" t="s">
        <v>62</v>
      </c>
      <c r="W353" s="118" t="s">
        <v>62</v>
      </c>
      <c r="X353" s="232"/>
    </row>
    <row r="354" spans="1:24" ht="13.5" customHeight="1" x14ac:dyDescent="0.3">
      <c r="A354" s="170">
        <v>0.32291666666666702</v>
      </c>
      <c r="B354" s="118" t="s">
        <v>62</v>
      </c>
      <c r="C354" s="118" t="s">
        <v>62</v>
      </c>
      <c r="D354" s="118" t="s">
        <v>62</v>
      </c>
      <c r="E354" s="118" t="s">
        <v>62</v>
      </c>
      <c r="F354" s="118" t="s">
        <v>62</v>
      </c>
      <c r="G354" s="118" t="s">
        <v>62</v>
      </c>
      <c r="H354" s="118" t="s">
        <v>62</v>
      </c>
      <c r="I354" s="118" t="s">
        <v>62</v>
      </c>
      <c r="J354" s="118" t="s">
        <v>62</v>
      </c>
      <c r="K354" s="118" t="s">
        <v>62</v>
      </c>
      <c r="L354" s="118" t="s">
        <v>62</v>
      </c>
      <c r="M354" s="118" t="s">
        <v>62</v>
      </c>
      <c r="N354" s="118" t="s">
        <v>62</v>
      </c>
      <c r="O354" s="118" t="s">
        <v>62</v>
      </c>
      <c r="P354" s="118" t="s">
        <v>62</v>
      </c>
      <c r="Q354" s="118" t="s">
        <v>62</v>
      </c>
      <c r="R354" s="118" t="s">
        <v>62</v>
      </c>
      <c r="S354" s="118" t="s">
        <v>62</v>
      </c>
      <c r="T354" s="118" t="s">
        <v>62</v>
      </c>
      <c r="U354" s="118" t="s">
        <v>62</v>
      </c>
      <c r="V354" s="118" t="s">
        <v>62</v>
      </c>
      <c r="W354" s="118" t="s">
        <v>62</v>
      </c>
      <c r="X354" s="232"/>
    </row>
    <row r="355" spans="1:24" ht="13.5" customHeight="1" x14ac:dyDescent="0.3">
      <c r="A355" s="170">
        <v>0.33333333333333298</v>
      </c>
      <c r="B355" s="118" t="s">
        <v>62</v>
      </c>
      <c r="C355" s="118" t="s">
        <v>62</v>
      </c>
      <c r="D355" s="118" t="s">
        <v>62</v>
      </c>
      <c r="E355" s="118" t="s">
        <v>62</v>
      </c>
      <c r="F355" s="118" t="s">
        <v>62</v>
      </c>
      <c r="G355" s="118" t="s">
        <v>62</v>
      </c>
      <c r="H355" s="118" t="s">
        <v>62</v>
      </c>
      <c r="I355" s="118" t="s">
        <v>62</v>
      </c>
      <c r="J355" s="118" t="s">
        <v>62</v>
      </c>
      <c r="K355" s="118" t="s">
        <v>62</v>
      </c>
      <c r="L355" s="118" t="s">
        <v>62</v>
      </c>
      <c r="M355" s="118" t="s">
        <v>62</v>
      </c>
      <c r="N355" s="118" t="s">
        <v>62</v>
      </c>
      <c r="O355" s="118" t="s">
        <v>62</v>
      </c>
      <c r="P355" s="118" t="s">
        <v>62</v>
      </c>
      <c r="Q355" s="118" t="s">
        <v>62</v>
      </c>
      <c r="R355" s="118" t="s">
        <v>62</v>
      </c>
      <c r="S355" s="118" t="s">
        <v>62</v>
      </c>
      <c r="T355" s="118" t="s">
        <v>62</v>
      </c>
      <c r="U355" s="118" t="s">
        <v>62</v>
      </c>
      <c r="V355" s="118" t="s">
        <v>62</v>
      </c>
      <c r="W355" s="118" t="s">
        <v>62</v>
      </c>
      <c r="X355" s="232"/>
    </row>
    <row r="356" spans="1:24" ht="13.5" customHeight="1" x14ac:dyDescent="0.3">
      <c r="A356" s="170">
        <v>0.34375</v>
      </c>
      <c r="B356" s="118" t="s">
        <v>62</v>
      </c>
      <c r="C356" s="118" t="s">
        <v>62</v>
      </c>
      <c r="D356" s="118" t="s">
        <v>62</v>
      </c>
      <c r="E356" s="118" t="s">
        <v>62</v>
      </c>
      <c r="F356" s="118" t="s">
        <v>62</v>
      </c>
      <c r="G356" s="118" t="s">
        <v>62</v>
      </c>
      <c r="H356" s="118" t="s">
        <v>62</v>
      </c>
      <c r="I356" s="118" t="s">
        <v>62</v>
      </c>
      <c r="J356" s="118" t="s">
        <v>62</v>
      </c>
      <c r="K356" s="118" t="s">
        <v>62</v>
      </c>
      <c r="L356" s="118" t="s">
        <v>62</v>
      </c>
      <c r="M356" s="118" t="s">
        <v>62</v>
      </c>
      <c r="N356" s="118" t="s">
        <v>62</v>
      </c>
      <c r="O356" s="118" t="s">
        <v>62</v>
      </c>
      <c r="P356" s="118" t="s">
        <v>62</v>
      </c>
      <c r="Q356" s="118" t="s">
        <v>62</v>
      </c>
      <c r="R356" s="118" t="s">
        <v>62</v>
      </c>
      <c r="S356" s="118" t="s">
        <v>62</v>
      </c>
      <c r="T356" s="118" t="s">
        <v>62</v>
      </c>
      <c r="U356" s="118" t="s">
        <v>62</v>
      </c>
      <c r="V356" s="118" t="s">
        <v>62</v>
      </c>
      <c r="W356" s="118" t="s">
        <v>62</v>
      </c>
      <c r="X356" s="232"/>
    </row>
    <row r="357" spans="1:24" ht="13.5" customHeight="1" x14ac:dyDescent="0.3">
      <c r="A357" s="170">
        <v>0.35416666666666702</v>
      </c>
      <c r="B357" s="118" t="s">
        <v>62</v>
      </c>
      <c r="C357" s="118" t="s">
        <v>62</v>
      </c>
      <c r="D357" s="118" t="s">
        <v>62</v>
      </c>
      <c r="E357" s="118" t="s">
        <v>62</v>
      </c>
      <c r="F357" s="118" t="s">
        <v>62</v>
      </c>
      <c r="G357" s="118" t="s">
        <v>62</v>
      </c>
      <c r="H357" s="118" t="s">
        <v>62</v>
      </c>
      <c r="I357" s="118" t="s">
        <v>62</v>
      </c>
      <c r="J357" s="118" t="s">
        <v>62</v>
      </c>
      <c r="K357" s="118" t="s">
        <v>62</v>
      </c>
      <c r="L357" s="118" t="s">
        <v>62</v>
      </c>
      <c r="M357" s="118" t="s">
        <v>62</v>
      </c>
      <c r="N357" s="118" t="s">
        <v>62</v>
      </c>
      <c r="O357" s="118" t="s">
        <v>62</v>
      </c>
      <c r="P357" s="118" t="s">
        <v>62</v>
      </c>
      <c r="Q357" s="118" t="s">
        <v>62</v>
      </c>
      <c r="R357" s="118" t="s">
        <v>62</v>
      </c>
      <c r="S357" s="118" t="s">
        <v>62</v>
      </c>
      <c r="T357" s="118" t="s">
        <v>62</v>
      </c>
      <c r="U357" s="118" t="s">
        <v>62</v>
      </c>
      <c r="V357" s="118" t="s">
        <v>62</v>
      </c>
      <c r="W357" s="118" t="s">
        <v>62</v>
      </c>
      <c r="X357" s="232"/>
    </row>
    <row r="358" spans="1:24" ht="13.5" customHeight="1" x14ac:dyDescent="0.3">
      <c r="A358" s="170">
        <v>0.36458333333333298</v>
      </c>
      <c r="B358" s="118" t="s">
        <v>62</v>
      </c>
      <c r="C358" s="118" t="s">
        <v>62</v>
      </c>
      <c r="D358" s="118" t="s">
        <v>62</v>
      </c>
      <c r="E358" s="118" t="s">
        <v>62</v>
      </c>
      <c r="F358" s="118" t="s">
        <v>62</v>
      </c>
      <c r="G358" s="118" t="s">
        <v>62</v>
      </c>
      <c r="H358" s="118" t="s">
        <v>62</v>
      </c>
      <c r="I358" s="118" t="s">
        <v>62</v>
      </c>
      <c r="J358" s="118" t="s">
        <v>62</v>
      </c>
      <c r="K358" s="118" t="s">
        <v>62</v>
      </c>
      <c r="L358" s="118" t="s">
        <v>62</v>
      </c>
      <c r="M358" s="118" t="s">
        <v>62</v>
      </c>
      <c r="N358" s="118" t="s">
        <v>62</v>
      </c>
      <c r="O358" s="118" t="s">
        <v>62</v>
      </c>
      <c r="P358" s="118" t="s">
        <v>62</v>
      </c>
      <c r="Q358" s="118" t="s">
        <v>62</v>
      </c>
      <c r="R358" s="118" t="s">
        <v>62</v>
      </c>
      <c r="S358" s="118" t="s">
        <v>62</v>
      </c>
      <c r="T358" s="118" t="s">
        <v>62</v>
      </c>
      <c r="U358" s="118" t="s">
        <v>62</v>
      </c>
      <c r="V358" s="118" t="s">
        <v>62</v>
      </c>
      <c r="W358" s="118" t="s">
        <v>62</v>
      </c>
      <c r="X358" s="232"/>
    </row>
    <row r="359" spans="1:24" ht="13.5" customHeight="1" x14ac:dyDescent="0.3">
      <c r="A359" s="170">
        <v>0.375</v>
      </c>
      <c r="B359" s="118" t="s">
        <v>62</v>
      </c>
      <c r="C359" s="118" t="s">
        <v>62</v>
      </c>
      <c r="D359" s="118" t="s">
        <v>62</v>
      </c>
      <c r="E359" s="118" t="s">
        <v>62</v>
      </c>
      <c r="F359" s="118" t="s">
        <v>62</v>
      </c>
      <c r="G359" s="118" t="s">
        <v>62</v>
      </c>
      <c r="H359" s="118" t="s">
        <v>62</v>
      </c>
      <c r="I359" s="118" t="s">
        <v>62</v>
      </c>
      <c r="J359" s="118" t="s">
        <v>62</v>
      </c>
      <c r="K359" s="118" t="s">
        <v>62</v>
      </c>
      <c r="L359" s="118" t="s">
        <v>62</v>
      </c>
      <c r="M359" s="118" t="s">
        <v>62</v>
      </c>
      <c r="N359" s="118" t="s">
        <v>62</v>
      </c>
      <c r="O359" s="118" t="s">
        <v>62</v>
      </c>
      <c r="P359" s="118" t="s">
        <v>62</v>
      </c>
      <c r="Q359" s="118" t="s">
        <v>62</v>
      </c>
      <c r="R359" s="118" t="s">
        <v>62</v>
      </c>
      <c r="S359" s="118" t="s">
        <v>62</v>
      </c>
      <c r="T359" s="118" t="s">
        <v>62</v>
      </c>
      <c r="U359" s="118" t="s">
        <v>62</v>
      </c>
      <c r="V359" s="118" t="s">
        <v>62</v>
      </c>
      <c r="W359" s="118" t="s">
        <v>62</v>
      </c>
      <c r="X359" s="232"/>
    </row>
    <row r="360" spans="1:24" ht="13.5" customHeight="1" x14ac:dyDescent="0.3">
      <c r="A360" s="170">
        <v>0.38541666666666702</v>
      </c>
      <c r="B360" s="118" t="s">
        <v>62</v>
      </c>
      <c r="C360" s="118" t="s">
        <v>62</v>
      </c>
      <c r="D360" s="118" t="s">
        <v>62</v>
      </c>
      <c r="E360" s="118" t="s">
        <v>62</v>
      </c>
      <c r="F360" s="118" t="s">
        <v>62</v>
      </c>
      <c r="G360" s="118" t="s">
        <v>62</v>
      </c>
      <c r="H360" s="118" t="s">
        <v>62</v>
      </c>
      <c r="I360" s="118" t="s">
        <v>62</v>
      </c>
      <c r="J360" s="118" t="s">
        <v>62</v>
      </c>
      <c r="K360" s="118" t="s">
        <v>62</v>
      </c>
      <c r="L360" s="118" t="s">
        <v>62</v>
      </c>
      <c r="M360" s="118" t="s">
        <v>62</v>
      </c>
      <c r="N360" s="118" t="s">
        <v>62</v>
      </c>
      <c r="O360" s="118" t="s">
        <v>62</v>
      </c>
      <c r="P360" s="118" t="s">
        <v>62</v>
      </c>
      <c r="Q360" s="118" t="s">
        <v>62</v>
      </c>
      <c r="R360" s="118" t="s">
        <v>62</v>
      </c>
      <c r="S360" s="118" t="s">
        <v>62</v>
      </c>
      <c r="T360" s="118" t="s">
        <v>62</v>
      </c>
      <c r="U360" s="118" t="s">
        <v>62</v>
      </c>
      <c r="V360" s="118" t="s">
        <v>62</v>
      </c>
      <c r="W360" s="118" t="s">
        <v>62</v>
      </c>
      <c r="X360" s="232"/>
    </row>
    <row r="361" spans="1:24" ht="13.5" customHeight="1" x14ac:dyDescent="0.3">
      <c r="A361" s="170">
        <v>0.39583333333333298</v>
      </c>
      <c r="B361" s="118" t="s">
        <v>62</v>
      </c>
      <c r="C361" s="118" t="s">
        <v>62</v>
      </c>
      <c r="D361" s="118" t="s">
        <v>62</v>
      </c>
      <c r="E361" s="118" t="s">
        <v>62</v>
      </c>
      <c r="F361" s="118" t="s">
        <v>62</v>
      </c>
      <c r="G361" s="118" t="s">
        <v>62</v>
      </c>
      <c r="H361" s="118" t="s">
        <v>62</v>
      </c>
      <c r="I361" s="118" t="s">
        <v>62</v>
      </c>
      <c r="J361" s="118" t="s">
        <v>62</v>
      </c>
      <c r="K361" s="118" t="s">
        <v>62</v>
      </c>
      <c r="L361" s="118" t="s">
        <v>62</v>
      </c>
      <c r="M361" s="118" t="s">
        <v>62</v>
      </c>
      <c r="N361" s="118" t="s">
        <v>62</v>
      </c>
      <c r="O361" s="118" t="s">
        <v>62</v>
      </c>
      <c r="P361" s="118" t="s">
        <v>62</v>
      </c>
      <c r="Q361" s="118" t="s">
        <v>62</v>
      </c>
      <c r="R361" s="118" t="s">
        <v>62</v>
      </c>
      <c r="S361" s="118" t="s">
        <v>62</v>
      </c>
      <c r="T361" s="118" t="s">
        <v>62</v>
      </c>
      <c r="U361" s="118" t="s">
        <v>62</v>
      </c>
      <c r="V361" s="118" t="s">
        <v>62</v>
      </c>
      <c r="W361" s="118" t="s">
        <v>62</v>
      </c>
      <c r="X361" s="232"/>
    </row>
    <row r="362" spans="1:24" ht="13.5" customHeight="1" x14ac:dyDescent="0.3">
      <c r="A362" s="170">
        <v>0.40625</v>
      </c>
      <c r="B362" s="118" t="s">
        <v>62</v>
      </c>
      <c r="C362" s="118" t="s">
        <v>62</v>
      </c>
      <c r="D362" s="118" t="s">
        <v>62</v>
      </c>
      <c r="E362" s="118" t="s">
        <v>62</v>
      </c>
      <c r="F362" s="118" t="s">
        <v>62</v>
      </c>
      <c r="G362" s="118" t="s">
        <v>62</v>
      </c>
      <c r="H362" s="118" t="s">
        <v>62</v>
      </c>
      <c r="I362" s="118" t="s">
        <v>62</v>
      </c>
      <c r="J362" s="118" t="s">
        <v>62</v>
      </c>
      <c r="K362" s="118" t="s">
        <v>62</v>
      </c>
      <c r="L362" s="118" t="s">
        <v>62</v>
      </c>
      <c r="M362" s="118" t="s">
        <v>62</v>
      </c>
      <c r="N362" s="118" t="s">
        <v>62</v>
      </c>
      <c r="O362" s="118" t="s">
        <v>62</v>
      </c>
      <c r="P362" s="118" t="s">
        <v>62</v>
      </c>
      <c r="Q362" s="118" t="s">
        <v>62</v>
      </c>
      <c r="R362" s="118" t="s">
        <v>62</v>
      </c>
      <c r="S362" s="118" t="s">
        <v>62</v>
      </c>
      <c r="T362" s="118" t="s">
        <v>62</v>
      </c>
      <c r="U362" s="118" t="s">
        <v>62</v>
      </c>
      <c r="V362" s="118" t="s">
        <v>62</v>
      </c>
      <c r="W362" s="118" t="s">
        <v>62</v>
      </c>
      <c r="X362" s="232"/>
    </row>
    <row r="363" spans="1:24" ht="13.5" customHeight="1" x14ac:dyDescent="0.3">
      <c r="A363" s="170">
        <v>0.41666666666666702</v>
      </c>
      <c r="B363" s="118" t="s">
        <v>62</v>
      </c>
      <c r="C363" s="118" t="s">
        <v>62</v>
      </c>
      <c r="D363" s="118" t="s">
        <v>62</v>
      </c>
      <c r="E363" s="118" t="s">
        <v>62</v>
      </c>
      <c r="F363" s="118" t="s">
        <v>62</v>
      </c>
      <c r="G363" s="118" t="s">
        <v>62</v>
      </c>
      <c r="H363" s="118" t="s">
        <v>62</v>
      </c>
      <c r="I363" s="118" t="s">
        <v>62</v>
      </c>
      <c r="J363" s="118" t="s">
        <v>62</v>
      </c>
      <c r="K363" s="118" t="s">
        <v>62</v>
      </c>
      <c r="L363" s="118" t="s">
        <v>62</v>
      </c>
      <c r="M363" s="118" t="s">
        <v>62</v>
      </c>
      <c r="N363" s="118" t="s">
        <v>62</v>
      </c>
      <c r="O363" s="118" t="s">
        <v>62</v>
      </c>
      <c r="P363" s="118" t="s">
        <v>62</v>
      </c>
      <c r="Q363" s="118" t="s">
        <v>62</v>
      </c>
      <c r="R363" s="118" t="s">
        <v>62</v>
      </c>
      <c r="S363" s="118" t="s">
        <v>62</v>
      </c>
      <c r="T363" s="118" t="s">
        <v>62</v>
      </c>
      <c r="U363" s="118" t="s">
        <v>62</v>
      </c>
      <c r="V363" s="118" t="s">
        <v>62</v>
      </c>
      <c r="W363" s="118" t="s">
        <v>62</v>
      </c>
      <c r="X363" s="232"/>
    </row>
    <row r="364" spans="1:24" ht="13.5" customHeight="1" x14ac:dyDescent="0.3">
      <c r="A364" s="170">
        <v>0.42708333333333298</v>
      </c>
      <c r="B364" s="118" t="s">
        <v>62</v>
      </c>
      <c r="C364" s="118" t="s">
        <v>62</v>
      </c>
      <c r="D364" s="118" t="s">
        <v>62</v>
      </c>
      <c r="E364" s="118" t="s">
        <v>62</v>
      </c>
      <c r="F364" s="118" t="s">
        <v>62</v>
      </c>
      <c r="G364" s="118" t="s">
        <v>62</v>
      </c>
      <c r="H364" s="118" t="s">
        <v>62</v>
      </c>
      <c r="I364" s="118" t="s">
        <v>62</v>
      </c>
      <c r="J364" s="118" t="s">
        <v>62</v>
      </c>
      <c r="K364" s="118" t="s">
        <v>62</v>
      </c>
      <c r="L364" s="118" t="s">
        <v>62</v>
      </c>
      <c r="M364" s="118" t="s">
        <v>62</v>
      </c>
      <c r="N364" s="118" t="s">
        <v>62</v>
      </c>
      <c r="O364" s="118" t="s">
        <v>62</v>
      </c>
      <c r="P364" s="118" t="s">
        <v>62</v>
      </c>
      <c r="Q364" s="118" t="s">
        <v>62</v>
      </c>
      <c r="R364" s="118" t="s">
        <v>62</v>
      </c>
      <c r="S364" s="118" t="s">
        <v>62</v>
      </c>
      <c r="T364" s="118" t="s">
        <v>62</v>
      </c>
      <c r="U364" s="118" t="s">
        <v>62</v>
      </c>
      <c r="V364" s="118" t="s">
        <v>62</v>
      </c>
      <c r="W364" s="118" t="s">
        <v>62</v>
      </c>
      <c r="X364" s="232"/>
    </row>
    <row r="365" spans="1:24" ht="13.5" customHeight="1" x14ac:dyDescent="0.3">
      <c r="A365" s="170">
        <v>0.4375</v>
      </c>
      <c r="B365" s="118" t="s">
        <v>62</v>
      </c>
      <c r="C365" s="118" t="s">
        <v>62</v>
      </c>
      <c r="D365" s="118" t="s">
        <v>62</v>
      </c>
      <c r="E365" s="118" t="s">
        <v>62</v>
      </c>
      <c r="F365" s="118" t="s">
        <v>62</v>
      </c>
      <c r="G365" s="118" t="s">
        <v>62</v>
      </c>
      <c r="H365" s="118" t="s">
        <v>62</v>
      </c>
      <c r="I365" s="118" t="s">
        <v>62</v>
      </c>
      <c r="J365" s="118" t="s">
        <v>62</v>
      </c>
      <c r="K365" s="118" t="s">
        <v>62</v>
      </c>
      <c r="L365" s="118" t="s">
        <v>62</v>
      </c>
      <c r="M365" s="118" t="s">
        <v>62</v>
      </c>
      <c r="N365" s="118" t="s">
        <v>62</v>
      </c>
      <c r="O365" s="118" t="s">
        <v>62</v>
      </c>
      <c r="P365" s="118" t="s">
        <v>62</v>
      </c>
      <c r="Q365" s="118" t="s">
        <v>62</v>
      </c>
      <c r="R365" s="118" t="s">
        <v>62</v>
      </c>
      <c r="S365" s="118" t="s">
        <v>62</v>
      </c>
      <c r="T365" s="118" t="s">
        <v>62</v>
      </c>
      <c r="U365" s="118" t="s">
        <v>62</v>
      </c>
      <c r="V365" s="118" t="s">
        <v>62</v>
      </c>
      <c r="W365" s="118" t="s">
        <v>62</v>
      </c>
      <c r="X365" s="232"/>
    </row>
    <row r="366" spans="1:24" ht="13.5" customHeight="1" x14ac:dyDescent="0.3">
      <c r="A366" s="170">
        <v>0.44791666666666702</v>
      </c>
      <c r="B366" s="118" t="s">
        <v>62</v>
      </c>
      <c r="C366" s="118" t="s">
        <v>62</v>
      </c>
      <c r="D366" s="118" t="s">
        <v>62</v>
      </c>
      <c r="E366" s="118" t="s">
        <v>62</v>
      </c>
      <c r="F366" s="118" t="s">
        <v>62</v>
      </c>
      <c r="G366" s="118" t="s">
        <v>62</v>
      </c>
      <c r="H366" s="118" t="s">
        <v>62</v>
      </c>
      <c r="I366" s="118" t="s">
        <v>62</v>
      </c>
      <c r="J366" s="118" t="s">
        <v>62</v>
      </c>
      <c r="K366" s="118" t="s">
        <v>62</v>
      </c>
      <c r="L366" s="118" t="s">
        <v>62</v>
      </c>
      <c r="M366" s="118" t="s">
        <v>62</v>
      </c>
      <c r="N366" s="118" t="s">
        <v>62</v>
      </c>
      <c r="O366" s="118" t="s">
        <v>62</v>
      </c>
      <c r="P366" s="118" t="s">
        <v>62</v>
      </c>
      <c r="Q366" s="118" t="s">
        <v>62</v>
      </c>
      <c r="R366" s="118" t="s">
        <v>62</v>
      </c>
      <c r="S366" s="118" t="s">
        <v>62</v>
      </c>
      <c r="T366" s="118" t="s">
        <v>62</v>
      </c>
      <c r="U366" s="118" t="s">
        <v>62</v>
      </c>
      <c r="V366" s="118" t="s">
        <v>62</v>
      </c>
      <c r="W366" s="118" t="s">
        <v>62</v>
      </c>
      <c r="X366" s="232"/>
    </row>
    <row r="367" spans="1:24" ht="13.5" customHeight="1" x14ac:dyDescent="0.3">
      <c r="A367" s="170">
        <v>0.45833333333333298</v>
      </c>
      <c r="B367" s="118" t="s">
        <v>62</v>
      </c>
      <c r="C367" s="118" t="s">
        <v>62</v>
      </c>
      <c r="D367" s="118" t="s">
        <v>62</v>
      </c>
      <c r="E367" s="118" t="s">
        <v>62</v>
      </c>
      <c r="F367" s="118" t="s">
        <v>62</v>
      </c>
      <c r="G367" s="118" t="s">
        <v>62</v>
      </c>
      <c r="H367" s="118" t="s">
        <v>62</v>
      </c>
      <c r="I367" s="118" t="s">
        <v>62</v>
      </c>
      <c r="J367" s="118" t="s">
        <v>62</v>
      </c>
      <c r="K367" s="118" t="s">
        <v>62</v>
      </c>
      <c r="L367" s="118" t="s">
        <v>62</v>
      </c>
      <c r="M367" s="118" t="s">
        <v>62</v>
      </c>
      <c r="N367" s="118" t="s">
        <v>62</v>
      </c>
      <c r="O367" s="118" t="s">
        <v>62</v>
      </c>
      <c r="P367" s="118" t="s">
        <v>62</v>
      </c>
      <c r="Q367" s="118" t="s">
        <v>62</v>
      </c>
      <c r="R367" s="118" t="s">
        <v>62</v>
      </c>
      <c r="S367" s="118" t="s">
        <v>62</v>
      </c>
      <c r="T367" s="118" t="s">
        <v>62</v>
      </c>
      <c r="U367" s="118" t="s">
        <v>62</v>
      </c>
      <c r="V367" s="118" t="s">
        <v>62</v>
      </c>
      <c r="W367" s="118" t="s">
        <v>62</v>
      </c>
      <c r="X367" s="232"/>
    </row>
    <row r="368" spans="1:24" ht="13.5" customHeight="1" x14ac:dyDescent="0.3">
      <c r="A368" s="170">
        <v>0.46875</v>
      </c>
      <c r="B368" s="118" t="s">
        <v>62</v>
      </c>
      <c r="C368" s="118" t="s">
        <v>62</v>
      </c>
      <c r="D368" s="118" t="s">
        <v>62</v>
      </c>
      <c r="E368" s="118" t="s">
        <v>62</v>
      </c>
      <c r="F368" s="118" t="s">
        <v>62</v>
      </c>
      <c r="G368" s="118" t="s">
        <v>62</v>
      </c>
      <c r="H368" s="118" t="s">
        <v>62</v>
      </c>
      <c r="I368" s="118" t="s">
        <v>62</v>
      </c>
      <c r="J368" s="118" t="s">
        <v>62</v>
      </c>
      <c r="K368" s="118" t="s">
        <v>62</v>
      </c>
      <c r="L368" s="118" t="s">
        <v>62</v>
      </c>
      <c r="M368" s="118" t="s">
        <v>62</v>
      </c>
      <c r="N368" s="118" t="s">
        <v>62</v>
      </c>
      <c r="O368" s="118" t="s">
        <v>62</v>
      </c>
      <c r="P368" s="118" t="s">
        <v>62</v>
      </c>
      <c r="Q368" s="118" t="s">
        <v>62</v>
      </c>
      <c r="R368" s="118" t="s">
        <v>62</v>
      </c>
      <c r="S368" s="118" t="s">
        <v>62</v>
      </c>
      <c r="T368" s="118" t="s">
        <v>62</v>
      </c>
      <c r="U368" s="118" t="s">
        <v>62</v>
      </c>
      <c r="V368" s="118" t="s">
        <v>62</v>
      </c>
      <c r="W368" s="118" t="s">
        <v>62</v>
      </c>
      <c r="X368" s="232"/>
    </row>
    <row r="369" spans="1:24" ht="13.5" customHeight="1" x14ac:dyDescent="0.3">
      <c r="A369" s="170">
        <v>0.47916666666666702</v>
      </c>
      <c r="B369" s="118" t="s">
        <v>62</v>
      </c>
      <c r="C369" s="118" t="s">
        <v>62</v>
      </c>
      <c r="D369" s="118" t="s">
        <v>62</v>
      </c>
      <c r="E369" s="118" t="s">
        <v>62</v>
      </c>
      <c r="F369" s="118" t="s">
        <v>62</v>
      </c>
      <c r="G369" s="118" t="s">
        <v>62</v>
      </c>
      <c r="H369" s="118" t="s">
        <v>62</v>
      </c>
      <c r="I369" s="118" t="s">
        <v>62</v>
      </c>
      <c r="J369" s="118" t="s">
        <v>62</v>
      </c>
      <c r="K369" s="118" t="s">
        <v>62</v>
      </c>
      <c r="L369" s="118" t="s">
        <v>62</v>
      </c>
      <c r="M369" s="118" t="s">
        <v>62</v>
      </c>
      <c r="N369" s="118" t="s">
        <v>62</v>
      </c>
      <c r="O369" s="118" t="s">
        <v>62</v>
      </c>
      <c r="P369" s="118" t="s">
        <v>62</v>
      </c>
      <c r="Q369" s="118" t="s">
        <v>62</v>
      </c>
      <c r="R369" s="118" t="s">
        <v>62</v>
      </c>
      <c r="S369" s="118" t="s">
        <v>62</v>
      </c>
      <c r="T369" s="118" t="s">
        <v>62</v>
      </c>
      <c r="U369" s="118" t="s">
        <v>62</v>
      </c>
      <c r="V369" s="118" t="s">
        <v>62</v>
      </c>
      <c r="W369" s="118" t="s">
        <v>62</v>
      </c>
      <c r="X369" s="232"/>
    </row>
    <row r="370" spans="1:24" ht="13.5" customHeight="1" x14ac:dyDescent="0.3">
      <c r="A370" s="170">
        <v>0.48958333333333298</v>
      </c>
      <c r="B370" s="118" t="s">
        <v>62</v>
      </c>
      <c r="C370" s="118" t="s">
        <v>62</v>
      </c>
      <c r="D370" s="118" t="s">
        <v>62</v>
      </c>
      <c r="E370" s="118" t="s">
        <v>62</v>
      </c>
      <c r="F370" s="118" t="s">
        <v>62</v>
      </c>
      <c r="G370" s="118" t="s">
        <v>62</v>
      </c>
      <c r="H370" s="118" t="s">
        <v>62</v>
      </c>
      <c r="I370" s="118" t="s">
        <v>62</v>
      </c>
      <c r="J370" s="118" t="s">
        <v>62</v>
      </c>
      <c r="K370" s="118" t="s">
        <v>62</v>
      </c>
      <c r="L370" s="118" t="s">
        <v>62</v>
      </c>
      <c r="M370" s="118" t="s">
        <v>62</v>
      </c>
      <c r="N370" s="118" t="s">
        <v>62</v>
      </c>
      <c r="O370" s="118" t="s">
        <v>62</v>
      </c>
      <c r="P370" s="118" t="s">
        <v>62</v>
      </c>
      <c r="Q370" s="118" t="s">
        <v>62</v>
      </c>
      <c r="R370" s="118" t="s">
        <v>62</v>
      </c>
      <c r="S370" s="118" t="s">
        <v>62</v>
      </c>
      <c r="T370" s="118" t="s">
        <v>62</v>
      </c>
      <c r="U370" s="118" t="s">
        <v>62</v>
      </c>
      <c r="V370" s="118" t="s">
        <v>62</v>
      </c>
      <c r="W370" s="118" t="s">
        <v>62</v>
      </c>
      <c r="X370" s="232"/>
    </row>
    <row r="371" spans="1:24" ht="13.5" customHeight="1" x14ac:dyDescent="0.3">
      <c r="A371" s="170">
        <v>0.5</v>
      </c>
      <c r="B371" s="118" t="s">
        <v>62</v>
      </c>
      <c r="C371" s="118" t="s">
        <v>62</v>
      </c>
      <c r="D371" s="118" t="s">
        <v>62</v>
      </c>
      <c r="E371" s="118" t="s">
        <v>62</v>
      </c>
      <c r="F371" s="118" t="s">
        <v>62</v>
      </c>
      <c r="G371" s="118" t="s">
        <v>62</v>
      </c>
      <c r="H371" s="118" t="s">
        <v>62</v>
      </c>
      <c r="I371" s="118" t="s">
        <v>62</v>
      </c>
      <c r="J371" s="118" t="s">
        <v>62</v>
      </c>
      <c r="K371" s="118" t="s">
        <v>62</v>
      </c>
      <c r="L371" s="118" t="s">
        <v>62</v>
      </c>
      <c r="M371" s="118" t="s">
        <v>62</v>
      </c>
      <c r="N371" s="118" t="s">
        <v>62</v>
      </c>
      <c r="O371" s="118" t="s">
        <v>62</v>
      </c>
      <c r="P371" s="118" t="s">
        <v>62</v>
      </c>
      <c r="Q371" s="118" t="s">
        <v>62</v>
      </c>
      <c r="R371" s="118" t="s">
        <v>62</v>
      </c>
      <c r="S371" s="118" t="s">
        <v>62</v>
      </c>
      <c r="T371" s="118" t="s">
        <v>62</v>
      </c>
      <c r="U371" s="118" t="s">
        <v>62</v>
      </c>
      <c r="V371" s="118" t="s">
        <v>62</v>
      </c>
      <c r="W371" s="118" t="s">
        <v>62</v>
      </c>
      <c r="X371" s="232"/>
    </row>
    <row r="372" spans="1:24" ht="13.5" customHeight="1" x14ac:dyDescent="0.3">
      <c r="A372" s="170">
        <v>0.51041666666666696</v>
      </c>
      <c r="B372" s="118" t="s">
        <v>62</v>
      </c>
      <c r="C372" s="118" t="s">
        <v>62</v>
      </c>
      <c r="D372" s="118" t="s">
        <v>62</v>
      </c>
      <c r="E372" s="118" t="s">
        <v>62</v>
      </c>
      <c r="F372" s="118" t="s">
        <v>62</v>
      </c>
      <c r="G372" s="118" t="s">
        <v>62</v>
      </c>
      <c r="H372" s="118" t="s">
        <v>62</v>
      </c>
      <c r="I372" s="118" t="s">
        <v>62</v>
      </c>
      <c r="J372" s="118" t="s">
        <v>62</v>
      </c>
      <c r="K372" s="118" t="s">
        <v>62</v>
      </c>
      <c r="L372" s="118" t="s">
        <v>62</v>
      </c>
      <c r="M372" s="118" t="s">
        <v>62</v>
      </c>
      <c r="N372" s="118" t="s">
        <v>62</v>
      </c>
      <c r="O372" s="118" t="s">
        <v>62</v>
      </c>
      <c r="P372" s="118" t="s">
        <v>62</v>
      </c>
      <c r="Q372" s="118" t="s">
        <v>62</v>
      </c>
      <c r="R372" s="118" t="s">
        <v>62</v>
      </c>
      <c r="S372" s="118" t="s">
        <v>62</v>
      </c>
      <c r="T372" s="118" t="s">
        <v>62</v>
      </c>
      <c r="U372" s="118" t="s">
        <v>62</v>
      </c>
      <c r="V372" s="118" t="s">
        <v>62</v>
      </c>
      <c r="W372" s="118" t="s">
        <v>62</v>
      </c>
      <c r="X372" s="232"/>
    </row>
    <row r="373" spans="1:24" ht="13.5" customHeight="1" x14ac:dyDescent="0.3">
      <c r="A373" s="170">
        <v>0.52083333333333304</v>
      </c>
      <c r="B373" s="118" t="s">
        <v>62</v>
      </c>
      <c r="C373" s="118" t="s">
        <v>62</v>
      </c>
      <c r="D373" s="118" t="s">
        <v>62</v>
      </c>
      <c r="E373" s="118" t="s">
        <v>62</v>
      </c>
      <c r="F373" s="118" t="s">
        <v>62</v>
      </c>
      <c r="G373" s="118" t="s">
        <v>62</v>
      </c>
      <c r="H373" s="118" t="s">
        <v>62</v>
      </c>
      <c r="I373" s="118" t="s">
        <v>62</v>
      </c>
      <c r="J373" s="118" t="s">
        <v>62</v>
      </c>
      <c r="K373" s="118" t="s">
        <v>62</v>
      </c>
      <c r="L373" s="118" t="s">
        <v>62</v>
      </c>
      <c r="M373" s="118" t="s">
        <v>62</v>
      </c>
      <c r="N373" s="118" t="s">
        <v>62</v>
      </c>
      <c r="O373" s="118" t="s">
        <v>62</v>
      </c>
      <c r="P373" s="118" t="s">
        <v>62</v>
      </c>
      <c r="Q373" s="118" t="s">
        <v>62</v>
      </c>
      <c r="R373" s="118" t="s">
        <v>62</v>
      </c>
      <c r="S373" s="118" t="s">
        <v>62</v>
      </c>
      <c r="T373" s="118" t="s">
        <v>62</v>
      </c>
      <c r="U373" s="118" t="s">
        <v>62</v>
      </c>
      <c r="V373" s="118" t="s">
        <v>62</v>
      </c>
      <c r="W373" s="118" t="s">
        <v>62</v>
      </c>
      <c r="X373" s="232"/>
    </row>
    <row r="374" spans="1:24" ht="13.5" customHeight="1" x14ac:dyDescent="0.3">
      <c r="A374" s="170">
        <v>0.53125</v>
      </c>
      <c r="B374" s="118" t="s">
        <v>62</v>
      </c>
      <c r="C374" s="118" t="s">
        <v>62</v>
      </c>
      <c r="D374" s="118" t="s">
        <v>62</v>
      </c>
      <c r="E374" s="118" t="s">
        <v>62</v>
      </c>
      <c r="F374" s="118" t="s">
        <v>62</v>
      </c>
      <c r="G374" s="118" t="s">
        <v>62</v>
      </c>
      <c r="H374" s="118" t="s">
        <v>62</v>
      </c>
      <c r="I374" s="118" t="s">
        <v>62</v>
      </c>
      <c r="J374" s="118" t="s">
        <v>62</v>
      </c>
      <c r="K374" s="118" t="s">
        <v>62</v>
      </c>
      <c r="L374" s="118" t="s">
        <v>62</v>
      </c>
      <c r="M374" s="118" t="s">
        <v>62</v>
      </c>
      <c r="N374" s="118" t="s">
        <v>62</v>
      </c>
      <c r="O374" s="118" t="s">
        <v>62</v>
      </c>
      <c r="P374" s="118" t="s">
        <v>62</v>
      </c>
      <c r="Q374" s="118" t="s">
        <v>62</v>
      </c>
      <c r="R374" s="118" t="s">
        <v>62</v>
      </c>
      <c r="S374" s="118" t="s">
        <v>62</v>
      </c>
      <c r="T374" s="118" t="s">
        <v>62</v>
      </c>
      <c r="U374" s="118" t="s">
        <v>62</v>
      </c>
      <c r="V374" s="118" t="s">
        <v>62</v>
      </c>
      <c r="W374" s="118" t="s">
        <v>62</v>
      </c>
      <c r="X374" s="232"/>
    </row>
    <row r="375" spans="1:24" ht="13.5" customHeight="1" x14ac:dyDescent="0.3">
      <c r="A375" s="170">
        <v>0.54166666666666696</v>
      </c>
      <c r="B375" s="118" t="s">
        <v>62</v>
      </c>
      <c r="C375" s="118" t="s">
        <v>62</v>
      </c>
      <c r="D375" s="118" t="s">
        <v>62</v>
      </c>
      <c r="E375" s="118" t="s">
        <v>62</v>
      </c>
      <c r="F375" s="118" t="s">
        <v>62</v>
      </c>
      <c r="G375" s="118" t="s">
        <v>62</v>
      </c>
      <c r="H375" s="118" t="s">
        <v>62</v>
      </c>
      <c r="I375" s="118" t="s">
        <v>62</v>
      </c>
      <c r="J375" s="118" t="s">
        <v>62</v>
      </c>
      <c r="K375" s="118" t="s">
        <v>62</v>
      </c>
      <c r="L375" s="118" t="s">
        <v>62</v>
      </c>
      <c r="M375" s="118" t="s">
        <v>62</v>
      </c>
      <c r="N375" s="118" t="s">
        <v>62</v>
      </c>
      <c r="O375" s="118" t="s">
        <v>62</v>
      </c>
      <c r="P375" s="118" t="s">
        <v>62</v>
      </c>
      <c r="Q375" s="118" t="s">
        <v>62</v>
      </c>
      <c r="R375" s="118" t="s">
        <v>62</v>
      </c>
      <c r="S375" s="118" t="s">
        <v>62</v>
      </c>
      <c r="T375" s="118" t="s">
        <v>62</v>
      </c>
      <c r="U375" s="118" t="s">
        <v>62</v>
      </c>
      <c r="V375" s="118" t="s">
        <v>62</v>
      </c>
      <c r="W375" s="118" t="s">
        <v>62</v>
      </c>
      <c r="X375" s="232"/>
    </row>
    <row r="376" spans="1:24" ht="13.5" customHeight="1" x14ac:dyDescent="0.3">
      <c r="A376" s="170">
        <v>0.55208333333333304</v>
      </c>
      <c r="B376" s="118" t="s">
        <v>62</v>
      </c>
      <c r="C376" s="118" t="s">
        <v>62</v>
      </c>
      <c r="D376" s="118" t="s">
        <v>62</v>
      </c>
      <c r="E376" s="118" t="s">
        <v>62</v>
      </c>
      <c r="F376" s="118" t="s">
        <v>62</v>
      </c>
      <c r="G376" s="118" t="s">
        <v>62</v>
      </c>
      <c r="H376" s="118" t="s">
        <v>62</v>
      </c>
      <c r="I376" s="118" t="s">
        <v>62</v>
      </c>
      <c r="J376" s="118" t="s">
        <v>62</v>
      </c>
      <c r="K376" s="118" t="s">
        <v>62</v>
      </c>
      <c r="L376" s="118" t="s">
        <v>62</v>
      </c>
      <c r="M376" s="118" t="s">
        <v>62</v>
      </c>
      <c r="N376" s="118" t="s">
        <v>62</v>
      </c>
      <c r="O376" s="118" t="s">
        <v>62</v>
      </c>
      <c r="P376" s="118" t="s">
        <v>62</v>
      </c>
      <c r="Q376" s="118" t="s">
        <v>62</v>
      </c>
      <c r="R376" s="118" t="s">
        <v>62</v>
      </c>
      <c r="S376" s="118" t="s">
        <v>62</v>
      </c>
      <c r="T376" s="118" t="s">
        <v>62</v>
      </c>
      <c r="U376" s="118" t="s">
        <v>62</v>
      </c>
      <c r="V376" s="118" t="s">
        <v>62</v>
      </c>
      <c r="W376" s="118" t="s">
        <v>62</v>
      </c>
      <c r="X376" s="232"/>
    </row>
    <row r="377" spans="1:24" ht="13.5" customHeight="1" x14ac:dyDescent="0.3">
      <c r="A377" s="170">
        <v>0.5625</v>
      </c>
      <c r="B377" s="118" t="s">
        <v>62</v>
      </c>
      <c r="C377" s="118" t="s">
        <v>62</v>
      </c>
      <c r="D377" s="118" t="s">
        <v>62</v>
      </c>
      <c r="E377" s="118" t="s">
        <v>62</v>
      </c>
      <c r="F377" s="118" t="s">
        <v>62</v>
      </c>
      <c r="G377" s="118" t="s">
        <v>62</v>
      </c>
      <c r="H377" s="118" t="s">
        <v>62</v>
      </c>
      <c r="I377" s="118" t="s">
        <v>62</v>
      </c>
      <c r="J377" s="118" t="s">
        <v>62</v>
      </c>
      <c r="K377" s="118" t="s">
        <v>62</v>
      </c>
      <c r="L377" s="118" t="s">
        <v>62</v>
      </c>
      <c r="M377" s="118" t="s">
        <v>62</v>
      </c>
      <c r="N377" s="118" t="s">
        <v>62</v>
      </c>
      <c r="O377" s="118" t="s">
        <v>62</v>
      </c>
      <c r="P377" s="118" t="s">
        <v>62</v>
      </c>
      <c r="Q377" s="118" t="s">
        <v>62</v>
      </c>
      <c r="R377" s="118" t="s">
        <v>62</v>
      </c>
      <c r="S377" s="118" t="s">
        <v>62</v>
      </c>
      <c r="T377" s="118" t="s">
        <v>62</v>
      </c>
      <c r="U377" s="118" t="s">
        <v>62</v>
      </c>
      <c r="V377" s="118" t="s">
        <v>62</v>
      </c>
      <c r="W377" s="118" t="s">
        <v>62</v>
      </c>
      <c r="X377" s="232"/>
    </row>
    <row r="378" spans="1:24" ht="13.5" customHeight="1" x14ac:dyDescent="0.3">
      <c r="A378" s="170">
        <v>0.57291666666666696</v>
      </c>
      <c r="B378" s="118" t="s">
        <v>62</v>
      </c>
      <c r="C378" s="118" t="s">
        <v>62</v>
      </c>
      <c r="D378" s="118" t="s">
        <v>62</v>
      </c>
      <c r="E378" s="118" t="s">
        <v>62</v>
      </c>
      <c r="F378" s="118" t="s">
        <v>62</v>
      </c>
      <c r="G378" s="118" t="s">
        <v>62</v>
      </c>
      <c r="H378" s="118" t="s">
        <v>62</v>
      </c>
      <c r="I378" s="118" t="s">
        <v>62</v>
      </c>
      <c r="J378" s="118" t="s">
        <v>62</v>
      </c>
      <c r="K378" s="118" t="s">
        <v>62</v>
      </c>
      <c r="L378" s="118" t="s">
        <v>62</v>
      </c>
      <c r="M378" s="118" t="s">
        <v>62</v>
      </c>
      <c r="N378" s="118" t="s">
        <v>62</v>
      </c>
      <c r="O378" s="118" t="s">
        <v>62</v>
      </c>
      <c r="P378" s="118" t="s">
        <v>62</v>
      </c>
      <c r="Q378" s="118" t="s">
        <v>62</v>
      </c>
      <c r="R378" s="118" t="s">
        <v>62</v>
      </c>
      <c r="S378" s="118" t="s">
        <v>62</v>
      </c>
      <c r="T378" s="118" t="s">
        <v>62</v>
      </c>
      <c r="U378" s="118" t="s">
        <v>62</v>
      </c>
      <c r="V378" s="118" t="s">
        <v>62</v>
      </c>
      <c r="W378" s="118" t="s">
        <v>62</v>
      </c>
      <c r="X378" s="232"/>
    </row>
    <row r="379" spans="1:24" ht="13.5" customHeight="1" x14ac:dyDescent="0.3">
      <c r="A379" s="170">
        <v>0.58333333333333304</v>
      </c>
      <c r="B379" s="118" t="s">
        <v>62</v>
      </c>
      <c r="C379" s="118" t="s">
        <v>62</v>
      </c>
      <c r="D379" s="118" t="s">
        <v>62</v>
      </c>
      <c r="E379" s="118" t="s">
        <v>62</v>
      </c>
      <c r="F379" s="118" t="s">
        <v>62</v>
      </c>
      <c r="G379" s="118" t="s">
        <v>62</v>
      </c>
      <c r="H379" s="118" t="s">
        <v>62</v>
      </c>
      <c r="I379" s="118" t="s">
        <v>62</v>
      </c>
      <c r="J379" s="118" t="s">
        <v>62</v>
      </c>
      <c r="K379" s="118" t="s">
        <v>62</v>
      </c>
      <c r="L379" s="118" t="s">
        <v>62</v>
      </c>
      <c r="M379" s="118" t="s">
        <v>62</v>
      </c>
      <c r="N379" s="118" t="s">
        <v>62</v>
      </c>
      <c r="O379" s="118" t="s">
        <v>62</v>
      </c>
      <c r="P379" s="118" t="s">
        <v>62</v>
      </c>
      <c r="Q379" s="118" t="s">
        <v>62</v>
      </c>
      <c r="R379" s="118" t="s">
        <v>62</v>
      </c>
      <c r="S379" s="118" t="s">
        <v>62</v>
      </c>
      <c r="T379" s="118" t="s">
        <v>62</v>
      </c>
      <c r="U379" s="118" t="s">
        <v>62</v>
      </c>
      <c r="V379" s="118" t="s">
        <v>62</v>
      </c>
      <c r="W379" s="118" t="s">
        <v>62</v>
      </c>
      <c r="X379" s="232"/>
    </row>
    <row r="380" spans="1:24" ht="13.5" customHeight="1" x14ac:dyDescent="0.3">
      <c r="A380" s="170">
        <v>0.59375</v>
      </c>
      <c r="B380" s="118" t="s">
        <v>62</v>
      </c>
      <c r="C380" s="118" t="s">
        <v>62</v>
      </c>
      <c r="D380" s="118" t="s">
        <v>62</v>
      </c>
      <c r="E380" s="118" t="s">
        <v>62</v>
      </c>
      <c r="F380" s="118" t="s">
        <v>62</v>
      </c>
      <c r="G380" s="118" t="s">
        <v>62</v>
      </c>
      <c r="H380" s="118" t="s">
        <v>62</v>
      </c>
      <c r="I380" s="118" t="s">
        <v>62</v>
      </c>
      <c r="J380" s="118" t="s">
        <v>62</v>
      </c>
      <c r="K380" s="118" t="s">
        <v>62</v>
      </c>
      <c r="L380" s="118" t="s">
        <v>62</v>
      </c>
      <c r="M380" s="118" t="s">
        <v>62</v>
      </c>
      <c r="N380" s="118" t="s">
        <v>62</v>
      </c>
      <c r="O380" s="118" t="s">
        <v>62</v>
      </c>
      <c r="P380" s="118" t="s">
        <v>62</v>
      </c>
      <c r="Q380" s="118" t="s">
        <v>62</v>
      </c>
      <c r="R380" s="118" t="s">
        <v>62</v>
      </c>
      <c r="S380" s="118" t="s">
        <v>62</v>
      </c>
      <c r="T380" s="118" t="s">
        <v>62</v>
      </c>
      <c r="U380" s="118" t="s">
        <v>62</v>
      </c>
      <c r="V380" s="118" t="s">
        <v>62</v>
      </c>
      <c r="W380" s="118" t="s">
        <v>62</v>
      </c>
      <c r="X380" s="232"/>
    </row>
    <row r="381" spans="1:24" ht="13.5" customHeight="1" x14ac:dyDescent="0.3">
      <c r="A381" s="170">
        <v>0.60416666666666696</v>
      </c>
      <c r="B381" s="118" t="s">
        <v>62</v>
      </c>
      <c r="C381" s="118" t="s">
        <v>62</v>
      </c>
      <c r="D381" s="118" t="s">
        <v>62</v>
      </c>
      <c r="E381" s="118" t="s">
        <v>62</v>
      </c>
      <c r="F381" s="118" t="s">
        <v>62</v>
      </c>
      <c r="G381" s="118" t="s">
        <v>62</v>
      </c>
      <c r="H381" s="118" t="s">
        <v>62</v>
      </c>
      <c r="I381" s="118" t="s">
        <v>62</v>
      </c>
      <c r="J381" s="118" t="s">
        <v>62</v>
      </c>
      <c r="K381" s="118" t="s">
        <v>62</v>
      </c>
      <c r="L381" s="118" t="s">
        <v>62</v>
      </c>
      <c r="M381" s="118" t="s">
        <v>62</v>
      </c>
      <c r="N381" s="118" t="s">
        <v>62</v>
      </c>
      <c r="O381" s="118" t="s">
        <v>62</v>
      </c>
      <c r="P381" s="118" t="s">
        <v>62</v>
      </c>
      <c r="Q381" s="118" t="s">
        <v>62</v>
      </c>
      <c r="R381" s="118" t="s">
        <v>62</v>
      </c>
      <c r="S381" s="118" t="s">
        <v>62</v>
      </c>
      <c r="T381" s="118" t="s">
        <v>62</v>
      </c>
      <c r="U381" s="118" t="s">
        <v>62</v>
      </c>
      <c r="V381" s="118" t="s">
        <v>62</v>
      </c>
      <c r="W381" s="118" t="s">
        <v>62</v>
      </c>
      <c r="X381" s="232"/>
    </row>
    <row r="382" spans="1:24" ht="13.5" customHeight="1" x14ac:dyDescent="0.3">
      <c r="A382" s="170">
        <v>0.61458333333333304</v>
      </c>
      <c r="B382" s="118" t="s">
        <v>62</v>
      </c>
      <c r="C382" s="118" t="s">
        <v>62</v>
      </c>
      <c r="D382" s="118" t="s">
        <v>62</v>
      </c>
      <c r="E382" s="118" t="s">
        <v>62</v>
      </c>
      <c r="F382" s="118" t="s">
        <v>62</v>
      </c>
      <c r="G382" s="118" t="s">
        <v>62</v>
      </c>
      <c r="H382" s="118" t="s">
        <v>62</v>
      </c>
      <c r="I382" s="118" t="s">
        <v>62</v>
      </c>
      <c r="J382" s="118" t="s">
        <v>62</v>
      </c>
      <c r="K382" s="118" t="s">
        <v>62</v>
      </c>
      <c r="L382" s="118" t="s">
        <v>62</v>
      </c>
      <c r="M382" s="118" t="s">
        <v>62</v>
      </c>
      <c r="N382" s="118" t="s">
        <v>62</v>
      </c>
      <c r="O382" s="118" t="s">
        <v>62</v>
      </c>
      <c r="P382" s="118" t="s">
        <v>62</v>
      </c>
      <c r="Q382" s="118" t="s">
        <v>62</v>
      </c>
      <c r="R382" s="118" t="s">
        <v>62</v>
      </c>
      <c r="S382" s="118" t="s">
        <v>62</v>
      </c>
      <c r="T382" s="118" t="s">
        <v>62</v>
      </c>
      <c r="U382" s="118" t="s">
        <v>62</v>
      </c>
      <c r="V382" s="118" t="s">
        <v>62</v>
      </c>
      <c r="W382" s="118" t="s">
        <v>62</v>
      </c>
      <c r="X382" s="232"/>
    </row>
    <row r="383" spans="1:24" ht="13.5" customHeight="1" x14ac:dyDescent="0.3">
      <c r="A383" s="170">
        <v>0.625</v>
      </c>
      <c r="B383" s="118" t="s">
        <v>62</v>
      </c>
      <c r="C383" s="118" t="s">
        <v>62</v>
      </c>
      <c r="D383" s="118" t="s">
        <v>62</v>
      </c>
      <c r="E383" s="118" t="s">
        <v>62</v>
      </c>
      <c r="F383" s="118" t="s">
        <v>62</v>
      </c>
      <c r="G383" s="118" t="s">
        <v>62</v>
      </c>
      <c r="H383" s="118" t="s">
        <v>62</v>
      </c>
      <c r="I383" s="118" t="s">
        <v>62</v>
      </c>
      <c r="J383" s="118" t="s">
        <v>62</v>
      </c>
      <c r="K383" s="118" t="s">
        <v>62</v>
      </c>
      <c r="L383" s="118" t="s">
        <v>62</v>
      </c>
      <c r="M383" s="118" t="s">
        <v>62</v>
      </c>
      <c r="N383" s="118" t="s">
        <v>62</v>
      </c>
      <c r="O383" s="118" t="s">
        <v>62</v>
      </c>
      <c r="P383" s="118" t="s">
        <v>62</v>
      </c>
      <c r="Q383" s="118" t="s">
        <v>62</v>
      </c>
      <c r="R383" s="118" t="s">
        <v>62</v>
      </c>
      <c r="S383" s="118" t="s">
        <v>62</v>
      </c>
      <c r="T383" s="118" t="s">
        <v>62</v>
      </c>
      <c r="U383" s="118" t="s">
        <v>62</v>
      </c>
      <c r="V383" s="118" t="s">
        <v>62</v>
      </c>
      <c r="W383" s="118" t="s">
        <v>62</v>
      </c>
      <c r="X383" s="232"/>
    </row>
    <row r="384" spans="1:24" ht="13.5" customHeight="1" x14ac:dyDescent="0.3">
      <c r="A384" s="170">
        <v>0.63541666666666696</v>
      </c>
      <c r="B384" s="118" t="s">
        <v>62</v>
      </c>
      <c r="C384" s="118" t="s">
        <v>62</v>
      </c>
      <c r="D384" s="118" t="s">
        <v>62</v>
      </c>
      <c r="E384" s="118" t="s">
        <v>62</v>
      </c>
      <c r="F384" s="118" t="s">
        <v>62</v>
      </c>
      <c r="G384" s="118" t="s">
        <v>62</v>
      </c>
      <c r="H384" s="118" t="s">
        <v>62</v>
      </c>
      <c r="I384" s="118" t="s">
        <v>62</v>
      </c>
      <c r="J384" s="118" t="s">
        <v>62</v>
      </c>
      <c r="K384" s="118" t="s">
        <v>62</v>
      </c>
      <c r="L384" s="118" t="s">
        <v>62</v>
      </c>
      <c r="M384" s="118" t="s">
        <v>62</v>
      </c>
      <c r="N384" s="118" t="s">
        <v>62</v>
      </c>
      <c r="O384" s="118" t="s">
        <v>62</v>
      </c>
      <c r="P384" s="118" t="s">
        <v>62</v>
      </c>
      <c r="Q384" s="118" t="s">
        <v>62</v>
      </c>
      <c r="R384" s="118" t="s">
        <v>62</v>
      </c>
      <c r="S384" s="118" t="s">
        <v>62</v>
      </c>
      <c r="T384" s="118" t="s">
        <v>62</v>
      </c>
      <c r="U384" s="118" t="s">
        <v>62</v>
      </c>
      <c r="V384" s="118" t="s">
        <v>62</v>
      </c>
      <c r="W384" s="118" t="s">
        <v>62</v>
      </c>
      <c r="X384" s="232"/>
    </row>
    <row r="385" spans="1:24" ht="13.5" customHeight="1" x14ac:dyDescent="0.3">
      <c r="A385" s="170">
        <v>0.64583333333333304</v>
      </c>
      <c r="B385" s="118" t="s">
        <v>62</v>
      </c>
      <c r="C385" s="118" t="s">
        <v>62</v>
      </c>
      <c r="D385" s="118" t="s">
        <v>62</v>
      </c>
      <c r="E385" s="118" t="s">
        <v>62</v>
      </c>
      <c r="F385" s="118" t="s">
        <v>62</v>
      </c>
      <c r="G385" s="118" t="s">
        <v>62</v>
      </c>
      <c r="H385" s="118" t="s">
        <v>62</v>
      </c>
      <c r="I385" s="118" t="s">
        <v>62</v>
      </c>
      <c r="J385" s="118" t="s">
        <v>62</v>
      </c>
      <c r="K385" s="118" t="s">
        <v>62</v>
      </c>
      <c r="L385" s="118" t="s">
        <v>62</v>
      </c>
      <c r="M385" s="118" t="s">
        <v>62</v>
      </c>
      <c r="N385" s="118" t="s">
        <v>62</v>
      </c>
      <c r="O385" s="118" t="s">
        <v>62</v>
      </c>
      <c r="P385" s="118" t="s">
        <v>62</v>
      </c>
      <c r="Q385" s="118" t="s">
        <v>62</v>
      </c>
      <c r="R385" s="118" t="s">
        <v>62</v>
      </c>
      <c r="S385" s="118" t="s">
        <v>62</v>
      </c>
      <c r="T385" s="118" t="s">
        <v>62</v>
      </c>
      <c r="U385" s="118" t="s">
        <v>62</v>
      </c>
      <c r="V385" s="118" t="s">
        <v>62</v>
      </c>
      <c r="W385" s="118" t="s">
        <v>62</v>
      </c>
      <c r="X385" s="232"/>
    </row>
    <row r="386" spans="1:24" ht="13.5" customHeight="1" x14ac:dyDescent="0.3">
      <c r="A386" s="170">
        <v>0.65625</v>
      </c>
      <c r="B386" s="118" t="s">
        <v>62</v>
      </c>
      <c r="C386" s="118" t="s">
        <v>62</v>
      </c>
      <c r="D386" s="118" t="s">
        <v>62</v>
      </c>
      <c r="E386" s="118" t="s">
        <v>62</v>
      </c>
      <c r="F386" s="118" t="s">
        <v>62</v>
      </c>
      <c r="G386" s="118" t="s">
        <v>62</v>
      </c>
      <c r="H386" s="118" t="s">
        <v>62</v>
      </c>
      <c r="I386" s="118" t="s">
        <v>62</v>
      </c>
      <c r="J386" s="118" t="s">
        <v>62</v>
      </c>
      <c r="K386" s="118" t="s">
        <v>62</v>
      </c>
      <c r="L386" s="118" t="s">
        <v>62</v>
      </c>
      <c r="M386" s="118" t="s">
        <v>62</v>
      </c>
      <c r="N386" s="118" t="s">
        <v>62</v>
      </c>
      <c r="O386" s="118" t="s">
        <v>62</v>
      </c>
      <c r="P386" s="118" t="s">
        <v>62</v>
      </c>
      <c r="Q386" s="118" t="s">
        <v>62</v>
      </c>
      <c r="R386" s="118" t="s">
        <v>62</v>
      </c>
      <c r="S386" s="118" t="s">
        <v>62</v>
      </c>
      <c r="T386" s="118" t="s">
        <v>62</v>
      </c>
      <c r="U386" s="118" t="s">
        <v>62</v>
      </c>
      <c r="V386" s="118" t="s">
        <v>62</v>
      </c>
      <c r="W386" s="118" t="s">
        <v>62</v>
      </c>
      <c r="X386" s="232"/>
    </row>
    <row r="387" spans="1:24" ht="13.5" customHeight="1" x14ac:dyDescent="0.3">
      <c r="A387" s="170">
        <v>0.66666666666666696</v>
      </c>
      <c r="B387" s="118" t="s">
        <v>62</v>
      </c>
      <c r="C387" s="118" t="s">
        <v>62</v>
      </c>
      <c r="D387" s="118" t="s">
        <v>62</v>
      </c>
      <c r="E387" s="118" t="s">
        <v>62</v>
      </c>
      <c r="F387" s="118" t="s">
        <v>62</v>
      </c>
      <c r="G387" s="118" t="s">
        <v>62</v>
      </c>
      <c r="H387" s="118" t="s">
        <v>62</v>
      </c>
      <c r="I387" s="118" t="s">
        <v>62</v>
      </c>
      <c r="J387" s="118" t="s">
        <v>62</v>
      </c>
      <c r="K387" s="118" t="s">
        <v>62</v>
      </c>
      <c r="L387" s="118" t="s">
        <v>62</v>
      </c>
      <c r="M387" s="118" t="s">
        <v>62</v>
      </c>
      <c r="N387" s="118" t="s">
        <v>62</v>
      </c>
      <c r="O387" s="118" t="s">
        <v>62</v>
      </c>
      <c r="P387" s="118" t="s">
        <v>62</v>
      </c>
      <c r="Q387" s="118" t="s">
        <v>62</v>
      </c>
      <c r="R387" s="118" t="s">
        <v>62</v>
      </c>
      <c r="S387" s="118" t="s">
        <v>62</v>
      </c>
      <c r="T387" s="118" t="s">
        <v>62</v>
      </c>
      <c r="U387" s="118" t="s">
        <v>62</v>
      </c>
      <c r="V387" s="118" t="s">
        <v>62</v>
      </c>
      <c r="W387" s="118" t="s">
        <v>62</v>
      </c>
      <c r="X387" s="232"/>
    </row>
    <row r="388" spans="1:24" ht="13.5" customHeight="1" x14ac:dyDescent="0.3">
      <c r="A388" s="170">
        <v>0.67708333333333304</v>
      </c>
      <c r="B388" s="118" t="s">
        <v>62</v>
      </c>
      <c r="C388" s="118" t="s">
        <v>62</v>
      </c>
      <c r="D388" s="118" t="s">
        <v>62</v>
      </c>
      <c r="E388" s="118" t="s">
        <v>62</v>
      </c>
      <c r="F388" s="118" t="s">
        <v>62</v>
      </c>
      <c r="G388" s="118" t="s">
        <v>62</v>
      </c>
      <c r="H388" s="118" t="s">
        <v>62</v>
      </c>
      <c r="I388" s="118" t="s">
        <v>62</v>
      </c>
      <c r="J388" s="118" t="s">
        <v>62</v>
      </c>
      <c r="K388" s="118" t="s">
        <v>62</v>
      </c>
      <c r="L388" s="118" t="s">
        <v>62</v>
      </c>
      <c r="M388" s="118" t="s">
        <v>62</v>
      </c>
      <c r="N388" s="118" t="s">
        <v>62</v>
      </c>
      <c r="O388" s="118" t="s">
        <v>62</v>
      </c>
      <c r="P388" s="118" t="s">
        <v>62</v>
      </c>
      <c r="Q388" s="118" t="s">
        <v>62</v>
      </c>
      <c r="R388" s="118" t="s">
        <v>62</v>
      </c>
      <c r="S388" s="118" t="s">
        <v>62</v>
      </c>
      <c r="T388" s="118" t="s">
        <v>62</v>
      </c>
      <c r="U388" s="118" t="s">
        <v>62</v>
      </c>
      <c r="V388" s="118" t="s">
        <v>62</v>
      </c>
      <c r="W388" s="118" t="s">
        <v>62</v>
      </c>
      <c r="X388" s="232"/>
    </row>
    <row r="389" spans="1:24" ht="13.5" customHeight="1" x14ac:dyDescent="0.3">
      <c r="A389" s="170">
        <v>0.6875</v>
      </c>
      <c r="B389" s="118" t="s">
        <v>62</v>
      </c>
      <c r="C389" s="118" t="s">
        <v>62</v>
      </c>
      <c r="D389" s="118" t="s">
        <v>62</v>
      </c>
      <c r="E389" s="118" t="s">
        <v>62</v>
      </c>
      <c r="F389" s="118" t="s">
        <v>62</v>
      </c>
      <c r="G389" s="118" t="s">
        <v>62</v>
      </c>
      <c r="H389" s="118" t="s">
        <v>62</v>
      </c>
      <c r="I389" s="118" t="s">
        <v>62</v>
      </c>
      <c r="J389" s="118" t="s">
        <v>62</v>
      </c>
      <c r="K389" s="118" t="s">
        <v>62</v>
      </c>
      <c r="L389" s="118" t="s">
        <v>62</v>
      </c>
      <c r="M389" s="118" t="s">
        <v>62</v>
      </c>
      <c r="N389" s="118" t="s">
        <v>62</v>
      </c>
      <c r="O389" s="118" t="s">
        <v>62</v>
      </c>
      <c r="P389" s="118" t="s">
        <v>62</v>
      </c>
      <c r="Q389" s="118" t="s">
        <v>62</v>
      </c>
      <c r="R389" s="118" t="s">
        <v>62</v>
      </c>
      <c r="S389" s="118" t="s">
        <v>62</v>
      </c>
      <c r="T389" s="118" t="s">
        <v>62</v>
      </c>
      <c r="U389" s="118" t="s">
        <v>62</v>
      </c>
      <c r="V389" s="118" t="s">
        <v>62</v>
      </c>
      <c r="W389" s="118" t="s">
        <v>62</v>
      </c>
      <c r="X389" s="232"/>
    </row>
    <row r="390" spans="1:24" ht="13.5" customHeight="1" x14ac:dyDescent="0.3">
      <c r="A390" s="170">
        <v>0.69791666666666696</v>
      </c>
      <c r="B390" s="118" t="s">
        <v>62</v>
      </c>
      <c r="C390" s="118" t="s">
        <v>62</v>
      </c>
      <c r="D390" s="118" t="s">
        <v>62</v>
      </c>
      <c r="E390" s="118" t="s">
        <v>62</v>
      </c>
      <c r="F390" s="118" t="s">
        <v>62</v>
      </c>
      <c r="G390" s="118" t="s">
        <v>62</v>
      </c>
      <c r="H390" s="118" t="s">
        <v>62</v>
      </c>
      <c r="I390" s="118" t="s">
        <v>62</v>
      </c>
      <c r="J390" s="118" t="s">
        <v>62</v>
      </c>
      <c r="K390" s="118" t="s">
        <v>62</v>
      </c>
      <c r="L390" s="118" t="s">
        <v>62</v>
      </c>
      <c r="M390" s="118" t="s">
        <v>62</v>
      </c>
      <c r="N390" s="118" t="s">
        <v>62</v>
      </c>
      <c r="O390" s="118" t="s">
        <v>62</v>
      </c>
      <c r="P390" s="118" t="s">
        <v>62</v>
      </c>
      <c r="Q390" s="118" t="s">
        <v>62</v>
      </c>
      <c r="R390" s="118" t="s">
        <v>62</v>
      </c>
      <c r="S390" s="118" t="s">
        <v>62</v>
      </c>
      <c r="T390" s="118" t="s">
        <v>62</v>
      </c>
      <c r="U390" s="118" t="s">
        <v>62</v>
      </c>
      <c r="V390" s="118" t="s">
        <v>62</v>
      </c>
      <c r="W390" s="118" t="s">
        <v>62</v>
      </c>
      <c r="X390" s="232"/>
    </row>
    <row r="391" spans="1:24" ht="13.5" customHeight="1" x14ac:dyDescent="0.3">
      <c r="A391" s="170">
        <v>0.70833333333333304</v>
      </c>
      <c r="B391" s="118" t="s">
        <v>62</v>
      </c>
      <c r="C391" s="118" t="s">
        <v>62</v>
      </c>
      <c r="D391" s="118" t="s">
        <v>62</v>
      </c>
      <c r="E391" s="118" t="s">
        <v>62</v>
      </c>
      <c r="F391" s="118" t="s">
        <v>62</v>
      </c>
      <c r="G391" s="118" t="s">
        <v>62</v>
      </c>
      <c r="H391" s="118" t="s">
        <v>62</v>
      </c>
      <c r="I391" s="118" t="s">
        <v>62</v>
      </c>
      <c r="J391" s="118" t="s">
        <v>62</v>
      </c>
      <c r="K391" s="118" t="s">
        <v>62</v>
      </c>
      <c r="L391" s="118" t="s">
        <v>62</v>
      </c>
      <c r="M391" s="118" t="s">
        <v>62</v>
      </c>
      <c r="N391" s="118" t="s">
        <v>62</v>
      </c>
      <c r="O391" s="118" t="s">
        <v>62</v>
      </c>
      <c r="P391" s="118" t="s">
        <v>62</v>
      </c>
      <c r="Q391" s="118" t="s">
        <v>62</v>
      </c>
      <c r="R391" s="118" t="s">
        <v>62</v>
      </c>
      <c r="S391" s="118" t="s">
        <v>62</v>
      </c>
      <c r="T391" s="118" t="s">
        <v>62</v>
      </c>
      <c r="U391" s="118" t="s">
        <v>62</v>
      </c>
      <c r="V391" s="118" t="s">
        <v>62</v>
      </c>
      <c r="W391" s="118" t="s">
        <v>62</v>
      </c>
      <c r="X391" s="232"/>
    </row>
    <row r="392" spans="1:24" ht="13.5" customHeight="1" x14ac:dyDescent="0.3">
      <c r="A392" s="170">
        <v>0.71875</v>
      </c>
      <c r="B392" s="118" t="s">
        <v>62</v>
      </c>
      <c r="C392" s="118" t="s">
        <v>62</v>
      </c>
      <c r="D392" s="118" t="s">
        <v>62</v>
      </c>
      <c r="E392" s="118" t="s">
        <v>62</v>
      </c>
      <c r="F392" s="118" t="s">
        <v>62</v>
      </c>
      <c r="G392" s="118" t="s">
        <v>62</v>
      </c>
      <c r="H392" s="118" t="s">
        <v>62</v>
      </c>
      <c r="I392" s="118" t="s">
        <v>62</v>
      </c>
      <c r="J392" s="118" t="s">
        <v>62</v>
      </c>
      <c r="K392" s="118" t="s">
        <v>62</v>
      </c>
      <c r="L392" s="118" t="s">
        <v>62</v>
      </c>
      <c r="M392" s="118" t="s">
        <v>62</v>
      </c>
      <c r="N392" s="118" t="s">
        <v>62</v>
      </c>
      <c r="O392" s="118" t="s">
        <v>62</v>
      </c>
      <c r="P392" s="118" t="s">
        <v>62</v>
      </c>
      <c r="Q392" s="118" t="s">
        <v>62</v>
      </c>
      <c r="R392" s="118" t="s">
        <v>62</v>
      </c>
      <c r="S392" s="118" t="s">
        <v>62</v>
      </c>
      <c r="T392" s="118" t="s">
        <v>62</v>
      </c>
      <c r="U392" s="118" t="s">
        <v>62</v>
      </c>
      <c r="V392" s="118" t="s">
        <v>62</v>
      </c>
      <c r="W392" s="118" t="s">
        <v>62</v>
      </c>
      <c r="X392" s="232"/>
    </row>
    <row r="393" spans="1:24" ht="13.5" customHeight="1" x14ac:dyDescent="0.3">
      <c r="A393" s="170">
        <v>0.72916666666666696</v>
      </c>
      <c r="B393" s="118" t="s">
        <v>62</v>
      </c>
      <c r="C393" s="118" t="s">
        <v>62</v>
      </c>
      <c r="D393" s="118" t="s">
        <v>62</v>
      </c>
      <c r="E393" s="118" t="s">
        <v>62</v>
      </c>
      <c r="F393" s="118" t="s">
        <v>62</v>
      </c>
      <c r="G393" s="118" t="s">
        <v>62</v>
      </c>
      <c r="H393" s="118" t="s">
        <v>62</v>
      </c>
      <c r="I393" s="118" t="s">
        <v>62</v>
      </c>
      <c r="J393" s="118" t="s">
        <v>62</v>
      </c>
      <c r="K393" s="118" t="s">
        <v>62</v>
      </c>
      <c r="L393" s="118" t="s">
        <v>62</v>
      </c>
      <c r="M393" s="118" t="s">
        <v>62</v>
      </c>
      <c r="N393" s="118" t="s">
        <v>62</v>
      </c>
      <c r="O393" s="118" t="s">
        <v>62</v>
      </c>
      <c r="P393" s="118" t="s">
        <v>62</v>
      </c>
      <c r="Q393" s="118" t="s">
        <v>62</v>
      </c>
      <c r="R393" s="118" t="s">
        <v>62</v>
      </c>
      <c r="S393" s="118" t="s">
        <v>62</v>
      </c>
      <c r="T393" s="118" t="s">
        <v>62</v>
      </c>
      <c r="U393" s="118" t="s">
        <v>62</v>
      </c>
      <c r="V393" s="118" t="s">
        <v>62</v>
      </c>
      <c r="W393" s="118" t="s">
        <v>62</v>
      </c>
      <c r="X393" s="232"/>
    </row>
    <row r="394" spans="1:24" ht="13.5" customHeight="1" x14ac:dyDescent="0.3">
      <c r="A394" s="170">
        <v>0.73958333333333304</v>
      </c>
      <c r="B394" s="118" t="s">
        <v>62</v>
      </c>
      <c r="C394" s="118" t="s">
        <v>62</v>
      </c>
      <c r="D394" s="118" t="s">
        <v>62</v>
      </c>
      <c r="E394" s="118" t="s">
        <v>62</v>
      </c>
      <c r="F394" s="118" t="s">
        <v>62</v>
      </c>
      <c r="G394" s="118" t="s">
        <v>62</v>
      </c>
      <c r="H394" s="118" t="s">
        <v>62</v>
      </c>
      <c r="I394" s="118" t="s">
        <v>62</v>
      </c>
      <c r="J394" s="118" t="s">
        <v>62</v>
      </c>
      <c r="K394" s="118" t="s">
        <v>62</v>
      </c>
      <c r="L394" s="118" t="s">
        <v>62</v>
      </c>
      <c r="M394" s="118" t="s">
        <v>62</v>
      </c>
      <c r="N394" s="118" t="s">
        <v>62</v>
      </c>
      <c r="O394" s="118" t="s">
        <v>62</v>
      </c>
      <c r="P394" s="118" t="s">
        <v>62</v>
      </c>
      <c r="Q394" s="118" t="s">
        <v>62</v>
      </c>
      <c r="R394" s="118" t="s">
        <v>62</v>
      </c>
      <c r="S394" s="118" t="s">
        <v>62</v>
      </c>
      <c r="T394" s="118" t="s">
        <v>62</v>
      </c>
      <c r="U394" s="118" t="s">
        <v>62</v>
      </c>
      <c r="V394" s="118" t="s">
        <v>62</v>
      </c>
      <c r="W394" s="118" t="s">
        <v>62</v>
      </c>
      <c r="X394" s="232"/>
    </row>
    <row r="395" spans="1:24" ht="13.5" customHeight="1" x14ac:dyDescent="0.3">
      <c r="A395" s="170">
        <v>0.75</v>
      </c>
      <c r="B395" s="118" t="s">
        <v>62</v>
      </c>
      <c r="C395" s="118" t="s">
        <v>62</v>
      </c>
      <c r="D395" s="118" t="s">
        <v>62</v>
      </c>
      <c r="E395" s="118" t="s">
        <v>62</v>
      </c>
      <c r="F395" s="118" t="s">
        <v>62</v>
      </c>
      <c r="G395" s="118" t="s">
        <v>62</v>
      </c>
      <c r="H395" s="118" t="s">
        <v>62</v>
      </c>
      <c r="I395" s="118" t="s">
        <v>62</v>
      </c>
      <c r="J395" s="118" t="s">
        <v>62</v>
      </c>
      <c r="K395" s="118" t="s">
        <v>62</v>
      </c>
      <c r="L395" s="118" t="s">
        <v>62</v>
      </c>
      <c r="M395" s="118" t="s">
        <v>62</v>
      </c>
      <c r="N395" s="118" t="s">
        <v>62</v>
      </c>
      <c r="O395" s="118" t="s">
        <v>62</v>
      </c>
      <c r="P395" s="118" t="s">
        <v>62</v>
      </c>
      <c r="Q395" s="118" t="s">
        <v>62</v>
      </c>
      <c r="R395" s="118" t="s">
        <v>62</v>
      </c>
      <c r="S395" s="118" t="s">
        <v>62</v>
      </c>
      <c r="T395" s="118" t="s">
        <v>62</v>
      </c>
      <c r="U395" s="118" t="s">
        <v>62</v>
      </c>
      <c r="V395" s="118" t="s">
        <v>62</v>
      </c>
      <c r="W395" s="118" t="s">
        <v>62</v>
      </c>
      <c r="X395" s="232"/>
    </row>
    <row r="396" spans="1:24" ht="13.5" customHeight="1" x14ac:dyDescent="0.3">
      <c r="A396" s="170">
        <v>0.76041666666666696</v>
      </c>
      <c r="B396" s="118" t="s">
        <v>62</v>
      </c>
      <c r="C396" s="118" t="s">
        <v>62</v>
      </c>
      <c r="D396" s="118" t="s">
        <v>62</v>
      </c>
      <c r="E396" s="118" t="s">
        <v>62</v>
      </c>
      <c r="F396" s="118" t="s">
        <v>62</v>
      </c>
      <c r="G396" s="118" t="s">
        <v>62</v>
      </c>
      <c r="H396" s="118" t="s">
        <v>62</v>
      </c>
      <c r="I396" s="118" t="s">
        <v>62</v>
      </c>
      <c r="J396" s="118" t="s">
        <v>62</v>
      </c>
      <c r="K396" s="118" t="s">
        <v>62</v>
      </c>
      <c r="L396" s="118" t="s">
        <v>62</v>
      </c>
      <c r="M396" s="118" t="s">
        <v>62</v>
      </c>
      <c r="N396" s="118" t="s">
        <v>62</v>
      </c>
      <c r="O396" s="118" t="s">
        <v>62</v>
      </c>
      <c r="P396" s="118" t="s">
        <v>62</v>
      </c>
      <c r="Q396" s="118" t="s">
        <v>62</v>
      </c>
      <c r="R396" s="118" t="s">
        <v>62</v>
      </c>
      <c r="S396" s="118" t="s">
        <v>62</v>
      </c>
      <c r="T396" s="118" t="s">
        <v>62</v>
      </c>
      <c r="U396" s="118" t="s">
        <v>62</v>
      </c>
      <c r="V396" s="118" t="s">
        <v>62</v>
      </c>
      <c r="W396" s="118" t="s">
        <v>62</v>
      </c>
      <c r="X396" s="232"/>
    </row>
    <row r="397" spans="1:24" ht="13.5" customHeight="1" x14ac:dyDescent="0.3">
      <c r="A397" s="170">
        <v>0.77083333333333304</v>
      </c>
      <c r="B397" s="118" t="s">
        <v>62</v>
      </c>
      <c r="C397" s="118" t="s">
        <v>62</v>
      </c>
      <c r="D397" s="118" t="s">
        <v>62</v>
      </c>
      <c r="E397" s="118" t="s">
        <v>62</v>
      </c>
      <c r="F397" s="118" t="s">
        <v>62</v>
      </c>
      <c r="G397" s="118" t="s">
        <v>62</v>
      </c>
      <c r="H397" s="118" t="s">
        <v>62</v>
      </c>
      <c r="I397" s="118" t="s">
        <v>62</v>
      </c>
      <c r="J397" s="118" t="s">
        <v>62</v>
      </c>
      <c r="K397" s="118" t="s">
        <v>62</v>
      </c>
      <c r="L397" s="118" t="s">
        <v>62</v>
      </c>
      <c r="M397" s="118" t="s">
        <v>62</v>
      </c>
      <c r="N397" s="118" t="s">
        <v>62</v>
      </c>
      <c r="O397" s="118" t="s">
        <v>62</v>
      </c>
      <c r="P397" s="118" t="s">
        <v>62</v>
      </c>
      <c r="Q397" s="118" t="s">
        <v>62</v>
      </c>
      <c r="R397" s="118" t="s">
        <v>62</v>
      </c>
      <c r="S397" s="118" t="s">
        <v>62</v>
      </c>
      <c r="T397" s="118" t="s">
        <v>62</v>
      </c>
      <c r="U397" s="118" t="s">
        <v>62</v>
      </c>
      <c r="V397" s="118" t="s">
        <v>62</v>
      </c>
      <c r="W397" s="118" t="s">
        <v>62</v>
      </c>
      <c r="X397" s="232"/>
    </row>
    <row r="398" spans="1:24" ht="13.5" customHeight="1" x14ac:dyDescent="0.3">
      <c r="A398" s="170">
        <v>0.78125</v>
      </c>
      <c r="B398" s="118" t="s">
        <v>62</v>
      </c>
      <c r="C398" s="118" t="s">
        <v>62</v>
      </c>
      <c r="D398" s="118" t="s">
        <v>62</v>
      </c>
      <c r="E398" s="118" t="s">
        <v>62</v>
      </c>
      <c r="F398" s="118" t="s">
        <v>62</v>
      </c>
      <c r="G398" s="118" t="s">
        <v>62</v>
      </c>
      <c r="H398" s="118" t="s">
        <v>62</v>
      </c>
      <c r="I398" s="118" t="s">
        <v>62</v>
      </c>
      <c r="J398" s="118" t="s">
        <v>62</v>
      </c>
      <c r="K398" s="118" t="s">
        <v>62</v>
      </c>
      <c r="L398" s="118" t="s">
        <v>62</v>
      </c>
      <c r="M398" s="118" t="s">
        <v>62</v>
      </c>
      <c r="N398" s="118" t="s">
        <v>62</v>
      </c>
      <c r="O398" s="118" t="s">
        <v>62</v>
      </c>
      <c r="P398" s="118" t="s">
        <v>62</v>
      </c>
      <c r="Q398" s="118" t="s">
        <v>62</v>
      </c>
      <c r="R398" s="118" t="s">
        <v>62</v>
      </c>
      <c r="S398" s="118" t="s">
        <v>62</v>
      </c>
      <c r="T398" s="118" t="s">
        <v>62</v>
      </c>
      <c r="U398" s="118" t="s">
        <v>62</v>
      </c>
      <c r="V398" s="118" t="s">
        <v>62</v>
      </c>
      <c r="W398" s="118" t="s">
        <v>62</v>
      </c>
      <c r="X398" s="232"/>
    </row>
    <row r="399" spans="1:24" ht="13.5" customHeight="1" x14ac:dyDescent="0.3">
      <c r="A399" s="170">
        <v>0.79166666666666696</v>
      </c>
      <c r="B399" s="118" t="s">
        <v>62</v>
      </c>
      <c r="C399" s="118" t="s">
        <v>62</v>
      </c>
      <c r="D399" s="118" t="s">
        <v>62</v>
      </c>
      <c r="E399" s="118" t="s">
        <v>62</v>
      </c>
      <c r="F399" s="118" t="s">
        <v>62</v>
      </c>
      <c r="G399" s="118" t="s">
        <v>62</v>
      </c>
      <c r="H399" s="118" t="s">
        <v>62</v>
      </c>
      <c r="I399" s="118" t="s">
        <v>62</v>
      </c>
      <c r="J399" s="118" t="s">
        <v>62</v>
      </c>
      <c r="K399" s="118" t="s">
        <v>62</v>
      </c>
      <c r="L399" s="118" t="s">
        <v>62</v>
      </c>
      <c r="M399" s="118" t="s">
        <v>62</v>
      </c>
      <c r="N399" s="118" t="s">
        <v>62</v>
      </c>
      <c r="O399" s="118" t="s">
        <v>62</v>
      </c>
      <c r="P399" s="118" t="s">
        <v>62</v>
      </c>
      <c r="Q399" s="118" t="s">
        <v>62</v>
      </c>
      <c r="R399" s="118" t="s">
        <v>62</v>
      </c>
      <c r="S399" s="118" t="s">
        <v>62</v>
      </c>
      <c r="T399" s="118" t="s">
        <v>62</v>
      </c>
      <c r="U399" s="118" t="s">
        <v>62</v>
      </c>
      <c r="V399" s="118" t="s">
        <v>62</v>
      </c>
      <c r="W399" s="118" t="s">
        <v>62</v>
      </c>
      <c r="X399" s="232"/>
    </row>
    <row r="400" spans="1:24" ht="13.5" customHeight="1" x14ac:dyDescent="0.3">
      <c r="A400" s="170">
        <v>0.80208333333333304</v>
      </c>
      <c r="B400" s="118" t="s">
        <v>62</v>
      </c>
      <c r="C400" s="118" t="s">
        <v>62</v>
      </c>
      <c r="D400" s="118" t="s">
        <v>62</v>
      </c>
      <c r="E400" s="118" t="s">
        <v>62</v>
      </c>
      <c r="F400" s="118" t="s">
        <v>62</v>
      </c>
      <c r="G400" s="118" t="s">
        <v>62</v>
      </c>
      <c r="H400" s="118" t="s">
        <v>62</v>
      </c>
      <c r="I400" s="118" t="s">
        <v>62</v>
      </c>
      <c r="J400" s="118" t="s">
        <v>62</v>
      </c>
      <c r="K400" s="118" t="s">
        <v>62</v>
      </c>
      <c r="L400" s="118" t="s">
        <v>62</v>
      </c>
      <c r="M400" s="118" t="s">
        <v>62</v>
      </c>
      <c r="N400" s="118" t="s">
        <v>62</v>
      </c>
      <c r="O400" s="118" t="s">
        <v>62</v>
      </c>
      <c r="P400" s="118" t="s">
        <v>62</v>
      </c>
      <c r="Q400" s="118" t="s">
        <v>62</v>
      </c>
      <c r="R400" s="118" t="s">
        <v>62</v>
      </c>
      <c r="S400" s="118" t="s">
        <v>62</v>
      </c>
      <c r="T400" s="118" t="s">
        <v>62</v>
      </c>
      <c r="U400" s="118" t="s">
        <v>62</v>
      </c>
      <c r="V400" s="118" t="s">
        <v>62</v>
      </c>
      <c r="W400" s="118" t="s">
        <v>62</v>
      </c>
      <c r="X400" s="232"/>
    </row>
    <row r="401" spans="1:24" ht="13.5" customHeight="1" x14ac:dyDescent="0.3">
      <c r="A401" s="170">
        <v>0.8125</v>
      </c>
      <c r="B401" s="118" t="s">
        <v>62</v>
      </c>
      <c r="C401" s="118" t="s">
        <v>62</v>
      </c>
      <c r="D401" s="118" t="s">
        <v>62</v>
      </c>
      <c r="E401" s="118" t="s">
        <v>62</v>
      </c>
      <c r="F401" s="118" t="s">
        <v>62</v>
      </c>
      <c r="G401" s="118" t="s">
        <v>62</v>
      </c>
      <c r="H401" s="118" t="s">
        <v>62</v>
      </c>
      <c r="I401" s="118" t="s">
        <v>62</v>
      </c>
      <c r="J401" s="118" t="s">
        <v>62</v>
      </c>
      <c r="K401" s="118" t="s">
        <v>62</v>
      </c>
      <c r="L401" s="118" t="s">
        <v>62</v>
      </c>
      <c r="M401" s="118" t="s">
        <v>62</v>
      </c>
      <c r="N401" s="118" t="s">
        <v>62</v>
      </c>
      <c r="O401" s="118" t="s">
        <v>62</v>
      </c>
      <c r="P401" s="118" t="s">
        <v>62</v>
      </c>
      <c r="Q401" s="118" t="s">
        <v>62</v>
      </c>
      <c r="R401" s="118" t="s">
        <v>62</v>
      </c>
      <c r="S401" s="118" t="s">
        <v>62</v>
      </c>
      <c r="T401" s="118" t="s">
        <v>62</v>
      </c>
      <c r="U401" s="118" t="s">
        <v>62</v>
      </c>
      <c r="V401" s="118" t="s">
        <v>62</v>
      </c>
      <c r="W401" s="118" t="s">
        <v>62</v>
      </c>
      <c r="X401" s="232"/>
    </row>
    <row r="402" spans="1:24" ht="13.5" customHeight="1" x14ac:dyDescent="0.3">
      <c r="A402" s="170">
        <v>0.82291666666666696</v>
      </c>
      <c r="B402" s="118" t="s">
        <v>62</v>
      </c>
      <c r="C402" s="118" t="s">
        <v>62</v>
      </c>
      <c r="D402" s="118" t="s">
        <v>62</v>
      </c>
      <c r="E402" s="118" t="s">
        <v>62</v>
      </c>
      <c r="F402" s="118" t="s">
        <v>62</v>
      </c>
      <c r="G402" s="118" t="s">
        <v>62</v>
      </c>
      <c r="H402" s="118" t="s">
        <v>62</v>
      </c>
      <c r="I402" s="118" t="s">
        <v>62</v>
      </c>
      <c r="J402" s="118" t="s">
        <v>62</v>
      </c>
      <c r="K402" s="118" t="s">
        <v>62</v>
      </c>
      <c r="L402" s="118" t="s">
        <v>62</v>
      </c>
      <c r="M402" s="118" t="s">
        <v>62</v>
      </c>
      <c r="N402" s="118" t="s">
        <v>62</v>
      </c>
      <c r="O402" s="118" t="s">
        <v>62</v>
      </c>
      <c r="P402" s="118" t="s">
        <v>62</v>
      </c>
      <c r="Q402" s="118" t="s">
        <v>62</v>
      </c>
      <c r="R402" s="118" t="s">
        <v>62</v>
      </c>
      <c r="S402" s="118" t="s">
        <v>62</v>
      </c>
      <c r="T402" s="118" t="s">
        <v>62</v>
      </c>
      <c r="U402" s="118" t="s">
        <v>62</v>
      </c>
      <c r="V402" s="118" t="s">
        <v>62</v>
      </c>
      <c r="W402" s="118" t="s">
        <v>62</v>
      </c>
      <c r="X402" s="232"/>
    </row>
    <row r="403" spans="1:24" ht="13.5" customHeight="1" x14ac:dyDescent="0.3">
      <c r="A403" s="170">
        <v>0.83333333333333304</v>
      </c>
      <c r="B403" s="118" t="s">
        <v>62</v>
      </c>
      <c r="C403" s="118" t="s">
        <v>62</v>
      </c>
      <c r="D403" s="118" t="s">
        <v>62</v>
      </c>
      <c r="E403" s="118" t="s">
        <v>62</v>
      </c>
      <c r="F403" s="118" t="s">
        <v>62</v>
      </c>
      <c r="G403" s="118" t="s">
        <v>62</v>
      </c>
      <c r="H403" s="118" t="s">
        <v>62</v>
      </c>
      <c r="I403" s="118" t="s">
        <v>62</v>
      </c>
      <c r="J403" s="118" t="s">
        <v>62</v>
      </c>
      <c r="K403" s="118" t="s">
        <v>62</v>
      </c>
      <c r="L403" s="118" t="s">
        <v>62</v>
      </c>
      <c r="M403" s="118" t="s">
        <v>62</v>
      </c>
      <c r="N403" s="118" t="s">
        <v>62</v>
      </c>
      <c r="O403" s="118" t="s">
        <v>62</v>
      </c>
      <c r="P403" s="118" t="s">
        <v>62</v>
      </c>
      <c r="Q403" s="118" t="s">
        <v>62</v>
      </c>
      <c r="R403" s="118" t="s">
        <v>62</v>
      </c>
      <c r="S403" s="118" t="s">
        <v>62</v>
      </c>
      <c r="T403" s="118" t="s">
        <v>62</v>
      </c>
      <c r="U403" s="118" t="s">
        <v>62</v>
      </c>
      <c r="V403" s="118" t="s">
        <v>62</v>
      </c>
      <c r="W403" s="118" t="s">
        <v>62</v>
      </c>
      <c r="X403" s="232"/>
    </row>
    <row r="404" spans="1:24" ht="13.5" customHeight="1" x14ac:dyDescent="0.3">
      <c r="A404" s="170">
        <v>0.84375</v>
      </c>
      <c r="B404" s="118" t="s">
        <v>62</v>
      </c>
      <c r="C404" s="118" t="s">
        <v>62</v>
      </c>
      <c r="D404" s="118" t="s">
        <v>62</v>
      </c>
      <c r="E404" s="118" t="s">
        <v>62</v>
      </c>
      <c r="F404" s="118" t="s">
        <v>62</v>
      </c>
      <c r="G404" s="118" t="s">
        <v>62</v>
      </c>
      <c r="H404" s="118" t="s">
        <v>62</v>
      </c>
      <c r="I404" s="118" t="s">
        <v>62</v>
      </c>
      <c r="J404" s="118" t="s">
        <v>62</v>
      </c>
      <c r="K404" s="118" t="s">
        <v>62</v>
      </c>
      <c r="L404" s="118" t="s">
        <v>62</v>
      </c>
      <c r="M404" s="118" t="s">
        <v>62</v>
      </c>
      <c r="N404" s="118" t="s">
        <v>62</v>
      </c>
      <c r="O404" s="118" t="s">
        <v>62</v>
      </c>
      <c r="P404" s="118" t="s">
        <v>62</v>
      </c>
      <c r="Q404" s="118" t="s">
        <v>62</v>
      </c>
      <c r="R404" s="118" t="s">
        <v>62</v>
      </c>
      <c r="S404" s="118" t="s">
        <v>62</v>
      </c>
      <c r="T404" s="118" t="s">
        <v>62</v>
      </c>
      <c r="U404" s="118" t="s">
        <v>62</v>
      </c>
      <c r="V404" s="118" t="s">
        <v>62</v>
      </c>
      <c r="W404" s="118" t="s">
        <v>62</v>
      </c>
      <c r="X404" s="232"/>
    </row>
    <row r="405" spans="1:24" ht="13.5" customHeight="1" x14ac:dyDescent="0.3">
      <c r="A405" s="170">
        <v>0.85416666666666696</v>
      </c>
      <c r="B405" s="118" t="s">
        <v>62</v>
      </c>
      <c r="C405" s="118" t="s">
        <v>62</v>
      </c>
      <c r="D405" s="118" t="s">
        <v>62</v>
      </c>
      <c r="E405" s="118" t="s">
        <v>62</v>
      </c>
      <c r="F405" s="118" t="s">
        <v>62</v>
      </c>
      <c r="G405" s="118" t="s">
        <v>62</v>
      </c>
      <c r="H405" s="118" t="s">
        <v>62</v>
      </c>
      <c r="I405" s="118" t="s">
        <v>62</v>
      </c>
      <c r="J405" s="118" t="s">
        <v>62</v>
      </c>
      <c r="K405" s="118" t="s">
        <v>62</v>
      </c>
      <c r="L405" s="118" t="s">
        <v>62</v>
      </c>
      <c r="M405" s="118" t="s">
        <v>62</v>
      </c>
      <c r="N405" s="118" t="s">
        <v>62</v>
      </c>
      <c r="O405" s="118" t="s">
        <v>62</v>
      </c>
      <c r="P405" s="118" t="s">
        <v>62</v>
      </c>
      <c r="Q405" s="118" t="s">
        <v>62</v>
      </c>
      <c r="R405" s="118" t="s">
        <v>62</v>
      </c>
      <c r="S405" s="118" t="s">
        <v>62</v>
      </c>
      <c r="T405" s="118" t="s">
        <v>62</v>
      </c>
      <c r="U405" s="118" t="s">
        <v>62</v>
      </c>
      <c r="V405" s="118" t="s">
        <v>62</v>
      </c>
      <c r="W405" s="118" t="s">
        <v>62</v>
      </c>
      <c r="X405" s="232"/>
    </row>
    <row r="406" spans="1:24" ht="13.5" customHeight="1" x14ac:dyDescent="0.3">
      <c r="A406" s="170">
        <v>0.86458333333333304</v>
      </c>
      <c r="B406" s="118" t="s">
        <v>62</v>
      </c>
      <c r="C406" s="118" t="s">
        <v>62</v>
      </c>
      <c r="D406" s="118" t="s">
        <v>62</v>
      </c>
      <c r="E406" s="118" t="s">
        <v>62</v>
      </c>
      <c r="F406" s="118" t="s">
        <v>62</v>
      </c>
      <c r="G406" s="118" t="s">
        <v>62</v>
      </c>
      <c r="H406" s="118" t="s">
        <v>62</v>
      </c>
      <c r="I406" s="118" t="s">
        <v>62</v>
      </c>
      <c r="J406" s="118" t="s">
        <v>62</v>
      </c>
      <c r="K406" s="118" t="s">
        <v>62</v>
      </c>
      <c r="L406" s="118" t="s">
        <v>62</v>
      </c>
      <c r="M406" s="118" t="s">
        <v>62</v>
      </c>
      <c r="N406" s="118" t="s">
        <v>62</v>
      </c>
      <c r="O406" s="118" t="s">
        <v>62</v>
      </c>
      <c r="P406" s="118" t="s">
        <v>62</v>
      </c>
      <c r="Q406" s="118" t="s">
        <v>62</v>
      </c>
      <c r="R406" s="118" t="s">
        <v>62</v>
      </c>
      <c r="S406" s="118" t="s">
        <v>62</v>
      </c>
      <c r="T406" s="118" t="s">
        <v>62</v>
      </c>
      <c r="U406" s="118" t="s">
        <v>62</v>
      </c>
      <c r="V406" s="118" t="s">
        <v>62</v>
      </c>
      <c r="W406" s="118" t="s">
        <v>62</v>
      </c>
      <c r="X406" s="232"/>
    </row>
    <row r="407" spans="1:24" ht="13.5" customHeight="1" x14ac:dyDescent="0.3">
      <c r="A407" s="170">
        <v>0.875</v>
      </c>
      <c r="B407" s="118" t="s">
        <v>62</v>
      </c>
      <c r="C407" s="118" t="s">
        <v>62</v>
      </c>
      <c r="D407" s="118" t="s">
        <v>62</v>
      </c>
      <c r="E407" s="118" t="s">
        <v>62</v>
      </c>
      <c r="F407" s="118" t="s">
        <v>62</v>
      </c>
      <c r="G407" s="118" t="s">
        <v>62</v>
      </c>
      <c r="H407" s="118" t="s">
        <v>62</v>
      </c>
      <c r="I407" s="118" t="s">
        <v>62</v>
      </c>
      <c r="J407" s="118" t="s">
        <v>62</v>
      </c>
      <c r="K407" s="118" t="s">
        <v>62</v>
      </c>
      <c r="L407" s="118" t="s">
        <v>62</v>
      </c>
      <c r="M407" s="118" t="s">
        <v>62</v>
      </c>
      <c r="N407" s="118" t="s">
        <v>62</v>
      </c>
      <c r="O407" s="118" t="s">
        <v>62</v>
      </c>
      <c r="P407" s="118" t="s">
        <v>62</v>
      </c>
      <c r="Q407" s="118" t="s">
        <v>62</v>
      </c>
      <c r="R407" s="118" t="s">
        <v>62</v>
      </c>
      <c r="S407" s="118" t="s">
        <v>62</v>
      </c>
      <c r="T407" s="118" t="s">
        <v>62</v>
      </c>
      <c r="U407" s="118" t="s">
        <v>62</v>
      </c>
      <c r="V407" s="118" t="s">
        <v>62</v>
      </c>
      <c r="W407" s="118" t="s">
        <v>62</v>
      </c>
      <c r="X407" s="232"/>
    </row>
    <row r="408" spans="1:24" ht="13.5" customHeight="1" x14ac:dyDescent="0.3">
      <c r="A408" s="170">
        <v>0.88541666666666696</v>
      </c>
      <c r="B408" s="118" t="s">
        <v>62</v>
      </c>
      <c r="C408" s="118" t="s">
        <v>62</v>
      </c>
      <c r="D408" s="118" t="s">
        <v>62</v>
      </c>
      <c r="E408" s="118" t="s">
        <v>62</v>
      </c>
      <c r="F408" s="118" t="s">
        <v>62</v>
      </c>
      <c r="G408" s="118" t="s">
        <v>62</v>
      </c>
      <c r="H408" s="118" t="s">
        <v>62</v>
      </c>
      <c r="I408" s="118" t="s">
        <v>62</v>
      </c>
      <c r="J408" s="118" t="s">
        <v>62</v>
      </c>
      <c r="K408" s="118" t="s">
        <v>62</v>
      </c>
      <c r="L408" s="118" t="s">
        <v>62</v>
      </c>
      <c r="M408" s="118" t="s">
        <v>62</v>
      </c>
      <c r="N408" s="118" t="s">
        <v>62</v>
      </c>
      <c r="O408" s="118" t="s">
        <v>62</v>
      </c>
      <c r="P408" s="118" t="s">
        <v>62</v>
      </c>
      <c r="Q408" s="118" t="s">
        <v>62</v>
      </c>
      <c r="R408" s="118" t="s">
        <v>62</v>
      </c>
      <c r="S408" s="118" t="s">
        <v>62</v>
      </c>
      <c r="T408" s="118" t="s">
        <v>62</v>
      </c>
      <c r="U408" s="118" t="s">
        <v>62</v>
      </c>
      <c r="V408" s="118" t="s">
        <v>62</v>
      </c>
      <c r="W408" s="118" t="s">
        <v>62</v>
      </c>
      <c r="X408" s="232"/>
    </row>
    <row r="409" spans="1:24" ht="13.5" customHeight="1" x14ac:dyDescent="0.3">
      <c r="A409" s="170">
        <v>0.89583333333333304</v>
      </c>
      <c r="B409" s="118" t="s">
        <v>62</v>
      </c>
      <c r="C409" s="118" t="s">
        <v>62</v>
      </c>
      <c r="D409" s="118" t="s">
        <v>62</v>
      </c>
      <c r="E409" s="118" t="s">
        <v>62</v>
      </c>
      <c r="F409" s="118" t="s">
        <v>62</v>
      </c>
      <c r="G409" s="118" t="s">
        <v>62</v>
      </c>
      <c r="H409" s="118" t="s">
        <v>62</v>
      </c>
      <c r="I409" s="118" t="s">
        <v>62</v>
      </c>
      <c r="J409" s="118" t="s">
        <v>62</v>
      </c>
      <c r="K409" s="118" t="s">
        <v>62</v>
      </c>
      <c r="L409" s="118" t="s">
        <v>62</v>
      </c>
      <c r="M409" s="118" t="s">
        <v>62</v>
      </c>
      <c r="N409" s="118" t="s">
        <v>62</v>
      </c>
      <c r="O409" s="118" t="s">
        <v>62</v>
      </c>
      <c r="P409" s="118" t="s">
        <v>62</v>
      </c>
      <c r="Q409" s="118" t="s">
        <v>62</v>
      </c>
      <c r="R409" s="118" t="s">
        <v>62</v>
      </c>
      <c r="S409" s="118" t="s">
        <v>62</v>
      </c>
      <c r="T409" s="118" t="s">
        <v>62</v>
      </c>
      <c r="U409" s="118" t="s">
        <v>62</v>
      </c>
      <c r="V409" s="118" t="s">
        <v>62</v>
      </c>
      <c r="W409" s="118" t="s">
        <v>62</v>
      </c>
      <c r="X409" s="232"/>
    </row>
    <row r="410" spans="1:24" ht="13.5" customHeight="1" x14ac:dyDescent="0.3">
      <c r="A410" s="170">
        <v>0.90625</v>
      </c>
      <c r="B410" s="118" t="s">
        <v>62</v>
      </c>
      <c r="C410" s="118" t="s">
        <v>62</v>
      </c>
      <c r="D410" s="118" t="s">
        <v>62</v>
      </c>
      <c r="E410" s="118" t="s">
        <v>62</v>
      </c>
      <c r="F410" s="118" t="s">
        <v>62</v>
      </c>
      <c r="G410" s="118" t="s">
        <v>62</v>
      </c>
      <c r="H410" s="118" t="s">
        <v>62</v>
      </c>
      <c r="I410" s="118" t="s">
        <v>62</v>
      </c>
      <c r="J410" s="118" t="s">
        <v>62</v>
      </c>
      <c r="K410" s="118" t="s">
        <v>62</v>
      </c>
      <c r="L410" s="118" t="s">
        <v>62</v>
      </c>
      <c r="M410" s="118" t="s">
        <v>62</v>
      </c>
      <c r="N410" s="118" t="s">
        <v>62</v>
      </c>
      <c r="O410" s="118" t="s">
        <v>62</v>
      </c>
      <c r="P410" s="118" t="s">
        <v>62</v>
      </c>
      <c r="Q410" s="118" t="s">
        <v>62</v>
      </c>
      <c r="R410" s="118" t="s">
        <v>62</v>
      </c>
      <c r="S410" s="118" t="s">
        <v>62</v>
      </c>
      <c r="T410" s="118" t="s">
        <v>62</v>
      </c>
      <c r="U410" s="118" t="s">
        <v>62</v>
      </c>
      <c r="V410" s="118" t="s">
        <v>62</v>
      </c>
      <c r="W410" s="118" t="s">
        <v>62</v>
      </c>
      <c r="X410" s="232"/>
    </row>
    <row r="411" spans="1:24" ht="13.5" customHeight="1" x14ac:dyDescent="0.3">
      <c r="A411" s="170">
        <v>0.91666666666666696</v>
      </c>
      <c r="B411" s="118" t="s">
        <v>62</v>
      </c>
      <c r="C411" s="118" t="s">
        <v>62</v>
      </c>
      <c r="D411" s="118" t="s">
        <v>62</v>
      </c>
      <c r="E411" s="118" t="s">
        <v>62</v>
      </c>
      <c r="F411" s="118" t="s">
        <v>62</v>
      </c>
      <c r="G411" s="118" t="s">
        <v>62</v>
      </c>
      <c r="H411" s="118" t="s">
        <v>62</v>
      </c>
      <c r="I411" s="118" t="s">
        <v>62</v>
      </c>
      <c r="J411" s="118" t="s">
        <v>62</v>
      </c>
      <c r="K411" s="118" t="s">
        <v>62</v>
      </c>
      <c r="L411" s="118" t="s">
        <v>62</v>
      </c>
      <c r="M411" s="118" t="s">
        <v>62</v>
      </c>
      <c r="N411" s="118" t="s">
        <v>62</v>
      </c>
      <c r="O411" s="118" t="s">
        <v>62</v>
      </c>
      <c r="P411" s="118" t="s">
        <v>62</v>
      </c>
      <c r="Q411" s="118" t="s">
        <v>62</v>
      </c>
      <c r="R411" s="118" t="s">
        <v>62</v>
      </c>
      <c r="S411" s="118" t="s">
        <v>62</v>
      </c>
      <c r="T411" s="118" t="s">
        <v>62</v>
      </c>
      <c r="U411" s="118" t="s">
        <v>62</v>
      </c>
      <c r="V411" s="118" t="s">
        <v>62</v>
      </c>
      <c r="W411" s="118" t="s">
        <v>62</v>
      </c>
      <c r="X411" s="232"/>
    </row>
    <row r="412" spans="1:24" ht="13.5" customHeight="1" x14ac:dyDescent="0.3">
      <c r="A412" s="170">
        <v>0.92708333333333304</v>
      </c>
      <c r="B412" s="118" t="s">
        <v>62</v>
      </c>
      <c r="C412" s="118" t="s">
        <v>62</v>
      </c>
      <c r="D412" s="118" t="s">
        <v>62</v>
      </c>
      <c r="E412" s="118" t="s">
        <v>62</v>
      </c>
      <c r="F412" s="118" t="s">
        <v>62</v>
      </c>
      <c r="G412" s="118" t="s">
        <v>62</v>
      </c>
      <c r="H412" s="118" t="s">
        <v>62</v>
      </c>
      <c r="I412" s="118" t="s">
        <v>62</v>
      </c>
      <c r="J412" s="118" t="s">
        <v>62</v>
      </c>
      <c r="K412" s="118" t="s">
        <v>62</v>
      </c>
      <c r="L412" s="118" t="s">
        <v>62</v>
      </c>
      <c r="M412" s="118" t="s">
        <v>62</v>
      </c>
      <c r="N412" s="118" t="s">
        <v>62</v>
      </c>
      <c r="O412" s="118" t="s">
        <v>62</v>
      </c>
      <c r="P412" s="118" t="s">
        <v>62</v>
      </c>
      <c r="Q412" s="118" t="s">
        <v>62</v>
      </c>
      <c r="R412" s="118" t="s">
        <v>62</v>
      </c>
      <c r="S412" s="118" t="s">
        <v>62</v>
      </c>
      <c r="T412" s="118" t="s">
        <v>62</v>
      </c>
      <c r="U412" s="118" t="s">
        <v>62</v>
      </c>
      <c r="V412" s="118" t="s">
        <v>62</v>
      </c>
      <c r="W412" s="118" t="s">
        <v>62</v>
      </c>
      <c r="X412" s="232"/>
    </row>
    <row r="413" spans="1:24" ht="13.5" customHeight="1" x14ac:dyDescent="0.3">
      <c r="A413" s="170">
        <v>0.9375</v>
      </c>
      <c r="B413" s="118" t="s">
        <v>62</v>
      </c>
      <c r="C413" s="118" t="s">
        <v>62</v>
      </c>
      <c r="D413" s="118" t="s">
        <v>62</v>
      </c>
      <c r="E413" s="118" t="s">
        <v>62</v>
      </c>
      <c r="F413" s="118" t="s">
        <v>62</v>
      </c>
      <c r="G413" s="118" t="s">
        <v>62</v>
      </c>
      <c r="H413" s="118" t="s">
        <v>62</v>
      </c>
      <c r="I413" s="118" t="s">
        <v>62</v>
      </c>
      <c r="J413" s="118" t="s">
        <v>62</v>
      </c>
      <c r="K413" s="118" t="s">
        <v>62</v>
      </c>
      <c r="L413" s="118" t="s">
        <v>62</v>
      </c>
      <c r="M413" s="118" t="s">
        <v>62</v>
      </c>
      <c r="N413" s="118" t="s">
        <v>62</v>
      </c>
      <c r="O413" s="118" t="s">
        <v>62</v>
      </c>
      <c r="P413" s="118" t="s">
        <v>62</v>
      </c>
      <c r="Q413" s="118" t="s">
        <v>62</v>
      </c>
      <c r="R413" s="118" t="s">
        <v>62</v>
      </c>
      <c r="S413" s="118" t="s">
        <v>62</v>
      </c>
      <c r="T413" s="118" t="s">
        <v>62</v>
      </c>
      <c r="U413" s="118" t="s">
        <v>62</v>
      </c>
      <c r="V413" s="118" t="s">
        <v>62</v>
      </c>
      <c r="W413" s="118" t="s">
        <v>62</v>
      </c>
      <c r="X413" s="232"/>
    </row>
    <row r="414" spans="1:24" ht="13.5" customHeight="1" x14ac:dyDescent="0.3">
      <c r="A414" s="170">
        <v>0.94791666666666696</v>
      </c>
      <c r="B414" s="118" t="s">
        <v>62</v>
      </c>
      <c r="C414" s="118" t="s">
        <v>62</v>
      </c>
      <c r="D414" s="118" t="s">
        <v>62</v>
      </c>
      <c r="E414" s="118" t="s">
        <v>62</v>
      </c>
      <c r="F414" s="118" t="s">
        <v>62</v>
      </c>
      <c r="G414" s="118" t="s">
        <v>62</v>
      </c>
      <c r="H414" s="118" t="s">
        <v>62</v>
      </c>
      <c r="I414" s="118" t="s">
        <v>62</v>
      </c>
      <c r="J414" s="118" t="s">
        <v>62</v>
      </c>
      <c r="K414" s="118" t="s">
        <v>62</v>
      </c>
      <c r="L414" s="118" t="s">
        <v>62</v>
      </c>
      <c r="M414" s="118" t="s">
        <v>62</v>
      </c>
      <c r="N414" s="118" t="s">
        <v>62</v>
      </c>
      <c r="O414" s="118" t="s">
        <v>62</v>
      </c>
      <c r="P414" s="118" t="s">
        <v>62</v>
      </c>
      <c r="Q414" s="118" t="s">
        <v>62</v>
      </c>
      <c r="R414" s="118" t="s">
        <v>62</v>
      </c>
      <c r="S414" s="118" t="s">
        <v>62</v>
      </c>
      <c r="T414" s="118" t="s">
        <v>62</v>
      </c>
      <c r="U414" s="118" t="s">
        <v>62</v>
      </c>
      <c r="V414" s="118" t="s">
        <v>62</v>
      </c>
      <c r="W414" s="118" t="s">
        <v>62</v>
      </c>
      <c r="X414" s="232"/>
    </row>
    <row r="415" spans="1:24" ht="13.5" customHeight="1" x14ac:dyDescent="0.3">
      <c r="A415" s="170">
        <v>0.95833333333333304</v>
      </c>
      <c r="B415" s="118" t="s">
        <v>62</v>
      </c>
      <c r="C415" s="118" t="s">
        <v>62</v>
      </c>
      <c r="D415" s="118" t="s">
        <v>62</v>
      </c>
      <c r="E415" s="118" t="s">
        <v>62</v>
      </c>
      <c r="F415" s="118" t="s">
        <v>62</v>
      </c>
      <c r="G415" s="118" t="s">
        <v>62</v>
      </c>
      <c r="H415" s="118" t="s">
        <v>62</v>
      </c>
      <c r="I415" s="118" t="s">
        <v>62</v>
      </c>
      <c r="J415" s="118" t="s">
        <v>62</v>
      </c>
      <c r="K415" s="118" t="s">
        <v>62</v>
      </c>
      <c r="L415" s="118" t="s">
        <v>62</v>
      </c>
      <c r="M415" s="118" t="s">
        <v>62</v>
      </c>
      <c r="N415" s="118" t="s">
        <v>62</v>
      </c>
      <c r="O415" s="118" t="s">
        <v>62</v>
      </c>
      <c r="P415" s="118" t="s">
        <v>62</v>
      </c>
      <c r="Q415" s="118" t="s">
        <v>62</v>
      </c>
      <c r="R415" s="118" t="s">
        <v>62</v>
      </c>
      <c r="S415" s="118" t="s">
        <v>62</v>
      </c>
      <c r="T415" s="118" t="s">
        <v>62</v>
      </c>
      <c r="U415" s="118" t="s">
        <v>62</v>
      </c>
      <c r="V415" s="118" t="s">
        <v>62</v>
      </c>
      <c r="W415" s="118" t="s">
        <v>62</v>
      </c>
      <c r="X415" s="232"/>
    </row>
    <row r="416" spans="1:24" ht="13.5" customHeight="1" x14ac:dyDescent="0.3">
      <c r="A416" s="170">
        <v>0.96875</v>
      </c>
      <c r="B416" s="118" t="s">
        <v>62</v>
      </c>
      <c r="C416" s="118" t="s">
        <v>62</v>
      </c>
      <c r="D416" s="118" t="s">
        <v>62</v>
      </c>
      <c r="E416" s="118" t="s">
        <v>62</v>
      </c>
      <c r="F416" s="118" t="s">
        <v>62</v>
      </c>
      <c r="G416" s="118" t="s">
        <v>62</v>
      </c>
      <c r="H416" s="118" t="s">
        <v>62</v>
      </c>
      <c r="I416" s="118" t="s">
        <v>62</v>
      </c>
      <c r="J416" s="118" t="s">
        <v>62</v>
      </c>
      <c r="K416" s="118" t="s">
        <v>62</v>
      </c>
      <c r="L416" s="118" t="s">
        <v>62</v>
      </c>
      <c r="M416" s="118" t="s">
        <v>62</v>
      </c>
      <c r="N416" s="118" t="s">
        <v>62</v>
      </c>
      <c r="O416" s="118" t="s">
        <v>62</v>
      </c>
      <c r="P416" s="118" t="s">
        <v>62</v>
      </c>
      <c r="Q416" s="118" t="s">
        <v>62</v>
      </c>
      <c r="R416" s="118" t="s">
        <v>62</v>
      </c>
      <c r="S416" s="118" t="s">
        <v>62</v>
      </c>
      <c r="T416" s="118" t="s">
        <v>62</v>
      </c>
      <c r="U416" s="118" t="s">
        <v>62</v>
      </c>
      <c r="V416" s="118" t="s">
        <v>62</v>
      </c>
      <c r="W416" s="118" t="s">
        <v>62</v>
      </c>
      <c r="X416" s="232"/>
    </row>
    <row r="417" spans="1:24" ht="13.5" customHeight="1" x14ac:dyDescent="0.3">
      <c r="A417" s="170">
        <v>0.97916666666666696</v>
      </c>
      <c r="B417" s="118" t="s">
        <v>62</v>
      </c>
      <c r="C417" s="118" t="s">
        <v>62</v>
      </c>
      <c r="D417" s="118" t="s">
        <v>62</v>
      </c>
      <c r="E417" s="118" t="s">
        <v>62</v>
      </c>
      <c r="F417" s="118" t="s">
        <v>62</v>
      </c>
      <c r="G417" s="118" t="s">
        <v>62</v>
      </c>
      <c r="H417" s="118" t="s">
        <v>62</v>
      </c>
      <c r="I417" s="118" t="s">
        <v>62</v>
      </c>
      <c r="J417" s="118" t="s">
        <v>62</v>
      </c>
      <c r="K417" s="118" t="s">
        <v>62</v>
      </c>
      <c r="L417" s="118" t="s">
        <v>62</v>
      </c>
      <c r="M417" s="118" t="s">
        <v>62</v>
      </c>
      <c r="N417" s="118" t="s">
        <v>62</v>
      </c>
      <c r="O417" s="118" t="s">
        <v>62</v>
      </c>
      <c r="P417" s="118" t="s">
        <v>62</v>
      </c>
      <c r="Q417" s="118" t="s">
        <v>62</v>
      </c>
      <c r="R417" s="118" t="s">
        <v>62</v>
      </c>
      <c r="S417" s="118" t="s">
        <v>62</v>
      </c>
      <c r="T417" s="118" t="s">
        <v>62</v>
      </c>
      <c r="U417" s="118" t="s">
        <v>62</v>
      </c>
      <c r="V417" s="118" t="s">
        <v>62</v>
      </c>
      <c r="W417" s="118" t="s">
        <v>62</v>
      </c>
      <c r="X417" s="232"/>
    </row>
    <row r="418" spans="1:24" ht="13.5" customHeight="1" thickBot="1" x14ac:dyDescent="0.35">
      <c r="A418" s="171">
        <v>0.98958333333333304</v>
      </c>
      <c r="B418" s="120" t="s">
        <v>62</v>
      </c>
      <c r="C418" s="120" t="s">
        <v>62</v>
      </c>
      <c r="D418" s="120" t="s">
        <v>62</v>
      </c>
      <c r="E418" s="120" t="s">
        <v>62</v>
      </c>
      <c r="F418" s="120" t="s">
        <v>62</v>
      </c>
      <c r="G418" s="120" t="s">
        <v>62</v>
      </c>
      <c r="H418" s="120" t="s">
        <v>62</v>
      </c>
      <c r="I418" s="120" t="s">
        <v>62</v>
      </c>
      <c r="J418" s="120" t="s">
        <v>62</v>
      </c>
      <c r="K418" s="120" t="s">
        <v>62</v>
      </c>
      <c r="L418" s="120" t="s">
        <v>62</v>
      </c>
      <c r="M418" s="120" t="s">
        <v>62</v>
      </c>
      <c r="N418" s="120" t="s">
        <v>62</v>
      </c>
      <c r="O418" s="120" t="s">
        <v>62</v>
      </c>
      <c r="P418" s="120" t="s">
        <v>62</v>
      </c>
      <c r="Q418" s="120" t="s">
        <v>62</v>
      </c>
      <c r="R418" s="120" t="s">
        <v>62</v>
      </c>
      <c r="S418" s="120" t="s">
        <v>62</v>
      </c>
      <c r="T418" s="120" t="s">
        <v>62</v>
      </c>
      <c r="U418" s="120" t="s">
        <v>62</v>
      </c>
      <c r="V418" s="120" t="s">
        <v>62</v>
      </c>
      <c r="W418" s="120" t="s">
        <v>62</v>
      </c>
      <c r="X418" s="232"/>
    </row>
    <row r="419" spans="1:24" ht="13.5" customHeight="1" thickTop="1" x14ac:dyDescent="0.3">
      <c r="A419" s="285" t="s">
        <v>112</v>
      </c>
      <c r="B419" s="119">
        <f>SUM(B351:B398)</f>
        <v>0</v>
      </c>
      <c r="C419" s="119">
        <f t="shared" ref="C419:U419" si="12">SUM(C351:C398)</f>
        <v>0</v>
      </c>
      <c r="D419" s="119">
        <f t="shared" si="12"/>
        <v>0</v>
      </c>
      <c r="E419" s="119">
        <f t="shared" si="12"/>
        <v>0</v>
      </c>
      <c r="F419" s="119">
        <f t="shared" si="12"/>
        <v>0</v>
      </c>
      <c r="G419" s="119">
        <f t="shared" si="12"/>
        <v>0</v>
      </c>
      <c r="H419" s="119">
        <f t="shared" si="12"/>
        <v>0</v>
      </c>
      <c r="I419" s="119">
        <f t="shared" si="12"/>
        <v>0</v>
      </c>
      <c r="J419" s="119">
        <f t="shared" si="12"/>
        <v>0</v>
      </c>
      <c r="K419" s="119">
        <f t="shared" si="12"/>
        <v>0</v>
      </c>
      <c r="L419" s="119">
        <f t="shared" si="12"/>
        <v>0</v>
      </c>
      <c r="M419" s="119">
        <f t="shared" si="12"/>
        <v>0</v>
      </c>
      <c r="N419" s="119">
        <f t="shared" si="12"/>
        <v>0</v>
      </c>
      <c r="O419" s="119">
        <f t="shared" si="12"/>
        <v>0</v>
      </c>
      <c r="P419" s="119">
        <f t="shared" si="12"/>
        <v>0</v>
      </c>
      <c r="Q419" s="119">
        <f t="shared" si="12"/>
        <v>0</v>
      </c>
      <c r="R419" s="119">
        <f t="shared" si="12"/>
        <v>0</v>
      </c>
      <c r="S419" s="119">
        <f t="shared" si="12"/>
        <v>0</v>
      </c>
      <c r="T419" s="119">
        <f t="shared" si="12"/>
        <v>0</v>
      </c>
      <c r="U419" s="119">
        <f t="shared" si="12"/>
        <v>0</v>
      </c>
      <c r="V419" s="119"/>
      <c r="W419" s="119"/>
      <c r="X419" s="232"/>
    </row>
    <row r="420" spans="1:24" ht="13.5" customHeight="1" x14ac:dyDescent="0.3">
      <c r="A420" s="286" t="s">
        <v>113</v>
      </c>
      <c r="B420" s="118">
        <f>SUM(B347:B410)</f>
        <v>0</v>
      </c>
      <c r="C420" s="118">
        <f t="shared" ref="C420:U420" si="13">SUM(C347:C410)</f>
        <v>0</v>
      </c>
      <c r="D420" s="118">
        <f t="shared" si="13"/>
        <v>0</v>
      </c>
      <c r="E420" s="118">
        <f t="shared" si="13"/>
        <v>0</v>
      </c>
      <c r="F420" s="118">
        <f t="shared" si="13"/>
        <v>0</v>
      </c>
      <c r="G420" s="118">
        <f t="shared" si="13"/>
        <v>0</v>
      </c>
      <c r="H420" s="118">
        <f t="shared" si="13"/>
        <v>0</v>
      </c>
      <c r="I420" s="118">
        <f t="shared" si="13"/>
        <v>0</v>
      </c>
      <c r="J420" s="118">
        <f t="shared" si="13"/>
        <v>0</v>
      </c>
      <c r="K420" s="118">
        <f t="shared" si="13"/>
        <v>0</v>
      </c>
      <c r="L420" s="118">
        <f t="shared" si="13"/>
        <v>0</v>
      </c>
      <c r="M420" s="118">
        <f t="shared" si="13"/>
        <v>0</v>
      </c>
      <c r="N420" s="118">
        <f t="shared" si="13"/>
        <v>0</v>
      </c>
      <c r="O420" s="118">
        <f t="shared" si="13"/>
        <v>0</v>
      </c>
      <c r="P420" s="118">
        <f t="shared" si="13"/>
        <v>0</v>
      </c>
      <c r="Q420" s="118">
        <f t="shared" si="13"/>
        <v>0</v>
      </c>
      <c r="R420" s="118">
        <f t="shared" si="13"/>
        <v>0</v>
      </c>
      <c r="S420" s="118">
        <f t="shared" si="13"/>
        <v>0</v>
      </c>
      <c r="T420" s="118">
        <f t="shared" si="13"/>
        <v>0</v>
      </c>
      <c r="U420" s="118">
        <f t="shared" si="13"/>
        <v>0</v>
      </c>
      <c r="V420" s="118"/>
      <c r="W420" s="118"/>
      <c r="X420" s="232"/>
    </row>
    <row r="421" spans="1:24" ht="13.5" customHeight="1" x14ac:dyDescent="0.3">
      <c r="A421" s="118" t="s">
        <v>114</v>
      </c>
      <c r="B421" s="118">
        <f>SUM(B347:B418)</f>
        <v>0</v>
      </c>
      <c r="C421" s="118">
        <f t="shared" ref="C421:U421" si="14">SUM(C347:C418)</f>
        <v>0</v>
      </c>
      <c r="D421" s="118">
        <f t="shared" si="14"/>
        <v>0</v>
      </c>
      <c r="E421" s="118">
        <f t="shared" si="14"/>
        <v>0</v>
      </c>
      <c r="F421" s="118">
        <f t="shared" si="14"/>
        <v>0</v>
      </c>
      <c r="G421" s="118">
        <f t="shared" si="14"/>
        <v>0</v>
      </c>
      <c r="H421" s="118">
        <f t="shared" si="14"/>
        <v>0</v>
      </c>
      <c r="I421" s="118">
        <f t="shared" si="14"/>
        <v>0</v>
      </c>
      <c r="J421" s="118">
        <f t="shared" si="14"/>
        <v>0</v>
      </c>
      <c r="K421" s="118">
        <f t="shared" si="14"/>
        <v>0</v>
      </c>
      <c r="L421" s="118">
        <f t="shared" si="14"/>
        <v>0</v>
      </c>
      <c r="M421" s="118">
        <f t="shared" si="14"/>
        <v>0</v>
      </c>
      <c r="N421" s="118">
        <f t="shared" si="14"/>
        <v>0</v>
      </c>
      <c r="O421" s="118">
        <f t="shared" si="14"/>
        <v>0</v>
      </c>
      <c r="P421" s="118">
        <f t="shared" si="14"/>
        <v>0</v>
      </c>
      <c r="Q421" s="118">
        <f t="shared" si="14"/>
        <v>0</v>
      </c>
      <c r="R421" s="118">
        <f t="shared" si="14"/>
        <v>0</v>
      </c>
      <c r="S421" s="118">
        <f t="shared" si="14"/>
        <v>0</v>
      </c>
      <c r="T421" s="118">
        <f t="shared" si="14"/>
        <v>0</v>
      </c>
      <c r="U421" s="118">
        <f t="shared" si="14"/>
        <v>0</v>
      </c>
      <c r="V421" s="118"/>
      <c r="W421" s="118"/>
      <c r="X421" s="232"/>
    </row>
    <row r="422" spans="1:24" ht="13.5" customHeight="1" thickBot="1" x14ac:dyDescent="0.35">
      <c r="A422" s="120" t="s">
        <v>115</v>
      </c>
      <c r="B422" s="120">
        <f>SUM(B323:B418)</f>
        <v>0</v>
      </c>
      <c r="C422" s="120">
        <f t="shared" ref="C422:U422" si="15">SUM(C323:C418)</f>
        <v>0</v>
      </c>
      <c r="D422" s="120">
        <f t="shared" si="15"/>
        <v>0</v>
      </c>
      <c r="E422" s="120">
        <f t="shared" si="15"/>
        <v>0</v>
      </c>
      <c r="F422" s="120">
        <f t="shared" si="15"/>
        <v>0</v>
      </c>
      <c r="G422" s="120">
        <f t="shared" si="15"/>
        <v>0</v>
      </c>
      <c r="H422" s="120">
        <f t="shared" si="15"/>
        <v>0</v>
      </c>
      <c r="I422" s="120">
        <f t="shared" si="15"/>
        <v>0</v>
      </c>
      <c r="J422" s="120">
        <f t="shared" si="15"/>
        <v>0</v>
      </c>
      <c r="K422" s="120">
        <f t="shared" si="15"/>
        <v>0</v>
      </c>
      <c r="L422" s="120">
        <f t="shared" si="15"/>
        <v>0</v>
      </c>
      <c r="M422" s="120">
        <f t="shared" si="15"/>
        <v>0</v>
      </c>
      <c r="N422" s="120">
        <f t="shared" si="15"/>
        <v>0</v>
      </c>
      <c r="O422" s="120">
        <f t="shared" si="15"/>
        <v>0</v>
      </c>
      <c r="P422" s="120">
        <f t="shared" si="15"/>
        <v>0</v>
      </c>
      <c r="Q422" s="120">
        <f t="shared" si="15"/>
        <v>0</v>
      </c>
      <c r="R422" s="120">
        <f t="shared" si="15"/>
        <v>0</v>
      </c>
      <c r="S422" s="120">
        <f t="shared" si="15"/>
        <v>0</v>
      </c>
      <c r="T422" s="120">
        <f t="shared" si="15"/>
        <v>0</v>
      </c>
      <c r="U422" s="120">
        <f t="shared" si="15"/>
        <v>0</v>
      </c>
      <c r="V422" s="120"/>
      <c r="W422" s="120"/>
      <c r="X422" s="232"/>
    </row>
    <row r="423" spans="1:24" ht="13.5" customHeight="1" thickTop="1" x14ac:dyDescent="0.3">
      <c r="A423" s="122"/>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232"/>
    </row>
    <row r="424" spans="1:24" ht="13.5" customHeight="1" thickBot="1" x14ac:dyDescent="0.35">
      <c r="A424" s="122" t="s">
        <v>10</v>
      </c>
      <c r="B424" s="121" t="s">
        <v>58</v>
      </c>
      <c r="C424" s="121">
        <f>C320+1</f>
        <v>45723</v>
      </c>
      <c r="D424" s="122"/>
      <c r="E424" s="122"/>
      <c r="F424" s="122"/>
      <c r="G424" s="122"/>
      <c r="H424" s="122"/>
      <c r="I424" s="122"/>
      <c r="J424" s="122"/>
      <c r="K424" s="122"/>
      <c r="L424" s="122"/>
      <c r="M424" s="122"/>
      <c r="N424" s="122"/>
      <c r="O424" s="122"/>
      <c r="P424" s="122"/>
      <c r="Q424" s="122"/>
      <c r="R424" s="122"/>
      <c r="S424" s="122"/>
      <c r="T424" s="122"/>
      <c r="U424" s="122"/>
      <c r="V424" s="122"/>
      <c r="W424" s="122"/>
      <c r="X424" s="232"/>
    </row>
    <row r="425" spans="1:24" ht="13.5" customHeight="1" thickTop="1" thickBot="1" x14ac:dyDescent="0.35">
      <c r="A425" s="122"/>
      <c r="B425" s="602" t="s">
        <v>91</v>
      </c>
      <c r="C425" s="603"/>
      <c r="D425" s="603"/>
      <c r="E425" s="603"/>
      <c r="F425" s="603"/>
      <c r="G425" s="603"/>
      <c r="H425" s="603"/>
      <c r="I425" s="603"/>
      <c r="J425" s="603"/>
      <c r="K425" s="603"/>
      <c r="L425" s="603"/>
      <c r="M425" s="603"/>
      <c r="N425" s="603"/>
      <c r="O425" s="603"/>
      <c r="P425" s="603"/>
      <c r="Q425" s="603"/>
      <c r="R425" s="603"/>
      <c r="S425" s="603"/>
      <c r="T425" s="603"/>
      <c r="U425" s="603"/>
      <c r="V425" s="603"/>
      <c r="W425" s="604"/>
      <c r="X425" s="232"/>
    </row>
    <row r="426" spans="1:24" ht="13.5" customHeight="1" thickTop="1" thickBot="1" x14ac:dyDescent="0.35">
      <c r="A426" s="169" t="s">
        <v>51</v>
      </c>
      <c r="B426" s="169" t="s">
        <v>31</v>
      </c>
      <c r="C426" s="287" t="s">
        <v>92</v>
      </c>
      <c r="D426" s="287" t="s">
        <v>93</v>
      </c>
      <c r="E426" s="287" t="s">
        <v>94</v>
      </c>
      <c r="F426" s="287" t="s">
        <v>95</v>
      </c>
      <c r="G426" s="287" t="s">
        <v>96</v>
      </c>
      <c r="H426" s="287" t="s">
        <v>97</v>
      </c>
      <c r="I426" s="287" t="s">
        <v>98</v>
      </c>
      <c r="J426" s="287" t="s">
        <v>99</v>
      </c>
      <c r="K426" s="287" t="s">
        <v>100</v>
      </c>
      <c r="L426" s="287" t="s">
        <v>101</v>
      </c>
      <c r="M426" s="287" t="s">
        <v>102</v>
      </c>
      <c r="N426" s="287" t="s">
        <v>103</v>
      </c>
      <c r="O426" s="287" t="s">
        <v>104</v>
      </c>
      <c r="P426" s="287" t="s">
        <v>105</v>
      </c>
      <c r="Q426" s="287" t="s">
        <v>106</v>
      </c>
      <c r="R426" s="287" t="s">
        <v>107</v>
      </c>
      <c r="S426" s="287" t="s">
        <v>108</v>
      </c>
      <c r="T426" s="287" t="s">
        <v>109</v>
      </c>
      <c r="U426" s="287" t="s">
        <v>110</v>
      </c>
      <c r="V426" s="169" t="s">
        <v>89</v>
      </c>
      <c r="W426" s="169" t="s">
        <v>111</v>
      </c>
      <c r="X426" s="232"/>
    </row>
    <row r="427" spans="1:24" ht="13.5" customHeight="1" thickTop="1" x14ac:dyDescent="0.3">
      <c r="A427" s="278">
        <v>0</v>
      </c>
      <c r="B427" s="119" t="s">
        <v>62</v>
      </c>
      <c r="C427" s="119" t="s">
        <v>62</v>
      </c>
      <c r="D427" s="119" t="s">
        <v>62</v>
      </c>
      <c r="E427" s="119" t="s">
        <v>62</v>
      </c>
      <c r="F427" s="119" t="s">
        <v>62</v>
      </c>
      <c r="G427" s="119" t="s">
        <v>62</v>
      </c>
      <c r="H427" s="119" t="s">
        <v>62</v>
      </c>
      <c r="I427" s="119" t="s">
        <v>62</v>
      </c>
      <c r="J427" s="119" t="s">
        <v>62</v>
      </c>
      <c r="K427" s="119" t="s">
        <v>62</v>
      </c>
      <c r="L427" s="119" t="s">
        <v>62</v>
      </c>
      <c r="M427" s="119" t="s">
        <v>62</v>
      </c>
      <c r="N427" s="119" t="s">
        <v>62</v>
      </c>
      <c r="O427" s="119" t="s">
        <v>62</v>
      </c>
      <c r="P427" s="119" t="s">
        <v>62</v>
      </c>
      <c r="Q427" s="119" t="s">
        <v>62</v>
      </c>
      <c r="R427" s="119" t="s">
        <v>62</v>
      </c>
      <c r="S427" s="119" t="s">
        <v>62</v>
      </c>
      <c r="T427" s="119" t="s">
        <v>62</v>
      </c>
      <c r="U427" s="119" t="s">
        <v>62</v>
      </c>
      <c r="V427" s="119" t="s">
        <v>62</v>
      </c>
      <c r="W427" s="119" t="s">
        <v>62</v>
      </c>
      <c r="X427" s="232"/>
    </row>
    <row r="428" spans="1:24" ht="13.5" customHeight="1" x14ac:dyDescent="0.3">
      <c r="A428" s="170">
        <v>1.0416666666666666E-2</v>
      </c>
      <c r="B428" s="118" t="s">
        <v>62</v>
      </c>
      <c r="C428" s="118" t="s">
        <v>62</v>
      </c>
      <c r="D428" s="118" t="s">
        <v>62</v>
      </c>
      <c r="E428" s="118" t="s">
        <v>62</v>
      </c>
      <c r="F428" s="118" t="s">
        <v>62</v>
      </c>
      <c r="G428" s="118" t="s">
        <v>62</v>
      </c>
      <c r="H428" s="118" t="s">
        <v>62</v>
      </c>
      <c r="I428" s="118" t="s">
        <v>62</v>
      </c>
      <c r="J428" s="118" t="s">
        <v>62</v>
      </c>
      <c r="K428" s="118" t="s">
        <v>62</v>
      </c>
      <c r="L428" s="118" t="s">
        <v>62</v>
      </c>
      <c r="M428" s="118" t="s">
        <v>62</v>
      </c>
      <c r="N428" s="118" t="s">
        <v>62</v>
      </c>
      <c r="O428" s="118" t="s">
        <v>62</v>
      </c>
      <c r="P428" s="118" t="s">
        <v>62</v>
      </c>
      <c r="Q428" s="118" t="s">
        <v>62</v>
      </c>
      <c r="R428" s="118" t="s">
        <v>62</v>
      </c>
      <c r="S428" s="118" t="s">
        <v>62</v>
      </c>
      <c r="T428" s="118" t="s">
        <v>62</v>
      </c>
      <c r="U428" s="118" t="s">
        <v>62</v>
      </c>
      <c r="V428" s="118" t="s">
        <v>62</v>
      </c>
      <c r="W428" s="118" t="s">
        <v>62</v>
      </c>
      <c r="X428" s="232"/>
    </row>
    <row r="429" spans="1:24" ht="13.5" customHeight="1" x14ac:dyDescent="0.3">
      <c r="A429" s="170">
        <v>2.0833333333333332E-2</v>
      </c>
      <c r="B429" s="118" t="s">
        <v>62</v>
      </c>
      <c r="C429" s="118" t="s">
        <v>62</v>
      </c>
      <c r="D429" s="118" t="s">
        <v>62</v>
      </c>
      <c r="E429" s="118" t="s">
        <v>62</v>
      </c>
      <c r="F429" s="118" t="s">
        <v>62</v>
      </c>
      <c r="G429" s="118" t="s">
        <v>62</v>
      </c>
      <c r="H429" s="118" t="s">
        <v>62</v>
      </c>
      <c r="I429" s="118" t="s">
        <v>62</v>
      </c>
      <c r="J429" s="118" t="s">
        <v>62</v>
      </c>
      <c r="K429" s="118" t="s">
        <v>62</v>
      </c>
      <c r="L429" s="118" t="s">
        <v>62</v>
      </c>
      <c r="M429" s="118" t="s">
        <v>62</v>
      </c>
      <c r="N429" s="118" t="s">
        <v>62</v>
      </c>
      <c r="O429" s="118" t="s">
        <v>62</v>
      </c>
      <c r="P429" s="118" t="s">
        <v>62</v>
      </c>
      <c r="Q429" s="118" t="s">
        <v>62</v>
      </c>
      <c r="R429" s="118" t="s">
        <v>62</v>
      </c>
      <c r="S429" s="118" t="s">
        <v>62</v>
      </c>
      <c r="T429" s="118" t="s">
        <v>62</v>
      </c>
      <c r="U429" s="118" t="s">
        <v>62</v>
      </c>
      <c r="V429" s="118" t="s">
        <v>62</v>
      </c>
      <c r="W429" s="118" t="s">
        <v>62</v>
      </c>
      <c r="X429" s="232"/>
    </row>
    <row r="430" spans="1:24" ht="13.5" customHeight="1" x14ac:dyDescent="0.3">
      <c r="A430" s="170">
        <v>3.125E-2</v>
      </c>
      <c r="B430" s="118" t="s">
        <v>62</v>
      </c>
      <c r="C430" s="118" t="s">
        <v>62</v>
      </c>
      <c r="D430" s="118" t="s">
        <v>62</v>
      </c>
      <c r="E430" s="118" t="s">
        <v>62</v>
      </c>
      <c r="F430" s="118" t="s">
        <v>62</v>
      </c>
      <c r="G430" s="118" t="s">
        <v>62</v>
      </c>
      <c r="H430" s="118" t="s">
        <v>62</v>
      </c>
      <c r="I430" s="118" t="s">
        <v>62</v>
      </c>
      <c r="J430" s="118" t="s">
        <v>62</v>
      </c>
      <c r="K430" s="118" t="s">
        <v>62</v>
      </c>
      <c r="L430" s="118" t="s">
        <v>62</v>
      </c>
      <c r="M430" s="118" t="s">
        <v>62</v>
      </c>
      <c r="N430" s="118" t="s">
        <v>62</v>
      </c>
      <c r="O430" s="118" t="s">
        <v>62</v>
      </c>
      <c r="P430" s="118" t="s">
        <v>62</v>
      </c>
      <c r="Q430" s="118" t="s">
        <v>62</v>
      </c>
      <c r="R430" s="118" t="s">
        <v>62</v>
      </c>
      <c r="S430" s="118" t="s">
        <v>62</v>
      </c>
      <c r="T430" s="118" t="s">
        <v>62</v>
      </c>
      <c r="U430" s="118" t="s">
        <v>62</v>
      </c>
      <c r="V430" s="118" t="s">
        <v>62</v>
      </c>
      <c r="W430" s="118" t="s">
        <v>62</v>
      </c>
      <c r="X430" s="232"/>
    </row>
    <row r="431" spans="1:24" ht="13.5" customHeight="1" x14ac:dyDescent="0.3">
      <c r="A431" s="170">
        <v>4.1666666666666664E-2</v>
      </c>
      <c r="B431" s="118" t="s">
        <v>62</v>
      </c>
      <c r="C431" s="118" t="s">
        <v>62</v>
      </c>
      <c r="D431" s="118" t="s">
        <v>62</v>
      </c>
      <c r="E431" s="118" t="s">
        <v>62</v>
      </c>
      <c r="F431" s="118" t="s">
        <v>62</v>
      </c>
      <c r="G431" s="118" t="s">
        <v>62</v>
      </c>
      <c r="H431" s="118" t="s">
        <v>62</v>
      </c>
      <c r="I431" s="118" t="s">
        <v>62</v>
      </c>
      <c r="J431" s="118" t="s">
        <v>62</v>
      </c>
      <c r="K431" s="118" t="s">
        <v>62</v>
      </c>
      <c r="L431" s="118" t="s">
        <v>62</v>
      </c>
      <c r="M431" s="118" t="s">
        <v>62</v>
      </c>
      <c r="N431" s="118" t="s">
        <v>62</v>
      </c>
      <c r="O431" s="118" t="s">
        <v>62</v>
      </c>
      <c r="P431" s="118" t="s">
        <v>62</v>
      </c>
      <c r="Q431" s="118" t="s">
        <v>62</v>
      </c>
      <c r="R431" s="118" t="s">
        <v>62</v>
      </c>
      <c r="S431" s="118" t="s">
        <v>62</v>
      </c>
      <c r="T431" s="118" t="s">
        <v>62</v>
      </c>
      <c r="U431" s="118" t="s">
        <v>62</v>
      </c>
      <c r="V431" s="118" t="s">
        <v>62</v>
      </c>
      <c r="W431" s="118" t="s">
        <v>62</v>
      </c>
      <c r="X431" s="232"/>
    </row>
    <row r="432" spans="1:24" ht="13.5" customHeight="1" x14ac:dyDescent="0.3">
      <c r="A432" s="170">
        <v>5.2083333333333336E-2</v>
      </c>
      <c r="B432" s="118" t="s">
        <v>62</v>
      </c>
      <c r="C432" s="118" t="s">
        <v>62</v>
      </c>
      <c r="D432" s="118" t="s">
        <v>62</v>
      </c>
      <c r="E432" s="118" t="s">
        <v>62</v>
      </c>
      <c r="F432" s="118" t="s">
        <v>62</v>
      </c>
      <c r="G432" s="118" t="s">
        <v>62</v>
      </c>
      <c r="H432" s="118" t="s">
        <v>62</v>
      </c>
      <c r="I432" s="118" t="s">
        <v>62</v>
      </c>
      <c r="J432" s="118" t="s">
        <v>62</v>
      </c>
      <c r="K432" s="118" t="s">
        <v>62</v>
      </c>
      <c r="L432" s="118" t="s">
        <v>62</v>
      </c>
      <c r="M432" s="118" t="s">
        <v>62</v>
      </c>
      <c r="N432" s="118" t="s">
        <v>62</v>
      </c>
      <c r="O432" s="118" t="s">
        <v>62</v>
      </c>
      <c r="P432" s="118" t="s">
        <v>62</v>
      </c>
      <c r="Q432" s="118" t="s">
        <v>62</v>
      </c>
      <c r="R432" s="118" t="s">
        <v>62</v>
      </c>
      <c r="S432" s="118" t="s">
        <v>62</v>
      </c>
      <c r="T432" s="118" t="s">
        <v>62</v>
      </c>
      <c r="U432" s="118" t="s">
        <v>62</v>
      </c>
      <c r="V432" s="118" t="s">
        <v>62</v>
      </c>
      <c r="W432" s="118" t="s">
        <v>62</v>
      </c>
      <c r="X432" s="232"/>
    </row>
    <row r="433" spans="1:24" ht="13.5" customHeight="1" x14ac:dyDescent="0.3">
      <c r="A433" s="170">
        <v>6.25E-2</v>
      </c>
      <c r="B433" s="118" t="s">
        <v>62</v>
      </c>
      <c r="C433" s="118" t="s">
        <v>62</v>
      </c>
      <c r="D433" s="118" t="s">
        <v>62</v>
      </c>
      <c r="E433" s="118" t="s">
        <v>62</v>
      </c>
      <c r="F433" s="118" t="s">
        <v>62</v>
      </c>
      <c r="G433" s="118" t="s">
        <v>62</v>
      </c>
      <c r="H433" s="118" t="s">
        <v>62</v>
      </c>
      <c r="I433" s="118" t="s">
        <v>62</v>
      </c>
      <c r="J433" s="118" t="s">
        <v>62</v>
      </c>
      <c r="K433" s="118" t="s">
        <v>62</v>
      </c>
      <c r="L433" s="118" t="s">
        <v>62</v>
      </c>
      <c r="M433" s="118" t="s">
        <v>62</v>
      </c>
      <c r="N433" s="118" t="s">
        <v>62</v>
      </c>
      <c r="O433" s="118" t="s">
        <v>62</v>
      </c>
      <c r="P433" s="118" t="s">
        <v>62</v>
      </c>
      <c r="Q433" s="118" t="s">
        <v>62</v>
      </c>
      <c r="R433" s="118" t="s">
        <v>62</v>
      </c>
      <c r="S433" s="118" t="s">
        <v>62</v>
      </c>
      <c r="T433" s="118" t="s">
        <v>62</v>
      </c>
      <c r="U433" s="118" t="s">
        <v>62</v>
      </c>
      <c r="V433" s="118" t="s">
        <v>62</v>
      </c>
      <c r="W433" s="118" t="s">
        <v>62</v>
      </c>
      <c r="X433" s="232"/>
    </row>
    <row r="434" spans="1:24" ht="13.5" customHeight="1" x14ac:dyDescent="0.3">
      <c r="A434" s="170">
        <v>7.2916666666666699E-2</v>
      </c>
      <c r="B434" s="118" t="s">
        <v>62</v>
      </c>
      <c r="C434" s="118" t="s">
        <v>62</v>
      </c>
      <c r="D434" s="118" t="s">
        <v>62</v>
      </c>
      <c r="E434" s="118" t="s">
        <v>62</v>
      </c>
      <c r="F434" s="118" t="s">
        <v>62</v>
      </c>
      <c r="G434" s="118" t="s">
        <v>62</v>
      </c>
      <c r="H434" s="118" t="s">
        <v>62</v>
      </c>
      <c r="I434" s="118" t="s">
        <v>62</v>
      </c>
      <c r="J434" s="118" t="s">
        <v>62</v>
      </c>
      <c r="K434" s="118" t="s">
        <v>62</v>
      </c>
      <c r="L434" s="118" t="s">
        <v>62</v>
      </c>
      <c r="M434" s="118" t="s">
        <v>62</v>
      </c>
      <c r="N434" s="118" t="s">
        <v>62</v>
      </c>
      <c r="O434" s="118" t="s">
        <v>62</v>
      </c>
      <c r="P434" s="118" t="s">
        <v>62</v>
      </c>
      <c r="Q434" s="118" t="s">
        <v>62</v>
      </c>
      <c r="R434" s="118" t="s">
        <v>62</v>
      </c>
      <c r="S434" s="118" t="s">
        <v>62</v>
      </c>
      <c r="T434" s="118" t="s">
        <v>62</v>
      </c>
      <c r="U434" s="118" t="s">
        <v>62</v>
      </c>
      <c r="V434" s="118" t="s">
        <v>62</v>
      </c>
      <c r="W434" s="118" t="s">
        <v>62</v>
      </c>
      <c r="X434" s="232"/>
    </row>
    <row r="435" spans="1:24" ht="13.5" customHeight="1" x14ac:dyDescent="0.3">
      <c r="A435" s="170">
        <v>8.3333333333333301E-2</v>
      </c>
      <c r="B435" s="118" t="s">
        <v>62</v>
      </c>
      <c r="C435" s="118" t="s">
        <v>62</v>
      </c>
      <c r="D435" s="118" t="s">
        <v>62</v>
      </c>
      <c r="E435" s="118" t="s">
        <v>62</v>
      </c>
      <c r="F435" s="118" t="s">
        <v>62</v>
      </c>
      <c r="G435" s="118" t="s">
        <v>62</v>
      </c>
      <c r="H435" s="118" t="s">
        <v>62</v>
      </c>
      <c r="I435" s="118" t="s">
        <v>62</v>
      </c>
      <c r="J435" s="118" t="s">
        <v>62</v>
      </c>
      <c r="K435" s="118" t="s">
        <v>62</v>
      </c>
      <c r="L435" s="118" t="s">
        <v>62</v>
      </c>
      <c r="M435" s="118" t="s">
        <v>62</v>
      </c>
      <c r="N435" s="118" t="s">
        <v>62</v>
      </c>
      <c r="O435" s="118" t="s">
        <v>62</v>
      </c>
      <c r="P435" s="118" t="s">
        <v>62</v>
      </c>
      <c r="Q435" s="118" t="s">
        <v>62</v>
      </c>
      <c r="R435" s="118" t="s">
        <v>62</v>
      </c>
      <c r="S435" s="118" t="s">
        <v>62</v>
      </c>
      <c r="T435" s="118" t="s">
        <v>62</v>
      </c>
      <c r="U435" s="118" t="s">
        <v>62</v>
      </c>
      <c r="V435" s="118" t="s">
        <v>62</v>
      </c>
      <c r="W435" s="118" t="s">
        <v>62</v>
      </c>
      <c r="X435" s="232"/>
    </row>
    <row r="436" spans="1:24" ht="13.5" customHeight="1" x14ac:dyDescent="0.3">
      <c r="A436" s="170">
        <v>9.375E-2</v>
      </c>
      <c r="B436" s="118" t="s">
        <v>62</v>
      </c>
      <c r="C436" s="118" t="s">
        <v>62</v>
      </c>
      <c r="D436" s="118" t="s">
        <v>62</v>
      </c>
      <c r="E436" s="118" t="s">
        <v>62</v>
      </c>
      <c r="F436" s="118" t="s">
        <v>62</v>
      </c>
      <c r="G436" s="118" t="s">
        <v>62</v>
      </c>
      <c r="H436" s="118" t="s">
        <v>62</v>
      </c>
      <c r="I436" s="118" t="s">
        <v>62</v>
      </c>
      <c r="J436" s="118" t="s">
        <v>62</v>
      </c>
      <c r="K436" s="118" t="s">
        <v>62</v>
      </c>
      <c r="L436" s="118" t="s">
        <v>62</v>
      </c>
      <c r="M436" s="118" t="s">
        <v>62</v>
      </c>
      <c r="N436" s="118" t="s">
        <v>62</v>
      </c>
      <c r="O436" s="118" t="s">
        <v>62</v>
      </c>
      <c r="P436" s="118" t="s">
        <v>62</v>
      </c>
      <c r="Q436" s="118" t="s">
        <v>62</v>
      </c>
      <c r="R436" s="118" t="s">
        <v>62</v>
      </c>
      <c r="S436" s="118" t="s">
        <v>62</v>
      </c>
      <c r="T436" s="118" t="s">
        <v>62</v>
      </c>
      <c r="U436" s="118" t="s">
        <v>62</v>
      </c>
      <c r="V436" s="118" t="s">
        <v>62</v>
      </c>
      <c r="W436" s="118" t="s">
        <v>62</v>
      </c>
      <c r="X436" s="232"/>
    </row>
    <row r="437" spans="1:24" ht="13.5" customHeight="1" x14ac:dyDescent="0.3">
      <c r="A437" s="170">
        <v>0.104166666666667</v>
      </c>
      <c r="B437" s="118" t="s">
        <v>62</v>
      </c>
      <c r="C437" s="118" t="s">
        <v>62</v>
      </c>
      <c r="D437" s="118" t="s">
        <v>62</v>
      </c>
      <c r="E437" s="118" t="s">
        <v>62</v>
      </c>
      <c r="F437" s="118" t="s">
        <v>62</v>
      </c>
      <c r="G437" s="118" t="s">
        <v>62</v>
      </c>
      <c r="H437" s="118" t="s">
        <v>62</v>
      </c>
      <c r="I437" s="118" t="s">
        <v>62</v>
      </c>
      <c r="J437" s="118" t="s">
        <v>62</v>
      </c>
      <c r="K437" s="118" t="s">
        <v>62</v>
      </c>
      <c r="L437" s="118" t="s">
        <v>62</v>
      </c>
      <c r="M437" s="118" t="s">
        <v>62</v>
      </c>
      <c r="N437" s="118" t="s">
        <v>62</v>
      </c>
      <c r="O437" s="118" t="s">
        <v>62</v>
      </c>
      <c r="P437" s="118" t="s">
        <v>62</v>
      </c>
      <c r="Q437" s="118" t="s">
        <v>62</v>
      </c>
      <c r="R437" s="118" t="s">
        <v>62</v>
      </c>
      <c r="S437" s="118" t="s">
        <v>62</v>
      </c>
      <c r="T437" s="118" t="s">
        <v>62</v>
      </c>
      <c r="U437" s="118" t="s">
        <v>62</v>
      </c>
      <c r="V437" s="118" t="s">
        <v>62</v>
      </c>
      <c r="W437" s="118" t="s">
        <v>62</v>
      </c>
      <c r="X437" s="232"/>
    </row>
    <row r="438" spans="1:24" ht="13.5" customHeight="1" x14ac:dyDescent="0.3">
      <c r="A438" s="170">
        <v>0.114583333333333</v>
      </c>
      <c r="B438" s="118" t="s">
        <v>62</v>
      </c>
      <c r="C438" s="118" t="s">
        <v>62</v>
      </c>
      <c r="D438" s="118" t="s">
        <v>62</v>
      </c>
      <c r="E438" s="118" t="s">
        <v>62</v>
      </c>
      <c r="F438" s="118" t="s">
        <v>62</v>
      </c>
      <c r="G438" s="118" t="s">
        <v>62</v>
      </c>
      <c r="H438" s="118" t="s">
        <v>62</v>
      </c>
      <c r="I438" s="118" t="s">
        <v>62</v>
      </c>
      <c r="J438" s="118" t="s">
        <v>62</v>
      </c>
      <c r="K438" s="118" t="s">
        <v>62</v>
      </c>
      <c r="L438" s="118" t="s">
        <v>62</v>
      </c>
      <c r="M438" s="118" t="s">
        <v>62</v>
      </c>
      <c r="N438" s="118" t="s">
        <v>62</v>
      </c>
      <c r="O438" s="118" t="s">
        <v>62</v>
      </c>
      <c r="P438" s="118" t="s">
        <v>62</v>
      </c>
      <c r="Q438" s="118" t="s">
        <v>62</v>
      </c>
      <c r="R438" s="118" t="s">
        <v>62</v>
      </c>
      <c r="S438" s="118" t="s">
        <v>62</v>
      </c>
      <c r="T438" s="118" t="s">
        <v>62</v>
      </c>
      <c r="U438" s="118" t="s">
        <v>62</v>
      </c>
      <c r="V438" s="118" t="s">
        <v>62</v>
      </c>
      <c r="W438" s="118" t="s">
        <v>62</v>
      </c>
      <c r="X438" s="232"/>
    </row>
    <row r="439" spans="1:24" ht="13.5" customHeight="1" x14ac:dyDescent="0.3">
      <c r="A439" s="170">
        <v>0.125</v>
      </c>
      <c r="B439" s="118" t="s">
        <v>62</v>
      </c>
      <c r="C439" s="118" t="s">
        <v>62</v>
      </c>
      <c r="D439" s="118" t="s">
        <v>62</v>
      </c>
      <c r="E439" s="118" t="s">
        <v>62</v>
      </c>
      <c r="F439" s="118" t="s">
        <v>62</v>
      </c>
      <c r="G439" s="118" t="s">
        <v>62</v>
      </c>
      <c r="H439" s="118" t="s">
        <v>62</v>
      </c>
      <c r="I439" s="118" t="s">
        <v>62</v>
      </c>
      <c r="J439" s="118" t="s">
        <v>62</v>
      </c>
      <c r="K439" s="118" t="s">
        <v>62</v>
      </c>
      <c r="L439" s="118" t="s">
        <v>62</v>
      </c>
      <c r="M439" s="118" t="s">
        <v>62</v>
      </c>
      <c r="N439" s="118" t="s">
        <v>62</v>
      </c>
      <c r="O439" s="118" t="s">
        <v>62</v>
      </c>
      <c r="P439" s="118" t="s">
        <v>62</v>
      </c>
      <c r="Q439" s="118" t="s">
        <v>62</v>
      </c>
      <c r="R439" s="118" t="s">
        <v>62</v>
      </c>
      <c r="S439" s="118" t="s">
        <v>62</v>
      </c>
      <c r="T439" s="118" t="s">
        <v>62</v>
      </c>
      <c r="U439" s="118" t="s">
        <v>62</v>
      </c>
      <c r="V439" s="118" t="s">
        <v>62</v>
      </c>
      <c r="W439" s="118" t="s">
        <v>62</v>
      </c>
      <c r="X439" s="232"/>
    </row>
    <row r="440" spans="1:24" ht="13.5" customHeight="1" x14ac:dyDescent="0.3">
      <c r="A440" s="170">
        <v>0.13541666666666699</v>
      </c>
      <c r="B440" s="118" t="s">
        <v>62</v>
      </c>
      <c r="C440" s="118" t="s">
        <v>62</v>
      </c>
      <c r="D440" s="118" t="s">
        <v>62</v>
      </c>
      <c r="E440" s="118" t="s">
        <v>62</v>
      </c>
      <c r="F440" s="118" t="s">
        <v>62</v>
      </c>
      <c r="G440" s="118" t="s">
        <v>62</v>
      </c>
      <c r="H440" s="118" t="s">
        <v>62</v>
      </c>
      <c r="I440" s="118" t="s">
        <v>62</v>
      </c>
      <c r="J440" s="118" t="s">
        <v>62</v>
      </c>
      <c r="K440" s="118" t="s">
        <v>62</v>
      </c>
      <c r="L440" s="118" t="s">
        <v>62</v>
      </c>
      <c r="M440" s="118" t="s">
        <v>62</v>
      </c>
      <c r="N440" s="118" t="s">
        <v>62</v>
      </c>
      <c r="O440" s="118" t="s">
        <v>62</v>
      </c>
      <c r="P440" s="118" t="s">
        <v>62</v>
      </c>
      <c r="Q440" s="118" t="s">
        <v>62</v>
      </c>
      <c r="R440" s="118" t="s">
        <v>62</v>
      </c>
      <c r="S440" s="118" t="s">
        <v>62</v>
      </c>
      <c r="T440" s="118" t="s">
        <v>62</v>
      </c>
      <c r="U440" s="118" t="s">
        <v>62</v>
      </c>
      <c r="V440" s="118" t="s">
        <v>62</v>
      </c>
      <c r="W440" s="118" t="s">
        <v>62</v>
      </c>
      <c r="X440" s="232"/>
    </row>
    <row r="441" spans="1:24" ht="13.5" customHeight="1" x14ac:dyDescent="0.3">
      <c r="A441" s="170">
        <v>0.14583333333333301</v>
      </c>
      <c r="B441" s="118" t="s">
        <v>62</v>
      </c>
      <c r="C441" s="118" t="s">
        <v>62</v>
      </c>
      <c r="D441" s="118" t="s">
        <v>62</v>
      </c>
      <c r="E441" s="118" t="s">
        <v>62</v>
      </c>
      <c r="F441" s="118" t="s">
        <v>62</v>
      </c>
      <c r="G441" s="118" t="s">
        <v>62</v>
      </c>
      <c r="H441" s="118" t="s">
        <v>62</v>
      </c>
      <c r="I441" s="118" t="s">
        <v>62</v>
      </c>
      <c r="J441" s="118" t="s">
        <v>62</v>
      </c>
      <c r="K441" s="118" t="s">
        <v>62</v>
      </c>
      <c r="L441" s="118" t="s">
        <v>62</v>
      </c>
      <c r="M441" s="118" t="s">
        <v>62</v>
      </c>
      <c r="N441" s="118" t="s">
        <v>62</v>
      </c>
      <c r="O441" s="118" t="s">
        <v>62</v>
      </c>
      <c r="P441" s="118" t="s">
        <v>62</v>
      </c>
      <c r="Q441" s="118" t="s">
        <v>62</v>
      </c>
      <c r="R441" s="118" t="s">
        <v>62</v>
      </c>
      <c r="S441" s="118" t="s">
        <v>62</v>
      </c>
      <c r="T441" s="118" t="s">
        <v>62</v>
      </c>
      <c r="U441" s="118" t="s">
        <v>62</v>
      </c>
      <c r="V441" s="118" t="s">
        <v>62</v>
      </c>
      <c r="W441" s="118" t="s">
        <v>62</v>
      </c>
      <c r="X441" s="232"/>
    </row>
    <row r="442" spans="1:24" ht="13.5" customHeight="1" x14ac:dyDescent="0.3">
      <c r="A442" s="170">
        <v>0.15625</v>
      </c>
      <c r="B442" s="118" t="s">
        <v>62</v>
      </c>
      <c r="C442" s="118" t="s">
        <v>62</v>
      </c>
      <c r="D442" s="118" t="s">
        <v>62</v>
      </c>
      <c r="E442" s="118" t="s">
        <v>62</v>
      </c>
      <c r="F442" s="118" t="s">
        <v>62</v>
      </c>
      <c r="G442" s="118" t="s">
        <v>62</v>
      </c>
      <c r="H442" s="118" t="s">
        <v>62</v>
      </c>
      <c r="I442" s="118" t="s">
        <v>62</v>
      </c>
      <c r="J442" s="118" t="s">
        <v>62</v>
      </c>
      <c r="K442" s="118" t="s">
        <v>62</v>
      </c>
      <c r="L442" s="118" t="s">
        <v>62</v>
      </c>
      <c r="M442" s="118" t="s">
        <v>62</v>
      </c>
      <c r="N442" s="118" t="s">
        <v>62</v>
      </c>
      <c r="O442" s="118" t="s">
        <v>62</v>
      </c>
      <c r="P442" s="118" t="s">
        <v>62</v>
      </c>
      <c r="Q442" s="118" t="s">
        <v>62</v>
      </c>
      <c r="R442" s="118" t="s">
        <v>62</v>
      </c>
      <c r="S442" s="118" t="s">
        <v>62</v>
      </c>
      <c r="T442" s="118" t="s">
        <v>62</v>
      </c>
      <c r="U442" s="118" t="s">
        <v>62</v>
      </c>
      <c r="V442" s="118" t="s">
        <v>62</v>
      </c>
      <c r="W442" s="118" t="s">
        <v>62</v>
      </c>
      <c r="X442" s="232"/>
    </row>
    <row r="443" spans="1:24" ht="13.5" customHeight="1" x14ac:dyDescent="0.3">
      <c r="A443" s="170">
        <v>0.16666666666666699</v>
      </c>
      <c r="B443" s="118" t="s">
        <v>62</v>
      </c>
      <c r="C443" s="118" t="s">
        <v>62</v>
      </c>
      <c r="D443" s="118" t="s">
        <v>62</v>
      </c>
      <c r="E443" s="118" t="s">
        <v>62</v>
      </c>
      <c r="F443" s="118" t="s">
        <v>62</v>
      </c>
      <c r="G443" s="118" t="s">
        <v>62</v>
      </c>
      <c r="H443" s="118" t="s">
        <v>62</v>
      </c>
      <c r="I443" s="118" t="s">
        <v>62</v>
      </c>
      <c r="J443" s="118" t="s">
        <v>62</v>
      </c>
      <c r="K443" s="118" t="s">
        <v>62</v>
      </c>
      <c r="L443" s="118" t="s">
        <v>62</v>
      </c>
      <c r="M443" s="118" t="s">
        <v>62</v>
      </c>
      <c r="N443" s="118" t="s">
        <v>62</v>
      </c>
      <c r="O443" s="118" t="s">
        <v>62</v>
      </c>
      <c r="P443" s="118" t="s">
        <v>62</v>
      </c>
      <c r="Q443" s="118" t="s">
        <v>62</v>
      </c>
      <c r="R443" s="118" t="s">
        <v>62</v>
      </c>
      <c r="S443" s="118" t="s">
        <v>62</v>
      </c>
      <c r="T443" s="118" t="s">
        <v>62</v>
      </c>
      <c r="U443" s="118" t="s">
        <v>62</v>
      </c>
      <c r="V443" s="118" t="s">
        <v>62</v>
      </c>
      <c r="W443" s="118" t="s">
        <v>62</v>
      </c>
      <c r="X443" s="232"/>
    </row>
    <row r="444" spans="1:24" ht="13.5" customHeight="1" x14ac:dyDescent="0.3">
      <c r="A444" s="170">
        <v>0.17708333333333301</v>
      </c>
      <c r="B444" s="118" t="s">
        <v>62</v>
      </c>
      <c r="C444" s="118" t="s">
        <v>62</v>
      </c>
      <c r="D444" s="118" t="s">
        <v>62</v>
      </c>
      <c r="E444" s="118" t="s">
        <v>62</v>
      </c>
      <c r="F444" s="118" t="s">
        <v>62</v>
      </c>
      <c r="G444" s="118" t="s">
        <v>62</v>
      </c>
      <c r="H444" s="118" t="s">
        <v>62</v>
      </c>
      <c r="I444" s="118" t="s">
        <v>62</v>
      </c>
      <c r="J444" s="118" t="s">
        <v>62</v>
      </c>
      <c r="K444" s="118" t="s">
        <v>62</v>
      </c>
      <c r="L444" s="118" t="s">
        <v>62</v>
      </c>
      <c r="M444" s="118" t="s">
        <v>62</v>
      </c>
      <c r="N444" s="118" t="s">
        <v>62</v>
      </c>
      <c r="O444" s="118" t="s">
        <v>62</v>
      </c>
      <c r="P444" s="118" t="s">
        <v>62</v>
      </c>
      <c r="Q444" s="118" t="s">
        <v>62</v>
      </c>
      <c r="R444" s="118" t="s">
        <v>62</v>
      </c>
      <c r="S444" s="118" t="s">
        <v>62</v>
      </c>
      <c r="T444" s="118" t="s">
        <v>62</v>
      </c>
      <c r="U444" s="118" t="s">
        <v>62</v>
      </c>
      <c r="V444" s="118" t="s">
        <v>62</v>
      </c>
      <c r="W444" s="118" t="s">
        <v>62</v>
      </c>
      <c r="X444" s="232"/>
    </row>
    <row r="445" spans="1:24" ht="13.5" customHeight="1" x14ac:dyDescent="0.3">
      <c r="A445" s="170">
        <v>0.1875</v>
      </c>
      <c r="B445" s="118" t="s">
        <v>62</v>
      </c>
      <c r="C445" s="118" t="s">
        <v>62</v>
      </c>
      <c r="D445" s="118" t="s">
        <v>62</v>
      </c>
      <c r="E445" s="118" t="s">
        <v>62</v>
      </c>
      <c r="F445" s="118" t="s">
        <v>62</v>
      </c>
      <c r="G445" s="118" t="s">
        <v>62</v>
      </c>
      <c r="H445" s="118" t="s">
        <v>62</v>
      </c>
      <c r="I445" s="118" t="s">
        <v>62</v>
      </c>
      <c r="J445" s="118" t="s">
        <v>62</v>
      </c>
      <c r="K445" s="118" t="s">
        <v>62</v>
      </c>
      <c r="L445" s="118" t="s">
        <v>62</v>
      </c>
      <c r="M445" s="118" t="s">
        <v>62</v>
      </c>
      <c r="N445" s="118" t="s">
        <v>62</v>
      </c>
      <c r="O445" s="118" t="s">
        <v>62</v>
      </c>
      <c r="P445" s="118" t="s">
        <v>62</v>
      </c>
      <c r="Q445" s="118" t="s">
        <v>62</v>
      </c>
      <c r="R445" s="118" t="s">
        <v>62</v>
      </c>
      <c r="S445" s="118" t="s">
        <v>62</v>
      </c>
      <c r="T445" s="118" t="s">
        <v>62</v>
      </c>
      <c r="U445" s="118" t="s">
        <v>62</v>
      </c>
      <c r="V445" s="118" t="s">
        <v>62</v>
      </c>
      <c r="W445" s="118" t="s">
        <v>62</v>
      </c>
      <c r="X445" s="232"/>
    </row>
    <row r="446" spans="1:24" ht="13.5" customHeight="1" x14ac:dyDescent="0.3">
      <c r="A446" s="170">
        <v>0.19791666666666699</v>
      </c>
      <c r="B446" s="118" t="s">
        <v>62</v>
      </c>
      <c r="C446" s="118" t="s">
        <v>62</v>
      </c>
      <c r="D446" s="118" t="s">
        <v>62</v>
      </c>
      <c r="E446" s="118" t="s">
        <v>62</v>
      </c>
      <c r="F446" s="118" t="s">
        <v>62</v>
      </c>
      <c r="G446" s="118" t="s">
        <v>62</v>
      </c>
      <c r="H446" s="118" t="s">
        <v>62</v>
      </c>
      <c r="I446" s="118" t="s">
        <v>62</v>
      </c>
      <c r="J446" s="118" t="s">
        <v>62</v>
      </c>
      <c r="K446" s="118" t="s">
        <v>62</v>
      </c>
      <c r="L446" s="118" t="s">
        <v>62</v>
      </c>
      <c r="M446" s="118" t="s">
        <v>62</v>
      </c>
      <c r="N446" s="118" t="s">
        <v>62</v>
      </c>
      <c r="O446" s="118" t="s">
        <v>62</v>
      </c>
      <c r="P446" s="118" t="s">
        <v>62</v>
      </c>
      <c r="Q446" s="118" t="s">
        <v>62</v>
      </c>
      <c r="R446" s="118" t="s">
        <v>62</v>
      </c>
      <c r="S446" s="118" t="s">
        <v>62</v>
      </c>
      <c r="T446" s="118" t="s">
        <v>62</v>
      </c>
      <c r="U446" s="118" t="s">
        <v>62</v>
      </c>
      <c r="V446" s="118" t="s">
        <v>62</v>
      </c>
      <c r="W446" s="118" t="s">
        <v>62</v>
      </c>
      <c r="X446" s="232"/>
    </row>
    <row r="447" spans="1:24" ht="13.5" customHeight="1" x14ac:dyDescent="0.3">
      <c r="A447" s="170">
        <v>0.20833333333333301</v>
      </c>
      <c r="B447" s="118" t="s">
        <v>62</v>
      </c>
      <c r="C447" s="118" t="s">
        <v>62</v>
      </c>
      <c r="D447" s="118" t="s">
        <v>62</v>
      </c>
      <c r="E447" s="118" t="s">
        <v>62</v>
      </c>
      <c r="F447" s="118" t="s">
        <v>62</v>
      </c>
      <c r="G447" s="118" t="s">
        <v>62</v>
      </c>
      <c r="H447" s="118" t="s">
        <v>62</v>
      </c>
      <c r="I447" s="118" t="s">
        <v>62</v>
      </c>
      <c r="J447" s="118" t="s">
        <v>62</v>
      </c>
      <c r="K447" s="118" t="s">
        <v>62</v>
      </c>
      <c r="L447" s="118" t="s">
        <v>62</v>
      </c>
      <c r="M447" s="118" t="s">
        <v>62</v>
      </c>
      <c r="N447" s="118" t="s">
        <v>62</v>
      </c>
      <c r="O447" s="118" t="s">
        <v>62</v>
      </c>
      <c r="P447" s="118" t="s">
        <v>62</v>
      </c>
      <c r="Q447" s="118" t="s">
        <v>62</v>
      </c>
      <c r="R447" s="118" t="s">
        <v>62</v>
      </c>
      <c r="S447" s="118" t="s">
        <v>62</v>
      </c>
      <c r="T447" s="118" t="s">
        <v>62</v>
      </c>
      <c r="U447" s="118" t="s">
        <v>62</v>
      </c>
      <c r="V447" s="118" t="s">
        <v>62</v>
      </c>
      <c r="W447" s="118" t="s">
        <v>62</v>
      </c>
      <c r="X447" s="232"/>
    </row>
    <row r="448" spans="1:24" ht="13.5" customHeight="1" x14ac:dyDescent="0.3">
      <c r="A448" s="170">
        <v>0.21875</v>
      </c>
      <c r="B448" s="118" t="s">
        <v>62</v>
      </c>
      <c r="C448" s="118" t="s">
        <v>62</v>
      </c>
      <c r="D448" s="118" t="s">
        <v>62</v>
      </c>
      <c r="E448" s="118" t="s">
        <v>62</v>
      </c>
      <c r="F448" s="118" t="s">
        <v>62</v>
      </c>
      <c r="G448" s="118" t="s">
        <v>62</v>
      </c>
      <c r="H448" s="118" t="s">
        <v>62</v>
      </c>
      <c r="I448" s="118" t="s">
        <v>62</v>
      </c>
      <c r="J448" s="118" t="s">
        <v>62</v>
      </c>
      <c r="K448" s="118" t="s">
        <v>62</v>
      </c>
      <c r="L448" s="118" t="s">
        <v>62</v>
      </c>
      <c r="M448" s="118" t="s">
        <v>62</v>
      </c>
      <c r="N448" s="118" t="s">
        <v>62</v>
      </c>
      <c r="O448" s="118" t="s">
        <v>62</v>
      </c>
      <c r="P448" s="118" t="s">
        <v>62</v>
      </c>
      <c r="Q448" s="118" t="s">
        <v>62</v>
      </c>
      <c r="R448" s="118" t="s">
        <v>62</v>
      </c>
      <c r="S448" s="118" t="s">
        <v>62</v>
      </c>
      <c r="T448" s="118" t="s">
        <v>62</v>
      </c>
      <c r="U448" s="118" t="s">
        <v>62</v>
      </c>
      <c r="V448" s="118" t="s">
        <v>62</v>
      </c>
      <c r="W448" s="118" t="s">
        <v>62</v>
      </c>
      <c r="X448" s="232"/>
    </row>
    <row r="449" spans="1:24" ht="13.5" customHeight="1" x14ac:dyDescent="0.3">
      <c r="A449" s="170">
        <v>0.22916666666666699</v>
      </c>
      <c r="B449" s="118" t="s">
        <v>62</v>
      </c>
      <c r="C449" s="118" t="s">
        <v>62</v>
      </c>
      <c r="D449" s="118" t="s">
        <v>62</v>
      </c>
      <c r="E449" s="118" t="s">
        <v>62</v>
      </c>
      <c r="F449" s="118" t="s">
        <v>62</v>
      </c>
      <c r="G449" s="118" t="s">
        <v>62</v>
      </c>
      <c r="H449" s="118" t="s">
        <v>62</v>
      </c>
      <c r="I449" s="118" t="s">
        <v>62</v>
      </c>
      <c r="J449" s="118" t="s">
        <v>62</v>
      </c>
      <c r="K449" s="118" t="s">
        <v>62</v>
      </c>
      <c r="L449" s="118" t="s">
        <v>62</v>
      </c>
      <c r="M449" s="118" t="s">
        <v>62</v>
      </c>
      <c r="N449" s="118" t="s">
        <v>62</v>
      </c>
      <c r="O449" s="118" t="s">
        <v>62</v>
      </c>
      <c r="P449" s="118" t="s">
        <v>62</v>
      </c>
      <c r="Q449" s="118" t="s">
        <v>62</v>
      </c>
      <c r="R449" s="118" t="s">
        <v>62</v>
      </c>
      <c r="S449" s="118" t="s">
        <v>62</v>
      </c>
      <c r="T449" s="118" t="s">
        <v>62</v>
      </c>
      <c r="U449" s="118" t="s">
        <v>62</v>
      </c>
      <c r="V449" s="118" t="s">
        <v>62</v>
      </c>
      <c r="W449" s="118" t="s">
        <v>62</v>
      </c>
      <c r="X449" s="232"/>
    </row>
    <row r="450" spans="1:24" ht="13.5" customHeight="1" x14ac:dyDescent="0.3">
      <c r="A450" s="170">
        <v>0.23958333333333301</v>
      </c>
      <c r="B450" s="118" t="s">
        <v>62</v>
      </c>
      <c r="C450" s="118" t="s">
        <v>62</v>
      </c>
      <c r="D450" s="118" t="s">
        <v>62</v>
      </c>
      <c r="E450" s="118" t="s">
        <v>62</v>
      </c>
      <c r="F450" s="118" t="s">
        <v>62</v>
      </c>
      <c r="G450" s="118" t="s">
        <v>62</v>
      </c>
      <c r="H450" s="118" t="s">
        <v>62</v>
      </c>
      <c r="I450" s="118" t="s">
        <v>62</v>
      </c>
      <c r="J450" s="118" t="s">
        <v>62</v>
      </c>
      <c r="K450" s="118" t="s">
        <v>62</v>
      </c>
      <c r="L450" s="118" t="s">
        <v>62</v>
      </c>
      <c r="M450" s="118" t="s">
        <v>62</v>
      </c>
      <c r="N450" s="118" t="s">
        <v>62</v>
      </c>
      <c r="O450" s="118" t="s">
        <v>62</v>
      </c>
      <c r="P450" s="118" t="s">
        <v>62</v>
      </c>
      <c r="Q450" s="118" t="s">
        <v>62</v>
      </c>
      <c r="R450" s="118" t="s">
        <v>62</v>
      </c>
      <c r="S450" s="118" t="s">
        <v>62</v>
      </c>
      <c r="T450" s="118" t="s">
        <v>62</v>
      </c>
      <c r="U450" s="118" t="s">
        <v>62</v>
      </c>
      <c r="V450" s="118" t="s">
        <v>62</v>
      </c>
      <c r="W450" s="118" t="s">
        <v>62</v>
      </c>
      <c r="X450" s="232"/>
    </row>
    <row r="451" spans="1:24" ht="13.5" customHeight="1" x14ac:dyDescent="0.3">
      <c r="A451" s="170">
        <v>0.25</v>
      </c>
      <c r="B451" s="118" t="s">
        <v>62</v>
      </c>
      <c r="C451" s="118" t="s">
        <v>62</v>
      </c>
      <c r="D451" s="118" t="s">
        <v>62</v>
      </c>
      <c r="E451" s="118" t="s">
        <v>62</v>
      </c>
      <c r="F451" s="118" t="s">
        <v>62</v>
      </c>
      <c r="G451" s="118" t="s">
        <v>62</v>
      </c>
      <c r="H451" s="118" t="s">
        <v>62</v>
      </c>
      <c r="I451" s="118" t="s">
        <v>62</v>
      </c>
      <c r="J451" s="118" t="s">
        <v>62</v>
      </c>
      <c r="K451" s="118" t="s">
        <v>62</v>
      </c>
      <c r="L451" s="118" t="s">
        <v>62</v>
      </c>
      <c r="M451" s="118" t="s">
        <v>62</v>
      </c>
      <c r="N451" s="118" t="s">
        <v>62</v>
      </c>
      <c r="O451" s="118" t="s">
        <v>62</v>
      </c>
      <c r="P451" s="118" t="s">
        <v>62</v>
      </c>
      <c r="Q451" s="118" t="s">
        <v>62</v>
      </c>
      <c r="R451" s="118" t="s">
        <v>62</v>
      </c>
      <c r="S451" s="118" t="s">
        <v>62</v>
      </c>
      <c r="T451" s="118" t="s">
        <v>62</v>
      </c>
      <c r="U451" s="118" t="s">
        <v>62</v>
      </c>
      <c r="V451" s="118" t="s">
        <v>62</v>
      </c>
      <c r="W451" s="118" t="s">
        <v>62</v>
      </c>
      <c r="X451" s="232"/>
    </row>
    <row r="452" spans="1:24" ht="13.5" customHeight="1" x14ac:dyDescent="0.3">
      <c r="A452" s="170">
        <v>0.26041666666666702</v>
      </c>
      <c r="B452" s="118" t="s">
        <v>62</v>
      </c>
      <c r="C452" s="118" t="s">
        <v>62</v>
      </c>
      <c r="D452" s="118" t="s">
        <v>62</v>
      </c>
      <c r="E452" s="118" t="s">
        <v>62</v>
      </c>
      <c r="F452" s="118" t="s">
        <v>62</v>
      </c>
      <c r="G452" s="118" t="s">
        <v>62</v>
      </c>
      <c r="H452" s="118" t="s">
        <v>62</v>
      </c>
      <c r="I452" s="118" t="s">
        <v>62</v>
      </c>
      <c r="J452" s="118" t="s">
        <v>62</v>
      </c>
      <c r="K452" s="118" t="s">
        <v>62</v>
      </c>
      <c r="L452" s="118" t="s">
        <v>62</v>
      </c>
      <c r="M452" s="118" t="s">
        <v>62</v>
      </c>
      <c r="N452" s="118" t="s">
        <v>62</v>
      </c>
      <c r="O452" s="118" t="s">
        <v>62</v>
      </c>
      <c r="P452" s="118" t="s">
        <v>62</v>
      </c>
      <c r="Q452" s="118" t="s">
        <v>62</v>
      </c>
      <c r="R452" s="118" t="s">
        <v>62</v>
      </c>
      <c r="S452" s="118" t="s">
        <v>62</v>
      </c>
      <c r="T452" s="118" t="s">
        <v>62</v>
      </c>
      <c r="U452" s="118" t="s">
        <v>62</v>
      </c>
      <c r="V452" s="118" t="s">
        <v>62</v>
      </c>
      <c r="W452" s="118" t="s">
        <v>62</v>
      </c>
      <c r="X452" s="232"/>
    </row>
    <row r="453" spans="1:24" ht="13.5" customHeight="1" x14ac:dyDescent="0.3">
      <c r="A453" s="170">
        <v>0.27083333333333298</v>
      </c>
      <c r="B453" s="118" t="s">
        <v>62</v>
      </c>
      <c r="C453" s="118" t="s">
        <v>62</v>
      </c>
      <c r="D453" s="118" t="s">
        <v>62</v>
      </c>
      <c r="E453" s="118" t="s">
        <v>62</v>
      </c>
      <c r="F453" s="118" t="s">
        <v>62</v>
      </c>
      <c r="G453" s="118" t="s">
        <v>62</v>
      </c>
      <c r="H453" s="118" t="s">
        <v>62</v>
      </c>
      <c r="I453" s="118" t="s">
        <v>62</v>
      </c>
      <c r="J453" s="118" t="s">
        <v>62</v>
      </c>
      <c r="K453" s="118" t="s">
        <v>62</v>
      </c>
      <c r="L453" s="118" t="s">
        <v>62</v>
      </c>
      <c r="M453" s="118" t="s">
        <v>62</v>
      </c>
      <c r="N453" s="118" t="s">
        <v>62</v>
      </c>
      <c r="O453" s="118" t="s">
        <v>62</v>
      </c>
      <c r="P453" s="118" t="s">
        <v>62</v>
      </c>
      <c r="Q453" s="118" t="s">
        <v>62</v>
      </c>
      <c r="R453" s="118" t="s">
        <v>62</v>
      </c>
      <c r="S453" s="118" t="s">
        <v>62</v>
      </c>
      <c r="T453" s="118" t="s">
        <v>62</v>
      </c>
      <c r="U453" s="118" t="s">
        <v>62</v>
      </c>
      <c r="V453" s="118" t="s">
        <v>62</v>
      </c>
      <c r="W453" s="118" t="s">
        <v>62</v>
      </c>
      <c r="X453" s="232"/>
    </row>
    <row r="454" spans="1:24" ht="13.5" customHeight="1" x14ac:dyDescent="0.3">
      <c r="A454" s="170">
        <v>0.28125</v>
      </c>
      <c r="B454" s="118" t="s">
        <v>62</v>
      </c>
      <c r="C454" s="118" t="s">
        <v>62</v>
      </c>
      <c r="D454" s="118" t="s">
        <v>62</v>
      </c>
      <c r="E454" s="118" t="s">
        <v>62</v>
      </c>
      <c r="F454" s="118" t="s">
        <v>62</v>
      </c>
      <c r="G454" s="118" t="s">
        <v>62</v>
      </c>
      <c r="H454" s="118" t="s">
        <v>62</v>
      </c>
      <c r="I454" s="118" t="s">
        <v>62</v>
      </c>
      <c r="J454" s="118" t="s">
        <v>62</v>
      </c>
      <c r="K454" s="118" t="s">
        <v>62</v>
      </c>
      <c r="L454" s="118" t="s">
        <v>62</v>
      </c>
      <c r="M454" s="118" t="s">
        <v>62</v>
      </c>
      <c r="N454" s="118" t="s">
        <v>62</v>
      </c>
      <c r="O454" s="118" t="s">
        <v>62</v>
      </c>
      <c r="P454" s="118" t="s">
        <v>62</v>
      </c>
      <c r="Q454" s="118" t="s">
        <v>62</v>
      </c>
      <c r="R454" s="118" t="s">
        <v>62</v>
      </c>
      <c r="S454" s="118" t="s">
        <v>62</v>
      </c>
      <c r="T454" s="118" t="s">
        <v>62</v>
      </c>
      <c r="U454" s="118" t="s">
        <v>62</v>
      </c>
      <c r="V454" s="118" t="s">
        <v>62</v>
      </c>
      <c r="W454" s="118" t="s">
        <v>62</v>
      </c>
      <c r="X454" s="232"/>
    </row>
    <row r="455" spans="1:24" ht="13.5" customHeight="1" x14ac:dyDescent="0.3">
      <c r="A455" s="170">
        <v>0.29166666666666702</v>
      </c>
      <c r="B455" s="118" t="s">
        <v>62</v>
      </c>
      <c r="C455" s="118" t="s">
        <v>62</v>
      </c>
      <c r="D455" s="118" t="s">
        <v>62</v>
      </c>
      <c r="E455" s="118" t="s">
        <v>62</v>
      </c>
      <c r="F455" s="118" t="s">
        <v>62</v>
      </c>
      <c r="G455" s="118" t="s">
        <v>62</v>
      </c>
      <c r="H455" s="118" t="s">
        <v>62</v>
      </c>
      <c r="I455" s="118" t="s">
        <v>62</v>
      </c>
      <c r="J455" s="118" t="s">
        <v>62</v>
      </c>
      <c r="K455" s="118" t="s">
        <v>62</v>
      </c>
      <c r="L455" s="118" t="s">
        <v>62</v>
      </c>
      <c r="M455" s="118" t="s">
        <v>62</v>
      </c>
      <c r="N455" s="118" t="s">
        <v>62</v>
      </c>
      <c r="O455" s="118" t="s">
        <v>62</v>
      </c>
      <c r="P455" s="118" t="s">
        <v>62</v>
      </c>
      <c r="Q455" s="118" t="s">
        <v>62</v>
      </c>
      <c r="R455" s="118" t="s">
        <v>62</v>
      </c>
      <c r="S455" s="118" t="s">
        <v>62</v>
      </c>
      <c r="T455" s="118" t="s">
        <v>62</v>
      </c>
      <c r="U455" s="118" t="s">
        <v>62</v>
      </c>
      <c r="V455" s="118" t="s">
        <v>62</v>
      </c>
      <c r="W455" s="118" t="s">
        <v>62</v>
      </c>
      <c r="X455" s="232"/>
    </row>
    <row r="456" spans="1:24" ht="13.5" customHeight="1" x14ac:dyDescent="0.3">
      <c r="A456" s="170">
        <v>0.30208333333333298</v>
      </c>
      <c r="B456" s="118" t="s">
        <v>62</v>
      </c>
      <c r="C456" s="118" t="s">
        <v>62</v>
      </c>
      <c r="D456" s="118" t="s">
        <v>62</v>
      </c>
      <c r="E456" s="118" t="s">
        <v>62</v>
      </c>
      <c r="F456" s="118" t="s">
        <v>62</v>
      </c>
      <c r="G456" s="118" t="s">
        <v>62</v>
      </c>
      <c r="H456" s="118" t="s">
        <v>62</v>
      </c>
      <c r="I456" s="118" t="s">
        <v>62</v>
      </c>
      <c r="J456" s="118" t="s">
        <v>62</v>
      </c>
      <c r="K456" s="118" t="s">
        <v>62</v>
      </c>
      <c r="L456" s="118" t="s">
        <v>62</v>
      </c>
      <c r="M456" s="118" t="s">
        <v>62</v>
      </c>
      <c r="N456" s="118" t="s">
        <v>62</v>
      </c>
      <c r="O456" s="118" t="s">
        <v>62</v>
      </c>
      <c r="P456" s="118" t="s">
        <v>62</v>
      </c>
      <c r="Q456" s="118" t="s">
        <v>62</v>
      </c>
      <c r="R456" s="118" t="s">
        <v>62</v>
      </c>
      <c r="S456" s="118" t="s">
        <v>62</v>
      </c>
      <c r="T456" s="118" t="s">
        <v>62</v>
      </c>
      <c r="U456" s="118" t="s">
        <v>62</v>
      </c>
      <c r="V456" s="118" t="s">
        <v>62</v>
      </c>
      <c r="W456" s="118" t="s">
        <v>62</v>
      </c>
      <c r="X456" s="232"/>
    </row>
    <row r="457" spans="1:24" ht="13.5" customHeight="1" x14ac:dyDescent="0.3">
      <c r="A457" s="170">
        <v>0.3125</v>
      </c>
      <c r="B457" s="118" t="s">
        <v>62</v>
      </c>
      <c r="C457" s="118" t="s">
        <v>62</v>
      </c>
      <c r="D457" s="118" t="s">
        <v>62</v>
      </c>
      <c r="E457" s="118" t="s">
        <v>62</v>
      </c>
      <c r="F457" s="118" t="s">
        <v>62</v>
      </c>
      <c r="G457" s="118" t="s">
        <v>62</v>
      </c>
      <c r="H457" s="118" t="s">
        <v>62</v>
      </c>
      <c r="I457" s="118" t="s">
        <v>62</v>
      </c>
      <c r="J457" s="118" t="s">
        <v>62</v>
      </c>
      <c r="K457" s="118" t="s">
        <v>62</v>
      </c>
      <c r="L457" s="118" t="s">
        <v>62</v>
      </c>
      <c r="M457" s="118" t="s">
        <v>62</v>
      </c>
      <c r="N457" s="118" t="s">
        <v>62</v>
      </c>
      <c r="O457" s="118" t="s">
        <v>62</v>
      </c>
      <c r="P457" s="118" t="s">
        <v>62</v>
      </c>
      <c r="Q457" s="118" t="s">
        <v>62</v>
      </c>
      <c r="R457" s="118" t="s">
        <v>62</v>
      </c>
      <c r="S457" s="118" t="s">
        <v>62</v>
      </c>
      <c r="T457" s="118" t="s">
        <v>62</v>
      </c>
      <c r="U457" s="118" t="s">
        <v>62</v>
      </c>
      <c r="V457" s="118" t="s">
        <v>62</v>
      </c>
      <c r="W457" s="118" t="s">
        <v>62</v>
      </c>
      <c r="X457" s="232"/>
    </row>
    <row r="458" spans="1:24" ht="13.5" customHeight="1" x14ac:dyDescent="0.3">
      <c r="A458" s="170">
        <v>0.32291666666666702</v>
      </c>
      <c r="B458" s="118" t="s">
        <v>62</v>
      </c>
      <c r="C458" s="118" t="s">
        <v>62</v>
      </c>
      <c r="D458" s="118" t="s">
        <v>62</v>
      </c>
      <c r="E458" s="118" t="s">
        <v>62</v>
      </c>
      <c r="F458" s="118" t="s">
        <v>62</v>
      </c>
      <c r="G458" s="118" t="s">
        <v>62</v>
      </c>
      <c r="H458" s="118" t="s">
        <v>62</v>
      </c>
      <c r="I458" s="118" t="s">
        <v>62</v>
      </c>
      <c r="J458" s="118" t="s">
        <v>62</v>
      </c>
      <c r="K458" s="118" t="s">
        <v>62</v>
      </c>
      <c r="L458" s="118" t="s">
        <v>62</v>
      </c>
      <c r="M458" s="118" t="s">
        <v>62</v>
      </c>
      <c r="N458" s="118" t="s">
        <v>62</v>
      </c>
      <c r="O458" s="118" t="s">
        <v>62</v>
      </c>
      <c r="P458" s="118" t="s">
        <v>62</v>
      </c>
      <c r="Q458" s="118" t="s">
        <v>62</v>
      </c>
      <c r="R458" s="118" t="s">
        <v>62</v>
      </c>
      <c r="S458" s="118" t="s">
        <v>62</v>
      </c>
      <c r="T458" s="118" t="s">
        <v>62</v>
      </c>
      <c r="U458" s="118" t="s">
        <v>62</v>
      </c>
      <c r="V458" s="118" t="s">
        <v>62</v>
      </c>
      <c r="W458" s="118" t="s">
        <v>62</v>
      </c>
      <c r="X458" s="232"/>
    </row>
    <row r="459" spans="1:24" ht="13.5" customHeight="1" x14ac:dyDescent="0.3">
      <c r="A459" s="170">
        <v>0.33333333333333298</v>
      </c>
      <c r="B459" s="118" t="s">
        <v>62</v>
      </c>
      <c r="C459" s="118" t="s">
        <v>62</v>
      </c>
      <c r="D459" s="118" t="s">
        <v>62</v>
      </c>
      <c r="E459" s="118" t="s">
        <v>62</v>
      </c>
      <c r="F459" s="118" t="s">
        <v>62</v>
      </c>
      <c r="G459" s="118" t="s">
        <v>62</v>
      </c>
      <c r="H459" s="118" t="s">
        <v>62</v>
      </c>
      <c r="I459" s="118" t="s">
        <v>62</v>
      </c>
      <c r="J459" s="118" t="s">
        <v>62</v>
      </c>
      <c r="K459" s="118" t="s">
        <v>62</v>
      </c>
      <c r="L459" s="118" t="s">
        <v>62</v>
      </c>
      <c r="M459" s="118" t="s">
        <v>62</v>
      </c>
      <c r="N459" s="118" t="s">
        <v>62</v>
      </c>
      <c r="O459" s="118" t="s">
        <v>62</v>
      </c>
      <c r="P459" s="118" t="s">
        <v>62</v>
      </c>
      <c r="Q459" s="118" t="s">
        <v>62</v>
      </c>
      <c r="R459" s="118" t="s">
        <v>62</v>
      </c>
      <c r="S459" s="118" t="s">
        <v>62</v>
      </c>
      <c r="T459" s="118" t="s">
        <v>62</v>
      </c>
      <c r="U459" s="118" t="s">
        <v>62</v>
      </c>
      <c r="V459" s="118" t="s">
        <v>62</v>
      </c>
      <c r="W459" s="118" t="s">
        <v>62</v>
      </c>
      <c r="X459" s="232"/>
    </row>
    <row r="460" spans="1:24" ht="13.5" customHeight="1" x14ac:dyDescent="0.3">
      <c r="A460" s="170">
        <v>0.34375</v>
      </c>
      <c r="B460" s="118" t="s">
        <v>62</v>
      </c>
      <c r="C460" s="118" t="s">
        <v>62</v>
      </c>
      <c r="D460" s="118" t="s">
        <v>62</v>
      </c>
      <c r="E460" s="118" t="s">
        <v>62</v>
      </c>
      <c r="F460" s="118" t="s">
        <v>62</v>
      </c>
      <c r="G460" s="118" t="s">
        <v>62</v>
      </c>
      <c r="H460" s="118" t="s">
        <v>62</v>
      </c>
      <c r="I460" s="118" t="s">
        <v>62</v>
      </c>
      <c r="J460" s="118" t="s">
        <v>62</v>
      </c>
      <c r="K460" s="118" t="s">
        <v>62</v>
      </c>
      <c r="L460" s="118" t="s">
        <v>62</v>
      </c>
      <c r="M460" s="118" t="s">
        <v>62</v>
      </c>
      <c r="N460" s="118" t="s">
        <v>62</v>
      </c>
      <c r="O460" s="118" t="s">
        <v>62</v>
      </c>
      <c r="P460" s="118" t="s">
        <v>62</v>
      </c>
      <c r="Q460" s="118" t="s">
        <v>62</v>
      </c>
      <c r="R460" s="118" t="s">
        <v>62</v>
      </c>
      <c r="S460" s="118" t="s">
        <v>62</v>
      </c>
      <c r="T460" s="118" t="s">
        <v>62</v>
      </c>
      <c r="U460" s="118" t="s">
        <v>62</v>
      </c>
      <c r="V460" s="118" t="s">
        <v>62</v>
      </c>
      <c r="W460" s="118" t="s">
        <v>62</v>
      </c>
      <c r="X460" s="232"/>
    </row>
    <row r="461" spans="1:24" ht="13.5" customHeight="1" x14ac:dyDescent="0.3">
      <c r="A461" s="170">
        <v>0.35416666666666702</v>
      </c>
      <c r="B461" s="118" t="s">
        <v>62</v>
      </c>
      <c r="C461" s="118" t="s">
        <v>62</v>
      </c>
      <c r="D461" s="118" t="s">
        <v>62</v>
      </c>
      <c r="E461" s="118" t="s">
        <v>62</v>
      </c>
      <c r="F461" s="118" t="s">
        <v>62</v>
      </c>
      <c r="G461" s="118" t="s">
        <v>62</v>
      </c>
      <c r="H461" s="118" t="s">
        <v>62</v>
      </c>
      <c r="I461" s="118" t="s">
        <v>62</v>
      </c>
      <c r="J461" s="118" t="s">
        <v>62</v>
      </c>
      <c r="K461" s="118" t="s">
        <v>62</v>
      </c>
      <c r="L461" s="118" t="s">
        <v>62</v>
      </c>
      <c r="M461" s="118" t="s">
        <v>62</v>
      </c>
      <c r="N461" s="118" t="s">
        <v>62</v>
      </c>
      <c r="O461" s="118" t="s">
        <v>62</v>
      </c>
      <c r="P461" s="118" t="s">
        <v>62</v>
      </c>
      <c r="Q461" s="118" t="s">
        <v>62</v>
      </c>
      <c r="R461" s="118" t="s">
        <v>62</v>
      </c>
      <c r="S461" s="118" t="s">
        <v>62</v>
      </c>
      <c r="T461" s="118" t="s">
        <v>62</v>
      </c>
      <c r="U461" s="118" t="s">
        <v>62</v>
      </c>
      <c r="V461" s="118" t="s">
        <v>62</v>
      </c>
      <c r="W461" s="118" t="s">
        <v>62</v>
      </c>
      <c r="X461" s="232"/>
    </row>
    <row r="462" spans="1:24" ht="13.5" customHeight="1" x14ac:dyDescent="0.3">
      <c r="A462" s="170">
        <v>0.36458333333333298</v>
      </c>
      <c r="B462" s="118" t="s">
        <v>62</v>
      </c>
      <c r="C462" s="118" t="s">
        <v>62</v>
      </c>
      <c r="D462" s="118" t="s">
        <v>62</v>
      </c>
      <c r="E462" s="118" t="s">
        <v>62</v>
      </c>
      <c r="F462" s="118" t="s">
        <v>62</v>
      </c>
      <c r="G462" s="118" t="s">
        <v>62</v>
      </c>
      <c r="H462" s="118" t="s">
        <v>62</v>
      </c>
      <c r="I462" s="118" t="s">
        <v>62</v>
      </c>
      <c r="J462" s="118" t="s">
        <v>62</v>
      </c>
      <c r="K462" s="118" t="s">
        <v>62</v>
      </c>
      <c r="L462" s="118" t="s">
        <v>62</v>
      </c>
      <c r="M462" s="118" t="s">
        <v>62</v>
      </c>
      <c r="N462" s="118" t="s">
        <v>62</v>
      </c>
      <c r="O462" s="118" t="s">
        <v>62</v>
      </c>
      <c r="P462" s="118" t="s">
        <v>62</v>
      </c>
      <c r="Q462" s="118" t="s">
        <v>62</v>
      </c>
      <c r="R462" s="118" t="s">
        <v>62</v>
      </c>
      <c r="S462" s="118" t="s">
        <v>62</v>
      </c>
      <c r="T462" s="118" t="s">
        <v>62</v>
      </c>
      <c r="U462" s="118" t="s">
        <v>62</v>
      </c>
      <c r="V462" s="118" t="s">
        <v>62</v>
      </c>
      <c r="W462" s="118" t="s">
        <v>62</v>
      </c>
      <c r="X462" s="232"/>
    </row>
    <row r="463" spans="1:24" ht="13.5" customHeight="1" x14ac:dyDescent="0.3">
      <c r="A463" s="170">
        <v>0.375</v>
      </c>
      <c r="B463" s="118" t="s">
        <v>62</v>
      </c>
      <c r="C463" s="118" t="s">
        <v>62</v>
      </c>
      <c r="D463" s="118" t="s">
        <v>62</v>
      </c>
      <c r="E463" s="118" t="s">
        <v>62</v>
      </c>
      <c r="F463" s="118" t="s">
        <v>62</v>
      </c>
      <c r="G463" s="118" t="s">
        <v>62</v>
      </c>
      <c r="H463" s="118" t="s">
        <v>62</v>
      </c>
      <c r="I463" s="118" t="s">
        <v>62</v>
      </c>
      <c r="J463" s="118" t="s">
        <v>62</v>
      </c>
      <c r="K463" s="118" t="s">
        <v>62</v>
      </c>
      <c r="L463" s="118" t="s">
        <v>62</v>
      </c>
      <c r="M463" s="118" t="s">
        <v>62</v>
      </c>
      <c r="N463" s="118" t="s">
        <v>62</v>
      </c>
      <c r="O463" s="118" t="s">
        <v>62</v>
      </c>
      <c r="P463" s="118" t="s">
        <v>62</v>
      </c>
      <c r="Q463" s="118" t="s">
        <v>62</v>
      </c>
      <c r="R463" s="118" t="s">
        <v>62</v>
      </c>
      <c r="S463" s="118" t="s">
        <v>62</v>
      </c>
      <c r="T463" s="118" t="s">
        <v>62</v>
      </c>
      <c r="U463" s="118" t="s">
        <v>62</v>
      </c>
      <c r="V463" s="118" t="s">
        <v>62</v>
      </c>
      <c r="W463" s="118" t="s">
        <v>62</v>
      </c>
      <c r="X463" s="232"/>
    </row>
    <row r="464" spans="1:24" ht="13.5" customHeight="1" x14ac:dyDescent="0.3">
      <c r="A464" s="170">
        <v>0.38541666666666702</v>
      </c>
      <c r="B464" s="118" t="s">
        <v>62</v>
      </c>
      <c r="C464" s="118" t="s">
        <v>62</v>
      </c>
      <c r="D464" s="118" t="s">
        <v>62</v>
      </c>
      <c r="E464" s="118" t="s">
        <v>62</v>
      </c>
      <c r="F464" s="118" t="s">
        <v>62</v>
      </c>
      <c r="G464" s="118" t="s">
        <v>62</v>
      </c>
      <c r="H464" s="118" t="s">
        <v>62</v>
      </c>
      <c r="I464" s="118" t="s">
        <v>62</v>
      </c>
      <c r="J464" s="118" t="s">
        <v>62</v>
      </c>
      <c r="K464" s="118" t="s">
        <v>62</v>
      </c>
      <c r="L464" s="118" t="s">
        <v>62</v>
      </c>
      <c r="M464" s="118" t="s">
        <v>62</v>
      </c>
      <c r="N464" s="118" t="s">
        <v>62</v>
      </c>
      <c r="O464" s="118" t="s">
        <v>62</v>
      </c>
      <c r="P464" s="118" t="s">
        <v>62</v>
      </c>
      <c r="Q464" s="118" t="s">
        <v>62</v>
      </c>
      <c r="R464" s="118" t="s">
        <v>62</v>
      </c>
      <c r="S464" s="118" t="s">
        <v>62</v>
      </c>
      <c r="T464" s="118" t="s">
        <v>62</v>
      </c>
      <c r="U464" s="118" t="s">
        <v>62</v>
      </c>
      <c r="V464" s="118" t="s">
        <v>62</v>
      </c>
      <c r="W464" s="118" t="s">
        <v>62</v>
      </c>
      <c r="X464" s="232"/>
    </row>
    <row r="465" spans="1:24" ht="13.5" customHeight="1" x14ac:dyDescent="0.3">
      <c r="A465" s="170">
        <v>0.39583333333333298</v>
      </c>
      <c r="B465" s="118" t="s">
        <v>62</v>
      </c>
      <c r="C465" s="118" t="s">
        <v>62</v>
      </c>
      <c r="D465" s="118" t="s">
        <v>62</v>
      </c>
      <c r="E465" s="118" t="s">
        <v>62</v>
      </c>
      <c r="F465" s="118" t="s">
        <v>62</v>
      </c>
      <c r="G465" s="118" t="s">
        <v>62</v>
      </c>
      <c r="H465" s="118" t="s">
        <v>62</v>
      </c>
      <c r="I465" s="118" t="s">
        <v>62</v>
      </c>
      <c r="J465" s="118" t="s">
        <v>62</v>
      </c>
      <c r="K465" s="118" t="s">
        <v>62</v>
      </c>
      <c r="L465" s="118" t="s">
        <v>62</v>
      </c>
      <c r="M465" s="118" t="s">
        <v>62</v>
      </c>
      <c r="N465" s="118" t="s">
        <v>62</v>
      </c>
      <c r="O465" s="118" t="s">
        <v>62</v>
      </c>
      <c r="P465" s="118" t="s">
        <v>62</v>
      </c>
      <c r="Q465" s="118" t="s">
        <v>62</v>
      </c>
      <c r="R465" s="118" t="s">
        <v>62</v>
      </c>
      <c r="S465" s="118" t="s">
        <v>62</v>
      </c>
      <c r="T465" s="118" t="s">
        <v>62</v>
      </c>
      <c r="U465" s="118" t="s">
        <v>62</v>
      </c>
      <c r="V465" s="118" t="s">
        <v>62</v>
      </c>
      <c r="W465" s="118" t="s">
        <v>62</v>
      </c>
      <c r="X465" s="232"/>
    </row>
    <row r="466" spans="1:24" ht="13.5" customHeight="1" x14ac:dyDescent="0.3">
      <c r="A466" s="170">
        <v>0.40625</v>
      </c>
      <c r="B466" s="118" t="s">
        <v>62</v>
      </c>
      <c r="C466" s="118" t="s">
        <v>62</v>
      </c>
      <c r="D466" s="118" t="s">
        <v>62</v>
      </c>
      <c r="E466" s="118" t="s">
        <v>62</v>
      </c>
      <c r="F466" s="118" t="s">
        <v>62</v>
      </c>
      <c r="G466" s="118" t="s">
        <v>62</v>
      </c>
      <c r="H466" s="118" t="s">
        <v>62</v>
      </c>
      <c r="I466" s="118" t="s">
        <v>62</v>
      </c>
      <c r="J466" s="118" t="s">
        <v>62</v>
      </c>
      <c r="K466" s="118" t="s">
        <v>62</v>
      </c>
      <c r="L466" s="118" t="s">
        <v>62</v>
      </c>
      <c r="M466" s="118" t="s">
        <v>62</v>
      </c>
      <c r="N466" s="118" t="s">
        <v>62</v>
      </c>
      <c r="O466" s="118" t="s">
        <v>62</v>
      </c>
      <c r="P466" s="118" t="s">
        <v>62</v>
      </c>
      <c r="Q466" s="118" t="s">
        <v>62</v>
      </c>
      <c r="R466" s="118" t="s">
        <v>62</v>
      </c>
      <c r="S466" s="118" t="s">
        <v>62</v>
      </c>
      <c r="T466" s="118" t="s">
        <v>62</v>
      </c>
      <c r="U466" s="118" t="s">
        <v>62</v>
      </c>
      <c r="V466" s="118" t="s">
        <v>62</v>
      </c>
      <c r="W466" s="118" t="s">
        <v>62</v>
      </c>
      <c r="X466" s="232"/>
    </row>
    <row r="467" spans="1:24" ht="13.5" customHeight="1" x14ac:dyDescent="0.3">
      <c r="A467" s="170">
        <v>0.41666666666666702</v>
      </c>
      <c r="B467" s="118" t="s">
        <v>62</v>
      </c>
      <c r="C467" s="118" t="s">
        <v>62</v>
      </c>
      <c r="D467" s="118" t="s">
        <v>62</v>
      </c>
      <c r="E467" s="118" t="s">
        <v>62</v>
      </c>
      <c r="F467" s="118" t="s">
        <v>62</v>
      </c>
      <c r="G467" s="118" t="s">
        <v>62</v>
      </c>
      <c r="H467" s="118" t="s">
        <v>62</v>
      </c>
      <c r="I467" s="118" t="s">
        <v>62</v>
      </c>
      <c r="J467" s="118" t="s">
        <v>62</v>
      </c>
      <c r="K467" s="118" t="s">
        <v>62</v>
      </c>
      <c r="L467" s="118" t="s">
        <v>62</v>
      </c>
      <c r="M467" s="118" t="s">
        <v>62</v>
      </c>
      <c r="N467" s="118" t="s">
        <v>62</v>
      </c>
      <c r="O467" s="118" t="s">
        <v>62</v>
      </c>
      <c r="P467" s="118" t="s">
        <v>62</v>
      </c>
      <c r="Q467" s="118" t="s">
        <v>62</v>
      </c>
      <c r="R467" s="118" t="s">
        <v>62</v>
      </c>
      <c r="S467" s="118" t="s">
        <v>62</v>
      </c>
      <c r="T467" s="118" t="s">
        <v>62</v>
      </c>
      <c r="U467" s="118" t="s">
        <v>62</v>
      </c>
      <c r="V467" s="118" t="s">
        <v>62</v>
      </c>
      <c r="W467" s="118" t="s">
        <v>62</v>
      </c>
      <c r="X467" s="232"/>
    </row>
    <row r="468" spans="1:24" ht="13.5" customHeight="1" x14ac:dyDescent="0.3">
      <c r="A468" s="170">
        <v>0.42708333333333298</v>
      </c>
      <c r="B468" s="118" t="s">
        <v>62</v>
      </c>
      <c r="C468" s="118" t="s">
        <v>62</v>
      </c>
      <c r="D468" s="118" t="s">
        <v>62</v>
      </c>
      <c r="E468" s="118" t="s">
        <v>62</v>
      </c>
      <c r="F468" s="118" t="s">
        <v>62</v>
      </c>
      <c r="G468" s="118" t="s">
        <v>62</v>
      </c>
      <c r="H468" s="118" t="s">
        <v>62</v>
      </c>
      <c r="I468" s="118" t="s">
        <v>62</v>
      </c>
      <c r="J468" s="118" t="s">
        <v>62</v>
      </c>
      <c r="K468" s="118" t="s">
        <v>62</v>
      </c>
      <c r="L468" s="118" t="s">
        <v>62</v>
      </c>
      <c r="M468" s="118" t="s">
        <v>62</v>
      </c>
      <c r="N468" s="118" t="s">
        <v>62</v>
      </c>
      <c r="O468" s="118" t="s">
        <v>62</v>
      </c>
      <c r="P468" s="118" t="s">
        <v>62</v>
      </c>
      <c r="Q468" s="118" t="s">
        <v>62</v>
      </c>
      <c r="R468" s="118" t="s">
        <v>62</v>
      </c>
      <c r="S468" s="118" t="s">
        <v>62</v>
      </c>
      <c r="T468" s="118" t="s">
        <v>62</v>
      </c>
      <c r="U468" s="118" t="s">
        <v>62</v>
      </c>
      <c r="V468" s="118" t="s">
        <v>62</v>
      </c>
      <c r="W468" s="118" t="s">
        <v>62</v>
      </c>
      <c r="X468" s="232"/>
    </row>
    <row r="469" spans="1:24" ht="13.5" customHeight="1" x14ac:dyDescent="0.3">
      <c r="A469" s="170">
        <v>0.4375</v>
      </c>
      <c r="B469" s="118" t="s">
        <v>62</v>
      </c>
      <c r="C469" s="118" t="s">
        <v>62</v>
      </c>
      <c r="D469" s="118" t="s">
        <v>62</v>
      </c>
      <c r="E469" s="118" t="s">
        <v>62</v>
      </c>
      <c r="F469" s="118" t="s">
        <v>62</v>
      </c>
      <c r="G469" s="118" t="s">
        <v>62</v>
      </c>
      <c r="H469" s="118" t="s">
        <v>62</v>
      </c>
      <c r="I469" s="118" t="s">
        <v>62</v>
      </c>
      <c r="J469" s="118" t="s">
        <v>62</v>
      </c>
      <c r="K469" s="118" t="s">
        <v>62</v>
      </c>
      <c r="L469" s="118" t="s">
        <v>62</v>
      </c>
      <c r="M469" s="118" t="s">
        <v>62</v>
      </c>
      <c r="N469" s="118" t="s">
        <v>62</v>
      </c>
      <c r="O469" s="118" t="s">
        <v>62</v>
      </c>
      <c r="P469" s="118" t="s">
        <v>62</v>
      </c>
      <c r="Q469" s="118" t="s">
        <v>62</v>
      </c>
      <c r="R469" s="118" t="s">
        <v>62</v>
      </c>
      <c r="S469" s="118" t="s">
        <v>62</v>
      </c>
      <c r="T469" s="118" t="s">
        <v>62</v>
      </c>
      <c r="U469" s="118" t="s">
        <v>62</v>
      </c>
      <c r="V469" s="118" t="s">
        <v>62</v>
      </c>
      <c r="W469" s="118" t="s">
        <v>62</v>
      </c>
      <c r="X469" s="232"/>
    </row>
    <row r="470" spans="1:24" ht="13.5" customHeight="1" x14ac:dyDescent="0.3">
      <c r="A470" s="170">
        <v>0.44791666666666702</v>
      </c>
      <c r="B470" s="118" t="s">
        <v>62</v>
      </c>
      <c r="C470" s="118" t="s">
        <v>62</v>
      </c>
      <c r="D470" s="118" t="s">
        <v>62</v>
      </c>
      <c r="E470" s="118" t="s">
        <v>62</v>
      </c>
      <c r="F470" s="118" t="s">
        <v>62</v>
      </c>
      <c r="G470" s="118" t="s">
        <v>62</v>
      </c>
      <c r="H470" s="118" t="s">
        <v>62</v>
      </c>
      <c r="I470" s="118" t="s">
        <v>62</v>
      </c>
      <c r="J470" s="118" t="s">
        <v>62</v>
      </c>
      <c r="K470" s="118" t="s">
        <v>62</v>
      </c>
      <c r="L470" s="118" t="s">
        <v>62</v>
      </c>
      <c r="M470" s="118" t="s">
        <v>62</v>
      </c>
      <c r="N470" s="118" t="s">
        <v>62</v>
      </c>
      <c r="O470" s="118" t="s">
        <v>62</v>
      </c>
      <c r="P470" s="118" t="s">
        <v>62</v>
      </c>
      <c r="Q470" s="118" t="s">
        <v>62</v>
      </c>
      <c r="R470" s="118" t="s">
        <v>62</v>
      </c>
      <c r="S470" s="118" t="s">
        <v>62</v>
      </c>
      <c r="T470" s="118" t="s">
        <v>62</v>
      </c>
      <c r="U470" s="118" t="s">
        <v>62</v>
      </c>
      <c r="V470" s="118" t="s">
        <v>62</v>
      </c>
      <c r="W470" s="118" t="s">
        <v>62</v>
      </c>
      <c r="X470" s="232"/>
    </row>
    <row r="471" spans="1:24" ht="13.5" customHeight="1" x14ac:dyDescent="0.3">
      <c r="A471" s="170">
        <v>0.45833333333333298</v>
      </c>
      <c r="B471" s="118" t="s">
        <v>62</v>
      </c>
      <c r="C471" s="118" t="s">
        <v>62</v>
      </c>
      <c r="D471" s="118" t="s">
        <v>62</v>
      </c>
      <c r="E471" s="118" t="s">
        <v>62</v>
      </c>
      <c r="F471" s="118" t="s">
        <v>62</v>
      </c>
      <c r="G471" s="118" t="s">
        <v>62</v>
      </c>
      <c r="H471" s="118" t="s">
        <v>62</v>
      </c>
      <c r="I471" s="118" t="s">
        <v>62</v>
      </c>
      <c r="J471" s="118" t="s">
        <v>62</v>
      </c>
      <c r="K471" s="118" t="s">
        <v>62</v>
      </c>
      <c r="L471" s="118" t="s">
        <v>62</v>
      </c>
      <c r="M471" s="118" t="s">
        <v>62</v>
      </c>
      <c r="N471" s="118" t="s">
        <v>62</v>
      </c>
      <c r="O471" s="118" t="s">
        <v>62</v>
      </c>
      <c r="P471" s="118" t="s">
        <v>62</v>
      </c>
      <c r="Q471" s="118" t="s">
        <v>62</v>
      </c>
      <c r="R471" s="118" t="s">
        <v>62</v>
      </c>
      <c r="S471" s="118" t="s">
        <v>62</v>
      </c>
      <c r="T471" s="118" t="s">
        <v>62</v>
      </c>
      <c r="U471" s="118" t="s">
        <v>62</v>
      </c>
      <c r="V471" s="118" t="s">
        <v>62</v>
      </c>
      <c r="W471" s="118" t="s">
        <v>62</v>
      </c>
      <c r="X471" s="232"/>
    </row>
    <row r="472" spans="1:24" ht="13.5" customHeight="1" x14ac:dyDescent="0.3">
      <c r="A472" s="170">
        <v>0.46875</v>
      </c>
      <c r="B472" s="118" t="s">
        <v>62</v>
      </c>
      <c r="C472" s="118" t="s">
        <v>62</v>
      </c>
      <c r="D472" s="118" t="s">
        <v>62</v>
      </c>
      <c r="E472" s="118" t="s">
        <v>62</v>
      </c>
      <c r="F472" s="118" t="s">
        <v>62</v>
      </c>
      <c r="G472" s="118" t="s">
        <v>62</v>
      </c>
      <c r="H472" s="118" t="s">
        <v>62</v>
      </c>
      <c r="I472" s="118" t="s">
        <v>62</v>
      </c>
      <c r="J472" s="118" t="s">
        <v>62</v>
      </c>
      <c r="K472" s="118" t="s">
        <v>62</v>
      </c>
      <c r="L472" s="118" t="s">
        <v>62</v>
      </c>
      <c r="M472" s="118" t="s">
        <v>62</v>
      </c>
      <c r="N472" s="118" t="s">
        <v>62</v>
      </c>
      <c r="O472" s="118" t="s">
        <v>62</v>
      </c>
      <c r="P472" s="118" t="s">
        <v>62</v>
      </c>
      <c r="Q472" s="118" t="s">
        <v>62</v>
      </c>
      <c r="R472" s="118" t="s">
        <v>62</v>
      </c>
      <c r="S472" s="118" t="s">
        <v>62</v>
      </c>
      <c r="T472" s="118" t="s">
        <v>62</v>
      </c>
      <c r="U472" s="118" t="s">
        <v>62</v>
      </c>
      <c r="V472" s="118" t="s">
        <v>62</v>
      </c>
      <c r="W472" s="118" t="s">
        <v>62</v>
      </c>
      <c r="X472" s="232"/>
    </row>
    <row r="473" spans="1:24" ht="13.5" customHeight="1" x14ac:dyDescent="0.3">
      <c r="A473" s="170">
        <v>0.47916666666666702</v>
      </c>
      <c r="B473" s="118" t="s">
        <v>62</v>
      </c>
      <c r="C473" s="118" t="s">
        <v>62</v>
      </c>
      <c r="D473" s="118" t="s">
        <v>62</v>
      </c>
      <c r="E473" s="118" t="s">
        <v>62</v>
      </c>
      <c r="F473" s="118" t="s">
        <v>62</v>
      </c>
      <c r="G473" s="118" t="s">
        <v>62</v>
      </c>
      <c r="H473" s="118" t="s">
        <v>62</v>
      </c>
      <c r="I473" s="118" t="s">
        <v>62</v>
      </c>
      <c r="J473" s="118" t="s">
        <v>62</v>
      </c>
      <c r="K473" s="118" t="s">
        <v>62</v>
      </c>
      <c r="L473" s="118" t="s">
        <v>62</v>
      </c>
      <c r="M473" s="118" t="s">
        <v>62</v>
      </c>
      <c r="N473" s="118" t="s">
        <v>62</v>
      </c>
      <c r="O473" s="118" t="s">
        <v>62</v>
      </c>
      <c r="P473" s="118" t="s">
        <v>62</v>
      </c>
      <c r="Q473" s="118" t="s">
        <v>62</v>
      </c>
      <c r="R473" s="118" t="s">
        <v>62</v>
      </c>
      <c r="S473" s="118" t="s">
        <v>62</v>
      </c>
      <c r="T473" s="118" t="s">
        <v>62</v>
      </c>
      <c r="U473" s="118" t="s">
        <v>62</v>
      </c>
      <c r="V473" s="118" t="s">
        <v>62</v>
      </c>
      <c r="W473" s="118" t="s">
        <v>62</v>
      </c>
      <c r="X473" s="232"/>
    </row>
    <row r="474" spans="1:24" ht="13.5" customHeight="1" x14ac:dyDescent="0.3">
      <c r="A474" s="170">
        <v>0.48958333333333298</v>
      </c>
      <c r="B474" s="118" t="s">
        <v>62</v>
      </c>
      <c r="C474" s="118" t="s">
        <v>62</v>
      </c>
      <c r="D474" s="118" t="s">
        <v>62</v>
      </c>
      <c r="E474" s="118" t="s">
        <v>62</v>
      </c>
      <c r="F474" s="118" t="s">
        <v>62</v>
      </c>
      <c r="G474" s="118" t="s">
        <v>62</v>
      </c>
      <c r="H474" s="118" t="s">
        <v>62</v>
      </c>
      <c r="I474" s="118" t="s">
        <v>62</v>
      </c>
      <c r="J474" s="118" t="s">
        <v>62</v>
      </c>
      <c r="K474" s="118" t="s">
        <v>62</v>
      </c>
      <c r="L474" s="118" t="s">
        <v>62</v>
      </c>
      <c r="M474" s="118" t="s">
        <v>62</v>
      </c>
      <c r="N474" s="118" t="s">
        <v>62</v>
      </c>
      <c r="O474" s="118" t="s">
        <v>62</v>
      </c>
      <c r="P474" s="118" t="s">
        <v>62</v>
      </c>
      <c r="Q474" s="118" t="s">
        <v>62</v>
      </c>
      <c r="R474" s="118" t="s">
        <v>62</v>
      </c>
      <c r="S474" s="118" t="s">
        <v>62</v>
      </c>
      <c r="T474" s="118" t="s">
        <v>62</v>
      </c>
      <c r="U474" s="118" t="s">
        <v>62</v>
      </c>
      <c r="V474" s="118" t="s">
        <v>62</v>
      </c>
      <c r="W474" s="118" t="s">
        <v>62</v>
      </c>
      <c r="X474" s="232"/>
    </row>
    <row r="475" spans="1:24" ht="13.5" customHeight="1" x14ac:dyDescent="0.3">
      <c r="A475" s="170">
        <v>0.5</v>
      </c>
      <c r="B475" s="118" t="s">
        <v>62</v>
      </c>
      <c r="C475" s="118" t="s">
        <v>62</v>
      </c>
      <c r="D475" s="118" t="s">
        <v>62</v>
      </c>
      <c r="E475" s="118" t="s">
        <v>62</v>
      </c>
      <c r="F475" s="118" t="s">
        <v>62</v>
      </c>
      <c r="G475" s="118" t="s">
        <v>62</v>
      </c>
      <c r="H475" s="118" t="s">
        <v>62</v>
      </c>
      <c r="I475" s="118" t="s">
        <v>62</v>
      </c>
      <c r="J475" s="118" t="s">
        <v>62</v>
      </c>
      <c r="K475" s="118" t="s">
        <v>62</v>
      </c>
      <c r="L475" s="118" t="s">
        <v>62</v>
      </c>
      <c r="M475" s="118" t="s">
        <v>62</v>
      </c>
      <c r="N475" s="118" t="s">
        <v>62</v>
      </c>
      <c r="O475" s="118" t="s">
        <v>62</v>
      </c>
      <c r="P475" s="118" t="s">
        <v>62</v>
      </c>
      <c r="Q475" s="118" t="s">
        <v>62</v>
      </c>
      <c r="R475" s="118" t="s">
        <v>62</v>
      </c>
      <c r="S475" s="118" t="s">
        <v>62</v>
      </c>
      <c r="T475" s="118" t="s">
        <v>62</v>
      </c>
      <c r="U475" s="118" t="s">
        <v>62</v>
      </c>
      <c r="V475" s="118" t="s">
        <v>62</v>
      </c>
      <c r="W475" s="118" t="s">
        <v>62</v>
      </c>
      <c r="X475" s="232"/>
    </row>
    <row r="476" spans="1:24" ht="13.5" customHeight="1" x14ac:dyDescent="0.3">
      <c r="A476" s="170">
        <v>0.51041666666666696</v>
      </c>
      <c r="B476" s="118" t="s">
        <v>62</v>
      </c>
      <c r="C476" s="118" t="s">
        <v>62</v>
      </c>
      <c r="D476" s="118" t="s">
        <v>62</v>
      </c>
      <c r="E476" s="118" t="s">
        <v>62</v>
      </c>
      <c r="F476" s="118" t="s">
        <v>62</v>
      </c>
      <c r="G476" s="118" t="s">
        <v>62</v>
      </c>
      <c r="H476" s="118" t="s">
        <v>62</v>
      </c>
      <c r="I476" s="118" t="s">
        <v>62</v>
      </c>
      <c r="J476" s="118" t="s">
        <v>62</v>
      </c>
      <c r="K476" s="118" t="s">
        <v>62</v>
      </c>
      <c r="L476" s="118" t="s">
        <v>62</v>
      </c>
      <c r="M476" s="118" t="s">
        <v>62</v>
      </c>
      <c r="N476" s="118" t="s">
        <v>62</v>
      </c>
      <c r="O476" s="118" t="s">
        <v>62</v>
      </c>
      <c r="P476" s="118" t="s">
        <v>62</v>
      </c>
      <c r="Q476" s="118" t="s">
        <v>62</v>
      </c>
      <c r="R476" s="118" t="s">
        <v>62</v>
      </c>
      <c r="S476" s="118" t="s">
        <v>62</v>
      </c>
      <c r="T476" s="118" t="s">
        <v>62</v>
      </c>
      <c r="U476" s="118" t="s">
        <v>62</v>
      </c>
      <c r="V476" s="118" t="s">
        <v>62</v>
      </c>
      <c r="W476" s="118" t="s">
        <v>62</v>
      </c>
      <c r="X476" s="232"/>
    </row>
    <row r="477" spans="1:24" ht="13.5" customHeight="1" x14ac:dyDescent="0.3">
      <c r="A477" s="170">
        <v>0.52083333333333304</v>
      </c>
      <c r="B477" s="118" t="s">
        <v>62</v>
      </c>
      <c r="C477" s="118" t="s">
        <v>62</v>
      </c>
      <c r="D477" s="118" t="s">
        <v>62</v>
      </c>
      <c r="E477" s="118" t="s">
        <v>62</v>
      </c>
      <c r="F477" s="118" t="s">
        <v>62</v>
      </c>
      <c r="G477" s="118" t="s">
        <v>62</v>
      </c>
      <c r="H477" s="118" t="s">
        <v>62</v>
      </c>
      <c r="I477" s="118" t="s">
        <v>62</v>
      </c>
      <c r="J477" s="118" t="s">
        <v>62</v>
      </c>
      <c r="K477" s="118" t="s">
        <v>62</v>
      </c>
      <c r="L477" s="118" t="s">
        <v>62</v>
      </c>
      <c r="M477" s="118" t="s">
        <v>62</v>
      </c>
      <c r="N477" s="118" t="s">
        <v>62</v>
      </c>
      <c r="O477" s="118" t="s">
        <v>62</v>
      </c>
      <c r="P477" s="118" t="s">
        <v>62</v>
      </c>
      <c r="Q477" s="118" t="s">
        <v>62</v>
      </c>
      <c r="R477" s="118" t="s">
        <v>62</v>
      </c>
      <c r="S477" s="118" t="s">
        <v>62</v>
      </c>
      <c r="T477" s="118" t="s">
        <v>62</v>
      </c>
      <c r="U477" s="118" t="s">
        <v>62</v>
      </c>
      <c r="V477" s="118" t="s">
        <v>62</v>
      </c>
      <c r="W477" s="118" t="s">
        <v>62</v>
      </c>
      <c r="X477" s="232"/>
    </row>
    <row r="478" spans="1:24" ht="13.5" customHeight="1" x14ac:dyDescent="0.3">
      <c r="A478" s="170">
        <v>0.53125</v>
      </c>
      <c r="B478" s="118" t="s">
        <v>62</v>
      </c>
      <c r="C478" s="118" t="s">
        <v>62</v>
      </c>
      <c r="D478" s="118" t="s">
        <v>62</v>
      </c>
      <c r="E478" s="118" t="s">
        <v>62</v>
      </c>
      <c r="F478" s="118" t="s">
        <v>62</v>
      </c>
      <c r="G478" s="118" t="s">
        <v>62</v>
      </c>
      <c r="H478" s="118" t="s">
        <v>62</v>
      </c>
      <c r="I478" s="118" t="s">
        <v>62</v>
      </c>
      <c r="J478" s="118" t="s">
        <v>62</v>
      </c>
      <c r="K478" s="118" t="s">
        <v>62</v>
      </c>
      <c r="L478" s="118" t="s">
        <v>62</v>
      </c>
      <c r="M478" s="118" t="s">
        <v>62</v>
      </c>
      <c r="N478" s="118" t="s">
        <v>62</v>
      </c>
      <c r="O478" s="118" t="s">
        <v>62</v>
      </c>
      <c r="P478" s="118" t="s">
        <v>62</v>
      </c>
      <c r="Q478" s="118" t="s">
        <v>62</v>
      </c>
      <c r="R478" s="118" t="s">
        <v>62</v>
      </c>
      <c r="S478" s="118" t="s">
        <v>62</v>
      </c>
      <c r="T478" s="118" t="s">
        <v>62</v>
      </c>
      <c r="U478" s="118" t="s">
        <v>62</v>
      </c>
      <c r="V478" s="118" t="s">
        <v>62</v>
      </c>
      <c r="W478" s="118" t="s">
        <v>62</v>
      </c>
      <c r="X478" s="232"/>
    </row>
    <row r="479" spans="1:24" ht="13.5" customHeight="1" x14ac:dyDescent="0.3">
      <c r="A479" s="170">
        <v>0.54166666666666696</v>
      </c>
      <c r="B479" s="118" t="s">
        <v>62</v>
      </c>
      <c r="C479" s="118" t="s">
        <v>62</v>
      </c>
      <c r="D479" s="118" t="s">
        <v>62</v>
      </c>
      <c r="E479" s="118" t="s">
        <v>62</v>
      </c>
      <c r="F479" s="118" t="s">
        <v>62</v>
      </c>
      <c r="G479" s="118" t="s">
        <v>62</v>
      </c>
      <c r="H479" s="118" t="s">
        <v>62</v>
      </c>
      <c r="I479" s="118" t="s">
        <v>62</v>
      </c>
      <c r="J479" s="118" t="s">
        <v>62</v>
      </c>
      <c r="K479" s="118" t="s">
        <v>62</v>
      </c>
      <c r="L479" s="118" t="s">
        <v>62</v>
      </c>
      <c r="M479" s="118" t="s">
        <v>62</v>
      </c>
      <c r="N479" s="118" t="s">
        <v>62</v>
      </c>
      <c r="O479" s="118" t="s">
        <v>62</v>
      </c>
      <c r="P479" s="118" t="s">
        <v>62</v>
      </c>
      <c r="Q479" s="118" t="s">
        <v>62</v>
      </c>
      <c r="R479" s="118" t="s">
        <v>62</v>
      </c>
      <c r="S479" s="118" t="s">
        <v>62</v>
      </c>
      <c r="T479" s="118" t="s">
        <v>62</v>
      </c>
      <c r="U479" s="118" t="s">
        <v>62</v>
      </c>
      <c r="V479" s="118" t="s">
        <v>62</v>
      </c>
      <c r="W479" s="118" t="s">
        <v>62</v>
      </c>
      <c r="X479" s="232"/>
    </row>
    <row r="480" spans="1:24" ht="13.5" customHeight="1" x14ac:dyDescent="0.3">
      <c r="A480" s="170">
        <v>0.55208333333333304</v>
      </c>
      <c r="B480" s="118" t="s">
        <v>62</v>
      </c>
      <c r="C480" s="118" t="s">
        <v>62</v>
      </c>
      <c r="D480" s="118" t="s">
        <v>62</v>
      </c>
      <c r="E480" s="118" t="s">
        <v>62</v>
      </c>
      <c r="F480" s="118" t="s">
        <v>62</v>
      </c>
      <c r="G480" s="118" t="s">
        <v>62</v>
      </c>
      <c r="H480" s="118" t="s">
        <v>62</v>
      </c>
      <c r="I480" s="118" t="s">
        <v>62</v>
      </c>
      <c r="J480" s="118" t="s">
        <v>62</v>
      </c>
      <c r="K480" s="118" t="s">
        <v>62</v>
      </c>
      <c r="L480" s="118" t="s">
        <v>62</v>
      </c>
      <c r="M480" s="118" t="s">
        <v>62</v>
      </c>
      <c r="N480" s="118" t="s">
        <v>62</v>
      </c>
      <c r="O480" s="118" t="s">
        <v>62</v>
      </c>
      <c r="P480" s="118" t="s">
        <v>62</v>
      </c>
      <c r="Q480" s="118" t="s">
        <v>62</v>
      </c>
      <c r="R480" s="118" t="s">
        <v>62</v>
      </c>
      <c r="S480" s="118" t="s">
        <v>62</v>
      </c>
      <c r="T480" s="118" t="s">
        <v>62</v>
      </c>
      <c r="U480" s="118" t="s">
        <v>62</v>
      </c>
      <c r="V480" s="118" t="s">
        <v>62</v>
      </c>
      <c r="W480" s="118" t="s">
        <v>62</v>
      </c>
      <c r="X480" s="232"/>
    </row>
    <row r="481" spans="1:24" ht="13.5" customHeight="1" x14ac:dyDescent="0.3">
      <c r="A481" s="170">
        <v>0.5625</v>
      </c>
      <c r="B481" s="118" t="s">
        <v>62</v>
      </c>
      <c r="C481" s="118" t="s">
        <v>62</v>
      </c>
      <c r="D481" s="118" t="s">
        <v>62</v>
      </c>
      <c r="E481" s="118" t="s">
        <v>62</v>
      </c>
      <c r="F481" s="118" t="s">
        <v>62</v>
      </c>
      <c r="G481" s="118" t="s">
        <v>62</v>
      </c>
      <c r="H481" s="118" t="s">
        <v>62</v>
      </c>
      <c r="I481" s="118" t="s">
        <v>62</v>
      </c>
      <c r="J481" s="118" t="s">
        <v>62</v>
      </c>
      <c r="K481" s="118" t="s">
        <v>62</v>
      </c>
      <c r="L481" s="118" t="s">
        <v>62</v>
      </c>
      <c r="M481" s="118" t="s">
        <v>62</v>
      </c>
      <c r="N481" s="118" t="s">
        <v>62</v>
      </c>
      <c r="O481" s="118" t="s">
        <v>62</v>
      </c>
      <c r="P481" s="118" t="s">
        <v>62</v>
      </c>
      <c r="Q481" s="118" t="s">
        <v>62</v>
      </c>
      <c r="R481" s="118" t="s">
        <v>62</v>
      </c>
      <c r="S481" s="118" t="s">
        <v>62</v>
      </c>
      <c r="T481" s="118" t="s">
        <v>62</v>
      </c>
      <c r="U481" s="118" t="s">
        <v>62</v>
      </c>
      <c r="V481" s="118" t="s">
        <v>62</v>
      </c>
      <c r="W481" s="118" t="s">
        <v>62</v>
      </c>
      <c r="X481" s="232"/>
    </row>
    <row r="482" spans="1:24" ht="13.5" customHeight="1" x14ac:dyDescent="0.3">
      <c r="A482" s="170">
        <v>0.57291666666666696</v>
      </c>
      <c r="B482" s="118" t="s">
        <v>62</v>
      </c>
      <c r="C482" s="118" t="s">
        <v>62</v>
      </c>
      <c r="D482" s="118" t="s">
        <v>62</v>
      </c>
      <c r="E482" s="118" t="s">
        <v>62</v>
      </c>
      <c r="F482" s="118" t="s">
        <v>62</v>
      </c>
      <c r="G482" s="118" t="s">
        <v>62</v>
      </c>
      <c r="H482" s="118" t="s">
        <v>62</v>
      </c>
      <c r="I482" s="118" t="s">
        <v>62</v>
      </c>
      <c r="J482" s="118" t="s">
        <v>62</v>
      </c>
      <c r="K482" s="118" t="s">
        <v>62</v>
      </c>
      <c r="L482" s="118" t="s">
        <v>62</v>
      </c>
      <c r="M482" s="118" t="s">
        <v>62</v>
      </c>
      <c r="N482" s="118" t="s">
        <v>62</v>
      </c>
      <c r="O482" s="118" t="s">
        <v>62</v>
      </c>
      <c r="P482" s="118" t="s">
        <v>62</v>
      </c>
      <c r="Q482" s="118" t="s">
        <v>62</v>
      </c>
      <c r="R482" s="118" t="s">
        <v>62</v>
      </c>
      <c r="S482" s="118" t="s">
        <v>62</v>
      </c>
      <c r="T482" s="118" t="s">
        <v>62</v>
      </c>
      <c r="U482" s="118" t="s">
        <v>62</v>
      </c>
      <c r="V482" s="118" t="s">
        <v>62</v>
      </c>
      <c r="W482" s="118" t="s">
        <v>62</v>
      </c>
      <c r="X482" s="232"/>
    </row>
    <row r="483" spans="1:24" ht="13.5" customHeight="1" x14ac:dyDescent="0.3">
      <c r="A483" s="170">
        <v>0.58333333333333304</v>
      </c>
      <c r="B483" s="118" t="s">
        <v>62</v>
      </c>
      <c r="C483" s="118" t="s">
        <v>62</v>
      </c>
      <c r="D483" s="118" t="s">
        <v>62</v>
      </c>
      <c r="E483" s="118" t="s">
        <v>62</v>
      </c>
      <c r="F483" s="118" t="s">
        <v>62</v>
      </c>
      <c r="G483" s="118" t="s">
        <v>62</v>
      </c>
      <c r="H483" s="118" t="s">
        <v>62</v>
      </c>
      <c r="I483" s="118" t="s">
        <v>62</v>
      </c>
      <c r="J483" s="118" t="s">
        <v>62</v>
      </c>
      <c r="K483" s="118" t="s">
        <v>62</v>
      </c>
      <c r="L483" s="118" t="s">
        <v>62</v>
      </c>
      <c r="M483" s="118" t="s">
        <v>62</v>
      </c>
      <c r="N483" s="118" t="s">
        <v>62</v>
      </c>
      <c r="O483" s="118" t="s">
        <v>62</v>
      </c>
      <c r="P483" s="118" t="s">
        <v>62</v>
      </c>
      <c r="Q483" s="118" t="s">
        <v>62</v>
      </c>
      <c r="R483" s="118" t="s">
        <v>62</v>
      </c>
      <c r="S483" s="118" t="s">
        <v>62</v>
      </c>
      <c r="T483" s="118" t="s">
        <v>62</v>
      </c>
      <c r="U483" s="118" t="s">
        <v>62</v>
      </c>
      <c r="V483" s="118" t="s">
        <v>62</v>
      </c>
      <c r="W483" s="118" t="s">
        <v>62</v>
      </c>
      <c r="X483" s="232"/>
    </row>
    <row r="484" spans="1:24" ht="13.5" customHeight="1" x14ac:dyDescent="0.3">
      <c r="A484" s="170">
        <v>0.59375</v>
      </c>
      <c r="B484" s="118" t="s">
        <v>62</v>
      </c>
      <c r="C484" s="118" t="s">
        <v>62</v>
      </c>
      <c r="D484" s="118" t="s">
        <v>62</v>
      </c>
      <c r="E484" s="118" t="s">
        <v>62</v>
      </c>
      <c r="F484" s="118" t="s">
        <v>62</v>
      </c>
      <c r="G484" s="118" t="s">
        <v>62</v>
      </c>
      <c r="H484" s="118" t="s">
        <v>62</v>
      </c>
      <c r="I484" s="118" t="s">
        <v>62</v>
      </c>
      <c r="J484" s="118" t="s">
        <v>62</v>
      </c>
      <c r="K484" s="118" t="s">
        <v>62</v>
      </c>
      <c r="L484" s="118" t="s">
        <v>62</v>
      </c>
      <c r="M484" s="118" t="s">
        <v>62</v>
      </c>
      <c r="N484" s="118" t="s">
        <v>62</v>
      </c>
      <c r="O484" s="118" t="s">
        <v>62</v>
      </c>
      <c r="P484" s="118" t="s">
        <v>62</v>
      </c>
      <c r="Q484" s="118" t="s">
        <v>62</v>
      </c>
      <c r="R484" s="118" t="s">
        <v>62</v>
      </c>
      <c r="S484" s="118" t="s">
        <v>62</v>
      </c>
      <c r="T484" s="118" t="s">
        <v>62</v>
      </c>
      <c r="U484" s="118" t="s">
        <v>62</v>
      </c>
      <c r="V484" s="118" t="s">
        <v>62</v>
      </c>
      <c r="W484" s="118" t="s">
        <v>62</v>
      </c>
      <c r="X484" s="232"/>
    </row>
    <row r="485" spans="1:24" ht="13.5" customHeight="1" x14ac:dyDescent="0.3">
      <c r="A485" s="170">
        <v>0.60416666666666696</v>
      </c>
      <c r="B485" s="118" t="s">
        <v>62</v>
      </c>
      <c r="C485" s="118" t="s">
        <v>62</v>
      </c>
      <c r="D485" s="118" t="s">
        <v>62</v>
      </c>
      <c r="E485" s="118" t="s">
        <v>62</v>
      </c>
      <c r="F485" s="118" t="s">
        <v>62</v>
      </c>
      <c r="G485" s="118" t="s">
        <v>62</v>
      </c>
      <c r="H485" s="118" t="s">
        <v>62</v>
      </c>
      <c r="I485" s="118" t="s">
        <v>62</v>
      </c>
      <c r="J485" s="118" t="s">
        <v>62</v>
      </c>
      <c r="K485" s="118" t="s">
        <v>62</v>
      </c>
      <c r="L485" s="118" t="s">
        <v>62</v>
      </c>
      <c r="M485" s="118" t="s">
        <v>62</v>
      </c>
      <c r="N485" s="118" t="s">
        <v>62</v>
      </c>
      <c r="O485" s="118" t="s">
        <v>62</v>
      </c>
      <c r="P485" s="118" t="s">
        <v>62</v>
      </c>
      <c r="Q485" s="118" t="s">
        <v>62</v>
      </c>
      <c r="R485" s="118" t="s">
        <v>62</v>
      </c>
      <c r="S485" s="118" t="s">
        <v>62</v>
      </c>
      <c r="T485" s="118" t="s">
        <v>62</v>
      </c>
      <c r="U485" s="118" t="s">
        <v>62</v>
      </c>
      <c r="V485" s="118" t="s">
        <v>62</v>
      </c>
      <c r="W485" s="118" t="s">
        <v>62</v>
      </c>
      <c r="X485" s="232"/>
    </row>
    <row r="486" spans="1:24" ht="13.5" customHeight="1" x14ac:dyDescent="0.3">
      <c r="A486" s="170">
        <v>0.61458333333333304</v>
      </c>
      <c r="B486" s="118" t="s">
        <v>62</v>
      </c>
      <c r="C486" s="118" t="s">
        <v>62</v>
      </c>
      <c r="D486" s="118" t="s">
        <v>62</v>
      </c>
      <c r="E486" s="118" t="s">
        <v>62</v>
      </c>
      <c r="F486" s="118" t="s">
        <v>62</v>
      </c>
      <c r="G486" s="118" t="s">
        <v>62</v>
      </c>
      <c r="H486" s="118" t="s">
        <v>62</v>
      </c>
      <c r="I486" s="118" t="s">
        <v>62</v>
      </c>
      <c r="J486" s="118" t="s">
        <v>62</v>
      </c>
      <c r="K486" s="118" t="s">
        <v>62</v>
      </c>
      <c r="L486" s="118" t="s">
        <v>62</v>
      </c>
      <c r="M486" s="118" t="s">
        <v>62</v>
      </c>
      <c r="N486" s="118" t="s">
        <v>62</v>
      </c>
      <c r="O486" s="118" t="s">
        <v>62</v>
      </c>
      <c r="P486" s="118" t="s">
        <v>62</v>
      </c>
      <c r="Q486" s="118" t="s">
        <v>62</v>
      </c>
      <c r="R486" s="118" t="s">
        <v>62</v>
      </c>
      <c r="S486" s="118" t="s">
        <v>62</v>
      </c>
      <c r="T486" s="118" t="s">
        <v>62</v>
      </c>
      <c r="U486" s="118" t="s">
        <v>62</v>
      </c>
      <c r="V486" s="118" t="s">
        <v>62</v>
      </c>
      <c r="W486" s="118" t="s">
        <v>62</v>
      </c>
      <c r="X486" s="232"/>
    </row>
    <row r="487" spans="1:24" ht="13.5" customHeight="1" x14ac:dyDescent="0.3">
      <c r="A487" s="170">
        <v>0.625</v>
      </c>
      <c r="B487" s="118" t="s">
        <v>62</v>
      </c>
      <c r="C487" s="118" t="s">
        <v>62</v>
      </c>
      <c r="D487" s="118" t="s">
        <v>62</v>
      </c>
      <c r="E487" s="118" t="s">
        <v>62</v>
      </c>
      <c r="F487" s="118" t="s">
        <v>62</v>
      </c>
      <c r="G487" s="118" t="s">
        <v>62</v>
      </c>
      <c r="H487" s="118" t="s">
        <v>62</v>
      </c>
      <c r="I487" s="118" t="s">
        <v>62</v>
      </c>
      <c r="J487" s="118" t="s">
        <v>62</v>
      </c>
      <c r="K487" s="118" t="s">
        <v>62</v>
      </c>
      <c r="L487" s="118" t="s">
        <v>62</v>
      </c>
      <c r="M487" s="118" t="s">
        <v>62</v>
      </c>
      <c r="N487" s="118" t="s">
        <v>62</v>
      </c>
      <c r="O487" s="118" t="s">
        <v>62</v>
      </c>
      <c r="P487" s="118" t="s">
        <v>62</v>
      </c>
      <c r="Q487" s="118" t="s">
        <v>62</v>
      </c>
      <c r="R487" s="118" t="s">
        <v>62</v>
      </c>
      <c r="S487" s="118" t="s">
        <v>62</v>
      </c>
      <c r="T487" s="118" t="s">
        <v>62</v>
      </c>
      <c r="U487" s="118" t="s">
        <v>62</v>
      </c>
      <c r="V487" s="118" t="s">
        <v>62</v>
      </c>
      <c r="W487" s="118" t="s">
        <v>62</v>
      </c>
      <c r="X487" s="232"/>
    </row>
    <row r="488" spans="1:24" ht="13.5" customHeight="1" x14ac:dyDescent="0.3">
      <c r="A488" s="170">
        <v>0.63541666666666696</v>
      </c>
      <c r="B488" s="118" t="s">
        <v>62</v>
      </c>
      <c r="C488" s="118" t="s">
        <v>62</v>
      </c>
      <c r="D488" s="118" t="s">
        <v>62</v>
      </c>
      <c r="E488" s="118" t="s">
        <v>62</v>
      </c>
      <c r="F488" s="118" t="s">
        <v>62</v>
      </c>
      <c r="G488" s="118" t="s">
        <v>62</v>
      </c>
      <c r="H488" s="118" t="s">
        <v>62</v>
      </c>
      <c r="I488" s="118" t="s">
        <v>62</v>
      </c>
      <c r="J488" s="118" t="s">
        <v>62</v>
      </c>
      <c r="K488" s="118" t="s">
        <v>62</v>
      </c>
      <c r="L488" s="118" t="s">
        <v>62</v>
      </c>
      <c r="M488" s="118" t="s">
        <v>62</v>
      </c>
      <c r="N488" s="118" t="s">
        <v>62</v>
      </c>
      <c r="O488" s="118" t="s">
        <v>62</v>
      </c>
      <c r="P488" s="118" t="s">
        <v>62</v>
      </c>
      <c r="Q488" s="118" t="s">
        <v>62</v>
      </c>
      <c r="R488" s="118" t="s">
        <v>62</v>
      </c>
      <c r="S488" s="118" t="s">
        <v>62</v>
      </c>
      <c r="T488" s="118" t="s">
        <v>62</v>
      </c>
      <c r="U488" s="118" t="s">
        <v>62</v>
      </c>
      <c r="V488" s="118" t="s">
        <v>62</v>
      </c>
      <c r="W488" s="118" t="s">
        <v>62</v>
      </c>
      <c r="X488" s="232"/>
    </row>
    <row r="489" spans="1:24" ht="13.5" customHeight="1" x14ac:dyDescent="0.3">
      <c r="A489" s="170">
        <v>0.64583333333333304</v>
      </c>
      <c r="B489" s="118" t="s">
        <v>62</v>
      </c>
      <c r="C489" s="118" t="s">
        <v>62</v>
      </c>
      <c r="D489" s="118" t="s">
        <v>62</v>
      </c>
      <c r="E489" s="118" t="s">
        <v>62</v>
      </c>
      <c r="F489" s="118" t="s">
        <v>62</v>
      </c>
      <c r="G489" s="118" t="s">
        <v>62</v>
      </c>
      <c r="H489" s="118" t="s">
        <v>62</v>
      </c>
      <c r="I489" s="118" t="s">
        <v>62</v>
      </c>
      <c r="J489" s="118" t="s">
        <v>62</v>
      </c>
      <c r="K489" s="118" t="s">
        <v>62</v>
      </c>
      <c r="L489" s="118" t="s">
        <v>62</v>
      </c>
      <c r="M489" s="118" t="s">
        <v>62</v>
      </c>
      <c r="N489" s="118" t="s">
        <v>62</v>
      </c>
      <c r="O489" s="118" t="s">
        <v>62</v>
      </c>
      <c r="P489" s="118" t="s">
        <v>62</v>
      </c>
      <c r="Q489" s="118" t="s">
        <v>62</v>
      </c>
      <c r="R489" s="118" t="s">
        <v>62</v>
      </c>
      <c r="S489" s="118" t="s">
        <v>62</v>
      </c>
      <c r="T489" s="118" t="s">
        <v>62</v>
      </c>
      <c r="U489" s="118" t="s">
        <v>62</v>
      </c>
      <c r="V489" s="118" t="s">
        <v>62</v>
      </c>
      <c r="W489" s="118" t="s">
        <v>62</v>
      </c>
      <c r="X489" s="232"/>
    </row>
    <row r="490" spans="1:24" ht="13.5" customHeight="1" x14ac:dyDescent="0.3">
      <c r="A490" s="170">
        <v>0.65625</v>
      </c>
      <c r="B490" s="118" t="s">
        <v>62</v>
      </c>
      <c r="C490" s="118" t="s">
        <v>62</v>
      </c>
      <c r="D490" s="118" t="s">
        <v>62</v>
      </c>
      <c r="E490" s="118" t="s">
        <v>62</v>
      </c>
      <c r="F490" s="118" t="s">
        <v>62</v>
      </c>
      <c r="G490" s="118" t="s">
        <v>62</v>
      </c>
      <c r="H490" s="118" t="s">
        <v>62</v>
      </c>
      <c r="I490" s="118" t="s">
        <v>62</v>
      </c>
      <c r="J490" s="118" t="s">
        <v>62</v>
      </c>
      <c r="K490" s="118" t="s">
        <v>62</v>
      </c>
      <c r="L490" s="118" t="s">
        <v>62</v>
      </c>
      <c r="M490" s="118" t="s">
        <v>62</v>
      </c>
      <c r="N490" s="118" t="s">
        <v>62</v>
      </c>
      <c r="O490" s="118" t="s">
        <v>62</v>
      </c>
      <c r="P490" s="118" t="s">
        <v>62</v>
      </c>
      <c r="Q490" s="118" t="s">
        <v>62</v>
      </c>
      <c r="R490" s="118" t="s">
        <v>62</v>
      </c>
      <c r="S490" s="118" t="s">
        <v>62</v>
      </c>
      <c r="T490" s="118" t="s">
        <v>62</v>
      </c>
      <c r="U490" s="118" t="s">
        <v>62</v>
      </c>
      <c r="V490" s="118" t="s">
        <v>62</v>
      </c>
      <c r="W490" s="118" t="s">
        <v>62</v>
      </c>
      <c r="X490" s="232"/>
    </row>
    <row r="491" spans="1:24" ht="13.5" customHeight="1" x14ac:dyDescent="0.3">
      <c r="A491" s="170">
        <v>0.66666666666666696</v>
      </c>
      <c r="B491" s="118" t="s">
        <v>62</v>
      </c>
      <c r="C491" s="118" t="s">
        <v>62</v>
      </c>
      <c r="D491" s="118" t="s">
        <v>62</v>
      </c>
      <c r="E491" s="118" t="s">
        <v>62</v>
      </c>
      <c r="F491" s="118" t="s">
        <v>62</v>
      </c>
      <c r="G491" s="118" t="s">
        <v>62</v>
      </c>
      <c r="H491" s="118" t="s">
        <v>62</v>
      </c>
      <c r="I491" s="118" t="s">
        <v>62</v>
      </c>
      <c r="J491" s="118" t="s">
        <v>62</v>
      </c>
      <c r="K491" s="118" t="s">
        <v>62</v>
      </c>
      <c r="L491" s="118" t="s">
        <v>62</v>
      </c>
      <c r="M491" s="118" t="s">
        <v>62</v>
      </c>
      <c r="N491" s="118" t="s">
        <v>62</v>
      </c>
      <c r="O491" s="118" t="s">
        <v>62</v>
      </c>
      <c r="P491" s="118" t="s">
        <v>62</v>
      </c>
      <c r="Q491" s="118" t="s">
        <v>62</v>
      </c>
      <c r="R491" s="118" t="s">
        <v>62</v>
      </c>
      <c r="S491" s="118" t="s">
        <v>62</v>
      </c>
      <c r="T491" s="118" t="s">
        <v>62</v>
      </c>
      <c r="U491" s="118" t="s">
        <v>62</v>
      </c>
      <c r="V491" s="118" t="s">
        <v>62</v>
      </c>
      <c r="W491" s="118" t="s">
        <v>62</v>
      </c>
      <c r="X491" s="232"/>
    </row>
    <row r="492" spans="1:24" ht="13.5" customHeight="1" x14ac:dyDescent="0.3">
      <c r="A492" s="170">
        <v>0.67708333333333304</v>
      </c>
      <c r="B492" s="118" t="s">
        <v>62</v>
      </c>
      <c r="C492" s="118" t="s">
        <v>62</v>
      </c>
      <c r="D492" s="118" t="s">
        <v>62</v>
      </c>
      <c r="E492" s="118" t="s">
        <v>62</v>
      </c>
      <c r="F492" s="118" t="s">
        <v>62</v>
      </c>
      <c r="G492" s="118" t="s">
        <v>62</v>
      </c>
      <c r="H492" s="118" t="s">
        <v>62</v>
      </c>
      <c r="I492" s="118" t="s">
        <v>62</v>
      </c>
      <c r="J492" s="118" t="s">
        <v>62</v>
      </c>
      <c r="K492" s="118" t="s">
        <v>62</v>
      </c>
      <c r="L492" s="118" t="s">
        <v>62</v>
      </c>
      <c r="M492" s="118" t="s">
        <v>62</v>
      </c>
      <c r="N492" s="118" t="s">
        <v>62</v>
      </c>
      <c r="O492" s="118" t="s">
        <v>62</v>
      </c>
      <c r="P492" s="118" t="s">
        <v>62</v>
      </c>
      <c r="Q492" s="118" t="s">
        <v>62</v>
      </c>
      <c r="R492" s="118" t="s">
        <v>62</v>
      </c>
      <c r="S492" s="118" t="s">
        <v>62</v>
      </c>
      <c r="T492" s="118" t="s">
        <v>62</v>
      </c>
      <c r="U492" s="118" t="s">
        <v>62</v>
      </c>
      <c r="V492" s="118" t="s">
        <v>62</v>
      </c>
      <c r="W492" s="118" t="s">
        <v>62</v>
      </c>
      <c r="X492" s="232"/>
    </row>
    <row r="493" spans="1:24" ht="13.5" customHeight="1" x14ac:dyDescent="0.3">
      <c r="A493" s="170">
        <v>0.6875</v>
      </c>
      <c r="B493" s="118" t="s">
        <v>62</v>
      </c>
      <c r="C493" s="118" t="s">
        <v>62</v>
      </c>
      <c r="D493" s="118" t="s">
        <v>62</v>
      </c>
      <c r="E493" s="118" t="s">
        <v>62</v>
      </c>
      <c r="F493" s="118" t="s">
        <v>62</v>
      </c>
      <c r="G493" s="118" t="s">
        <v>62</v>
      </c>
      <c r="H493" s="118" t="s">
        <v>62</v>
      </c>
      <c r="I493" s="118" t="s">
        <v>62</v>
      </c>
      <c r="J493" s="118" t="s">
        <v>62</v>
      </c>
      <c r="K493" s="118" t="s">
        <v>62</v>
      </c>
      <c r="L493" s="118" t="s">
        <v>62</v>
      </c>
      <c r="M493" s="118" t="s">
        <v>62</v>
      </c>
      <c r="N493" s="118" t="s">
        <v>62</v>
      </c>
      <c r="O493" s="118" t="s">
        <v>62</v>
      </c>
      <c r="P493" s="118" t="s">
        <v>62</v>
      </c>
      <c r="Q493" s="118" t="s">
        <v>62</v>
      </c>
      <c r="R493" s="118" t="s">
        <v>62</v>
      </c>
      <c r="S493" s="118" t="s">
        <v>62</v>
      </c>
      <c r="T493" s="118" t="s">
        <v>62</v>
      </c>
      <c r="U493" s="118" t="s">
        <v>62</v>
      </c>
      <c r="V493" s="118" t="s">
        <v>62</v>
      </c>
      <c r="W493" s="118" t="s">
        <v>62</v>
      </c>
      <c r="X493" s="232"/>
    </row>
    <row r="494" spans="1:24" ht="13.5" customHeight="1" x14ac:dyDescent="0.3">
      <c r="A494" s="170">
        <v>0.69791666666666696</v>
      </c>
      <c r="B494" s="118" t="s">
        <v>62</v>
      </c>
      <c r="C494" s="118" t="s">
        <v>62</v>
      </c>
      <c r="D494" s="118" t="s">
        <v>62</v>
      </c>
      <c r="E494" s="118" t="s">
        <v>62</v>
      </c>
      <c r="F494" s="118" t="s">
        <v>62</v>
      </c>
      <c r="G494" s="118" t="s">
        <v>62</v>
      </c>
      <c r="H494" s="118" t="s">
        <v>62</v>
      </c>
      <c r="I494" s="118" t="s">
        <v>62</v>
      </c>
      <c r="J494" s="118" t="s">
        <v>62</v>
      </c>
      <c r="K494" s="118" t="s">
        <v>62</v>
      </c>
      <c r="L494" s="118" t="s">
        <v>62</v>
      </c>
      <c r="M494" s="118" t="s">
        <v>62</v>
      </c>
      <c r="N494" s="118" t="s">
        <v>62</v>
      </c>
      <c r="O494" s="118" t="s">
        <v>62</v>
      </c>
      <c r="P494" s="118" t="s">
        <v>62</v>
      </c>
      <c r="Q494" s="118" t="s">
        <v>62</v>
      </c>
      <c r="R494" s="118" t="s">
        <v>62</v>
      </c>
      <c r="S494" s="118" t="s">
        <v>62</v>
      </c>
      <c r="T494" s="118" t="s">
        <v>62</v>
      </c>
      <c r="U494" s="118" t="s">
        <v>62</v>
      </c>
      <c r="V494" s="118" t="s">
        <v>62</v>
      </c>
      <c r="W494" s="118" t="s">
        <v>62</v>
      </c>
      <c r="X494" s="232"/>
    </row>
    <row r="495" spans="1:24" ht="13.5" customHeight="1" x14ac:dyDescent="0.3">
      <c r="A495" s="170">
        <v>0.70833333333333304</v>
      </c>
      <c r="B495" s="118" t="s">
        <v>62</v>
      </c>
      <c r="C495" s="118" t="s">
        <v>62</v>
      </c>
      <c r="D495" s="118" t="s">
        <v>62</v>
      </c>
      <c r="E495" s="118" t="s">
        <v>62</v>
      </c>
      <c r="F495" s="118" t="s">
        <v>62</v>
      </c>
      <c r="G495" s="118" t="s">
        <v>62</v>
      </c>
      <c r="H495" s="118" t="s">
        <v>62</v>
      </c>
      <c r="I495" s="118" t="s">
        <v>62</v>
      </c>
      <c r="J495" s="118" t="s">
        <v>62</v>
      </c>
      <c r="K495" s="118" t="s">
        <v>62</v>
      </c>
      <c r="L495" s="118" t="s">
        <v>62</v>
      </c>
      <c r="M495" s="118" t="s">
        <v>62</v>
      </c>
      <c r="N495" s="118" t="s">
        <v>62</v>
      </c>
      <c r="O495" s="118" t="s">
        <v>62</v>
      </c>
      <c r="P495" s="118" t="s">
        <v>62</v>
      </c>
      <c r="Q495" s="118" t="s">
        <v>62</v>
      </c>
      <c r="R495" s="118" t="s">
        <v>62</v>
      </c>
      <c r="S495" s="118" t="s">
        <v>62</v>
      </c>
      <c r="T495" s="118" t="s">
        <v>62</v>
      </c>
      <c r="U495" s="118" t="s">
        <v>62</v>
      </c>
      <c r="V495" s="118" t="s">
        <v>62</v>
      </c>
      <c r="W495" s="118" t="s">
        <v>62</v>
      </c>
      <c r="X495" s="232"/>
    </row>
    <row r="496" spans="1:24" ht="13.5" customHeight="1" x14ac:dyDescent="0.3">
      <c r="A496" s="170">
        <v>0.71875</v>
      </c>
      <c r="B496" s="118" t="s">
        <v>62</v>
      </c>
      <c r="C496" s="118" t="s">
        <v>62</v>
      </c>
      <c r="D496" s="118" t="s">
        <v>62</v>
      </c>
      <c r="E496" s="118" t="s">
        <v>62</v>
      </c>
      <c r="F496" s="118" t="s">
        <v>62</v>
      </c>
      <c r="G496" s="118" t="s">
        <v>62</v>
      </c>
      <c r="H496" s="118" t="s">
        <v>62</v>
      </c>
      <c r="I496" s="118" t="s">
        <v>62</v>
      </c>
      <c r="J496" s="118" t="s">
        <v>62</v>
      </c>
      <c r="K496" s="118" t="s">
        <v>62</v>
      </c>
      <c r="L496" s="118" t="s">
        <v>62</v>
      </c>
      <c r="M496" s="118" t="s">
        <v>62</v>
      </c>
      <c r="N496" s="118" t="s">
        <v>62</v>
      </c>
      <c r="O496" s="118" t="s">
        <v>62</v>
      </c>
      <c r="P496" s="118" t="s">
        <v>62</v>
      </c>
      <c r="Q496" s="118" t="s">
        <v>62</v>
      </c>
      <c r="R496" s="118" t="s">
        <v>62</v>
      </c>
      <c r="S496" s="118" t="s">
        <v>62</v>
      </c>
      <c r="T496" s="118" t="s">
        <v>62</v>
      </c>
      <c r="U496" s="118" t="s">
        <v>62</v>
      </c>
      <c r="V496" s="118" t="s">
        <v>62</v>
      </c>
      <c r="W496" s="118" t="s">
        <v>62</v>
      </c>
      <c r="X496" s="232"/>
    </row>
    <row r="497" spans="1:24" ht="13.5" customHeight="1" x14ac:dyDescent="0.3">
      <c r="A497" s="170">
        <v>0.72916666666666696</v>
      </c>
      <c r="B497" s="118" t="s">
        <v>62</v>
      </c>
      <c r="C497" s="118" t="s">
        <v>62</v>
      </c>
      <c r="D497" s="118" t="s">
        <v>62</v>
      </c>
      <c r="E497" s="118" t="s">
        <v>62</v>
      </c>
      <c r="F497" s="118" t="s">
        <v>62</v>
      </c>
      <c r="G497" s="118" t="s">
        <v>62</v>
      </c>
      <c r="H497" s="118" t="s">
        <v>62</v>
      </c>
      <c r="I497" s="118" t="s">
        <v>62</v>
      </c>
      <c r="J497" s="118" t="s">
        <v>62</v>
      </c>
      <c r="K497" s="118" t="s">
        <v>62</v>
      </c>
      <c r="L497" s="118" t="s">
        <v>62</v>
      </c>
      <c r="M497" s="118" t="s">
        <v>62</v>
      </c>
      <c r="N497" s="118" t="s">
        <v>62</v>
      </c>
      <c r="O497" s="118" t="s">
        <v>62</v>
      </c>
      <c r="P497" s="118" t="s">
        <v>62</v>
      </c>
      <c r="Q497" s="118" t="s">
        <v>62</v>
      </c>
      <c r="R497" s="118" t="s">
        <v>62</v>
      </c>
      <c r="S497" s="118" t="s">
        <v>62</v>
      </c>
      <c r="T497" s="118" t="s">
        <v>62</v>
      </c>
      <c r="U497" s="118" t="s">
        <v>62</v>
      </c>
      <c r="V497" s="118" t="s">
        <v>62</v>
      </c>
      <c r="W497" s="118" t="s">
        <v>62</v>
      </c>
      <c r="X497" s="232"/>
    </row>
    <row r="498" spans="1:24" ht="13.5" customHeight="1" x14ac:dyDescent="0.3">
      <c r="A498" s="170">
        <v>0.73958333333333304</v>
      </c>
      <c r="B498" s="118" t="s">
        <v>62</v>
      </c>
      <c r="C498" s="118" t="s">
        <v>62</v>
      </c>
      <c r="D498" s="118" t="s">
        <v>62</v>
      </c>
      <c r="E498" s="118" t="s">
        <v>62</v>
      </c>
      <c r="F498" s="118" t="s">
        <v>62</v>
      </c>
      <c r="G498" s="118" t="s">
        <v>62</v>
      </c>
      <c r="H498" s="118" t="s">
        <v>62</v>
      </c>
      <c r="I498" s="118" t="s">
        <v>62</v>
      </c>
      <c r="J498" s="118" t="s">
        <v>62</v>
      </c>
      <c r="K498" s="118" t="s">
        <v>62</v>
      </c>
      <c r="L498" s="118" t="s">
        <v>62</v>
      </c>
      <c r="M498" s="118" t="s">
        <v>62</v>
      </c>
      <c r="N498" s="118" t="s">
        <v>62</v>
      </c>
      <c r="O498" s="118" t="s">
        <v>62</v>
      </c>
      <c r="P498" s="118" t="s">
        <v>62</v>
      </c>
      <c r="Q498" s="118" t="s">
        <v>62</v>
      </c>
      <c r="R498" s="118" t="s">
        <v>62</v>
      </c>
      <c r="S498" s="118" t="s">
        <v>62</v>
      </c>
      <c r="T498" s="118" t="s">
        <v>62</v>
      </c>
      <c r="U498" s="118" t="s">
        <v>62</v>
      </c>
      <c r="V498" s="118" t="s">
        <v>62</v>
      </c>
      <c r="W498" s="118" t="s">
        <v>62</v>
      </c>
      <c r="X498" s="232"/>
    </row>
    <row r="499" spans="1:24" ht="13.5" customHeight="1" x14ac:dyDescent="0.3">
      <c r="A499" s="170">
        <v>0.75</v>
      </c>
      <c r="B499" s="118" t="s">
        <v>62</v>
      </c>
      <c r="C499" s="118" t="s">
        <v>62</v>
      </c>
      <c r="D499" s="118" t="s">
        <v>62</v>
      </c>
      <c r="E499" s="118" t="s">
        <v>62</v>
      </c>
      <c r="F499" s="118" t="s">
        <v>62</v>
      </c>
      <c r="G499" s="118" t="s">
        <v>62</v>
      </c>
      <c r="H499" s="118" t="s">
        <v>62</v>
      </c>
      <c r="I499" s="118" t="s">
        <v>62</v>
      </c>
      <c r="J499" s="118" t="s">
        <v>62</v>
      </c>
      <c r="K499" s="118" t="s">
        <v>62</v>
      </c>
      <c r="L499" s="118" t="s">
        <v>62</v>
      </c>
      <c r="M499" s="118" t="s">
        <v>62</v>
      </c>
      <c r="N499" s="118" t="s">
        <v>62</v>
      </c>
      <c r="O499" s="118" t="s">
        <v>62</v>
      </c>
      <c r="P499" s="118" t="s">
        <v>62</v>
      </c>
      <c r="Q499" s="118" t="s">
        <v>62</v>
      </c>
      <c r="R499" s="118" t="s">
        <v>62</v>
      </c>
      <c r="S499" s="118" t="s">
        <v>62</v>
      </c>
      <c r="T499" s="118" t="s">
        <v>62</v>
      </c>
      <c r="U499" s="118" t="s">
        <v>62</v>
      </c>
      <c r="V499" s="118" t="s">
        <v>62</v>
      </c>
      <c r="W499" s="118" t="s">
        <v>62</v>
      </c>
      <c r="X499" s="232"/>
    </row>
    <row r="500" spans="1:24" ht="13.5" customHeight="1" x14ac:dyDescent="0.3">
      <c r="A500" s="170">
        <v>0.76041666666666696</v>
      </c>
      <c r="B500" s="118" t="s">
        <v>62</v>
      </c>
      <c r="C500" s="118" t="s">
        <v>62</v>
      </c>
      <c r="D500" s="118" t="s">
        <v>62</v>
      </c>
      <c r="E500" s="118" t="s">
        <v>62</v>
      </c>
      <c r="F500" s="118" t="s">
        <v>62</v>
      </c>
      <c r="G500" s="118" t="s">
        <v>62</v>
      </c>
      <c r="H500" s="118" t="s">
        <v>62</v>
      </c>
      <c r="I500" s="118" t="s">
        <v>62</v>
      </c>
      <c r="J500" s="118" t="s">
        <v>62</v>
      </c>
      <c r="K500" s="118" t="s">
        <v>62</v>
      </c>
      <c r="L500" s="118" t="s">
        <v>62</v>
      </c>
      <c r="M500" s="118" t="s">
        <v>62</v>
      </c>
      <c r="N500" s="118" t="s">
        <v>62</v>
      </c>
      <c r="O500" s="118" t="s">
        <v>62</v>
      </c>
      <c r="P500" s="118" t="s">
        <v>62</v>
      </c>
      <c r="Q500" s="118" t="s">
        <v>62</v>
      </c>
      <c r="R500" s="118" t="s">
        <v>62</v>
      </c>
      <c r="S500" s="118" t="s">
        <v>62</v>
      </c>
      <c r="T500" s="118" t="s">
        <v>62</v>
      </c>
      <c r="U500" s="118" t="s">
        <v>62</v>
      </c>
      <c r="V500" s="118" t="s">
        <v>62</v>
      </c>
      <c r="W500" s="118" t="s">
        <v>62</v>
      </c>
      <c r="X500" s="232"/>
    </row>
    <row r="501" spans="1:24" ht="13.5" customHeight="1" x14ac:dyDescent="0.3">
      <c r="A501" s="170">
        <v>0.77083333333333304</v>
      </c>
      <c r="B501" s="118" t="s">
        <v>62</v>
      </c>
      <c r="C501" s="118" t="s">
        <v>62</v>
      </c>
      <c r="D501" s="118" t="s">
        <v>62</v>
      </c>
      <c r="E501" s="118" t="s">
        <v>62</v>
      </c>
      <c r="F501" s="118" t="s">
        <v>62</v>
      </c>
      <c r="G501" s="118" t="s">
        <v>62</v>
      </c>
      <c r="H501" s="118" t="s">
        <v>62</v>
      </c>
      <c r="I501" s="118" t="s">
        <v>62</v>
      </c>
      <c r="J501" s="118" t="s">
        <v>62</v>
      </c>
      <c r="K501" s="118" t="s">
        <v>62</v>
      </c>
      <c r="L501" s="118" t="s">
        <v>62</v>
      </c>
      <c r="M501" s="118" t="s">
        <v>62</v>
      </c>
      <c r="N501" s="118" t="s">
        <v>62</v>
      </c>
      <c r="O501" s="118" t="s">
        <v>62</v>
      </c>
      <c r="P501" s="118" t="s">
        <v>62</v>
      </c>
      <c r="Q501" s="118" t="s">
        <v>62</v>
      </c>
      <c r="R501" s="118" t="s">
        <v>62</v>
      </c>
      <c r="S501" s="118" t="s">
        <v>62</v>
      </c>
      <c r="T501" s="118" t="s">
        <v>62</v>
      </c>
      <c r="U501" s="118" t="s">
        <v>62</v>
      </c>
      <c r="V501" s="118" t="s">
        <v>62</v>
      </c>
      <c r="W501" s="118" t="s">
        <v>62</v>
      </c>
      <c r="X501" s="232"/>
    </row>
    <row r="502" spans="1:24" ht="13.5" customHeight="1" x14ac:dyDescent="0.3">
      <c r="A502" s="170">
        <v>0.78125</v>
      </c>
      <c r="B502" s="118" t="s">
        <v>62</v>
      </c>
      <c r="C502" s="118" t="s">
        <v>62</v>
      </c>
      <c r="D502" s="118" t="s">
        <v>62</v>
      </c>
      <c r="E502" s="118" t="s">
        <v>62</v>
      </c>
      <c r="F502" s="118" t="s">
        <v>62</v>
      </c>
      <c r="G502" s="118" t="s">
        <v>62</v>
      </c>
      <c r="H502" s="118" t="s">
        <v>62</v>
      </c>
      <c r="I502" s="118" t="s">
        <v>62</v>
      </c>
      <c r="J502" s="118" t="s">
        <v>62</v>
      </c>
      <c r="K502" s="118" t="s">
        <v>62</v>
      </c>
      <c r="L502" s="118" t="s">
        <v>62</v>
      </c>
      <c r="M502" s="118" t="s">
        <v>62</v>
      </c>
      <c r="N502" s="118" t="s">
        <v>62</v>
      </c>
      <c r="O502" s="118" t="s">
        <v>62</v>
      </c>
      <c r="P502" s="118" t="s">
        <v>62</v>
      </c>
      <c r="Q502" s="118" t="s">
        <v>62</v>
      </c>
      <c r="R502" s="118" t="s">
        <v>62</v>
      </c>
      <c r="S502" s="118" t="s">
        <v>62</v>
      </c>
      <c r="T502" s="118" t="s">
        <v>62</v>
      </c>
      <c r="U502" s="118" t="s">
        <v>62</v>
      </c>
      <c r="V502" s="118" t="s">
        <v>62</v>
      </c>
      <c r="W502" s="118" t="s">
        <v>62</v>
      </c>
      <c r="X502" s="232"/>
    </row>
    <row r="503" spans="1:24" ht="13.5" customHeight="1" x14ac:dyDescent="0.3">
      <c r="A503" s="170">
        <v>0.79166666666666696</v>
      </c>
      <c r="B503" s="118" t="s">
        <v>62</v>
      </c>
      <c r="C503" s="118" t="s">
        <v>62</v>
      </c>
      <c r="D503" s="118" t="s">
        <v>62</v>
      </c>
      <c r="E503" s="118" t="s">
        <v>62</v>
      </c>
      <c r="F503" s="118" t="s">
        <v>62</v>
      </c>
      <c r="G503" s="118" t="s">
        <v>62</v>
      </c>
      <c r="H503" s="118" t="s">
        <v>62</v>
      </c>
      <c r="I503" s="118" t="s">
        <v>62</v>
      </c>
      <c r="J503" s="118" t="s">
        <v>62</v>
      </c>
      <c r="K503" s="118" t="s">
        <v>62</v>
      </c>
      <c r="L503" s="118" t="s">
        <v>62</v>
      </c>
      <c r="M503" s="118" t="s">
        <v>62</v>
      </c>
      <c r="N503" s="118" t="s">
        <v>62</v>
      </c>
      <c r="O503" s="118" t="s">
        <v>62</v>
      </c>
      <c r="P503" s="118" t="s">
        <v>62</v>
      </c>
      <c r="Q503" s="118" t="s">
        <v>62</v>
      </c>
      <c r="R503" s="118" t="s">
        <v>62</v>
      </c>
      <c r="S503" s="118" t="s">
        <v>62</v>
      </c>
      <c r="T503" s="118" t="s">
        <v>62</v>
      </c>
      <c r="U503" s="118" t="s">
        <v>62</v>
      </c>
      <c r="V503" s="118" t="s">
        <v>62</v>
      </c>
      <c r="W503" s="118" t="s">
        <v>62</v>
      </c>
      <c r="X503" s="232"/>
    </row>
    <row r="504" spans="1:24" ht="13.5" customHeight="1" x14ac:dyDescent="0.3">
      <c r="A504" s="170">
        <v>0.80208333333333304</v>
      </c>
      <c r="B504" s="118" t="s">
        <v>62</v>
      </c>
      <c r="C504" s="118" t="s">
        <v>62</v>
      </c>
      <c r="D504" s="118" t="s">
        <v>62</v>
      </c>
      <c r="E504" s="118" t="s">
        <v>62</v>
      </c>
      <c r="F504" s="118" t="s">
        <v>62</v>
      </c>
      <c r="G504" s="118" t="s">
        <v>62</v>
      </c>
      <c r="H504" s="118" t="s">
        <v>62</v>
      </c>
      <c r="I504" s="118" t="s">
        <v>62</v>
      </c>
      <c r="J504" s="118" t="s">
        <v>62</v>
      </c>
      <c r="K504" s="118" t="s">
        <v>62</v>
      </c>
      <c r="L504" s="118" t="s">
        <v>62</v>
      </c>
      <c r="M504" s="118" t="s">
        <v>62</v>
      </c>
      <c r="N504" s="118" t="s">
        <v>62</v>
      </c>
      <c r="O504" s="118" t="s">
        <v>62</v>
      </c>
      <c r="P504" s="118" t="s">
        <v>62</v>
      </c>
      <c r="Q504" s="118" t="s">
        <v>62</v>
      </c>
      <c r="R504" s="118" t="s">
        <v>62</v>
      </c>
      <c r="S504" s="118" t="s">
        <v>62</v>
      </c>
      <c r="T504" s="118" t="s">
        <v>62</v>
      </c>
      <c r="U504" s="118" t="s">
        <v>62</v>
      </c>
      <c r="V504" s="118" t="s">
        <v>62</v>
      </c>
      <c r="W504" s="118" t="s">
        <v>62</v>
      </c>
      <c r="X504" s="232"/>
    </row>
    <row r="505" spans="1:24" ht="13.5" customHeight="1" x14ac:dyDescent="0.3">
      <c r="A505" s="170">
        <v>0.8125</v>
      </c>
      <c r="B505" s="118" t="s">
        <v>62</v>
      </c>
      <c r="C505" s="118" t="s">
        <v>62</v>
      </c>
      <c r="D505" s="118" t="s">
        <v>62</v>
      </c>
      <c r="E505" s="118" t="s">
        <v>62</v>
      </c>
      <c r="F505" s="118" t="s">
        <v>62</v>
      </c>
      <c r="G505" s="118" t="s">
        <v>62</v>
      </c>
      <c r="H505" s="118" t="s">
        <v>62</v>
      </c>
      <c r="I505" s="118" t="s">
        <v>62</v>
      </c>
      <c r="J505" s="118" t="s">
        <v>62</v>
      </c>
      <c r="K505" s="118" t="s">
        <v>62</v>
      </c>
      <c r="L505" s="118" t="s">
        <v>62</v>
      </c>
      <c r="M505" s="118" t="s">
        <v>62</v>
      </c>
      <c r="N505" s="118" t="s">
        <v>62</v>
      </c>
      <c r="O505" s="118" t="s">
        <v>62</v>
      </c>
      <c r="P505" s="118" t="s">
        <v>62</v>
      </c>
      <c r="Q505" s="118" t="s">
        <v>62</v>
      </c>
      <c r="R505" s="118" t="s">
        <v>62</v>
      </c>
      <c r="S505" s="118" t="s">
        <v>62</v>
      </c>
      <c r="T505" s="118" t="s">
        <v>62</v>
      </c>
      <c r="U505" s="118" t="s">
        <v>62</v>
      </c>
      <c r="V505" s="118" t="s">
        <v>62</v>
      </c>
      <c r="W505" s="118" t="s">
        <v>62</v>
      </c>
      <c r="X505" s="232"/>
    </row>
    <row r="506" spans="1:24" ht="13.5" customHeight="1" x14ac:dyDescent="0.3">
      <c r="A506" s="170">
        <v>0.82291666666666696</v>
      </c>
      <c r="B506" s="118" t="s">
        <v>62</v>
      </c>
      <c r="C506" s="118" t="s">
        <v>62</v>
      </c>
      <c r="D506" s="118" t="s">
        <v>62</v>
      </c>
      <c r="E506" s="118" t="s">
        <v>62</v>
      </c>
      <c r="F506" s="118" t="s">
        <v>62</v>
      </c>
      <c r="G506" s="118" t="s">
        <v>62</v>
      </c>
      <c r="H506" s="118" t="s">
        <v>62</v>
      </c>
      <c r="I506" s="118" t="s">
        <v>62</v>
      </c>
      <c r="J506" s="118" t="s">
        <v>62</v>
      </c>
      <c r="K506" s="118" t="s">
        <v>62</v>
      </c>
      <c r="L506" s="118" t="s">
        <v>62</v>
      </c>
      <c r="M506" s="118" t="s">
        <v>62</v>
      </c>
      <c r="N506" s="118" t="s">
        <v>62</v>
      </c>
      <c r="O506" s="118" t="s">
        <v>62</v>
      </c>
      <c r="P506" s="118" t="s">
        <v>62</v>
      </c>
      <c r="Q506" s="118" t="s">
        <v>62</v>
      </c>
      <c r="R506" s="118" t="s">
        <v>62</v>
      </c>
      <c r="S506" s="118" t="s">
        <v>62</v>
      </c>
      <c r="T506" s="118" t="s">
        <v>62</v>
      </c>
      <c r="U506" s="118" t="s">
        <v>62</v>
      </c>
      <c r="V506" s="118" t="s">
        <v>62</v>
      </c>
      <c r="W506" s="118" t="s">
        <v>62</v>
      </c>
      <c r="X506" s="232"/>
    </row>
    <row r="507" spans="1:24" ht="13.5" customHeight="1" x14ac:dyDescent="0.3">
      <c r="A507" s="170">
        <v>0.83333333333333304</v>
      </c>
      <c r="B507" s="118" t="s">
        <v>62</v>
      </c>
      <c r="C507" s="118" t="s">
        <v>62</v>
      </c>
      <c r="D507" s="118" t="s">
        <v>62</v>
      </c>
      <c r="E507" s="118" t="s">
        <v>62</v>
      </c>
      <c r="F507" s="118" t="s">
        <v>62</v>
      </c>
      <c r="G507" s="118" t="s">
        <v>62</v>
      </c>
      <c r="H507" s="118" t="s">
        <v>62</v>
      </c>
      <c r="I507" s="118" t="s">
        <v>62</v>
      </c>
      <c r="J507" s="118" t="s">
        <v>62</v>
      </c>
      <c r="K507" s="118" t="s">
        <v>62</v>
      </c>
      <c r="L507" s="118" t="s">
        <v>62</v>
      </c>
      <c r="M507" s="118" t="s">
        <v>62</v>
      </c>
      <c r="N507" s="118" t="s">
        <v>62</v>
      </c>
      <c r="O507" s="118" t="s">
        <v>62</v>
      </c>
      <c r="P507" s="118" t="s">
        <v>62</v>
      </c>
      <c r="Q507" s="118" t="s">
        <v>62</v>
      </c>
      <c r="R507" s="118" t="s">
        <v>62</v>
      </c>
      <c r="S507" s="118" t="s">
        <v>62</v>
      </c>
      <c r="T507" s="118" t="s">
        <v>62</v>
      </c>
      <c r="U507" s="118" t="s">
        <v>62</v>
      </c>
      <c r="V507" s="118" t="s">
        <v>62</v>
      </c>
      <c r="W507" s="118" t="s">
        <v>62</v>
      </c>
      <c r="X507" s="232"/>
    </row>
    <row r="508" spans="1:24" ht="13.5" customHeight="1" x14ac:dyDescent="0.3">
      <c r="A508" s="170">
        <v>0.84375</v>
      </c>
      <c r="B508" s="118" t="s">
        <v>62</v>
      </c>
      <c r="C508" s="118" t="s">
        <v>62</v>
      </c>
      <c r="D508" s="118" t="s">
        <v>62</v>
      </c>
      <c r="E508" s="118" t="s">
        <v>62</v>
      </c>
      <c r="F508" s="118" t="s">
        <v>62</v>
      </c>
      <c r="G508" s="118" t="s">
        <v>62</v>
      </c>
      <c r="H508" s="118" t="s">
        <v>62</v>
      </c>
      <c r="I508" s="118" t="s">
        <v>62</v>
      </c>
      <c r="J508" s="118" t="s">
        <v>62</v>
      </c>
      <c r="K508" s="118" t="s">
        <v>62</v>
      </c>
      <c r="L508" s="118" t="s">
        <v>62</v>
      </c>
      <c r="M508" s="118" t="s">
        <v>62</v>
      </c>
      <c r="N508" s="118" t="s">
        <v>62</v>
      </c>
      <c r="O508" s="118" t="s">
        <v>62</v>
      </c>
      <c r="P508" s="118" t="s">
        <v>62</v>
      </c>
      <c r="Q508" s="118" t="s">
        <v>62</v>
      </c>
      <c r="R508" s="118" t="s">
        <v>62</v>
      </c>
      <c r="S508" s="118" t="s">
        <v>62</v>
      </c>
      <c r="T508" s="118" t="s">
        <v>62</v>
      </c>
      <c r="U508" s="118" t="s">
        <v>62</v>
      </c>
      <c r="V508" s="118" t="s">
        <v>62</v>
      </c>
      <c r="W508" s="118" t="s">
        <v>62</v>
      </c>
      <c r="X508" s="232"/>
    </row>
    <row r="509" spans="1:24" ht="13.5" customHeight="1" x14ac:dyDescent="0.3">
      <c r="A509" s="170">
        <v>0.85416666666666696</v>
      </c>
      <c r="B509" s="118" t="s">
        <v>62</v>
      </c>
      <c r="C509" s="118" t="s">
        <v>62</v>
      </c>
      <c r="D509" s="118" t="s">
        <v>62</v>
      </c>
      <c r="E509" s="118" t="s">
        <v>62</v>
      </c>
      <c r="F509" s="118" t="s">
        <v>62</v>
      </c>
      <c r="G509" s="118" t="s">
        <v>62</v>
      </c>
      <c r="H509" s="118" t="s">
        <v>62</v>
      </c>
      <c r="I509" s="118" t="s">
        <v>62</v>
      </c>
      <c r="J509" s="118" t="s">
        <v>62</v>
      </c>
      <c r="K509" s="118" t="s">
        <v>62</v>
      </c>
      <c r="L509" s="118" t="s">
        <v>62</v>
      </c>
      <c r="M509" s="118" t="s">
        <v>62</v>
      </c>
      <c r="N509" s="118" t="s">
        <v>62</v>
      </c>
      <c r="O509" s="118" t="s">
        <v>62</v>
      </c>
      <c r="P509" s="118" t="s">
        <v>62</v>
      </c>
      <c r="Q509" s="118" t="s">
        <v>62</v>
      </c>
      <c r="R509" s="118" t="s">
        <v>62</v>
      </c>
      <c r="S509" s="118" t="s">
        <v>62</v>
      </c>
      <c r="T509" s="118" t="s">
        <v>62</v>
      </c>
      <c r="U509" s="118" t="s">
        <v>62</v>
      </c>
      <c r="V509" s="118" t="s">
        <v>62</v>
      </c>
      <c r="W509" s="118" t="s">
        <v>62</v>
      </c>
      <c r="X509" s="232"/>
    </row>
    <row r="510" spans="1:24" ht="13.5" customHeight="1" x14ac:dyDescent="0.3">
      <c r="A510" s="170">
        <v>0.86458333333333304</v>
      </c>
      <c r="B510" s="118" t="s">
        <v>62</v>
      </c>
      <c r="C510" s="118" t="s">
        <v>62</v>
      </c>
      <c r="D510" s="118" t="s">
        <v>62</v>
      </c>
      <c r="E510" s="118" t="s">
        <v>62</v>
      </c>
      <c r="F510" s="118" t="s">
        <v>62</v>
      </c>
      <c r="G510" s="118" t="s">
        <v>62</v>
      </c>
      <c r="H510" s="118" t="s">
        <v>62</v>
      </c>
      <c r="I510" s="118" t="s">
        <v>62</v>
      </c>
      <c r="J510" s="118" t="s">
        <v>62</v>
      </c>
      <c r="K510" s="118" t="s">
        <v>62</v>
      </c>
      <c r="L510" s="118" t="s">
        <v>62</v>
      </c>
      <c r="M510" s="118" t="s">
        <v>62</v>
      </c>
      <c r="N510" s="118" t="s">
        <v>62</v>
      </c>
      <c r="O510" s="118" t="s">
        <v>62</v>
      </c>
      <c r="P510" s="118" t="s">
        <v>62</v>
      </c>
      <c r="Q510" s="118" t="s">
        <v>62</v>
      </c>
      <c r="R510" s="118" t="s">
        <v>62</v>
      </c>
      <c r="S510" s="118" t="s">
        <v>62</v>
      </c>
      <c r="T510" s="118" t="s">
        <v>62</v>
      </c>
      <c r="U510" s="118" t="s">
        <v>62</v>
      </c>
      <c r="V510" s="118" t="s">
        <v>62</v>
      </c>
      <c r="W510" s="118" t="s">
        <v>62</v>
      </c>
      <c r="X510" s="232"/>
    </row>
    <row r="511" spans="1:24" ht="13.5" customHeight="1" x14ac:dyDescent="0.3">
      <c r="A511" s="170">
        <v>0.875</v>
      </c>
      <c r="B511" s="118" t="s">
        <v>62</v>
      </c>
      <c r="C511" s="118" t="s">
        <v>62</v>
      </c>
      <c r="D511" s="118" t="s">
        <v>62</v>
      </c>
      <c r="E511" s="118" t="s">
        <v>62</v>
      </c>
      <c r="F511" s="118" t="s">
        <v>62</v>
      </c>
      <c r="G511" s="118" t="s">
        <v>62</v>
      </c>
      <c r="H511" s="118" t="s">
        <v>62</v>
      </c>
      <c r="I511" s="118" t="s">
        <v>62</v>
      </c>
      <c r="J511" s="118" t="s">
        <v>62</v>
      </c>
      <c r="K511" s="118" t="s">
        <v>62</v>
      </c>
      <c r="L511" s="118" t="s">
        <v>62</v>
      </c>
      <c r="M511" s="118" t="s">
        <v>62</v>
      </c>
      <c r="N511" s="118" t="s">
        <v>62</v>
      </c>
      <c r="O511" s="118" t="s">
        <v>62</v>
      </c>
      <c r="P511" s="118" t="s">
        <v>62</v>
      </c>
      <c r="Q511" s="118" t="s">
        <v>62</v>
      </c>
      <c r="R511" s="118" t="s">
        <v>62</v>
      </c>
      <c r="S511" s="118" t="s">
        <v>62</v>
      </c>
      <c r="T511" s="118" t="s">
        <v>62</v>
      </c>
      <c r="U511" s="118" t="s">
        <v>62</v>
      </c>
      <c r="V511" s="118" t="s">
        <v>62</v>
      </c>
      <c r="W511" s="118" t="s">
        <v>62</v>
      </c>
      <c r="X511" s="232"/>
    </row>
    <row r="512" spans="1:24" ht="13.5" customHeight="1" x14ac:dyDescent="0.3">
      <c r="A512" s="170">
        <v>0.88541666666666696</v>
      </c>
      <c r="B512" s="118" t="s">
        <v>62</v>
      </c>
      <c r="C512" s="118" t="s">
        <v>62</v>
      </c>
      <c r="D512" s="118" t="s">
        <v>62</v>
      </c>
      <c r="E512" s="118" t="s">
        <v>62</v>
      </c>
      <c r="F512" s="118" t="s">
        <v>62</v>
      </c>
      <c r="G512" s="118" t="s">
        <v>62</v>
      </c>
      <c r="H512" s="118" t="s">
        <v>62</v>
      </c>
      <c r="I512" s="118" t="s">
        <v>62</v>
      </c>
      <c r="J512" s="118" t="s">
        <v>62</v>
      </c>
      <c r="K512" s="118" t="s">
        <v>62</v>
      </c>
      <c r="L512" s="118" t="s">
        <v>62</v>
      </c>
      <c r="M512" s="118" t="s">
        <v>62</v>
      </c>
      <c r="N512" s="118" t="s">
        <v>62</v>
      </c>
      <c r="O512" s="118" t="s">
        <v>62</v>
      </c>
      <c r="P512" s="118" t="s">
        <v>62</v>
      </c>
      <c r="Q512" s="118" t="s">
        <v>62</v>
      </c>
      <c r="R512" s="118" t="s">
        <v>62</v>
      </c>
      <c r="S512" s="118" t="s">
        <v>62</v>
      </c>
      <c r="T512" s="118" t="s">
        <v>62</v>
      </c>
      <c r="U512" s="118" t="s">
        <v>62</v>
      </c>
      <c r="V512" s="118" t="s">
        <v>62</v>
      </c>
      <c r="W512" s="118" t="s">
        <v>62</v>
      </c>
      <c r="X512" s="232"/>
    </row>
    <row r="513" spans="1:24" ht="13.5" customHeight="1" x14ac:dyDescent="0.3">
      <c r="A513" s="170">
        <v>0.89583333333333304</v>
      </c>
      <c r="B513" s="118" t="s">
        <v>62</v>
      </c>
      <c r="C513" s="118" t="s">
        <v>62</v>
      </c>
      <c r="D513" s="118" t="s">
        <v>62</v>
      </c>
      <c r="E513" s="118" t="s">
        <v>62</v>
      </c>
      <c r="F513" s="118" t="s">
        <v>62</v>
      </c>
      <c r="G513" s="118" t="s">
        <v>62</v>
      </c>
      <c r="H513" s="118" t="s">
        <v>62</v>
      </c>
      <c r="I513" s="118" t="s">
        <v>62</v>
      </c>
      <c r="J513" s="118" t="s">
        <v>62</v>
      </c>
      <c r="K513" s="118" t="s">
        <v>62</v>
      </c>
      <c r="L513" s="118" t="s">
        <v>62</v>
      </c>
      <c r="M513" s="118" t="s">
        <v>62</v>
      </c>
      <c r="N513" s="118" t="s">
        <v>62</v>
      </c>
      <c r="O513" s="118" t="s">
        <v>62</v>
      </c>
      <c r="P513" s="118" t="s">
        <v>62</v>
      </c>
      <c r="Q513" s="118" t="s">
        <v>62</v>
      </c>
      <c r="R513" s="118" t="s">
        <v>62</v>
      </c>
      <c r="S513" s="118" t="s">
        <v>62</v>
      </c>
      <c r="T513" s="118" t="s">
        <v>62</v>
      </c>
      <c r="U513" s="118" t="s">
        <v>62</v>
      </c>
      <c r="V513" s="118" t="s">
        <v>62</v>
      </c>
      <c r="W513" s="118" t="s">
        <v>62</v>
      </c>
      <c r="X513" s="232"/>
    </row>
    <row r="514" spans="1:24" ht="13.5" customHeight="1" x14ac:dyDescent="0.3">
      <c r="A514" s="170">
        <v>0.90625</v>
      </c>
      <c r="B514" s="118" t="s">
        <v>62</v>
      </c>
      <c r="C514" s="118" t="s">
        <v>62</v>
      </c>
      <c r="D514" s="118" t="s">
        <v>62</v>
      </c>
      <c r="E514" s="118" t="s">
        <v>62</v>
      </c>
      <c r="F514" s="118" t="s">
        <v>62</v>
      </c>
      <c r="G514" s="118" t="s">
        <v>62</v>
      </c>
      <c r="H514" s="118" t="s">
        <v>62</v>
      </c>
      <c r="I514" s="118" t="s">
        <v>62</v>
      </c>
      <c r="J514" s="118" t="s">
        <v>62</v>
      </c>
      <c r="K514" s="118" t="s">
        <v>62</v>
      </c>
      <c r="L514" s="118" t="s">
        <v>62</v>
      </c>
      <c r="M514" s="118" t="s">
        <v>62</v>
      </c>
      <c r="N514" s="118" t="s">
        <v>62</v>
      </c>
      <c r="O514" s="118" t="s">
        <v>62</v>
      </c>
      <c r="P514" s="118" t="s">
        <v>62</v>
      </c>
      <c r="Q514" s="118" t="s">
        <v>62</v>
      </c>
      <c r="R514" s="118" t="s">
        <v>62</v>
      </c>
      <c r="S514" s="118" t="s">
        <v>62</v>
      </c>
      <c r="T514" s="118" t="s">
        <v>62</v>
      </c>
      <c r="U514" s="118" t="s">
        <v>62</v>
      </c>
      <c r="V514" s="118" t="s">
        <v>62</v>
      </c>
      <c r="W514" s="118" t="s">
        <v>62</v>
      </c>
      <c r="X514" s="232"/>
    </row>
    <row r="515" spans="1:24" ht="13.5" customHeight="1" x14ac:dyDescent="0.3">
      <c r="A515" s="170">
        <v>0.91666666666666696</v>
      </c>
      <c r="B515" s="118" t="s">
        <v>62</v>
      </c>
      <c r="C515" s="118" t="s">
        <v>62</v>
      </c>
      <c r="D515" s="118" t="s">
        <v>62</v>
      </c>
      <c r="E515" s="118" t="s">
        <v>62</v>
      </c>
      <c r="F515" s="118" t="s">
        <v>62</v>
      </c>
      <c r="G515" s="118" t="s">
        <v>62</v>
      </c>
      <c r="H515" s="118" t="s">
        <v>62</v>
      </c>
      <c r="I515" s="118" t="s">
        <v>62</v>
      </c>
      <c r="J515" s="118" t="s">
        <v>62</v>
      </c>
      <c r="K515" s="118" t="s">
        <v>62</v>
      </c>
      <c r="L515" s="118" t="s">
        <v>62</v>
      </c>
      <c r="M515" s="118" t="s">
        <v>62</v>
      </c>
      <c r="N515" s="118" t="s">
        <v>62</v>
      </c>
      <c r="O515" s="118" t="s">
        <v>62</v>
      </c>
      <c r="P515" s="118" t="s">
        <v>62</v>
      </c>
      <c r="Q515" s="118" t="s">
        <v>62</v>
      </c>
      <c r="R515" s="118" t="s">
        <v>62</v>
      </c>
      <c r="S515" s="118" t="s">
        <v>62</v>
      </c>
      <c r="T515" s="118" t="s">
        <v>62</v>
      </c>
      <c r="U515" s="118" t="s">
        <v>62</v>
      </c>
      <c r="V515" s="118" t="s">
        <v>62</v>
      </c>
      <c r="W515" s="118" t="s">
        <v>62</v>
      </c>
      <c r="X515" s="232"/>
    </row>
    <row r="516" spans="1:24" ht="13.5" customHeight="1" x14ac:dyDescent="0.3">
      <c r="A516" s="170">
        <v>0.92708333333333304</v>
      </c>
      <c r="B516" s="118" t="s">
        <v>62</v>
      </c>
      <c r="C516" s="118" t="s">
        <v>62</v>
      </c>
      <c r="D516" s="118" t="s">
        <v>62</v>
      </c>
      <c r="E516" s="118" t="s">
        <v>62</v>
      </c>
      <c r="F516" s="118" t="s">
        <v>62</v>
      </c>
      <c r="G516" s="118" t="s">
        <v>62</v>
      </c>
      <c r="H516" s="118" t="s">
        <v>62</v>
      </c>
      <c r="I516" s="118" t="s">
        <v>62</v>
      </c>
      <c r="J516" s="118" t="s">
        <v>62</v>
      </c>
      <c r="K516" s="118" t="s">
        <v>62</v>
      </c>
      <c r="L516" s="118" t="s">
        <v>62</v>
      </c>
      <c r="M516" s="118" t="s">
        <v>62</v>
      </c>
      <c r="N516" s="118" t="s">
        <v>62</v>
      </c>
      <c r="O516" s="118" t="s">
        <v>62</v>
      </c>
      <c r="P516" s="118" t="s">
        <v>62</v>
      </c>
      <c r="Q516" s="118" t="s">
        <v>62</v>
      </c>
      <c r="R516" s="118" t="s">
        <v>62</v>
      </c>
      <c r="S516" s="118" t="s">
        <v>62</v>
      </c>
      <c r="T516" s="118" t="s">
        <v>62</v>
      </c>
      <c r="U516" s="118" t="s">
        <v>62</v>
      </c>
      <c r="V516" s="118" t="s">
        <v>62</v>
      </c>
      <c r="W516" s="118" t="s">
        <v>62</v>
      </c>
      <c r="X516" s="232"/>
    </row>
    <row r="517" spans="1:24" ht="13.5" customHeight="1" x14ac:dyDescent="0.3">
      <c r="A517" s="170">
        <v>0.9375</v>
      </c>
      <c r="B517" s="118" t="s">
        <v>62</v>
      </c>
      <c r="C517" s="118" t="s">
        <v>62</v>
      </c>
      <c r="D517" s="118" t="s">
        <v>62</v>
      </c>
      <c r="E517" s="118" t="s">
        <v>62</v>
      </c>
      <c r="F517" s="118" t="s">
        <v>62</v>
      </c>
      <c r="G517" s="118" t="s">
        <v>62</v>
      </c>
      <c r="H517" s="118" t="s">
        <v>62</v>
      </c>
      <c r="I517" s="118" t="s">
        <v>62</v>
      </c>
      <c r="J517" s="118" t="s">
        <v>62</v>
      </c>
      <c r="K517" s="118" t="s">
        <v>62</v>
      </c>
      <c r="L517" s="118" t="s">
        <v>62</v>
      </c>
      <c r="M517" s="118" t="s">
        <v>62</v>
      </c>
      <c r="N517" s="118" t="s">
        <v>62</v>
      </c>
      <c r="O517" s="118" t="s">
        <v>62</v>
      </c>
      <c r="P517" s="118" t="s">
        <v>62</v>
      </c>
      <c r="Q517" s="118" t="s">
        <v>62</v>
      </c>
      <c r="R517" s="118" t="s">
        <v>62</v>
      </c>
      <c r="S517" s="118" t="s">
        <v>62</v>
      </c>
      <c r="T517" s="118" t="s">
        <v>62</v>
      </c>
      <c r="U517" s="118" t="s">
        <v>62</v>
      </c>
      <c r="V517" s="118" t="s">
        <v>62</v>
      </c>
      <c r="W517" s="118" t="s">
        <v>62</v>
      </c>
      <c r="X517" s="232"/>
    </row>
    <row r="518" spans="1:24" ht="13.5" customHeight="1" x14ac:dyDescent="0.3">
      <c r="A518" s="170">
        <v>0.94791666666666696</v>
      </c>
      <c r="B518" s="118" t="s">
        <v>62</v>
      </c>
      <c r="C518" s="118" t="s">
        <v>62</v>
      </c>
      <c r="D518" s="118" t="s">
        <v>62</v>
      </c>
      <c r="E518" s="118" t="s">
        <v>62</v>
      </c>
      <c r="F518" s="118" t="s">
        <v>62</v>
      </c>
      <c r="G518" s="118" t="s">
        <v>62</v>
      </c>
      <c r="H518" s="118" t="s">
        <v>62</v>
      </c>
      <c r="I518" s="118" t="s">
        <v>62</v>
      </c>
      <c r="J518" s="118" t="s">
        <v>62</v>
      </c>
      <c r="K518" s="118" t="s">
        <v>62</v>
      </c>
      <c r="L518" s="118" t="s">
        <v>62</v>
      </c>
      <c r="M518" s="118" t="s">
        <v>62</v>
      </c>
      <c r="N518" s="118" t="s">
        <v>62</v>
      </c>
      <c r="O518" s="118" t="s">
        <v>62</v>
      </c>
      <c r="P518" s="118" t="s">
        <v>62</v>
      </c>
      <c r="Q518" s="118" t="s">
        <v>62</v>
      </c>
      <c r="R518" s="118" t="s">
        <v>62</v>
      </c>
      <c r="S518" s="118" t="s">
        <v>62</v>
      </c>
      <c r="T518" s="118" t="s">
        <v>62</v>
      </c>
      <c r="U518" s="118" t="s">
        <v>62</v>
      </c>
      <c r="V518" s="118" t="s">
        <v>62</v>
      </c>
      <c r="W518" s="118" t="s">
        <v>62</v>
      </c>
      <c r="X518" s="232"/>
    </row>
    <row r="519" spans="1:24" ht="13.5" customHeight="1" x14ac:dyDescent="0.3">
      <c r="A519" s="170">
        <v>0.95833333333333304</v>
      </c>
      <c r="B519" s="118" t="s">
        <v>62</v>
      </c>
      <c r="C519" s="118" t="s">
        <v>62</v>
      </c>
      <c r="D519" s="118" t="s">
        <v>62</v>
      </c>
      <c r="E519" s="118" t="s">
        <v>62</v>
      </c>
      <c r="F519" s="118" t="s">
        <v>62</v>
      </c>
      <c r="G519" s="118" t="s">
        <v>62</v>
      </c>
      <c r="H519" s="118" t="s">
        <v>62</v>
      </c>
      <c r="I519" s="118" t="s">
        <v>62</v>
      </c>
      <c r="J519" s="118" t="s">
        <v>62</v>
      </c>
      <c r="K519" s="118" t="s">
        <v>62</v>
      </c>
      <c r="L519" s="118" t="s">
        <v>62</v>
      </c>
      <c r="M519" s="118" t="s">
        <v>62</v>
      </c>
      <c r="N519" s="118" t="s">
        <v>62</v>
      </c>
      <c r="O519" s="118" t="s">
        <v>62</v>
      </c>
      <c r="P519" s="118" t="s">
        <v>62</v>
      </c>
      <c r="Q519" s="118" t="s">
        <v>62</v>
      </c>
      <c r="R519" s="118" t="s">
        <v>62</v>
      </c>
      <c r="S519" s="118" t="s">
        <v>62</v>
      </c>
      <c r="T519" s="118" t="s">
        <v>62</v>
      </c>
      <c r="U519" s="118" t="s">
        <v>62</v>
      </c>
      <c r="V519" s="118" t="s">
        <v>62</v>
      </c>
      <c r="W519" s="118" t="s">
        <v>62</v>
      </c>
      <c r="X519" s="232"/>
    </row>
    <row r="520" spans="1:24" ht="13.5" customHeight="1" x14ac:dyDescent="0.3">
      <c r="A520" s="170">
        <v>0.96875</v>
      </c>
      <c r="B520" s="118" t="s">
        <v>62</v>
      </c>
      <c r="C520" s="118" t="s">
        <v>62</v>
      </c>
      <c r="D520" s="118" t="s">
        <v>62</v>
      </c>
      <c r="E520" s="118" t="s">
        <v>62</v>
      </c>
      <c r="F520" s="118" t="s">
        <v>62</v>
      </c>
      <c r="G520" s="118" t="s">
        <v>62</v>
      </c>
      <c r="H520" s="118" t="s">
        <v>62</v>
      </c>
      <c r="I520" s="118" t="s">
        <v>62</v>
      </c>
      <c r="J520" s="118" t="s">
        <v>62</v>
      </c>
      <c r="K520" s="118" t="s">
        <v>62</v>
      </c>
      <c r="L520" s="118" t="s">
        <v>62</v>
      </c>
      <c r="M520" s="118" t="s">
        <v>62</v>
      </c>
      <c r="N520" s="118" t="s">
        <v>62</v>
      </c>
      <c r="O520" s="118" t="s">
        <v>62</v>
      </c>
      <c r="P520" s="118" t="s">
        <v>62</v>
      </c>
      <c r="Q520" s="118" t="s">
        <v>62</v>
      </c>
      <c r="R520" s="118" t="s">
        <v>62</v>
      </c>
      <c r="S520" s="118" t="s">
        <v>62</v>
      </c>
      <c r="T520" s="118" t="s">
        <v>62</v>
      </c>
      <c r="U520" s="118" t="s">
        <v>62</v>
      </c>
      <c r="V520" s="118" t="s">
        <v>62</v>
      </c>
      <c r="W520" s="118" t="s">
        <v>62</v>
      </c>
      <c r="X520" s="232"/>
    </row>
    <row r="521" spans="1:24" ht="13.5" customHeight="1" x14ac:dyDescent="0.3">
      <c r="A521" s="170">
        <v>0.97916666666666696</v>
      </c>
      <c r="B521" s="118" t="s">
        <v>62</v>
      </c>
      <c r="C521" s="118" t="s">
        <v>62</v>
      </c>
      <c r="D521" s="118" t="s">
        <v>62</v>
      </c>
      <c r="E521" s="118" t="s">
        <v>62</v>
      </c>
      <c r="F521" s="118" t="s">
        <v>62</v>
      </c>
      <c r="G521" s="118" t="s">
        <v>62</v>
      </c>
      <c r="H521" s="118" t="s">
        <v>62</v>
      </c>
      <c r="I521" s="118" t="s">
        <v>62</v>
      </c>
      <c r="J521" s="118" t="s">
        <v>62</v>
      </c>
      <c r="K521" s="118" t="s">
        <v>62</v>
      </c>
      <c r="L521" s="118" t="s">
        <v>62</v>
      </c>
      <c r="M521" s="118" t="s">
        <v>62</v>
      </c>
      <c r="N521" s="118" t="s">
        <v>62</v>
      </c>
      <c r="O521" s="118" t="s">
        <v>62</v>
      </c>
      <c r="P521" s="118" t="s">
        <v>62</v>
      </c>
      <c r="Q521" s="118" t="s">
        <v>62</v>
      </c>
      <c r="R521" s="118" t="s">
        <v>62</v>
      </c>
      <c r="S521" s="118" t="s">
        <v>62</v>
      </c>
      <c r="T521" s="118" t="s">
        <v>62</v>
      </c>
      <c r="U521" s="118" t="s">
        <v>62</v>
      </c>
      <c r="V521" s="118" t="s">
        <v>62</v>
      </c>
      <c r="W521" s="118" t="s">
        <v>62</v>
      </c>
      <c r="X521" s="232"/>
    </row>
    <row r="522" spans="1:24" ht="13.5" customHeight="1" thickBot="1" x14ac:dyDescent="0.35">
      <c r="A522" s="171">
        <v>0.98958333333333304</v>
      </c>
      <c r="B522" s="120" t="s">
        <v>62</v>
      </c>
      <c r="C522" s="120" t="s">
        <v>62</v>
      </c>
      <c r="D522" s="120" t="s">
        <v>62</v>
      </c>
      <c r="E522" s="120" t="s">
        <v>62</v>
      </c>
      <c r="F522" s="120" t="s">
        <v>62</v>
      </c>
      <c r="G522" s="120" t="s">
        <v>62</v>
      </c>
      <c r="H522" s="120" t="s">
        <v>62</v>
      </c>
      <c r="I522" s="120" t="s">
        <v>62</v>
      </c>
      <c r="J522" s="120" t="s">
        <v>62</v>
      </c>
      <c r="K522" s="120" t="s">
        <v>62</v>
      </c>
      <c r="L522" s="120" t="s">
        <v>62</v>
      </c>
      <c r="M522" s="120" t="s">
        <v>62</v>
      </c>
      <c r="N522" s="120" t="s">
        <v>62</v>
      </c>
      <c r="O522" s="120" t="s">
        <v>62</v>
      </c>
      <c r="P522" s="120" t="s">
        <v>62</v>
      </c>
      <c r="Q522" s="120" t="s">
        <v>62</v>
      </c>
      <c r="R522" s="120" t="s">
        <v>62</v>
      </c>
      <c r="S522" s="120" t="s">
        <v>62</v>
      </c>
      <c r="T522" s="120" t="s">
        <v>62</v>
      </c>
      <c r="U522" s="120" t="s">
        <v>62</v>
      </c>
      <c r="V522" s="120" t="s">
        <v>62</v>
      </c>
      <c r="W522" s="120" t="s">
        <v>62</v>
      </c>
      <c r="X522" s="232"/>
    </row>
    <row r="523" spans="1:24" ht="13.5" customHeight="1" thickTop="1" x14ac:dyDescent="0.3">
      <c r="A523" s="285" t="s">
        <v>112</v>
      </c>
      <c r="B523" s="119">
        <f>SUM(B455:B502)</f>
        <v>0</v>
      </c>
      <c r="C523" s="119">
        <f t="shared" ref="C523:U523" si="16">SUM(C455:C502)</f>
        <v>0</v>
      </c>
      <c r="D523" s="119">
        <f t="shared" si="16"/>
        <v>0</v>
      </c>
      <c r="E523" s="119">
        <f t="shared" si="16"/>
        <v>0</v>
      </c>
      <c r="F523" s="119">
        <f t="shared" si="16"/>
        <v>0</v>
      </c>
      <c r="G523" s="119">
        <f t="shared" si="16"/>
        <v>0</v>
      </c>
      <c r="H523" s="119">
        <f t="shared" si="16"/>
        <v>0</v>
      </c>
      <c r="I523" s="119">
        <f t="shared" si="16"/>
        <v>0</v>
      </c>
      <c r="J523" s="119">
        <f t="shared" si="16"/>
        <v>0</v>
      </c>
      <c r="K523" s="119">
        <f t="shared" si="16"/>
        <v>0</v>
      </c>
      <c r="L523" s="119">
        <f t="shared" si="16"/>
        <v>0</v>
      </c>
      <c r="M523" s="119">
        <f t="shared" si="16"/>
        <v>0</v>
      </c>
      <c r="N523" s="119">
        <f t="shared" si="16"/>
        <v>0</v>
      </c>
      <c r="O523" s="119">
        <f t="shared" si="16"/>
        <v>0</v>
      </c>
      <c r="P523" s="119">
        <f t="shared" si="16"/>
        <v>0</v>
      </c>
      <c r="Q523" s="119">
        <f t="shared" si="16"/>
        <v>0</v>
      </c>
      <c r="R523" s="119">
        <f t="shared" si="16"/>
        <v>0</v>
      </c>
      <c r="S523" s="119">
        <f t="shared" si="16"/>
        <v>0</v>
      </c>
      <c r="T523" s="119">
        <f t="shared" si="16"/>
        <v>0</v>
      </c>
      <c r="U523" s="119">
        <f t="shared" si="16"/>
        <v>0</v>
      </c>
      <c r="V523" s="119"/>
      <c r="W523" s="119"/>
      <c r="X523" s="232"/>
    </row>
    <row r="524" spans="1:24" ht="13.5" customHeight="1" x14ac:dyDescent="0.3">
      <c r="A524" s="286" t="s">
        <v>113</v>
      </c>
      <c r="B524" s="118">
        <f>SUM(B451:B514)</f>
        <v>0</v>
      </c>
      <c r="C524" s="118">
        <f t="shared" ref="C524:U524" si="17">SUM(C451:C514)</f>
        <v>0</v>
      </c>
      <c r="D524" s="118">
        <f t="shared" si="17"/>
        <v>0</v>
      </c>
      <c r="E524" s="118">
        <f t="shared" si="17"/>
        <v>0</v>
      </c>
      <c r="F524" s="118">
        <f t="shared" si="17"/>
        <v>0</v>
      </c>
      <c r="G524" s="118">
        <f t="shared" si="17"/>
        <v>0</v>
      </c>
      <c r="H524" s="118">
        <f t="shared" si="17"/>
        <v>0</v>
      </c>
      <c r="I524" s="118">
        <f t="shared" si="17"/>
        <v>0</v>
      </c>
      <c r="J524" s="118">
        <f t="shared" si="17"/>
        <v>0</v>
      </c>
      <c r="K524" s="118">
        <f t="shared" si="17"/>
        <v>0</v>
      </c>
      <c r="L524" s="118">
        <f t="shared" si="17"/>
        <v>0</v>
      </c>
      <c r="M524" s="118">
        <f t="shared" si="17"/>
        <v>0</v>
      </c>
      <c r="N524" s="118">
        <f t="shared" si="17"/>
        <v>0</v>
      </c>
      <c r="O524" s="118">
        <f t="shared" si="17"/>
        <v>0</v>
      </c>
      <c r="P524" s="118">
        <f t="shared" si="17"/>
        <v>0</v>
      </c>
      <c r="Q524" s="118">
        <f t="shared" si="17"/>
        <v>0</v>
      </c>
      <c r="R524" s="118">
        <f t="shared" si="17"/>
        <v>0</v>
      </c>
      <c r="S524" s="118">
        <f t="shared" si="17"/>
        <v>0</v>
      </c>
      <c r="T524" s="118">
        <f t="shared" si="17"/>
        <v>0</v>
      </c>
      <c r="U524" s="118">
        <f t="shared" si="17"/>
        <v>0</v>
      </c>
      <c r="V524" s="118"/>
      <c r="W524" s="118"/>
      <c r="X524" s="232"/>
    </row>
    <row r="525" spans="1:24" ht="13.5" customHeight="1" x14ac:dyDescent="0.3">
      <c r="A525" s="118" t="s">
        <v>114</v>
      </c>
      <c r="B525" s="118">
        <f>SUM(B451:B522)</f>
        <v>0</v>
      </c>
      <c r="C525" s="118">
        <f t="shared" ref="C525:U525" si="18">SUM(C451:C522)</f>
        <v>0</v>
      </c>
      <c r="D525" s="118">
        <f t="shared" si="18"/>
        <v>0</v>
      </c>
      <c r="E525" s="118">
        <f t="shared" si="18"/>
        <v>0</v>
      </c>
      <c r="F525" s="118">
        <f t="shared" si="18"/>
        <v>0</v>
      </c>
      <c r="G525" s="118">
        <f t="shared" si="18"/>
        <v>0</v>
      </c>
      <c r="H525" s="118">
        <f t="shared" si="18"/>
        <v>0</v>
      </c>
      <c r="I525" s="118">
        <f t="shared" si="18"/>
        <v>0</v>
      </c>
      <c r="J525" s="118">
        <f t="shared" si="18"/>
        <v>0</v>
      </c>
      <c r="K525" s="118">
        <f t="shared" si="18"/>
        <v>0</v>
      </c>
      <c r="L525" s="118">
        <f t="shared" si="18"/>
        <v>0</v>
      </c>
      <c r="M525" s="118">
        <f t="shared" si="18"/>
        <v>0</v>
      </c>
      <c r="N525" s="118">
        <f t="shared" si="18"/>
        <v>0</v>
      </c>
      <c r="O525" s="118">
        <f t="shared" si="18"/>
        <v>0</v>
      </c>
      <c r="P525" s="118">
        <f t="shared" si="18"/>
        <v>0</v>
      </c>
      <c r="Q525" s="118">
        <f t="shared" si="18"/>
        <v>0</v>
      </c>
      <c r="R525" s="118">
        <f t="shared" si="18"/>
        <v>0</v>
      </c>
      <c r="S525" s="118">
        <f t="shared" si="18"/>
        <v>0</v>
      </c>
      <c r="T525" s="118">
        <f t="shared" si="18"/>
        <v>0</v>
      </c>
      <c r="U525" s="118">
        <f t="shared" si="18"/>
        <v>0</v>
      </c>
      <c r="V525" s="118"/>
      <c r="W525" s="118"/>
      <c r="X525" s="232"/>
    </row>
    <row r="526" spans="1:24" ht="13.5" customHeight="1" thickBot="1" x14ac:dyDescent="0.35">
      <c r="A526" s="120" t="s">
        <v>115</v>
      </c>
      <c r="B526" s="120">
        <f>SUM(B427:B522)</f>
        <v>0</v>
      </c>
      <c r="C526" s="120">
        <f t="shared" ref="C526:U526" si="19">SUM(C427:C522)</f>
        <v>0</v>
      </c>
      <c r="D526" s="120">
        <f t="shared" si="19"/>
        <v>0</v>
      </c>
      <c r="E526" s="120">
        <f t="shared" si="19"/>
        <v>0</v>
      </c>
      <c r="F526" s="120">
        <f t="shared" si="19"/>
        <v>0</v>
      </c>
      <c r="G526" s="120">
        <f t="shared" si="19"/>
        <v>0</v>
      </c>
      <c r="H526" s="120">
        <f t="shared" si="19"/>
        <v>0</v>
      </c>
      <c r="I526" s="120">
        <f t="shared" si="19"/>
        <v>0</v>
      </c>
      <c r="J526" s="120">
        <f t="shared" si="19"/>
        <v>0</v>
      </c>
      <c r="K526" s="120">
        <f t="shared" si="19"/>
        <v>0</v>
      </c>
      <c r="L526" s="120">
        <f t="shared" si="19"/>
        <v>0</v>
      </c>
      <c r="M526" s="120">
        <f t="shared" si="19"/>
        <v>0</v>
      </c>
      <c r="N526" s="120">
        <f t="shared" si="19"/>
        <v>0</v>
      </c>
      <c r="O526" s="120">
        <f t="shared" si="19"/>
        <v>0</v>
      </c>
      <c r="P526" s="120">
        <f t="shared" si="19"/>
        <v>0</v>
      </c>
      <c r="Q526" s="120">
        <f t="shared" si="19"/>
        <v>0</v>
      </c>
      <c r="R526" s="120">
        <f t="shared" si="19"/>
        <v>0</v>
      </c>
      <c r="S526" s="120">
        <f t="shared" si="19"/>
        <v>0</v>
      </c>
      <c r="T526" s="120">
        <f t="shared" si="19"/>
        <v>0</v>
      </c>
      <c r="U526" s="120">
        <f t="shared" si="19"/>
        <v>0</v>
      </c>
      <c r="V526" s="120"/>
      <c r="W526" s="120"/>
      <c r="X526" s="232"/>
    </row>
    <row r="527" spans="1:24" ht="13.5" customHeight="1" thickTop="1" x14ac:dyDescent="0.3">
      <c r="A527" s="122"/>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232"/>
    </row>
    <row r="528" spans="1:24" ht="13.5" customHeight="1" thickBot="1" x14ac:dyDescent="0.35">
      <c r="A528" s="122" t="s">
        <v>10</v>
      </c>
      <c r="B528" s="121" t="s">
        <v>59</v>
      </c>
      <c r="C528" s="121">
        <f>C424+1</f>
        <v>45724</v>
      </c>
      <c r="D528" s="122"/>
      <c r="E528" s="122"/>
      <c r="F528" s="122"/>
      <c r="G528" s="122"/>
      <c r="H528" s="122"/>
      <c r="I528" s="122"/>
      <c r="J528" s="122"/>
      <c r="K528" s="122"/>
      <c r="L528" s="122"/>
      <c r="M528" s="122"/>
      <c r="N528" s="122"/>
      <c r="O528" s="122"/>
      <c r="P528" s="122"/>
      <c r="Q528" s="122"/>
      <c r="R528" s="122"/>
      <c r="S528" s="122"/>
      <c r="T528" s="122"/>
      <c r="U528" s="122"/>
      <c r="V528" s="122"/>
      <c r="W528" s="122"/>
      <c r="X528" s="232"/>
    </row>
    <row r="529" spans="1:24" ht="13.5" customHeight="1" thickTop="1" thickBot="1" x14ac:dyDescent="0.35">
      <c r="A529" s="122"/>
      <c r="B529" s="602" t="s">
        <v>91</v>
      </c>
      <c r="C529" s="603"/>
      <c r="D529" s="603"/>
      <c r="E529" s="603"/>
      <c r="F529" s="603"/>
      <c r="G529" s="603"/>
      <c r="H529" s="603"/>
      <c r="I529" s="603"/>
      <c r="J529" s="603"/>
      <c r="K529" s="603"/>
      <c r="L529" s="603"/>
      <c r="M529" s="603"/>
      <c r="N529" s="603"/>
      <c r="O529" s="603"/>
      <c r="P529" s="603"/>
      <c r="Q529" s="603"/>
      <c r="R529" s="603"/>
      <c r="S529" s="603"/>
      <c r="T529" s="603"/>
      <c r="U529" s="603"/>
      <c r="V529" s="603"/>
      <c r="W529" s="604"/>
      <c r="X529" s="232"/>
    </row>
    <row r="530" spans="1:24" ht="13.5" customHeight="1" thickTop="1" thickBot="1" x14ac:dyDescent="0.35">
      <c r="A530" s="169" t="s">
        <v>51</v>
      </c>
      <c r="B530" s="169" t="s">
        <v>31</v>
      </c>
      <c r="C530" s="287" t="s">
        <v>92</v>
      </c>
      <c r="D530" s="287" t="s">
        <v>93</v>
      </c>
      <c r="E530" s="287" t="s">
        <v>94</v>
      </c>
      <c r="F530" s="287" t="s">
        <v>95</v>
      </c>
      <c r="G530" s="287" t="s">
        <v>96</v>
      </c>
      <c r="H530" s="287" t="s">
        <v>97</v>
      </c>
      <c r="I530" s="287" t="s">
        <v>98</v>
      </c>
      <c r="J530" s="287" t="s">
        <v>99</v>
      </c>
      <c r="K530" s="287" t="s">
        <v>100</v>
      </c>
      <c r="L530" s="287" t="s">
        <v>101</v>
      </c>
      <c r="M530" s="287" t="s">
        <v>102</v>
      </c>
      <c r="N530" s="287" t="s">
        <v>103</v>
      </c>
      <c r="O530" s="287" t="s">
        <v>104</v>
      </c>
      <c r="P530" s="287" t="s">
        <v>105</v>
      </c>
      <c r="Q530" s="287" t="s">
        <v>106</v>
      </c>
      <c r="R530" s="287" t="s">
        <v>107</v>
      </c>
      <c r="S530" s="287" t="s">
        <v>108</v>
      </c>
      <c r="T530" s="287" t="s">
        <v>109</v>
      </c>
      <c r="U530" s="287" t="s">
        <v>110</v>
      </c>
      <c r="V530" s="169" t="s">
        <v>89</v>
      </c>
      <c r="W530" s="169" t="s">
        <v>111</v>
      </c>
      <c r="X530" s="232"/>
    </row>
    <row r="531" spans="1:24" ht="13.5" customHeight="1" thickTop="1" x14ac:dyDescent="0.3">
      <c r="A531" s="278">
        <v>0</v>
      </c>
      <c r="B531" s="119" t="s">
        <v>62</v>
      </c>
      <c r="C531" s="119" t="s">
        <v>62</v>
      </c>
      <c r="D531" s="119" t="s">
        <v>62</v>
      </c>
      <c r="E531" s="119" t="s">
        <v>62</v>
      </c>
      <c r="F531" s="119" t="s">
        <v>62</v>
      </c>
      <c r="G531" s="119" t="s">
        <v>62</v>
      </c>
      <c r="H531" s="119" t="s">
        <v>62</v>
      </c>
      <c r="I531" s="119" t="s">
        <v>62</v>
      </c>
      <c r="J531" s="119" t="s">
        <v>62</v>
      </c>
      <c r="K531" s="119" t="s">
        <v>62</v>
      </c>
      <c r="L531" s="119" t="s">
        <v>62</v>
      </c>
      <c r="M531" s="119" t="s">
        <v>62</v>
      </c>
      <c r="N531" s="119" t="s">
        <v>62</v>
      </c>
      <c r="O531" s="119" t="s">
        <v>62</v>
      </c>
      <c r="P531" s="119" t="s">
        <v>62</v>
      </c>
      <c r="Q531" s="119" t="s">
        <v>62</v>
      </c>
      <c r="R531" s="119" t="s">
        <v>62</v>
      </c>
      <c r="S531" s="119" t="s">
        <v>62</v>
      </c>
      <c r="T531" s="119" t="s">
        <v>62</v>
      </c>
      <c r="U531" s="119" t="s">
        <v>62</v>
      </c>
      <c r="V531" s="119" t="s">
        <v>62</v>
      </c>
      <c r="W531" s="119" t="s">
        <v>62</v>
      </c>
      <c r="X531" s="232"/>
    </row>
    <row r="532" spans="1:24" ht="13.5" customHeight="1" x14ac:dyDescent="0.3">
      <c r="A532" s="170">
        <v>1.0416666666666666E-2</v>
      </c>
      <c r="B532" s="118" t="s">
        <v>62</v>
      </c>
      <c r="C532" s="118" t="s">
        <v>62</v>
      </c>
      <c r="D532" s="118" t="s">
        <v>62</v>
      </c>
      <c r="E532" s="118" t="s">
        <v>62</v>
      </c>
      <c r="F532" s="118" t="s">
        <v>62</v>
      </c>
      <c r="G532" s="118" t="s">
        <v>62</v>
      </c>
      <c r="H532" s="118" t="s">
        <v>62</v>
      </c>
      <c r="I532" s="118" t="s">
        <v>62</v>
      </c>
      <c r="J532" s="118" t="s">
        <v>62</v>
      </c>
      <c r="K532" s="118" t="s">
        <v>62</v>
      </c>
      <c r="L532" s="118" t="s">
        <v>62</v>
      </c>
      <c r="M532" s="118" t="s">
        <v>62</v>
      </c>
      <c r="N532" s="118" t="s">
        <v>62</v>
      </c>
      <c r="O532" s="118" t="s">
        <v>62</v>
      </c>
      <c r="P532" s="118" t="s">
        <v>62</v>
      </c>
      <c r="Q532" s="118" t="s">
        <v>62</v>
      </c>
      <c r="R532" s="118" t="s">
        <v>62</v>
      </c>
      <c r="S532" s="118" t="s">
        <v>62</v>
      </c>
      <c r="T532" s="118" t="s">
        <v>62</v>
      </c>
      <c r="U532" s="118" t="s">
        <v>62</v>
      </c>
      <c r="V532" s="118" t="s">
        <v>62</v>
      </c>
      <c r="W532" s="118" t="s">
        <v>62</v>
      </c>
      <c r="X532" s="232"/>
    </row>
    <row r="533" spans="1:24" ht="13.5" customHeight="1" x14ac:dyDescent="0.3">
      <c r="A533" s="170">
        <v>2.0833333333333332E-2</v>
      </c>
      <c r="B533" s="118" t="s">
        <v>62</v>
      </c>
      <c r="C533" s="118" t="s">
        <v>62</v>
      </c>
      <c r="D533" s="118" t="s">
        <v>62</v>
      </c>
      <c r="E533" s="118" t="s">
        <v>62</v>
      </c>
      <c r="F533" s="118" t="s">
        <v>62</v>
      </c>
      <c r="G533" s="118" t="s">
        <v>62</v>
      </c>
      <c r="H533" s="118" t="s">
        <v>62</v>
      </c>
      <c r="I533" s="118" t="s">
        <v>62</v>
      </c>
      <c r="J533" s="118" t="s">
        <v>62</v>
      </c>
      <c r="K533" s="118" t="s">
        <v>62</v>
      </c>
      <c r="L533" s="118" t="s">
        <v>62</v>
      </c>
      <c r="M533" s="118" t="s">
        <v>62</v>
      </c>
      <c r="N533" s="118" t="s">
        <v>62</v>
      </c>
      <c r="O533" s="118" t="s">
        <v>62</v>
      </c>
      <c r="P533" s="118" t="s">
        <v>62</v>
      </c>
      <c r="Q533" s="118" t="s">
        <v>62</v>
      </c>
      <c r="R533" s="118" t="s">
        <v>62</v>
      </c>
      <c r="S533" s="118" t="s">
        <v>62</v>
      </c>
      <c r="T533" s="118" t="s">
        <v>62</v>
      </c>
      <c r="U533" s="118" t="s">
        <v>62</v>
      </c>
      <c r="V533" s="118" t="s">
        <v>62</v>
      </c>
      <c r="W533" s="118" t="s">
        <v>62</v>
      </c>
      <c r="X533" s="232"/>
    </row>
    <row r="534" spans="1:24" ht="13.5" customHeight="1" x14ac:dyDescent="0.3">
      <c r="A534" s="170">
        <v>3.125E-2</v>
      </c>
      <c r="B534" s="118" t="s">
        <v>62</v>
      </c>
      <c r="C534" s="118" t="s">
        <v>62</v>
      </c>
      <c r="D534" s="118" t="s">
        <v>62</v>
      </c>
      <c r="E534" s="118" t="s">
        <v>62</v>
      </c>
      <c r="F534" s="118" t="s">
        <v>62</v>
      </c>
      <c r="G534" s="118" t="s">
        <v>62</v>
      </c>
      <c r="H534" s="118" t="s">
        <v>62</v>
      </c>
      <c r="I534" s="118" t="s">
        <v>62</v>
      </c>
      <c r="J534" s="118" t="s">
        <v>62</v>
      </c>
      <c r="K534" s="118" t="s">
        <v>62</v>
      </c>
      <c r="L534" s="118" t="s">
        <v>62</v>
      </c>
      <c r="M534" s="118" t="s">
        <v>62</v>
      </c>
      <c r="N534" s="118" t="s">
        <v>62</v>
      </c>
      <c r="O534" s="118" t="s">
        <v>62</v>
      </c>
      <c r="P534" s="118" t="s">
        <v>62</v>
      </c>
      <c r="Q534" s="118" t="s">
        <v>62</v>
      </c>
      <c r="R534" s="118" t="s">
        <v>62</v>
      </c>
      <c r="S534" s="118" t="s">
        <v>62</v>
      </c>
      <c r="T534" s="118" t="s">
        <v>62</v>
      </c>
      <c r="U534" s="118" t="s">
        <v>62</v>
      </c>
      <c r="V534" s="118" t="s">
        <v>62</v>
      </c>
      <c r="W534" s="118" t="s">
        <v>62</v>
      </c>
      <c r="X534" s="232"/>
    </row>
    <row r="535" spans="1:24" ht="13.5" customHeight="1" x14ac:dyDescent="0.3">
      <c r="A535" s="170">
        <v>4.1666666666666664E-2</v>
      </c>
      <c r="B535" s="118" t="s">
        <v>62</v>
      </c>
      <c r="C535" s="118" t="s">
        <v>62</v>
      </c>
      <c r="D535" s="118" t="s">
        <v>62</v>
      </c>
      <c r="E535" s="118" t="s">
        <v>62</v>
      </c>
      <c r="F535" s="118" t="s">
        <v>62</v>
      </c>
      <c r="G535" s="118" t="s">
        <v>62</v>
      </c>
      <c r="H535" s="118" t="s">
        <v>62</v>
      </c>
      <c r="I535" s="118" t="s">
        <v>62</v>
      </c>
      <c r="J535" s="118" t="s">
        <v>62</v>
      </c>
      <c r="K535" s="118" t="s">
        <v>62</v>
      </c>
      <c r="L535" s="118" t="s">
        <v>62</v>
      </c>
      <c r="M535" s="118" t="s">
        <v>62</v>
      </c>
      <c r="N535" s="118" t="s">
        <v>62</v>
      </c>
      <c r="O535" s="118" t="s">
        <v>62</v>
      </c>
      <c r="P535" s="118" t="s">
        <v>62</v>
      </c>
      <c r="Q535" s="118" t="s">
        <v>62</v>
      </c>
      <c r="R535" s="118" t="s">
        <v>62</v>
      </c>
      <c r="S535" s="118" t="s">
        <v>62</v>
      </c>
      <c r="T535" s="118" t="s">
        <v>62</v>
      </c>
      <c r="U535" s="118" t="s">
        <v>62</v>
      </c>
      <c r="V535" s="118" t="s">
        <v>62</v>
      </c>
      <c r="W535" s="118" t="s">
        <v>62</v>
      </c>
      <c r="X535" s="232"/>
    </row>
    <row r="536" spans="1:24" ht="13.5" customHeight="1" x14ac:dyDescent="0.3">
      <c r="A536" s="170">
        <v>5.2083333333333336E-2</v>
      </c>
      <c r="B536" s="118" t="s">
        <v>62</v>
      </c>
      <c r="C536" s="118" t="s">
        <v>62</v>
      </c>
      <c r="D536" s="118" t="s">
        <v>62</v>
      </c>
      <c r="E536" s="118" t="s">
        <v>62</v>
      </c>
      <c r="F536" s="118" t="s">
        <v>62</v>
      </c>
      <c r="G536" s="118" t="s">
        <v>62</v>
      </c>
      <c r="H536" s="118" t="s">
        <v>62</v>
      </c>
      <c r="I536" s="118" t="s">
        <v>62</v>
      </c>
      <c r="J536" s="118" t="s">
        <v>62</v>
      </c>
      <c r="K536" s="118" t="s">
        <v>62</v>
      </c>
      <c r="L536" s="118" t="s">
        <v>62</v>
      </c>
      <c r="M536" s="118" t="s">
        <v>62</v>
      </c>
      <c r="N536" s="118" t="s">
        <v>62</v>
      </c>
      <c r="O536" s="118" t="s">
        <v>62</v>
      </c>
      <c r="P536" s="118" t="s">
        <v>62</v>
      </c>
      <c r="Q536" s="118" t="s">
        <v>62</v>
      </c>
      <c r="R536" s="118" t="s">
        <v>62</v>
      </c>
      <c r="S536" s="118" t="s">
        <v>62</v>
      </c>
      <c r="T536" s="118" t="s">
        <v>62</v>
      </c>
      <c r="U536" s="118" t="s">
        <v>62</v>
      </c>
      <c r="V536" s="118" t="s">
        <v>62</v>
      </c>
      <c r="W536" s="118" t="s">
        <v>62</v>
      </c>
      <c r="X536" s="232"/>
    </row>
    <row r="537" spans="1:24" ht="13.5" customHeight="1" x14ac:dyDescent="0.3">
      <c r="A537" s="170">
        <v>6.25E-2</v>
      </c>
      <c r="B537" s="118" t="s">
        <v>62</v>
      </c>
      <c r="C537" s="118" t="s">
        <v>62</v>
      </c>
      <c r="D537" s="118" t="s">
        <v>62</v>
      </c>
      <c r="E537" s="118" t="s">
        <v>62</v>
      </c>
      <c r="F537" s="118" t="s">
        <v>62</v>
      </c>
      <c r="G537" s="118" t="s">
        <v>62</v>
      </c>
      <c r="H537" s="118" t="s">
        <v>62</v>
      </c>
      <c r="I537" s="118" t="s">
        <v>62</v>
      </c>
      <c r="J537" s="118" t="s">
        <v>62</v>
      </c>
      <c r="K537" s="118" t="s">
        <v>62</v>
      </c>
      <c r="L537" s="118" t="s">
        <v>62</v>
      </c>
      <c r="M537" s="118" t="s">
        <v>62</v>
      </c>
      <c r="N537" s="118" t="s">
        <v>62</v>
      </c>
      <c r="O537" s="118" t="s">
        <v>62</v>
      </c>
      <c r="P537" s="118" t="s">
        <v>62</v>
      </c>
      <c r="Q537" s="118" t="s">
        <v>62</v>
      </c>
      <c r="R537" s="118" t="s">
        <v>62</v>
      </c>
      <c r="S537" s="118" t="s">
        <v>62</v>
      </c>
      <c r="T537" s="118" t="s">
        <v>62</v>
      </c>
      <c r="U537" s="118" t="s">
        <v>62</v>
      </c>
      <c r="V537" s="118" t="s">
        <v>62</v>
      </c>
      <c r="W537" s="118" t="s">
        <v>62</v>
      </c>
      <c r="X537" s="232"/>
    </row>
    <row r="538" spans="1:24" ht="13.5" customHeight="1" x14ac:dyDescent="0.3">
      <c r="A538" s="170">
        <v>7.2916666666666699E-2</v>
      </c>
      <c r="B538" s="118" t="s">
        <v>62</v>
      </c>
      <c r="C538" s="118" t="s">
        <v>62</v>
      </c>
      <c r="D538" s="118" t="s">
        <v>62</v>
      </c>
      <c r="E538" s="118" t="s">
        <v>62</v>
      </c>
      <c r="F538" s="118" t="s">
        <v>62</v>
      </c>
      <c r="G538" s="118" t="s">
        <v>62</v>
      </c>
      <c r="H538" s="118" t="s">
        <v>62</v>
      </c>
      <c r="I538" s="118" t="s">
        <v>62</v>
      </c>
      <c r="J538" s="118" t="s">
        <v>62</v>
      </c>
      <c r="K538" s="118" t="s">
        <v>62</v>
      </c>
      <c r="L538" s="118" t="s">
        <v>62</v>
      </c>
      <c r="M538" s="118" t="s">
        <v>62</v>
      </c>
      <c r="N538" s="118" t="s">
        <v>62</v>
      </c>
      <c r="O538" s="118" t="s">
        <v>62</v>
      </c>
      <c r="P538" s="118" t="s">
        <v>62</v>
      </c>
      <c r="Q538" s="118" t="s">
        <v>62</v>
      </c>
      <c r="R538" s="118" t="s">
        <v>62</v>
      </c>
      <c r="S538" s="118" t="s">
        <v>62</v>
      </c>
      <c r="T538" s="118" t="s">
        <v>62</v>
      </c>
      <c r="U538" s="118" t="s">
        <v>62</v>
      </c>
      <c r="V538" s="118" t="s">
        <v>62</v>
      </c>
      <c r="W538" s="118" t="s">
        <v>62</v>
      </c>
      <c r="X538" s="232"/>
    </row>
    <row r="539" spans="1:24" ht="13.5" customHeight="1" x14ac:dyDescent="0.3">
      <c r="A539" s="170">
        <v>8.3333333333333301E-2</v>
      </c>
      <c r="B539" s="118" t="s">
        <v>62</v>
      </c>
      <c r="C539" s="118" t="s">
        <v>62</v>
      </c>
      <c r="D539" s="118" t="s">
        <v>62</v>
      </c>
      <c r="E539" s="118" t="s">
        <v>62</v>
      </c>
      <c r="F539" s="118" t="s">
        <v>62</v>
      </c>
      <c r="G539" s="118" t="s">
        <v>62</v>
      </c>
      <c r="H539" s="118" t="s">
        <v>62</v>
      </c>
      <c r="I539" s="118" t="s">
        <v>62</v>
      </c>
      <c r="J539" s="118" t="s">
        <v>62</v>
      </c>
      <c r="K539" s="118" t="s">
        <v>62</v>
      </c>
      <c r="L539" s="118" t="s">
        <v>62</v>
      </c>
      <c r="M539" s="118" t="s">
        <v>62</v>
      </c>
      <c r="N539" s="118" t="s">
        <v>62</v>
      </c>
      <c r="O539" s="118" t="s">
        <v>62</v>
      </c>
      <c r="P539" s="118" t="s">
        <v>62</v>
      </c>
      <c r="Q539" s="118" t="s">
        <v>62</v>
      </c>
      <c r="R539" s="118" t="s">
        <v>62</v>
      </c>
      <c r="S539" s="118" t="s">
        <v>62</v>
      </c>
      <c r="T539" s="118" t="s">
        <v>62</v>
      </c>
      <c r="U539" s="118" t="s">
        <v>62</v>
      </c>
      <c r="V539" s="118" t="s">
        <v>62</v>
      </c>
      <c r="W539" s="118" t="s">
        <v>62</v>
      </c>
      <c r="X539" s="232"/>
    </row>
    <row r="540" spans="1:24" ht="13.5" customHeight="1" x14ac:dyDescent="0.3">
      <c r="A540" s="170">
        <v>9.375E-2</v>
      </c>
      <c r="B540" s="118" t="s">
        <v>62</v>
      </c>
      <c r="C540" s="118" t="s">
        <v>62</v>
      </c>
      <c r="D540" s="118" t="s">
        <v>62</v>
      </c>
      <c r="E540" s="118" t="s">
        <v>62</v>
      </c>
      <c r="F540" s="118" t="s">
        <v>62</v>
      </c>
      <c r="G540" s="118" t="s">
        <v>62</v>
      </c>
      <c r="H540" s="118" t="s">
        <v>62</v>
      </c>
      <c r="I540" s="118" t="s">
        <v>62</v>
      </c>
      <c r="J540" s="118" t="s">
        <v>62</v>
      </c>
      <c r="K540" s="118" t="s">
        <v>62</v>
      </c>
      <c r="L540" s="118" t="s">
        <v>62</v>
      </c>
      <c r="M540" s="118" t="s">
        <v>62</v>
      </c>
      <c r="N540" s="118" t="s">
        <v>62</v>
      </c>
      <c r="O540" s="118" t="s">
        <v>62</v>
      </c>
      <c r="P540" s="118" t="s">
        <v>62</v>
      </c>
      <c r="Q540" s="118" t="s">
        <v>62</v>
      </c>
      <c r="R540" s="118" t="s">
        <v>62</v>
      </c>
      <c r="S540" s="118" t="s">
        <v>62</v>
      </c>
      <c r="T540" s="118" t="s">
        <v>62</v>
      </c>
      <c r="U540" s="118" t="s">
        <v>62</v>
      </c>
      <c r="V540" s="118" t="s">
        <v>62</v>
      </c>
      <c r="W540" s="118" t="s">
        <v>62</v>
      </c>
      <c r="X540" s="232"/>
    </row>
    <row r="541" spans="1:24" ht="13.5" customHeight="1" x14ac:dyDescent="0.3">
      <c r="A541" s="170">
        <v>0.104166666666667</v>
      </c>
      <c r="B541" s="118" t="s">
        <v>62</v>
      </c>
      <c r="C541" s="118" t="s">
        <v>62</v>
      </c>
      <c r="D541" s="118" t="s">
        <v>62</v>
      </c>
      <c r="E541" s="118" t="s">
        <v>62</v>
      </c>
      <c r="F541" s="118" t="s">
        <v>62</v>
      </c>
      <c r="G541" s="118" t="s">
        <v>62</v>
      </c>
      <c r="H541" s="118" t="s">
        <v>62</v>
      </c>
      <c r="I541" s="118" t="s">
        <v>62</v>
      </c>
      <c r="J541" s="118" t="s">
        <v>62</v>
      </c>
      <c r="K541" s="118" t="s">
        <v>62</v>
      </c>
      <c r="L541" s="118" t="s">
        <v>62</v>
      </c>
      <c r="M541" s="118" t="s">
        <v>62</v>
      </c>
      <c r="N541" s="118" t="s">
        <v>62</v>
      </c>
      <c r="O541" s="118" t="s">
        <v>62</v>
      </c>
      <c r="P541" s="118" t="s">
        <v>62</v>
      </c>
      <c r="Q541" s="118" t="s">
        <v>62</v>
      </c>
      <c r="R541" s="118" t="s">
        <v>62</v>
      </c>
      <c r="S541" s="118" t="s">
        <v>62</v>
      </c>
      <c r="T541" s="118" t="s">
        <v>62</v>
      </c>
      <c r="U541" s="118" t="s">
        <v>62</v>
      </c>
      <c r="V541" s="118" t="s">
        <v>62</v>
      </c>
      <c r="W541" s="118" t="s">
        <v>62</v>
      </c>
      <c r="X541" s="232"/>
    </row>
    <row r="542" spans="1:24" ht="13.5" customHeight="1" x14ac:dyDescent="0.3">
      <c r="A542" s="170">
        <v>0.114583333333333</v>
      </c>
      <c r="B542" s="118" t="s">
        <v>62</v>
      </c>
      <c r="C542" s="118" t="s">
        <v>62</v>
      </c>
      <c r="D542" s="118" t="s">
        <v>62</v>
      </c>
      <c r="E542" s="118" t="s">
        <v>62</v>
      </c>
      <c r="F542" s="118" t="s">
        <v>62</v>
      </c>
      <c r="G542" s="118" t="s">
        <v>62</v>
      </c>
      <c r="H542" s="118" t="s">
        <v>62</v>
      </c>
      <c r="I542" s="118" t="s">
        <v>62</v>
      </c>
      <c r="J542" s="118" t="s">
        <v>62</v>
      </c>
      <c r="K542" s="118" t="s">
        <v>62</v>
      </c>
      <c r="L542" s="118" t="s">
        <v>62</v>
      </c>
      <c r="M542" s="118" t="s">
        <v>62</v>
      </c>
      <c r="N542" s="118" t="s">
        <v>62</v>
      </c>
      <c r="O542" s="118" t="s">
        <v>62</v>
      </c>
      <c r="P542" s="118" t="s">
        <v>62</v>
      </c>
      <c r="Q542" s="118" t="s">
        <v>62</v>
      </c>
      <c r="R542" s="118" t="s">
        <v>62</v>
      </c>
      <c r="S542" s="118" t="s">
        <v>62</v>
      </c>
      <c r="T542" s="118" t="s">
        <v>62</v>
      </c>
      <c r="U542" s="118" t="s">
        <v>62</v>
      </c>
      <c r="V542" s="118" t="s">
        <v>62</v>
      </c>
      <c r="W542" s="118" t="s">
        <v>62</v>
      </c>
      <c r="X542" s="232"/>
    </row>
    <row r="543" spans="1:24" ht="13.5" customHeight="1" x14ac:dyDescent="0.3">
      <c r="A543" s="170">
        <v>0.125</v>
      </c>
      <c r="B543" s="118" t="s">
        <v>62</v>
      </c>
      <c r="C543" s="118" t="s">
        <v>62</v>
      </c>
      <c r="D543" s="118" t="s">
        <v>62</v>
      </c>
      <c r="E543" s="118" t="s">
        <v>62</v>
      </c>
      <c r="F543" s="118" t="s">
        <v>62</v>
      </c>
      <c r="G543" s="118" t="s">
        <v>62</v>
      </c>
      <c r="H543" s="118" t="s">
        <v>62</v>
      </c>
      <c r="I543" s="118" t="s">
        <v>62</v>
      </c>
      <c r="J543" s="118" t="s">
        <v>62</v>
      </c>
      <c r="K543" s="118" t="s">
        <v>62</v>
      </c>
      <c r="L543" s="118" t="s">
        <v>62</v>
      </c>
      <c r="M543" s="118" t="s">
        <v>62</v>
      </c>
      <c r="N543" s="118" t="s">
        <v>62</v>
      </c>
      <c r="O543" s="118" t="s">
        <v>62</v>
      </c>
      <c r="P543" s="118" t="s">
        <v>62</v>
      </c>
      <c r="Q543" s="118" t="s">
        <v>62</v>
      </c>
      <c r="R543" s="118" t="s">
        <v>62</v>
      </c>
      <c r="S543" s="118" t="s">
        <v>62</v>
      </c>
      <c r="T543" s="118" t="s">
        <v>62</v>
      </c>
      <c r="U543" s="118" t="s">
        <v>62</v>
      </c>
      <c r="V543" s="118" t="s">
        <v>62</v>
      </c>
      <c r="W543" s="118" t="s">
        <v>62</v>
      </c>
      <c r="X543" s="232"/>
    </row>
    <row r="544" spans="1:24" ht="13.5" customHeight="1" x14ac:dyDescent="0.3">
      <c r="A544" s="170">
        <v>0.13541666666666699</v>
      </c>
      <c r="B544" s="118" t="s">
        <v>62</v>
      </c>
      <c r="C544" s="118" t="s">
        <v>62</v>
      </c>
      <c r="D544" s="118" t="s">
        <v>62</v>
      </c>
      <c r="E544" s="118" t="s">
        <v>62</v>
      </c>
      <c r="F544" s="118" t="s">
        <v>62</v>
      </c>
      <c r="G544" s="118" t="s">
        <v>62</v>
      </c>
      <c r="H544" s="118" t="s">
        <v>62</v>
      </c>
      <c r="I544" s="118" t="s">
        <v>62</v>
      </c>
      <c r="J544" s="118" t="s">
        <v>62</v>
      </c>
      <c r="K544" s="118" t="s">
        <v>62</v>
      </c>
      <c r="L544" s="118" t="s">
        <v>62</v>
      </c>
      <c r="M544" s="118" t="s">
        <v>62</v>
      </c>
      <c r="N544" s="118" t="s">
        <v>62</v>
      </c>
      <c r="O544" s="118" t="s">
        <v>62</v>
      </c>
      <c r="P544" s="118" t="s">
        <v>62</v>
      </c>
      <c r="Q544" s="118" t="s">
        <v>62</v>
      </c>
      <c r="R544" s="118" t="s">
        <v>62</v>
      </c>
      <c r="S544" s="118" t="s">
        <v>62</v>
      </c>
      <c r="T544" s="118" t="s">
        <v>62</v>
      </c>
      <c r="U544" s="118" t="s">
        <v>62</v>
      </c>
      <c r="V544" s="118" t="s">
        <v>62</v>
      </c>
      <c r="W544" s="118" t="s">
        <v>62</v>
      </c>
      <c r="X544" s="232"/>
    </row>
    <row r="545" spans="1:24" ht="13.5" customHeight="1" x14ac:dyDescent="0.3">
      <c r="A545" s="170">
        <v>0.14583333333333301</v>
      </c>
      <c r="B545" s="118" t="s">
        <v>62</v>
      </c>
      <c r="C545" s="118" t="s">
        <v>62</v>
      </c>
      <c r="D545" s="118" t="s">
        <v>62</v>
      </c>
      <c r="E545" s="118" t="s">
        <v>62</v>
      </c>
      <c r="F545" s="118" t="s">
        <v>62</v>
      </c>
      <c r="G545" s="118" t="s">
        <v>62</v>
      </c>
      <c r="H545" s="118" t="s">
        <v>62</v>
      </c>
      <c r="I545" s="118" t="s">
        <v>62</v>
      </c>
      <c r="J545" s="118" t="s">
        <v>62</v>
      </c>
      <c r="K545" s="118" t="s">
        <v>62</v>
      </c>
      <c r="L545" s="118" t="s">
        <v>62</v>
      </c>
      <c r="M545" s="118" t="s">
        <v>62</v>
      </c>
      <c r="N545" s="118" t="s">
        <v>62</v>
      </c>
      <c r="O545" s="118" t="s">
        <v>62</v>
      </c>
      <c r="P545" s="118" t="s">
        <v>62</v>
      </c>
      <c r="Q545" s="118" t="s">
        <v>62</v>
      </c>
      <c r="R545" s="118" t="s">
        <v>62</v>
      </c>
      <c r="S545" s="118" t="s">
        <v>62</v>
      </c>
      <c r="T545" s="118" t="s">
        <v>62</v>
      </c>
      <c r="U545" s="118" t="s">
        <v>62</v>
      </c>
      <c r="V545" s="118" t="s">
        <v>62</v>
      </c>
      <c r="W545" s="118" t="s">
        <v>62</v>
      </c>
      <c r="X545" s="232"/>
    </row>
    <row r="546" spans="1:24" ht="13.5" customHeight="1" x14ac:dyDescent="0.3">
      <c r="A546" s="170">
        <v>0.15625</v>
      </c>
      <c r="B546" s="118" t="s">
        <v>62</v>
      </c>
      <c r="C546" s="118" t="s">
        <v>62</v>
      </c>
      <c r="D546" s="118" t="s">
        <v>62</v>
      </c>
      <c r="E546" s="118" t="s">
        <v>62</v>
      </c>
      <c r="F546" s="118" t="s">
        <v>62</v>
      </c>
      <c r="G546" s="118" t="s">
        <v>62</v>
      </c>
      <c r="H546" s="118" t="s">
        <v>62</v>
      </c>
      <c r="I546" s="118" t="s">
        <v>62</v>
      </c>
      <c r="J546" s="118" t="s">
        <v>62</v>
      </c>
      <c r="K546" s="118" t="s">
        <v>62</v>
      </c>
      <c r="L546" s="118" t="s">
        <v>62</v>
      </c>
      <c r="M546" s="118" t="s">
        <v>62</v>
      </c>
      <c r="N546" s="118" t="s">
        <v>62</v>
      </c>
      <c r="O546" s="118" t="s">
        <v>62</v>
      </c>
      <c r="P546" s="118" t="s">
        <v>62</v>
      </c>
      <c r="Q546" s="118" t="s">
        <v>62</v>
      </c>
      <c r="R546" s="118" t="s">
        <v>62</v>
      </c>
      <c r="S546" s="118" t="s">
        <v>62</v>
      </c>
      <c r="T546" s="118" t="s">
        <v>62</v>
      </c>
      <c r="U546" s="118" t="s">
        <v>62</v>
      </c>
      <c r="V546" s="118" t="s">
        <v>62</v>
      </c>
      <c r="W546" s="118" t="s">
        <v>62</v>
      </c>
      <c r="X546" s="232"/>
    </row>
    <row r="547" spans="1:24" ht="13.5" customHeight="1" x14ac:dyDescent="0.3">
      <c r="A547" s="170">
        <v>0.16666666666666699</v>
      </c>
      <c r="B547" s="118" t="s">
        <v>62</v>
      </c>
      <c r="C547" s="118" t="s">
        <v>62</v>
      </c>
      <c r="D547" s="118" t="s">
        <v>62</v>
      </c>
      <c r="E547" s="118" t="s">
        <v>62</v>
      </c>
      <c r="F547" s="118" t="s">
        <v>62</v>
      </c>
      <c r="G547" s="118" t="s">
        <v>62</v>
      </c>
      <c r="H547" s="118" t="s">
        <v>62</v>
      </c>
      <c r="I547" s="118" t="s">
        <v>62</v>
      </c>
      <c r="J547" s="118" t="s">
        <v>62</v>
      </c>
      <c r="K547" s="118" t="s">
        <v>62</v>
      </c>
      <c r="L547" s="118" t="s">
        <v>62</v>
      </c>
      <c r="M547" s="118" t="s">
        <v>62</v>
      </c>
      <c r="N547" s="118" t="s">
        <v>62</v>
      </c>
      <c r="O547" s="118" t="s">
        <v>62</v>
      </c>
      <c r="P547" s="118" t="s">
        <v>62</v>
      </c>
      <c r="Q547" s="118" t="s">
        <v>62</v>
      </c>
      <c r="R547" s="118" t="s">
        <v>62</v>
      </c>
      <c r="S547" s="118" t="s">
        <v>62</v>
      </c>
      <c r="T547" s="118" t="s">
        <v>62</v>
      </c>
      <c r="U547" s="118" t="s">
        <v>62</v>
      </c>
      <c r="V547" s="118" t="s">
        <v>62</v>
      </c>
      <c r="W547" s="118" t="s">
        <v>62</v>
      </c>
      <c r="X547" s="232"/>
    </row>
    <row r="548" spans="1:24" ht="13.5" customHeight="1" x14ac:dyDescent="0.3">
      <c r="A548" s="170">
        <v>0.17708333333333301</v>
      </c>
      <c r="B548" s="118" t="s">
        <v>62</v>
      </c>
      <c r="C548" s="118" t="s">
        <v>62</v>
      </c>
      <c r="D548" s="118" t="s">
        <v>62</v>
      </c>
      <c r="E548" s="118" t="s">
        <v>62</v>
      </c>
      <c r="F548" s="118" t="s">
        <v>62</v>
      </c>
      <c r="G548" s="118" t="s">
        <v>62</v>
      </c>
      <c r="H548" s="118" t="s">
        <v>62</v>
      </c>
      <c r="I548" s="118" t="s">
        <v>62</v>
      </c>
      <c r="J548" s="118" t="s">
        <v>62</v>
      </c>
      <c r="K548" s="118" t="s">
        <v>62</v>
      </c>
      <c r="L548" s="118" t="s">
        <v>62</v>
      </c>
      <c r="M548" s="118" t="s">
        <v>62</v>
      </c>
      <c r="N548" s="118" t="s">
        <v>62</v>
      </c>
      <c r="O548" s="118" t="s">
        <v>62</v>
      </c>
      <c r="P548" s="118" t="s">
        <v>62</v>
      </c>
      <c r="Q548" s="118" t="s">
        <v>62</v>
      </c>
      <c r="R548" s="118" t="s">
        <v>62</v>
      </c>
      <c r="S548" s="118" t="s">
        <v>62</v>
      </c>
      <c r="T548" s="118" t="s">
        <v>62</v>
      </c>
      <c r="U548" s="118" t="s">
        <v>62</v>
      </c>
      <c r="V548" s="118" t="s">
        <v>62</v>
      </c>
      <c r="W548" s="118" t="s">
        <v>62</v>
      </c>
      <c r="X548" s="232"/>
    </row>
    <row r="549" spans="1:24" ht="13.5" customHeight="1" x14ac:dyDescent="0.3">
      <c r="A549" s="170">
        <v>0.1875</v>
      </c>
      <c r="B549" s="118" t="s">
        <v>62</v>
      </c>
      <c r="C549" s="118" t="s">
        <v>62</v>
      </c>
      <c r="D549" s="118" t="s">
        <v>62</v>
      </c>
      <c r="E549" s="118" t="s">
        <v>62</v>
      </c>
      <c r="F549" s="118" t="s">
        <v>62</v>
      </c>
      <c r="G549" s="118" t="s">
        <v>62</v>
      </c>
      <c r="H549" s="118" t="s">
        <v>62</v>
      </c>
      <c r="I549" s="118" t="s">
        <v>62</v>
      </c>
      <c r="J549" s="118" t="s">
        <v>62</v>
      </c>
      <c r="K549" s="118" t="s">
        <v>62</v>
      </c>
      <c r="L549" s="118" t="s">
        <v>62</v>
      </c>
      <c r="M549" s="118" t="s">
        <v>62</v>
      </c>
      <c r="N549" s="118" t="s">
        <v>62</v>
      </c>
      <c r="O549" s="118" t="s">
        <v>62</v>
      </c>
      <c r="P549" s="118" t="s">
        <v>62</v>
      </c>
      <c r="Q549" s="118" t="s">
        <v>62</v>
      </c>
      <c r="R549" s="118" t="s">
        <v>62</v>
      </c>
      <c r="S549" s="118" t="s">
        <v>62</v>
      </c>
      <c r="T549" s="118" t="s">
        <v>62</v>
      </c>
      <c r="U549" s="118" t="s">
        <v>62</v>
      </c>
      <c r="V549" s="118" t="s">
        <v>62</v>
      </c>
      <c r="W549" s="118" t="s">
        <v>62</v>
      </c>
      <c r="X549" s="232"/>
    </row>
    <row r="550" spans="1:24" ht="13.5" customHeight="1" x14ac:dyDescent="0.3">
      <c r="A550" s="170">
        <v>0.19791666666666699</v>
      </c>
      <c r="B550" s="118" t="s">
        <v>62</v>
      </c>
      <c r="C550" s="118" t="s">
        <v>62</v>
      </c>
      <c r="D550" s="118" t="s">
        <v>62</v>
      </c>
      <c r="E550" s="118" t="s">
        <v>62</v>
      </c>
      <c r="F550" s="118" t="s">
        <v>62</v>
      </c>
      <c r="G550" s="118" t="s">
        <v>62</v>
      </c>
      <c r="H550" s="118" t="s">
        <v>62</v>
      </c>
      <c r="I550" s="118" t="s">
        <v>62</v>
      </c>
      <c r="J550" s="118" t="s">
        <v>62</v>
      </c>
      <c r="K550" s="118" t="s">
        <v>62</v>
      </c>
      <c r="L550" s="118" t="s">
        <v>62</v>
      </c>
      <c r="M550" s="118" t="s">
        <v>62</v>
      </c>
      <c r="N550" s="118" t="s">
        <v>62</v>
      </c>
      <c r="O550" s="118" t="s">
        <v>62</v>
      </c>
      <c r="P550" s="118" t="s">
        <v>62</v>
      </c>
      <c r="Q550" s="118" t="s">
        <v>62</v>
      </c>
      <c r="R550" s="118" t="s">
        <v>62</v>
      </c>
      <c r="S550" s="118" t="s">
        <v>62</v>
      </c>
      <c r="T550" s="118" t="s">
        <v>62</v>
      </c>
      <c r="U550" s="118" t="s">
        <v>62</v>
      </c>
      <c r="V550" s="118" t="s">
        <v>62</v>
      </c>
      <c r="W550" s="118" t="s">
        <v>62</v>
      </c>
      <c r="X550" s="232"/>
    </row>
    <row r="551" spans="1:24" ht="13.5" customHeight="1" x14ac:dyDescent="0.3">
      <c r="A551" s="170">
        <v>0.20833333333333301</v>
      </c>
      <c r="B551" s="118" t="s">
        <v>62</v>
      </c>
      <c r="C551" s="118" t="s">
        <v>62</v>
      </c>
      <c r="D551" s="118" t="s">
        <v>62</v>
      </c>
      <c r="E551" s="118" t="s">
        <v>62</v>
      </c>
      <c r="F551" s="118" t="s">
        <v>62</v>
      </c>
      <c r="G551" s="118" t="s">
        <v>62</v>
      </c>
      <c r="H551" s="118" t="s">
        <v>62</v>
      </c>
      <c r="I551" s="118" t="s">
        <v>62</v>
      </c>
      <c r="J551" s="118" t="s">
        <v>62</v>
      </c>
      <c r="K551" s="118" t="s">
        <v>62</v>
      </c>
      <c r="L551" s="118" t="s">
        <v>62</v>
      </c>
      <c r="M551" s="118" t="s">
        <v>62</v>
      </c>
      <c r="N551" s="118" t="s">
        <v>62</v>
      </c>
      <c r="O551" s="118" t="s">
        <v>62</v>
      </c>
      <c r="P551" s="118" t="s">
        <v>62</v>
      </c>
      <c r="Q551" s="118" t="s">
        <v>62</v>
      </c>
      <c r="R551" s="118" t="s">
        <v>62</v>
      </c>
      <c r="S551" s="118" t="s">
        <v>62</v>
      </c>
      <c r="T551" s="118" t="s">
        <v>62</v>
      </c>
      <c r="U551" s="118" t="s">
        <v>62</v>
      </c>
      <c r="V551" s="118" t="s">
        <v>62</v>
      </c>
      <c r="W551" s="118" t="s">
        <v>62</v>
      </c>
      <c r="X551" s="232"/>
    </row>
    <row r="552" spans="1:24" ht="13.5" customHeight="1" x14ac:dyDescent="0.3">
      <c r="A552" s="170">
        <v>0.21875</v>
      </c>
      <c r="B552" s="118" t="s">
        <v>62</v>
      </c>
      <c r="C552" s="118" t="s">
        <v>62</v>
      </c>
      <c r="D552" s="118" t="s">
        <v>62</v>
      </c>
      <c r="E552" s="118" t="s">
        <v>62</v>
      </c>
      <c r="F552" s="118" t="s">
        <v>62</v>
      </c>
      <c r="G552" s="118" t="s">
        <v>62</v>
      </c>
      <c r="H552" s="118" t="s">
        <v>62</v>
      </c>
      <c r="I552" s="118" t="s">
        <v>62</v>
      </c>
      <c r="J552" s="118" t="s">
        <v>62</v>
      </c>
      <c r="K552" s="118" t="s">
        <v>62</v>
      </c>
      <c r="L552" s="118" t="s">
        <v>62</v>
      </c>
      <c r="M552" s="118" t="s">
        <v>62</v>
      </c>
      <c r="N552" s="118" t="s">
        <v>62</v>
      </c>
      <c r="O552" s="118" t="s">
        <v>62</v>
      </c>
      <c r="P552" s="118" t="s">
        <v>62</v>
      </c>
      <c r="Q552" s="118" t="s">
        <v>62</v>
      </c>
      <c r="R552" s="118" t="s">
        <v>62</v>
      </c>
      <c r="S552" s="118" t="s">
        <v>62</v>
      </c>
      <c r="T552" s="118" t="s">
        <v>62</v>
      </c>
      <c r="U552" s="118" t="s">
        <v>62</v>
      </c>
      <c r="V552" s="118" t="s">
        <v>62</v>
      </c>
      <c r="W552" s="118" t="s">
        <v>62</v>
      </c>
      <c r="X552" s="232"/>
    </row>
    <row r="553" spans="1:24" ht="13.5" customHeight="1" x14ac:dyDescent="0.3">
      <c r="A553" s="170">
        <v>0.22916666666666699</v>
      </c>
      <c r="B553" s="118" t="s">
        <v>62</v>
      </c>
      <c r="C553" s="118" t="s">
        <v>62</v>
      </c>
      <c r="D553" s="118" t="s">
        <v>62</v>
      </c>
      <c r="E553" s="118" t="s">
        <v>62</v>
      </c>
      <c r="F553" s="118" t="s">
        <v>62</v>
      </c>
      <c r="G553" s="118" t="s">
        <v>62</v>
      </c>
      <c r="H553" s="118" t="s">
        <v>62</v>
      </c>
      <c r="I553" s="118" t="s">
        <v>62</v>
      </c>
      <c r="J553" s="118" t="s">
        <v>62</v>
      </c>
      <c r="K553" s="118" t="s">
        <v>62</v>
      </c>
      <c r="L553" s="118" t="s">
        <v>62</v>
      </c>
      <c r="M553" s="118" t="s">
        <v>62</v>
      </c>
      <c r="N553" s="118" t="s">
        <v>62</v>
      </c>
      <c r="O553" s="118" t="s">
        <v>62</v>
      </c>
      <c r="P553" s="118" t="s">
        <v>62</v>
      </c>
      <c r="Q553" s="118" t="s">
        <v>62</v>
      </c>
      <c r="R553" s="118" t="s">
        <v>62</v>
      </c>
      <c r="S553" s="118" t="s">
        <v>62</v>
      </c>
      <c r="T553" s="118" t="s">
        <v>62</v>
      </c>
      <c r="U553" s="118" t="s">
        <v>62</v>
      </c>
      <c r="V553" s="118" t="s">
        <v>62</v>
      </c>
      <c r="W553" s="118" t="s">
        <v>62</v>
      </c>
      <c r="X553" s="232"/>
    </row>
    <row r="554" spans="1:24" ht="13.5" customHeight="1" x14ac:dyDescent="0.3">
      <c r="A554" s="170">
        <v>0.23958333333333301</v>
      </c>
      <c r="B554" s="118" t="s">
        <v>62</v>
      </c>
      <c r="C554" s="118" t="s">
        <v>62</v>
      </c>
      <c r="D554" s="118" t="s">
        <v>62</v>
      </c>
      <c r="E554" s="118" t="s">
        <v>62</v>
      </c>
      <c r="F554" s="118" t="s">
        <v>62</v>
      </c>
      <c r="G554" s="118" t="s">
        <v>62</v>
      </c>
      <c r="H554" s="118" t="s">
        <v>62</v>
      </c>
      <c r="I554" s="118" t="s">
        <v>62</v>
      </c>
      <c r="J554" s="118" t="s">
        <v>62</v>
      </c>
      <c r="K554" s="118" t="s">
        <v>62</v>
      </c>
      <c r="L554" s="118" t="s">
        <v>62</v>
      </c>
      <c r="M554" s="118" t="s">
        <v>62</v>
      </c>
      <c r="N554" s="118" t="s">
        <v>62</v>
      </c>
      <c r="O554" s="118" t="s">
        <v>62</v>
      </c>
      <c r="P554" s="118" t="s">
        <v>62</v>
      </c>
      <c r="Q554" s="118" t="s">
        <v>62</v>
      </c>
      <c r="R554" s="118" t="s">
        <v>62</v>
      </c>
      <c r="S554" s="118" t="s">
        <v>62</v>
      </c>
      <c r="T554" s="118" t="s">
        <v>62</v>
      </c>
      <c r="U554" s="118" t="s">
        <v>62</v>
      </c>
      <c r="V554" s="118" t="s">
        <v>62</v>
      </c>
      <c r="W554" s="118" t="s">
        <v>62</v>
      </c>
      <c r="X554" s="232"/>
    </row>
    <row r="555" spans="1:24" ht="13.5" customHeight="1" x14ac:dyDescent="0.3">
      <c r="A555" s="170">
        <v>0.25</v>
      </c>
      <c r="B555" s="118" t="s">
        <v>62</v>
      </c>
      <c r="C555" s="118" t="s">
        <v>62</v>
      </c>
      <c r="D555" s="118" t="s">
        <v>62</v>
      </c>
      <c r="E555" s="118" t="s">
        <v>62</v>
      </c>
      <c r="F555" s="118" t="s">
        <v>62</v>
      </c>
      <c r="G555" s="118" t="s">
        <v>62</v>
      </c>
      <c r="H555" s="118" t="s">
        <v>62</v>
      </c>
      <c r="I555" s="118" t="s">
        <v>62</v>
      </c>
      <c r="J555" s="118" t="s">
        <v>62</v>
      </c>
      <c r="K555" s="118" t="s">
        <v>62</v>
      </c>
      <c r="L555" s="118" t="s">
        <v>62</v>
      </c>
      <c r="M555" s="118" t="s">
        <v>62</v>
      </c>
      <c r="N555" s="118" t="s">
        <v>62</v>
      </c>
      <c r="O555" s="118" t="s">
        <v>62</v>
      </c>
      <c r="P555" s="118" t="s">
        <v>62</v>
      </c>
      <c r="Q555" s="118" t="s">
        <v>62</v>
      </c>
      <c r="R555" s="118" t="s">
        <v>62</v>
      </c>
      <c r="S555" s="118" t="s">
        <v>62</v>
      </c>
      <c r="T555" s="118" t="s">
        <v>62</v>
      </c>
      <c r="U555" s="118" t="s">
        <v>62</v>
      </c>
      <c r="V555" s="118" t="s">
        <v>62</v>
      </c>
      <c r="W555" s="118" t="s">
        <v>62</v>
      </c>
      <c r="X555" s="232"/>
    </row>
    <row r="556" spans="1:24" ht="13.5" customHeight="1" x14ac:dyDescent="0.3">
      <c r="A556" s="170">
        <v>0.26041666666666702</v>
      </c>
      <c r="B556" s="118" t="s">
        <v>62</v>
      </c>
      <c r="C556" s="118" t="s">
        <v>62</v>
      </c>
      <c r="D556" s="118" t="s">
        <v>62</v>
      </c>
      <c r="E556" s="118" t="s">
        <v>62</v>
      </c>
      <c r="F556" s="118" t="s">
        <v>62</v>
      </c>
      <c r="G556" s="118" t="s">
        <v>62</v>
      </c>
      <c r="H556" s="118" t="s">
        <v>62</v>
      </c>
      <c r="I556" s="118" t="s">
        <v>62</v>
      </c>
      <c r="J556" s="118" t="s">
        <v>62</v>
      </c>
      <c r="K556" s="118" t="s">
        <v>62</v>
      </c>
      <c r="L556" s="118" t="s">
        <v>62</v>
      </c>
      <c r="M556" s="118" t="s">
        <v>62</v>
      </c>
      <c r="N556" s="118" t="s">
        <v>62</v>
      </c>
      <c r="O556" s="118" t="s">
        <v>62</v>
      </c>
      <c r="P556" s="118" t="s">
        <v>62</v>
      </c>
      <c r="Q556" s="118" t="s">
        <v>62</v>
      </c>
      <c r="R556" s="118" t="s">
        <v>62</v>
      </c>
      <c r="S556" s="118" t="s">
        <v>62</v>
      </c>
      <c r="T556" s="118" t="s">
        <v>62</v>
      </c>
      <c r="U556" s="118" t="s">
        <v>62</v>
      </c>
      <c r="V556" s="118" t="s">
        <v>62</v>
      </c>
      <c r="W556" s="118" t="s">
        <v>62</v>
      </c>
      <c r="X556" s="232"/>
    </row>
    <row r="557" spans="1:24" ht="13.5" customHeight="1" x14ac:dyDescent="0.3">
      <c r="A557" s="170">
        <v>0.27083333333333298</v>
      </c>
      <c r="B557" s="118" t="s">
        <v>62</v>
      </c>
      <c r="C557" s="118" t="s">
        <v>62</v>
      </c>
      <c r="D557" s="118" t="s">
        <v>62</v>
      </c>
      <c r="E557" s="118" t="s">
        <v>62</v>
      </c>
      <c r="F557" s="118" t="s">
        <v>62</v>
      </c>
      <c r="G557" s="118" t="s">
        <v>62</v>
      </c>
      <c r="H557" s="118" t="s">
        <v>62</v>
      </c>
      <c r="I557" s="118" t="s">
        <v>62</v>
      </c>
      <c r="J557" s="118" t="s">
        <v>62</v>
      </c>
      <c r="K557" s="118" t="s">
        <v>62</v>
      </c>
      <c r="L557" s="118" t="s">
        <v>62</v>
      </c>
      <c r="M557" s="118" t="s">
        <v>62</v>
      </c>
      <c r="N557" s="118" t="s">
        <v>62</v>
      </c>
      <c r="O557" s="118" t="s">
        <v>62</v>
      </c>
      <c r="P557" s="118" t="s">
        <v>62</v>
      </c>
      <c r="Q557" s="118" t="s">
        <v>62</v>
      </c>
      <c r="R557" s="118" t="s">
        <v>62</v>
      </c>
      <c r="S557" s="118" t="s">
        <v>62</v>
      </c>
      <c r="T557" s="118" t="s">
        <v>62</v>
      </c>
      <c r="U557" s="118" t="s">
        <v>62</v>
      </c>
      <c r="V557" s="118" t="s">
        <v>62</v>
      </c>
      <c r="W557" s="118" t="s">
        <v>62</v>
      </c>
      <c r="X557" s="232"/>
    </row>
    <row r="558" spans="1:24" ht="13.5" customHeight="1" x14ac:dyDescent="0.3">
      <c r="A558" s="170">
        <v>0.28125</v>
      </c>
      <c r="B558" s="118" t="s">
        <v>62</v>
      </c>
      <c r="C558" s="118" t="s">
        <v>62</v>
      </c>
      <c r="D558" s="118" t="s">
        <v>62</v>
      </c>
      <c r="E558" s="118" t="s">
        <v>62</v>
      </c>
      <c r="F558" s="118" t="s">
        <v>62</v>
      </c>
      <c r="G558" s="118" t="s">
        <v>62</v>
      </c>
      <c r="H558" s="118" t="s">
        <v>62</v>
      </c>
      <c r="I558" s="118" t="s">
        <v>62</v>
      </c>
      <c r="J558" s="118" t="s">
        <v>62</v>
      </c>
      <c r="K558" s="118" t="s">
        <v>62</v>
      </c>
      <c r="L558" s="118" t="s">
        <v>62</v>
      </c>
      <c r="M558" s="118" t="s">
        <v>62</v>
      </c>
      <c r="N558" s="118" t="s">
        <v>62</v>
      </c>
      <c r="O558" s="118" t="s">
        <v>62</v>
      </c>
      <c r="P558" s="118" t="s">
        <v>62</v>
      </c>
      <c r="Q558" s="118" t="s">
        <v>62</v>
      </c>
      <c r="R558" s="118" t="s">
        <v>62</v>
      </c>
      <c r="S558" s="118" t="s">
        <v>62</v>
      </c>
      <c r="T558" s="118" t="s">
        <v>62</v>
      </c>
      <c r="U558" s="118" t="s">
        <v>62</v>
      </c>
      <c r="V558" s="118" t="s">
        <v>62</v>
      </c>
      <c r="W558" s="118" t="s">
        <v>62</v>
      </c>
      <c r="X558" s="232"/>
    </row>
    <row r="559" spans="1:24" ht="13.5" customHeight="1" x14ac:dyDescent="0.3">
      <c r="A559" s="170">
        <v>0.29166666666666702</v>
      </c>
      <c r="B559" s="118" t="s">
        <v>62</v>
      </c>
      <c r="C559" s="118" t="s">
        <v>62</v>
      </c>
      <c r="D559" s="118" t="s">
        <v>62</v>
      </c>
      <c r="E559" s="118" t="s">
        <v>62</v>
      </c>
      <c r="F559" s="118" t="s">
        <v>62</v>
      </c>
      <c r="G559" s="118" t="s">
        <v>62</v>
      </c>
      <c r="H559" s="118" t="s">
        <v>62</v>
      </c>
      <c r="I559" s="118" t="s">
        <v>62</v>
      </c>
      <c r="J559" s="118" t="s">
        <v>62</v>
      </c>
      <c r="K559" s="118" t="s">
        <v>62</v>
      </c>
      <c r="L559" s="118" t="s">
        <v>62</v>
      </c>
      <c r="M559" s="118" t="s">
        <v>62</v>
      </c>
      <c r="N559" s="118" t="s">
        <v>62</v>
      </c>
      <c r="O559" s="118" t="s">
        <v>62</v>
      </c>
      <c r="P559" s="118" t="s">
        <v>62</v>
      </c>
      <c r="Q559" s="118" t="s">
        <v>62</v>
      </c>
      <c r="R559" s="118" t="s">
        <v>62</v>
      </c>
      <c r="S559" s="118" t="s">
        <v>62</v>
      </c>
      <c r="T559" s="118" t="s">
        <v>62</v>
      </c>
      <c r="U559" s="118" t="s">
        <v>62</v>
      </c>
      <c r="V559" s="118" t="s">
        <v>62</v>
      </c>
      <c r="W559" s="118" t="s">
        <v>62</v>
      </c>
      <c r="X559" s="232"/>
    </row>
    <row r="560" spans="1:24" ht="13.5" customHeight="1" x14ac:dyDescent="0.3">
      <c r="A560" s="170">
        <v>0.30208333333333298</v>
      </c>
      <c r="B560" s="118" t="s">
        <v>62</v>
      </c>
      <c r="C560" s="118" t="s">
        <v>62</v>
      </c>
      <c r="D560" s="118" t="s">
        <v>62</v>
      </c>
      <c r="E560" s="118" t="s">
        <v>62</v>
      </c>
      <c r="F560" s="118" t="s">
        <v>62</v>
      </c>
      <c r="G560" s="118" t="s">
        <v>62</v>
      </c>
      <c r="H560" s="118" t="s">
        <v>62</v>
      </c>
      <c r="I560" s="118" t="s">
        <v>62</v>
      </c>
      <c r="J560" s="118" t="s">
        <v>62</v>
      </c>
      <c r="K560" s="118" t="s">
        <v>62</v>
      </c>
      <c r="L560" s="118" t="s">
        <v>62</v>
      </c>
      <c r="M560" s="118" t="s">
        <v>62</v>
      </c>
      <c r="N560" s="118" t="s">
        <v>62</v>
      </c>
      <c r="O560" s="118" t="s">
        <v>62</v>
      </c>
      <c r="P560" s="118" t="s">
        <v>62</v>
      </c>
      <c r="Q560" s="118" t="s">
        <v>62</v>
      </c>
      <c r="R560" s="118" t="s">
        <v>62</v>
      </c>
      <c r="S560" s="118" t="s">
        <v>62</v>
      </c>
      <c r="T560" s="118" t="s">
        <v>62</v>
      </c>
      <c r="U560" s="118" t="s">
        <v>62</v>
      </c>
      <c r="V560" s="118" t="s">
        <v>62</v>
      </c>
      <c r="W560" s="118" t="s">
        <v>62</v>
      </c>
      <c r="X560" s="232"/>
    </row>
    <row r="561" spans="1:24" ht="13.5" customHeight="1" x14ac:dyDescent="0.3">
      <c r="A561" s="170">
        <v>0.3125</v>
      </c>
      <c r="B561" s="118" t="s">
        <v>62</v>
      </c>
      <c r="C561" s="118" t="s">
        <v>62</v>
      </c>
      <c r="D561" s="118" t="s">
        <v>62</v>
      </c>
      <c r="E561" s="118" t="s">
        <v>62</v>
      </c>
      <c r="F561" s="118" t="s">
        <v>62</v>
      </c>
      <c r="G561" s="118" t="s">
        <v>62</v>
      </c>
      <c r="H561" s="118" t="s">
        <v>62</v>
      </c>
      <c r="I561" s="118" t="s">
        <v>62</v>
      </c>
      <c r="J561" s="118" t="s">
        <v>62</v>
      </c>
      <c r="K561" s="118" t="s">
        <v>62</v>
      </c>
      <c r="L561" s="118" t="s">
        <v>62</v>
      </c>
      <c r="M561" s="118" t="s">
        <v>62</v>
      </c>
      <c r="N561" s="118" t="s">
        <v>62</v>
      </c>
      <c r="O561" s="118" t="s">
        <v>62</v>
      </c>
      <c r="P561" s="118" t="s">
        <v>62</v>
      </c>
      <c r="Q561" s="118" t="s">
        <v>62</v>
      </c>
      <c r="R561" s="118" t="s">
        <v>62</v>
      </c>
      <c r="S561" s="118" t="s">
        <v>62</v>
      </c>
      <c r="T561" s="118" t="s">
        <v>62</v>
      </c>
      <c r="U561" s="118" t="s">
        <v>62</v>
      </c>
      <c r="V561" s="118" t="s">
        <v>62</v>
      </c>
      <c r="W561" s="118" t="s">
        <v>62</v>
      </c>
      <c r="X561" s="232"/>
    </row>
    <row r="562" spans="1:24" ht="13.5" customHeight="1" x14ac:dyDescent="0.3">
      <c r="A562" s="170">
        <v>0.32291666666666702</v>
      </c>
      <c r="B562" s="118" t="s">
        <v>62</v>
      </c>
      <c r="C562" s="118" t="s">
        <v>62</v>
      </c>
      <c r="D562" s="118" t="s">
        <v>62</v>
      </c>
      <c r="E562" s="118" t="s">
        <v>62</v>
      </c>
      <c r="F562" s="118" t="s">
        <v>62</v>
      </c>
      <c r="G562" s="118" t="s">
        <v>62</v>
      </c>
      <c r="H562" s="118" t="s">
        <v>62</v>
      </c>
      <c r="I562" s="118" t="s">
        <v>62</v>
      </c>
      <c r="J562" s="118" t="s">
        <v>62</v>
      </c>
      <c r="K562" s="118" t="s">
        <v>62</v>
      </c>
      <c r="L562" s="118" t="s">
        <v>62</v>
      </c>
      <c r="M562" s="118" t="s">
        <v>62</v>
      </c>
      <c r="N562" s="118" t="s">
        <v>62</v>
      </c>
      <c r="O562" s="118" t="s">
        <v>62</v>
      </c>
      <c r="P562" s="118" t="s">
        <v>62</v>
      </c>
      <c r="Q562" s="118" t="s">
        <v>62</v>
      </c>
      <c r="R562" s="118" t="s">
        <v>62</v>
      </c>
      <c r="S562" s="118" t="s">
        <v>62</v>
      </c>
      <c r="T562" s="118" t="s">
        <v>62</v>
      </c>
      <c r="U562" s="118" t="s">
        <v>62</v>
      </c>
      <c r="V562" s="118" t="s">
        <v>62</v>
      </c>
      <c r="W562" s="118" t="s">
        <v>62</v>
      </c>
      <c r="X562" s="232"/>
    </row>
    <row r="563" spans="1:24" ht="13.5" customHeight="1" x14ac:dyDescent="0.3">
      <c r="A563" s="170">
        <v>0.33333333333333298</v>
      </c>
      <c r="B563" s="118" t="s">
        <v>62</v>
      </c>
      <c r="C563" s="118" t="s">
        <v>62</v>
      </c>
      <c r="D563" s="118" t="s">
        <v>62</v>
      </c>
      <c r="E563" s="118" t="s">
        <v>62</v>
      </c>
      <c r="F563" s="118" t="s">
        <v>62</v>
      </c>
      <c r="G563" s="118" t="s">
        <v>62</v>
      </c>
      <c r="H563" s="118" t="s">
        <v>62</v>
      </c>
      <c r="I563" s="118" t="s">
        <v>62</v>
      </c>
      <c r="J563" s="118" t="s">
        <v>62</v>
      </c>
      <c r="K563" s="118" t="s">
        <v>62</v>
      </c>
      <c r="L563" s="118" t="s">
        <v>62</v>
      </c>
      <c r="M563" s="118" t="s">
        <v>62</v>
      </c>
      <c r="N563" s="118" t="s">
        <v>62</v>
      </c>
      <c r="O563" s="118" t="s">
        <v>62</v>
      </c>
      <c r="P563" s="118" t="s">
        <v>62</v>
      </c>
      <c r="Q563" s="118" t="s">
        <v>62</v>
      </c>
      <c r="R563" s="118" t="s">
        <v>62</v>
      </c>
      <c r="S563" s="118" t="s">
        <v>62</v>
      </c>
      <c r="T563" s="118" t="s">
        <v>62</v>
      </c>
      <c r="U563" s="118" t="s">
        <v>62</v>
      </c>
      <c r="V563" s="118" t="s">
        <v>62</v>
      </c>
      <c r="W563" s="118" t="s">
        <v>62</v>
      </c>
      <c r="X563" s="232"/>
    </row>
    <row r="564" spans="1:24" ht="13.5" customHeight="1" x14ac:dyDescent="0.3">
      <c r="A564" s="170">
        <v>0.34375</v>
      </c>
      <c r="B564" s="118" t="s">
        <v>62</v>
      </c>
      <c r="C564" s="118" t="s">
        <v>62</v>
      </c>
      <c r="D564" s="118" t="s">
        <v>62</v>
      </c>
      <c r="E564" s="118" t="s">
        <v>62</v>
      </c>
      <c r="F564" s="118" t="s">
        <v>62</v>
      </c>
      <c r="G564" s="118" t="s">
        <v>62</v>
      </c>
      <c r="H564" s="118" t="s">
        <v>62</v>
      </c>
      <c r="I564" s="118" t="s">
        <v>62</v>
      </c>
      <c r="J564" s="118" t="s">
        <v>62</v>
      </c>
      <c r="K564" s="118" t="s">
        <v>62</v>
      </c>
      <c r="L564" s="118" t="s">
        <v>62</v>
      </c>
      <c r="M564" s="118" t="s">
        <v>62</v>
      </c>
      <c r="N564" s="118" t="s">
        <v>62</v>
      </c>
      <c r="O564" s="118" t="s">
        <v>62</v>
      </c>
      <c r="P564" s="118" t="s">
        <v>62</v>
      </c>
      <c r="Q564" s="118" t="s">
        <v>62</v>
      </c>
      <c r="R564" s="118" t="s">
        <v>62</v>
      </c>
      <c r="S564" s="118" t="s">
        <v>62</v>
      </c>
      <c r="T564" s="118" t="s">
        <v>62</v>
      </c>
      <c r="U564" s="118" t="s">
        <v>62</v>
      </c>
      <c r="V564" s="118" t="s">
        <v>62</v>
      </c>
      <c r="W564" s="118" t="s">
        <v>62</v>
      </c>
      <c r="X564" s="232"/>
    </row>
    <row r="565" spans="1:24" ht="13.5" customHeight="1" x14ac:dyDescent="0.3">
      <c r="A565" s="170">
        <v>0.35416666666666702</v>
      </c>
      <c r="B565" s="118" t="s">
        <v>62</v>
      </c>
      <c r="C565" s="118" t="s">
        <v>62</v>
      </c>
      <c r="D565" s="118" t="s">
        <v>62</v>
      </c>
      <c r="E565" s="118" t="s">
        <v>62</v>
      </c>
      <c r="F565" s="118" t="s">
        <v>62</v>
      </c>
      <c r="G565" s="118" t="s">
        <v>62</v>
      </c>
      <c r="H565" s="118" t="s">
        <v>62</v>
      </c>
      <c r="I565" s="118" t="s">
        <v>62</v>
      </c>
      <c r="J565" s="118" t="s">
        <v>62</v>
      </c>
      <c r="K565" s="118" t="s">
        <v>62</v>
      </c>
      <c r="L565" s="118" t="s">
        <v>62</v>
      </c>
      <c r="M565" s="118" t="s">
        <v>62</v>
      </c>
      <c r="N565" s="118" t="s">
        <v>62</v>
      </c>
      <c r="O565" s="118" t="s">
        <v>62</v>
      </c>
      <c r="P565" s="118" t="s">
        <v>62</v>
      </c>
      <c r="Q565" s="118" t="s">
        <v>62</v>
      </c>
      <c r="R565" s="118" t="s">
        <v>62</v>
      </c>
      <c r="S565" s="118" t="s">
        <v>62</v>
      </c>
      <c r="T565" s="118" t="s">
        <v>62</v>
      </c>
      <c r="U565" s="118" t="s">
        <v>62</v>
      </c>
      <c r="V565" s="118" t="s">
        <v>62</v>
      </c>
      <c r="W565" s="118" t="s">
        <v>62</v>
      </c>
      <c r="X565" s="232"/>
    </row>
    <row r="566" spans="1:24" ht="13.5" customHeight="1" x14ac:dyDescent="0.3">
      <c r="A566" s="170">
        <v>0.36458333333333298</v>
      </c>
      <c r="B566" s="118" t="s">
        <v>62</v>
      </c>
      <c r="C566" s="118" t="s">
        <v>62</v>
      </c>
      <c r="D566" s="118" t="s">
        <v>62</v>
      </c>
      <c r="E566" s="118" t="s">
        <v>62</v>
      </c>
      <c r="F566" s="118" t="s">
        <v>62</v>
      </c>
      <c r="G566" s="118" t="s">
        <v>62</v>
      </c>
      <c r="H566" s="118" t="s">
        <v>62</v>
      </c>
      <c r="I566" s="118" t="s">
        <v>62</v>
      </c>
      <c r="J566" s="118" t="s">
        <v>62</v>
      </c>
      <c r="K566" s="118" t="s">
        <v>62</v>
      </c>
      <c r="L566" s="118" t="s">
        <v>62</v>
      </c>
      <c r="M566" s="118" t="s">
        <v>62</v>
      </c>
      <c r="N566" s="118" t="s">
        <v>62</v>
      </c>
      <c r="O566" s="118" t="s">
        <v>62</v>
      </c>
      <c r="P566" s="118" t="s">
        <v>62</v>
      </c>
      <c r="Q566" s="118" t="s">
        <v>62</v>
      </c>
      <c r="R566" s="118" t="s">
        <v>62</v>
      </c>
      <c r="S566" s="118" t="s">
        <v>62</v>
      </c>
      <c r="T566" s="118" t="s">
        <v>62</v>
      </c>
      <c r="U566" s="118" t="s">
        <v>62</v>
      </c>
      <c r="V566" s="118" t="s">
        <v>62</v>
      </c>
      <c r="W566" s="118" t="s">
        <v>62</v>
      </c>
      <c r="X566" s="232"/>
    </row>
    <row r="567" spans="1:24" ht="13.5" customHeight="1" x14ac:dyDescent="0.3">
      <c r="A567" s="170">
        <v>0.375</v>
      </c>
      <c r="B567" s="118" t="s">
        <v>62</v>
      </c>
      <c r="C567" s="118" t="s">
        <v>62</v>
      </c>
      <c r="D567" s="118" t="s">
        <v>62</v>
      </c>
      <c r="E567" s="118" t="s">
        <v>62</v>
      </c>
      <c r="F567" s="118" t="s">
        <v>62</v>
      </c>
      <c r="G567" s="118" t="s">
        <v>62</v>
      </c>
      <c r="H567" s="118" t="s">
        <v>62</v>
      </c>
      <c r="I567" s="118" t="s">
        <v>62</v>
      </c>
      <c r="J567" s="118" t="s">
        <v>62</v>
      </c>
      <c r="K567" s="118" t="s">
        <v>62</v>
      </c>
      <c r="L567" s="118" t="s">
        <v>62</v>
      </c>
      <c r="M567" s="118" t="s">
        <v>62</v>
      </c>
      <c r="N567" s="118" t="s">
        <v>62</v>
      </c>
      <c r="O567" s="118" t="s">
        <v>62</v>
      </c>
      <c r="P567" s="118" t="s">
        <v>62</v>
      </c>
      <c r="Q567" s="118" t="s">
        <v>62</v>
      </c>
      <c r="R567" s="118" t="s">
        <v>62</v>
      </c>
      <c r="S567" s="118" t="s">
        <v>62</v>
      </c>
      <c r="T567" s="118" t="s">
        <v>62</v>
      </c>
      <c r="U567" s="118" t="s">
        <v>62</v>
      </c>
      <c r="V567" s="118" t="s">
        <v>62</v>
      </c>
      <c r="W567" s="118" t="s">
        <v>62</v>
      </c>
      <c r="X567" s="232"/>
    </row>
    <row r="568" spans="1:24" ht="13.5" customHeight="1" x14ac:dyDescent="0.3">
      <c r="A568" s="170">
        <v>0.38541666666666702</v>
      </c>
      <c r="B568" s="118" t="s">
        <v>62</v>
      </c>
      <c r="C568" s="118" t="s">
        <v>62</v>
      </c>
      <c r="D568" s="118" t="s">
        <v>62</v>
      </c>
      <c r="E568" s="118" t="s">
        <v>62</v>
      </c>
      <c r="F568" s="118" t="s">
        <v>62</v>
      </c>
      <c r="G568" s="118" t="s">
        <v>62</v>
      </c>
      <c r="H568" s="118" t="s">
        <v>62</v>
      </c>
      <c r="I568" s="118" t="s">
        <v>62</v>
      </c>
      <c r="J568" s="118" t="s">
        <v>62</v>
      </c>
      <c r="K568" s="118" t="s">
        <v>62</v>
      </c>
      <c r="L568" s="118" t="s">
        <v>62</v>
      </c>
      <c r="M568" s="118" t="s">
        <v>62</v>
      </c>
      <c r="N568" s="118" t="s">
        <v>62</v>
      </c>
      <c r="O568" s="118" t="s">
        <v>62</v>
      </c>
      <c r="P568" s="118" t="s">
        <v>62</v>
      </c>
      <c r="Q568" s="118" t="s">
        <v>62</v>
      </c>
      <c r="R568" s="118" t="s">
        <v>62</v>
      </c>
      <c r="S568" s="118" t="s">
        <v>62</v>
      </c>
      <c r="T568" s="118" t="s">
        <v>62</v>
      </c>
      <c r="U568" s="118" t="s">
        <v>62</v>
      </c>
      <c r="V568" s="118" t="s">
        <v>62</v>
      </c>
      <c r="W568" s="118" t="s">
        <v>62</v>
      </c>
      <c r="X568" s="232"/>
    </row>
    <row r="569" spans="1:24" ht="13.5" customHeight="1" x14ac:dyDescent="0.3">
      <c r="A569" s="170">
        <v>0.39583333333333298</v>
      </c>
      <c r="B569" s="118" t="s">
        <v>62</v>
      </c>
      <c r="C569" s="118" t="s">
        <v>62</v>
      </c>
      <c r="D569" s="118" t="s">
        <v>62</v>
      </c>
      <c r="E569" s="118" t="s">
        <v>62</v>
      </c>
      <c r="F569" s="118" t="s">
        <v>62</v>
      </c>
      <c r="G569" s="118" t="s">
        <v>62</v>
      </c>
      <c r="H569" s="118" t="s">
        <v>62</v>
      </c>
      <c r="I569" s="118" t="s">
        <v>62</v>
      </c>
      <c r="J569" s="118" t="s">
        <v>62</v>
      </c>
      <c r="K569" s="118" t="s">
        <v>62</v>
      </c>
      <c r="L569" s="118" t="s">
        <v>62</v>
      </c>
      <c r="M569" s="118" t="s">
        <v>62</v>
      </c>
      <c r="N569" s="118" t="s">
        <v>62</v>
      </c>
      <c r="O569" s="118" t="s">
        <v>62</v>
      </c>
      <c r="P569" s="118" t="s">
        <v>62</v>
      </c>
      <c r="Q569" s="118" t="s">
        <v>62</v>
      </c>
      <c r="R569" s="118" t="s">
        <v>62</v>
      </c>
      <c r="S569" s="118" t="s">
        <v>62</v>
      </c>
      <c r="T569" s="118" t="s">
        <v>62</v>
      </c>
      <c r="U569" s="118" t="s">
        <v>62</v>
      </c>
      <c r="V569" s="118" t="s">
        <v>62</v>
      </c>
      <c r="W569" s="118" t="s">
        <v>62</v>
      </c>
      <c r="X569" s="232"/>
    </row>
    <row r="570" spans="1:24" ht="13.5" customHeight="1" x14ac:dyDescent="0.3">
      <c r="A570" s="170">
        <v>0.40625</v>
      </c>
      <c r="B570" s="118" t="s">
        <v>62</v>
      </c>
      <c r="C570" s="118" t="s">
        <v>62</v>
      </c>
      <c r="D570" s="118" t="s">
        <v>62</v>
      </c>
      <c r="E570" s="118" t="s">
        <v>62</v>
      </c>
      <c r="F570" s="118" t="s">
        <v>62</v>
      </c>
      <c r="G570" s="118" t="s">
        <v>62</v>
      </c>
      <c r="H570" s="118" t="s">
        <v>62</v>
      </c>
      <c r="I570" s="118" t="s">
        <v>62</v>
      </c>
      <c r="J570" s="118" t="s">
        <v>62</v>
      </c>
      <c r="K570" s="118" t="s">
        <v>62</v>
      </c>
      <c r="L570" s="118" t="s">
        <v>62</v>
      </c>
      <c r="M570" s="118" t="s">
        <v>62</v>
      </c>
      <c r="N570" s="118" t="s">
        <v>62</v>
      </c>
      <c r="O570" s="118" t="s">
        <v>62</v>
      </c>
      <c r="P570" s="118" t="s">
        <v>62</v>
      </c>
      <c r="Q570" s="118" t="s">
        <v>62</v>
      </c>
      <c r="R570" s="118" t="s">
        <v>62</v>
      </c>
      <c r="S570" s="118" t="s">
        <v>62</v>
      </c>
      <c r="T570" s="118" t="s">
        <v>62</v>
      </c>
      <c r="U570" s="118" t="s">
        <v>62</v>
      </c>
      <c r="V570" s="118" t="s">
        <v>62</v>
      </c>
      <c r="W570" s="118" t="s">
        <v>62</v>
      </c>
      <c r="X570" s="232"/>
    </row>
    <row r="571" spans="1:24" ht="13.5" customHeight="1" x14ac:dyDescent="0.3">
      <c r="A571" s="170">
        <v>0.41666666666666702</v>
      </c>
      <c r="B571" s="118" t="s">
        <v>62</v>
      </c>
      <c r="C571" s="118" t="s">
        <v>62</v>
      </c>
      <c r="D571" s="118" t="s">
        <v>62</v>
      </c>
      <c r="E571" s="118" t="s">
        <v>62</v>
      </c>
      <c r="F571" s="118" t="s">
        <v>62</v>
      </c>
      <c r="G571" s="118" t="s">
        <v>62</v>
      </c>
      <c r="H571" s="118" t="s">
        <v>62</v>
      </c>
      <c r="I571" s="118" t="s">
        <v>62</v>
      </c>
      <c r="J571" s="118" t="s">
        <v>62</v>
      </c>
      <c r="K571" s="118" t="s">
        <v>62</v>
      </c>
      <c r="L571" s="118" t="s">
        <v>62</v>
      </c>
      <c r="M571" s="118" t="s">
        <v>62</v>
      </c>
      <c r="N571" s="118" t="s">
        <v>62</v>
      </c>
      <c r="O571" s="118" t="s">
        <v>62</v>
      </c>
      <c r="P571" s="118" t="s">
        <v>62</v>
      </c>
      <c r="Q571" s="118" t="s">
        <v>62</v>
      </c>
      <c r="R571" s="118" t="s">
        <v>62</v>
      </c>
      <c r="S571" s="118" t="s">
        <v>62</v>
      </c>
      <c r="T571" s="118" t="s">
        <v>62</v>
      </c>
      <c r="U571" s="118" t="s">
        <v>62</v>
      </c>
      <c r="V571" s="118" t="s">
        <v>62</v>
      </c>
      <c r="W571" s="118" t="s">
        <v>62</v>
      </c>
      <c r="X571" s="232"/>
    </row>
    <row r="572" spans="1:24" ht="13.5" customHeight="1" x14ac:dyDescent="0.3">
      <c r="A572" s="170">
        <v>0.42708333333333298</v>
      </c>
      <c r="B572" s="118" t="s">
        <v>62</v>
      </c>
      <c r="C572" s="118" t="s">
        <v>62</v>
      </c>
      <c r="D572" s="118" t="s">
        <v>62</v>
      </c>
      <c r="E572" s="118" t="s">
        <v>62</v>
      </c>
      <c r="F572" s="118" t="s">
        <v>62</v>
      </c>
      <c r="G572" s="118" t="s">
        <v>62</v>
      </c>
      <c r="H572" s="118" t="s">
        <v>62</v>
      </c>
      <c r="I572" s="118" t="s">
        <v>62</v>
      </c>
      <c r="J572" s="118" t="s">
        <v>62</v>
      </c>
      <c r="K572" s="118" t="s">
        <v>62</v>
      </c>
      <c r="L572" s="118" t="s">
        <v>62</v>
      </c>
      <c r="M572" s="118" t="s">
        <v>62</v>
      </c>
      <c r="N572" s="118" t="s">
        <v>62</v>
      </c>
      <c r="O572" s="118" t="s">
        <v>62</v>
      </c>
      <c r="P572" s="118" t="s">
        <v>62</v>
      </c>
      <c r="Q572" s="118" t="s">
        <v>62</v>
      </c>
      <c r="R572" s="118" t="s">
        <v>62</v>
      </c>
      <c r="S572" s="118" t="s">
        <v>62</v>
      </c>
      <c r="T572" s="118" t="s">
        <v>62</v>
      </c>
      <c r="U572" s="118" t="s">
        <v>62</v>
      </c>
      <c r="V572" s="118" t="s">
        <v>62</v>
      </c>
      <c r="W572" s="118" t="s">
        <v>62</v>
      </c>
      <c r="X572" s="232"/>
    </row>
    <row r="573" spans="1:24" ht="13.5" customHeight="1" x14ac:dyDescent="0.3">
      <c r="A573" s="170">
        <v>0.4375</v>
      </c>
      <c r="B573" s="118" t="s">
        <v>62</v>
      </c>
      <c r="C573" s="118" t="s">
        <v>62</v>
      </c>
      <c r="D573" s="118" t="s">
        <v>62</v>
      </c>
      <c r="E573" s="118" t="s">
        <v>62</v>
      </c>
      <c r="F573" s="118" t="s">
        <v>62</v>
      </c>
      <c r="G573" s="118" t="s">
        <v>62</v>
      </c>
      <c r="H573" s="118" t="s">
        <v>62</v>
      </c>
      <c r="I573" s="118" t="s">
        <v>62</v>
      </c>
      <c r="J573" s="118" t="s">
        <v>62</v>
      </c>
      <c r="K573" s="118" t="s">
        <v>62</v>
      </c>
      <c r="L573" s="118" t="s">
        <v>62</v>
      </c>
      <c r="M573" s="118" t="s">
        <v>62</v>
      </c>
      <c r="N573" s="118" t="s">
        <v>62</v>
      </c>
      <c r="O573" s="118" t="s">
        <v>62</v>
      </c>
      <c r="P573" s="118" t="s">
        <v>62</v>
      </c>
      <c r="Q573" s="118" t="s">
        <v>62</v>
      </c>
      <c r="R573" s="118" t="s">
        <v>62</v>
      </c>
      <c r="S573" s="118" t="s">
        <v>62</v>
      </c>
      <c r="T573" s="118" t="s">
        <v>62</v>
      </c>
      <c r="U573" s="118" t="s">
        <v>62</v>
      </c>
      <c r="V573" s="118" t="s">
        <v>62</v>
      </c>
      <c r="W573" s="118" t="s">
        <v>62</v>
      </c>
      <c r="X573" s="232"/>
    </row>
    <row r="574" spans="1:24" ht="13.5" customHeight="1" x14ac:dyDescent="0.3">
      <c r="A574" s="170">
        <v>0.44791666666666702</v>
      </c>
      <c r="B574" s="118" t="s">
        <v>62</v>
      </c>
      <c r="C574" s="118" t="s">
        <v>62</v>
      </c>
      <c r="D574" s="118" t="s">
        <v>62</v>
      </c>
      <c r="E574" s="118" t="s">
        <v>62</v>
      </c>
      <c r="F574" s="118" t="s">
        <v>62</v>
      </c>
      <c r="G574" s="118" t="s">
        <v>62</v>
      </c>
      <c r="H574" s="118" t="s">
        <v>62</v>
      </c>
      <c r="I574" s="118" t="s">
        <v>62</v>
      </c>
      <c r="J574" s="118" t="s">
        <v>62</v>
      </c>
      <c r="K574" s="118" t="s">
        <v>62</v>
      </c>
      <c r="L574" s="118" t="s">
        <v>62</v>
      </c>
      <c r="M574" s="118" t="s">
        <v>62</v>
      </c>
      <c r="N574" s="118" t="s">
        <v>62</v>
      </c>
      <c r="O574" s="118" t="s">
        <v>62</v>
      </c>
      <c r="P574" s="118" t="s">
        <v>62</v>
      </c>
      <c r="Q574" s="118" t="s">
        <v>62</v>
      </c>
      <c r="R574" s="118" t="s">
        <v>62</v>
      </c>
      <c r="S574" s="118" t="s">
        <v>62</v>
      </c>
      <c r="T574" s="118" t="s">
        <v>62</v>
      </c>
      <c r="U574" s="118" t="s">
        <v>62</v>
      </c>
      <c r="V574" s="118" t="s">
        <v>62</v>
      </c>
      <c r="W574" s="118" t="s">
        <v>62</v>
      </c>
      <c r="X574" s="232"/>
    </row>
    <row r="575" spans="1:24" ht="13.5" customHeight="1" x14ac:dyDescent="0.3">
      <c r="A575" s="170">
        <v>0.45833333333333298</v>
      </c>
      <c r="B575" s="118" t="s">
        <v>62</v>
      </c>
      <c r="C575" s="118" t="s">
        <v>62</v>
      </c>
      <c r="D575" s="118" t="s">
        <v>62</v>
      </c>
      <c r="E575" s="118" t="s">
        <v>62</v>
      </c>
      <c r="F575" s="118" t="s">
        <v>62</v>
      </c>
      <c r="G575" s="118" t="s">
        <v>62</v>
      </c>
      <c r="H575" s="118" t="s">
        <v>62</v>
      </c>
      <c r="I575" s="118" t="s">
        <v>62</v>
      </c>
      <c r="J575" s="118" t="s">
        <v>62</v>
      </c>
      <c r="K575" s="118" t="s">
        <v>62</v>
      </c>
      <c r="L575" s="118" t="s">
        <v>62</v>
      </c>
      <c r="M575" s="118" t="s">
        <v>62</v>
      </c>
      <c r="N575" s="118" t="s">
        <v>62</v>
      </c>
      <c r="O575" s="118" t="s">
        <v>62</v>
      </c>
      <c r="P575" s="118" t="s">
        <v>62</v>
      </c>
      <c r="Q575" s="118" t="s">
        <v>62</v>
      </c>
      <c r="R575" s="118" t="s">
        <v>62</v>
      </c>
      <c r="S575" s="118" t="s">
        <v>62</v>
      </c>
      <c r="T575" s="118" t="s">
        <v>62</v>
      </c>
      <c r="U575" s="118" t="s">
        <v>62</v>
      </c>
      <c r="V575" s="118" t="s">
        <v>62</v>
      </c>
      <c r="W575" s="118" t="s">
        <v>62</v>
      </c>
      <c r="X575" s="232"/>
    </row>
    <row r="576" spans="1:24" ht="13.5" customHeight="1" x14ac:dyDescent="0.3">
      <c r="A576" s="170">
        <v>0.46875</v>
      </c>
      <c r="B576" s="118" t="s">
        <v>62</v>
      </c>
      <c r="C576" s="118" t="s">
        <v>62</v>
      </c>
      <c r="D576" s="118" t="s">
        <v>62</v>
      </c>
      <c r="E576" s="118" t="s">
        <v>62</v>
      </c>
      <c r="F576" s="118" t="s">
        <v>62</v>
      </c>
      <c r="G576" s="118" t="s">
        <v>62</v>
      </c>
      <c r="H576" s="118" t="s">
        <v>62</v>
      </c>
      <c r="I576" s="118" t="s">
        <v>62</v>
      </c>
      <c r="J576" s="118" t="s">
        <v>62</v>
      </c>
      <c r="K576" s="118" t="s">
        <v>62</v>
      </c>
      <c r="L576" s="118" t="s">
        <v>62</v>
      </c>
      <c r="M576" s="118" t="s">
        <v>62</v>
      </c>
      <c r="N576" s="118" t="s">
        <v>62</v>
      </c>
      <c r="O576" s="118" t="s">
        <v>62</v>
      </c>
      <c r="P576" s="118" t="s">
        <v>62</v>
      </c>
      <c r="Q576" s="118" t="s">
        <v>62</v>
      </c>
      <c r="R576" s="118" t="s">
        <v>62</v>
      </c>
      <c r="S576" s="118" t="s">
        <v>62</v>
      </c>
      <c r="T576" s="118" t="s">
        <v>62</v>
      </c>
      <c r="U576" s="118" t="s">
        <v>62</v>
      </c>
      <c r="V576" s="118" t="s">
        <v>62</v>
      </c>
      <c r="W576" s="118" t="s">
        <v>62</v>
      </c>
      <c r="X576" s="232"/>
    </row>
    <row r="577" spans="1:24" ht="13.5" customHeight="1" x14ac:dyDescent="0.3">
      <c r="A577" s="170">
        <v>0.47916666666666702</v>
      </c>
      <c r="B577" s="118" t="s">
        <v>62</v>
      </c>
      <c r="C577" s="118" t="s">
        <v>62</v>
      </c>
      <c r="D577" s="118" t="s">
        <v>62</v>
      </c>
      <c r="E577" s="118" t="s">
        <v>62</v>
      </c>
      <c r="F577" s="118" t="s">
        <v>62</v>
      </c>
      <c r="G577" s="118" t="s">
        <v>62</v>
      </c>
      <c r="H577" s="118" t="s">
        <v>62</v>
      </c>
      <c r="I577" s="118" t="s">
        <v>62</v>
      </c>
      <c r="J577" s="118" t="s">
        <v>62</v>
      </c>
      <c r="K577" s="118" t="s">
        <v>62</v>
      </c>
      <c r="L577" s="118" t="s">
        <v>62</v>
      </c>
      <c r="M577" s="118" t="s">
        <v>62</v>
      </c>
      <c r="N577" s="118" t="s">
        <v>62</v>
      </c>
      <c r="O577" s="118" t="s">
        <v>62</v>
      </c>
      <c r="P577" s="118" t="s">
        <v>62</v>
      </c>
      <c r="Q577" s="118" t="s">
        <v>62</v>
      </c>
      <c r="R577" s="118" t="s">
        <v>62</v>
      </c>
      <c r="S577" s="118" t="s">
        <v>62</v>
      </c>
      <c r="T577" s="118" t="s">
        <v>62</v>
      </c>
      <c r="U577" s="118" t="s">
        <v>62</v>
      </c>
      <c r="V577" s="118" t="s">
        <v>62</v>
      </c>
      <c r="W577" s="118" t="s">
        <v>62</v>
      </c>
      <c r="X577" s="232"/>
    </row>
    <row r="578" spans="1:24" ht="13.5" customHeight="1" x14ac:dyDescent="0.3">
      <c r="A578" s="170">
        <v>0.48958333333333298</v>
      </c>
      <c r="B578" s="118" t="s">
        <v>62</v>
      </c>
      <c r="C578" s="118" t="s">
        <v>62</v>
      </c>
      <c r="D578" s="118" t="s">
        <v>62</v>
      </c>
      <c r="E578" s="118" t="s">
        <v>62</v>
      </c>
      <c r="F578" s="118" t="s">
        <v>62</v>
      </c>
      <c r="G578" s="118" t="s">
        <v>62</v>
      </c>
      <c r="H578" s="118" t="s">
        <v>62</v>
      </c>
      <c r="I578" s="118" t="s">
        <v>62</v>
      </c>
      <c r="J578" s="118" t="s">
        <v>62</v>
      </c>
      <c r="K578" s="118" t="s">
        <v>62</v>
      </c>
      <c r="L578" s="118" t="s">
        <v>62</v>
      </c>
      <c r="M578" s="118" t="s">
        <v>62</v>
      </c>
      <c r="N578" s="118" t="s">
        <v>62</v>
      </c>
      <c r="O578" s="118" t="s">
        <v>62</v>
      </c>
      <c r="P578" s="118" t="s">
        <v>62</v>
      </c>
      <c r="Q578" s="118" t="s">
        <v>62</v>
      </c>
      <c r="R578" s="118" t="s">
        <v>62</v>
      </c>
      <c r="S578" s="118" t="s">
        <v>62</v>
      </c>
      <c r="T578" s="118" t="s">
        <v>62</v>
      </c>
      <c r="U578" s="118" t="s">
        <v>62</v>
      </c>
      <c r="V578" s="118" t="s">
        <v>62</v>
      </c>
      <c r="W578" s="118" t="s">
        <v>62</v>
      </c>
      <c r="X578" s="232"/>
    </row>
    <row r="579" spans="1:24" ht="13.5" customHeight="1" x14ac:dyDescent="0.3">
      <c r="A579" s="170">
        <v>0.5</v>
      </c>
      <c r="B579" s="118" t="s">
        <v>62</v>
      </c>
      <c r="C579" s="118" t="s">
        <v>62</v>
      </c>
      <c r="D579" s="118" t="s">
        <v>62</v>
      </c>
      <c r="E579" s="118" t="s">
        <v>62</v>
      </c>
      <c r="F579" s="118" t="s">
        <v>62</v>
      </c>
      <c r="G579" s="118" t="s">
        <v>62</v>
      </c>
      <c r="H579" s="118" t="s">
        <v>62</v>
      </c>
      <c r="I579" s="118" t="s">
        <v>62</v>
      </c>
      <c r="J579" s="118" t="s">
        <v>62</v>
      </c>
      <c r="K579" s="118" t="s">
        <v>62</v>
      </c>
      <c r="L579" s="118" t="s">
        <v>62</v>
      </c>
      <c r="M579" s="118" t="s">
        <v>62</v>
      </c>
      <c r="N579" s="118" t="s">
        <v>62</v>
      </c>
      <c r="O579" s="118" t="s">
        <v>62</v>
      </c>
      <c r="P579" s="118" t="s">
        <v>62</v>
      </c>
      <c r="Q579" s="118" t="s">
        <v>62</v>
      </c>
      <c r="R579" s="118" t="s">
        <v>62</v>
      </c>
      <c r="S579" s="118" t="s">
        <v>62</v>
      </c>
      <c r="T579" s="118" t="s">
        <v>62</v>
      </c>
      <c r="U579" s="118" t="s">
        <v>62</v>
      </c>
      <c r="V579" s="118" t="s">
        <v>62</v>
      </c>
      <c r="W579" s="118" t="s">
        <v>62</v>
      </c>
      <c r="X579" s="232"/>
    </row>
    <row r="580" spans="1:24" ht="13.5" customHeight="1" x14ac:dyDescent="0.3">
      <c r="A580" s="170">
        <v>0.51041666666666696</v>
      </c>
      <c r="B580" s="118" t="s">
        <v>62</v>
      </c>
      <c r="C580" s="118" t="s">
        <v>62</v>
      </c>
      <c r="D580" s="118" t="s">
        <v>62</v>
      </c>
      <c r="E580" s="118" t="s">
        <v>62</v>
      </c>
      <c r="F580" s="118" t="s">
        <v>62</v>
      </c>
      <c r="G580" s="118" t="s">
        <v>62</v>
      </c>
      <c r="H580" s="118" t="s">
        <v>62</v>
      </c>
      <c r="I580" s="118" t="s">
        <v>62</v>
      </c>
      <c r="J580" s="118" t="s">
        <v>62</v>
      </c>
      <c r="K580" s="118" t="s">
        <v>62</v>
      </c>
      <c r="L580" s="118" t="s">
        <v>62</v>
      </c>
      <c r="M580" s="118" t="s">
        <v>62</v>
      </c>
      <c r="N580" s="118" t="s">
        <v>62</v>
      </c>
      <c r="O580" s="118" t="s">
        <v>62</v>
      </c>
      <c r="P580" s="118" t="s">
        <v>62</v>
      </c>
      <c r="Q580" s="118" t="s">
        <v>62</v>
      </c>
      <c r="R580" s="118" t="s">
        <v>62</v>
      </c>
      <c r="S580" s="118" t="s">
        <v>62</v>
      </c>
      <c r="T580" s="118" t="s">
        <v>62</v>
      </c>
      <c r="U580" s="118" t="s">
        <v>62</v>
      </c>
      <c r="V580" s="118" t="s">
        <v>62</v>
      </c>
      <c r="W580" s="118" t="s">
        <v>62</v>
      </c>
      <c r="X580" s="232"/>
    </row>
    <row r="581" spans="1:24" ht="13.5" customHeight="1" x14ac:dyDescent="0.3">
      <c r="A581" s="170">
        <v>0.52083333333333304</v>
      </c>
      <c r="B581" s="118" t="s">
        <v>62</v>
      </c>
      <c r="C581" s="118" t="s">
        <v>62</v>
      </c>
      <c r="D581" s="118" t="s">
        <v>62</v>
      </c>
      <c r="E581" s="118" t="s">
        <v>62</v>
      </c>
      <c r="F581" s="118" t="s">
        <v>62</v>
      </c>
      <c r="G581" s="118" t="s">
        <v>62</v>
      </c>
      <c r="H581" s="118" t="s">
        <v>62</v>
      </c>
      <c r="I581" s="118" t="s">
        <v>62</v>
      </c>
      <c r="J581" s="118" t="s">
        <v>62</v>
      </c>
      <c r="K581" s="118" t="s">
        <v>62</v>
      </c>
      <c r="L581" s="118" t="s">
        <v>62</v>
      </c>
      <c r="M581" s="118" t="s">
        <v>62</v>
      </c>
      <c r="N581" s="118" t="s">
        <v>62</v>
      </c>
      <c r="O581" s="118" t="s">
        <v>62</v>
      </c>
      <c r="P581" s="118" t="s">
        <v>62</v>
      </c>
      <c r="Q581" s="118" t="s">
        <v>62</v>
      </c>
      <c r="R581" s="118" t="s">
        <v>62</v>
      </c>
      <c r="S581" s="118" t="s">
        <v>62</v>
      </c>
      <c r="T581" s="118" t="s">
        <v>62</v>
      </c>
      <c r="U581" s="118" t="s">
        <v>62</v>
      </c>
      <c r="V581" s="118" t="s">
        <v>62</v>
      </c>
      <c r="W581" s="118" t="s">
        <v>62</v>
      </c>
      <c r="X581" s="232"/>
    </row>
    <row r="582" spans="1:24" ht="13.5" customHeight="1" x14ac:dyDescent="0.3">
      <c r="A582" s="170">
        <v>0.53125</v>
      </c>
      <c r="B582" s="118" t="s">
        <v>62</v>
      </c>
      <c r="C582" s="118" t="s">
        <v>62</v>
      </c>
      <c r="D582" s="118" t="s">
        <v>62</v>
      </c>
      <c r="E582" s="118" t="s">
        <v>62</v>
      </c>
      <c r="F582" s="118" t="s">
        <v>62</v>
      </c>
      <c r="G582" s="118" t="s">
        <v>62</v>
      </c>
      <c r="H582" s="118" t="s">
        <v>62</v>
      </c>
      <c r="I582" s="118" t="s">
        <v>62</v>
      </c>
      <c r="J582" s="118" t="s">
        <v>62</v>
      </c>
      <c r="K582" s="118" t="s">
        <v>62</v>
      </c>
      <c r="L582" s="118" t="s">
        <v>62</v>
      </c>
      <c r="M582" s="118" t="s">
        <v>62</v>
      </c>
      <c r="N582" s="118" t="s">
        <v>62</v>
      </c>
      <c r="O582" s="118" t="s">
        <v>62</v>
      </c>
      <c r="P582" s="118" t="s">
        <v>62</v>
      </c>
      <c r="Q582" s="118" t="s">
        <v>62</v>
      </c>
      <c r="R582" s="118" t="s">
        <v>62</v>
      </c>
      <c r="S582" s="118" t="s">
        <v>62</v>
      </c>
      <c r="T582" s="118" t="s">
        <v>62</v>
      </c>
      <c r="U582" s="118" t="s">
        <v>62</v>
      </c>
      <c r="V582" s="118" t="s">
        <v>62</v>
      </c>
      <c r="W582" s="118" t="s">
        <v>62</v>
      </c>
      <c r="X582" s="232"/>
    </row>
    <row r="583" spans="1:24" ht="13.5" customHeight="1" x14ac:dyDescent="0.3">
      <c r="A583" s="170">
        <v>0.54166666666666696</v>
      </c>
      <c r="B583" s="118" t="s">
        <v>62</v>
      </c>
      <c r="C583" s="118" t="s">
        <v>62</v>
      </c>
      <c r="D583" s="118" t="s">
        <v>62</v>
      </c>
      <c r="E583" s="118" t="s">
        <v>62</v>
      </c>
      <c r="F583" s="118" t="s">
        <v>62</v>
      </c>
      <c r="G583" s="118" t="s">
        <v>62</v>
      </c>
      <c r="H583" s="118" t="s">
        <v>62</v>
      </c>
      <c r="I583" s="118" t="s">
        <v>62</v>
      </c>
      <c r="J583" s="118" t="s">
        <v>62</v>
      </c>
      <c r="K583" s="118" t="s">
        <v>62</v>
      </c>
      <c r="L583" s="118" t="s">
        <v>62</v>
      </c>
      <c r="M583" s="118" t="s">
        <v>62</v>
      </c>
      <c r="N583" s="118" t="s">
        <v>62</v>
      </c>
      <c r="O583" s="118" t="s">
        <v>62</v>
      </c>
      <c r="P583" s="118" t="s">
        <v>62</v>
      </c>
      <c r="Q583" s="118" t="s">
        <v>62</v>
      </c>
      <c r="R583" s="118" t="s">
        <v>62</v>
      </c>
      <c r="S583" s="118" t="s">
        <v>62</v>
      </c>
      <c r="T583" s="118" t="s">
        <v>62</v>
      </c>
      <c r="U583" s="118" t="s">
        <v>62</v>
      </c>
      <c r="V583" s="118" t="s">
        <v>62</v>
      </c>
      <c r="W583" s="118" t="s">
        <v>62</v>
      </c>
      <c r="X583" s="232"/>
    </row>
    <row r="584" spans="1:24" ht="13.5" customHeight="1" x14ac:dyDescent="0.3">
      <c r="A584" s="170">
        <v>0.55208333333333304</v>
      </c>
      <c r="B584" s="118" t="s">
        <v>62</v>
      </c>
      <c r="C584" s="118" t="s">
        <v>62</v>
      </c>
      <c r="D584" s="118" t="s">
        <v>62</v>
      </c>
      <c r="E584" s="118" t="s">
        <v>62</v>
      </c>
      <c r="F584" s="118" t="s">
        <v>62</v>
      </c>
      <c r="G584" s="118" t="s">
        <v>62</v>
      </c>
      <c r="H584" s="118" t="s">
        <v>62</v>
      </c>
      <c r="I584" s="118" t="s">
        <v>62</v>
      </c>
      <c r="J584" s="118" t="s">
        <v>62</v>
      </c>
      <c r="K584" s="118" t="s">
        <v>62</v>
      </c>
      <c r="L584" s="118" t="s">
        <v>62</v>
      </c>
      <c r="M584" s="118" t="s">
        <v>62</v>
      </c>
      <c r="N584" s="118" t="s">
        <v>62</v>
      </c>
      <c r="O584" s="118" t="s">
        <v>62</v>
      </c>
      <c r="P584" s="118" t="s">
        <v>62</v>
      </c>
      <c r="Q584" s="118" t="s">
        <v>62</v>
      </c>
      <c r="R584" s="118" t="s">
        <v>62</v>
      </c>
      <c r="S584" s="118" t="s">
        <v>62</v>
      </c>
      <c r="T584" s="118" t="s">
        <v>62</v>
      </c>
      <c r="U584" s="118" t="s">
        <v>62</v>
      </c>
      <c r="V584" s="118" t="s">
        <v>62</v>
      </c>
      <c r="W584" s="118" t="s">
        <v>62</v>
      </c>
      <c r="X584" s="232"/>
    </row>
    <row r="585" spans="1:24" ht="13.5" customHeight="1" x14ac:dyDescent="0.3">
      <c r="A585" s="170">
        <v>0.5625</v>
      </c>
      <c r="B585" s="118" t="s">
        <v>62</v>
      </c>
      <c r="C585" s="118" t="s">
        <v>62</v>
      </c>
      <c r="D585" s="118" t="s">
        <v>62</v>
      </c>
      <c r="E585" s="118" t="s">
        <v>62</v>
      </c>
      <c r="F585" s="118" t="s">
        <v>62</v>
      </c>
      <c r="G585" s="118" t="s">
        <v>62</v>
      </c>
      <c r="H585" s="118" t="s">
        <v>62</v>
      </c>
      <c r="I585" s="118" t="s">
        <v>62</v>
      </c>
      <c r="J585" s="118" t="s">
        <v>62</v>
      </c>
      <c r="K585" s="118" t="s">
        <v>62</v>
      </c>
      <c r="L585" s="118" t="s">
        <v>62</v>
      </c>
      <c r="M585" s="118" t="s">
        <v>62</v>
      </c>
      <c r="N585" s="118" t="s">
        <v>62</v>
      </c>
      <c r="O585" s="118" t="s">
        <v>62</v>
      </c>
      <c r="P585" s="118" t="s">
        <v>62</v>
      </c>
      <c r="Q585" s="118" t="s">
        <v>62</v>
      </c>
      <c r="R585" s="118" t="s">
        <v>62</v>
      </c>
      <c r="S585" s="118" t="s">
        <v>62</v>
      </c>
      <c r="T585" s="118" t="s">
        <v>62</v>
      </c>
      <c r="U585" s="118" t="s">
        <v>62</v>
      </c>
      <c r="V585" s="118" t="s">
        <v>62</v>
      </c>
      <c r="W585" s="118" t="s">
        <v>62</v>
      </c>
      <c r="X585" s="232"/>
    </row>
    <row r="586" spans="1:24" ht="13.5" customHeight="1" x14ac:dyDescent="0.3">
      <c r="A586" s="170">
        <v>0.57291666666666696</v>
      </c>
      <c r="B586" s="118" t="s">
        <v>62</v>
      </c>
      <c r="C586" s="118" t="s">
        <v>62</v>
      </c>
      <c r="D586" s="118" t="s">
        <v>62</v>
      </c>
      <c r="E586" s="118" t="s">
        <v>62</v>
      </c>
      <c r="F586" s="118" t="s">
        <v>62</v>
      </c>
      <c r="G586" s="118" t="s">
        <v>62</v>
      </c>
      <c r="H586" s="118" t="s">
        <v>62</v>
      </c>
      <c r="I586" s="118" t="s">
        <v>62</v>
      </c>
      <c r="J586" s="118" t="s">
        <v>62</v>
      </c>
      <c r="K586" s="118" t="s">
        <v>62</v>
      </c>
      <c r="L586" s="118" t="s">
        <v>62</v>
      </c>
      <c r="M586" s="118" t="s">
        <v>62</v>
      </c>
      <c r="N586" s="118" t="s">
        <v>62</v>
      </c>
      <c r="O586" s="118" t="s">
        <v>62</v>
      </c>
      <c r="P586" s="118" t="s">
        <v>62</v>
      </c>
      <c r="Q586" s="118" t="s">
        <v>62</v>
      </c>
      <c r="R586" s="118" t="s">
        <v>62</v>
      </c>
      <c r="S586" s="118" t="s">
        <v>62</v>
      </c>
      <c r="T586" s="118" t="s">
        <v>62</v>
      </c>
      <c r="U586" s="118" t="s">
        <v>62</v>
      </c>
      <c r="V586" s="118" t="s">
        <v>62</v>
      </c>
      <c r="W586" s="118" t="s">
        <v>62</v>
      </c>
      <c r="X586" s="232"/>
    </row>
    <row r="587" spans="1:24" ht="13.5" customHeight="1" x14ac:dyDescent="0.3">
      <c r="A587" s="170">
        <v>0.58333333333333304</v>
      </c>
      <c r="B587" s="118" t="s">
        <v>62</v>
      </c>
      <c r="C587" s="118" t="s">
        <v>62</v>
      </c>
      <c r="D587" s="118" t="s">
        <v>62</v>
      </c>
      <c r="E587" s="118" t="s">
        <v>62</v>
      </c>
      <c r="F587" s="118" t="s">
        <v>62</v>
      </c>
      <c r="G587" s="118" t="s">
        <v>62</v>
      </c>
      <c r="H587" s="118" t="s">
        <v>62</v>
      </c>
      <c r="I587" s="118" t="s">
        <v>62</v>
      </c>
      <c r="J587" s="118" t="s">
        <v>62</v>
      </c>
      <c r="K587" s="118" t="s">
        <v>62</v>
      </c>
      <c r="L587" s="118" t="s">
        <v>62</v>
      </c>
      <c r="M587" s="118" t="s">
        <v>62</v>
      </c>
      <c r="N587" s="118" t="s">
        <v>62</v>
      </c>
      <c r="O587" s="118" t="s">
        <v>62</v>
      </c>
      <c r="P587" s="118" t="s">
        <v>62</v>
      </c>
      <c r="Q587" s="118" t="s">
        <v>62</v>
      </c>
      <c r="R587" s="118" t="s">
        <v>62</v>
      </c>
      <c r="S587" s="118" t="s">
        <v>62</v>
      </c>
      <c r="T587" s="118" t="s">
        <v>62</v>
      </c>
      <c r="U587" s="118" t="s">
        <v>62</v>
      </c>
      <c r="V587" s="118" t="s">
        <v>62</v>
      </c>
      <c r="W587" s="118" t="s">
        <v>62</v>
      </c>
      <c r="X587" s="232"/>
    </row>
    <row r="588" spans="1:24" ht="13.5" customHeight="1" x14ac:dyDescent="0.3">
      <c r="A588" s="170">
        <v>0.59375</v>
      </c>
      <c r="B588" s="118" t="s">
        <v>62</v>
      </c>
      <c r="C588" s="118" t="s">
        <v>62</v>
      </c>
      <c r="D588" s="118" t="s">
        <v>62</v>
      </c>
      <c r="E588" s="118" t="s">
        <v>62</v>
      </c>
      <c r="F588" s="118" t="s">
        <v>62</v>
      </c>
      <c r="G588" s="118" t="s">
        <v>62</v>
      </c>
      <c r="H588" s="118" t="s">
        <v>62</v>
      </c>
      <c r="I588" s="118" t="s">
        <v>62</v>
      </c>
      <c r="J588" s="118" t="s">
        <v>62</v>
      </c>
      <c r="K588" s="118" t="s">
        <v>62</v>
      </c>
      <c r="L588" s="118" t="s">
        <v>62</v>
      </c>
      <c r="M588" s="118" t="s">
        <v>62</v>
      </c>
      <c r="N588" s="118" t="s">
        <v>62</v>
      </c>
      <c r="O588" s="118" t="s">
        <v>62</v>
      </c>
      <c r="P588" s="118" t="s">
        <v>62</v>
      </c>
      <c r="Q588" s="118" t="s">
        <v>62</v>
      </c>
      <c r="R588" s="118" t="s">
        <v>62</v>
      </c>
      <c r="S588" s="118" t="s">
        <v>62</v>
      </c>
      <c r="T588" s="118" t="s">
        <v>62</v>
      </c>
      <c r="U588" s="118" t="s">
        <v>62</v>
      </c>
      <c r="V588" s="118" t="s">
        <v>62</v>
      </c>
      <c r="W588" s="118" t="s">
        <v>62</v>
      </c>
      <c r="X588" s="232"/>
    </row>
    <row r="589" spans="1:24" ht="13.5" customHeight="1" x14ac:dyDescent="0.3">
      <c r="A589" s="170">
        <v>0.60416666666666696</v>
      </c>
      <c r="B589" s="118" t="s">
        <v>62</v>
      </c>
      <c r="C589" s="118" t="s">
        <v>62</v>
      </c>
      <c r="D589" s="118" t="s">
        <v>62</v>
      </c>
      <c r="E589" s="118" t="s">
        <v>62</v>
      </c>
      <c r="F589" s="118" t="s">
        <v>62</v>
      </c>
      <c r="G589" s="118" t="s">
        <v>62</v>
      </c>
      <c r="H589" s="118" t="s">
        <v>62</v>
      </c>
      <c r="I589" s="118" t="s">
        <v>62</v>
      </c>
      <c r="J589" s="118" t="s">
        <v>62</v>
      </c>
      <c r="K589" s="118" t="s">
        <v>62</v>
      </c>
      <c r="L589" s="118" t="s">
        <v>62</v>
      </c>
      <c r="M589" s="118" t="s">
        <v>62</v>
      </c>
      <c r="N589" s="118" t="s">
        <v>62</v>
      </c>
      <c r="O589" s="118" t="s">
        <v>62</v>
      </c>
      <c r="P589" s="118" t="s">
        <v>62</v>
      </c>
      <c r="Q589" s="118" t="s">
        <v>62</v>
      </c>
      <c r="R589" s="118" t="s">
        <v>62</v>
      </c>
      <c r="S589" s="118" t="s">
        <v>62</v>
      </c>
      <c r="T589" s="118" t="s">
        <v>62</v>
      </c>
      <c r="U589" s="118" t="s">
        <v>62</v>
      </c>
      <c r="V589" s="118" t="s">
        <v>62</v>
      </c>
      <c r="W589" s="118" t="s">
        <v>62</v>
      </c>
      <c r="X589" s="232"/>
    </row>
    <row r="590" spans="1:24" ht="13.5" customHeight="1" x14ac:dyDescent="0.3">
      <c r="A590" s="170">
        <v>0.61458333333333304</v>
      </c>
      <c r="B590" s="118" t="s">
        <v>62</v>
      </c>
      <c r="C590" s="118" t="s">
        <v>62</v>
      </c>
      <c r="D590" s="118" t="s">
        <v>62</v>
      </c>
      <c r="E590" s="118" t="s">
        <v>62</v>
      </c>
      <c r="F590" s="118" t="s">
        <v>62</v>
      </c>
      <c r="G590" s="118" t="s">
        <v>62</v>
      </c>
      <c r="H590" s="118" t="s">
        <v>62</v>
      </c>
      <c r="I590" s="118" t="s">
        <v>62</v>
      </c>
      <c r="J590" s="118" t="s">
        <v>62</v>
      </c>
      <c r="K590" s="118" t="s">
        <v>62</v>
      </c>
      <c r="L590" s="118" t="s">
        <v>62</v>
      </c>
      <c r="M590" s="118" t="s">
        <v>62</v>
      </c>
      <c r="N590" s="118" t="s">
        <v>62</v>
      </c>
      <c r="O590" s="118" t="s">
        <v>62</v>
      </c>
      <c r="P590" s="118" t="s">
        <v>62</v>
      </c>
      <c r="Q590" s="118" t="s">
        <v>62</v>
      </c>
      <c r="R590" s="118" t="s">
        <v>62</v>
      </c>
      <c r="S590" s="118" t="s">
        <v>62</v>
      </c>
      <c r="T590" s="118" t="s">
        <v>62</v>
      </c>
      <c r="U590" s="118" t="s">
        <v>62</v>
      </c>
      <c r="V590" s="118" t="s">
        <v>62</v>
      </c>
      <c r="W590" s="118" t="s">
        <v>62</v>
      </c>
      <c r="X590" s="232"/>
    </row>
    <row r="591" spans="1:24" ht="13.5" customHeight="1" x14ac:dyDescent="0.3">
      <c r="A591" s="170">
        <v>0.625</v>
      </c>
      <c r="B591" s="118" t="s">
        <v>62</v>
      </c>
      <c r="C591" s="118" t="s">
        <v>62</v>
      </c>
      <c r="D591" s="118" t="s">
        <v>62</v>
      </c>
      <c r="E591" s="118" t="s">
        <v>62</v>
      </c>
      <c r="F591" s="118" t="s">
        <v>62</v>
      </c>
      <c r="G591" s="118" t="s">
        <v>62</v>
      </c>
      <c r="H591" s="118" t="s">
        <v>62</v>
      </c>
      <c r="I591" s="118" t="s">
        <v>62</v>
      </c>
      <c r="J591" s="118" t="s">
        <v>62</v>
      </c>
      <c r="K591" s="118" t="s">
        <v>62</v>
      </c>
      <c r="L591" s="118" t="s">
        <v>62</v>
      </c>
      <c r="M591" s="118" t="s">
        <v>62</v>
      </c>
      <c r="N591" s="118" t="s">
        <v>62</v>
      </c>
      <c r="O591" s="118" t="s">
        <v>62</v>
      </c>
      <c r="P591" s="118" t="s">
        <v>62</v>
      </c>
      <c r="Q591" s="118" t="s">
        <v>62</v>
      </c>
      <c r="R591" s="118" t="s">
        <v>62</v>
      </c>
      <c r="S591" s="118" t="s">
        <v>62</v>
      </c>
      <c r="T591" s="118" t="s">
        <v>62</v>
      </c>
      <c r="U591" s="118" t="s">
        <v>62</v>
      </c>
      <c r="V591" s="118" t="s">
        <v>62</v>
      </c>
      <c r="W591" s="118" t="s">
        <v>62</v>
      </c>
      <c r="X591" s="232"/>
    </row>
    <row r="592" spans="1:24" ht="13.5" customHeight="1" x14ac:dyDescent="0.3">
      <c r="A592" s="170">
        <v>0.63541666666666696</v>
      </c>
      <c r="B592" s="118" t="s">
        <v>62</v>
      </c>
      <c r="C592" s="118" t="s">
        <v>62</v>
      </c>
      <c r="D592" s="118" t="s">
        <v>62</v>
      </c>
      <c r="E592" s="118" t="s">
        <v>62</v>
      </c>
      <c r="F592" s="118" t="s">
        <v>62</v>
      </c>
      <c r="G592" s="118" t="s">
        <v>62</v>
      </c>
      <c r="H592" s="118" t="s">
        <v>62</v>
      </c>
      <c r="I592" s="118" t="s">
        <v>62</v>
      </c>
      <c r="J592" s="118" t="s">
        <v>62</v>
      </c>
      <c r="K592" s="118" t="s">
        <v>62</v>
      </c>
      <c r="L592" s="118" t="s">
        <v>62</v>
      </c>
      <c r="M592" s="118" t="s">
        <v>62</v>
      </c>
      <c r="N592" s="118" t="s">
        <v>62</v>
      </c>
      <c r="O592" s="118" t="s">
        <v>62</v>
      </c>
      <c r="P592" s="118" t="s">
        <v>62</v>
      </c>
      <c r="Q592" s="118" t="s">
        <v>62</v>
      </c>
      <c r="R592" s="118" t="s">
        <v>62</v>
      </c>
      <c r="S592" s="118" t="s">
        <v>62</v>
      </c>
      <c r="T592" s="118" t="s">
        <v>62</v>
      </c>
      <c r="U592" s="118" t="s">
        <v>62</v>
      </c>
      <c r="V592" s="118" t="s">
        <v>62</v>
      </c>
      <c r="W592" s="118" t="s">
        <v>62</v>
      </c>
      <c r="X592" s="232"/>
    </row>
    <row r="593" spans="1:24" ht="13.5" customHeight="1" x14ac:dyDescent="0.3">
      <c r="A593" s="170">
        <v>0.64583333333333304</v>
      </c>
      <c r="B593" s="118" t="s">
        <v>62</v>
      </c>
      <c r="C593" s="118" t="s">
        <v>62</v>
      </c>
      <c r="D593" s="118" t="s">
        <v>62</v>
      </c>
      <c r="E593" s="118" t="s">
        <v>62</v>
      </c>
      <c r="F593" s="118" t="s">
        <v>62</v>
      </c>
      <c r="G593" s="118" t="s">
        <v>62</v>
      </c>
      <c r="H593" s="118" t="s">
        <v>62</v>
      </c>
      <c r="I593" s="118" t="s">
        <v>62</v>
      </c>
      <c r="J593" s="118" t="s">
        <v>62</v>
      </c>
      <c r="K593" s="118" t="s">
        <v>62</v>
      </c>
      <c r="L593" s="118" t="s">
        <v>62</v>
      </c>
      <c r="M593" s="118" t="s">
        <v>62</v>
      </c>
      <c r="N593" s="118" t="s">
        <v>62</v>
      </c>
      <c r="O593" s="118" t="s">
        <v>62</v>
      </c>
      <c r="P593" s="118" t="s">
        <v>62</v>
      </c>
      <c r="Q593" s="118" t="s">
        <v>62</v>
      </c>
      <c r="R593" s="118" t="s">
        <v>62</v>
      </c>
      <c r="S593" s="118" t="s">
        <v>62</v>
      </c>
      <c r="T593" s="118" t="s">
        <v>62</v>
      </c>
      <c r="U593" s="118" t="s">
        <v>62</v>
      </c>
      <c r="V593" s="118" t="s">
        <v>62</v>
      </c>
      <c r="W593" s="118" t="s">
        <v>62</v>
      </c>
      <c r="X593" s="232"/>
    </row>
    <row r="594" spans="1:24" ht="13.5" customHeight="1" x14ac:dyDescent="0.3">
      <c r="A594" s="170">
        <v>0.65625</v>
      </c>
      <c r="B594" s="118" t="s">
        <v>62</v>
      </c>
      <c r="C594" s="118" t="s">
        <v>62</v>
      </c>
      <c r="D594" s="118" t="s">
        <v>62</v>
      </c>
      <c r="E594" s="118" t="s">
        <v>62</v>
      </c>
      <c r="F594" s="118" t="s">
        <v>62</v>
      </c>
      <c r="G594" s="118" t="s">
        <v>62</v>
      </c>
      <c r="H594" s="118" t="s">
        <v>62</v>
      </c>
      <c r="I594" s="118" t="s">
        <v>62</v>
      </c>
      <c r="J594" s="118" t="s">
        <v>62</v>
      </c>
      <c r="K594" s="118" t="s">
        <v>62</v>
      </c>
      <c r="L594" s="118" t="s">
        <v>62</v>
      </c>
      <c r="M594" s="118" t="s">
        <v>62</v>
      </c>
      <c r="N594" s="118" t="s">
        <v>62</v>
      </c>
      <c r="O594" s="118" t="s">
        <v>62</v>
      </c>
      <c r="P594" s="118" t="s">
        <v>62</v>
      </c>
      <c r="Q594" s="118" t="s">
        <v>62</v>
      </c>
      <c r="R594" s="118" t="s">
        <v>62</v>
      </c>
      <c r="S594" s="118" t="s">
        <v>62</v>
      </c>
      <c r="T594" s="118" t="s">
        <v>62</v>
      </c>
      <c r="U594" s="118" t="s">
        <v>62</v>
      </c>
      <c r="V594" s="118" t="s">
        <v>62</v>
      </c>
      <c r="W594" s="118" t="s">
        <v>62</v>
      </c>
      <c r="X594" s="232"/>
    </row>
    <row r="595" spans="1:24" ht="13.5" customHeight="1" x14ac:dyDescent="0.3">
      <c r="A595" s="170">
        <v>0.66666666666666696</v>
      </c>
      <c r="B595" s="118" t="s">
        <v>62</v>
      </c>
      <c r="C595" s="118" t="s">
        <v>62</v>
      </c>
      <c r="D595" s="118" t="s">
        <v>62</v>
      </c>
      <c r="E595" s="118" t="s">
        <v>62</v>
      </c>
      <c r="F595" s="118" t="s">
        <v>62</v>
      </c>
      <c r="G595" s="118" t="s">
        <v>62</v>
      </c>
      <c r="H595" s="118" t="s">
        <v>62</v>
      </c>
      <c r="I595" s="118" t="s">
        <v>62</v>
      </c>
      <c r="J595" s="118" t="s">
        <v>62</v>
      </c>
      <c r="K595" s="118" t="s">
        <v>62</v>
      </c>
      <c r="L595" s="118" t="s">
        <v>62</v>
      </c>
      <c r="M595" s="118" t="s">
        <v>62</v>
      </c>
      <c r="N595" s="118" t="s">
        <v>62</v>
      </c>
      <c r="O595" s="118" t="s">
        <v>62</v>
      </c>
      <c r="P595" s="118" t="s">
        <v>62</v>
      </c>
      <c r="Q595" s="118" t="s">
        <v>62</v>
      </c>
      <c r="R595" s="118" t="s">
        <v>62</v>
      </c>
      <c r="S595" s="118" t="s">
        <v>62</v>
      </c>
      <c r="T595" s="118" t="s">
        <v>62</v>
      </c>
      <c r="U595" s="118" t="s">
        <v>62</v>
      </c>
      <c r="V595" s="118" t="s">
        <v>62</v>
      </c>
      <c r="W595" s="118" t="s">
        <v>62</v>
      </c>
      <c r="X595" s="232"/>
    </row>
    <row r="596" spans="1:24" ht="13.5" customHeight="1" x14ac:dyDescent="0.3">
      <c r="A596" s="170">
        <v>0.67708333333333304</v>
      </c>
      <c r="B596" s="118" t="s">
        <v>62</v>
      </c>
      <c r="C596" s="118" t="s">
        <v>62</v>
      </c>
      <c r="D596" s="118" t="s">
        <v>62</v>
      </c>
      <c r="E596" s="118" t="s">
        <v>62</v>
      </c>
      <c r="F596" s="118" t="s">
        <v>62</v>
      </c>
      <c r="G596" s="118" t="s">
        <v>62</v>
      </c>
      <c r="H596" s="118" t="s">
        <v>62</v>
      </c>
      <c r="I596" s="118" t="s">
        <v>62</v>
      </c>
      <c r="J596" s="118" t="s">
        <v>62</v>
      </c>
      <c r="K596" s="118" t="s">
        <v>62</v>
      </c>
      <c r="L596" s="118" t="s">
        <v>62</v>
      </c>
      <c r="M596" s="118" t="s">
        <v>62</v>
      </c>
      <c r="N596" s="118" t="s">
        <v>62</v>
      </c>
      <c r="O596" s="118" t="s">
        <v>62</v>
      </c>
      <c r="P596" s="118" t="s">
        <v>62</v>
      </c>
      <c r="Q596" s="118" t="s">
        <v>62</v>
      </c>
      <c r="R596" s="118" t="s">
        <v>62</v>
      </c>
      <c r="S596" s="118" t="s">
        <v>62</v>
      </c>
      <c r="T596" s="118" t="s">
        <v>62</v>
      </c>
      <c r="U596" s="118" t="s">
        <v>62</v>
      </c>
      <c r="V596" s="118" t="s">
        <v>62</v>
      </c>
      <c r="W596" s="118" t="s">
        <v>62</v>
      </c>
      <c r="X596" s="232"/>
    </row>
    <row r="597" spans="1:24" ht="13.5" customHeight="1" x14ac:dyDescent="0.3">
      <c r="A597" s="170">
        <v>0.6875</v>
      </c>
      <c r="B597" s="118" t="s">
        <v>62</v>
      </c>
      <c r="C597" s="118" t="s">
        <v>62</v>
      </c>
      <c r="D597" s="118" t="s">
        <v>62</v>
      </c>
      <c r="E597" s="118" t="s">
        <v>62</v>
      </c>
      <c r="F597" s="118" t="s">
        <v>62</v>
      </c>
      <c r="G597" s="118" t="s">
        <v>62</v>
      </c>
      <c r="H597" s="118" t="s">
        <v>62</v>
      </c>
      <c r="I597" s="118" t="s">
        <v>62</v>
      </c>
      <c r="J597" s="118" t="s">
        <v>62</v>
      </c>
      <c r="K597" s="118" t="s">
        <v>62</v>
      </c>
      <c r="L597" s="118" t="s">
        <v>62</v>
      </c>
      <c r="M597" s="118" t="s">
        <v>62</v>
      </c>
      <c r="N597" s="118" t="s">
        <v>62</v>
      </c>
      <c r="O597" s="118" t="s">
        <v>62</v>
      </c>
      <c r="P597" s="118" t="s">
        <v>62</v>
      </c>
      <c r="Q597" s="118" t="s">
        <v>62</v>
      </c>
      <c r="R597" s="118" t="s">
        <v>62</v>
      </c>
      <c r="S597" s="118" t="s">
        <v>62</v>
      </c>
      <c r="T597" s="118" t="s">
        <v>62</v>
      </c>
      <c r="U597" s="118" t="s">
        <v>62</v>
      </c>
      <c r="V597" s="118" t="s">
        <v>62</v>
      </c>
      <c r="W597" s="118" t="s">
        <v>62</v>
      </c>
      <c r="X597" s="232"/>
    </row>
    <row r="598" spans="1:24" ht="13.5" customHeight="1" x14ac:dyDescent="0.3">
      <c r="A598" s="170">
        <v>0.69791666666666696</v>
      </c>
      <c r="B598" s="118" t="s">
        <v>62</v>
      </c>
      <c r="C598" s="118" t="s">
        <v>62</v>
      </c>
      <c r="D598" s="118" t="s">
        <v>62</v>
      </c>
      <c r="E598" s="118" t="s">
        <v>62</v>
      </c>
      <c r="F598" s="118" t="s">
        <v>62</v>
      </c>
      <c r="G598" s="118" t="s">
        <v>62</v>
      </c>
      <c r="H598" s="118" t="s">
        <v>62</v>
      </c>
      <c r="I598" s="118" t="s">
        <v>62</v>
      </c>
      <c r="J598" s="118" t="s">
        <v>62</v>
      </c>
      <c r="K598" s="118" t="s">
        <v>62</v>
      </c>
      <c r="L598" s="118" t="s">
        <v>62</v>
      </c>
      <c r="M598" s="118" t="s">
        <v>62</v>
      </c>
      <c r="N598" s="118" t="s">
        <v>62</v>
      </c>
      <c r="O598" s="118" t="s">
        <v>62</v>
      </c>
      <c r="P598" s="118" t="s">
        <v>62</v>
      </c>
      <c r="Q598" s="118" t="s">
        <v>62</v>
      </c>
      <c r="R598" s="118" t="s">
        <v>62</v>
      </c>
      <c r="S598" s="118" t="s">
        <v>62</v>
      </c>
      <c r="T598" s="118" t="s">
        <v>62</v>
      </c>
      <c r="U598" s="118" t="s">
        <v>62</v>
      </c>
      <c r="V598" s="118" t="s">
        <v>62</v>
      </c>
      <c r="W598" s="118" t="s">
        <v>62</v>
      </c>
      <c r="X598" s="232"/>
    </row>
    <row r="599" spans="1:24" ht="13.5" customHeight="1" x14ac:dyDescent="0.3">
      <c r="A599" s="170">
        <v>0.70833333333333304</v>
      </c>
      <c r="B599" s="118" t="s">
        <v>62</v>
      </c>
      <c r="C599" s="118" t="s">
        <v>62</v>
      </c>
      <c r="D599" s="118" t="s">
        <v>62</v>
      </c>
      <c r="E599" s="118" t="s">
        <v>62</v>
      </c>
      <c r="F599" s="118" t="s">
        <v>62</v>
      </c>
      <c r="G599" s="118" t="s">
        <v>62</v>
      </c>
      <c r="H599" s="118" t="s">
        <v>62</v>
      </c>
      <c r="I599" s="118" t="s">
        <v>62</v>
      </c>
      <c r="J599" s="118" t="s">
        <v>62</v>
      </c>
      <c r="K599" s="118" t="s">
        <v>62</v>
      </c>
      <c r="L599" s="118" t="s">
        <v>62</v>
      </c>
      <c r="M599" s="118" t="s">
        <v>62</v>
      </c>
      <c r="N599" s="118" t="s">
        <v>62</v>
      </c>
      <c r="O599" s="118" t="s">
        <v>62</v>
      </c>
      <c r="P599" s="118" t="s">
        <v>62</v>
      </c>
      <c r="Q599" s="118" t="s">
        <v>62</v>
      </c>
      <c r="R599" s="118" t="s">
        <v>62</v>
      </c>
      <c r="S599" s="118" t="s">
        <v>62</v>
      </c>
      <c r="T599" s="118" t="s">
        <v>62</v>
      </c>
      <c r="U599" s="118" t="s">
        <v>62</v>
      </c>
      <c r="V599" s="118" t="s">
        <v>62</v>
      </c>
      <c r="W599" s="118" t="s">
        <v>62</v>
      </c>
      <c r="X599" s="232"/>
    </row>
    <row r="600" spans="1:24" ht="13.5" customHeight="1" x14ac:dyDescent="0.3">
      <c r="A600" s="170">
        <v>0.71875</v>
      </c>
      <c r="B600" s="118" t="s">
        <v>62</v>
      </c>
      <c r="C600" s="118" t="s">
        <v>62</v>
      </c>
      <c r="D600" s="118" t="s">
        <v>62</v>
      </c>
      <c r="E600" s="118" t="s">
        <v>62</v>
      </c>
      <c r="F600" s="118" t="s">
        <v>62</v>
      </c>
      <c r="G600" s="118" t="s">
        <v>62</v>
      </c>
      <c r="H600" s="118" t="s">
        <v>62</v>
      </c>
      <c r="I600" s="118" t="s">
        <v>62</v>
      </c>
      <c r="J600" s="118" t="s">
        <v>62</v>
      </c>
      <c r="K600" s="118" t="s">
        <v>62</v>
      </c>
      <c r="L600" s="118" t="s">
        <v>62</v>
      </c>
      <c r="M600" s="118" t="s">
        <v>62</v>
      </c>
      <c r="N600" s="118" t="s">
        <v>62</v>
      </c>
      <c r="O600" s="118" t="s">
        <v>62</v>
      </c>
      <c r="P600" s="118" t="s">
        <v>62</v>
      </c>
      <c r="Q600" s="118" t="s">
        <v>62</v>
      </c>
      <c r="R600" s="118" t="s">
        <v>62</v>
      </c>
      <c r="S600" s="118" t="s">
        <v>62</v>
      </c>
      <c r="T600" s="118" t="s">
        <v>62</v>
      </c>
      <c r="U600" s="118" t="s">
        <v>62</v>
      </c>
      <c r="V600" s="118" t="s">
        <v>62</v>
      </c>
      <c r="W600" s="118" t="s">
        <v>62</v>
      </c>
      <c r="X600" s="232"/>
    </row>
    <row r="601" spans="1:24" ht="13.5" customHeight="1" x14ac:dyDescent="0.3">
      <c r="A601" s="170">
        <v>0.72916666666666696</v>
      </c>
      <c r="B601" s="118" t="s">
        <v>62</v>
      </c>
      <c r="C601" s="118" t="s">
        <v>62</v>
      </c>
      <c r="D601" s="118" t="s">
        <v>62</v>
      </c>
      <c r="E601" s="118" t="s">
        <v>62</v>
      </c>
      <c r="F601" s="118" t="s">
        <v>62</v>
      </c>
      <c r="G601" s="118" t="s">
        <v>62</v>
      </c>
      <c r="H601" s="118" t="s">
        <v>62</v>
      </c>
      <c r="I601" s="118" t="s">
        <v>62</v>
      </c>
      <c r="J601" s="118" t="s">
        <v>62</v>
      </c>
      <c r="K601" s="118" t="s">
        <v>62</v>
      </c>
      <c r="L601" s="118" t="s">
        <v>62</v>
      </c>
      <c r="M601" s="118" t="s">
        <v>62</v>
      </c>
      <c r="N601" s="118" t="s">
        <v>62</v>
      </c>
      <c r="O601" s="118" t="s">
        <v>62</v>
      </c>
      <c r="P601" s="118" t="s">
        <v>62</v>
      </c>
      <c r="Q601" s="118" t="s">
        <v>62</v>
      </c>
      <c r="R601" s="118" t="s">
        <v>62</v>
      </c>
      <c r="S601" s="118" t="s">
        <v>62</v>
      </c>
      <c r="T601" s="118" t="s">
        <v>62</v>
      </c>
      <c r="U601" s="118" t="s">
        <v>62</v>
      </c>
      <c r="V601" s="118" t="s">
        <v>62</v>
      </c>
      <c r="W601" s="118" t="s">
        <v>62</v>
      </c>
      <c r="X601" s="232"/>
    </row>
    <row r="602" spans="1:24" ht="13.5" customHeight="1" x14ac:dyDescent="0.3">
      <c r="A602" s="170">
        <v>0.73958333333333304</v>
      </c>
      <c r="B602" s="118" t="s">
        <v>62</v>
      </c>
      <c r="C602" s="118" t="s">
        <v>62</v>
      </c>
      <c r="D602" s="118" t="s">
        <v>62</v>
      </c>
      <c r="E602" s="118" t="s">
        <v>62</v>
      </c>
      <c r="F602" s="118" t="s">
        <v>62</v>
      </c>
      <c r="G602" s="118" t="s">
        <v>62</v>
      </c>
      <c r="H602" s="118" t="s">
        <v>62</v>
      </c>
      <c r="I602" s="118" t="s">
        <v>62</v>
      </c>
      <c r="J602" s="118" t="s">
        <v>62</v>
      </c>
      <c r="K602" s="118" t="s">
        <v>62</v>
      </c>
      <c r="L602" s="118" t="s">
        <v>62</v>
      </c>
      <c r="M602" s="118" t="s">
        <v>62</v>
      </c>
      <c r="N602" s="118" t="s">
        <v>62</v>
      </c>
      <c r="O602" s="118" t="s">
        <v>62</v>
      </c>
      <c r="P602" s="118" t="s">
        <v>62</v>
      </c>
      <c r="Q602" s="118" t="s">
        <v>62</v>
      </c>
      <c r="R602" s="118" t="s">
        <v>62</v>
      </c>
      <c r="S602" s="118" t="s">
        <v>62</v>
      </c>
      <c r="T602" s="118" t="s">
        <v>62</v>
      </c>
      <c r="U602" s="118" t="s">
        <v>62</v>
      </c>
      <c r="V602" s="118" t="s">
        <v>62</v>
      </c>
      <c r="W602" s="118" t="s">
        <v>62</v>
      </c>
      <c r="X602" s="232"/>
    </row>
    <row r="603" spans="1:24" ht="13.5" customHeight="1" x14ac:dyDescent="0.3">
      <c r="A603" s="170">
        <v>0.75</v>
      </c>
      <c r="B603" s="118" t="s">
        <v>62</v>
      </c>
      <c r="C603" s="118" t="s">
        <v>62</v>
      </c>
      <c r="D603" s="118" t="s">
        <v>62</v>
      </c>
      <c r="E603" s="118" t="s">
        <v>62</v>
      </c>
      <c r="F603" s="118" t="s">
        <v>62</v>
      </c>
      <c r="G603" s="118" t="s">
        <v>62</v>
      </c>
      <c r="H603" s="118" t="s">
        <v>62</v>
      </c>
      <c r="I603" s="118" t="s">
        <v>62</v>
      </c>
      <c r="J603" s="118" t="s">
        <v>62</v>
      </c>
      <c r="K603" s="118" t="s">
        <v>62</v>
      </c>
      <c r="L603" s="118" t="s">
        <v>62</v>
      </c>
      <c r="M603" s="118" t="s">
        <v>62</v>
      </c>
      <c r="N603" s="118" t="s">
        <v>62</v>
      </c>
      <c r="O603" s="118" t="s">
        <v>62</v>
      </c>
      <c r="P603" s="118" t="s">
        <v>62</v>
      </c>
      <c r="Q603" s="118" t="s">
        <v>62</v>
      </c>
      <c r="R603" s="118" t="s">
        <v>62</v>
      </c>
      <c r="S603" s="118" t="s">
        <v>62</v>
      </c>
      <c r="T603" s="118" t="s">
        <v>62</v>
      </c>
      <c r="U603" s="118" t="s">
        <v>62</v>
      </c>
      <c r="V603" s="118" t="s">
        <v>62</v>
      </c>
      <c r="W603" s="118" t="s">
        <v>62</v>
      </c>
      <c r="X603" s="232"/>
    </row>
    <row r="604" spans="1:24" ht="13.5" customHeight="1" x14ac:dyDescent="0.3">
      <c r="A604" s="170">
        <v>0.76041666666666696</v>
      </c>
      <c r="B604" s="118" t="s">
        <v>62</v>
      </c>
      <c r="C604" s="118" t="s">
        <v>62</v>
      </c>
      <c r="D604" s="118" t="s">
        <v>62</v>
      </c>
      <c r="E604" s="118" t="s">
        <v>62</v>
      </c>
      <c r="F604" s="118" t="s">
        <v>62</v>
      </c>
      <c r="G604" s="118" t="s">
        <v>62</v>
      </c>
      <c r="H604" s="118" t="s">
        <v>62</v>
      </c>
      <c r="I604" s="118" t="s">
        <v>62</v>
      </c>
      <c r="J604" s="118" t="s">
        <v>62</v>
      </c>
      <c r="K604" s="118" t="s">
        <v>62</v>
      </c>
      <c r="L604" s="118" t="s">
        <v>62</v>
      </c>
      <c r="M604" s="118" t="s">
        <v>62</v>
      </c>
      <c r="N604" s="118" t="s">
        <v>62</v>
      </c>
      <c r="O604" s="118" t="s">
        <v>62</v>
      </c>
      <c r="P604" s="118" t="s">
        <v>62</v>
      </c>
      <c r="Q604" s="118" t="s">
        <v>62</v>
      </c>
      <c r="R604" s="118" t="s">
        <v>62</v>
      </c>
      <c r="S604" s="118" t="s">
        <v>62</v>
      </c>
      <c r="T604" s="118" t="s">
        <v>62</v>
      </c>
      <c r="U604" s="118" t="s">
        <v>62</v>
      </c>
      <c r="V604" s="118" t="s">
        <v>62</v>
      </c>
      <c r="W604" s="118" t="s">
        <v>62</v>
      </c>
      <c r="X604" s="232"/>
    </row>
    <row r="605" spans="1:24" ht="13.5" customHeight="1" x14ac:dyDescent="0.3">
      <c r="A605" s="170">
        <v>0.77083333333333304</v>
      </c>
      <c r="B605" s="118" t="s">
        <v>62</v>
      </c>
      <c r="C605" s="118" t="s">
        <v>62</v>
      </c>
      <c r="D605" s="118" t="s">
        <v>62</v>
      </c>
      <c r="E605" s="118" t="s">
        <v>62</v>
      </c>
      <c r="F605" s="118" t="s">
        <v>62</v>
      </c>
      <c r="G605" s="118" t="s">
        <v>62</v>
      </c>
      <c r="H605" s="118" t="s">
        <v>62</v>
      </c>
      <c r="I605" s="118" t="s">
        <v>62</v>
      </c>
      <c r="J605" s="118" t="s">
        <v>62</v>
      </c>
      <c r="K605" s="118" t="s">
        <v>62</v>
      </c>
      <c r="L605" s="118" t="s">
        <v>62</v>
      </c>
      <c r="M605" s="118" t="s">
        <v>62</v>
      </c>
      <c r="N605" s="118" t="s">
        <v>62</v>
      </c>
      <c r="O605" s="118" t="s">
        <v>62</v>
      </c>
      <c r="P605" s="118" t="s">
        <v>62</v>
      </c>
      <c r="Q605" s="118" t="s">
        <v>62</v>
      </c>
      <c r="R605" s="118" t="s">
        <v>62</v>
      </c>
      <c r="S605" s="118" t="s">
        <v>62</v>
      </c>
      <c r="T605" s="118" t="s">
        <v>62</v>
      </c>
      <c r="U605" s="118" t="s">
        <v>62</v>
      </c>
      <c r="V605" s="118" t="s">
        <v>62</v>
      </c>
      <c r="W605" s="118" t="s">
        <v>62</v>
      </c>
      <c r="X605" s="232"/>
    </row>
    <row r="606" spans="1:24" ht="13.5" customHeight="1" x14ac:dyDescent="0.3">
      <c r="A606" s="170">
        <v>0.78125</v>
      </c>
      <c r="B606" s="118" t="s">
        <v>62</v>
      </c>
      <c r="C606" s="118" t="s">
        <v>62</v>
      </c>
      <c r="D606" s="118" t="s">
        <v>62</v>
      </c>
      <c r="E606" s="118" t="s">
        <v>62</v>
      </c>
      <c r="F606" s="118" t="s">
        <v>62</v>
      </c>
      <c r="G606" s="118" t="s">
        <v>62</v>
      </c>
      <c r="H606" s="118" t="s">
        <v>62</v>
      </c>
      <c r="I606" s="118" t="s">
        <v>62</v>
      </c>
      <c r="J606" s="118" t="s">
        <v>62</v>
      </c>
      <c r="K606" s="118" t="s">
        <v>62</v>
      </c>
      <c r="L606" s="118" t="s">
        <v>62</v>
      </c>
      <c r="M606" s="118" t="s">
        <v>62</v>
      </c>
      <c r="N606" s="118" t="s">
        <v>62</v>
      </c>
      <c r="O606" s="118" t="s">
        <v>62</v>
      </c>
      <c r="P606" s="118" t="s">
        <v>62</v>
      </c>
      <c r="Q606" s="118" t="s">
        <v>62</v>
      </c>
      <c r="R606" s="118" t="s">
        <v>62</v>
      </c>
      <c r="S606" s="118" t="s">
        <v>62</v>
      </c>
      <c r="T606" s="118" t="s">
        <v>62</v>
      </c>
      <c r="U606" s="118" t="s">
        <v>62</v>
      </c>
      <c r="V606" s="118" t="s">
        <v>62</v>
      </c>
      <c r="W606" s="118" t="s">
        <v>62</v>
      </c>
      <c r="X606" s="232"/>
    </row>
    <row r="607" spans="1:24" ht="13.5" customHeight="1" x14ac:dyDescent="0.3">
      <c r="A607" s="170">
        <v>0.79166666666666696</v>
      </c>
      <c r="B607" s="118" t="s">
        <v>62</v>
      </c>
      <c r="C607" s="118" t="s">
        <v>62</v>
      </c>
      <c r="D607" s="118" t="s">
        <v>62</v>
      </c>
      <c r="E607" s="118" t="s">
        <v>62</v>
      </c>
      <c r="F607" s="118" t="s">
        <v>62</v>
      </c>
      <c r="G607" s="118" t="s">
        <v>62</v>
      </c>
      <c r="H607" s="118" t="s">
        <v>62</v>
      </c>
      <c r="I607" s="118" t="s">
        <v>62</v>
      </c>
      <c r="J607" s="118" t="s">
        <v>62</v>
      </c>
      <c r="K607" s="118" t="s">
        <v>62</v>
      </c>
      <c r="L607" s="118" t="s">
        <v>62</v>
      </c>
      <c r="M607" s="118" t="s">
        <v>62</v>
      </c>
      <c r="N607" s="118" t="s">
        <v>62</v>
      </c>
      <c r="O607" s="118" t="s">
        <v>62</v>
      </c>
      <c r="P607" s="118" t="s">
        <v>62</v>
      </c>
      <c r="Q607" s="118" t="s">
        <v>62</v>
      </c>
      <c r="R607" s="118" t="s">
        <v>62</v>
      </c>
      <c r="S607" s="118" t="s">
        <v>62</v>
      </c>
      <c r="T607" s="118" t="s">
        <v>62</v>
      </c>
      <c r="U607" s="118" t="s">
        <v>62</v>
      </c>
      <c r="V607" s="118" t="s">
        <v>62</v>
      </c>
      <c r="W607" s="118" t="s">
        <v>62</v>
      </c>
      <c r="X607" s="232"/>
    </row>
    <row r="608" spans="1:24" ht="13.5" customHeight="1" x14ac:dyDescent="0.3">
      <c r="A608" s="170">
        <v>0.80208333333333304</v>
      </c>
      <c r="B608" s="118" t="s">
        <v>62</v>
      </c>
      <c r="C608" s="118" t="s">
        <v>62</v>
      </c>
      <c r="D608" s="118" t="s">
        <v>62</v>
      </c>
      <c r="E608" s="118" t="s">
        <v>62</v>
      </c>
      <c r="F608" s="118" t="s">
        <v>62</v>
      </c>
      <c r="G608" s="118" t="s">
        <v>62</v>
      </c>
      <c r="H608" s="118" t="s">
        <v>62</v>
      </c>
      <c r="I608" s="118" t="s">
        <v>62</v>
      </c>
      <c r="J608" s="118" t="s">
        <v>62</v>
      </c>
      <c r="K608" s="118" t="s">
        <v>62</v>
      </c>
      <c r="L608" s="118" t="s">
        <v>62</v>
      </c>
      <c r="M608" s="118" t="s">
        <v>62</v>
      </c>
      <c r="N608" s="118" t="s">
        <v>62</v>
      </c>
      <c r="O608" s="118" t="s">
        <v>62</v>
      </c>
      <c r="P608" s="118" t="s">
        <v>62</v>
      </c>
      <c r="Q608" s="118" t="s">
        <v>62</v>
      </c>
      <c r="R608" s="118" t="s">
        <v>62</v>
      </c>
      <c r="S608" s="118" t="s">
        <v>62</v>
      </c>
      <c r="T608" s="118" t="s">
        <v>62</v>
      </c>
      <c r="U608" s="118" t="s">
        <v>62</v>
      </c>
      <c r="V608" s="118" t="s">
        <v>62</v>
      </c>
      <c r="W608" s="118" t="s">
        <v>62</v>
      </c>
      <c r="X608" s="232"/>
    </row>
    <row r="609" spans="1:24" ht="13.5" customHeight="1" x14ac:dyDescent="0.3">
      <c r="A609" s="170">
        <v>0.8125</v>
      </c>
      <c r="B609" s="118" t="s">
        <v>62</v>
      </c>
      <c r="C609" s="118" t="s">
        <v>62</v>
      </c>
      <c r="D609" s="118" t="s">
        <v>62</v>
      </c>
      <c r="E609" s="118" t="s">
        <v>62</v>
      </c>
      <c r="F609" s="118" t="s">
        <v>62</v>
      </c>
      <c r="G609" s="118" t="s">
        <v>62</v>
      </c>
      <c r="H609" s="118" t="s">
        <v>62</v>
      </c>
      <c r="I609" s="118" t="s">
        <v>62</v>
      </c>
      <c r="J609" s="118" t="s">
        <v>62</v>
      </c>
      <c r="K609" s="118" t="s">
        <v>62</v>
      </c>
      <c r="L609" s="118" t="s">
        <v>62</v>
      </c>
      <c r="M609" s="118" t="s">
        <v>62</v>
      </c>
      <c r="N609" s="118" t="s">
        <v>62</v>
      </c>
      <c r="O609" s="118" t="s">
        <v>62</v>
      </c>
      <c r="P609" s="118" t="s">
        <v>62</v>
      </c>
      <c r="Q609" s="118" t="s">
        <v>62</v>
      </c>
      <c r="R609" s="118" t="s">
        <v>62</v>
      </c>
      <c r="S609" s="118" t="s">
        <v>62</v>
      </c>
      <c r="T609" s="118" t="s">
        <v>62</v>
      </c>
      <c r="U609" s="118" t="s">
        <v>62</v>
      </c>
      <c r="V609" s="118" t="s">
        <v>62</v>
      </c>
      <c r="W609" s="118" t="s">
        <v>62</v>
      </c>
      <c r="X609" s="232"/>
    </row>
    <row r="610" spans="1:24" ht="13.5" customHeight="1" x14ac:dyDescent="0.3">
      <c r="A610" s="170">
        <v>0.82291666666666696</v>
      </c>
      <c r="B610" s="118" t="s">
        <v>62</v>
      </c>
      <c r="C610" s="118" t="s">
        <v>62</v>
      </c>
      <c r="D610" s="118" t="s">
        <v>62</v>
      </c>
      <c r="E610" s="118" t="s">
        <v>62</v>
      </c>
      <c r="F610" s="118" t="s">
        <v>62</v>
      </c>
      <c r="G610" s="118" t="s">
        <v>62</v>
      </c>
      <c r="H610" s="118" t="s">
        <v>62</v>
      </c>
      <c r="I610" s="118" t="s">
        <v>62</v>
      </c>
      <c r="J610" s="118" t="s">
        <v>62</v>
      </c>
      <c r="K610" s="118" t="s">
        <v>62</v>
      </c>
      <c r="L610" s="118" t="s">
        <v>62</v>
      </c>
      <c r="M610" s="118" t="s">
        <v>62</v>
      </c>
      <c r="N610" s="118" t="s">
        <v>62</v>
      </c>
      <c r="O610" s="118" t="s">
        <v>62</v>
      </c>
      <c r="P610" s="118" t="s">
        <v>62</v>
      </c>
      <c r="Q610" s="118" t="s">
        <v>62</v>
      </c>
      <c r="R610" s="118" t="s">
        <v>62</v>
      </c>
      <c r="S610" s="118" t="s">
        <v>62</v>
      </c>
      <c r="T610" s="118" t="s">
        <v>62</v>
      </c>
      <c r="U610" s="118" t="s">
        <v>62</v>
      </c>
      <c r="V610" s="118" t="s">
        <v>62</v>
      </c>
      <c r="W610" s="118" t="s">
        <v>62</v>
      </c>
      <c r="X610" s="232"/>
    </row>
    <row r="611" spans="1:24" ht="13.5" customHeight="1" x14ac:dyDescent="0.3">
      <c r="A611" s="170">
        <v>0.83333333333333304</v>
      </c>
      <c r="B611" s="118" t="s">
        <v>62</v>
      </c>
      <c r="C611" s="118" t="s">
        <v>62</v>
      </c>
      <c r="D611" s="118" t="s">
        <v>62</v>
      </c>
      <c r="E611" s="118" t="s">
        <v>62</v>
      </c>
      <c r="F611" s="118" t="s">
        <v>62</v>
      </c>
      <c r="G611" s="118" t="s">
        <v>62</v>
      </c>
      <c r="H611" s="118" t="s">
        <v>62</v>
      </c>
      <c r="I611" s="118" t="s">
        <v>62</v>
      </c>
      <c r="J611" s="118" t="s">
        <v>62</v>
      </c>
      <c r="K611" s="118" t="s">
        <v>62</v>
      </c>
      <c r="L611" s="118" t="s">
        <v>62</v>
      </c>
      <c r="M611" s="118" t="s">
        <v>62</v>
      </c>
      <c r="N611" s="118" t="s">
        <v>62</v>
      </c>
      <c r="O611" s="118" t="s">
        <v>62</v>
      </c>
      <c r="P611" s="118" t="s">
        <v>62</v>
      </c>
      <c r="Q611" s="118" t="s">
        <v>62</v>
      </c>
      <c r="R611" s="118" t="s">
        <v>62</v>
      </c>
      <c r="S611" s="118" t="s">
        <v>62</v>
      </c>
      <c r="T611" s="118" t="s">
        <v>62</v>
      </c>
      <c r="U611" s="118" t="s">
        <v>62</v>
      </c>
      <c r="V611" s="118" t="s">
        <v>62</v>
      </c>
      <c r="W611" s="118" t="s">
        <v>62</v>
      </c>
      <c r="X611" s="232"/>
    </row>
    <row r="612" spans="1:24" ht="13.5" customHeight="1" x14ac:dyDescent="0.3">
      <c r="A612" s="170">
        <v>0.84375</v>
      </c>
      <c r="B612" s="118" t="s">
        <v>62</v>
      </c>
      <c r="C612" s="118" t="s">
        <v>62</v>
      </c>
      <c r="D612" s="118" t="s">
        <v>62</v>
      </c>
      <c r="E612" s="118" t="s">
        <v>62</v>
      </c>
      <c r="F612" s="118" t="s">
        <v>62</v>
      </c>
      <c r="G612" s="118" t="s">
        <v>62</v>
      </c>
      <c r="H612" s="118" t="s">
        <v>62</v>
      </c>
      <c r="I612" s="118" t="s">
        <v>62</v>
      </c>
      <c r="J612" s="118" t="s">
        <v>62</v>
      </c>
      <c r="K612" s="118" t="s">
        <v>62</v>
      </c>
      <c r="L612" s="118" t="s">
        <v>62</v>
      </c>
      <c r="M612" s="118" t="s">
        <v>62</v>
      </c>
      <c r="N612" s="118" t="s">
        <v>62</v>
      </c>
      <c r="O612" s="118" t="s">
        <v>62</v>
      </c>
      <c r="P612" s="118" t="s">
        <v>62</v>
      </c>
      <c r="Q612" s="118" t="s">
        <v>62</v>
      </c>
      <c r="R612" s="118" t="s">
        <v>62</v>
      </c>
      <c r="S612" s="118" t="s">
        <v>62</v>
      </c>
      <c r="T612" s="118" t="s">
        <v>62</v>
      </c>
      <c r="U612" s="118" t="s">
        <v>62</v>
      </c>
      <c r="V612" s="118" t="s">
        <v>62</v>
      </c>
      <c r="W612" s="118" t="s">
        <v>62</v>
      </c>
      <c r="X612" s="232"/>
    </row>
    <row r="613" spans="1:24" ht="13.5" customHeight="1" x14ac:dyDescent="0.3">
      <c r="A613" s="170">
        <v>0.85416666666666696</v>
      </c>
      <c r="B613" s="118" t="s">
        <v>62</v>
      </c>
      <c r="C613" s="118" t="s">
        <v>62</v>
      </c>
      <c r="D613" s="118" t="s">
        <v>62</v>
      </c>
      <c r="E613" s="118" t="s">
        <v>62</v>
      </c>
      <c r="F613" s="118" t="s">
        <v>62</v>
      </c>
      <c r="G613" s="118" t="s">
        <v>62</v>
      </c>
      <c r="H613" s="118" t="s">
        <v>62</v>
      </c>
      <c r="I613" s="118" t="s">
        <v>62</v>
      </c>
      <c r="J613" s="118" t="s">
        <v>62</v>
      </c>
      <c r="K613" s="118" t="s">
        <v>62</v>
      </c>
      <c r="L613" s="118" t="s">
        <v>62</v>
      </c>
      <c r="M613" s="118" t="s">
        <v>62</v>
      </c>
      <c r="N613" s="118" t="s">
        <v>62</v>
      </c>
      <c r="O613" s="118" t="s">
        <v>62</v>
      </c>
      <c r="P613" s="118" t="s">
        <v>62</v>
      </c>
      <c r="Q613" s="118" t="s">
        <v>62</v>
      </c>
      <c r="R613" s="118" t="s">
        <v>62</v>
      </c>
      <c r="S613" s="118" t="s">
        <v>62</v>
      </c>
      <c r="T613" s="118" t="s">
        <v>62</v>
      </c>
      <c r="U613" s="118" t="s">
        <v>62</v>
      </c>
      <c r="V613" s="118" t="s">
        <v>62</v>
      </c>
      <c r="W613" s="118" t="s">
        <v>62</v>
      </c>
      <c r="X613" s="232"/>
    </row>
    <row r="614" spans="1:24" ht="13.5" customHeight="1" x14ac:dyDescent="0.3">
      <c r="A614" s="170">
        <v>0.86458333333333304</v>
      </c>
      <c r="B614" s="118" t="s">
        <v>62</v>
      </c>
      <c r="C614" s="118" t="s">
        <v>62</v>
      </c>
      <c r="D614" s="118" t="s">
        <v>62</v>
      </c>
      <c r="E614" s="118" t="s">
        <v>62</v>
      </c>
      <c r="F614" s="118" t="s">
        <v>62</v>
      </c>
      <c r="G614" s="118" t="s">
        <v>62</v>
      </c>
      <c r="H614" s="118" t="s">
        <v>62</v>
      </c>
      <c r="I614" s="118" t="s">
        <v>62</v>
      </c>
      <c r="J614" s="118" t="s">
        <v>62</v>
      </c>
      <c r="K614" s="118" t="s">
        <v>62</v>
      </c>
      <c r="L614" s="118" t="s">
        <v>62</v>
      </c>
      <c r="M614" s="118" t="s">
        <v>62</v>
      </c>
      <c r="N614" s="118" t="s">
        <v>62</v>
      </c>
      <c r="O614" s="118" t="s">
        <v>62</v>
      </c>
      <c r="P614" s="118" t="s">
        <v>62</v>
      </c>
      <c r="Q614" s="118" t="s">
        <v>62</v>
      </c>
      <c r="R614" s="118" t="s">
        <v>62</v>
      </c>
      <c r="S614" s="118" t="s">
        <v>62</v>
      </c>
      <c r="T614" s="118" t="s">
        <v>62</v>
      </c>
      <c r="U614" s="118" t="s">
        <v>62</v>
      </c>
      <c r="V614" s="118" t="s">
        <v>62</v>
      </c>
      <c r="W614" s="118" t="s">
        <v>62</v>
      </c>
      <c r="X614" s="232"/>
    </row>
    <row r="615" spans="1:24" ht="13.5" customHeight="1" x14ac:dyDescent="0.3">
      <c r="A615" s="170">
        <v>0.875</v>
      </c>
      <c r="B615" s="118" t="s">
        <v>62</v>
      </c>
      <c r="C615" s="118" t="s">
        <v>62</v>
      </c>
      <c r="D615" s="118" t="s">
        <v>62</v>
      </c>
      <c r="E615" s="118" t="s">
        <v>62</v>
      </c>
      <c r="F615" s="118" t="s">
        <v>62</v>
      </c>
      <c r="G615" s="118" t="s">
        <v>62</v>
      </c>
      <c r="H615" s="118" t="s">
        <v>62</v>
      </c>
      <c r="I615" s="118" t="s">
        <v>62</v>
      </c>
      <c r="J615" s="118" t="s">
        <v>62</v>
      </c>
      <c r="K615" s="118" t="s">
        <v>62</v>
      </c>
      <c r="L615" s="118" t="s">
        <v>62</v>
      </c>
      <c r="M615" s="118" t="s">
        <v>62</v>
      </c>
      <c r="N615" s="118" t="s">
        <v>62</v>
      </c>
      <c r="O615" s="118" t="s">
        <v>62</v>
      </c>
      <c r="P615" s="118" t="s">
        <v>62</v>
      </c>
      <c r="Q615" s="118" t="s">
        <v>62</v>
      </c>
      <c r="R615" s="118" t="s">
        <v>62</v>
      </c>
      <c r="S615" s="118" t="s">
        <v>62</v>
      </c>
      <c r="T615" s="118" t="s">
        <v>62</v>
      </c>
      <c r="U615" s="118" t="s">
        <v>62</v>
      </c>
      <c r="V615" s="118" t="s">
        <v>62</v>
      </c>
      <c r="W615" s="118" t="s">
        <v>62</v>
      </c>
      <c r="X615" s="232"/>
    </row>
    <row r="616" spans="1:24" ht="13.5" customHeight="1" x14ac:dyDescent="0.3">
      <c r="A616" s="170">
        <v>0.88541666666666696</v>
      </c>
      <c r="B616" s="118" t="s">
        <v>62</v>
      </c>
      <c r="C616" s="118" t="s">
        <v>62</v>
      </c>
      <c r="D616" s="118" t="s">
        <v>62</v>
      </c>
      <c r="E616" s="118" t="s">
        <v>62</v>
      </c>
      <c r="F616" s="118" t="s">
        <v>62</v>
      </c>
      <c r="G616" s="118" t="s">
        <v>62</v>
      </c>
      <c r="H616" s="118" t="s">
        <v>62</v>
      </c>
      <c r="I616" s="118" t="s">
        <v>62</v>
      </c>
      <c r="J616" s="118" t="s">
        <v>62</v>
      </c>
      <c r="K616" s="118" t="s">
        <v>62</v>
      </c>
      <c r="L616" s="118" t="s">
        <v>62</v>
      </c>
      <c r="M616" s="118" t="s">
        <v>62</v>
      </c>
      <c r="N616" s="118" t="s">
        <v>62</v>
      </c>
      <c r="O616" s="118" t="s">
        <v>62</v>
      </c>
      <c r="P616" s="118" t="s">
        <v>62</v>
      </c>
      <c r="Q616" s="118" t="s">
        <v>62</v>
      </c>
      <c r="R616" s="118" t="s">
        <v>62</v>
      </c>
      <c r="S616" s="118" t="s">
        <v>62</v>
      </c>
      <c r="T616" s="118" t="s">
        <v>62</v>
      </c>
      <c r="U616" s="118" t="s">
        <v>62</v>
      </c>
      <c r="V616" s="118" t="s">
        <v>62</v>
      </c>
      <c r="W616" s="118" t="s">
        <v>62</v>
      </c>
      <c r="X616" s="232"/>
    </row>
    <row r="617" spans="1:24" ht="13.5" customHeight="1" x14ac:dyDescent="0.3">
      <c r="A617" s="170">
        <v>0.89583333333333304</v>
      </c>
      <c r="B617" s="118" t="s">
        <v>62</v>
      </c>
      <c r="C617" s="118" t="s">
        <v>62</v>
      </c>
      <c r="D617" s="118" t="s">
        <v>62</v>
      </c>
      <c r="E617" s="118" t="s">
        <v>62</v>
      </c>
      <c r="F617" s="118" t="s">
        <v>62</v>
      </c>
      <c r="G617" s="118" t="s">
        <v>62</v>
      </c>
      <c r="H617" s="118" t="s">
        <v>62</v>
      </c>
      <c r="I617" s="118" t="s">
        <v>62</v>
      </c>
      <c r="J617" s="118" t="s">
        <v>62</v>
      </c>
      <c r="K617" s="118" t="s">
        <v>62</v>
      </c>
      <c r="L617" s="118" t="s">
        <v>62</v>
      </c>
      <c r="M617" s="118" t="s">
        <v>62</v>
      </c>
      <c r="N617" s="118" t="s">
        <v>62</v>
      </c>
      <c r="O617" s="118" t="s">
        <v>62</v>
      </c>
      <c r="P617" s="118" t="s">
        <v>62</v>
      </c>
      <c r="Q617" s="118" t="s">
        <v>62</v>
      </c>
      <c r="R617" s="118" t="s">
        <v>62</v>
      </c>
      <c r="S617" s="118" t="s">
        <v>62</v>
      </c>
      <c r="T617" s="118" t="s">
        <v>62</v>
      </c>
      <c r="U617" s="118" t="s">
        <v>62</v>
      </c>
      <c r="V617" s="118" t="s">
        <v>62</v>
      </c>
      <c r="W617" s="118" t="s">
        <v>62</v>
      </c>
      <c r="X617" s="232"/>
    </row>
    <row r="618" spans="1:24" ht="13.5" customHeight="1" x14ac:dyDescent="0.3">
      <c r="A618" s="170">
        <v>0.90625</v>
      </c>
      <c r="B618" s="118" t="s">
        <v>62</v>
      </c>
      <c r="C618" s="118" t="s">
        <v>62</v>
      </c>
      <c r="D618" s="118" t="s">
        <v>62</v>
      </c>
      <c r="E618" s="118" t="s">
        <v>62</v>
      </c>
      <c r="F618" s="118" t="s">
        <v>62</v>
      </c>
      <c r="G618" s="118" t="s">
        <v>62</v>
      </c>
      <c r="H618" s="118" t="s">
        <v>62</v>
      </c>
      <c r="I618" s="118" t="s">
        <v>62</v>
      </c>
      <c r="J618" s="118" t="s">
        <v>62</v>
      </c>
      <c r="K618" s="118" t="s">
        <v>62</v>
      </c>
      <c r="L618" s="118" t="s">
        <v>62</v>
      </c>
      <c r="M618" s="118" t="s">
        <v>62</v>
      </c>
      <c r="N618" s="118" t="s">
        <v>62</v>
      </c>
      <c r="O618" s="118" t="s">
        <v>62</v>
      </c>
      <c r="P618" s="118" t="s">
        <v>62</v>
      </c>
      <c r="Q618" s="118" t="s">
        <v>62</v>
      </c>
      <c r="R618" s="118" t="s">
        <v>62</v>
      </c>
      <c r="S618" s="118" t="s">
        <v>62</v>
      </c>
      <c r="T618" s="118" t="s">
        <v>62</v>
      </c>
      <c r="U618" s="118" t="s">
        <v>62</v>
      </c>
      <c r="V618" s="118" t="s">
        <v>62</v>
      </c>
      <c r="W618" s="118" t="s">
        <v>62</v>
      </c>
      <c r="X618" s="232"/>
    </row>
    <row r="619" spans="1:24" ht="13.5" customHeight="1" x14ac:dyDescent="0.3">
      <c r="A619" s="170">
        <v>0.91666666666666696</v>
      </c>
      <c r="B619" s="118" t="s">
        <v>62</v>
      </c>
      <c r="C619" s="118" t="s">
        <v>62</v>
      </c>
      <c r="D619" s="118" t="s">
        <v>62</v>
      </c>
      <c r="E619" s="118" t="s">
        <v>62</v>
      </c>
      <c r="F619" s="118" t="s">
        <v>62</v>
      </c>
      <c r="G619" s="118" t="s">
        <v>62</v>
      </c>
      <c r="H619" s="118" t="s">
        <v>62</v>
      </c>
      <c r="I619" s="118" t="s">
        <v>62</v>
      </c>
      <c r="J619" s="118" t="s">
        <v>62</v>
      </c>
      <c r="K619" s="118" t="s">
        <v>62</v>
      </c>
      <c r="L619" s="118" t="s">
        <v>62</v>
      </c>
      <c r="M619" s="118" t="s">
        <v>62</v>
      </c>
      <c r="N619" s="118" t="s">
        <v>62</v>
      </c>
      <c r="O619" s="118" t="s">
        <v>62</v>
      </c>
      <c r="P619" s="118" t="s">
        <v>62</v>
      </c>
      <c r="Q619" s="118" t="s">
        <v>62</v>
      </c>
      <c r="R619" s="118" t="s">
        <v>62</v>
      </c>
      <c r="S619" s="118" t="s">
        <v>62</v>
      </c>
      <c r="T619" s="118" t="s">
        <v>62</v>
      </c>
      <c r="U619" s="118" t="s">
        <v>62</v>
      </c>
      <c r="V619" s="118" t="s">
        <v>62</v>
      </c>
      <c r="W619" s="118" t="s">
        <v>62</v>
      </c>
      <c r="X619" s="232"/>
    </row>
    <row r="620" spans="1:24" ht="13.5" customHeight="1" x14ac:dyDescent="0.3">
      <c r="A620" s="170">
        <v>0.92708333333333304</v>
      </c>
      <c r="B620" s="118" t="s">
        <v>62</v>
      </c>
      <c r="C620" s="118" t="s">
        <v>62</v>
      </c>
      <c r="D620" s="118" t="s">
        <v>62</v>
      </c>
      <c r="E620" s="118" t="s">
        <v>62</v>
      </c>
      <c r="F620" s="118" t="s">
        <v>62</v>
      </c>
      <c r="G620" s="118" t="s">
        <v>62</v>
      </c>
      <c r="H620" s="118" t="s">
        <v>62</v>
      </c>
      <c r="I620" s="118" t="s">
        <v>62</v>
      </c>
      <c r="J620" s="118" t="s">
        <v>62</v>
      </c>
      <c r="K620" s="118" t="s">
        <v>62</v>
      </c>
      <c r="L620" s="118" t="s">
        <v>62</v>
      </c>
      <c r="M620" s="118" t="s">
        <v>62</v>
      </c>
      <c r="N620" s="118" t="s">
        <v>62</v>
      </c>
      <c r="O620" s="118" t="s">
        <v>62</v>
      </c>
      <c r="P620" s="118" t="s">
        <v>62</v>
      </c>
      <c r="Q620" s="118" t="s">
        <v>62</v>
      </c>
      <c r="R620" s="118" t="s">
        <v>62</v>
      </c>
      <c r="S620" s="118" t="s">
        <v>62</v>
      </c>
      <c r="T620" s="118" t="s">
        <v>62</v>
      </c>
      <c r="U620" s="118" t="s">
        <v>62</v>
      </c>
      <c r="V620" s="118" t="s">
        <v>62</v>
      </c>
      <c r="W620" s="118" t="s">
        <v>62</v>
      </c>
      <c r="X620" s="232"/>
    </row>
    <row r="621" spans="1:24" ht="13.5" customHeight="1" x14ac:dyDescent="0.3">
      <c r="A621" s="170">
        <v>0.9375</v>
      </c>
      <c r="B621" s="118" t="s">
        <v>62</v>
      </c>
      <c r="C621" s="118" t="s">
        <v>62</v>
      </c>
      <c r="D621" s="118" t="s">
        <v>62</v>
      </c>
      <c r="E621" s="118" t="s">
        <v>62</v>
      </c>
      <c r="F621" s="118" t="s">
        <v>62</v>
      </c>
      <c r="G621" s="118" t="s">
        <v>62</v>
      </c>
      <c r="H621" s="118" t="s">
        <v>62</v>
      </c>
      <c r="I621" s="118" t="s">
        <v>62</v>
      </c>
      <c r="J621" s="118" t="s">
        <v>62</v>
      </c>
      <c r="K621" s="118" t="s">
        <v>62</v>
      </c>
      <c r="L621" s="118" t="s">
        <v>62</v>
      </c>
      <c r="M621" s="118" t="s">
        <v>62</v>
      </c>
      <c r="N621" s="118" t="s">
        <v>62</v>
      </c>
      <c r="O621" s="118" t="s">
        <v>62</v>
      </c>
      <c r="P621" s="118" t="s">
        <v>62</v>
      </c>
      <c r="Q621" s="118" t="s">
        <v>62</v>
      </c>
      <c r="R621" s="118" t="s">
        <v>62</v>
      </c>
      <c r="S621" s="118" t="s">
        <v>62</v>
      </c>
      <c r="T621" s="118" t="s">
        <v>62</v>
      </c>
      <c r="U621" s="118" t="s">
        <v>62</v>
      </c>
      <c r="V621" s="118" t="s">
        <v>62</v>
      </c>
      <c r="W621" s="118" t="s">
        <v>62</v>
      </c>
      <c r="X621" s="232"/>
    </row>
    <row r="622" spans="1:24" ht="13.5" customHeight="1" x14ac:dyDescent="0.3">
      <c r="A622" s="170">
        <v>0.94791666666666696</v>
      </c>
      <c r="B622" s="118" t="s">
        <v>62</v>
      </c>
      <c r="C622" s="118" t="s">
        <v>62</v>
      </c>
      <c r="D622" s="118" t="s">
        <v>62</v>
      </c>
      <c r="E622" s="118" t="s">
        <v>62</v>
      </c>
      <c r="F622" s="118" t="s">
        <v>62</v>
      </c>
      <c r="G622" s="118" t="s">
        <v>62</v>
      </c>
      <c r="H622" s="118" t="s">
        <v>62</v>
      </c>
      <c r="I622" s="118" t="s">
        <v>62</v>
      </c>
      <c r="J622" s="118" t="s">
        <v>62</v>
      </c>
      <c r="K622" s="118" t="s">
        <v>62</v>
      </c>
      <c r="L622" s="118" t="s">
        <v>62</v>
      </c>
      <c r="M622" s="118" t="s">
        <v>62</v>
      </c>
      <c r="N622" s="118" t="s">
        <v>62</v>
      </c>
      <c r="O622" s="118" t="s">
        <v>62</v>
      </c>
      <c r="P622" s="118" t="s">
        <v>62</v>
      </c>
      <c r="Q622" s="118" t="s">
        <v>62</v>
      </c>
      <c r="R622" s="118" t="s">
        <v>62</v>
      </c>
      <c r="S622" s="118" t="s">
        <v>62</v>
      </c>
      <c r="T622" s="118" t="s">
        <v>62</v>
      </c>
      <c r="U622" s="118" t="s">
        <v>62</v>
      </c>
      <c r="V622" s="118" t="s">
        <v>62</v>
      </c>
      <c r="W622" s="118" t="s">
        <v>62</v>
      </c>
      <c r="X622" s="232"/>
    </row>
    <row r="623" spans="1:24" ht="13.5" customHeight="1" x14ac:dyDescent="0.3">
      <c r="A623" s="170">
        <v>0.95833333333333304</v>
      </c>
      <c r="B623" s="118" t="s">
        <v>62</v>
      </c>
      <c r="C623" s="118" t="s">
        <v>62</v>
      </c>
      <c r="D623" s="118" t="s">
        <v>62</v>
      </c>
      <c r="E623" s="118" t="s">
        <v>62</v>
      </c>
      <c r="F623" s="118" t="s">
        <v>62</v>
      </c>
      <c r="G623" s="118" t="s">
        <v>62</v>
      </c>
      <c r="H623" s="118" t="s">
        <v>62</v>
      </c>
      <c r="I623" s="118" t="s">
        <v>62</v>
      </c>
      <c r="J623" s="118" t="s">
        <v>62</v>
      </c>
      <c r="K623" s="118" t="s">
        <v>62</v>
      </c>
      <c r="L623" s="118" t="s">
        <v>62</v>
      </c>
      <c r="M623" s="118" t="s">
        <v>62</v>
      </c>
      <c r="N623" s="118" t="s">
        <v>62</v>
      </c>
      <c r="O623" s="118" t="s">
        <v>62</v>
      </c>
      <c r="P623" s="118" t="s">
        <v>62</v>
      </c>
      <c r="Q623" s="118" t="s">
        <v>62</v>
      </c>
      <c r="R623" s="118" t="s">
        <v>62</v>
      </c>
      <c r="S623" s="118" t="s">
        <v>62</v>
      </c>
      <c r="T623" s="118" t="s">
        <v>62</v>
      </c>
      <c r="U623" s="118" t="s">
        <v>62</v>
      </c>
      <c r="V623" s="118" t="s">
        <v>62</v>
      </c>
      <c r="W623" s="118" t="s">
        <v>62</v>
      </c>
      <c r="X623" s="232"/>
    </row>
    <row r="624" spans="1:24" ht="13.5" customHeight="1" x14ac:dyDescent="0.3">
      <c r="A624" s="170">
        <v>0.96875</v>
      </c>
      <c r="B624" s="118" t="s">
        <v>62</v>
      </c>
      <c r="C624" s="118" t="s">
        <v>62</v>
      </c>
      <c r="D624" s="118" t="s">
        <v>62</v>
      </c>
      <c r="E624" s="118" t="s">
        <v>62</v>
      </c>
      <c r="F624" s="118" t="s">
        <v>62</v>
      </c>
      <c r="G624" s="118" t="s">
        <v>62</v>
      </c>
      <c r="H624" s="118" t="s">
        <v>62</v>
      </c>
      <c r="I624" s="118" t="s">
        <v>62</v>
      </c>
      <c r="J624" s="118" t="s">
        <v>62</v>
      </c>
      <c r="K624" s="118" t="s">
        <v>62</v>
      </c>
      <c r="L624" s="118" t="s">
        <v>62</v>
      </c>
      <c r="M624" s="118" t="s">
        <v>62</v>
      </c>
      <c r="N624" s="118" t="s">
        <v>62</v>
      </c>
      <c r="O624" s="118" t="s">
        <v>62</v>
      </c>
      <c r="P624" s="118" t="s">
        <v>62</v>
      </c>
      <c r="Q624" s="118" t="s">
        <v>62</v>
      </c>
      <c r="R624" s="118" t="s">
        <v>62</v>
      </c>
      <c r="S624" s="118" t="s">
        <v>62</v>
      </c>
      <c r="T624" s="118" t="s">
        <v>62</v>
      </c>
      <c r="U624" s="118" t="s">
        <v>62</v>
      </c>
      <c r="V624" s="118" t="s">
        <v>62</v>
      </c>
      <c r="W624" s="118" t="s">
        <v>62</v>
      </c>
      <c r="X624" s="232"/>
    </row>
    <row r="625" spans="1:24" ht="13.5" customHeight="1" x14ac:dyDescent="0.3">
      <c r="A625" s="170">
        <v>0.97916666666666696</v>
      </c>
      <c r="B625" s="118" t="s">
        <v>62</v>
      </c>
      <c r="C625" s="118" t="s">
        <v>62</v>
      </c>
      <c r="D625" s="118" t="s">
        <v>62</v>
      </c>
      <c r="E625" s="118" t="s">
        <v>62</v>
      </c>
      <c r="F625" s="118" t="s">
        <v>62</v>
      </c>
      <c r="G625" s="118" t="s">
        <v>62</v>
      </c>
      <c r="H625" s="118" t="s">
        <v>62</v>
      </c>
      <c r="I625" s="118" t="s">
        <v>62</v>
      </c>
      <c r="J625" s="118" t="s">
        <v>62</v>
      </c>
      <c r="K625" s="118" t="s">
        <v>62</v>
      </c>
      <c r="L625" s="118" t="s">
        <v>62</v>
      </c>
      <c r="M625" s="118" t="s">
        <v>62</v>
      </c>
      <c r="N625" s="118" t="s">
        <v>62</v>
      </c>
      <c r="O625" s="118" t="s">
        <v>62</v>
      </c>
      <c r="P625" s="118" t="s">
        <v>62</v>
      </c>
      <c r="Q625" s="118" t="s">
        <v>62</v>
      </c>
      <c r="R625" s="118" t="s">
        <v>62</v>
      </c>
      <c r="S625" s="118" t="s">
        <v>62</v>
      </c>
      <c r="T625" s="118" t="s">
        <v>62</v>
      </c>
      <c r="U625" s="118" t="s">
        <v>62</v>
      </c>
      <c r="V625" s="118" t="s">
        <v>62</v>
      </c>
      <c r="W625" s="118" t="s">
        <v>62</v>
      </c>
      <c r="X625" s="232"/>
    </row>
    <row r="626" spans="1:24" ht="13.5" customHeight="1" thickBot="1" x14ac:dyDescent="0.35">
      <c r="A626" s="171">
        <v>0.98958333333333304</v>
      </c>
      <c r="B626" s="120" t="s">
        <v>62</v>
      </c>
      <c r="C626" s="120" t="s">
        <v>62</v>
      </c>
      <c r="D626" s="120" t="s">
        <v>62</v>
      </c>
      <c r="E626" s="120" t="s">
        <v>62</v>
      </c>
      <c r="F626" s="120" t="s">
        <v>62</v>
      </c>
      <c r="G626" s="120" t="s">
        <v>62</v>
      </c>
      <c r="H626" s="120" t="s">
        <v>62</v>
      </c>
      <c r="I626" s="120" t="s">
        <v>62</v>
      </c>
      <c r="J626" s="120" t="s">
        <v>62</v>
      </c>
      <c r="K626" s="120" t="s">
        <v>62</v>
      </c>
      <c r="L626" s="120" t="s">
        <v>62</v>
      </c>
      <c r="M626" s="120" t="s">
        <v>62</v>
      </c>
      <c r="N626" s="120" t="s">
        <v>62</v>
      </c>
      <c r="O626" s="120" t="s">
        <v>62</v>
      </c>
      <c r="P626" s="120" t="s">
        <v>62</v>
      </c>
      <c r="Q626" s="120" t="s">
        <v>62</v>
      </c>
      <c r="R626" s="120" t="s">
        <v>62</v>
      </c>
      <c r="S626" s="120" t="s">
        <v>62</v>
      </c>
      <c r="T626" s="120" t="s">
        <v>62</v>
      </c>
      <c r="U626" s="120" t="s">
        <v>62</v>
      </c>
      <c r="V626" s="120" t="s">
        <v>62</v>
      </c>
      <c r="W626" s="120" t="s">
        <v>62</v>
      </c>
      <c r="X626" s="232"/>
    </row>
    <row r="627" spans="1:24" ht="13.5" customHeight="1" thickTop="1" x14ac:dyDescent="0.3">
      <c r="A627" s="285" t="s">
        <v>112</v>
      </c>
      <c r="B627" s="119">
        <f>SUM(B559:B606)</f>
        <v>0</v>
      </c>
      <c r="C627" s="119">
        <f t="shared" ref="C627:U627" si="20">SUM(C559:C606)</f>
        <v>0</v>
      </c>
      <c r="D627" s="119">
        <f t="shared" si="20"/>
        <v>0</v>
      </c>
      <c r="E627" s="119">
        <f t="shared" si="20"/>
        <v>0</v>
      </c>
      <c r="F627" s="119">
        <f t="shared" si="20"/>
        <v>0</v>
      </c>
      <c r="G627" s="119">
        <f t="shared" si="20"/>
        <v>0</v>
      </c>
      <c r="H627" s="119">
        <f t="shared" si="20"/>
        <v>0</v>
      </c>
      <c r="I627" s="119">
        <f t="shared" si="20"/>
        <v>0</v>
      </c>
      <c r="J627" s="119">
        <f t="shared" si="20"/>
        <v>0</v>
      </c>
      <c r="K627" s="119">
        <f t="shared" si="20"/>
        <v>0</v>
      </c>
      <c r="L627" s="119">
        <f t="shared" si="20"/>
        <v>0</v>
      </c>
      <c r="M627" s="119">
        <f t="shared" si="20"/>
        <v>0</v>
      </c>
      <c r="N627" s="119">
        <f t="shared" si="20"/>
        <v>0</v>
      </c>
      <c r="O627" s="119">
        <f t="shared" si="20"/>
        <v>0</v>
      </c>
      <c r="P627" s="119">
        <f t="shared" si="20"/>
        <v>0</v>
      </c>
      <c r="Q627" s="119">
        <f t="shared" si="20"/>
        <v>0</v>
      </c>
      <c r="R627" s="119">
        <f t="shared" si="20"/>
        <v>0</v>
      </c>
      <c r="S627" s="119">
        <f t="shared" si="20"/>
        <v>0</v>
      </c>
      <c r="T627" s="119">
        <f t="shared" si="20"/>
        <v>0</v>
      </c>
      <c r="U627" s="119">
        <f t="shared" si="20"/>
        <v>0</v>
      </c>
      <c r="V627" s="119"/>
      <c r="W627" s="119"/>
      <c r="X627" s="232"/>
    </row>
    <row r="628" spans="1:24" ht="13.5" customHeight="1" x14ac:dyDescent="0.3">
      <c r="A628" s="286" t="s">
        <v>113</v>
      </c>
      <c r="B628" s="118">
        <f>SUM(B555:B618)</f>
        <v>0</v>
      </c>
      <c r="C628" s="118">
        <f t="shared" ref="C628:U628" si="21">SUM(C555:C618)</f>
        <v>0</v>
      </c>
      <c r="D628" s="118">
        <f t="shared" si="21"/>
        <v>0</v>
      </c>
      <c r="E628" s="118">
        <f t="shared" si="21"/>
        <v>0</v>
      </c>
      <c r="F628" s="118">
        <f t="shared" si="21"/>
        <v>0</v>
      </c>
      <c r="G628" s="118">
        <f t="shared" si="21"/>
        <v>0</v>
      </c>
      <c r="H628" s="118">
        <f t="shared" si="21"/>
        <v>0</v>
      </c>
      <c r="I628" s="118">
        <f t="shared" si="21"/>
        <v>0</v>
      </c>
      <c r="J628" s="118">
        <f t="shared" si="21"/>
        <v>0</v>
      </c>
      <c r="K628" s="118">
        <f t="shared" si="21"/>
        <v>0</v>
      </c>
      <c r="L628" s="118">
        <f t="shared" si="21"/>
        <v>0</v>
      </c>
      <c r="M628" s="118">
        <f t="shared" si="21"/>
        <v>0</v>
      </c>
      <c r="N628" s="118">
        <f t="shared" si="21"/>
        <v>0</v>
      </c>
      <c r="O628" s="118">
        <f t="shared" si="21"/>
        <v>0</v>
      </c>
      <c r="P628" s="118">
        <f t="shared" si="21"/>
        <v>0</v>
      </c>
      <c r="Q628" s="118">
        <f t="shared" si="21"/>
        <v>0</v>
      </c>
      <c r="R628" s="118">
        <f t="shared" si="21"/>
        <v>0</v>
      </c>
      <c r="S628" s="118">
        <f t="shared" si="21"/>
        <v>0</v>
      </c>
      <c r="T628" s="118">
        <f t="shared" si="21"/>
        <v>0</v>
      </c>
      <c r="U628" s="118">
        <f t="shared" si="21"/>
        <v>0</v>
      </c>
      <c r="V628" s="118"/>
      <c r="W628" s="118"/>
      <c r="X628" s="232"/>
    </row>
    <row r="629" spans="1:24" ht="13.5" customHeight="1" x14ac:dyDescent="0.3">
      <c r="A629" s="118" t="s">
        <v>114</v>
      </c>
      <c r="B629" s="118">
        <f>SUM(B555:B626)</f>
        <v>0</v>
      </c>
      <c r="C629" s="118">
        <f t="shared" ref="C629:U629" si="22">SUM(C555:C626)</f>
        <v>0</v>
      </c>
      <c r="D629" s="118">
        <f t="shared" si="22"/>
        <v>0</v>
      </c>
      <c r="E629" s="118">
        <f t="shared" si="22"/>
        <v>0</v>
      </c>
      <c r="F629" s="118">
        <f t="shared" si="22"/>
        <v>0</v>
      </c>
      <c r="G629" s="118">
        <f t="shared" si="22"/>
        <v>0</v>
      </c>
      <c r="H629" s="118">
        <f t="shared" si="22"/>
        <v>0</v>
      </c>
      <c r="I629" s="118">
        <f t="shared" si="22"/>
        <v>0</v>
      </c>
      <c r="J629" s="118">
        <f t="shared" si="22"/>
        <v>0</v>
      </c>
      <c r="K629" s="118">
        <f t="shared" si="22"/>
        <v>0</v>
      </c>
      <c r="L629" s="118">
        <f t="shared" si="22"/>
        <v>0</v>
      </c>
      <c r="M629" s="118">
        <f t="shared" si="22"/>
        <v>0</v>
      </c>
      <c r="N629" s="118">
        <f t="shared" si="22"/>
        <v>0</v>
      </c>
      <c r="O629" s="118">
        <f t="shared" si="22"/>
        <v>0</v>
      </c>
      <c r="P629" s="118">
        <f t="shared" si="22"/>
        <v>0</v>
      </c>
      <c r="Q629" s="118">
        <f t="shared" si="22"/>
        <v>0</v>
      </c>
      <c r="R629" s="118">
        <f t="shared" si="22"/>
        <v>0</v>
      </c>
      <c r="S629" s="118">
        <f t="shared" si="22"/>
        <v>0</v>
      </c>
      <c r="T629" s="118">
        <f t="shared" si="22"/>
        <v>0</v>
      </c>
      <c r="U629" s="118">
        <f t="shared" si="22"/>
        <v>0</v>
      </c>
      <c r="V629" s="118"/>
      <c r="W629" s="118"/>
      <c r="X629" s="232"/>
    </row>
    <row r="630" spans="1:24" ht="13.5" customHeight="1" thickBot="1" x14ac:dyDescent="0.35">
      <c r="A630" s="120" t="s">
        <v>115</v>
      </c>
      <c r="B630" s="120">
        <f>SUM(B531:B626)</f>
        <v>0</v>
      </c>
      <c r="C630" s="120">
        <f t="shared" ref="C630:U630" si="23">SUM(C531:C626)</f>
        <v>0</v>
      </c>
      <c r="D630" s="120">
        <f t="shared" si="23"/>
        <v>0</v>
      </c>
      <c r="E630" s="120">
        <f t="shared" si="23"/>
        <v>0</v>
      </c>
      <c r="F630" s="120">
        <f t="shared" si="23"/>
        <v>0</v>
      </c>
      <c r="G630" s="120">
        <f t="shared" si="23"/>
        <v>0</v>
      </c>
      <c r="H630" s="120">
        <f t="shared" si="23"/>
        <v>0</v>
      </c>
      <c r="I630" s="120">
        <f t="shared" si="23"/>
        <v>0</v>
      </c>
      <c r="J630" s="120">
        <f t="shared" si="23"/>
        <v>0</v>
      </c>
      <c r="K630" s="120">
        <f t="shared" si="23"/>
        <v>0</v>
      </c>
      <c r="L630" s="120">
        <f t="shared" si="23"/>
        <v>0</v>
      </c>
      <c r="M630" s="120">
        <f t="shared" si="23"/>
        <v>0</v>
      </c>
      <c r="N630" s="120">
        <f t="shared" si="23"/>
        <v>0</v>
      </c>
      <c r="O630" s="120">
        <f t="shared" si="23"/>
        <v>0</v>
      </c>
      <c r="P630" s="120">
        <f t="shared" si="23"/>
        <v>0</v>
      </c>
      <c r="Q630" s="120">
        <f t="shared" si="23"/>
        <v>0</v>
      </c>
      <c r="R630" s="120">
        <f t="shared" si="23"/>
        <v>0</v>
      </c>
      <c r="S630" s="120">
        <f t="shared" si="23"/>
        <v>0</v>
      </c>
      <c r="T630" s="120">
        <f t="shared" si="23"/>
        <v>0</v>
      </c>
      <c r="U630" s="120">
        <f t="shared" si="23"/>
        <v>0</v>
      </c>
      <c r="V630" s="120"/>
      <c r="W630" s="120"/>
      <c r="X630" s="232"/>
    </row>
    <row r="631" spans="1:24" ht="13.5" customHeight="1" thickTop="1" x14ac:dyDescent="0.3">
      <c r="A631" s="122"/>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232"/>
    </row>
    <row r="632" spans="1:24" ht="13.5" customHeight="1" thickBot="1" x14ac:dyDescent="0.35">
      <c r="A632" s="122" t="s">
        <v>10</v>
      </c>
      <c r="B632" s="121" t="s">
        <v>60</v>
      </c>
      <c r="C632" s="121">
        <f>C528+1</f>
        <v>45725</v>
      </c>
      <c r="D632" s="122"/>
      <c r="E632" s="122"/>
      <c r="F632" s="122"/>
      <c r="G632" s="122"/>
      <c r="H632" s="122"/>
      <c r="I632" s="122"/>
      <c r="J632" s="122"/>
      <c r="K632" s="122"/>
      <c r="L632" s="122"/>
      <c r="M632" s="122"/>
      <c r="N632" s="122"/>
      <c r="O632" s="122"/>
      <c r="P632" s="122"/>
      <c r="Q632" s="122"/>
      <c r="R632" s="122"/>
      <c r="S632" s="122"/>
      <c r="T632" s="122"/>
      <c r="U632" s="122"/>
      <c r="V632" s="122"/>
      <c r="W632" s="122"/>
      <c r="X632" s="232"/>
    </row>
    <row r="633" spans="1:24" ht="13.5" customHeight="1" thickTop="1" thickBot="1" x14ac:dyDescent="0.35">
      <c r="A633" s="122"/>
      <c r="B633" s="602" t="s">
        <v>91</v>
      </c>
      <c r="C633" s="603"/>
      <c r="D633" s="603"/>
      <c r="E633" s="603"/>
      <c r="F633" s="603"/>
      <c r="G633" s="603"/>
      <c r="H633" s="603"/>
      <c r="I633" s="603"/>
      <c r="J633" s="603"/>
      <c r="K633" s="603"/>
      <c r="L633" s="603"/>
      <c r="M633" s="603"/>
      <c r="N633" s="603"/>
      <c r="O633" s="603"/>
      <c r="P633" s="603"/>
      <c r="Q633" s="603"/>
      <c r="R633" s="603"/>
      <c r="S633" s="603"/>
      <c r="T633" s="603"/>
      <c r="U633" s="603"/>
      <c r="V633" s="603"/>
      <c r="W633" s="604"/>
      <c r="X633" s="232"/>
    </row>
    <row r="634" spans="1:24" ht="13.5" customHeight="1" thickTop="1" thickBot="1" x14ac:dyDescent="0.35">
      <c r="A634" s="169" t="s">
        <v>51</v>
      </c>
      <c r="B634" s="169" t="s">
        <v>31</v>
      </c>
      <c r="C634" s="287" t="s">
        <v>92</v>
      </c>
      <c r="D634" s="287" t="s">
        <v>93</v>
      </c>
      <c r="E634" s="287" t="s">
        <v>94</v>
      </c>
      <c r="F634" s="287" t="s">
        <v>95</v>
      </c>
      <c r="G634" s="287" t="s">
        <v>96</v>
      </c>
      <c r="H634" s="287" t="s">
        <v>97</v>
      </c>
      <c r="I634" s="287" t="s">
        <v>98</v>
      </c>
      <c r="J634" s="287" t="s">
        <v>99</v>
      </c>
      <c r="K634" s="287" t="s">
        <v>100</v>
      </c>
      <c r="L634" s="287" t="s">
        <v>101</v>
      </c>
      <c r="M634" s="287" t="s">
        <v>102</v>
      </c>
      <c r="N634" s="287" t="s">
        <v>103</v>
      </c>
      <c r="O634" s="287" t="s">
        <v>104</v>
      </c>
      <c r="P634" s="287" t="s">
        <v>105</v>
      </c>
      <c r="Q634" s="287" t="s">
        <v>106</v>
      </c>
      <c r="R634" s="287" t="s">
        <v>107</v>
      </c>
      <c r="S634" s="287" t="s">
        <v>108</v>
      </c>
      <c r="T634" s="287" t="s">
        <v>109</v>
      </c>
      <c r="U634" s="287" t="s">
        <v>110</v>
      </c>
      <c r="V634" s="169" t="s">
        <v>89</v>
      </c>
      <c r="W634" s="169" t="s">
        <v>111</v>
      </c>
      <c r="X634" s="232"/>
    </row>
    <row r="635" spans="1:24" ht="13.5" customHeight="1" thickTop="1" x14ac:dyDescent="0.3">
      <c r="A635" s="278">
        <v>0</v>
      </c>
      <c r="B635" s="119" t="s">
        <v>62</v>
      </c>
      <c r="C635" s="119" t="s">
        <v>62</v>
      </c>
      <c r="D635" s="119" t="s">
        <v>62</v>
      </c>
      <c r="E635" s="119" t="s">
        <v>62</v>
      </c>
      <c r="F635" s="119" t="s">
        <v>62</v>
      </c>
      <c r="G635" s="119" t="s">
        <v>62</v>
      </c>
      <c r="H635" s="119" t="s">
        <v>62</v>
      </c>
      <c r="I635" s="119" t="s">
        <v>62</v>
      </c>
      <c r="J635" s="119" t="s">
        <v>62</v>
      </c>
      <c r="K635" s="119" t="s">
        <v>62</v>
      </c>
      <c r="L635" s="119" t="s">
        <v>62</v>
      </c>
      <c r="M635" s="119" t="s">
        <v>62</v>
      </c>
      <c r="N635" s="119" t="s">
        <v>62</v>
      </c>
      <c r="O635" s="119" t="s">
        <v>62</v>
      </c>
      <c r="P635" s="119" t="s">
        <v>62</v>
      </c>
      <c r="Q635" s="119" t="s">
        <v>62</v>
      </c>
      <c r="R635" s="119" t="s">
        <v>62</v>
      </c>
      <c r="S635" s="119" t="s">
        <v>62</v>
      </c>
      <c r="T635" s="119" t="s">
        <v>62</v>
      </c>
      <c r="U635" s="119" t="s">
        <v>62</v>
      </c>
      <c r="V635" s="119" t="s">
        <v>62</v>
      </c>
      <c r="W635" s="119" t="s">
        <v>62</v>
      </c>
      <c r="X635" s="232"/>
    </row>
    <row r="636" spans="1:24" ht="13.5" customHeight="1" x14ac:dyDescent="0.3">
      <c r="A636" s="170">
        <v>1.0416666666666666E-2</v>
      </c>
      <c r="B636" s="118" t="s">
        <v>62</v>
      </c>
      <c r="C636" s="118" t="s">
        <v>62</v>
      </c>
      <c r="D636" s="118" t="s">
        <v>62</v>
      </c>
      <c r="E636" s="118" t="s">
        <v>62</v>
      </c>
      <c r="F636" s="118" t="s">
        <v>62</v>
      </c>
      <c r="G636" s="118" t="s">
        <v>62</v>
      </c>
      <c r="H636" s="118" t="s">
        <v>62</v>
      </c>
      <c r="I636" s="118" t="s">
        <v>62</v>
      </c>
      <c r="J636" s="118" t="s">
        <v>62</v>
      </c>
      <c r="K636" s="118" t="s">
        <v>62</v>
      </c>
      <c r="L636" s="118" t="s">
        <v>62</v>
      </c>
      <c r="M636" s="118" t="s">
        <v>62</v>
      </c>
      <c r="N636" s="118" t="s">
        <v>62</v>
      </c>
      <c r="O636" s="118" t="s">
        <v>62</v>
      </c>
      <c r="P636" s="118" t="s">
        <v>62</v>
      </c>
      <c r="Q636" s="118" t="s">
        <v>62</v>
      </c>
      <c r="R636" s="118" t="s">
        <v>62</v>
      </c>
      <c r="S636" s="118" t="s">
        <v>62</v>
      </c>
      <c r="T636" s="118" t="s">
        <v>62</v>
      </c>
      <c r="U636" s="118" t="s">
        <v>62</v>
      </c>
      <c r="V636" s="118" t="s">
        <v>62</v>
      </c>
      <c r="W636" s="118" t="s">
        <v>62</v>
      </c>
      <c r="X636" s="232"/>
    </row>
    <row r="637" spans="1:24" ht="13.5" customHeight="1" x14ac:dyDescent="0.3">
      <c r="A637" s="170">
        <v>2.0833333333333332E-2</v>
      </c>
      <c r="B637" s="118" t="s">
        <v>62</v>
      </c>
      <c r="C637" s="118" t="s">
        <v>62</v>
      </c>
      <c r="D637" s="118" t="s">
        <v>62</v>
      </c>
      <c r="E637" s="118" t="s">
        <v>62</v>
      </c>
      <c r="F637" s="118" t="s">
        <v>62</v>
      </c>
      <c r="G637" s="118" t="s">
        <v>62</v>
      </c>
      <c r="H637" s="118" t="s">
        <v>62</v>
      </c>
      <c r="I637" s="118" t="s">
        <v>62</v>
      </c>
      <c r="J637" s="118" t="s">
        <v>62</v>
      </c>
      <c r="K637" s="118" t="s">
        <v>62</v>
      </c>
      <c r="L637" s="118" t="s">
        <v>62</v>
      </c>
      <c r="M637" s="118" t="s">
        <v>62</v>
      </c>
      <c r="N637" s="118" t="s">
        <v>62</v>
      </c>
      <c r="O637" s="118" t="s">
        <v>62</v>
      </c>
      <c r="P637" s="118" t="s">
        <v>62</v>
      </c>
      <c r="Q637" s="118" t="s">
        <v>62</v>
      </c>
      <c r="R637" s="118" t="s">
        <v>62</v>
      </c>
      <c r="S637" s="118" t="s">
        <v>62</v>
      </c>
      <c r="T637" s="118" t="s">
        <v>62</v>
      </c>
      <c r="U637" s="118" t="s">
        <v>62</v>
      </c>
      <c r="V637" s="118" t="s">
        <v>62</v>
      </c>
      <c r="W637" s="118" t="s">
        <v>62</v>
      </c>
      <c r="X637" s="232"/>
    </row>
    <row r="638" spans="1:24" ht="13.5" customHeight="1" x14ac:dyDescent="0.3">
      <c r="A638" s="170">
        <v>3.125E-2</v>
      </c>
      <c r="B638" s="118" t="s">
        <v>62</v>
      </c>
      <c r="C638" s="118" t="s">
        <v>62</v>
      </c>
      <c r="D638" s="118" t="s">
        <v>62</v>
      </c>
      <c r="E638" s="118" t="s">
        <v>62</v>
      </c>
      <c r="F638" s="118" t="s">
        <v>62</v>
      </c>
      <c r="G638" s="118" t="s">
        <v>62</v>
      </c>
      <c r="H638" s="118" t="s">
        <v>62</v>
      </c>
      <c r="I638" s="118" t="s">
        <v>62</v>
      </c>
      <c r="J638" s="118" t="s">
        <v>62</v>
      </c>
      <c r="K638" s="118" t="s">
        <v>62</v>
      </c>
      <c r="L638" s="118" t="s">
        <v>62</v>
      </c>
      <c r="M638" s="118" t="s">
        <v>62</v>
      </c>
      <c r="N638" s="118" t="s">
        <v>62</v>
      </c>
      <c r="O638" s="118" t="s">
        <v>62</v>
      </c>
      <c r="P638" s="118" t="s">
        <v>62</v>
      </c>
      <c r="Q638" s="118" t="s">
        <v>62</v>
      </c>
      <c r="R638" s="118" t="s">
        <v>62</v>
      </c>
      <c r="S638" s="118" t="s">
        <v>62</v>
      </c>
      <c r="T638" s="118" t="s">
        <v>62</v>
      </c>
      <c r="U638" s="118" t="s">
        <v>62</v>
      </c>
      <c r="V638" s="118" t="s">
        <v>62</v>
      </c>
      <c r="W638" s="118" t="s">
        <v>62</v>
      </c>
      <c r="X638" s="232"/>
    </row>
    <row r="639" spans="1:24" ht="13.5" customHeight="1" x14ac:dyDescent="0.3">
      <c r="A639" s="170">
        <v>4.1666666666666664E-2</v>
      </c>
      <c r="B639" s="118" t="s">
        <v>62</v>
      </c>
      <c r="C639" s="118" t="s">
        <v>62</v>
      </c>
      <c r="D639" s="118" t="s">
        <v>62</v>
      </c>
      <c r="E639" s="118" t="s">
        <v>62</v>
      </c>
      <c r="F639" s="118" t="s">
        <v>62</v>
      </c>
      <c r="G639" s="118" t="s">
        <v>62</v>
      </c>
      <c r="H639" s="118" t="s">
        <v>62</v>
      </c>
      <c r="I639" s="118" t="s">
        <v>62</v>
      </c>
      <c r="J639" s="118" t="s">
        <v>62</v>
      </c>
      <c r="K639" s="118" t="s">
        <v>62</v>
      </c>
      <c r="L639" s="118" t="s">
        <v>62</v>
      </c>
      <c r="M639" s="118" t="s">
        <v>62</v>
      </c>
      <c r="N639" s="118" t="s">
        <v>62</v>
      </c>
      <c r="O639" s="118" t="s">
        <v>62</v>
      </c>
      <c r="P639" s="118" t="s">
        <v>62</v>
      </c>
      <c r="Q639" s="118" t="s">
        <v>62</v>
      </c>
      <c r="R639" s="118" t="s">
        <v>62</v>
      </c>
      <c r="S639" s="118" t="s">
        <v>62</v>
      </c>
      <c r="T639" s="118" t="s">
        <v>62</v>
      </c>
      <c r="U639" s="118" t="s">
        <v>62</v>
      </c>
      <c r="V639" s="118" t="s">
        <v>62</v>
      </c>
      <c r="W639" s="118" t="s">
        <v>62</v>
      </c>
      <c r="X639" s="232"/>
    </row>
    <row r="640" spans="1:24" ht="13.5" customHeight="1" x14ac:dyDescent="0.3">
      <c r="A640" s="170">
        <v>5.2083333333333336E-2</v>
      </c>
      <c r="B640" s="118" t="s">
        <v>62</v>
      </c>
      <c r="C640" s="118" t="s">
        <v>62</v>
      </c>
      <c r="D640" s="118" t="s">
        <v>62</v>
      </c>
      <c r="E640" s="118" t="s">
        <v>62</v>
      </c>
      <c r="F640" s="118" t="s">
        <v>62</v>
      </c>
      <c r="G640" s="118" t="s">
        <v>62</v>
      </c>
      <c r="H640" s="118" t="s">
        <v>62</v>
      </c>
      <c r="I640" s="118" t="s">
        <v>62</v>
      </c>
      <c r="J640" s="118" t="s">
        <v>62</v>
      </c>
      <c r="K640" s="118" t="s">
        <v>62</v>
      </c>
      <c r="L640" s="118" t="s">
        <v>62</v>
      </c>
      <c r="M640" s="118" t="s">
        <v>62</v>
      </c>
      <c r="N640" s="118" t="s">
        <v>62</v>
      </c>
      <c r="O640" s="118" t="s">
        <v>62</v>
      </c>
      <c r="P640" s="118" t="s">
        <v>62</v>
      </c>
      <c r="Q640" s="118" t="s">
        <v>62</v>
      </c>
      <c r="R640" s="118" t="s">
        <v>62</v>
      </c>
      <c r="S640" s="118" t="s">
        <v>62</v>
      </c>
      <c r="T640" s="118" t="s">
        <v>62</v>
      </c>
      <c r="U640" s="118" t="s">
        <v>62</v>
      </c>
      <c r="V640" s="118" t="s">
        <v>62</v>
      </c>
      <c r="W640" s="118" t="s">
        <v>62</v>
      </c>
      <c r="X640" s="232"/>
    </row>
    <row r="641" spans="1:24" ht="13.5" customHeight="1" x14ac:dyDescent="0.3">
      <c r="A641" s="170">
        <v>6.25E-2</v>
      </c>
      <c r="B641" s="118" t="s">
        <v>62</v>
      </c>
      <c r="C641" s="118" t="s">
        <v>62</v>
      </c>
      <c r="D641" s="118" t="s">
        <v>62</v>
      </c>
      <c r="E641" s="118" t="s">
        <v>62</v>
      </c>
      <c r="F641" s="118" t="s">
        <v>62</v>
      </c>
      <c r="G641" s="118" t="s">
        <v>62</v>
      </c>
      <c r="H641" s="118" t="s">
        <v>62</v>
      </c>
      <c r="I641" s="118" t="s">
        <v>62</v>
      </c>
      <c r="J641" s="118" t="s">
        <v>62</v>
      </c>
      <c r="K641" s="118" t="s">
        <v>62</v>
      </c>
      <c r="L641" s="118" t="s">
        <v>62</v>
      </c>
      <c r="M641" s="118" t="s">
        <v>62</v>
      </c>
      <c r="N641" s="118" t="s">
        <v>62</v>
      </c>
      <c r="O641" s="118" t="s">
        <v>62</v>
      </c>
      <c r="P641" s="118" t="s">
        <v>62</v>
      </c>
      <c r="Q641" s="118" t="s">
        <v>62</v>
      </c>
      <c r="R641" s="118" t="s">
        <v>62</v>
      </c>
      <c r="S641" s="118" t="s">
        <v>62</v>
      </c>
      <c r="T641" s="118" t="s">
        <v>62</v>
      </c>
      <c r="U641" s="118" t="s">
        <v>62</v>
      </c>
      <c r="V641" s="118" t="s">
        <v>62</v>
      </c>
      <c r="W641" s="118" t="s">
        <v>62</v>
      </c>
      <c r="X641" s="232"/>
    </row>
    <row r="642" spans="1:24" ht="13.5" customHeight="1" x14ac:dyDescent="0.3">
      <c r="A642" s="170">
        <v>7.2916666666666699E-2</v>
      </c>
      <c r="B642" s="118" t="s">
        <v>62</v>
      </c>
      <c r="C642" s="118" t="s">
        <v>62</v>
      </c>
      <c r="D642" s="118" t="s">
        <v>62</v>
      </c>
      <c r="E642" s="118" t="s">
        <v>62</v>
      </c>
      <c r="F642" s="118" t="s">
        <v>62</v>
      </c>
      <c r="G642" s="118" t="s">
        <v>62</v>
      </c>
      <c r="H642" s="118" t="s">
        <v>62</v>
      </c>
      <c r="I642" s="118" t="s">
        <v>62</v>
      </c>
      <c r="J642" s="118" t="s">
        <v>62</v>
      </c>
      <c r="K642" s="118" t="s">
        <v>62</v>
      </c>
      <c r="L642" s="118" t="s">
        <v>62</v>
      </c>
      <c r="M642" s="118" t="s">
        <v>62</v>
      </c>
      <c r="N642" s="118" t="s">
        <v>62</v>
      </c>
      <c r="O642" s="118" t="s">
        <v>62</v>
      </c>
      <c r="P642" s="118" t="s">
        <v>62</v>
      </c>
      <c r="Q642" s="118" t="s">
        <v>62</v>
      </c>
      <c r="R642" s="118" t="s">
        <v>62</v>
      </c>
      <c r="S642" s="118" t="s">
        <v>62</v>
      </c>
      <c r="T642" s="118" t="s">
        <v>62</v>
      </c>
      <c r="U642" s="118" t="s">
        <v>62</v>
      </c>
      <c r="V642" s="118" t="s">
        <v>62</v>
      </c>
      <c r="W642" s="118" t="s">
        <v>62</v>
      </c>
      <c r="X642" s="232"/>
    </row>
    <row r="643" spans="1:24" ht="13.5" customHeight="1" x14ac:dyDescent="0.3">
      <c r="A643" s="170">
        <v>8.3333333333333301E-2</v>
      </c>
      <c r="B643" s="118" t="s">
        <v>62</v>
      </c>
      <c r="C643" s="118" t="s">
        <v>62</v>
      </c>
      <c r="D643" s="118" t="s">
        <v>62</v>
      </c>
      <c r="E643" s="118" t="s">
        <v>62</v>
      </c>
      <c r="F643" s="118" t="s">
        <v>62</v>
      </c>
      <c r="G643" s="118" t="s">
        <v>62</v>
      </c>
      <c r="H643" s="118" t="s">
        <v>62</v>
      </c>
      <c r="I643" s="118" t="s">
        <v>62</v>
      </c>
      <c r="J643" s="118" t="s">
        <v>62</v>
      </c>
      <c r="K643" s="118" t="s">
        <v>62</v>
      </c>
      <c r="L643" s="118" t="s">
        <v>62</v>
      </c>
      <c r="M643" s="118" t="s">
        <v>62</v>
      </c>
      <c r="N643" s="118" t="s">
        <v>62</v>
      </c>
      <c r="O643" s="118" t="s">
        <v>62</v>
      </c>
      <c r="P643" s="118" t="s">
        <v>62</v>
      </c>
      <c r="Q643" s="118" t="s">
        <v>62</v>
      </c>
      <c r="R643" s="118" t="s">
        <v>62</v>
      </c>
      <c r="S643" s="118" t="s">
        <v>62</v>
      </c>
      <c r="T643" s="118" t="s">
        <v>62</v>
      </c>
      <c r="U643" s="118" t="s">
        <v>62</v>
      </c>
      <c r="V643" s="118" t="s">
        <v>62</v>
      </c>
      <c r="W643" s="118" t="s">
        <v>62</v>
      </c>
      <c r="X643" s="232"/>
    </row>
    <row r="644" spans="1:24" ht="13.5" customHeight="1" x14ac:dyDescent="0.3">
      <c r="A644" s="170">
        <v>9.375E-2</v>
      </c>
      <c r="B644" s="118" t="s">
        <v>62</v>
      </c>
      <c r="C644" s="118" t="s">
        <v>62</v>
      </c>
      <c r="D644" s="118" t="s">
        <v>62</v>
      </c>
      <c r="E644" s="118" t="s">
        <v>62</v>
      </c>
      <c r="F644" s="118" t="s">
        <v>62</v>
      </c>
      <c r="G644" s="118" t="s">
        <v>62</v>
      </c>
      <c r="H644" s="118" t="s">
        <v>62</v>
      </c>
      <c r="I644" s="118" t="s">
        <v>62</v>
      </c>
      <c r="J644" s="118" t="s">
        <v>62</v>
      </c>
      <c r="K644" s="118" t="s">
        <v>62</v>
      </c>
      <c r="L644" s="118" t="s">
        <v>62</v>
      </c>
      <c r="M644" s="118" t="s">
        <v>62</v>
      </c>
      <c r="N644" s="118" t="s">
        <v>62</v>
      </c>
      <c r="O644" s="118" t="s">
        <v>62</v>
      </c>
      <c r="P644" s="118" t="s">
        <v>62</v>
      </c>
      <c r="Q644" s="118" t="s">
        <v>62</v>
      </c>
      <c r="R644" s="118" t="s">
        <v>62</v>
      </c>
      <c r="S644" s="118" t="s">
        <v>62</v>
      </c>
      <c r="T644" s="118" t="s">
        <v>62</v>
      </c>
      <c r="U644" s="118" t="s">
        <v>62</v>
      </c>
      <c r="V644" s="118" t="s">
        <v>62</v>
      </c>
      <c r="W644" s="118" t="s">
        <v>62</v>
      </c>
      <c r="X644" s="232"/>
    </row>
    <row r="645" spans="1:24" ht="13.5" customHeight="1" x14ac:dyDescent="0.3">
      <c r="A645" s="170">
        <v>0.104166666666667</v>
      </c>
      <c r="B645" s="118" t="s">
        <v>62</v>
      </c>
      <c r="C645" s="118" t="s">
        <v>62</v>
      </c>
      <c r="D645" s="118" t="s">
        <v>62</v>
      </c>
      <c r="E645" s="118" t="s">
        <v>62</v>
      </c>
      <c r="F645" s="118" t="s">
        <v>62</v>
      </c>
      <c r="G645" s="118" t="s">
        <v>62</v>
      </c>
      <c r="H645" s="118" t="s">
        <v>62</v>
      </c>
      <c r="I645" s="118" t="s">
        <v>62</v>
      </c>
      <c r="J645" s="118" t="s">
        <v>62</v>
      </c>
      <c r="K645" s="118" t="s">
        <v>62</v>
      </c>
      <c r="L645" s="118" t="s">
        <v>62</v>
      </c>
      <c r="M645" s="118" t="s">
        <v>62</v>
      </c>
      <c r="N645" s="118" t="s">
        <v>62</v>
      </c>
      <c r="O645" s="118" t="s">
        <v>62</v>
      </c>
      <c r="P645" s="118" t="s">
        <v>62</v>
      </c>
      <c r="Q645" s="118" t="s">
        <v>62</v>
      </c>
      <c r="R645" s="118" t="s">
        <v>62</v>
      </c>
      <c r="S645" s="118" t="s">
        <v>62</v>
      </c>
      <c r="T645" s="118" t="s">
        <v>62</v>
      </c>
      <c r="U645" s="118" t="s">
        <v>62</v>
      </c>
      <c r="V645" s="118" t="s">
        <v>62</v>
      </c>
      <c r="W645" s="118" t="s">
        <v>62</v>
      </c>
      <c r="X645" s="232"/>
    </row>
    <row r="646" spans="1:24" ht="13.5" customHeight="1" x14ac:dyDescent="0.3">
      <c r="A646" s="170">
        <v>0.114583333333333</v>
      </c>
      <c r="B646" s="118" t="s">
        <v>62</v>
      </c>
      <c r="C646" s="118" t="s">
        <v>62</v>
      </c>
      <c r="D646" s="118" t="s">
        <v>62</v>
      </c>
      <c r="E646" s="118" t="s">
        <v>62</v>
      </c>
      <c r="F646" s="118" t="s">
        <v>62</v>
      </c>
      <c r="G646" s="118" t="s">
        <v>62</v>
      </c>
      <c r="H646" s="118" t="s">
        <v>62</v>
      </c>
      <c r="I646" s="118" t="s">
        <v>62</v>
      </c>
      <c r="J646" s="118" t="s">
        <v>62</v>
      </c>
      <c r="K646" s="118" t="s">
        <v>62</v>
      </c>
      <c r="L646" s="118" t="s">
        <v>62</v>
      </c>
      <c r="M646" s="118" t="s">
        <v>62</v>
      </c>
      <c r="N646" s="118" t="s">
        <v>62</v>
      </c>
      <c r="O646" s="118" t="s">
        <v>62</v>
      </c>
      <c r="P646" s="118" t="s">
        <v>62</v>
      </c>
      <c r="Q646" s="118" t="s">
        <v>62</v>
      </c>
      <c r="R646" s="118" t="s">
        <v>62</v>
      </c>
      <c r="S646" s="118" t="s">
        <v>62</v>
      </c>
      <c r="T646" s="118" t="s">
        <v>62</v>
      </c>
      <c r="U646" s="118" t="s">
        <v>62</v>
      </c>
      <c r="V646" s="118" t="s">
        <v>62</v>
      </c>
      <c r="W646" s="118" t="s">
        <v>62</v>
      </c>
      <c r="X646" s="232"/>
    </row>
    <row r="647" spans="1:24" ht="13.5" customHeight="1" x14ac:dyDescent="0.3">
      <c r="A647" s="170">
        <v>0.125</v>
      </c>
      <c r="B647" s="118" t="s">
        <v>62</v>
      </c>
      <c r="C647" s="118" t="s">
        <v>62</v>
      </c>
      <c r="D647" s="118" t="s">
        <v>62</v>
      </c>
      <c r="E647" s="118" t="s">
        <v>62</v>
      </c>
      <c r="F647" s="118" t="s">
        <v>62</v>
      </c>
      <c r="G647" s="118" t="s">
        <v>62</v>
      </c>
      <c r="H647" s="118" t="s">
        <v>62</v>
      </c>
      <c r="I647" s="118" t="s">
        <v>62</v>
      </c>
      <c r="J647" s="118" t="s">
        <v>62</v>
      </c>
      <c r="K647" s="118" t="s">
        <v>62</v>
      </c>
      <c r="L647" s="118" t="s">
        <v>62</v>
      </c>
      <c r="M647" s="118" t="s">
        <v>62</v>
      </c>
      <c r="N647" s="118" t="s">
        <v>62</v>
      </c>
      <c r="O647" s="118" t="s">
        <v>62</v>
      </c>
      <c r="P647" s="118" t="s">
        <v>62</v>
      </c>
      <c r="Q647" s="118" t="s">
        <v>62</v>
      </c>
      <c r="R647" s="118" t="s">
        <v>62</v>
      </c>
      <c r="S647" s="118" t="s">
        <v>62</v>
      </c>
      <c r="T647" s="118" t="s">
        <v>62</v>
      </c>
      <c r="U647" s="118" t="s">
        <v>62</v>
      </c>
      <c r="V647" s="118" t="s">
        <v>62</v>
      </c>
      <c r="W647" s="118" t="s">
        <v>62</v>
      </c>
      <c r="X647" s="232"/>
    </row>
    <row r="648" spans="1:24" ht="13.5" customHeight="1" x14ac:dyDescent="0.3">
      <c r="A648" s="170">
        <v>0.13541666666666699</v>
      </c>
      <c r="B648" s="118" t="s">
        <v>62</v>
      </c>
      <c r="C648" s="118" t="s">
        <v>62</v>
      </c>
      <c r="D648" s="118" t="s">
        <v>62</v>
      </c>
      <c r="E648" s="118" t="s">
        <v>62</v>
      </c>
      <c r="F648" s="118" t="s">
        <v>62</v>
      </c>
      <c r="G648" s="118" t="s">
        <v>62</v>
      </c>
      <c r="H648" s="118" t="s">
        <v>62</v>
      </c>
      <c r="I648" s="118" t="s">
        <v>62</v>
      </c>
      <c r="J648" s="118" t="s">
        <v>62</v>
      </c>
      <c r="K648" s="118" t="s">
        <v>62</v>
      </c>
      <c r="L648" s="118" t="s">
        <v>62</v>
      </c>
      <c r="M648" s="118" t="s">
        <v>62</v>
      </c>
      <c r="N648" s="118" t="s">
        <v>62</v>
      </c>
      <c r="O648" s="118" t="s">
        <v>62</v>
      </c>
      <c r="P648" s="118" t="s">
        <v>62</v>
      </c>
      <c r="Q648" s="118" t="s">
        <v>62</v>
      </c>
      <c r="R648" s="118" t="s">
        <v>62</v>
      </c>
      <c r="S648" s="118" t="s">
        <v>62</v>
      </c>
      <c r="T648" s="118" t="s">
        <v>62</v>
      </c>
      <c r="U648" s="118" t="s">
        <v>62</v>
      </c>
      <c r="V648" s="118" t="s">
        <v>62</v>
      </c>
      <c r="W648" s="118" t="s">
        <v>62</v>
      </c>
      <c r="X648" s="232"/>
    </row>
    <row r="649" spans="1:24" ht="13.5" customHeight="1" x14ac:dyDescent="0.3">
      <c r="A649" s="170">
        <v>0.14583333333333301</v>
      </c>
      <c r="B649" s="118" t="s">
        <v>62</v>
      </c>
      <c r="C649" s="118" t="s">
        <v>62</v>
      </c>
      <c r="D649" s="118" t="s">
        <v>62</v>
      </c>
      <c r="E649" s="118" t="s">
        <v>62</v>
      </c>
      <c r="F649" s="118" t="s">
        <v>62</v>
      </c>
      <c r="G649" s="118" t="s">
        <v>62</v>
      </c>
      <c r="H649" s="118" t="s">
        <v>62</v>
      </c>
      <c r="I649" s="118" t="s">
        <v>62</v>
      </c>
      <c r="J649" s="118" t="s">
        <v>62</v>
      </c>
      <c r="K649" s="118" t="s">
        <v>62</v>
      </c>
      <c r="L649" s="118" t="s">
        <v>62</v>
      </c>
      <c r="M649" s="118" t="s">
        <v>62</v>
      </c>
      <c r="N649" s="118" t="s">
        <v>62</v>
      </c>
      <c r="O649" s="118" t="s">
        <v>62</v>
      </c>
      <c r="P649" s="118" t="s">
        <v>62</v>
      </c>
      <c r="Q649" s="118" t="s">
        <v>62</v>
      </c>
      <c r="R649" s="118" t="s">
        <v>62</v>
      </c>
      <c r="S649" s="118" t="s">
        <v>62</v>
      </c>
      <c r="T649" s="118" t="s">
        <v>62</v>
      </c>
      <c r="U649" s="118" t="s">
        <v>62</v>
      </c>
      <c r="V649" s="118" t="s">
        <v>62</v>
      </c>
      <c r="W649" s="118" t="s">
        <v>62</v>
      </c>
      <c r="X649" s="232"/>
    </row>
    <row r="650" spans="1:24" ht="13.5" customHeight="1" x14ac:dyDescent="0.3">
      <c r="A650" s="170">
        <v>0.15625</v>
      </c>
      <c r="B650" s="118" t="s">
        <v>62</v>
      </c>
      <c r="C650" s="118" t="s">
        <v>62</v>
      </c>
      <c r="D650" s="118" t="s">
        <v>62</v>
      </c>
      <c r="E650" s="118" t="s">
        <v>62</v>
      </c>
      <c r="F650" s="118" t="s">
        <v>62</v>
      </c>
      <c r="G650" s="118" t="s">
        <v>62</v>
      </c>
      <c r="H650" s="118" t="s">
        <v>62</v>
      </c>
      <c r="I650" s="118" t="s">
        <v>62</v>
      </c>
      <c r="J650" s="118" t="s">
        <v>62</v>
      </c>
      <c r="K650" s="118" t="s">
        <v>62</v>
      </c>
      <c r="L650" s="118" t="s">
        <v>62</v>
      </c>
      <c r="M650" s="118" t="s">
        <v>62</v>
      </c>
      <c r="N650" s="118" t="s">
        <v>62</v>
      </c>
      <c r="O650" s="118" t="s">
        <v>62</v>
      </c>
      <c r="P650" s="118" t="s">
        <v>62</v>
      </c>
      <c r="Q650" s="118" t="s">
        <v>62</v>
      </c>
      <c r="R650" s="118" t="s">
        <v>62</v>
      </c>
      <c r="S650" s="118" t="s">
        <v>62</v>
      </c>
      <c r="T650" s="118" t="s">
        <v>62</v>
      </c>
      <c r="U650" s="118" t="s">
        <v>62</v>
      </c>
      <c r="V650" s="118" t="s">
        <v>62</v>
      </c>
      <c r="W650" s="118" t="s">
        <v>62</v>
      </c>
      <c r="X650" s="232"/>
    </row>
    <row r="651" spans="1:24" ht="13.5" customHeight="1" x14ac:dyDescent="0.3">
      <c r="A651" s="170">
        <v>0.16666666666666699</v>
      </c>
      <c r="B651" s="118" t="s">
        <v>62</v>
      </c>
      <c r="C651" s="118" t="s">
        <v>62</v>
      </c>
      <c r="D651" s="118" t="s">
        <v>62</v>
      </c>
      <c r="E651" s="118" t="s">
        <v>62</v>
      </c>
      <c r="F651" s="118" t="s">
        <v>62</v>
      </c>
      <c r="G651" s="118" t="s">
        <v>62</v>
      </c>
      <c r="H651" s="118" t="s">
        <v>62</v>
      </c>
      <c r="I651" s="118" t="s">
        <v>62</v>
      </c>
      <c r="J651" s="118" t="s">
        <v>62</v>
      </c>
      <c r="K651" s="118" t="s">
        <v>62</v>
      </c>
      <c r="L651" s="118" t="s">
        <v>62</v>
      </c>
      <c r="M651" s="118" t="s">
        <v>62</v>
      </c>
      <c r="N651" s="118" t="s">
        <v>62</v>
      </c>
      <c r="O651" s="118" t="s">
        <v>62</v>
      </c>
      <c r="P651" s="118" t="s">
        <v>62</v>
      </c>
      <c r="Q651" s="118" t="s">
        <v>62</v>
      </c>
      <c r="R651" s="118" t="s">
        <v>62</v>
      </c>
      <c r="S651" s="118" t="s">
        <v>62</v>
      </c>
      <c r="T651" s="118" t="s">
        <v>62</v>
      </c>
      <c r="U651" s="118" t="s">
        <v>62</v>
      </c>
      <c r="V651" s="118" t="s">
        <v>62</v>
      </c>
      <c r="W651" s="118" t="s">
        <v>62</v>
      </c>
      <c r="X651" s="232"/>
    </row>
    <row r="652" spans="1:24" ht="13.5" customHeight="1" x14ac:dyDescent="0.3">
      <c r="A652" s="170">
        <v>0.17708333333333301</v>
      </c>
      <c r="B652" s="118" t="s">
        <v>62</v>
      </c>
      <c r="C652" s="118" t="s">
        <v>62</v>
      </c>
      <c r="D652" s="118" t="s">
        <v>62</v>
      </c>
      <c r="E652" s="118" t="s">
        <v>62</v>
      </c>
      <c r="F652" s="118" t="s">
        <v>62</v>
      </c>
      <c r="G652" s="118" t="s">
        <v>62</v>
      </c>
      <c r="H652" s="118" t="s">
        <v>62</v>
      </c>
      <c r="I652" s="118" t="s">
        <v>62</v>
      </c>
      <c r="J652" s="118" t="s">
        <v>62</v>
      </c>
      <c r="K652" s="118" t="s">
        <v>62</v>
      </c>
      <c r="L652" s="118" t="s">
        <v>62</v>
      </c>
      <c r="M652" s="118" t="s">
        <v>62</v>
      </c>
      <c r="N652" s="118" t="s">
        <v>62</v>
      </c>
      <c r="O652" s="118" t="s">
        <v>62</v>
      </c>
      <c r="P652" s="118" t="s">
        <v>62</v>
      </c>
      <c r="Q652" s="118" t="s">
        <v>62</v>
      </c>
      <c r="R652" s="118" t="s">
        <v>62</v>
      </c>
      <c r="S652" s="118" t="s">
        <v>62</v>
      </c>
      <c r="T652" s="118" t="s">
        <v>62</v>
      </c>
      <c r="U652" s="118" t="s">
        <v>62</v>
      </c>
      <c r="V652" s="118" t="s">
        <v>62</v>
      </c>
      <c r="W652" s="118" t="s">
        <v>62</v>
      </c>
      <c r="X652" s="232"/>
    </row>
    <row r="653" spans="1:24" ht="13.5" customHeight="1" x14ac:dyDescent="0.3">
      <c r="A653" s="170">
        <v>0.1875</v>
      </c>
      <c r="B653" s="118" t="s">
        <v>62</v>
      </c>
      <c r="C653" s="118" t="s">
        <v>62</v>
      </c>
      <c r="D653" s="118" t="s">
        <v>62</v>
      </c>
      <c r="E653" s="118" t="s">
        <v>62</v>
      </c>
      <c r="F653" s="118" t="s">
        <v>62</v>
      </c>
      <c r="G653" s="118" t="s">
        <v>62</v>
      </c>
      <c r="H653" s="118" t="s">
        <v>62</v>
      </c>
      <c r="I653" s="118" t="s">
        <v>62</v>
      </c>
      <c r="J653" s="118" t="s">
        <v>62</v>
      </c>
      <c r="K653" s="118" t="s">
        <v>62</v>
      </c>
      <c r="L653" s="118" t="s">
        <v>62</v>
      </c>
      <c r="M653" s="118" t="s">
        <v>62</v>
      </c>
      <c r="N653" s="118" t="s">
        <v>62</v>
      </c>
      <c r="O653" s="118" t="s">
        <v>62</v>
      </c>
      <c r="P653" s="118" t="s">
        <v>62</v>
      </c>
      <c r="Q653" s="118" t="s">
        <v>62</v>
      </c>
      <c r="R653" s="118" t="s">
        <v>62</v>
      </c>
      <c r="S653" s="118" t="s">
        <v>62</v>
      </c>
      <c r="T653" s="118" t="s">
        <v>62</v>
      </c>
      <c r="U653" s="118" t="s">
        <v>62</v>
      </c>
      <c r="V653" s="118" t="s">
        <v>62</v>
      </c>
      <c r="W653" s="118" t="s">
        <v>62</v>
      </c>
      <c r="X653" s="232"/>
    </row>
    <row r="654" spans="1:24" ht="13.5" customHeight="1" x14ac:dyDescent="0.3">
      <c r="A654" s="170">
        <v>0.19791666666666699</v>
      </c>
      <c r="B654" s="118" t="s">
        <v>62</v>
      </c>
      <c r="C654" s="118" t="s">
        <v>62</v>
      </c>
      <c r="D654" s="118" t="s">
        <v>62</v>
      </c>
      <c r="E654" s="118" t="s">
        <v>62</v>
      </c>
      <c r="F654" s="118" t="s">
        <v>62</v>
      </c>
      <c r="G654" s="118" t="s">
        <v>62</v>
      </c>
      <c r="H654" s="118" t="s">
        <v>62</v>
      </c>
      <c r="I654" s="118" t="s">
        <v>62</v>
      </c>
      <c r="J654" s="118" t="s">
        <v>62</v>
      </c>
      <c r="K654" s="118" t="s">
        <v>62</v>
      </c>
      <c r="L654" s="118" t="s">
        <v>62</v>
      </c>
      <c r="M654" s="118" t="s">
        <v>62</v>
      </c>
      <c r="N654" s="118" t="s">
        <v>62</v>
      </c>
      <c r="O654" s="118" t="s">
        <v>62</v>
      </c>
      <c r="P654" s="118" t="s">
        <v>62</v>
      </c>
      <c r="Q654" s="118" t="s">
        <v>62</v>
      </c>
      <c r="R654" s="118" t="s">
        <v>62</v>
      </c>
      <c r="S654" s="118" t="s">
        <v>62</v>
      </c>
      <c r="T654" s="118" t="s">
        <v>62</v>
      </c>
      <c r="U654" s="118" t="s">
        <v>62</v>
      </c>
      <c r="V654" s="118" t="s">
        <v>62</v>
      </c>
      <c r="W654" s="118" t="s">
        <v>62</v>
      </c>
      <c r="X654" s="232"/>
    </row>
    <row r="655" spans="1:24" ht="13.5" customHeight="1" x14ac:dyDescent="0.3">
      <c r="A655" s="170">
        <v>0.20833333333333301</v>
      </c>
      <c r="B655" s="118" t="s">
        <v>62</v>
      </c>
      <c r="C655" s="118" t="s">
        <v>62</v>
      </c>
      <c r="D655" s="118" t="s">
        <v>62</v>
      </c>
      <c r="E655" s="118" t="s">
        <v>62</v>
      </c>
      <c r="F655" s="118" t="s">
        <v>62</v>
      </c>
      <c r="G655" s="118" t="s">
        <v>62</v>
      </c>
      <c r="H655" s="118" t="s">
        <v>62</v>
      </c>
      <c r="I655" s="118" t="s">
        <v>62</v>
      </c>
      <c r="J655" s="118" t="s">
        <v>62</v>
      </c>
      <c r="K655" s="118" t="s">
        <v>62</v>
      </c>
      <c r="L655" s="118" t="s">
        <v>62</v>
      </c>
      <c r="M655" s="118" t="s">
        <v>62</v>
      </c>
      <c r="N655" s="118" t="s">
        <v>62</v>
      </c>
      <c r="O655" s="118" t="s">
        <v>62</v>
      </c>
      <c r="P655" s="118" t="s">
        <v>62</v>
      </c>
      <c r="Q655" s="118" t="s">
        <v>62</v>
      </c>
      <c r="R655" s="118" t="s">
        <v>62</v>
      </c>
      <c r="S655" s="118" t="s">
        <v>62</v>
      </c>
      <c r="T655" s="118" t="s">
        <v>62</v>
      </c>
      <c r="U655" s="118" t="s">
        <v>62</v>
      </c>
      <c r="V655" s="118" t="s">
        <v>62</v>
      </c>
      <c r="W655" s="118" t="s">
        <v>62</v>
      </c>
      <c r="X655" s="232"/>
    </row>
    <row r="656" spans="1:24" ht="13.5" customHeight="1" x14ac:dyDescent="0.3">
      <c r="A656" s="170">
        <v>0.21875</v>
      </c>
      <c r="B656" s="118" t="s">
        <v>62</v>
      </c>
      <c r="C656" s="118" t="s">
        <v>62</v>
      </c>
      <c r="D656" s="118" t="s">
        <v>62</v>
      </c>
      <c r="E656" s="118" t="s">
        <v>62</v>
      </c>
      <c r="F656" s="118" t="s">
        <v>62</v>
      </c>
      <c r="G656" s="118" t="s">
        <v>62</v>
      </c>
      <c r="H656" s="118" t="s">
        <v>62</v>
      </c>
      <c r="I656" s="118" t="s">
        <v>62</v>
      </c>
      <c r="J656" s="118" t="s">
        <v>62</v>
      </c>
      <c r="K656" s="118" t="s">
        <v>62</v>
      </c>
      <c r="L656" s="118" t="s">
        <v>62</v>
      </c>
      <c r="M656" s="118" t="s">
        <v>62</v>
      </c>
      <c r="N656" s="118" t="s">
        <v>62</v>
      </c>
      <c r="O656" s="118" t="s">
        <v>62</v>
      </c>
      <c r="P656" s="118" t="s">
        <v>62</v>
      </c>
      <c r="Q656" s="118" t="s">
        <v>62</v>
      </c>
      <c r="R656" s="118" t="s">
        <v>62</v>
      </c>
      <c r="S656" s="118" t="s">
        <v>62</v>
      </c>
      <c r="T656" s="118" t="s">
        <v>62</v>
      </c>
      <c r="U656" s="118" t="s">
        <v>62</v>
      </c>
      <c r="V656" s="118" t="s">
        <v>62</v>
      </c>
      <c r="W656" s="118" t="s">
        <v>62</v>
      </c>
      <c r="X656" s="232"/>
    </row>
    <row r="657" spans="1:24" ht="13.5" customHeight="1" x14ac:dyDescent="0.3">
      <c r="A657" s="170">
        <v>0.22916666666666699</v>
      </c>
      <c r="B657" s="118" t="s">
        <v>62</v>
      </c>
      <c r="C657" s="118" t="s">
        <v>62</v>
      </c>
      <c r="D657" s="118" t="s">
        <v>62</v>
      </c>
      <c r="E657" s="118" t="s">
        <v>62</v>
      </c>
      <c r="F657" s="118" t="s">
        <v>62</v>
      </c>
      <c r="G657" s="118" t="s">
        <v>62</v>
      </c>
      <c r="H657" s="118" t="s">
        <v>62</v>
      </c>
      <c r="I657" s="118" t="s">
        <v>62</v>
      </c>
      <c r="J657" s="118" t="s">
        <v>62</v>
      </c>
      <c r="K657" s="118" t="s">
        <v>62</v>
      </c>
      <c r="L657" s="118" t="s">
        <v>62</v>
      </c>
      <c r="M657" s="118" t="s">
        <v>62</v>
      </c>
      <c r="N657" s="118" t="s">
        <v>62</v>
      </c>
      <c r="O657" s="118" t="s">
        <v>62</v>
      </c>
      <c r="P657" s="118" t="s">
        <v>62</v>
      </c>
      <c r="Q657" s="118" t="s">
        <v>62</v>
      </c>
      <c r="R657" s="118" t="s">
        <v>62</v>
      </c>
      <c r="S657" s="118" t="s">
        <v>62</v>
      </c>
      <c r="T657" s="118" t="s">
        <v>62</v>
      </c>
      <c r="U657" s="118" t="s">
        <v>62</v>
      </c>
      <c r="V657" s="118" t="s">
        <v>62</v>
      </c>
      <c r="W657" s="118" t="s">
        <v>62</v>
      </c>
      <c r="X657" s="232"/>
    </row>
    <row r="658" spans="1:24" ht="13.5" customHeight="1" x14ac:dyDescent="0.3">
      <c r="A658" s="170">
        <v>0.23958333333333301</v>
      </c>
      <c r="B658" s="118" t="s">
        <v>62</v>
      </c>
      <c r="C658" s="118" t="s">
        <v>62</v>
      </c>
      <c r="D658" s="118" t="s">
        <v>62</v>
      </c>
      <c r="E658" s="118" t="s">
        <v>62</v>
      </c>
      <c r="F658" s="118" t="s">
        <v>62</v>
      </c>
      <c r="G658" s="118" t="s">
        <v>62</v>
      </c>
      <c r="H658" s="118" t="s">
        <v>62</v>
      </c>
      <c r="I658" s="118" t="s">
        <v>62</v>
      </c>
      <c r="J658" s="118" t="s">
        <v>62</v>
      </c>
      <c r="K658" s="118" t="s">
        <v>62</v>
      </c>
      <c r="L658" s="118" t="s">
        <v>62</v>
      </c>
      <c r="M658" s="118" t="s">
        <v>62</v>
      </c>
      <c r="N658" s="118" t="s">
        <v>62</v>
      </c>
      <c r="O658" s="118" t="s">
        <v>62</v>
      </c>
      <c r="P658" s="118" t="s">
        <v>62</v>
      </c>
      <c r="Q658" s="118" t="s">
        <v>62</v>
      </c>
      <c r="R658" s="118" t="s">
        <v>62</v>
      </c>
      <c r="S658" s="118" t="s">
        <v>62</v>
      </c>
      <c r="T658" s="118" t="s">
        <v>62</v>
      </c>
      <c r="U658" s="118" t="s">
        <v>62</v>
      </c>
      <c r="V658" s="118" t="s">
        <v>62</v>
      </c>
      <c r="W658" s="118" t="s">
        <v>62</v>
      </c>
      <c r="X658" s="232"/>
    </row>
    <row r="659" spans="1:24" ht="13.5" customHeight="1" x14ac:dyDescent="0.3">
      <c r="A659" s="170">
        <v>0.25</v>
      </c>
      <c r="B659" s="118" t="s">
        <v>62</v>
      </c>
      <c r="C659" s="118" t="s">
        <v>62</v>
      </c>
      <c r="D659" s="118" t="s">
        <v>62</v>
      </c>
      <c r="E659" s="118" t="s">
        <v>62</v>
      </c>
      <c r="F659" s="118" t="s">
        <v>62</v>
      </c>
      <c r="G659" s="118" t="s">
        <v>62</v>
      </c>
      <c r="H659" s="118" t="s">
        <v>62</v>
      </c>
      <c r="I659" s="118" t="s">
        <v>62</v>
      </c>
      <c r="J659" s="118" t="s">
        <v>62</v>
      </c>
      <c r="K659" s="118" t="s">
        <v>62</v>
      </c>
      <c r="L659" s="118" t="s">
        <v>62</v>
      </c>
      <c r="M659" s="118" t="s">
        <v>62</v>
      </c>
      <c r="N659" s="118" t="s">
        <v>62</v>
      </c>
      <c r="O659" s="118" t="s">
        <v>62</v>
      </c>
      <c r="P659" s="118" t="s">
        <v>62</v>
      </c>
      <c r="Q659" s="118" t="s">
        <v>62</v>
      </c>
      <c r="R659" s="118" t="s">
        <v>62</v>
      </c>
      <c r="S659" s="118" t="s">
        <v>62</v>
      </c>
      <c r="T659" s="118" t="s">
        <v>62</v>
      </c>
      <c r="U659" s="118" t="s">
        <v>62</v>
      </c>
      <c r="V659" s="118" t="s">
        <v>62</v>
      </c>
      <c r="W659" s="118" t="s">
        <v>62</v>
      </c>
      <c r="X659" s="232"/>
    </row>
    <row r="660" spans="1:24" ht="13.5" customHeight="1" x14ac:dyDescent="0.3">
      <c r="A660" s="170">
        <v>0.26041666666666702</v>
      </c>
      <c r="B660" s="118" t="s">
        <v>62</v>
      </c>
      <c r="C660" s="118" t="s">
        <v>62</v>
      </c>
      <c r="D660" s="118" t="s">
        <v>62</v>
      </c>
      <c r="E660" s="118" t="s">
        <v>62</v>
      </c>
      <c r="F660" s="118" t="s">
        <v>62</v>
      </c>
      <c r="G660" s="118" t="s">
        <v>62</v>
      </c>
      <c r="H660" s="118" t="s">
        <v>62</v>
      </c>
      <c r="I660" s="118" t="s">
        <v>62</v>
      </c>
      <c r="J660" s="118" t="s">
        <v>62</v>
      </c>
      <c r="K660" s="118" t="s">
        <v>62</v>
      </c>
      <c r="L660" s="118" t="s">
        <v>62</v>
      </c>
      <c r="M660" s="118" t="s">
        <v>62</v>
      </c>
      <c r="N660" s="118" t="s">
        <v>62</v>
      </c>
      <c r="O660" s="118" t="s">
        <v>62</v>
      </c>
      <c r="P660" s="118" t="s">
        <v>62</v>
      </c>
      <c r="Q660" s="118" t="s">
        <v>62</v>
      </c>
      <c r="R660" s="118" t="s">
        <v>62</v>
      </c>
      <c r="S660" s="118" t="s">
        <v>62</v>
      </c>
      <c r="T660" s="118" t="s">
        <v>62</v>
      </c>
      <c r="U660" s="118" t="s">
        <v>62</v>
      </c>
      <c r="V660" s="118" t="s">
        <v>62</v>
      </c>
      <c r="W660" s="118" t="s">
        <v>62</v>
      </c>
      <c r="X660" s="232"/>
    </row>
    <row r="661" spans="1:24" ht="13.5" customHeight="1" x14ac:dyDescent="0.3">
      <c r="A661" s="170">
        <v>0.27083333333333298</v>
      </c>
      <c r="B661" s="118" t="s">
        <v>62</v>
      </c>
      <c r="C661" s="118" t="s">
        <v>62</v>
      </c>
      <c r="D661" s="118" t="s">
        <v>62</v>
      </c>
      <c r="E661" s="118" t="s">
        <v>62</v>
      </c>
      <c r="F661" s="118" t="s">
        <v>62</v>
      </c>
      <c r="G661" s="118" t="s">
        <v>62</v>
      </c>
      <c r="H661" s="118" t="s">
        <v>62</v>
      </c>
      <c r="I661" s="118" t="s">
        <v>62</v>
      </c>
      <c r="J661" s="118" t="s">
        <v>62</v>
      </c>
      <c r="K661" s="118" t="s">
        <v>62</v>
      </c>
      <c r="L661" s="118" t="s">
        <v>62</v>
      </c>
      <c r="M661" s="118" t="s">
        <v>62</v>
      </c>
      <c r="N661" s="118" t="s">
        <v>62</v>
      </c>
      <c r="O661" s="118" t="s">
        <v>62</v>
      </c>
      <c r="P661" s="118" t="s">
        <v>62</v>
      </c>
      <c r="Q661" s="118" t="s">
        <v>62</v>
      </c>
      <c r="R661" s="118" t="s">
        <v>62</v>
      </c>
      <c r="S661" s="118" t="s">
        <v>62</v>
      </c>
      <c r="T661" s="118" t="s">
        <v>62</v>
      </c>
      <c r="U661" s="118" t="s">
        <v>62</v>
      </c>
      <c r="V661" s="118" t="s">
        <v>62</v>
      </c>
      <c r="W661" s="118" t="s">
        <v>62</v>
      </c>
      <c r="X661" s="232"/>
    </row>
    <row r="662" spans="1:24" ht="13.5" customHeight="1" x14ac:dyDescent="0.3">
      <c r="A662" s="170">
        <v>0.28125</v>
      </c>
      <c r="B662" s="118" t="s">
        <v>62</v>
      </c>
      <c r="C662" s="118" t="s">
        <v>62</v>
      </c>
      <c r="D662" s="118" t="s">
        <v>62</v>
      </c>
      <c r="E662" s="118" t="s">
        <v>62</v>
      </c>
      <c r="F662" s="118" t="s">
        <v>62</v>
      </c>
      <c r="G662" s="118" t="s">
        <v>62</v>
      </c>
      <c r="H662" s="118" t="s">
        <v>62</v>
      </c>
      <c r="I662" s="118" t="s">
        <v>62</v>
      </c>
      <c r="J662" s="118" t="s">
        <v>62</v>
      </c>
      <c r="K662" s="118" t="s">
        <v>62</v>
      </c>
      <c r="L662" s="118" t="s">
        <v>62</v>
      </c>
      <c r="M662" s="118" t="s">
        <v>62</v>
      </c>
      <c r="N662" s="118" t="s">
        <v>62</v>
      </c>
      <c r="O662" s="118" t="s">
        <v>62</v>
      </c>
      <c r="P662" s="118" t="s">
        <v>62</v>
      </c>
      <c r="Q662" s="118" t="s">
        <v>62</v>
      </c>
      <c r="R662" s="118" t="s">
        <v>62</v>
      </c>
      <c r="S662" s="118" t="s">
        <v>62</v>
      </c>
      <c r="T662" s="118" t="s">
        <v>62</v>
      </c>
      <c r="U662" s="118" t="s">
        <v>62</v>
      </c>
      <c r="V662" s="118" t="s">
        <v>62</v>
      </c>
      <c r="W662" s="118" t="s">
        <v>62</v>
      </c>
      <c r="X662" s="232"/>
    </row>
    <row r="663" spans="1:24" ht="13.5" customHeight="1" x14ac:dyDescent="0.3">
      <c r="A663" s="170">
        <v>0.29166666666666702</v>
      </c>
      <c r="B663" s="118" t="s">
        <v>62</v>
      </c>
      <c r="C663" s="118" t="s">
        <v>62</v>
      </c>
      <c r="D663" s="118" t="s">
        <v>62</v>
      </c>
      <c r="E663" s="118" t="s">
        <v>62</v>
      </c>
      <c r="F663" s="118" t="s">
        <v>62</v>
      </c>
      <c r="G663" s="118" t="s">
        <v>62</v>
      </c>
      <c r="H663" s="118" t="s">
        <v>62</v>
      </c>
      <c r="I663" s="118" t="s">
        <v>62</v>
      </c>
      <c r="J663" s="118" t="s">
        <v>62</v>
      </c>
      <c r="K663" s="118" t="s">
        <v>62</v>
      </c>
      <c r="L663" s="118" t="s">
        <v>62</v>
      </c>
      <c r="M663" s="118" t="s">
        <v>62</v>
      </c>
      <c r="N663" s="118" t="s">
        <v>62</v>
      </c>
      <c r="O663" s="118" t="s">
        <v>62</v>
      </c>
      <c r="P663" s="118" t="s">
        <v>62</v>
      </c>
      <c r="Q663" s="118" t="s">
        <v>62</v>
      </c>
      <c r="R663" s="118" t="s">
        <v>62</v>
      </c>
      <c r="S663" s="118" t="s">
        <v>62</v>
      </c>
      <c r="T663" s="118" t="s">
        <v>62</v>
      </c>
      <c r="U663" s="118" t="s">
        <v>62</v>
      </c>
      <c r="V663" s="118" t="s">
        <v>62</v>
      </c>
      <c r="W663" s="118" t="s">
        <v>62</v>
      </c>
      <c r="X663" s="232"/>
    </row>
    <row r="664" spans="1:24" ht="13.5" customHeight="1" x14ac:dyDescent="0.3">
      <c r="A664" s="170">
        <v>0.30208333333333298</v>
      </c>
      <c r="B664" s="118" t="s">
        <v>62</v>
      </c>
      <c r="C664" s="118" t="s">
        <v>62</v>
      </c>
      <c r="D664" s="118" t="s">
        <v>62</v>
      </c>
      <c r="E664" s="118" t="s">
        <v>62</v>
      </c>
      <c r="F664" s="118" t="s">
        <v>62</v>
      </c>
      <c r="G664" s="118" t="s">
        <v>62</v>
      </c>
      <c r="H664" s="118" t="s">
        <v>62</v>
      </c>
      <c r="I664" s="118" t="s">
        <v>62</v>
      </c>
      <c r="J664" s="118" t="s">
        <v>62</v>
      </c>
      <c r="K664" s="118" t="s">
        <v>62</v>
      </c>
      <c r="L664" s="118" t="s">
        <v>62</v>
      </c>
      <c r="M664" s="118" t="s">
        <v>62</v>
      </c>
      <c r="N664" s="118" t="s">
        <v>62</v>
      </c>
      <c r="O664" s="118" t="s">
        <v>62</v>
      </c>
      <c r="P664" s="118" t="s">
        <v>62</v>
      </c>
      <c r="Q664" s="118" t="s">
        <v>62</v>
      </c>
      <c r="R664" s="118" t="s">
        <v>62</v>
      </c>
      <c r="S664" s="118" t="s">
        <v>62</v>
      </c>
      <c r="T664" s="118" t="s">
        <v>62</v>
      </c>
      <c r="U664" s="118" t="s">
        <v>62</v>
      </c>
      <c r="V664" s="118" t="s">
        <v>62</v>
      </c>
      <c r="W664" s="118" t="s">
        <v>62</v>
      </c>
      <c r="X664" s="232"/>
    </row>
    <row r="665" spans="1:24" ht="13.5" customHeight="1" x14ac:dyDescent="0.3">
      <c r="A665" s="170">
        <v>0.3125</v>
      </c>
      <c r="B665" s="118" t="s">
        <v>62</v>
      </c>
      <c r="C665" s="118" t="s">
        <v>62</v>
      </c>
      <c r="D665" s="118" t="s">
        <v>62</v>
      </c>
      <c r="E665" s="118" t="s">
        <v>62</v>
      </c>
      <c r="F665" s="118" t="s">
        <v>62</v>
      </c>
      <c r="G665" s="118" t="s">
        <v>62</v>
      </c>
      <c r="H665" s="118" t="s">
        <v>62</v>
      </c>
      <c r="I665" s="118" t="s">
        <v>62</v>
      </c>
      <c r="J665" s="118" t="s">
        <v>62</v>
      </c>
      <c r="K665" s="118" t="s">
        <v>62</v>
      </c>
      <c r="L665" s="118" t="s">
        <v>62</v>
      </c>
      <c r="M665" s="118" t="s">
        <v>62</v>
      </c>
      <c r="N665" s="118" t="s">
        <v>62</v>
      </c>
      <c r="O665" s="118" t="s">
        <v>62</v>
      </c>
      <c r="P665" s="118" t="s">
        <v>62</v>
      </c>
      <c r="Q665" s="118" t="s">
        <v>62</v>
      </c>
      <c r="R665" s="118" t="s">
        <v>62</v>
      </c>
      <c r="S665" s="118" t="s">
        <v>62</v>
      </c>
      <c r="T665" s="118" t="s">
        <v>62</v>
      </c>
      <c r="U665" s="118" t="s">
        <v>62</v>
      </c>
      <c r="V665" s="118" t="s">
        <v>62</v>
      </c>
      <c r="W665" s="118" t="s">
        <v>62</v>
      </c>
      <c r="X665" s="232"/>
    </row>
    <row r="666" spans="1:24" ht="13.5" customHeight="1" x14ac:dyDescent="0.3">
      <c r="A666" s="170">
        <v>0.32291666666666702</v>
      </c>
      <c r="B666" s="118" t="s">
        <v>62</v>
      </c>
      <c r="C666" s="118" t="s">
        <v>62</v>
      </c>
      <c r="D666" s="118" t="s">
        <v>62</v>
      </c>
      <c r="E666" s="118" t="s">
        <v>62</v>
      </c>
      <c r="F666" s="118" t="s">
        <v>62</v>
      </c>
      <c r="G666" s="118" t="s">
        <v>62</v>
      </c>
      <c r="H666" s="118" t="s">
        <v>62</v>
      </c>
      <c r="I666" s="118" t="s">
        <v>62</v>
      </c>
      <c r="J666" s="118" t="s">
        <v>62</v>
      </c>
      <c r="K666" s="118" t="s">
        <v>62</v>
      </c>
      <c r="L666" s="118" t="s">
        <v>62</v>
      </c>
      <c r="M666" s="118" t="s">
        <v>62</v>
      </c>
      <c r="N666" s="118" t="s">
        <v>62</v>
      </c>
      <c r="O666" s="118" t="s">
        <v>62</v>
      </c>
      <c r="P666" s="118" t="s">
        <v>62</v>
      </c>
      <c r="Q666" s="118" t="s">
        <v>62</v>
      </c>
      <c r="R666" s="118" t="s">
        <v>62</v>
      </c>
      <c r="S666" s="118" t="s">
        <v>62</v>
      </c>
      <c r="T666" s="118" t="s">
        <v>62</v>
      </c>
      <c r="U666" s="118" t="s">
        <v>62</v>
      </c>
      <c r="V666" s="118" t="s">
        <v>62</v>
      </c>
      <c r="W666" s="118" t="s">
        <v>62</v>
      </c>
      <c r="X666" s="232"/>
    </row>
    <row r="667" spans="1:24" ht="13.5" customHeight="1" x14ac:dyDescent="0.3">
      <c r="A667" s="170">
        <v>0.33333333333333298</v>
      </c>
      <c r="B667" s="118" t="s">
        <v>62</v>
      </c>
      <c r="C667" s="118" t="s">
        <v>62</v>
      </c>
      <c r="D667" s="118" t="s">
        <v>62</v>
      </c>
      <c r="E667" s="118" t="s">
        <v>62</v>
      </c>
      <c r="F667" s="118" t="s">
        <v>62</v>
      </c>
      <c r="G667" s="118" t="s">
        <v>62</v>
      </c>
      <c r="H667" s="118" t="s">
        <v>62</v>
      </c>
      <c r="I667" s="118" t="s">
        <v>62</v>
      </c>
      <c r="J667" s="118" t="s">
        <v>62</v>
      </c>
      <c r="K667" s="118" t="s">
        <v>62</v>
      </c>
      <c r="L667" s="118" t="s">
        <v>62</v>
      </c>
      <c r="M667" s="118" t="s">
        <v>62</v>
      </c>
      <c r="N667" s="118" t="s">
        <v>62</v>
      </c>
      <c r="O667" s="118" t="s">
        <v>62</v>
      </c>
      <c r="P667" s="118" t="s">
        <v>62</v>
      </c>
      <c r="Q667" s="118" t="s">
        <v>62</v>
      </c>
      <c r="R667" s="118" t="s">
        <v>62</v>
      </c>
      <c r="S667" s="118" t="s">
        <v>62</v>
      </c>
      <c r="T667" s="118" t="s">
        <v>62</v>
      </c>
      <c r="U667" s="118" t="s">
        <v>62</v>
      </c>
      <c r="V667" s="118" t="s">
        <v>62</v>
      </c>
      <c r="W667" s="118" t="s">
        <v>62</v>
      </c>
      <c r="X667" s="232"/>
    </row>
    <row r="668" spans="1:24" ht="13.5" customHeight="1" x14ac:dyDescent="0.3">
      <c r="A668" s="170">
        <v>0.34375</v>
      </c>
      <c r="B668" s="118" t="s">
        <v>62</v>
      </c>
      <c r="C668" s="118" t="s">
        <v>62</v>
      </c>
      <c r="D668" s="118" t="s">
        <v>62</v>
      </c>
      <c r="E668" s="118" t="s">
        <v>62</v>
      </c>
      <c r="F668" s="118" t="s">
        <v>62</v>
      </c>
      <c r="G668" s="118" t="s">
        <v>62</v>
      </c>
      <c r="H668" s="118" t="s">
        <v>62</v>
      </c>
      <c r="I668" s="118" t="s">
        <v>62</v>
      </c>
      <c r="J668" s="118" t="s">
        <v>62</v>
      </c>
      <c r="K668" s="118" t="s">
        <v>62</v>
      </c>
      <c r="L668" s="118" t="s">
        <v>62</v>
      </c>
      <c r="M668" s="118" t="s">
        <v>62</v>
      </c>
      <c r="N668" s="118" t="s">
        <v>62</v>
      </c>
      <c r="O668" s="118" t="s">
        <v>62</v>
      </c>
      <c r="P668" s="118" t="s">
        <v>62</v>
      </c>
      <c r="Q668" s="118" t="s">
        <v>62</v>
      </c>
      <c r="R668" s="118" t="s">
        <v>62</v>
      </c>
      <c r="S668" s="118" t="s">
        <v>62</v>
      </c>
      <c r="T668" s="118" t="s">
        <v>62</v>
      </c>
      <c r="U668" s="118" t="s">
        <v>62</v>
      </c>
      <c r="V668" s="118" t="s">
        <v>62</v>
      </c>
      <c r="W668" s="118" t="s">
        <v>62</v>
      </c>
      <c r="X668" s="232"/>
    </row>
    <row r="669" spans="1:24" ht="13.5" customHeight="1" x14ac:dyDescent="0.3">
      <c r="A669" s="170">
        <v>0.35416666666666702</v>
      </c>
      <c r="B669" s="118" t="s">
        <v>62</v>
      </c>
      <c r="C669" s="118" t="s">
        <v>62</v>
      </c>
      <c r="D669" s="118" t="s">
        <v>62</v>
      </c>
      <c r="E669" s="118" t="s">
        <v>62</v>
      </c>
      <c r="F669" s="118" t="s">
        <v>62</v>
      </c>
      <c r="G669" s="118" t="s">
        <v>62</v>
      </c>
      <c r="H669" s="118" t="s">
        <v>62</v>
      </c>
      <c r="I669" s="118" t="s">
        <v>62</v>
      </c>
      <c r="J669" s="118" t="s">
        <v>62</v>
      </c>
      <c r="K669" s="118" t="s">
        <v>62</v>
      </c>
      <c r="L669" s="118" t="s">
        <v>62</v>
      </c>
      <c r="M669" s="118" t="s">
        <v>62</v>
      </c>
      <c r="N669" s="118" t="s">
        <v>62</v>
      </c>
      <c r="O669" s="118" t="s">
        <v>62</v>
      </c>
      <c r="P669" s="118" t="s">
        <v>62</v>
      </c>
      <c r="Q669" s="118" t="s">
        <v>62</v>
      </c>
      <c r="R669" s="118" t="s">
        <v>62</v>
      </c>
      <c r="S669" s="118" t="s">
        <v>62</v>
      </c>
      <c r="T669" s="118" t="s">
        <v>62</v>
      </c>
      <c r="U669" s="118" t="s">
        <v>62</v>
      </c>
      <c r="V669" s="118" t="s">
        <v>62</v>
      </c>
      <c r="W669" s="118" t="s">
        <v>62</v>
      </c>
      <c r="X669" s="232"/>
    </row>
    <row r="670" spans="1:24" ht="13.5" customHeight="1" x14ac:dyDescent="0.3">
      <c r="A670" s="170">
        <v>0.36458333333333298</v>
      </c>
      <c r="B670" s="118" t="s">
        <v>62</v>
      </c>
      <c r="C670" s="118" t="s">
        <v>62</v>
      </c>
      <c r="D670" s="118" t="s">
        <v>62</v>
      </c>
      <c r="E670" s="118" t="s">
        <v>62</v>
      </c>
      <c r="F670" s="118" t="s">
        <v>62</v>
      </c>
      <c r="G670" s="118" t="s">
        <v>62</v>
      </c>
      <c r="H670" s="118" t="s">
        <v>62</v>
      </c>
      <c r="I670" s="118" t="s">
        <v>62</v>
      </c>
      <c r="J670" s="118" t="s">
        <v>62</v>
      </c>
      <c r="K670" s="118" t="s">
        <v>62</v>
      </c>
      <c r="L670" s="118" t="s">
        <v>62</v>
      </c>
      <c r="M670" s="118" t="s">
        <v>62</v>
      </c>
      <c r="N670" s="118" t="s">
        <v>62</v>
      </c>
      <c r="O670" s="118" t="s">
        <v>62</v>
      </c>
      <c r="P670" s="118" t="s">
        <v>62</v>
      </c>
      <c r="Q670" s="118" t="s">
        <v>62</v>
      </c>
      <c r="R670" s="118" t="s">
        <v>62</v>
      </c>
      <c r="S670" s="118" t="s">
        <v>62</v>
      </c>
      <c r="T670" s="118" t="s">
        <v>62</v>
      </c>
      <c r="U670" s="118" t="s">
        <v>62</v>
      </c>
      <c r="V670" s="118" t="s">
        <v>62</v>
      </c>
      <c r="W670" s="118" t="s">
        <v>62</v>
      </c>
      <c r="X670" s="232"/>
    </row>
    <row r="671" spans="1:24" ht="13.5" customHeight="1" x14ac:dyDescent="0.3">
      <c r="A671" s="170">
        <v>0.375</v>
      </c>
      <c r="B671" s="118">
        <v>4</v>
      </c>
      <c r="C671" s="118">
        <v>0</v>
      </c>
      <c r="D671" s="118">
        <v>0</v>
      </c>
      <c r="E671" s="118">
        <v>2</v>
      </c>
      <c r="F671" s="118">
        <v>0</v>
      </c>
      <c r="G671" s="118">
        <v>2</v>
      </c>
      <c r="H671" s="118">
        <v>0</v>
      </c>
      <c r="I671" s="118">
        <v>0</v>
      </c>
      <c r="J671" s="118">
        <v>0</v>
      </c>
      <c r="K671" s="118">
        <v>0</v>
      </c>
      <c r="L671" s="118">
        <v>0</v>
      </c>
      <c r="M671" s="118">
        <v>0</v>
      </c>
      <c r="N671" s="118">
        <v>0</v>
      </c>
      <c r="O671" s="118">
        <v>0</v>
      </c>
      <c r="P671" s="118">
        <v>0</v>
      </c>
      <c r="Q671" s="118">
        <v>0</v>
      </c>
      <c r="R671" s="118">
        <v>0</v>
      </c>
      <c r="S671" s="118">
        <v>0</v>
      </c>
      <c r="T671" s="118">
        <v>0</v>
      </c>
      <c r="U671" s="118">
        <v>0</v>
      </c>
      <c r="V671" s="118">
        <v>22</v>
      </c>
      <c r="W671" s="118" t="s">
        <v>263</v>
      </c>
      <c r="X671" s="232"/>
    </row>
    <row r="672" spans="1:24" ht="13.5" customHeight="1" x14ac:dyDescent="0.3">
      <c r="A672" s="170">
        <v>0.38541666666666702</v>
      </c>
      <c r="B672" s="118">
        <v>5</v>
      </c>
      <c r="C672" s="118">
        <v>0</v>
      </c>
      <c r="D672" s="118">
        <v>0</v>
      </c>
      <c r="E672" s="118">
        <v>1</v>
      </c>
      <c r="F672" s="118">
        <v>1</v>
      </c>
      <c r="G672" s="118">
        <v>2</v>
      </c>
      <c r="H672" s="118">
        <v>1</v>
      </c>
      <c r="I672" s="118">
        <v>0</v>
      </c>
      <c r="J672" s="118">
        <v>0</v>
      </c>
      <c r="K672" s="118">
        <v>0</v>
      </c>
      <c r="L672" s="118">
        <v>0</v>
      </c>
      <c r="M672" s="118">
        <v>0</v>
      </c>
      <c r="N672" s="118">
        <v>0</v>
      </c>
      <c r="O672" s="118">
        <v>0</v>
      </c>
      <c r="P672" s="118">
        <v>0</v>
      </c>
      <c r="Q672" s="118">
        <v>0</v>
      </c>
      <c r="R672" s="118">
        <v>0</v>
      </c>
      <c r="S672" s="118">
        <v>0</v>
      </c>
      <c r="T672" s="118">
        <v>0</v>
      </c>
      <c r="U672" s="118">
        <v>0</v>
      </c>
      <c r="V672" s="118">
        <v>25.7</v>
      </c>
      <c r="W672" s="118" t="s">
        <v>263</v>
      </c>
      <c r="X672" s="232"/>
    </row>
    <row r="673" spans="1:24" ht="13.5" customHeight="1" x14ac:dyDescent="0.3">
      <c r="A673" s="170">
        <v>0.39583333333333298</v>
      </c>
      <c r="B673" s="118">
        <v>2</v>
      </c>
      <c r="C673" s="118">
        <v>0</v>
      </c>
      <c r="D673" s="118">
        <v>0</v>
      </c>
      <c r="E673" s="118">
        <v>1</v>
      </c>
      <c r="F673" s="118">
        <v>0</v>
      </c>
      <c r="G673" s="118">
        <v>0</v>
      </c>
      <c r="H673" s="118">
        <v>0</v>
      </c>
      <c r="I673" s="118">
        <v>0</v>
      </c>
      <c r="J673" s="118">
        <v>1</v>
      </c>
      <c r="K673" s="118">
        <v>0</v>
      </c>
      <c r="L673" s="118">
        <v>0</v>
      </c>
      <c r="M673" s="118">
        <v>0</v>
      </c>
      <c r="N673" s="118">
        <v>0</v>
      </c>
      <c r="O673" s="118">
        <v>0</v>
      </c>
      <c r="P673" s="118">
        <v>0</v>
      </c>
      <c r="Q673" s="118">
        <v>0</v>
      </c>
      <c r="R673" s="118">
        <v>0</v>
      </c>
      <c r="S673" s="118">
        <v>0</v>
      </c>
      <c r="T673" s="118">
        <v>0</v>
      </c>
      <c r="U673" s="118">
        <v>0</v>
      </c>
      <c r="V673" s="118">
        <v>28.1</v>
      </c>
      <c r="W673" s="118" t="s">
        <v>263</v>
      </c>
      <c r="X673" s="232"/>
    </row>
    <row r="674" spans="1:24" ht="13.5" customHeight="1" x14ac:dyDescent="0.3">
      <c r="A674" s="170">
        <v>0.40625</v>
      </c>
      <c r="B674" s="118">
        <v>5</v>
      </c>
      <c r="C674" s="118">
        <v>0</v>
      </c>
      <c r="D674" s="118">
        <v>1</v>
      </c>
      <c r="E674" s="118">
        <v>0</v>
      </c>
      <c r="F674" s="118">
        <v>1</v>
      </c>
      <c r="G674" s="118">
        <v>3</v>
      </c>
      <c r="H674" s="118">
        <v>0</v>
      </c>
      <c r="I674" s="118">
        <v>0</v>
      </c>
      <c r="J674" s="118">
        <v>0</v>
      </c>
      <c r="K674" s="118">
        <v>0</v>
      </c>
      <c r="L674" s="118">
        <v>0</v>
      </c>
      <c r="M674" s="118">
        <v>0</v>
      </c>
      <c r="N674" s="118">
        <v>0</v>
      </c>
      <c r="O674" s="118">
        <v>0</v>
      </c>
      <c r="P674" s="118">
        <v>0</v>
      </c>
      <c r="Q674" s="118">
        <v>0</v>
      </c>
      <c r="R674" s="118">
        <v>0</v>
      </c>
      <c r="S674" s="118">
        <v>0</v>
      </c>
      <c r="T674" s="118">
        <v>0</v>
      </c>
      <c r="U674" s="118">
        <v>0</v>
      </c>
      <c r="V674" s="118">
        <v>23.6</v>
      </c>
      <c r="W674" s="118" t="s">
        <v>263</v>
      </c>
      <c r="X674" s="232"/>
    </row>
    <row r="675" spans="1:24" ht="13.5" customHeight="1" x14ac:dyDescent="0.3">
      <c r="A675" s="170">
        <v>0.41666666666666702</v>
      </c>
      <c r="B675" s="118">
        <v>6</v>
      </c>
      <c r="C675" s="118">
        <v>0</v>
      </c>
      <c r="D675" s="118">
        <v>0</v>
      </c>
      <c r="E675" s="118">
        <v>0</v>
      </c>
      <c r="F675" s="118">
        <v>4</v>
      </c>
      <c r="G675" s="118">
        <v>1</v>
      </c>
      <c r="H675" s="118">
        <v>1</v>
      </c>
      <c r="I675" s="118">
        <v>0</v>
      </c>
      <c r="J675" s="118">
        <v>0</v>
      </c>
      <c r="K675" s="118">
        <v>0</v>
      </c>
      <c r="L675" s="118">
        <v>0</v>
      </c>
      <c r="M675" s="118">
        <v>0</v>
      </c>
      <c r="N675" s="118">
        <v>0</v>
      </c>
      <c r="O675" s="118">
        <v>0</v>
      </c>
      <c r="P675" s="118">
        <v>0</v>
      </c>
      <c r="Q675" s="118">
        <v>0</v>
      </c>
      <c r="R675" s="118">
        <v>0</v>
      </c>
      <c r="S675" s="118">
        <v>0</v>
      </c>
      <c r="T675" s="118">
        <v>0</v>
      </c>
      <c r="U675" s="118">
        <v>0</v>
      </c>
      <c r="V675" s="118">
        <v>24.3</v>
      </c>
      <c r="W675" s="118" t="s">
        <v>263</v>
      </c>
      <c r="X675" s="232"/>
    </row>
    <row r="676" spans="1:24" ht="13.5" customHeight="1" x14ac:dyDescent="0.3">
      <c r="A676" s="170">
        <v>0.42708333333333298</v>
      </c>
      <c r="B676" s="118">
        <v>8</v>
      </c>
      <c r="C676" s="118">
        <v>0</v>
      </c>
      <c r="D676" s="118">
        <v>0</v>
      </c>
      <c r="E676" s="118">
        <v>1</v>
      </c>
      <c r="F676" s="118">
        <v>2</v>
      </c>
      <c r="G676" s="118">
        <v>1</v>
      </c>
      <c r="H676" s="118">
        <v>4</v>
      </c>
      <c r="I676" s="118">
        <v>0</v>
      </c>
      <c r="J676" s="118">
        <v>0</v>
      </c>
      <c r="K676" s="118">
        <v>0</v>
      </c>
      <c r="L676" s="118">
        <v>0</v>
      </c>
      <c r="M676" s="118">
        <v>0</v>
      </c>
      <c r="N676" s="118">
        <v>0</v>
      </c>
      <c r="O676" s="118">
        <v>0</v>
      </c>
      <c r="P676" s="118">
        <v>0</v>
      </c>
      <c r="Q676" s="118">
        <v>0</v>
      </c>
      <c r="R676" s="118">
        <v>0</v>
      </c>
      <c r="S676" s="118">
        <v>0</v>
      </c>
      <c r="T676" s="118">
        <v>0</v>
      </c>
      <c r="U676" s="118">
        <v>0</v>
      </c>
      <c r="V676" s="118">
        <v>27.4</v>
      </c>
      <c r="W676" s="118" t="s">
        <v>263</v>
      </c>
      <c r="X676" s="232"/>
    </row>
    <row r="677" spans="1:24" ht="13.5" customHeight="1" x14ac:dyDescent="0.3">
      <c r="A677" s="170">
        <v>0.4375</v>
      </c>
      <c r="B677" s="118">
        <v>5</v>
      </c>
      <c r="C677" s="118">
        <v>1</v>
      </c>
      <c r="D677" s="118">
        <v>1</v>
      </c>
      <c r="E677" s="118">
        <v>0</v>
      </c>
      <c r="F677" s="118">
        <v>0</v>
      </c>
      <c r="G677" s="118">
        <v>3</v>
      </c>
      <c r="H677" s="118">
        <v>0</v>
      </c>
      <c r="I677" s="118">
        <v>0</v>
      </c>
      <c r="J677" s="118">
        <v>0</v>
      </c>
      <c r="K677" s="118">
        <v>0</v>
      </c>
      <c r="L677" s="118">
        <v>0</v>
      </c>
      <c r="M677" s="118">
        <v>0</v>
      </c>
      <c r="N677" s="118">
        <v>0</v>
      </c>
      <c r="O677" s="118">
        <v>0</v>
      </c>
      <c r="P677" s="118">
        <v>0</v>
      </c>
      <c r="Q677" s="118">
        <v>0</v>
      </c>
      <c r="R677" s="118">
        <v>0</v>
      </c>
      <c r="S677" s="118">
        <v>0</v>
      </c>
      <c r="T677" s="118">
        <v>0</v>
      </c>
      <c r="U677" s="118">
        <v>0</v>
      </c>
      <c r="V677" s="118">
        <v>20.9</v>
      </c>
      <c r="W677" s="118" t="s">
        <v>263</v>
      </c>
      <c r="X677" s="232"/>
    </row>
    <row r="678" spans="1:24" ht="13.5" customHeight="1" x14ac:dyDescent="0.3">
      <c r="A678" s="170">
        <v>0.44791666666666702</v>
      </c>
      <c r="B678" s="118">
        <v>3</v>
      </c>
      <c r="C678" s="118">
        <v>0</v>
      </c>
      <c r="D678" s="118">
        <v>0</v>
      </c>
      <c r="E678" s="118">
        <v>1</v>
      </c>
      <c r="F678" s="118">
        <v>0</v>
      </c>
      <c r="G678" s="118">
        <v>0</v>
      </c>
      <c r="H678" s="118">
        <v>2</v>
      </c>
      <c r="I678" s="118">
        <v>0</v>
      </c>
      <c r="J678" s="118">
        <v>0</v>
      </c>
      <c r="K678" s="118">
        <v>0</v>
      </c>
      <c r="L678" s="118">
        <v>0</v>
      </c>
      <c r="M678" s="118">
        <v>0</v>
      </c>
      <c r="N678" s="118">
        <v>0</v>
      </c>
      <c r="O678" s="118">
        <v>0</v>
      </c>
      <c r="P678" s="118">
        <v>0</v>
      </c>
      <c r="Q678" s="118">
        <v>0</v>
      </c>
      <c r="R678" s="118">
        <v>0</v>
      </c>
      <c r="S678" s="118">
        <v>0</v>
      </c>
      <c r="T678" s="118">
        <v>0</v>
      </c>
      <c r="U678" s="118">
        <v>0</v>
      </c>
      <c r="V678" s="118">
        <v>26.6</v>
      </c>
      <c r="W678" s="118" t="s">
        <v>263</v>
      </c>
      <c r="X678" s="232"/>
    </row>
    <row r="679" spans="1:24" ht="13.5" customHeight="1" x14ac:dyDescent="0.3">
      <c r="A679" s="170">
        <v>0.45833333333333298</v>
      </c>
      <c r="B679" s="118">
        <v>4</v>
      </c>
      <c r="C679" s="118">
        <v>0</v>
      </c>
      <c r="D679" s="118">
        <v>0</v>
      </c>
      <c r="E679" s="118">
        <v>1</v>
      </c>
      <c r="F679" s="118">
        <v>1</v>
      </c>
      <c r="G679" s="118">
        <v>1</v>
      </c>
      <c r="H679" s="118">
        <v>1</v>
      </c>
      <c r="I679" s="118">
        <v>0</v>
      </c>
      <c r="J679" s="118">
        <v>0</v>
      </c>
      <c r="K679" s="118">
        <v>0</v>
      </c>
      <c r="L679" s="118">
        <v>0</v>
      </c>
      <c r="M679" s="118">
        <v>0</v>
      </c>
      <c r="N679" s="118">
        <v>0</v>
      </c>
      <c r="O679" s="118">
        <v>0</v>
      </c>
      <c r="P679" s="118">
        <v>0</v>
      </c>
      <c r="Q679" s="118">
        <v>0</v>
      </c>
      <c r="R679" s="118">
        <v>0</v>
      </c>
      <c r="S679" s="118">
        <v>0</v>
      </c>
      <c r="T679" s="118">
        <v>0</v>
      </c>
      <c r="U679" s="118">
        <v>0</v>
      </c>
      <c r="V679" s="118">
        <v>25.5</v>
      </c>
      <c r="W679" s="118" t="s">
        <v>263</v>
      </c>
      <c r="X679" s="232"/>
    </row>
    <row r="680" spans="1:24" ht="13.5" customHeight="1" x14ac:dyDescent="0.3">
      <c r="A680" s="170">
        <v>0.46875</v>
      </c>
      <c r="B680" s="118">
        <v>5</v>
      </c>
      <c r="C680" s="118">
        <v>0</v>
      </c>
      <c r="D680" s="118">
        <v>0</v>
      </c>
      <c r="E680" s="118">
        <v>2</v>
      </c>
      <c r="F680" s="118">
        <v>2</v>
      </c>
      <c r="G680" s="118">
        <v>0</v>
      </c>
      <c r="H680" s="118">
        <v>0</v>
      </c>
      <c r="I680" s="118">
        <v>1</v>
      </c>
      <c r="J680" s="118">
        <v>0</v>
      </c>
      <c r="K680" s="118">
        <v>0</v>
      </c>
      <c r="L680" s="118">
        <v>0</v>
      </c>
      <c r="M680" s="118">
        <v>0</v>
      </c>
      <c r="N680" s="118">
        <v>0</v>
      </c>
      <c r="O680" s="118">
        <v>0</v>
      </c>
      <c r="P680" s="118">
        <v>0</v>
      </c>
      <c r="Q680" s="118">
        <v>0</v>
      </c>
      <c r="R680" s="118">
        <v>0</v>
      </c>
      <c r="S680" s="118">
        <v>0</v>
      </c>
      <c r="T680" s="118">
        <v>0</v>
      </c>
      <c r="U680" s="118">
        <v>0</v>
      </c>
      <c r="V680" s="118">
        <v>22.9</v>
      </c>
      <c r="W680" s="118" t="s">
        <v>263</v>
      </c>
      <c r="X680" s="232"/>
    </row>
    <row r="681" spans="1:24" ht="13.5" customHeight="1" x14ac:dyDescent="0.3">
      <c r="A681" s="170">
        <v>0.47916666666666702</v>
      </c>
      <c r="B681" s="118">
        <v>5</v>
      </c>
      <c r="C681" s="118">
        <v>0</v>
      </c>
      <c r="D681" s="118">
        <v>2</v>
      </c>
      <c r="E681" s="118">
        <v>1</v>
      </c>
      <c r="F681" s="118">
        <v>0</v>
      </c>
      <c r="G681" s="118">
        <v>1</v>
      </c>
      <c r="H681" s="118">
        <v>0</v>
      </c>
      <c r="I681" s="118">
        <v>1</v>
      </c>
      <c r="J681" s="118">
        <v>0</v>
      </c>
      <c r="K681" s="118">
        <v>0</v>
      </c>
      <c r="L681" s="118">
        <v>0</v>
      </c>
      <c r="M681" s="118">
        <v>0</v>
      </c>
      <c r="N681" s="118">
        <v>0</v>
      </c>
      <c r="O681" s="118">
        <v>0</v>
      </c>
      <c r="P681" s="118">
        <v>0</v>
      </c>
      <c r="Q681" s="118">
        <v>0</v>
      </c>
      <c r="R681" s="118">
        <v>0</v>
      </c>
      <c r="S681" s="118">
        <v>0</v>
      </c>
      <c r="T681" s="118">
        <v>0</v>
      </c>
      <c r="U681" s="118">
        <v>0</v>
      </c>
      <c r="V681" s="118">
        <v>22</v>
      </c>
      <c r="W681" s="118" t="s">
        <v>263</v>
      </c>
      <c r="X681" s="232"/>
    </row>
    <row r="682" spans="1:24" ht="13.5" customHeight="1" x14ac:dyDescent="0.3">
      <c r="A682" s="170">
        <v>0.48958333333333298</v>
      </c>
      <c r="B682" s="118">
        <v>5</v>
      </c>
      <c r="C682" s="118">
        <v>0</v>
      </c>
      <c r="D682" s="118">
        <v>0</v>
      </c>
      <c r="E682" s="118">
        <v>1</v>
      </c>
      <c r="F682" s="118">
        <v>3</v>
      </c>
      <c r="G682" s="118">
        <v>0</v>
      </c>
      <c r="H682" s="118">
        <v>0</v>
      </c>
      <c r="I682" s="118">
        <v>1</v>
      </c>
      <c r="J682" s="118">
        <v>0</v>
      </c>
      <c r="K682" s="118">
        <v>0</v>
      </c>
      <c r="L682" s="118">
        <v>0</v>
      </c>
      <c r="M682" s="118">
        <v>0</v>
      </c>
      <c r="N682" s="118">
        <v>0</v>
      </c>
      <c r="O682" s="118">
        <v>0</v>
      </c>
      <c r="P682" s="118">
        <v>0</v>
      </c>
      <c r="Q682" s="118">
        <v>0</v>
      </c>
      <c r="R682" s="118">
        <v>0</v>
      </c>
      <c r="S682" s="118">
        <v>0</v>
      </c>
      <c r="T682" s="118">
        <v>0</v>
      </c>
      <c r="U682" s="118">
        <v>0</v>
      </c>
      <c r="V682" s="118">
        <v>24.6</v>
      </c>
      <c r="W682" s="118" t="s">
        <v>263</v>
      </c>
      <c r="X682" s="232"/>
    </row>
    <row r="683" spans="1:24" ht="13.5" customHeight="1" x14ac:dyDescent="0.3">
      <c r="A683" s="170">
        <v>0.5</v>
      </c>
      <c r="B683" s="118">
        <v>9</v>
      </c>
      <c r="C683" s="118">
        <v>0</v>
      </c>
      <c r="D683" s="118">
        <v>1</v>
      </c>
      <c r="E683" s="118">
        <v>2</v>
      </c>
      <c r="F683" s="118">
        <v>3</v>
      </c>
      <c r="G683" s="118">
        <v>3</v>
      </c>
      <c r="H683" s="118">
        <v>0</v>
      </c>
      <c r="I683" s="118">
        <v>0</v>
      </c>
      <c r="J683" s="118">
        <v>0</v>
      </c>
      <c r="K683" s="118">
        <v>0</v>
      </c>
      <c r="L683" s="118">
        <v>0</v>
      </c>
      <c r="M683" s="118">
        <v>0</v>
      </c>
      <c r="N683" s="118">
        <v>0</v>
      </c>
      <c r="O683" s="118">
        <v>0</v>
      </c>
      <c r="P683" s="118">
        <v>0</v>
      </c>
      <c r="Q683" s="118">
        <v>0</v>
      </c>
      <c r="R683" s="118">
        <v>0</v>
      </c>
      <c r="S683" s="118">
        <v>0</v>
      </c>
      <c r="T683" s="118">
        <v>0</v>
      </c>
      <c r="U683" s="118">
        <v>0</v>
      </c>
      <c r="V683" s="118">
        <v>21.3</v>
      </c>
      <c r="W683" s="118" t="s">
        <v>263</v>
      </c>
      <c r="X683" s="232"/>
    </row>
    <row r="684" spans="1:24" ht="13.5" customHeight="1" x14ac:dyDescent="0.3">
      <c r="A684" s="170">
        <v>0.51041666666666696</v>
      </c>
      <c r="B684" s="118">
        <v>5</v>
      </c>
      <c r="C684" s="118">
        <v>0</v>
      </c>
      <c r="D684" s="118">
        <v>0</v>
      </c>
      <c r="E684" s="118">
        <v>1</v>
      </c>
      <c r="F684" s="118">
        <v>0</v>
      </c>
      <c r="G684" s="118">
        <v>3</v>
      </c>
      <c r="H684" s="118">
        <v>1</v>
      </c>
      <c r="I684" s="118">
        <v>0</v>
      </c>
      <c r="J684" s="118">
        <v>0</v>
      </c>
      <c r="K684" s="118">
        <v>0</v>
      </c>
      <c r="L684" s="118">
        <v>0</v>
      </c>
      <c r="M684" s="118">
        <v>0</v>
      </c>
      <c r="N684" s="118">
        <v>0</v>
      </c>
      <c r="O684" s="118">
        <v>0</v>
      </c>
      <c r="P684" s="118">
        <v>0</v>
      </c>
      <c r="Q684" s="118">
        <v>0</v>
      </c>
      <c r="R684" s="118">
        <v>0</v>
      </c>
      <c r="S684" s="118">
        <v>0</v>
      </c>
      <c r="T684" s="118">
        <v>0</v>
      </c>
      <c r="U684" s="118">
        <v>0</v>
      </c>
      <c r="V684" s="118">
        <v>26.3</v>
      </c>
      <c r="W684" s="118" t="s">
        <v>263</v>
      </c>
      <c r="X684" s="232"/>
    </row>
    <row r="685" spans="1:24" ht="13.5" customHeight="1" x14ac:dyDescent="0.3">
      <c r="A685" s="170">
        <v>0.52083333333333304</v>
      </c>
      <c r="B685" s="118">
        <v>3</v>
      </c>
      <c r="C685" s="118">
        <v>0</v>
      </c>
      <c r="D685" s="118">
        <v>0</v>
      </c>
      <c r="E685" s="118">
        <v>0</v>
      </c>
      <c r="F685" s="118">
        <v>3</v>
      </c>
      <c r="G685" s="118">
        <v>0</v>
      </c>
      <c r="H685" s="118">
        <v>0</v>
      </c>
      <c r="I685" s="118">
        <v>0</v>
      </c>
      <c r="J685" s="118">
        <v>0</v>
      </c>
      <c r="K685" s="118">
        <v>0</v>
      </c>
      <c r="L685" s="118">
        <v>0</v>
      </c>
      <c r="M685" s="118">
        <v>0</v>
      </c>
      <c r="N685" s="118">
        <v>0</v>
      </c>
      <c r="O685" s="118">
        <v>0</v>
      </c>
      <c r="P685" s="118">
        <v>0</v>
      </c>
      <c r="Q685" s="118">
        <v>0</v>
      </c>
      <c r="R685" s="118">
        <v>0</v>
      </c>
      <c r="S685" s="118">
        <v>0</v>
      </c>
      <c r="T685" s="118">
        <v>0</v>
      </c>
      <c r="U685" s="118">
        <v>0</v>
      </c>
      <c r="V685" s="118">
        <v>21.7</v>
      </c>
      <c r="W685" s="118" t="s">
        <v>263</v>
      </c>
      <c r="X685" s="232"/>
    </row>
    <row r="686" spans="1:24" ht="13.5" customHeight="1" x14ac:dyDescent="0.3">
      <c r="A686" s="170">
        <v>0.53125</v>
      </c>
      <c r="B686" s="118">
        <v>5</v>
      </c>
      <c r="C686" s="118">
        <v>0</v>
      </c>
      <c r="D686" s="118">
        <v>0</v>
      </c>
      <c r="E686" s="118">
        <v>0</v>
      </c>
      <c r="F686" s="118">
        <v>1</v>
      </c>
      <c r="G686" s="118">
        <v>2</v>
      </c>
      <c r="H686" s="118">
        <v>1</v>
      </c>
      <c r="I686" s="118">
        <v>0</v>
      </c>
      <c r="J686" s="118">
        <v>0</v>
      </c>
      <c r="K686" s="118">
        <v>1</v>
      </c>
      <c r="L686" s="118">
        <v>0</v>
      </c>
      <c r="M686" s="118">
        <v>0</v>
      </c>
      <c r="N686" s="118">
        <v>0</v>
      </c>
      <c r="O686" s="118">
        <v>0</v>
      </c>
      <c r="P686" s="118">
        <v>0</v>
      </c>
      <c r="Q686" s="118">
        <v>0</v>
      </c>
      <c r="R686" s="118">
        <v>0</v>
      </c>
      <c r="S686" s="118">
        <v>0</v>
      </c>
      <c r="T686" s="118">
        <v>0</v>
      </c>
      <c r="U686" s="118">
        <v>0</v>
      </c>
      <c r="V686" s="118">
        <v>30.6</v>
      </c>
      <c r="W686" s="118" t="s">
        <v>263</v>
      </c>
      <c r="X686" s="232"/>
    </row>
    <row r="687" spans="1:24" ht="13.5" customHeight="1" x14ac:dyDescent="0.3">
      <c r="A687" s="170">
        <v>0.54166666666666696</v>
      </c>
      <c r="B687" s="118">
        <v>6</v>
      </c>
      <c r="C687" s="118">
        <v>0</v>
      </c>
      <c r="D687" s="118">
        <v>2</v>
      </c>
      <c r="E687" s="118">
        <v>1</v>
      </c>
      <c r="F687" s="118">
        <v>0</v>
      </c>
      <c r="G687" s="118">
        <v>3</v>
      </c>
      <c r="H687" s="118">
        <v>0</v>
      </c>
      <c r="I687" s="118">
        <v>0</v>
      </c>
      <c r="J687" s="118">
        <v>0</v>
      </c>
      <c r="K687" s="118">
        <v>0</v>
      </c>
      <c r="L687" s="118">
        <v>0</v>
      </c>
      <c r="M687" s="118">
        <v>0</v>
      </c>
      <c r="N687" s="118">
        <v>0</v>
      </c>
      <c r="O687" s="118">
        <v>0</v>
      </c>
      <c r="P687" s="118">
        <v>0</v>
      </c>
      <c r="Q687" s="118">
        <v>0</v>
      </c>
      <c r="R687" s="118">
        <v>0</v>
      </c>
      <c r="S687" s="118">
        <v>0</v>
      </c>
      <c r="T687" s="118">
        <v>0</v>
      </c>
      <c r="U687" s="118">
        <v>0</v>
      </c>
      <c r="V687" s="118">
        <v>20.399999999999999</v>
      </c>
      <c r="W687" s="118" t="s">
        <v>263</v>
      </c>
      <c r="X687" s="232"/>
    </row>
    <row r="688" spans="1:24" ht="13.5" customHeight="1" x14ac:dyDescent="0.3">
      <c r="A688" s="170">
        <v>0.55208333333333304</v>
      </c>
      <c r="B688" s="118">
        <v>7</v>
      </c>
      <c r="C688" s="118">
        <v>1</v>
      </c>
      <c r="D688" s="118">
        <v>0</v>
      </c>
      <c r="E688" s="118">
        <v>3</v>
      </c>
      <c r="F688" s="118">
        <v>1</v>
      </c>
      <c r="G688" s="118">
        <v>1</v>
      </c>
      <c r="H688" s="118">
        <v>1</v>
      </c>
      <c r="I688" s="118">
        <v>0</v>
      </c>
      <c r="J688" s="118">
        <v>0</v>
      </c>
      <c r="K688" s="118">
        <v>0</v>
      </c>
      <c r="L688" s="118">
        <v>0</v>
      </c>
      <c r="M688" s="118">
        <v>0</v>
      </c>
      <c r="N688" s="118">
        <v>0</v>
      </c>
      <c r="O688" s="118">
        <v>0</v>
      </c>
      <c r="P688" s="118">
        <v>0</v>
      </c>
      <c r="Q688" s="118">
        <v>0</v>
      </c>
      <c r="R688" s="118">
        <v>0</v>
      </c>
      <c r="S688" s="118">
        <v>0</v>
      </c>
      <c r="T688" s="118">
        <v>0</v>
      </c>
      <c r="U688" s="118">
        <v>0</v>
      </c>
      <c r="V688" s="118">
        <v>20.3</v>
      </c>
      <c r="W688" s="118" t="s">
        <v>263</v>
      </c>
      <c r="X688" s="232"/>
    </row>
    <row r="689" spans="1:24" ht="13.5" customHeight="1" x14ac:dyDescent="0.3">
      <c r="A689" s="170">
        <v>0.5625</v>
      </c>
      <c r="B689" s="118">
        <v>8</v>
      </c>
      <c r="C689" s="118">
        <v>0</v>
      </c>
      <c r="D689" s="118">
        <v>0</v>
      </c>
      <c r="E689" s="118">
        <v>2</v>
      </c>
      <c r="F689" s="118">
        <v>3</v>
      </c>
      <c r="G689" s="118">
        <v>2</v>
      </c>
      <c r="H689" s="118">
        <v>1</v>
      </c>
      <c r="I689" s="118">
        <v>0</v>
      </c>
      <c r="J689" s="118">
        <v>0</v>
      </c>
      <c r="K689" s="118">
        <v>0</v>
      </c>
      <c r="L689" s="118">
        <v>0</v>
      </c>
      <c r="M689" s="118">
        <v>0</v>
      </c>
      <c r="N689" s="118">
        <v>0</v>
      </c>
      <c r="O689" s="118">
        <v>0</v>
      </c>
      <c r="P689" s="118">
        <v>0</v>
      </c>
      <c r="Q689" s="118">
        <v>0</v>
      </c>
      <c r="R689" s="118">
        <v>0</v>
      </c>
      <c r="S689" s="118">
        <v>0</v>
      </c>
      <c r="T689" s="118">
        <v>0</v>
      </c>
      <c r="U689" s="118">
        <v>0</v>
      </c>
      <c r="V689" s="118">
        <v>23.9</v>
      </c>
      <c r="W689" s="118" t="s">
        <v>263</v>
      </c>
      <c r="X689" s="232"/>
    </row>
    <row r="690" spans="1:24" ht="13.5" customHeight="1" x14ac:dyDescent="0.3">
      <c r="A690" s="170">
        <v>0.57291666666666696</v>
      </c>
      <c r="B690" s="118">
        <v>5</v>
      </c>
      <c r="C690" s="118">
        <v>0</v>
      </c>
      <c r="D690" s="118">
        <v>1</v>
      </c>
      <c r="E690" s="118">
        <v>1</v>
      </c>
      <c r="F690" s="118">
        <v>1</v>
      </c>
      <c r="G690" s="118">
        <v>1</v>
      </c>
      <c r="H690" s="118">
        <v>1</v>
      </c>
      <c r="I690" s="118">
        <v>0</v>
      </c>
      <c r="J690" s="118">
        <v>0</v>
      </c>
      <c r="K690" s="118">
        <v>0</v>
      </c>
      <c r="L690" s="118">
        <v>0</v>
      </c>
      <c r="M690" s="118">
        <v>0</v>
      </c>
      <c r="N690" s="118">
        <v>0</v>
      </c>
      <c r="O690" s="118">
        <v>0</v>
      </c>
      <c r="P690" s="118">
        <v>0</v>
      </c>
      <c r="Q690" s="118">
        <v>0</v>
      </c>
      <c r="R690" s="118">
        <v>0</v>
      </c>
      <c r="S690" s="118">
        <v>0</v>
      </c>
      <c r="T690" s="118">
        <v>0</v>
      </c>
      <c r="U690" s="118">
        <v>0</v>
      </c>
      <c r="V690" s="118">
        <v>22.1</v>
      </c>
      <c r="W690" s="118" t="s">
        <v>263</v>
      </c>
      <c r="X690" s="232"/>
    </row>
    <row r="691" spans="1:24" ht="13.5" customHeight="1" x14ac:dyDescent="0.3">
      <c r="A691" s="170">
        <v>0.58333333333333304</v>
      </c>
      <c r="B691" s="118">
        <v>3</v>
      </c>
      <c r="C691" s="118">
        <v>0</v>
      </c>
      <c r="D691" s="118">
        <v>0</v>
      </c>
      <c r="E691" s="118">
        <v>0</v>
      </c>
      <c r="F691" s="118">
        <v>2</v>
      </c>
      <c r="G691" s="118">
        <v>0</v>
      </c>
      <c r="H691" s="118">
        <v>1</v>
      </c>
      <c r="I691" s="118">
        <v>0</v>
      </c>
      <c r="J691" s="118">
        <v>0</v>
      </c>
      <c r="K691" s="118">
        <v>0</v>
      </c>
      <c r="L691" s="118">
        <v>0</v>
      </c>
      <c r="M691" s="118">
        <v>0</v>
      </c>
      <c r="N691" s="118">
        <v>0</v>
      </c>
      <c r="O691" s="118">
        <v>0</v>
      </c>
      <c r="P691" s="118">
        <v>0</v>
      </c>
      <c r="Q691" s="118">
        <v>0</v>
      </c>
      <c r="R691" s="118">
        <v>0</v>
      </c>
      <c r="S691" s="118">
        <v>0</v>
      </c>
      <c r="T691" s="118">
        <v>0</v>
      </c>
      <c r="U691" s="118">
        <v>0</v>
      </c>
      <c r="V691" s="118">
        <v>26.1</v>
      </c>
      <c r="W691" s="118" t="s">
        <v>263</v>
      </c>
      <c r="X691" s="232"/>
    </row>
    <row r="692" spans="1:24" ht="13.5" customHeight="1" x14ac:dyDescent="0.3">
      <c r="A692" s="170">
        <v>0.59375</v>
      </c>
      <c r="B692" s="118">
        <v>5</v>
      </c>
      <c r="C692" s="118">
        <v>0</v>
      </c>
      <c r="D692" s="118">
        <v>0</v>
      </c>
      <c r="E692" s="118">
        <v>1</v>
      </c>
      <c r="F692" s="118">
        <v>2</v>
      </c>
      <c r="G692" s="118">
        <v>0</v>
      </c>
      <c r="H692" s="118">
        <v>2</v>
      </c>
      <c r="I692" s="118">
        <v>0</v>
      </c>
      <c r="J692" s="118">
        <v>0</v>
      </c>
      <c r="K692" s="118">
        <v>0</v>
      </c>
      <c r="L692" s="118">
        <v>0</v>
      </c>
      <c r="M692" s="118">
        <v>0</v>
      </c>
      <c r="N692" s="118">
        <v>0</v>
      </c>
      <c r="O692" s="118">
        <v>0</v>
      </c>
      <c r="P692" s="118">
        <v>0</v>
      </c>
      <c r="Q692" s="118">
        <v>0</v>
      </c>
      <c r="R692" s="118">
        <v>0</v>
      </c>
      <c r="S692" s="118">
        <v>0</v>
      </c>
      <c r="T692" s="118">
        <v>0</v>
      </c>
      <c r="U692" s="118">
        <v>0</v>
      </c>
      <c r="V692" s="118">
        <v>25.3</v>
      </c>
      <c r="W692" s="118" t="s">
        <v>263</v>
      </c>
      <c r="X692" s="232"/>
    </row>
    <row r="693" spans="1:24" ht="13.5" customHeight="1" x14ac:dyDescent="0.3">
      <c r="A693" s="170">
        <v>0.60416666666666696</v>
      </c>
      <c r="B693" s="118">
        <v>7</v>
      </c>
      <c r="C693" s="118">
        <v>0</v>
      </c>
      <c r="D693" s="118">
        <v>1</v>
      </c>
      <c r="E693" s="118">
        <v>2</v>
      </c>
      <c r="F693" s="118">
        <v>2</v>
      </c>
      <c r="G693" s="118">
        <v>2</v>
      </c>
      <c r="H693" s="118">
        <v>0</v>
      </c>
      <c r="I693" s="118">
        <v>0</v>
      </c>
      <c r="J693" s="118">
        <v>0</v>
      </c>
      <c r="K693" s="118">
        <v>0</v>
      </c>
      <c r="L693" s="118">
        <v>0</v>
      </c>
      <c r="M693" s="118">
        <v>0</v>
      </c>
      <c r="N693" s="118">
        <v>0</v>
      </c>
      <c r="O693" s="118">
        <v>0</v>
      </c>
      <c r="P693" s="118">
        <v>0</v>
      </c>
      <c r="Q693" s="118">
        <v>0</v>
      </c>
      <c r="R693" s="118">
        <v>0</v>
      </c>
      <c r="S693" s="118">
        <v>0</v>
      </c>
      <c r="T693" s="118">
        <v>0</v>
      </c>
      <c r="U693" s="118">
        <v>0</v>
      </c>
      <c r="V693" s="118">
        <v>21.3</v>
      </c>
      <c r="W693" s="118" t="s">
        <v>263</v>
      </c>
      <c r="X693" s="232"/>
    </row>
    <row r="694" spans="1:24" ht="13.5" customHeight="1" x14ac:dyDescent="0.3">
      <c r="A694" s="170">
        <v>0.61458333333333304</v>
      </c>
      <c r="B694" s="118">
        <v>4</v>
      </c>
      <c r="C694" s="118">
        <v>0</v>
      </c>
      <c r="D694" s="118">
        <v>1</v>
      </c>
      <c r="E694" s="118">
        <v>0</v>
      </c>
      <c r="F694" s="118">
        <v>1</v>
      </c>
      <c r="G694" s="118">
        <v>0</v>
      </c>
      <c r="H694" s="118">
        <v>1</v>
      </c>
      <c r="I694" s="118">
        <v>0</v>
      </c>
      <c r="J694" s="118">
        <v>0</v>
      </c>
      <c r="K694" s="118">
        <v>0</v>
      </c>
      <c r="L694" s="118">
        <v>1</v>
      </c>
      <c r="M694" s="118">
        <v>0</v>
      </c>
      <c r="N694" s="118">
        <v>0</v>
      </c>
      <c r="O694" s="118">
        <v>0</v>
      </c>
      <c r="P694" s="118">
        <v>0</v>
      </c>
      <c r="Q694" s="118">
        <v>0</v>
      </c>
      <c r="R694" s="118">
        <v>0</v>
      </c>
      <c r="S694" s="118">
        <v>0</v>
      </c>
      <c r="T694" s="118">
        <v>0</v>
      </c>
      <c r="U694" s="118">
        <v>0</v>
      </c>
      <c r="V694" s="118">
        <v>29.7</v>
      </c>
      <c r="W694" s="118" t="s">
        <v>263</v>
      </c>
      <c r="X694" s="232"/>
    </row>
    <row r="695" spans="1:24" ht="13.5" customHeight="1" x14ac:dyDescent="0.3">
      <c r="A695" s="170">
        <v>0.625</v>
      </c>
      <c r="B695" s="118">
        <v>6</v>
      </c>
      <c r="C695" s="118">
        <v>0</v>
      </c>
      <c r="D695" s="118">
        <v>1</v>
      </c>
      <c r="E695" s="118">
        <v>2</v>
      </c>
      <c r="F695" s="118">
        <v>0</v>
      </c>
      <c r="G695" s="118">
        <v>3</v>
      </c>
      <c r="H695" s="118">
        <v>0</v>
      </c>
      <c r="I695" s="118">
        <v>0</v>
      </c>
      <c r="J695" s="118">
        <v>0</v>
      </c>
      <c r="K695" s="118">
        <v>0</v>
      </c>
      <c r="L695" s="118">
        <v>0</v>
      </c>
      <c r="M695" s="118">
        <v>0</v>
      </c>
      <c r="N695" s="118">
        <v>0</v>
      </c>
      <c r="O695" s="118">
        <v>0</v>
      </c>
      <c r="P695" s="118">
        <v>0</v>
      </c>
      <c r="Q695" s="118">
        <v>0</v>
      </c>
      <c r="R695" s="118">
        <v>0</v>
      </c>
      <c r="S695" s="118">
        <v>0</v>
      </c>
      <c r="T695" s="118">
        <v>0</v>
      </c>
      <c r="U695" s="118">
        <v>0</v>
      </c>
      <c r="V695" s="118">
        <v>22.3</v>
      </c>
      <c r="W695" s="118" t="s">
        <v>263</v>
      </c>
      <c r="X695" s="232"/>
    </row>
    <row r="696" spans="1:24" ht="13.5" customHeight="1" x14ac:dyDescent="0.3">
      <c r="A696" s="170">
        <v>0.63541666666666696</v>
      </c>
      <c r="B696" s="118">
        <v>7</v>
      </c>
      <c r="C696" s="118">
        <v>0</v>
      </c>
      <c r="D696" s="118">
        <v>4</v>
      </c>
      <c r="E696" s="118">
        <v>0</v>
      </c>
      <c r="F696" s="118">
        <v>1</v>
      </c>
      <c r="G696" s="118">
        <v>0</v>
      </c>
      <c r="H696" s="118">
        <v>0</v>
      </c>
      <c r="I696" s="118">
        <v>2</v>
      </c>
      <c r="J696" s="118">
        <v>0</v>
      </c>
      <c r="K696" s="118">
        <v>0</v>
      </c>
      <c r="L696" s="118">
        <v>0</v>
      </c>
      <c r="M696" s="118">
        <v>0</v>
      </c>
      <c r="N696" s="118">
        <v>0</v>
      </c>
      <c r="O696" s="118">
        <v>0</v>
      </c>
      <c r="P696" s="118">
        <v>0</v>
      </c>
      <c r="Q696" s="118">
        <v>0</v>
      </c>
      <c r="R696" s="118">
        <v>0</v>
      </c>
      <c r="S696" s="118">
        <v>0</v>
      </c>
      <c r="T696" s="118">
        <v>0</v>
      </c>
      <c r="U696" s="118">
        <v>0</v>
      </c>
      <c r="V696" s="118">
        <v>21.7</v>
      </c>
      <c r="W696" s="118" t="s">
        <v>263</v>
      </c>
      <c r="X696" s="232"/>
    </row>
    <row r="697" spans="1:24" ht="13.5" customHeight="1" x14ac:dyDescent="0.3">
      <c r="A697" s="170">
        <v>0.64583333333333304</v>
      </c>
      <c r="B697" s="118">
        <v>7</v>
      </c>
      <c r="C697" s="118">
        <v>0</v>
      </c>
      <c r="D697" s="118">
        <v>0</v>
      </c>
      <c r="E697" s="118">
        <v>1</v>
      </c>
      <c r="F697" s="118">
        <v>4</v>
      </c>
      <c r="G697" s="118">
        <v>2</v>
      </c>
      <c r="H697" s="118">
        <v>0</v>
      </c>
      <c r="I697" s="118">
        <v>0</v>
      </c>
      <c r="J697" s="118">
        <v>0</v>
      </c>
      <c r="K697" s="118">
        <v>0</v>
      </c>
      <c r="L697" s="118">
        <v>0</v>
      </c>
      <c r="M697" s="118">
        <v>0</v>
      </c>
      <c r="N697" s="118">
        <v>0</v>
      </c>
      <c r="O697" s="118">
        <v>0</v>
      </c>
      <c r="P697" s="118">
        <v>0</v>
      </c>
      <c r="Q697" s="118">
        <v>0</v>
      </c>
      <c r="R697" s="118">
        <v>0</v>
      </c>
      <c r="S697" s="118">
        <v>0</v>
      </c>
      <c r="T697" s="118">
        <v>0</v>
      </c>
      <c r="U697" s="118">
        <v>0</v>
      </c>
      <c r="V697" s="118">
        <v>23.3</v>
      </c>
      <c r="W697" s="118" t="s">
        <v>263</v>
      </c>
      <c r="X697" s="232"/>
    </row>
    <row r="698" spans="1:24" ht="13.5" customHeight="1" x14ac:dyDescent="0.3">
      <c r="A698" s="170">
        <v>0.65625</v>
      </c>
      <c r="B698" s="118">
        <v>8</v>
      </c>
      <c r="C698" s="118">
        <v>0</v>
      </c>
      <c r="D698" s="118">
        <v>1</v>
      </c>
      <c r="E698" s="118">
        <v>1</v>
      </c>
      <c r="F698" s="118">
        <v>3</v>
      </c>
      <c r="G698" s="118">
        <v>0</v>
      </c>
      <c r="H698" s="118">
        <v>2</v>
      </c>
      <c r="I698" s="118">
        <v>1</v>
      </c>
      <c r="J698" s="118">
        <v>0</v>
      </c>
      <c r="K698" s="118">
        <v>0</v>
      </c>
      <c r="L698" s="118">
        <v>0</v>
      </c>
      <c r="M698" s="118">
        <v>0</v>
      </c>
      <c r="N698" s="118">
        <v>0</v>
      </c>
      <c r="O698" s="118">
        <v>0</v>
      </c>
      <c r="P698" s="118">
        <v>0</v>
      </c>
      <c r="Q698" s="118">
        <v>0</v>
      </c>
      <c r="R698" s="118">
        <v>0</v>
      </c>
      <c r="S698" s="118">
        <v>0</v>
      </c>
      <c r="T698" s="118">
        <v>0</v>
      </c>
      <c r="U698" s="118">
        <v>0</v>
      </c>
      <c r="V698" s="118">
        <v>24.4</v>
      </c>
      <c r="W698" s="118" t="s">
        <v>263</v>
      </c>
      <c r="X698" s="232"/>
    </row>
    <row r="699" spans="1:24" ht="13.5" customHeight="1" x14ac:dyDescent="0.3">
      <c r="A699" s="170">
        <v>0.66666666666666696</v>
      </c>
      <c r="B699" s="118">
        <v>3</v>
      </c>
      <c r="C699" s="118">
        <v>0</v>
      </c>
      <c r="D699" s="118">
        <v>0</v>
      </c>
      <c r="E699" s="118">
        <v>0</v>
      </c>
      <c r="F699" s="118">
        <v>1</v>
      </c>
      <c r="G699" s="118">
        <v>1</v>
      </c>
      <c r="H699" s="118">
        <v>1</v>
      </c>
      <c r="I699" s="118">
        <v>0</v>
      </c>
      <c r="J699" s="118">
        <v>0</v>
      </c>
      <c r="K699" s="118">
        <v>0</v>
      </c>
      <c r="L699" s="118">
        <v>0</v>
      </c>
      <c r="M699" s="118">
        <v>0</v>
      </c>
      <c r="N699" s="118">
        <v>0</v>
      </c>
      <c r="O699" s="118">
        <v>0</v>
      </c>
      <c r="P699" s="118">
        <v>0</v>
      </c>
      <c r="Q699" s="118">
        <v>0</v>
      </c>
      <c r="R699" s="118">
        <v>0</v>
      </c>
      <c r="S699" s="118">
        <v>0</v>
      </c>
      <c r="T699" s="118">
        <v>0</v>
      </c>
      <c r="U699" s="118">
        <v>0</v>
      </c>
      <c r="V699" s="118">
        <v>26.5</v>
      </c>
      <c r="W699" s="118" t="s">
        <v>263</v>
      </c>
      <c r="X699" s="232"/>
    </row>
    <row r="700" spans="1:24" ht="13.5" customHeight="1" x14ac:dyDescent="0.3">
      <c r="A700" s="170">
        <v>0.67708333333333304</v>
      </c>
      <c r="B700" s="118">
        <v>11</v>
      </c>
      <c r="C700" s="118">
        <v>0</v>
      </c>
      <c r="D700" s="118">
        <v>0</v>
      </c>
      <c r="E700" s="118">
        <v>3</v>
      </c>
      <c r="F700" s="118">
        <v>6</v>
      </c>
      <c r="G700" s="118">
        <v>1</v>
      </c>
      <c r="H700" s="118">
        <v>1</v>
      </c>
      <c r="I700" s="118">
        <v>0</v>
      </c>
      <c r="J700" s="118">
        <v>0</v>
      </c>
      <c r="K700" s="118">
        <v>0</v>
      </c>
      <c r="L700" s="118">
        <v>0</v>
      </c>
      <c r="M700" s="118">
        <v>0</v>
      </c>
      <c r="N700" s="118">
        <v>0</v>
      </c>
      <c r="O700" s="118">
        <v>0</v>
      </c>
      <c r="P700" s="118">
        <v>0</v>
      </c>
      <c r="Q700" s="118">
        <v>0</v>
      </c>
      <c r="R700" s="118">
        <v>0</v>
      </c>
      <c r="S700" s="118">
        <v>0</v>
      </c>
      <c r="T700" s="118">
        <v>0</v>
      </c>
      <c r="U700" s="118">
        <v>0</v>
      </c>
      <c r="V700" s="118">
        <v>22.4</v>
      </c>
      <c r="W700" s="118">
        <v>29.6</v>
      </c>
      <c r="X700" s="232"/>
    </row>
    <row r="701" spans="1:24" ht="13.5" customHeight="1" x14ac:dyDescent="0.3">
      <c r="A701" s="170">
        <v>0.6875</v>
      </c>
      <c r="B701" s="118">
        <v>4</v>
      </c>
      <c r="C701" s="118">
        <v>0</v>
      </c>
      <c r="D701" s="118">
        <v>0</v>
      </c>
      <c r="E701" s="118">
        <v>1</v>
      </c>
      <c r="F701" s="118">
        <v>1</v>
      </c>
      <c r="G701" s="118">
        <v>0</v>
      </c>
      <c r="H701" s="118">
        <v>2</v>
      </c>
      <c r="I701" s="118">
        <v>0</v>
      </c>
      <c r="J701" s="118">
        <v>0</v>
      </c>
      <c r="K701" s="118">
        <v>0</v>
      </c>
      <c r="L701" s="118">
        <v>0</v>
      </c>
      <c r="M701" s="118">
        <v>0</v>
      </c>
      <c r="N701" s="118">
        <v>0</v>
      </c>
      <c r="O701" s="118">
        <v>0</v>
      </c>
      <c r="P701" s="118">
        <v>0</v>
      </c>
      <c r="Q701" s="118">
        <v>0</v>
      </c>
      <c r="R701" s="118">
        <v>0</v>
      </c>
      <c r="S701" s="118">
        <v>0</v>
      </c>
      <c r="T701" s="118">
        <v>0</v>
      </c>
      <c r="U701" s="118">
        <v>0</v>
      </c>
      <c r="V701" s="118">
        <v>26.2</v>
      </c>
      <c r="W701" s="118" t="s">
        <v>263</v>
      </c>
      <c r="X701" s="232"/>
    </row>
    <row r="702" spans="1:24" ht="13.5" customHeight="1" x14ac:dyDescent="0.3">
      <c r="A702" s="170">
        <v>0.69791666666666696</v>
      </c>
      <c r="B702" s="118">
        <v>4</v>
      </c>
      <c r="C702" s="118">
        <v>0</v>
      </c>
      <c r="D702" s="118">
        <v>0</v>
      </c>
      <c r="E702" s="118">
        <v>0</v>
      </c>
      <c r="F702" s="118">
        <v>2</v>
      </c>
      <c r="G702" s="118">
        <v>1</v>
      </c>
      <c r="H702" s="118">
        <v>0</v>
      </c>
      <c r="I702" s="118">
        <v>1</v>
      </c>
      <c r="J702" s="118">
        <v>0</v>
      </c>
      <c r="K702" s="118">
        <v>0</v>
      </c>
      <c r="L702" s="118">
        <v>0</v>
      </c>
      <c r="M702" s="118">
        <v>0</v>
      </c>
      <c r="N702" s="118">
        <v>0</v>
      </c>
      <c r="O702" s="118">
        <v>0</v>
      </c>
      <c r="P702" s="118">
        <v>0</v>
      </c>
      <c r="Q702" s="118">
        <v>0</v>
      </c>
      <c r="R702" s="118">
        <v>0</v>
      </c>
      <c r="S702" s="118">
        <v>0</v>
      </c>
      <c r="T702" s="118">
        <v>0</v>
      </c>
      <c r="U702" s="118">
        <v>0</v>
      </c>
      <c r="V702" s="118">
        <v>27.8</v>
      </c>
      <c r="W702" s="118" t="s">
        <v>263</v>
      </c>
      <c r="X702" s="232"/>
    </row>
    <row r="703" spans="1:24" ht="13.5" customHeight="1" x14ac:dyDescent="0.3">
      <c r="A703" s="170">
        <v>0.70833333333333304</v>
      </c>
      <c r="B703" s="118">
        <v>2</v>
      </c>
      <c r="C703" s="118">
        <v>0</v>
      </c>
      <c r="D703" s="118">
        <v>0</v>
      </c>
      <c r="E703" s="118">
        <v>0</v>
      </c>
      <c r="F703" s="118">
        <v>0</v>
      </c>
      <c r="G703" s="118">
        <v>0</v>
      </c>
      <c r="H703" s="118">
        <v>1</v>
      </c>
      <c r="I703" s="118">
        <v>1</v>
      </c>
      <c r="J703" s="118">
        <v>0</v>
      </c>
      <c r="K703" s="118">
        <v>0</v>
      </c>
      <c r="L703" s="118">
        <v>0</v>
      </c>
      <c r="M703" s="118">
        <v>0</v>
      </c>
      <c r="N703" s="118">
        <v>0</v>
      </c>
      <c r="O703" s="118">
        <v>0</v>
      </c>
      <c r="P703" s="118">
        <v>0</v>
      </c>
      <c r="Q703" s="118">
        <v>0</v>
      </c>
      <c r="R703" s="118">
        <v>0</v>
      </c>
      <c r="S703" s="118">
        <v>0</v>
      </c>
      <c r="T703" s="118">
        <v>0</v>
      </c>
      <c r="U703" s="118">
        <v>0</v>
      </c>
      <c r="V703" s="118">
        <v>34.6</v>
      </c>
      <c r="W703" s="118" t="s">
        <v>263</v>
      </c>
      <c r="X703" s="232"/>
    </row>
    <row r="704" spans="1:24" ht="13.5" customHeight="1" x14ac:dyDescent="0.3">
      <c r="A704" s="170">
        <v>0.71875</v>
      </c>
      <c r="B704" s="118">
        <v>5</v>
      </c>
      <c r="C704" s="118">
        <v>0</v>
      </c>
      <c r="D704" s="118">
        <v>0</v>
      </c>
      <c r="E704" s="118">
        <v>2</v>
      </c>
      <c r="F704" s="118">
        <v>1</v>
      </c>
      <c r="G704" s="118">
        <v>1</v>
      </c>
      <c r="H704" s="118">
        <v>1</v>
      </c>
      <c r="I704" s="118">
        <v>0</v>
      </c>
      <c r="J704" s="118">
        <v>0</v>
      </c>
      <c r="K704" s="118">
        <v>0</v>
      </c>
      <c r="L704" s="118">
        <v>0</v>
      </c>
      <c r="M704" s="118">
        <v>0</v>
      </c>
      <c r="N704" s="118">
        <v>0</v>
      </c>
      <c r="O704" s="118">
        <v>0</v>
      </c>
      <c r="P704" s="118">
        <v>0</v>
      </c>
      <c r="Q704" s="118">
        <v>0</v>
      </c>
      <c r="R704" s="118">
        <v>0</v>
      </c>
      <c r="S704" s="118">
        <v>0</v>
      </c>
      <c r="T704" s="118">
        <v>0</v>
      </c>
      <c r="U704" s="118">
        <v>0</v>
      </c>
      <c r="V704" s="118">
        <v>23.3</v>
      </c>
      <c r="W704" s="118" t="s">
        <v>263</v>
      </c>
      <c r="X704" s="232"/>
    </row>
    <row r="705" spans="1:24" ht="13.5" customHeight="1" x14ac:dyDescent="0.3">
      <c r="A705" s="170">
        <v>0.72916666666666696</v>
      </c>
      <c r="B705" s="118">
        <v>2</v>
      </c>
      <c r="C705" s="118">
        <v>0</v>
      </c>
      <c r="D705" s="118">
        <v>0</v>
      </c>
      <c r="E705" s="118">
        <v>0</v>
      </c>
      <c r="F705" s="118">
        <v>1</v>
      </c>
      <c r="G705" s="118">
        <v>0</v>
      </c>
      <c r="H705" s="118">
        <v>0</v>
      </c>
      <c r="I705" s="118">
        <v>0</v>
      </c>
      <c r="J705" s="118">
        <v>0</v>
      </c>
      <c r="K705" s="118">
        <v>0</v>
      </c>
      <c r="L705" s="118">
        <v>1</v>
      </c>
      <c r="M705" s="118">
        <v>0</v>
      </c>
      <c r="N705" s="118">
        <v>0</v>
      </c>
      <c r="O705" s="118">
        <v>0</v>
      </c>
      <c r="P705" s="118">
        <v>0</v>
      </c>
      <c r="Q705" s="118">
        <v>0</v>
      </c>
      <c r="R705" s="118">
        <v>0</v>
      </c>
      <c r="S705" s="118">
        <v>0</v>
      </c>
      <c r="T705" s="118">
        <v>0</v>
      </c>
      <c r="U705" s="118">
        <v>0</v>
      </c>
      <c r="V705" s="118">
        <v>37.200000000000003</v>
      </c>
      <c r="W705" s="118" t="s">
        <v>263</v>
      </c>
      <c r="X705" s="232"/>
    </row>
    <row r="706" spans="1:24" ht="13.5" customHeight="1" x14ac:dyDescent="0.3">
      <c r="A706" s="170">
        <v>0.73958333333333304</v>
      </c>
      <c r="B706" s="118">
        <v>2</v>
      </c>
      <c r="C706" s="118">
        <v>0</v>
      </c>
      <c r="D706" s="118">
        <v>0</v>
      </c>
      <c r="E706" s="118">
        <v>0</v>
      </c>
      <c r="F706" s="118">
        <v>1</v>
      </c>
      <c r="G706" s="118">
        <v>0</v>
      </c>
      <c r="H706" s="118">
        <v>1</v>
      </c>
      <c r="I706" s="118">
        <v>0</v>
      </c>
      <c r="J706" s="118">
        <v>0</v>
      </c>
      <c r="K706" s="118">
        <v>0</v>
      </c>
      <c r="L706" s="118">
        <v>0</v>
      </c>
      <c r="M706" s="118">
        <v>0</v>
      </c>
      <c r="N706" s="118">
        <v>0</v>
      </c>
      <c r="O706" s="118">
        <v>0</v>
      </c>
      <c r="P706" s="118">
        <v>0</v>
      </c>
      <c r="Q706" s="118">
        <v>0</v>
      </c>
      <c r="R706" s="118">
        <v>0</v>
      </c>
      <c r="S706" s="118">
        <v>0</v>
      </c>
      <c r="T706" s="118">
        <v>0</v>
      </c>
      <c r="U706" s="118">
        <v>0</v>
      </c>
      <c r="V706" s="118">
        <v>26.8</v>
      </c>
      <c r="W706" s="118" t="s">
        <v>263</v>
      </c>
      <c r="X706" s="232"/>
    </row>
    <row r="707" spans="1:24" ht="13.5" customHeight="1" x14ac:dyDescent="0.3">
      <c r="A707" s="170">
        <v>0.75</v>
      </c>
      <c r="B707" s="118">
        <v>7</v>
      </c>
      <c r="C707" s="118">
        <v>0</v>
      </c>
      <c r="D707" s="118">
        <v>0</v>
      </c>
      <c r="E707" s="118">
        <v>4</v>
      </c>
      <c r="F707" s="118">
        <v>1</v>
      </c>
      <c r="G707" s="118">
        <v>1</v>
      </c>
      <c r="H707" s="118">
        <v>0</v>
      </c>
      <c r="I707" s="118">
        <v>1</v>
      </c>
      <c r="J707" s="118">
        <v>0</v>
      </c>
      <c r="K707" s="118">
        <v>0</v>
      </c>
      <c r="L707" s="118">
        <v>0</v>
      </c>
      <c r="M707" s="118">
        <v>0</v>
      </c>
      <c r="N707" s="118">
        <v>0</v>
      </c>
      <c r="O707" s="118">
        <v>0</v>
      </c>
      <c r="P707" s="118">
        <v>0</v>
      </c>
      <c r="Q707" s="118">
        <v>0</v>
      </c>
      <c r="R707" s="118">
        <v>0</v>
      </c>
      <c r="S707" s="118">
        <v>0</v>
      </c>
      <c r="T707" s="118">
        <v>0</v>
      </c>
      <c r="U707" s="118">
        <v>0</v>
      </c>
      <c r="V707" s="118">
        <v>23.3</v>
      </c>
      <c r="W707" s="118" t="s">
        <v>263</v>
      </c>
      <c r="X707" s="232"/>
    </row>
    <row r="708" spans="1:24" ht="13.5" customHeight="1" x14ac:dyDescent="0.3">
      <c r="A708" s="170">
        <v>0.76041666666666696</v>
      </c>
      <c r="B708" s="118">
        <v>2</v>
      </c>
      <c r="C708" s="118">
        <v>0</v>
      </c>
      <c r="D708" s="118">
        <v>0</v>
      </c>
      <c r="E708" s="118">
        <v>1</v>
      </c>
      <c r="F708" s="118">
        <v>1</v>
      </c>
      <c r="G708" s="118">
        <v>0</v>
      </c>
      <c r="H708" s="118">
        <v>0</v>
      </c>
      <c r="I708" s="118">
        <v>0</v>
      </c>
      <c r="J708" s="118">
        <v>0</v>
      </c>
      <c r="K708" s="118">
        <v>0</v>
      </c>
      <c r="L708" s="118">
        <v>0</v>
      </c>
      <c r="M708" s="118">
        <v>0</v>
      </c>
      <c r="N708" s="118">
        <v>0</v>
      </c>
      <c r="O708" s="118">
        <v>0</v>
      </c>
      <c r="P708" s="118">
        <v>0</v>
      </c>
      <c r="Q708" s="118">
        <v>0</v>
      </c>
      <c r="R708" s="118">
        <v>0</v>
      </c>
      <c r="S708" s="118">
        <v>0</v>
      </c>
      <c r="T708" s="118">
        <v>0</v>
      </c>
      <c r="U708" s="118">
        <v>0</v>
      </c>
      <c r="V708" s="118">
        <v>19.7</v>
      </c>
      <c r="W708" s="118" t="s">
        <v>263</v>
      </c>
      <c r="X708" s="232"/>
    </row>
    <row r="709" spans="1:24" ht="13.5" customHeight="1" x14ac:dyDescent="0.3">
      <c r="A709" s="170">
        <v>0.77083333333333304</v>
      </c>
      <c r="B709" s="118">
        <v>2</v>
      </c>
      <c r="C709" s="118">
        <v>0</v>
      </c>
      <c r="D709" s="118">
        <v>0</v>
      </c>
      <c r="E709" s="118">
        <v>0</v>
      </c>
      <c r="F709" s="118">
        <v>2</v>
      </c>
      <c r="G709" s="118">
        <v>0</v>
      </c>
      <c r="H709" s="118">
        <v>0</v>
      </c>
      <c r="I709" s="118">
        <v>0</v>
      </c>
      <c r="J709" s="118">
        <v>0</v>
      </c>
      <c r="K709" s="118">
        <v>0</v>
      </c>
      <c r="L709" s="118">
        <v>0</v>
      </c>
      <c r="M709" s="118">
        <v>0</v>
      </c>
      <c r="N709" s="118">
        <v>0</v>
      </c>
      <c r="O709" s="118">
        <v>0</v>
      </c>
      <c r="P709" s="118">
        <v>0</v>
      </c>
      <c r="Q709" s="118">
        <v>0</v>
      </c>
      <c r="R709" s="118">
        <v>0</v>
      </c>
      <c r="S709" s="118">
        <v>0</v>
      </c>
      <c r="T709" s="118">
        <v>0</v>
      </c>
      <c r="U709" s="118">
        <v>0</v>
      </c>
      <c r="V709" s="118">
        <v>21.9</v>
      </c>
      <c r="W709" s="118" t="s">
        <v>263</v>
      </c>
      <c r="X709" s="232"/>
    </row>
    <row r="710" spans="1:24" ht="13.5" customHeight="1" x14ac:dyDescent="0.3">
      <c r="A710" s="170">
        <v>0.78125</v>
      </c>
      <c r="B710" s="118">
        <v>1</v>
      </c>
      <c r="C710" s="118">
        <v>0</v>
      </c>
      <c r="D710" s="118">
        <v>0</v>
      </c>
      <c r="E710" s="118">
        <v>0</v>
      </c>
      <c r="F710" s="118">
        <v>0</v>
      </c>
      <c r="G710" s="118">
        <v>0</v>
      </c>
      <c r="H710" s="118">
        <v>1</v>
      </c>
      <c r="I710" s="118">
        <v>0</v>
      </c>
      <c r="J710" s="118">
        <v>0</v>
      </c>
      <c r="K710" s="118">
        <v>0</v>
      </c>
      <c r="L710" s="118">
        <v>0</v>
      </c>
      <c r="M710" s="118">
        <v>0</v>
      </c>
      <c r="N710" s="118">
        <v>0</v>
      </c>
      <c r="O710" s="118">
        <v>0</v>
      </c>
      <c r="P710" s="118">
        <v>0</v>
      </c>
      <c r="Q710" s="118">
        <v>0</v>
      </c>
      <c r="R710" s="118">
        <v>0</v>
      </c>
      <c r="S710" s="118">
        <v>0</v>
      </c>
      <c r="T710" s="118">
        <v>0</v>
      </c>
      <c r="U710" s="118">
        <v>0</v>
      </c>
      <c r="V710" s="118">
        <v>30.8</v>
      </c>
      <c r="W710" s="118" t="s">
        <v>263</v>
      </c>
      <c r="X710" s="232"/>
    </row>
    <row r="711" spans="1:24" ht="13.5" customHeight="1" x14ac:dyDescent="0.3">
      <c r="A711" s="170">
        <v>0.79166666666666696</v>
      </c>
      <c r="B711" s="118">
        <v>2</v>
      </c>
      <c r="C711" s="118">
        <v>0</v>
      </c>
      <c r="D711" s="118">
        <v>0</v>
      </c>
      <c r="E711" s="118">
        <v>0</v>
      </c>
      <c r="F711" s="118">
        <v>0</v>
      </c>
      <c r="G711" s="118">
        <v>0</v>
      </c>
      <c r="H711" s="118">
        <v>0</v>
      </c>
      <c r="I711" s="118">
        <v>1</v>
      </c>
      <c r="J711" s="118">
        <v>0</v>
      </c>
      <c r="K711" s="118">
        <v>0</v>
      </c>
      <c r="L711" s="118">
        <v>0</v>
      </c>
      <c r="M711" s="118">
        <v>1</v>
      </c>
      <c r="N711" s="118">
        <v>0</v>
      </c>
      <c r="O711" s="118">
        <v>0</v>
      </c>
      <c r="P711" s="118">
        <v>0</v>
      </c>
      <c r="Q711" s="118">
        <v>0</v>
      </c>
      <c r="R711" s="118">
        <v>0</v>
      </c>
      <c r="S711" s="118">
        <v>0</v>
      </c>
      <c r="T711" s="118">
        <v>0</v>
      </c>
      <c r="U711" s="118">
        <v>0</v>
      </c>
      <c r="V711" s="118">
        <v>47.2</v>
      </c>
      <c r="W711" s="118" t="s">
        <v>263</v>
      </c>
      <c r="X711" s="232"/>
    </row>
    <row r="712" spans="1:24" ht="13.5" customHeight="1" x14ac:dyDescent="0.3">
      <c r="A712" s="170">
        <v>0.80208333333333304</v>
      </c>
      <c r="B712" s="118">
        <v>4</v>
      </c>
      <c r="C712" s="118">
        <v>0</v>
      </c>
      <c r="D712" s="118">
        <v>0</v>
      </c>
      <c r="E712" s="118">
        <v>1</v>
      </c>
      <c r="F712" s="118">
        <v>0</v>
      </c>
      <c r="G712" s="118">
        <v>2</v>
      </c>
      <c r="H712" s="118">
        <v>1</v>
      </c>
      <c r="I712" s="118">
        <v>0</v>
      </c>
      <c r="J712" s="118">
        <v>0</v>
      </c>
      <c r="K712" s="118">
        <v>0</v>
      </c>
      <c r="L712" s="118">
        <v>0</v>
      </c>
      <c r="M712" s="118">
        <v>0</v>
      </c>
      <c r="N712" s="118">
        <v>0</v>
      </c>
      <c r="O712" s="118">
        <v>0</v>
      </c>
      <c r="P712" s="118">
        <v>0</v>
      </c>
      <c r="Q712" s="118">
        <v>0</v>
      </c>
      <c r="R712" s="118">
        <v>0</v>
      </c>
      <c r="S712" s="118">
        <v>0</v>
      </c>
      <c r="T712" s="118">
        <v>0</v>
      </c>
      <c r="U712" s="118">
        <v>0</v>
      </c>
      <c r="V712" s="118">
        <v>26.3</v>
      </c>
      <c r="W712" s="118" t="s">
        <v>263</v>
      </c>
      <c r="X712" s="232"/>
    </row>
    <row r="713" spans="1:24" ht="13.5" customHeight="1" x14ac:dyDescent="0.3">
      <c r="A713" s="170">
        <v>0.8125</v>
      </c>
      <c r="B713" s="118">
        <v>4</v>
      </c>
      <c r="C713" s="118">
        <v>0</v>
      </c>
      <c r="D713" s="118">
        <v>0</v>
      </c>
      <c r="E713" s="118">
        <v>0</v>
      </c>
      <c r="F713" s="118">
        <v>3</v>
      </c>
      <c r="G713" s="118">
        <v>0</v>
      </c>
      <c r="H713" s="118">
        <v>1</v>
      </c>
      <c r="I713" s="118">
        <v>0</v>
      </c>
      <c r="J713" s="118">
        <v>0</v>
      </c>
      <c r="K713" s="118">
        <v>0</v>
      </c>
      <c r="L713" s="118">
        <v>0</v>
      </c>
      <c r="M713" s="118">
        <v>0</v>
      </c>
      <c r="N713" s="118">
        <v>0</v>
      </c>
      <c r="O713" s="118">
        <v>0</v>
      </c>
      <c r="P713" s="118">
        <v>0</v>
      </c>
      <c r="Q713" s="118">
        <v>0</v>
      </c>
      <c r="R713" s="118">
        <v>0</v>
      </c>
      <c r="S713" s="118">
        <v>0</v>
      </c>
      <c r="T713" s="118">
        <v>0</v>
      </c>
      <c r="U713" s="118">
        <v>0</v>
      </c>
      <c r="V713" s="118">
        <v>24.6</v>
      </c>
      <c r="W713" s="118" t="s">
        <v>263</v>
      </c>
      <c r="X713" s="232"/>
    </row>
    <row r="714" spans="1:24" ht="13.5" customHeight="1" x14ac:dyDescent="0.3">
      <c r="A714" s="170">
        <v>0.82291666666666696</v>
      </c>
      <c r="B714" s="118">
        <v>0</v>
      </c>
      <c r="C714" s="118">
        <v>0</v>
      </c>
      <c r="D714" s="118">
        <v>0</v>
      </c>
      <c r="E714" s="118">
        <v>0</v>
      </c>
      <c r="F714" s="118">
        <v>0</v>
      </c>
      <c r="G714" s="118">
        <v>0</v>
      </c>
      <c r="H714" s="118">
        <v>0</v>
      </c>
      <c r="I714" s="118">
        <v>0</v>
      </c>
      <c r="J714" s="118">
        <v>0</v>
      </c>
      <c r="K714" s="118">
        <v>0</v>
      </c>
      <c r="L714" s="118">
        <v>0</v>
      </c>
      <c r="M714" s="118">
        <v>0</v>
      </c>
      <c r="N714" s="118">
        <v>0</v>
      </c>
      <c r="O714" s="118">
        <v>0</v>
      </c>
      <c r="P714" s="118">
        <v>0</v>
      </c>
      <c r="Q714" s="118">
        <v>0</v>
      </c>
      <c r="R714" s="118">
        <v>0</v>
      </c>
      <c r="S714" s="118">
        <v>0</v>
      </c>
      <c r="T714" s="118">
        <v>0</v>
      </c>
      <c r="U714" s="118">
        <v>0</v>
      </c>
      <c r="V714" s="118" t="s">
        <v>263</v>
      </c>
      <c r="W714" s="118" t="s">
        <v>263</v>
      </c>
      <c r="X714" s="232"/>
    </row>
    <row r="715" spans="1:24" ht="13.5" customHeight="1" x14ac:dyDescent="0.3">
      <c r="A715" s="170">
        <v>0.83333333333333304</v>
      </c>
      <c r="B715" s="118">
        <v>4</v>
      </c>
      <c r="C715" s="118">
        <v>1</v>
      </c>
      <c r="D715" s="118">
        <v>0</v>
      </c>
      <c r="E715" s="118">
        <v>0</v>
      </c>
      <c r="F715" s="118">
        <v>1</v>
      </c>
      <c r="G715" s="118">
        <v>1</v>
      </c>
      <c r="H715" s="118">
        <v>1</v>
      </c>
      <c r="I715" s="118">
        <v>0</v>
      </c>
      <c r="J715" s="118">
        <v>0</v>
      </c>
      <c r="K715" s="118">
        <v>0</v>
      </c>
      <c r="L715" s="118">
        <v>0</v>
      </c>
      <c r="M715" s="118">
        <v>0</v>
      </c>
      <c r="N715" s="118">
        <v>0</v>
      </c>
      <c r="O715" s="118">
        <v>0</v>
      </c>
      <c r="P715" s="118">
        <v>0</v>
      </c>
      <c r="Q715" s="118">
        <v>0</v>
      </c>
      <c r="R715" s="118">
        <v>0</v>
      </c>
      <c r="S715" s="118">
        <v>0</v>
      </c>
      <c r="T715" s="118">
        <v>0</v>
      </c>
      <c r="U715" s="118">
        <v>0</v>
      </c>
      <c r="V715" s="118">
        <v>22.9</v>
      </c>
      <c r="W715" s="118" t="s">
        <v>263</v>
      </c>
      <c r="X715" s="232"/>
    </row>
    <row r="716" spans="1:24" ht="13.5" customHeight="1" x14ac:dyDescent="0.3">
      <c r="A716" s="170">
        <v>0.84375</v>
      </c>
      <c r="B716" s="118">
        <v>0</v>
      </c>
      <c r="C716" s="118">
        <v>0</v>
      </c>
      <c r="D716" s="118">
        <v>0</v>
      </c>
      <c r="E716" s="118">
        <v>0</v>
      </c>
      <c r="F716" s="118">
        <v>0</v>
      </c>
      <c r="G716" s="118">
        <v>0</v>
      </c>
      <c r="H716" s="118">
        <v>0</v>
      </c>
      <c r="I716" s="118">
        <v>0</v>
      </c>
      <c r="J716" s="118">
        <v>0</v>
      </c>
      <c r="K716" s="118">
        <v>0</v>
      </c>
      <c r="L716" s="118">
        <v>0</v>
      </c>
      <c r="M716" s="118">
        <v>0</v>
      </c>
      <c r="N716" s="118">
        <v>0</v>
      </c>
      <c r="O716" s="118">
        <v>0</v>
      </c>
      <c r="P716" s="118">
        <v>0</v>
      </c>
      <c r="Q716" s="118">
        <v>0</v>
      </c>
      <c r="R716" s="118">
        <v>0</v>
      </c>
      <c r="S716" s="118">
        <v>0</v>
      </c>
      <c r="T716" s="118">
        <v>0</v>
      </c>
      <c r="U716" s="118">
        <v>0</v>
      </c>
      <c r="V716" s="118" t="s">
        <v>263</v>
      </c>
      <c r="W716" s="118" t="s">
        <v>263</v>
      </c>
      <c r="X716" s="232"/>
    </row>
    <row r="717" spans="1:24" ht="13.5" customHeight="1" x14ac:dyDescent="0.3">
      <c r="A717" s="170">
        <v>0.85416666666666696</v>
      </c>
      <c r="B717" s="118">
        <v>2</v>
      </c>
      <c r="C717" s="118">
        <v>0</v>
      </c>
      <c r="D717" s="118">
        <v>0</v>
      </c>
      <c r="E717" s="118">
        <v>0</v>
      </c>
      <c r="F717" s="118">
        <v>0</v>
      </c>
      <c r="G717" s="118">
        <v>1</v>
      </c>
      <c r="H717" s="118">
        <v>1</v>
      </c>
      <c r="I717" s="118">
        <v>0</v>
      </c>
      <c r="J717" s="118">
        <v>0</v>
      </c>
      <c r="K717" s="118">
        <v>0</v>
      </c>
      <c r="L717" s="118">
        <v>0</v>
      </c>
      <c r="M717" s="118">
        <v>0</v>
      </c>
      <c r="N717" s="118">
        <v>0</v>
      </c>
      <c r="O717" s="118">
        <v>0</v>
      </c>
      <c r="P717" s="118">
        <v>0</v>
      </c>
      <c r="Q717" s="118">
        <v>0</v>
      </c>
      <c r="R717" s="118">
        <v>0</v>
      </c>
      <c r="S717" s="118">
        <v>0</v>
      </c>
      <c r="T717" s="118">
        <v>0</v>
      </c>
      <c r="U717" s="118">
        <v>0</v>
      </c>
      <c r="V717" s="118">
        <v>28.3</v>
      </c>
      <c r="W717" s="118" t="s">
        <v>263</v>
      </c>
      <c r="X717" s="232"/>
    </row>
    <row r="718" spans="1:24" ht="13.5" customHeight="1" x14ac:dyDescent="0.3">
      <c r="A718" s="170">
        <v>0.86458333333333304</v>
      </c>
      <c r="B718" s="118">
        <v>3</v>
      </c>
      <c r="C718" s="118">
        <v>0</v>
      </c>
      <c r="D718" s="118">
        <v>0</v>
      </c>
      <c r="E718" s="118">
        <v>1</v>
      </c>
      <c r="F718" s="118">
        <v>0</v>
      </c>
      <c r="G718" s="118">
        <v>1</v>
      </c>
      <c r="H718" s="118">
        <v>1</v>
      </c>
      <c r="I718" s="118">
        <v>0</v>
      </c>
      <c r="J718" s="118">
        <v>0</v>
      </c>
      <c r="K718" s="118">
        <v>0</v>
      </c>
      <c r="L718" s="118">
        <v>0</v>
      </c>
      <c r="M718" s="118">
        <v>0</v>
      </c>
      <c r="N718" s="118">
        <v>0</v>
      </c>
      <c r="O718" s="118">
        <v>0</v>
      </c>
      <c r="P718" s="118">
        <v>0</v>
      </c>
      <c r="Q718" s="118">
        <v>0</v>
      </c>
      <c r="R718" s="118">
        <v>0</v>
      </c>
      <c r="S718" s="118">
        <v>0</v>
      </c>
      <c r="T718" s="118">
        <v>0</v>
      </c>
      <c r="U718" s="118">
        <v>0</v>
      </c>
      <c r="V718" s="118">
        <v>26.3</v>
      </c>
      <c r="W718" s="118" t="s">
        <v>263</v>
      </c>
      <c r="X718" s="232"/>
    </row>
    <row r="719" spans="1:24" ht="13.5" customHeight="1" x14ac:dyDescent="0.3">
      <c r="A719" s="170">
        <v>0.875</v>
      </c>
      <c r="B719" s="118">
        <v>0</v>
      </c>
      <c r="C719" s="118">
        <v>0</v>
      </c>
      <c r="D719" s="118">
        <v>0</v>
      </c>
      <c r="E719" s="118">
        <v>0</v>
      </c>
      <c r="F719" s="118">
        <v>0</v>
      </c>
      <c r="G719" s="118">
        <v>0</v>
      </c>
      <c r="H719" s="118">
        <v>0</v>
      </c>
      <c r="I719" s="118">
        <v>0</v>
      </c>
      <c r="J719" s="118">
        <v>0</v>
      </c>
      <c r="K719" s="118">
        <v>0</v>
      </c>
      <c r="L719" s="118">
        <v>0</v>
      </c>
      <c r="M719" s="118">
        <v>0</v>
      </c>
      <c r="N719" s="118">
        <v>0</v>
      </c>
      <c r="O719" s="118">
        <v>0</v>
      </c>
      <c r="P719" s="118">
        <v>0</v>
      </c>
      <c r="Q719" s="118">
        <v>0</v>
      </c>
      <c r="R719" s="118">
        <v>0</v>
      </c>
      <c r="S719" s="118">
        <v>0</v>
      </c>
      <c r="T719" s="118">
        <v>0</v>
      </c>
      <c r="U719" s="118">
        <v>0</v>
      </c>
      <c r="V719" s="118" t="s">
        <v>263</v>
      </c>
      <c r="W719" s="118" t="s">
        <v>263</v>
      </c>
      <c r="X719" s="232"/>
    </row>
    <row r="720" spans="1:24" ht="13.5" customHeight="1" x14ac:dyDescent="0.3">
      <c r="A720" s="170">
        <v>0.88541666666666696</v>
      </c>
      <c r="B720" s="118">
        <v>1</v>
      </c>
      <c r="C720" s="118">
        <v>0</v>
      </c>
      <c r="D720" s="118">
        <v>0</v>
      </c>
      <c r="E720" s="118">
        <v>0</v>
      </c>
      <c r="F720" s="118">
        <v>0</v>
      </c>
      <c r="G720" s="118">
        <v>0</v>
      </c>
      <c r="H720" s="118">
        <v>0</v>
      </c>
      <c r="I720" s="118">
        <v>1</v>
      </c>
      <c r="J720" s="118">
        <v>0</v>
      </c>
      <c r="K720" s="118">
        <v>0</v>
      </c>
      <c r="L720" s="118">
        <v>0</v>
      </c>
      <c r="M720" s="118">
        <v>0</v>
      </c>
      <c r="N720" s="118">
        <v>0</v>
      </c>
      <c r="O720" s="118">
        <v>0</v>
      </c>
      <c r="P720" s="118">
        <v>0</v>
      </c>
      <c r="Q720" s="118">
        <v>0</v>
      </c>
      <c r="R720" s="118">
        <v>0</v>
      </c>
      <c r="S720" s="118">
        <v>0</v>
      </c>
      <c r="T720" s="118">
        <v>0</v>
      </c>
      <c r="U720" s="118">
        <v>0</v>
      </c>
      <c r="V720" s="118">
        <v>35.200000000000003</v>
      </c>
      <c r="W720" s="118" t="s">
        <v>263</v>
      </c>
      <c r="X720" s="232"/>
    </row>
    <row r="721" spans="1:24" ht="13.5" customHeight="1" x14ac:dyDescent="0.3">
      <c r="A721" s="170">
        <v>0.89583333333333304</v>
      </c>
      <c r="B721" s="118">
        <v>1</v>
      </c>
      <c r="C721" s="118">
        <v>0</v>
      </c>
      <c r="D721" s="118">
        <v>0</v>
      </c>
      <c r="E721" s="118">
        <v>0</v>
      </c>
      <c r="F721" s="118">
        <v>0</v>
      </c>
      <c r="G721" s="118">
        <v>0</v>
      </c>
      <c r="H721" s="118">
        <v>0</v>
      </c>
      <c r="I721" s="118">
        <v>1</v>
      </c>
      <c r="J721" s="118">
        <v>0</v>
      </c>
      <c r="K721" s="118">
        <v>0</v>
      </c>
      <c r="L721" s="118">
        <v>0</v>
      </c>
      <c r="M721" s="118">
        <v>0</v>
      </c>
      <c r="N721" s="118">
        <v>0</v>
      </c>
      <c r="O721" s="118">
        <v>0</v>
      </c>
      <c r="P721" s="118">
        <v>0</v>
      </c>
      <c r="Q721" s="118">
        <v>0</v>
      </c>
      <c r="R721" s="118">
        <v>0</v>
      </c>
      <c r="S721" s="118">
        <v>0</v>
      </c>
      <c r="T721" s="118">
        <v>0</v>
      </c>
      <c r="U721" s="118">
        <v>0</v>
      </c>
      <c r="V721" s="118">
        <v>39.299999999999997</v>
      </c>
      <c r="W721" s="118" t="s">
        <v>263</v>
      </c>
      <c r="X721" s="232"/>
    </row>
    <row r="722" spans="1:24" ht="13.5" customHeight="1" x14ac:dyDescent="0.3">
      <c r="A722" s="170">
        <v>0.90625</v>
      </c>
      <c r="B722" s="118">
        <v>1</v>
      </c>
      <c r="C722" s="118">
        <v>0</v>
      </c>
      <c r="D722" s="118">
        <v>0</v>
      </c>
      <c r="E722" s="118">
        <v>0</v>
      </c>
      <c r="F722" s="118">
        <v>1</v>
      </c>
      <c r="G722" s="118">
        <v>0</v>
      </c>
      <c r="H722" s="118">
        <v>0</v>
      </c>
      <c r="I722" s="118">
        <v>0</v>
      </c>
      <c r="J722" s="118">
        <v>0</v>
      </c>
      <c r="K722" s="118">
        <v>0</v>
      </c>
      <c r="L722" s="118">
        <v>0</v>
      </c>
      <c r="M722" s="118">
        <v>0</v>
      </c>
      <c r="N722" s="118">
        <v>0</v>
      </c>
      <c r="O722" s="118">
        <v>0</v>
      </c>
      <c r="P722" s="118">
        <v>0</v>
      </c>
      <c r="Q722" s="118">
        <v>0</v>
      </c>
      <c r="R722" s="118">
        <v>0</v>
      </c>
      <c r="S722" s="118">
        <v>0</v>
      </c>
      <c r="T722" s="118">
        <v>0</v>
      </c>
      <c r="U722" s="118">
        <v>0</v>
      </c>
      <c r="V722" s="118">
        <v>23.6</v>
      </c>
      <c r="W722" s="118" t="s">
        <v>263</v>
      </c>
      <c r="X722" s="232"/>
    </row>
    <row r="723" spans="1:24" ht="13.5" customHeight="1" x14ac:dyDescent="0.3">
      <c r="A723" s="170">
        <v>0.91666666666666696</v>
      </c>
      <c r="B723" s="118">
        <v>0</v>
      </c>
      <c r="C723" s="118">
        <v>0</v>
      </c>
      <c r="D723" s="118">
        <v>0</v>
      </c>
      <c r="E723" s="118">
        <v>0</v>
      </c>
      <c r="F723" s="118">
        <v>0</v>
      </c>
      <c r="G723" s="118">
        <v>0</v>
      </c>
      <c r="H723" s="118">
        <v>0</v>
      </c>
      <c r="I723" s="118">
        <v>0</v>
      </c>
      <c r="J723" s="118">
        <v>0</v>
      </c>
      <c r="K723" s="118">
        <v>0</v>
      </c>
      <c r="L723" s="118">
        <v>0</v>
      </c>
      <c r="M723" s="118">
        <v>0</v>
      </c>
      <c r="N723" s="118">
        <v>0</v>
      </c>
      <c r="O723" s="118">
        <v>0</v>
      </c>
      <c r="P723" s="118">
        <v>0</v>
      </c>
      <c r="Q723" s="118">
        <v>0</v>
      </c>
      <c r="R723" s="118">
        <v>0</v>
      </c>
      <c r="S723" s="118">
        <v>0</v>
      </c>
      <c r="T723" s="118">
        <v>0</v>
      </c>
      <c r="U723" s="118">
        <v>0</v>
      </c>
      <c r="V723" s="118" t="s">
        <v>263</v>
      </c>
      <c r="W723" s="118" t="s">
        <v>263</v>
      </c>
      <c r="X723" s="232"/>
    </row>
    <row r="724" spans="1:24" ht="13.5" customHeight="1" x14ac:dyDescent="0.3">
      <c r="A724" s="170">
        <v>0.92708333333333304</v>
      </c>
      <c r="B724" s="118">
        <v>2</v>
      </c>
      <c r="C724" s="118">
        <v>0</v>
      </c>
      <c r="D724" s="118">
        <v>0</v>
      </c>
      <c r="E724" s="118">
        <v>0</v>
      </c>
      <c r="F724" s="118">
        <v>0</v>
      </c>
      <c r="G724" s="118">
        <v>1</v>
      </c>
      <c r="H724" s="118">
        <v>0</v>
      </c>
      <c r="I724" s="118">
        <v>0</v>
      </c>
      <c r="J724" s="118">
        <v>0</v>
      </c>
      <c r="K724" s="118">
        <v>0</v>
      </c>
      <c r="L724" s="118">
        <v>1</v>
      </c>
      <c r="M724" s="118">
        <v>0</v>
      </c>
      <c r="N724" s="118">
        <v>0</v>
      </c>
      <c r="O724" s="118">
        <v>0</v>
      </c>
      <c r="P724" s="118">
        <v>0</v>
      </c>
      <c r="Q724" s="118">
        <v>0</v>
      </c>
      <c r="R724" s="118">
        <v>0</v>
      </c>
      <c r="S724" s="118">
        <v>0</v>
      </c>
      <c r="T724" s="118">
        <v>0</v>
      </c>
      <c r="U724" s="118">
        <v>0</v>
      </c>
      <c r="V724" s="118">
        <v>39.799999999999997</v>
      </c>
      <c r="W724" s="118" t="s">
        <v>263</v>
      </c>
      <c r="X724" s="232"/>
    </row>
    <row r="725" spans="1:24" ht="13.5" customHeight="1" x14ac:dyDescent="0.3">
      <c r="A725" s="170">
        <v>0.9375</v>
      </c>
      <c r="B725" s="118">
        <v>0</v>
      </c>
      <c r="C725" s="118">
        <v>0</v>
      </c>
      <c r="D725" s="118">
        <v>0</v>
      </c>
      <c r="E725" s="118">
        <v>0</v>
      </c>
      <c r="F725" s="118">
        <v>0</v>
      </c>
      <c r="G725" s="118">
        <v>0</v>
      </c>
      <c r="H725" s="118">
        <v>0</v>
      </c>
      <c r="I725" s="118">
        <v>0</v>
      </c>
      <c r="J725" s="118">
        <v>0</v>
      </c>
      <c r="K725" s="118">
        <v>0</v>
      </c>
      <c r="L725" s="118">
        <v>0</v>
      </c>
      <c r="M725" s="118">
        <v>0</v>
      </c>
      <c r="N725" s="118">
        <v>0</v>
      </c>
      <c r="O725" s="118">
        <v>0</v>
      </c>
      <c r="P725" s="118">
        <v>0</v>
      </c>
      <c r="Q725" s="118">
        <v>0</v>
      </c>
      <c r="R725" s="118">
        <v>0</v>
      </c>
      <c r="S725" s="118">
        <v>0</v>
      </c>
      <c r="T725" s="118">
        <v>0</v>
      </c>
      <c r="U725" s="118">
        <v>0</v>
      </c>
      <c r="V725" s="118" t="s">
        <v>263</v>
      </c>
      <c r="W725" s="118" t="s">
        <v>263</v>
      </c>
      <c r="X725" s="232"/>
    </row>
    <row r="726" spans="1:24" ht="13.5" customHeight="1" x14ac:dyDescent="0.3">
      <c r="A726" s="170">
        <v>0.94791666666666696</v>
      </c>
      <c r="B726" s="118">
        <v>0</v>
      </c>
      <c r="C726" s="118">
        <v>0</v>
      </c>
      <c r="D726" s="118">
        <v>0</v>
      </c>
      <c r="E726" s="118">
        <v>0</v>
      </c>
      <c r="F726" s="118">
        <v>0</v>
      </c>
      <c r="G726" s="118">
        <v>0</v>
      </c>
      <c r="H726" s="118">
        <v>0</v>
      </c>
      <c r="I726" s="118">
        <v>0</v>
      </c>
      <c r="J726" s="118">
        <v>0</v>
      </c>
      <c r="K726" s="118">
        <v>0</v>
      </c>
      <c r="L726" s="118">
        <v>0</v>
      </c>
      <c r="M726" s="118">
        <v>0</v>
      </c>
      <c r="N726" s="118">
        <v>0</v>
      </c>
      <c r="O726" s="118">
        <v>0</v>
      </c>
      <c r="P726" s="118">
        <v>0</v>
      </c>
      <c r="Q726" s="118">
        <v>0</v>
      </c>
      <c r="R726" s="118">
        <v>0</v>
      </c>
      <c r="S726" s="118">
        <v>0</v>
      </c>
      <c r="T726" s="118">
        <v>0</v>
      </c>
      <c r="U726" s="118">
        <v>0</v>
      </c>
      <c r="V726" s="118" t="s">
        <v>263</v>
      </c>
      <c r="W726" s="118" t="s">
        <v>263</v>
      </c>
      <c r="X726" s="232"/>
    </row>
    <row r="727" spans="1:24" ht="13.5" customHeight="1" x14ac:dyDescent="0.3">
      <c r="A727" s="170">
        <v>0.95833333333333304</v>
      </c>
      <c r="B727" s="118">
        <v>0</v>
      </c>
      <c r="C727" s="118">
        <v>0</v>
      </c>
      <c r="D727" s="118">
        <v>0</v>
      </c>
      <c r="E727" s="118">
        <v>0</v>
      </c>
      <c r="F727" s="118">
        <v>0</v>
      </c>
      <c r="G727" s="118">
        <v>0</v>
      </c>
      <c r="H727" s="118">
        <v>0</v>
      </c>
      <c r="I727" s="118">
        <v>0</v>
      </c>
      <c r="J727" s="118">
        <v>0</v>
      </c>
      <c r="K727" s="118">
        <v>0</v>
      </c>
      <c r="L727" s="118">
        <v>0</v>
      </c>
      <c r="M727" s="118">
        <v>0</v>
      </c>
      <c r="N727" s="118">
        <v>0</v>
      </c>
      <c r="O727" s="118">
        <v>0</v>
      </c>
      <c r="P727" s="118">
        <v>0</v>
      </c>
      <c r="Q727" s="118">
        <v>0</v>
      </c>
      <c r="R727" s="118">
        <v>0</v>
      </c>
      <c r="S727" s="118">
        <v>0</v>
      </c>
      <c r="T727" s="118">
        <v>0</v>
      </c>
      <c r="U727" s="118">
        <v>0</v>
      </c>
      <c r="V727" s="118" t="s">
        <v>263</v>
      </c>
      <c r="W727" s="118" t="s">
        <v>263</v>
      </c>
      <c r="X727" s="232"/>
    </row>
    <row r="728" spans="1:24" ht="13.5" customHeight="1" x14ac:dyDescent="0.3">
      <c r="A728" s="170">
        <v>0.96875</v>
      </c>
      <c r="B728" s="118">
        <v>0</v>
      </c>
      <c r="C728" s="118">
        <v>0</v>
      </c>
      <c r="D728" s="118">
        <v>0</v>
      </c>
      <c r="E728" s="118">
        <v>0</v>
      </c>
      <c r="F728" s="118">
        <v>0</v>
      </c>
      <c r="G728" s="118">
        <v>0</v>
      </c>
      <c r="H728" s="118">
        <v>0</v>
      </c>
      <c r="I728" s="118">
        <v>0</v>
      </c>
      <c r="J728" s="118">
        <v>0</v>
      </c>
      <c r="K728" s="118">
        <v>0</v>
      </c>
      <c r="L728" s="118">
        <v>0</v>
      </c>
      <c r="M728" s="118">
        <v>0</v>
      </c>
      <c r="N728" s="118">
        <v>0</v>
      </c>
      <c r="O728" s="118">
        <v>0</v>
      </c>
      <c r="P728" s="118">
        <v>0</v>
      </c>
      <c r="Q728" s="118">
        <v>0</v>
      </c>
      <c r="R728" s="118">
        <v>0</v>
      </c>
      <c r="S728" s="118">
        <v>0</v>
      </c>
      <c r="T728" s="118">
        <v>0</v>
      </c>
      <c r="U728" s="118">
        <v>0</v>
      </c>
      <c r="V728" s="118" t="s">
        <v>263</v>
      </c>
      <c r="W728" s="118" t="s">
        <v>263</v>
      </c>
      <c r="X728" s="232"/>
    </row>
    <row r="729" spans="1:24" ht="13.5" customHeight="1" x14ac:dyDescent="0.3">
      <c r="A729" s="170">
        <v>0.97916666666666696</v>
      </c>
      <c r="B729" s="118">
        <v>0</v>
      </c>
      <c r="C729" s="118">
        <v>0</v>
      </c>
      <c r="D729" s="118">
        <v>0</v>
      </c>
      <c r="E729" s="118">
        <v>0</v>
      </c>
      <c r="F729" s="118">
        <v>0</v>
      </c>
      <c r="G729" s="118">
        <v>0</v>
      </c>
      <c r="H729" s="118">
        <v>0</v>
      </c>
      <c r="I729" s="118">
        <v>0</v>
      </c>
      <c r="J729" s="118">
        <v>0</v>
      </c>
      <c r="K729" s="118">
        <v>0</v>
      </c>
      <c r="L729" s="118">
        <v>0</v>
      </c>
      <c r="M729" s="118">
        <v>0</v>
      </c>
      <c r="N729" s="118">
        <v>0</v>
      </c>
      <c r="O729" s="118">
        <v>0</v>
      </c>
      <c r="P729" s="118">
        <v>0</v>
      </c>
      <c r="Q729" s="118">
        <v>0</v>
      </c>
      <c r="R729" s="118">
        <v>0</v>
      </c>
      <c r="S729" s="118">
        <v>0</v>
      </c>
      <c r="T729" s="118">
        <v>0</v>
      </c>
      <c r="U729" s="118">
        <v>0</v>
      </c>
      <c r="V729" s="118" t="s">
        <v>263</v>
      </c>
      <c r="W729" s="118" t="s">
        <v>263</v>
      </c>
      <c r="X729" s="232"/>
    </row>
    <row r="730" spans="1:24" ht="13.5" customHeight="1" thickBot="1" x14ac:dyDescent="0.35">
      <c r="A730" s="171">
        <v>0.98958333333333304</v>
      </c>
      <c r="B730" s="120">
        <v>2</v>
      </c>
      <c r="C730" s="120">
        <v>0</v>
      </c>
      <c r="D730" s="120">
        <v>0</v>
      </c>
      <c r="E730" s="120">
        <v>0</v>
      </c>
      <c r="F730" s="120">
        <v>1</v>
      </c>
      <c r="G730" s="120">
        <v>1</v>
      </c>
      <c r="H730" s="120">
        <v>0</v>
      </c>
      <c r="I730" s="120">
        <v>0</v>
      </c>
      <c r="J730" s="120">
        <v>0</v>
      </c>
      <c r="K730" s="120">
        <v>0</v>
      </c>
      <c r="L730" s="120">
        <v>0</v>
      </c>
      <c r="M730" s="120">
        <v>0</v>
      </c>
      <c r="N730" s="120">
        <v>0</v>
      </c>
      <c r="O730" s="120">
        <v>0</v>
      </c>
      <c r="P730" s="120">
        <v>0</v>
      </c>
      <c r="Q730" s="120">
        <v>0</v>
      </c>
      <c r="R730" s="120">
        <v>0</v>
      </c>
      <c r="S730" s="120">
        <v>0</v>
      </c>
      <c r="T730" s="120">
        <v>0</v>
      </c>
      <c r="U730" s="120">
        <v>0</v>
      </c>
      <c r="V730" s="120">
        <v>23.9</v>
      </c>
      <c r="W730" s="120" t="s">
        <v>263</v>
      </c>
      <c r="X730" s="232"/>
    </row>
    <row r="731" spans="1:24" ht="13.5" customHeight="1" thickTop="1" x14ac:dyDescent="0.3">
      <c r="A731" s="285" t="s">
        <v>112</v>
      </c>
      <c r="B731" s="119">
        <f>SUM(B663:B710)</f>
        <v>197</v>
      </c>
      <c r="C731" s="119">
        <f t="shared" ref="C731:U731" si="24">SUM(C663:C710)</f>
        <v>2</v>
      </c>
      <c r="D731" s="119">
        <f t="shared" si="24"/>
        <v>16</v>
      </c>
      <c r="E731" s="119">
        <f t="shared" si="24"/>
        <v>39</v>
      </c>
      <c r="F731" s="119">
        <f t="shared" si="24"/>
        <v>58</v>
      </c>
      <c r="G731" s="119">
        <f t="shared" si="24"/>
        <v>41</v>
      </c>
      <c r="H731" s="119">
        <f t="shared" si="24"/>
        <v>28</v>
      </c>
      <c r="I731" s="119">
        <f t="shared" si="24"/>
        <v>9</v>
      </c>
      <c r="J731" s="119">
        <f t="shared" si="24"/>
        <v>1</v>
      </c>
      <c r="K731" s="119">
        <f t="shared" si="24"/>
        <v>1</v>
      </c>
      <c r="L731" s="119">
        <f t="shared" si="24"/>
        <v>2</v>
      </c>
      <c r="M731" s="119">
        <f t="shared" si="24"/>
        <v>0</v>
      </c>
      <c r="N731" s="119">
        <f t="shared" si="24"/>
        <v>0</v>
      </c>
      <c r="O731" s="119">
        <f t="shared" si="24"/>
        <v>0</v>
      </c>
      <c r="P731" s="119">
        <f t="shared" si="24"/>
        <v>0</v>
      </c>
      <c r="Q731" s="119">
        <f t="shared" si="24"/>
        <v>0</v>
      </c>
      <c r="R731" s="119">
        <f t="shared" si="24"/>
        <v>0</v>
      </c>
      <c r="S731" s="119">
        <f t="shared" si="24"/>
        <v>0</v>
      </c>
      <c r="T731" s="119">
        <f t="shared" si="24"/>
        <v>0</v>
      </c>
      <c r="U731" s="119">
        <f t="shared" si="24"/>
        <v>0</v>
      </c>
      <c r="V731" s="119">
        <v>24.1</v>
      </c>
      <c r="W731" s="119">
        <v>31.7</v>
      </c>
      <c r="X731" s="232"/>
    </row>
    <row r="732" spans="1:24" ht="13.5" customHeight="1" x14ac:dyDescent="0.3">
      <c r="A732" s="286" t="s">
        <v>113</v>
      </c>
      <c r="B732" s="118">
        <f>SUM(B659:B722)</f>
        <v>219</v>
      </c>
      <c r="C732" s="118">
        <f t="shared" ref="C732:U732" si="25">SUM(C659:C722)</f>
        <v>3</v>
      </c>
      <c r="D732" s="118">
        <f t="shared" si="25"/>
        <v>16</v>
      </c>
      <c r="E732" s="118">
        <f t="shared" si="25"/>
        <v>41</v>
      </c>
      <c r="F732" s="118">
        <f t="shared" si="25"/>
        <v>63</v>
      </c>
      <c r="G732" s="118">
        <f t="shared" si="25"/>
        <v>46</v>
      </c>
      <c r="H732" s="118">
        <f t="shared" si="25"/>
        <v>33</v>
      </c>
      <c r="I732" s="118">
        <f t="shared" si="25"/>
        <v>12</v>
      </c>
      <c r="J732" s="118">
        <f t="shared" si="25"/>
        <v>1</v>
      </c>
      <c r="K732" s="118">
        <f t="shared" si="25"/>
        <v>1</v>
      </c>
      <c r="L732" s="118">
        <f t="shared" si="25"/>
        <v>2</v>
      </c>
      <c r="M732" s="118">
        <f t="shared" si="25"/>
        <v>1</v>
      </c>
      <c r="N732" s="118">
        <f t="shared" si="25"/>
        <v>0</v>
      </c>
      <c r="O732" s="118">
        <f t="shared" si="25"/>
        <v>0</v>
      </c>
      <c r="P732" s="118">
        <f t="shared" si="25"/>
        <v>0</v>
      </c>
      <c r="Q732" s="118">
        <f t="shared" si="25"/>
        <v>0</v>
      </c>
      <c r="R732" s="118">
        <f t="shared" si="25"/>
        <v>0</v>
      </c>
      <c r="S732" s="118">
        <f t="shared" si="25"/>
        <v>0</v>
      </c>
      <c r="T732" s="118">
        <f t="shared" si="25"/>
        <v>0</v>
      </c>
      <c r="U732" s="118">
        <f t="shared" si="25"/>
        <v>0</v>
      </c>
      <c r="V732" s="118">
        <v>24.5</v>
      </c>
      <c r="W732" s="118">
        <v>32</v>
      </c>
      <c r="X732" s="232"/>
    </row>
    <row r="733" spans="1:24" ht="13.5" customHeight="1" x14ac:dyDescent="0.3">
      <c r="A733" s="118" t="s">
        <v>114</v>
      </c>
      <c r="B733" s="118">
        <f>SUM(B659:B730)</f>
        <v>223</v>
      </c>
      <c r="C733" s="118">
        <f t="shared" ref="C733:U733" si="26">SUM(C659:C730)</f>
        <v>3</v>
      </c>
      <c r="D733" s="118">
        <f t="shared" si="26"/>
        <v>16</v>
      </c>
      <c r="E733" s="118">
        <f t="shared" si="26"/>
        <v>41</v>
      </c>
      <c r="F733" s="118">
        <f t="shared" si="26"/>
        <v>64</v>
      </c>
      <c r="G733" s="118">
        <f t="shared" si="26"/>
        <v>48</v>
      </c>
      <c r="H733" s="118">
        <f t="shared" si="26"/>
        <v>33</v>
      </c>
      <c r="I733" s="118">
        <f t="shared" si="26"/>
        <v>12</v>
      </c>
      <c r="J733" s="118">
        <f t="shared" si="26"/>
        <v>1</v>
      </c>
      <c r="K733" s="118">
        <f t="shared" si="26"/>
        <v>1</v>
      </c>
      <c r="L733" s="118">
        <f t="shared" si="26"/>
        <v>3</v>
      </c>
      <c r="M733" s="118">
        <f t="shared" si="26"/>
        <v>1</v>
      </c>
      <c r="N733" s="118">
        <f t="shared" si="26"/>
        <v>0</v>
      </c>
      <c r="O733" s="118">
        <f t="shared" si="26"/>
        <v>0</v>
      </c>
      <c r="P733" s="118">
        <f t="shared" si="26"/>
        <v>0</v>
      </c>
      <c r="Q733" s="118">
        <f t="shared" si="26"/>
        <v>0</v>
      </c>
      <c r="R733" s="118">
        <f t="shared" si="26"/>
        <v>0</v>
      </c>
      <c r="S733" s="118">
        <f t="shared" si="26"/>
        <v>0</v>
      </c>
      <c r="T733" s="118">
        <f t="shared" si="26"/>
        <v>0</v>
      </c>
      <c r="U733" s="118">
        <f t="shared" si="26"/>
        <v>0</v>
      </c>
      <c r="V733" s="118">
        <v>24.6</v>
      </c>
      <c r="W733" s="118">
        <v>32</v>
      </c>
      <c r="X733" s="232"/>
    </row>
    <row r="734" spans="1:24" ht="13.5" customHeight="1" thickBot="1" x14ac:dyDescent="0.35">
      <c r="A734" s="120" t="s">
        <v>115</v>
      </c>
      <c r="B734" s="120">
        <f>SUM(B635:B730)</f>
        <v>223</v>
      </c>
      <c r="C734" s="120">
        <f t="shared" ref="C734:U734" si="27">SUM(C635:C730)</f>
        <v>3</v>
      </c>
      <c r="D734" s="120">
        <f t="shared" si="27"/>
        <v>16</v>
      </c>
      <c r="E734" s="120">
        <f t="shared" si="27"/>
        <v>41</v>
      </c>
      <c r="F734" s="120">
        <f t="shared" si="27"/>
        <v>64</v>
      </c>
      <c r="G734" s="120">
        <f t="shared" si="27"/>
        <v>48</v>
      </c>
      <c r="H734" s="120">
        <f t="shared" si="27"/>
        <v>33</v>
      </c>
      <c r="I734" s="120">
        <f t="shared" si="27"/>
        <v>12</v>
      </c>
      <c r="J734" s="120">
        <f t="shared" si="27"/>
        <v>1</v>
      </c>
      <c r="K734" s="120">
        <f t="shared" si="27"/>
        <v>1</v>
      </c>
      <c r="L734" s="120">
        <f t="shared" si="27"/>
        <v>3</v>
      </c>
      <c r="M734" s="120">
        <f t="shared" si="27"/>
        <v>1</v>
      </c>
      <c r="N734" s="120">
        <f t="shared" si="27"/>
        <v>0</v>
      </c>
      <c r="O734" s="120">
        <f t="shared" si="27"/>
        <v>0</v>
      </c>
      <c r="P734" s="120">
        <f t="shared" si="27"/>
        <v>0</v>
      </c>
      <c r="Q734" s="120">
        <f t="shared" si="27"/>
        <v>0</v>
      </c>
      <c r="R734" s="120">
        <f t="shared" si="27"/>
        <v>0</v>
      </c>
      <c r="S734" s="120">
        <f t="shared" si="27"/>
        <v>0</v>
      </c>
      <c r="T734" s="120">
        <f t="shared" si="27"/>
        <v>0</v>
      </c>
      <c r="U734" s="120">
        <f t="shared" si="27"/>
        <v>0</v>
      </c>
      <c r="V734" s="120">
        <v>24.6</v>
      </c>
      <c r="W734" s="120">
        <v>32</v>
      </c>
      <c r="X734" s="232"/>
    </row>
    <row r="735" spans="1:24" ht="13.5" customHeight="1" thickTop="1" x14ac:dyDescent="0.3">
      <c r="A735" s="122"/>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232"/>
    </row>
    <row r="736" spans="1:24" ht="13.5" customHeight="1" thickBot="1" x14ac:dyDescent="0.35">
      <c r="A736" s="122" t="s">
        <v>10</v>
      </c>
      <c r="B736" s="473" t="str">
        <f>TEXT(C736,"dddd")</f>
        <v>Monday</v>
      </c>
      <c r="C736" s="121">
        <f>C632+1</f>
        <v>45726</v>
      </c>
      <c r="D736" s="122"/>
      <c r="E736" s="122"/>
      <c r="F736" s="122"/>
      <c r="G736" s="122"/>
      <c r="H736" s="122"/>
      <c r="I736" s="122"/>
      <c r="J736" s="122"/>
      <c r="K736" s="122"/>
      <c r="L736" s="122"/>
      <c r="M736" s="122"/>
      <c r="N736" s="122"/>
      <c r="O736" s="122"/>
      <c r="P736" s="122"/>
      <c r="Q736" s="122"/>
      <c r="R736" s="122"/>
      <c r="S736" s="122"/>
      <c r="T736" s="122"/>
      <c r="U736" s="122"/>
      <c r="V736" s="122"/>
      <c r="W736" s="122"/>
      <c r="X736" s="232"/>
    </row>
    <row r="737" spans="1:24" ht="13.5" customHeight="1" thickTop="1" thickBot="1" x14ac:dyDescent="0.35">
      <c r="A737" s="122"/>
      <c r="B737" s="602" t="s">
        <v>91</v>
      </c>
      <c r="C737" s="603"/>
      <c r="D737" s="603"/>
      <c r="E737" s="603"/>
      <c r="F737" s="603"/>
      <c r="G737" s="603"/>
      <c r="H737" s="603"/>
      <c r="I737" s="603"/>
      <c r="J737" s="603"/>
      <c r="K737" s="603"/>
      <c r="L737" s="603"/>
      <c r="M737" s="603"/>
      <c r="N737" s="603"/>
      <c r="O737" s="603"/>
      <c r="P737" s="603"/>
      <c r="Q737" s="603"/>
      <c r="R737" s="603"/>
      <c r="S737" s="603"/>
      <c r="T737" s="603"/>
      <c r="U737" s="603"/>
      <c r="V737" s="603"/>
      <c r="W737" s="604"/>
      <c r="X737" s="232"/>
    </row>
    <row r="738" spans="1:24" ht="13.5" customHeight="1" thickTop="1" thickBot="1" x14ac:dyDescent="0.35">
      <c r="A738" s="169" t="s">
        <v>51</v>
      </c>
      <c r="B738" s="169" t="s">
        <v>31</v>
      </c>
      <c r="C738" s="287" t="s">
        <v>92</v>
      </c>
      <c r="D738" s="287" t="s">
        <v>93</v>
      </c>
      <c r="E738" s="287" t="s">
        <v>94</v>
      </c>
      <c r="F738" s="287" t="s">
        <v>95</v>
      </c>
      <c r="G738" s="287" t="s">
        <v>96</v>
      </c>
      <c r="H738" s="287" t="s">
        <v>97</v>
      </c>
      <c r="I738" s="287" t="s">
        <v>98</v>
      </c>
      <c r="J738" s="287" t="s">
        <v>99</v>
      </c>
      <c r="K738" s="287" t="s">
        <v>100</v>
      </c>
      <c r="L738" s="287" t="s">
        <v>101</v>
      </c>
      <c r="M738" s="287" t="s">
        <v>102</v>
      </c>
      <c r="N738" s="287" t="s">
        <v>103</v>
      </c>
      <c r="O738" s="287" t="s">
        <v>104</v>
      </c>
      <c r="P738" s="287" t="s">
        <v>105</v>
      </c>
      <c r="Q738" s="287" t="s">
        <v>106</v>
      </c>
      <c r="R738" s="287" t="s">
        <v>107</v>
      </c>
      <c r="S738" s="287" t="s">
        <v>108</v>
      </c>
      <c r="T738" s="287" t="s">
        <v>109</v>
      </c>
      <c r="U738" s="287" t="s">
        <v>110</v>
      </c>
      <c r="V738" s="169" t="s">
        <v>89</v>
      </c>
      <c r="W738" s="169" t="s">
        <v>111</v>
      </c>
      <c r="X738" s="232"/>
    </row>
    <row r="739" spans="1:24" ht="13.5" customHeight="1" thickTop="1" x14ac:dyDescent="0.3">
      <c r="A739" s="278">
        <v>0</v>
      </c>
      <c r="B739" s="119">
        <v>0</v>
      </c>
      <c r="C739" s="119">
        <v>0</v>
      </c>
      <c r="D739" s="119">
        <v>0</v>
      </c>
      <c r="E739" s="119">
        <v>0</v>
      </c>
      <c r="F739" s="119">
        <v>0</v>
      </c>
      <c r="G739" s="119">
        <v>0</v>
      </c>
      <c r="H739" s="119">
        <v>0</v>
      </c>
      <c r="I739" s="119">
        <v>0</v>
      </c>
      <c r="J739" s="119">
        <v>0</v>
      </c>
      <c r="K739" s="119">
        <v>0</v>
      </c>
      <c r="L739" s="119">
        <v>0</v>
      </c>
      <c r="M739" s="119">
        <v>0</v>
      </c>
      <c r="N739" s="119">
        <v>0</v>
      </c>
      <c r="O739" s="119">
        <v>0</v>
      </c>
      <c r="P739" s="119">
        <v>0</v>
      </c>
      <c r="Q739" s="119">
        <v>0</v>
      </c>
      <c r="R739" s="119">
        <v>0</v>
      </c>
      <c r="S739" s="119">
        <v>0</v>
      </c>
      <c r="T739" s="119">
        <v>0</v>
      </c>
      <c r="U739" s="119">
        <v>0</v>
      </c>
      <c r="V739" s="119" t="s">
        <v>263</v>
      </c>
      <c r="W739" s="119" t="s">
        <v>263</v>
      </c>
      <c r="X739" s="232"/>
    </row>
    <row r="740" spans="1:24" ht="13.5" customHeight="1" x14ac:dyDescent="0.3">
      <c r="A740" s="170">
        <v>1.0416666666666666E-2</v>
      </c>
      <c r="B740" s="118">
        <v>0</v>
      </c>
      <c r="C740" s="118">
        <v>0</v>
      </c>
      <c r="D740" s="118">
        <v>0</v>
      </c>
      <c r="E740" s="118">
        <v>0</v>
      </c>
      <c r="F740" s="118">
        <v>0</v>
      </c>
      <c r="G740" s="118">
        <v>0</v>
      </c>
      <c r="H740" s="118">
        <v>0</v>
      </c>
      <c r="I740" s="118">
        <v>0</v>
      </c>
      <c r="J740" s="118">
        <v>0</v>
      </c>
      <c r="K740" s="118">
        <v>0</v>
      </c>
      <c r="L740" s="118">
        <v>0</v>
      </c>
      <c r="M740" s="118">
        <v>0</v>
      </c>
      <c r="N740" s="118">
        <v>0</v>
      </c>
      <c r="O740" s="118">
        <v>0</v>
      </c>
      <c r="P740" s="118">
        <v>0</v>
      </c>
      <c r="Q740" s="118">
        <v>0</v>
      </c>
      <c r="R740" s="118">
        <v>0</v>
      </c>
      <c r="S740" s="118">
        <v>0</v>
      </c>
      <c r="T740" s="118">
        <v>0</v>
      </c>
      <c r="U740" s="118">
        <v>0</v>
      </c>
      <c r="V740" s="118" t="s">
        <v>263</v>
      </c>
      <c r="W740" s="118" t="s">
        <v>263</v>
      </c>
      <c r="X740" s="232"/>
    </row>
    <row r="741" spans="1:24" ht="13.5" customHeight="1" x14ac:dyDescent="0.3">
      <c r="A741" s="170">
        <v>2.0833333333333332E-2</v>
      </c>
      <c r="B741" s="118">
        <v>0</v>
      </c>
      <c r="C741" s="118">
        <v>0</v>
      </c>
      <c r="D741" s="118">
        <v>0</v>
      </c>
      <c r="E741" s="118">
        <v>0</v>
      </c>
      <c r="F741" s="118">
        <v>0</v>
      </c>
      <c r="G741" s="118">
        <v>0</v>
      </c>
      <c r="H741" s="118">
        <v>0</v>
      </c>
      <c r="I741" s="118">
        <v>0</v>
      </c>
      <c r="J741" s="118">
        <v>0</v>
      </c>
      <c r="K741" s="118">
        <v>0</v>
      </c>
      <c r="L741" s="118">
        <v>0</v>
      </c>
      <c r="M741" s="118">
        <v>0</v>
      </c>
      <c r="N741" s="118">
        <v>0</v>
      </c>
      <c r="O741" s="118">
        <v>0</v>
      </c>
      <c r="P741" s="118">
        <v>0</v>
      </c>
      <c r="Q741" s="118">
        <v>0</v>
      </c>
      <c r="R741" s="118">
        <v>0</v>
      </c>
      <c r="S741" s="118">
        <v>0</v>
      </c>
      <c r="T741" s="118">
        <v>0</v>
      </c>
      <c r="U741" s="118">
        <v>0</v>
      </c>
      <c r="V741" s="118" t="s">
        <v>263</v>
      </c>
      <c r="W741" s="118" t="s">
        <v>263</v>
      </c>
      <c r="X741" s="232"/>
    </row>
    <row r="742" spans="1:24" ht="13.5" customHeight="1" x14ac:dyDescent="0.3">
      <c r="A742" s="170">
        <v>3.125E-2</v>
      </c>
      <c r="B742" s="118">
        <v>0</v>
      </c>
      <c r="C742" s="118">
        <v>0</v>
      </c>
      <c r="D742" s="118">
        <v>0</v>
      </c>
      <c r="E742" s="118">
        <v>0</v>
      </c>
      <c r="F742" s="118">
        <v>0</v>
      </c>
      <c r="G742" s="118">
        <v>0</v>
      </c>
      <c r="H742" s="118">
        <v>0</v>
      </c>
      <c r="I742" s="118">
        <v>0</v>
      </c>
      <c r="J742" s="118">
        <v>0</v>
      </c>
      <c r="K742" s="118">
        <v>0</v>
      </c>
      <c r="L742" s="118">
        <v>0</v>
      </c>
      <c r="M742" s="118">
        <v>0</v>
      </c>
      <c r="N742" s="118">
        <v>0</v>
      </c>
      <c r="O742" s="118">
        <v>0</v>
      </c>
      <c r="P742" s="118">
        <v>0</v>
      </c>
      <c r="Q742" s="118">
        <v>0</v>
      </c>
      <c r="R742" s="118">
        <v>0</v>
      </c>
      <c r="S742" s="118">
        <v>0</v>
      </c>
      <c r="T742" s="118">
        <v>0</v>
      </c>
      <c r="U742" s="118">
        <v>0</v>
      </c>
      <c r="V742" s="118" t="s">
        <v>263</v>
      </c>
      <c r="W742" s="118" t="s">
        <v>263</v>
      </c>
      <c r="X742" s="232"/>
    </row>
    <row r="743" spans="1:24" ht="13.5" customHeight="1" x14ac:dyDescent="0.3">
      <c r="A743" s="170">
        <v>4.1666666666666664E-2</v>
      </c>
      <c r="B743" s="118">
        <v>1</v>
      </c>
      <c r="C743" s="118">
        <v>0</v>
      </c>
      <c r="D743" s="118">
        <v>0</v>
      </c>
      <c r="E743" s="118">
        <v>0</v>
      </c>
      <c r="F743" s="118">
        <v>0</v>
      </c>
      <c r="G743" s="118">
        <v>1</v>
      </c>
      <c r="H743" s="118">
        <v>0</v>
      </c>
      <c r="I743" s="118">
        <v>0</v>
      </c>
      <c r="J743" s="118">
        <v>0</v>
      </c>
      <c r="K743" s="118">
        <v>0</v>
      </c>
      <c r="L743" s="118">
        <v>0</v>
      </c>
      <c r="M743" s="118">
        <v>0</v>
      </c>
      <c r="N743" s="118">
        <v>0</v>
      </c>
      <c r="O743" s="118">
        <v>0</v>
      </c>
      <c r="P743" s="118">
        <v>0</v>
      </c>
      <c r="Q743" s="118">
        <v>0</v>
      </c>
      <c r="R743" s="118">
        <v>0</v>
      </c>
      <c r="S743" s="118">
        <v>0</v>
      </c>
      <c r="T743" s="118">
        <v>0</v>
      </c>
      <c r="U743" s="118">
        <v>0</v>
      </c>
      <c r="V743" s="118">
        <v>29.7</v>
      </c>
      <c r="W743" s="118" t="s">
        <v>263</v>
      </c>
      <c r="X743" s="232"/>
    </row>
    <row r="744" spans="1:24" ht="13.5" customHeight="1" x14ac:dyDescent="0.3">
      <c r="A744" s="170">
        <v>5.2083333333333336E-2</v>
      </c>
      <c r="B744" s="118">
        <v>0</v>
      </c>
      <c r="C744" s="118">
        <v>0</v>
      </c>
      <c r="D744" s="118">
        <v>0</v>
      </c>
      <c r="E744" s="118">
        <v>0</v>
      </c>
      <c r="F744" s="118">
        <v>0</v>
      </c>
      <c r="G744" s="118">
        <v>0</v>
      </c>
      <c r="H744" s="118">
        <v>0</v>
      </c>
      <c r="I744" s="118">
        <v>0</v>
      </c>
      <c r="J744" s="118">
        <v>0</v>
      </c>
      <c r="K744" s="118">
        <v>0</v>
      </c>
      <c r="L744" s="118">
        <v>0</v>
      </c>
      <c r="M744" s="118">
        <v>0</v>
      </c>
      <c r="N744" s="118">
        <v>0</v>
      </c>
      <c r="O744" s="118">
        <v>0</v>
      </c>
      <c r="P744" s="118">
        <v>0</v>
      </c>
      <c r="Q744" s="118">
        <v>0</v>
      </c>
      <c r="R744" s="118">
        <v>0</v>
      </c>
      <c r="S744" s="118">
        <v>0</v>
      </c>
      <c r="T744" s="118">
        <v>0</v>
      </c>
      <c r="U744" s="118">
        <v>0</v>
      </c>
      <c r="V744" s="118" t="s">
        <v>263</v>
      </c>
      <c r="W744" s="118" t="s">
        <v>263</v>
      </c>
      <c r="X744" s="232"/>
    </row>
    <row r="745" spans="1:24" ht="13.5" customHeight="1" x14ac:dyDescent="0.3">
      <c r="A745" s="170">
        <v>6.25E-2</v>
      </c>
      <c r="B745" s="118">
        <v>1</v>
      </c>
      <c r="C745" s="118">
        <v>0</v>
      </c>
      <c r="D745" s="118">
        <v>0</v>
      </c>
      <c r="E745" s="118">
        <v>1</v>
      </c>
      <c r="F745" s="118">
        <v>0</v>
      </c>
      <c r="G745" s="118">
        <v>0</v>
      </c>
      <c r="H745" s="118">
        <v>0</v>
      </c>
      <c r="I745" s="118">
        <v>0</v>
      </c>
      <c r="J745" s="118">
        <v>0</v>
      </c>
      <c r="K745" s="118">
        <v>0</v>
      </c>
      <c r="L745" s="118">
        <v>0</v>
      </c>
      <c r="M745" s="118">
        <v>0</v>
      </c>
      <c r="N745" s="118">
        <v>0</v>
      </c>
      <c r="O745" s="118">
        <v>0</v>
      </c>
      <c r="P745" s="118">
        <v>0</v>
      </c>
      <c r="Q745" s="118">
        <v>0</v>
      </c>
      <c r="R745" s="118">
        <v>0</v>
      </c>
      <c r="S745" s="118">
        <v>0</v>
      </c>
      <c r="T745" s="118">
        <v>0</v>
      </c>
      <c r="U745" s="118">
        <v>0</v>
      </c>
      <c r="V745" s="118">
        <v>16.8</v>
      </c>
      <c r="W745" s="118" t="s">
        <v>263</v>
      </c>
      <c r="X745" s="232"/>
    </row>
    <row r="746" spans="1:24" ht="13.5" customHeight="1" x14ac:dyDescent="0.3">
      <c r="A746" s="170">
        <v>7.2916666666666699E-2</v>
      </c>
      <c r="B746" s="118">
        <v>0</v>
      </c>
      <c r="C746" s="118">
        <v>0</v>
      </c>
      <c r="D746" s="118">
        <v>0</v>
      </c>
      <c r="E746" s="118">
        <v>0</v>
      </c>
      <c r="F746" s="118">
        <v>0</v>
      </c>
      <c r="G746" s="118">
        <v>0</v>
      </c>
      <c r="H746" s="118">
        <v>0</v>
      </c>
      <c r="I746" s="118">
        <v>0</v>
      </c>
      <c r="J746" s="118">
        <v>0</v>
      </c>
      <c r="K746" s="118">
        <v>0</v>
      </c>
      <c r="L746" s="118">
        <v>0</v>
      </c>
      <c r="M746" s="118">
        <v>0</v>
      </c>
      <c r="N746" s="118">
        <v>0</v>
      </c>
      <c r="O746" s="118">
        <v>0</v>
      </c>
      <c r="P746" s="118">
        <v>0</v>
      </c>
      <c r="Q746" s="118">
        <v>0</v>
      </c>
      <c r="R746" s="118">
        <v>0</v>
      </c>
      <c r="S746" s="118">
        <v>0</v>
      </c>
      <c r="T746" s="118">
        <v>0</v>
      </c>
      <c r="U746" s="118">
        <v>0</v>
      </c>
      <c r="V746" s="118" t="s">
        <v>263</v>
      </c>
      <c r="W746" s="118" t="s">
        <v>263</v>
      </c>
      <c r="X746" s="232"/>
    </row>
    <row r="747" spans="1:24" ht="13.5" customHeight="1" x14ac:dyDescent="0.3">
      <c r="A747" s="170">
        <v>8.3333333333333301E-2</v>
      </c>
      <c r="B747" s="118">
        <v>0</v>
      </c>
      <c r="C747" s="118">
        <v>0</v>
      </c>
      <c r="D747" s="118">
        <v>0</v>
      </c>
      <c r="E747" s="118">
        <v>0</v>
      </c>
      <c r="F747" s="118">
        <v>0</v>
      </c>
      <c r="G747" s="118">
        <v>0</v>
      </c>
      <c r="H747" s="118">
        <v>0</v>
      </c>
      <c r="I747" s="118">
        <v>0</v>
      </c>
      <c r="J747" s="118">
        <v>0</v>
      </c>
      <c r="K747" s="118">
        <v>0</v>
      </c>
      <c r="L747" s="118">
        <v>0</v>
      </c>
      <c r="M747" s="118">
        <v>0</v>
      </c>
      <c r="N747" s="118">
        <v>0</v>
      </c>
      <c r="O747" s="118">
        <v>0</v>
      </c>
      <c r="P747" s="118">
        <v>0</v>
      </c>
      <c r="Q747" s="118">
        <v>0</v>
      </c>
      <c r="R747" s="118">
        <v>0</v>
      </c>
      <c r="S747" s="118">
        <v>0</v>
      </c>
      <c r="T747" s="118">
        <v>0</v>
      </c>
      <c r="U747" s="118">
        <v>0</v>
      </c>
      <c r="V747" s="118" t="s">
        <v>263</v>
      </c>
      <c r="W747" s="118" t="s">
        <v>263</v>
      </c>
      <c r="X747" s="232"/>
    </row>
    <row r="748" spans="1:24" ht="13.5" customHeight="1" x14ac:dyDescent="0.3">
      <c r="A748" s="170">
        <v>9.375E-2</v>
      </c>
      <c r="B748" s="118">
        <v>1</v>
      </c>
      <c r="C748" s="118">
        <v>0</v>
      </c>
      <c r="D748" s="118">
        <v>0</v>
      </c>
      <c r="E748" s="118">
        <v>0</v>
      </c>
      <c r="F748" s="118">
        <v>0</v>
      </c>
      <c r="G748" s="118">
        <v>0</v>
      </c>
      <c r="H748" s="118">
        <v>0</v>
      </c>
      <c r="I748" s="118">
        <v>1</v>
      </c>
      <c r="J748" s="118">
        <v>0</v>
      </c>
      <c r="K748" s="118">
        <v>0</v>
      </c>
      <c r="L748" s="118">
        <v>0</v>
      </c>
      <c r="M748" s="118">
        <v>0</v>
      </c>
      <c r="N748" s="118">
        <v>0</v>
      </c>
      <c r="O748" s="118">
        <v>0</v>
      </c>
      <c r="P748" s="118">
        <v>0</v>
      </c>
      <c r="Q748" s="118">
        <v>0</v>
      </c>
      <c r="R748" s="118">
        <v>0</v>
      </c>
      <c r="S748" s="118">
        <v>0</v>
      </c>
      <c r="T748" s="118">
        <v>0</v>
      </c>
      <c r="U748" s="118">
        <v>0</v>
      </c>
      <c r="V748" s="118">
        <v>38.4</v>
      </c>
      <c r="W748" s="118" t="s">
        <v>263</v>
      </c>
      <c r="X748" s="232"/>
    </row>
    <row r="749" spans="1:24" ht="13.5" customHeight="1" x14ac:dyDescent="0.3">
      <c r="A749" s="170">
        <v>0.104166666666667</v>
      </c>
      <c r="B749" s="118">
        <v>0</v>
      </c>
      <c r="C749" s="118">
        <v>0</v>
      </c>
      <c r="D749" s="118">
        <v>0</v>
      </c>
      <c r="E749" s="118">
        <v>0</v>
      </c>
      <c r="F749" s="118">
        <v>0</v>
      </c>
      <c r="G749" s="118">
        <v>0</v>
      </c>
      <c r="H749" s="118">
        <v>0</v>
      </c>
      <c r="I749" s="118">
        <v>0</v>
      </c>
      <c r="J749" s="118">
        <v>0</v>
      </c>
      <c r="K749" s="118">
        <v>0</v>
      </c>
      <c r="L749" s="118">
        <v>0</v>
      </c>
      <c r="M749" s="118">
        <v>0</v>
      </c>
      <c r="N749" s="118">
        <v>0</v>
      </c>
      <c r="O749" s="118">
        <v>0</v>
      </c>
      <c r="P749" s="118">
        <v>0</v>
      </c>
      <c r="Q749" s="118">
        <v>0</v>
      </c>
      <c r="R749" s="118">
        <v>0</v>
      </c>
      <c r="S749" s="118">
        <v>0</v>
      </c>
      <c r="T749" s="118">
        <v>0</v>
      </c>
      <c r="U749" s="118">
        <v>0</v>
      </c>
      <c r="V749" s="118" t="s">
        <v>263</v>
      </c>
      <c r="W749" s="118" t="s">
        <v>263</v>
      </c>
      <c r="X749" s="232"/>
    </row>
    <row r="750" spans="1:24" ht="13.5" customHeight="1" x14ac:dyDescent="0.3">
      <c r="A750" s="170">
        <v>0.114583333333333</v>
      </c>
      <c r="B750" s="118">
        <v>0</v>
      </c>
      <c r="C750" s="118">
        <v>0</v>
      </c>
      <c r="D750" s="118">
        <v>0</v>
      </c>
      <c r="E750" s="118">
        <v>0</v>
      </c>
      <c r="F750" s="118">
        <v>0</v>
      </c>
      <c r="G750" s="118">
        <v>0</v>
      </c>
      <c r="H750" s="118">
        <v>0</v>
      </c>
      <c r="I750" s="118">
        <v>0</v>
      </c>
      <c r="J750" s="118">
        <v>0</v>
      </c>
      <c r="K750" s="118">
        <v>0</v>
      </c>
      <c r="L750" s="118">
        <v>0</v>
      </c>
      <c r="M750" s="118">
        <v>0</v>
      </c>
      <c r="N750" s="118">
        <v>0</v>
      </c>
      <c r="O750" s="118">
        <v>0</v>
      </c>
      <c r="P750" s="118">
        <v>0</v>
      </c>
      <c r="Q750" s="118">
        <v>0</v>
      </c>
      <c r="R750" s="118">
        <v>0</v>
      </c>
      <c r="S750" s="118">
        <v>0</v>
      </c>
      <c r="T750" s="118">
        <v>0</v>
      </c>
      <c r="U750" s="118">
        <v>0</v>
      </c>
      <c r="V750" s="118" t="s">
        <v>263</v>
      </c>
      <c r="W750" s="118" t="s">
        <v>263</v>
      </c>
      <c r="X750" s="232"/>
    </row>
    <row r="751" spans="1:24" ht="13.5" customHeight="1" x14ac:dyDescent="0.3">
      <c r="A751" s="170">
        <v>0.125</v>
      </c>
      <c r="B751" s="118">
        <v>0</v>
      </c>
      <c r="C751" s="118">
        <v>0</v>
      </c>
      <c r="D751" s="118">
        <v>0</v>
      </c>
      <c r="E751" s="118">
        <v>0</v>
      </c>
      <c r="F751" s="118">
        <v>0</v>
      </c>
      <c r="G751" s="118">
        <v>0</v>
      </c>
      <c r="H751" s="118">
        <v>0</v>
      </c>
      <c r="I751" s="118">
        <v>0</v>
      </c>
      <c r="J751" s="118">
        <v>0</v>
      </c>
      <c r="K751" s="118">
        <v>0</v>
      </c>
      <c r="L751" s="118">
        <v>0</v>
      </c>
      <c r="M751" s="118">
        <v>0</v>
      </c>
      <c r="N751" s="118">
        <v>0</v>
      </c>
      <c r="O751" s="118">
        <v>0</v>
      </c>
      <c r="P751" s="118">
        <v>0</v>
      </c>
      <c r="Q751" s="118">
        <v>0</v>
      </c>
      <c r="R751" s="118">
        <v>0</v>
      </c>
      <c r="S751" s="118">
        <v>0</v>
      </c>
      <c r="T751" s="118">
        <v>0</v>
      </c>
      <c r="U751" s="118">
        <v>0</v>
      </c>
      <c r="V751" s="118" t="s">
        <v>263</v>
      </c>
      <c r="W751" s="118" t="s">
        <v>263</v>
      </c>
      <c r="X751" s="232"/>
    </row>
    <row r="752" spans="1:24" ht="13.5" customHeight="1" x14ac:dyDescent="0.3">
      <c r="A752" s="170">
        <v>0.13541666666666699</v>
      </c>
      <c r="B752" s="118">
        <v>0</v>
      </c>
      <c r="C752" s="118">
        <v>0</v>
      </c>
      <c r="D752" s="118">
        <v>0</v>
      </c>
      <c r="E752" s="118">
        <v>0</v>
      </c>
      <c r="F752" s="118">
        <v>0</v>
      </c>
      <c r="G752" s="118">
        <v>0</v>
      </c>
      <c r="H752" s="118">
        <v>0</v>
      </c>
      <c r="I752" s="118">
        <v>0</v>
      </c>
      <c r="J752" s="118">
        <v>0</v>
      </c>
      <c r="K752" s="118">
        <v>0</v>
      </c>
      <c r="L752" s="118">
        <v>0</v>
      </c>
      <c r="M752" s="118">
        <v>0</v>
      </c>
      <c r="N752" s="118">
        <v>0</v>
      </c>
      <c r="O752" s="118">
        <v>0</v>
      </c>
      <c r="P752" s="118">
        <v>0</v>
      </c>
      <c r="Q752" s="118">
        <v>0</v>
      </c>
      <c r="R752" s="118">
        <v>0</v>
      </c>
      <c r="S752" s="118">
        <v>0</v>
      </c>
      <c r="T752" s="118">
        <v>0</v>
      </c>
      <c r="U752" s="118">
        <v>0</v>
      </c>
      <c r="V752" s="118" t="s">
        <v>263</v>
      </c>
      <c r="W752" s="118" t="s">
        <v>263</v>
      </c>
      <c r="X752" s="232"/>
    </row>
    <row r="753" spans="1:24" ht="13.5" customHeight="1" x14ac:dyDescent="0.3">
      <c r="A753" s="170">
        <v>0.14583333333333301</v>
      </c>
      <c r="B753" s="118">
        <v>0</v>
      </c>
      <c r="C753" s="118">
        <v>0</v>
      </c>
      <c r="D753" s="118">
        <v>0</v>
      </c>
      <c r="E753" s="118">
        <v>0</v>
      </c>
      <c r="F753" s="118">
        <v>0</v>
      </c>
      <c r="G753" s="118">
        <v>0</v>
      </c>
      <c r="H753" s="118">
        <v>0</v>
      </c>
      <c r="I753" s="118">
        <v>0</v>
      </c>
      <c r="J753" s="118">
        <v>0</v>
      </c>
      <c r="K753" s="118">
        <v>0</v>
      </c>
      <c r="L753" s="118">
        <v>0</v>
      </c>
      <c r="M753" s="118">
        <v>0</v>
      </c>
      <c r="N753" s="118">
        <v>0</v>
      </c>
      <c r="O753" s="118">
        <v>0</v>
      </c>
      <c r="P753" s="118">
        <v>0</v>
      </c>
      <c r="Q753" s="118">
        <v>0</v>
      </c>
      <c r="R753" s="118">
        <v>0</v>
      </c>
      <c r="S753" s="118">
        <v>0</v>
      </c>
      <c r="T753" s="118">
        <v>0</v>
      </c>
      <c r="U753" s="118">
        <v>0</v>
      </c>
      <c r="V753" s="118" t="s">
        <v>263</v>
      </c>
      <c r="W753" s="118" t="s">
        <v>263</v>
      </c>
      <c r="X753" s="232"/>
    </row>
    <row r="754" spans="1:24" ht="13.5" customHeight="1" x14ac:dyDescent="0.3">
      <c r="A754" s="170">
        <v>0.15625</v>
      </c>
      <c r="B754" s="118">
        <v>1</v>
      </c>
      <c r="C754" s="118">
        <v>0</v>
      </c>
      <c r="D754" s="118">
        <v>0</v>
      </c>
      <c r="E754" s="118">
        <v>0</v>
      </c>
      <c r="F754" s="118">
        <v>0</v>
      </c>
      <c r="G754" s="118">
        <v>1</v>
      </c>
      <c r="H754" s="118">
        <v>0</v>
      </c>
      <c r="I754" s="118">
        <v>0</v>
      </c>
      <c r="J754" s="118">
        <v>0</v>
      </c>
      <c r="K754" s="118">
        <v>0</v>
      </c>
      <c r="L754" s="118">
        <v>0</v>
      </c>
      <c r="M754" s="118">
        <v>0</v>
      </c>
      <c r="N754" s="118">
        <v>0</v>
      </c>
      <c r="O754" s="118">
        <v>0</v>
      </c>
      <c r="P754" s="118">
        <v>0</v>
      </c>
      <c r="Q754" s="118">
        <v>0</v>
      </c>
      <c r="R754" s="118">
        <v>0</v>
      </c>
      <c r="S754" s="118">
        <v>0</v>
      </c>
      <c r="T754" s="118">
        <v>0</v>
      </c>
      <c r="U754" s="118">
        <v>0</v>
      </c>
      <c r="V754" s="118">
        <v>26.5</v>
      </c>
      <c r="W754" s="118" t="s">
        <v>263</v>
      </c>
      <c r="X754" s="232"/>
    </row>
    <row r="755" spans="1:24" ht="13.5" customHeight="1" x14ac:dyDescent="0.3">
      <c r="A755" s="170">
        <v>0.16666666666666699</v>
      </c>
      <c r="B755" s="118">
        <v>0</v>
      </c>
      <c r="C755" s="118">
        <v>0</v>
      </c>
      <c r="D755" s="118">
        <v>0</v>
      </c>
      <c r="E755" s="118">
        <v>0</v>
      </c>
      <c r="F755" s="118">
        <v>0</v>
      </c>
      <c r="G755" s="118">
        <v>0</v>
      </c>
      <c r="H755" s="118">
        <v>0</v>
      </c>
      <c r="I755" s="118">
        <v>0</v>
      </c>
      <c r="J755" s="118">
        <v>0</v>
      </c>
      <c r="K755" s="118">
        <v>0</v>
      </c>
      <c r="L755" s="118">
        <v>0</v>
      </c>
      <c r="M755" s="118">
        <v>0</v>
      </c>
      <c r="N755" s="118">
        <v>0</v>
      </c>
      <c r="O755" s="118">
        <v>0</v>
      </c>
      <c r="P755" s="118">
        <v>0</v>
      </c>
      <c r="Q755" s="118">
        <v>0</v>
      </c>
      <c r="R755" s="118">
        <v>0</v>
      </c>
      <c r="S755" s="118">
        <v>0</v>
      </c>
      <c r="T755" s="118">
        <v>0</v>
      </c>
      <c r="U755" s="118">
        <v>0</v>
      </c>
      <c r="V755" s="118" t="s">
        <v>263</v>
      </c>
      <c r="W755" s="118" t="s">
        <v>263</v>
      </c>
      <c r="X755" s="232"/>
    </row>
    <row r="756" spans="1:24" ht="13.5" customHeight="1" x14ac:dyDescent="0.3">
      <c r="A756" s="170">
        <v>0.17708333333333301</v>
      </c>
      <c r="B756" s="118">
        <v>0</v>
      </c>
      <c r="C756" s="118">
        <v>0</v>
      </c>
      <c r="D756" s="118">
        <v>0</v>
      </c>
      <c r="E756" s="118">
        <v>0</v>
      </c>
      <c r="F756" s="118">
        <v>0</v>
      </c>
      <c r="G756" s="118">
        <v>0</v>
      </c>
      <c r="H756" s="118">
        <v>0</v>
      </c>
      <c r="I756" s="118">
        <v>0</v>
      </c>
      <c r="J756" s="118">
        <v>0</v>
      </c>
      <c r="K756" s="118">
        <v>0</v>
      </c>
      <c r="L756" s="118">
        <v>0</v>
      </c>
      <c r="M756" s="118">
        <v>0</v>
      </c>
      <c r="N756" s="118">
        <v>0</v>
      </c>
      <c r="O756" s="118">
        <v>0</v>
      </c>
      <c r="P756" s="118">
        <v>0</v>
      </c>
      <c r="Q756" s="118">
        <v>0</v>
      </c>
      <c r="R756" s="118">
        <v>0</v>
      </c>
      <c r="S756" s="118">
        <v>0</v>
      </c>
      <c r="T756" s="118">
        <v>0</v>
      </c>
      <c r="U756" s="118">
        <v>0</v>
      </c>
      <c r="V756" s="118" t="s">
        <v>263</v>
      </c>
      <c r="W756" s="118" t="s">
        <v>263</v>
      </c>
      <c r="X756" s="232"/>
    </row>
    <row r="757" spans="1:24" ht="13.5" customHeight="1" x14ac:dyDescent="0.3">
      <c r="A757" s="170">
        <v>0.1875</v>
      </c>
      <c r="B757" s="118">
        <v>0</v>
      </c>
      <c r="C757" s="118">
        <v>0</v>
      </c>
      <c r="D757" s="118">
        <v>0</v>
      </c>
      <c r="E757" s="118">
        <v>0</v>
      </c>
      <c r="F757" s="118">
        <v>0</v>
      </c>
      <c r="G757" s="118">
        <v>0</v>
      </c>
      <c r="H757" s="118">
        <v>0</v>
      </c>
      <c r="I757" s="118">
        <v>0</v>
      </c>
      <c r="J757" s="118">
        <v>0</v>
      </c>
      <c r="K757" s="118">
        <v>0</v>
      </c>
      <c r="L757" s="118">
        <v>0</v>
      </c>
      <c r="M757" s="118">
        <v>0</v>
      </c>
      <c r="N757" s="118">
        <v>0</v>
      </c>
      <c r="O757" s="118">
        <v>0</v>
      </c>
      <c r="P757" s="118">
        <v>0</v>
      </c>
      <c r="Q757" s="118">
        <v>0</v>
      </c>
      <c r="R757" s="118">
        <v>0</v>
      </c>
      <c r="S757" s="118">
        <v>0</v>
      </c>
      <c r="T757" s="118">
        <v>0</v>
      </c>
      <c r="U757" s="118">
        <v>0</v>
      </c>
      <c r="V757" s="118" t="s">
        <v>263</v>
      </c>
      <c r="W757" s="118" t="s">
        <v>263</v>
      </c>
      <c r="X757" s="232"/>
    </row>
    <row r="758" spans="1:24" ht="13.5" customHeight="1" x14ac:dyDescent="0.3">
      <c r="A758" s="170">
        <v>0.19791666666666699</v>
      </c>
      <c r="B758" s="118">
        <v>0</v>
      </c>
      <c r="C758" s="118">
        <v>0</v>
      </c>
      <c r="D758" s="118">
        <v>0</v>
      </c>
      <c r="E758" s="118">
        <v>0</v>
      </c>
      <c r="F758" s="118">
        <v>0</v>
      </c>
      <c r="G758" s="118">
        <v>0</v>
      </c>
      <c r="H758" s="118">
        <v>0</v>
      </c>
      <c r="I758" s="118">
        <v>0</v>
      </c>
      <c r="J758" s="118">
        <v>0</v>
      </c>
      <c r="K758" s="118">
        <v>0</v>
      </c>
      <c r="L758" s="118">
        <v>0</v>
      </c>
      <c r="M758" s="118">
        <v>0</v>
      </c>
      <c r="N758" s="118">
        <v>0</v>
      </c>
      <c r="O758" s="118">
        <v>0</v>
      </c>
      <c r="P758" s="118">
        <v>0</v>
      </c>
      <c r="Q758" s="118">
        <v>0</v>
      </c>
      <c r="R758" s="118">
        <v>0</v>
      </c>
      <c r="S758" s="118">
        <v>0</v>
      </c>
      <c r="T758" s="118">
        <v>0</v>
      </c>
      <c r="U758" s="118">
        <v>0</v>
      </c>
      <c r="V758" s="118" t="s">
        <v>263</v>
      </c>
      <c r="W758" s="118" t="s">
        <v>263</v>
      </c>
      <c r="X758" s="232"/>
    </row>
    <row r="759" spans="1:24" ht="13.5" customHeight="1" x14ac:dyDescent="0.3">
      <c r="A759" s="170">
        <v>0.20833333333333301</v>
      </c>
      <c r="B759" s="118">
        <v>0</v>
      </c>
      <c r="C759" s="118">
        <v>0</v>
      </c>
      <c r="D759" s="118">
        <v>0</v>
      </c>
      <c r="E759" s="118">
        <v>0</v>
      </c>
      <c r="F759" s="118">
        <v>0</v>
      </c>
      <c r="G759" s="118">
        <v>0</v>
      </c>
      <c r="H759" s="118">
        <v>0</v>
      </c>
      <c r="I759" s="118">
        <v>0</v>
      </c>
      <c r="J759" s="118">
        <v>0</v>
      </c>
      <c r="K759" s="118">
        <v>0</v>
      </c>
      <c r="L759" s="118">
        <v>0</v>
      </c>
      <c r="M759" s="118">
        <v>0</v>
      </c>
      <c r="N759" s="118">
        <v>0</v>
      </c>
      <c r="O759" s="118">
        <v>0</v>
      </c>
      <c r="P759" s="118">
        <v>0</v>
      </c>
      <c r="Q759" s="118">
        <v>0</v>
      </c>
      <c r="R759" s="118">
        <v>0</v>
      </c>
      <c r="S759" s="118">
        <v>0</v>
      </c>
      <c r="T759" s="118">
        <v>0</v>
      </c>
      <c r="U759" s="118">
        <v>0</v>
      </c>
      <c r="V759" s="118" t="s">
        <v>263</v>
      </c>
      <c r="W759" s="118" t="s">
        <v>263</v>
      </c>
      <c r="X759" s="232"/>
    </row>
    <row r="760" spans="1:24" ht="13.5" customHeight="1" x14ac:dyDescent="0.3">
      <c r="A760" s="170">
        <v>0.21875</v>
      </c>
      <c r="B760" s="118">
        <v>0</v>
      </c>
      <c r="C760" s="118">
        <v>0</v>
      </c>
      <c r="D760" s="118">
        <v>0</v>
      </c>
      <c r="E760" s="118">
        <v>0</v>
      </c>
      <c r="F760" s="118">
        <v>0</v>
      </c>
      <c r="G760" s="118">
        <v>0</v>
      </c>
      <c r="H760" s="118">
        <v>0</v>
      </c>
      <c r="I760" s="118">
        <v>0</v>
      </c>
      <c r="J760" s="118">
        <v>0</v>
      </c>
      <c r="K760" s="118">
        <v>0</v>
      </c>
      <c r="L760" s="118">
        <v>0</v>
      </c>
      <c r="M760" s="118">
        <v>0</v>
      </c>
      <c r="N760" s="118">
        <v>0</v>
      </c>
      <c r="O760" s="118">
        <v>0</v>
      </c>
      <c r="P760" s="118">
        <v>0</v>
      </c>
      <c r="Q760" s="118">
        <v>0</v>
      </c>
      <c r="R760" s="118">
        <v>0</v>
      </c>
      <c r="S760" s="118">
        <v>0</v>
      </c>
      <c r="T760" s="118">
        <v>0</v>
      </c>
      <c r="U760" s="118">
        <v>0</v>
      </c>
      <c r="V760" s="118" t="s">
        <v>263</v>
      </c>
      <c r="W760" s="118" t="s">
        <v>263</v>
      </c>
      <c r="X760" s="232"/>
    </row>
    <row r="761" spans="1:24" ht="13.5" customHeight="1" x14ac:dyDescent="0.3">
      <c r="A761" s="170">
        <v>0.22916666666666699</v>
      </c>
      <c r="B761" s="118">
        <v>0</v>
      </c>
      <c r="C761" s="118">
        <v>0</v>
      </c>
      <c r="D761" s="118">
        <v>0</v>
      </c>
      <c r="E761" s="118">
        <v>0</v>
      </c>
      <c r="F761" s="118">
        <v>0</v>
      </c>
      <c r="G761" s="118">
        <v>0</v>
      </c>
      <c r="H761" s="118">
        <v>0</v>
      </c>
      <c r="I761" s="118">
        <v>0</v>
      </c>
      <c r="J761" s="118">
        <v>0</v>
      </c>
      <c r="K761" s="118">
        <v>0</v>
      </c>
      <c r="L761" s="118">
        <v>0</v>
      </c>
      <c r="M761" s="118">
        <v>0</v>
      </c>
      <c r="N761" s="118">
        <v>0</v>
      </c>
      <c r="O761" s="118">
        <v>0</v>
      </c>
      <c r="P761" s="118">
        <v>0</v>
      </c>
      <c r="Q761" s="118">
        <v>0</v>
      </c>
      <c r="R761" s="118">
        <v>0</v>
      </c>
      <c r="S761" s="118">
        <v>0</v>
      </c>
      <c r="T761" s="118">
        <v>0</v>
      </c>
      <c r="U761" s="118">
        <v>0</v>
      </c>
      <c r="V761" s="118" t="s">
        <v>263</v>
      </c>
      <c r="W761" s="118" t="s">
        <v>263</v>
      </c>
      <c r="X761" s="232"/>
    </row>
    <row r="762" spans="1:24" ht="13.5" customHeight="1" x14ac:dyDescent="0.3">
      <c r="A762" s="170">
        <v>0.23958333333333301</v>
      </c>
      <c r="B762" s="118">
        <v>0</v>
      </c>
      <c r="C762" s="118">
        <v>0</v>
      </c>
      <c r="D762" s="118">
        <v>0</v>
      </c>
      <c r="E762" s="118">
        <v>0</v>
      </c>
      <c r="F762" s="118">
        <v>0</v>
      </c>
      <c r="G762" s="118">
        <v>0</v>
      </c>
      <c r="H762" s="118">
        <v>0</v>
      </c>
      <c r="I762" s="118">
        <v>0</v>
      </c>
      <c r="J762" s="118">
        <v>0</v>
      </c>
      <c r="K762" s="118">
        <v>0</v>
      </c>
      <c r="L762" s="118">
        <v>0</v>
      </c>
      <c r="M762" s="118">
        <v>0</v>
      </c>
      <c r="N762" s="118">
        <v>0</v>
      </c>
      <c r="O762" s="118">
        <v>0</v>
      </c>
      <c r="P762" s="118">
        <v>0</v>
      </c>
      <c r="Q762" s="118">
        <v>0</v>
      </c>
      <c r="R762" s="118">
        <v>0</v>
      </c>
      <c r="S762" s="118">
        <v>0</v>
      </c>
      <c r="T762" s="118">
        <v>0</v>
      </c>
      <c r="U762" s="118">
        <v>0</v>
      </c>
      <c r="V762" s="118" t="s">
        <v>263</v>
      </c>
      <c r="W762" s="118" t="s">
        <v>263</v>
      </c>
      <c r="X762" s="232"/>
    </row>
    <row r="763" spans="1:24" ht="13.5" customHeight="1" x14ac:dyDescent="0.3">
      <c r="A763" s="170">
        <v>0.25</v>
      </c>
      <c r="B763" s="118">
        <v>1</v>
      </c>
      <c r="C763" s="118">
        <v>0</v>
      </c>
      <c r="D763" s="118">
        <v>0</v>
      </c>
      <c r="E763" s="118">
        <v>0</v>
      </c>
      <c r="F763" s="118">
        <v>0</v>
      </c>
      <c r="G763" s="118">
        <v>0</v>
      </c>
      <c r="H763" s="118">
        <v>1</v>
      </c>
      <c r="I763" s="118">
        <v>0</v>
      </c>
      <c r="J763" s="118">
        <v>0</v>
      </c>
      <c r="K763" s="118">
        <v>0</v>
      </c>
      <c r="L763" s="118">
        <v>0</v>
      </c>
      <c r="M763" s="118">
        <v>0</v>
      </c>
      <c r="N763" s="118">
        <v>0</v>
      </c>
      <c r="O763" s="118">
        <v>0</v>
      </c>
      <c r="P763" s="118">
        <v>0</v>
      </c>
      <c r="Q763" s="118">
        <v>0</v>
      </c>
      <c r="R763" s="118">
        <v>0</v>
      </c>
      <c r="S763" s="118">
        <v>0</v>
      </c>
      <c r="T763" s="118">
        <v>0</v>
      </c>
      <c r="U763" s="118">
        <v>0</v>
      </c>
      <c r="V763" s="118">
        <v>30.2</v>
      </c>
      <c r="W763" s="118" t="s">
        <v>263</v>
      </c>
      <c r="X763" s="232"/>
    </row>
    <row r="764" spans="1:24" ht="13.5" customHeight="1" x14ac:dyDescent="0.3">
      <c r="A764" s="170">
        <v>0.26041666666666702</v>
      </c>
      <c r="B764" s="118">
        <v>2</v>
      </c>
      <c r="C764" s="118">
        <v>0</v>
      </c>
      <c r="D764" s="118">
        <v>0</v>
      </c>
      <c r="E764" s="118">
        <v>0</v>
      </c>
      <c r="F764" s="118">
        <v>1</v>
      </c>
      <c r="G764" s="118">
        <v>1</v>
      </c>
      <c r="H764" s="118">
        <v>0</v>
      </c>
      <c r="I764" s="118">
        <v>0</v>
      </c>
      <c r="J764" s="118">
        <v>0</v>
      </c>
      <c r="K764" s="118">
        <v>0</v>
      </c>
      <c r="L764" s="118">
        <v>0</v>
      </c>
      <c r="M764" s="118">
        <v>0</v>
      </c>
      <c r="N764" s="118">
        <v>0</v>
      </c>
      <c r="O764" s="118">
        <v>0</v>
      </c>
      <c r="P764" s="118">
        <v>0</v>
      </c>
      <c r="Q764" s="118">
        <v>0</v>
      </c>
      <c r="R764" s="118">
        <v>0</v>
      </c>
      <c r="S764" s="118">
        <v>0</v>
      </c>
      <c r="T764" s="118">
        <v>0</v>
      </c>
      <c r="U764" s="118">
        <v>0</v>
      </c>
      <c r="V764" s="118">
        <v>26.1</v>
      </c>
      <c r="W764" s="118" t="s">
        <v>263</v>
      </c>
      <c r="X764" s="232"/>
    </row>
    <row r="765" spans="1:24" ht="13.5" customHeight="1" x14ac:dyDescent="0.3">
      <c r="A765" s="170">
        <v>0.27083333333333298</v>
      </c>
      <c r="B765" s="118">
        <v>3</v>
      </c>
      <c r="C765" s="118">
        <v>0</v>
      </c>
      <c r="D765" s="118">
        <v>0</v>
      </c>
      <c r="E765" s="118">
        <v>1</v>
      </c>
      <c r="F765" s="118">
        <v>0</v>
      </c>
      <c r="G765" s="118">
        <v>0</v>
      </c>
      <c r="H765" s="118">
        <v>0</v>
      </c>
      <c r="I765" s="118">
        <v>1</v>
      </c>
      <c r="J765" s="118">
        <v>1</v>
      </c>
      <c r="K765" s="118">
        <v>0</v>
      </c>
      <c r="L765" s="118">
        <v>0</v>
      </c>
      <c r="M765" s="118">
        <v>0</v>
      </c>
      <c r="N765" s="118">
        <v>0</v>
      </c>
      <c r="O765" s="118">
        <v>0</v>
      </c>
      <c r="P765" s="118">
        <v>0</v>
      </c>
      <c r="Q765" s="118">
        <v>0</v>
      </c>
      <c r="R765" s="118">
        <v>0</v>
      </c>
      <c r="S765" s="118">
        <v>0</v>
      </c>
      <c r="T765" s="118">
        <v>0</v>
      </c>
      <c r="U765" s="118">
        <v>0</v>
      </c>
      <c r="V765" s="118">
        <v>31.8</v>
      </c>
      <c r="W765" s="118" t="s">
        <v>263</v>
      </c>
      <c r="X765" s="232"/>
    </row>
    <row r="766" spans="1:24" ht="13.5" customHeight="1" x14ac:dyDescent="0.3">
      <c r="A766" s="170">
        <v>0.28125</v>
      </c>
      <c r="B766" s="118">
        <v>1</v>
      </c>
      <c r="C766" s="118">
        <v>0</v>
      </c>
      <c r="D766" s="118">
        <v>0</v>
      </c>
      <c r="E766" s="118">
        <v>0</v>
      </c>
      <c r="F766" s="118">
        <v>0</v>
      </c>
      <c r="G766" s="118">
        <v>0</v>
      </c>
      <c r="H766" s="118">
        <v>1</v>
      </c>
      <c r="I766" s="118">
        <v>0</v>
      </c>
      <c r="J766" s="118">
        <v>0</v>
      </c>
      <c r="K766" s="118">
        <v>0</v>
      </c>
      <c r="L766" s="118">
        <v>0</v>
      </c>
      <c r="M766" s="118">
        <v>0</v>
      </c>
      <c r="N766" s="118">
        <v>0</v>
      </c>
      <c r="O766" s="118">
        <v>0</v>
      </c>
      <c r="P766" s="118">
        <v>0</v>
      </c>
      <c r="Q766" s="118">
        <v>0</v>
      </c>
      <c r="R766" s="118">
        <v>0</v>
      </c>
      <c r="S766" s="118">
        <v>0</v>
      </c>
      <c r="T766" s="118">
        <v>0</v>
      </c>
      <c r="U766" s="118">
        <v>0</v>
      </c>
      <c r="V766" s="118">
        <v>32.4</v>
      </c>
      <c r="W766" s="118" t="s">
        <v>263</v>
      </c>
      <c r="X766" s="232"/>
    </row>
    <row r="767" spans="1:24" ht="13.5" customHeight="1" x14ac:dyDescent="0.3">
      <c r="A767" s="170">
        <v>0.29166666666666702</v>
      </c>
      <c r="B767" s="118">
        <v>9</v>
      </c>
      <c r="C767" s="118">
        <v>0</v>
      </c>
      <c r="D767" s="118">
        <v>1</v>
      </c>
      <c r="E767" s="118">
        <v>1</v>
      </c>
      <c r="F767" s="118">
        <v>3</v>
      </c>
      <c r="G767" s="118">
        <v>2</v>
      </c>
      <c r="H767" s="118">
        <v>2</v>
      </c>
      <c r="I767" s="118">
        <v>0</v>
      </c>
      <c r="J767" s="118">
        <v>0</v>
      </c>
      <c r="K767" s="118">
        <v>0</v>
      </c>
      <c r="L767" s="118">
        <v>0</v>
      </c>
      <c r="M767" s="118">
        <v>0</v>
      </c>
      <c r="N767" s="118">
        <v>0</v>
      </c>
      <c r="O767" s="118">
        <v>0</v>
      </c>
      <c r="P767" s="118">
        <v>0</v>
      </c>
      <c r="Q767" s="118">
        <v>0</v>
      </c>
      <c r="R767" s="118">
        <v>0</v>
      </c>
      <c r="S767" s="118">
        <v>0</v>
      </c>
      <c r="T767" s="118">
        <v>0</v>
      </c>
      <c r="U767" s="118">
        <v>0</v>
      </c>
      <c r="V767" s="118">
        <v>24.4</v>
      </c>
      <c r="W767" s="118" t="s">
        <v>263</v>
      </c>
      <c r="X767" s="232"/>
    </row>
    <row r="768" spans="1:24" ht="13.5" customHeight="1" x14ac:dyDescent="0.3">
      <c r="A768" s="170">
        <v>0.30208333333333298</v>
      </c>
      <c r="B768" s="118">
        <v>14</v>
      </c>
      <c r="C768" s="118">
        <v>0</v>
      </c>
      <c r="D768" s="118">
        <v>1</v>
      </c>
      <c r="E768" s="118">
        <v>2</v>
      </c>
      <c r="F768" s="118">
        <v>7</v>
      </c>
      <c r="G768" s="118">
        <v>0</v>
      </c>
      <c r="H768" s="118">
        <v>3</v>
      </c>
      <c r="I768" s="118">
        <v>1</v>
      </c>
      <c r="J768" s="118">
        <v>0</v>
      </c>
      <c r="K768" s="118">
        <v>0</v>
      </c>
      <c r="L768" s="118">
        <v>0</v>
      </c>
      <c r="M768" s="118">
        <v>0</v>
      </c>
      <c r="N768" s="118">
        <v>0</v>
      </c>
      <c r="O768" s="118">
        <v>0</v>
      </c>
      <c r="P768" s="118">
        <v>0</v>
      </c>
      <c r="Q768" s="118">
        <v>0</v>
      </c>
      <c r="R768" s="118">
        <v>0</v>
      </c>
      <c r="S768" s="118">
        <v>0</v>
      </c>
      <c r="T768" s="118">
        <v>0</v>
      </c>
      <c r="U768" s="118">
        <v>0</v>
      </c>
      <c r="V768" s="118">
        <v>24.2</v>
      </c>
      <c r="W768" s="118">
        <v>33.1</v>
      </c>
      <c r="X768" s="232"/>
    </row>
    <row r="769" spans="1:24" ht="13.5" customHeight="1" x14ac:dyDescent="0.3">
      <c r="A769" s="170">
        <v>0.3125</v>
      </c>
      <c r="B769" s="118">
        <v>11</v>
      </c>
      <c r="C769" s="118">
        <v>0</v>
      </c>
      <c r="D769" s="118">
        <v>0</v>
      </c>
      <c r="E769" s="118">
        <v>2</v>
      </c>
      <c r="F769" s="118">
        <v>7</v>
      </c>
      <c r="G769" s="118">
        <v>1</v>
      </c>
      <c r="H769" s="118">
        <v>1</v>
      </c>
      <c r="I769" s="118">
        <v>0</v>
      </c>
      <c r="J769" s="118">
        <v>0</v>
      </c>
      <c r="K769" s="118">
        <v>0</v>
      </c>
      <c r="L769" s="118">
        <v>0</v>
      </c>
      <c r="M769" s="118">
        <v>0</v>
      </c>
      <c r="N769" s="118">
        <v>0</v>
      </c>
      <c r="O769" s="118">
        <v>0</v>
      </c>
      <c r="P769" s="118">
        <v>0</v>
      </c>
      <c r="Q769" s="118">
        <v>0</v>
      </c>
      <c r="R769" s="118">
        <v>0</v>
      </c>
      <c r="S769" s="118">
        <v>0</v>
      </c>
      <c r="T769" s="118">
        <v>0</v>
      </c>
      <c r="U769" s="118">
        <v>0</v>
      </c>
      <c r="V769" s="118">
        <v>22</v>
      </c>
      <c r="W769" s="118">
        <v>27.1</v>
      </c>
      <c r="X769" s="232"/>
    </row>
    <row r="770" spans="1:24" ht="13.5" customHeight="1" x14ac:dyDescent="0.3">
      <c r="A770" s="170">
        <v>0.32291666666666702</v>
      </c>
      <c r="B770" s="118">
        <v>9</v>
      </c>
      <c r="C770" s="118">
        <v>0</v>
      </c>
      <c r="D770" s="118">
        <v>0</v>
      </c>
      <c r="E770" s="118">
        <v>1</v>
      </c>
      <c r="F770" s="118">
        <v>4</v>
      </c>
      <c r="G770" s="118">
        <v>2</v>
      </c>
      <c r="H770" s="118">
        <v>1</v>
      </c>
      <c r="I770" s="118">
        <v>1</v>
      </c>
      <c r="J770" s="118">
        <v>0</v>
      </c>
      <c r="K770" s="118">
        <v>0</v>
      </c>
      <c r="L770" s="118">
        <v>0</v>
      </c>
      <c r="M770" s="118">
        <v>0</v>
      </c>
      <c r="N770" s="118">
        <v>0</v>
      </c>
      <c r="O770" s="118">
        <v>0</v>
      </c>
      <c r="P770" s="118">
        <v>0</v>
      </c>
      <c r="Q770" s="118">
        <v>0</v>
      </c>
      <c r="R770" s="118">
        <v>0</v>
      </c>
      <c r="S770" s="118">
        <v>0</v>
      </c>
      <c r="T770" s="118">
        <v>0</v>
      </c>
      <c r="U770" s="118">
        <v>0</v>
      </c>
      <c r="V770" s="118">
        <v>25.9</v>
      </c>
      <c r="W770" s="118" t="s">
        <v>263</v>
      </c>
      <c r="X770" s="232"/>
    </row>
    <row r="771" spans="1:24" ht="13.5" customHeight="1" x14ac:dyDescent="0.3">
      <c r="A771" s="170">
        <v>0.33333333333333298</v>
      </c>
      <c r="B771" s="118">
        <v>14</v>
      </c>
      <c r="C771" s="118">
        <v>0</v>
      </c>
      <c r="D771" s="118">
        <v>1</v>
      </c>
      <c r="E771" s="118">
        <v>3</v>
      </c>
      <c r="F771" s="118">
        <v>3</v>
      </c>
      <c r="G771" s="118">
        <v>4</v>
      </c>
      <c r="H771" s="118">
        <v>3</v>
      </c>
      <c r="I771" s="118">
        <v>0</v>
      </c>
      <c r="J771" s="118">
        <v>0</v>
      </c>
      <c r="K771" s="118">
        <v>0</v>
      </c>
      <c r="L771" s="118">
        <v>0</v>
      </c>
      <c r="M771" s="118">
        <v>0</v>
      </c>
      <c r="N771" s="118">
        <v>0</v>
      </c>
      <c r="O771" s="118">
        <v>0</v>
      </c>
      <c r="P771" s="118">
        <v>0</v>
      </c>
      <c r="Q771" s="118">
        <v>0</v>
      </c>
      <c r="R771" s="118">
        <v>0</v>
      </c>
      <c r="S771" s="118">
        <v>0</v>
      </c>
      <c r="T771" s="118">
        <v>0</v>
      </c>
      <c r="U771" s="118">
        <v>0</v>
      </c>
      <c r="V771" s="118">
        <v>24</v>
      </c>
      <c r="W771" s="118">
        <v>32.200000000000003</v>
      </c>
      <c r="X771" s="232"/>
    </row>
    <row r="772" spans="1:24" ht="13.5" customHeight="1" x14ac:dyDescent="0.3">
      <c r="A772" s="170">
        <v>0.34375</v>
      </c>
      <c r="B772" s="118">
        <v>19</v>
      </c>
      <c r="C772" s="118">
        <v>0</v>
      </c>
      <c r="D772" s="118">
        <v>2</v>
      </c>
      <c r="E772" s="118">
        <v>4</v>
      </c>
      <c r="F772" s="118">
        <v>5</v>
      </c>
      <c r="G772" s="118">
        <v>5</v>
      </c>
      <c r="H772" s="118">
        <v>2</v>
      </c>
      <c r="I772" s="118">
        <v>1</v>
      </c>
      <c r="J772" s="118">
        <v>0</v>
      </c>
      <c r="K772" s="118">
        <v>0</v>
      </c>
      <c r="L772" s="118">
        <v>0</v>
      </c>
      <c r="M772" s="118">
        <v>0</v>
      </c>
      <c r="N772" s="118">
        <v>0</v>
      </c>
      <c r="O772" s="118">
        <v>0</v>
      </c>
      <c r="P772" s="118">
        <v>0</v>
      </c>
      <c r="Q772" s="118">
        <v>0</v>
      </c>
      <c r="R772" s="118">
        <v>0</v>
      </c>
      <c r="S772" s="118">
        <v>0</v>
      </c>
      <c r="T772" s="118">
        <v>0</v>
      </c>
      <c r="U772" s="118">
        <v>0</v>
      </c>
      <c r="V772" s="118">
        <v>23.3</v>
      </c>
      <c r="W772" s="118">
        <v>30.1</v>
      </c>
      <c r="X772" s="232"/>
    </row>
    <row r="773" spans="1:24" ht="13.5" customHeight="1" x14ac:dyDescent="0.3">
      <c r="A773" s="170">
        <v>0.35416666666666702</v>
      </c>
      <c r="B773" s="118">
        <v>19</v>
      </c>
      <c r="C773" s="118">
        <v>0</v>
      </c>
      <c r="D773" s="118">
        <v>0</v>
      </c>
      <c r="E773" s="118">
        <v>4</v>
      </c>
      <c r="F773" s="118">
        <v>11</v>
      </c>
      <c r="G773" s="118">
        <v>3</v>
      </c>
      <c r="H773" s="118">
        <v>1</v>
      </c>
      <c r="I773" s="118">
        <v>0</v>
      </c>
      <c r="J773" s="118">
        <v>0</v>
      </c>
      <c r="K773" s="118">
        <v>0</v>
      </c>
      <c r="L773" s="118">
        <v>0</v>
      </c>
      <c r="M773" s="118">
        <v>0</v>
      </c>
      <c r="N773" s="118">
        <v>0</v>
      </c>
      <c r="O773" s="118">
        <v>0</v>
      </c>
      <c r="P773" s="118">
        <v>0</v>
      </c>
      <c r="Q773" s="118">
        <v>0</v>
      </c>
      <c r="R773" s="118">
        <v>0</v>
      </c>
      <c r="S773" s="118">
        <v>0</v>
      </c>
      <c r="T773" s="118">
        <v>0</v>
      </c>
      <c r="U773" s="118">
        <v>0</v>
      </c>
      <c r="V773" s="118">
        <v>22.7</v>
      </c>
      <c r="W773" s="118">
        <v>25.9</v>
      </c>
      <c r="X773" s="232"/>
    </row>
    <row r="774" spans="1:24" ht="13.5" customHeight="1" x14ac:dyDescent="0.3">
      <c r="A774" s="170">
        <v>0.36458333333333298</v>
      </c>
      <c r="B774" s="118">
        <v>5</v>
      </c>
      <c r="C774" s="118">
        <v>0</v>
      </c>
      <c r="D774" s="118">
        <v>0</v>
      </c>
      <c r="E774" s="118">
        <v>2</v>
      </c>
      <c r="F774" s="118">
        <v>1</v>
      </c>
      <c r="G774" s="118">
        <v>1</v>
      </c>
      <c r="H774" s="118">
        <v>0</v>
      </c>
      <c r="I774" s="118">
        <v>1</v>
      </c>
      <c r="J774" s="118">
        <v>0</v>
      </c>
      <c r="K774" s="118">
        <v>0</v>
      </c>
      <c r="L774" s="118">
        <v>0</v>
      </c>
      <c r="M774" s="118">
        <v>0</v>
      </c>
      <c r="N774" s="118">
        <v>0</v>
      </c>
      <c r="O774" s="118">
        <v>0</v>
      </c>
      <c r="P774" s="118">
        <v>0</v>
      </c>
      <c r="Q774" s="118">
        <v>0</v>
      </c>
      <c r="R774" s="118">
        <v>0</v>
      </c>
      <c r="S774" s="118">
        <v>0</v>
      </c>
      <c r="T774" s="118">
        <v>0</v>
      </c>
      <c r="U774" s="118">
        <v>0</v>
      </c>
      <c r="V774" s="118">
        <v>25.1</v>
      </c>
      <c r="W774" s="118" t="s">
        <v>263</v>
      </c>
      <c r="X774" s="232"/>
    </row>
    <row r="775" spans="1:24" ht="13.5" customHeight="1" x14ac:dyDescent="0.3">
      <c r="A775" s="170">
        <v>0.375</v>
      </c>
      <c r="B775" s="118">
        <v>6</v>
      </c>
      <c r="C775" s="118">
        <v>0</v>
      </c>
      <c r="D775" s="118">
        <v>0</v>
      </c>
      <c r="E775" s="118">
        <v>0</v>
      </c>
      <c r="F775" s="118">
        <v>3</v>
      </c>
      <c r="G775" s="118">
        <v>3</v>
      </c>
      <c r="H775" s="118">
        <v>0</v>
      </c>
      <c r="I775" s="118">
        <v>0</v>
      </c>
      <c r="J775" s="118">
        <v>0</v>
      </c>
      <c r="K775" s="118">
        <v>0</v>
      </c>
      <c r="L775" s="118">
        <v>0</v>
      </c>
      <c r="M775" s="118">
        <v>0</v>
      </c>
      <c r="N775" s="118">
        <v>0</v>
      </c>
      <c r="O775" s="118">
        <v>0</v>
      </c>
      <c r="P775" s="118">
        <v>0</v>
      </c>
      <c r="Q775" s="118">
        <v>0</v>
      </c>
      <c r="R775" s="118">
        <v>0</v>
      </c>
      <c r="S775" s="118">
        <v>0</v>
      </c>
      <c r="T775" s="118">
        <v>0</v>
      </c>
      <c r="U775" s="118">
        <v>0</v>
      </c>
      <c r="V775" s="118">
        <v>24.2</v>
      </c>
      <c r="W775" s="118" t="s">
        <v>263</v>
      </c>
      <c r="X775" s="232"/>
    </row>
    <row r="776" spans="1:24" ht="13.5" customHeight="1" x14ac:dyDescent="0.3">
      <c r="A776" s="170">
        <v>0.38541666666666702</v>
      </c>
      <c r="B776" s="118">
        <v>4</v>
      </c>
      <c r="C776" s="118">
        <v>0</v>
      </c>
      <c r="D776" s="118">
        <v>1</v>
      </c>
      <c r="E776" s="118">
        <v>0</v>
      </c>
      <c r="F776" s="118">
        <v>1</v>
      </c>
      <c r="G776" s="118">
        <v>2</v>
      </c>
      <c r="H776" s="118">
        <v>0</v>
      </c>
      <c r="I776" s="118">
        <v>0</v>
      </c>
      <c r="J776" s="118">
        <v>0</v>
      </c>
      <c r="K776" s="118">
        <v>0</v>
      </c>
      <c r="L776" s="118">
        <v>0</v>
      </c>
      <c r="M776" s="118">
        <v>0</v>
      </c>
      <c r="N776" s="118">
        <v>0</v>
      </c>
      <c r="O776" s="118">
        <v>0</v>
      </c>
      <c r="P776" s="118">
        <v>0</v>
      </c>
      <c r="Q776" s="118">
        <v>0</v>
      </c>
      <c r="R776" s="118">
        <v>0</v>
      </c>
      <c r="S776" s="118">
        <v>0</v>
      </c>
      <c r="T776" s="118">
        <v>0</v>
      </c>
      <c r="U776" s="118">
        <v>0</v>
      </c>
      <c r="V776" s="118">
        <v>22.2</v>
      </c>
      <c r="W776" s="118" t="s">
        <v>263</v>
      </c>
      <c r="X776" s="232"/>
    </row>
    <row r="777" spans="1:24" ht="13.5" customHeight="1" x14ac:dyDescent="0.3">
      <c r="A777" s="170">
        <v>0.39583333333333298</v>
      </c>
      <c r="B777" s="118">
        <v>1</v>
      </c>
      <c r="C777" s="118">
        <v>0</v>
      </c>
      <c r="D777" s="118">
        <v>0</v>
      </c>
      <c r="E777" s="118">
        <v>0</v>
      </c>
      <c r="F777" s="118">
        <v>1</v>
      </c>
      <c r="G777" s="118">
        <v>0</v>
      </c>
      <c r="H777" s="118">
        <v>0</v>
      </c>
      <c r="I777" s="118">
        <v>0</v>
      </c>
      <c r="J777" s="118">
        <v>0</v>
      </c>
      <c r="K777" s="118">
        <v>0</v>
      </c>
      <c r="L777" s="118">
        <v>0</v>
      </c>
      <c r="M777" s="118">
        <v>0</v>
      </c>
      <c r="N777" s="118">
        <v>0</v>
      </c>
      <c r="O777" s="118">
        <v>0</v>
      </c>
      <c r="P777" s="118">
        <v>0</v>
      </c>
      <c r="Q777" s="118">
        <v>0</v>
      </c>
      <c r="R777" s="118">
        <v>0</v>
      </c>
      <c r="S777" s="118">
        <v>0</v>
      </c>
      <c r="T777" s="118">
        <v>0</v>
      </c>
      <c r="U777" s="118">
        <v>0</v>
      </c>
      <c r="V777" s="118">
        <v>22.7</v>
      </c>
      <c r="W777" s="118" t="s">
        <v>263</v>
      </c>
      <c r="X777" s="232"/>
    </row>
    <row r="778" spans="1:24" ht="13.5" customHeight="1" x14ac:dyDescent="0.3">
      <c r="A778" s="170">
        <v>0.40625</v>
      </c>
      <c r="B778" s="118">
        <v>3</v>
      </c>
      <c r="C778" s="118">
        <v>0</v>
      </c>
      <c r="D778" s="118">
        <v>1</v>
      </c>
      <c r="E778" s="118">
        <v>1</v>
      </c>
      <c r="F778" s="118">
        <v>1</v>
      </c>
      <c r="G778" s="118">
        <v>0</v>
      </c>
      <c r="H778" s="118">
        <v>0</v>
      </c>
      <c r="I778" s="118">
        <v>0</v>
      </c>
      <c r="J778" s="118">
        <v>0</v>
      </c>
      <c r="K778" s="118">
        <v>0</v>
      </c>
      <c r="L778" s="118">
        <v>0</v>
      </c>
      <c r="M778" s="118">
        <v>0</v>
      </c>
      <c r="N778" s="118">
        <v>0</v>
      </c>
      <c r="O778" s="118">
        <v>0</v>
      </c>
      <c r="P778" s="118">
        <v>0</v>
      </c>
      <c r="Q778" s="118">
        <v>0</v>
      </c>
      <c r="R778" s="118">
        <v>0</v>
      </c>
      <c r="S778" s="118">
        <v>0</v>
      </c>
      <c r="T778" s="118">
        <v>0</v>
      </c>
      <c r="U778" s="118">
        <v>0</v>
      </c>
      <c r="V778" s="118">
        <v>17.3</v>
      </c>
      <c r="W778" s="118" t="s">
        <v>263</v>
      </c>
      <c r="X778" s="232"/>
    </row>
    <row r="779" spans="1:24" ht="13.5" customHeight="1" x14ac:dyDescent="0.3">
      <c r="A779" s="170">
        <v>0.41666666666666702</v>
      </c>
      <c r="B779" s="118">
        <v>1</v>
      </c>
      <c r="C779" s="118">
        <v>0</v>
      </c>
      <c r="D779" s="118">
        <v>0</v>
      </c>
      <c r="E779" s="118">
        <v>0</v>
      </c>
      <c r="F779" s="118">
        <v>0</v>
      </c>
      <c r="G779" s="118">
        <v>0</v>
      </c>
      <c r="H779" s="118">
        <v>1</v>
      </c>
      <c r="I779" s="118">
        <v>0</v>
      </c>
      <c r="J779" s="118">
        <v>0</v>
      </c>
      <c r="K779" s="118">
        <v>0</v>
      </c>
      <c r="L779" s="118">
        <v>0</v>
      </c>
      <c r="M779" s="118">
        <v>0</v>
      </c>
      <c r="N779" s="118">
        <v>0</v>
      </c>
      <c r="O779" s="118">
        <v>0</v>
      </c>
      <c r="P779" s="118">
        <v>0</v>
      </c>
      <c r="Q779" s="118">
        <v>0</v>
      </c>
      <c r="R779" s="118">
        <v>0</v>
      </c>
      <c r="S779" s="118">
        <v>0</v>
      </c>
      <c r="T779" s="118">
        <v>0</v>
      </c>
      <c r="U779" s="118">
        <v>0</v>
      </c>
      <c r="V779" s="118">
        <v>30.5</v>
      </c>
      <c r="W779" s="118" t="s">
        <v>263</v>
      </c>
      <c r="X779" s="232"/>
    </row>
    <row r="780" spans="1:24" ht="13.5" customHeight="1" x14ac:dyDescent="0.3">
      <c r="A780" s="170">
        <v>0.42708333333333298</v>
      </c>
      <c r="B780" s="118">
        <v>2</v>
      </c>
      <c r="C780" s="118">
        <v>0</v>
      </c>
      <c r="D780" s="118">
        <v>0</v>
      </c>
      <c r="E780" s="118">
        <v>1</v>
      </c>
      <c r="F780" s="118">
        <v>1</v>
      </c>
      <c r="G780" s="118">
        <v>0</v>
      </c>
      <c r="H780" s="118">
        <v>0</v>
      </c>
      <c r="I780" s="118">
        <v>0</v>
      </c>
      <c r="J780" s="118">
        <v>0</v>
      </c>
      <c r="K780" s="118">
        <v>0</v>
      </c>
      <c r="L780" s="118">
        <v>0</v>
      </c>
      <c r="M780" s="118">
        <v>0</v>
      </c>
      <c r="N780" s="118">
        <v>0</v>
      </c>
      <c r="O780" s="118">
        <v>0</v>
      </c>
      <c r="P780" s="118">
        <v>0</v>
      </c>
      <c r="Q780" s="118">
        <v>0</v>
      </c>
      <c r="R780" s="118">
        <v>0</v>
      </c>
      <c r="S780" s="118">
        <v>0</v>
      </c>
      <c r="T780" s="118">
        <v>0</v>
      </c>
      <c r="U780" s="118">
        <v>0</v>
      </c>
      <c r="V780" s="118">
        <v>20.7</v>
      </c>
      <c r="W780" s="118" t="s">
        <v>263</v>
      </c>
      <c r="X780" s="232"/>
    </row>
    <row r="781" spans="1:24" ht="13.5" customHeight="1" x14ac:dyDescent="0.3">
      <c r="A781" s="170">
        <v>0.4375</v>
      </c>
      <c r="B781" s="118">
        <v>5</v>
      </c>
      <c r="C781" s="118">
        <v>0</v>
      </c>
      <c r="D781" s="118">
        <v>0</v>
      </c>
      <c r="E781" s="118">
        <v>0</v>
      </c>
      <c r="F781" s="118">
        <v>3</v>
      </c>
      <c r="G781" s="118">
        <v>2</v>
      </c>
      <c r="H781" s="118">
        <v>0</v>
      </c>
      <c r="I781" s="118">
        <v>0</v>
      </c>
      <c r="J781" s="118">
        <v>0</v>
      </c>
      <c r="K781" s="118">
        <v>0</v>
      </c>
      <c r="L781" s="118">
        <v>0</v>
      </c>
      <c r="M781" s="118">
        <v>0</v>
      </c>
      <c r="N781" s="118">
        <v>0</v>
      </c>
      <c r="O781" s="118">
        <v>0</v>
      </c>
      <c r="P781" s="118">
        <v>0</v>
      </c>
      <c r="Q781" s="118">
        <v>0</v>
      </c>
      <c r="R781" s="118">
        <v>0</v>
      </c>
      <c r="S781" s="118">
        <v>0</v>
      </c>
      <c r="T781" s="118">
        <v>0</v>
      </c>
      <c r="U781" s="118">
        <v>0</v>
      </c>
      <c r="V781" s="118">
        <v>23</v>
      </c>
      <c r="W781" s="118" t="s">
        <v>263</v>
      </c>
      <c r="X781" s="232"/>
    </row>
    <row r="782" spans="1:24" ht="13.5" customHeight="1" x14ac:dyDescent="0.3">
      <c r="A782" s="170">
        <v>0.44791666666666702</v>
      </c>
      <c r="B782" s="118">
        <v>1</v>
      </c>
      <c r="C782" s="118">
        <v>1</v>
      </c>
      <c r="D782" s="118">
        <v>0</v>
      </c>
      <c r="E782" s="118">
        <v>0</v>
      </c>
      <c r="F782" s="118">
        <v>0</v>
      </c>
      <c r="G782" s="118">
        <v>0</v>
      </c>
      <c r="H782" s="118">
        <v>0</v>
      </c>
      <c r="I782" s="118">
        <v>0</v>
      </c>
      <c r="J782" s="118">
        <v>0</v>
      </c>
      <c r="K782" s="118">
        <v>0</v>
      </c>
      <c r="L782" s="118">
        <v>0</v>
      </c>
      <c r="M782" s="118">
        <v>0</v>
      </c>
      <c r="N782" s="118">
        <v>0</v>
      </c>
      <c r="O782" s="118">
        <v>0</v>
      </c>
      <c r="P782" s="118">
        <v>0</v>
      </c>
      <c r="Q782" s="118">
        <v>0</v>
      </c>
      <c r="R782" s="118">
        <v>0</v>
      </c>
      <c r="S782" s="118">
        <v>0</v>
      </c>
      <c r="T782" s="118">
        <v>0</v>
      </c>
      <c r="U782" s="118">
        <v>0</v>
      </c>
      <c r="V782" s="118">
        <v>9.5</v>
      </c>
      <c r="W782" s="118" t="s">
        <v>263</v>
      </c>
      <c r="X782" s="232"/>
    </row>
    <row r="783" spans="1:24" ht="13.5" customHeight="1" x14ac:dyDescent="0.3">
      <c r="A783" s="170">
        <v>0.45833333333333298</v>
      </c>
      <c r="B783" s="118">
        <v>6</v>
      </c>
      <c r="C783" s="118">
        <v>0</v>
      </c>
      <c r="D783" s="118">
        <v>0</v>
      </c>
      <c r="E783" s="118">
        <v>1</v>
      </c>
      <c r="F783" s="118">
        <v>1</v>
      </c>
      <c r="G783" s="118">
        <v>4</v>
      </c>
      <c r="H783" s="118">
        <v>0</v>
      </c>
      <c r="I783" s="118">
        <v>0</v>
      </c>
      <c r="J783" s="118">
        <v>0</v>
      </c>
      <c r="K783" s="118">
        <v>0</v>
      </c>
      <c r="L783" s="118">
        <v>0</v>
      </c>
      <c r="M783" s="118">
        <v>0</v>
      </c>
      <c r="N783" s="118">
        <v>0</v>
      </c>
      <c r="O783" s="118">
        <v>0</v>
      </c>
      <c r="P783" s="118">
        <v>0</v>
      </c>
      <c r="Q783" s="118">
        <v>0</v>
      </c>
      <c r="R783" s="118">
        <v>0</v>
      </c>
      <c r="S783" s="118">
        <v>0</v>
      </c>
      <c r="T783" s="118">
        <v>0</v>
      </c>
      <c r="U783" s="118">
        <v>0</v>
      </c>
      <c r="V783" s="118">
        <v>24.7</v>
      </c>
      <c r="W783" s="118" t="s">
        <v>263</v>
      </c>
      <c r="X783" s="232"/>
    </row>
    <row r="784" spans="1:24" ht="13.5" customHeight="1" x14ac:dyDescent="0.3">
      <c r="A784" s="170">
        <v>0.46875</v>
      </c>
      <c r="B784" s="118">
        <v>2</v>
      </c>
      <c r="C784" s="118">
        <v>0</v>
      </c>
      <c r="D784" s="118">
        <v>0</v>
      </c>
      <c r="E784" s="118">
        <v>0</v>
      </c>
      <c r="F784" s="118">
        <v>0</v>
      </c>
      <c r="G784" s="118">
        <v>1</v>
      </c>
      <c r="H784" s="118">
        <v>1</v>
      </c>
      <c r="I784" s="118">
        <v>0</v>
      </c>
      <c r="J784" s="118">
        <v>0</v>
      </c>
      <c r="K784" s="118">
        <v>0</v>
      </c>
      <c r="L784" s="118">
        <v>0</v>
      </c>
      <c r="M784" s="118">
        <v>0</v>
      </c>
      <c r="N784" s="118">
        <v>0</v>
      </c>
      <c r="O784" s="118">
        <v>0</v>
      </c>
      <c r="P784" s="118">
        <v>0</v>
      </c>
      <c r="Q784" s="118">
        <v>0</v>
      </c>
      <c r="R784" s="118">
        <v>0</v>
      </c>
      <c r="S784" s="118">
        <v>0</v>
      </c>
      <c r="T784" s="118">
        <v>0</v>
      </c>
      <c r="U784" s="118">
        <v>0</v>
      </c>
      <c r="V784" s="118">
        <v>29.8</v>
      </c>
      <c r="W784" s="118" t="s">
        <v>263</v>
      </c>
      <c r="X784" s="232"/>
    </row>
    <row r="785" spans="1:24" ht="13.5" customHeight="1" x14ac:dyDescent="0.3">
      <c r="A785" s="170">
        <v>0.47916666666666702</v>
      </c>
      <c r="B785" s="118">
        <v>2</v>
      </c>
      <c r="C785" s="118">
        <v>0</v>
      </c>
      <c r="D785" s="118">
        <v>0</v>
      </c>
      <c r="E785" s="118">
        <v>0</v>
      </c>
      <c r="F785" s="118">
        <v>2</v>
      </c>
      <c r="G785" s="118">
        <v>0</v>
      </c>
      <c r="H785" s="118">
        <v>0</v>
      </c>
      <c r="I785" s="118">
        <v>0</v>
      </c>
      <c r="J785" s="118">
        <v>0</v>
      </c>
      <c r="K785" s="118">
        <v>0</v>
      </c>
      <c r="L785" s="118">
        <v>0</v>
      </c>
      <c r="M785" s="118">
        <v>0</v>
      </c>
      <c r="N785" s="118">
        <v>0</v>
      </c>
      <c r="O785" s="118">
        <v>0</v>
      </c>
      <c r="P785" s="118">
        <v>0</v>
      </c>
      <c r="Q785" s="118">
        <v>0</v>
      </c>
      <c r="R785" s="118">
        <v>0</v>
      </c>
      <c r="S785" s="118">
        <v>0</v>
      </c>
      <c r="T785" s="118">
        <v>0</v>
      </c>
      <c r="U785" s="118">
        <v>0</v>
      </c>
      <c r="V785" s="118">
        <v>23.1</v>
      </c>
      <c r="W785" s="118" t="s">
        <v>263</v>
      </c>
      <c r="X785" s="232"/>
    </row>
    <row r="786" spans="1:24" ht="13.5" customHeight="1" x14ac:dyDescent="0.3">
      <c r="A786" s="170">
        <v>0.48958333333333298</v>
      </c>
      <c r="B786" s="118">
        <v>2</v>
      </c>
      <c r="C786" s="118">
        <v>0</v>
      </c>
      <c r="D786" s="118">
        <v>0</v>
      </c>
      <c r="E786" s="118">
        <v>0</v>
      </c>
      <c r="F786" s="118">
        <v>0</v>
      </c>
      <c r="G786" s="118">
        <v>1</v>
      </c>
      <c r="H786" s="118">
        <v>1</v>
      </c>
      <c r="I786" s="118">
        <v>0</v>
      </c>
      <c r="J786" s="118">
        <v>0</v>
      </c>
      <c r="K786" s="118">
        <v>0</v>
      </c>
      <c r="L786" s="118">
        <v>0</v>
      </c>
      <c r="M786" s="118">
        <v>0</v>
      </c>
      <c r="N786" s="118">
        <v>0</v>
      </c>
      <c r="O786" s="118">
        <v>0</v>
      </c>
      <c r="P786" s="118">
        <v>0</v>
      </c>
      <c r="Q786" s="118">
        <v>0</v>
      </c>
      <c r="R786" s="118">
        <v>0</v>
      </c>
      <c r="S786" s="118">
        <v>0</v>
      </c>
      <c r="T786" s="118">
        <v>0</v>
      </c>
      <c r="U786" s="118">
        <v>0</v>
      </c>
      <c r="V786" s="118">
        <v>28.5</v>
      </c>
      <c r="W786" s="118" t="s">
        <v>263</v>
      </c>
      <c r="X786" s="232"/>
    </row>
    <row r="787" spans="1:24" ht="13.5" customHeight="1" x14ac:dyDescent="0.3">
      <c r="A787" s="170">
        <v>0.5</v>
      </c>
      <c r="B787" s="118">
        <v>4</v>
      </c>
      <c r="C787" s="118">
        <v>0</v>
      </c>
      <c r="D787" s="118">
        <v>0</v>
      </c>
      <c r="E787" s="118">
        <v>0</v>
      </c>
      <c r="F787" s="118">
        <v>2</v>
      </c>
      <c r="G787" s="118">
        <v>1</v>
      </c>
      <c r="H787" s="118">
        <v>0</v>
      </c>
      <c r="I787" s="118">
        <v>0</v>
      </c>
      <c r="J787" s="118">
        <v>1</v>
      </c>
      <c r="K787" s="118">
        <v>0</v>
      </c>
      <c r="L787" s="118">
        <v>0</v>
      </c>
      <c r="M787" s="118">
        <v>0</v>
      </c>
      <c r="N787" s="118">
        <v>0</v>
      </c>
      <c r="O787" s="118">
        <v>0</v>
      </c>
      <c r="P787" s="118">
        <v>0</v>
      </c>
      <c r="Q787" s="118">
        <v>0</v>
      </c>
      <c r="R787" s="118">
        <v>0</v>
      </c>
      <c r="S787" s="118">
        <v>0</v>
      </c>
      <c r="T787" s="118">
        <v>0</v>
      </c>
      <c r="U787" s="118">
        <v>0</v>
      </c>
      <c r="V787" s="118">
        <v>28.8</v>
      </c>
      <c r="W787" s="118" t="s">
        <v>263</v>
      </c>
      <c r="X787" s="232"/>
    </row>
    <row r="788" spans="1:24" ht="13.5" customHeight="1" x14ac:dyDescent="0.3">
      <c r="A788" s="170">
        <v>0.51041666666666696</v>
      </c>
      <c r="B788" s="118">
        <v>5</v>
      </c>
      <c r="C788" s="118">
        <v>0</v>
      </c>
      <c r="D788" s="118">
        <v>1</v>
      </c>
      <c r="E788" s="118">
        <v>1</v>
      </c>
      <c r="F788" s="118">
        <v>1</v>
      </c>
      <c r="G788" s="118">
        <v>0</v>
      </c>
      <c r="H788" s="118">
        <v>1</v>
      </c>
      <c r="I788" s="118">
        <v>0</v>
      </c>
      <c r="J788" s="118">
        <v>0</v>
      </c>
      <c r="K788" s="118">
        <v>1</v>
      </c>
      <c r="L788" s="118">
        <v>0</v>
      </c>
      <c r="M788" s="118">
        <v>0</v>
      </c>
      <c r="N788" s="118">
        <v>0</v>
      </c>
      <c r="O788" s="118">
        <v>0</v>
      </c>
      <c r="P788" s="118">
        <v>0</v>
      </c>
      <c r="Q788" s="118">
        <v>0</v>
      </c>
      <c r="R788" s="118">
        <v>0</v>
      </c>
      <c r="S788" s="118">
        <v>0</v>
      </c>
      <c r="T788" s="118">
        <v>0</v>
      </c>
      <c r="U788" s="118">
        <v>0</v>
      </c>
      <c r="V788" s="118">
        <v>27.1</v>
      </c>
      <c r="W788" s="118" t="s">
        <v>263</v>
      </c>
      <c r="X788" s="232"/>
    </row>
    <row r="789" spans="1:24" ht="13.5" customHeight="1" x14ac:dyDescent="0.3">
      <c r="A789" s="170">
        <v>0.52083333333333304</v>
      </c>
      <c r="B789" s="118">
        <v>5</v>
      </c>
      <c r="C789" s="118">
        <v>0</v>
      </c>
      <c r="D789" s="118">
        <v>0</v>
      </c>
      <c r="E789" s="118">
        <v>0</v>
      </c>
      <c r="F789" s="118">
        <v>5</v>
      </c>
      <c r="G789" s="118">
        <v>0</v>
      </c>
      <c r="H789" s="118">
        <v>0</v>
      </c>
      <c r="I789" s="118">
        <v>0</v>
      </c>
      <c r="J789" s="118">
        <v>0</v>
      </c>
      <c r="K789" s="118">
        <v>0</v>
      </c>
      <c r="L789" s="118">
        <v>0</v>
      </c>
      <c r="M789" s="118">
        <v>0</v>
      </c>
      <c r="N789" s="118">
        <v>0</v>
      </c>
      <c r="O789" s="118">
        <v>0</v>
      </c>
      <c r="P789" s="118">
        <v>0</v>
      </c>
      <c r="Q789" s="118">
        <v>0</v>
      </c>
      <c r="R789" s="118">
        <v>0</v>
      </c>
      <c r="S789" s="118">
        <v>0</v>
      </c>
      <c r="T789" s="118">
        <v>0</v>
      </c>
      <c r="U789" s="118">
        <v>0</v>
      </c>
      <c r="V789" s="118">
        <v>23.1</v>
      </c>
      <c r="W789" s="118" t="s">
        <v>263</v>
      </c>
      <c r="X789" s="232"/>
    </row>
    <row r="790" spans="1:24" ht="13.5" customHeight="1" x14ac:dyDescent="0.3">
      <c r="A790" s="170">
        <v>0.53125</v>
      </c>
      <c r="B790" s="118">
        <v>2</v>
      </c>
      <c r="C790" s="118">
        <v>0</v>
      </c>
      <c r="D790" s="118">
        <v>0</v>
      </c>
      <c r="E790" s="118">
        <v>0</v>
      </c>
      <c r="F790" s="118">
        <v>0</v>
      </c>
      <c r="G790" s="118">
        <v>2</v>
      </c>
      <c r="H790" s="118">
        <v>0</v>
      </c>
      <c r="I790" s="118">
        <v>0</v>
      </c>
      <c r="J790" s="118">
        <v>0</v>
      </c>
      <c r="K790" s="118">
        <v>0</v>
      </c>
      <c r="L790" s="118">
        <v>0</v>
      </c>
      <c r="M790" s="118">
        <v>0</v>
      </c>
      <c r="N790" s="118">
        <v>0</v>
      </c>
      <c r="O790" s="118">
        <v>0</v>
      </c>
      <c r="P790" s="118">
        <v>0</v>
      </c>
      <c r="Q790" s="118">
        <v>0</v>
      </c>
      <c r="R790" s="118">
        <v>0</v>
      </c>
      <c r="S790" s="118">
        <v>0</v>
      </c>
      <c r="T790" s="118">
        <v>0</v>
      </c>
      <c r="U790" s="118">
        <v>0</v>
      </c>
      <c r="V790" s="118">
        <v>25.5</v>
      </c>
      <c r="W790" s="118" t="s">
        <v>263</v>
      </c>
      <c r="X790" s="232"/>
    </row>
    <row r="791" spans="1:24" ht="13.5" customHeight="1" x14ac:dyDescent="0.3">
      <c r="A791" s="170">
        <v>0.54166666666666696</v>
      </c>
      <c r="B791" s="118">
        <v>2</v>
      </c>
      <c r="C791" s="118">
        <v>0</v>
      </c>
      <c r="D791" s="118">
        <v>0</v>
      </c>
      <c r="E791" s="118">
        <v>0</v>
      </c>
      <c r="F791" s="118">
        <v>1</v>
      </c>
      <c r="G791" s="118">
        <v>0</v>
      </c>
      <c r="H791" s="118">
        <v>0</v>
      </c>
      <c r="I791" s="118">
        <v>1</v>
      </c>
      <c r="J791" s="118">
        <v>0</v>
      </c>
      <c r="K791" s="118">
        <v>0</v>
      </c>
      <c r="L791" s="118">
        <v>0</v>
      </c>
      <c r="M791" s="118">
        <v>0</v>
      </c>
      <c r="N791" s="118">
        <v>0</v>
      </c>
      <c r="O791" s="118">
        <v>0</v>
      </c>
      <c r="P791" s="118">
        <v>0</v>
      </c>
      <c r="Q791" s="118">
        <v>0</v>
      </c>
      <c r="R791" s="118">
        <v>0</v>
      </c>
      <c r="S791" s="118">
        <v>0</v>
      </c>
      <c r="T791" s="118">
        <v>0</v>
      </c>
      <c r="U791" s="118">
        <v>0</v>
      </c>
      <c r="V791" s="118">
        <v>30</v>
      </c>
      <c r="W791" s="118" t="s">
        <v>263</v>
      </c>
      <c r="X791" s="232"/>
    </row>
    <row r="792" spans="1:24" ht="13.5" customHeight="1" x14ac:dyDescent="0.3">
      <c r="A792" s="170">
        <v>0.55208333333333304</v>
      </c>
      <c r="B792" s="118">
        <v>2</v>
      </c>
      <c r="C792" s="118">
        <v>0</v>
      </c>
      <c r="D792" s="118">
        <v>0</v>
      </c>
      <c r="E792" s="118">
        <v>1</v>
      </c>
      <c r="F792" s="118">
        <v>0</v>
      </c>
      <c r="G792" s="118">
        <v>0</v>
      </c>
      <c r="H792" s="118">
        <v>1</v>
      </c>
      <c r="I792" s="118">
        <v>0</v>
      </c>
      <c r="J792" s="118">
        <v>0</v>
      </c>
      <c r="K792" s="118">
        <v>0</v>
      </c>
      <c r="L792" s="118">
        <v>0</v>
      </c>
      <c r="M792" s="118">
        <v>0</v>
      </c>
      <c r="N792" s="118">
        <v>0</v>
      </c>
      <c r="O792" s="118">
        <v>0</v>
      </c>
      <c r="P792" s="118">
        <v>0</v>
      </c>
      <c r="Q792" s="118">
        <v>0</v>
      </c>
      <c r="R792" s="118">
        <v>0</v>
      </c>
      <c r="S792" s="118">
        <v>0</v>
      </c>
      <c r="T792" s="118">
        <v>0</v>
      </c>
      <c r="U792" s="118">
        <v>0</v>
      </c>
      <c r="V792" s="118">
        <v>26.4</v>
      </c>
      <c r="W792" s="118" t="s">
        <v>263</v>
      </c>
      <c r="X792" s="232"/>
    </row>
    <row r="793" spans="1:24" ht="13.5" customHeight="1" x14ac:dyDescent="0.3">
      <c r="A793" s="170">
        <v>0.5625</v>
      </c>
      <c r="B793" s="118">
        <v>8</v>
      </c>
      <c r="C793" s="118">
        <v>0</v>
      </c>
      <c r="D793" s="118">
        <v>0</v>
      </c>
      <c r="E793" s="118">
        <v>1</v>
      </c>
      <c r="F793" s="118">
        <v>2</v>
      </c>
      <c r="G793" s="118">
        <v>5</v>
      </c>
      <c r="H793" s="118">
        <v>0</v>
      </c>
      <c r="I793" s="118">
        <v>0</v>
      </c>
      <c r="J793" s="118">
        <v>0</v>
      </c>
      <c r="K793" s="118">
        <v>0</v>
      </c>
      <c r="L793" s="118">
        <v>0</v>
      </c>
      <c r="M793" s="118">
        <v>0</v>
      </c>
      <c r="N793" s="118">
        <v>0</v>
      </c>
      <c r="O793" s="118">
        <v>0</v>
      </c>
      <c r="P793" s="118">
        <v>0</v>
      </c>
      <c r="Q793" s="118">
        <v>0</v>
      </c>
      <c r="R793" s="118">
        <v>0</v>
      </c>
      <c r="S793" s="118">
        <v>0</v>
      </c>
      <c r="T793" s="118">
        <v>0</v>
      </c>
      <c r="U793" s="118">
        <v>0</v>
      </c>
      <c r="V793" s="118">
        <v>24.3</v>
      </c>
      <c r="W793" s="118" t="s">
        <v>263</v>
      </c>
      <c r="X793" s="232"/>
    </row>
    <row r="794" spans="1:24" ht="13.5" customHeight="1" x14ac:dyDescent="0.3">
      <c r="A794" s="170">
        <v>0.57291666666666696</v>
      </c>
      <c r="B794" s="118">
        <v>2</v>
      </c>
      <c r="C794" s="118">
        <v>0</v>
      </c>
      <c r="D794" s="118">
        <v>0</v>
      </c>
      <c r="E794" s="118">
        <v>1</v>
      </c>
      <c r="F794" s="118">
        <v>0</v>
      </c>
      <c r="G794" s="118">
        <v>1</v>
      </c>
      <c r="H794" s="118">
        <v>0</v>
      </c>
      <c r="I794" s="118">
        <v>0</v>
      </c>
      <c r="J794" s="118">
        <v>0</v>
      </c>
      <c r="K794" s="118">
        <v>0</v>
      </c>
      <c r="L794" s="118">
        <v>0</v>
      </c>
      <c r="M794" s="118">
        <v>0</v>
      </c>
      <c r="N794" s="118">
        <v>0</v>
      </c>
      <c r="O794" s="118">
        <v>0</v>
      </c>
      <c r="P794" s="118">
        <v>0</v>
      </c>
      <c r="Q794" s="118">
        <v>0</v>
      </c>
      <c r="R794" s="118">
        <v>0</v>
      </c>
      <c r="S794" s="118">
        <v>0</v>
      </c>
      <c r="T794" s="118">
        <v>0</v>
      </c>
      <c r="U794" s="118">
        <v>0</v>
      </c>
      <c r="V794" s="118">
        <v>22.8</v>
      </c>
      <c r="W794" s="118" t="s">
        <v>263</v>
      </c>
      <c r="X794" s="232"/>
    </row>
    <row r="795" spans="1:24" ht="13.5" customHeight="1" x14ac:dyDescent="0.3">
      <c r="A795" s="170">
        <v>0.58333333333333304</v>
      </c>
      <c r="B795" s="118">
        <v>2</v>
      </c>
      <c r="C795" s="118">
        <v>0</v>
      </c>
      <c r="D795" s="118">
        <v>2</v>
      </c>
      <c r="E795" s="118">
        <v>0</v>
      </c>
      <c r="F795" s="118">
        <v>0</v>
      </c>
      <c r="G795" s="118">
        <v>0</v>
      </c>
      <c r="H795" s="118">
        <v>0</v>
      </c>
      <c r="I795" s="118">
        <v>0</v>
      </c>
      <c r="J795" s="118">
        <v>0</v>
      </c>
      <c r="K795" s="118">
        <v>0</v>
      </c>
      <c r="L795" s="118">
        <v>0</v>
      </c>
      <c r="M795" s="118">
        <v>0</v>
      </c>
      <c r="N795" s="118">
        <v>0</v>
      </c>
      <c r="O795" s="118">
        <v>0</v>
      </c>
      <c r="P795" s="118">
        <v>0</v>
      </c>
      <c r="Q795" s="118">
        <v>0</v>
      </c>
      <c r="R795" s="118">
        <v>0</v>
      </c>
      <c r="S795" s="118">
        <v>0</v>
      </c>
      <c r="T795" s="118">
        <v>0</v>
      </c>
      <c r="U795" s="118">
        <v>0</v>
      </c>
      <c r="V795" s="118">
        <v>12</v>
      </c>
      <c r="W795" s="118" t="s">
        <v>263</v>
      </c>
      <c r="X795" s="232"/>
    </row>
    <row r="796" spans="1:24" ht="13.5" customHeight="1" x14ac:dyDescent="0.3">
      <c r="A796" s="170">
        <v>0.59375</v>
      </c>
      <c r="B796" s="118">
        <v>2</v>
      </c>
      <c r="C796" s="118">
        <v>0</v>
      </c>
      <c r="D796" s="118">
        <v>0</v>
      </c>
      <c r="E796" s="118">
        <v>1</v>
      </c>
      <c r="F796" s="118">
        <v>1</v>
      </c>
      <c r="G796" s="118">
        <v>0</v>
      </c>
      <c r="H796" s="118">
        <v>0</v>
      </c>
      <c r="I796" s="118">
        <v>0</v>
      </c>
      <c r="J796" s="118">
        <v>0</v>
      </c>
      <c r="K796" s="118">
        <v>0</v>
      </c>
      <c r="L796" s="118">
        <v>0</v>
      </c>
      <c r="M796" s="118">
        <v>0</v>
      </c>
      <c r="N796" s="118">
        <v>0</v>
      </c>
      <c r="O796" s="118">
        <v>0</v>
      </c>
      <c r="P796" s="118">
        <v>0</v>
      </c>
      <c r="Q796" s="118">
        <v>0</v>
      </c>
      <c r="R796" s="118">
        <v>0</v>
      </c>
      <c r="S796" s="118">
        <v>0</v>
      </c>
      <c r="T796" s="118">
        <v>0</v>
      </c>
      <c r="U796" s="118">
        <v>0</v>
      </c>
      <c r="V796" s="118">
        <v>18.600000000000001</v>
      </c>
      <c r="W796" s="118" t="s">
        <v>263</v>
      </c>
      <c r="X796" s="232"/>
    </row>
    <row r="797" spans="1:24" ht="13.5" customHeight="1" x14ac:dyDescent="0.3">
      <c r="A797" s="170">
        <v>0.60416666666666696</v>
      </c>
      <c r="B797" s="118">
        <v>8</v>
      </c>
      <c r="C797" s="118">
        <v>0</v>
      </c>
      <c r="D797" s="118">
        <v>1</v>
      </c>
      <c r="E797" s="118">
        <v>0</v>
      </c>
      <c r="F797" s="118">
        <v>4</v>
      </c>
      <c r="G797" s="118">
        <v>2</v>
      </c>
      <c r="H797" s="118">
        <v>0</v>
      </c>
      <c r="I797" s="118">
        <v>1</v>
      </c>
      <c r="J797" s="118">
        <v>0</v>
      </c>
      <c r="K797" s="118">
        <v>0</v>
      </c>
      <c r="L797" s="118">
        <v>0</v>
      </c>
      <c r="M797" s="118">
        <v>0</v>
      </c>
      <c r="N797" s="118">
        <v>0</v>
      </c>
      <c r="O797" s="118">
        <v>0</v>
      </c>
      <c r="P797" s="118">
        <v>0</v>
      </c>
      <c r="Q797" s="118">
        <v>0</v>
      </c>
      <c r="R797" s="118">
        <v>0</v>
      </c>
      <c r="S797" s="118">
        <v>0</v>
      </c>
      <c r="T797" s="118">
        <v>0</v>
      </c>
      <c r="U797" s="118">
        <v>0</v>
      </c>
      <c r="V797" s="118">
        <v>23.9</v>
      </c>
      <c r="W797" s="118" t="s">
        <v>263</v>
      </c>
      <c r="X797" s="232"/>
    </row>
    <row r="798" spans="1:24" ht="13.5" customHeight="1" x14ac:dyDescent="0.3">
      <c r="A798" s="170">
        <v>0.61458333333333304</v>
      </c>
      <c r="B798" s="118">
        <v>4</v>
      </c>
      <c r="C798" s="118">
        <v>0</v>
      </c>
      <c r="D798" s="118">
        <v>0</v>
      </c>
      <c r="E798" s="118">
        <v>1</v>
      </c>
      <c r="F798" s="118">
        <v>2</v>
      </c>
      <c r="G798" s="118">
        <v>1</v>
      </c>
      <c r="H798" s="118">
        <v>0</v>
      </c>
      <c r="I798" s="118">
        <v>0</v>
      </c>
      <c r="J798" s="118">
        <v>0</v>
      </c>
      <c r="K798" s="118">
        <v>0</v>
      </c>
      <c r="L798" s="118">
        <v>0</v>
      </c>
      <c r="M798" s="118">
        <v>0</v>
      </c>
      <c r="N798" s="118">
        <v>0</v>
      </c>
      <c r="O798" s="118">
        <v>0</v>
      </c>
      <c r="P798" s="118">
        <v>0</v>
      </c>
      <c r="Q798" s="118">
        <v>0</v>
      </c>
      <c r="R798" s="118">
        <v>0</v>
      </c>
      <c r="S798" s="118">
        <v>0</v>
      </c>
      <c r="T798" s="118">
        <v>0</v>
      </c>
      <c r="U798" s="118">
        <v>0</v>
      </c>
      <c r="V798" s="118">
        <v>22.1</v>
      </c>
      <c r="W798" s="118" t="s">
        <v>263</v>
      </c>
      <c r="X798" s="232"/>
    </row>
    <row r="799" spans="1:24" ht="13.5" customHeight="1" x14ac:dyDescent="0.3">
      <c r="A799" s="170">
        <v>0.625</v>
      </c>
      <c r="B799" s="118">
        <v>5</v>
      </c>
      <c r="C799" s="118">
        <v>0</v>
      </c>
      <c r="D799" s="118">
        <v>0</v>
      </c>
      <c r="E799" s="118">
        <v>1</v>
      </c>
      <c r="F799" s="118">
        <v>2</v>
      </c>
      <c r="G799" s="118">
        <v>1</v>
      </c>
      <c r="H799" s="118">
        <v>1</v>
      </c>
      <c r="I799" s="118">
        <v>0</v>
      </c>
      <c r="J799" s="118">
        <v>0</v>
      </c>
      <c r="K799" s="118">
        <v>0</v>
      </c>
      <c r="L799" s="118">
        <v>0</v>
      </c>
      <c r="M799" s="118">
        <v>0</v>
      </c>
      <c r="N799" s="118">
        <v>0</v>
      </c>
      <c r="O799" s="118">
        <v>0</v>
      </c>
      <c r="P799" s="118">
        <v>0</v>
      </c>
      <c r="Q799" s="118">
        <v>0</v>
      </c>
      <c r="R799" s="118">
        <v>0</v>
      </c>
      <c r="S799" s="118">
        <v>0</v>
      </c>
      <c r="T799" s="118">
        <v>0</v>
      </c>
      <c r="U799" s="118">
        <v>0</v>
      </c>
      <c r="V799" s="118">
        <v>24.6</v>
      </c>
      <c r="W799" s="118" t="s">
        <v>263</v>
      </c>
      <c r="X799" s="232"/>
    </row>
    <row r="800" spans="1:24" ht="13.5" customHeight="1" x14ac:dyDescent="0.3">
      <c r="A800" s="170">
        <v>0.63541666666666696</v>
      </c>
      <c r="B800" s="118">
        <v>12</v>
      </c>
      <c r="C800" s="118">
        <v>0</v>
      </c>
      <c r="D800" s="118">
        <v>1</v>
      </c>
      <c r="E800" s="118">
        <v>1</v>
      </c>
      <c r="F800" s="118">
        <v>3</v>
      </c>
      <c r="G800" s="118">
        <v>2</v>
      </c>
      <c r="H800" s="118">
        <v>3</v>
      </c>
      <c r="I800" s="118">
        <v>1</v>
      </c>
      <c r="J800" s="118">
        <v>0</v>
      </c>
      <c r="K800" s="118">
        <v>1</v>
      </c>
      <c r="L800" s="118">
        <v>0</v>
      </c>
      <c r="M800" s="118">
        <v>0</v>
      </c>
      <c r="N800" s="118">
        <v>0</v>
      </c>
      <c r="O800" s="118">
        <v>0</v>
      </c>
      <c r="P800" s="118">
        <v>0</v>
      </c>
      <c r="Q800" s="118">
        <v>0</v>
      </c>
      <c r="R800" s="118">
        <v>0</v>
      </c>
      <c r="S800" s="118">
        <v>0</v>
      </c>
      <c r="T800" s="118">
        <v>0</v>
      </c>
      <c r="U800" s="118">
        <v>0</v>
      </c>
      <c r="V800" s="118">
        <v>27.7</v>
      </c>
      <c r="W800" s="118">
        <v>36.299999999999997</v>
      </c>
      <c r="X800" s="232"/>
    </row>
    <row r="801" spans="1:24" ht="13.5" customHeight="1" x14ac:dyDescent="0.3">
      <c r="A801" s="170">
        <v>0.64583333333333304</v>
      </c>
      <c r="B801" s="118">
        <v>6</v>
      </c>
      <c r="C801" s="118">
        <v>0</v>
      </c>
      <c r="D801" s="118">
        <v>1</v>
      </c>
      <c r="E801" s="118">
        <v>1</v>
      </c>
      <c r="F801" s="118">
        <v>3</v>
      </c>
      <c r="G801" s="118">
        <v>0</v>
      </c>
      <c r="H801" s="118">
        <v>1</v>
      </c>
      <c r="I801" s="118">
        <v>0</v>
      </c>
      <c r="J801" s="118">
        <v>0</v>
      </c>
      <c r="K801" s="118">
        <v>0</v>
      </c>
      <c r="L801" s="118">
        <v>0</v>
      </c>
      <c r="M801" s="118">
        <v>0</v>
      </c>
      <c r="N801" s="118">
        <v>0</v>
      </c>
      <c r="O801" s="118">
        <v>0</v>
      </c>
      <c r="P801" s="118">
        <v>0</v>
      </c>
      <c r="Q801" s="118">
        <v>0</v>
      </c>
      <c r="R801" s="118">
        <v>0</v>
      </c>
      <c r="S801" s="118">
        <v>0</v>
      </c>
      <c r="T801" s="118">
        <v>0</v>
      </c>
      <c r="U801" s="118">
        <v>0</v>
      </c>
      <c r="V801" s="118">
        <v>21.2</v>
      </c>
      <c r="W801" s="118" t="s">
        <v>263</v>
      </c>
      <c r="X801" s="232"/>
    </row>
    <row r="802" spans="1:24" ht="13.5" customHeight="1" x14ac:dyDescent="0.3">
      <c r="A802" s="170">
        <v>0.65625</v>
      </c>
      <c r="B802" s="118">
        <v>12</v>
      </c>
      <c r="C802" s="118">
        <v>0</v>
      </c>
      <c r="D802" s="118">
        <v>1</v>
      </c>
      <c r="E802" s="118">
        <v>1</v>
      </c>
      <c r="F802" s="118">
        <v>4</v>
      </c>
      <c r="G802" s="118">
        <v>5</v>
      </c>
      <c r="H802" s="118">
        <v>1</v>
      </c>
      <c r="I802" s="118">
        <v>0</v>
      </c>
      <c r="J802" s="118">
        <v>0</v>
      </c>
      <c r="K802" s="118">
        <v>0</v>
      </c>
      <c r="L802" s="118">
        <v>0</v>
      </c>
      <c r="M802" s="118">
        <v>0</v>
      </c>
      <c r="N802" s="118">
        <v>0</v>
      </c>
      <c r="O802" s="118">
        <v>0</v>
      </c>
      <c r="P802" s="118">
        <v>0</v>
      </c>
      <c r="Q802" s="118">
        <v>0</v>
      </c>
      <c r="R802" s="118">
        <v>0</v>
      </c>
      <c r="S802" s="118">
        <v>0</v>
      </c>
      <c r="T802" s="118">
        <v>0</v>
      </c>
      <c r="U802" s="118">
        <v>0</v>
      </c>
      <c r="V802" s="118">
        <v>24.2</v>
      </c>
      <c r="W802" s="118">
        <v>29</v>
      </c>
      <c r="X802" s="232"/>
    </row>
    <row r="803" spans="1:24" ht="13.5" customHeight="1" x14ac:dyDescent="0.3">
      <c r="A803" s="170">
        <v>0.66666666666666696</v>
      </c>
      <c r="B803" s="118">
        <v>23</v>
      </c>
      <c r="C803" s="118">
        <v>0</v>
      </c>
      <c r="D803" s="118">
        <v>2</v>
      </c>
      <c r="E803" s="118">
        <v>5</v>
      </c>
      <c r="F803" s="118">
        <v>4</v>
      </c>
      <c r="G803" s="118">
        <v>9</v>
      </c>
      <c r="H803" s="118">
        <v>2</v>
      </c>
      <c r="I803" s="118">
        <v>0</v>
      </c>
      <c r="J803" s="118">
        <v>1</v>
      </c>
      <c r="K803" s="118">
        <v>0</v>
      </c>
      <c r="L803" s="118">
        <v>0</v>
      </c>
      <c r="M803" s="118">
        <v>0</v>
      </c>
      <c r="N803" s="118">
        <v>0</v>
      </c>
      <c r="O803" s="118">
        <v>0</v>
      </c>
      <c r="P803" s="118">
        <v>0</v>
      </c>
      <c r="Q803" s="118">
        <v>0</v>
      </c>
      <c r="R803" s="118">
        <v>0</v>
      </c>
      <c r="S803" s="118">
        <v>0</v>
      </c>
      <c r="T803" s="118">
        <v>0</v>
      </c>
      <c r="U803" s="118">
        <v>0</v>
      </c>
      <c r="V803" s="118">
        <v>24.3</v>
      </c>
      <c r="W803" s="118">
        <v>29.7</v>
      </c>
      <c r="X803" s="232"/>
    </row>
    <row r="804" spans="1:24" ht="13.5" customHeight="1" x14ac:dyDescent="0.3">
      <c r="A804" s="170">
        <v>0.67708333333333304</v>
      </c>
      <c r="B804" s="118">
        <v>25</v>
      </c>
      <c r="C804" s="118">
        <v>0</v>
      </c>
      <c r="D804" s="118">
        <v>0</v>
      </c>
      <c r="E804" s="118">
        <v>8</v>
      </c>
      <c r="F804" s="118">
        <v>12</v>
      </c>
      <c r="G804" s="118">
        <v>4</v>
      </c>
      <c r="H804" s="118">
        <v>1</v>
      </c>
      <c r="I804" s="118">
        <v>0</v>
      </c>
      <c r="J804" s="118">
        <v>0</v>
      </c>
      <c r="K804" s="118">
        <v>0</v>
      </c>
      <c r="L804" s="118">
        <v>0</v>
      </c>
      <c r="M804" s="118">
        <v>0</v>
      </c>
      <c r="N804" s="118">
        <v>0</v>
      </c>
      <c r="O804" s="118">
        <v>0</v>
      </c>
      <c r="P804" s="118">
        <v>0</v>
      </c>
      <c r="Q804" s="118">
        <v>0</v>
      </c>
      <c r="R804" s="118">
        <v>0</v>
      </c>
      <c r="S804" s="118">
        <v>0</v>
      </c>
      <c r="T804" s="118">
        <v>0</v>
      </c>
      <c r="U804" s="118">
        <v>0</v>
      </c>
      <c r="V804" s="118">
        <v>22.3</v>
      </c>
      <c r="W804" s="118">
        <v>28.5</v>
      </c>
      <c r="X804" s="232"/>
    </row>
    <row r="805" spans="1:24" ht="13.5" customHeight="1" x14ac:dyDescent="0.3">
      <c r="A805" s="170">
        <v>0.6875</v>
      </c>
      <c r="B805" s="118">
        <v>25</v>
      </c>
      <c r="C805" s="118">
        <v>0</v>
      </c>
      <c r="D805" s="118">
        <v>0</v>
      </c>
      <c r="E805" s="118">
        <v>4</v>
      </c>
      <c r="F805" s="118">
        <v>13</v>
      </c>
      <c r="G805" s="118">
        <v>5</v>
      </c>
      <c r="H805" s="118">
        <v>1</v>
      </c>
      <c r="I805" s="118">
        <v>2</v>
      </c>
      <c r="J805" s="118">
        <v>0</v>
      </c>
      <c r="K805" s="118">
        <v>0</v>
      </c>
      <c r="L805" s="118">
        <v>0</v>
      </c>
      <c r="M805" s="118">
        <v>0</v>
      </c>
      <c r="N805" s="118">
        <v>0</v>
      </c>
      <c r="O805" s="118">
        <v>0</v>
      </c>
      <c r="P805" s="118">
        <v>0</v>
      </c>
      <c r="Q805" s="118">
        <v>0</v>
      </c>
      <c r="R805" s="118">
        <v>0</v>
      </c>
      <c r="S805" s="118">
        <v>0</v>
      </c>
      <c r="T805" s="118">
        <v>0</v>
      </c>
      <c r="U805" s="118">
        <v>0</v>
      </c>
      <c r="V805" s="118">
        <v>24.1</v>
      </c>
      <c r="W805" s="118">
        <v>28.1</v>
      </c>
      <c r="X805" s="232"/>
    </row>
    <row r="806" spans="1:24" ht="13.5" customHeight="1" x14ac:dyDescent="0.3">
      <c r="A806" s="170">
        <v>0.69791666666666696</v>
      </c>
      <c r="B806" s="118">
        <v>12</v>
      </c>
      <c r="C806" s="118">
        <v>0</v>
      </c>
      <c r="D806" s="118">
        <v>2</v>
      </c>
      <c r="E806" s="118">
        <v>1</v>
      </c>
      <c r="F806" s="118">
        <v>0</v>
      </c>
      <c r="G806" s="118">
        <v>4</v>
      </c>
      <c r="H806" s="118">
        <v>4</v>
      </c>
      <c r="I806" s="118">
        <v>0</v>
      </c>
      <c r="J806" s="118">
        <v>1</v>
      </c>
      <c r="K806" s="118">
        <v>0</v>
      </c>
      <c r="L806" s="118">
        <v>0</v>
      </c>
      <c r="M806" s="118">
        <v>0</v>
      </c>
      <c r="N806" s="118">
        <v>0</v>
      </c>
      <c r="O806" s="118">
        <v>0</v>
      </c>
      <c r="P806" s="118">
        <v>0</v>
      </c>
      <c r="Q806" s="118">
        <v>0</v>
      </c>
      <c r="R806" s="118">
        <v>0</v>
      </c>
      <c r="S806" s="118">
        <v>0</v>
      </c>
      <c r="T806" s="118">
        <v>0</v>
      </c>
      <c r="U806" s="118">
        <v>0</v>
      </c>
      <c r="V806" s="118">
        <v>26.9</v>
      </c>
      <c r="W806" s="118">
        <v>34.799999999999997</v>
      </c>
      <c r="X806" s="232"/>
    </row>
    <row r="807" spans="1:24" ht="13.5" customHeight="1" x14ac:dyDescent="0.3">
      <c r="A807" s="170">
        <v>0.70833333333333304</v>
      </c>
      <c r="B807" s="118">
        <v>21</v>
      </c>
      <c r="C807" s="118">
        <v>1</v>
      </c>
      <c r="D807" s="118">
        <v>1</v>
      </c>
      <c r="E807" s="118">
        <v>5</v>
      </c>
      <c r="F807" s="118">
        <v>3</v>
      </c>
      <c r="G807" s="118">
        <v>6</v>
      </c>
      <c r="H807" s="118">
        <v>4</v>
      </c>
      <c r="I807" s="118">
        <v>1</v>
      </c>
      <c r="J807" s="118">
        <v>0</v>
      </c>
      <c r="K807" s="118">
        <v>0</v>
      </c>
      <c r="L807" s="118">
        <v>0</v>
      </c>
      <c r="M807" s="118">
        <v>0</v>
      </c>
      <c r="N807" s="118">
        <v>0</v>
      </c>
      <c r="O807" s="118">
        <v>0</v>
      </c>
      <c r="P807" s="118">
        <v>0</v>
      </c>
      <c r="Q807" s="118">
        <v>0</v>
      </c>
      <c r="R807" s="118">
        <v>0</v>
      </c>
      <c r="S807" s="118">
        <v>0</v>
      </c>
      <c r="T807" s="118">
        <v>0</v>
      </c>
      <c r="U807" s="118">
        <v>0</v>
      </c>
      <c r="V807" s="118">
        <v>24.1</v>
      </c>
      <c r="W807" s="118">
        <v>32.200000000000003</v>
      </c>
      <c r="X807" s="232"/>
    </row>
    <row r="808" spans="1:24" ht="13.5" customHeight="1" x14ac:dyDescent="0.3">
      <c r="A808" s="170">
        <v>0.71875</v>
      </c>
      <c r="B808" s="118">
        <v>32</v>
      </c>
      <c r="C808" s="118">
        <v>0</v>
      </c>
      <c r="D808" s="118">
        <v>1</v>
      </c>
      <c r="E808" s="118">
        <v>9</v>
      </c>
      <c r="F808" s="118">
        <v>11</v>
      </c>
      <c r="G808" s="118">
        <v>6</v>
      </c>
      <c r="H808" s="118">
        <v>2</v>
      </c>
      <c r="I808" s="118">
        <v>3</v>
      </c>
      <c r="J808" s="118">
        <v>0</v>
      </c>
      <c r="K808" s="118">
        <v>0</v>
      </c>
      <c r="L808" s="118">
        <v>0</v>
      </c>
      <c r="M808" s="118">
        <v>0</v>
      </c>
      <c r="N808" s="118">
        <v>0</v>
      </c>
      <c r="O808" s="118">
        <v>0</v>
      </c>
      <c r="P808" s="118">
        <v>0</v>
      </c>
      <c r="Q808" s="118">
        <v>0</v>
      </c>
      <c r="R808" s="118">
        <v>0</v>
      </c>
      <c r="S808" s="118">
        <v>0</v>
      </c>
      <c r="T808" s="118">
        <v>0</v>
      </c>
      <c r="U808" s="118">
        <v>0</v>
      </c>
      <c r="V808" s="118">
        <v>23.4</v>
      </c>
      <c r="W808" s="118">
        <v>30.1</v>
      </c>
      <c r="X808" s="232"/>
    </row>
    <row r="809" spans="1:24" ht="13.5" customHeight="1" x14ac:dyDescent="0.3">
      <c r="A809" s="170">
        <v>0.72916666666666696</v>
      </c>
      <c r="B809" s="118">
        <v>12</v>
      </c>
      <c r="C809" s="118">
        <v>0</v>
      </c>
      <c r="D809" s="118">
        <v>0</v>
      </c>
      <c r="E809" s="118">
        <v>1</v>
      </c>
      <c r="F809" s="118">
        <v>3</v>
      </c>
      <c r="G809" s="118">
        <v>7</v>
      </c>
      <c r="H809" s="118">
        <v>1</v>
      </c>
      <c r="I809" s="118">
        <v>0</v>
      </c>
      <c r="J809" s="118">
        <v>0</v>
      </c>
      <c r="K809" s="118">
        <v>0</v>
      </c>
      <c r="L809" s="118">
        <v>0</v>
      </c>
      <c r="M809" s="118">
        <v>0</v>
      </c>
      <c r="N809" s="118">
        <v>0</v>
      </c>
      <c r="O809" s="118">
        <v>0</v>
      </c>
      <c r="P809" s="118">
        <v>0</v>
      </c>
      <c r="Q809" s="118">
        <v>0</v>
      </c>
      <c r="R809" s="118">
        <v>0</v>
      </c>
      <c r="S809" s="118">
        <v>0</v>
      </c>
      <c r="T809" s="118">
        <v>0</v>
      </c>
      <c r="U809" s="118">
        <v>0</v>
      </c>
      <c r="V809" s="118">
        <v>25.9</v>
      </c>
      <c r="W809" s="118">
        <v>29.6</v>
      </c>
      <c r="X809" s="232"/>
    </row>
    <row r="810" spans="1:24" ht="13.5" customHeight="1" x14ac:dyDescent="0.3">
      <c r="A810" s="170">
        <v>0.73958333333333304</v>
      </c>
      <c r="B810" s="118">
        <v>14</v>
      </c>
      <c r="C810" s="118">
        <v>0</v>
      </c>
      <c r="D810" s="118">
        <v>0</v>
      </c>
      <c r="E810" s="118">
        <v>3</v>
      </c>
      <c r="F810" s="118">
        <v>4</v>
      </c>
      <c r="G810" s="118">
        <v>6</v>
      </c>
      <c r="H810" s="118">
        <v>1</v>
      </c>
      <c r="I810" s="118">
        <v>0</v>
      </c>
      <c r="J810" s="118">
        <v>0</v>
      </c>
      <c r="K810" s="118">
        <v>0</v>
      </c>
      <c r="L810" s="118">
        <v>0</v>
      </c>
      <c r="M810" s="118">
        <v>0</v>
      </c>
      <c r="N810" s="118">
        <v>0</v>
      </c>
      <c r="O810" s="118">
        <v>0</v>
      </c>
      <c r="P810" s="118">
        <v>0</v>
      </c>
      <c r="Q810" s="118">
        <v>0</v>
      </c>
      <c r="R810" s="118">
        <v>0</v>
      </c>
      <c r="S810" s="118">
        <v>0</v>
      </c>
      <c r="T810" s="118">
        <v>0</v>
      </c>
      <c r="U810" s="118">
        <v>0</v>
      </c>
      <c r="V810" s="118">
        <v>24.2</v>
      </c>
      <c r="W810" s="118">
        <v>29.8</v>
      </c>
      <c r="X810" s="232"/>
    </row>
    <row r="811" spans="1:24" ht="13.5" customHeight="1" x14ac:dyDescent="0.3">
      <c r="A811" s="170">
        <v>0.75</v>
      </c>
      <c r="B811" s="118">
        <v>5</v>
      </c>
      <c r="C811" s="118">
        <v>0</v>
      </c>
      <c r="D811" s="118">
        <v>1</v>
      </c>
      <c r="E811" s="118">
        <v>0</v>
      </c>
      <c r="F811" s="118">
        <v>1</v>
      </c>
      <c r="G811" s="118">
        <v>2</v>
      </c>
      <c r="H811" s="118">
        <v>1</v>
      </c>
      <c r="I811" s="118">
        <v>0</v>
      </c>
      <c r="J811" s="118">
        <v>0</v>
      </c>
      <c r="K811" s="118">
        <v>0</v>
      </c>
      <c r="L811" s="118">
        <v>0</v>
      </c>
      <c r="M811" s="118">
        <v>0</v>
      </c>
      <c r="N811" s="118">
        <v>0</v>
      </c>
      <c r="O811" s="118">
        <v>0</v>
      </c>
      <c r="P811" s="118">
        <v>0</v>
      </c>
      <c r="Q811" s="118">
        <v>0</v>
      </c>
      <c r="R811" s="118">
        <v>0</v>
      </c>
      <c r="S811" s="118">
        <v>0</v>
      </c>
      <c r="T811" s="118">
        <v>0</v>
      </c>
      <c r="U811" s="118">
        <v>0</v>
      </c>
      <c r="V811" s="118">
        <v>25.2</v>
      </c>
      <c r="W811" s="118" t="s">
        <v>263</v>
      </c>
      <c r="X811" s="232"/>
    </row>
    <row r="812" spans="1:24" ht="13.5" customHeight="1" x14ac:dyDescent="0.3">
      <c r="A812" s="170">
        <v>0.76041666666666696</v>
      </c>
      <c r="B812" s="118">
        <v>4</v>
      </c>
      <c r="C812" s="118">
        <v>0</v>
      </c>
      <c r="D812" s="118">
        <v>0</v>
      </c>
      <c r="E812" s="118">
        <v>0</v>
      </c>
      <c r="F812" s="118">
        <v>2</v>
      </c>
      <c r="G812" s="118">
        <v>1</v>
      </c>
      <c r="H812" s="118">
        <v>1</v>
      </c>
      <c r="I812" s="118">
        <v>0</v>
      </c>
      <c r="J812" s="118">
        <v>0</v>
      </c>
      <c r="K812" s="118">
        <v>0</v>
      </c>
      <c r="L812" s="118">
        <v>0</v>
      </c>
      <c r="M812" s="118">
        <v>0</v>
      </c>
      <c r="N812" s="118">
        <v>0</v>
      </c>
      <c r="O812" s="118">
        <v>0</v>
      </c>
      <c r="P812" s="118">
        <v>0</v>
      </c>
      <c r="Q812" s="118">
        <v>0</v>
      </c>
      <c r="R812" s="118">
        <v>0</v>
      </c>
      <c r="S812" s="118">
        <v>0</v>
      </c>
      <c r="T812" s="118">
        <v>0</v>
      </c>
      <c r="U812" s="118">
        <v>0</v>
      </c>
      <c r="V812" s="118">
        <v>27.3</v>
      </c>
      <c r="W812" s="118" t="s">
        <v>263</v>
      </c>
      <c r="X812" s="232"/>
    </row>
    <row r="813" spans="1:24" ht="13.5" customHeight="1" x14ac:dyDescent="0.3">
      <c r="A813" s="170">
        <v>0.77083333333333304</v>
      </c>
      <c r="B813" s="118">
        <v>7</v>
      </c>
      <c r="C813" s="118">
        <v>0</v>
      </c>
      <c r="D813" s="118">
        <v>0</v>
      </c>
      <c r="E813" s="118">
        <v>2</v>
      </c>
      <c r="F813" s="118">
        <v>4</v>
      </c>
      <c r="G813" s="118">
        <v>1</v>
      </c>
      <c r="H813" s="118">
        <v>0</v>
      </c>
      <c r="I813" s="118">
        <v>0</v>
      </c>
      <c r="J813" s="118">
        <v>0</v>
      </c>
      <c r="K813" s="118">
        <v>0</v>
      </c>
      <c r="L813" s="118">
        <v>0</v>
      </c>
      <c r="M813" s="118">
        <v>0</v>
      </c>
      <c r="N813" s="118">
        <v>0</v>
      </c>
      <c r="O813" s="118">
        <v>0</v>
      </c>
      <c r="P813" s="118">
        <v>0</v>
      </c>
      <c r="Q813" s="118">
        <v>0</v>
      </c>
      <c r="R813" s="118">
        <v>0</v>
      </c>
      <c r="S813" s="118">
        <v>0</v>
      </c>
      <c r="T813" s="118">
        <v>0</v>
      </c>
      <c r="U813" s="118">
        <v>0</v>
      </c>
      <c r="V813" s="118">
        <v>22.7</v>
      </c>
      <c r="W813" s="118" t="s">
        <v>263</v>
      </c>
      <c r="X813" s="232"/>
    </row>
    <row r="814" spans="1:24" ht="13.5" customHeight="1" x14ac:dyDescent="0.3">
      <c r="A814" s="170">
        <v>0.78125</v>
      </c>
      <c r="B814" s="118">
        <v>4</v>
      </c>
      <c r="C814" s="118">
        <v>0</v>
      </c>
      <c r="D814" s="118">
        <v>0</v>
      </c>
      <c r="E814" s="118">
        <v>0</v>
      </c>
      <c r="F814" s="118">
        <v>1</v>
      </c>
      <c r="G814" s="118">
        <v>1</v>
      </c>
      <c r="H814" s="118">
        <v>2</v>
      </c>
      <c r="I814" s="118">
        <v>0</v>
      </c>
      <c r="J814" s="118">
        <v>0</v>
      </c>
      <c r="K814" s="118">
        <v>0</v>
      </c>
      <c r="L814" s="118">
        <v>0</v>
      </c>
      <c r="M814" s="118">
        <v>0</v>
      </c>
      <c r="N814" s="118">
        <v>0</v>
      </c>
      <c r="O814" s="118">
        <v>0</v>
      </c>
      <c r="P814" s="118">
        <v>0</v>
      </c>
      <c r="Q814" s="118">
        <v>0</v>
      </c>
      <c r="R814" s="118">
        <v>0</v>
      </c>
      <c r="S814" s="118">
        <v>0</v>
      </c>
      <c r="T814" s="118">
        <v>0</v>
      </c>
      <c r="U814" s="118">
        <v>0</v>
      </c>
      <c r="V814" s="118">
        <v>29.3</v>
      </c>
      <c r="W814" s="118" t="s">
        <v>263</v>
      </c>
      <c r="X814" s="232"/>
    </row>
    <row r="815" spans="1:24" ht="13.5" customHeight="1" x14ac:dyDescent="0.3">
      <c r="A815" s="170">
        <v>0.79166666666666696</v>
      </c>
      <c r="B815" s="118">
        <v>2</v>
      </c>
      <c r="C815" s="118">
        <v>0</v>
      </c>
      <c r="D815" s="118">
        <v>1</v>
      </c>
      <c r="E815" s="118">
        <v>0</v>
      </c>
      <c r="F815" s="118">
        <v>1</v>
      </c>
      <c r="G815" s="118">
        <v>0</v>
      </c>
      <c r="H815" s="118">
        <v>0</v>
      </c>
      <c r="I815" s="118">
        <v>0</v>
      </c>
      <c r="J815" s="118">
        <v>0</v>
      </c>
      <c r="K815" s="118">
        <v>0</v>
      </c>
      <c r="L815" s="118">
        <v>0</v>
      </c>
      <c r="M815" s="118">
        <v>0</v>
      </c>
      <c r="N815" s="118">
        <v>0</v>
      </c>
      <c r="O815" s="118">
        <v>0</v>
      </c>
      <c r="P815" s="118">
        <v>0</v>
      </c>
      <c r="Q815" s="118">
        <v>0</v>
      </c>
      <c r="R815" s="118">
        <v>0</v>
      </c>
      <c r="S815" s="118">
        <v>0</v>
      </c>
      <c r="T815" s="118">
        <v>0</v>
      </c>
      <c r="U815" s="118">
        <v>0</v>
      </c>
      <c r="V815" s="118">
        <v>16.7</v>
      </c>
      <c r="W815" s="118" t="s">
        <v>263</v>
      </c>
      <c r="X815" s="232"/>
    </row>
    <row r="816" spans="1:24" ht="13.5" customHeight="1" x14ac:dyDescent="0.3">
      <c r="A816" s="170">
        <v>0.80208333333333304</v>
      </c>
      <c r="B816" s="118">
        <v>1</v>
      </c>
      <c r="C816" s="118">
        <v>0</v>
      </c>
      <c r="D816" s="118">
        <v>1</v>
      </c>
      <c r="E816" s="118">
        <v>0</v>
      </c>
      <c r="F816" s="118">
        <v>0</v>
      </c>
      <c r="G816" s="118">
        <v>0</v>
      </c>
      <c r="H816" s="118">
        <v>0</v>
      </c>
      <c r="I816" s="118">
        <v>0</v>
      </c>
      <c r="J816" s="118">
        <v>0</v>
      </c>
      <c r="K816" s="118">
        <v>0</v>
      </c>
      <c r="L816" s="118">
        <v>0</v>
      </c>
      <c r="M816" s="118">
        <v>0</v>
      </c>
      <c r="N816" s="118">
        <v>0</v>
      </c>
      <c r="O816" s="118">
        <v>0</v>
      </c>
      <c r="P816" s="118">
        <v>0</v>
      </c>
      <c r="Q816" s="118">
        <v>0</v>
      </c>
      <c r="R816" s="118">
        <v>0</v>
      </c>
      <c r="S816" s="118">
        <v>0</v>
      </c>
      <c r="T816" s="118">
        <v>0</v>
      </c>
      <c r="U816" s="118">
        <v>0</v>
      </c>
      <c r="V816" s="118">
        <v>14.5</v>
      </c>
      <c r="W816" s="118" t="s">
        <v>263</v>
      </c>
      <c r="X816" s="232"/>
    </row>
    <row r="817" spans="1:24" ht="13.5" customHeight="1" x14ac:dyDescent="0.3">
      <c r="A817" s="170">
        <v>0.8125</v>
      </c>
      <c r="B817" s="118">
        <v>4</v>
      </c>
      <c r="C817" s="118">
        <v>0</v>
      </c>
      <c r="D817" s="118">
        <v>0</v>
      </c>
      <c r="E817" s="118">
        <v>1</v>
      </c>
      <c r="F817" s="118">
        <v>2</v>
      </c>
      <c r="G817" s="118">
        <v>0</v>
      </c>
      <c r="H817" s="118">
        <v>0</v>
      </c>
      <c r="I817" s="118">
        <v>1</v>
      </c>
      <c r="J817" s="118">
        <v>0</v>
      </c>
      <c r="K817" s="118">
        <v>0</v>
      </c>
      <c r="L817" s="118">
        <v>0</v>
      </c>
      <c r="M817" s="118">
        <v>0</v>
      </c>
      <c r="N817" s="118">
        <v>0</v>
      </c>
      <c r="O817" s="118">
        <v>0</v>
      </c>
      <c r="P817" s="118">
        <v>0</v>
      </c>
      <c r="Q817" s="118">
        <v>0</v>
      </c>
      <c r="R817" s="118">
        <v>0</v>
      </c>
      <c r="S817" s="118">
        <v>0</v>
      </c>
      <c r="T817" s="118">
        <v>0</v>
      </c>
      <c r="U817" s="118">
        <v>0</v>
      </c>
      <c r="V817" s="118">
        <v>25.2</v>
      </c>
      <c r="W817" s="118" t="s">
        <v>263</v>
      </c>
      <c r="X817" s="232"/>
    </row>
    <row r="818" spans="1:24" ht="13.5" customHeight="1" x14ac:dyDescent="0.3">
      <c r="A818" s="170">
        <v>0.82291666666666696</v>
      </c>
      <c r="B818" s="118">
        <v>2</v>
      </c>
      <c r="C818" s="118">
        <v>0</v>
      </c>
      <c r="D818" s="118">
        <v>0</v>
      </c>
      <c r="E818" s="118">
        <v>0</v>
      </c>
      <c r="F818" s="118">
        <v>1</v>
      </c>
      <c r="G818" s="118">
        <v>1</v>
      </c>
      <c r="H818" s="118">
        <v>0</v>
      </c>
      <c r="I818" s="118">
        <v>0</v>
      </c>
      <c r="J818" s="118">
        <v>0</v>
      </c>
      <c r="K818" s="118">
        <v>0</v>
      </c>
      <c r="L818" s="118">
        <v>0</v>
      </c>
      <c r="M818" s="118">
        <v>0</v>
      </c>
      <c r="N818" s="118">
        <v>0</v>
      </c>
      <c r="O818" s="118">
        <v>0</v>
      </c>
      <c r="P818" s="118">
        <v>0</v>
      </c>
      <c r="Q818" s="118">
        <v>0</v>
      </c>
      <c r="R818" s="118">
        <v>0</v>
      </c>
      <c r="S818" s="118">
        <v>0</v>
      </c>
      <c r="T818" s="118">
        <v>0</v>
      </c>
      <c r="U818" s="118">
        <v>0</v>
      </c>
      <c r="V818" s="118">
        <v>26.7</v>
      </c>
      <c r="W818" s="118" t="s">
        <v>263</v>
      </c>
      <c r="X818" s="232"/>
    </row>
    <row r="819" spans="1:24" ht="13.5" customHeight="1" x14ac:dyDescent="0.3">
      <c r="A819" s="170">
        <v>0.83333333333333304</v>
      </c>
      <c r="B819" s="118">
        <v>3</v>
      </c>
      <c r="C819" s="118">
        <v>0</v>
      </c>
      <c r="D819" s="118">
        <v>0</v>
      </c>
      <c r="E819" s="118">
        <v>0</v>
      </c>
      <c r="F819" s="118">
        <v>0</v>
      </c>
      <c r="G819" s="118">
        <v>2</v>
      </c>
      <c r="H819" s="118">
        <v>0</v>
      </c>
      <c r="I819" s="118">
        <v>1</v>
      </c>
      <c r="J819" s="118">
        <v>0</v>
      </c>
      <c r="K819" s="118">
        <v>0</v>
      </c>
      <c r="L819" s="118">
        <v>0</v>
      </c>
      <c r="M819" s="118">
        <v>0</v>
      </c>
      <c r="N819" s="118">
        <v>0</v>
      </c>
      <c r="O819" s="118">
        <v>0</v>
      </c>
      <c r="P819" s="118">
        <v>0</v>
      </c>
      <c r="Q819" s="118">
        <v>0</v>
      </c>
      <c r="R819" s="118">
        <v>0</v>
      </c>
      <c r="S819" s="118">
        <v>0</v>
      </c>
      <c r="T819" s="118">
        <v>0</v>
      </c>
      <c r="U819" s="118">
        <v>0</v>
      </c>
      <c r="V819" s="118">
        <v>29.9</v>
      </c>
      <c r="W819" s="118" t="s">
        <v>263</v>
      </c>
      <c r="X819" s="232"/>
    </row>
    <row r="820" spans="1:24" ht="13.5" customHeight="1" x14ac:dyDescent="0.3">
      <c r="A820" s="170">
        <v>0.84375</v>
      </c>
      <c r="B820" s="118">
        <v>0</v>
      </c>
      <c r="C820" s="118">
        <v>0</v>
      </c>
      <c r="D820" s="118">
        <v>0</v>
      </c>
      <c r="E820" s="118">
        <v>0</v>
      </c>
      <c r="F820" s="118">
        <v>0</v>
      </c>
      <c r="G820" s="118">
        <v>0</v>
      </c>
      <c r="H820" s="118">
        <v>0</v>
      </c>
      <c r="I820" s="118">
        <v>0</v>
      </c>
      <c r="J820" s="118">
        <v>0</v>
      </c>
      <c r="K820" s="118">
        <v>0</v>
      </c>
      <c r="L820" s="118">
        <v>0</v>
      </c>
      <c r="M820" s="118">
        <v>0</v>
      </c>
      <c r="N820" s="118">
        <v>0</v>
      </c>
      <c r="O820" s="118">
        <v>0</v>
      </c>
      <c r="P820" s="118">
        <v>0</v>
      </c>
      <c r="Q820" s="118">
        <v>0</v>
      </c>
      <c r="R820" s="118">
        <v>0</v>
      </c>
      <c r="S820" s="118">
        <v>0</v>
      </c>
      <c r="T820" s="118">
        <v>0</v>
      </c>
      <c r="U820" s="118">
        <v>0</v>
      </c>
      <c r="V820" s="118" t="s">
        <v>263</v>
      </c>
      <c r="W820" s="118" t="s">
        <v>263</v>
      </c>
      <c r="X820" s="232"/>
    </row>
    <row r="821" spans="1:24" ht="13.5" customHeight="1" x14ac:dyDescent="0.3">
      <c r="A821" s="170">
        <v>0.85416666666666696</v>
      </c>
      <c r="B821" s="118">
        <v>2</v>
      </c>
      <c r="C821" s="118">
        <v>0</v>
      </c>
      <c r="D821" s="118">
        <v>0</v>
      </c>
      <c r="E821" s="118">
        <v>0</v>
      </c>
      <c r="F821" s="118">
        <v>1</v>
      </c>
      <c r="G821" s="118">
        <v>0</v>
      </c>
      <c r="H821" s="118">
        <v>1</v>
      </c>
      <c r="I821" s="118">
        <v>0</v>
      </c>
      <c r="J821" s="118">
        <v>0</v>
      </c>
      <c r="K821" s="118">
        <v>0</v>
      </c>
      <c r="L821" s="118">
        <v>0</v>
      </c>
      <c r="M821" s="118">
        <v>0</v>
      </c>
      <c r="N821" s="118">
        <v>0</v>
      </c>
      <c r="O821" s="118">
        <v>0</v>
      </c>
      <c r="P821" s="118">
        <v>0</v>
      </c>
      <c r="Q821" s="118">
        <v>0</v>
      </c>
      <c r="R821" s="118">
        <v>0</v>
      </c>
      <c r="S821" s="118">
        <v>0</v>
      </c>
      <c r="T821" s="118">
        <v>0</v>
      </c>
      <c r="U821" s="118">
        <v>0</v>
      </c>
      <c r="V821" s="118">
        <v>27.3</v>
      </c>
      <c r="W821" s="118" t="s">
        <v>263</v>
      </c>
      <c r="X821" s="232"/>
    </row>
    <row r="822" spans="1:24" ht="13.5" customHeight="1" x14ac:dyDescent="0.3">
      <c r="A822" s="170">
        <v>0.86458333333333304</v>
      </c>
      <c r="B822" s="118">
        <v>3</v>
      </c>
      <c r="C822" s="118">
        <v>0</v>
      </c>
      <c r="D822" s="118">
        <v>0</v>
      </c>
      <c r="E822" s="118">
        <v>0</v>
      </c>
      <c r="F822" s="118">
        <v>0</v>
      </c>
      <c r="G822" s="118">
        <v>1</v>
      </c>
      <c r="H822" s="118">
        <v>2</v>
      </c>
      <c r="I822" s="118">
        <v>0</v>
      </c>
      <c r="J822" s="118">
        <v>0</v>
      </c>
      <c r="K822" s="118">
        <v>0</v>
      </c>
      <c r="L822" s="118">
        <v>0</v>
      </c>
      <c r="M822" s="118">
        <v>0</v>
      </c>
      <c r="N822" s="118">
        <v>0</v>
      </c>
      <c r="O822" s="118">
        <v>0</v>
      </c>
      <c r="P822" s="118">
        <v>0</v>
      </c>
      <c r="Q822" s="118">
        <v>0</v>
      </c>
      <c r="R822" s="118">
        <v>0</v>
      </c>
      <c r="S822" s="118">
        <v>0</v>
      </c>
      <c r="T822" s="118">
        <v>0</v>
      </c>
      <c r="U822" s="118">
        <v>0</v>
      </c>
      <c r="V822" s="118">
        <v>29.9</v>
      </c>
      <c r="W822" s="118" t="s">
        <v>263</v>
      </c>
      <c r="X822" s="232"/>
    </row>
    <row r="823" spans="1:24" ht="13.5" customHeight="1" x14ac:dyDescent="0.3">
      <c r="A823" s="170">
        <v>0.875</v>
      </c>
      <c r="B823" s="118">
        <v>0</v>
      </c>
      <c r="C823" s="118">
        <v>0</v>
      </c>
      <c r="D823" s="118">
        <v>0</v>
      </c>
      <c r="E823" s="118">
        <v>0</v>
      </c>
      <c r="F823" s="118">
        <v>0</v>
      </c>
      <c r="G823" s="118">
        <v>0</v>
      </c>
      <c r="H823" s="118">
        <v>0</v>
      </c>
      <c r="I823" s="118">
        <v>0</v>
      </c>
      <c r="J823" s="118">
        <v>0</v>
      </c>
      <c r="K823" s="118">
        <v>0</v>
      </c>
      <c r="L823" s="118">
        <v>0</v>
      </c>
      <c r="M823" s="118">
        <v>0</v>
      </c>
      <c r="N823" s="118">
        <v>0</v>
      </c>
      <c r="O823" s="118">
        <v>0</v>
      </c>
      <c r="P823" s="118">
        <v>0</v>
      </c>
      <c r="Q823" s="118">
        <v>0</v>
      </c>
      <c r="R823" s="118">
        <v>0</v>
      </c>
      <c r="S823" s="118">
        <v>0</v>
      </c>
      <c r="T823" s="118">
        <v>0</v>
      </c>
      <c r="U823" s="118">
        <v>0</v>
      </c>
      <c r="V823" s="118" t="s">
        <v>263</v>
      </c>
      <c r="W823" s="118" t="s">
        <v>263</v>
      </c>
      <c r="X823" s="232"/>
    </row>
    <row r="824" spans="1:24" ht="13.5" customHeight="1" x14ac:dyDescent="0.3">
      <c r="A824" s="170">
        <v>0.88541666666666696</v>
      </c>
      <c r="B824" s="118">
        <v>2</v>
      </c>
      <c r="C824" s="118">
        <v>0</v>
      </c>
      <c r="D824" s="118">
        <v>0</v>
      </c>
      <c r="E824" s="118">
        <v>0</v>
      </c>
      <c r="F824" s="118">
        <v>0</v>
      </c>
      <c r="G824" s="118">
        <v>1</v>
      </c>
      <c r="H824" s="118">
        <v>1</v>
      </c>
      <c r="I824" s="118">
        <v>0</v>
      </c>
      <c r="J824" s="118">
        <v>0</v>
      </c>
      <c r="K824" s="118">
        <v>0</v>
      </c>
      <c r="L824" s="118">
        <v>0</v>
      </c>
      <c r="M824" s="118">
        <v>0</v>
      </c>
      <c r="N824" s="118">
        <v>0</v>
      </c>
      <c r="O824" s="118">
        <v>0</v>
      </c>
      <c r="P824" s="118">
        <v>0</v>
      </c>
      <c r="Q824" s="118">
        <v>0</v>
      </c>
      <c r="R824" s="118">
        <v>0</v>
      </c>
      <c r="S824" s="118">
        <v>0</v>
      </c>
      <c r="T824" s="118">
        <v>0</v>
      </c>
      <c r="U824" s="118">
        <v>0</v>
      </c>
      <c r="V824" s="118">
        <v>29.1</v>
      </c>
      <c r="W824" s="118" t="s">
        <v>263</v>
      </c>
      <c r="X824" s="232"/>
    </row>
    <row r="825" spans="1:24" ht="13.5" customHeight="1" x14ac:dyDescent="0.3">
      <c r="A825" s="170">
        <v>0.89583333333333304</v>
      </c>
      <c r="B825" s="118">
        <v>2</v>
      </c>
      <c r="C825" s="118">
        <v>0</v>
      </c>
      <c r="D825" s="118">
        <v>0</v>
      </c>
      <c r="E825" s="118">
        <v>0</v>
      </c>
      <c r="F825" s="118">
        <v>1</v>
      </c>
      <c r="G825" s="118">
        <v>0</v>
      </c>
      <c r="H825" s="118">
        <v>0</v>
      </c>
      <c r="I825" s="118">
        <v>0</v>
      </c>
      <c r="J825" s="118">
        <v>1</v>
      </c>
      <c r="K825" s="118">
        <v>0</v>
      </c>
      <c r="L825" s="118">
        <v>0</v>
      </c>
      <c r="M825" s="118">
        <v>0</v>
      </c>
      <c r="N825" s="118">
        <v>0</v>
      </c>
      <c r="O825" s="118">
        <v>0</v>
      </c>
      <c r="P825" s="118">
        <v>0</v>
      </c>
      <c r="Q825" s="118">
        <v>0</v>
      </c>
      <c r="R825" s="118">
        <v>0</v>
      </c>
      <c r="S825" s="118">
        <v>0</v>
      </c>
      <c r="T825" s="118">
        <v>0</v>
      </c>
      <c r="U825" s="118">
        <v>0</v>
      </c>
      <c r="V825" s="118">
        <v>32.200000000000003</v>
      </c>
      <c r="W825" s="118" t="s">
        <v>263</v>
      </c>
      <c r="X825" s="232"/>
    </row>
    <row r="826" spans="1:24" ht="13.5" customHeight="1" x14ac:dyDescent="0.3">
      <c r="A826" s="170">
        <v>0.90625</v>
      </c>
      <c r="B826" s="118">
        <v>2</v>
      </c>
      <c r="C826" s="118">
        <v>0</v>
      </c>
      <c r="D826" s="118">
        <v>0</v>
      </c>
      <c r="E826" s="118">
        <v>1</v>
      </c>
      <c r="F826" s="118">
        <v>1</v>
      </c>
      <c r="G826" s="118">
        <v>0</v>
      </c>
      <c r="H826" s="118">
        <v>0</v>
      </c>
      <c r="I826" s="118">
        <v>0</v>
      </c>
      <c r="J826" s="118">
        <v>0</v>
      </c>
      <c r="K826" s="118">
        <v>0</v>
      </c>
      <c r="L826" s="118">
        <v>0</v>
      </c>
      <c r="M826" s="118">
        <v>0</v>
      </c>
      <c r="N826" s="118">
        <v>0</v>
      </c>
      <c r="O826" s="118">
        <v>0</v>
      </c>
      <c r="P826" s="118">
        <v>0</v>
      </c>
      <c r="Q826" s="118">
        <v>0</v>
      </c>
      <c r="R826" s="118">
        <v>0</v>
      </c>
      <c r="S826" s="118">
        <v>0</v>
      </c>
      <c r="T826" s="118">
        <v>0</v>
      </c>
      <c r="U826" s="118">
        <v>0</v>
      </c>
      <c r="V826" s="118">
        <v>20.2</v>
      </c>
      <c r="W826" s="118" t="s">
        <v>263</v>
      </c>
      <c r="X826" s="232"/>
    </row>
    <row r="827" spans="1:24" ht="13.5" customHeight="1" x14ac:dyDescent="0.3">
      <c r="A827" s="170">
        <v>0.91666666666666696</v>
      </c>
      <c r="B827" s="118">
        <v>0</v>
      </c>
      <c r="C827" s="118">
        <v>0</v>
      </c>
      <c r="D827" s="118">
        <v>0</v>
      </c>
      <c r="E827" s="118">
        <v>0</v>
      </c>
      <c r="F827" s="118">
        <v>0</v>
      </c>
      <c r="G827" s="118">
        <v>0</v>
      </c>
      <c r="H827" s="118">
        <v>0</v>
      </c>
      <c r="I827" s="118">
        <v>0</v>
      </c>
      <c r="J827" s="118">
        <v>0</v>
      </c>
      <c r="K827" s="118">
        <v>0</v>
      </c>
      <c r="L827" s="118">
        <v>0</v>
      </c>
      <c r="M827" s="118">
        <v>0</v>
      </c>
      <c r="N827" s="118">
        <v>0</v>
      </c>
      <c r="O827" s="118">
        <v>0</v>
      </c>
      <c r="P827" s="118">
        <v>0</v>
      </c>
      <c r="Q827" s="118">
        <v>0</v>
      </c>
      <c r="R827" s="118">
        <v>0</v>
      </c>
      <c r="S827" s="118">
        <v>0</v>
      </c>
      <c r="T827" s="118">
        <v>0</v>
      </c>
      <c r="U827" s="118">
        <v>0</v>
      </c>
      <c r="V827" s="118" t="s">
        <v>263</v>
      </c>
      <c r="W827" s="118" t="s">
        <v>263</v>
      </c>
      <c r="X827" s="232"/>
    </row>
    <row r="828" spans="1:24" ht="13.5" customHeight="1" x14ac:dyDescent="0.3">
      <c r="A828" s="170">
        <v>0.92708333333333304</v>
      </c>
      <c r="B828" s="118">
        <v>1</v>
      </c>
      <c r="C828" s="118">
        <v>0</v>
      </c>
      <c r="D828" s="118">
        <v>0</v>
      </c>
      <c r="E828" s="118">
        <v>0</v>
      </c>
      <c r="F828" s="118">
        <v>1</v>
      </c>
      <c r="G828" s="118">
        <v>0</v>
      </c>
      <c r="H828" s="118">
        <v>0</v>
      </c>
      <c r="I828" s="118">
        <v>0</v>
      </c>
      <c r="J828" s="118">
        <v>0</v>
      </c>
      <c r="K828" s="118">
        <v>0</v>
      </c>
      <c r="L828" s="118">
        <v>0</v>
      </c>
      <c r="M828" s="118">
        <v>0</v>
      </c>
      <c r="N828" s="118">
        <v>0</v>
      </c>
      <c r="O828" s="118">
        <v>0</v>
      </c>
      <c r="P828" s="118">
        <v>0</v>
      </c>
      <c r="Q828" s="118">
        <v>0</v>
      </c>
      <c r="R828" s="118">
        <v>0</v>
      </c>
      <c r="S828" s="118">
        <v>0</v>
      </c>
      <c r="T828" s="118">
        <v>0</v>
      </c>
      <c r="U828" s="118">
        <v>0</v>
      </c>
      <c r="V828" s="118">
        <v>23.7</v>
      </c>
      <c r="W828" s="118" t="s">
        <v>263</v>
      </c>
      <c r="X828" s="232"/>
    </row>
    <row r="829" spans="1:24" ht="13.5" customHeight="1" x14ac:dyDescent="0.3">
      <c r="A829" s="170">
        <v>0.9375</v>
      </c>
      <c r="B829" s="118">
        <v>3</v>
      </c>
      <c r="C829" s="118">
        <v>0</v>
      </c>
      <c r="D829" s="118">
        <v>0</v>
      </c>
      <c r="E829" s="118">
        <v>0</v>
      </c>
      <c r="F829" s="118">
        <v>3</v>
      </c>
      <c r="G829" s="118">
        <v>0</v>
      </c>
      <c r="H829" s="118">
        <v>0</v>
      </c>
      <c r="I829" s="118">
        <v>0</v>
      </c>
      <c r="J829" s="118">
        <v>0</v>
      </c>
      <c r="K829" s="118">
        <v>0</v>
      </c>
      <c r="L829" s="118">
        <v>0</v>
      </c>
      <c r="M829" s="118">
        <v>0</v>
      </c>
      <c r="N829" s="118">
        <v>0</v>
      </c>
      <c r="O829" s="118">
        <v>0</v>
      </c>
      <c r="P829" s="118">
        <v>0</v>
      </c>
      <c r="Q829" s="118">
        <v>0</v>
      </c>
      <c r="R829" s="118">
        <v>0</v>
      </c>
      <c r="S829" s="118">
        <v>0</v>
      </c>
      <c r="T829" s="118">
        <v>0</v>
      </c>
      <c r="U829" s="118">
        <v>0</v>
      </c>
      <c r="V829" s="118">
        <v>23.6</v>
      </c>
      <c r="W829" s="118" t="s">
        <v>263</v>
      </c>
      <c r="X829" s="232"/>
    </row>
    <row r="830" spans="1:24" ht="13.5" customHeight="1" x14ac:dyDescent="0.3">
      <c r="A830" s="170">
        <v>0.94791666666666696</v>
      </c>
      <c r="B830" s="118">
        <v>0</v>
      </c>
      <c r="C830" s="118">
        <v>0</v>
      </c>
      <c r="D830" s="118">
        <v>0</v>
      </c>
      <c r="E830" s="118">
        <v>0</v>
      </c>
      <c r="F830" s="118">
        <v>0</v>
      </c>
      <c r="G830" s="118">
        <v>0</v>
      </c>
      <c r="H830" s="118">
        <v>0</v>
      </c>
      <c r="I830" s="118">
        <v>0</v>
      </c>
      <c r="J830" s="118">
        <v>0</v>
      </c>
      <c r="K830" s="118">
        <v>0</v>
      </c>
      <c r="L830" s="118">
        <v>0</v>
      </c>
      <c r="M830" s="118">
        <v>0</v>
      </c>
      <c r="N830" s="118">
        <v>0</v>
      </c>
      <c r="O830" s="118">
        <v>0</v>
      </c>
      <c r="P830" s="118">
        <v>0</v>
      </c>
      <c r="Q830" s="118">
        <v>0</v>
      </c>
      <c r="R830" s="118">
        <v>0</v>
      </c>
      <c r="S830" s="118">
        <v>0</v>
      </c>
      <c r="T830" s="118">
        <v>0</v>
      </c>
      <c r="U830" s="118">
        <v>0</v>
      </c>
      <c r="V830" s="118" t="s">
        <v>263</v>
      </c>
      <c r="W830" s="118" t="s">
        <v>263</v>
      </c>
      <c r="X830" s="232"/>
    </row>
    <row r="831" spans="1:24" ht="13.5" customHeight="1" x14ac:dyDescent="0.3">
      <c r="A831" s="170">
        <v>0.95833333333333304</v>
      </c>
      <c r="B831" s="118">
        <v>0</v>
      </c>
      <c r="C831" s="118">
        <v>0</v>
      </c>
      <c r="D831" s="118">
        <v>0</v>
      </c>
      <c r="E831" s="118">
        <v>0</v>
      </c>
      <c r="F831" s="118">
        <v>0</v>
      </c>
      <c r="G831" s="118">
        <v>0</v>
      </c>
      <c r="H831" s="118">
        <v>0</v>
      </c>
      <c r="I831" s="118">
        <v>0</v>
      </c>
      <c r="J831" s="118">
        <v>0</v>
      </c>
      <c r="K831" s="118">
        <v>0</v>
      </c>
      <c r="L831" s="118">
        <v>0</v>
      </c>
      <c r="M831" s="118">
        <v>0</v>
      </c>
      <c r="N831" s="118">
        <v>0</v>
      </c>
      <c r="O831" s="118">
        <v>0</v>
      </c>
      <c r="P831" s="118">
        <v>0</v>
      </c>
      <c r="Q831" s="118">
        <v>0</v>
      </c>
      <c r="R831" s="118">
        <v>0</v>
      </c>
      <c r="S831" s="118">
        <v>0</v>
      </c>
      <c r="T831" s="118">
        <v>0</v>
      </c>
      <c r="U831" s="118">
        <v>0</v>
      </c>
      <c r="V831" s="118" t="s">
        <v>263</v>
      </c>
      <c r="W831" s="118" t="s">
        <v>263</v>
      </c>
      <c r="X831" s="232"/>
    </row>
    <row r="832" spans="1:24" ht="13.5" customHeight="1" x14ac:dyDescent="0.3">
      <c r="A832" s="170">
        <v>0.96875</v>
      </c>
      <c r="B832" s="118">
        <v>1</v>
      </c>
      <c r="C832" s="118">
        <v>0</v>
      </c>
      <c r="D832" s="118">
        <v>0</v>
      </c>
      <c r="E832" s="118">
        <v>0</v>
      </c>
      <c r="F832" s="118">
        <v>1</v>
      </c>
      <c r="G832" s="118">
        <v>0</v>
      </c>
      <c r="H832" s="118">
        <v>0</v>
      </c>
      <c r="I832" s="118">
        <v>0</v>
      </c>
      <c r="J832" s="118">
        <v>0</v>
      </c>
      <c r="K832" s="118">
        <v>0</v>
      </c>
      <c r="L832" s="118">
        <v>0</v>
      </c>
      <c r="M832" s="118">
        <v>0</v>
      </c>
      <c r="N832" s="118">
        <v>0</v>
      </c>
      <c r="O832" s="118">
        <v>0</v>
      </c>
      <c r="P832" s="118">
        <v>0</v>
      </c>
      <c r="Q832" s="118">
        <v>0</v>
      </c>
      <c r="R832" s="118">
        <v>0</v>
      </c>
      <c r="S832" s="118">
        <v>0</v>
      </c>
      <c r="T832" s="118">
        <v>0</v>
      </c>
      <c r="U832" s="118">
        <v>0</v>
      </c>
      <c r="V832" s="118">
        <v>22.9</v>
      </c>
      <c r="W832" s="118" t="s">
        <v>263</v>
      </c>
      <c r="X832" s="232"/>
    </row>
    <row r="833" spans="1:24" ht="13.5" customHeight="1" x14ac:dyDescent="0.3">
      <c r="A833" s="170">
        <v>0.97916666666666696</v>
      </c>
      <c r="B833" s="118">
        <v>0</v>
      </c>
      <c r="C833" s="118">
        <v>0</v>
      </c>
      <c r="D833" s="118">
        <v>0</v>
      </c>
      <c r="E833" s="118">
        <v>0</v>
      </c>
      <c r="F833" s="118">
        <v>0</v>
      </c>
      <c r="G833" s="118">
        <v>0</v>
      </c>
      <c r="H833" s="118">
        <v>0</v>
      </c>
      <c r="I833" s="118">
        <v>0</v>
      </c>
      <c r="J833" s="118">
        <v>0</v>
      </c>
      <c r="K833" s="118">
        <v>0</v>
      </c>
      <c r="L833" s="118">
        <v>0</v>
      </c>
      <c r="M833" s="118">
        <v>0</v>
      </c>
      <c r="N833" s="118">
        <v>0</v>
      </c>
      <c r="O833" s="118">
        <v>0</v>
      </c>
      <c r="P833" s="118">
        <v>0</v>
      </c>
      <c r="Q833" s="118">
        <v>0</v>
      </c>
      <c r="R833" s="118">
        <v>0</v>
      </c>
      <c r="S833" s="118">
        <v>0</v>
      </c>
      <c r="T833" s="118">
        <v>0</v>
      </c>
      <c r="U833" s="118">
        <v>0</v>
      </c>
      <c r="V833" s="118" t="s">
        <v>263</v>
      </c>
      <c r="W833" s="118" t="s">
        <v>263</v>
      </c>
      <c r="X833" s="232"/>
    </row>
    <row r="834" spans="1:24" ht="13.5" customHeight="1" thickBot="1" x14ac:dyDescent="0.35">
      <c r="A834" s="171">
        <v>0.98958333333333304</v>
      </c>
      <c r="B834" s="120">
        <v>0</v>
      </c>
      <c r="C834" s="120">
        <v>0</v>
      </c>
      <c r="D834" s="120">
        <v>0</v>
      </c>
      <c r="E834" s="120">
        <v>0</v>
      </c>
      <c r="F834" s="120">
        <v>0</v>
      </c>
      <c r="G834" s="120">
        <v>0</v>
      </c>
      <c r="H834" s="120">
        <v>0</v>
      </c>
      <c r="I834" s="120">
        <v>0</v>
      </c>
      <c r="J834" s="120">
        <v>0</v>
      </c>
      <c r="K834" s="120">
        <v>0</v>
      </c>
      <c r="L834" s="120">
        <v>0</v>
      </c>
      <c r="M834" s="120">
        <v>0</v>
      </c>
      <c r="N834" s="120">
        <v>0</v>
      </c>
      <c r="O834" s="120">
        <v>0</v>
      </c>
      <c r="P834" s="120">
        <v>0</v>
      </c>
      <c r="Q834" s="120">
        <v>0</v>
      </c>
      <c r="R834" s="120">
        <v>0</v>
      </c>
      <c r="S834" s="120">
        <v>0</v>
      </c>
      <c r="T834" s="120">
        <v>0</v>
      </c>
      <c r="U834" s="120">
        <v>0</v>
      </c>
      <c r="V834" s="120" t="s">
        <v>263</v>
      </c>
      <c r="W834" s="120" t="s">
        <v>263</v>
      </c>
      <c r="X834" s="232"/>
    </row>
    <row r="835" spans="1:24" ht="13.5" customHeight="1" thickTop="1" x14ac:dyDescent="0.3">
      <c r="A835" s="285" t="s">
        <v>112</v>
      </c>
      <c r="B835" s="119">
        <f>SUM(B767:B814)</f>
        <v>400</v>
      </c>
      <c r="C835" s="119">
        <f t="shared" ref="C835:U835" si="28">SUM(C767:C814)</f>
        <v>2</v>
      </c>
      <c r="D835" s="119">
        <f t="shared" si="28"/>
        <v>21</v>
      </c>
      <c r="E835" s="119">
        <f t="shared" si="28"/>
        <v>70</v>
      </c>
      <c r="F835" s="119">
        <f t="shared" si="28"/>
        <v>142</v>
      </c>
      <c r="G835" s="119">
        <f t="shared" si="28"/>
        <v>103</v>
      </c>
      <c r="H835" s="119">
        <f t="shared" si="28"/>
        <v>44</v>
      </c>
      <c r="I835" s="119">
        <f t="shared" si="28"/>
        <v>13</v>
      </c>
      <c r="J835" s="119">
        <f t="shared" si="28"/>
        <v>3</v>
      </c>
      <c r="K835" s="119">
        <f t="shared" si="28"/>
        <v>2</v>
      </c>
      <c r="L835" s="119">
        <f t="shared" si="28"/>
        <v>0</v>
      </c>
      <c r="M835" s="119">
        <f t="shared" si="28"/>
        <v>0</v>
      </c>
      <c r="N835" s="119">
        <f t="shared" si="28"/>
        <v>0</v>
      </c>
      <c r="O835" s="119">
        <f t="shared" si="28"/>
        <v>0</v>
      </c>
      <c r="P835" s="119">
        <f t="shared" si="28"/>
        <v>0</v>
      </c>
      <c r="Q835" s="119">
        <f t="shared" si="28"/>
        <v>0</v>
      </c>
      <c r="R835" s="119">
        <f t="shared" si="28"/>
        <v>0</v>
      </c>
      <c r="S835" s="119">
        <f t="shared" si="28"/>
        <v>0</v>
      </c>
      <c r="T835" s="119">
        <f t="shared" si="28"/>
        <v>0</v>
      </c>
      <c r="U835" s="119">
        <f t="shared" si="28"/>
        <v>0</v>
      </c>
      <c r="V835" s="119">
        <v>24.1</v>
      </c>
      <c r="W835" s="119">
        <v>30.1</v>
      </c>
      <c r="X835" s="232"/>
    </row>
    <row r="836" spans="1:24" ht="13.5" customHeight="1" x14ac:dyDescent="0.3">
      <c r="A836" s="286" t="s">
        <v>113</v>
      </c>
      <c r="B836" s="118">
        <f>SUM(B763:B826)</f>
        <v>430</v>
      </c>
      <c r="C836" s="118">
        <f t="shared" ref="C836:U836" si="29">SUM(C763:C826)</f>
        <v>2</v>
      </c>
      <c r="D836" s="118">
        <f t="shared" si="29"/>
        <v>23</v>
      </c>
      <c r="E836" s="118">
        <f t="shared" si="29"/>
        <v>73</v>
      </c>
      <c r="F836" s="118">
        <f t="shared" si="29"/>
        <v>150</v>
      </c>
      <c r="G836" s="118">
        <f t="shared" si="29"/>
        <v>109</v>
      </c>
      <c r="H836" s="118">
        <f t="shared" si="29"/>
        <v>50</v>
      </c>
      <c r="I836" s="118">
        <f t="shared" si="29"/>
        <v>16</v>
      </c>
      <c r="J836" s="118">
        <f t="shared" si="29"/>
        <v>5</v>
      </c>
      <c r="K836" s="118">
        <f t="shared" si="29"/>
        <v>2</v>
      </c>
      <c r="L836" s="118">
        <f t="shared" si="29"/>
        <v>0</v>
      </c>
      <c r="M836" s="118">
        <f t="shared" si="29"/>
        <v>0</v>
      </c>
      <c r="N836" s="118">
        <f t="shared" si="29"/>
        <v>0</v>
      </c>
      <c r="O836" s="118">
        <f t="shared" si="29"/>
        <v>0</v>
      </c>
      <c r="P836" s="118">
        <f t="shared" si="29"/>
        <v>0</v>
      </c>
      <c r="Q836" s="118">
        <f t="shared" si="29"/>
        <v>0</v>
      </c>
      <c r="R836" s="118">
        <f t="shared" si="29"/>
        <v>0</v>
      </c>
      <c r="S836" s="118">
        <f t="shared" si="29"/>
        <v>0</v>
      </c>
      <c r="T836" s="118">
        <f t="shared" si="29"/>
        <v>0</v>
      </c>
      <c r="U836" s="118">
        <f t="shared" si="29"/>
        <v>0</v>
      </c>
      <c r="V836" s="118">
        <v>24.3</v>
      </c>
      <c r="W836" s="118">
        <v>30.3</v>
      </c>
      <c r="X836" s="232"/>
    </row>
    <row r="837" spans="1:24" ht="13.5" customHeight="1" x14ac:dyDescent="0.3">
      <c r="A837" s="118" t="s">
        <v>114</v>
      </c>
      <c r="B837" s="118">
        <f>SUM(B763:B834)</f>
        <v>435</v>
      </c>
      <c r="C837" s="118">
        <f t="shared" ref="C837:U837" si="30">SUM(C763:C834)</f>
        <v>2</v>
      </c>
      <c r="D837" s="118">
        <f t="shared" si="30"/>
        <v>23</v>
      </c>
      <c r="E837" s="118">
        <f t="shared" si="30"/>
        <v>73</v>
      </c>
      <c r="F837" s="118">
        <f t="shared" si="30"/>
        <v>155</v>
      </c>
      <c r="G837" s="118">
        <f t="shared" si="30"/>
        <v>109</v>
      </c>
      <c r="H837" s="118">
        <f t="shared" si="30"/>
        <v>50</v>
      </c>
      <c r="I837" s="118">
        <f t="shared" si="30"/>
        <v>16</v>
      </c>
      <c r="J837" s="118">
        <f t="shared" si="30"/>
        <v>5</v>
      </c>
      <c r="K837" s="118">
        <f t="shared" si="30"/>
        <v>2</v>
      </c>
      <c r="L837" s="118">
        <f t="shared" si="30"/>
        <v>0</v>
      </c>
      <c r="M837" s="118">
        <f t="shared" si="30"/>
        <v>0</v>
      </c>
      <c r="N837" s="118">
        <f t="shared" si="30"/>
        <v>0</v>
      </c>
      <c r="O837" s="118">
        <f t="shared" si="30"/>
        <v>0</v>
      </c>
      <c r="P837" s="118">
        <f t="shared" si="30"/>
        <v>0</v>
      </c>
      <c r="Q837" s="118">
        <f t="shared" si="30"/>
        <v>0</v>
      </c>
      <c r="R837" s="118">
        <f t="shared" si="30"/>
        <v>0</v>
      </c>
      <c r="S837" s="118">
        <f t="shared" si="30"/>
        <v>0</v>
      </c>
      <c r="T837" s="118">
        <f t="shared" si="30"/>
        <v>0</v>
      </c>
      <c r="U837" s="118">
        <f t="shared" si="30"/>
        <v>0</v>
      </c>
      <c r="V837" s="118">
        <v>24.3</v>
      </c>
      <c r="W837" s="118">
        <v>30.3</v>
      </c>
      <c r="X837" s="232"/>
    </row>
    <row r="838" spans="1:24" ht="13.5" customHeight="1" thickBot="1" x14ac:dyDescent="0.35">
      <c r="A838" s="120" t="s">
        <v>115</v>
      </c>
      <c r="B838" s="120">
        <f>SUM(B739:B834)</f>
        <v>439</v>
      </c>
      <c r="C838" s="120">
        <f t="shared" ref="C838:U838" si="31">SUM(C739:C834)</f>
        <v>2</v>
      </c>
      <c r="D838" s="120">
        <f t="shared" si="31"/>
        <v>23</v>
      </c>
      <c r="E838" s="120">
        <f t="shared" si="31"/>
        <v>74</v>
      </c>
      <c r="F838" s="120">
        <f t="shared" si="31"/>
        <v>155</v>
      </c>
      <c r="G838" s="120">
        <f t="shared" si="31"/>
        <v>111</v>
      </c>
      <c r="H838" s="120">
        <f t="shared" si="31"/>
        <v>50</v>
      </c>
      <c r="I838" s="120">
        <f t="shared" si="31"/>
        <v>17</v>
      </c>
      <c r="J838" s="120">
        <f t="shared" si="31"/>
        <v>5</v>
      </c>
      <c r="K838" s="120">
        <f t="shared" si="31"/>
        <v>2</v>
      </c>
      <c r="L838" s="120">
        <f t="shared" si="31"/>
        <v>0</v>
      </c>
      <c r="M838" s="120">
        <f t="shared" si="31"/>
        <v>0</v>
      </c>
      <c r="N838" s="120">
        <f t="shared" si="31"/>
        <v>0</v>
      </c>
      <c r="O838" s="120">
        <f t="shared" si="31"/>
        <v>0</v>
      </c>
      <c r="P838" s="120">
        <f t="shared" si="31"/>
        <v>0</v>
      </c>
      <c r="Q838" s="120">
        <f t="shared" si="31"/>
        <v>0</v>
      </c>
      <c r="R838" s="120">
        <f t="shared" si="31"/>
        <v>0</v>
      </c>
      <c r="S838" s="120">
        <f t="shared" si="31"/>
        <v>0</v>
      </c>
      <c r="T838" s="120">
        <f t="shared" si="31"/>
        <v>0</v>
      </c>
      <c r="U838" s="120">
        <f t="shared" si="31"/>
        <v>0</v>
      </c>
      <c r="V838" s="120">
        <v>24.3</v>
      </c>
      <c r="W838" s="120">
        <v>30.3</v>
      </c>
      <c r="X838" s="232"/>
    </row>
    <row r="839" spans="1:24" ht="13.5" customHeight="1" thickTop="1" x14ac:dyDescent="0.3">
      <c r="A839" s="122"/>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232"/>
    </row>
    <row r="840" spans="1:24" ht="13.5" customHeight="1" thickBot="1" x14ac:dyDescent="0.35">
      <c r="A840" s="122" t="s">
        <v>10</v>
      </c>
      <c r="B840" s="473" t="str">
        <f>TEXT(C840,"dddd")</f>
        <v>Tuesday</v>
      </c>
      <c r="C840" s="121">
        <f>C736+1</f>
        <v>45727</v>
      </c>
      <c r="D840" s="122"/>
      <c r="E840" s="122"/>
      <c r="F840" s="122"/>
      <c r="G840" s="122"/>
      <c r="H840" s="122"/>
      <c r="I840" s="122"/>
      <c r="J840" s="122"/>
      <c r="K840" s="122"/>
      <c r="L840" s="122"/>
      <c r="M840" s="122"/>
      <c r="N840" s="122"/>
      <c r="O840" s="122"/>
      <c r="P840" s="122"/>
      <c r="Q840" s="122"/>
      <c r="R840" s="122"/>
      <c r="S840" s="122"/>
      <c r="T840" s="122"/>
      <c r="U840" s="122"/>
      <c r="V840" s="122"/>
      <c r="W840" s="122"/>
      <c r="X840" s="232"/>
    </row>
    <row r="841" spans="1:24" ht="13.5" customHeight="1" thickTop="1" thickBot="1" x14ac:dyDescent="0.35">
      <c r="A841" s="122"/>
      <c r="B841" s="602" t="s">
        <v>91</v>
      </c>
      <c r="C841" s="603"/>
      <c r="D841" s="603"/>
      <c r="E841" s="603"/>
      <c r="F841" s="603"/>
      <c r="G841" s="603"/>
      <c r="H841" s="603"/>
      <c r="I841" s="603"/>
      <c r="J841" s="603"/>
      <c r="K841" s="603"/>
      <c r="L841" s="603"/>
      <c r="M841" s="603"/>
      <c r="N841" s="603"/>
      <c r="O841" s="603"/>
      <c r="P841" s="603"/>
      <c r="Q841" s="603"/>
      <c r="R841" s="603"/>
      <c r="S841" s="603"/>
      <c r="T841" s="603"/>
      <c r="U841" s="603"/>
      <c r="V841" s="603"/>
      <c r="W841" s="604"/>
      <c r="X841" s="232"/>
    </row>
    <row r="842" spans="1:24" ht="13.5" customHeight="1" thickTop="1" thickBot="1" x14ac:dyDescent="0.35">
      <c r="A842" s="169" t="s">
        <v>51</v>
      </c>
      <c r="B842" s="169" t="s">
        <v>31</v>
      </c>
      <c r="C842" s="287" t="s">
        <v>92</v>
      </c>
      <c r="D842" s="287" t="s">
        <v>93</v>
      </c>
      <c r="E842" s="287" t="s">
        <v>94</v>
      </c>
      <c r="F842" s="287" t="s">
        <v>95</v>
      </c>
      <c r="G842" s="287" t="s">
        <v>96</v>
      </c>
      <c r="H842" s="287" t="s">
        <v>97</v>
      </c>
      <c r="I842" s="287" t="s">
        <v>98</v>
      </c>
      <c r="J842" s="287" t="s">
        <v>99</v>
      </c>
      <c r="K842" s="287" t="s">
        <v>100</v>
      </c>
      <c r="L842" s="287" t="s">
        <v>101</v>
      </c>
      <c r="M842" s="287" t="s">
        <v>102</v>
      </c>
      <c r="N842" s="287" t="s">
        <v>103</v>
      </c>
      <c r="O842" s="287" t="s">
        <v>104</v>
      </c>
      <c r="P842" s="287" t="s">
        <v>105</v>
      </c>
      <c r="Q842" s="287" t="s">
        <v>106</v>
      </c>
      <c r="R842" s="287" t="s">
        <v>107</v>
      </c>
      <c r="S842" s="287" t="s">
        <v>108</v>
      </c>
      <c r="T842" s="287" t="s">
        <v>109</v>
      </c>
      <c r="U842" s="287" t="s">
        <v>110</v>
      </c>
      <c r="V842" s="169" t="s">
        <v>89</v>
      </c>
      <c r="W842" s="169" t="s">
        <v>111</v>
      </c>
      <c r="X842" s="232"/>
    </row>
    <row r="843" spans="1:24" ht="13.5" customHeight="1" thickTop="1" x14ac:dyDescent="0.3">
      <c r="A843" s="278">
        <v>0</v>
      </c>
      <c r="B843" s="119">
        <v>0</v>
      </c>
      <c r="C843" s="119">
        <v>0</v>
      </c>
      <c r="D843" s="119">
        <v>0</v>
      </c>
      <c r="E843" s="119">
        <v>0</v>
      </c>
      <c r="F843" s="119">
        <v>0</v>
      </c>
      <c r="G843" s="119">
        <v>0</v>
      </c>
      <c r="H843" s="119">
        <v>0</v>
      </c>
      <c r="I843" s="119">
        <v>0</v>
      </c>
      <c r="J843" s="119">
        <v>0</v>
      </c>
      <c r="K843" s="119">
        <v>0</v>
      </c>
      <c r="L843" s="119">
        <v>0</v>
      </c>
      <c r="M843" s="119">
        <v>0</v>
      </c>
      <c r="N843" s="119">
        <v>0</v>
      </c>
      <c r="O843" s="119">
        <v>0</v>
      </c>
      <c r="P843" s="119">
        <v>0</v>
      </c>
      <c r="Q843" s="119">
        <v>0</v>
      </c>
      <c r="R843" s="119">
        <v>0</v>
      </c>
      <c r="S843" s="119">
        <v>0</v>
      </c>
      <c r="T843" s="119">
        <v>0</v>
      </c>
      <c r="U843" s="119">
        <v>0</v>
      </c>
      <c r="V843" s="119" t="s">
        <v>263</v>
      </c>
      <c r="W843" s="119" t="s">
        <v>263</v>
      </c>
      <c r="X843" s="232"/>
    </row>
    <row r="844" spans="1:24" ht="13.5" customHeight="1" x14ac:dyDescent="0.3">
      <c r="A844" s="170">
        <v>1.0416666666666666E-2</v>
      </c>
      <c r="B844" s="118">
        <v>0</v>
      </c>
      <c r="C844" s="118">
        <v>0</v>
      </c>
      <c r="D844" s="118">
        <v>0</v>
      </c>
      <c r="E844" s="118">
        <v>0</v>
      </c>
      <c r="F844" s="118">
        <v>0</v>
      </c>
      <c r="G844" s="118">
        <v>0</v>
      </c>
      <c r="H844" s="118">
        <v>0</v>
      </c>
      <c r="I844" s="118">
        <v>0</v>
      </c>
      <c r="J844" s="118">
        <v>0</v>
      </c>
      <c r="K844" s="118">
        <v>0</v>
      </c>
      <c r="L844" s="118">
        <v>0</v>
      </c>
      <c r="M844" s="118">
        <v>0</v>
      </c>
      <c r="N844" s="118">
        <v>0</v>
      </c>
      <c r="O844" s="118">
        <v>0</v>
      </c>
      <c r="P844" s="118">
        <v>0</v>
      </c>
      <c r="Q844" s="118">
        <v>0</v>
      </c>
      <c r="R844" s="118">
        <v>0</v>
      </c>
      <c r="S844" s="118">
        <v>0</v>
      </c>
      <c r="T844" s="118">
        <v>0</v>
      </c>
      <c r="U844" s="118">
        <v>0</v>
      </c>
      <c r="V844" s="118" t="s">
        <v>263</v>
      </c>
      <c r="W844" s="118" t="s">
        <v>263</v>
      </c>
      <c r="X844" s="232"/>
    </row>
    <row r="845" spans="1:24" ht="13.5" customHeight="1" x14ac:dyDescent="0.3">
      <c r="A845" s="170">
        <v>2.0833333333333332E-2</v>
      </c>
      <c r="B845" s="118">
        <v>0</v>
      </c>
      <c r="C845" s="118">
        <v>0</v>
      </c>
      <c r="D845" s="118">
        <v>0</v>
      </c>
      <c r="E845" s="118">
        <v>0</v>
      </c>
      <c r="F845" s="118">
        <v>0</v>
      </c>
      <c r="G845" s="118">
        <v>0</v>
      </c>
      <c r="H845" s="118">
        <v>0</v>
      </c>
      <c r="I845" s="118">
        <v>0</v>
      </c>
      <c r="J845" s="118">
        <v>0</v>
      </c>
      <c r="K845" s="118">
        <v>0</v>
      </c>
      <c r="L845" s="118">
        <v>0</v>
      </c>
      <c r="M845" s="118">
        <v>0</v>
      </c>
      <c r="N845" s="118">
        <v>0</v>
      </c>
      <c r="O845" s="118">
        <v>0</v>
      </c>
      <c r="P845" s="118">
        <v>0</v>
      </c>
      <c r="Q845" s="118">
        <v>0</v>
      </c>
      <c r="R845" s="118">
        <v>0</v>
      </c>
      <c r="S845" s="118">
        <v>0</v>
      </c>
      <c r="T845" s="118">
        <v>0</v>
      </c>
      <c r="U845" s="118">
        <v>0</v>
      </c>
      <c r="V845" s="118" t="s">
        <v>263</v>
      </c>
      <c r="W845" s="118" t="s">
        <v>263</v>
      </c>
      <c r="X845" s="232"/>
    </row>
    <row r="846" spans="1:24" ht="13.5" customHeight="1" x14ac:dyDescent="0.3">
      <c r="A846" s="170">
        <v>3.125E-2</v>
      </c>
      <c r="B846" s="118">
        <v>0</v>
      </c>
      <c r="C846" s="118">
        <v>0</v>
      </c>
      <c r="D846" s="118">
        <v>0</v>
      </c>
      <c r="E846" s="118">
        <v>0</v>
      </c>
      <c r="F846" s="118">
        <v>0</v>
      </c>
      <c r="G846" s="118">
        <v>0</v>
      </c>
      <c r="H846" s="118">
        <v>0</v>
      </c>
      <c r="I846" s="118">
        <v>0</v>
      </c>
      <c r="J846" s="118">
        <v>0</v>
      </c>
      <c r="K846" s="118">
        <v>0</v>
      </c>
      <c r="L846" s="118">
        <v>0</v>
      </c>
      <c r="M846" s="118">
        <v>0</v>
      </c>
      <c r="N846" s="118">
        <v>0</v>
      </c>
      <c r="O846" s="118">
        <v>0</v>
      </c>
      <c r="P846" s="118">
        <v>0</v>
      </c>
      <c r="Q846" s="118">
        <v>0</v>
      </c>
      <c r="R846" s="118">
        <v>0</v>
      </c>
      <c r="S846" s="118">
        <v>0</v>
      </c>
      <c r="T846" s="118">
        <v>0</v>
      </c>
      <c r="U846" s="118">
        <v>0</v>
      </c>
      <c r="V846" s="118" t="s">
        <v>263</v>
      </c>
      <c r="W846" s="118" t="s">
        <v>263</v>
      </c>
      <c r="X846" s="232"/>
    </row>
    <row r="847" spans="1:24" ht="13.5" customHeight="1" x14ac:dyDescent="0.3">
      <c r="A847" s="170">
        <v>4.1666666666666664E-2</v>
      </c>
      <c r="B847" s="118">
        <v>0</v>
      </c>
      <c r="C847" s="118">
        <v>0</v>
      </c>
      <c r="D847" s="118">
        <v>0</v>
      </c>
      <c r="E847" s="118">
        <v>0</v>
      </c>
      <c r="F847" s="118">
        <v>0</v>
      </c>
      <c r="G847" s="118">
        <v>0</v>
      </c>
      <c r="H847" s="118">
        <v>0</v>
      </c>
      <c r="I847" s="118">
        <v>0</v>
      </c>
      <c r="J847" s="118">
        <v>0</v>
      </c>
      <c r="K847" s="118">
        <v>0</v>
      </c>
      <c r="L847" s="118">
        <v>0</v>
      </c>
      <c r="M847" s="118">
        <v>0</v>
      </c>
      <c r="N847" s="118">
        <v>0</v>
      </c>
      <c r="O847" s="118">
        <v>0</v>
      </c>
      <c r="P847" s="118">
        <v>0</v>
      </c>
      <c r="Q847" s="118">
        <v>0</v>
      </c>
      <c r="R847" s="118">
        <v>0</v>
      </c>
      <c r="S847" s="118">
        <v>0</v>
      </c>
      <c r="T847" s="118">
        <v>0</v>
      </c>
      <c r="U847" s="118">
        <v>0</v>
      </c>
      <c r="V847" s="118" t="s">
        <v>263</v>
      </c>
      <c r="W847" s="118" t="s">
        <v>263</v>
      </c>
      <c r="X847" s="232"/>
    </row>
    <row r="848" spans="1:24" ht="13.5" customHeight="1" x14ac:dyDescent="0.3">
      <c r="A848" s="170">
        <v>5.2083333333333336E-2</v>
      </c>
      <c r="B848" s="118">
        <v>0</v>
      </c>
      <c r="C848" s="118">
        <v>0</v>
      </c>
      <c r="D848" s="118">
        <v>0</v>
      </c>
      <c r="E848" s="118">
        <v>0</v>
      </c>
      <c r="F848" s="118">
        <v>0</v>
      </c>
      <c r="G848" s="118">
        <v>0</v>
      </c>
      <c r="H848" s="118">
        <v>0</v>
      </c>
      <c r="I848" s="118">
        <v>0</v>
      </c>
      <c r="J848" s="118">
        <v>0</v>
      </c>
      <c r="K848" s="118">
        <v>0</v>
      </c>
      <c r="L848" s="118">
        <v>0</v>
      </c>
      <c r="M848" s="118">
        <v>0</v>
      </c>
      <c r="N848" s="118">
        <v>0</v>
      </c>
      <c r="O848" s="118">
        <v>0</v>
      </c>
      <c r="P848" s="118">
        <v>0</v>
      </c>
      <c r="Q848" s="118">
        <v>0</v>
      </c>
      <c r="R848" s="118">
        <v>0</v>
      </c>
      <c r="S848" s="118">
        <v>0</v>
      </c>
      <c r="T848" s="118">
        <v>0</v>
      </c>
      <c r="U848" s="118">
        <v>0</v>
      </c>
      <c r="V848" s="118" t="s">
        <v>263</v>
      </c>
      <c r="W848" s="118" t="s">
        <v>263</v>
      </c>
      <c r="X848" s="232"/>
    </row>
    <row r="849" spans="1:24" ht="13.5" customHeight="1" x14ac:dyDescent="0.3">
      <c r="A849" s="170">
        <v>6.25E-2</v>
      </c>
      <c r="B849" s="118">
        <v>0</v>
      </c>
      <c r="C849" s="118">
        <v>0</v>
      </c>
      <c r="D849" s="118">
        <v>0</v>
      </c>
      <c r="E849" s="118">
        <v>0</v>
      </c>
      <c r="F849" s="118">
        <v>0</v>
      </c>
      <c r="G849" s="118">
        <v>0</v>
      </c>
      <c r="H849" s="118">
        <v>0</v>
      </c>
      <c r="I849" s="118">
        <v>0</v>
      </c>
      <c r="J849" s="118">
        <v>0</v>
      </c>
      <c r="K849" s="118">
        <v>0</v>
      </c>
      <c r="L849" s="118">
        <v>0</v>
      </c>
      <c r="M849" s="118">
        <v>0</v>
      </c>
      <c r="N849" s="118">
        <v>0</v>
      </c>
      <c r="O849" s="118">
        <v>0</v>
      </c>
      <c r="P849" s="118">
        <v>0</v>
      </c>
      <c r="Q849" s="118">
        <v>0</v>
      </c>
      <c r="R849" s="118">
        <v>0</v>
      </c>
      <c r="S849" s="118">
        <v>0</v>
      </c>
      <c r="T849" s="118">
        <v>0</v>
      </c>
      <c r="U849" s="118">
        <v>0</v>
      </c>
      <c r="V849" s="118" t="s">
        <v>263</v>
      </c>
      <c r="W849" s="118" t="s">
        <v>263</v>
      </c>
      <c r="X849" s="232"/>
    </row>
    <row r="850" spans="1:24" ht="13.5" customHeight="1" x14ac:dyDescent="0.3">
      <c r="A850" s="170">
        <v>7.2916666666666699E-2</v>
      </c>
      <c r="B850" s="118">
        <v>0</v>
      </c>
      <c r="C850" s="118">
        <v>0</v>
      </c>
      <c r="D850" s="118">
        <v>0</v>
      </c>
      <c r="E850" s="118">
        <v>0</v>
      </c>
      <c r="F850" s="118">
        <v>0</v>
      </c>
      <c r="G850" s="118">
        <v>0</v>
      </c>
      <c r="H850" s="118">
        <v>0</v>
      </c>
      <c r="I850" s="118">
        <v>0</v>
      </c>
      <c r="J850" s="118">
        <v>0</v>
      </c>
      <c r="K850" s="118">
        <v>0</v>
      </c>
      <c r="L850" s="118">
        <v>0</v>
      </c>
      <c r="M850" s="118">
        <v>0</v>
      </c>
      <c r="N850" s="118">
        <v>0</v>
      </c>
      <c r="O850" s="118">
        <v>0</v>
      </c>
      <c r="P850" s="118">
        <v>0</v>
      </c>
      <c r="Q850" s="118">
        <v>0</v>
      </c>
      <c r="R850" s="118">
        <v>0</v>
      </c>
      <c r="S850" s="118">
        <v>0</v>
      </c>
      <c r="T850" s="118">
        <v>0</v>
      </c>
      <c r="U850" s="118">
        <v>0</v>
      </c>
      <c r="V850" s="118" t="s">
        <v>263</v>
      </c>
      <c r="W850" s="118" t="s">
        <v>263</v>
      </c>
      <c r="X850" s="232"/>
    </row>
    <row r="851" spans="1:24" ht="13.5" customHeight="1" x14ac:dyDescent="0.3">
      <c r="A851" s="170">
        <v>8.3333333333333301E-2</v>
      </c>
      <c r="B851" s="118">
        <v>0</v>
      </c>
      <c r="C851" s="118">
        <v>0</v>
      </c>
      <c r="D851" s="118">
        <v>0</v>
      </c>
      <c r="E851" s="118">
        <v>0</v>
      </c>
      <c r="F851" s="118">
        <v>0</v>
      </c>
      <c r="G851" s="118">
        <v>0</v>
      </c>
      <c r="H851" s="118">
        <v>0</v>
      </c>
      <c r="I851" s="118">
        <v>0</v>
      </c>
      <c r="J851" s="118">
        <v>0</v>
      </c>
      <c r="K851" s="118">
        <v>0</v>
      </c>
      <c r="L851" s="118">
        <v>0</v>
      </c>
      <c r="M851" s="118">
        <v>0</v>
      </c>
      <c r="N851" s="118">
        <v>0</v>
      </c>
      <c r="O851" s="118">
        <v>0</v>
      </c>
      <c r="P851" s="118">
        <v>0</v>
      </c>
      <c r="Q851" s="118">
        <v>0</v>
      </c>
      <c r="R851" s="118">
        <v>0</v>
      </c>
      <c r="S851" s="118">
        <v>0</v>
      </c>
      <c r="T851" s="118">
        <v>0</v>
      </c>
      <c r="U851" s="118">
        <v>0</v>
      </c>
      <c r="V851" s="118" t="s">
        <v>263</v>
      </c>
      <c r="W851" s="118" t="s">
        <v>263</v>
      </c>
      <c r="X851" s="232"/>
    </row>
    <row r="852" spans="1:24" ht="13.5" customHeight="1" x14ac:dyDescent="0.3">
      <c r="A852" s="170">
        <v>9.375E-2</v>
      </c>
      <c r="B852" s="118">
        <v>0</v>
      </c>
      <c r="C852" s="118">
        <v>0</v>
      </c>
      <c r="D852" s="118">
        <v>0</v>
      </c>
      <c r="E852" s="118">
        <v>0</v>
      </c>
      <c r="F852" s="118">
        <v>0</v>
      </c>
      <c r="G852" s="118">
        <v>0</v>
      </c>
      <c r="H852" s="118">
        <v>0</v>
      </c>
      <c r="I852" s="118">
        <v>0</v>
      </c>
      <c r="J852" s="118">
        <v>0</v>
      </c>
      <c r="K852" s="118">
        <v>0</v>
      </c>
      <c r="L852" s="118">
        <v>0</v>
      </c>
      <c r="M852" s="118">
        <v>0</v>
      </c>
      <c r="N852" s="118">
        <v>0</v>
      </c>
      <c r="O852" s="118">
        <v>0</v>
      </c>
      <c r="P852" s="118">
        <v>0</v>
      </c>
      <c r="Q852" s="118">
        <v>0</v>
      </c>
      <c r="R852" s="118">
        <v>0</v>
      </c>
      <c r="S852" s="118">
        <v>0</v>
      </c>
      <c r="T852" s="118">
        <v>0</v>
      </c>
      <c r="U852" s="118">
        <v>0</v>
      </c>
      <c r="V852" s="118" t="s">
        <v>263</v>
      </c>
      <c r="W852" s="118" t="s">
        <v>263</v>
      </c>
      <c r="X852" s="232"/>
    </row>
    <row r="853" spans="1:24" ht="13.5" customHeight="1" x14ac:dyDescent="0.3">
      <c r="A853" s="170">
        <v>0.104166666666667</v>
      </c>
      <c r="B853" s="118">
        <v>0</v>
      </c>
      <c r="C853" s="118">
        <v>0</v>
      </c>
      <c r="D853" s="118">
        <v>0</v>
      </c>
      <c r="E853" s="118">
        <v>0</v>
      </c>
      <c r="F853" s="118">
        <v>0</v>
      </c>
      <c r="G853" s="118">
        <v>0</v>
      </c>
      <c r="H853" s="118">
        <v>0</v>
      </c>
      <c r="I853" s="118">
        <v>0</v>
      </c>
      <c r="J853" s="118">
        <v>0</v>
      </c>
      <c r="K853" s="118">
        <v>0</v>
      </c>
      <c r="L853" s="118">
        <v>0</v>
      </c>
      <c r="M853" s="118">
        <v>0</v>
      </c>
      <c r="N853" s="118">
        <v>0</v>
      </c>
      <c r="O853" s="118">
        <v>0</v>
      </c>
      <c r="P853" s="118">
        <v>0</v>
      </c>
      <c r="Q853" s="118">
        <v>0</v>
      </c>
      <c r="R853" s="118">
        <v>0</v>
      </c>
      <c r="S853" s="118">
        <v>0</v>
      </c>
      <c r="T853" s="118">
        <v>0</v>
      </c>
      <c r="U853" s="118">
        <v>0</v>
      </c>
      <c r="V853" s="118" t="s">
        <v>263</v>
      </c>
      <c r="W853" s="118" t="s">
        <v>263</v>
      </c>
      <c r="X853" s="232"/>
    </row>
    <row r="854" spans="1:24" ht="13.5" customHeight="1" x14ac:dyDescent="0.3">
      <c r="A854" s="170">
        <v>0.114583333333333</v>
      </c>
      <c r="B854" s="118">
        <v>0</v>
      </c>
      <c r="C854" s="118">
        <v>0</v>
      </c>
      <c r="D854" s="118">
        <v>0</v>
      </c>
      <c r="E854" s="118">
        <v>0</v>
      </c>
      <c r="F854" s="118">
        <v>0</v>
      </c>
      <c r="G854" s="118">
        <v>0</v>
      </c>
      <c r="H854" s="118">
        <v>0</v>
      </c>
      <c r="I854" s="118">
        <v>0</v>
      </c>
      <c r="J854" s="118">
        <v>0</v>
      </c>
      <c r="K854" s="118">
        <v>0</v>
      </c>
      <c r="L854" s="118">
        <v>0</v>
      </c>
      <c r="M854" s="118">
        <v>0</v>
      </c>
      <c r="N854" s="118">
        <v>0</v>
      </c>
      <c r="O854" s="118">
        <v>0</v>
      </c>
      <c r="P854" s="118">
        <v>0</v>
      </c>
      <c r="Q854" s="118">
        <v>0</v>
      </c>
      <c r="R854" s="118">
        <v>0</v>
      </c>
      <c r="S854" s="118">
        <v>0</v>
      </c>
      <c r="T854" s="118">
        <v>0</v>
      </c>
      <c r="U854" s="118">
        <v>0</v>
      </c>
      <c r="V854" s="118" t="s">
        <v>263</v>
      </c>
      <c r="W854" s="118" t="s">
        <v>263</v>
      </c>
      <c r="X854" s="232"/>
    </row>
    <row r="855" spans="1:24" ht="13.5" customHeight="1" x14ac:dyDescent="0.3">
      <c r="A855" s="170">
        <v>0.125</v>
      </c>
      <c r="B855" s="118">
        <v>0</v>
      </c>
      <c r="C855" s="118">
        <v>0</v>
      </c>
      <c r="D855" s="118">
        <v>0</v>
      </c>
      <c r="E855" s="118">
        <v>0</v>
      </c>
      <c r="F855" s="118">
        <v>0</v>
      </c>
      <c r="G855" s="118">
        <v>0</v>
      </c>
      <c r="H855" s="118">
        <v>0</v>
      </c>
      <c r="I855" s="118">
        <v>0</v>
      </c>
      <c r="J855" s="118">
        <v>0</v>
      </c>
      <c r="K855" s="118">
        <v>0</v>
      </c>
      <c r="L855" s="118">
        <v>0</v>
      </c>
      <c r="M855" s="118">
        <v>0</v>
      </c>
      <c r="N855" s="118">
        <v>0</v>
      </c>
      <c r="O855" s="118">
        <v>0</v>
      </c>
      <c r="P855" s="118">
        <v>0</v>
      </c>
      <c r="Q855" s="118">
        <v>0</v>
      </c>
      <c r="R855" s="118">
        <v>0</v>
      </c>
      <c r="S855" s="118">
        <v>0</v>
      </c>
      <c r="T855" s="118">
        <v>0</v>
      </c>
      <c r="U855" s="118">
        <v>0</v>
      </c>
      <c r="V855" s="118" t="s">
        <v>263</v>
      </c>
      <c r="W855" s="118" t="s">
        <v>263</v>
      </c>
      <c r="X855" s="232"/>
    </row>
    <row r="856" spans="1:24" ht="13.5" customHeight="1" x14ac:dyDescent="0.3">
      <c r="A856" s="170">
        <v>0.13541666666666699</v>
      </c>
      <c r="B856" s="118">
        <v>0</v>
      </c>
      <c r="C856" s="118">
        <v>0</v>
      </c>
      <c r="D856" s="118">
        <v>0</v>
      </c>
      <c r="E856" s="118">
        <v>0</v>
      </c>
      <c r="F856" s="118">
        <v>0</v>
      </c>
      <c r="G856" s="118">
        <v>0</v>
      </c>
      <c r="H856" s="118">
        <v>0</v>
      </c>
      <c r="I856" s="118">
        <v>0</v>
      </c>
      <c r="J856" s="118">
        <v>0</v>
      </c>
      <c r="K856" s="118">
        <v>0</v>
      </c>
      <c r="L856" s="118">
        <v>0</v>
      </c>
      <c r="M856" s="118">
        <v>0</v>
      </c>
      <c r="N856" s="118">
        <v>0</v>
      </c>
      <c r="O856" s="118">
        <v>0</v>
      </c>
      <c r="P856" s="118">
        <v>0</v>
      </c>
      <c r="Q856" s="118">
        <v>0</v>
      </c>
      <c r="R856" s="118">
        <v>0</v>
      </c>
      <c r="S856" s="118">
        <v>0</v>
      </c>
      <c r="T856" s="118">
        <v>0</v>
      </c>
      <c r="U856" s="118">
        <v>0</v>
      </c>
      <c r="V856" s="118" t="s">
        <v>263</v>
      </c>
      <c r="W856" s="118" t="s">
        <v>263</v>
      </c>
      <c r="X856" s="232"/>
    </row>
    <row r="857" spans="1:24" ht="13.5" customHeight="1" x14ac:dyDescent="0.3">
      <c r="A857" s="170">
        <v>0.14583333333333301</v>
      </c>
      <c r="B857" s="118">
        <v>0</v>
      </c>
      <c r="C857" s="118">
        <v>0</v>
      </c>
      <c r="D857" s="118">
        <v>0</v>
      </c>
      <c r="E857" s="118">
        <v>0</v>
      </c>
      <c r="F857" s="118">
        <v>0</v>
      </c>
      <c r="G857" s="118">
        <v>0</v>
      </c>
      <c r="H857" s="118">
        <v>0</v>
      </c>
      <c r="I857" s="118">
        <v>0</v>
      </c>
      <c r="J857" s="118">
        <v>0</v>
      </c>
      <c r="K857" s="118">
        <v>0</v>
      </c>
      <c r="L857" s="118">
        <v>0</v>
      </c>
      <c r="M857" s="118">
        <v>0</v>
      </c>
      <c r="N857" s="118">
        <v>0</v>
      </c>
      <c r="O857" s="118">
        <v>0</v>
      </c>
      <c r="P857" s="118">
        <v>0</v>
      </c>
      <c r="Q857" s="118">
        <v>0</v>
      </c>
      <c r="R857" s="118">
        <v>0</v>
      </c>
      <c r="S857" s="118">
        <v>0</v>
      </c>
      <c r="T857" s="118">
        <v>0</v>
      </c>
      <c r="U857" s="118">
        <v>0</v>
      </c>
      <c r="V857" s="118" t="s">
        <v>263</v>
      </c>
      <c r="W857" s="118" t="s">
        <v>263</v>
      </c>
      <c r="X857" s="232"/>
    </row>
    <row r="858" spans="1:24" ht="13.5" customHeight="1" x14ac:dyDescent="0.3">
      <c r="A858" s="170">
        <v>0.15625</v>
      </c>
      <c r="B858" s="118">
        <v>0</v>
      </c>
      <c r="C858" s="118">
        <v>0</v>
      </c>
      <c r="D858" s="118">
        <v>0</v>
      </c>
      <c r="E858" s="118">
        <v>0</v>
      </c>
      <c r="F858" s="118">
        <v>0</v>
      </c>
      <c r="G858" s="118">
        <v>0</v>
      </c>
      <c r="H858" s="118">
        <v>0</v>
      </c>
      <c r="I858" s="118">
        <v>0</v>
      </c>
      <c r="J858" s="118">
        <v>0</v>
      </c>
      <c r="K858" s="118">
        <v>0</v>
      </c>
      <c r="L858" s="118">
        <v>0</v>
      </c>
      <c r="M858" s="118">
        <v>0</v>
      </c>
      <c r="N858" s="118">
        <v>0</v>
      </c>
      <c r="O858" s="118">
        <v>0</v>
      </c>
      <c r="P858" s="118">
        <v>0</v>
      </c>
      <c r="Q858" s="118">
        <v>0</v>
      </c>
      <c r="R858" s="118">
        <v>0</v>
      </c>
      <c r="S858" s="118">
        <v>0</v>
      </c>
      <c r="T858" s="118">
        <v>0</v>
      </c>
      <c r="U858" s="118">
        <v>0</v>
      </c>
      <c r="V858" s="118" t="s">
        <v>263</v>
      </c>
      <c r="W858" s="118" t="s">
        <v>263</v>
      </c>
      <c r="X858" s="232"/>
    </row>
    <row r="859" spans="1:24" ht="13.5" customHeight="1" x14ac:dyDescent="0.3">
      <c r="A859" s="170">
        <v>0.16666666666666699</v>
      </c>
      <c r="B859" s="118">
        <v>0</v>
      </c>
      <c r="C859" s="118">
        <v>0</v>
      </c>
      <c r="D859" s="118">
        <v>0</v>
      </c>
      <c r="E859" s="118">
        <v>0</v>
      </c>
      <c r="F859" s="118">
        <v>0</v>
      </c>
      <c r="G859" s="118">
        <v>0</v>
      </c>
      <c r="H859" s="118">
        <v>0</v>
      </c>
      <c r="I859" s="118">
        <v>0</v>
      </c>
      <c r="J859" s="118">
        <v>0</v>
      </c>
      <c r="K859" s="118">
        <v>0</v>
      </c>
      <c r="L859" s="118">
        <v>0</v>
      </c>
      <c r="M859" s="118">
        <v>0</v>
      </c>
      <c r="N859" s="118">
        <v>0</v>
      </c>
      <c r="O859" s="118">
        <v>0</v>
      </c>
      <c r="P859" s="118">
        <v>0</v>
      </c>
      <c r="Q859" s="118">
        <v>0</v>
      </c>
      <c r="R859" s="118">
        <v>0</v>
      </c>
      <c r="S859" s="118">
        <v>0</v>
      </c>
      <c r="T859" s="118">
        <v>0</v>
      </c>
      <c r="U859" s="118">
        <v>0</v>
      </c>
      <c r="V859" s="118" t="s">
        <v>263</v>
      </c>
      <c r="W859" s="118" t="s">
        <v>263</v>
      </c>
      <c r="X859" s="232"/>
    </row>
    <row r="860" spans="1:24" ht="13.5" customHeight="1" x14ac:dyDescent="0.3">
      <c r="A860" s="170">
        <v>0.17708333333333301</v>
      </c>
      <c r="B860" s="118">
        <v>0</v>
      </c>
      <c r="C860" s="118">
        <v>0</v>
      </c>
      <c r="D860" s="118">
        <v>0</v>
      </c>
      <c r="E860" s="118">
        <v>0</v>
      </c>
      <c r="F860" s="118">
        <v>0</v>
      </c>
      <c r="G860" s="118">
        <v>0</v>
      </c>
      <c r="H860" s="118">
        <v>0</v>
      </c>
      <c r="I860" s="118">
        <v>0</v>
      </c>
      <c r="J860" s="118">
        <v>0</v>
      </c>
      <c r="K860" s="118">
        <v>0</v>
      </c>
      <c r="L860" s="118">
        <v>0</v>
      </c>
      <c r="M860" s="118">
        <v>0</v>
      </c>
      <c r="N860" s="118">
        <v>0</v>
      </c>
      <c r="O860" s="118">
        <v>0</v>
      </c>
      <c r="P860" s="118">
        <v>0</v>
      </c>
      <c r="Q860" s="118">
        <v>0</v>
      </c>
      <c r="R860" s="118">
        <v>0</v>
      </c>
      <c r="S860" s="118">
        <v>0</v>
      </c>
      <c r="T860" s="118">
        <v>0</v>
      </c>
      <c r="U860" s="118">
        <v>0</v>
      </c>
      <c r="V860" s="118" t="s">
        <v>263</v>
      </c>
      <c r="W860" s="118" t="s">
        <v>263</v>
      </c>
      <c r="X860" s="232"/>
    </row>
    <row r="861" spans="1:24" ht="13.5" customHeight="1" x14ac:dyDescent="0.3">
      <c r="A861" s="170">
        <v>0.1875</v>
      </c>
      <c r="B861" s="118">
        <v>0</v>
      </c>
      <c r="C861" s="118">
        <v>0</v>
      </c>
      <c r="D861" s="118">
        <v>0</v>
      </c>
      <c r="E861" s="118">
        <v>0</v>
      </c>
      <c r="F861" s="118">
        <v>0</v>
      </c>
      <c r="G861" s="118">
        <v>0</v>
      </c>
      <c r="H861" s="118">
        <v>0</v>
      </c>
      <c r="I861" s="118">
        <v>0</v>
      </c>
      <c r="J861" s="118">
        <v>0</v>
      </c>
      <c r="K861" s="118">
        <v>0</v>
      </c>
      <c r="L861" s="118">
        <v>0</v>
      </c>
      <c r="M861" s="118">
        <v>0</v>
      </c>
      <c r="N861" s="118">
        <v>0</v>
      </c>
      <c r="O861" s="118">
        <v>0</v>
      </c>
      <c r="P861" s="118">
        <v>0</v>
      </c>
      <c r="Q861" s="118">
        <v>0</v>
      </c>
      <c r="R861" s="118">
        <v>0</v>
      </c>
      <c r="S861" s="118">
        <v>0</v>
      </c>
      <c r="T861" s="118">
        <v>0</v>
      </c>
      <c r="U861" s="118">
        <v>0</v>
      </c>
      <c r="V861" s="118" t="s">
        <v>263</v>
      </c>
      <c r="W861" s="118" t="s">
        <v>263</v>
      </c>
      <c r="X861" s="232"/>
    </row>
    <row r="862" spans="1:24" ht="13.5" customHeight="1" x14ac:dyDescent="0.3">
      <c r="A862" s="170">
        <v>0.19791666666666699</v>
      </c>
      <c r="B862" s="118">
        <v>0</v>
      </c>
      <c r="C862" s="118">
        <v>0</v>
      </c>
      <c r="D862" s="118">
        <v>0</v>
      </c>
      <c r="E862" s="118">
        <v>0</v>
      </c>
      <c r="F862" s="118">
        <v>0</v>
      </c>
      <c r="G862" s="118">
        <v>0</v>
      </c>
      <c r="H862" s="118">
        <v>0</v>
      </c>
      <c r="I862" s="118">
        <v>0</v>
      </c>
      <c r="J862" s="118">
        <v>0</v>
      </c>
      <c r="K862" s="118">
        <v>0</v>
      </c>
      <c r="L862" s="118">
        <v>0</v>
      </c>
      <c r="M862" s="118">
        <v>0</v>
      </c>
      <c r="N862" s="118">
        <v>0</v>
      </c>
      <c r="O862" s="118">
        <v>0</v>
      </c>
      <c r="P862" s="118">
        <v>0</v>
      </c>
      <c r="Q862" s="118">
        <v>0</v>
      </c>
      <c r="R862" s="118">
        <v>0</v>
      </c>
      <c r="S862" s="118">
        <v>0</v>
      </c>
      <c r="T862" s="118">
        <v>0</v>
      </c>
      <c r="U862" s="118">
        <v>0</v>
      </c>
      <c r="V862" s="118" t="s">
        <v>263</v>
      </c>
      <c r="W862" s="118" t="s">
        <v>263</v>
      </c>
      <c r="X862" s="232"/>
    </row>
    <row r="863" spans="1:24" ht="13.5" customHeight="1" x14ac:dyDescent="0.3">
      <c r="A863" s="170">
        <v>0.20833333333333301</v>
      </c>
      <c r="B863" s="118">
        <v>0</v>
      </c>
      <c r="C863" s="118">
        <v>0</v>
      </c>
      <c r="D863" s="118">
        <v>0</v>
      </c>
      <c r="E863" s="118">
        <v>0</v>
      </c>
      <c r="F863" s="118">
        <v>0</v>
      </c>
      <c r="G863" s="118">
        <v>0</v>
      </c>
      <c r="H863" s="118">
        <v>0</v>
      </c>
      <c r="I863" s="118">
        <v>0</v>
      </c>
      <c r="J863" s="118">
        <v>0</v>
      </c>
      <c r="K863" s="118">
        <v>0</v>
      </c>
      <c r="L863" s="118">
        <v>0</v>
      </c>
      <c r="M863" s="118">
        <v>0</v>
      </c>
      <c r="N863" s="118">
        <v>0</v>
      </c>
      <c r="O863" s="118">
        <v>0</v>
      </c>
      <c r="P863" s="118">
        <v>0</v>
      </c>
      <c r="Q863" s="118">
        <v>0</v>
      </c>
      <c r="R863" s="118">
        <v>0</v>
      </c>
      <c r="S863" s="118">
        <v>0</v>
      </c>
      <c r="T863" s="118">
        <v>0</v>
      </c>
      <c r="U863" s="118">
        <v>0</v>
      </c>
      <c r="V863" s="118" t="s">
        <v>263</v>
      </c>
      <c r="W863" s="118" t="s">
        <v>263</v>
      </c>
      <c r="X863" s="232"/>
    </row>
    <row r="864" spans="1:24" ht="13.5" customHeight="1" x14ac:dyDescent="0.3">
      <c r="A864" s="170">
        <v>0.21875</v>
      </c>
      <c r="B864" s="118">
        <v>1</v>
      </c>
      <c r="C864" s="118">
        <v>0</v>
      </c>
      <c r="D864" s="118">
        <v>1</v>
      </c>
      <c r="E864" s="118">
        <v>0</v>
      </c>
      <c r="F864" s="118">
        <v>0</v>
      </c>
      <c r="G864" s="118">
        <v>0</v>
      </c>
      <c r="H864" s="118">
        <v>0</v>
      </c>
      <c r="I864" s="118">
        <v>0</v>
      </c>
      <c r="J864" s="118">
        <v>0</v>
      </c>
      <c r="K864" s="118">
        <v>0</v>
      </c>
      <c r="L864" s="118">
        <v>0</v>
      </c>
      <c r="M864" s="118">
        <v>0</v>
      </c>
      <c r="N864" s="118">
        <v>0</v>
      </c>
      <c r="O864" s="118">
        <v>0</v>
      </c>
      <c r="P864" s="118">
        <v>0</v>
      </c>
      <c r="Q864" s="118">
        <v>0</v>
      </c>
      <c r="R864" s="118">
        <v>0</v>
      </c>
      <c r="S864" s="118">
        <v>0</v>
      </c>
      <c r="T864" s="118">
        <v>0</v>
      </c>
      <c r="U864" s="118">
        <v>0</v>
      </c>
      <c r="V864" s="118">
        <v>14.4</v>
      </c>
      <c r="W864" s="118" t="s">
        <v>263</v>
      </c>
      <c r="X864" s="232"/>
    </row>
    <row r="865" spans="1:24" ht="13.5" customHeight="1" x14ac:dyDescent="0.3">
      <c r="A865" s="170">
        <v>0.22916666666666699</v>
      </c>
      <c r="B865" s="118">
        <v>0</v>
      </c>
      <c r="C865" s="118">
        <v>0</v>
      </c>
      <c r="D865" s="118">
        <v>0</v>
      </c>
      <c r="E865" s="118">
        <v>0</v>
      </c>
      <c r="F865" s="118">
        <v>0</v>
      </c>
      <c r="G865" s="118">
        <v>0</v>
      </c>
      <c r="H865" s="118">
        <v>0</v>
      </c>
      <c r="I865" s="118">
        <v>0</v>
      </c>
      <c r="J865" s="118">
        <v>0</v>
      </c>
      <c r="K865" s="118">
        <v>0</v>
      </c>
      <c r="L865" s="118">
        <v>0</v>
      </c>
      <c r="M865" s="118">
        <v>0</v>
      </c>
      <c r="N865" s="118">
        <v>0</v>
      </c>
      <c r="O865" s="118">
        <v>0</v>
      </c>
      <c r="P865" s="118">
        <v>0</v>
      </c>
      <c r="Q865" s="118">
        <v>0</v>
      </c>
      <c r="R865" s="118">
        <v>0</v>
      </c>
      <c r="S865" s="118">
        <v>0</v>
      </c>
      <c r="T865" s="118">
        <v>0</v>
      </c>
      <c r="U865" s="118">
        <v>0</v>
      </c>
      <c r="V865" s="118" t="s">
        <v>263</v>
      </c>
      <c r="W865" s="118" t="s">
        <v>263</v>
      </c>
      <c r="X865" s="232"/>
    </row>
    <row r="866" spans="1:24" ht="13.5" customHeight="1" x14ac:dyDescent="0.3">
      <c r="A866" s="170">
        <v>0.23958333333333301</v>
      </c>
      <c r="B866" s="118">
        <v>0</v>
      </c>
      <c r="C866" s="118">
        <v>0</v>
      </c>
      <c r="D866" s="118">
        <v>0</v>
      </c>
      <c r="E866" s="118">
        <v>0</v>
      </c>
      <c r="F866" s="118">
        <v>0</v>
      </c>
      <c r="G866" s="118">
        <v>0</v>
      </c>
      <c r="H866" s="118">
        <v>0</v>
      </c>
      <c r="I866" s="118">
        <v>0</v>
      </c>
      <c r="J866" s="118">
        <v>0</v>
      </c>
      <c r="K866" s="118">
        <v>0</v>
      </c>
      <c r="L866" s="118">
        <v>0</v>
      </c>
      <c r="M866" s="118">
        <v>0</v>
      </c>
      <c r="N866" s="118">
        <v>0</v>
      </c>
      <c r="O866" s="118">
        <v>0</v>
      </c>
      <c r="P866" s="118">
        <v>0</v>
      </c>
      <c r="Q866" s="118">
        <v>0</v>
      </c>
      <c r="R866" s="118">
        <v>0</v>
      </c>
      <c r="S866" s="118">
        <v>0</v>
      </c>
      <c r="T866" s="118">
        <v>0</v>
      </c>
      <c r="U866" s="118">
        <v>0</v>
      </c>
      <c r="V866" s="118" t="s">
        <v>263</v>
      </c>
      <c r="W866" s="118" t="s">
        <v>263</v>
      </c>
      <c r="X866" s="232"/>
    </row>
    <row r="867" spans="1:24" ht="13.5" customHeight="1" x14ac:dyDescent="0.3">
      <c r="A867" s="170">
        <v>0.25</v>
      </c>
      <c r="B867" s="118">
        <v>0</v>
      </c>
      <c r="C867" s="118">
        <v>0</v>
      </c>
      <c r="D867" s="118">
        <v>0</v>
      </c>
      <c r="E867" s="118">
        <v>0</v>
      </c>
      <c r="F867" s="118">
        <v>0</v>
      </c>
      <c r="G867" s="118">
        <v>0</v>
      </c>
      <c r="H867" s="118">
        <v>0</v>
      </c>
      <c r="I867" s="118">
        <v>0</v>
      </c>
      <c r="J867" s="118">
        <v>0</v>
      </c>
      <c r="K867" s="118">
        <v>0</v>
      </c>
      <c r="L867" s="118">
        <v>0</v>
      </c>
      <c r="M867" s="118">
        <v>0</v>
      </c>
      <c r="N867" s="118">
        <v>0</v>
      </c>
      <c r="O867" s="118">
        <v>0</v>
      </c>
      <c r="P867" s="118">
        <v>0</v>
      </c>
      <c r="Q867" s="118">
        <v>0</v>
      </c>
      <c r="R867" s="118">
        <v>0</v>
      </c>
      <c r="S867" s="118">
        <v>0</v>
      </c>
      <c r="T867" s="118">
        <v>0</v>
      </c>
      <c r="U867" s="118">
        <v>0</v>
      </c>
      <c r="V867" s="118" t="s">
        <v>263</v>
      </c>
      <c r="W867" s="118" t="s">
        <v>263</v>
      </c>
      <c r="X867" s="232"/>
    </row>
    <row r="868" spans="1:24" ht="13.5" customHeight="1" x14ac:dyDescent="0.3">
      <c r="A868" s="170">
        <v>0.26041666666666702</v>
      </c>
      <c r="B868" s="118">
        <v>0</v>
      </c>
      <c r="C868" s="118">
        <v>0</v>
      </c>
      <c r="D868" s="118">
        <v>0</v>
      </c>
      <c r="E868" s="118">
        <v>0</v>
      </c>
      <c r="F868" s="118">
        <v>0</v>
      </c>
      <c r="G868" s="118">
        <v>0</v>
      </c>
      <c r="H868" s="118">
        <v>0</v>
      </c>
      <c r="I868" s="118">
        <v>0</v>
      </c>
      <c r="J868" s="118">
        <v>0</v>
      </c>
      <c r="K868" s="118">
        <v>0</v>
      </c>
      <c r="L868" s="118">
        <v>0</v>
      </c>
      <c r="M868" s="118">
        <v>0</v>
      </c>
      <c r="N868" s="118">
        <v>0</v>
      </c>
      <c r="O868" s="118">
        <v>0</v>
      </c>
      <c r="P868" s="118">
        <v>0</v>
      </c>
      <c r="Q868" s="118">
        <v>0</v>
      </c>
      <c r="R868" s="118">
        <v>0</v>
      </c>
      <c r="S868" s="118">
        <v>0</v>
      </c>
      <c r="T868" s="118">
        <v>0</v>
      </c>
      <c r="U868" s="118">
        <v>0</v>
      </c>
      <c r="V868" s="118" t="s">
        <v>263</v>
      </c>
      <c r="W868" s="118" t="s">
        <v>263</v>
      </c>
      <c r="X868" s="232"/>
    </row>
    <row r="869" spans="1:24" ht="13.5" customHeight="1" x14ac:dyDescent="0.3">
      <c r="A869" s="170">
        <v>0.27083333333333298</v>
      </c>
      <c r="B869" s="118">
        <v>4</v>
      </c>
      <c r="C869" s="118">
        <v>0</v>
      </c>
      <c r="D869" s="118">
        <v>0</v>
      </c>
      <c r="E869" s="118">
        <v>0</v>
      </c>
      <c r="F869" s="118">
        <v>2</v>
      </c>
      <c r="G869" s="118">
        <v>1</v>
      </c>
      <c r="H869" s="118">
        <v>1</v>
      </c>
      <c r="I869" s="118">
        <v>0</v>
      </c>
      <c r="J869" s="118">
        <v>0</v>
      </c>
      <c r="K869" s="118">
        <v>0</v>
      </c>
      <c r="L869" s="118">
        <v>0</v>
      </c>
      <c r="M869" s="118">
        <v>0</v>
      </c>
      <c r="N869" s="118">
        <v>0</v>
      </c>
      <c r="O869" s="118">
        <v>0</v>
      </c>
      <c r="P869" s="118">
        <v>0</v>
      </c>
      <c r="Q869" s="118">
        <v>0</v>
      </c>
      <c r="R869" s="118">
        <v>0</v>
      </c>
      <c r="S869" s="118">
        <v>0</v>
      </c>
      <c r="T869" s="118">
        <v>0</v>
      </c>
      <c r="U869" s="118">
        <v>0</v>
      </c>
      <c r="V869" s="118">
        <v>27.5</v>
      </c>
      <c r="W869" s="118" t="s">
        <v>263</v>
      </c>
      <c r="X869" s="232"/>
    </row>
    <row r="870" spans="1:24" ht="13.5" customHeight="1" x14ac:dyDescent="0.3">
      <c r="A870" s="170">
        <v>0.28125</v>
      </c>
      <c r="B870" s="118">
        <v>0</v>
      </c>
      <c r="C870" s="118">
        <v>0</v>
      </c>
      <c r="D870" s="118">
        <v>0</v>
      </c>
      <c r="E870" s="118">
        <v>0</v>
      </c>
      <c r="F870" s="118">
        <v>0</v>
      </c>
      <c r="G870" s="118">
        <v>0</v>
      </c>
      <c r="H870" s="118">
        <v>0</v>
      </c>
      <c r="I870" s="118">
        <v>0</v>
      </c>
      <c r="J870" s="118">
        <v>0</v>
      </c>
      <c r="K870" s="118">
        <v>0</v>
      </c>
      <c r="L870" s="118">
        <v>0</v>
      </c>
      <c r="M870" s="118">
        <v>0</v>
      </c>
      <c r="N870" s="118">
        <v>0</v>
      </c>
      <c r="O870" s="118">
        <v>0</v>
      </c>
      <c r="P870" s="118">
        <v>0</v>
      </c>
      <c r="Q870" s="118">
        <v>0</v>
      </c>
      <c r="R870" s="118">
        <v>0</v>
      </c>
      <c r="S870" s="118">
        <v>0</v>
      </c>
      <c r="T870" s="118">
        <v>0</v>
      </c>
      <c r="U870" s="118">
        <v>0</v>
      </c>
      <c r="V870" s="118" t="s">
        <v>263</v>
      </c>
      <c r="W870" s="118" t="s">
        <v>263</v>
      </c>
      <c r="X870" s="232"/>
    </row>
    <row r="871" spans="1:24" ht="13.5" customHeight="1" x14ac:dyDescent="0.3">
      <c r="A871" s="170">
        <v>0.29166666666666702</v>
      </c>
      <c r="B871" s="118">
        <v>6</v>
      </c>
      <c r="C871" s="118">
        <v>0</v>
      </c>
      <c r="D871" s="118">
        <v>2</v>
      </c>
      <c r="E871" s="118">
        <v>1</v>
      </c>
      <c r="F871" s="118">
        <v>1</v>
      </c>
      <c r="G871" s="118">
        <v>1</v>
      </c>
      <c r="H871" s="118">
        <v>0</v>
      </c>
      <c r="I871" s="118">
        <v>1</v>
      </c>
      <c r="J871" s="118">
        <v>0</v>
      </c>
      <c r="K871" s="118">
        <v>0</v>
      </c>
      <c r="L871" s="118">
        <v>0</v>
      </c>
      <c r="M871" s="118">
        <v>0</v>
      </c>
      <c r="N871" s="118">
        <v>0</v>
      </c>
      <c r="O871" s="118">
        <v>0</v>
      </c>
      <c r="P871" s="118">
        <v>0</v>
      </c>
      <c r="Q871" s="118">
        <v>0</v>
      </c>
      <c r="R871" s="118">
        <v>0</v>
      </c>
      <c r="S871" s="118">
        <v>0</v>
      </c>
      <c r="T871" s="118">
        <v>0</v>
      </c>
      <c r="U871" s="118">
        <v>0</v>
      </c>
      <c r="V871" s="118">
        <v>22.1</v>
      </c>
      <c r="W871" s="118" t="s">
        <v>263</v>
      </c>
      <c r="X871" s="232"/>
    </row>
    <row r="872" spans="1:24" ht="13.5" customHeight="1" x14ac:dyDescent="0.3">
      <c r="A872" s="170">
        <v>0.30208333333333298</v>
      </c>
      <c r="B872" s="118">
        <v>10</v>
      </c>
      <c r="C872" s="118">
        <v>0</v>
      </c>
      <c r="D872" s="118">
        <v>0</v>
      </c>
      <c r="E872" s="118">
        <v>1</v>
      </c>
      <c r="F872" s="118">
        <v>2</v>
      </c>
      <c r="G872" s="118">
        <v>4</v>
      </c>
      <c r="H872" s="118">
        <v>3</v>
      </c>
      <c r="I872" s="118">
        <v>0</v>
      </c>
      <c r="J872" s="118">
        <v>0</v>
      </c>
      <c r="K872" s="118">
        <v>0</v>
      </c>
      <c r="L872" s="118">
        <v>0</v>
      </c>
      <c r="M872" s="118">
        <v>0</v>
      </c>
      <c r="N872" s="118">
        <v>0</v>
      </c>
      <c r="O872" s="118">
        <v>0</v>
      </c>
      <c r="P872" s="118">
        <v>0</v>
      </c>
      <c r="Q872" s="118">
        <v>0</v>
      </c>
      <c r="R872" s="118">
        <v>0</v>
      </c>
      <c r="S872" s="118">
        <v>0</v>
      </c>
      <c r="T872" s="118">
        <v>0</v>
      </c>
      <c r="U872" s="118">
        <v>0</v>
      </c>
      <c r="V872" s="118">
        <v>26.4</v>
      </c>
      <c r="W872" s="118" t="s">
        <v>263</v>
      </c>
      <c r="X872" s="232"/>
    </row>
    <row r="873" spans="1:24" ht="13.5" customHeight="1" x14ac:dyDescent="0.3">
      <c r="A873" s="170">
        <v>0.3125</v>
      </c>
      <c r="B873" s="118">
        <v>13</v>
      </c>
      <c r="C873" s="118">
        <v>0</v>
      </c>
      <c r="D873" s="118">
        <v>0</v>
      </c>
      <c r="E873" s="118">
        <v>2</v>
      </c>
      <c r="F873" s="118">
        <v>6</v>
      </c>
      <c r="G873" s="118">
        <v>5</v>
      </c>
      <c r="H873" s="118">
        <v>0</v>
      </c>
      <c r="I873" s="118">
        <v>0</v>
      </c>
      <c r="J873" s="118">
        <v>0</v>
      </c>
      <c r="K873" s="118">
        <v>0</v>
      </c>
      <c r="L873" s="118">
        <v>0</v>
      </c>
      <c r="M873" s="118">
        <v>0</v>
      </c>
      <c r="N873" s="118">
        <v>0</v>
      </c>
      <c r="O873" s="118">
        <v>0</v>
      </c>
      <c r="P873" s="118">
        <v>0</v>
      </c>
      <c r="Q873" s="118">
        <v>0</v>
      </c>
      <c r="R873" s="118">
        <v>0</v>
      </c>
      <c r="S873" s="118">
        <v>0</v>
      </c>
      <c r="T873" s="118">
        <v>0</v>
      </c>
      <c r="U873" s="118">
        <v>0</v>
      </c>
      <c r="V873" s="118">
        <v>23.8</v>
      </c>
      <c r="W873" s="118">
        <v>27.7</v>
      </c>
      <c r="X873" s="232"/>
    </row>
    <row r="874" spans="1:24" ht="13.5" customHeight="1" x14ac:dyDescent="0.3">
      <c r="A874" s="170">
        <v>0.32291666666666702</v>
      </c>
      <c r="B874" s="118">
        <v>8</v>
      </c>
      <c r="C874" s="118">
        <v>0</v>
      </c>
      <c r="D874" s="118">
        <v>1</v>
      </c>
      <c r="E874" s="118">
        <v>0</v>
      </c>
      <c r="F874" s="118">
        <v>1</v>
      </c>
      <c r="G874" s="118">
        <v>3</v>
      </c>
      <c r="H874" s="118">
        <v>3</v>
      </c>
      <c r="I874" s="118">
        <v>0</v>
      </c>
      <c r="J874" s="118">
        <v>0</v>
      </c>
      <c r="K874" s="118">
        <v>0</v>
      </c>
      <c r="L874" s="118">
        <v>0</v>
      </c>
      <c r="M874" s="118">
        <v>0</v>
      </c>
      <c r="N874" s="118">
        <v>0</v>
      </c>
      <c r="O874" s="118">
        <v>0</v>
      </c>
      <c r="P874" s="118">
        <v>0</v>
      </c>
      <c r="Q874" s="118">
        <v>0</v>
      </c>
      <c r="R874" s="118">
        <v>0</v>
      </c>
      <c r="S874" s="118">
        <v>0</v>
      </c>
      <c r="T874" s="118">
        <v>0</v>
      </c>
      <c r="U874" s="118">
        <v>0</v>
      </c>
      <c r="V874" s="118">
        <v>25.3</v>
      </c>
      <c r="W874" s="118" t="s">
        <v>263</v>
      </c>
      <c r="X874" s="232"/>
    </row>
    <row r="875" spans="1:24" ht="13.5" customHeight="1" x14ac:dyDescent="0.3">
      <c r="A875" s="170">
        <v>0.33333333333333298</v>
      </c>
      <c r="B875" s="118">
        <v>25</v>
      </c>
      <c r="C875" s="118">
        <v>0</v>
      </c>
      <c r="D875" s="118">
        <v>1</v>
      </c>
      <c r="E875" s="118">
        <v>8</v>
      </c>
      <c r="F875" s="118">
        <v>7</v>
      </c>
      <c r="G875" s="118">
        <v>2</v>
      </c>
      <c r="H875" s="118">
        <v>5</v>
      </c>
      <c r="I875" s="118">
        <v>2</v>
      </c>
      <c r="J875" s="118">
        <v>0</v>
      </c>
      <c r="K875" s="118">
        <v>0</v>
      </c>
      <c r="L875" s="118">
        <v>0</v>
      </c>
      <c r="M875" s="118">
        <v>0</v>
      </c>
      <c r="N875" s="118">
        <v>0</v>
      </c>
      <c r="O875" s="118">
        <v>0</v>
      </c>
      <c r="P875" s="118">
        <v>0</v>
      </c>
      <c r="Q875" s="118">
        <v>0</v>
      </c>
      <c r="R875" s="118">
        <v>0</v>
      </c>
      <c r="S875" s="118">
        <v>0</v>
      </c>
      <c r="T875" s="118">
        <v>0</v>
      </c>
      <c r="U875" s="118">
        <v>0</v>
      </c>
      <c r="V875" s="118">
        <v>24.1</v>
      </c>
      <c r="W875" s="118">
        <v>32.299999999999997</v>
      </c>
      <c r="X875" s="232"/>
    </row>
    <row r="876" spans="1:24" ht="13.5" customHeight="1" x14ac:dyDescent="0.3">
      <c r="A876" s="170">
        <v>0.34375</v>
      </c>
      <c r="B876" s="118">
        <v>21</v>
      </c>
      <c r="C876" s="118">
        <v>0</v>
      </c>
      <c r="D876" s="118">
        <v>0</v>
      </c>
      <c r="E876" s="118">
        <v>1</v>
      </c>
      <c r="F876" s="118">
        <v>9</v>
      </c>
      <c r="G876" s="118">
        <v>10</v>
      </c>
      <c r="H876" s="118">
        <v>0</v>
      </c>
      <c r="I876" s="118">
        <v>1</v>
      </c>
      <c r="J876" s="118">
        <v>0</v>
      </c>
      <c r="K876" s="118">
        <v>0</v>
      </c>
      <c r="L876" s="118">
        <v>0</v>
      </c>
      <c r="M876" s="118">
        <v>0</v>
      </c>
      <c r="N876" s="118">
        <v>0</v>
      </c>
      <c r="O876" s="118">
        <v>0</v>
      </c>
      <c r="P876" s="118">
        <v>0</v>
      </c>
      <c r="Q876" s="118">
        <v>0</v>
      </c>
      <c r="R876" s="118">
        <v>0</v>
      </c>
      <c r="S876" s="118">
        <v>0</v>
      </c>
      <c r="T876" s="118">
        <v>0</v>
      </c>
      <c r="U876" s="118">
        <v>0</v>
      </c>
      <c r="V876" s="118">
        <v>25.6</v>
      </c>
      <c r="W876" s="118">
        <v>28.7</v>
      </c>
      <c r="X876" s="232"/>
    </row>
    <row r="877" spans="1:24" ht="13.5" customHeight="1" x14ac:dyDescent="0.3">
      <c r="A877" s="170">
        <v>0.35416666666666702</v>
      </c>
      <c r="B877" s="118">
        <v>15</v>
      </c>
      <c r="C877" s="118">
        <v>0</v>
      </c>
      <c r="D877" s="118">
        <v>0</v>
      </c>
      <c r="E877" s="118">
        <v>2</v>
      </c>
      <c r="F877" s="118">
        <v>7</v>
      </c>
      <c r="G877" s="118">
        <v>5</v>
      </c>
      <c r="H877" s="118">
        <v>1</v>
      </c>
      <c r="I877" s="118">
        <v>0</v>
      </c>
      <c r="J877" s="118">
        <v>0</v>
      </c>
      <c r="K877" s="118">
        <v>0</v>
      </c>
      <c r="L877" s="118">
        <v>0</v>
      </c>
      <c r="M877" s="118">
        <v>0</v>
      </c>
      <c r="N877" s="118">
        <v>0</v>
      </c>
      <c r="O877" s="118">
        <v>0</v>
      </c>
      <c r="P877" s="118">
        <v>0</v>
      </c>
      <c r="Q877" s="118">
        <v>0</v>
      </c>
      <c r="R877" s="118">
        <v>0</v>
      </c>
      <c r="S877" s="118">
        <v>0</v>
      </c>
      <c r="T877" s="118">
        <v>0</v>
      </c>
      <c r="U877" s="118">
        <v>0</v>
      </c>
      <c r="V877" s="118">
        <v>24.4</v>
      </c>
      <c r="W877" s="118">
        <v>27.4</v>
      </c>
      <c r="X877" s="232"/>
    </row>
    <row r="878" spans="1:24" ht="13.5" customHeight="1" x14ac:dyDescent="0.3">
      <c r="A878" s="170">
        <v>0.36458333333333298</v>
      </c>
      <c r="B878" s="118">
        <v>9</v>
      </c>
      <c r="C878" s="118">
        <v>0</v>
      </c>
      <c r="D878" s="118">
        <v>1</v>
      </c>
      <c r="E878" s="118">
        <v>1</v>
      </c>
      <c r="F878" s="118">
        <v>1</v>
      </c>
      <c r="G878" s="118">
        <v>4</v>
      </c>
      <c r="H878" s="118">
        <v>2</v>
      </c>
      <c r="I878" s="118">
        <v>0</v>
      </c>
      <c r="J878" s="118">
        <v>0</v>
      </c>
      <c r="K878" s="118">
        <v>0</v>
      </c>
      <c r="L878" s="118">
        <v>0</v>
      </c>
      <c r="M878" s="118">
        <v>0</v>
      </c>
      <c r="N878" s="118">
        <v>0</v>
      </c>
      <c r="O878" s="118">
        <v>0</v>
      </c>
      <c r="P878" s="118">
        <v>0</v>
      </c>
      <c r="Q878" s="118">
        <v>0</v>
      </c>
      <c r="R878" s="118">
        <v>0</v>
      </c>
      <c r="S878" s="118">
        <v>0</v>
      </c>
      <c r="T878" s="118">
        <v>0</v>
      </c>
      <c r="U878" s="118">
        <v>0</v>
      </c>
      <c r="V878" s="118">
        <v>25.9</v>
      </c>
      <c r="W878" s="118" t="s">
        <v>263</v>
      </c>
      <c r="X878" s="232"/>
    </row>
    <row r="879" spans="1:24" ht="13.5" customHeight="1" x14ac:dyDescent="0.3">
      <c r="A879" s="170">
        <v>0.375</v>
      </c>
      <c r="B879" s="118">
        <v>3</v>
      </c>
      <c r="C879" s="118">
        <v>0</v>
      </c>
      <c r="D879" s="118">
        <v>0</v>
      </c>
      <c r="E879" s="118">
        <v>1</v>
      </c>
      <c r="F879" s="118">
        <v>0</v>
      </c>
      <c r="G879" s="118">
        <v>1</v>
      </c>
      <c r="H879" s="118">
        <v>1</v>
      </c>
      <c r="I879" s="118">
        <v>0</v>
      </c>
      <c r="J879" s="118">
        <v>0</v>
      </c>
      <c r="K879" s="118">
        <v>0</v>
      </c>
      <c r="L879" s="118">
        <v>0</v>
      </c>
      <c r="M879" s="118">
        <v>0</v>
      </c>
      <c r="N879" s="118">
        <v>0</v>
      </c>
      <c r="O879" s="118">
        <v>0</v>
      </c>
      <c r="P879" s="118">
        <v>0</v>
      </c>
      <c r="Q879" s="118">
        <v>0</v>
      </c>
      <c r="R879" s="118">
        <v>0</v>
      </c>
      <c r="S879" s="118">
        <v>0</v>
      </c>
      <c r="T879" s="118">
        <v>0</v>
      </c>
      <c r="U879" s="118">
        <v>0</v>
      </c>
      <c r="V879" s="118">
        <v>25.8</v>
      </c>
      <c r="W879" s="118" t="s">
        <v>263</v>
      </c>
      <c r="X879" s="232"/>
    </row>
    <row r="880" spans="1:24" ht="13.5" customHeight="1" x14ac:dyDescent="0.3">
      <c r="A880" s="170">
        <v>0.38541666666666702</v>
      </c>
      <c r="B880" s="118">
        <v>3</v>
      </c>
      <c r="C880" s="118">
        <v>0</v>
      </c>
      <c r="D880" s="118">
        <v>0</v>
      </c>
      <c r="E880" s="118">
        <v>2</v>
      </c>
      <c r="F880" s="118">
        <v>1</v>
      </c>
      <c r="G880" s="118">
        <v>0</v>
      </c>
      <c r="H880" s="118">
        <v>0</v>
      </c>
      <c r="I880" s="118">
        <v>0</v>
      </c>
      <c r="J880" s="118">
        <v>0</v>
      </c>
      <c r="K880" s="118">
        <v>0</v>
      </c>
      <c r="L880" s="118">
        <v>0</v>
      </c>
      <c r="M880" s="118">
        <v>0</v>
      </c>
      <c r="N880" s="118">
        <v>0</v>
      </c>
      <c r="O880" s="118">
        <v>0</v>
      </c>
      <c r="P880" s="118">
        <v>0</v>
      </c>
      <c r="Q880" s="118">
        <v>0</v>
      </c>
      <c r="R880" s="118">
        <v>0</v>
      </c>
      <c r="S880" s="118">
        <v>0</v>
      </c>
      <c r="T880" s="118">
        <v>0</v>
      </c>
      <c r="U880" s="118">
        <v>0</v>
      </c>
      <c r="V880" s="118">
        <v>18.5</v>
      </c>
      <c r="W880" s="118" t="s">
        <v>263</v>
      </c>
      <c r="X880" s="232"/>
    </row>
    <row r="881" spans="1:24" ht="13.5" customHeight="1" x14ac:dyDescent="0.3">
      <c r="A881" s="170">
        <v>0.39583333333333298</v>
      </c>
      <c r="B881" s="118">
        <v>1</v>
      </c>
      <c r="C881" s="118">
        <v>0</v>
      </c>
      <c r="D881" s="118">
        <v>0</v>
      </c>
      <c r="E881" s="118">
        <v>0</v>
      </c>
      <c r="F881" s="118">
        <v>1</v>
      </c>
      <c r="G881" s="118">
        <v>0</v>
      </c>
      <c r="H881" s="118">
        <v>0</v>
      </c>
      <c r="I881" s="118">
        <v>0</v>
      </c>
      <c r="J881" s="118">
        <v>0</v>
      </c>
      <c r="K881" s="118">
        <v>0</v>
      </c>
      <c r="L881" s="118">
        <v>0</v>
      </c>
      <c r="M881" s="118">
        <v>0</v>
      </c>
      <c r="N881" s="118">
        <v>0</v>
      </c>
      <c r="O881" s="118">
        <v>0</v>
      </c>
      <c r="P881" s="118">
        <v>0</v>
      </c>
      <c r="Q881" s="118">
        <v>0</v>
      </c>
      <c r="R881" s="118">
        <v>0</v>
      </c>
      <c r="S881" s="118">
        <v>0</v>
      </c>
      <c r="T881" s="118">
        <v>0</v>
      </c>
      <c r="U881" s="118">
        <v>0</v>
      </c>
      <c r="V881" s="118">
        <v>21.2</v>
      </c>
      <c r="W881" s="118" t="s">
        <v>263</v>
      </c>
      <c r="X881" s="232"/>
    </row>
    <row r="882" spans="1:24" ht="13.5" customHeight="1" x14ac:dyDescent="0.3">
      <c r="A882" s="170">
        <v>0.40625</v>
      </c>
      <c r="B882" s="118">
        <v>3</v>
      </c>
      <c r="C882" s="118">
        <v>0</v>
      </c>
      <c r="D882" s="118">
        <v>0</v>
      </c>
      <c r="E882" s="118">
        <v>0</v>
      </c>
      <c r="F882" s="118">
        <v>1</v>
      </c>
      <c r="G882" s="118">
        <v>1</v>
      </c>
      <c r="H882" s="118">
        <v>0</v>
      </c>
      <c r="I882" s="118">
        <v>1</v>
      </c>
      <c r="J882" s="118">
        <v>0</v>
      </c>
      <c r="K882" s="118">
        <v>0</v>
      </c>
      <c r="L882" s="118">
        <v>0</v>
      </c>
      <c r="M882" s="118">
        <v>0</v>
      </c>
      <c r="N882" s="118">
        <v>0</v>
      </c>
      <c r="O882" s="118">
        <v>0</v>
      </c>
      <c r="P882" s="118">
        <v>0</v>
      </c>
      <c r="Q882" s="118">
        <v>0</v>
      </c>
      <c r="R882" s="118">
        <v>0</v>
      </c>
      <c r="S882" s="118">
        <v>0</v>
      </c>
      <c r="T882" s="118">
        <v>0</v>
      </c>
      <c r="U882" s="118">
        <v>0</v>
      </c>
      <c r="V882" s="118">
        <v>28.2</v>
      </c>
      <c r="W882" s="118" t="s">
        <v>263</v>
      </c>
      <c r="X882" s="232"/>
    </row>
    <row r="883" spans="1:24" ht="13.5" customHeight="1" x14ac:dyDescent="0.3">
      <c r="A883" s="170">
        <v>0.41666666666666702</v>
      </c>
      <c r="B883" s="118">
        <v>4</v>
      </c>
      <c r="C883" s="118">
        <v>0</v>
      </c>
      <c r="D883" s="118">
        <v>1</v>
      </c>
      <c r="E883" s="118">
        <v>1</v>
      </c>
      <c r="F883" s="118">
        <v>2</v>
      </c>
      <c r="G883" s="118">
        <v>0</v>
      </c>
      <c r="H883" s="118">
        <v>0</v>
      </c>
      <c r="I883" s="118">
        <v>0</v>
      </c>
      <c r="J883" s="118">
        <v>0</v>
      </c>
      <c r="K883" s="118">
        <v>0</v>
      </c>
      <c r="L883" s="118">
        <v>0</v>
      </c>
      <c r="M883" s="118">
        <v>0</v>
      </c>
      <c r="N883" s="118">
        <v>0</v>
      </c>
      <c r="O883" s="118">
        <v>0</v>
      </c>
      <c r="P883" s="118">
        <v>0</v>
      </c>
      <c r="Q883" s="118">
        <v>0</v>
      </c>
      <c r="R883" s="118">
        <v>0</v>
      </c>
      <c r="S883" s="118">
        <v>0</v>
      </c>
      <c r="T883" s="118">
        <v>0</v>
      </c>
      <c r="U883" s="118">
        <v>0</v>
      </c>
      <c r="V883" s="118">
        <v>20.100000000000001</v>
      </c>
      <c r="W883" s="118" t="s">
        <v>263</v>
      </c>
      <c r="X883" s="232"/>
    </row>
    <row r="884" spans="1:24" ht="13.5" customHeight="1" x14ac:dyDescent="0.3">
      <c r="A884" s="170">
        <v>0.42708333333333298</v>
      </c>
      <c r="B884" s="118">
        <v>6</v>
      </c>
      <c r="C884" s="118">
        <v>0</v>
      </c>
      <c r="D884" s="118">
        <v>0</v>
      </c>
      <c r="E884" s="118">
        <v>2</v>
      </c>
      <c r="F884" s="118">
        <v>3</v>
      </c>
      <c r="G884" s="118">
        <v>1</v>
      </c>
      <c r="H884" s="118">
        <v>0</v>
      </c>
      <c r="I884" s="118">
        <v>0</v>
      </c>
      <c r="J884" s="118">
        <v>0</v>
      </c>
      <c r="K884" s="118">
        <v>0</v>
      </c>
      <c r="L884" s="118">
        <v>0</v>
      </c>
      <c r="M884" s="118">
        <v>0</v>
      </c>
      <c r="N884" s="118">
        <v>0</v>
      </c>
      <c r="O884" s="118">
        <v>0</v>
      </c>
      <c r="P884" s="118">
        <v>0</v>
      </c>
      <c r="Q884" s="118">
        <v>0</v>
      </c>
      <c r="R884" s="118">
        <v>0</v>
      </c>
      <c r="S884" s="118">
        <v>0</v>
      </c>
      <c r="T884" s="118">
        <v>0</v>
      </c>
      <c r="U884" s="118">
        <v>0</v>
      </c>
      <c r="V884" s="118">
        <v>21.3</v>
      </c>
      <c r="W884" s="118" t="s">
        <v>263</v>
      </c>
      <c r="X884" s="232"/>
    </row>
    <row r="885" spans="1:24" ht="13.5" customHeight="1" x14ac:dyDescent="0.3">
      <c r="A885" s="170">
        <v>0.4375</v>
      </c>
      <c r="B885" s="118">
        <v>8</v>
      </c>
      <c r="C885" s="118">
        <v>0</v>
      </c>
      <c r="D885" s="118">
        <v>2</v>
      </c>
      <c r="E885" s="118">
        <v>1</v>
      </c>
      <c r="F885" s="118">
        <v>2</v>
      </c>
      <c r="G885" s="118">
        <v>1</v>
      </c>
      <c r="H885" s="118">
        <v>0</v>
      </c>
      <c r="I885" s="118">
        <v>2</v>
      </c>
      <c r="J885" s="118">
        <v>0</v>
      </c>
      <c r="K885" s="118">
        <v>0</v>
      </c>
      <c r="L885" s="118">
        <v>0</v>
      </c>
      <c r="M885" s="118">
        <v>0</v>
      </c>
      <c r="N885" s="118">
        <v>0</v>
      </c>
      <c r="O885" s="118">
        <v>0</v>
      </c>
      <c r="P885" s="118">
        <v>0</v>
      </c>
      <c r="Q885" s="118">
        <v>0</v>
      </c>
      <c r="R885" s="118">
        <v>0</v>
      </c>
      <c r="S885" s="118">
        <v>0</v>
      </c>
      <c r="T885" s="118">
        <v>0</v>
      </c>
      <c r="U885" s="118">
        <v>0</v>
      </c>
      <c r="V885" s="118">
        <v>22.8</v>
      </c>
      <c r="W885" s="118" t="s">
        <v>263</v>
      </c>
      <c r="X885" s="232"/>
    </row>
    <row r="886" spans="1:24" ht="13.5" customHeight="1" x14ac:dyDescent="0.3">
      <c r="A886" s="170">
        <v>0.44791666666666702</v>
      </c>
      <c r="B886" s="118">
        <v>3</v>
      </c>
      <c r="C886" s="118">
        <v>0</v>
      </c>
      <c r="D886" s="118">
        <v>0</v>
      </c>
      <c r="E886" s="118">
        <v>0</v>
      </c>
      <c r="F886" s="118">
        <v>1</v>
      </c>
      <c r="G886" s="118">
        <v>1</v>
      </c>
      <c r="H886" s="118">
        <v>1</v>
      </c>
      <c r="I886" s="118">
        <v>0</v>
      </c>
      <c r="J886" s="118">
        <v>0</v>
      </c>
      <c r="K886" s="118">
        <v>0</v>
      </c>
      <c r="L886" s="118">
        <v>0</v>
      </c>
      <c r="M886" s="118">
        <v>0</v>
      </c>
      <c r="N886" s="118">
        <v>0</v>
      </c>
      <c r="O886" s="118">
        <v>0</v>
      </c>
      <c r="P886" s="118">
        <v>0</v>
      </c>
      <c r="Q886" s="118">
        <v>0</v>
      </c>
      <c r="R886" s="118">
        <v>0</v>
      </c>
      <c r="S886" s="118">
        <v>0</v>
      </c>
      <c r="T886" s="118">
        <v>0</v>
      </c>
      <c r="U886" s="118">
        <v>0</v>
      </c>
      <c r="V886" s="118">
        <v>28.7</v>
      </c>
      <c r="W886" s="118" t="s">
        <v>263</v>
      </c>
      <c r="X886" s="232"/>
    </row>
    <row r="887" spans="1:24" ht="13.5" customHeight="1" x14ac:dyDescent="0.3">
      <c r="A887" s="170">
        <v>0.45833333333333298</v>
      </c>
      <c r="B887" s="118">
        <v>4</v>
      </c>
      <c r="C887" s="118">
        <v>0</v>
      </c>
      <c r="D887" s="118">
        <v>0</v>
      </c>
      <c r="E887" s="118">
        <v>2</v>
      </c>
      <c r="F887" s="118">
        <v>2</v>
      </c>
      <c r="G887" s="118">
        <v>0</v>
      </c>
      <c r="H887" s="118">
        <v>0</v>
      </c>
      <c r="I887" s="118">
        <v>0</v>
      </c>
      <c r="J887" s="118">
        <v>0</v>
      </c>
      <c r="K887" s="118">
        <v>0</v>
      </c>
      <c r="L887" s="118">
        <v>0</v>
      </c>
      <c r="M887" s="118">
        <v>0</v>
      </c>
      <c r="N887" s="118">
        <v>0</v>
      </c>
      <c r="O887" s="118">
        <v>0</v>
      </c>
      <c r="P887" s="118">
        <v>0</v>
      </c>
      <c r="Q887" s="118">
        <v>0</v>
      </c>
      <c r="R887" s="118">
        <v>0</v>
      </c>
      <c r="S887" s="118">
        <v>0</v>
      </c>
      <c r="T887" s="118">
        <v>0</v>
      </c>
      <c r="U887" s="118">
        <v>0</v>
      </c>
      <c r="V887" s="118">
        <v>20.100000000000001</v>
      </c>
      <c r="W887" s="118" t="s">
        <v>263</v>
      </c>
      <c r="X887" s="232"/>
    </row>
    <row r="888" spans="1:24" ht="13.5" customHeight="1" x14ac:dyDescent="0.3">
      <c r="A888" s="170">
        <v>0.46875</v>
      </c>
      <c r="B888" s="118">
        <v>6</v>
      </c>
      <c r="C888" s="118">
        <v>1</v>
      </c>
      <c r="D888" s="118">
        <v>0</v>
      </c>
      <c r="E888" s="118">
        <v>1</v>
      </c>
      <c r="F888" s="118">
        <v>1</v>
      </c>
      <c r="G888" s="118">
        <v>2</v>
      </c>
      <c r="H888" s="118">
        <v>0</v>
      </c>
      <c r="I888" s="118">
        <v>1</v>
      </c>
      <c r="J888" s="118">
        <v>0</v>
      </c>
      <c r="K888" s="118">
        <v>0</v>
      </c>
      <c r="L888" s="118">
        <v>0</v>
      </c>
      <c r="M888" s="118">
        <v>0</v>
      </c>
      <c r="N888" s="118">
        <v>0</v>
      </c>
      <c r="O888" s="118">
        <v>0</v>
      </c>
      <c r="P888" s="118">
        <v>0</v>
      </c>
      <c r="Q888" s="118">
        <v>0</v>
      </c>
      <c r="R888" s="118">
        <v>0</v>
      </c>
      <c r="S888" s="118">
        <v>0</v>
      </c>
      <c r="T888" s="118">
        <v>0</v>
      </c>
      <c r="U888" s="118">
        <v>0</v>
      </c>
      <c r="V888" s="118">
        <v>23.7</v>
      </c>
      <c r="W888" s="118" t="s">
        <v>263</v>
      </c>
      <c r="X888" s="232"/>
    </row>
    <row r="889" spans="1:24" ht="13.5" customHeight="1" x14ac:dyDescent="0.3">
      <c r="A889" s="170">
        <v>0.47916666666666702</v>
      </c>
      <c r="B889" s="118">
        <v>4</v>
      </c>
      <c r="C889" s="118">
        <v>0</v>
      </c>
      <c r="D889" s="118">
        <v>0</v>
      </c>
      <c r="E889" s="118">
        <v>0</v>
      </c>
      <c r="F889" s="118">
        <v>4</v>
      </c>
      <c r="G889" s="118">
        <v>0</v>
      </c>
      <c r="H889" s="118">
        <v>0</v>
      </c>
      <c r="I889" s="118">
        <v>0</v>
      </c>
      <c r="J889" s="118">
        <v>0</v>
      </c>
      <c r="K889" s="118">
        <v>0</v>
      </c>
      <c r="L889" s="118">
        <v>0</v>
      </c>
      <c r="M889" s="118">
        <v>0</v>
      </c>
      <c r="N889" s="118">
        <v>0</v>
      </c>
      <c r="O889" s="118">
        <v>0</v>
      </c>
      <c r="P889" s="118">
        <v>0</v>
      </c>
      <c r="Q889" s="118">
        <v>0</v>
      </c>
      <c r="R889" s="118">
        <v>0</v>
      </c>
      <c r="S889" s="118">
        <v>0</v>
      </c>
      <c r="T889" s="118">
        <v>0</v>
      </c>
      <c r="U889" s="118">
        <v>0</v>
      </c>
      <c r="V889" s="118">
        <v>22.1</v>
      </c>
      <c r="W889" s="118" t="s">
        <v>263</v>
      </c>
      <c r="X889" s="232"/>
    </row>
    <row r="890" spans="1:24" ht="13.5" customHeight="1" x14ac:dyDescent="0.3">
      <c r="A890" s="170">
        <v>0.48958333333333298</v>
      </c>
      <c r="B890" s="118">
        <v>2</v>
      </c>
      <c r="C890" s="118">
        <v>0</v>
      </c>
      <c r="D890" s="118">
        <v>0</v>
      </c>
      <c r="E890" s="118">
        <v>0</v>
      </c>
      <c r="F890" s="118">
        <v>1</v>
      </c>
      <c r="G890" s="118">
        <v>0</v>
      </c>
      <c r="H890" s="118">
        <v>1</v>
      </c>
      <c r="I890" s="118">
        <v>0</v>
      </c>
      <c r="J890" s="118">
        <v>0</v>
      </c>
      <c r="K890" s="118">
        <v>0</v>
      </c>
      <c r="L890" s="118">
        <v>0</v>
      </c>
      <c r="M890" s="118">
        <v>0</v>
      </c>
      <c r="N890" s="118">
        <v>0</v>
      </c>
      <c r="O890" s="118">
        <v>0</v>
      </c>
      <c r="P890" s="118">
        <v>0</v>
      </c>
      <c r="Q890" s="118">
        <v>0</v>
      </c>
      <c r="R890" s="118">
        <v>0</v>
      </c>
      <c r="S890" s="118">
        <v>0</v>
      </c>
      <c r="T890" s="118">
        <v>0</v>
      </c>
      <c r="U890" s="118">
        <v>0</v>
      </c>
      <c r="V890" s="118">
        <v>27.7</v>
      </c>
      <c r="W890" s="118" t="s">
        <v>263</v>
      </c>
      <c r="X890" s="232"/>
    </row>
    <row r="891" spans="1:24" ht="13.5" customHeight="1" x14ac:dyDescent="0.3">
      <c r="A891" s="170">
        <v>0.5</v>
      </c>
      <c r="B891" s="118">
        <v>5</v>
      </c>
      <c r="C891" s="118">
        <v>0</v>
      </c>
      <c r="D891" s="118">
        <v>0</v>
      </c>
      <c r="E891" s="118">
        <v>0</v>
      </c>
      <c r="F891" s="118">
        <v>0</v>
      </c>
      <c r="G891" s="118">
        <v>1</v>
      </c>
      <c r="H891" s="118">
        <v>2</v>
      </c>
      <c r="I891" s="118">
        <v>2</v>
      </c>
      <c r="J891" s="118">
        <v>0</v>
      </c>
      <c r="K891" s="118">
        <v>0</v>
      </c>
      <c r="L891" s="118">
        <v>0</v>
      </c>
      <c r="M891" s="118">
        <v>0</v>
      </c>
      <c r="N891" s="118">
        <v>0</v>
      </c>
      <c r="O891" s="118">
        <v>0</v>
      </c>
      <c r="P891" s="118">
        <v>0</v>
      </c>
      <c r="Q891" s="118">
        <v>0</v>
      </c>
      <c r="R891" s="118">
        <v>0</v>
      </c>
      <c r="S891" s="118">
        <v>0</v>
      </c>
      <c r="T891" s="118">
        <v>0</v>
      </c>
      <c r="U891" s="118">
        <v>0</v>
      </c>
      <c r="V891" s="118">
        <v>33.299999999999997</v>
      </c>
      <c r="W891" s="118" t="s">
        <v>263</v>
      </c>
      <c r="X891" s="232"/>
    </row>
    <row r="892" spans="1:24" ht="13.5" customHeight="1" x14ac:dyDescent="0.3">
      <c r="A892" s="170">
        <v>0.51041666666666696</v>
      </c>
      <c r="B892" s="118">
        <v>9</v>
      </c>
      <c r="C892" s="118">
        <v>1</v>
      </c>
      <c r="D892" s="118">
        <v>1</v>
      </c>
      <c r="E892" s="118">
        <v>2</v>
      </c>
      <c r="F892" s="118">
        <v>2</v>
      </c>
      <c r="G892" s="118">
        <v>3</v>
      </c>
      <c r="H892" s="118">
        <v>0</v>
      </c>
      <c r="I892" s="118">
        <v>0</v>
      </c>
      <c r="J892" s="118">
        <v>0</v>
      </c>
      <c r="K892" s="118">
        <v>0</v>
      </c>
      <c r="L892" s="118">
        <v>0</v>
      </c>
      <c r="M892" s="118">
        <v>0</v>
      </c>
      <c r="N892" s="118">
        <v>0</v>
      </c>
      <c r="O892" s="118">
        <v>0</v>
      </c>
      <c r="P892" s="118">
        <v>0</v>
      </c>
      <c r="Q892" s="118">
        <v>0</v>
      </c>
      <c r="R892" s="118">
        <v>0</v>
      </c>
      <c r="S892" s="118">
        <v>0</v>
      </c>
      <c r="T892" s="118">
        <v>0</v>
      </c>
      <c r="U892" s="118">
        <v>0</v>
      </c>
      <c r="V892" s="118">
        <v>20.7</v>
      </c>
      <c r="W892" s="118" t="s">
        <v>263</v>
      </c>
      <c r="X892" s="232"/>
    </row>
    <row r="893" spans="1:24" ht="13.5" customHeight="1" x14ac:dyDescent="0.3">
      <c r="A893" s="170">
        <v>0.52083333333333304</v>
      </c>
      <c r="B893" s="118">
        <v>5</v>
      </c>
      <c r="C893" s="118">
        <v>0</v>
      </c>
      <c r="D893" s="118">
        <v>1</v>
      </c>
      <c r="E893" s="118">
        <v>0</v>
      </c>
      <c r="F893" s="118">
        <v>2</v>
      </c>
      <c r="G893" s="118">
        <v>1</v>
      </c>
      <c r="H893" s="118">
        <v>1</v>
      </c>
      <c r="I893" s="118">
        <v>0</v>
      </c>
      <c r="J893" s="118">
        <v>0</v>
      </c>
      <c r="K893" s="118">
        <v>0</v>
      </c>
      <c r="L893" s="118">
        <v>0</v>
      </c>
      <c r="M893" s="118">
        <v>0</v>
      </c>
      <c r="N893" s="118">
        <v>0</v>
      </c>
      <c r="O893" s="118">
        <v>0</v>
      </c>
      <c r="P893" s="118">
        <v>0</v>
      </c>
      <c r="Q893" s="118">
        <v>0</v>
      </c>
      <c r="R893" s="118">
        <v>0</v>
      </c>
      <c r="S893" s="118">
        <v>0</v>
      </c>
      <c r="T893" s="118">
        <v>0</v>
      </c>
      <c r="U893" s="118">
        <v>0</v>
      </c>
      <c r="V893" s="118">
        <v>23.2</v>
      </c>
      <c r="W893" s="118" t="s">
        <v>263</v>
      </c>
      <c r="X893" s="232"/>
    </row>
    <row r="894" spans="1:24" ht="13.5" customHeight="1" x14ac:dyDescent="0.3">
      <c r="A894" s="170">
        <v>0.53125</v>
      </c>
      <c r="B894" s="118">
        <v>1</v>
      </c>
      <c r="C894" s="118">
        <v>0</v>
      </c>
      <c r="D894" s="118">
        <v>0</v>
      </c>
      <c r="E894" s="118">
        <v>0</v>
      </c>
      <c r="F894" s="118">
        <v>1</v>
      </c>
      <c r="G894" s="118">
        <v>0</v>
      </c>
      <c r="H894" s="118">
        <v>0</v>
      </c>
      <c r="I894" s="118">
        <v>0</v>
      </c>
      <c r="J894" s="118">
        <v>0</v>
      </c>
      <c r="K894" s="118">
        <v>0</v>
      </c>
      <c r="L894" s="118">
        <v>0</v>
      </c>
      <c r="M894" s="118">
        <v>0</v>
      </c>
      <c r="N894" s="118">
        <v>0</v>
      </c>
      <c r="O894" s="118">
        <v>0</v>
      </c>
      <c r="P894" s="118">
        <v>0</v>
      </c>
      <c r="Q894" s="118">
        <v>0</v>
      </c>
      <c r="R894" s="118">
        <v>0</v>
      </c>
      <c r="S894" s="118">
        <v>0</v>
      </c>
      <c r="T894" s="118">
        <v>0</v>
      </c>
      <c r="U894" s="118">
        <v>0</v>
      </c>
      <c r="V894" s="118">
        <v>23</v>
      </c>
      <c r="W894" s="118" t="s">
        <v>263</v>
      </c>
      <c r="X894" s="232"/>
    </row>
    <row r="895" spans="1:24" ht="13.5" customHeight="1" x14ac:dyDescent="0.3">
      <c r="A895" s="170">
        <v>0.54166666666666696</v>
      </c>
      <c r="B895" s="118">
        <v>5</v>
      </c>
      <c r="C895" s="118">
        <v>1</v>
      </c>
      <c r="D895" s="118">
        <v>0</v>
      </c>
      <c r="E895" s="118">
        <v>1</v>
      </c>
      <c r="F895" s="118">
        <v>2</v>
      </c>
      <c r="G895" s="118">
        <v>0</v>
      </c>
      <c r="H895" s="118">
        <v>0</v>
      </c>
      <c r="I895" s="118">
        <v>0</v>
      </c>
      <c r="J895" s="118">
        <v>1</v>
      </c>
      <c r="K895" s="118">
        <v>0</v>
      </c>
      <c r="L895" s="118">
        <v>0</v>
      </c>
      <c r="M895" s="118">
        <v>0</v>
      </c>
      <c r="N895" s="118">
        <v>0</v>
      </c>
      <c r="O895" s="118">
        <v>0</v>
      </c>
      <c r="P895" s="118">
        <v>0</v>
      </c>
      <c r="Q895" s="118">
        <v>0</v>
      </c>
      <c r="R895" s="118">
        <v>0</v>
      </c>
      <c r="S895" s="118">
        <v>0</v>
      </c>
      <c r="T895" s="118">
        <v>0</v>
      </c>
      <c r="U895" s="118">
        <v>0</v>
      </c>
      <c r="V895" s="118">
        <v>23.3</v>
      </c>
      <c r="W895" s="118" t="s">
        <v>263</v>
      </c>
      <c r="X895" s="232"/>
    </row>
    <row r="896" spans="1:24" ht="13.5" customHeight="1" x14ac:dyDescent="0.3">
      <c r="A896" s="170">
        <v>0.55208333333333304</v>
      </c>
      <c r="B896" s="118">
        <v>3</v>
      </c>
      <c r="C896" s="118">
        <v>0</v>
      </c>
      <c r="D896" s="118">
        <v>0</v>
      </c>
      <c r="E896" s="118">
        <v>0</v>
      </c>
      <c r="F896" s="118">
        <v>3</v>
      </c>
      <c r="G896" s="118">
        <v>0</v>
      </c>
      <c r="H896" s="118">
        <v>0</v>
      </c>
      <c r="I896" s="118">
        <v>0</v>
      </c>
      <c r="J896" s="118">
        <v>0</v>
      </c>
      <c r="K896" s="118">
        <v>0</v>
      </c>
      <c r="L896" s="118">
        <v>0</v>
      </c>
      <c r="M896" s="118">
        <v>0</v>
      </c>
      <c r="N896" s="118">
        <v>0</v>
      </c>
      <c r="O896" s="118">
        <v>0</v>
      </c>
      <c r="P896" s="118">
        <v>0</v>
      </c>
      <c r="Q896" s="118">
        <v>0</v>
      </c>
      <c r="R896" s="118">
        <v>0</v>
      </c>
      <c r="S896" s="118">
        <v>0</v>
      </c>
      <c r="T896" s="118">
        <v>0</v>
      </c>
      <c r="U896" s="118">
        <v>0</v>
      </c>
      <c r="V896" s="118">
        <v>22.9</v>
      </c>
      <c r="W896" s="118" t="s">
        <v>263</v>
      </c>
      <c r="X896" s="232"/>
    </row>
    <row r="897" spans="1:24" ht="13.5" customHeight="1" x14ac:dyDescent="0.3">
      <c r="A897" s="170">
        <v>0.5625</v>
      </c>
      <c r="B897" s="118">
        <v>2</v>
      </c>
      <c r="C897" s="118">
        <v>0</v>
      </c>
      <c r="D897" s="118">
        <v>0</v>
      </c>
      <c r="E897" s="118">
        <v>0</v>
      </c>
      <c r="F897" s="118">
        <v>1</v>
      </c>
      <c r="G897" s="118">
        <v>1</v>
      </c>
      <c r="H897" s="118">
        <v>0</v>
      </c>
      <c r="I897" s="118">
        <v>0</v>
      </c>
      <c r="J897" s="118">
        <v>0</v>
      </c>
      <c r="K897" s="118">
        <v>0</v>
      </c>
      <c r="L897" s="118">
        <v>0</v>
      </c>
      <c r="M897" s="118">
        <v>0</v>
      </c>
      <c r="N897" s="118">
        <v>0</v>
      </c>
      <c r="O897" s="118">
        <v>0</v>
      </c>
      <c r="P897" s="118">
        <v>0</v>
      </c>
      <c r="Q897" s="118">
        <v>0</v>
      </c>
      <c r="R897" s="118">
        <v>0</v>
      </c>
      <c r="S897" s="118">
        <v>0</v>
      </c>
      <c r="T897" s="118">
        <v>0</v>
      </c>
      <c r="U897" s="118">
        <v>0</v>
      </c>
      <c r="V897" s="118">
        <v>25.4</v>
      </c>
      <c r="W897" s="118" t="s">
        <v>263</v>
      </c>
      <c r="X897" s="232"/>
    </row>
    <row r="898" spans="1:24" ht="13.5" customHeight="1" x14ac:dyDescent="0.3">
      <c r="A898" s="170">
        <v>0.57291666666666696</v>
      </c>
      <c r="B898" s="118">
        <v>4</v>
      </c>
      <c r="C898" s="118">
        <v>0</v>
      </c>
      <c r="D898" s="118">
        <v>0</v>
      </c>
      <c r="E898" s="118">
        <v>0</v>
      </c>
      <c r="F898" s="118">
        <v>1</v>
      </c>
      <c r="G898" s="118">
        <v>1</v>
      </c>
      <c r="H898" s="118">
        <v>2</v>
      </c>
      <c r="I898" s="118">
        <v>0</v>
      </c>
      <c r="J898" s="118">
        <v>0</v>
      </c>
      <c r="K898" s="118">
        <v>0</v>
      </c>
      <c r="L898" s="118">
        <v>0</v>
      </c>
      <c r="M898" s="118">
        <v>0</v>
      </c>
      <c r="N898" s="118">
        <v>0</v>
      </c>
      <c r="O898" s="118">
        <v>0</v>
      </c>
      <c r="P898" s="118">
        <v>0</v>
      </c>
      <c r="Q898" s="118">
        <v>0</v>
      </c>
      <c r="R898" s="118">
        <v>0</v>
      </c>
      <c r="S898" s="118">
        <v>0</v>
      </c>
      <c r="T898" s="118">
        <v>0</v>
      </c>
      <c r="U898" s="118">
        <v>0</v>
      </c>
      <c r="V898" s="118">
        <v>29.4</v>
      </c>
      <c r="W898" s="118" t="s">
        <v>263</v>
      </c>
      <c r="X898" s="232"/>
    </row>
    <row r="899" spans="1:24" ht="13.5" customHeight="1" x14ac:dyDescent="0.3">
      <c r="A899" s="170">
        <v>0.58333333333333304</v>
      </c>
      <c r="B899" s="118">
        <v>3</v>
      </c>
      <c r="C899" s="118">
        <v>0</v>
      </c>
      <c r="D899" s="118">
        <v>0</v>
      </c>
      <c r="E899" s="118">
        <v>1</v>
      </c>
      <c r="F899" s="118">
        <v>2</v>
      </c>
      <c r="G899" s="118">
        <v>0</v>
      </c>
      <c r="H899" s="118">
        <v>0</v>
      </c>
      <c r="I899" s="118">
        <v>0</v>
      </c>
      <c r="J899" s="118">
        <v>0</v>
      </c>
      <c r="K899" s="118">
        <v>0</v>
      </c>
      <c r="L899" s="118">
        <v>0</v>
      </c>
      <c r="M899" s="118">
        <v>0</v>
      </c>
      <c r="N899" s="118">
        <v>0</v>
      </c>
      <c r="O899" s="118">
        <v>0</v>
      </c>
      <c r="P899" s="118">
        <v>0</v>
      </c>
      <c r="Q899" s="118">
        <v>0</v>
      </c>
      <c r="R899" s="118">
        <v>0</v>
      </c>
      <c r="S899" s="118">
        <v>0</v>
      </c>
      <c r="T899" s="118">
        <v>0</v>
      </c>
      <c r="U899" s="118">
        <v>0</v>
      </c>
      <c r="V899" s="118">
        <v>21</v>
      </c>
      <c r="W899" s="118" t="s">
        <v>263</v>
      </c>
      <c r="X899" s="232"/>
    </row>
    <row r="900" spans="1:24" ht="13.5" customHeight="1" x14ac:dyDescent="0.3">
      <c r="A900" s="170">
        <v>0.59375</v>
      </c>
      <c r="B900" s="118">
        <v>7</v>
      </c>
      <c r="C900" s="118">
        <v>0</v>
      </c>
      <c r="D900" s="118">
        <v>1</v>
      </c>
      <c r="E900" s="118">
        <v>0</v>
      </c>
      <c r="F900" s="118">
        <v>3</v>
      </c>
      <c r="G900" s="118">
        <v>1</v>
      </c>
      <c r="H900" s="118">
        <v>1</v>
      </c>
      <c r="I900" s="118">
        <v>1</v>
      </c>
      <c r="J900" s="118">
        <v>0</v>
      </c>
      <c r="K900" s="118">
        <v>0</v>
      </c>
      <c r="L900" s="118">
        <v>0</v>
      </c>
      <c r="M900" s="118">
        <v>0</v>
      </c>
      <c r="N900" s="118">
        <v>0</v>
      </c>
      <c r="O900" s="118">
        <v>0</v>
      </c>
      <c r="P900" s="118">
        <v>0</v>
      </c>
      <c r="Q900" s="118">
        <v>0</v>
      </c>
      <c r="R900" s="118">
        <v>0</v>
      </c>
      <c r="S900" s="118">
        <v>0</v>
      </c>
      <c r="T900" s="118">
        <v>0</v>
      </c>
      <c r="U900" s="118">
        <v>0</v>
      </c>
      <c r="V900" s="118">
        <v>24.1</v>
      </c>
      <c r="W900" s="118" t="s">
        <v>263</v>
      </c>
      <c r="X900" s="232"/>
    </row>
    <row r="901" spans="1:24" ht="13.5" customHeight="1" x14ac:dyDescent="0.3">
      <c r="A901" s="170">
        <v>0.60416666666666696</v>
      </c>
      <c r="B901" s="118">
        <v>7</v>
      </c>
      <c r="C901" s="118">
        <v>0</v>
      </c>
      <c r="D901" s="118">
        <v>1</v>
      </c>
      <c r="E901" s="118">
        <v>1</v>
      </c>
      <c r="F901" s="118">
        <v>2</v>
      </c>
      <c r="G901" s="118">
        <v>2</v>
      </c>
      <c r="H901" s="118">
        <v>1</v>
      </c>
      <c r="I901" s="118">
        <v>0</v>
      </c>
      <c r="J901" s="118">
        <v>0</v>
      </c>
      <c r="K901" s="118">
        <v>0</v>
      </c>
      <c r="L901" s="118">
        <v>0</v>
      </c>
      <c r="M901" s="118">
        <v>0</v>
      </c>
      <c r="N901" s="118">
        <v>0</v>
      </c>
      <c r="O901" s="118">
        <v>0</v>
      </c>
      <c r="P901" s="118">
        <v>0</v>
      </c>
      <c r="Q901" s="118">
        <v>0</v>
      </c>
      <c r="R901" s="118">
        <v>0</v>
      </c>
      <c r="S901" s="118">
        <v>0</v>
      </c>
      <c r="T901" s="118">
        <v>0</v>
      </c>
      <c r="U901" s="118">
        <v>0</v>
      </c>
      <c r="V901" s="118">
        <v>23.8</v>
      </c>
      <c r="W901" s="118" t="s">
        <v>263</v>
      </c>
      <c r="X901" s="232"/>
    </row>
    <row r="902" spans="1:24" ht="13.5" customHeight="1" x14ac:dyDescent="0.3">
      <c r="A902" s="170">
        <v>0.61458333333333304</v>
      </c>
      <c r="B902" s="118">
        <v>6</v>
      </c>
      <c r="C902" s="118">
        <v>0</v>
      </c>
      <c r="D902" s="118">
        <v>0</v>
      </c>
      <c r="E902" s="118">
        <v>0</v>
      </c>
      <c r="F902" s="118">
        <v>2</v>
      </c>
      <c r="G902" s="118">
        <v>4</v>
      </c>
      <c r="H902" s="118">
        <v>0</v>
      </c>
      <c r="I902" s="118">
        <v>0</v>
      </c>
      <c r="J902" s="118">
        <v>0</v>
      </c>
      <c r="K902" s="118">
        <v>0</v>
      </c>
      <c r="L902" s="118">
        <v>0</v>
      </c>
      <c r="M902" s="118">
        <v>0</v>
      </c>
      <c r="N902" s="118">
        <v>0</v>
      </c>
      <c r="O902" s="118">
        <v>0</v>
      </c>
      <c r="P902" s="118">
        <v>0</v>
      </c>
      <c r="Q902" s="118">
        <v>0</v>
      </c>
      <c r="R902" s="118">
        <v>0</v>
      </c>
      <c r="S902" s="118">
        <v>0</v>
      </c>
      <c r="T902" s="118">
        <v>0</v>
      </c>
      <c r="U902" s="118">
        <v>0</v>
      </c>
      <c r="V902" s="118">
        <v>26.9</v>
      </c>
      <c r="W902" s="118" t="s">
        <v>263</v>
      </c>
      <c r="X902" s="232"/>
    </row>
    <row r="903" spans="1:24" ht="13.5" customHeight="1" x14ac:dyDescent="0.3">
      <c r="A903" s="170">
        <v>0.625</v>
      </c>
      <c r="B903" s="118">
        <v>5</v>
      </c>
      <c r="C903" s="118">
        <v>0</v>
      </c>
      <c r="D903" s="118">
        <v>0</v>
      </c>
      <c r="E903" s="118">
        <v>0</v>
      </c>
      <c r="F903" s="118">
        <v>3</v>
      </c>
      <c r="G903" s="118">
        <v>1</v>
      </c>
      <c r="H903" s="118">
        <v>1</v>
      </c>
      <c r="I903" s="118">
        <v>0</v>
      </c>
      <c r="J903" s="118">
        <v>0</v>
      </c>
      <c r="K903" s="118">
        <v>0</v>
      </c>
      <c r="L903" s="118">
        <v>0</v>
      </c>
      <c r="M903" s="118">
        <v>0</v>
      </c>
      <c r="N903" s="118">
        <v>0</v>
      </c>
      <c r="O903" s="118">
        <v>0</v>
      </c>
      <c r="P903" s="118">
        <v>0</v>
      </c>
      <c r="Q903" s="118">
        <v>0</v>
      </c>
      <c r="R903" s="118">
        <v>0</v>
      </c>
      <c r="S903" s="118">
        <v>0</v>
      </c>
      <c r="T903" s="118">
        <v>0</v>
      </c>
      <c r="U903" s="118">
        <v>0</v>
      </c>
      <c r="V903" s="118">
        <v>25.8</v>
      </c>
      <c r="W903" s="118" t="s">
        <v>263</v>
      </c>
      <c r="X903" s="232"/>
    </row>
    <row r="904" spans="1:24" ht="13.5" customHeight="1" x14ac:dyDescent="0.3">
      <c r="A904" s="170">
        <v>0.63541666666666696</v>
      </c>
      <c r="B904" s="118">
        <v>14</v>
      </c>
      <c r="C904" s="118">
        <v>0</v>
      </c>
      <c r="D904" s="118">
        <v>1</v>
      </c>
      <c r="E904" s="118">
        <v>3</v>
      </c>
      <c r="F904" s="118">
        <v>4</v>
      </c>
      <c r="G904" s="118">
        <v>3</v>
      </c>
      <c r="H904" s="118">
        <v>0</v>
      </c>
      <c r="I904" s="118">
        <v>2</v>
      </c>
      <c r="J904" s="118">
        <v>1</v>
      </c>
      <c r="K904" s="118">
        <v>0</v>
      </c>
      <c r="L904" s="118">
        <v>0</v>
      </c>
      <c r="M904" s="118">
        <v>0</v>
      </c>
      <c r="N904" s="118">
        <v>0</v>
      </c>
      <c r="O904" s="118">
        <v>0</v>
      </c>
      <c r="P904" s="118">
        <v>0</v>
      </c>
      <c r="Q904" s="118">
        <v>0</v>
      </c>
      <c r="R904" s="118">
        <v>0</v>
      </c>
      <c r="S904" s="118">
        <v>0</v>
      </c>
      <c r="T904" s="118">
        <v>0</v>
      </c>
      <c r="U904" s="118">
        <v>0</v>
      </c>
      <c r="V904" s="118">
        <v>26.3</v>
      </c>
      <c r="W904" s="118">
        <v>38.9</v>
      </c>
      <c r="X904" s="232"/>
    </row>
    <row r="905" spans="1:24" ht="13.5" customHeight="1" x14ac:dyDescent="0.3">
      <c r="A905" s="170">
        <v>0.64583333333333304</v>
      </c>
      <c r="B905" s="118">
        <v>8</v>
      </c>
      <c r="C905" s="118">
        <v>0</v>
      </c>
      <c r="D905" s="118">
        <v>0</v>
      </c>
      <c r="E905" s="118">
        <v>1</v>
      </c>
      <c r="F905" s="118">
        <v>4</v>
      </c>
      <c r="G905" s="118">
        <v>1</v>
      </c>
      <c r="H905" s="118">
        <v>2</v>
      </c>
      <c r="I905" s="118">
        <v>0</v>
      </c>
      <c r="J905" s="118">
        <v>0</v>
      </c>
      <c r="K905" s="118">
        <v>0</v>
      </c>
      <c r="L905" s="118">
        <v>0</v>
      </c>
      <c r="M905" s="118">
        <v>0</v>
      </c>
      <c r="N905" s="118">
        <v>0</v>
      </c>
      <c r="O905" s="118">
        <v>0</v>
      </c>
      <c r="P905" s="118">
        <v>0</v>
      </c>
      <c r="Q905" s="118">
        <v>0</v>
      </c>
      <c r="R905" s="118">
        <v>0</v>
      </c>
      <c r="S905" s="118">
        <v>0</v>
      </c>
      <c r="T905" s="118">
        <v>0</v>
      </c>
      <c r="U905" s="118">
        <v>0</v>
      </c>
      <c r="V905" s="118">
        <v>23.9</v>
      </c>
      <c r="W905" s="118" t="s">
        <v>263</v>
      </c>
      <c r="X905" s="232"/>
    </row>
    <row r="906" spans="1:24" ht="13.5" customHeight="1" x14ac:dyDescent="0.3">
      <c r="A906" s="170">
        <v>0.65625</v>
      </c>
      <c r="B906" s="118">
        <v>8</v>
      </c>
      <c r="C906" s="118">
        <v>0</v>
      </c>
      <c r="D906" s="118">
        <v>1</v>
      </c>
      <c r="E906" s="118">
        <v>1</v>
      </c>
      <c r="F906" s="118">
        <v>4</v>
      </c>
      <c r="G906" s="118">
        <v>2</v>
      </c>
      <c r="H906" s="118">
        <v>0</v>
      </c>
      <c r="I906" s="118">
        <v>0</v>
      </c>
      <c r="J906" s="118">
        <v>0</v>
      </c>
      <c r="K906" s="118">
        <v>0</v>
      </c>
      <c r="L906" s="118">
        <v>0</v>
      </c>
      <c r="M906" s="118">
        <v>0</v>
      </c>
      <c r="N906" s="118">
        <v>0</v>
      </c>
      <c r="O906" s="118">
        <v>0</v>
      </c>
      <c r="P906" s="118">
        <v>0</v>
      </c>
      <c r="Q906" s="118">
        <v>0</v>
      </c>
      <c r="R906" s="118">
        <v>0</v>
      </c>
      <c r="S906" s="118">
        <v>0</v>
      </c>
      <c r="T906" s="118">
        <v>0</v>
      </c>
      <c r="U906" s="118">
        <v>0</v>
      </c>
      <c r="V906" s="118">
        <v>22.5</v>
      </c>
      <c r="W906" s="118" t="s">
        <v>263</v>
      </c>
      <c r="X906" s="232"/>
    </row>
    <row r="907" spans="1:24" ht="13.5" customHeight="1" x14ac:dyDescent="0.3">
      <c r="A907" s="170">
        <v>0.66666666666666696</v>
      </c>
      <c r="B907" s="118">
        <v>25</v>
      </c>
      <c r="C907" s="118">
        <v>0</v>
      </c>
      <c r="D907" s="118">
        <v>0</v>
      </c>
      <c r="E907" s="118">
        <v>4</v>
      </c>
      <c r="F907" s="118">
        <v>5</v>
      </c>
      <c r="G907" s="118">
        <v>13</v>
      </c>
      <c r="H907" s="118">
        <v>1</v>
      </c>
      <c r="I907" s="118">
        <v>2</v>
      </c>
      <c r="J907" s="118">
        <v>0</v>
      </c>
      <c r="K907" s="118">
        <v>0</v>
      </c>
      <c r="L907" s="118">
        <v>0</v>
      </c>
      <c r="M907" s="118">
        <v>0</v>
      </c>
      <c r="N907" s="118">
        <v>0</v>
      </c>
      <c r="O907" s="118">
        <v>0</v>
      </c>
      <c r="P907" s="118">
        <v>0</v>
      </c>
      <c r="Q907" s="118">
        <v>0</v>
      </c>
      <c r="R907" s="118">
        <v>0</v>
      </c>
      <c r="S907" s="118">
        <v>0</v>
      </c>
      <c r="T907" s="118">
        <v>0</v>
      </c>
      <c r="U907" s="118">
        <v>0</v>
      </c>
      <c r="V907" s="118">
        <v>26</v>
      </c>
      <c r="W907" s="118">
        <v>29.6</v>
      </c>
      <c r="X907" s="232"/>
    </row>
    <row r="908" spans="1:24" ht="13.5" customHeight="1" x14ac:dyDescent="0.3">
      <c r="A908" s="170">
        <v>0.67708333333333304</v>
      </c>
      <c r="B908" s="118">
        <v>29</v>
      </c>
      <c r="C908" s="118">
        <v>0</v>
      </c>
      <c r="D908" s="118">
        <v>0</v>
      </c>
      <c r="E908" s="118">
        <v>5</v>
      </c>
      <c r="F908" s="118">
        <v>10</v>
      </c>
      <c r="G908" s="118">
        <v>11</v>
      </c>
      <c r="H908" s="118">
        <v>2</v>
      </c>
      <c r="I908" s="118">
        <v>1</v>
      </c>
      <c r="J908" s="118">
        <v>0</v>
      </c>
      <c r="K908" s="118">
        <v>0</v>
      </c>
      <c r="L908" s="118">
        <v>0</v>
      </c>
      <c r="M908" s="118">
        <v>0</v>
      </c>
      <c r="N908" s="118">
        <v>0</v>
      </c>
      <c r="O908" s="118">
        <v>0</v>
      </c>
      <c r="P908" s="118">
        <v>0</v>
      </c>
      <c r="Q908" s="118">
        <v>0</v>
      </c>
      <c r="R908" s="118">
        <v>0</v>
      </c>
      <c r="S908" s="118">
        <v>0</v>
      </c>
      <c r="T908" s="118">
        <v>0</v>
      </c>
      <c r="U908" s="118">
        <v>0</v>
      </c>
      <c r="V908" s="118">
        <v>24.9</v>
      </c>
      <c r="W908" s="118">
        <v>29</v>
      </c>
      <c r="X908" s="232"/>
    </row>
    <row r="909" spans="1:24" ht="13.5" customHeight="1" x14ac:dyDescent="0.3">
      <c r="A909" s="170">
        <v>0.6875</v>
      </c>
      <c r="B909" s="118">
        <v>31</v>
      </c>
      <c r="C909" s="118">
        <v>0</v>
      </c>
      <c r="D909" s="118">
        <v>0</v>
      </c>
      <c r="E909" s="118">
        <v>7</v>
      </c>
      <c r="F909" s="118">
        <v>7</v>
      </c>
      <c r="G909" s="118">
        <v>11</v>
      </c>
      <c r="H909" s="118">
        <v>5</v>
      </c>
      <c r="I909" s="118">
        <v>1</v>
      </c>
      <c r="J909" s="118">
        <v>0</v>
      </c>
      <c r="K909" s="118">
        <v>0</v>
      </c>
      <c r="L909" s="118">
        <v>0</v>
      </c>
      <c r="M909" s="118">
        <v>0</v>
      </c>
      <c r="N909" s="118">
        <v>0</v>
      </c>
      <c r="O909" s="118">
        <v>0</v>
      </c>
      <c r="P909" s="118">
        <v>0</v>
      </c>
      <c r="Q909" s="118">
        <v>0</v>
      </c>
      <c r="R909" s="118">
        <v>0</v>
      </c>
      <c r="S909" s="118">
        <v>0</v>
      </c>
      <c r="T909" s="118">
        <v>0</v>
      </c>
      <c r="U909" s="118">
        <v>0</v>
      </c>
      <c r="V909" s="118">
        <v>25.2</v>
      </c>
      <c r="W909" s="118">
        <v>31.7</v>
      </c>
      <c r="X909" s="232"/>
    </row>
    <row r="910" spans="1:24" ht="13.5" customHeight="1" x14ac:dyDescent="0.3">
      <c r="A910" s="170">
        <v>0.69791666666666696</v>
      </c>
      <c r="B910" s="118">
        <v>24</v>
      </c>
      <c r="C910" s="118">
        <v>0</v>
      </c>
      <c r="D910" s="118">
        <v>2</v>
      </c>
      <c r="E910" s="118">
        <v>3</v>
      </c>
      <c r="F910" s="118">
        <v>8</v>
      </c>
      <c r="G910" s="118">
        <v>2</v>
      </c>
      <c r="H910" s="118">
        <v>5</v>
      </c>
      <c r="I910" s="118">
        <v>3</v>
      </c>
      <c r="J910" s="118">
        <v>1</v>
      </c>
      <c r="K910" s="118">
        <v>0</v>
      </c>
      <c r="L910" s="118">
        <v>0</v>
      </c>
      <c r="M910" s="118">
        <v>0</v>
      </c>
      <c r="N910" s="118">
        <v>0</v>
      </c>
      <c r="O910" s="118">
        <v>0</v>
      </c>
      <c r="P910" s="118">
        <v>0</v>
      </c>
      <c r="Q910" s="118">
        <v>0</v>
      </c>
      <c r="R910" s="118">
        <v>0</v>
      </c>
      <c r="S910" s="118">
        <v>0</v>
      </c>
      <c r="T910" s="118">
        <v>0</v>
      </c>
      <c r="U910" s="118">
        <v>0</v>
      </c>
      <c r="V910" s="118">
        <v>25.8</v>
      </c>
      <c r="W910" s="118">
        <v>35.6</v>
      </c>
      <c r="X910" s="232"/>
    </row>
    <row r="911" spans="1:24" ht="13.5" customHeight="1" x14ac:dyDescent="0.3">
      <c r="A911" s="170">
        <v>0.70833333333333304</v>
      </c>
      <c r="B911" s="118">
        <v>28</v>
      </c>
      <c r="C911" s="118">
        <v>4</v>
      </c>
      <c r="D911" s="118">
        <v>1</v>
      </c>
      <c r="E911" s="118">
        <v>0</v>
      </c>
      <c r="F911" s="118">
        <v>5</v>
      </c>
      <c r="G911" s="118">
        <v>10</v>
      </c>
      <c r="H911" s="118">
        <v>6</v>
      </c>
      <c r="I911" s="118">
        <v>1</v>
      </c>
      <c r="J911" s="118">
        <v>0</v>
      </c>
      <c r="K911" s="118">
        <v>1</v>
      </c>
      <c r="L911" s="118">
        <v>0</v>
      </c>
      <c r="M911" s="118">
        <v>0</v>
      </c>
      <c r="N911" s="118">
        <v>0</v>
      </c>
      <c r="O911" s="118">
        <v>0</v>
      </c>
      <c r="P911" s="118">
        <v>0</v>
      </c>
      <c r="Q911" s="118">
        <v>0</v>
      </c>
      <c r="R911" s="118">
        <v>0</v>
      </c>
      <c r="S911" s="118">
        <v>0</v>
      </c>
      <c r="T911" s="118">
        <v>0</v>
      </c>
      <c r="U911" s="118">
        <v>0</v>
      </c>
      <c r="V911" s="118">
        <v>25.4</v>
      </c>
      <c r="W911" s="118">
        <v>32.9</v>
      </c>
      <c r="X911" s="232"/>
    </row>
    <row r="912" spans="1:24" ht="13.5" customHeight="1" x14ac:dyDescent="0.3">
      <c r="A912" s="170">
        <v>0.71875</v>
      </c>
      <c r="B912" s="118">
        <v>25</v>
      </c>
      <c r="C912" s="118">
        <v>0</v>
      </c>
      <c r="D912" s="118">
        <v>0</v>
      </c>
      <c r="E912" s="118">
        <v>6</v>
      </c>
      <c r="F912" s="118">
        <v>7</v>
      </c>
      <c r="G912" s="118">
        <v>7</v>
      </c>
      <c r="H912" s="118">
        <v>4</v>
      </c>
      <c r="I912" s="118">
        <v>0</v>
      </c>
      <c r="J912" s="118">
        <v>0</v>
      </c>
      <c r="K912" s="118">
        <v>0</v>
      </c>
      <c r="L912" s="118">
        <v>1</v>
      </c>
      <c r="M912" s="118">
        <v>0</v>
      </c>
      <c r="N912" s="118">
        <v>0</v>
      </c>
      <c r="O912" s="118">
        <v>0</v>
      </c>
      <c r="P912" s="118">
        <v>0</v>
      </c>
      <c r="Q912" s="118">
        <v>0</v>
      </c>
      <c r="R912" s="118">
        <v>0</v>
      </c>
      <c r="S912" s="118">
        <v>0</v>
      </c>
      <c r="T912" s="118">
        <v>0</v>
      </c>
      <c r="U912" s="118">
        <v>0</v>
      </c>
      <c r="V912" s="118">
        <v>25.6</v>
      </c>
      <c r="W912" s="118">
        <v>32.4</v>
      </c>
      <c r="X912" s="232"/>
    </row>
    <row r="913" spans="1:24" ht="13.5" customHeight="1" x14ac:dyDescent="0.3">
      <c r="A913" s="170">
        <v>0.72916666666666696</v>
      </c>
      <c r="B913" s="118">
        <v>11</v>
      </c>
      <c r="C913" s="118">
        <v>0</v>
      </c>
      <c r="D913" s="118">
        <v>1</v>
      </c>
      <c r="E913" s="118">
        <v>1</v>
      </c>
      <c r="F913" s="118">
        <v>6</v>
      </c>
      <c r="G913" s="118">
        <v>2</v>
      </c>
      <c r="H913" s="118">
        <v>1</v>
      </c>
      <c r="I913" s="118">
        <v>0</v>
      </c>
      <c r="J913" s="118">
        <v>0</v>
      </c>
      <c r="K913" s="118">
        <v>0</v>
      </c>
      <c r="L913" s="118">
        <v>0</v>
      </c>
      <c r="M913" s="118">
        <v>0</v>
      </c>
      <c r="N913" s="118">
        <v>0</v>
      </c>
      <c r="O913" s="118">
        <v>0</v>
      </c>
      <c r="P913" s="118">
        <v>0</v>
      </c>
      <c r="Q913" s="118">
        <v>0</v>
      </c>
      <c r="R913" s="118">
        <v>0</v>
      </c>
      <c r="S913" s="118">
        <v>0</v>
      </c>
      <c r="T913" s="118">
        <v>0</v>
      </c>
      <c r="U913" s="118">
        <v>0</v>
      </c>
      <c r="V913" s="118">
        <v>23</v>
      </c>
      <c r="W913" s="118">
        <v>29.2</v>
      </c>
      <c r="X913" s="232"/>
    </row>
    <row r="914" spans="1:24" ht="13.5" customHeight="1" x14ac:dyDescent="0.3">
      <c r="A914" s="170">
        <v>0.73958333333333304</v>
      </c>
      <c r="B914" s="118">
        <v>7</v>
      </c>
      <c r="C914" s="118">
        <v>0</v>
      </c>
      <c r="D914" s="118">
        <v>0</v>
      </c>
      <c r="E914" s="118">
        <v>1</v>
      </c>
      <c r="F914" s="118">
        <v>2</v>
      </c>
      <c r="G914" s="118">
        <v>1</v>
      </c>
      <c r="H914" s="118">
        <v>3</v>
      </c>
      <c r="I914" s="118">
        <v>0</v>
      </c>
      <c r="J914" s="118">
        <v>0</v>
      </c>
      <c r="K914" s="118">
        <v>0</v>
      </c>
      <c r="L914" s="118">
        <v>0</v>
      </c>
      <c r="M914" s="118">
        <v>0</v>
      </c>
      <c r="N914" s="118">
        <v>0</v>
      </c>
      <c r="O914" s="118">
        <v>0</v>
      </c>
      <c r="P914" s="118">
        <v>0</v>
      </c>
      <c r="Q914" s="118">
        <v>0</v>
      </c>
      <c r="R914" s="118">
        <v>0</v>
      </c>
      <c r="S914" s="118">
        <v>0</v>
      </c>
      <c r="T914" s="118">
        <v>0</v>
      </c>
      <c r="U914" s="118">
        <v>0</v>
      </c>
      <c r="V914" s="118">
        <v>27.6</v>
      </c>
      <c r="W914" s="118" t="s">
        <v>263</v>
      </c>
      <c r="X914" s="232"/>
    </row>
    <row r="915" spans="1:24" ht="13.5" customHeight="1" x14ac:dyDescent="0.3">
      <c r="A915" s="170">
        <v>0.75</v>
      </c>
      <c r="B915" s="118">
        <v>7</v>
      </c>
      <c r="C915" s="118">
        <v>1</v>
      </c>
      <c r="D915" s="118">
        <v>1</v>
      </c>
      <c r="E915" s="118">
        <v>1</v>
      </c>
      <c r="F915" s="118">
        <v>3</v>
      </c>
      <c r="G915" s="118">
        <v>1</v>
      </c>
      <c r="H915" s="118">
        <v>0</v>
      </c>
      <c r="I915" s="118">
        <v>0</v>
      </c>
      <c r="J915" s="118">
        <v>0</v>
      </c>
      <c r="K915" s="118">
        <v>0</v>
      </c>
      <c r="L915" s="118">
        <v>0</v>
      </c>
      <c r="M915" s="118">
        <v>0</v>
      </c>
      <c r="N915" s="118">
        <v>0</v>
      </c>
      <c r="O915" s="118">
        <v>0</v>
      </c>
      <c r="P915" s="118">
        <v>0</v>
      </c>
      <c r="Q915" s="118">
        <v>0</v>
      </c>
      <c r="R915" s="118">
        <v>0</v>
      </c>
      <c r="S915" s="118">
        <v>0</v>
      </c>
      <c r="T915" s="118">
        <v>0</v>
      </c>
      <c r="U915" s="118">
        <v>0</v>
      </c>
      <c r="V915" s="118">
        <v>18.5</v>
      </c>
      <c r="W915" s="118" t="s">
        <v>263</v>
      </c>
      <c r="X915" s="232"/>
    </row>
    <row r="916" spans="1:24" ht="13.5" customHeight="1" x14ac:dyDescent="0.3">
      <c r="A916" s="170">
        <v>0.76041666666666696</v>
      </c>
      <c r="B916" s="118">
        <v>2</v>
      </c>
      <c r="C916" s="118">
        <v>0</v>
      </c>
      <c r="D916" s="118">
        <v>0</v>
      </c>
      <c r="E916" s="118">
        <v>0</v>
      </c>
      <c r="F916" s="118">
        <v>2</v>
      </c>
      <c r="G916" s="118">
        <v>0</v>
      </c>
      <c r="H916" s="118">
        <v>0</v>
      </c>
      <c r="I916" s="118">
        <v>0</v>
      </c>
      <c r="J916" s="118">
        <v>0</v>
      </c>
      <c r="K916" s="118">
        <v>0</v>
      </c>
      <c r="L916" s="118">
        <v>0</v>
      </c>
      <c r="M916" s="118">
        <v>0</v>
      </c>
      <c r="N916" s="118">
        <v>0</v>
      </c>
      <c r="O916" s="118">
        <v>0</v>
      </c>
      <c r="P916" s="118">
        <v>0</v>
      </c>
      <c r="Q916" s="118">
        <v>0</v>
      </c>
      <c r="R916" s="118">
        <v>0</v>
      </c>
      <c r="S916" s="118">
        <v>0</v>
      </c>
      <c r="T916" s="118">
        <v>0</v>
      </c>
      <c r="U916" s="118">
        <v>0</v>
      </c>
      <c r="V916" s="118">
        <v>22.3</v>
      </c>
      <c r="W916" s="118" t="s">
        <v>263</v>
      </c>
      <c r="X916" s="232"/>
    </row>
    <row r="917" spans="1:24" ht="13.5" customHeight="1" x14ac:dyDescent="0.3">
      <c r="A917" s="170">
        <v>0.77083333333333304</v>
      </c>
      <c r="B917" s="118">
        <v>4</v>
      </c>
      <c r="C917" s="118">
        <v>0</v>
      </c>
      <c r="D917" s="118">
        <v>1</v>
      </c>
      <c r="E917" s="118">
        <v>2</v>
      </c>
      <c r="F917" s="118">
        <v>0</v>
      </c>
      <c r="G917" s="118">
        <v>1</v>
      </c>
      <c r="H917" s="118">
        <v>0</v>
      </c>
      <c r="I917" s="118">
        <v>0</v>
      </c>
      <c r="J917" s="118">
        <v>0</v>
      </c>
      <c r="K917" s="118">
        <v>0</v>
      </c>
      <c r="L917" s="118">
        <v>0</v>
      </c>
      <c r="M917" s="118">
        <v>0</v>
      </c>
      <c r="N917" s="118">
        <v>0</v>
      </c>
      <c r="O917" s="118">
        <v>0</v>
      </c>
      <c r="P917" s="118">
        <v>0</v>
      </c>
      <c r="Q917" s="118">
        <v>0</v>
      </c>
      <c r="R917" s="118">
        <v>0</v>
      </c>
      <c r="S917" s="118">
        <v>0</v>
      </c>
      <c r="T917" s="118">
        <v>0</v>
      </c>
      <c r="U917" s="118">
        <v>0</v>
      </c>
      <c r="V917" s="118">
        <v>18.5</v>
      </c>
      <c r="W917" s="118" t="s">
        <v>263</v>
      </c>
      <c r="X917" s="232"/>
    </row>
    <row r="918" spans="1:24" ht="13.5" customHeight="1" x14ac:dyDescent="0.3">
      <c r="A918" s="170">
        <v>0.78125</v>
      </c>
      <c r="B918" s="118">
        <v>5</v>
      </c>
      <c r="C918" s="118">
        <v>0</v>
      </c>
      <c r="D918" s="118">
        <v>0</v>
      </c>
      <c r="E918" s="118">
        <v>2</v>
      </c>
      <c r="F918" s="118">
        <v>2</v>
      </c>
      <c r="G918" s="118">
        <v>0</v>
      </c>
      <c r="H918" s="118">
        <v>1</v>
      </c>
      <c r="I918" s="118">
        <v>0</v>
      </c>
      <c r="J918" s="118">
        <v>0</v>
      </c>
      <c r="K918" s="118">
        <v>0</v>
      </c>
      <c r="L918" s="118">
        <v>0</v>
      </c>
      <c r="M918" s="118">
        <v>0</v>
      </c>
      <c r="N918" s="118">
        <v>0</v>
      </c>
      <c r="O918" s="118">
        <v>0</v>
      </c>
      <c r="P918" s="118">
        <v>0</v>
      </c>
      <c r="Q918" s="118">
        <v>0</v>
      </c>
      <c r="R918" s="118">
        <v>0</v>
      </c>
      <c r="S918" s="118">
        <v>0</v>
      </c>
      <c r="T918" s="118">
        <v>0</v>
      </c>
      <c r="U918" s="118">
        <v>0</v>
      </c>
      <c r="V918" s="118">
        <v>22.2</v>
      </c>
      <c r="W918" s="118" t="s">
        <v>263</v>
      </c>
      <c r="X918" s="232"/>
    </row>
    <row r="919" spans="1:24" ht="13.5" customHeight="1" x14ac:dyDescent="0.3">
      <c r="A919" s="170">
        <v>0.79166666666666696</v>
      </c>
      <c r="B919" s="118">
        <v>5</v>
      </c>
      <c r="C919" s="118">
        <v>0</v>
      </c>
      <c r="D919" s="118">
        <v>1</v>
      </c>
      <c r="E919" s="118">
        <v>0</v>
      </c>
      <c r="F919" s="118">
        <v>2</v>
      </c>
      <c r="G919" s="118">
        <v>1</v>
      </c>
      <c r="H919" s="118">
        <v>0</v>
      </c>
      <c r="I919" s="118">
        <v>1</v>
      </c>
      <c r="J919" s="118">
        <v>0</v>
      </c>
      <c r="K919" s="118">
        <v>0</v>
      </c>
      <c r="L919" s="118">
        <v>0</v>
      </c>
      <c r="M919" s="118">
        <v>0</v>
      </c>
      <c r="N919" s="118">
        <v>0</v>
      </c>
      <c r="O919" s="118">
        <v>0</v>
      </c>
      <c r="P919" s="118">
        <v>0</v>
      </c>
      <c r="Q919" s="118">
        <v>0</v>
      </c>
      <c r="R919" s="118">
        <v>0</v>
      </c>
      <c r="S919" s="118">
        <v>0</v>
      </c>
      <c r="T919" s="118">
        <v>0</v>
      </c>
      <c r="U919" s="118">
        <v>0</v>
      </c>
      <c r="V919" s="118">
        <v>24.4</v>
      </c>
      <c r="W919" s="118" t="s">
        <v>263</v>
      </c>
      <c r="X919" s="232"/>
    </row>
    <row r="920" spans="1:24" ht="13.5" customHeight="1" x14ac:dyDescent="0.3">
      <c r="A920" s="170">
        <v>0.80208333333333304</v>
      </c>
      <c r="B920" s="118">
        <v>5</v>
      </c>
      <c r="C920" s="118">
        <v>0</v>
      </c>
      <c r="D920" s="118">
        <v>0</v>
      </c>
      <c r="E920" s="118">
        <v>0</v>
      </c>
      <c r="F920" s="118">
        <v>3</v>
      </c>
      <c r="G920" s="118">
        <v>2</v>
      </c>
      <c r="H920" s="118">
        <v>0</v>
      </c>
      <c r="I920" s="118">
        <v>0</v>
      </c>
      <c r="J920" s="118">
        <v>0</v>
      </c>
      <c r="K920" s="118">
        <v>0</v>
      </c>
      <c r="L920" s="118">
        <v>0</v>
      </c>
      <c r="M920" s="118">
        <v>0</v>
      </c>
      <c r="N920" s="118">
        <v>0</v>
      </c>
      <c r="O920" s="118">
        <v>0</v>
      </c>
      <c r="P920" s="118">
        <v>0</v>
      </c>
      <c r="Q920" s="118">
        <v>0</v>
      </c>
      <c r="R920" s="118">
        <v>0</v>
      </c>
      <c r="S920" s="118">
        <v>0</v>
      </c>
      <c r="T920" s="118">
        <v>0</v>
      </c>
      <c r="U920" s="118">
        <v>0</v>
      </c>
      <c r="V920" s="118">
        <v>25</v>
      </c>
      <c r="W920" s="118" t="s">
        <v>263</v>
      </c>
      <c r="X920" s="232"/>
    </row>
    <row r="921" spans="1:24" ht="13.5" customHeight="1" x14ac:dyDescent="0.3">
      <c r="A921" s="170">
        <v>0.8125</v>
      </c>
      <c r="B921" s="118">
        <v>3</v>
      </c>
      <c r="C921" s="118">
        <v>0</v>
      </c>
      <c r="D921" s="118">
        <v>0</v>
      </c>
      <c r="E921" s="118">
        <v>0</v>
      </c>
      <c r="F921" s="118">
        <v>1</v>
      </c>
      <c r="G921" s="118">
        <v>2</v>
      </c>
      <c r="H921" s="118">
        <v>0</v>
      </c>
      <c r="I921" s="118">
        <v>0</v>
      </c>
      <c r="J921" s="118">
        <v>0</v>
      </c>
      <c r="K921" s="118">
        <v>0</v>
      </c>
      <c r="L921" s="118">
        <v>0</v>
      </c>
      <c r="M921" s="118">
        <v>0</v>
      </c>
      <c r="N921" s="118">
        <v>0</v>
      </c>
      <c r="O921" s="118">
        <v>0</v>
      </c>
      <c r="P921" s="118">
        <v>0</v>
      </c>
      <c r="Q921" s="118">
        <v>0</v>
      </c>
      <c r="R921" s="118">
        <v>0</v>
      </c>
      <c r="S921" s="118">
        <v>0</v>
      </c>
      <c r="T921" s="118">
        <v>0</v>
      </c>
      <c r="U921" s="118">
        <v>0</v>
      </c>
      <c r="V921" s="118">
        <v>25.5</v>
      </c>
      <c r="W921" s="118" t="s">
        <v>263</v>
      </c>
      <c r="X921" s="232"/>
    </row>
    <row r="922" spans="1:24" ht="13.5" customHeight="1" x14ac:dyDescent="0.3">
      <c r="A922" s="170">
        <v>0.82291666666666696</v>
      </c>
      <c r="B922" s="118">
        <v>2</v>
      </c>
      <c r="C922" s="118">
        <v>0</v>
      </c>
      <c r="D922" s="118">
        <v>0</v>
      </c>
      <c r="E922" s="118">
        <v>1</v>
      </c>
      <c r="F922" s="118">
        <v>0</v>
      </c>
      <c r="G922" s="118">
        <v>0</v>
      </c>
      <c r="H922" s="118">
        <v>0</v>
      </c>
      <c r="I922" s="118">
        <v>1</v>
      </c>
      <c r="J922" s="118">
        <v>0</v>
      </c>
      <c r="K922" s="118">
        <v>0</v>
      </c>
      <c r="L922" s="118">
        <v>0</v>
      </c>
      <c r="M922" s="118">
        <v>0</v>
      </c>
      <c r="N922" s="118">
        <v>0</v>
      </c>
      <c r="O922" s="118">
        <v>0</v>
      </c>
      <c r="P922" s="118">
        <v>0</v>
      </c>
      <c r="Q922" s="118">
        <v>0</v>
      </c>
      <c r="R922" s="118">
        <v>0</v>
      </c>
      <c r="S922" s="118">
        <v>0</v>
      </c>
      <c r="T922" s="118">
        <v>0</v>
      </c>
      <c r="U922" s="118">
        <v>0</v>
      </c>
      <c r="V922" s="118">
        <v>29.1</v>
      </c>
      <c r="W922" s="118" t="s">
        <v>263</v>
      </c>
      <c r="X922" s="232"/>
    </row>
    <row r="923" spans="1:24" ht="13.5" customHeight="1" x14ac:dyDescent="0.3">
      <c r="A923" s="170">
        <v>0.83333333333333304</v>
      </c>
      <c r="B923" s="118">
        <v>2</v>
      </c>
      <c r="C923" s="118">
        <v>0</v>
      </c>
      <c r="D923" s="118">
        <v>0</v>
      </c>
      <c r="E923" s="118">
        <v>0</v>
      </c>
      <c r="F923" s="118">
        <v>2</v>
      </c>
      <c r="G923" s="118">
        <v>0</v>
      </c>
      <c r="H923" s="118">
        <v>0</v>
      </c>
      <c r="I923" s="118">
        <v>0</v>
      </c>
      <c r="J923" s="118">
        <v>0</v>
      </c>
      <c r="K923" s="118">
        <v>0</v>
      </c>
      <c r="L923" s="118">
        <v>0</v>
      </c>
      <c r="M923" s="118">
        <v>0</v>
      </c>
      <c r="N923" s="118">
        <v>0</v>
      </c>
      <c r="O923" s="118">
        <v>0</v>
      </c>
      <c r="P923" s="118">
        <v>0</v>
      </c>
      <c r="Q923" s="118">
        <v>0</v>
      </c>
      <c r="R923" s="118">
        <v>0</v>
      </c>
      <c r="S923" s="118">
        <v>0</v>
      </c>
      <c r="T923" s="118">
        <v>0</v>
      </c>
      <c r="U923" s="118">
        <v>0</v>
      </c>
      <c r="V923" s="118">
        <v>22.5</v>
      </c>
      <c r="W923" s="118" t="s">
        <v>263</v>
      </c>
      <c r="X923" s="232"/>
    </row>
    <row r="924" spans="1:24" ht="13.5" customHeight="1" x14ac:dyDescent="0.3">
      <c r="A924" s="170">
        <v>0.84375</v>
      </c>
      <c r="B924" s="118">
        <v>2</v>
      </c>
      <c r="C924" s="118">
        <v>0</v>
      </c>
      <c r="D924" s="118">
        <v>0</v>
      </c>
      <c r="E924" s="118">
        <v>1</v>
      </c>
      <c r="F924" s="118">
        <v>0</v>
      </c>
      <c r="G924" s="118">
        <v>0</v>
      </c>
      <c r="H924" s="118">
        <v>0</v>
      </c>
      <c r="I924" s="118">
        <v>1</v>
      </c>
      <c r="J924" s="118">
        <v>0</v>
      </c>
      <c r="K924" s="118">
        <v>0</v>
      </c>
      <c r="L924" s="118">
        <v>0</v>
      </c>
      <c r="M924" s="118">
        <v>0</v>
      </c>
      <c r="N924" s="118">
        <v>0</v>
      </c>
      <c r="O924" s="118">
        <v>0</v>
      </c>
      <c r="P924" s="118">
        <v>0</v>
      </c>
      <c r="Q924" s="118">
        <v>0</v>
      </c>
      <c r="R924" s="118">
        <v>0</v>
      </c>
      <c r="S924" s="118">
        <v>0</v>
      </c>
      <c r="T924" s="118">
        <v>0</v>
      </c>
      <c r="U924" s="118">
        <v>0</v>
      </c>
      <c r="V924" s="118">
        <v>29</v>
      </c>
      <c r="W924" s="118" t="s">
        <v>263</v>
      </c>
      <c r="X924" s="232"/>
    </row>
    <row r="925" spans="1:24" ht="13.5" customHeight="1" x14ac:dyDescent="0.3">
      <c r="A925" s="170">
        <v>0.85416666666666696</v>
      </c>
      <c r="B925" s="118">
        <v>1</v>
      </c>
      <c r="C925" s="118">
        <v>0</v>
      </c>
      <c r="D925" s="118">
        <v>0</v>
      </c>
      <c r="E925" s="118">
        <v>0</v>
      </c>
      <c r="F925" s="118">
        <v>0</v>
      </c>
      <c r="G925" s="118">
        <v>1</v>
      </c>
      <c r="H925" s="118">
        <v>0</v>
      </c>
      <c r="I925" s="118">
        <v>0</v>
      </c>
      <c r="J925" s="118">
        <v>0</v>
      </c>
      <c r="K925" s="118">
        <v>0</v>
      </c>
      <c r="L925" s="118">
        <v>0</v>
      </c>
      <c r="M925" s="118">
        <v>0</v>
      </c>
      <c r="N925" s="118">
        <v>0</v>
      </c>
      <c r="O925" s="118">
        <v>0</v>
      </c>
      <c r="P925" s="118">
        <v>0</v>
      </c>
      <c r="Q925" s="118">
        <v>0</v>
      </c>
      <c r="R925" s="118">
        <v>0</v>
      </c>
      <c r="S925" s="118">
        <v>0</v>
      </c>
      <c r="T925" s="118">
        <v>0</v>
      </c>
      <c r="U925" s="118">
        <v>0</v>
      </c>
      <c r="V925" s="118">
        <v>27.1</v>
      </c>
      <c r="W925" s="118" t="s">
        <v>263</v>
      </c>
      <c r="X925" s="232"/>
    </row>
    <row r="926" spans="1:24" ht="13.5" customHeight="1" x14ac:dyDescent="0.3">
      <c r="A926" s="170">
        <v>0.86458333333333304</v>
      </c>
      <c r="B926" s="118">
        <v>3</v>
      </c>
      <c r="C926" s="118">
        <v>0</v>
      </c>
      <c r="D926" s="118">
        <v>0</v>
      </c>
      <c r="E926" s="118">
        <v>0</v>
      </c>
      <c r="F926" s="118">
        <v>2</v>
      </c>
      <c r="G926" s="118">
        <v>0</v>
      </c>
      <c r="H926" s="118">
        <v>0</v>
      </c>
      <c r="I926" s="118">
        <v>0</v>
      </c>
      <c r="J926" s="118">
        <v>1</v>
      </c>
      <c r="K926" s="118">
        <v>0</v>
      </c>
      <c r="L926" s="118">
        <v>0</v>
      </c>
      <c r="M926" s="118">
        <v>0</v>
      </c>
      <c r="N926" s="118">
        <v>0</v>
      </c>
      <c r="O926" s="118">
        <v>0</v>
      </c>
      <c r="P926" s="118">
        <v>0</v>
      </c>
      <c r="Q926" s="118">
        <v>0</v>
      </c>
      <c r="R926" s="118">
        <v>0</v>
      </c>
      <c r="S926" s="118">
        <v>0</v>
      </c>
      <c r="T926" s="118">
        <v>0</v>
      </c>
      <c r="U926" s="118">
        <v>0</v>
      </c>
      <c r="V926" s="118">
        <v>28.7</v>
      </c>
      <c r="W926" s="118" t="s">
        <v>263</v>
      </c>
      <c r="X926" s="232"/>
    </row>
    <row r="927" spans="1:24" ht="13.5" customHeight="1" x14ac:dyDescent="0.3">
      <c r="A927" s="170">
        <v>0.875</v>
      </c>
      <c r="B927" s="118">
        <v>3</v>
      </c>
      <c r="C927" s="118">
        <v>0</v>
      </c>
      <c r="D927" s="118">
        <v>0</v>
      </c>
      <c r="E927" s="118">
        <v>0</v>
      </c>
      <c r="F927" s="118">
        <v>1</v>
      </c>
      <c r="G927" s="118">
        <v>1</v>
      </c>
      <c r="H927" s="118">
        <v>0</v>
      </c>
      <c r="I927" s="118">
        <v>1</v>
      </c>
      <c r="J927" s="118">
        <v>0</v>
      </c>
      <c r="K927" s="118">
        <v>0</v>
      </c>
      <c r="L927" s="118">
        <v>0</v>
      </c>
      <c r="M927" s="118">
        <v>0</v>
      </c>
      <c r="N927" s="118">
        <v>0</v>
      </c>
      <c r="O927" s="118">
        <v>0</v>
      </c>
      <c r="P927" s="118">
        <v>0</v>
      </c>
      <c r="Q927" s="118">
        <v>0</v>
      </c>
      <c r="R927" s="118">
        <v>0</v>
      </c>
      <c r="S927" s="118">
        <v>0</v>
      </c>
      <c r="T927" s="118">
        <v>0</v>
      </c>
      <c r="U927" s="118">
        <v>0</v>
      </c>
      <c r="V927" s="118">
        <v>29.9</v>
      </c>
      <c r="W927" s="118" t="s">
        <v>263</v>
      </c>
      <c r="X927" s="232"/>
    </row>
    <row r="928" spans="1:24" ht="13.5" customHeight="1" x14ac:dyDescent="0.3">
      <c r="A928" s="170">
        <v>0.88541666666666696</v>
      </c>
      <c r="B928" s="118">
        <v>1</v>
      </c>
      <c r="C928" s="118">
        <v>0</v>
      </c>
      <c r="D928" s="118">
        <v>0</v>
      </c>
      <c r="E928" s="118">
        <v>0</v>
      </c>
      <c r="F928" s="118">
        <v>0</v>
      </c>
      <c r="G928" s="118">
        <v>0</v>
      </c>
      <c r="H928" s="118">
        <v>1</v>
      </c>
      <c r="I928" s="118">
        <v>0</v>
      </c>
      <c r="J928" s="118">
        <v>0</v>
      </c>
      <c r="K928" s="118">
        <v>0</v>
      </c>
      <c r="L928" s="118">
        <v>0</v>
      </c>
      <c r="M928" s="118">
        <v>0</v>
      </c>
      <c r="N928" s="118">
        <v>0</v>
      </c>
      <c r="O928" s="118">
        <v>0</v>
      </c>
      <c r="P928" s="118">
        <v>0</v>
      </c>
      <c r="Q928" s="118">
        <v>0</v>
      </c>
      <c r="R928" s="118">
        <v>0</v>
      </c>
      <c r="S928" s="118">
        <v>0</v>
      </c>
      <c r="T928" s="118">
        <v>0</v>
      </c>
      <c r="U928" s="118">
        <v>0</v>
      </c>
      <c r="V928" s="118">
        <v>33.6</v>
      </c>
      <c r="W928" s="118" t="s">
        <v>263</v>
      </c>
      <c r="X928" s="232"/>
    </row>
    <row r="929" spans="1:24" ht="13.5" customHeight="1" x14ac:dyDescent="0.3">
      <c r="A929" s="170">
        <v>0.89583333333333304</v>
      </c>
      <c r="B929" s="118">
        <v>5</v>
      </c>
      <c r="C929" s="118">
        <v>0</v>
      </c>
      <c r="D929" s="118">
        <v>0</v>
      </c>
      <c r="E929" s="118">
        <v>1</v>
      </c>
      <c r="F929" s="118">
        <v>2</v>
      </c>
      <c r="G929" s="118">
        <v>2</v>
      </c>
      <c r="H929" s="118">
        <v>0</v>
      </c>
      <c r="I929" s="118">
        <v>0</v>
      </c>
      <c r="J929" s="118">
        <v>0</v>
      </c>
      <c r="K929" s="118">
        <v>0</v>
      </c>
      <c r="L929" s="118">
        <v>0</v>
      </c>
      <c r="M929" s="118">
        <v>0</v>
      </c>
      <c r="N929" s="118">
        <v>0</v>
      </c>
      <c r="O929" s="118">
        <v>0</v>
      </c>
      <c r="P929" s="118">
        <v>0</v>
      </c>
      <c r="Q929" s="118">
        <v>0</v>
      </c>
      <c r="R929" s="118">
        <v>0</v>
      </c>
      <c r="S929" s="118">
        <v>0</v>
      </c>
      <c r="T929" s="118">
        <v>0</v>
      </c>
      <c r="U929" s="118">
        <v>0</v>
      </c>
      <c r="V929" s="118">
        <v>23</v>
      </c>
      <c r="W929" s="118" t="s">
        <v>263</v>
      </c>
      <c r="X929" s="232"/>
    </row>
    <row r="930" spans="1:24" ht="13.5" customHeight="1" x14ac:dyDescent="0.3">
      <c r="A930" s="170">
        <v>0.90625</v>
      </c>
      <c r="B930" s="118">
        <v>5</v>
      </c>
      <c r="C930" s="118">
        <v>0</v>
      </c>
      <c r="D930" s="118">
        <v>0</v>
      </c>
      <c r="E930" s="118">
        <v>0</v>
      </c>
      <c r="F930" s="118">
        <v>2</v>
      </c>
      <c r="G930" s="118">
        <v>1</v>
      </c>
      <c r="H930" s="118">
        <v>1</v>
      </c>
      <c r="I930" s="118">
        <v>1</v>
      </c>
      <c r="J930" s="118">
        <v>0</v>
      </c>
      <c r="K930" s="118">
        <v>0</v>
      </c>
      <c r="L930" s="118">
        <v>0</v>
      </c>
      <c r="M930" s="118">
        <v>0</v>
      </c>
      <c r="N930" s="118">
        <v>0</v>
      </c>
      <c r="O930" s="118">
        <v>0</v>
      </c>
      <c r="P930" s="118">
        <v>0</v>
      </c>
      <c r="Q930" s="118">
        <v>0</v>
      </c>
      <c r="R930" s="118">
        <v>0</v>
      </c>
      <c r="S930" s="118">
        <v>0</v>
      </c>
      <c r="T930" s="118">
        <v>0</v>
      </c>
      <c r="U930" s="118">
        <v>0</v>
      </c>
      <c r="V930" s="118">
        <v>29.4</v>
      </c>
      <c r="W930" s="118" t="s">
        <v>263</v>
      </c>
      <c r="X930" s="232"/>
    </row>
    <row r="931" spans="1:24" ht="13.5" customHeight="1" x14ac:dyDescent="0.3">
      <c r="A931" s="170">
        <v>0.91666666666666696</v>
      </c>
      <c r="B931" s="118">
        <v>2</v>
      </c>
      <c r="C931" s="118">
        <v>0</v>
      </c>
      <c r="D931" s="118">
        <v>0</v>
      </c>
      <c r="E931" s="118">
        <v>0</v>
      </c>
      <c r="F931" s="118">
        <v>1</v>
      </c>
      <c r="G931" s="118">
        <v>0</v>
      </c>
      <c r="H931" s="118">
        <v>0</v>
      </c>
      <c r="I931" s="118">
        <v>1</v>
      </c>
      <c r="J931" s="118">
        <v>0</v>
      </c>
      <c r="K931" s="118">
        <v>0</v>
      </c>
      <c r="L931" s="118">
        <v>0</v>
      </c>
      <c r="M931" s="118">
        <v>0</v>
      </c>
      <c r="N931" s="118">
        <v>0</v>
      </c>
      <c r="O931" s="118">
        <v>0</v>
      </c>
      <c r="P931" s="118">
        <v>0</v>
      </c>
      <c r="Q931" s="118">
        <v>0</v>
      </c>
      <c r="R931" s="118">
        <v>0</v>
      </c>
      <c r="S931" s="118">
        <v>0</v>
      </c>
      <c r="T931" s="118">
        <v>0</v>
      </c>
      <c r="U931" s="118">
        <v>0</v>
      </c>
      <c r="V931" s="118">
        <v>28</v>
      </c>
      <c r="W931" s="118" t="s">
        <v>263</v>
      </c>
      <c r="X931" s="232"/>
    </row>
    <row r="932" spans="1:24" ht="13.5" customHeight="1" x14ac:dyDescent="0.3">
      <c r="A932" s="170">
        <v>0.92708333333333304</v>
      </c>
      <c r="B932" s="118">
        <v>1</v>
      </c>
      <c r="C932" s="118">
        <v>0</v>
      </c>
      <c r="D932" s="118">
        <v>0</v>
      </c>
      <c r="E932" s="118">
        <v>0</v>
      </c>
      <c r="F932" s="118">
        <v>1</v>
      </c>
      <c r="G932" s="118">
        <v>0</v>
      </c>
      <c r="H932" s="118">
        <v>0</v>
      </c>
      <c r="I932" s="118">
        <v>0</v>
      </c>
      <c r="J932" s="118">
        <v>0</v>
      </c>
      <c r="K932" s="118">
        <v>0</v>
      </c>
      <c r="L932" s="118">
        <v>0</v>
      </c>
      <c r="M932" s="118">
        <v>0</v>
      </c>
      <c r="N932" s="118">
        <v>0</v>
      </c>
      <c r="O932" s="118">
        <v>0</v>
      </c>
      <c r="P932" s="118">
        <v>0</v>
      </c>
      <c r="Q932" s="118">
        <v>0</v>
      </c>
      <c r="R932" s="118">
        <v>0</v>
      </c>
      <c r="S932" s="118">
        <v>0</v>
      </c>
      <c r="T932" s="118">
        <v>0</v>
      </c>
      <c r="U932" s="118">
        <v>0</v>
      </c>
      <c r="V932" s="118">
        <v>20.9</v>
      </c>
      <c r="W932" s="118" t="s">
        <v>263</v>
      </c>
      <c r="X932" s="232"/>
    </row>
    <row r="933" spans="1:24" ht="13.5" customHeight="1" x14ac:dyDescent="0.3">
      <c r="A933" s="170">
        <v>0.9375</v>
      </c>
      <c r="B933" s="118">
        <v>0</v>
      </c>
      <c r="C933" s="118">
        <v>0</v>
      </c>
      <c r="D933" s="118">
        <v>0</v>
      </c>
      <c r="E933" s="118">
        <v>0</v>
      </c>
      <c r="F933" s="118">
        <v>0</v>
      </c>
      <c r="G933" s="118">
        <v>0</v>
      </c>
      <c r="H933" s="118">
        <v>0</v>
      </c>
      <c r="I933" s="118">
        <v>0</v>
      </c>
      <c r="J933" s="118">
        <v>0</v>
      </c>
      <c r="K933" s="118">
        <v>0</v>
      </c>
      <c r="L933" s="118">
        <v>0</v>
      </c>
      <c r="M933" s="118">
        <v>0</v>
      </c>
      <c r="N933" s="118">
        <v>0</v>
      </c>
      <c r="O933" s="118">
        <v>0</v>
      </c>
      <c r="P933" s="118">
        <v>0</v>
      </c>
      <c r="Q933" s="118">
        <v>0</v>
      </c>
      <c r="R933" s="118">
        <v>0</v>
      </c>
      <c r="S933" s="118">
        <v>0</v>
      </c>
      <c r="T933" s="118">
        <v>0</v>
      </c>
      <c r="U933" s="118">
        <v>0</v>
      </c>
      <c r="V933" s="118" t="s">
        <v>263</v>
      </c>
      <c r="W933" s="118" t="s">
        <v>263</v>
      </c>
      <c r="X933" s="232"/>
    </row>
    <row r="934" spans="1:24" ht="13.5" customHeight="1" x14ac:dyDescent="0.3">
      <c r="A934" s="170">
        <v>0.94791666666666696</v>
      </c>
      <c r="B934" s="118">
        <v>0</v>
      </c>
      <c r="C934" s="118">
        <v>0</v>
      </c>
      <c r="D934" s="118">
        <v>0</v>
      </c>
      <c r="E934" s="118">
        <v>0</v>
      </c>
      <c r="F934" s="118">
        <v>0</v>
      </c>
      <c r="G934" s="118">
        <v>0</v>
      </c>
      <c r="H934" s="118">
        <v>0</v>
      </c>
      <c r="I934" s="118">
        <v>0</v>
      </c>
      <c r="J934" s="118">
        <v>0</v>
      </c>
      <c r="K934" s="118">
        <v>0</v>
      </c>
      <c r="L934" s="118">
        <v>0</v>
      </c>
      <c r="M934" s="118">
        <v>0</v>
      </c>
      <c r="N934" s="118">
        <v>0</v>
      </c>
      <c r="O934" s="118">
        <v>0</v>
      </c>
      <c r="P934" s="118">
        <v>0</v>
      </c>
      <c r="Q934" s="118">
        <v>0</v>
      </c>
      <c r="R934" s="118">
        <v>0</v>
      </c>
      <c r="S934" s="118">
        <v>0</v>
      </c>
      <c r="T934" s="118">
        <v>0</v>
      </c>
      <c r="U934" s="118">
        <v>0</v>
      </c>
      <c r="V934" s="118" t="s">
        <v>263</v>
      </c>
      <c r="W934" s="118" t="s">
        <v>263</v>
      </c>
      <c r="X934" s="232"/>
    </row>
    <row r="935" spans="1:24" ht="13.5" customHeight="1" x14ac:dyDescent="0.3">
      <c r="A935" s="170">
        <v>0.95833333333333304</v>
      </c>
      <c r="B935" s="118">
        <v>0</v>
      </c>
      <c r="C935" s="118">
        <v>0</v>
      </c>
      <c r="D935" s="118">
        <v>0</v>
      </c>
      <c r="E935" s="118">
        <v>0</v>
      </c>
      <c r="F935" s="118">
        <v>0</v>
      </c>
      <c r="G935" s="118">
        <v>0</v>
      </c>
      <c r="H935" s="118">
        <v>0</v>
      </c>
      <c r="I935" s="118">
        <v>0</v>
      </c>
      <c r="J935" s="118">
        <v>0</v>
      </c>
      <c r="K935" s="118">
        <v>0</v>
      </c>
      <c r="L935" s="118">
        <v>0</v>
      </c>
      <c r="M935" s="118">
        <v>0</v>
      </c>
      <c r="N935" s="118">
        <v>0</v>
      </c>
      <c r="O935" s="118">
        <v>0</v>
      </c>
      <c r="P935" s="118">
        <v>0</v>
      </c>
      <c r="Q935" s="118">
        <v>0</v>
      </c>
      <c r="R935" s="118">
        <v>0</v>
      </c>
      <c r="S935" s="118">
        <v>0</v>
      </c>
      <c r="T935" s="118">
        <v>0</v>
      </c>
      <c r="U935" s="118">
        <v>0</v>
      </c>
      <c r="V935" s="118" t="s">
        <v>263</v>
      </c>
      <c r="W935" s="118" t="s">
        <v>263</v>
      </c>
      <c r="X935" s="232"/>
    </row>
    <row r="936" spans="1:24" ht="13.5" customHeight="1" x14ac:dyDescent="0.3">
      <c r="A936" s="170">
        <v>0.96875</v>
      </c>
      <c r="B936" s="118">
        <v>0</v>
      </c>
      <c r="C936" s="118">
        <v>0</v>
      </c>
      <c r="D936" s="118">
        <v>0</v>
      </c>
      <c r="E936" s="118">
        <v>0</v>
      </c>
      <c r="F936" s="118">
        <v>0</v>
      </c>
      <c r="G936" s="118">
        <v>0</v>
      </c>
      <c r="H936" s="118">
        <v>0</v>
      </c>
      <c r="I936" s="118">
        <v>0</v>
      </c>
      <c r="J936" s="118">
        <v>0</v>
      </c>
      <c r="K936" s="118">
        <v>0</v>
      </c>
      <c r="L936" s="118">
        <v>0</v>
      </c>
      <c r="M936" s="118">
        <v>0</v>
      </c>
      <c r="N936" s="118">
        <v>0</v>
      </c>
      <c r="O936" s="118">
        <v>0</v>
      </c>
      <c r="P936" s="118">
        <v>0</v>
      </c>
      <c r="Q936" s="118">
        <v>0</v>
      </c>
      <c r="R936" s="118">
        <v>0</v>
      </c>
      <c r="S936" s="118">
        <v>0</v>
      </c>
      <c r="T936" s="118">
        <v>0</v>
      </c>
      <c r="U936" s="118">
        <v>0</v>
      </c>
      <c r="V936" s="118" t="s">
        <v>263</v>
      </c>
      <c r="W936" s="118" t="s">
        <v>263</v>
      </c>
      <c r="X936" s="232"/>
    </row>
    <row r="937" spans="1:24" ht="13.5" customHeight="1" x14ac:dyDescent="0.3">
      <c r="A937" s="170">
        <v>0.97916666666666696</v>
      </c>
      <c r="B937" s="118">
        <v>0</v>
      </c>
      <c r="C937" s="118">
        <v>0</v>
      </c>
      <c r="D937" s="118">
        <v>0</v>
      </c>
      <c r="E937" s="118">
        <v>0</v>
      </c>
      <c r="F937" s="118">
        <v>0</v>
      </c>
      <c r="G937" s="118">
        <v>0</v>
      </c>
      <c r="H937" s="118">
        <v>0</v>
      </c>
      <c r="I937" s="118">
        <v>0</v>
      </c>
      <c r="J937" s="118">
        <v>0</v>
      </c>
      <c r="K937" s="118">
        <v>0</v>
      </c>
      <c r="L937" s="118">
        <v>0</v>
      </c>
      <c r="M937" s="118">
        <v>0</v>
      </c>
      <c r="N937" s="118">
        <v>0</v>
      </c>
      <c r="O937" s="118">
        <v>0</v>
      </c>
      <c r="P937" s="118">
        <v>0</v>
      </c>
      <c r="Q937" s="118">
        <v>0</v>
      </c>
      <c r="R937" s="118">
        <v>0</v>
      </c>
      <c r="S937" s="118">
        <v>0</v>
      </c>
      <c r="T937" s="118">
        <v>0</v>
      </c>
      <c r="U937" s="118">
        <v>0</v>
      </c>
      <c r="V937" s="118" t="s">
        <v>263</v>
      </c>
      <c r="W937" s="118" t="s">
        <v>263</v>
      </c>
      <c r="X937" s="232"/>
    </row>
    <row r="938" spans="1:24" ht="13.5" customHeight="1" thickBot="1" x14ac:dyDescent="0.35">
      <c r="A938" s="171">
        <v>0.98958333333333304</v>
      </c>
      <c r="B938" s="120">
        <v>0</v>
      </c>
      <c r="C938" s="120">
        <v>0</v>
      </c>
      <c r="D938" s="120">
        <v>0</v>
      </c>
      <c r="E938" s="120">
        <v>0</v>
      </c>
      <c r="F938" s="120">
        <v>0</v>
      </c>
      <c r="G938" s="120">
        <v>0</v>
      </c>
      <c r="H938" s="120">
        <v>0</v>
      </c>
      <c r="I938" s="120">
        <v>0</v>
      </c>
      <c r="J938" s="120">
        <v>0</v>
      </c>
      <c r="K938" s="120">
        <v>0</v>
      </c>
      <c r="L938" s="120">
        <v>0</v>
      </c>
      <c r="M938" s="120">
        <v>0</v>
      </c>
      <c r="N938" s="120">
        <v>0</v>
      </c>
      <c r="O938" s="120">
        <v>0</v>
      </c>
      <c r="P938" s="120">
        <v>0</v>
      </c>
      <c r="Q938" s="120">
        <v>0</v>
      </c>
      <c r="R938" s="120">
        <v>0</v>
      </c>
      <c r="S938" s="120">
        <v>0</v>
      </c>
      <c r="T938" s="120">
        <v>0</v>
      </c>
      <c r="U938" s="120">
        <v>0</v>
      </c>
      <c r="V938" s="120" t="s">
        <v>263</v>
      </c>
      <c r="W938" s="120" t="s">
        <v>263</v>
      </c>
      <c r="X938" s="232"/>
    </row>
    <row r="939" spans="1:24" ht="13.5" customHeight="1" thickTop="1" x14ac:dyDescent="0.3">
      <c r="A939" s="285" t="s">
        <v>112</v>
      </c>
      <c r="B939" s="119">
        <f>SUM(B871:B918)</f>
        <v>444</v>
      </c>
      <c r="C939" s="119">
        <f t="shared" ref="C939:U939" si="32">SUM(C871:C918)</f>
        <v>8</v>
      </c>
      <c r="D939" s="119">
        <f t="shared" si="32"/>
        <v>20</v>
      </c>
      <c r="E939" s="119">
        <f t="shared" si="32"/>
        <v>68</v>
      </c>
      <c r="F939" s="119">
        <f t="shared" si="32"/>
        <v>146</v>
      </c>
      <c r="G939" s="119">
        <f t="shared" si="32"/>
        <v>121</v>
      </c>
      <c r="H939" s="119">
        <f t="shared" si="32"/>
        <v>55</v>
      </c>
      <c r="I939" s="119">
        <f t="shared" si="32"/>
        <v>21</v>
      </c>
      <c r="J939" s="119">
        <f t="shared" si="32"/>
        <v>3</v>
      </c>
      <c r="K939" s="119">
        <f t="shared" si="32"/>
        <v>1</v>
      </c>
      <c r="L939" s="119">
        <f t="shared" si="32"/>
        <v>1</v>
      </c>
      <c r="M939" s="119">
        <f t="shared" si="32"/>
        <v>0</v>
      </c>
      <c r="N939" s="119">
        <f t="shared" si="32"/>
        <v>0</v>
      </c>
      <c r="O939" s="119">
        <f t="shared" si="32"/>
        <v>0</v>
      </c>
      <c r="P939" s="119">
        <f t="shared" si="32"/>
        <v>0</v>
      </c>
      <c r="Q939" s="119">
        <f t="shared" si="32"/>
        <v>0</v>
      </c>
      <c r="R939" s="119">
        <f t="shared" si="32"/>
        <v>0</v>
      </c>
      <c r="S939" s="119">
        <f t="shared" si="32"/>
        <v>0</v>
      </c>
      <c r="T939" s="119">
        <f t="shared" si="32"/>
        <v>0</v>
      </c>
      <c r="U939" s="119">
        <f t="shared" si="32"/>
        <v>0</v>
      </c>
      <c r="V939" s="119">
        <v>24.6</v>
      </c>
      <c r="W939" s="119">
        <v>31</v>
      </c>
      <c r="X939" s="232"/>
    </row>
    <row r="940" spans="1:24" ht="13.5" customHeight="1" x14ac:dyDescent="0.3">
      <c r="A940" s="286" t="s">
        <v>113</v>
      </c>
      <c r="B940" s="118">
        <f>SUM(B867:B930)</f>
        <v>485</v>
      </c>
      <c r="C940" s="118">
        <f t="shared" ref="C940:U940" si="33">SUM(C867:C930)</f>
        <v>8</v>
      </c>
      <c r="D940" s="118">
        <f t="shared" si="33"/>
        <v>21</v>
      </c>
      <c r="E940" s="118">
        <f t="shared" si="33"/>
        <v>71</v>
      </c>
      <c r="F940" s="118">
        <f t="shared" si="33"/>
        <v>163</v>
      </c>
      <c r="G940" s="118">
        <f t="shared" si="33"/>
        <v>132</v>
      </c>
      <c r="H940" s="118">
        <f t="shared" si="33"/>
        <v>58</v>
      </c>
      <c r="I940" s="118">
        <f t="shared" si="33"/>
        <v>26</v>
      </c>
      <c r="J940" s="118">
        <f t="shared" si="33"/>
        <v>4</v>
      </c>
      <c r="K940" s="118">
        <f t="shared" si="33"/>
        <v>1</v>
      </c>
      <c r="L940" s="118">
        <f t="shared" si="33"/>
        <v>1</v>
      </c>
      <c r="M940" s="118">
        <f t="shared" si="33"/>
        <v>0</v>
      </c>
      <c r="N940" s="118">
        <f t="shared" si="33"/>
        <v>0</v>
      </c>
      <c r="O940" s="118">
        <f t="shared" si="33"/>
        <v>0</v>
      </c>
      <c r="P940" s="118">
        <f t="shared" si="33"/>
        <v>0</v>
      </c>
      <c r="Q940" s="118">
        <f t="shared" si="33"/>
        <v>0</v>
      </c>
      <c r="R940" s="118">
        <f t="shared" si="33"/>
        <v>0</v>
      </c>
      <c r="S940" s="118">
        <f t="shared" si="33"/>
        <v>0</v>
      </c>
      <c r="T940" s="118">
        <f t="shared" si="33"/>
        <v>0</v>
      </c>
      <c r="U940" s="118">
        <f t="shared" si="33"/>
        <v>0</v>
      </c>
      <c r="V940" s="118">
        <v>24.8</v>
      </c>
      <c r="W940" s="118">
        <v>31.1</v>
      </c>
      <c r="X940" s="232"/>
    </row>
    <row r="941" spans="1:24" ht="13.5" customHeight="1" x14ac:dyDescent="0.3">
      <c r="A941" s="118" t="s">
        <v>114</v>
      </c>
      <c r="B941" s="118">
        <f>SUM(B867:B938)</f>
        <v>488</v>
      </c>
      <c r="C941" s="118">
        <f t="shared" ref="C941:U941" si="34">SUM(C867:C938)</f>
        <v>8</v>
      </c>
      <c r="D941" s="118">
        <f t="shared" si="34"/>
        <v>21</v>
      </c>
      <c r="E941" s="118">
        <f t="shared" si="34"/>
        <v>71</v>
      </c>
      <c r="F941" s="118">
        <f t="shared" si="34"/>
        <v>165</v>
      </c>
      <c r="G941" s="118">
        <f t="shared" si="34"/>
        <v>132</v>
      </c>
      <c r="H941" s="118">
        <f t="shared" si="34"/>
        <v>58</v>
      </c>
      <c r="I941" s="118">
        <f t="shared" si="34"/>
        <v>27</v>
      </c>
      <c r="J941" s="118">
        <f t="shared" si="34"/>
        <v>4</v>
      </c>
      <c r="K941" s="118">
        <f t="shared" si="34"/>
        <v>1</v>
      </c>
      <c r="L941" s="118">
        <f t="shared" si="34"/>
        <v>1</v>
      </c>
      <c r="M941" s="118">
        <f t="shared" si="34"/>
        <v>0</v>
      </c>
      <c r="N941" s="118">
        <f t="shared" si="34"/>
        <v>0</v>
      </c>
      <c r="O941" s="118">
        <f t="shared" si="34"/>
        <v>0</v>
      </c>
      <c r="P941" s="118">
        <f t="shared" si="34"/>
        <v>0</v>
      </c>
      <c r="Q941" s="118">
        <f t="shared" si="34"/>
        <v>0</v>
      </c>
      <c r="R941" s="118">
        <f t="shared" si="34"/>
        <v>0</v>
      </c>
      <c r="S941" s="118">
        <f t="shared" si="34"/>
        <v>0</v>
      </c>
      <c r="T941" s="118">
        <f t="shared" si="34"/>
        <v>0</v>
      </c>
      <c r="U941" s="118">
        <f t="shared" si="34"/>
        <v>0</v>
      </c>
      <c r="V941" s="118">
        <v>24.8</v>
      </c>
      <c r="W941" s="118">
        <v>31.1</v>
      </c>
      <c r="X941" s="232"/>
    </row>
    <row r="942" spans="1:24" ht="13.5" customHeight="1" thickBot="1" x14ac:dyDescent="0.35">
      <c r="A942" s="120" t="s">
        <v>115</v>
      </c>
      <c r="B942" s="120">
        <f>SUM(B843:B938)</f>
        <v>489</v>
      </c>
      <c r="C942" s="120">
        <f t="shared" ref="C942:U942" si="35">SUM(C843:C938)</f>
        <v>8</v>
      </c>
      <c r="D942" s="120">
        <f t="shared" si="35"/>
        <v>22</v>
      </c>
      <c r="E942" s="120">
        <f t="shared" si="35"/>
        <v>71</v>
      </c>
      <c r="F942" s="120">
        <f t="shared" si="35"/>
        <v>165</v>
      </c>
      <c r="G942" s="120">
        <f t="shared" si="35"/>
        <v>132</v>
      </c>
      <c r="H942" s="120">
        <f t="shared" si="35"/>
        <v>58</v>
      </c>
      <c r="I942" s="120">
        <f t="shared" si="35"/>
        <v>27</v>
      </c>
      <c r="J942" s="120">
        <f t="shared" si="35"/>
        <v>4</v>
      </c>
      <c r="K942" s="120">
        <f t="shared" si="35"/>
        <v>1</v>
      </c>
      <c r="L942" s="120">
        <f t="shared" si="35"/>
        <v>1</v>
      </c>
      <c r="M942" s="120">
        <f t="shared" si="35"/>
        <v>0</v>
      </c>
      <c r="N942" s="120">
        <f t="shared" si="35"/>
        <v>0</v>
      </c>
      <c r="O942" s="120">
        <f t="shared" si="35"/>
        <v>0</v>
      </c>
      <c r="P942" s="120">
        <f t="shared" si="35"/>
        <v>0</v>
      </c>
      <c r="Q942" s="120">
        <f t="shared" si="35"/>
        <v>0</v>
      </c>
      <c r="R942" s="120">
        <f t="shared" si="35"/>
        <v>0</v>
      </c>
      <c r="S942" s="120">
        <f t="shared" si="35"/>
        <v>0</v>
      </c>
      <c r="T942" s="120">
        <f t="shared" si="35"/>
        <v>0</v>
      </c>
      <c r="U942" s="120">
        <f t="shared" si="35"/>
        <v>0</v>
      </c>
      <c r="V942" s="120">
        <v>24.8</v>
      </c>
      <c r="W942" s="120">
        <v>31.1</v>
      </c>
      <c r="X942" s="232"/>
    </row>
    <row r="943" spans="1:24" ht="13.5" customHeight="1" thickTop="1" x14ac:dyDescent="0.3">
      <c r="A943" s="122"/>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232"/>
    </row>
    <row r="944" spans="1:24" ht="13.5" customHeight="1" thickBot="1" x14ac:dyDescent="0.35">
      <c r="A944" s="122" t="s">
        <v>10</v>
      </c>
      <c r="B944" s="473" t="str">
        <f>TEXT(C944,"dddd")</f>
        <v>Wednesday</v>
      </c>
      <c r="C944" s="121">
        <f>C840+1</f>
        <v>45728</v>
      </c>
      <c r="D944" s="122"/>
      <c r="E944" s="122"/>
      <c r="F944" s="122"/>
      <c r="G944" s="122"/>
      <c r="H944" s="122"/>
      <c r="I944" s="122"/>
      <c r="J944" s="122"/>
      <c r="K944" s="122"/>
      <c r="L944" s="122"/>
      <c r="M944" s="122"/>
      <c r="N944" s="122"/>
      <c r="O944" s="122"/>
      <c r="P944" s="122"/>
      <c r="Q944" s="122"/>
      <c r="R944" s="122"/>
      <c r="S944" s="122"/>
      <c r="T944" s="122"/>
      <c r="U944" s="122"/>
      <c r="V944" s="122"/>
      <c r="W944" s="122"/>
      <c r="X944" s="232"/>
    </row>
    <row r="945" spans="1:24" ht="13.5" customHeight="1" thickTop="1" thickBot="1" x14ac:dyDescent="0.35">
      <c r="A945" s="122"/>
      <c r="B945" s="602" t="s">
        <v>91</v>
      </c>
      <c r="C945" s="603"/>
      <c r="D945" s="603"/>
      <c r="E945" s="603"/>
      <c r="F945" s="603"/>
      <c r="G945" s="603"/>
      <c r="H945" s="603"/>
      <c r="I945" s="603"/>
      <c r="J945" s="603"/>
      <c r="K945" s="603"/>
      <c r="L945" s="603"/>
      <c r="M945" s="603"/>
      <c r="N945" s="603"/>
      <c r="O945" s="603"/>
      <c r="P945" s="603"/>
      <c r="Q945" s="603"/>
      <c r="R945" s="603"/>
      <c r="S945" s="603"/>
      <c r="T945" s="603"/>
      <c r="U945" s="603"/>
      <c r="V945" s="603"/>
      <c r="W945" s="604"/>
      <c r="X945" s="232"/>
    </row>
    <row r="946" spans="1:24" ht="13.5" customHeight="1" thickTop="1" thickBot="1" x14ac:dyDescent="0.35">
      <c r="A946" s="169" t="s">
        <v>51</v>
      </c>
      <c r="B946" s="169" t="s">
        <v>31</v>
      </c>
      <c r="C946" s="287" t="s">
        <v>92</v>
      </c>
      <c r="D946" s="287" t="s">
        <v>93</v>
      </c>
      <c r="E946" s="287" t="s">
        <v>94</v>
      </c>
      <c r="F946" s="287" t="s">
        <v>95</v>
      </c>
      <c r="G946" s="287" t="s">
        <v>96</v>
      </c>
      <c r="H946" s="287" t="s">
        <v>97</v>
      </c>
      <c r="I946" s="287" t="s">
        <v>98</v>
      </c>
      <c r="J946" s="287" t="s">
        <v>99</v>
      </c>
      <c r="K946" s="287" t="s">
        <v>100</v>
      </c>
      <c r="L946" s="287" t="s">
        <v>101</v>
      </c>
      <c r="M946" s="287" t="s">
        <v>102</v>
      </c>
      <c r="N946" s="287" t="s">
        <v>103</v>
      </c>
      <c r="O946" s="287" t="s">
        <v>104</v>
      </c>
      <c r="P946" s="287" t="s">
        <v>105</v>
      </c>
      <c r="Q946" s="287" t="s">
        <v>106</v>
      </c>
      <c r="R946" s="287" t="s">
        <v>107</v>
      </c>
      <c r="S946" s="287" t="s">
        <v>108</v>
      </c>
      <c r="T946" s="287" t="s">
        <v>109</v>
      </c>
      <c r="U946" s="287" t="s">
        <v>110</v>
      </c>
      <c r="V946" s="169" t="s">
        <v>89</v>
      </c>
      <c r="W946" s="169" t="s">
        <v>111</v>
      </c>
      <c r="X946" s="232"/>
    </row>
    <row r="947" spans="1:24" ht="13.5" customHeight="1" thickTop="1" x14ac:dyDescent="0.3">
      <c r="A947" s="278">
        <v>0</v>
      </c>
      <c r="B947" s="119">
        <v>0</v>
      </c>
      <c r="C947" s="119">
        <v>0</v>
      </c>
      <c r="D947" s="119">
        <v>0</v>
      </c>
      <c r="E947" s="119">
        <v>0</v>
      </c>
      <c r="F947" s="119">
        <v>0</v>
      </c>
      <c r="G947" s="119">
        <v>0</v>
      </c>
      <c r="H947" s="119">
        <v>0</v>
      </c>
      <c r="I947" s="119">
        <v>0</v>
      </c>
      <c r="J947" s="119">
        <v>0</v>
      </c>
      <c r="K947" s="119">
        <v>0</v>
      </c>
      <c r="L947" s="119">
        <v>0</v>
      </c>
      <c r="M947" s="119">
        <v>0</v>
      </c>
      <c r="N947" s="119">
        <v>0</v>
      </c>
      <c r="O947" s="119">
        <v>0</v>
      </c>
      <c r="P947" s="119">
        <v>0</v>
      </c>
      <c r="Q947" s="119">
        <v>0</v>
      </c>
      <c r="R947" s="119">
        <v>0</v>
      </c>
      <c r="S947" s="119">
        <v>0</v>
      </c>
      <c r="T947" s="119">
        <v>0</v>
      </c>
      <c r="U947" s="119">
        <v>0</v>
      </c>
      <c r="V947" s="119" t="s">
        <v>263</v>
      </c>
      <c r="W947" s="119" t="s">
        <v>263</v>
      </c>
      <c r="X947" s="232"/>
    </row>
    <row r="948" spans="1:24" ht="13.5" customHeight="1" x14ac:dyDescent="0.3">
      <c r="A948" s="170">
        <v>1.0416666666666666E-2</v>
      </c>
      <c r="B948" s="118">
        <v>1</v>
      </c>
      <c r="C948" s="118">
        <v>0</v>
      </c>
      <c r="D948" s="118">
        <v>0</v>
      </c>
      <c r="E948" s="118">
        <v>1</v>
      </c>
      <c r="F948" s="118">
        <v>0</v>
      </c>
      <c r="G948" s="118">
        <v>0</v>
      </c>
      <c r="H948" s="118">
        <v>0</v>
      </c>
      <c r="I948" s="118">
        <v>0</v>
      </c>
      <c r="J948" s="118">
        <v>0</v>
      </c>
      <c r="K948" s="118">
        <v>0</v>
      </c>
      <c r="L948" s="118">
        <v>0</v>
      </c>
      <c r="M948" s="118">
        <v>0</v>
      </c>
      <c r="N948" s="118">
        <v>0</v>
      </c>
      <c r="O948" s="118">
        <v>0</v>
      </c>
      <c r="P948" s="118">
        <v>0</v>
      </c>
      <c r="Q948" s="118">
        <v>0</v>
      </c>
      <c r="R948" s="118">
        <v>0</v>
      </c>
      <c r="S948" s="118">
        <v>0</v>
      </c>
      <c r="T948" s="118">
        <v>0</v>
      </c>
      <c r="U948" s="118">
        <v>0</v>
      </c>
      <c r="V948" s="118">
        <v>15.2</v>
      </c>
      <c r="W948" s="118" t="s">
        <v>263</v>
      </c>
      <c r="X948" s="232"/>
    </row>
    <row r="949" spans="1:24" ht="13.5" customHeight="1" x14ac:dyDescent="0.3">
      <c r="A949" s="170">
        <v>2.0833333333333332E-2</v>
      </c>
      <c r="B949" s="118">
        <v>0</v>
      </c>
      <c r="C949" s="118">
        <v>0</v>
      </c>
      <c r="D949" s="118">
        <v>0</v>
      </c>
      <c r="E949" s="118">
        <v>0</v>
      </c>
      <c r="F949" s="118">
        <v>0</v>
      </c>
      <c r="G949" s="118">
        <v>0</v>
      </c>
      <c r="H949" s="118">
        <v>0</v>
      </c>
      <c r="I949" s="118">
        <v>0</v>
      </c>
      <c r="J949" s="118">
        <v>0</v>
      </c>
      <c r="K949" s="118">
        <v>0</v>
      </c>
      <c r="L949" s="118">
        <v>0</v>
      </c>
      <c r="M949" s="118">
        <v>0</v>
      </c>
      <c r="N949" s="118">
        <v>0</v>
      </c>
      <c r="O949" s="118">
        <v>0</v>
      </c>
      <c r="P949" s="118">
        <v>0</v>
      </c>
      <c r="Q949" s="118">
        <v>0</v>
      </c>
      <c r="R949" s="118">
        <v>0</v>
      </c>
      <c r="S949" s="118">
        <v>0</v>
      </c>
      <c r="T949" s="118">
        <v>0</v>
      </c>
      <c r="U949" s="118">
        <v>0</v>
      </c>
      <c r="V949" s="118" t="s">
        <v>263</v>
      </c>
      <c r="W949" s="118" t="s">
        <v>263</v>
      </c>
      <c r="X949" s="232"/>
    </row>
    <row r="950" spans="1:24" ht="13.5" customHeight="1" x14ac:dyDescent="0.3">
      <c r="A950" s="170">
        <v>3.125E-2</v>
      </c>
      <c r="B950" s="118">
        <v>0</v>
      </c>
      <c r="C950" s="118">
        <v>0</v>
      </c>
      <c r="D950" s="118">
        <v>0</v>
      </c>
      <c r="E950" s="118">
        <v>0</v>
      </c>
      <c r="F950" s="118">
        <v>0</v>
      </c>
      <c r="G950" s="118">
        <v>0</v>
      </c>
      <c r="H950" s="118">
        <v>0</v>
      </c>
      <c r="I950" s="118">
        <v>0</v>
      </c>
      <c r="J950" s="118">
        <v>0</v>
      </c>
      <c r="K950" s="118">
        <v>0</v>
      </c>
      <c r="L950" s="118">
        <v>0</v>
      </c>
      <c r="M950" s="118">
        <v>0</v>
      </c>
      <c r="N950" s="118">
        <v>0</v>
      </c>
      <c r="O950" s="118">
        <v>0</v>
      </c>
      <c r="P950" s="118">
        <v>0</v>
      </c>
      <c r="Q950" s="118">
        <v>0</v>
      </c>
      <c r="R950" s="118">
        <v>0</v>
      </c>
      <c r="S950" s="118">
        <v>0</v>
      </c>
      <c r="T950" s="118">
        <v>0</v>
      </c>
      <c r="U950" s="118">
        <v>0</v>
      </c>
      <c r="V950" s="118" t="s">
        <v>263</v>
      </c>
      <c r="W950" s="118" t="s">
        <v>263</v>
      </c>
      <c r="X950" s="232"/>
    </row>
    <row r="951" spans="1:24" ht="13.5" customHeight="1" x14ac:dyDescent="0.3">
      <c r="A951" s="170">
        <v>4.1666666666666664E-2</v>
      </c>
      <c r="B951" s="118">
        <v>1</v>
      </c>
      <c r="C951" s="118">
        <v>0</v>
      </c>
      <c r="D951" s="118">
        <v>0</v>
      </c>
      <c r="E951" s="118">
        <v>0</v>
      </c>
      <c r="F951" s="118">
        <v>1</v>
      </c>
      <c r="G951" s="118">
        <v>0</v>
      </c>
      <c r="H951" s="118">
        <v>0</v>
      </c>
      <c r="I951" s="118">
        <v>0</v>
      </c>
      <c r="J951" s="118">
        <v>0</v>
      </c>
      <c r="K951" s="118">
        <v>0</v>
      </c>
      <c r="L951" s="118">
        <v>0</v>
      </c>
      <c r="M951" s="118">
        <v>0</v>
      </c>
      <c r="N951" s="118">
        <v>0</v>
      </c>
      <c r="O951" s="118">
        <v>0</v>
      </c>
      <c r="P951" s="118">
        <v>0</v>
      </c>
      <c r="Q951" s="118">
        <v>0</v>
      </c>
      <c r="R951" s="118">
        <v>0</v>
      </c>
      <c r="S951" s="118">
        <v>0</v>
      </c>
      <c r="T951" s="118">
        <v>0</v>
      </c>
      <c r="U951" s="118">
        <v>0</v>
      </c>
      <c r="V951" s="118">
        <v>22.5</v>
      </c>
      <c r="W951" s="118" t="s">
        <v>263</v>
      </c>
      <c r="X951" s="232"/>
    </row>
    <row r="952" spans="1:24" ht="13.5" customHeight="1" x14ac:dyDescent="0.3">
      <c r="A952" s="170">
        <v>5.2083333333333336E-2</v>
      </c>
      <c r="B952" s="118">
        <v>0</v>
      </c>
      <c r="C952" s="118">
        <v>0</v>
      </c>
      <c r="D952" s="118">
        <v>0</v>
      </c>
      <c r="E952" s="118">
        <v>0</v>
      </c>
      <c r="F952" s="118">
        <v>0</v>
      </c>
      <c r="G952" s="118">
        <v>0</v>
      </c>
      <c r="H952" s="118">
        <v>0</v>
      </c>
      <c r="I952" s="118">
        <v>0</v>
      </c>
      <c r="J952" s="118">
        <v>0</v>
      </c>
      <c r="K952" s="118">
        <v>0</v>
      </c>
      <c r="L952" s="118">
        <v>0</v>
      </c>
      <c r="M952" s="118">
        <v>0</v>
      </c>
      <c r="N952" s="118">
        <v>0</v>
      </c>
      <c r="O952" s="118">
        <v>0</v>
      </c>
      <c r="P952" s="118">
        <v>0</v>
      </c>
      <c r="Q952" s="118">
        <v>0</v>
      </c>
      <c r="R952" s="118">
        <v>0</v>
      </c>
      <c r="S952" s="118">
        <v>0</v>
      </c>
      <c r="T952" s="118">
        <v>0</v>
      </c>
      <c r="U952" s="118">
        <v>0</v>
      </c>
      <c r="V952" s="118" t="s">
        <v>263</v>
      </c>
      <c r="W952" s="118" t="s">
        <v>263</v>
      </c>
      <c r="X952" s="232"/>
    </row>
    <row r="953" spans="1:24" ht="13.5" customHeight="1" x14ac:dyDescent="0.3">
      <c r="A953" s="170">
        <v>6.25E-2</v>
      </c>
      <c r="B953" s="118">
        <v>1</v>
      </c>
      <c r="C953" s="118">
        <v>0</v>
      </c>
      <c r="D953" s="118">
        <v>0</v>
      </c>
      <c r="E953" s="118">
        <v>0</v>
      </c>
      <c r="F953" s="118">
        <v>0</v>
      </c>
      <c r="G953" s="118">
        <v>1</v>
      </c>
      <c r="H953" s="118">
        <v>0</v>
      </c>
      <c r="I953" s="118">
        <v>0</v>
      </c>
      <c r="J953" s="118">
        <v>0</v>
      </c>
      <c r="K953" s="118">
        <v>0</v>
      </c>
      <c r="L953" s="118">
        <v>0</v>
      </c>
      <c r="M953" s="118">
        <v>0</v>
      </c>
      <c r="N953" s="118">
        <v>0</v>
      </c>
      <c r="O953" s="118">
        <v>0</v>
      </c>
      <c r="P953" s="118">
        <v>0</v>
      </c>
      <c r="Q953" s="118">
        <v>0</v>
      </c>
      <c r="R953" s="118">
        <v>0</v>
      </c>
      <c r="S953" s="118">
        <v>0</v>
      </c>
      <c r="T953" s="118">
        <v>0</v>
      </c>
      <c r="U953" s="118">
        <v>0</v>
      </c>
      <c r="V953" s="118">
        <v>29.5</v>
      </c>
      <c r="W953" s="118" t="s">
        <v>263</v>
      </c>
      <c r="X953" s="232"/>
    </row>
    <row r="954" spans="1:24" ht="13.5" customHeight="1" x14ac:dyDescent="0.3">
      <c r="A954" s="170">
        <v>7.2916666666666699E-2</v>
      </c>
      <c r="B954" s="118">
        <v>0</v>
      </c>
      <c r="C954" s="118">
        <v>0</v>
      </c>
      <c r="D954" s="118">
        <v>0</v>
      </c>
      <c r="E954" s="118">
        <v>0</v>
      </c>
      <c r="F954" s="118">
        <v>0</v>
      </c>
      <c r="G954" s="118">
        <v>0</v>
      </c>
      <c r="H954" s="118">
        <v>0</v>
      </c>
      <c r="I954" s="118">
        <v>0</v>
      </c>
      <c r="J954" s="118">
        <v>0</v>
      </c>
      <c r="K954" s="118">
        <v>0</v>
      </c>
      <c r="L954" s="118">
        <v>0</v>
      </c>
      <c r="M954" s="118">
        <v>0</v>
      </c>
      <c r="N954" s="118">
        <v>0</v>
      </c>
      <c r="O954" s="118">
        <v>0</v>
      </c>
      <c r="P954" s="118">
        <v>0</v>
      </c>
      <c r="Q954" s="118">
        <v>0</v>
      </c>
      <c r="R954" s="118">
        <v>0</v>
      </c>
      <c r="S954" s="118">
        <v>0</v>
      </c>
      <c r="T954" s="118">
        <v>0</v>
      </c>
      <c r="U954" s="118">
        <v>0</v>
      </c>
      <c r="V954" s="118" t="s">
        <v>263</v>
      </c>
      <c r="W954" s="118" t="s">
        <v>263</v>
      </c>
      <c r="X954" s="232"/>
    </row>
    <row r="955" spans="1:24" ht="13.5" customHeight="1" x14ac:dyDescent="0.3">
      <c r="A955" s="170">
        <v>8.3333333333333301E-2</v>
      </c>
      <c r="B955" s="118">
        <v>0</v>
      </c>
      <c r="C955" s="118">
        <v>0</v>
      </c>
      <c r="D955" s="118">
        <v>0</v>
      </c>
      <c r="E955" s="118">
        <v>0</v>
      </c>
      <c r="F955" s="118">
        <v>0</v>
      </c>
      <c r="G955" s="118">
        <v>0</v>
      </c>
      <c r="H955" s="118">
        <v>0</v>
      </c>
      <c r="I955" s="118">
        <v>0</v>
      </c>
      <c r="J955" s="118">
        <v>0</v>
      </c>
      <c r="K955" s="118">
        <v>0</v>
      </c>
      <c r="L955" s="118">
        <v>0</v>
      </c>
      <c r="M955" s="118">
        <v>0</v>
      </c>
      <c r="N955" s="118">
        <v>0</v>
      </c>
      <c r="O955" s="118">
        <v>0</v>
      </c>
      <c r="P955" s="118">
        <v>0</v>
      </c>
      <c r="Q955" s="118">
        <v>0</v>
      </c>
      <c r="R955" s="118">
        <v>0</v>
      </c>
      <c r="S955" s="118">
        <v>0</v>
      </c>
      <c r="T955" s="118">
        <v>0</v>
      </c>
      <c r="U955" s="118">
        <v>0</v>
      </c>
      <c r="V955" s="118" t="s">
        <v>263</v>
      </c>
      <c r="W955" s="118" t="s">
        <v>263</v>
      </c>
      <c r="X955" s="232"/>
    </row>
    <row r="956" spans="1:24" ht="13.5" customHeight="1" x14ac:dyDescent="0.3">
      <c r="A956" s="170">
        <v>9.375E-2</v>
      </c>
      <c r="B956" s="118">
        <v>0</v>
      </c>
      <c r="C956" s="118">
        <v>0</v>
      </c>
      <c r="D956" s="118">
        <v>0</v>
      </c>
      <c r="E956" s="118">
        <v>0</v>
      </c>
      <c r="F956" s="118">
        <v>0</v>
      </c>
      <c r="G956" s="118">
        <v>0</v>
      </c>
      <c r="H956" s="118">
        <v>0</v>
      </c>
      <c r="I956" s="118">
        <v>0</v>
      </c>
      <c r="J956" s="118">
        <v>0</v>
      </c>
      <c r="K956" s="118">
        <v>0</v>
      </c>
      <c r="L956" s="118">
        <v>0</v>
      </c>
      <c r="M956" s="118">
        <v>0</v>
      </c>
      <c r="N956" s="118">
        <v>0</v>
      </c>
      <c r="O956" s="118">
        <v>0</v>
      </c>
      <c r="P956" s="118">
        <v>0</v>
      </c>
      <c r="Q956" s="118">
        <v>0</v>
      </c>
      <c r="R956" s="118">
        <v>0</v>
      </c>
      <c r="S956" s="118">
        <v>0</v>
      </c>
      <c r="T956" s="118">
        <v>0</v>
      </c>
      <c r="U956" s="118">
        <v>0</v>
      </c>
      <c r="V956" s="118" t="s">
        <v>263</v>
      </c>
      <c r="W956" s="118" t="s">
        <v>263</v>
      </c>
      <c r="X956" s="232"/>
    </row>
    <row r="957" spans="1:24" ht="13.5" customHeight="1" x14ac:dyDescent="0.3">
      <c r="A957" s="170">
        <v>0.104166666666667</v>
      </c>
      <c r="B957" s="118">
        <v>0</v>
      </c>
      <c r="C957" s="118">
        <v>0</v>
      </c>
      <c r="D957" s="118">
        <v>0</v>
      </c>
      <c r="E957" s="118">
        <v>0</v>
      </c>
      <c r="F957" s="118">
        <v>0</v>
      </c>
      <c r="G957" s="118">
        <v>0</v>
      </c>
      <c r="H957" s="118">
        <v>0</v>
      </c>
      <c r="I957" s="118">
        <v>0</v>
      </c>
      <c r="J957" s="118">
        <v>0</v>
      </c>
      <c r="K957" s="118">
        <v>0</v>
      </c>
      <c r="L957" s="118">
        <v>0</v>
      </c>
      <c r="M957" s="118">
        <v>0</v>
      </c>
      <c r="N957" s="118">
        <v>0</v>
      </c>
      <c r="O957" s="118">
        <v>0</v>
      </c>
      <c r="P957" s="118">
        <v>0</v>
      </c>
      <c r="Q957" s="118">
        <v>0</v>
      </c>
      <c r="R957" s="118">
        <v>0</v>
      </c>
      <c r="S957" s="118">
        <v>0</v>
      </c>
      <c r="T957" s="118">
        <v>0</v>
      </c>
      <c r="U957" s="118">
        <v>0</v>
      </c>
      <c r="V957" s="118" t="s">
        <v>263</v>
      </c>
      <c r="W957" s="118" t="s">
        <v>263</v>
      </c>
      <c r="X957" s="232"/>
    </row>
    <row r="958" spans="1:24" ht="13.5" customHeight="1" x14ac:dyDescent="0.3">
      <c r="A958" s="170">
        <v>0.114583333333333</v>
      </c>
      <c r="B958" s="118">
        <v>0</v>
      </c>
      <c r="C958" s="118">
        <v>0</v>
      </c>
      <c r="D958" s="118">
        <v>0</v>
      </c>
      <c r="E958" s="118">
        <v>0</v>
      </c>
      <c r="F958" s="118">
        <v>0</v>
      </c>
      <c r="G958" s="118">
        <v>0</v>
      </c>
      <c r="H958" s="118">
        <v>0</v>
      </c>
      <c r="I958" s="118">
        <v>0</v>
      </c>
      <c r="J958" s="118">
        <v>0</v>
      </c>
      <c r="K958" s="118">
        <v>0</v>
      </c>
      <c r="L958" s="118">
        <v>0</v>
      </c>
      <c r="M958" s="118">
        <v>0</v>
      </c>
      <c r="N958" s="118">
        <v>0</v>
      </c>
      <c r="O958" s="118">
        <v>0</v>
      </c>
      <c r="P958" s="118">
        <v>0</v>
      </c>
      <c r="Q958" s="118">
        <v>0</v>
      </c>
      <c r="R958" s="118">
        <v>0</v>
      </c>
      <c r="S958" s="118">
        <v>0</v>
      </c>
      <c r="T958" s="118">
        <v>0</v>
      </c>
      <c r="U958" s="118">
        <v>0</v>
      </c>
      <c r="V958" s="118" t="s">
        <v>263</v>
      </c>
      <c r="W958" s="118" t="s">
        <v>263</v>
      </c>
      <c r="X958" s="232"/>
    </row>
    <row r="959" spans="1:24" ht="13.5" customHeight="1" x14ac:dyDescent="0.3">
      <c r="A959" s="170">
        <v>0.125</v>
      </c>
      <c r="B959" s="118">
        <v>0</v>
      </c>
      <c r="C959" s="118">
        <v>0</v>
      </c>
      <c r="D959" s="118">
        <v>0</v>
      </c>
      <c r="E959" s="118">
        <v>0</v>
      </c>
      <c r="F959" s="118">
        <v>0</v>
      </c>
      <c r="G959" s="118">
        <v>0</v>
      </c>
      <c r="H959" s="118">
        <v>0</v>
      </c>
      <c r="I959" s="118">
        <v>0</v>
      </c>
      <c r="J959" s="118">
        <v>0</v>
      </c>
      <c r="K959" s="118">
        <v>0</v>
      </c>
      <c r="L959" s="118">
        <v>0</v>
      </c>
      <c r="M959" s="118">
        <v>0</v>
      </c>
      <c r="N959" s="118">
        <v>0</v>
      </c>
      <c r="O959" s="118">
        <v>0</v>
      </c>
      <c r="P959" s="118">
        <v>0</v>
      </c>
      <c r="Q959" s="118">
        <v>0</v>
      </c>
      <c r="R959" s="118">
        <v>0</v>
      </c>
      <c r="S959" s="118">
        <v>0</v>
      </c>
      <c r="T959" s="118">
        <v>0</v>
      </c>
      <c r="U959" s="118">
        <v>0</v>
      </c>
      <c r="V959" s="118" t="s">
        <v>263</v>
      </c>
      <c r="W959" s="118" t="s">
        <v>263</v>
      </c>
      <c r="X959" s="232"/>
    </row>
    <row r="960" spans="1:24" ht="13.5" customHeight="1" x14ac:dyDescent="0.3">
      <c r="A960" s="170">
        <v>0.13541666666666699</v>
      </c>
      <c r="B960" s="118">
        <v>0</v>
      </c>
      <c r="C960" s="118">
        <v>0</v>
      </c>
      <c r="D960" s="118">
        <v>0</v>
      </c>
      <c r="E960" s="118">
        <v>0</v>
      </c>
      <c r="F960" s="118">
        <v>0</v>
      </c>
      <c r="G960" s="118">
        <v>0</v>
      </c>
      <c r="H960" s="118">
        <v>0</v>
      </c>
      <c r="I960" s="118">
        <v>0</v>
      </c>
      <c r="J960" s="118">
        <v>0</v>
      </c>
      <c r="K960" s="118">
        <v>0</v>
      </c>
      <c r="L960" s="118">
        <v>0</v>
      </c>
      <c r="M960" s="118">
        <v>0</v>
      </c>
      <c r="N960" s="118">
        <v>0</v>
      </c>
      <c r="O960" s="118">
        <v>0</v>
      </c>
      <c r="P960" s="118">
        <v>0</v>
      </c>
      <c r="Q960" s="118">
        <v>0</v>
      </c>
      <c r="R960" s="118">
        <v>0</v>
      </c>
      <c r="S960" s="118">
        <v>0</v>
      </c>
      <c r="T960" s="118">
        <v>0</v>
      </c>
      <c r="U960" s="118">
        <v>0</v>
      </c>
      <c r="V960" s="118" t="s">
        <v>263</v>
      </c>
      <c r="W960" s="118" t="s">
        <v>263</v>
      </c>
      <c r="X960" s="232"/>
    </row>
    <row r="961" spans="1:24" ht="13.5" customHeight="1" x14ac:dyDescent="0.3">
      <c r="A961" s="170">
        <v>0.14583333333333301</v>
      </c>
      <c r="B961" s="118">
        <v>0</v>
      </c>
      <c r="C961" s="118">
        <v>0</v>
      </c>
      <c r="D961" s="118">
        <v>0</v>
      </c>
      <c r="E961" s="118">
        <v>0</v>
      </c>
      <c r="F961" s="118">
        <v>0</v>
      </c>
      <c r="G961" s="118">
        <v>0</v>
      </c>
      <c r="H961" s="118">
        <v>0</v>
      </c>
      <c r="I961" s="118">
        <v>0</v>
      </c>
      <c r="J961" s="118">
        <v>0</v>
      </c>
      <c r="K961" s="118">
        <v>0</v>
      </c>
      <c r="L961" s="118">
        <v>0</v>
      </c>
      <c r="M961" s="118">
        <v>0</v>
      </c>
      <c r="N961" s="118">
        <v>0</v>
      </c>
      <c r="O961" s="118">
        <v>0</v>
      </c>
      <c r="P961" s="118">
        <v>0</v>
      </c>
      <c r="Q961" s="118">
        <v>0</v>
      </c>
      <c r="R961" s="118">
        <v>0</v>
      </c>
      <c r="S961" s="118">
        <v>0</v>
      </c>
      <c r="T961" s="118">
        <v>0</v>
      </c>
      <c r="U961" s="118">
        <v>0</v>
      </c>
      <c r="V961" s="118" t="s">
        <v>263</v>
      </c>
      <c r="W961" s="118" t="s">
        <v>263</v>
      </c>
      <c r="X961" s="232"/>
    </row>
    <row r="962" spans="1:24" ht="13.5" customHeight="1" x14ac:dyDescent="0.3">
      <c r="A962" s="170">
        <v>0.15625</v>
      </c>
      <c r="B962" s="118">
        <v>0</v>
      </c>
      <c r="C962" s="118">
        <v>0</v>
      </c>
      <c r="D962" s="118">
        <v>0</v>
      </c>
      <c r="E962" s="118">
        <v>0</v>
      </c>
      <c r="F962" s="118">
        <v>0</v>
      </c>
      <c r="G962" s="118">
        <v>0</v>
      </c>
      <c r="H962" s="118">
        <v>0</v>
      </c>
      <c r="I962" s="118">
        <v>0</v>
      </c>
      <c r="J962" s="118">
        <v>0</v>
      </c>
      <c r="K962" s="118">
        <v>0</v>
      </c>
      <c r="L962" s="118">
        <v>0</v>
      </c>
      <c r="M962" s="118">
        <v>0</v>
      </c>
      <c r="N962" s="118">
        <v>0</v>
      </c>
      <c r="O962" s="118">
        <v>0</v>
      </c>
      <c r="P962" s="118">
        <v>0</v>
      </c>
      <c r="Q962" s="118">
        <v>0</v>
      </c>
      <c r="R962" s="118">
        <v>0</v>
      </c>
      <c r="S962" s="118">
        <v>0</v>
      </c>
      <c r="T962" s="118">
        <v>0</v>
      </c>
      <c r="U962" s="118">
        <v>0</v>
      </c>
      <c r="V962" s="118" t="s">
        <v>263</v>
      </c>
      <c r="W962" s="118" t="s">
        <v>263</v>
      </c>
      <c r="X962" s="232"/>
    </row>
    <row r="963" spans="1:24" ht="13.5" customHeight="1" x14ac:dyDescent="0.3">
      <c r="A963" s="170">
        <v>0.16666666666666699</v>
      </c>
      <c r="B963" s="118">
        <v>0</v>
      </c>
      <c r="C963" s="118">
        <v>0</v>
      </c>
      <c r="D963" s="118">
        <v>0</v>
      </c>
      <c r="E963" s="118">
        <v>0</v>
      </c>
      <c r="F963" s="118">
        <v>0</v>
      </c>
      <c r="G963" s="118">
        <v>0</v>
      </c>
      <c r="H963" s="118">
        <v>0</v>
      </c>
      <c r="I963" s="118">
        <v>0</v>
      </c>
      <c r="J963" s="118">
        <v>0</v>
      </c>
      <c r="K963" s="118">
        <v>0</v>
      </c>
      <c r="L963" s="118">
        <v>0</v>
      </c>
      <c r="M963" s="118">
        <v>0</v>
      </c>
      <c r="N963" s="118">
        <v>0</v>
      </c>
      <c r="O963" s="118">
        <v>0</v>
      </c>
      <c r="P963" s="118">
        <v>0</v>
      </c>
      <c r="Q963" s="118">
        <v>0</v>
      </c>
      <c r="R963" s="118">
        <v>0</v>
      </c>
      <c r="S963" s="118">
        <v>0</v>
      </c>
      <c r="T963" s="118">
        <v>0</v>
      </c>
      <c r="U963" s="118">
        <v>0</v>
      </c>
      <c r="V963" s="118" t="s">
        <v>263</v>
      </c>
      <c r="W963" s="118" t="s">
        <v>263</v>
      </c>
      <c r="X963" s="232"/>
    </row>
    <row r="964" spans="1:24" ht="13.5" customHeight="1" x14ac:dyDescent="0.3">
      <c r="A964" s="170">
        <v>0.17708333333333301</v>
      </c>
      <c r="B964" s="118">
        <v>0</v>
      </c>
      <c r="C964" s="118">
        <v>0</v>
      </c>
      <c r="D964" s="118">
        <v>0</v>
      </c>
      <c r="E964" s="118">
        <v>0</v>
      </c>
      <c r="F964" s="118">
        <v>0</v>
      </c>
      <c r="G964" s="118">
        <v>0</v>
      </c>
      <c r="H964" s="118">
        <v>0</v>
      </c>
      <c r="I964" s="118">
        <v>0</v>
      </c>
      <c r="J964" s="118">
        <v>0</v>
      </c>
      <c r="K964" s="118">
        <v>0</v>
      </c>
      <c r="L964" s="118">
        <v>0</v>
      </c>
      <c r="M964" s="118">
        <v>0</v>
      </c>
      <c r="N964" s="118">
        <v>0</v>
      </c>
      <c r="O964" s="118">
        <v>0</v>
      </c>
      <c r="P964" s="118">
        <v>0</v>
      </c>
      <c r="Q964" s="118">
        <v>0</v>
      </c>
      <c r="R964" s="118">
        <v>0</v>
      </c>
      <c r="S964" s="118">
        <v>0</v>
      </c>
      <c r="T964" s="118">
        <v>0</v>
      </c>
      <c r="U964" s="118">
        <v>0</v>
      </c>
      <c r="V964" s="118" t="s">
        <v>263</v>
      </c>
      <c r="W964" s="118" t="s">
        <v>263</v>
      </c>
      <c r="X964" s="232"/>
    </row>
    <row r="965" spans="1:24" ht="13.5" customHeight="1" x14ac:dyDescent="0.3">
      <c r="A965" s="170">
        <v>0.1875</v>
      </c>
      <c r="B965" s="118">
        <v>0</v>
      </c>
      <c r="C965" s="118">
        <v>0</v>
      </c>
      <c r="D965" s="118">
        <v>0</v>
      </c>
      <c r="E965" s="118">
        <v>0</v>
      </c>
      <c r="F965" s="118">
        <v>0</v>
      </c>
      <c r="G965" s="118">
        <v>0</v>
      </c>
      <c r="H965" s="118">
        <v>0</v>
      </c>
      <c r="I965" s="118">
        <v>0</v>
      </c>
      <c r="J965" s="118">
        <v>0</v>
      </c>
      <c r="K965" s="118">
        <v>0</v>
      </c>
      <c r="L965" s="118">
        <v>0</v>
      </c>
      <c r="M965" s="118">
        <v>0</v>
      </c>
      <c r="N965" s="118">
        <v>0</v>
      </c>
      <c r="O965" s="118">
        <v>0</v>
      </c>
      <c r="P965" s="118">
        <v>0</v>
      </c>
      <c r="Q965" s="118">
        <v>0</v>
      </c>
      <c r="R965" s="118">
        <v>0</v>
      </c>
      <c r="S965" s="118">
        <v>0</v>
      </c>
      <c r="T965" s="118">
        <v>0</v>
      </c>
      <c r="U965" s="118">
        <v>0</v>
      </c>
      <c r="V965" s="118" t="s">
        <v>263</v>
      </c>
      <c r="W965" s="118" t="s">
        <v>263</v>
      </c>
      <c r="X965" s="232"/>
    </row>
    <row r="966" spans="1:24" ht="13.5" customHeight="1" x14ac:dyDescent="0.3">
      <c r="A966" s="170">
        <v>0.19791666666666699</v>
      </c>
      <c r="B966" s="118">
        <v>0</v>
      </c>
      <c r="C966" s="118">
        <v>0</v>
      </c>
      <c r="D966" s="118">
        <v>0</v>
      </c>
      <c r="E966" s="118">
        <v>0</v>
      </c>
      <c r="F966" s="118">
        <v>0</v>
      </c>
      <c r="G966" s="118">
        <v>0</v>
      </c>
      <c r="H966" s="118">
        <v>0</v>
      </c>
      <c r="I966" s="118">
        <v>0</v>
      </c>
      <c r="J966" s="118">
        <v>0</v>
      </c>
      <c r="K966" s="118">
        <v>0</v>
      </c>
      <c r="L966" s="118">
        <v>0</v>
      </c>
      <c r="M966" s="118">
        <v>0</v>
      </c>
      <c r="N966" s="118">
        <v>0</v>
      </c>
      <c r="O966" s="118">
        <v>0</v>
      </c>
      <c r="P966" s="118">
        <v>0</v>
      </c>
      <c r="Q966" s="118">
        <v>0</v>
      </c>
      <c r="R966" s="118">
        <v>0</v>
      </c>
      <c r="S966" s="118">
        <v>0</v>
      </c>
      <c r="T966" s="118">
        <v>0</v>
      </c>
      <c r="U966" s="118">
        <v>0</v>
      </c>
      <c r="V966" s="118" t="s">
        <v>263</v>
      </c>
      <c r="W966" s="118" t="s">
        <v>263</v>
      </c>
      <c r="X966" s="232"/>
    </row>
    <row r="967" spans="1:24" ht="13.5" customHeight="1" x14ac:dyDescent="0.3">
      <c r="A967" s="170">
        <v>0.20833333333333301</v>
      </c>
      <c r="B967" s="118">
        <v>0</v>
      </c>
      <c r="C967" s="118">
        <v>0</v>
      </c>
      <c r="D967" s="118">
        <v>0</v>
      </c>
      <c r="E967" s="118">
        <v>0</v>
      </c>
      <c r="F967" s="118">
        <v>0</v>
      </c>
      <c r="G967" s="118">
        <v>0</v>
      </c>
      <c r="H967" s="118">
        <v>0</v>
      </c>
      <c r="I967" s="118">
        <v>0</v>
      </c>
      <c r="J967" s="118">
        <v>0</v>
      </c>
      <c r="K967" s="118">
        <v>0</v>
      </c>
      <c r="L967" s="118">
        <v>0</v>
      </c>
      <c r="M967" s="118">
        <v>0</v>
      </c>
      <c r="N967" s="118">
        <v>0</v>
      </c>
      <c r="O967" s="118">
        <v>0</v>
      </c>
      <c r="P967" s="118">
        <v>0</v>
      </c>
      <c r="Q967" s="118">
        <v>0</v>
      </c>
      <c r="R967" s="118">
        <v>0</v>
      </c>
      <c r="S967" s="118">
        <v>0</v>
      </c>
      <c r="T967" s="118">
        <v>0</v>
      </c>
      <c r="U967" s="118">
        <v>0</v>
      </c>
      <c r="V967" s="118" t="s">
        <v>263</v>
      </c>
      <c r="W967" s="118" t="s">
        <v>263</v>
      </c>
      <c r="X967" s="232"/>
    </row>
    <row r="968" spans="1:24" ht="13.5" customHeight="1" x14ac:dyDescent="0.3">
      <c r="A968" s="170">
        <v>0.21875</v>
      </c>
      <c r="B968" s="118">
        <v>0</v>
      </c>
      <c r="C968" s="118">
        <v>0</v>
      </c>
      <c r="D968" s="118">
        <v>0</v>
      </c>
      <c r="E968" s="118">
        <v>0</v>
      </c>
      <c r="F968" s="118">
        <v>0</v>
      </c>
      <c r="G968" s="118">
        <v>0</v>
      </c>
      <c r="H968" s="118">
        <v>0</v>
      </c>
      <c r="I968" s="118">
        <v>0</v>
      </c>
      <c r="J968" s="118">
        <v>0</v>
      </c>
      <c r="K968" s="118">
        <v>0</v>
      </c>
      <c r="L968" s="118">
        <v>0</v>
      </c>
      <c r="M968" s="118">
        <v>0</v>
      </c>
      <c r="N968" s="118">
        <v>0</v>
      </c>
      <c r="O968" s="118">
        <v>0</v>
      </c>
      <c r="P968" s="118">
        <v>0</v>
      </c>
      <c r="Q968" s="118">
        <v>0</v>
      </c>
      <c r="R968" s="118">
        <v>0</v>
      </c>
      <c r="S968" s="118">
        <v>0</v>
      </c>
      <c r="T968" s="118">
        <v>0</v>
      </c>
      <c r="U968" s="118">
        <v>0</v>
      </c>
      <c r="V968" s="118" t="s">
        <v>263</v>
      </c>
      <c r="W968" s="118" t="s">
        <v>263</v>
      </c>
      <c r="X968" s="232"/>
    </row>
    <row r="969" spans="1:24" ht="13.5" customHeight="1" x14ac:dyDescent="0.3">
      <c r="A969" s="170">
        <v>0.22916666666666699</v>
      </c>
      <c r="B969" s="118">
        <v>0</v>
      </c>
      <c r="C969" s="118">
        <v>0</v>
      </c>
      <c r="D969" s="118">
        <v>0</v>
      </c>
      <c r="E969" s="118">
        <v>0</v>
      </c>
      <c r="F969" s="118">
        <v>0</v>
      </c>
      <c r="G969" s="118">
        <v>0</v>
      </c>
      <c r="H969" s="118">
        <v>0</v>
      </c>
      <c r="I969" s="118">
        <v>0</v>
      </c>
      <c r="J969" s="118">
        <v>0</v>
      </c>
      <c r="K969" s="118">
        <v>0</v>
      </c>
      <c r="L969" s="118">
        <v>0</v>
      </c>
      <c r="M969" s="118">
        <v>0</v>
      </c>
      <c r="N969" s="118">
        <v>0</v>
      </c>
      <c r="O969" s="118">
        <v>0</v>
      </c>
      <c r="P969" s="118">
        <v>0</v>
      </c>
      <c r="Q969" s="118">
        <v>0</v>
      </c>
      <c r="R969" s="118">
        <v>0</v>
      </c>
      <c r="S969" s="118">
        <v>0</v>
      </c>
      <c r="T969" s="118">
        <v>0</v>
      </c>
      <c r="U969" s="118">
        <v>0</v>
      </c>
      <c r="V969" s="118" t="s">
        <v>263</v>
      </c>
      <c r="W969" s="118" t="s">
        <v>263</v>
      </c>
      <c r="X969" s="232"/>
    </row>
    <row r="970" spans="1:24" ht="13.5" customHeight="1" x14ac:dyDescent="0.3">
      <c r="A970" s="170">
        <v>0.23958333333333301</v>
      </c>
      <c r="B970" s="118">
        <v>0</v>
      </c>
      <c r="C970" s="118">
        <v>0</v>
      </c>
      <c r="D970" s="118">
        <v>0</v>
      </c>
      <c r="E970" s="118">
        <v>0</v>
      </c>
      <c r="F970" s="118">
        <v>0</v>
      </c>
      <c r="G970" s="118">
        <v>0</v>
      </c>
      <c r="H970" s="118">
        <v>0</v>
      </c>
      <c r="I970" s="118">
        <v>0</v>
      </c>
      <c r="J970" s="118">
        <v>0</v>
      </c>
      <c r="K970" s="118">
        <v>0</v>
      </c>
      <c r="L970" s="118">
        <v>0</v>
      </c>
      <c r="M970" s="118">
        <v>0</v>
      </c>
      <c r="N970" s="118">
        <v>0</v>
      </c>
      <c r="O970" s="118">
        <v>0</v>
      </c>
      <c r="P970" s="118">
        <v>0</v>
      </c>
      <c r="Q970" s="118">
        <v>0</v>
      </c>
      <c r="R970" s="118">
        <v>0</v>
      </c>
      <c r="S970" s="118">
        <v>0</v>
      </c>
      <c r="T970" s="118">
        <v>0</v>
      </c>
      <c r="U970" s="118">
        <v>0</v>
      </c>
      <c r="V970" s="118" t="s">
        <v>263</v>
      </c>
      <c r="W970" s="118" t="s">
        <v>263</v>
      </c>
      <c r="X970" s="232"/>
    </row>
    <row r="971" spans="1:24" ht="13.5" customHeight="1" x14ac:dyDescent="0.3">
      <c r="A971" s="170">
        <v>0.25</v>
      </c>
      <c r="B971" s="118">
        <v>0</v>
      </c>
      <c r="C971" s="118">
        <v>0</v>
      </c>
      <c r="D971" s="118">
        <v>0</v>
      </c>
      <c r="E971" s="118">
        <v>0</v>
      </c>
      <c r="F971" s="118">
        <v>0</v>
      </c>
      <c r="G971" s="118">
        <v>0</v>
      </c>
      <c r="H971" s="118">
        <v>0</v>
      </c>
      <c r="I971" s="118">
        <v>0</v>
      </c>
      <c r="J971" s="118">
        <v>0</v>
      </c>
      <c r="K971" s="118">
        <v>0</v>
      </c>
      <c r="L971" s="118">
        <v>0</v>
      </c>
      <c r="M971" s="118">
        <v>0</v>
      </c>
      <c r="N971" s="118">
        <v>0</v>
      </c>
      <c r="O971" s="118">
        <v>0</v>
      </c>
      <c r="P971" s="118">
        <v>0</v>
      </c>
      <c r="Q971" s="118">
        <v>0</v>
      </c>
      <c r="R971" s="118">
        <v>0</v>
      </c>
      <c r="S971" s="118">
        <v>0</v>
      </c>
      <c r="T971" s="118">
        <v>0</v>
      </c>
      <c r="U971" s="118">
        <v>0</v>
      </c>
      <c r="V971" s="118" t="s">
        <v>263</v>
      </c>
      <c r="W971" s="118" t="s">
        <v>263</v>
      </c>
      <c r="X971" s="232"/>
    </row>
    <row r="972" spans="1:24" ht="13.5" customHeight="1" x14ac:dyDescent="0.3">
      <c r="A972" s="170">
        <v>0.26041666666666702</v>
      </c>
      <c r="B972" s="118">
        <v>0</v>
      </c>
      <c r="C972" s="118">
        <v>0</v>
      </c>
      <c r="D972" s="118">
        <v>0</v>
      </c>
      <c r="E972" s="118">
        <v>0</v>
      </c>
      <c r="F972" s="118">
        <v>0</v>
      </c>
      <c r="G972" s="118">
        <v>0</v>
      </c>
      <c r="H972" s="118">
        <v>0</v>
      </c>
      <c r="I972" s="118">
        <v>0</v>
      </c>
      <c r="J972" s="118">
        <v>0</v>
      </c>
      <c r="K972" s="118">
        <v>0</v>
      </c>
      <c r="L972" s="118">
        <v>0</v>
      </c>
      <c r="M972" s="118">
        <v>0</v>
      </c>
      <c r="N972" s="118">
        <v>0</v>
      </c>
      <c r="O972" s="118">
        <v>0</v>
      </c>
      <c r="P972" s="118">
        <v>0</v>
      </c>
      <c r="Q972" s="118">
        <v>0</v>
      </c>
      <c r="R972" s="118">
        <v>0</v>
      </c>
      <c r="S972" s="118">
        <v>0</v>
      </c>
      <c r="T972" s="118">
        <v>0</v>
      </c>
      <c r="U972" s="118">
        <v>0</v>
      </c>
      <c r="V972" s="118" t="s">
        <v>263</v>
      </c>
      <c r="W972" s="118" t="s">
        <v>263</v>
      </c>
      <c r="X972" s="232"/>
    </row>
    <row r="973" spans="1:24" ht="13.5" customHeight="1" x14ac:dyDescent="0.3">
      <c r="A973" s="170">
        <v>0.27083333333333298</v>
      </c>
      <c r="B973" s="118">
        <v>3</v>
      </c>
      <c r="C973" s="118">
        <v>0</v>
      </c>
      <c r="D973" s="118">
        <v>0</v>
      </c>
      <c r="E973" s="118">
        <v>0</v>
      </c>
      <c r="F973" s="118">
        <v>1</v>
      </c>
      <c r="G973" s="118">
        <v>0</v>
      </c>
      <c r="H973" s="118">
        <v>1</v>
      </c>
      <c r="I973" s="118">
        <v>0</v>
      </c>
      <c r="J973" s="118">
        <v>1</v>
      </c>
      <c r="K973" s="118">
        <v>0</v>
      </c>
      <c r="L973" s="118">
        <v>0</v>
      </c>
      <c r="M973" s="118">
        <v>0</v>
      </c>
      <c r="N973" s="118">
        <v>0</v>
      </c>
      <c r="O973" s="118">
        <v>0</v>
      </c>
      <c r="P973" s="118">
        <v>0</v>
      </c>
      <c r="Q973" s="118">
        <v>0</v>
      </c>
      <c r="R973" s="118">
        <v>0</v>
      </c>
      <c r="S973" s="118">
        <v>0</v>
      </c>
      <c r="T973" s="118">
        <v>0</v>
      </c>
      <c r="U973" s="118">
        <v>0</v>
      </c>
      <c r="V973" s="118">
        <v>31.2</v>
      </c>
      <c r="W973" s="118" t="s">
        <v>263</v>
      </c>
      <c r="X973" s="232"/>
    </row>
    <row r="974" spans="1:24" ht="13.5" customHeight="1" x14ac:dyDescent="0.3">
      <c r="A974" s="170">
        <v>0.28125</v>
      </c>
      <c r="B974" s="118">
        <v>3</v>
      </c>
      <c r="C974" s="118">
        <v>0</v>
      </c>
      <c r="D974" s="118">
        <v>0</v>
      </c>
      <c r="E974" s="118">
        <v>0</v>
      </c>
      <c r="F974" s="118">
        <v>0</v>
      </c>
      <c r="G974" s="118">
        <v>1</v>
      </c>
      <c r="H974" s="118">
        <v>2</v>
      </c>
      <c r="I974" s="118">
        <v>0</v>
      </c>
      <c r="J974" s="118">
        <v>0</v>
      </c>
      <c r="K974" s="118">
        <v>0</v>
      </c>
      <c r="L974" s="118">
        <v>0</v>
      </c>
      <c r="M974" s="118">
        <v>0</v>
      </c>
      <c r="N974" s="118">
        <v>0</v>
      </c>
      <c r="O974" s="118">
        <v>0</v>
      </c>
      <c r="P974" s="118">
        <v>0</v>
      </c>
      <c r="Q974" s="118">
        <v>0</v>
      </c>
      <c r="R974" s="118">
        <v>0</v>
      </c>
      <c r="S974" s="118">
        <v>0</v>
      </c>
      <c r="T974" s="118">
        <v>0</v>
      </c>
      <c r="U974" s="118">
        <v>0</v>
      </c>
      <c r="V974" s="118">
        <v>30.6</v>
      </c>
      <c r="W974" s="118" t="s">
        <v>263</v>
      </c>
      <c r="X974" s="232"/>
    </row>
    <row r="975" spans="1:24" ht="13.5" customHeight="1" x14ac:dyDescent="0.3">
      <c r="A975" s="170">
        <v>0.29166666666666702</v>
      </c>
      <c r="B975" s="118">
        <v>4</v>
      </c>
      <c r="C975" s="118">
        <v>0</v>
      </c>
      <c r="D975" s="118">
        <v>0</v>
      </c>
      <c r="E975" s="118">
        <v>1</v>
      </c>
      <c r="F975" s="118">
        <v>2</v>
      </c>
      <c r="G975" s="118">
        <v>0</v>
      </c>
      <c r="H975" s="118">
        <v>0</v>
      </c>
      <c r="I975" s="118">
        <v>1</v>
      </c>
      <c r="J975" s="118">
        <v>0</v>
      </c>
      <c r="K975" s="118">
        <v>0</v>
      </c>
      <c r="L975" s="118">
        <v>0</v>
      </c>
      <c r="M975" s="118">
        <v>0</v>
      </c>
      <c r="N975" s="118">
        <v>0</v>
      </c>
      <c r="O975" s="118">
        <v>0</v>
      </c>
      <c r="P975" s="118">
        <v>0</v>
      </c>
      <c r="Q975" s="118">
        <v>0</v>
      </c>
      <c r="R975" s="118">
        <v>0</v>
      </c>
      <c r="S975" s="118">
        <v>0</v>
      </c>
      <c r="T975" s="118">
        <v>0</v>
      </c>
      <c r="U975" s="118">
        <v>0</v>
      </c>
      <c r="V975" s="118">
        <v>26.2</v>
      </c>
      <c r="W975" s="118" t="s">
        <v>263</v>
      </c>
      <c r="X975" s="232"/>
    </row>
    <row r="976" spans="1:24" ht="13.5" customHeight="1" x14ac:dyDescent="0.3">
      <c r="A976" s="170">
        <v>0.30208333333333298</v>
      </c>
      <c r="B976" s="118">
        <v>9</v>
      </c>
      <c r="C976" s="118">
        <v>0</v>
      </c>
      <c r="D976" s="118">
        <v>0</v>
      </c>
      <c r="E976" s="118">
        <v>1</v>
      </c>
      <c r="F976" s="118">
        <v>4</v>
      </c>
      <c r="G976" s="118">
        <v>1</v>
      </c>
      <c r="H976" s="118">
        <v>2</v>
      </c>
      <c r="I976" s="118">
        <v>1</v>
      </c>
      <c r="J976" s="118">
        <v>0</v>
      </c>
      <c r="K976" s="118">
        <v>0</v>
      </c>
      <c r="L976" s="118">
        <v>0</v>
      </c>
      <c r="M976" s="118">
        <v>0</v>
      </c>
      <c r="N976" s="118">
        <v>0</v>
      </c>
      <c r="O976" s="118">
        <v>0</v>
      </c>
      <c r="P976" s="118">
        <v>0</v>
      </c>
      <c r="Q976" s="118">
        <v>0</v>
      </c>
      <c r="R976" s="118">
        <v>0</v>
      </c>
      <c r="S976" s="118">
        <v>0</v>
      </c>
      <c r="T976" s="118">
        <v>0</v>
      </c>
      <c r="U976" s="118">
        <v>0</v>
      </c>
      <c r="V976" s="118">
        <v>25.7</v>
      </c>
      <c r="W976" s="118" t="s">
        <v>263</v>
      </c>
      <c r="X976" s="232"/>
    </row>
    <row r="977" spans="1:24" ht="13.5" customHeight="1" x14ac:dyDescent="0.3">
      <c r="A977" s="170">
        <v>0.3125</v>
      </c>
      <c r="B977" s="118">
        <v>10</v>
      </c>
      <c r="C977" s="118">
        <v>0</v>
      </c>
      <c r="D977" s="118">
        <v>2</v>
      </c>
      <c r="E977" s="118">
        <v>0</v>
      </c>
      <c r="F977" s="118">
        <v>4</v>
      </c>
      <c r="G977" s="118">
        <v>3</v>
      </c>
      <c r="H977" s="118">
        <v>1</v>
      </c>
      <c r="I977" s="118">
        <v>0</v>
      </c>
      <c r="J977" s="118">
        <v>0</v>
      </c>
      <c r="K977" s="118">
        <v>0</v>
      </c>
      <c r="L977" s="118">
        <v>0</v>
      </c>
      <c r="M977" s="118">
        <v>0</v>
      </c>
      <c r="N977" s="118">
        <v>0</v>
      </c>
      <c r="O977" s="118">
        <v>0</v>
      </c>
      <c r="P977" s="118">
        <v>0</v>
      </c>
      <c r="Q977" s="118">
        <v>0</v>
      </c>
      <c r="R977" s="118">
        <v>0</v>
      </c>
      <c r="S977" s="118">
        <v>0</v>
      </c>
      <c r="T977" s="118">
        <v>0</v>
      </c>
      <c r="U977" s="118">
        <v>0</v>
      </c>
      <c r="V977" s="118">
        <v>23.1</v>
      </c>
      <c r="W977" s="118" t="s">
        <v>263</v>
      </c>
      <c r="X977" s="232"/>
    </row>
    <row r="978" spans="1:24" ht="13.5" customHeight="1" x14ac:dyDescent="0.3">
      <c r="A978" s="170">
        <v>0.32291666666666702</v>
      </c>
      <c r="B978" s="118">
        <v>8</v>
      </c>
      <c r="C978" s="118">
        <v>0</v>
      </c>
      <c r="D978" s="118">
        <v>1</v>
      </c>
      <c r="E978" s="118">
        <v>0</v>
      </c>
      <c r="F978" s="118">
        <v>2</v>
      </c>
      <c r="G978" s="118">
        <v>2</v>
      </c>
      <c r="H978" s="118">
        <v>2</v>
      </c>
      <c r="I978" s="118">
        <v>1</v>
      </c>
      <c r="J978" s="118">
        <v>0</v>
      </c>
      <c r="K978" s="118">
        <v>0</v>
      </c>
      <c r="L978" s="118">
        <v>0</v>
      </c>
      <c r="M978" s="118">
        <v>0</v>
      </c>
      <c r="N978" s="118">
        <v>0</v>
      </c>
      <c r="O978" s="118">
        <v>0</v>
      </c>
      <c r="P978" s="118">
        <v>0</v>
      </c>
      <c r="Q978" s="118">
        <v>0</v>
      </c>
      <c r="R978" s="118">
        <v>0</v>
      </c>
      <c r="S978" s="118">
        <v>0</v>
      </c>
      <c r="T978" s="118">
        <v>0</v>
      </c>
      <c r="U978" s="118">
        <v>0</v>
      </c>
      <c r="V978" s="118">
        <v>26.6</v>
      </c>
      <c r="W978" s="118" t="s">
        <v>263</v>
      </c>
      <c r="X978" s="232"/>
    </row>
    <row r="979" spans="1:24" ht="13.5" customHeight="1" x14ac:dyDescent="0.3">
      <c r="A979" s="170">
        <v>0.33333333333333298</v>
      </c>
      <c r="B979" s="118">
        <v>17</v>
      </c>
      <c r="C979" s="118">
        <v>0</v>
      </c>
      <c r="D979" s="118">
        <v>0</v>
      </c>
      <c r="E979" s="118">
        <v>2</v>
      </c>
      <c r="F979" s="118">
        <v>8</v>
      </c>
      <c r="G979" s="118">
        <v>2</v>
      </c>
      <c r="H979" s="118">
        <v>3</v>
      </c>
      <c r="I979" s="118">
        <v>2</v>
      </c>
      <c r="J979" s="118">
        <v>0</v>
      </c>
      <c r="K979" s="118">
        <v>0</v>
      </c>
      <c r="L979" s="118">
        <v>0</v>
      </c>
      <c r="M979" s="118">
        <v>0</v>
      </c>
      <c r="N979" s="118">
        <v>0</v>
      </c>
      <c r="O979" s="118">
        <v>0</v>
      </c>
      <c r="P979" s="118">
        <v>0</v>
      </c>
      <c r="Q979" s="118">
        <v>0</v>
      </c>
      <c r="R979" s="118">
        <v>0</v>
      </c>
      <c r="S979" s="118">
        <v>0</v>
      </c>
      <c r="T979" s="118">
        <v>0</v>
      </c>
      <c r="U979" s="118">
        <v>0</v>
      </c>
      <c r="V979" s="118">
        <v>25.3</v>
      </c>
      <c r="W979" s="118">
        <v>34.700000000000003</v>
      </c>
      <c r="X979" s="232"/>
    </row>
    <row r="980" spans="1:24" ht="13.5" customHeight="1" x14ac:dyDescent="0.3">
      <c r="A980" s="170">
        <v>0.34375</v>
      </c>
      <c r="B980" s="118">
        <v>17</v>
      </c>
      <c r="C980" s="118">
        <v>0</v>
      </c>
      <c r="D980" s="118">
        <v>1</v>
      </c>
      <c r="E980" s="118">
        <v>2</v>
      </c>
      <c r="F980" s="118">
        <v>7</v>
      </c>
      <c r="G980" s="118">
        <v>5</v>
      </c>
      <c r="H980" s="118">
        <v>1</v>
      </c>
      <c r="I980" s="118">
        <v>1</v>
      </c>
      <c r="J980" s="118">
        <v>0</v>
      </c>
      <c r="K980" s="118">
        <v>0</v>
      </c>
      <c r="L980" s="118">
        <v>0</v>
      </c>
      <c r="M980" s="118">
        <v>0</v>
      </c>
      <c r="N980" s="118">
        <v>0</v>
      </c>
      <c r="O980" s="118">
        <v>0</v>
      </c>
      <c r="P980" s="118">
        <v>0</v>
      </c>
      <c r="Q980" s="118">
        <v>0</v>
      </c>
      <c r="R980" s="118">
        <v>0</v>
      </c>
      <c r="S980" s="118">
        <v>0</v>
      </c>
      <c r="T980" s="118">
        <v>0</v>
      </c>
      <c r="U980" s="118">
        <v>0</v>
      </c>
      <c r="V980" s="118">
        <v>24.7</v>
      </c>
      <c r="W980" s="118">
        <v>30.4</v>
      </c>
      <c r="X980" s="232"/>
    </row>
    <row r="981" spans="1:24" ht="13.5" customHeight="1" x14ac:dyDescent="0.3">
      <c r="A981" s="170">
        <v>0.35416666666666702</v>
      </c>
      <c r="B981" s="118">
        <v>21</v>
      </c>
      <c r="C981" s="118">
        <v>0</v>
      </c>
      <c r="D981" s="118">
        <v>2</v>
      </c>
      <c r="E981" s="118">
        <v>3</v>
      </c>
      <c r="F981" s="118">
        <v>9</v>
      </c>
      <c r="G981" s="118">
        <v>4</v>
      </c>
      <c r="H981" s="118">
        <v>2</v>
      </c>
      <c r="I981" s="118">
        <v>1</v>
      </c>
      <c r="J981" s="118">
        <v>0</v>
      </c>
      <c r="K981" s="118">
        <v>0</v>
      </c>
      <c r="L981" s="118">
        <v>0</v>
      </c>
      <c r="M981" s="118">
        <v>0</v>
      </c>
      <c r="N981" s="118">
        <v>0</v>
      </c>
      <c r="O981" s="118">
        <v>0</v>
      </c>
      <c r="P981" s="118">
        <v>0</v>
      </c>
      <c r="Q981" s="118">
        <v>0</v>
      </c>
      <c r="R981" s="118">
        <v>0</v>
      </c>
      <c r="S981" s="118">
        <v>0</v>
      </c>
      <c r="T981" s="118">
        <v>0</v>
      </c>
      <c r="U981" s="118">
        <v>0</v>
      </c>
      <c r="V981" s="118">
        <v>24</v>
      </c>
      <c r="W981" s="118">
        <v>31.8</v>
      </c>
      <c r="X981" s="232"/>
    </row>
    <row r="982" spans="1:24" ht="13.5" customHeight="1" x14ac:dyDescent="0.3">
      <c r="A982" s="170">
        <v>0.36458333333333298</v>
      </c>
      <c r="B982" s="118">
        <v>9</v>
      </c>
      <c r="C982" s="118">
        <v>0</v>
      </c>
      <c r="D982" s="118">
        <v>1</v>
      </c>
      <c r="E982" s="118">
        <v>2</v>
      </c>
      <c r="F982" s="118">
        <v>1</v>
      </c>
      <c r="G982" s="118">
        <v>4</v>
      </c>
      <c r="H982" s="118">
        <v>0</v>
      </c>
      <c r="I982" s="118">
        <v>1</v>
      </c>
      <c r="J982" s="118">
        <v>0</v>
      </c>
      <c r="K982" s="118">
        <v>0</v>
      </c>
      <c r="L982" s="118">
        <v>0</v>
      </c>
      <c r="M982" s="118">
        <v>0</v>
      </c>
      <c r="N982" s="118">
        <v>0</v>
      </c>
      <c r="O982" s="118">
        <v>0</v>
      </c>
      <c r="P982" s="118">
        <v>0</v>
      </c>
      <c r="Q982" s="118">
        <v>0</v>
      </c>
      <c r="R982" s="118">
        <v>0</v>
      </c>
      <c r="S982" s="118">
        <v>0</v>
      </c>
      <c r="T982" s="118">
        <v>0</v>
      </c>
      <c r="U982" s="118">
        <v>0</v>
      </c>
      <c r="V982" s="118">
        <v>24.9</v>
      </c>
      <c r="W982" s="118" t="s">
        <v>263</v>
      </c>
      <c r="X982" s="232"/>
    </row>
    <row r="983" spans="1:24" ht="13.5" customHeight="1" x14ac:dyDescent="0.3">
      <c r="A983" s="170">
        <v>0.375</v>
      </c>
      <c r="B983" s="118">
        <v>5</v>
      </c>
      <c r="C983" s="118">
        <v>0</v>
      </c>
      <c r="D983" s="118">
        <v>0</v>
      </c>
      <c r="E983" s="118">
        <v>2</v>
      </c>
      <c r="F983" s="118">
        <v>2</v>
      </c>
      <c r="G983" s="118">
        <v>0</v>
      </c>
      <c r="H983" s="118">
        <v>1</v>
      </c>
      <c r="I983" s="118">
        <v>0</v>
      </c>
      <c r="J983" s="118">
        <v>0</v>
      </c>
      <c r="K983" s="118">
        <v>0</v>
      </c>
      <c r="L983" s="118">
        <v>0</v>
      </c>
      <c r="M983" s="118">
        <v>0</v>
      </c>
      <c r="N983" s="118">
        <v>0</v>
      </c>
      <c r="O983" s="118">
        <v>0</v>
      </c>
      <c r="P983" s="118">
        <v>0</v>
      </c>
      <c r="Q983" s="118">
        <v>0</v>
      </c>
      <c r="R983" s="118">
        <v>0</v>
      </c>
      <c r="S983" s="118">
        <v>0</v>
      </c>
      <c r="T983" s="118">
        <v>0</v>
      </c>
      <c r="U983" s="118">
        <v>0</v>
      </c>
      <c r="V983" s="118">
        <v>21.3</v>
      </c>
      <c r="W983" s="118" t="s">
        <v>263</v>
      </c>
      <c r="X983" s="232"/>
    </row>
    <row r="984" spans="1:24" ht="13.5" customHeight="1" x14ac:dyDescent="0.3">
      <c r="A984" s="170">
        <v>0.38541666666666702</v>
      </c>
      <c r="B984" s="118">
        <v>3</v>
      </c>
      <c r="C984" s="118">
        <v>0</v>
      </c>
      <c r="D984" s="118">
        <v>1</v>
      </c>
      <c r="E984" s="118">
        <v>1</v>
      </c>
      <c r="F984" s="118">
        <v>1</v>
      </c>
      <c r="G984" s="118">
        <v>0</v>
      </c>
      <c r="H984" s="118">
        <v>0</v>
      </c>
      <c r="I984" s="118">
        <v>0</v>
      </c>
      <c r="J984" s="118">
        <v>0</v>
      </c>
      <c r="K984" s="118">
        <v>0</v>
      </c>
      <c r="L984" s="118">
        <v>0</v>
      </c>
      <c r="M984" s="118">
        <v>0</v>
      </c>
      <c r="N984" s="118">
        <v>0</v>
      </c>
      <c r="O984" s="118">
        <v>0</v>
      </c>
      <c r="P984" s="118">
        <v>0</v>
      </c>
      <c r="Q984" s="118">
        <v>0</v>
      </c>
      <c r="R984" s="118">
        <v>0</v>
      </c>
      <c r="S984" s="118">
        <v>0</v>
      </c>
      <c r="T984" s="118">
        <v>0</v>
      </c>
      <c r="U984" s="118">
        <v>0</v>
      </c>
      <c r="V984" s="118">
        <v>17.5</v>
      </c>
      <c r="W984" s="118" t="s">
        <v>263</v>
      </c>
      <c r="X984" s="232"/>
    </row>
    <row r="985" spans="1:24" ht="13.5" customHeight="1" x14ac:dyDescent="0.3">
      <c r="A985" s="170">
        <v>0.39583333333333298</v>
      </c>
      <c r="B985" s="118">
        <v>5</v>
      </c>
      <c r="C985" s="118">
        <v>0</v>
      </c>
      <c r="D985" s="118">
        <v>1</v>
      </c>
      <c r="E985" s="118">
        <v>1</v>
      </c>
      <c r="F985" s="118">
        <v>0</v>
      </c>
      <c r="G985" s="118">
        <v>2</v>
      </c>
      <c r="H985" s="118">
        <v>1</v>
      </c>
      <c r="I985" s="118">
        <v>0</v>
      </c>
      <c r="J985" s="118">
        <v>0</v>
      </c>
      <c r="K985" s="118">
        <v>0</v>
      </c>
      <c r="L985" s="118">
        <v>0</v>
      </c>
      <c r="M985" s="118">
        <v>0</v>
      </c>
      <c r="N985" s="118">
        <v>0</v>
      </c>
      <c r="O985" s="118">
        <v>0</v>
      </c>
      <c r="P985" s="118">
        <v>0</v>
      </c>
      <c r="Q985" s="118">
        <v>0</v>
      </c>
      <c r="R985" s="118">
        <v>0</v>
      </c>
      <c r="S985" s="118">
        <v>0</v>
      </c>
      <c r="T985" s="118">
        <v>0</v>
      </c>
      <c r="U985" s="118">
        <v>0</v>
      </c>
      <c r="V985" s="118">
        <v>23.9</v>
      </c>
      <c r="W985" s="118" t="s">
        <v>263</v>
      </c>
      <c r="X985" s="232"/>
    </row>
    <row r="986" spans="1:24" ht="13.5" customHeight="1" x14ac:dyDescent="0.3">
      <c r="A986" s="170">
        <v>0.40625</v>
      </c>
      <c r="B986" s="118">
        <v>6</v>
      </c>
      <c r="C986" s="118">
        <v>0</v>
      </c>
      <c r="D986" s="118">
        <v>0</v>
      </c>
      <c r="E986" s="118">
        <v>0</v>
      </c>
      <c r="F986" s="118">
        <v>5</v>
      </c>
      <c r="G986" s="118">
        <v>0</v>
      </c>
      <c r="H986" s="118">
        <v>1</v>
      </c>
      <c r="I986" s="118">
        <v>0</v>
      </c>
      <c r="J986" s="118">
        <v>0</v>
      </c>
      <c r="K986" s="118">
        <v>0</v>
      </c>
      <c r="L986" s="118">
        <v>0</v>
      </c>
      <c r="M986" s="118">
        <v>0</v>
      </c>
      <c r="N986" s="118">
        <v>0</v>
      </c>
      <c r="O986" s="118">
        <v>0</v>
      </c>
      <c r="P986" s="118">
        <v>0</v>
      </c>
      <c r="Q986" s="118">
        <v>0</v>
      </c>
      <c r="R986" s="118">
        <v>0</v>
      </c>
      <c r="S986" s="118">
        <v>0</v>
      </c>
      <c r="T986" s="118">
        <v>0</v>
      </c>
      <c r="U986" s="118">
        <v>0</v>
      </c>
      <c r="V986" s="118">
        <v>24.5</v>
      </c>
      <c r="W986" s="118" t="s">
        <v>263</v>
      </c>
      <c r="X986" s="232"/>
    </row>
    <row r="987" spans="1:24" ht="13.5" customHeight="1" x14ac:dyDescent="0.3">
      <c r="A987" s="170">
        <v>0.41666666666666702</v>
      </c>
      <c r="B987" s="118">
        <v>2</v>
      </c>
      <c r="C987" s="118">
        <v>0</v>
      </c>
      <c r="D987" s="118">
        <v>0</v>
      </c>
      <c r="E987" s="118">
        <v>0</v>
      </c>
      <c r="F987" s="118">
        <v>2</v>
      </c>
      <c r="G987" s="118">
        <v>0</v>
      </c>
      <c r="H987" s="118">
        <v>0</v>
      </c>
      <c r="I987" s="118">
        <v>0</v>
      </c>
      <c r="J987" s="118">
        <v>0</v>
      </c>
      <c r="K987" s="118">
        <v>0</v>
      </c>
      <c r="L987" s="118">
        <v>0</v>
      </c>
      <c r="M987" s="118">
        <v>0</v>
      </c>
      <c r="N987" s="118">
        <v>0</v>
      </c>
      <c r="O987" s="118">
        <v>0</v>
      </c>
      <c r="P987" s="118">
        <v>0</v>
      </c>
      <c r="Q987" s="118">
        <v>0</v>
      </c>
      <c r="R987" s="118">
        <v>0</v>
      </c>
      <c r="S987" s="118">
        <v>0</v>
      </c>
      <c r="T987" s="118">
        <v>0</v>
      </c>
      <c r="U987" s="118">
        <v>0</v>
      </c>
      <c r="V987" s="118">
        <v>23.2</v>
      </c>
      <c r="W987" s="118" t="s">
        <v>263</v>
      </c>
      <c r="X987" s="232"/>
    </row>
    <row r="988" spans="1:24" ht="13.5" customHeight="1" x14ac:dyDescent="0.3">
      <c r="A988" s="170">
        <v>0.42708333333333298</v>
      </c>
      <c r="B988" s="118">
        <v>3</v>
      </c>
      <c r="C988" s="118">
        <v>0</v>
      </c>
      <c r="D988" s="118">
        <v>0</v>
      </c>
      <c r="E988" s="118">
        <v>0</v>
      </c>
      <c r="F988" s="118">
        <v>1</v>
      </c>
      <c r="G988" s="118">
        <v>1</v>
      </c>
      <c r="H988" s="118">
        <v>1</v>
      </c>
      <c r="I988" s="118">
        <v>0</v>
      </c>
      <c r="J988" s="118">
        <v>0</v>
      </c>
      <c r="K988" s="118">
        <v>0</v>
      </c>
      <c r="L988" s="118">
        <v>0</v>
      </c>
      <c r="M988" s="118">
        <v>0</v>
      </c>
      <c r="N988" s="118">
        <v>0</v>
      </c>
      <c r="O988" s="118">
        <v>0</v>
      </c>
      <c r="P988" s="118">
        <v>0</v>
      </c>
      <c r="Q988" s="118">
        <v>0</v>
      </c>
      <c r="R988" s="118">
        <v>0</v>
      </c>
      <c r="S988" s="118">
        <v>0</v>
      </c>
      <c r="T988" s="118">
        <v>0</v>
      </c>
      <c r="U988" s="118">
        <v>0</v>
      </c>
      <c r="V988" s="118">
        <v>28</v>
      </c>
      <c r="W988" s="118" t="s">
        <v>263</v>
      </c>
      <c r="X988" s="232"/>
    </row>
    <row r="989" spans="1:24" ht="13.5" customHeight="1" x14ac:dyDescent="0.3">
      <c r="A989" s="170">
        <v>0.4375</v>
      </c>
      <c r="B989" s="118">
        <v>1</v>
      </c>
      <c r="C989" s="118">
        <v>0</v>
      </c>
      <c r="D989" s="118">
        <v>0</v>
      </c>
      <c r="E989" s="118">
        <v>0</v>
      </c>
      <c r="F989" s="118">
        <v>1</v>
      </c>
      <c r="G989" s="118">
        <v>0</v>
      </c>
      <c r="H989" s="118">
        <v>0</v>
      </c>
      <c r="I989" s="118">
        <v>0</v>
      </c>
      <c r="J989" s="118">
        <v>0</v>
      </c>
      <c r="K989" s="118">
        <v>0</v>
      </c>
      <c r="L989" s="118">
        <v>0</v>
      </c>
      <c r="M989" s="118">
        <v>0</v>
      </c>
      <c r="N989" s="118">
        <v>0</v>
      </c>
      <c r="O989" s="118">
        <v>0</v>
      </c>
      <c r="P989" s="118">
        <v>0</v>
      </c>
      <c r="Q989" s="118">
        <v>0</v>
      </c>
      <c r="R989" s="118">
        <v>0</v>
      </c>
      <c r="S989" s="118">
        <v>0</v>
      </c>
      <c r="T989" s="118">
        <v>0</v>
      </c>
      <c r="U989" s="118">
        <v>0</v>
      </c>
      <c r="V989" s="118">
        <v>23.1</v>
      </c>
      <c r="W989" s="118" t="s">
        <v>263</v>
      </c>
      <c r="X989" s="232"/>
    </row>
    <row r="990" spans="1:24" ht="13.5" customHeight="1" x14ac:dyDescent="0.3">
      <c r="A990" s="170">
        <v>0.44791666666666702</v>
      </c>
      <c r="B990" s="118">
        <v>5</v>
      </c>
      <c r="C990" s="118">
        <v>0</v>
      </c>
      <c r="D990" s="118">
        <v>0</v>
      </c>
      <c r="E990" s="118">
        <v>0</v>
      </c>
      <c r="F990" s="118">
        <v>4</v>
      </c>
      <c r="G990" s="118">
        <v>1</v>
      </c>
      <c r="H990" s="118">
        <v>0</v>
      </c>
      <c r="I990" s="118">
        <v>0</v>
      </c>
      <c r="J990" s="118">
        <v>0</v>
      </c>
      <c r="K990" s="118">
        <v>0</v>
      </c>
      <c r="L990" s="118">
        <v>0</v>
      </c>
      <c r="M990" s="118">
        <v>0</v>
      </c>
      <c r="N990" s="118">
        <v>0</v>
      </c>
      <c r="O990" s="118">
        <v>0</v>
      </c>
      <c r="P990" s="118">
        <v>0</v>
      </c>
      <c r="Q990" s="118">
        <v>0</v>
      </c>
      <c r="R990" s="118">
        <v>0</v>
      </c>
      <c r="S990" s="118">
        <v>0</v>
      </c>
      <c r="T990" s="118">
        <v>0</v>
      </c>
      <c r="U990" s="118">
        <v>0</v>
      </c>
      <c r="V990" s="118">
        <v>22.6</v>
      </c>
      <c r="W990" s="118" t="s">
        <v>263</v>
      </c>
      <c r="X990" s="232"/>
    </row>
    <row r="991" spans="1:24" ht="13.5" customHeight="1" x14ac:dyDescent="0.3">
      <c r="A991" s="170">
        <v>0.45833333333333298</v>
      </c>
      <c r="B991" s="118">
        <v>3</v>
      </c>
      <c r="C991" s="118">
        <v>0</v>
      </c>
      <c r="D991" s="118">
        <v>0</v>
      </c>
      <c r="E991" s="118">
        <v>2</v>
      </c>
      <c r="F991" s="118">
        <v>0</v>
      </c>
      <c r="G991" s="118">
        <v>1</v>
      </c>
      <c r="H991" s="118">
        <v>0</v>
      </c>
      <c r="I991" s="118">
        <v>0</v>
      </c>
      <c r="J991" s="118">
        <v>0</v>
      </c>
      <c r="K991" s="118">
        <v>0</v>
      </c>
      <c r="L991" s="118">
        <v>0</v>
      </c>
      <c r="M991" s="118">
        <v>0</v>
      </c>
      <c r="N991" s="118">
        <v>0</v>
      </c>
      <c r="O991" s="118">
        <v>0</v>
      </c>
      <c r="P991" s="118">
        <v>0</v>
      </c>
      <c r="Q991" s="118">
        <v>0</v>
      </c>
      <c r="R991" s="118">
        <v>0</v>
      </c>
      <c r="S991" s="118">
        <v>0</v>
      </c>
      <c r="T991" s="118">
        <v>0</v>
      </c>
      <c r="U991" s="118">
        <v>0</v>
      </c>
      <c r="V991" s="118">
        <v>20.399999999999999</v>
      </c>
      <c r="W991" s="118" t="s">
        <v>263</v>
      </c>
      <c r="X991" s="232"/>
    </row>
    <row r="992" spans="1:24" ht="13.5" customHeight="1" x14ac:dyDescent="0.3">
      <c r="A992" s="170">
        <v>0.46875</v>
      </c>
      <c r="B992" s="118">
        <v>4</v>
      </c>
      <c r="C992" s="118">
        <v>0</v>
      </c>
      <c r="D992" s="118">
        <v>1</v>
      </c>
      <c r="E992" s="118">
        <v>0</v>
      </c>
      <c r="F992" s="118">
        <v>2</v>
      </c>
      <c r="G992" s="118">
        <v>0</v>
      </c>
      <c r="H992" s="118">
        <v>1</v>
      </c>
      <c r="I992" s="118">
        <v>0</v>
      </c>
      <c r="J992" s="118">
        <v>0</v>
      </c>
      <c r="K992" s="118">
        <v>0</v>
      </c>
      <c r="L992" s="118">
        <v>0</v>
      </c>
      <c r="M992" s="118">
        <v>0</v>
      </c>
      <c r="N992" s="118">
        <v>0</v>
      </c>
      <c r="O992" s="118">
        <v>0</v>
      </c>
      <c r="P992" s="118">
        <v>0</v>
      </c>
      <c r="Q992" s="118">
        <v>0</v>
      </c>
      <c r="R992" s="118">
        <v>0</v>
      </c>
      <c r="S992" s="118">
        <v>0</v>
      </c>
      <c r="T992" s="118">
        <v>0</v>
      </c>
      <c r="U992" s="118">
        <v>0</v>
      </c>
      <c r="V992" s="118">
        <v>22</v>
      </c>
      <c r="W992" s="118" t="s">
        <v>263</v>
      </c>
      <c r="X992" s="232"/>
    </row>
    <row r="993" spans="1:24" ht="13.5" customHeight="1" x14ac:dyDescent="0.3">
      <c r="A993" s="170">
        <v>0.47916666666666702</v>
      </c>
      <c r="B993" s="118">
        <v>6</v>
      </c>
      <c r="C993" s="118">
        <v>0</v>
      </c>
      <c r="D993" s="118">
        <v>0</v>
      </c>
      <c r="E993" s="118">
        <v>2</v>
      </c>
      <c r="F993" s="118">
        <v>2</v>
      </c>
      <c r="G993" s="118">
        <v>2</v>
      </c>
      <c r="H993" s="118">
        <v>0</v>
      </c>
      <c r="I993" s="118">
        <v>0</v>
      </c>
      <c r="J993" s="118">
        <v>0</v>
      </c>
      <c r="K993" s="118">
        <v>0</v>
      </c>
      <c r="L993" s="118">
        <v>0</v>
      </c>
      <c r="M993" s="118">
        <v>0</v>
      </c>
      <c r="N993" s="118">
        <v>0</v>
      </c>
      <c r="O993" s="118">
        <v>0</v>
      </c>
      <c r="P993" s="118">
        <v>0</v>
      </c>
      <c r="Q993" s="118">
        <v>0</v>
      </c>
      <c r="R993" s="118">
        <v>0</v>
      </c>
      <c r="S993" s="118">
        <v>0</v>
      </c>
      <c r="T993" s="118">
        <v>0</v>
      </c>
      <c r="U993" s="118">
        <v>0</v>
      </c>
      <c r="V993" s="118">
        <v>23.5</v>
      </c>
      <c r="W993" s="118" t="s">
        <v>263</v>
      </c>
      <c r="X993" s="232"/>
    </row>
    <row r="994" spans="1:24" ht="13.5" customHeight="1" x14ac:dyDescent="0.3">
      <c r="A994" s="170">
        <v>0.48958333333333298</v>
      </c>
      <c r="B994" s="118">
        <v>4</v>
      </c>
      <c r="C994" s="118">
        <v>0</v>
      </c>
      <c r="D994" s="118">
        <v>0</v>
      </c>
      <c r="E994" s="118">
        <v>0</v>
      </c>
      <c r="F994" s="118">
        <v>0</v>
      </c>
      <c r="G994" s="118">
        <v>3</v>
      </c>
      <c r="H994" s="118">
        <v>1</v>
      </c>
      <c r="I994" s="118">
        <v>0</v>
      </c>
      <c r="J994" s="118">
        <v>0</v>
      </c>
      <c r="K994" s="118">
        <v>0</v>
      </c>
      <c r="L994" s="118">
        <v>0</v>
      </c>
      <c r="M994" s="118">
        <v>0</v>
      </c>
      <c r="N994" s="118">
        <v>0</v>
      </c>
      <c r="O994" s="118">
        <v>0</v>
      </c>
      <c r="P994" s="118">
        <v>0</v>
      </c>
      <c r="Q994" s="118">
        <v>0</v>
      </c>
      <c r="R994" s="118">
        <v>0</v>
      </c>
      <c r="S994" s="118">
        <v>0</v>
      </c>
      <c r="T994" s="118">
        <v>0</v>
      </c>
      <c r="U994" s="118">
        <v>0</v>
      </c>
      <c r="V994" s="118">
        <v>29</v>
      </c>
      <c r="W994" s="118" t="s">
        <v>263</v>
      </c>
      <c r="X994" s="232"/>
    </row>
    <row r="995" spans="1:24" ht="13.5" customHeight="1" x14ac:dyDescent="0.3">
      <c r="A995" s="170">
        <v>0.5</v>
      </c>
      <c r="B995" s="118">
        <v>5</v>
      </c>
      <c r="C995" s="118">
        <v>0</v>
      </c>
      <c r="D995" s="118">
        <v>1</v>
      </c>
      <c r="E995" s="118">
        <v>2</v>
      </c>
      <c r="F995" s="118">
        <v>2</v>
      </c>
      <c r="G995" s="118">
        <v>0</v>
      </c>
      <c r="H995" s="118">
        <v>0</v>
      </c>
      <c r="I995" s="118">
        <v>0</v>
      </c>
      <c r="J995" s="118">
        <v>0</v>
      </c>
      <c r="K995" s="118">
        <v>0</v>
      </c>
      <c r="L995" s="118">
        <v>0</v>
      </c>
      <c r="M995" s="118">
        <v>0</v>
      </c>
      <c r="N995" s="118">
        <v>0</v>
      </c>
      <c r="O995" s="118">
        <v>0</v>
      </c>
      <c r="P995" s="118">
        <v>0</v>
      </c>
      <c r="Q995" s="118">
        <v>0</v>
      </c>
      <c r="R995" s="118">
        <v>0</v>
      </c>
      <c r="S995" s="118">
        <v>0</v>
      </c>
      <c r="T995" s="118">
        <v>0</v>
      </c>
      <c r="U995" s="118">
        <v>0</v>
      </c>
      <c r="V995" s="118">
        <v>19.600000000000001</v>
      </c>
      <c r="W995" s="118" t="s">
        <v>263</v>
      </c>
      <c r="X995" s="232"/>
    </row>
    <row r="996" spans="1:24" ht="13.5" customHeight="1" x14ac:dyDescent="0.3">
      <c r="A996" s="170">
        <v>0.51041666666666696</v>
      </c>
      <c r="B996" s="118">
        <v>5</v>
      </c>
      <c r="C996" s="118">
        <v>0</v>
      </c>
      <c r="D996" s="118">
        <v>0</v>
      </c>
      <c r="E996" s="118">
        <v>2</v>
      </c>
      <c r="F996" s="118">
        <v>2</v>
      </c>
      <c r="G996" s="118">
        <v>0</v>
      </c>
      <c r="H996" s="118">
        <v>0</v>
      </c>
      <c r="I996" s="118">
        <v>0</v>
      </c>
      <c r="J996" s="118">
        <v>1</v>
      </c>
      <c r="K996" s="118">
        <v>0</v>
      </c>
      <c r="L996" s="118">
        <v>0</v>
      </c>
      <c r="M996" s="118">
        <v>0</v>
      </c>
      <c r="N996" s="118">
        <v>0</v>
      </c>
      <c r="O996" s="118">
        <v>0</v>
      </c>
      <c r="P996" s="118">
        <v>0</v>
      </c>
      <c r="Q996" s="118">
        <v>0</v>
      </c>
      <c r="R996" s="118">
        <v>0</v>
      </c>
      <c r="S996" s="118">
        <v>0</v>
      </c>
      <c r="T996" s="118">
        <v>0</v>
      </c>
      <c r="U996" s="118">
        <v>0</v>
      </c>
      <c r="V996" s="118">
        <v>25.3</v>
      </c>
      <c r="W996" s="118" t="s">
        <v>263</v>
      </c>
      <c r="X996" s="232"/>
    </row>
    <row r="997" spans="1:24" ht="13.5" customHeight="1" x14ac:dyDescent="0.3">
      <c r="A997" s="170">
        <v>0.52083333333333304</v>
      </c>
      <c r="B997" s="118">
        <v>3</v>
      </c>
      <c r="C997" s="118">
        <v>0</v>
      </c>
      <c r="D997" s="118">
        <v>0</v>
      </c>
      <c r="E997" s="118">
        <v>0</v>
      </c>
      <c r="F997" s="118">
        <v>2</v>
      </c>
      <c r="G997" s="118">
        <v>0</v>
      </c>
      <c r="H997" s="118">
        <v>0</v>
      </c>
      <c r="I997" s="118">
        <v>0</v>
      </c>
      <c r="J997" s="118">
        <v>1</v>
      </c>
      <c r="K997" s="118">
        <v>0</v>
      </c>
      <c r="L997" s="118">
        <v>0</v>
      </c>
      <c r="M997" s="118">
        <v>0</v>
      </c>
      <c r="N997" s="118">
        <v>0</v>
      </c>
      <c r="O997" s="118">
        <v>0</v>
      </c>
      <c r="P997" s="118">
        <v>0</v>
      </c>
      <c r="Q997" s="118">
        <v>0</v>
      </c>
      <c r="R997" s="118">
        <v>0</v>
      </c>
      <c r="S997" s="118">
        <v>0</v>
      </c>
      <c r="T997" s="118">
        <v>0</v>
      </c>
      <c r="U997" s="118">
        <v>0</v>
      </c>
      <c r="V997" s="118">
        <v>28.7</v>
      </c>
      <c r="W997" s="118" t="s">
        <v>263</v>
      </c>
      <c r="X997" s="232"/>
    </row>
    <row r="998" spans="1:24" ht="13.5" customHeight="1" x14ac:dyDescent="0.3">
      <c r="A998" s="170">
        <v>0.53125</v>
      </c>
      <c r="B998" s="118">
        <v>5</v>
      </c>
      <c r="C998" s="118">
        <v>0</v>
      </c>
      <c r="D998" s="118">
        <v>1</v>
      </c>
      <c r="E998" s="118">
        <v>0</v>
      </c>
      <c r="F998" s="118">
        <v>2</v>
      </c>
      <c r="G998" s="118">
        <v>2</v>
      </c>
      <c r="H998" s="118">
        <v>0</v>
      </c>
      <c r="I998" s="118">
        <v>0</v>
      </c>
      <c r="J998" s="118">
        <v>0</v>
      </c>
      <c r="K998" s="118">
        <v>0</v>
      </c>
      <c r="L998" s="118">
        <v>0</v>
      </c>
      <c r="M998" s="118">
        <v>0</v>
      </c>
      <c r="N998" s="118">
        <v>0</v>
      </c>
      <c r="O998" s="118">
        <v>0</v>
      </c>
      <c r="P998" s="118">
        <v>0</v>
      </c>
      <c r="Q998" s="118">
        <v>0</v>
      </c>
      <c r="R998" s="118">
        <v>0</v>
      </c>
      <c r="S998" s="118">
        <v>0</v>
      </c>
      <c r="T998" s="118">
        <v>0</v>
      </c>
      <c r="U998" s="118">
        <v>0</v>
      </c>
      <c r="V998" s="118">
        <v>22.8</v>
      </c>
      <c r="W998" s="118" t="s">
        <v>263</v>
      </c>
      <c r="X998" s="232"/>
    </row>
    <row r="999" spans="1:24" ht="13.5" customHeight="1" x14ac:dyDescent="0.3">
      <c r="A999" s="170">
        <v>0.54166666666666696</v>
      </c>
      <c r="B999" s="118">
        <v>7</v>
      </c>
      <c r="C999" s="118">
        <v>0</v>
      </c>
      <c r="D999" s="118">
        <v>1</v>
      </c>
      <c r="E999" s="118">
        <v>1</v>
      </c>
      <c r="F999" s="118">
        <v>2</v>
      </c>
      <c r="G999" s="118">
        <v>1</v>
      </c>
      <c r="H999" s="118">
        <v>2</v>
      </c>
      <c r="I999" s="118">
        <v>0</v>
      </c>
      <c r="J999" s="118">
        <v>0</v>
      </c>
      <c r="K999" s="118">
        <v>0</v>
      </c>
      <c r="L999" s="118">
        <v>0</v>
      </c>
      <c r="M999" s="118">
        <v>0</v>
      </c>
      <c r="N999" s="118">
        <v>0</v>
      </c>
      <c r="O999" s="118">
        <v>0</v>
      </c>
      <c r="P999" s="118">
        <v>0</v>
      </c>
      <c r="Q999" s="118">
        <v>0</v>
      </c>
      <c r="R999" s="118">
        <v>0</v>
      </c>
      <c r="S999" s="118">
        <v>0</v>
      </c>
      <c r="T999" s="118">
        <v>0</v>
      </c>
      <c r="U999" s="118">
        <v>0</v>
      </c>
      <c r="V999" s="118">
        <v>23.8</v>
      </c>
      <c r="W999" s="118" t="s">
        <v>263</v>
      </c>
      <c r="X999" s="232"/>
    </row>
    <row r="1000" spans="1:24" ht="13.5" customHeight="1" x14ac:dyDescent="0.3">
      <c r="A1000" s="170">
        <v>0.55208333333333304</v>
      </c>
      <c r="B1000" s="118">
        <v>5</v>
      </c>
      <c r="C1000" s="118">
        <v>0</v>
      </c>
      <c r="D1000" s="118">
        <v>0</v>
      </c>
      <c r="E1000" s="118">
        <v>0</v>
      </c>
      <c r="F1000" s="118">
        <v>3</v>
      </c>
      <c r="G1000" s="118">
        <v>1</v>
      </c>
      <c r="H1000" s="118">
        <v>0</v>
      </c>
      <c r="I1000" s="118">
        <v>1</v>
      </c>
      <c r="J1000" s="118">
        <v>0</v>
      </c>
      <c r="K1000" s="118">
        <v>0</v>
      </c>
      <c r="L1000" s="118">
        <v>0</v>
      </c>
      <c r="M1000" s="118">
        <v>0</v>
      </c>
      <c r="N1000" s="118">
        <v>0</v>
      </c>
      <c r="O1000" s="118">
        <v>0</v>
      </c>
      <c r="P1000" s="118">
        <v>0</v>
      </c>
      <c r="Q1000" s="118">
        <v>0</v>
      </c>
      <c r="R1000" s="118">
        <v>0</v>
      </c>
      <c r="S1000" s="118">
        <v>0</v>
      </c>
      <c r="T1000" s="118">
        <v>0</v>
      </c>
      <c r="U1000" s="118">
        <v>0</v>
      </c>
      <c r="V1000" s="118">
        <v>27.1</v>
      </c>
      <c r="W1000" s="118" t="s">
        <v>263</v>
      </c>
      <c r="X1000" s="232"/>
    </row>
    <row r="1001" spans="1:24" ht="13.5" customHeight="1" x14ac:dyDescent="0.3">
      <c r="A1001" s="170">
        <v>0.5625</v>
      </c>
      <c r="B1001" s="118">
        <v>6</v>
      </c>
      <c r="C1001" s="118">
        <v>1</v>
      </c>
      <c r="D1001" s="118">
        <v>0</v>
      </c>
      <c r="E1001" s="118">
        <v>1</v>
      </c>
      <c r="F1001" s="118">
        <v>2</v>
      </c>
      <c r="G1001" s="118">
        <v>2</v>
      </c>
      <c r="H1001" s="118">
        <v>0</v>
      </c>
      <c r="I1001" s="118">
        <v>0</v>
      </c>
      <c r="J1001" s="118">
        <v>0</v>
      </c>
      <c r="K1001" s="118">
        <v>0</v>
      </c>
      <c r="L1001" s="118">
        <v>0</v>
      </c>
      <c r="M1001" s="118">
        <v>0</v>
      </c>
      <c r="N1001" s="118">
        <v>0</v>
      </c>
      <c r="O1001" s="118">
        <v>0</v>
      </c>
      <c r="P1001" s="118">
        <v>0</v>
      </c>
      <c r="Q1001" s="118">
        <v>0</v>
      </c>
      <c r="R1001" s="118">
        <v>0</v>
      </c>
      <c r="S1001" s="118">
        <v>0</v>
      </c>
      <c r="T1001" s="118">
        <v>0</v>
      </c>
      <c r="U1001" s="118">
        <v>0</v>
      </c>
      <c r="V1001" s="118">
        <v>21.8</v>
      </c>
      <c r="W1001" s="118" t="s">
        <v>263</v>
      </c>
      <c r="X1001" s="232"/>
    </row>
    <row r="1002" spans="1:24" ht="13.5" customHeight="1" x14ac:dyDescent="0.3">
      <c r="A1002" s="170">
        <v>0.57291666666666696</v>
      </c>
      <c r="B1002" s="118">
        <v>1</v>
      </c>
      <c r="C1002" s="118">
        <v>0</v>
      </c>
      <c r="D1002" s="118">
        <v>0</v>
      </c>
      <c r="E1002" s="118">
        <v>0</v>
      </c>
      <c r="F1002" s="118">
        <v>1</v>
      </c>
      <c r="G1002" s="118">
        <v>0</v>
      </c>
      <c r="H1002" s="118">
        <v>0</v>
      </c>
      <c r="I1002" s="118">
        <v>0</v>
      </c>
      <c r="J1002" s="118">
        <v>0</v>
      </c>
      <c r="K1002" s="118">
        <v>0</v>
      </c>
      <c r="L1002" s="118">
        <v>0</v>
      </c>
      <c r="M1002" s="118">
        <v>0</v>
      </c>
      <c r="N1002" s="118">
        <v>0</v>
      </c>
      <c r="O1002" s="118">
        <v>0</v>
      </c>
      <c r="P1002" s="118">
        <v>0</v>
      </c>
      <c r="Q1002" s="118">
        <v>0</v>
      </c>
      <c r="R1002" s="118">
        <v>0</v>
      </c>
      <c r="S1002" s="118">
        <v>0</v>
      </c>
      <c r="T1002" s="118">
        <v>0</v>
      </c>
      <c r="U1002" s="118">
        <v>0</v>
      </c>
      <c r="V1002" s="118">
        <v>23.6</v>
      </c>
      <c r="W1002" s="118" t="s">
        <v>263</v>
      </c>
      <c r="X1002" s="232"/>
    </row>
    <row r="1003" spans="1:24" ht="13.5" customHeight="1" x14ac:dyDescent="0.3">
      <c r="A1003" s="170">
        <v>0.58333333333333304</v>
      </c>
      <c r="B1003" s="118">
        <v>5</v>
      </c>
      <c r="C1003" s="118">
        <v>0</v>
      </c>
      <c r="D1003" s="118">
        <v>1</v>
      </c>
      <c r="E1003" s="118">
        <v>1</v>
      </c>
      <c r="F1003" s="118">
        <v>1</v>
      </c>
      <c r="G1003" s="118">
        <v>2</v>
      </c>
      <c r="H1003" s="118">
        <v>0</v>
      </c>
      <c r="I1003" s="118">
        <v>0</v>
      </c>
      <c r="J1003" s="118">
        <v>0</v>
      </c>
      <c r="K1003" s="118">
        <v>0</v>
      </c>
      <c r="L1003" s="118">
        <v>0</v>
      </c>
      <c r="M1003" s="118">
        <v>0</v>
      </c>
      <c r="N1003" s="118">
        <v>0</v>
      </c>
      <c r="O1003" s="118">
        <v>0</v>
      </c>
      <c r="P1003" s="118">
        <v>0</v>
      </c>
      <c r="Q1003" s="118">
        <v>0</v>
      </c>
      <c r="R1003" s="118">
        <v>0</v>
      </c>
      <c r="S1003" s="118">
        <v>0</v>
      </c>
      <c r="T1003" s="118">
        <v>0</v>
      </c>
      <c r="U1003" s="118">
        <v>0</v>
      </c>
      <c r="V1003" s="118">
        <v>21.4</v>
      </c>
      <c r="W1003" s="118" t="s">
        <v>263</v>
      </c>
      <c r="X1003" s="232"/>
    </row>
    <row r="1004" spans="1:24" ht="13.5" customHeight="1" x14ac:dyDescent="0.3">
      <c r="A1004" s="170">
        <v>0.59375</v>
      </c>
      <c r="B1004" s="118">
        <v>6</v>
      </c>
      <c r="C1004" s="118">
        <v>0</v>
      </c>
      <c r="D1004" s="118">
        <v>0</v>
      </c>
      <c r="E1004" s="118">
        <v>1</v>
      </c>
      <c r="F1004" s="118">
        <v>0</v>
      </c>
      <c r="G1004" s="118">
        <v>2</v>
      </c>
      <c r="H1004" s="118">
        <v>2</v>
      </c>
      <c r="I1004" s="118">
        <v>1</v>
      </c>
      <c r="J1004" s="118">
        <v>0</v>
      </c>
      <c r="K1004" s="118">
        <v>0</v>
      </c>
      <c r="L1004" s="118">
        <v>0</v>
      </c>
      <c r="M1004" s="118">
        <v>0</v>
      </c>
      <c r="N1004" s="118">
        <v>0</v>
      </c>
      <c r="O1004" s="118">
        <v>0</v>
      </c>
      <c r="P1004" s="118">
        <v>0</v>
      </c>
      <c r="Q1004" s="118">
        <v>0</v>
      </c>
      <c r="R1004" s="118">
        <v>0</v>
      </c>
      <c r="S1004" s="118">
        <v>0</v>
      </c>
      <c r="T1004" s="118">
        <v>0</v>
      </c>
      <c r="U1004" s="118">
        <v>0</v>
      </c>
      <c r="V1004" s="118">
        <v>28.1</v>
      </c>
      <c r="W1004" s="118" t="s">
        <v>263</v>
      </c>
      <c r="X1004" s="232"/>
    </row>
    <row r="1005" spans="1:24" ht="13.5" customHeight="1" x14ac:dyDescent="0.3">
      <c r="A1005" s="170">
        <v>0.60416666666666696</v>
      </c>
      <c r="B1005" s="118">
        <v>4</v>
      </c>
      <c r="C1005" s="118">
        <v>0</v>
      </c>
      <c r="D1005" s="118">
        <v>0</v>
      </c>
      <c r="E1005" s="118">
        <v>0</v>
      </c>
      <c r="F1005" s="118">
        <v>2</v>
      </c>
      <c r="G1005" s="118">
        <v>1</v>
      </c>
      <c r="H1005" s="118">
        <v>1</v>
      </c>
      <c r="I1005" s="118">
        <v>0</v>
      </c>
      <c r="J1005" s="118">
        <v>0</v>
      </c>
      <c r="K1005" s="118">
        <v>0</v>
      </c>
      <c r="L1005" s="118">
        <v>0</v>
      </c>
      <c r="M1005" s="118">
        <v>0</v>
      </c>
      <c r="N1005" s="118">
        <v>0</v>
      </c>
      <c r="O1005" s="118">
        <v>0</v>
      </c>
      <c r="P1005" s="118">
        <v>0</v>
      </c>
      <c r="Q1005" s="118">
        <v>0</v>
      </c>
      <c r="R1005" s="118">
        <v>0</v>
      </c>
      <c r="S1005" s="118">
        <v>0</v>
      </c>
      <c r="T1005" s="118">
        <v>0</v>
      </c>
      <c r="U1005" s="118">
        <v>0</v>
      </c>
      <c r="V1005" s="118">
        <v>27.8</v>
      </c>
      <c r="W1005" s="118" t="s">
        <v>263</v>
      </c>
      <c r="X1005" s="232"/>
    </row>
    <row r="1006" spans="1:24" ht="13.5" customHeight="1" x14ac:dyDescent="0.3">
      <c r="A1006" s="170">
        <v>0.61458333333333304</v>
      </c>
      <c r="B1006" s="118">
        <v>12</v>
      </c>
      <c r="C1006" s="118">
        <v>0</v>
      </c>
      <c r="D1006" s="118">
        <v>0</v>
      </c>
      <c r="E1006" s="118">
        <v>2</v>
      </c>
      <c r="F1006" s="118">
        <v>5</v>
      </c>
      <c r="G1006" s="118">
        <v>3</v>
      </c>
      <c r="H1006" s="118">
        <v>1</v>
      </c>
      <c r="I1006" s="118">
        <v>0</v>
      </c>
      <c r="J1006" s="118">
        <v>0</v>
      </c>
      <c r="K1006" s="118">
        <v>0</v>
      </c>
      <c r="L1006" s="118">
        <v>1</v>
      </c>
      <c r="M1006" s="118">
        <v>0</v>
      </c>
      <c r="N1006" s="118">
        <v>0</v>
      </c>
      <c r="O1006" s="118">
        <v>0</v>
      </c>
      <c r="P1006" s="118">
        <v>0</v>
      </c>
      <c r="Q1006" s="118">
        <v>0</v>
      </c>
      <c r="R1006" s="118">
        <v>0</v>
      </c>
      <c r="S1006" s="118">
        <v>0</v>
      </c>
      <c r="T1006" s="118">
        <v>0</v>
      </c>
      <c r="U1006" s="118">
        <v>0</v>
      </c>
      <c r="V1006" s="118">
        <v>25.9</v>
      </c>
      <c r="W1006" s="118">
        <v>33.799999999999997</v>
      </c>
      <c r="X1006" s="232"/>
    </row>
    <row r="1007" spans="1:24" ht="13.5" customHeight="1" x14ac:dyDescent="0.3">
      <c r="A1007" s="170">
        <v>0.625</v>
      </c>
      <c r="B1007" s="118">
        <v>2</v>
      </c>
      <c r="C1007" s="118">
        <v>0</v>
      </c>
      <c r="D1007" s="118">
        <v>0</v>
      </c>
      <c r="E1007" s="118">
        <v>0</v>
      </c>
      <c r="F1007" s="118">
        <v>0</v>
      </c>
      <c r="G1007" s="118">
        <v>0</v>
      </c>
      <c r="H1007" s="118">
        <v>1</v>
      </c>
      <c r="I1007" s="118">
        <v>1</v>
      </c>
      <c r="J1007" s="118">
        <v>0</v>
      </c>
      <c r="K1007" s="118">
        <v>0</v>
      </c>
      <c r="L1007" s="118">
        <v>0</v>
      </c>
      <c r="M1007" s="118">
        <v>0</v>
      </c>
      <c r="N1007" s="118">
        <v>0</v>
      </c>
      <c r="O1007" s="118">
        <v>0</v>
      </c>
      <c r="P1007" s="118">
        <v>0</v>
      </c>
      <c r="Q1007" s="118">
        <v>0</v>
      </c>
      <c r="R1007" s="118">
        <v>0</v>
      </c>
      <c r="S1007" s="118">
        <v>0</v>
      </c>
      <c r="T1007" s="118">
        <v>0</v>
      </c>
      <c r="U1007" s="118">
        <v>0</v>
      </c>
      <c r="V1007" s="118">
        <v>35.799999999999997</v>
      </c>
      <c r="W1007" s="118" t="s">
        <v>263</v>
      </c>
      <c r="X1007" s="232"/>
    </row>
    <row r="1008" spans="1:24" ht="13.5" customHeight="1" x14ac:dyDescent="0.3">
      <c r="A1008" s="170">
        <v>0.63541666666666696</v>
      </c>
      <c r="B1008" s="118">
        <v>6</v>
      </c>
      <c r="C1008" s="118">
        <v>0</v>
      </c>
      <c r="D1008" s="118">
        <v>0</v>
      </c>
      <c r="E1008" s="118">
        <v>1</v>
      </c>
      <c r="F1008" s="118">
        <v>0</v>
      </c>
      <c r="G1008" s="118">
        <v>0</v>
      </c>
      <c r="H1008" s="118">
        <v>2</v>
      </c>
      <c r="I1008" s="118">
        <v>1</v>
      </c>
      <c r="J1008" s="118">
        <v>2</v>
      </c>
      <c r="K1008" s="118">
        <v>0</v>
      </c>
      <c r="L1008" s="118">
        <v>0</v>
      </c>
      <c r="M1008" s="118">
        <v>0</v>
      </c>
      <c r="N1008" s="118">
        <v>0</v>
      </c>
      <c r="O1008" s="118">
        <v>0</v>
      </c>
      <c r="P1008" s="118">
        <v>0</v>
      </c>
      <c r="Q1008" s="118">
        <v>0</v>
      </c>
      <c r="R1008" s="118">
        <v>0</v>
      </c>
      <c r="S1008" s="118">
        <v>0</v>
      </c>
      <c r="T1008" s="118">
        <v>0</v>
      </c>
      <c r="U1008" s="118">
        <v>0</v>
      </c>
      <c r="V1008" s="118">
        <v>34.200000000000003</v>
      </c>
      <c r="W1008" s="118" t="s">
        <v>263</v>
      </c>
      <c r="X1008" s="232"/>
    </row>
    <row r="1009" spans="1:24" ht="13.5" customHeight="1" x14ac:dyDescent="0.3">
      <c r="A1009" s="170">
        <v>0.64583333333333304</v>
      </c>
      <c r="B1009" s="118">
        <v>12</v>
      </c>
      <c r="C1009" s="118">
        <v>0</v>
      </c>
      <c r="D1009" s="118">
        <v>0</v>
      </c>
      <c r="E1009" s="118">
        <v>3</v>
      </c>
      <c r="F1009" s="118">
        <v>6</v>
      </c>
      <c r="G1009" s="118">
        <v>1</v>
      </c>
      <c r="H1009" s="118">
        <v>0</v>
      </c>
      <c r="I1009" s="118">
        <v>0</v>
      </c>
      <c r="J1009" s="118">
        <v>0</v>
      </c>
      <c r="K1009" s="118">
        <v>2</v>
      </c>
      <c r="L1009" s="118">
        <v>0</v>
      </c>
      <c r="M1009" s="118">
        <v>0</v>
      </c>
      <c r="N1009" s="118">
        <v>0</v>
      </c>
      <c r="O1009" s="118">
        <v>0</v>
      </c>
      <c r="P1009" s="118">
        <v>0</v>
      </c>
      <c r="Q1009" s="118">
        <v>0</v>
      </c>
      <c r="R1009" s="118">
        <v>0</v>
      </c>
      <c r="S1009" s="118">
        <v>0</v>
      </c>
      <c r="T1009" s="118">
        <v>0</v>
      </c>
      <c r="U1009" s="118">
        <v>0</v>
      </c>
      <c r="V1009" s="118">
        <v>26.1</v>
      </c>
      <c r="W1009" s="118">
        <v>45.4</v>
      </c>
      <c r="X1009" s="232"/>
    </row>
    <row r="1010" spans="1:24" ht="13.5" customHeight="1" x14ac:dyDescent="0.3">
      <c r="A1010" s="170">
        <v>0.65625</v>
      </c>
      <c r="B1010" s="118">
        <v>8</v>
      </c>
      <c r="C1010" s="118">
        <v>0</v>
      </c>
      <c r="D1010" s="118">
        <v>0</v>
      </c>
      <c r="E1010" s="118">
        <v>2</v>
      </c>
      <c r="F1010" s="118">
        <v>0</v>
      </c>
      <c r="G1010" s="118">
        <v>6</v>
      </c>
      <c r="H1010" s="118">
        <v>0</v>
      </c>
      <c r="I1010" s="118">
        <v>0</v>
      </c>
      <c r="J1010" s="118">
        <v>0</v>
      </c>
      <c r="K1010" s="118">
        <v>0</v>
      </c>
      <c r="L1010" s="118">
        <v>0</v>
      </c>
      <c r="M1010" s="118">
        <v>0</v>
      </c>
      <c r="N1010" s="118">
        <v>0</v>
      </c>
      <c r="O1010" s="118">
        <v>0</v>
      </c>
      <c r="P1010" s="118">
        <v>0</v>
      </c>
      <c r="Q1010" s="118">
        <v>0</v>
      </c>
      <c r="R1010" s="118">
        <v>0</v>
      </c>
      <c r="S1010" s="118">
        <v>0</v>
      </c>
      <c r="T1010" s="118">
        <v>0</v>
      </c>
      <c r="U1010" s="118">
        <v>0</v>
      </c>
      <c r="V1010" s="118">
        <v>25.4</v>
      </c>
      <c r="W1010" s="118" t="s">
        <v>263</v>
      </c>
      <c r="X1010" s="232"/>
    </row>
    <row r="1011" spans="1:24" ht="13.5" customHeight="1" x14ac:dyDescent="0.3">
      <c r="A1011" s="170">
        <v>0.66666666666666696</v>
      </c>
      <c r="B1011" s="118">
        <v>22</v>
      </c>
      <c r="C1011" s="118">
        <v>0</v>
      </c>
      <c r="D1011" s="118">
        <v>0</v>
      </c>
      <c r="E1011" s="118">
        <v>5</v>
      </c>
      <c r="F1011" s="118">
        <v>4</v>
      </c>
      <c r="G1011" s="118">
        <v>7</v>
      </c>
      <c r="H1011" s="118">
        <v>6</v>
      </c>
      <c r="I1011" s="118">
        <v>0</v>
      </c>
      <c r="J1011" s="118">
        <v>0</v>
      </c>
      <c r="K1011" s="118">
        <v>0</v>
      </c>
      <c r="L1011" s="118">
        <v>0</v>
      </c>
      <c r="M1011" s="118">
        <v>0</v>
      </c>
      <c r="N1011" s="118">
        <v>0</v>
      </c>
      <c r="O1011" s="118">
        <v>0</v>
      </c>
      <c r="P1011" s="118">
        <v>0</v>
      </c>
      <c r="Q1011" s="118">
        <v>0</v>
      </c>
      <c r="R1011" s="118">
        <v>0</v>
      </c>
      <c r="S1011" s="118">
        <v>0</v>
      </c>
      <c r="T1011" s="118">
        <v>0</v>
      </c>
      <c r="U1011" s="118">
        <v>0</v>
      </c>
      <c r="V1011" s="118">
        <v>25.7</v>
      </c>
      <c r="W1011" s="118">
        <v>32.200000000000003</v>
      </c>
      <c r="X1011" s="232"/>
    </row>
    <row r="1012" spans="1:24" ht="13.5" customHeight="1" x14ac:dyDescent="0.3">
      <c r="A1012" s="170">
        <v>0.67708333333333304</v>
      </c>
      <c r="B1012" s="118">
        <v>20</v>
      </c>
      <c r="C1012" s="118">
        <v>0</v>
      </c>
      <c r="D1012" s="118">
        <v>0</v>
      </c>
      <c r="E1012" s="118">
        <v>2</v>
      </c>
      <c r="F1012" s="118">
        <v>10</v>
      </c>
      <c r="G1012" s="118">
        <v>4</v>
      </c>
      <c r="H1012" s="118">
        <v>3</v>
      </c>
      <c r="I1012" s="118">
        <v>1</v>
      </c>
      <c r="J1012" s="118">
        <v>0</v>
      </c>
      <c r="K1012" s="118">
        <v>0</v>
      </c>
      <c r="L1012" s="118">
        <v>0</v>
      </c>
      <c r="M1012" s="118">
        <v>0</v>
      </c>
      <c r="N1012" s="118">
        <v>0</v>
      </c>
      <c r="O1012" s="118">
        <v>0</v>
      </c>
      <c r="P1012" s="118">
        <v>0</v>
      </c>
      <c r="Q1012" s="118">
        <v>0</v>
      </c>
      <c r="R1012" s="118">
        <v>0</v>
      </c>
      <c r="S1012" s="118">
        <v>0</v>
      </c>
      <c r="T1012" s="118">
        <v>0</v>
      </c>
      <c r="U1012" s="118">
        <v>0</v>
      </c>
      <c r="V1012" s="118">
        <v>25.4</v>
      </c>
      <c r="W1012" s="118">
        <v>31.9</v>
      </c>
      <c r="X1012" s="232"/>
    </row>
    <row r="1013" spans="1:24" ht="13.5" customHeight="1" x14ac:dyDescent="0.3">
      <c r="A1013" s="170">
        <v>0.6875</v>
      </c>
      <c r="B1013" s="118">
        <v>21</v>
      </c>
      <c r="C1013" s="118">
        <v>0</v>
      </c>
      <c r="D1013" s="118">
        <v>1</v>
      </c>
      <c r="E1013" s="118">
        <v>1</v>
      </c>
      <c r="F1013" s="118">
        <v>8</v>
      </c>
      <c r="G1013" s="118">
        <v>9</v>
      </c>
      <c r="H1013" s="118">
        <v>2</v>
      </c>
      <c r="I1013" s="118">
        <v>0</v>
      </c>
      <c r="J1013" s="118">
        <v>0</v>
      </c>
      <c r="K1013" s="118">
        <v>0</v>
      </c>
      <c r="L1013" s="118">
        <v>0</v>
      </c>
      <c r="M1013" s="118">
        <v>0</v>
      </c>
      <c r="N1013" s="118">
        <v>0</v>
      </c>
      <c r="O1013" s="118">
        <v>0</v>
      </c>
      <c r="P1013" s="118">
        <v>0</v>
      </c>
      <c r="Q1013" s="118">
        <v>0</v>
      </c>
      <c r="R1013" s="118">
        <v>0</v>
      </c>
      <c r="S1013" s="118">
        <v>0</v>
      </c>
      <c r="T1013" s="118">
        <v>0</v>
      </c>
      <c r="U1013" s="118">
        <v>0</v>
      </c>
      <c r="V1013" s="118">
        <v>25.2</v>
      </c>
      <c r="W1013" s="118">
        <v>29.7</v>
      </c>
      <c r="X1013" s="232"/>
    </row>
    <row r="1014" spans="1:24" ht="13.5" customHeight="1" x14ac:dyDescent="0.3">
      <c r="A1014" s="170">
        <v>0.69791666666666696</v>
      </c>
      <c r="B1014" s="118">
        <v>12</v>
      </c>
      <c r="C1014" s="118">
        <v>0</v>
      </c>
      <c r="D1014" s="118">
        <v>1</v>
      </c>
      <c r="E1014" s="118">
        <v>1</v>
      </c>
      <c r="F1014" s="118">
        <v>5</v>
      </c>
      <c r="G1014" s="118">
        <v>3</v>
      </c>
      <c r="H1014" s="118">
        <v>1</v>
      </c>
      <c r="I1014" s="118">
        <v>1</v>
      </c>
      <c r="J1014" s="118">
        <v>0</v>
      </c>
      <c r="K1014" s="118">
        <v>0</v>
      </c>
      <c r="L1014" s="118">
        <v>0</v>
      </c>
      <c r="M1014" s="118">
        <v>0</v>
      </c>
      <c r="N1014" s="118">
        <v>0</v>
      </c>
      <c r="O1014" s="118">
        <v>0</v>
      </c>
      <c r="P1014" s="118">
        <v>0</v>
      </c>
      <c r="Q1014" s="118">
        <v>0</v>
      </c>
      <c r="R1014" s="118">
        <v>0</v>
      </c>
      <c r="S1014" s="118">
        <v>0</v>
      </c>
      <c r="T1014" s="118">
        <v>0</v>
      </c>
      <c r="U1014" s="118">
        <v>0</v>
      </c>
      <c r="V1014" s="118">
        <v>24.7</v>
      </c>
      <c r="W1014" s="118">
        <v>31</v>
      </c>
      <c r="X1014" s="232"/>
    </row>
    <row r="1015" spans="1:24" ht="13.5" customHeight="1" x14ac:dyDescent="0.3">
      <c r="A1015" s="170">
        <v>0.70833333333333304</v>
      </c>
      <c r="B1015" s="118">
        <v>29</v>
      </c>
      <c r="C1015" s="118">
        <v>0</v>
      </c>
      <c r="D1015" s="118">
        <v>0</v>
      </c>
      <c r="E1015" s="118">
        <v>6</v>
      </c>
      <c r="F1015" s="118">
        <v>11</v>
      </c>
      <c r="G1015" s="118">
        <v>7</v>
      </c>
      <c r="H1015" s="118">
        <v>4</v>
      </c>
      <c r="I1015" s="118">
        <v>1</v>
      </c>
      <c r="J1015" s="118">
        <v>0</v>
      </c>
      <c r="K1015" s="118">
        <v>0</v>
      </c>
      <c r="L1015" s="118">
        <v>0</v>
      </c>
      <c r="M1015" s="118">
        <v>0</v>
      </c>
      <c r="N1015" s="118">
        <v>0</v>
      </c>
      <c r="O1015" s="118">
        <v>0</v>
      </c>
      <c r="P1015" s="118">
        <v>0</v>
      </c>
      <c r="Q1015" s="118">
        <v>0</v>
      </c>
      <c r="R1015" s="118">
        <v>0</v>
      </c>
      <c r="S1015" s="118">
        <v>0</v>
      </c>
      <c r="T1015" s="118">
        <v>0</v>
      </c>
      <c r="U1015" s="118">
        <v>0</v>
      </c>
      <c r="V1015" s="118">
        <v>24.4</v>
      </c>
      <c r="W1015" s="118">
        <v>30.9</v>
      </c>
      <c r="X1015" s="232"/>
    </row>
    <row r="1016" spans="1:24" ht="13.5" customHeight="1" x14ac:dyDescent="0.3">
      <c r="A1016" s="170">
        <v>0.71875</v>
      </c>
      <c r="B1016" s="118">
        <v>21</v>
      </c>
      <c r="C1016" s="118">
        <v>0</v>
      </c>
      <c r="D1016" s="118">
        <v>0</v>
      </c>
      <c r="E1016" s="118">
        <v>3</v>
      </c>
      <c r="F1016" s="118">
        <v>8</v>
      </c>
      <c r="G1016" s="118">
        <v>6</v>
      </c>
      <c r="H1016" s="118">
        <v>3</v>
      </c>
      <c r="I1016" s="118">
        <v>0</v>
      </c>
      <c r="J1016" s="118">
        <v>1</v>
      </c>
      <c r="K1016" s="118">
        <v>0</v>
      </c>
      <c r="L1016" s="118">
        <v>0</v>
      </c>
      <c r="M1016" s="118">
        <v>0</v>
      </c>
      <c r="N1016" s="118">
        <v>0</v>
      </c>
      <c r="O1016" s="118">
        <v>0</v>
      </c>
      <c r="P1016" s="118">
        <v>0</v>
      </c>
      <c r="Q1016" s="118">
        <v>0</v>
      </c>
      <c r="R1016" s="118">
        <v>0</v>
      </c>
      <c r="S1016" s="118">
        <v>0</v>
      </c>
      <c r="T1016" s="118">
        <v>0</v>
      </c>
      <c r="U1016" s="118">
        <v>0</v>
      </c>
      <c r="V1016" s="118">
        <v>25.7</v>
      </c>
      <c r="W1016" s="118">
        <v>30.2</v>
      </c>
      <c r="X1016" s="232"/>
    </row>
    <row r="1017" spans="1:24" ht="13.5" customHeight="1" x14ac:dyDescent="0.3">
      <c r="A1017" s="170">
        <v>0.72916666666666696</v>
      </c>
      <c r="B1017" s="118">
        <v>12</v>
      </c>
      <c r="C1017" s="118">
        <v>0</v>
      </c>
      <c r="D1017" s="118">
        <v>0</v>
      </c>
      <c r="E1017" s="118">
        <v>0</v>
      </c>
      <c r="F1017" s="118">
        <v>7</v>
      </c>
      <c r="G1017" s="118">
        <v>5</v>
      </c>
      <c r="H1017" s="118">
        <v>0</v>
      </c>
      <c r="I1017" s="118">
        <v>0</v>
      </c>
      <c r="J1017" s="118">
        <v>0</v>
      </c>
      <c r="K1017" s="118">
        <v>0</v>
      </c>
      <c r="L1017" s="118">
        <v>0</v>
      </c>
      <c r="M1017" s="118">
        <v>0</v>
      </c>
      <c r="N1017" s="118">
        <v>0</v>
      </c>
      <c r="O1017" s="118">
        <v>0</v>
      </c>
      <c r="P1017" s="118">
        <v>0</v>
      </c>
      <c r="Q1017" s="118">
        <v>0</v>
      </c>
      <c r="R1017" s="118">
        <v>0</v>
      </c>
      <c r="S1017" s="118">
        <v>0</v>
      </c>
      <c r="T1017" s="118">
        <v>0</v>
      </c>
      <c r="U1017" s="118">
        <v>0</v>
      </c>
      <c r="V1017" s="118">
        <v>24.6</v>
      </c>
      <c r="W1017" s="118">
        <v>28.5</v>
      </c>
      <c r="X1017" s="232"/>
    </row>
    <row r="1018" spans="1:24" ht="13.5" customHeight="1" x14ac:dyDescent="0.3">
      <c r="A1018" s="170">
        <v>0.73958333333333304</v>
      </c>
      <c r="B1018" s="118">
        <v>17</v>
      </c>
      <c r="C1018" s="118">
        <v>0</v>
      </c>
      <c r="D1018" s="118">
        <v>0</v>
      </c>
      <c r="E1018" s="118">
        <v>1</v>
      </c>
      <c r="F1018" s="118">
        <v>4</v>
      </c>
      <c r="G1018" s="118">
        <v>7</v>
      </c>
      <c r="H1018" s="118">
        <v>3</v>
      </c>
      <c r="I1018" s="118">
        <v>1</v>
      </c>
      <c r="J1018" s="118">
        <v>0</v>
      </c>
      <c r="K1018" s="118">
        <v>0</v>
      </c>
      <c r="L1018" s="118">
        <v>1</v>
      </c>
      <c r="M1018" s="118">
        <v>0</v>
      </c>
      <c r="N1018" s="118">
        <v>0</v>
      </c>
      <c r="O1018" s="118">
        <v>0</v>
      </c>
      <c r="P1018" s="118">
        <v>0</v>
      </c>
      <c r="Q1018" s="118">
        <v>0</v>
      </c>
      <c r="R1018" s="118">
        <v>0</v>
      </c>
      <c r="S1018" s="118">
        <v>0</v>
      </c>
      <c r="T1018" s="118">
        <v>0</v>
      </c>
      <c r="U1018" s="118">
        <v>0</v>
      </c>
      <c r="V1018" s="118">
        <v>28</v>
      </c>
      <c r="W1018" s="118">
        <v>35.200000000000003</v>
      </c>
      <c r="X1018" s="232"/>
    </row>
    <row r="1019" spans="1:24" ht="13.5" customHeight="1" x14ac:dyDescent="0.3">
      <c r="A1019" s="170">
        <v>0.75</v>
      </c>
      <c r="B1019" s="118">
        <v>10</v>
      </c>
      <c r="C1019" s="118">
        <v>0</v>
      </c>
      <c r="D1019" s="118">
        <v>1</v>
      </c>
      <c r="E1019" s="118">
        <v>2</v>
      </c>
      <c r="F1019" s="118">
        <v>4</v>
      </c>
      <c r="G1019" s="118">
        <v>1</v>
      </c>
      <c r="H1019" s="118">
        <v>0</v>
      </c>
      <c r="I1019" s="118">
        <v>2</v>
      </c>
      <c r="J1019" s="118">
        <v>0</v>
      </c>
      <c r="K1019" s="118">
        <v>0</v>
      </c>
      <c r="L1019" s="118">
        <v>0</v>
      </c>
      <c r="M1019" s="118">
        <v>0</v>
      </c>
      <c r="N1019" s="118">
        <v>0</v>
      </c>
      <c r="O1019" s="118">
        <v>0</v>
      </c>
      <c r="P1019" s="118">
        <v>0</v>
      </c>
      <c r="Q1019" s="118">
        <v>0</v>
      </c>
      <c r="R1019" s="118">
        <v>0</v>
      </c>
      <c r="S1019" s="118">
        <v>0</v>
      </c>
      <c r="T1019" s="118">
        <v>0</v>
      </c>
      <c r="U1019" s="118">
        <v>0</v>
      </c>
      <c r="V1019" s="118">
        <v>23.8</v>
      </c>
      <c r="W1019" s="118" t="s">
        <v>263</v>
      </c>
      <c r="X1019" s="232"/>
    </row>
    <row r="1020" spans="1:24" ht="13.5" customHeight="1" x14ac:dyDescent="0.3">
      <c r="A1020" s="170">
        <v>0.76041666666666696</v>
      </c>
      <c r="B1020" s="118">
        <v>7</v>
      </c>
      <c r="C1020" s="118">
        <v>0</v>
      </c>
      <c r="D1020" s="118">
        <v>1</v>
      </c>
      <c r="E1020" s="118">
        <v>2</v>
      </c>
      <c r="F1020" s="118">
        <v>1</v>
      </c>
      <c r="G1020" s="118">
        <v>3</v>
      </c>
      <c r="H1020" s="118">
        <v>0</v>
      </c>
      <c r="I1020" s="118">
        <v>0</v>
      </c>
      <c r="J1020" s="118">
        <v>0</v>
      </c>
      <c r="K1020" s="118">
        <v>0</v>
      </c>
      <c r="L1020" s="118">
        <v>0</v>
      </c>
      <c r="M1020" s="118">
        <v>0</v>
      </c>
      <c r="N1020" s="118">
        <v>0</v>
      </c>
      <c r="O1020" s="118">
        <v>0</v>
      </c>
      <c r="P1020" s="118">
        <v>0</v>
      </c>
      <c r="Q1020" s="118">
        <v>0</v>
      </c>
      <c r="R1020" s="118">
        <v>0</v>
      </c>
      <c r="S1020" s="118">
        <v>0</v>
      </c>
      <c r="T1020" s="118">
        <v>0</v>
      </c>
      <c r="U1020" s="118">
        <v>0</v>
      </c>
      <c r="V1020" s="118">
        <v>22.7</v>
      </c>
      <c r="W1020" s="118" t="s">
        <v>263</v>
      </c>
      <c r="X1020" s="232"/>
    </row>
    <row r="1021" spans="1:24" ht="13.5" customHeight="1" x14ac:dyDescent="0.3">
      <c r="A1021" s="170">
        <v>0.77083333333333304</v>
      </c>
      <c r="B1021" s="118">
        <v>0</v>
      </c>
      <c r="C1021" s="118">
        <v>0</v>
      </c>
      <c r="D1021" s="118">
        <v>0</v>
      </c>
      <c r="E1021" s="118">
        <v>0</v>
      </c>
      <c r="F1021" s="118">
        <v>0</v>
      </c>
      <c r="G1021" s="118">
        <v>0</v>
      </c>
      <c r="H1021" s="118">
        <v>0</v>
      </c>
      <c r="I1021" s="118">
        <v>0</v>
      </c>
      <c r="J1021" s="118">
        <v>0</v>
      </c>
      <c r="K1021" s="118">
        <v>0</v>
      </c>
      <c r="L1021" s="118">
        <v>0</v>
      </c>
      <c r="M1021" s="118">
        <v>0</v>
      </c>
      <c r="N1021" s="118">
        <v>0</v>
      </c>
      <c r="O1021" s="118">
        <v>0</v>
      </c>
      <c r="P1021" s="118">
        <v>0</v>
      </c>
      <c r="Q1021" s="118">
        <v>0</v>
      </c>
      <c r="R1021" s="118">
        <v>0</v>
      </c>
      <c r="S1021" s="118">
        <v>0</v>
      </c>
      <c r="T1021" s="118">
        <v>0</v>
      </c>
      <c r="U1021" s="118">
        <v>0</v>
      </c>
      <c r="V1021" s="118" t="s">
        <v>263</v>
      </c>
      <c r="W1021" s="118" t="s">
        <v>263</v>
      </c>
      <c r="X1021" s="232"/>
    </row>
    <row r="1022" spans="1:24" ht="13.5" customHeight="1" x14ac:dyDescent="0.3">
      <c r="A1022" s="170">
        <v>0.78125</v>
      </c>
      <c r="B1022" s="118">
        <v>4</v>
      </c>
      <c r="C1022" s="118">
        <v>0</v>
      </c>
      <c r="D1022" s="118">
        <v>1</v>
      </c>
      <c r="E1022" s="118">
        <v>0</v>
      </c>
      <c r="F1022" s="118">
        <v>1</v>
      </c>
      <c r="G1022" s="118">
        <v>1</v>
      </c>
      <c r="H1022" s="118">
        <v>1</v>
      </c>
      <c r="I1022" s="118">
        <v>0</v>
      </c>
      <c r="J1022" s="118">
        <v>0</v>
      </c>
      <c r="K1022" s="118">
        <v>0</v>
      </c>
      <c r="L1022" s="118">
        <v>0</v>
      </c>
      <c r="M1022" s="118">
        <v>0</v>
      </c>
      <c r="N1022" s="118">
        <v>0</v>
      </c>
      <c r="O1022" s="118">
        <v>0</v>
      </c>
      <c r="P1022" s="118">
        <v>0</v>
      </c>
      <c r="Q1022" s="118">
        <v>0</v>
      </c>
      <c r="R1022" s="118">
        <v>0</v>
      </c>
      <c r="S1022" s="118">
        <v>0</v>
      </c>
      <c r="T1022" s="118">
        <v>0</v>
      </c>
      <c r="U1022" s="118">
        <v>0</v>
      </c>
      <c r="V1022" s="118">
        <v>24.4</v>
      </c>
      <c r="W1022" s="118" t="s">
        <v>263</v>
      </c>
      <c r="X1022" s="232"/>
    </row>
    <row r="1023" spans="1:24" ht="13.5" customHeight="1" x14ac:dyDescent="0.3">
      <c r="A1023" s="170">
        <v>0.79166666666666696</v>
      </c>
      <c r="B1023" s="118">
        <v>10</v>
      </c>
      <c r="C1023" s="118">
        <v>0</v>
      </c>
      <c r="D1023" s="118">
        <v>0</v>
      </c>
      <c r="E1023" s="118">
        <v>1</v>
      </c>
      <c r="F1023" s="118">
        <v>5</v>
      </c>
      <c r="G1023" s="118">
        <v>0</v>
      </c>
      <c r="H1023" s="118">
        <v>2</v>
      </c>
      <c r="I1023" s="118">
        <v>2</v>
      </c>
      <c r="J1023" s="118">
        <v>0</v>
      </c>
      <c r="K1023" s="118">
        <v>0</v>
      </c>
      <c r="L1023" s="118">
        <v>0</v>
      </c>
      <c r="M1023" s="118">
        <v>0</v>
      </c>
      <c r="N1023" s="118">
        <v>0</v>
      </c>
      <c r="O1023" s="118">
        <v>0</v>
      </c>
      <c r="P1023" s="118">
        <v>0</v>
      </c>
      <c r="Q1023" s="118">
        <v>0</v>
      </c>
      <c r="R1023" s="118">
        <v>0</v>
      </c>
      <c r="S1023" s="118">
        <v>0</v>
      </c>
      <c r="T1023" s="118">
        <v>0</v>
      </c>
      <c r="U1023" s="118">
        <v>0</v>
      </c>
      <c r="V1023" s="118">
        <v>26.8</v>
      </c>
      <c r="W1023" s="118" t="s">
        <v>263</v>
      </c>
      <c r="X1023" s="232"/>
    </row>
    <row r="1024" spans="1:24" ht="13.5" customHeight="1" x14ac:dyDescent="0.3">
      <c r="A1024" s="170">
        <v>0.80208333333333304</v>
      </c>
      <c r="B1024" s="118">
        <v>0</v>
      </c>
      <c r="C1024" s="118">
        <v>0</v>
      </c>
      <c r="D1024" s="118">
        <v>0</v>
      </c>
      <c r="E1024" s="118">
        <v>0</v>
      </c>
      <c r="F1024" s="118">
        <v>0</v>
      </c>
      <c r="G1024" s="118">
        <v>0</v>
      </c>
      <c r="H1024" s="118">
        <v>0</v>
      </c>
      <c r="I1024" s="118">
        <v>0</v>
      </c>
      <c r="J1024" s="118">
        <v>0</v>
      </c>
      <c r="K1024" s="118">
        <v>0</v>
      </c>
      <c r="L1024" s="118">
        <v>0</v>
      </c>
      <c r="M1024" s="118">
        <v>0</v>
      </c>
      <c r="N1024" s="118">
        <v>0</v>
      </c>
      <c r="O1024" s="118">
        <v>0</v>
      </c>
      <c r="P1024" s="118">
        <v>0</v>
      </c>
      <c r="Q1024" s="118">
        <v>0</v>
      </c>
      <c r="R1024" s="118">
        <v>0</v>
      </c>
      <c r="S1024" s="118">
        <v>0</v>
      </c>
      <c r="T1024" s="118">
        <v>0</v>
      </c>
      <c r="U1024" s="118">
        <v>0</v>
      </c>
      <c r="V1024" s="118" t="s">
        <v>263</v>
      </c>
      <c r="W1024" s="118" t="s">
        <v>263</v>
      </c>
      <c r="X1024" s="232"/>
    </row>
    <row r="1025" spans="1:24" ht="13.5" customHeight="1" x14ac:dyDescent="0.3">
      <c r="A1025" s="170">
        <v>0.8125</v>
      </c>
      <c r="B1025" s="118">
        <v>4</v>
      </c>
      <c r="C1025" s="118">
        <v>0</v>
      </c>
      <c r="D1025" s="118">
        <v>1</v>
      </c>
      <c r="E1025" s="118">
        <v>0</v>
      </c>
      <c r="F1025" s="118">
        <v>1</v>
      </c>
      <c r="G1025" s="118">
        <v>0</v>
      </c>
      <c r="H1025" s="118">
        <v>2</v>
      </c>
      <c r="I1025" s="118">
        <v>0</v>
      </c>
      <c r="J1025" s="118">
        <v>0</v>
      </c>
      <c r="K1025" s="118">
        <v>0</v>
      </c>
      <c r="L1025" s="118">
        <v>0</v>
      </c>
      <c r="M1025" s="118">
        <v>0</v>
      </c>
      <c r="N1025" s="118">
        <v>0</v>
      </c>
      <c r="O1025" s="118">
        <v>0</v>
      </c>
      <c r="P1025" s="118">
        <v>0</v>
      </c>
      <c r="Q1025" s="118">
        <v>0</v>
      </c>
      <c r="R1025" s="118">
        <v>0</v>
      </c>
      <c r="S1025" s="118">
        <v>0</v>
      </c>
      <c r="T1025" s="118">
        <v>0</v>
      </c>
      <c r="U1025" s="118">
        <v>0</v>
      </c>
      <c r="V1025" s="118">
        <v>24.4</v>
      </c>
      <c r="W1025" s="118" t="s">
        <v>263</v>
      </c>
      <c r="X1025" s="232"/>
    </row>
    <row r="1026" spans="1:24" ht="13.5" customHeight="1" x14ac:dyDescent="0.3">
      <c r="A1026" s="170">
        <v>0.82291666666666696</v>
      </c>
      <c r="B1026" s="118">
        <v>3</v>
      </c>
      <c r="C1026" s="118">
        <v>0</v>
      </c>
      <c r="D1026" s="118">
        <v>0</v>
      </c>
      <c r="E1026" s="118">
        <v>0</v>
      </c>
      <c r="F1026" s="118">
        <v>0</v>
      </c>
      <c r="G1026" s="118">
        <v>1</v>
      </c>
      <c r="H1026" s="118">
        <v>1</v>
      </c>
      <c r="I1026" s="118">
        <v>0</v>
      </c>
      <c r="J1026" s="118">
        <v>1</v>
      </c>
      <c r="K1026" s="118">
        <v>0</v>
      </c>
      <c r="L1026" s="118">
        <v>0</v>
      </c>
      <c r="M1026" s="118">
        <v>0</v>
      </c>
      <c r="N1026" s="118">
        <v>0</v>
      </c>
      <c r="O1026" s="118">
        <v>0</v>
      </c>
      <c r="P1026" s="118">
        <v>0</v>
      </c>
      <c r="Q1026" s="118">
        <v>0</v>
      </c>
      <c r="R1026" s="118">
        <v>0</v>
      </c>
      <c r="S1026" s="118">
        <v>0</v>
      </c>
      <c r="T1026" s="118">
        <v>0</v>
      </c>
      <c r="U1026" s="118">
        <v>0</v>
      </c>
      <c r="V1026" s="118">
        <v>33.299999999999997</v>
      </c>
      <c r="W1026" s="118" t="s">
        <v>263</v>
      </c>
      <c r="X1026" s="232"/>
    </row>
    <row r="1027" spans="1:24" ht="13.5" customHeight="1" x14ac:dyDescent="0.3">
      <c r="A1027" s="170">
        <v>0.83333333333333304</v>
      </c>
      <c r="B1027" s="118">
        <v>3</v>
      </c>
      <c r="C1027" s="118">
        <v>0</v>
      </c>
      <c r="D1027" s="118">
        <v>0</v>
      </c>
      <c r="E1027" s="118">
        <v>0</v>
      </c>
      <c r="F1027" s="118">
        <v>0</v>
      </c>
      <c r="G1027" s="118">
        <v>2</v>
      </c>
      <c r="H1027" s="118">
        <v>1</v>
      </c>
      <c r="I1027" s="118">
        <v>0</v>
      </c>
      <c r="J1027" s="118">
        <v>0</v>
      </c>
      <c r="K1027" s="118">
        <v>0</v>
      </c>
      <c r="L1027" s="118">
        <v>0</v>
      </c>
      <c r="M1027" s="118">
        <v>0</v>
      </c>
      <c r="N1027" s="118">
        <v>0</v>
      </c>
      <c r="O1027" s="118">
        <v>0</v>
      </c>
      <c r="P1027" s="118">
        <v>0</v>
      </c>
      <c r="Q1027" s="118">
        <v>0</v>
      </c>
      <c r="R1027" s="118">
        <v>0</v>
      </c>
      <c r="S1027" s="118">
        <v>0</v>
      </c>
      <c r="T1027" s="118">
        <v>0</v>
      </c>
      <c r="U1027" s="118">
        <v>0</v>
      </c>
      <c r="V1027" s="118">
        <v>29.1</v>
      </c>
      <c r="W1027" s="118" t="s">
        <v>263</v>
      </c>
      <c r="X1027" s="232"/>
    </row>
    <row r="1028" spans="1:24" ht="13.5" customHeight="1" x14ac:dyDescent="0.3">
      <c r="A1028" s="170">
        <v>0.84375</v>
      </c>
      <c r="B1028" s="118">
        <v>2</v>
      </c>
      <c r="C1028" s="118">
        <v>0</v>
      </c>
      <c r="D1028" s="118">
        <v>0</v>
      </c>
      <c r="E1028" s="118">
        <v>0</v>
      </c>
      <c r="F1028" s="118">
        <v>0</v>
      </c>
      <c r="G1028" s="118">
        <v>2</v>
      </c>
      <c r="H1028" s="118">
        <v>0</v>
      </c>
      <c r="I1028" s="118">
        <v>0</v>
      </c>
      <c r="J1028" s="118">
        <v>0</v>
      </c>
      <c r="K1028" s="118">
        <v>0</v>
      </c>
      <c r="L1028" s="118">
        <v>0</v>
      </c>
      <c r="M1028" s="118">
        <v>0</v>
      </c>
      <c r="N1028" s="118">
        <v>0</v>
      </c>
      <c r="O1028" s="118">
        <v>0</v>
      </c>
      <c r="P1028" s="118">
        <v>0</v>
      </c>
      <c r="Q1028" s="118">
        <v>0</v>
      </c>
      <c r="R1028" s="118">
        <v>0</v>
      </c>
      <c r="S1028" s="118">
        <v>0</v>
      </c>
      <c r="T1028" s="118">
        <v>0</v>
      </c>
      <c r="U1028" s="118">
        <v>0</v>
      </c>
      <c r="V1028" s="118">
        <v>28.6</v>
      </c>
      <c r="W1028" s="118" t="s">
        <v>263</v>
      </c>
      <c r="X1028" s="232"/>
    </row>
    <row r="1029" spans="1:24" ht="13.5" customHeight="1" x14ac:dyDescent="0.3">
      <c r="A1029" s="170">
        <v>0.85416666666666696</v>
      </c>
      <c r="B1029" s="118">
        <v>0</v>
      </c>
      <c r="C1029" s="118">
        <v>0</v>
      </c>
      <c r="D1029" s="118">
        <v>0</v>
      </c>
      <c r="E1029" s="118">
        <v>0</v>
      </c>
      <c r="F1029" s="118">
        <v>0</v>
      </c>
      <c r="G1029" s="118">
        <v>0</v>
      </c>
      <c r="H1029" s="118">
        <v>0</v>
      </c>
      <c r="I1029" s="118">
        <v>0</v>
      </c>
      <c r="J1029" s="118">
        <v>0</v>
      </c>
      <c r="K1029" s="118">
        <v>0</v>
      </c>
      <c r="L1029" s="118">
        <v>0</v>
      </c>
      <c r="M1029" s="118">
        <v>0</v>
      </c>
      <c r="N1029" s="118">
        <v>0</v>
      </c>
      <c r="O1029" s="118">
        <v>0</v>
      </c>
      <c r="P1029" s="118">
        <v>0</v>
      </c>
      <c r="Q1029" s="118">
        <v>0</v>
      </c>
      <c r="R1029" s="118">
        <v>0</v>
      </c>
      <c r="S1029" s="118">
        <v>0</v>
      </c>
      <c r="T1029" s="118">
        <v>0</v>
      </c>
      <c r="U1029" s="118">
        <v>0</v>
      </c>
      <c r="V1029" s="118" t="s">
        <v>263</v>
      </c>
      <c r="W1029" s="118" t="s">
        <v>263</v>
      </c>
      <c r="X1029" s="232"/>
    </row>
    <row r="1030" spans="1:24" ht="13.5" customHeight="1" x14ac:dyDescent="0.3">
      <c r="A1030" s="170">
        <v>0.86458333333333304</v>
      </c>
      <c r="B1030" s="118">
        <v>1</v>
      </c>
      <c r="C1030" s="118">
        <v>0</v>
      </c>
      <c r="D1030" s="118">
        <v>0</v>
      </c>
      <c r="E1030" s="118">
        <v>0</v>
      </c>
      <c r="F1030" s="118">
        <v>0</v>
      </c>
      <c r="G1030" s="118">
        <v>1</v>
      </c>
      <c r="H1030" s="118">
        <v>0</v>
      </c>
      <c r="I1030" s="118">
        <v>0</v>
      </c>
      <c r="J1030" s="118">
        <v>0</v>
      </c>
      <c r="K1030" s="118">
        <v>0</v>
      </c>
      <c r="L1030" s="118">
        <v>0</v>
      </c>
      <c r="M1030" s="118">
        <v>0</v>
      </c>
      <c r="N1030" s="118">
        <v>0</v>
      </c>
      <c r="O1030" s="118">
        <v>0</v>
      </c>
      <c r="P1030" s="118">
        <v>0</v>
      </c>
      <c r="Q1030" s="118">
        <v>0</v>
      </c>
      <c r="R1030" s="118">
        <v>0</v>
      </c>
      <c r="S1030" s="118">
        <v>0</v>
      </c>
      <c r="T1030" s="118">
        <v>0</v>
      </c>
      <c r="U1030" s="118">
        <v>0</v>
      </c>
      <c r="V1030" s="118">
        <v>28.7</v>
      </c>
      <c r="W1030" s="118" t="s">
        <v>263</v>
      </c>
      <c r="X1030" s="232"/>
    </row>
    <row r="1031" spans="1:24" ht="13.5" customHeight="1" x14ac:dyDescent="0.3">
      <c r="A1031" s="170">
        <v>0.875</v>
      </c>
      <c r="B1031" s="118">
        <v>2</v>
      </c>
      <c r="C1031" s="118">
        <v>0</v>
      </c>
      <c r="D1031" s="118">
        <v>0</v>
      </c>
      <c r="E1031" s="118">
        <v>0</v>
      </c>
      <c r="F1031" s="118">
        <v>0</v>
      </c>
      <c r="G1031" s="118">
        <v>0</v>
      </c>
      <c r="H1031" s="118">
        <v>2</v>
      </c>
      <c r="I1031" s="118">
        <v>0</v>
      </c>
      <c r="J1031" s="118">
        <v>0</v>
      </c>
      <c r="K1031" s="118">
        <v>0</v>
      </c>
      <c r="L1031" s="118">
        <v>0</v>
      </c>
      <c r="M1031" s="118">
        <v>0</v>
      </c>
      <c r="N1031" s="118">
        <v>0</v>
      </c>
      <c r="O1031" s="118">
        <v>0</v>
      </c>
      <c r="P1031" s="118">
        <v>0</v>
      </c>
      <c r="Q1031" s="118">
        <v>0</v>
      </c>
      <c r="R1031" s="118">
        <v>0</v>
      </c>
      <c r="S1031" s="118">
        <v>0</v>
      </c>
      <c r="T1031" s="118">
        <v>0</v>
      </c>
      <c r="U1031" s="118">
        <v>0</v>
      </c>
      <c r="V1031" s="118">
        <v>31.4</v>
      </c>
      <c r="W1031" s="118" t="s">
        <v>263</v>
      </c>
      <c r="X1031" s="232"/>
    </row>
    <row r="1032" spans="1:24" ht="13.5" customHeight="1" x14ac:dyDescent="0.3">
      <c r="A1032" s="170">
        <v>0.88541666666666696</v>
      </c>
      <c r="B1032" s="118">
        <v>2</v>
      </c>
      <c r="C1032" s="118">
        <v>0</v>
      </c>
      <c r="D1032" s="118">
        <v>0</v>
      </c>
      <c r="E1032" s="118">
        <v>0</v>
      </c>
      <c r="F1032" s="118">
        <v>1</v>
      </c>
      <c r="G1032" s="118">
        <v>1</v>
      </c>
      <c r="H1032" s="118">
        <v>0</v>
      </c>
      <c r="I1032" s="118">
        <v>0</v>
      </c>
      <c r="J1032" s="118">
        <v>0</v>
      </c>
      <c r="K1032" s="118">
        <v>0</v>
      </c>
      <c r="L1032" s="118">
        <v>0</v>
      </c>
      <c r="M1032" s="118">
        <v>0</v>
      </c>
      <c r="N1032" s="118">
        <v>0</v>
      </c>
      <c r="O1032" s="118">
        <v>0</v>
      </c>
      <c r="P1032" s="118">
        <v>0</v>
      </c>
      <c r="Q1032" s="118">
        <v>0</v>
      </c>
      <c r="R1032" s="118">
        <v>0</v>
      </c>
      <c r="S1032" s="118">
        <v>0</v>
      </c>
      <c r="T1032" s="118">
        <v>0</v>
      </c>
      <c r="U1032" s="118">
        <v>0</v>
      </c>
      <c r="V1032" s="118">
        <v>25.7</v>
      </c>
      <c r="W1032" s="118" t="s">
        <v>263</v>
      </c>
      <c r="X1032" s="232"/>
    </row>
    <row r="1033" spans="1:24" ht="13.5" customHeight="1" x14ac:dyDescent="0.3">
      <c r="A1033" s="170">
        <v>0.89583333333333304</v>
      </c>
      <c r="B1033" s="118">
        <v>0</v>
      </c>
      <c r="C1033" s="118">
        <v>0</v>
      </c>
      <c r="D1033" s="118">
        <v>0</v>
      </c>
      <c r="E1033" s="118">
        <v>0</v>
      </c>
      <c r="F1033" s="118">
        <v>0</v>
      </c>
      <c r="G1033" s="118">
        <v>0</v>
      </c>
      <c r="H1033" s="118">
        <v>0</v>
      </c>
      <c r="I1033" s="118">
        <v>0</v>
      </c>
      <c r="J1033" s="118">
        <v>0</v>
      </c>
      <c r="K1033" s="118">
        <v>0</v>
      </c>
      <c r="L1033" s="118">
        <v>0</v>
      </c>
      <c r="M1033" s="118">
        <v>0</v>
      </c>
      <c r="N1033" s="118">
        <v>0</v>
      </c>
      <c r="O1033" s="118">
        <v>0</v>
      </c>
      <c r="P1033" s="118">
        <v>0</v>
      </c>
      <c r="Q1033" s="118">
        <v>0</v>
      </c>
      <c r="R1033" s="118">
        <v>0</v>
      </c>
      <c r="S1033" s="118">
        <v>0</v>
      </c>
      <c r="T1033" s="118">
        <v>0</v>
      </c>
      <c r="U1033" s="118">
        <v>0</v>
      </c>
      <c r="V1033" s="118" t="s">
        <v>263</v>
      </c>
      <c r="W1033" s="118" t="s">
        <v>263</v>
      </c>
      <c r="X1033" s="232"/>
    </row>
    <row r="1034" spans="1:24" ht="13.5" customHeight="1" x14ac:dyDescent="0.3">
      <c r="A1034" s="170">
        <v>0.90625</v>
      </c>
      <c r="B1034" s="118">
        <v>3</v>
      </c>
      <c r="C1034" s="118">
        <v>0</v>
      </c>
      <c r="D1034" s="118">
        <v>0</v>
      </c>
      <c r="E1034" s="118">
        <v>0</v>
      </c>
      <c r="F1034" s="118">
        <v>2</v>
      </c>
      <c r="G1034" s="118">
        <v>1</v>
      </c>
      <c r="H1034" s="118">
        <v>0</v>
      </c>
      <c r="I1034" s="118">
        <v>0</v>
      </c>
      <c r="J1034" s="118">
        <v>0</v>
      </c>
      <c r="K1034" s="118">
        <v>0</v>
      </c>
      <c r="L1034" s="118">
        <v>0</v>
      </c>
      <c r="M1034" s="118">
        <v>0</v>
      </c>
      <c r="N1034" s="118">
        <v>0</v>
      </c>
      <c r="O1034" s="118">
        <v>0</v>
      </c>
      <c r="P1034" s="118">
        <v>0</v>
      </c>
      <c r="Q1034" s="118">
        <v>0</v>
      </c>
      <c r="R1034" s="118">
        <v>0</v>
      </c>
      <c r="S1034" s="118">
        <v>0</v>
      </c>
      <c r="T1034" s="118">
        <v>0</v>
      </c>
      <c r="U1034" s="118">
        <v>0</v>
      </c>
      <c r="V1034" s="118">
        <v>24.8</v>
      </c>
      <c r="W1034" s="118" t="s">
        <v>263</v>
      </c>
      <c r="X1034" s="232"/>
    </row>
    <row r="1035" spans="1:24" ht="13.5" customHeight="1" x14ac:dyDescent="0.3">
      <c r="A1035" s="170">
        <v>0.91666666666666696</v>
      </c>
      <c r="B1035" s="118">
        <v>0</v>
      </c>
      <c r="C1035" s="118">
        <v>0</v>
      </c>
      <c r="D1035" s="118">
        <v>0</v>
      </c>
      <c r="E1035" s="118">
        <v>0</v>
      </c>
      <c r="F1035" s="118">
        <v>0</v>
      </c>
      <c r="G1035" s="118">
        <v>0</v>
      </c>
      <c r="H1035" s="118">
        <v>0</v>
      </c>
      <c r="I1035" s="118">
        <v>0</v>
      </c>
      <c r="J1035" s="118">
        <v>0</v>
      </c>
      <c r="K1035" s="118">
        <v>0</v>
      </c>
      <c r="L1035" s="118">
        <v>0</v>
      </c>
      <c r="M1035" s="118">
        <v>0</v>
      </c>
      <c r="N1035" s="118">
        <v>0</v>
      </c>
      <c r="O1035" s="118">
        <v>0</v>
      </c>
      <c r="P1035" s="118">
        <v>0</v>
      </c>
      <c r="Q1035" s="118">
        <v>0</v>
      </c>
      <c r="R1035" s="118">
        <v>0</v>
      </c>
      <c r="S1035" s="118">
        <v>0</v>
      </c>
      <c r="T1035" s="118">
        <v>0</v>
      </c>
      <c r="U1035" s="118">
        <v>0</v>
      </c>
      <c r="V1035" s="118" t="s">
        <v>263</v>
      </c>
      <c r="W1035" s="118" t="s">
        <v>263</v>
      </c>
      <c r="X1035" s="232"/>
    </row>
    <row r="1036" spans="1:24" ht="13.5" customHeight="1" x14ac:dyDescent="0.3">
      <c r="A1036" s="170">
        <v>0.92708333333333304</v>
      </c>
      <c r="B1036" s="118">
        <v>3</v>
      </c>
      <c r="C1036" s="118">
        <v>0</v>
      </c>
      <c r="D1036" s="118">
        <v>0</v>
      </c>
      <c r="E1036" s="118">
        <v>0</v>
      </c>
      <c r="F1036" s="118">
        <v>2</v>
      </c>
      <c r="G1036" s="118">
        <v>0</v>
      </c>
      <c r="H1036" s="118">
        <v>0</v>
      </c>
      <c r="I1036" s="118">
        <v>1</v>
      </c>
      <c r="J1036" s="118">
        <v>0</v>
      </c>
      <c r="K1036" s="118">
        <v>0</v>
      </c>
      <c r="L1036" s="118">
        <v>0</v>
      </c>
      <c r="M1036" s="118">
        <v>0</v>
      </c>
      <c r="N1036" s="118">
        <v>0</v>
      </c>
      <c r="O1036" s="118">
        <v>0</v>
      </c>
      <c r="P1036" s="118">
        <v>0</v>
      </c>
      <c r="Q1036" s="118">
        <v>0</v>
      </c>
      <c r="R1036" s="118">
        <v>0</v>
      </c>
      <c r="S1036" s="118">
        <v>0</v>
      </c>
      <c r="T1036" s="118">
        <v>0</v>
      </c>
      <c r="U1036" s="118">
        <v>0</v>
      </c>
      <c r="V1036" s="118">
        <v>27.1</v>
      </c>
      <c r="W1036" s="118" t="s">
        <v>263</v>
      </c>
      <c r="X1036" s="232"/>
    </row>
    <row r="1037" spans="1:24" ht="13.5" customHeight="1" x14ac:dyDescent="0.3">
      <c r="A1037" s="170">
        <v>0.9375</v>
      </c>
      <c r="B1037" s="118">
        <v>0</v>
      </c>
      <c r="C1037" s="118">
        <v>0</v>
      </c>
      <c r="D1037" s="118">
        <v>0</v>
      </c>
      <c r="E1037" s="118">
        <v>0</v>
      </c>
      <c r="F1037" s="118">
        <v>0</v>
      </c>
      <c r="G1037" s="118">
        <v>0</v>
      </c>
      <c r="H1037" s="118">
        <v>0</v>
      </c>
      <c r="I1037" s="118">
        <v>0</v>
      </c>
      <c r="J1037" s="118">
        <v>0</v>
      </c>
      <c r="K1037" s="118">
        <v>0</v>
      </c>
      <c r="L1037" s="118">
        <v>0</v>
      </c>
      <c r="M1037" s="118">
        <v>0</v>
      </c>
      <c r="N1037" s="118">
        <v>0</v>
      </c>
      <c r="O1037" s="118">
        <v>0</v>
      </c>
      <c r="P1037" s="118">
        <v>0</v>
      </c>
      <c r="Q1037" s="118">
        <v>0</v>
      </c>
      <c r="R1037" s="118">
        <v>0</v>
      </c>
      <c r="S1037" s="118">
        <v>0</v>
      </c>
      <c r="T1037" s="118">
        <v>0</v>
      </c>
      <c r="U1037" s="118">
        <v>0</v>
      </c>
      <c r="V1037" s="118" t="s">
        <v>263</v>
      </c>
      <c r="W1037" s="118" t="s">
        <v>263</v>
      </c>
      <c r="X1037" s="232"/>
    </row>
    <row r="1038" spans="1:24" ht="13.5" customHeight="1" x14ac:dyDescent="0.3">
      <c r="A1038" s="170">
        <v>0.94791666666666696</v>
      </c>
      <c r="B1038" s="118">
        <v>0</v>
      </c>
      <c r="C1038" s="118">
        <v>0</v>
      </c>
      <c r="D1038" s="118">
        <v>0</v>
      </c>
      <c r="E1038" s="118">
        <v>0</v>
      </c>
      <c r="F1038" s="118">
        <v>0</v>
      </c>
      <c r="G1038" s="118">
        <v>0</v>
      </c>
      <c r="H1038" s="118">
        <v>0</v>
      </c>
      <c r="I1038" s="118">
        <v>0</v>
      </c>
      <c r="J1038" s="118">
        <v>0</v>
      </c>
      <c r="K1038" s="118">
        <v>0</v>
      </c>
      <c r="L1038" s="118">
        <v>0</v>
      </c>
      <c r="M1038" s="118">
        <v>0</v>
      </c>
      <c r="N1038" s="118">
        <v>0</v>
      </c>
      <c r="O1038" s="118">
        <v>0</v>
      </c>
      <c r="P1038" s="118">
        <v>0</v>
      </c>
      <c r="Q1038" s="118">
        <v>0</v>
      </c>
      <c r="R1038" s="118">
        <v>0</v>
      </c>
      <c r="S1038" s="118">
        <v>0</v>
      </c>
      <c r="T1038" s="118">
        <v>0</v>
      </c>
      <c r="U1038" s="118">
        <v>0</v>
      </c>
      <c r="V1038" s="118" t="s">
        <v>263</v>
      </c>
      <c r="W1038" s="118" t="s">
        <v>263</v>
      </c>
      <c r="X1038" s="232"/>
    </row>
    <row r="1039" spans="1:24" ht="13.5" customHeight="1" x14ac:dyDescent="0.3">
      <c r="A1039" s="170">
        <v>0.95833333333333304</v>
      </c>
      <c r="B1039" s="118">
        <v>0</v>
      </c>
      <c r="C1039" s="118">
        <v>0</v>
      </c>
      <c r="D1039" s="118">
        <v>0</v>
      </c>
      <c r="E1039" s="118">
        <v>0</v>
      </c>
      <c r="F1039" s="118">
        <v>0</v>
      </c>
      <c r="G1039" s="118">
        <v>0</v>
      </c>
      <c r="H1039" s="118">
        <v>0</v>
      </c>
      <c r="I1039" s="118">
        <v>0</v>
      </c>
      <c r="J1039" s="118">
        <v>0</v>
      </c>
      <c r="K1039" s="118">
        <v>0</v>
      </c>
      <c r="L1039" s="118">
        <v>0</v>
      </c>
      <c r="M1039" s="118">
        <v>0</v>
      </c>
      <c r="N1039" s="118">
        <v>0</v>
      </c>
      <c r="O1039" s="118">
        <v>0</v>
      </c>
      <c r="P1039" s="118">
        <v>0</v>
      </c>
      <c r="Q1039" s="118">
        <v>0</v>
      </c>
      <c r="R1039" s="118">
        <v>0</v>
      </c>
      <c r="S1039" s="118">
        <v>0</v>
      </c>
      <c r="T1039" s="118">
        <v>0</v>
      </c>
      <c r="U1039" s="118">
        <v>0</v>
      </c>
      <c r="V1039" s="118" t="s">
        <v>263</v>
      </c>
      <c r="W1039" s="118" t="s">
        <v>263</v>
      </c>
      <c r="X1039" s="232"/>
    </row>
    <row r="1040" spans="1:24" ht="13.5" customHeight="1" x14ac:dyDescent="0.3">
      <c r="A1040" s="170">
        <v>0.96875</v>
      </c>
      <c r="B1040" s="118">
        <v>0</v>
      </c>
      <c r="C1040" s="118">
        <v>0</v>
      </c>
      <c r="D1040" s="118">
        <v>0</v>
      </c>
      <c r="E1040" s="118">
        <v>0</v>
      </c>
      <c r="F1040" s="118">
        <v>0</v>
      </c>
      <c r="G1040" s="118">
        <v>0</v>
      </c>
      <c r="H1040" s="118">
        <v>0</v>
      </c>
      <c r="I1040" s="118">
        <v>0</v>
      </c>
      <c r="J1040" s="118">
        <v>0</v>
      </c>
      <c r="K1040" s="118">
        <v>0</v>
      </c>
      <c r="L1040" s="118">
        <v>0</v>
      </c>
      <c r="M1040" s="118">
        <v>0</v>
      </c>
      <c r="N1040" s="118">
        <v>0</v>
      </c>
      <c r="O1040" s="118">
        <v>0</v>
      </c>
      <c r="P1040" s="118">
        <v>0</v>
      </c>
      <c r="Q1040" s="118">
        <v>0</v>
      </c>
      <c r="R1040" s="118">
        <v>0</v>
      </c>
      <c r="S1040" s="118">
        <v>0</v>
      </c>
      <c r="T1040" s="118">
        <v>0</v>
      </c>
      <c r="U1040" s="118">
        <v>0</v>
      </c>
      <c r="V1040" s="118" t="s">
        <v>263</v>
      </c>
      <c r="W1040" s="118" t="s">
        <v>263</v>
      </c>
      <c r="X1040" s="232"/>
    </row>
    <row r="1041" spans="1:24" ht="13.5" customHeight="1" x14ac:dyDescent="0.3">
      <c r="A1041" s="170">
        <v>0.97916666666666696</v>
      </c>
      <c r="B1041" s="118">
        <v>1</v>
      </c>
      <c r="C1041" s="118">
        <v>0</v>
      </c>
      <c r="D1041" s="118">
        <v>0</v>
      </c>
      <c r="E1041" s="118">
        <v>0</v>
      </c>
      <c r="F1041" s="118">
        <v>0</v>
      </c>
      <c r="G1041" s="118">
        <v>0</v>
      </c>
      <c r="H1041" s="118">
        <v>1</v>
      </c>
      <c r="I1041" s="118">
        <v>0</v>
      </c>
      <c r="J1041" s="118">
        <v>0</v>
      </c>
      <c r="K1041" s="118">
        <v>0</v>
      </c>
      <c r="L1041" s="118">
        <v>0</v>
      </c>
      <c r="M1041" s="118">
        <v>0</v>
      </c>
      <c r="N1041" s="118">
        <v>0</v>
      </c>
      <c r="O1041" s="118">
        <v>0</v>
      </c>
      <c r="P1041" s="118">
        <v>0</v>
      </c>
      <c r="Q1041" s="118">
        <v>0</v>
      </c>
      <c r="R1041" s="118">
        <v>0</v>
      </c>
      <c r="S1041" s="118">
        <v>0</v>
      </c>
      <c r="T1041" s="118">
        <v>0</v>
      </c>
      <c r="U1041" s="118">
        <v>0</v>
      </c>
      <c r="V1041" s="118">
        <v>31.9</v>
      </c>
      <c r="W1041" s="118" t="s">
        <v>263</v>
      </c>
      <c r="X1041" s="232"/>
    </row>
    <row r="1042" spans="1:24" ht="13.5" customHeight="1" thickBot="1" x14ac:dyDescent="0.35">
      <c r="A1042" s="171">
        <v>0.98958333333333304</v>
      </c>
      <c r="B1042" s="120">
        <v>0</v>
      </c>
      <c r="C1042" s="120">
        <v>0</v>
      </c>
      <c r="D1042" s="120">
        <v>0</v>
      </c>
      <c r="E1042" s="120">
        <v>0</v>
      </c>
      <c r="F1042" s="120">
        <v>0</v>
      </c>
      <c r="G1042" s="120">
        <v>0</v>
      </c>
      <c r="H1042" s="120">
        <v>0</v>
      </c>
      <c r="I1042" s="120">
        <v>0</v>
      </c>
      <c r="J1042" s="120">
        <v>0</v>
      </c>
      <c r="K1042" s="120">
        <v>0</v>
      </c>
      <c r="L1042" s="120">
        <v>0</v>
      </c>
      <c r="M1042" s="120">
        <v>0</v>
      </c>
      <c r="N1042" s="120">
        <v>0</v>
      </c>
      <c r="O1042" s="120">
        <v>0</v>
      </c>
      <c r="P1042" s="120">
        <v>0</v>
      </c>
      <c r="Q1042" s="120">
        <v>0</v>
      </c>
      <c r="R1042" s="120">
        <v>0</v>
      </c>
      <c r="S1042" s="120">
        <v>0</v>
      </c>
      <c r="T1042" s="120">
        <v>0</v>
      </c>
      <c r="U1042" s="120">
        <v>0</v>
      </c>
      <c r="V1042" s="120" t="s">
        <v>263</v>
      </c>
      <c r="W1042" s="120" t="s">
        <v>263</v>
      </c>
      <c r="X1042" s="232"/>
    </row>
    <row r="1043" spans="1:24" ht="13.5" customHeight="1" thickTop="1" x14ac:dyDescent="0.3">
      <c r="A1043" s="285" t="s">
        <v>112</v>
      </c>
      <c r="B1043" s="119">
        <f>SUM(B975:B1022)</f>
        <v>409</v>
      </c>
      <c r="C1043" s="119">
        <f t="shared" ref="C1043:U1043" si="36">SUM(C975:C1022)</f>
        <v>1</v>
      </c>
      <c r="D1043" s="119">
        <f t="shared" si="36"/>
        <v>19</v>
      </c>
      <c r="E1043" s="119">
        <f t="shared" si="36"/>
        <v>58</v>
      </c>
      <c r="F1043" s="119">
        <f t="shared" si="36"/>
        <v>150</v>
      </c>
      <c r="G1043" s="119">
        <f t="shared" si="36"/>
        <v>105</v>
      </c>
      <c r="H1043" s="119">
        <f t="shared" si="36"/>
        <v>49</v>
      </c>
      <c r="I1043" s="119">
        <f t="shared" si="36"/>
        <v>18</v>
      </c>
      <c r="J1043" s="119">
        <f t="shared" si="36"/>
        <v>5</v>
      </c>
      <c r="K1043" s="119">
        <f t="shared" si="36"/>
        <v>2</v>
      </c>
      <c r="L1043" s="119">
        <f t="shared" si="36"/>
        <v>2</v>
      </c>
      <c r="M1043" s="119">
        <f t="shared" si="36"/>
        <v>0</v>
      </c>
      <c r="N1043" s="119">
        <f t="shared" si="36"/>
        <v>0</v>
      </c>
      <c r="O1043" s="119">
        <f t="shared" si="36"/>
        <v>0</v>
      </c>
      <c r="P1043" s="119">
        <f t="shared" si="36"/>
        <v>0</v>
      </c>
      <c r="Q1043" s="119">
        <f t="shared" si="36"/>
        <v>0</v>
      </c>
      <c r="R1043" s="119">
        <f t="shared" si="36"/>
        <v>0</v>
      </c>
      <c r="S1043" s="119">
        <f t="shared" si="36"/>
        <v>0</v>
      </c>
      <c r="T1043" s="119">
        <f t="shared" si="36"/>
        <v>0</v>
      </c>
      <c r="U1043" s="119">
        <f t="shared" si="36"/>
        <v>0</v>
      </c>
      <c r="V1043" s="119">
        <v>25</v>
      </c>
      <c r="W1043" s="119">
        <v>31</v>
      </c>
      <c r="X1043" s="232"/>
    </row>
    <row r="1044" spans="1:24" ht="13.5" customHeight="1" x14ac:dyDescent="0.3">
      <c r="A1044" s="286" t="s">
        <v>113</v>
      </c>
      <c r="B1044" s="118">
        <f>SUM(B971:B1034)</f>
        <v>445</v>
      </c>
      <c r="C1044" s="118">
        <f t="shared" ref="C1044:U1044" si="37">SUM(C971:C1034)</f>
        <v>1</v>
      </c>
      <c r="D1044" s="118">
        <f t="shared" si="37"/>
        <v>20</v>
      </c>
      <c r="E1044" s="118">
        <f t="shared" si="37"/>
        <v>59</v>
      </c>
      <c r="F1044" s="118">
        <f t="shared" si="37"/>
        <v>160</v>
      </c>
      <c r="G1044" s="118">
        <f t="shared" si="37"/>
        <v>114</v>
      </c>
      <c r="H1044" s="118">
        <f t="shared" si="37"/>
        <v>60</v>
      </c>
      <c r="I1044" s="118">
        <f t="shared" si="37"/>
        <v>20</v>
      </c>
      <c r="J1044" s="118">
        <f t="shared" si="37"/>
        <v>7</v>
      </c>
      <c r="K1044" s="118">
        <f t="shared" si="37"/>
        <v>2</v>
      </c>
      <c r="L1044" s="118">
        <f t="shared" si="37"/>
        <v>2</v>
      </c>
      <c r="M1044" s="118">
        <f t="shared" si="37"/>
        <v>0</v>
      </c>
      <c r="N1044" s="118">
        <f t="shared" si="37"/>
        <v>0</v>
      </c>
      <c r="O1044" s="118">
        <f t="shared" si="37"/>
        <v>0</v>
      </c>
      <c r="P1044" s="118">
        <f t="shared" si="37"/>
        <v>0</v>
      </c>
      <c r="Q1044" s="118">
        <f t="shared" si="37"/>
        <v>0</v>
      </c>
      <c r="R1044" s="118">
        <f t="shared" si="37"/>
        <v>0</v>
      </c>
      <c r="S1044" s="118">
        <f t="shared" si="37"/>
        <v>0</v>
      </c>
      <c r="T1044" s="118">
        <f t="shared" si="37"/>
        <v>0</v>
      </c>
      <c r="U1044" s="118">
        <f t="shared" si="37"/>
        <v>0</v>
      </c>
      <c r="V1044" s="118">
        <v>25.3</v>
      </c>
      <c r="W1044" s="118">
        <v>31.3</v>
      </c>
      <c r="X1044" s="232"/>
    </row>
    <row r="1045" spans="1:24" ht="13.5" customHeight="1" x14ac:dyDescent="0.3">
      <c r="A1045" s="118" t="s">
        <v>114</v>
      </c>
      <c r="B1045" s="118">
        <f>SUM(B971:B1042)</f>
        <v>449</v>
      </c>
      <c r="C1045" s="118">
        <f t="shared" ref="C1045:U1045" si="38">SUM(C971:C1042)</f>
        <v>1</v>
      </c>
      <c r="D1045" s="118">
        <f t="shared" si="38"/>
        <v>20</v>
      </c>
      <c r="E1045" s="118">
        <f t="shared" si="38"/>
        <v>59</v>
      </c>
      <c r="F1045" s="118">
        <f t="shared" si="38"/>
        <v>162</v>
      </c>
      <c r="G1045" s="118">
        <f t="shared" si="38"/>
        <v>114</v>
      </c>
      <c r="H1045" s="118">
        <f t="shared" si="38"/>
        <v>61</v>
      </c>
      <c r="I1045" s="118">
        <f t="shared" si="38"/>
        <v>21</v>
      </c>
      <c r="J1045" s="118">
        <f t="shared" si="38"/>
        <v>7</v>
      </c>
      <c r="K1045" s="118">
        <f t="shared" si="38"/>
        <v>2</v>
      </c>
      <c r="L1045" s="118">
        <f t="shared" si="38"/>
        <v>2</v>
      </c>
      <c r="M1045" s="118">
        <f t="shared" si="38"/>
        <v>0</v>
      </c>
      <c r="N1045" s="118">
        <f t="shared" si="38"/>
        <v>0</v>
      </c>
      <c r="O1045" s="118">
        <f t="shared" si="38"/>
        <v>0</v>
      </c>
      <c r="P1045" s="118">
        <f t="shared" si="38"/>
        <v>0</v>
      </c>
      <c r="Q1045" s="118">
        <f t="shared" si="38"/>
        <v>0</v>
      </c>
      <c r="R1045" s="118">
        <f t="shared" si="38"/>
        <v>0</v>
      </c>
      <c r="S1045" s="118">
        <f t="shared" si="38"/>
        <v>0</v>
      </c>
      <c r="T1045" s="118">
        <f t="shared" si="38"/>
        <v>0</v>
      </c>
      <c r="U1045" s="118">
        <f t="shared" si="38"/>
        <v>0</v>
      </c>
      <c r="V1045" s="118">
        <v>25.3</v>
      </c>
      <c r="W1045" s="118">
        <v>31.3</v>
      </c>
      <c r="X1045" s="232"/>
    </row>
    <row r="1046" spans="1:24" ht="13.5" customHeight="1" thickBot="1" x14ac:dyDescent="0.35">
      <c r="A1046" s="120" t="s">
        <v>115</v>
      </c>
      <c r="B1046" s="120">
        <f>SUM(B947:B1042)</f>
        <v>452</v>
      </c>
      <c r="C1046" s="120">
        <f t="shared" ref="C1046:U1046" si="39">SUM(C947:C1042)</f>
        <v>1</v>
      </c>
      <c r="D1046" s="120">
        <f t="shared" si="39"/>
        <v>20</v>
      </c>
      <c r="E1046" s="120">
        <f t="shared" si="39"/>
        <v>60</v>
      </c>
      <c r="F1046" s="120">
        <f t="shared" si="39"/>
        <v>163</v>
      </c>
      <c r="G1046" s="120">
        <f t="shared" si="39"/>
        <v>115</v>
      </c>
      <c r="H1046" s="120">
        <f t="shared" si="39"/>
        <v>61</v>
      </c>
      <c r="I1046" s="120">
        <f t="shared" si="39"/>
        <v>21</v>
      </c>
      <c r="J1046" s="120">
        <f t="shared" si="39"/>
        <v>7</v>
      </c>
      <c r="K1046" s="120">
        <f t="shared" si="39"/>
        <v>2</v>
      </c>
      <c r="L1046" s="120">
        <f t="shared" si="39"/>
        <v>2</v>
      </c>
      <c r="M1046" s="120">
        <f t="shared" si="39"/>
        <v>0</v>
      </c>
      <c r="N1046" s="120">
        <f t="shared" si="39"/>
        <v>0</v>
      </c>
      <c r="O1046" s="120">
        <f t="shared" si="39"/>
        <v>0</v>
      </c>
      <c r="P1046" s="120">
        <f t="shared" si="39"/>
        <v>0</v>
      </c>
      <c r="Q1046" s="120">
        <f t="shared" si="39"/>
        <v>0</v>
      </c>
      <c r="R1046" s="120">
        <f t="shared" si="39"/>
        <v>0</v>
      </c>
      <c r="S1046" s="120">
        <f t="shared" si="39"/>
        <v>0</v>
      </c>
      <c r="T1046" s="120">
        <f t="shared" si="39"/>
        <v>0</v>
      </c>
      <c r="U1046" s="120">
        <f t="shared" si="39"/>
        <v>0</v>
      </c>
      <c r="V1046" s="120">
        <v>25.3</v>
      </c>
      <c r="W1046" s="120">
        <v>31.3</v>
      </c>
      <c r="X1046" s="232"/>
    </row>
    <row r="1047" spans="1:24" ht="13.5" customHeight="1" thickTop="1" x14ac:dyDescent="0.3">
      <c r="A1047" s="122"/>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232"/>
    </row>
    <row r="1048" spans="1:24" ht="13.5" customHeight="1" thickBot="1" x14ac:dyDescent="0.35">
      <c r="A1048" s="122" t="s">
        <v>10</v>
      </c>
      <c r="B1048" s="473" t="str">
        <f>TEXT(C1048,"dddd")</f>
        <v>Thursday</v>
      </c>
      <c r="C1048" s="121">
        <f>C944+1</f>
        <v>45729</v>
      </c>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232"/>
    </row>
    <row r="1049" spans="1:24" ht="13.5" customHeight="1" thickTop="1" thickBot="1" x14ac:dyDescent="0.35">
      <c r="A1049" s="122"/>
      <c r="B1049" s="602" t="s">
        <v>91</v>
      </c>
      <c r="C1049" s="603"/>
      <c r="D1049" s="603"/>
      <c r="E1049" s="603"/>
      <c r="F1049" s="603"/>
      <c r="G1049" s="603"/>
      <c r="H1049" s="603"/>
      <c r="I1049" s="603"/>
      <c r="J1049" s="603"/>
      <c r="K1049" s="603"/>
      <c r="L1049" s="603"/>
      <c r="M1049" s="603"/>
      <c r="N1049" s="603"/>
      <c r="O1049" s="603"/>
      <c r="P1049" s="603"/>
      <c r="Q1049" s="603"/>
      <c r="R1049" s="603"/>
      <c r="S1049" s="603"/>
      <c r="T1049" s="603"/>
      <c r="U1049" s="603"/>
      <c r="V1049" s="603"/>
      <c r="W1049" s="604"/>
      <c r="X1049" s="232"/>
    </row>
    <row r="1050" spans="1:24" ht="13.5" customHeight="1" thickTop="1" thickBot="1" x14ac:dyDescent="0.35">
      <c r="A1050" s="169" t="s">
        <v>51</v>
      </c>
      <c r="B1050" s="169" t="s">
        <v>31</v>
      </c>
      <c r="C1050" s="287" t="s">
        <v>92</v>
      </c>
      <c r="D1050" s="287" t="s">
        <v>93</v>
      </c>
      <c r="E1050" s="287" t="s">
        <v>94</v>
      </c>
      <c r="F1050" s="287" t="s">
        <v>95</v>
      </c>
      <c r="G1050" s="287" t="s">
        <v>96</v>
      </c>
      <c r="H1050" s="287" t="s">
        <v>97</v>
      </c>
      <c r="I1050" s="287" t="s">
        <v>98</v>
      </c>
      <c r="J1050" s="287" t="s">
        <v>99</v>
      </c>
      <c r="K1050" s="287" t="s">
        <v>100</v>
      </c>
      <c r="L1050" s="287" t="s">
        <v>101</v>
      </c>
      <c r="M1050" s="287" t="s">
        <v>102</v>
      </c>
      <c r="N1050" s="287" t="s">
        <v>103</v>
      </c>
      <c r="O1050" s="287" t="s">
        <v>104</v>
      </c>
      <c r="P1050" s="287" t="s">
        <v>105</v>
      </c>
      <c r="Q1050" s="287" t="s">
        <v>106</v>
      </c>
      <c r="R1050" s="287" t="s">
        <v>107</v>
      </c>
      <c r="S1050" s="287" t="s">
        <v>108</v>
      </c>
      <c r="T1050" s="287" t="s">
        <v>109</v>
      </c>
      <c r="U1050" s="287" t="s">
        <v>110</v>
      </c>
      <c r="V1050" s="169" t="s">
        <v>89</v>
      </c>
      <c r="W1050" s="169" t="s">
        <v>111</v>
      </c>
      <c r="X1050" s="232"/>
    </row>
    <row r="1051" spans="1:24" ht="13.5" customHeight="1" thickTop="1" x14ac:dyDescent="0.3">
      <c r="A1051" s="278">
        <v>0</v>
      </c>
      <c r="B1051" s="119">
        <v>0</v>
      </c>
      <c r="C1051" s="119">
        <v>0</v>
      </c>
      <c r="D1051" s="119">
        <v>0</v>
      </c>
      <c r="E1051" s="119">
        <v>0</v>
      </c>
      <c r="F1051" s="119">
        <v>0</v>
      </c>
      <c r="G1051" s="119">
        <v>0</v>
      </c>
      <c r="H1051" s="119">
        <v>0</v>
      </c>
      <c r="I1051" s="119">
        <v>0</v>
      </c>
      <c r="J1051" s="119">
        <v>0</v>
      </c>
      <c r="K1051" s="119">
        <v>0</v>
      </c>
      <c r="L1051" s="119">
        <v>0</v>
      </c>
      <c r="M1051" s="119">
        <v>0</v>
      </c>
      <c r="N1051" s="119">
        <v>0</v>
      </c>
      <c r="O1051" s="119">
        <v>0</v>
      </c>
      <c r="P1051" s="119">
        <v>0</v>
      </c>
      <c r="Q1051" s="119">
        <v>0</v>
      </c>
      <c r="R1051" s="119">
        <v>0</v>
      </c>
      <c r="S1051" s="119">
        <v>0</v>
      </c>
      <c r="T1051" s="119">
        <v>0</v>
      </c>
      <c r="U1051" s="119">
        <v>0</v>
      </c>
      <c r="V1051" s="119" t="s">
        <v>263</v>
      </c>
      <c r="W1051" s="119" t="s">
        <v>263</v>
      </c>
      <c r="X1051" s="232"/>
    </row>
    <row r="1052" spans="1:24" ht="13.5" customHeight="1" x14ac:dyDescent="0.3">
      <c r="A1052" s="170">
        <v>1.0416666666666666E-2</v>
      </c>
      <c r="B1052" s="118">
        <v>0</v>
      </c>
      <c r="C1052" s="118">
        <v>0</v>
      </c>
      <c r="D1052" s="118">
        <v>0</v>
      </c>
      <c r="E1052" s="118">
        <v>0</v>
      </c>
      <c r="F1052" s="118">
        <v>0</v>
      </c>
      <c r="G1052" s="118">
        <v>0</v>
      </c>
      <c r="H1052" s="118">
        <v>0</v>
      </c>
      <c r="I1052" s="118">
        <v>0</v>
      </c>
      <c r="J1052" s="118">
        <v>0</v>
      </c>
      <c r="K1052" s="118">
        <v>0</v>
      </c>
      <c r="L1052" s="118">
        <v>0</v>
      </c>
      <c r="M1052" s="118">
        <v>0</v>
      </c>
      <c r="N1052" s="118">
        <v>0</v>
      </c>
      <c r="O1052" s="118">
        <v>0</v>
      </c>
      <c r="P1052" s="118">
        <v>0</v>
      </c>
      <c r="Q1052" s="118">
        <v>0</v>
      </c>
      <c r="R1052" s="118">
        <v>0</v>
      </c>
      <c r="S1052" s="118">
        <v>0</v>
      </c>
      <c r="T1052" s="118">
        <v>0</v>
      </c>
      <c r="U1052" s="118">
        <v>0</v>
      </c>
      <c r="V1052" s="118" t="s">
        <v>263</v>
      </c>
      <c r="W1052" s="118" t="s">
        <v>263</v>
      </c>
      <c r="X1052" s="232"/>
    </row>
    <row r="1053" spans="1:24" ht="13.5" customHeight="1" x14ac:dyDescent="0.3">
      <c r="A1053" s="170">
        <v>2.0833333333333332E-2</v>
      </c>
      <c r="B1053" s="118">
        <v>1</v>
      </c>
      <c r="C1053" s="118">
        <v>0</v>
      </c>
      <c r="D1053" s="118">
        <v>0</v>
      </c>
      <c r="E1053" s="118">
        <v>0</v>
      </c>
      <c r="F1053" s="118">
        <v>1</v>
      </c>
      <c r="G1053" s="118">
        <v>0</v>
      </c>
      <c r="H1053" s="118">
        <v>0</v>
      </c>
      <c r="I1053" s="118">
        <v>0</v>
      </c>
      <c r="J1053" s="118">
        <v>0</v>
      </c>
      <c r="K1053" s="118">
        <v>0</v>
      </c>
      <c r="L1053" s="118">
        <v>0</v>
      </c>
      <c r="M1053" s="118">
        <v>0</v>
      </c>
      <c r="N1053" s="118">
        <v>0</v>
      </c>
      <c r="O1053" s="118">
        <v>0</v>
      </c>
      <c r="P1053" s="118">
        <v>0</v>
      </c>
      <c r="Q1053" s="118">
        <v>0</v>
      </c>
      <c r="R1053" s="118">
        <v>0</v>
      </c>
      <c r="S1053" s="118">
        <v>0</v>
      </c>
      <c r="T1053" s="118">
        <v>0</v>
      </c>
      <c r="U1053" s="118">
        <v>0</v>
      </c>
      <c r="V1053" s="118">
        <v>21.5</v>
      </c>
      <c r="W1053" s="118" t="s">
        <v>263</v>
      </c>
      <c r="X1053" s="232"/>
    </row>
    <row r="1054" spans="1:24" ht="13.5" customHeight="1" x14ac:dyDescent="0.3">
      <c r="A1054" s="170">
        <v>3.125E-2</v>
      </c>
      <c r="B1054" s="118">
        <v>0</v>
      </c>
      <c r="C1054" s="118">
        <v>0</v>
      </c>
      <c r="D1054" s="118">
        <v>0</v>
      </c>
      <c r="E1054" s="118">
        <v>0</v>
      </c>
      <c r="F1054" s="118">
        <v>0</v>
      </c>
      <c r="G1054" s="118">
        <v>0</v>
      </c>
      <c r="H1054" s="118">
        <v>0</v>
      </c>
      <c r="I1054" s="118">
        <v>0</v>
      </c>
      <c r="J1054" s="118">
        <v>0</v>
      </c>
      <c r="K1054" s="118">
        <v>0</v>
      </c>
      <c r="L1054" s="118">
        <v>0</v>
      </c>
      <c r="M1054" s="118">
        <v>0</v>
      </c>
      <c r="N1054" s="118">
        <v>0</v>
      </c>
      <c r="O1054" s="118">
        <v>0</v>
      </c>
      <c r="P1054" s="118">
        <v>0</v>
      </c>
      <c r="Q1054" s="118">
        <v>0</v>
      </c>
      <c r="R1054" s="118">
        <v>0</v>
      </c>
      <c r="S1054" s="118">
        <v>0</v>
      </c>
      <c r="T1054" s="118">
        <v>0</v>
      </c>
      <c r="U1054" s="118">
        <v>0</v>
      </c>
      <c r="V1054" s="118" t="s">
        <v>263</v>
      </c>
      <c r="W1054" s="118" t="s">
        <v>263</v>
      </c>
      <c r="X1054" s="232"/>
    </row>
    <row r="1055" spans="1:24" ht="13.5" customHeight="1" x14ac:dyDescent="0.3">
      <c r="A1055" s="170">
        <v>4.1666666666666664E-2</v>
      </c>
      <c r="B1055" s="118">
        <v>0</v>
      </c>
      <c r="C1055" s="118">
        <v>0</v>
      </c>
      <c r="D1055" s="118">
        <v>0</v>
      </c>
      <c r="E1055" s="118">
        <v>0</v>
      </c>
      <c r="F1055" s="118">
        <v>0</v>
      </c>
      <c r="G1055" s="118">
        <v>0</v>
      </c>
      <c r="H1055" s="118">
        <v>0</v>
      </c>
      <c r="I1055" s="118">
        <v>0</v>
      </c>
      <c r="J1055" s="118">
        <v>0</v>
      </c>
      <c r="K1055" s="118">
        <v>0</v>
      </c>
      <c r="L1055" s="118">
        <v>0</v>
      </c>
      <c r="M1055" s="118">
        <v>0</v>
      </c>
      <c r="N1055" s="118">
        <v>0</v>
      </c>
      <c r="O1055" s="118">
        <v>0</v>
      </c>
      <c r="P1055" s="118">
        <v>0</v>
      </c>
      <c r="Q1055" s="118">
        <v>0</v>
      </c>
      <c r="R1055" s="118">
        <v>0</v>
      </c>
      <c r="S1055" s="118">
        <v>0</v>
      </c>
      <c r="T1055" s="118">
        <v>0</v>
      </c>
      <c r="U1055" s="118">
        <v>0</v>
      </c>
      <c r="V1055" s="118" t="s">
        <v>263</v>
      </c>
      <c r="W1055" s="118" t="s">
        <v>263</v>
      </c>
      <c r="X1055" s="232"/>
    </row>
    <row r="1056" spans="1:24" ht="13.5" customHeight="1" x14ac:dyDescent="0.3">
      <c r="A1056" s="170">
        <v>5.2083333333333336E-2</v>
      </c>
      <c r="B1056" s="118">
        <v>0</v>
      </c>
      <c r="C1056" s="118">
        <v>0</v>
      </c>
      <c r="D1056" s="118">
        <v>0</v>
      </c>
      <c r="E1056" s="118">
        <v>0</v>
      </c>
      <c r="F1056" s="118">
        <v>0</v>
      </c>
      <c r="G1056" s="118">
        <v>0</v>
      </c>
      <c r="H1056" s="118">
        <v>0</v>
      </c>
      <c r="I1056" s="118">
        <v>0</v>
      </c>
      <c r="J1056" s="118">
        <v>0</v>
      </c>
      <c r="K1056" s="118">
        <v>0</v>
      </c>
      <c r="L1056" s="118">
        <v>0</v>
      </c>
      <c r="M1056" s="118">
        <v>0</v>
      </c>
      <c r="N1056" s="118">
        <v>0</v>
      </c>
      <c r="O1056" s="118">
        <v>0</v>
      </c>
      <c r="P1056" s="118">
        <v>0</v>
      </c>
      <c r="Q1056" s="118">
        <v>0</v>
      </c>
      <c r="R1056" s="118">
        <v>0</v>
      </c>
      <c r="S1056" s="118">
        <v>0</v>
      </c>
      <c r="T1056" s="118">
        <v>0</v>
      </c>
      <c r="U1056" s="118">
        <v>0</v>
      </c>
      <c r="V1056" s="118" t="s">
        <v>263</v>
      </c>
      <c r="W1056" s="118" t="s">
        <v>263</v>
      </c>
      <c r="X1056" s="232"/>
    </row>
    <row r="1057" spans="1:24" ht="13.5" customHeight="1" x14ac:dyDescent="0.3">
      <c r="A1057" s="170">
        <v>6.25E-2</v>
      </c>
      <c r="B1057" s="118">
        <v>0</v>
      </c>
      <c r="C1057" s="118">
        <v>0</v>
      </c>
      <c r="D1057" s="118">
        <v>0</v>
      </c>
      <c r="E1057" s="118">
        <v>0</v>
      </c>
      <c r="F1057" s="118">
        <v>0</v>
      </c>
      <c r="G1057" s="118">
        <v>0</v>
      </c>
      <c r="H1057" s="118">
        <v>0</v>
      </c>
      <c r="I1057" s="118">
        <v>0</v>
      </c>
      <c r="J1057" s="118">
        <v>0</v>
      </c>
      <c r="K1057" s="118">
        <v>0</v>
      </c>
      <c r="L1057" s="118">
        <v>0</v>
      </c>
      <c r="M1057" s="118">
        <v>0</v>
      </c>
      <c r="N1057" s="118">
        <v>0</v>
      </c>
      <c r="O1057" s="118">
        <v>0</v>
      </c>
      <c r="P1057" s="118">
        <v>0</v>
      </c>
      <c r="Q1057" s="118">
        <v>0</v>
      </c>
      <c r="R1057" s="118">
        <v>0</v>
      </c>
      <c r="S1057" s="118">
        <v>0</v>
      </c>
      <c r="T1057" s="118">
        <v>0</v>
      </c>
      <c r="U1057" s="118">
        <v>0</v>
      </c>
      <c r="V1057" s="118" t="s">
        <v>263</v>
      </c>
      <c r="W1057" s="118" t="s">
        <v>263</v>
      </c>
      <c r="X1057" s="232"/>
    </row>
    <row r="1058" spans="1:24" ht="13.5" customHeight="1" x14ac:dyDescent="0.3">
      <c r="A1058" s="170">
        <v>7.2916666666666699E-2</v>
      </c>
      <c r="B1058" s="118">
        <v>0</v>
      </c>
      <c r="C1058" s="118">
        <v>0</v>
      </c>
      <c r="D1058" s="118">
        <v>0</v>
      </c>
      <c r="E1058" s="118">
        <v>0</v>
      </c>
      <c r="F1058" s="118">
        <v>0</v>
      </c>
      <c r="G1058" s="118">
        <v>0</v>
      </c>
      <c r="H1058" s="118">
        <v>0</v>
      </c>
      <c r="I1058" s="118">
        <v>0</v>
      </c>
      <c r="J1058" s="118">
        <v>0</v>
      </c>
      <c r="K1058" s="118">
        <v>0</v>
      </c>
      <c r="L1058" s="118">
        <v>0</v>
      </c>
      <c r="M1058" s="118">
        <v>0</v>
      </c>
      <c r="N1058" s="118">
        <v>0</v>
      </c>
      <c r="O1058" s="118">
        <v>0</v>
      </c>
      <c r="P1058" s="118">
        <v>0</v>
      </c>
      <c r="Q1058" s="118">
        <v>0</v>
      </c>
      <c r="R1058" s="118">
        <v>0</v>
      </c>
      <c r="S1058" s="118">
        <v>0</v>
      </c>
      <c r="T1058" s="118">
        <v>0</v>
      </c>
      <c r="U1058" s="118">
        <v>0</v>
      </c>
      <c r="V1058" s="118" t="s">
        <v>263</v>
      </c>
      <c r="W1058" s="118" t="s">
        <v>263</v>
      </c>
      <c r="X1058" s="232"/>
    </row>
    <row r="1059" spans="1:24" ht="13.5" customHeight="1" x14ac:dyDescent="0.3">
      <c r="A1059" s="170">
        <v>8.3333333333333301E-2</v>
      </c>
      <c r="B1059" s="118">
        <v>0</v>
      </c>
      <c r="C1059" s="118">
        <v>0</v>
      </c>
      <c r="D1059" s="118">
        <v>0</v>
      </c>
      <c r="E1059" s="118">
        <v>0</v>
      </c>
      <c r="F1059" s="118">
        <v>0</v>
      </c>
      <c r="G1059" s="118">
        <v>0</v>
      </c>
      <c r="H1059" s="118">
        <v>0</v>
      </c>
      <c r="I1059" s="118">
        <v>0</v>
      </c>
      <c r="J1059" s="118">
        <v>0</v>
      </c>
      <c r="K1059" s="118">
        <v>0</v>
      </c>
      <c r="L1059" s="118">
        <v>0</v>
      </c>
      <c r="M1059" s="118">
        <v>0</v>
      </c>
      <c r="N1059" s="118">
        <v>0</v>
      </c>
      <c r="O1059" s="118">
        <v>0</v>
      </c>
      <c r="P1059" s="118">
        <v>0</v>
      </c>
      <c r="Q1059" s="118">
        <v>0</v>
      </c>
      <c r="R1059" s="118">
        <v>0</v>
      </c>
      <c r="S1059" s="118">
        <v>0</v>
      </c>
      <c r="T1059" s="118">
        <v>0</v>
      </c>
      <c r="U1059" s="118">
        <v>0</v>
      </c>
      <c r="V1059" s="118" t="s">
        <v>263</v>
      </c>
      <c r="W1059" s="118" t="s">
        <v>263</v>
      </c>
      <c r="X1059" s="232"/>
    </row>
    <row r="1060" spans="1:24" ht="13.5" customHeight="1" x14ac:dyDescent="0.3">
      <c r="A1060" s="170">
        <v>9.375E-2</v>
      </c>
      <c r="B1060" s="118">
        <v>0</v>
      </c>
      <c r="C1060" s="118">
        <v>0</v>
      </c>
      <c r="D1060" s="118">
        <v>0</v>
      </c>
      <c r="E1060" s="118">
        <v>0</v>
      </c>
      <c r="F1060" s="118">
        <v>0</v>
      </c>
      <c r="G1060" s="118">
        <v>0</v>
      </c>
      <c r="H1060" s="118">
        <v>0</v>
      </c>
      <c r="I1060" s="118">
        <v>0</v>
      </c>
      <c r="J1060" s="118">
        <v>0</v>
      </c>
      <c r="K1060" s="118">
        <v>0</v>
      </c>
      <c r="L1060" s="118">
        <v>0</v>
      </c>
      <c r="M1060" s="118">
        <v>0</v>
      </c>
      <c r="N1060" s="118">
        <v>0</v>
      </c>
      <c r="O1060" s="118">
        <v>0</v>
      </c>
      <c r="P1060" s="118">
        <v>0</v>
      </c>
      <c r="Q1060" s="118">
        <v>0</v>
      </c>
      <c r="R1060" s="118">
        <v>0</v>
      </c>
      <c r="S1060" s="118">
        <v>0</v>
      </c>
      <c r="T1060" s="118">
        <v>0</v>
      </c>
      <c r="U1060" s="118">
        <v>0</v>
      </c>
      <c r="V1060" s="118" t="s">
        <v>263</v>
      </c>
      <c r="W1060" s="118" t="s">
        <v>263</v>
      </c>
      <c r="X1060" s="232"/>
    </row>
    <row r="1061" spans="1:24" ht="13.5" customHeight="1" x14ac:dyDescent="0.3">
      <c r="A1061" s="170">
        <v>0.104166666666667</v>
      </c>
      <c r="B1061" s="118">
        <v>0</v>
      </c>
      <c r="C1061" s="118">
        <v>0</v>
      </c>
      <c r="D1061" s="118">
        <v>0</v>
      </c>
      <c r="E1061" s="118">
        <v>0</v>
      </c>
      <c r="F1061" s="118">
        <v>0</v>
      </c>
      <c r="G1061" s="118">
        <v>0</v>
      </c>
      <c r="H1061" s="118">
        <v>0</v>
      </c>
      <c r="I1061" s="118">
        <v>0</v>
      </c>
      <c r="J1061" s="118">
        <v>0</v>
      </c>
      <c r="K1061" s="118">
        <v>0</v>
      </c>
      <c r="L1061" s="118">
        <v>0</v>
      </c>
      <c r="M1061" s="118">
        <v>0</v>
      </c>
      <c r="N1061" s="118">
        <v>0</v>
      </c>
      <c r="O1061" s="118">
        <v>0</v>
      </c>
      <c r="P1061" s="118">
        <v>0</v>
      </c>
      <c r="Q1061" s="118">
        <v>0</v>
      </c>
      <c r="R1061" s="118">
        <v>0</v>
      </c>
      <c r="S1061" s="118">
        <v>0</v>
      </c>
      <c r="T1061" s="118">
        <v>0</v>
      </c>
      <c r="U1061" s="118">
        <v>0</v>
      </c>
      <c r="V1061" s="118" t="s">
        <v>263</v>
      </c>
      <c r="W1061" s="118" t="s">
        <v>263</v>
      </c>
      <c r="X1061" s="232"/>
    </row>
    <row r="1062" spans="1:24" ht="13.5" customHeight="1" x14ac:dyDescent="0.3">
      <c r="A1062" s="170">
        <v>0.114583333333333</v>
      </c>
      <c r="B1062" s="118">
        <v>0</v>
      </c>
      <c r="C1062" s="118">
        <v>0</v>
      </c>
      <c r="D1062" s="118">
        <v>0</v>
      </c>
      <c r="E1062" s="118">
        <v>0</v>
      </c>
      <c r="F1062" s="118">
        <v>0</v>
      </c>
      <c r="G1062" s="118">
        <v>0</v>
      </c>
      <c r="H1062" s="118">
        <v>0</v>
      </c>
      <c r="I1062" s="118">
        <v>0</v>
      </c>
      <c r="J1062" s="118">
        <v>0</v>
      </c>
      <c r="K1062" s="118">
        <v>0</v>
      </c>
      <c r="L1062" s="118">
        <v>0</v>
      </c>
      <c r="M1062" s="118">
        <v>0</v>
      </c>
      <c r="N1062" s="118">
        <v>0</v>
      </c>
      <c r="O1062" s="118">
        <v>0</v>
      </c>
      <c r="P1062" s="118">
        <v>0</v>
      </c>
      <c r="Q1062" s="118">
        <v>0</v>
      </c>
      <c r="R1062" s="118">
        <v>0</v>
      </c>
      <c r="S1062" s="118">
        <v>0</v>
      </c>
      <c r="T1062" s="118">
        <v>0</v>
      </c>
      <c r="U1062" s="118">
        <v>0</v>
      </c>
      <c r="V1062" s="118" t="s">
        <v>263</v>
      </c>
      <c r="W1062" s="118" t="s">
        <v>263</v>
      </c>
      <c r="X1062" s="232"/>
    </row>
    <row r="1063" spans="1:24" ht="13.5" customHeight="1" x14ac:dyDescent="0.3">
      <c r="A1063" s="170">
        <v>0.125</v>
      </c>
      <c r="B1063" s="118">
        <v>0</v>
      </c>
      <c r="C1063" s="118">
        <v>0</v>
      </c>
      <c r="D1063" s="118">
        <v>0</v>
      </c>
      <c r="E1063" s="118">
        <v>0</v>
      </c>
      <c r="F1063" s="118">
        <v>0</v>
      </c>
      <c r="G1063" s="118">
        <v>0</v>
      </c>
      <c r="H1063" s="118">
        <v>0</v>
      </c>
      <c r="I1063" s="118">
        <v>0</v>
      </c>
      <c r="J1063" s="118">
        <v>0</v>
      </c>
      <c r="K1063" s="118">
        <v>0</v>
      </c>
      <c r="L1063" s="118">
        <v>0</v>
      </c>
      <c r="M1063" s="118">
        <v>0</v>
      </c>
      <c r="N1063" s="118">
        <v>0</v>
      </c>
      <c r="O1063" s="118">
        <v>0</v>
      </c>
      <c r="P1063" s="118">
        <v>0</v>
      </c>
      <c r="Q1063" s="118">
        <v>0</v>
      </c>
      <c r="R1063" s="118">
        <v>0</v>
      </c>
      <c r="S1063" s="118">
        <v>0</v>
      </c>
      <c r="T1063" s="118">
        <v>0</v>
      </c>
      <c r="U1063" s="118">
        <v>0</v>
      </c>
      <c r="V1063" s="118" t="s">
        <v>263</v>
      </c>
      <c r="W1063" s="118" t="s">
        <v>263</v>
      </c>
      <c r="X1063" s="232"/>
    </row>
    <row r="1064" spans="1:24" ht="13.5" customHeight="1" x14ac:dyDescent="0.3">
      <c r="A1064" s="170">
        <v>0.13541666666666699</v>
      </c>
      <c r="B1064" s="118">
        <v>0</v>
      </c>
      <c r="C1064" s="118">
        <v>0</v>
      </c>
      <c r="D1064" s="118">
        <v>0</v>
      </c>
      <c r="E1064" s="118">
        <v>0</v>
      </c>
      <c r="F1064" s="118">
        <v>0</v>
      </c>
      <c r="G1064" s="118">
        <v>0</v>
      </c>
      <c r="H1064" s="118">
        <v>0</v>
      </c>
      <c r="I1064" s="118">
        <v>0</v>
      </c>
      <c r="J1064" s="118">
        <v>0</v>
      </c>
      <c r="K1064" s="118">
        <v>0</v>
      </c>
      <c r="L1064" s="118">
        <v>0</v>
      </c>
      <c r="M1064" s="118">
        <v>0</v>
      </c>
      <c r="N1064" s="118">
        <v>0</v>
      </c>
      <c r="O1064" s="118">
        <v>0</v>
      </c>
      <c r="P1064" s="118">
        <v>0</v>
      </c>
      <c r="Q1064" s="118">
        <v>0</v>
      </c>
      <c r="R1064" s="118">
        <v>0</v>
      </c>
      <c r="S1064" s="118">
        <v>0</v>
      </c>
      <c r="T1064" s="118">
        <v>0</v>
      </c>
      <c r="U1064" s="118">
        <v>0</v>
      </c>
      <c r="V1064" s="118" t="s">
        <v>263</v>
      </c>
      <c r="W1064" s="118" t="s">
        <v>263</v>
      </c>
      <c r="X1064" s="232"/>
    </row>
    <row r="1065" spans="1:24" ht="13.5" customHeight="1" x14ac:dyDescent="0.3">
      <c r="A1065" s="170">
        <v>0.14583333333333301</v>
      </c>
      <c r="B1065" s="118">
        <v>0</v>
      </c>
      <c r="C1065" s="118">
        <v>0</v>
      </c>
      <c r="D1065" s="118">
        <v>0</v>
      </c>
      <c r="E1065" s="118">
        <v>0</v>
      </c>
      <c r="F1065" s="118">
        <v>0</v>
      </c>
      <c r="G1065" s="118">
        <v>0</v>
      </c>
      <c r="H1065" s="118">
        <v>0</v>
      </c>
      <c r="I1065" s="118">
        <v>0</v>
      </c>
      <c r="J1065" s="118">
        <v>0</v>
      </c>
      <c r="K1065" s="118">
        <v>0</v>
      </c>
      <c r="L1065" s="118">
        <v>0</v>
      </c>
      <c r="M1065" s="118">
        <v>0</v>
      </c>
      <c r="N1065" s="118">
        <v>0</v>
      </c>
      <c r="O1065" s="118">
        <v>0</v>
      </c>
      <c r="P1065" s="118">
        <v>0</v>
      </c>
      <c r="Q1065" s="118">
        <v>0</v>
      </c>
      <c r="R1065" s="118">
        <v>0</v>
      </c>
      <c r="S1065" s="118">
        <v>0</v>
      </c>
      <c r="T1065" s="118">
        <v>0</v>
      </c>
      <c r="U1065" s="118">
        <v>0</v>
      </c>
      <c r="V1065" s="118" t="s">
        <v>263</v>
      </c>
      <c r="W1065" s="118" t="s">
        <v>263</v>
      </c>
      <c r="X1065" s="232"/>
    </row>
    <row r="1066" spans="1:24" ht="13.5" customHeight="1" x14ac:dyDescent="0.3">
      <c r="A1066" s="170">
        <v>0.15625</v>
      </c>
      <c r="B1066" s="118">
        <v>0</v>
      </c>
      <c r="C1066" s="118">
        <v>0</v>
      </c>
      <c r="D1066" s="118">
        <v>0</v>
      </c>
      <c r="E1066" s="118">
        <v>0</v>
      </c>
      <c r="F1066" s="118">
        <v>0</v>
      </c>
      <c r="G1066" s="118">
        <v>0</v>
      </c>
      <c r="H1066" s="118">
        <v>0</v>
      </c>
      <c r="I1066" s="118">
        <v>0</v>
      </c>
      <c r="J1066" s="118">
        <v>0</v>
      </c>
      <c r="K1066" s="118">
        <v>0</v>
      </c>
      <c r="L1066" s="118">
        <v>0</v>
      </c>
      <c r="M1066" s="118">
        <v>0</v>
      </c>
      <c r="N1066" s="118">
        <v>0</v>
      </c>
      <c r="O1066" s="118">
        <v>0</v>
      </c>
      <c r="P1066" s="118">
        <v>0</v>
      </c>
      <c r="Q1066" s="118">
        <v>0</v>
      </c>
      <c r="R1066" s="118">
        <v>0</v>
      </c>
      <c r="S1066" s="118">
        <v>0</v>
      </c>
      <c r="T1066" s="118">
        <v>0</v>
      </c>
      <c r="U1066" s="118">
        <v>0</v>
      </c>
      <c r="V1066" s="118" t="s">
        <v>263</v>
      </c>
      <c r="W1066" s="118" t="s">
        <v>263</v>
      </c>
      <c r="X1066" s="232"/>
    </row>
    <row r="1067" spans="1:24" ht="13.5" customHeight="1" x14ac:dyDescent="0.3">
      <c r="A1067" s="170">
        <v>0.16666666666666699</v>
      </c>
      <c r="B1067" s="118">
        <v>0</v>
      </c>
      <c r="C1067" s="118">
        <v>0</v>
      </c>
      <c r="D1067" s="118">
        <v>0</v>
      </c>
      <c r="E1067" s="118">
        <v>0</v>
      </c>
      <c r="F1067" s="118">
        <v>0</v>
      </c>
      <c r="G1067" s="118">
        <v>0</v>
      </c>
      <c r="H1067" s="118">
        <v>0</v>
      </c>
      <c r="I1067" s="118">
        <v>0</v>
      </c>
      <c r="J1067" s="118">
        <v>0</v>
      </c>
      <c r="K1067" s="118">
        <v>0</v>
      </c>
      <c r="L1067" s="118">
        <v>0</v>
      </c>
      <c r="M1067" s="118">
        <v>0</v>
      </c>
      <c r="N1067" s="118">
        <v>0</v>
      </c>
      <c r="O1067" s="118">
        <v>0</v>
      </c>
      <c r="P1067" s="118">
        <v>0</v>
      </c>
      <c r="Q1067" s="118">
        <v>0</v>
      </c>
      <c r="R1067" s="118">
        <v>0</v>
      </c>
      <c r="S1067" s="118">
        <v>0</v>
      </c>
      <c r="T1067" s="118">
        <v>0</v>
      </c>
      <c r="U1067" s="118">
        <v>0</v>
      </c>
      <c r="V1067" s="118" t="s">
        <v>263</v>
      </c>
      <c r="W1067" s="118" t="s">
        <v>263</v>
      </c>
      <c r="X1067" s="232"/>
    </row>
    <row r="1068" spans="1:24" ht="13.5" customHeight="1" x14ac:dyDescent="0.3">
      <c r="A1068" s="170">
        <v>0.17708333333333301</v>
      </c>
      <c r="B1068" s="118">
        <v>1</v>
      </c>
      <c r="C1068" s="118">
        <v>0</v>
      </c>
      <c r="D1068" s="118">
        <v>0</v>
      </c>
      <c r="E1068" s="118">
        <v>0</v>
      </c>
      <c r="F1068" s="118">
        <v>0</v>
      </c>
      <c r="G1068" s="118">
        <v>0</v>
      </c>
      <c r="H1068" s="118">
        <v>0</v>
      </c>
      <c r="I1068" s="118">
        <v>0</v>
      </c>
      <c r="J1068" s="118">
        <v>1</v>
      </c>
      <c r="K1068" s="118">
        <v>0</v>
      </c>
      <c r="L1068" s="118">
        <v>0</v>
      </c>
      <c r="M1068" s="118">
        <v>0</v>
      </c>
      <c r="N1068" s="118">
        <v>0</v>
      </c>
      <c r="O1068" s="118">
        <v>0</v>
      </c>
      <c r="P1068" s="118">
        <v>0</v>
      </c>
      <c r="Q1068" s="118">
        <v>0</v>
      </c>
      <c r="R1068" s="118">
        <v>0</v>
      </c>
      <c r="S1068" s="118">
        <v>0</v>
      </c>
      <c r="T1068" s="118">
        <v>0</v>
      </c>
      <c r="U1068" s="118">
        <v>0</v>
      </c>
      <c r="V1068" s="118">
        <v>40.5</v>
      </c>
      <c r="W1068" s="118" t="s">
        <v>263</v>
      </c>
      <c r="X1068" s="232"/>
    </row>
    <row r="1069" spans="1:24" ht="13.5" customHeight="1" x14ac:dyDescent="0.3">
      <c r="A1069" s="170">
        <v>0.1875</v>
      </c>
      <c r="B1069" s="118">
        <v>0</v>
      </c>
      <c r="C1069" s="118">
        <v>0</v>
      </c>
      <c r="D1069" s="118">
        <v>0</v>
      </c>
      <c r="E1069" s="118">
        <v>0</v>
      </c>
      <c r="F1069" s="118">
        <v>0</v>
      </c>
      <c r="G1069" s="118">
        <v>0</v>
      </c>
      <c r="H1069" s="118">
        <v>0</v>
      </c>
      <c r="I1069" s="118">
        <v>0</v>
      </c>
      <c r="J1069" s="118">
        <v>0</v>
      </c>
      <c r="K1069" s="118">
        <v>0</v>
      </c>
      <c r="L1069" s="118">
        <v>0</v>
      </c>
      <c r="M1069" s="118">
        <v>0</v>
      </c>
      <c r="N1069" s="118">
        <v>0</v>
      </c>
      <c r="O1069" s="118">
        <v>0</v>
      </c>
      <c r="P1069" s="118">
        <v>0</v>
      </c>
      <c r="Q1069" s="118">
        <v>0</v>
      </c>
      <c r="R1069" s="118">
        <v>0</v>
      </c>
      <c r="S1069" s="118">
        <v>0</v>
      </c>
      <c r="T1069" s="118">
        <v>0</v>
      </c>
      <c r="U1069" s="118">
        <v>0</v>
      </c>
      <c r="V1069" s="118" t="s">
        <v>263</v>
      </c>
      <c r="W1069" s="118" t="s">
        <v>263</v>
      </c>
      <c r="X1069" s="232"/>
    </row>
    <row r="1070" spans="1:24" ht="13.5" customHeight="1" x14ac:dyDescent="0.3">
      <c r="A1070" s="170">
        <v>0.19791666666666699</v>
      </c>
      <c r="B1070" s="118">
        <v>0</v>
      </c>
      <c r="C1070" s="118">
        <v>0</v>
      </c>
      <c r="D1070" s="118">
        <v>0</v>
      </c>
      <c r="E1070" s="118">
        <v>0</v>
      </c>
      <c r="F1070" s="118">
        <v>0</v>
      </c>
      <c r="G1070" s="118">
        <v>0</v>
      </c>
      <c r="H1070" s="118">
        <v>0</v>
      </c>
      <c r="I1070" s="118">
        <v>0</v>
      </c>
      <c r="J1070" s="118">
        <v>0</v>
      </c>
      <c r="K1070" s="118">
        <v>0</v>
      </c>
      <c r="L1070" s="118">
        <v>0</v>
      </c>
      <c r="M1070" s="118">
        <v>0</v>
      </c>
      <c r="N1070" s="118">
        <v>0</v>
      </c>
      <c r="O1070" s="118">
        <v>0</v>
      </c>
      <c r="P1070" s="118">
        <v>0</v>
      </c>
      <c r="Q1070" s="118">
        <v>0</v>
      </c>
      <c r="R1070" s="118">
        <v>0</v>
      </c>
      <c r="S1070" s="118">
        <v>0</v>
      </c>
      <c r="T1070" s="118">
        <v>0</v>
      </c>
      <c r="U1070" s="118">
        <v>0</v>
      </c>
      <c r="V1070" s="118" t="s">
        <v>263</v>
      </c>
      <c r="W1070" s="118" t="s">
        <v>263</v>
      </c>
      <c r="X1070" s="232"/>
    </row>
    <row r="1071" spans="1:24" ht="13.5" customHeight="1" x14ac:dyDescent="0.3">
      <c r="A1071" s="170">
        <v>0.20833333333333301</v>
      </c>
      <c r="B1071" s="118">
        <v>0</v>
      </c>
      <c r="C1071" s="118">
        <v>0</v>
      </c>
      <c r="D1071" s="118">
        <v>0</v>
      </c>
      <c r="E1071" s="118">
        <v>0</v>
      </c>
      <c r="F1071" s="118">
        <v>0</v>
      </c>
      <c r="G1071" s="118">
        <v>0</v>
      </c>
      <c r="H1071" s="118">
        <v>0</v>
      </c>
      <c r="I1071" s="118">
        <v>0</v>
      </c>
      <c r="J1071" s="118">
        <v>0</v>
      </c>
      <c r="K1071" s="118">
        <v>0</v>
      </c>
      <c r="L1071" s="118">
        <v>0</v>
      </c>
      <c r="M1071" s="118">
        <v>0</v>
      </c>
      <c r="N1071" s="118">
        <v>0</v>
      </c>
      <c r="O1071" s="118">
        <v>0</v>
      </c>
      <c r="P1071" s="118">
        <v>0</v>
      </c>
      <c r="Q1071" s="118">
        <v>0</v>
      </c>
      <c r="R1071" s="118">
        <v>0</v>
      </c>
      <c r="S1071" s="118">
        <v>0</v>
      </c>
      <c r="T1071" s="118">
        <v>0</v>
      </c>
      <c r="U1071" s="118">
        <v>0</v>
      </c>
      <c r="V1071" s="118" t="s">
        <v>263</v>
      </c>
      <c r="W1071" s="118" t="s">
        <v>263</v>
      </c>
      <c r="X1071" s="232"/>
    </row>
    <row r="1072" spans="1:24" ht="13.5" customHeight="1" x14ac:dyDescent="0.3">
      <c r="A1072" s="170">
        <v>0.21875</v>
      </c>
      <c r="B1072" s="118">
        <v>0</v>
      </c>
      <c r="C1072" s="118">
        <v>0</v>
      </c>
      <c r="D1072" s="118">
        <v>0</v>
      </c>
      <c r="E1072" s="118">
        <v>0</v>
      </c>
      <c r="F1072" s="118">
        <v>0</v>
      </c>
      <c r="G1072" s="118">
        <v>0</v>
      </c>
      <c r="H1072" s="118">
        <v>0</v>
      </c>
      <c r="I1072" s="118">
        <v>0</v>
      </c>
      <c r="J1072" s="118">
        <v>0</v>
      </c>
      <c r="K1072" s="118">
        <v>0</v>
      </c>
      <c r="L1072" s="118">
        <v>0</v>
      </c>
      <c r="M1072" s="118">
        <v>0</v>
      </c>
      <c r="N1072" s="118">
        <v>0</v>
      </c>
      <c r="O1072" s="118">
        <v>0</v>
      </c>
      <c r="P1072" s="118">
        <v>0</v>
      </c>
      <c r="Q1072" s="118">
        <v>0</v>
      </c>
      <c r="R1072" s="118">
        <v>0</v>
      </c>
      <c r="S1072" s="118">
        <v>0</v>
      </c>
      <c r="T1072" s="118">
        <v>0</v>
      </c>
      <c r="U1072" s="118">
        <v>0</v>
      </c>
      <c r="V1072" s="118" t="s">
        <v>263</v>
      </c>
      <c r="W1072" s="118" t="s">
        <v>263</v>
      </c>
      <c r="X1072" s="232"/>
    </row>
    <row r="1073" spans="1:24" ht="13.5" customHeight="1" x14ac:dyDescent="0.3">
      <c r="A1073" s="170">
        <v>0.22916666666666699</v>
      </c>
      <c r="B1073" s="118">
        <v>0</v>
      </c>
      <c r="C1073" s="118">
        <v>0</v>
      </c>
      <c r="D1073" s="118">
        <v>0</v>
      </c>
      <c r="E1073" s="118">
        <v>0</v>
      </c>
      <c r="F1073" s="118">
        <v>0</v>
      </c>
      <c r="G1073" s="118">
        <v>0</v>
      </c>
      <c r="H1073" s="118">
        <v>0</v>
      </c>
      <c r="I1073" s="118">
        <v>0</v>
      </c>
      <c r="J1073" s="118">
        <v>0</v>
      </c>
      <c r="K1073" s="118">
        <v>0</v>
      </c>
      <c r="L1073" s="118">
        <v>0</v>
      </c>
      <c r="M1073" s="118">
        <v>0</v>
      </c>
      <c r="N1073" s="118">
        <v>0</v>
      </c>
      <c r="O1073" s="118">
        <v>0</v>
      </c>
      <c r="P1073" s="118">
        <v>0</v>
      </c>
      <c r="Q1073" s="118">
        <v>0</v>
      </c>
      <c r="R1073" s="118">
        <v>0</v>
      </c>
      <c r="S1073" s="118">
        <v>0</v>
      </c>
      <c r="T1073" s="118">
        <v>0</v>
      </c>
      <c r="U1073" s="118">
        <v>0</v>
      </c>
      <c r="V1073" s="118" t="s">
        <v>263</v>
      </c>
      <c r="W1073" s="118" t="s">
        <v>263</v>
      </c>
      <c r="X1073" s="232"/>
    </row>
    <row r="1074" spans="1:24" ht="13.5" customHeight="1" x14ac:dyDescent="0.3">
      <c r="A1074" s="170">
        <v>0.23958333333333301</v>
      </c>
      <c r="B1074" s="118">
        <v>0</v>
      </c>
      <c r="C1074" s="118">
        <v>0</v>
      </c>
      <c r="D1074" s="118">
        <v>0</v>
      </c>
      <c r="E1074" s="118">
        <v>0</v>
      </c>
      <c r="F1074" s="118">
        <v>0</v>
      </c>
      <c r="G1074" s="118">
        <v>0</v>
      </c>
      <c r="H1074" s="118">
        <v>0</v>
      </c>
      <c r="I1074" s="118">
        <v>0</v>
      </c>
      <c r="J1074" s="118">
        <v>0</v>
      </c>
      <c r="K1074" s="118">
        <v>0</v>
      </c>
      <c r="L1074" s="118">
        <v>0</v>
      </c>
      <c r="M1074" s="118">
        <v>0</v>
      </c>
      <c r="N1074" s="118">
        <v>0</v>
      </c>
      <c r="O1074" s="118">
        <v>0</v>
      </c>
      <c r="P1074" s="118">
        <v>0</v>
      </c>
      <c r="Q1074" s="118">
        <v>0</v>
      </c>
      <c r="R1074" s="118">
        <v>0</v>
      </c>
      <c r="S1074" s="118">
        <v>0</v>
      </c>
      <c r="T1074" s="118">
        <v>0</v>
      </c>
      <c r="U1074" s="118">
        <v>0</v>
      </c>
      <c r="V1074" s="118" t="s">
        <v>263</v>
      </c>
      <c r="W1074" s="118" t="s">
        <v>263</v>
      </c>
      <c r="X1074" s="232"/>
    </row>
    <row r="1075" spans="1:24" ht="13.5" customHeight="1" x14ac:dyDescent="0.3">
      <c r="A1075" s="170">
        <v>0.25</v>
      </c>
      <c r="B1075" s="118">
        <v>0</v>
      </c>
      <c r="C1075" s="118">
        <v>0</v>
      </c>
      <c r="D1075" s="118">
        <v>0</v>
      </c>
      <c r="E1075" s="118">
        <v>0</v>
      </c>
      <c r="F1075" s="118">
        <v>0</v>
      </c>
      <c r="G1075" s="118">
        <v>0</v>
      </c>
      <c r="H1075" s="118">
        <v>0</v>
      </c>
      <c r="I1075" s="118">
        <v>0</v>
      </c>
      <c r="J1075" s="118">
        <v>0</v>
      </c>
      <c r="K1075" s="118">
        <v>0</v>
      </c>
      <c r="L1075" s="118">
        <v>0</v>
      </c>
      <c r="M1075" s="118">
        <v>0</v>
      </c>
      <c r="N1075" s="118">
        <v>0</v>
      </c>
      <c r="O1075" s="118">
        <v>0</v>
      </c>
      <c r="P1075" s="118">
        <v>0</v>
      </c>
      <c r="Q1075" s="118">
        <v>0</v>
      </c>
      <c r="R1075" s="118">
        <v>0</v>
      </c>
      <c r="S1075" s="118">
        <v>0</v>
      </c>
      <c r="T1075" s="118">
        <v>0</v>
      </c>
      <c r="U1075" s="118">
        <v>0</v>
      </c>
      <c r="V1075" s="118" t="s">
        <v>263</v>
      </c>
      <c r="W1075" s="118" t="s">
        <v>263</v>
      </c>
      <c r="X1075" s="232"/>
    </row>
    <row r="1076" spans="1:24" ht="13.5" customHeight="1" x14ac:dyDescent="0.3">
      <c r="A1076" s="170">
        <v>0.26041666666666702</v>
      </c>
      <c r="B1076" s="118">
        <v>2</v>
      </c>
      <c r="C1076" s="118">
        <v>0</v>
      </c>
      <c r="D1076" s="118">
        <v>0</v>
      </c>
      <c r="E1076" s="118">
        <v>0</v>
      </c>
      <c r="F1076" s="118">
        <v>2</v>
      </c>
      <c r="G1076" s="118">
        <v>0</v>
      </c>
      <c r="H1076" s="118">
        <v>0</v>
      </c>
      <c r="I1076" s="118">
        <v>0</v>
      </c>
      <c r="J1076" s="118">
        <v>0</v>
      </c>
      <c r="K1076" s="118">
        <v>0</v>
      </c>
      <c r="L1076" s="118">
        <v>0</v>
      </c>
      <c r="M1076" s="118">
        <v>0</v>
      </c>
      <c r="N1076" s="118">
        <v>0</v>
      </c>
      <c r="O1076" s="118">
        <v>0</v>
      </c>
      <c r="P1076" s="118">
        <v>0</v>
      </c>
      <c r="Q1076" s="118">
        <v>0</v>
      </c>
      <c r="R1076" s="118">
        <v>0</v>
      </c>
      <c r="S1076" s="118">
        <v>0</v>
      </c>
      <c r="T1076" s="118">
        <v>0</v>
      </c>
      <c r="U1076" s="118">
        <v>0</v>
      </c>
      <c r="V1076" s="118">
        <v>22.7</v>
      </c>
      <c r="W1076" s="118" t="s">
        <v>263</v>
      </c>
      <c r="X1076" s="232"/>
    </row>
    <row r="1077" spans="1:24" ht="13.5" customHeight="1" x14ac:dyDescent="0.3">
      <c r="A1077" s="170">
        <v>0.27083333333333298</v>
      </c>
      <c r="B1077" s="118">
        <v>5</v>
      </c>
      <c r="C1077" s="118">
        <v>0</v>
      </c>
      <c r="D1077" s="118">
        <v>0</v>
      </c>
      <c r="E1077" s="118">
        <v>0</v>
      </c>
      <c r="F1077" s="118">
        <v>1</v>
      </c>
      <c r="G1077" s="118">
        <v>3</v>
      </c>
      <c r="H1077" s="118">
        <v>0</v>
      </c>
      <c r="I1077" s="118">
        <v>1</v>
      </c>
      <c r="J1077" s="118">
        <v>0</v>
      </c>
      <c r="K1077" s="118">
        <v>0</v>
      </c>
      <c r="L1077" s="118">
        <v>0</v>
      </c>
      <c r="M1077" s="118">
        <v>0</v>
      </c>
      <c r="N1077" s="118">
        <v>0</v>
      </c>
      <c r="O1077" s="118">
        <v>0</v>
      </c>
      <c r="P1077" s="118">
        <v>0</v>
      </c>
      <c r="Q1077" s="118">
        <v>0</v>
      </c>
      <c r="R1077" s="118">
        <v>0</v>
      </c>
      <c r="S1077" s="118">
        <v>0</v>
      </c>
      <c r="T1077" s="118">
        <v>0</v>
      </c>
      <c r="U1077" s="118">
        <v>0</v>
      </c>
      <c r="V1077" s="118">
        <v>28.1</v>
      </c>
      <c r="W1077" s="118" t="s">
        <v>263</v>
      </c>
      <c r="X1077" s="232"/>
    </row>
    <row r="1078" spans="1:24" ht="13.5" customHeight="1" x14ac:dyDescent="0.3">
      <c r="A1078" s="170">
        <v>0.28125</v>
      </c>
      <c r="B1078" s="118">
        <v>1</v>
      </c>
      <c r="C1078" s="118">
        <v>0</v>
      </c>
      <c r="D1078" s="118">
        <v>0</v>
      </c>
      <c r="E1078" s="118">
        <v>0</v>
      </c>
      <c r="F1078" s="118">
        <v>1</v>
      </c>
      <c r="G1078" s="118">
        <v>0</v>
      </c>
      <c r="H1078" s="118">
        <v>0</v>
      </c>
      <c r="I1078" s="118">
        <v>0</v>
      </c>
      <c r="J1078" s="118">
        <v>0</v>
      </c>
      <c r="K1078" s="118">
        <v>0</v>
      </c>
      <c r="L1078" s="118">
        <v>0</v>
      </c>
      <c r="M1078" s="118">
        <v>0</v>
      </c>
      <c r="N1078" s="118">
        <v>0</v>
      </c>
      <c r="O1078" s="118">
        <v>0</v>
      </c>
      <c r="P1078" s="118">
        <v>0</v>
      </c>
      <c r="Q1078" s="118">
        <v>0</v>
      </c>
      <c r="R1078" s="118">
        <v>0</v>
      </c>
      <c r="S1078" s="118">
        <v>0</v>
      </c>
      <c r="T1078" s="118">
        <v>0</v>
      </c>
      <c r="U1078" s="118">
        <v>0</v>
      </c>
      <c r="V1078" s="118">
        <v>20.3</v>
      </c>
      <c r="W1078" s="118" t="s">
        <v>263</v>
      </c>
      <c r="X1078" s="232"/>
    </row>
    <row r="1079" spans="1:24" ht="13.5" customHeight="1" x14ac:dyDescent="0.3">
      <c r="A1079" s="170">
        <v>0.29166666666666702</v>
      </c>
      <c r="B1079" s="118">
        <v>4</v>
      </c>
      <c r="C1079" s="118">
        <v>1</v>
      </c>
      <c r="D1079" s="118">
        <v>0</v>
      </c>
      <c r="E1079" s="118">
        <v>0</v>
      </c>
      <c r="F1079" s="118">
        <v>1</v>
      </c>
      <c r="G1079" s="118">
        <v>0</v>
      </c>
      <c r="H1079" s="118">
        <v>1</v>
      </c>
      <c r="I1079" s="118">
        <v>0</v>
      </c>
      <c r="J1079" s="118">
        <v>0</v>
      </c>
      <c r="K1079" s="118">
        <v>1</v>
      </c>
      <c r="L1079" s="118">
        <v>0</v>
      </c>
      <c r="M1079" s="118">
        <v>0</v>
      </c>
      <c r="N1079" s="118">
        <v>0</v>
      </c>
      <c r="O1079" s="118">
        <v>0</v>
      </c>
      <c r="P1079" s="118">
        <v>0</v>
      </c>
      <c r="Q1079" s="118">
        <v>0</v>
      </c>
      <c r="R1079" s="118">
        <v>0</v>
      </c>
      <c r="S1079" s="118">
        <v>0</v>
      </c>
      <c r="T1079" s="118">
        <v>0</v>
      </c>
      <c r="U1079" s="118">
        <v>0</v>
      </c>
      <c r="V1079" s="118">
        <v>28.1</v>
      </c>
      <c r="W1079" s="118" t="s">
        <v>263</v>
      </c>
      <c r="X1079" s="232"/>
    </row>
    <row r="1080" spans="1:24" ht="13.5" customHeight="1" x14ac:dyDescent="0.3">
      <c r="A1080" s="170">
        <v>0.30208333333333298</v>
      </c>
      <c r="B1080" s="118">
        <v>10</v>
      </c>
      <c r="C1080" s="118">
        <v>1</v>
      </c>
      <c r="D1080" s="118">
        <v>1</v>
      </c>
      <c r="E1080" s="118">
        <v>1</v>
      </c>
      <c r="F1080" s="118">
        <v>2</v>
      </c>
      <c r="G1080" s="118">
        <v>2</v>
      </c>
      <c r="H1080" s="118">
        <v>2</v>
      </c>
      <c r="I1080" s="118">
        <v>1</v>
      </c>
      <c r="J1080" s="118">
        <v>0</v>
      </c>
      <c r="K1080" s="118">
        <v>0</v>
      </c>
      <c r="L1080" s="118">
        <v>0</v>
      </c>
      <c r="M1080" s="118">
        <v>0</v>
      </c>
      <c r="N1080" s="118">
        <v>0</v>
      </c>
      <c r="O1080" s="118">
        <v>0</v>
      </c>
      <c r="P1080" s="118">
        <v>0</v>
      </c>
      <c r="Q1080" s="118">
        <v>0</v>
      </c>
      <c r="R1080" s="118">
        <v>0</v>
      </c>
      <c r="S1080" s="118">
        <v>0</v>
      </c>
      <c r="T1080" s="118">
        <v>0</v>
      </c>
      <c r="U1080" s="118">
        <v>0</v>
      </c>
      <c r="V1080" s="118">
        <v>24.3</v>
      </c>
      <c r="W1080" s="118" t="s">
        <v>263</v>
      </c>
      <c r="X1080" s="232"/>
    </row>
    <row r="1081" spans="1:24" ht="13.5" customHeight="1" x14ac:dyDescent="0.3">
      <c r="A1081" s="170">
        <v>0.3125</v>
      </c>
      <c r="B1081" s="118">
        <v>8</v>
      </c>
      <c r="C1081" s="118">
        <v>0</v>
      </c>
      <c r="D1081" s="118">
        <v>0</v>
      </c>
      <c r="E1081" s="118">
        <v>0</v>
      </c>
      <c r="F1081" s="118">
        <v>2</v>
      </c>
      <c r="G1081" s="118">
        <v>3</v>
      </c>
      <c r="H1081" s="118">
        <v>2</v>
      </c>
      <c r="I1081" s="118">
        <v>1</v>
      </c>
      <c r="J1081" s="118">
        <v>0</v>
      </c>
      <c r="K1081" s="118">
        <v>0</v>
      </c>
      <c r="L1081" s="118">
        <v>0</v>
      </c>
      <c r="M1081" s="118">
        <v>0</v>
      </c>
      <c r="N1081" s="118">
        <v>0</v>
      </c>
      <c r="O1081" s="118">
        <v>0</v>
      </c>
      <c r="P1081" s="118">
        <v>0</v>
      </c>
      <c r="Q1081" s="118">
        <v>0</v>
      </c>
      <c r="R1081" s="118">
        <v>0</v>
      </c>
      <c r="S1081" s="118">
        <v>0</v>
      </c>
      <c r="T1081" s="118">
        <v>0</v>
      </c>
      <c r="U1081" s="118">
        <v>0</v>
      </c>
      <c r="V1081" s="118">
        <v>28.6</v>
      </c>
      <c r="W1081" s="118" t="s">
        <v>263</v>
      </c>
      <c r="X1081" s="232"/>
    </row>
    <row r="1082" spans="1:24" ht="13.5" customHeight="1" x14ac:dyDescent="0.3">
      <c r="A1082" s="170">
        <v>0.32291666666666702</v>
      </c>
      <c r="B1082" s="118">
        <v>8</v>
      </c>
      <c r="C1082" s="118">
        <v>0</v>
      </c>
      <c r="D1082" s="118">
        <v>0</v>
      </c>
      <c r="E1082" s="118">
        <v>0</v>
      </c>
      <c r="F1082" s="118">
        <v>2</v>
      </c>
      <c r="G1082" s="118">
        <v>3</v>
      </c>
      <c r="H1082" s="118">
        <v>1</v>
      </c>
      <c r="I1082" s="118">
        <v>1</v>
      </c>
      <c r="J1082" s="118">
        <v>1</v>
      </c>
      <c r="K1082" s="118">
        <v>0</v>
      </c>
      <c r="L1082" s="118">
        <v>0</v>
      </c>
      <c r="M1082" s="118">
        <v>0</v>
      </c>
      <c r="N1082" s="118">
        <v>0</v>
      </c>
      <c r="O1082" s="118">
        <v>0</v>
      </c>
      <c r="P1082" s="118">
        <v>0</v>
      </c>
      <c r="Q1082" s="118">
        <v>0</v>
      </c>
      <c r="R1082" s="118">
        <v>0</v>
      </c>
      <c r="S1082" s="118">
        <v>0</v>
      </c>
      <c r="T1082" s="118">
        <v>0</v>
      </c>
      <c r="U1082" s="118">
        <v>0</v>
      </c>
      <c r="V1082" s="118">
        <v>29.8</v>
      </c>
      <c r="W1082" s="118" t="s">
        <v>263</v>
      </c>
      <c r="X1082" s="232"/>
    </row>
    <row r="1083" spans="1:24" ht="13.5" customHeight="1" x14ac:dyDescent="0.3">
      <c r="A1083" s="170">
        <v>0.33333333333333298</v>
      </c>
      <c r="B1083" s="118">
        <v>10</v>
      </c>
      <c r="C1083" s="118">
        <v>0</v>
      </c>
      <c r="D1083" s="118">
        <v>1</v>
      </c>
      <c r="E1083" s="118">
        <v>1</v>
      </c>
      <c r="F1083" s="118">
        <v>0</v>
      </c>
      <c r="G1083" s="118">
        <v>4</v>
      </c>
      <c r="H1083" s="118">
        <v>4</v>
      </c>
      <c r="I1083" s="118">
        <v>0</v>
      </c>
      <c r="J1083" s="118">
        <v>0</v>
      </c>
      <c r="K1083" s="118">
        <v>0</v>
      </c>
      <c r="L1083" s="118">
        <v>0</v>
      </c>
      <c r="M1083" s="118">
        <v>0</v>
      </c>
      <c r="N1083" s="118">
        <v>0</v>
      </c>
      <c r="O1083" s="118">
        <v>0</v>
      </c>
      <c r="P1083" s="118">
        <v>0</v>
      </c>
      <c r="Q1083" s="118">
        <v>0</v>
      </c>
      <c r="R1083" s="118">
        <v>0</v>
      </c>
      <c r="S1083" s="118">
        <v>0</v>
      </c>
      <c r="T1083" s="118">
        <v>0</v>
      </c>
      <c r="U1083" s="118">
        <v>0</v>
      </c>
      <c r="V1083" s="118">
        <v>27</v>
      </c>
      <c r="W1083" s="118" t="s">
        <v>263</v>
      </c>
      <c r="X1083" s="232"/>
    </row>
    <row r="1084" spans="1:24" ht="13.5" customHeight="1" x14ac:dyDescent="0.3">
      <c r="A1084" s="170">
        <v>0.34375</v>
      </c>
      <c r="B1084" s="118">
        <v>9</v>
      </c>
      <c r="C1084" s="118">
        <v>0</v>
      </c>
      <c r="D1084" s="118">
        <v>0</v>
      </c>
      <c r="E1084" s="118">
        <v>0</v>
      </c>
      <c r="F1084" s="118">
        <v>3</v>
      </c>
      <c r="G1084" s="118">
        <v>2</v>
      </c>
      <c r="H1084" s="118">
        <v>2</v>
      </c>
      <c r="I1084" s="118">
        <v>1</v>
      </c>
      <c r="J1084" s="118">
        <v>1</v>
      </c>
      <c r="K1084" s="118">
        <v>0</v>
      </c>
      <c r="L1084" s="118">
        <v>0</v>
      </c>
      <c r="M1084" s="118">
        <v>0</v>
      </c>
      <c r="N1084" s="118">
        <v>0</v>
      </c>
      <c r="O1084" s="118">
        <v>0</v>
      </c>
      <c r="P1084" s="118">
        <v>0</v>
      </c>
      <c r="Q1084" s="118">
        <v>0</v>
      </c>
      <c r="R1084" s="118">
        <v>0</v>
      </c>
      <c r="S1084" s="118">
        <v>0</v>
      </c>
      <c r="T1084" s="118">
        <v>0</v>
      </c>
      <c r="U1084" s="118">
        <v>0</v>
      </c>
      <c r="V1084" s="118">
        <v>29.1</v>
      </c>
      <c r="W1084" s="118" t="s">
        <v>263</v>
      </c>
      <c r="X1084" s="232"/>
    </row>
    <row r="1085" spans="1:24" ht="13.5" customHeight="1" x14ac:dyDescent="0.3">
      <c r="A1085" s="170">
        <v>0.35416666666666702</v>
      </c>
      <c r="B1085" s="118">
        <v>22</v>
      </c>
      <c r="C1085" s="118">
        <v>0</v>
      </c>
      <c r="D1085" s="118">
        <v>1</v>
      </c>
      <c r="E1085" s="118">
        <v>5</v>
      </c>
      <c r="F1085" s="118">
        <v>4</v>
      </c>
      <c r="G1085" s="118">
        <v>9</v>
      </c>
      <c r="H1085" s="118">
        <v>1</v>
      </c>
      <c r="I1085" s="118">
        <v>0</v>
      </c>
      <c r="J1085" s="118">
        <v>1</v>
      </c>
      <c r="K1085" s="118">
        <v>1</v>
      </c>
      <c r="L1085" s="118">
        <v>0</v>
      </c>
      <c r="M1085" s="118">
        <v>0</v>
      </c>
      <c r="N1085" s="118">
        <v>0</v>
      </c>
      <c r="O1085" s="118">
        <v>0</v>
      </c>
      <c r="P1085" s="118">
        <v>0</v>
      </c>
      <c r="Q1085" s="118">
        <v>0</v>
      </c>
      <c r="R1085" s="118">
        <v>0</v>
      </c>
      <c r="S1085" s="118">
        <v>0</v>
      </c>
      <c r="T1085" s="118">
        <v>0</v>
      </c>
      <c r="U1085" s="118">
        <v>0</v>
      </c>
      <c r="V1085" s="118">
        <v>26</v>
      </c>
      <c r="W1085" s="118">
        <v>30.2</v>
      </c>
      <c r="X1085" s="232"/>
    </row>
    <row r="1086" spans="1:24" ht="13.5" customHeight="1" x14ac:dyDescent="0.3">
      <c r="A1086" s="170">
        <v>0.36458333333333298</v>
      </c>
      <c r="B1086" s="118">
        <v>7</v>
      </c>
      <c r="C1086" s="118">
        <v>0</v>
      </c>
      <c r="D1086" s="118">
        <v>0</v>
      </c>
      <c r="E1086" s="118">
        <v>0</v>
      </c>
      <c r="F1086" s="118">
        <v>1</v>
      </c>
      <c r="G1086" s="118">
        <v>5</v>
      </c>
      <c r="H1086" s="118">
        <v>1</v>
      </c>
      <c r="I1086" s="118">
        <v>0</v>
      </c>
      <c r="J1086" s="118">
        <v>0</v>
      </c>
      <c r="K1086" s="118">
        <v>0</v>
      </c>
      <c r="L1086" s="118">
        <v>0</v>
      </c>
      <c r="M1086" s="118">
        <v>0</v>
      </c>
      <c r="N1086" s="118">
        <v>0</v>
      </c>
      <c r="O1086" s="118">
        <v>0</v>
      </c>
      <c r="P1086" s="118">
        <v>0</v>
      </c>
      <c r="Q1086" s="118">
        <v>0</v>
      </c>
      <c r="R1086" s="118">
        <v>0</v>
      </c>
      <c r="S1086" s="118">
        <v>0</v>
      </c>
      <c r="T1086" s="118">
        <v>0</v>
      </c>
      <c r="U1086" s="118">
        <v>0</v>
      </c>
      <c r="V1086" s="118">
        <v>27.9</v>
      </c>
      <c r="W1086" s="118" t="s">
        <v>263</v>
      </c>
      <c r="X1086" s="232"/>
    </row>
    <row r="1087" spans="1:24" ht="13.5" customHeight="1" x14ac:dyDescent="0.3">
      <c r="A1087" s="170">
        <v>0.375</v>
      </c>
      <c r="B1087" s="118">
        <v>5</v>
      </c>
      <c r="C1087" s="118">
        <v>0</v>
      </c>
      <c r="D1087" s="118">
        <v>0</v>
      </c>
      <c r="E1087" s="118">
        <v>0</v>
      </c>
      <c r="F1087" s="118">
        <v>2</v>
      </c>
      <c r="G1087" s="118">
        <v>0</v>
      </c>
      <c r="H1087" s="118">
        <v>3</v>
      </c>
      <c r="I1087" s="118">
        <v>0</v>
      </c>
      <c r="J1087" s="118">
        <v>0</v>
      </c>
      <c r="K1087" s="118">
        <v>0</v>
      </c>
      <c r="L1087" s="118">
        <v>0</v>
      </c>
      <c r="M1087" s="118">
        <v>0</v>
      </c>
      <c r="N1087" s="118">
        <v>0</v>
      </c>
      <c r="O1087" s="118">
        <v>0</v>
      </c>
      <c r="P1087" s="118">
        <v>0</v>
      </c>
      <c r="Q1087" s="118">
        <v>0</v>
      </c>
      <c r="R1087" s="118">
        <v>0</v>
      </c>
      <c r="S1087" s="118">
        <v>0</v>
      </c>
      <c r="T1087" s="118">
        <v>0</v>
      </c>
      <c r="U1087" s="118">
        <v>0</v>
      </c>
      <c r="V1087" s="118">
        <v>28.8</v>
      </c>
      <c r="W1087" s="118" t="s">
        <v>263</v>
      </c>
      <c r="X1087" s="232"/>
    </row>
    <row r="1088" spans="1:24" ht="13.5" customHeight="1" x14ac:dyDescent="0.3">
      <c r="A1088" s="170">
        <v>0.38541666666666702</v>
      </c>
      <c r="B1088" s="118">
        <v>6</v>
      </c>
      <c r="C1088" s="118">
        <v>0</v>
      </c>
      <c r="D1088" s="118">
        <v>1</v>
      </c>
      <c r="E1088" s="118">
        <v>1</v>
      </c>
      <c r="F1088" s="118">
        <v>1</v>
      </c>
      <c r="G1088" s="118">
        <v>1</v>
      </c>
      <c r="H1088" s="118">
        <v>2</v>
      </c>
      <c r="I1088" s="118">
        <v>0</v>
      </c>
      <c r="J1088" s="118">
        <v>0</v>
      </c>
      <c r="K1088" s="118">
        <v>0</v>
      </c>
      <c r="L1088" s="118">
        <v>0</v>
      </c>
      <c r="M1088" s="118">
        <v>0</v>
      </c>
      <c r="N1088" s="118">
        <v>0</v>
      </c>
      <c r="O1088" s="118">
        <v>0</v>
      </c>
      <c r="P1088" s="118">
        <v>0</v>
      </c>
      <c r="Q1088" s="118">
        <v>0</v>
      </c>
      <c r="R1088" s="118">
        <v>0</v>
      </c>
      <c r="S1088" s="118">
        <v>0</v>
      </c>
      <c r="T1088" s="118">
        <v>0</v>
      </c>
      <c r="U1088" s="118">
        <v>0</v>
      </c>
      <c r="V1088" s="118">
        <v>23.1</v>
      </c>
      <c r="W1088" s="118" t="s">
        <v>263</v>
      </c>
      <c r="X1088" s="232"/>
    </row>
    <row r="1089" spans="1:24" ht="13.5" customHeight="1" x14ac:dyDescent="0.3">
      <c r="A1089" s="170">
        <v>0.39583333333333298</v>
      </c>
      <c r="B1089" s="118">
        <v>4</v>
      </c>
      <c r="C1089" s="118">
        <v>0</v>
      </c>
      <c r="D1089" s="118">
        <v>1</v>
      </c>
      <c r="E1089" s="118">
        <v>0</v>
      </c>
      <c r="F1089" s="118">
        <v>1</v>
      </c>
      <c r="G1089" s="118">
        <v>2</v>
      </c>
      <c r="H1089" s="118">
        <v>0</v>
      </c>
      <c r="I1089" s="118">
        <v>0</v>
      </c>
      <c r="J1089" s="118">
        <v>0</v>
      </c>
      <c r="K1089" s="118">
        <v>0</v>
      </c>
      <c r="L1089" s="118">
        <v>0</v>
      </c>
      <c r="M1089" s="118">
        <v>0</v>
      </c>
      <c r="N1089" s="118">
        <v>0</v>
      </c>
      <c r="O1089" s="118">
        <v>0</v>
      </c>
      <c r="P1089" s="118">
        <v>0</v>
      </c>
      <c r="Q1089" s="118">
        <v>0</v>
      </c>
      <c r="R1089" s="118">
        <v>0</v>
      </c>
      <c r="S1089" s="118">
        <v>0</v>
      </c>
      <c r="T1089" s="118">
        <v>0</v>
      </c>
      <c r="U1089" s="118">
        <v>0</v>
      </c>
      <c r="V1089" s="118">
        <v>22.2</v>
      </c>
      <c r="W1089" s="118" t="s">
        <v>263</v>
      </c>
      <c r="X1089" s="232"/>
    </row>
    <row r="1090" spans="1:24" ht="13.5" customHeight="1" x14ac:dyDescent="0.3">
      <c r="A1090" s="170">
        <v>0.40625</v>
      </c>
      <c r="B1090" s="118">
        <v>3</v>
      </c>
      <c r="C1090" s="118">
        <v>0</v>
      </c>
      <c r="D1090" s="118">
        <v>0</v>
      </c>
      <c r="E1090" s="118">
        <v>0</v>
      </c>
      <c r="F1090" s="118">
        <v>1</v>
      </c>
      <c r="G1090" s="118">
        <v>0</v>
      </c>
      <c r="H1090" s="118">
        <v>2</v>
      </c>
      <c r="I1090" s="118">
        <v>0</v>
      </c>
      <c r="J1090" s="118">
        <v>0</v>
      </c>
      <c r="K1090" s="118">
        <v>0</v>
      </c>
      <c r="L1090" s="118">
        <v>0</v>
      </c>
      <c r="M1090" s="118">
        <v>0</v>
      </c>
      <c r="N1090" s="118">
        <v>0</v>
      </c>
      <c r="O1090" s="118">
        <v>0</v>
      </c>
      <c r="P1090" s="118">
        <v>0</v>
      </c>
      <c r="Q1090" s="118">
        <v>0</v>
      </c>
      <c r="R1090" s="118">
        <v>0</v>
      </c>
      <c r="S1090" s="118">
        <v>0</v>
      </c>
      <c r="T1090" s="118">
        <v>0</v>
      </c>
      <c r="U1090" s="118">
        <v>0</v>
      </c>
      <c r="V1090" s="118">
        <v>29</v>
      </c>
      <c r="W1090" s="118" t="s">
        <v>263</v>
      </c>
      <c r="X1090" s="232"/>
    </row>
    <row r="1091" spans="1:24" ht="13.5" customHeight="1" x14ac:dyDescent="0.3">
      <c r="A1091" s="170">
        <v>0.41666666666666702</v>
      </c>
      <c r="B1091" s="118">
        <v>7</v>
      </c>
      <c r="C1091" s="118">
        <v>1</v>
      </c>
      <c r="D1091" s="118">
        <v>2</v>
      </c>
      <c r="E1091" s="118">
        <v>0</v>
      </c>
      <c r="F1091" s="118">
        <v>3</v>
      </c>
      <c r="G1091" s="118">
        <v>1</v>
      </c>
      <c r="H1091" s="118">
        <v>0</v>
      </c>
      <c r="I1091" s="118">
        <v>0</v>
      </c>
      <c r="J1091" s="118">
        <v>0</v>
      </c>
      <c r="K1091" s="118">
        <v>0</v>
      </c>
      <c r="L1091" s="118">
        <v>0</v>
      </c>
      <c r="M1091" s="118">
        <v>0</v>
      </c>
      <c r="N1091" s="118">
        <v>0</v>
      </c>
      <c r="O1091" s="118">
        <v>0</v>
      </c>
      <c r="P1091" s="118">
        <v>0</v>
      </c>
      <c r="Q1091" s="118">
        <v>0</v>
      </c>
      <c r="R1091" s="118">
        <v>0</v>
      </c>
      <c r="S1091" s="118">
        <v>0</v>
      </c>
      <c r="T1091" s="118">
        <v>0</v>
      </c>
      <c r="U1091" s="118">
        <v>0</v>
      </c>
      <c r="V1091" s="118">
        <v>18.2</v>
      </c>
      <c r="W1091" s="118" t="s">
        <v>263</v>
      </c>
      <c r="X1091" s="232"/>
    </row>
    <row r="1092" spans="1:24" ht="13.5" customHeight="1" x14ac:dyDescent="0.3">
      <c r="A1092" s="170">
        <v>0.42708333333333298</v>
      </c>
      <c r="B1092" s="118">
        <v>4</v>
      </c>
      <c r="C1092" s="118">
        <v>0</v>
      </c>
      <c r="D1092" s="118">
        <v>0</v>
      </c>
      <c r="E1092" s="118">
        <v>1</v>
      </c>
      <c r="F1092" s="118">
        <v>1</v>
      </c>
      <c r="G1092" s="118">
        <v>0</v>
      </c>
      <c r="H1092" s="118">
        <v>2</v>
      </c>
      <c r="I1092" s="118">
        <v>0</v>
      </c>
      <c r="J1092" s="118">
        <v>0</v>
      </c>
      <c r="K1092" s="118">
        <v>0</v>
      </c>
      <c r="L1092" s="118">
        <v>0</v>
      </c>
      <c r="M1092" s="118">
        <v>0</v>
      </c>
      <c r="N1092" s="118">
        <v>0</v>
      </c>
      <c r="O1092" s="118">
        <v>0</v>
      </c>
      <c r="P1092" s="118">
        <v>0</v>
      </c>
      <c r="Q1092" s="118">
        <v>0</v>
      </c>
      <c r="R1092" s="118">
        <v>0</v>
      </c>
      <c r="S1092" s="118">
        <v>0</v>
      </c>
      <c r="T1092" s="118">
        <v>0</v>
      </c>
      <c r="U1092" s="118">
        <v>0</v>
      </c>
      <c r="V1092" s="118">
        <v>24.7</v>
      </c>
      <c r="W1092" s="118" t="s">
        <v>263</v>
      </c>
      <c r="X1092" s="232"/>
    </row>
    <row r="1093" spans="1:24" ht="13.5" customHeight="1" x14ac:dyDescent="0.3">
      <c r="A1093" s="170">
        <v>0.4375</v>
      </c>
      <c r="B1093" s="118">
        <v>4</v>
      </c>
      <c r="C1093" s="118">
        <v>0</v>
      </c>
      <c r="D1093" s="118">
        <v>0</v>
      </c>
      <c r="E1093" s="118">
        <v>1</v>
      </c>
      <c r="F1093" s="118">
        <v>3</v>
      </c>
      <c r="G1093" s="118">
        <v>0</v>
      </c>
      <c r="H1093" s="118">
        <v>0</v>
      </c>
      <c r="I1093" s="118">
        <v>0</v>
      </c>
      <c r="J1093" s="118">
        <v>0</v>
      </c>
      <c r="K1093" s="118">
        <v>0</v>
      </c>
      <c r="L1093" s="118">
        <v>0</v>
      </c>
      <c r="M1093" s="118">
        <v>0</v>
      </c>
      <c r="N1093" s="118">
        <v>0</v>
      </c>
      <c r="O1093" s="118">
        <v>0</v>
      </c>
      <c r="P1093" s="118">
        <v>0</v>
      </c>
      <c r="Q1093" s="118">
        <v>0</v>
      </c>
      <c r="R1093" s="118">
        <v>0</v>
      </c>
      <c r="S1093" s="118">
        <v>0</v>
      </c>
      <c r="T1093" s="118">
        <v>0</v>
      </c>
      <c r="U1093" s="118">
        <v>0</v>
      </c>
      <c r="V1093" s="118">
        <v>22</v>
      </c>
      <c r="W1093" s="118" t="s">
        <v>263</v>
      </c>
      <c r="X1093" s="232"/>
    </row>
    <row r="1094" spans="1:24" ht="13.5" customHeight="1" x14ac:dyDescent="0.3">
      <c r="A1094" s="170">
        <v>0.44791666666666702</v>
      </c>
      <c r="B1094" s="118">
        <v>2</v>
      </c>
      <c r="C1094" s="118">
        <v>0</v>
      </c>
      <c r="D1094" s="118">
        <v>0</v>
      </c>
      <c r="E1094" s="118">
        <v>0</v>
      </c>
      <c r="F1094" s="118">
        <v>1</v>
      </c>
      <c r="G1094" s="118">
        <v>1</v>
      </c>
      <c r="H1094" s="118">
        <v>0</v>
      </c>
      <c r="I1094" s="118">
        <v>0</v>
      </c>
      <c r="J1094" s="118">
        <v>0</v>
      </c>
      <c r="K1094" s="118">
        <v>0</v>
      </c>
      <c r="L1094" s="118">
        <v>0</v>
      </c>
      <c r="M1094" s="118">
        <v>0</v>
      </c>
      <c r="N1094" s="118">
        <v>0</v>
      </c>
      <c r="O1094" s="118">
        <v>0</v>
      </c>
      <c r="P1094" s="118">
        <v>0</v>
      </c>
      <c r="Q1094" s="118">
        <v>0</v>
      </c>
      <c r="R1094" s="118">
        <v>0</v>
      </c>
      <c r="S1094" s="118">
        <v>0</v>
      </c>
      <c r="T1094" s="118">
        <v>0</v>
      </c>
      <c r="U1094" s="118">
        <v>0</v>
      </c>
      <c r="V1094" s="118">
        <v>26.3</v>
      </c>
      <c r="W1094" s="118" t="s">
        <v>263</v>
      </c>
      <c r="X1094" s="232"/>
    </row>
    <row r="1095" spans="1:24" ht="13.5" customHeight="1" x14ac:dyDescent="0.3">
      <c r="A1095" s="170">
        <v>0.45833333333333298</v>
      </c>
      <c r="B1095" s="118">
        <v>7</v>
      </c>
      <c r="C1095" s="118">
        <v>0</v>
      </c>
      <c r="D1095" s="118">
        <v>0</v>
      </c>
      <c r="E1095" s="118">
        <v>1</v>
      </c>
      <c r="F1095" s="118">
        <v>3</v>
      </c>
      <c r="G1095" s="118">
        <v>2</v>
      </c>
      <c r="H1095" s="118">
        <v>1</v>
      </c>
      <c r="I1095" s="118">
        <v>0</v>
      </c>
      <c r="J1095" s="118">
        <v>0</v>
      </c>
      <c r="K1095" s="118">
        <v>0</v>
      </c>
      <c r="L1095" s="118">
        <v>0</v>
      </c>
      <c r="M1095" s="118">
        <v>0</v>
      </c>
      <c r="N1095" s="118">
        <v>0</v>
      </c>
      <c r="O1095" s="118">
        <v>0</v>
      </c>
      <c r="P1095" s="118">
        <v>0</v>
      </c>
      <c r="Q1095" s="118">
        <v>0</v>
      </c>
      <c r="R1095" s="118">
        <v>0</v>
      </c>
      <c r="S1095" s="118">
        <v>0</v>
      </c>
      <c r="T1095" s="118">
        <v>0</v>
      </c>
      <c r="U1095" s="118">
        <v>0</v>
      </c>
      <c r="V1095" s="118">
        <v>25.3</v>
      </c>
      <c r="W1095" s="118" t="s">
        <v>263</v>
      </c>
      <c r="X1095" s="232"/>
    </row>
    <row r="1096" spans="1:24" ht="13.5" customHeight="1" x14ac:dyDescent="0.3">
      <c r="A1096" s="170">
        <v>0.46875</v>
      </c>
      <c r="B1096" s="118">
        <v>6</v>
      </c>
      <c r="C1096" s="118">
        <v>0</v>
      </c>
      <c r="D1096" s="118">
        <v>0</v>
      </c>
      <c r="E1096" s="118">
        <v>1</v>
      </c>
      <c r="F1096" s="118">
        <v>2</v>
      </c>
      <c r="G1096" s="118">
        <v>2</v>
      </c>
      <c r="H1096" s="118">
        <v>1</v>
      </c>
      <c r="I1096" s="118">
        <v>0</v>
      </c>
      <c r="J1096" s="118">
        <v>0</v>
      </c>
      <c r="K1096" s="118">
        <v>0</v>
      </c>
      <c r="L1096" s="118">
        <v>0</v>
      </c>
      <c r="M1096" s="118">
        <v>0</v>
      </c>
      <c r="N1096" s="118">
        <v>0</v>
      </c>
      <c r="O1096" s="118">
        <v>0</v>
      </c>
      <c r="P1096" s="118">
        <v>0</v>
      </c>
      <c r="Q1096" s="118">
        <v>0</v>
      </c>
      <c r="R1096" s="118">
        <v>0</v>
      </c>
      <c r="S1096" s="118">
        <v>0</v>
      </c>
      <c r="T1096" s="118">
        <v>0</v>
      </c>
      <c r="U1096" s="118">
        <v>0</v>
      </c>
      <c r="V1096" s="118">
        <v>25.7</v>
      </c>
      <c r="W1096" s="118" t="s">
        <v>263</v>
      </c>
      <c r="X1096" s="232"/>
    </row>
    <row r="1097" spans="1:24" ht="13.5" customHeight="1" x14ac:dyDescent="0.3">
      <c r="A1097" s="170">
        <v>0.47916666666666702</v>
      </c>
      <c r="B1097" s="118">
        <v>8</v>
      </c>
      <c r="C1097" s="118">
        <v>0</v>
      </c>
      <c r="D1097" s="118">
        <v>1</v>
      </c>
      <c r="E1097" s="118">
        <v>0</v>
      </c>
      <c r="F1097" s="118">
        <v>4</v>
      </c>
      <c r="G1097" s="118">
        <v>1</v>
      </c>
      <c r="H1097" s="118">
        <v>1</v>
      </c>
      <c r="I1097" s="118">
        <v>1</v>
      </c>
      <c r="J1097" s="118">
        <v>0</v>
      </c>
      <c r="K1097" s="118">
        <v>0</v>
      </c>
      <c r="L1097" s="118">
        <v>0</v>
      </c>
      <c r="M1097" s="118">
        <v>0</v>
      </c>
      <c r="N1097" s="118">
        <v>0</v>
      </c>
      <c r="O1097" s="118">
        <v>0</v>
      </c>
      <c r="P1097" s="118">
        <v>0</v>
      </c>
      <c r="Q1097" s="118">
        <v>0</v>
      </c>
      <c r="R1097" s="118">
        <v>0</v>
      </c>
      <c r="S1097" s="118">
        <v>0</v>
      </c>
      <c r="T1097" s="118">
        <v>0</v>
      </c>
      <c r="U1097" s="118">
        <v>0</v>
      </c>
      <c r="V1097" s="118">
        <v>24.9</v>
      </c>
      <c r="W1097" s="118" t="s">
        <v>263</v>
      </c>
      <c r="X1097" s="232"/>
    </row>
    <row r="1098" spans="1:24" ht="13.5" customHeight="1" x14ac:dyDescent="0.3">
      <c r="A1098" s="170">
        <v>0.48958333333333298</v>
      </c>
      <c r="B1098" s="118">
        <v>15</v>
      </c>
      <c r="C1098" s="118">
        <v>0</v>
      </c>
      <c r="D1098" s="118">
        <v>2</v>
      </c>
      <c r="E1098" s="118">
        <v>4</v>
      </c>
      <c r="F1098" s="118">
        <v>4</v>
      </c>
      <c r="G1098" s="118">
        <v>3</v>
      </c>
      <c r="H1098" s="118">
        <v>2</v>
      </c>
      <c r="I1098" s="118">
        <v>0</v>
      </c>
      <c r="J1098" s="118">
        <v>0</v>
      </c>
      <c r="K1098" s="118">
        <v>0</v>
      </c>
      <c r="L1098" s="118">
        <v>0</v>
      </c>
      <c r="M1098" s="118">
        <v>0</v>
      </c>
      <c r="N1098" s="118">
        <v>0</v>
      </c>
      <c r="O1098" s="118">
        <v>0</v>
      </c>
      <c r="P1098" s="118">
        <v>0</v>
      </c>
      <c r="Q1098" s="118">
        <v>0</v>
      </c>
      <c r="R1098" s="118">
        <v>0</v>
      </c>
      <c r="S1098" s="118">
        <v>0</v>
      </c>
      <c r="T1098" s="118">
        <v>0</v>
      </c>
      <c r="U1098" s="118">
        <v>0</v>
      </c>
      <c r="V1098" s="118">
        <v>21.8</v>
      </c>
      <c r="W1098" s="118">
        <v>29.5</v>
      </c>
      <c r="X1098" s="232"/>
    </row>
    <row r="1099" spans="1:24" ht="13.5" customHeight="1" x14ac:dyDescent="0.3">
      <c r="A1099" s="170">
        <v>0.5</v>
      </c>
      <c r="B1099" s="118">
        <v>6</v>
      </c>
      <c r="C1099" s="118">
        <v>0</v>
      </c>
      <c r="D1099" s="118">
        <v>0</v>
      </c>
      <c r="E1099" s="118">
        <v>5</v>
      </c>
      <c r="F1099" s="118">
        <v>0</v>
      </c>
      <c r="G1099" s="118">
        <v>1</v>
      </c>
      <c r="H1099" s="118">
        <v>0</v>
      </c>
      <c r="I1099" s="118">
        <v>0</v>
      </c>
      <c r="J1099" s="118">
        <v>0</v>
      </c>
      <c r="K1099" s="118">
        <v>0</v>
      </c>
      <c r="L1099" s="118">
        <v>0</v>
      </c>
      <c r="M1099" s="118">
        <v>0</v>
      </c>
      <c r="N1099" s="118">
        <v>0</v>
      </c>
      <c r="O1099" s="118">
        <v>0</v>
      </c>
      <c r="P1099" s="118">
        <v>0</v>
      </c>
      <c r="Q1099" s="118">
        <v>0</v>
      </c>
      <c r="R1099" s="118">
        <v>0</v>
      </c>
      <c r="S1099" s="118">
        <v>0</v>
      </c>
      <c r="T1099" s="118">
        <v>0</v>
      </c>
      <c r="U1099" s="118">
        <v>0</v>
      </c>
      <c r="V1099" s="118">
        <v>18.899999999999999</v>
      </c>
      <c r="W1099" s="118" t="s">
        <v>263</v>
      </c>
      <c r="X1099" s="232"/>
    </row>
    <row r="1100" spans="1:24" ht="13.5" customHeight="1" x14ac:dyDescent="0.3">
      <c r="A1100" s="170">
        <v>0.51041666666666696</v>
      </c>
      <c r="B1100" s="118">
        <v>1</v>
      </c>
      <c r="C1100" s="118">
        <v>0</v>
      </c>
      <c r="D1100" s="118">
        <v>0</v>
      </c>
      <c r="E1100" s="118">
        <v>0</v>
      </c>
      <c r="F1100" s="118">
        <v>0</v>
      </c>
      <c r="G1100" s="118">
        <v>1</v>
      </c>
      <c r="H1100" s="118">
        <v>0</v>
      </c>
      <c r="I1100" s="118">
        <v>0</v>
      </c>
      <c r="J1100" s="118">
        <v>0</v>
      </c>
      <c r="K1100" s="118">
        <v>0</v>
      </c>
      <c r="L1100" s="118">
        <v>0</v>
      </c>
      <c r="M1100" s="118">
        <v>0</v>
      </c>
      <c r="N1100" s="118">
        <v>0</v>
      </c>
      <c r="O1100" s="118">
        <v>0</v>
      </c>
      <c r="P1100" s="118">
        <v>0</v>
      </c>
      <c r="Q1100" s="118">
        <v>0</v>
      </c>
      <c r="R1100" s="118">
        <v>0</v>
      </c>
      <c r="S1100" s="118">
        <v>0</v>
      </c>
      <c r="T1100" s="118">
        <v>0</v>
      </c>
      <c r="U1100" s="118">
        <v>0</v>
      </c>
      <c r="V1100" s="118">
        <v>27.3</v>
      </c>
      <c r="W1100" s="118" t="s">
        <v>263</v>
      </c>
      <c r="X1100" s="232"/>
    </row>
    <row r="1101" spans="1:24" ht="13.5" customHeight="1" x14ac:dyDescent="0.3">
      <c r="A1101" s="170">
        <v>0.52083333333333304</v>
      </c>
      <c r="B1101" s="118">
        <v>9</v>
      </c>
      <c r="C1101" s="118">
        <v>0</v>
      </c>
      <c r="D1101" s="118">
        <v>0</v>
      </c>
      <c r="E1101" s="118">
        <v>0</v>
      </c>
      <c r="F1101" s="118">
        <v>6</v>
      </c>
      <c r="G1101" s="118">
        <v>1</v>
      </c>
      <c r="H1101" s="118">
        <v>0</v>
      </c>
      <c r="I1101" s="118">
        <v>1</v>
      </c>
      <c r="J1101" s="118">
        <v>1</v>
      </c>
      <c r="K1101" s="118">
        <v>0</v>
      </c>
      <c r="L1101" s="118">
        <v>0</v>
      </c>
      <c r="M1101" s="118">
        <v>0</v>
      </c>
      <c r="N1101" s="118">
        <v>0</v>
      </c>
      <c r="O1101" s="118">
        <v>0</v>
      </c>
      <c r="P1101" s="118">
        <v>0</v>
      </c>
      <c r="Q1101" s="118">
        <v>0</v>
      </c>
      <c r="R1101" s="118">
        <v>0</v>
      </c>
      <c r="S1101" s="118">
        <v>0</v>
      </c>
      <c r="T1101" s="118">
        <v>0</v>
      </c>
      <c r="U1101" s="118">
        <v>0</v>
      </c>
      <c r="V1101" s="118">
        <v>27</v>
      </c>
      <c r="W1101" s="118" t="s">
        <v>263</v>
      </c>
      <c r="X1101" s="232"/>
    </row>
    <row r="1102" spans="1:24" ht="13.5" customHeight="1" x14ac:dyDescent="0.3">
      <c r="A1102" s="170">
        <v>0.53125</v>
      </c>
      <c r="B1102" s="118">
        <v>4</v>
      </c>
      <c r="C1102" s="118">
        <v>0</v>
      </c>
      <c r="D1102" s="118">
        <v>0</v>
      </c>
      <c r="E1102" s="118">
        <v>1</v>
      </c>
      <c r="F1102" s="118">
        <v>0</v>
      </c>
      <c r="G1102" s="118">
        <v>2</v>
      </c>
      <c r="H1102" s="118">
        <v>0</v>
      </c>
      <c r="I1102" s="118">
        <v>1</v>
      </c>
      <c r="J1102" s="118">
        <v>0</v>
      </c>
      <c r="K1102" s="118">
        <v>0</v>
      </c>
      <c r="L1102" s="118">
        <v>0</v>
      </c>
      <c r="M1102" s="118">
        <v>0</v>
      </c>
      <c r="N1102" s="118">
        <v>0</v>
      </c>
      <c r="O1102" s="118">
        <v>0</v>
      </c>
      <c r="P1102" s="118">
        <v>0</v>
      </c>
      <c r="Q1102" s="118">
        <v>0</v>
      </c>
      <c r="R1102" s="118">
        <v>0</v>
      </c>
      <c r="S1102" s="118">
        <v>0</v>
      </c>
      <c r="T1102" s="118">
        <v>0</v>
      </c>
      <c r="U1102" s="118">
        <v>0</v>
      </c>
      <c r="V1102" s="118">
        <v>28.4</v>
      </c>
      <c r="W1102" s="118" t="s">
        <v>263</v>
      </c>
      <c r="X1102" s="232"/>
    </row>
    <row r="1103" spans="1:24" ht="13.5" customHeight="1" x14ac:dyDescent="0.3">
      <c r="A1103" s="170">
        <v>0.54166666666666696</v>
      </c>
      <c r="B1103" s="118">
        <v>8</v>
      </c>
      <c r="C1103" s="118">
        <v>0</v>
      </c>
      <c r="D1103" s="118">
        <v>2</v>
      </c>
      <c r="E1103" s="118">
        <v>0</v>
      </c>
      <c r="F1103" s="118">
        <v>2</v>
      </c>
      <c r="G1103" s="118">
        <v>3</v>
      </c>
      <c r="H1103" s="118">
        <v>0</v>
      </c>
      <c r="I1103" s="118">
        <v>1</v>
      </c>
      <c r="J1103" s="118">
        <v>0</v>
      </c>
      <c r="K1103" s="118">
        <v>0</v>
      </c>
      <c r="L1103" s="118">
        <v>0</v>
      </c>
      <c r="M1103" s="118">
        <v>0</v>
      </c>
      <c r="N1103" s="118">
        <v>0</v>
      </c>
      <c r="O1103" s="118">
        <v>0</v>
      </c>
      <c r="P1103" s="118">
        <v>0</v>
      </c>
      <c r="Q1103" s="118">
        <v>0</v>
      </c>
      <c r="R1103" s="118">
        <v>0</v>
      </c>
      <c r="S1103" s="118">
        <v>0</v>
      </c>
      <c r="T1103" s="118">
        <v>0</v>
      </c>
      <c r="U1103" s="118">
        <v>0</v>
      </c>
      <c r="V1103" s="118">
        <v>23.9</v>
      </c>
      <c r="W1103" s="118" t="s">
        <v>263</v>
      </c>
      <c r="X1103" s="232"/>
    </row>
    <row r="1104" spans="1:24" ht="13.5" customHeight="1" x14ac:dyDescent="0.3">
      <c r="A1104" s="170">
        <v>0.55208333333333304</v>
      </c>
      <c r="B1104" s="118">
        <v>5</v>
      </c>
      <c r="C1104" s="118">
        <v>0</v>
      </c>
      <c r="D1104" s="118">
        <v>0</v>
      </c>
      <c r="E1104" s="118">
        <v>1</v>
      </c>
      <c r="F1104" s="118">
        <v>3</v>
      </c>
      <c r="G1104" s="118">
        <v>1</v>
      </c>
      <c r="H1104" s="118">
        <v>0</v>
      </c>
      <c r="I1104" s="118">
        <v>0</v>
      </c>
      <c r="J1104" s="118">
        <v>0</v>
      </c>
      <c r="K1104" s="118">
        <v>0</v>
      </c>
      <c r="L1104" s="118">
        <v>0</v>
      </c>
      <c r="M1104" s="118">
        <v>0</v>
      </c>
      <c r="N1104" s="118">
        <v>0</v>
      </c>
      <c r="O1104" s="118">
        <v>0</v>
      </c>
      <c r="P1104" s="118">
        <v>0</v>
      </c>
      <c r="Q1104" s="118">
        <v>0</v>
      </c>
      <c r="R1104" s="118">
        <v>0</v>
      </c>
      <c r="S1104" s="118">
        <v>0</v>
      </c>
      <c r="T1104" s="118">
        <v>0</v>
      </c>
      <c r="U1104" s="118">
        <v>0</v>
      </c>
      <c r="V1104" s="118">
        <v>21.9</v>
      </c>
      <c r="W1104" s="118" t="s">
        <v>263</v>
      </c>
      <c r="X1104" s="232"/>
    </row>
    <row r="1105" spans="1:24" ht="13.5" customHeight="1" x14ac:dyDescent="0.3">
      <c r="A1105" s="170">
        <v>0.5625</v>
      </c>
      <c r="B1105" s="118">
        <v>8</v>
      </c>
      <c r="C1105" s="118">
        <v>0</v>
      </c>
      <c r="D1105" s="118">
        <v>0</v>
      </c>
      <c r="E1105" s="118">
        <v>0</v>
      </c>
      <c r="F1105" s="118">
        <v>5</v>
      </c>
      <c r="G1105" s="118">
        <v>0</v>
      </c>
      <c r="H1105" s="118">
        <v>1</v>
      </c>
      <c r="I1105" s="118">
        <v>1</v>
      </c>
      <c r="J1105" s="118">
        <v>0</v>
      </c>
      <c r="K1105" s="118">
        <v>0</v>
      </c>
      <c r="L1105" s="118">
        <v>1</v>
      </c>
      <c r="M1105" s="118">
        <v>0</v>
      </c>
      <c r="N1105" s="118">
        <v>0</v>
      </c>
      <c r="O1105" s="118">
        <v>0</v>
      </c>
      <c r="P1105" s="118">
        <v>0</v>
      </c>
      <c r="Q1105" s="118">
        <v>0</v>
      </c>
      <c r="R1105" s="118">
        <v>0</v>
      </c>
      <c r="S1105" s="118">
        <v>0</v>
      </c>
      <c r="T1105" s="118">
        <v>0</v>
      </c>
      <c r="U1105" s="118">
        <v>0</v>
      </c>
      <c r="V1105" s="118">
        <v>29.4</v>
      </c>
      <c r="W1105" s="118" t="s">
        <v>263</v>
      </c>
      <c r="X1105" s="232"/>
    </row>
    <row r="1106" spans="1:24" ht="13.5" customHeight="1" x14ac:dyDescent="0.3">
      <c r="A1106" s="170">
        <v>0.57291666666666696</v>
      </c>
      <c r="B1106" s="118">
        <v>8</v>
      </c>
      <c r="C1106" s="118">
        <v>0</v>
      </c>
      <c r="D1106" s="118">
        <v>0</v>
      </c>
      <c r="E1106" s="118">
        <v>0</v>
      </c>
      <c r="F1106" s="118">
        <v>1</v>
      </c>
      <c r="G1106" s="118">
        <v>2</v>
      </c>
      <c r="H1106" s="118">
        <v>3</v>
      </c>
      <c r="I1106" s="118">
        <v>1</v>
      </c>
      <c r="J1106" s="118">
        <v>1</v>
      </c>
      <c r="K1106" s="118">
        <v>0</v>
      </c>
      <c r="L1106" s="118">
        <v>0</v>
      </c>
      <c r="M1106" s="118">
        <v>0</v>
      </c>
      <c r="N1106" s="118">
        <v>0</v>
      </c>
      <c r="O1106" s="118">
        <v>0</v>
      </c>
      <c r="P1106" s="118">
        <v>0</v>
      </c>
      <c r="Q1106" s="118">
        <v>0</v>
      </c>
      <c r="R1106" s="118">
        <v>0</v>
      </c>
      <c r="S1106" s="118">
        <v>0</v>
      </c>
      <c r="T1106" s="118">
        <v>0</v>
      </c>
      <c r="U1106" s="118">
        <v>0</v>
      </c>
      <c r="V1106" s="118">
        <v>30.7</v>
      </c>
      <c r="W1106" s="118" t="s">
        <v>263</v>
      </c>
      <c r="X1106" s="232"/>
    </row>
    <row r="1107" spans="1:24" ht="13.5" customHeight="1" x14ac:dyDescent="0.3">
      <c r="A1107" s="170">
        <v>0.58333333333333304</v>
      </c>
      <c r="B1107" s="118">
        <v>7</v>
      </c>
      <c r="C1107" s="118">
        <v>0</v>
      </c>
      <c r="D1107" s="118">
        <v>0</v>
      </c>
      <c r="E1107" s="118">
        <v>0</v>
      </c>
      <c r="F1107" s="118">
        <v>1</v>
      </c>
      <c r="G1107" s="118">
        <v>4</v>
      </c>
      <c r="H1107" s="118">
        <v>0</v>
      </c>
      <c r="I1107" s="118">
        <v>2</v>
      </c>
      <c r="J1107" s="118">
        <v>0</v>
      </c>
      <c r="K1107" s="118">
        <v>0</v>
      </c>
      <c r="L1107" s="118">
        <v>0</v>
      </c>
      <c r="M1107" s="118">
        <v>0</v>
      </c>
      <c r="N1107" s="118">
        <v>0</v>
      </c>
      <c r="O1107" s="118">
        <v>0</v>
      </c>
      <c r="P1107" s="118">
        <v>0</v>
      </c>
      <c r="Q1107" s="118">
        <v>0</v>
      </c>
      <c r="R1107" s="118">
        <v>0</v>
      </c>
      <c r="S1107" s="118">
        <v>0</v>
      </c>
      <c r="T1107" s="118">
        <v>0</v>
      </c>
      <c r="U1107" s="118">
        <v>0</v>
      </c>
      <c r="V1107" s="118">
        <v>29.4</v>
      </c>
      <c r="W1107" s="118" t="s">
        <v>263</v>
      </c>
      <c r="X1107" s="232"/>
    </row>
    <row r="1108" spans="1:24" ht="13.5" customHeight="1" x14ac:dyDescent="0.3">
      <c r="A1108" s="170">
        <v>0.59375</v>
      </c>
      <c r="B1108" s="118">
        <v>9</v>
      </c>
      <c r="C1108" s="118">
        <v>0</v>
      </c>
      <c r="D1108" s="118">
        <v>1</v>
      </c>
      <c r="E1108" s="118">
        <v>1</v>
      </c>
      <c r="F1108" s="118">
        <v>3</v>
      </c>
      <c r="G1108" s="118">
        <v>1</v>
      </c>
      <c r="H1108" s="118">
        <v>1</v>
      </c>
      <c r="I1108" s="118">
        <v>1</v>
      </c>
      <c r="J1108" s="118">
        <v>1</v>
      </c>
      <c r="K1108" s="118">
        <v>0</v>
      </c>
      <c r="L1108" s="118">
        <v>0</v>
      </c>
      <c r="M1108" s="118">
        <v>0</v>
      </c>
      <c r="N1108" s="118">
        <v>0</v>
      </c>
      <c r="O1108" s="118">
        <v>0</v>
      </c>
      <c r="P1108" s="118">
        <v>0</v>
      </c>
      <c r="Q1108" s="118">
        <v>0</v>
      </c>
      <c r="R1108" s="118">
        <v>0</v>
      </c>
      <c r="S1108" s="118">
        <v>0</v>
      </c>
      <c r="T1108" s="118">
        <v>0</v>
      </c>
      <c r="U1108" s="118">
        <v>0</v>
      </c>
      <c r="V1108" s="118">
        <v>26</v>
      </c>
      <c r="W1108" s="118" t="s">
        <v>263</v>
      </c>
      <c r="X1108" s="232"/>
    </row>
    <row r="1109" spans="1:24" ht="13.5" customHeight="1" x14ac:dyDescent="0.3">
      <c r="A1109" s="170">
        <v>0.60416666666666696</v>
      </c>
      <c r="B1109" s="118">
        <v>10</v>
      </c>
      <c r="C1109" s="118">
        <v>0</v>
      </c>
      <c r="D1109" s="118">
        <v>0</v>
      </c>
      <c r="E1109" s="118">
        <v>1</v>
      </c>
      <c r="F1109" s="118">
        <v>5</v>
      </c>
      <c r="G1109" s="118">
        <v>2</v>
      </c>
      <c r="H1109" s="118">
        <v>1</v>
      </c>
      <c r="I1109" s="118">
        <v>1</v>
      </c>
      <c r="J1109" s="118">
        <v>0</v>
      </c>
      <c r="K1109" s="118">
        <v>0</v>
      </c>
      <c r="L1109" s="118">
        <v>0</v>
      </c>
      <c r="M1109" s="118">
        <v>0</v>
      </c>
      <c r="N1109" s="118">
        <v>0</v>
      </c>
      <c r="O1109" s="118">
        <v>0</v>
      </c>
      <c r="P1109" s="118">
        <v>0</v>
      </c>
      <c r="Q1109" s="118">
        <v>0</v>
      </c>
      <c r="R1109" s="118">
        <v>0</v>
      </c>
      <c r="S1109" s="118">
        <v>0</v>
      </c>
      <c r="T1109" s="118">
        <v>0</v>
      </c>
      <c r="U1109" s="118">
        <v>0</v>
      </c>
      <c r="V1109" s="118">
        <v>25.5</v>
      </c>
      <c r="W1109" s="118" t="s">
        <v>263</v>
      </c>
      <c r="X1109" s="232"/>
    </row>
    <row r="1110" spans="1:24" ht="13.5" customHeight="1" x14ac:dyDescent="0.3">
      <c r="A1110" s="170">
        <v>0.61458333333333304</v>
      </c>
      <c r="B1110" s="118">
        <v>10</v>
      </c>
      <c r="C1110" s="118">
        <v>0</v>
      </c>
      <c r="D1110" s="118">
        <v>0</v>
      </c>
      <c r="E1110" s="118">
        <v>2</v>
      </c>
      <c r="F1110" s="118">
        <v>5</v>
      </c>
      <c r="G1110" s="118">
        <v>2</v>
      </c>
      <c r="H1110" s="118">
        <v>1</v>
      </c>
      <c r="I1110" s="118">
        <v>0</v>
      </c>
      <c r="J1110" s="118">
        <v>0</v>
      </c>
      <c r="K1110" s="118">
        <v>0</v>
      </c>
      <c r="L1110" s="118">
        <v>0</v>
      </c>
      <c r="M1110" s="118">
        <v>0</v>
      </c>
      <c r="N1110" s="118">
        <v>0</v>
      </c>
      <c r="O1110" s="118">
        <v>0</v>
      </c>
      <c r="P1110" s="118">
        <v>0</v>
      </c>
      <c r="Q1110" s="118">
        <v>0</v>
      </c>
      <c r="R1110" s="118">
        <v>0</v>
      </c>
      <c r="S1110" s="118">
        <v>0</v>
      </c>
      <c r="T1110" s="118">
        <v>0</v>
      </c>
      <c r="U1110" s="118">
        <v>0</v>
      </c>
      <c r="V1110" s="118">
        <v>23.2</v>
      </c>
      <c r="W1110" s="118" t="s">
        <v>263</v>
      </c>
      <c r="X1110" s="232"/>
    </row>
    <row r="1111" spans="1:24" ht="13.5" customHeight="1" x14ac:dyDescent="0.3">
      <c r="A1111" s="170">
        <v>0.625</v>
      </c>
      <c r="B1111" s="118">
        <v>8</v>
      </c>
      <c r="C1111" s="118">
        <v>0</v>
      </c>
      <c r="D1111" s="118">
        <v>0</v>
      </c>
      <c r="E1111" s="118">
        <v>1</v>
      </c>
      <c r="F1111" s="118">
        <v>3</v>
      </c>
      <c r="G1111" s="118">
        <v>2</v>
      </c>
      <c r="H1111" s="118">
        <v>1</v>
      </c>
      <c r="I1111" s="118">
        <v>1</v>
      </c>
      <c r="J1111" s="118">
        <v>0</v>
      </c>
      <c r="K1111" s="118">
        <v>0</v>
      </c>
      <c r="L1111" s="118">
        <v>0</v>
      </c>
      <c r="M1111" s="118">
        <v>0</v>
      </c>
      <c r="N1111" s="118">
        <v>0</v>
      </c>
      <c r="O1111" s="118">
        <v>0</v>
      </c>
      <c r="P1111" s="118">
        <v>0</v>
      </c>
      <c r="Q1111" s="118">
        <v>0</v>
      </c>
      <c r="R1111" s="118">
        <v>0</v>
      </c>
      <c r="S1111" s="118">
        <v>0</v>
      </c>
      <c r="T1111" s="118">
        <v>0</v>
      </c>
      <c r="U1111" s="118">
        <v>0</v>
      </c>
      <c r="V1111" s="118">
        <v>26.6</v>
      </c>
      <c r="W1111" s="118" t="s">
        <v>263</v>
      </c>
      <c r="X1111" s="232"/>
    </row>
    <row r="1112" spans="1:24" ht="13.5" customHeight="1" x14ac:dyDescent="0.3">
      <c r="A1112" s="170">
        <v>0.63541666666666696</v>
      </c>
      <c r="B1112" s="118">
        <v>9</v>
      </c>
      <c r="C1112" s="118">
        <v>1</v>
      </c>
      <c r="D1112" s="118">
        <v>1</v>
      </c>
      <c r="E1112" s="118">
        <v>1</v>
      </c>
      <c r="F1112" s="118">
        <v>2</v>
      </c>
      <c r="G1112" s="118">
        <v>1</v>
      </c>
      <c r="H1112" s="118">
        <v>3</v>
      </c>
      <c r="I1112" s="118">
        <v>0</v>
      </c>
      <c r="J1112" s="118">
        <v>0</v>
      </c>
      <c r="K1112" s="118">
        <v>0</v>
      </c>
      <c r="L1112" s="118">
        <v>0</v>
      </c>
      <c r="M1112" s="118">
        <v>0</v>
      </c>
      <c r="N1112" s="118">
        <v>0</v>
      </c>
      <c r="O1112" s="118">
        <v>0</v>
      </c>
      <c r="P1112" s="118">
        <v>0</v>
      </c>
      <c r="Q1112" s="118">
        <v>0</v>
      </c>
      <c r="R1112" s="118">
        <v>0</v>
      </c>
      <c r="S1112" s="118">
        <v>0</v>
      </c>
      <c r="T1112" s="118">
        <v>0</v>
      </c>
      <c r="U1112" s="118">
        <v>0</v>
      </c>
      <c r="V1112" s="118">
        <v>23</v>
      </c>
      <c r="W1112" s="118" t="s">
        <v>263</v>
      </c>
      <c r="X1112" s="232"/>
    </row>
    <row r="1113" spans="1:24" ht="13.5" customHeight="1" x14ac:dyDescent="0.3">
      <c r="A1113" s="170">
        <v>0.64583333333333304</v>
      </c>
      <c r="B1113" s="118">
        <v>11</v>
      </c>
      <c r="C1113" s="118">
        <v>0</v>
      </c>
      <c r="D1113" s="118">
        <v>1</v>
      </c>
      <c r="E1113" s="118">
        <v>0</v>
      </c>
      <c r="F1113" s="118">
        <v>7</v>
      </c>
      <c r="G1113" s="118">
        <v>2</v>
      </c>
      <c r="H1113" s="118">
        <v>1</v>
      </c>
      <c r="I1113" s="118">
        <v>0</v>
      </c>
      <c r="J1113" s="118">
        <v>0</v>
      </c>
      <c r="K1113" s="118">
        <v>0</v>
      </c>
      <c r="L1113" s="118">
        <v>0</v>
      </c>
      <c r="M1113" s="118">
        <v>0</v>
      </c>
      <c r="N1113" s="118">
        <v>0</v>
      </c>
      <c r="O1113" s="118">
        <v>0</v>
      </c>
      <c r="P1113" s="118">
        <v>0</v>
      </c>
      <c r="Q1113" s="118">
        <v>0</v>
      </c>
      <c r="R1113" s="118">
        <v>0</v>
      </c>
      <c r="S1113" s="118">
        <v>0</v>
      </c>
      <c r="T1113" s="118">
        <v>0</v>
      </c>
      <c r="U1113" s="118">
        <v>0</v>
      </c>
      <c r="V1113" s="118">
        <v>23.4</v>
      </c>
      <c r="W1113" s="118">
        <v>29.1</v>
      </c>
      <c r="X1113" s="232"/>
    </row>
    <row r="1114" spans="1:24" ht="13.5" customHeight="1" x14ac:dyDescent="0.3">
      <c r="A1114" s="170">
        <v>0.65625</v>
      </c>
      <c r="B1114" s="118">
        <v>14</v>
      </c>
      <c r="C1114" s="118">
        <v>0</v>
      </c>
      <c r="D1114" s="118">
        <v>0</v>
      </c>
      <c r="E1114" s="118">
        <v>3</v>
      </c>
      <c r="F1114" s="118">
        <v>2</v>
      </c>
      <c r="G1114" s="118">
        <v>6</v>
      </c>
      <c r="H1114" s="118">
        <v>1</v>
      </c>
      <c r="I1114" s="118">
        <v>0</v>
      </c>
      <c r="J1114" s="118">
        <v>2</v>
      </c>
      <c r="K1114" s="118">
        <v>0</v>
      </c>
      <c r="L1114" s="118">
        <v>0</v>
      </c>
      <c r="M1114" s="118">
        <v>0</v>
      </c>
      <c r="N1114" s="118">
        <v>0</v>
      </c>
      <c r="O1114" s="118">
        <v>0</v>
      </c>
      <c r="P1114" s="118">
        <v>0</v>
      </c>
      <c r="Q1114" s="118">
        <v>0</v>
      </c>
      <c r="R1114" s="118">
        <v>0</v>
      </c>
      <c r="S1114" s="118">
        <v>0</v>
      </c>
      <c r="T1114" s="118">
        <v>0</v>
      </c>
      <c r="U1114" s="118">
        <v>0</v>
      </c>
      <c r="V1114" s="118">
        <v>27.6</v>
      </c>
      <c r="W1114" s="118">
        <v>38.1</v>
      </c>
      <c r="X1114" s="232"/>
    </row>
    <row r="1115" spans="1:24" ht="13.5" customHeight="1" x14ac:dyDescent="0.3">
      <c r="A1115" s="170">
        <v>0.66666666666666696</v>
      </c>
      <c r="B1115" s="118">
        <v>22</v>
      </c>
      <c r="C1115" s="118">
        <v>0</v>
      </c>
      <c r="D1115" s="118">
        <v>1</v>
      </c>
      <c r="E1115" s="118">
        <v>4</v>
      </c>
      <c r="F1115" s="118">
        <v>6</v>
      </c>
      <c r="G1115" s="118">
        <v>7</v>
      </c>
      <c r="H1115" s="118">
        <v>4</v>
      </c>
      <c r="I1115" s="118">
        <v>0</v>
      </c>
      <c r="J1115" s="118">
        <v>0</v>
      </c>
      <c r="K1115" s="118">
        <v>0</v>
      </c>
      <c r="L1115" s="118">
        <v>0</v>
      </c>
      <c r="M1115" s="118">
        <v>0</v>
      </c>
      <c r="N1115" s="118">
        <v>0</v>
      </c>
      <c r="O1115" s="118">
        <v>0</v>
      </c>
      <c r="P1115" s="118">
        <v>0</v>
      </c>
      <c r="Q1115" s="118">
        <v>0</v>
      </c>
      <c r="R1115" s="118">
        <v>0</v>
      </c>
      <c r="S1115" s="118">
        <v>0</v>
      </c>
      <c r="T1115" s="118">
        <v>0</v>
      </c>
      <c r="U1115" s="118">
        <v>0</v>
      </c>
      <c r="V1115" s="118">
        <v>25</v>
      </c>
      <c r="W1115" s="118">
        <v>31.3</v>
      </c>
      <c r="X1115" s="232"/>
    </row>
    <row r="1116" spans="1:24" ht="13.5" customHeight="1" x14ac:dyDescent="0.3">
      <c r="A1116" s="170">
        <v>0.67708333333333304</v>
      </c>
      <c r="B1116" s="118">
        <v>23</v>
      </c>
      <c r="C1116" s="118">
        <v>0</v>
      </c>
      <c r="D1116" s="118">
        <v>0</v>
      </c>
      <c r="E1116" s="118">
        <v>4</v>
      </c>
      <c r="F1116" s="118">
        <v>4</v>
      </c>
      <c r="G1116" s="118">
        <v>10</v>
      </c>
      <c r="H1116" s="118">
        <v>3</v>
      </c>
      <c r="I1116" s="118">
        <v>2</v>
      </c>
      <c r="J1116" s="118">
        <v>0</v>
      </c>
      <c r="K1116" s="118">
        <v>0</v>
      </c>
      <c r="L1116" s="118">
        <v>0</v>
      </c>
      <c r="M1116" s="118">
        <v>0</v>
      </c>
      <c r="N1116" s="118">
        <v>0</v>
      </c>
      <c r="O1116" s="118">
        <v>0</v>
      </c>
      <c r="P1116" s="118">
        <v>0</v>
      </c>
      <c r="Q1116" s="118">
        <v>0</v>
      </c>
      <c r="R1116" s="118">
        <v>0</v>
      </c>
      <c r="S1116" s="118">
        <v>0</v>
      </c>
      <c r="T1116" s="118">
        <v>0</v>
      </c>
      <c r="U1116" s="118">
        <v>0</v>
      </c>
      <c r="V1116" s="118">
        <v>26.9</v>
      </c>
      <c r="W1116" s="118">
        <v>33.299999999999997</v>
      </c>
      <c r="X1116" s="232"/>
    </row>
    <row r="1117" spans="1:24" ht="13.5" customHeight="1" x14ac:dyDescent="0.3">
      <c r="A1117" s="170">
        <v>0.6875</v>
      </c>
      <c r="B1117" s="118">
        <v>35</v>
      </c>
      <c r="C1117" s="118">
        <v>0</v>
      </c>
      <c r="D1117" s="118">
        <v>2</v>
      </c>
      <c r="E1117" s="118">
        <v>3</v>
      </c>
      <c r="F1117" s="118">
        <v>14</v>
      </c>
      <c r="G1117" s="118">
        <v>11</v>
      </c>
      <c r="H1117" s="118">
        <v>3</v>
      </c>
      <c r="I1117" s="118">
        <v>1</v>
      </c>
      <c r="J1117" s="118">
        <v>1</v>
      </c>
      <c r="K1117" s="118">
        <v>0</v>
      </c>
      <c r="L1117" s="118">
        <v>0</v>
      </c>
      <c r="M1117" s="118">
        <v>0</v>
      </c>
      <c r="N1117" s="118">
        <v>0</v>
      </c>
      <c r="O1117" s="118">
        <v>0</v>
      </c>
      <c r="P1117" s="118">
        <v>0</v>
      </c>
      <c r="Q1117" s="118">
        <v>0</v>
      </c>
      <c r="R1117" s="118">
        <v>0</v>
      </c>
      <c r="S1117" s="118">
        <v>0</v>
      </c>
      <c r="T1117" s="118">
        <v>0</v>
      </c>
      <c r="U1117" s="118">
        <v>0</v>
      </c>
      <c r="V1117" s="118">
        <v>24.9</v>
      </c>
      <c r="W1117" s="118">
        <v>30.3</v>
      </c>
      <c r="X1117" s="232"/>
    </row>
    <row r="1118" spans="1:24" ht="13.5" customHeight="1" x14ac:dyDescent="0.3">
      <c r="A1118" s="170">
        <v>0.69791666666666696</v>
      </c>
      <c r="B1118" s="118">
        <v>21</v>
      </c>
      <c r="C1118" s="118">
        <v>0</v>
      </c>
      <c r="D1118" s="118">
        <v>1</v>
      </c>
      <c r="E1118" s="118">
        <v>8</v>
      </c>
      <c r="F1118" s="118">
        <v>6</v>
      </c>
      <c r="G1118" s="118">
        <v>4</v>
      </c>
      <c r="H1118" s="118">
        <v>1</v>
      </c>
      <c r="I1118" s="118">
        <v>1</v>
      </c>
      <c r="J1118" s="118">
        <v>0</v>
      </c>
      <c r="K1118" s="118">
        <v>0</v>
      </c>
      <c r="L1118" s="118">
        <v>0</v>
      </c>
      <c r="M1118" s="118">
        <v>0</v>
      </c>
      <c r="N1118" s="118">
        <v>0</v>
      </c>
      <c r="O1118" s="118">
        <v>0</v>
      </c>
      <c r="P1118" s="118">
        <v>0</v>
      </c>
      <c r="Q1118" s="118">
        <v>0</v>
      </c>
      <c r="R1118" s="118">
        <v>0</v>
      </c>
      <c r="S1118" s="118">
        <v>0</v>
      </c>
      <c r="T1118" s="118">
        <v>0</v>
      </c>
      <c r="U1118" s="118">
        <v>0</v>
      </c>
      <c r="V1118" s="118">
        <v>22.5</v>
      </c>
      <c r="W1118" s="118">
        <v>29.2</v>
      </c>
      <c r="X1118" s="232"/>
    </row>
    <row r="1119" spans="1:24" ht="13.5" customHeight="1" x14ac:dyDescent="0.3">
      <c r="A1119" s="170">
        <v>0.70833333333333304</v>
      </c>
      <c r="B1119" s="118">
        <v>25</v>
      </c>
      <c r="C1119" s="118">
        <v>0</v>
      </c>
      <c r="D1119" s="118">
        <v>0</v>
      </c>
      <c r="E1119" s="118">
        <v>4</v>
      </c>
      <c r="F1119" s="118">
        <v>4</v>
      </c>
      <c r="G1119" s="118">
        <v>10</v>
      </c>
      <c r="H1119" s="118">
        <v>6</v>
      </c>
      <c r="I1119" s="118">
        <v>1</v>
      </c>
      <c r="J1119" s="118">
        <v>0</v>
      </c>
      <c r="K1119" s="118">
        <v>0</v>
      </c>
      <c r="L1119" s="118">
        <v>0</v>
      </c>
      <c r="M1119" s="118">
        <v>0</v>
      </c>
      <c r="N1119" s="118">
        <v>0</v>
      </c>
      <c r="O1119" s="118">
        <v>0</v>
      </c>
      <c r="P1119" s="118">
        <v>0</v>
      </c>
      <c r="Q1119" s="118">
        <v>0</v>
      </c>
      <c r="R1119" s="118">
        <v>0</v>
      </c>
      <c r="S1119" s="118">
        <v>0</v>
      </c>
      <c r="T1119" s="118">
        <v>0</v>
      </c>
      <c r="U1119" s="118">
        <v>0</v>
      </c>
      <c r="V1119" s="118">
        <v>27.3</v>
      </c>
      <c r="W1119" s="118">
        <v>33.5</v>
      </c>
      <c r="X1119" s="232"/>
    </row>
    <row r="1120" spans="1:24" ht="13.5" customHeight="1" x14ac:dyDescent="0.3">
      <c r="A1120" s="170">
        <v>0.71875</v>
      </c>
      <c r="B1120" s="118">
        <v>15</v>
      </c>
      <c r="C1120" s="118">
        <v>0</v>
      </c>
      <c r="D1120" s="118">
        <v>1</v>
      </c>
      <c r="E1120" s="118">
        <v>5</v>
      </c>
      <c r="F1120" s="118">
        <v>3</v>
      </c>
      <c r="G1120" s="118">
        <v>6</v>
      </c>
      <c r="H1120" s="118">
        <v>0</v>
      </c>
      <c r="I1120" s="118">
        <v>0</v>
      </c>
      <c r="J1120" s="118">
        <v>0</v>
      </c>
      <c r="K1120" s="118">
        <v>0</v>
      </c>
      <c r="L1120" s="118">
        <v>0</v>
      </c>
      <c r="M1120" s="118">
        <v>0</v>
      </c>
      <c r="N1120" s="118">
        <v>0</v>
      </c>
      <c r="O1120" s="118">
        <v>0</v>
      </c>
      <c r="P1120" s="118">
        <v>0</v>
      </c>
      <c r="Q1120" s="118">
        <v>0</v>
      </c>
      <c r="R1120" s="118">
        <v>0</v>
      </c>
      <c r="S1120" s="118">
        <v>0</v>
      </c>
      <c r="T1120" s="118">
        <v>0</v>
      </c>
      <c r="U1120" s="118">
        <v>0</v>
      </c>
      <c r="V1120" s="118">
        <v>21.8</v>
      </c>
      <c r="W1120" s="118">
        <v>26</v>
      </c>
      <c r="X1120" s="232"/>
    </row>
    <row r="1121" spans="1:24" ht="13.5" customHeight="1" x14ac:dyDescent="0.3">
      <c r="A1121" s="170">
        <v>0.72916666666666696</v>
      </c>
      <c r="B1121" s="118">
        <v>14</v>
      </c>
      <c r="C1121" s="118">
        <v>0</v>
      </c>
      <c r="D1121" s="118">
        <v>0</v>
      </c>
      <c r="E1121" s="118">
        <v>2</v>
      </c>
      <c r="F1121" s="118">
        <v>1</v>
      </c>
      <c r="G1121" s="118">
        <v>10</v>
      </c>
      <c r="H1121" s="118">
        <v>1</v>
      </c>
      <c r="I1121" s="118">
        <v>0</v>
      </c>
      <c r="J1121" s="118">
        <v>0</v>
      </c>
      <c r="K1121" s="118">
        <v>0</v>
      </c>
      <c r="L1121" s="118">
        <v>0</v>
      </c>
      <c r="M1121" s="118">
        <v>0</v>
      </c>
      <c r="N1121" s="118">
        <v>0</v>
      </c>
      <c r="O1121" s="118">
        <v>0</v>
      </c>
      <c r="P1121" s="118">
        <v>0</v>
      </c>
      <c r="Q1121" s="118">
        <v>0</v>
      </c>
      <c r="R1121" s="118">
        <v>0</v>
      </c>
      <c r="S1121" s="118">
        <v>0</v>
      </c>
      <c r="T1121" s="118">
        <v>0</v>
      </c>
      <c r="U1121" s="118">
        <v>0</v>
      </c>
      <c r="V1121" s="118">
        <v>26.8</v>
      </c>
      <c r="W1121" s="118">
        <v>29.6</v>
      </c>
      <c r="X1121" s="232"/>
    </row>
    <row r="1122" spans="1:24" ht="13.5" customHeight="1" x14ac:dyDescent="0.3">
      <c r="A1122" s="170">
        <v>0.73958333333333304</v>
      </c>
      <c r="B1122" s="118">
        <v>13</v>
      </c>
      <c r="C1122" s="118">
        <v>0</v>
      </c>
      <c r="D1122" s="118">
        <v>0</v>
      </c>
      <c r="E1122" s="118">
        <v>1</v>
      </c>
      <c r="F1122" s="118">
        <v>2</v>
      </c>
      <c r="G1122" s="118">
        <v>2</v>
      </c>
      <c r="H1122" s="118">
        <v>6</v>
      </c>
      <c r="I1122" s="118">
        <v>2</v>
      </c>
      <c r="J1122" s="118">
        <v>0</v>
      </c>
      <c r="K1122" s="118">
        <v>0</v>
      </c>
      <c r="L1122" s="118">
        <v>0</v>
      </c>
      <c r="M1122" s="118">
        <v>0</v>
      </c>
      <c r="N1122" s="118">
        <v>0</v>
      </c>
      <c r="O1122" s="118">
        <v>0</v>
      </c>
      <c r="P1122" s="118">
        <v>0</v>
      </c>
      <c r="Q1122" s="118">
        <v>0</v>
      </c>
      <c r="R1122" s="118">
        <v>0</v>
      </c>
      <c r="S1122" s="118">
        <v>0</v>
      </c>
      <c r="T1122" s="118">
        <v>0</v>
      </c>
      <c r="U1122" s="118">
        <v>0</v>
      </c>
      <c r="V1122" s="118">
        <v>29.1</v>
      </c>
      <c r="W1122" s="118">
        <v>36.1</v>
      </c>
      <c r="X1122" s="232"/>
    </row>
    <row r="1123" spans="1:24" ht="13.5" customHeight="1" x14ac:dyDescent="0.3">
      <c r="A1123" s="170">
        <v>0.75</v>
      </c>
      <c r="B1123" s="118">
        <v>6</v>
      </c>
      <c r="C1123" s="118">
        <v>0</v>
      </c>
      <c r="D1123" s="118">
        <v>0</v>
      </c>
      <c r="E1123" s="118">
        <v>1</v>
      </c>
      <c r="F1123" s="118">
        <v>3</v>
      </c>
      <c r="G1123" s="118">
        <v>2</v>
      </c>
      <c r="H1123" s="118">
        <v>0</v>
      </c>
      <c r="I1123" s="118">
        <v>0</v>
      </c>
      <c r="J1123" s="118">
        <v>0</v>
      </c>
      <c r="K1123" s="118">
        <v>0</v>
      </c>
      <c r="L1123" s="118">
        <v>0</v>
      </c>
      <c r="M1123" s="118">
        <v>0</v>
      </c>
      <c r="N1123" s="118">
        <v>0</v>
      </c>
      <c r="O1123" s="118">
        <v>0</v>
      </c>
      <c r="P1123" s="118">
        <v>0</v>
      </c>
      <c r="Q1123" s="118">
        <v>0</v>
      </c>
      <c r="R1123" s="118">
        <v>0</v>
      </c>
      <c r="S1123" s="118">
        <v>0</v>
      </c>
      <c r="T1123" s="118">
        <v>0</v>
      </c>
      <c r="U1123" s="118">
        <v>0</v>
      </c>
      <c r="V1123" s="118">
        <v>22.9</v>
      </c>
      <c r="W1123" s="118" t="s">
        <v>263</v>
      </c>
      <c r="X1123" s="232"/>
    </row>
    <row r="1124" spans="1:24" ht="13.5" customHeight="1" x14ac:dyDescent="0.3">
      <c r="A1124" s="170">
        <v>0.76041666666666696</v>
      </c>
      <c r="B1124" s="118">
        <v>5</v>
      </c>
      <c r="C1124" s="118">
        <v>0</v>
      </c>
      <c r="D1124" s="118">
        <v>1</v>
      </c>
      <c r="E1124" s="118">
        <v>1</v>
      </c>
      <c r="F1124" s="118">
        <v>2</v>
      </c>
      <c r="G1124" s="118">
        <v>1</v>
      </c>
      <c r="H1124" s="118">
        <v>0</v>
      </c>
      <c r="I1124" s="118">
        <v>0</v>
      </c>
      <c r="J1124" s="118">
        <v>0</v>
      </c>
      <c r="K1124" s="118">
        <v>0</v>
      </c>
      <c r="L1124" s="118">
        <v>0</v>
      </c>
      <c r="M1124" s="118">
        <v>0</v>
      </c>
      <c r="N1124" s="118">
        <v>0</v>
      </c>
      <c r="O1124" s="118">
        <v>0</v>
      </c>
      <c r="P1124" s="118">
        <v>0</v>
      </c>
      <c r="Q1124" s="118">
        <v>0</v>
      </c>
      <c r="R1124" s="118">
        <v>0</v>
      </c>
      <c r="S1124" s="118">
        <v>0</v>
      </c>
      <c r="T1124" s="118">
        <v>0</v>
      </c>
      <c r="U1124" s="118">
        <v>0</v>
      </c>
      <c r="V1124" s="118">
        <v>20.2</v>
      </c>
      <c r="W1124" s="118" t="s">
        <v>263</v>
      </c>
      <c r="X1124" s="232"/>
    </row>
    <row r="1125" spans="1:24" ht="13.5" customHeight="1" x14ac:dyDescent="0.3">
      <c r="A1125" s="170">
        <v>0.77083333333333304</v>
      </c>
      <c r="B1125" s="118">
        <v>4</v>
      </c>
      <c r="C1125" s="118">
        <v>0</v>
      </c>
      <c r="D1125" s="118">
        <v>0</v>
      </c>
      <c r="E1125" s="118">
        <v>0</v>
      </c>
      <c r="F1125" s="118">
        <v>2</v>
      </c>
      <c r="G1125" s="118">
        <v>1</v>
      </c>
      <c r="H1125" s="118">
        <v>1</v>
      </c>
      <c r="I1125" s="118">
        <v>0</v>
      </c>
      <c r="J1125" s="118">
        <v>0</v>
      </c>
      <c r="K1125" s="118">
        <v>0</v>
      </c>
      <c r="L1125" s="118">
        <v>0</v>
      </c>
      <c r="M1125" s="118">
        <v>0</v>
      </c>
      <c r="N1125" s="118">
        <v>0</v>
      </c>
      <c r="O1125" s="118">
        <v>0</v>
      </c>
      <c r="P1125" s="118">
        <v>0</v>
      </c>
      <c r="Q1125" s="118">
        <v>0</v>
      </c>
      <c r="R1125" s="118">
        <v>0</v>
      </c>
      <c r="S1125" s="118">
        <v>0</v>
      </c>
      <c r="T1125" s="118">
        <v>0</v>
      </c>
      <c r="U1125" s="118">
        <v>0</v>
      </c>
      <c r="V1125" s="118">
        <v>24.9</v>
      </c>
      <c r="W1125" s="118" t="s">
        <v>263</v>
      </c>
      <c r="X1125" s="232"/>
    </row>
    <row r="1126" spans="1:24" ht="13.5" customHeight="1" x14ac:dyDescent="0.3">
      <c r="A1126" s="170">
        <v>0.78125</v>
      </c>
      <c r="B1126" s="118">
        <v>4</v>
      </c>
      <c r="C1126" s="118">
        <v>0</v>
      </c>
      <c r="D1126" s="118">
        <v>0</v>
      </c>
      <c r="E1126" s="118">
        <v>2</v>
      </c>
      <c r="F1126" s="118">
        <v>1</v>
      </c>
      <c r="G1126" s="118">
        <v>0</v>
      </c>
      <c r="H1126" s="118">
        <v>1</v>
      </c>
      <c r="I1126" s="118">
        <v>0</v>
      </c>
      <c r="J1126" s="118">
        <v>0</v>
      </c>
      <c r="K1126" s="118">
        <v>0</v>
      </c>
      <c r="L1126" s="118">
        <v>0</v>
      </c>
      <c r="M1126" s="118">
        <v>0</v>
      </c>
      <c r="N1126" s="118">
        <v>0</v>
      </c>
      <c r="O1126" s="118">
        <v>0</v>
      </c>
      <c r="P1126" s="118">
        <v>0</v>
      </c>
      <c r="Q1126" s="118">
        <v>0</v>
      </c>
      <c r="R1126" s="118">
        <v>0</v>
      </c>
      <c r="S1126" s="118">
        <v>0</v>
      </c>
      <c r="T1126" s="118">
        <v>0</v>
      </c>
      <c r="U1126" s="118">
        <v>0</v>
      </c>
      <c r="V1126" s="118">
        <v>22.5</v>
      </c>
      <c r="W1126" s="118" t="s">
        <v>263</v>
      </c>
      <c r="X1126" s="232"/>
    </row>
    <row r="1127" spans="1:24" ht="13.5" customHeight="1" x14ac:dyDescent="0.3">
      <c r="A1127" s="170">
        <v>0.79166666666666696</v>
      </c>
      <c r="B1127" s="118">
        <v>3</v>
      </c>
      <c r="C1127" s="118">
        <v>0</v>
      </c>
      <c r="D1127" s="118">
        <v>0</v>
      </c>
      <c r="E1127" s="118">
        <v>2</v>
      </c>
      <c r="F1127" s="118">
        <v>0</v>
      </c>
      <c r="G1127" s="118">
        <v>1</v>
      </c>
      <c r="H1127" s="118">
        <v>0</v>
      </c>
      <c r="I1127" s="118">
        <v>0</v>
      </c>
      <c r="J1127" s="118">
        <v>0</v>
      </c>
      <c r="K1127" s="118">
        <v>0</v>
      </c>
      <c r="L1127" s="118">
        <v>0</v>
      </c>
      <c r="M1127" s="118">
        <v>0</v>
      </c>
      <c r="N1127" s="118">
        <v>0</v>
      </c>
      <c r="O1127" s="118">
        <v>0</v>
      </c>
      <c r="P1127" s="118">
        <v>0</v>
      </c>
      <c r="Q1127" s="118">
        <v>0</v>
      </c>
      <c r="R1127" s="118">
        <v>0</v>
      </c>
      <c r="S1127" s="118">
        <v>0</v>
      </c>
      <c r="T1127" s="118">
        <v>0</v>
      </c>
      <c r="U1127" s="118">
        <v>0</v>
      </c>
      <c r="V1127" s="118">
        <v>21</v>
      </c>
      <c r="W1127" s="118" t="s">
        <v>263</v>
      </c>
      <c r="X1127" s="232"/>
    </row>
    <row r="1128" spans="1:24" ht="13.5" customHeight="1" x14ac:dyDescent="0.3">
      <c r="A1128" s="170">
        <v>0.80208333333333304</v>
      </c>
      <c r="B1128" s="118">
        <v>6</v>
      </c>
      <c r="C1128" s="118">
        <v>0</v>
      </c>
      <c r="D1128" s="118">
        <v>0</v>
      </c>
      <c r="E1128" s="118">
        <v>1</v>
      </c>
      <c r="F1128" s="118">
        <v>3</v>
      </c>
      <c r="G1128" s="118">
        <v>2</v>
      </c>
      <c r="H1128" s="118">
        <v>0</v>
      </c>
      <c r="I1128" s="118">
        <v>0</v>
      </c>
      <c r="J1128" s="118">
        <v>0</v>
      </c>
      <c r="K1128" s="118">
        <v>0</v>
      </c>
      <c r="L1128" s="118">
        <v>0</v>
      </c>
      <c r="M1128" s="118">
        <v>0</v>
      </c>
      <c r="N1128" s="118">
        <v>0</v>
      </c>
      <c r="O1128" s="118">
        <v>0</v>
      </c>
      <c r="P1128" s="118">
        <v>0</v>
      </c>
      <c r="Q1128" s="118">
        <v>0</v>
      </c>
      <c r="R1128" s="118">
        <v>0</v>
      </c>
      <c r="S1128" s="118">
        <v>0</v>
      </c>
      <c r="T1128" s="118">
        <v>0</v>
      </c>
      <c r="U1128" s="118">
        <v>0</v>
      </c>
      <c r="V1128" s="118">
        <v>22.6</v>
      </c>
      <c r="W1128" s="118" t="s">
        <v>263</v>
      </c>
      <c r="X1128" s="232"/>
    </row>
    <row r="1129" spans="1:24" ht="13.5" customHeight="1" x14ac:dyDescent="0.3">
      <c r="A1129" s="170">
        <v>0.8125</v>
      </c>
      <c r="B1129" s="118">
        <v>3</v>
      </c>
      <c r="C1129" s="118">
        <v>0</v>
      </c>
      <c r="D1129" s="118">
        <v>0</v>
      </c>
      <c r="E1129" s="118">
        <v>1</v>
      </c>
      <c r="F1129" s="118">
        <v>0</v>
      </c>
      <c r="G1129" s="118">
        <v>1</v>
      </c>
      <c r="H1129" s="118">
        <v>1</v>
      </c>
      <c r="I1129" s="118">
        <v>0</v>
      </c>
      <c r="J1129" s="118">
        <v>0</v>
      </c>
      <c r="K1129" s="118">
        <v>0</v>
      </c>
      <c r="L1129" s="118">
        <v>0</v>
      </c>
      <c r="M1129" s="118">
        <v>0</v>
      </c>
      <c r="N1129" s="118">
        <v>0</v>
      </c>
      <c r="O1129" s="118">
        <v>0</v>
      </c>
      <c r="P1129" s="118">
        <v>0</v>
      </c>
      <c r="Q1129" s="118">
        <v>0</v>
      </c>
      <c r="R1129" s="118">
        <v>0</v>
      </c>
      <c r="S1129" s="118">
        <v>0</v>
      </c>
      <c r="T1129" s="118">
        <v>0</v>
      </c>
      <c r="U1129" s="118">
        <v>0</v>
      </c>
      <c r="V1129" s="118">
        <v>25.8</v>
      </c>
      <c r="W1129" s="118" t="s">
        <v>263</v>
      </c>
      <c r="X1129" s="232"/>
    </row>
    <row r="1130" spans="1:24" ht="13.5" customHeight="1" x14ac:dyDescent="0.3">
      <c r="A1130" s="170">
        <v>0.82291666666666696</v>
      </c>
      <c r="B1130" s="118">
        <v>4</v>
      </c>
      <c r="C1130" s="118">
        <v>0</v>
      </c>
      <c r="D1130" s="118">
        <v>1</v>
      </c>
      <c r="E1130" s="118">
        <v>0</v>
      </c>
      <c r="F1130" s="118">
        <v>0</v>
      </c>
      <c r="G1130" s="118">
        <v>2</v>
      </c>
      <c r="H1130" s="118">
        <v>1</v>
      </c>
      <c r="I1130" s="118">
        <v>0</v>
      </c>
      <c r="J1130" s="118">
        <v>0</v>
      </c>
      <c r="K1130" s="118">
        <v>0</v>
      </c>
      <c r="L1130" s="118">
        <v>0</v>
      </c>
      <c r="M1130" s="118">
        <v>0</v>
      </c>
      <c r="N1130" s="118">
        <v>0</v>
      </c>
      <c r="O1130" s="118">
        <v>0</v>
      </c>
      <c r="P1130" s="118">
        <v>0</v>
      </c>
      <c r="Q1130" s="118">
        <v>0</v>
      </c>
      <c r="R1130" s="118">
        <v>0</v>
      </c>
      <c r="S1130" s="118">
        <v>0</v>
      </c>
      <c r="T1130" s="118">
        <v>0</v>
      </c>
      <c r="U1130" s="118">
        <v>0</v>
      </c>
      <c r="V1130" s="118">
        <v>25.4</v>
      </c>
      <c r="W1130" s="118" t="s">
        <v>263</v>
      </c>
      <c r="X1130" s="232"/>
    </row>
    <row r="1131" spans="1:24" ht="13.5" customHeight="1" x14ac:dyDescent="0.3">
      <c r="A1131" s="170">
        <v>0.83333333333333304</v>
      </c>
      <c r="B1131" s="118">
        <v>2</v>
      </c>
      <c r="C1131" s="118">
        <v>0</v>
      </c>
      <c r="D1131" s="118">
        <v>0</v>
      </c>
      <c r="E1131" s="118">
        <v>0</v>
      </c>
      <c r="F1131" s="118">
        <v>1</v>
      </c>
      <c r="G1131" s="118">
        <v>0</v>
      </c>
      <c r="H1131" s="118">
        <v>0</v>
      </c>
      <c r="I1131" s="118">
        <v>1</v>
      </c>
      <c r="J1131" s="118">
        <v>0</v>
      </c>
      <c r="K1131" s="118">
        <v>0</v>
      </c>
      <c r="L1131" s="118">
        <v>0</v>
      </c>
      <c r="M1131" s="118">
        <v>0</v>
      </c>
      <c r="N1131" s="118">
        <v>0</v>
      </c>
      <c r="O1131" s="118">
        <v>0</v>
      </c>
      <c r="P1131" s="118">
        <v>0</v>
      </c>
      <c r="Q1131" s="118">
        <v>0</v>
      </c>
      <c r="R1131" s="118">
        <v>0</v>
      </c>
      <c r="S1131" s="118">
        <v>0</v>
      </c>
      <c r="T1131" s="118">
        <v>0</v>
      </c>
      <c r="U1131" s="118">
        <v>0</v>
      </c>
      <c r="V1131" s="118">
        <v>32</v>
      </c>
      <c r="W1131" s="118" t="s">
        <v>263</v>
      </c>
      <c r="X1131" s="232"/>
    </row>
    <row r="1132" spans="1:24" ht="13.5" customHeight="1" x14ac:dyDescent="0.3">
      <c r="A1132" s="170">
        <v>0.84375</v>
      </c>
      <c r="B1132" s="118">
        <v>4</v>
      </c>
      <c r="C1132" s="118">
        <v>0</v>
      </c>
      <c r="D1132" s="118">
        <v>0</v>
      </c>
      <c r="E1132" s="118">
        <v>2</v>
      </c>
      <c r="F1132" s="118">
        <v>0</v>
      </c>
      <c r="G1132" s="118">
        <v>0</v>
      </c>
      <c r="H1132" s="118">
        <v>1</v>
      </c>
      <c r="I1132" s="118">
        <v>0</v>
      </c>
      <c r="J1132" s="118">
        <v>1</v>
      </c>
      <c r="K1132" s="118">
        <v>0</v>
      </c>
      <c r="L1132" s="118">
        <v>0</v>
      </c>
      <c r="M1132" s="118">
        <v>0</v>
      </c>
      <c r="N1132" s="118">
        <v>0</v>
      </c>
      <c r="O1132" s="118">
        <v>0</v>
      </c>
      <c r="P1132" s="118">
        <v>0</v>
      </c>
      <c r="Q1132" s="118">
        <v>0</v>
      </c>
      <c r="R1132" s="118">
        <v>0</v>
      </c>
      <c r="S1132" s="118">
        <v>0</v>
      </c>
      <c r="T1132" s="118">
        <v>0</v>
      </c>
      <c r="U1132" s="118">
        <v>0</v>
      </c>
      <c r="V1132" s="118">
        <v>28</v>
      </c>
      <c r="W1132" s="118" t="s">
        <v>263</v>
      </c>
      <c r="X1132" s="232"/>
    </row>
    <row r="1133" spans="1:24" ht="13.5" customHeight="1" x14ac:dyDescent="0.3">
      <c r="A1133" s="170">
        <v>0.85416666666666696</v>
      </c>
      <c r="B1133" s="118">
        <v>1</v>
      </c>
      <c r="C1133" s="118">
        <v>0</v>
      </c>
      <c r="D1133" s="118">
        <v>0</v>
      </c>
      <c r="E1133" s="118">
        <v>0</v>
      </c>
      <c r="F1133" s="118">
        <v>0</v>
      </c>
      <c r="G1133" s="118">
        <v>0</v>
      </c>
      <c r="H1133" s="118">
        <v>1</v>
      </c>
      <c r="I1133" s="118">
        <v>0</v>
      </c>
      <c r="J1133" s="118">
        <v>0</v>
      </c>
      <c r="K1133" s="118">
        <v>0</v>
      </c>
      <c r="L1133" s="118">
        <v>0</v>
      </c>
      <c r="M1133" s="118">
        <v>0</v>
      </c>
      <c r="N1133" s="118">
        <v>0</v>
      </c>
      <c r="O1133" s="118">
        <v>0</v>
      </c>
      <c r="P1133" s="118">
        <v>0</v>
      </c>
      <c r="Q1133" s="118">
        <v>0</v>
      </c>
      <c r="R1133" s="118">
        <v>0</v>
      </c>
      <c r="S1133" s="118">
        <v>0</v>
      </c>
      <c r="T1133" s="118">
        <v>0</v>
      </c>
      <c r="U1133" s="118">
        <v>0</v>
      </c>
      <c r="V1133" s="118">
        <v>32.200000000000003</v>
      </c>
      <c r="W1133" s="118" t="s">
        <v>263</v>
      </c>
      <c r="X1133" s="232"/>
    </row>
    <row r="1134" spans="1:24" ht="13.5" customHeight="1" x14ac:dyDescent="0.3">
      <c r="A1134" s="170">
        <v>0.86458333333333304</v>
      </c>
      <c r="B1134" s="118">
        <v>2</v>
      </c>
      <c r="C1134" s="118">
        <v>0</v>
      </c>
      <c r="D1134" s="118">
        <v>0</v>
      </c>
      <c r="E1134" s="118">
        <v>0</v>
      </c>
      <c r="F1134" s="118">
        <v>0</v>
      </c>
      <c r="G1134" s="118">
        <v>1</v>
      </c>
      <c r="H1134" s="118">
        <v>1</v>
      </c>
      <c r="I1134" s="118">
        <v>0</v>
      </c>
      <c r="J1134" s="118">
        <v>0</v>
      </c>
      <c r="K1134" s="118">
        <v>0</v>
      </c>
      <c r="L1134" s="118">
        <v>0</v>
      </c>
      <c r="M1134" s="118">
        <v>0</v>
      </c>
      <c r="N1134" s="118">
        <v>0</v>
      </c>
      <c r="O1134" s="118">
        <v>0</v>
      </c>
      <c r="P1134" s="118">
        <v>0</v>
      </c>
      <c r="Q1134" s="118">
        <v>0</v>
      </c>
      <c r="R1134" s="118">
        <v>0</v>
      </c>
      <c r="S1134" s="118">
        <v>0</v>
      </c>
      <c r="T1134" s="118">
        <v>0</v>
      </c>
      <c r="U1134" s="118">
        <v>0</v>
      </c>
      <c r="V1134" s="118">
        <v>29</v>
      </c>
      <c r="W1134" s="118" t="s">
        <v>263</v>
      </c>
      <c r="X1134" s="232"/>
    </row>
    <row r="1135" spans="1:24" ht="13.5" customHeight="1" x14ac:dyDescent="0.3">
      <c r="A1135" s="170">
        <v>0.875</v>
      </c>
      <c r="B1135" s="118">
        <v>5</v>
      </c>
      <c r="C1135" s="118">
        <v>0</v>
      </c>
      <c r="D1135" s="118">
        <v>0</v>
      </c>
      <c r="E1135" s="118">
        <v>0</v>
      </c>
      <c r="F1135" s="118">
        <v>1</v>
      </c>
      <c r="G1135" s="118">
        <v>2</v>
      </c>
      <c r="H1135" s="118">
        <v>1</v>
      </c>
      <c r="I1135" s="118">
        <v>1</v>
      </c>
      <c r="J1135" s="118">
        <v>0</v>
      </c>
      <c r="K1135" s="118">
        <v>0</v>
      </c>
      <c r="L1135" s="118">
        <v>0</v>
      </c>
      <c r="M1135" s="118">
        <v>0</v>
      </c>
      <c r="N1135" s="118">
        <v>0</v>
      </c>
      <c r="O1135" s="118">
        <v>0</v>
      </c>
      <c r="P1135" s="118">
        <v>0</v>
      </c>
      <c r="Q1135" s="118">
        <v>0</v>
      </c>
      <c r="R1135" s="118">
        <v>0</v>
      </c>
      <c r="S1135" s="118">
        <v>0</v>
      </c>
      <c r="T1135" s="118">
        <v>0</v>
      </c>
      <c r="U1135" s="118">
        <v>0</v>
      </c>
      <c r="V1135" s="118">
        <v>29.4</v>
      </c>
      <c r="W1135" s="118" t="s">
        <v>263</v>
      </c>
      <c r="X1135" s="232"/>
    </row>
    <row r="1136" spans="1:24" ht="13.5" customHeight="1" x14ac:dyDescent="0.3">
      <c r="A1136" s="170">
        <v>0.88541666666666696</v>
      </c>
      <c r="B1136" s="118">
        <v>3</v>
      </c>
      <c r="C1136" s="118">
        <v>0</v>
      </c>
      <c r="D1136" s="118">
        <v>0</v>
      </c>
      <c r="E1136" s="118">
        <v>1</v>
      </c>
      <c r="F1136" s="118">
        <v>1</v>
      </c>
      <c r="G1136" s="118">
        <v>1</v>
      </c>
      <c r="H1136" s="118">
        <v>0</v>
      </c>
      <c r="I1136" s="118">
        <v>0</v>
      </c>
      <c r="J1136" s="118">
        <v>0</v>
      </c>
      <c r="K1136" s="118">
        <v>0</v>
      </c>
      <c r="L1136" s="118">
        <v>0</v>
      </c>
      <c r="M1136" s="118">
        <v>0</v>
      </c>
      <c r="N1136" s="118">
        <v>0</v>
      </c>
      <c r="O1136" s="118">
        <v>0</v>
      </c>
      <c r="P1136" s="118">
        <v>0</v>
      </c>
      <c r="Q1136" s="118">
        <v>0</v>
      </c>
      <c r="R1136" s="118">
        <v>0</v>
      </c>
      <c r="S1136" s="118">
        <v>0</v>
      </c>
      <c r="T1136" s="118">
        <v>0</v>
      </c>
      <c r="U1136" s="118">
        <v>0</v>
      </c>
      <c r="V1136" s="118">
        <v>23.3</v>
      </c>
      <c r="W1136" s="118" t="s">
        <v>263</v>
      </c>
      <c r="X1136" s="232"/>
    </row>
    <row r="1137" spans="1:24" ht="13.5" customHeight="1" x14ac:dyDescent="0.3">
      <c r="A1137" s="170">
        <v>0.89583333333333304</v>
      </c>
      <c r="B1137" s="118">
        <v>4</v>
      </c>
      <c r="C1137" s="118">
        <v>0</v>
      </c>
      <c r="D1137" s="118">
        <v>0</v>
      </c>
      <c r="E1137" s="118">
        <v>0</v>
      </c>
      <c r="F1137" s="118">
        <v>0</v>
      </c>
      <c r="G1137" s="118">
        <v>2</v>
      </c>
      <c r="H1137" s="118">
        <v>1</v>
      </c>
      <c r="I1137" s="118">
        <v>1</v>
      </c>
      <c r="J1137" s="118">
        <v>0</v>
      </c>
      <c r="K1137" s="118">
        <v>0</v>
      </c>
      <c r="L1137" s="118">
        <v>0</v>
      </c>
      <c r="M1137" s="118">
        <v>0</v>
      </c>
      <c r="N1137" s="118">
        <v>0</v>
      </c>
      <c r="O1137" s="118">
        <v>0</v>
      </c>
      <c r="P1137" s="118">
        <v>0</v>
      </c>
      <c r="Q1137" s="118">
        <v>0</v>
      </c>
      <c r="R1137" s="118">
        <v>0</v>
      </c>
      <c r="S1137" s="118">
        <v>0</v>
      </c>
      <c r="T1137" s="118">
        <v>0</v>
      </c>
      <c r="U1137" s="118">
        <v>0</v>
      </c>
      <c r="V1137" s="118">
        <v>29.5</v>
      </c>
      <c r="W1137" s="118" t="s">
        <v>263</v>
      </c>
      <c r="X1137" s="232"/>
    </row>
    <row r="1138" spans="1:24" ht="13.5" customHeight="1" x14ac:dyDescent="0.3">
      <c r="A1138" s="170">
        <v>0.90625</v>
      </c>
      <c r="B1138" s="118">
        <v>1</v>
      </c>
      <c r="C1138" s="118">
        <v>0</v>
      </c>
      <c r="D1138" s="118">
        <v>0</v>
      </c>
      <c r="E1138" s="118">
        <v>0</v>
      </c>
      <c r="F1138" s="118">
        <v>0</v>
      </c>
      <c r="G1138" s="118">
        <v>1</v>
      </c>
      <c r="H1138" s="118">
        <v>0</v>
      </c>
      <c r="I1138" s="118">
        <v>0</v>
      </c>
      <c r="J1138" s="118">
        <v>0</v>
      </c>
      <c r="K1138" s="118">
        <v>0</v>
      </c>
      <c r="L1138" s="118">
        <v>0</v>
      </c>
      <c r="M1138" s="118">
        <v>0</v>
      </c>
      <c r="N1138" s="118">
        <v>0</v>
      </c>
      <c r="O1138" s="118">
        <v>0</v>
      </c>
      <c r="P1138" s="118">
        <v>0</v>
      </c>
      <c r="Q1138" s="118">
        <v>0</v>
      </c>
      <c r="R1138" s="118">
        <v>0</v>
      </c>
      <c r="S1138" s="118">
        <v>0</v>
      </c>
      <c r="T1138" s="118">
        <v>0</v>
      </c>
      <c r="U1138" s="118">
        <v>0</v>
      </c>
      <c r="V1138" s="118">
        <v>26.7</v>
      </c>
      <c r="W1138" s="118" t="s">
        <v>263</v>
      </c>
      <c r="X1138" s="232"/>
    </row>
    <row r="1139" spans="1:24" ht="13.5" customHeight="1" x14ac:dyDescent="0.3">
      <c r="A1139" s="170">
        <v>0.91666666666666696</v>
      </c>
      <c r="B1139" s="118">
        <v>2</v>
      </c>
      <c r="C1139" s="118">
        <v>0</v>
      </c>
      <c r="D1139" s="118">
        <v>1</v>
      </c>
      <c r="E1139" s="118">
        <v>0</v>
      </c>
      <c r="F1139" s="118">
        <v>0</v>
      </c>
      <c r="G1139" s="118">
        <v>1</v>
      </c>
      <c r="H1139" s="118">
        <v>0</v>
      </c>
      <c r="I1139" s="118">
        <v>0</v>
      </c>
      <c r="J1139" s="118">
        <v>0</v>
      </c>
      <c r="K1139" s="118">
        <v>0</v>
      </c>
      <c r="L1139" s="118">
        <v>0</v>
      </c>
      <c r="M1139" s="118">
        <v>0</v>
      </c>
      <c r="N1139" s="118">
        <v>0</v>
      </c>
      <c r="O1139" s="118">
        <v>0</v>
      </c>
      <c r="P1139" s="118">
        <v>0</v>
      </c>
      <c r="Q1139" s="118">
        <v>0</v>
      </c>
      <c r="R1139" s="118">
        <v>0</v>
      </c>
      <c r="S1139" s="118">
        <v>0</v>
      </c>
      <c r="T1139" s="118">
        <v>0</v>
      </c>
      <c r="U1139" s="118">
        <v>0</v>
      </c>
      <c r="V1139" s="118">
        <v>20</v>
      </c>
      <c r="W1139" s="118" t="s">
        <v>263</v>
      </c>
      <c r="X1139" s="232"/>
    </row>
    <row r="1140" spans="1:24" ht="13.5" customHeight="1" x14ac:dyDescent="0.3">
      <c r="A1140" s="170">
        <v>0.92708333333333304</v>
      </c>
      <c r="B1140" s="118">
        <v>2</v>
      </c>
      <c r="C1140" s="118">
        <v>0</v>
      </c>
      <c r="D1140" s="118">
        <v>0</v>
      </c>
      <c r="E1140" s="118">
        <v>1</v>
      </c>
      <c r="F1140" s="118">
        <v>0</v>
      </c>
      <c r="G1140" s="118">
        <v>1</v>
      </c>
      <c r="H1140" s="118">
        <v>0</v>
      </c>
      <c r="I1140" s="118">
        <v>0</v>
      </c>
      <c r="J1140" s="118">
        <v>0</v>
      </c>
      <c r="K1140" s="118">
        <v>0</v>
      </c>
      <c r="L1140" s="118">
        <v>0</v>
      </c>
      <c r="M1140" s="118">
        <v>0</v>
      </c>
      <c r="N1140" s="118">
        <v>0</v>
      </c>
      <c r="O1140" s="118">
        <v>0</v>
      </c>
      <c r="P1140" s="118">
        <v>0</v>
      </c>
      <c r="Q1140" s="118">
        <v>0</v>
      </c>
      <c r="R1140" s="118">
        <v>0</v>
      </c>
      <c r="S1140" s="118">
        <v>0</v>
      </c>
      <c r="T1140" s="118">
        <v>0</v>
      </c>
      <c r="U1140" s="118">
        <v>0</v>
      </c>
      <c r="V1140" s="118">
        <v>22</v>
      </c>
      <c r="W1140" s="118" t="s">
        <v>263</v>
      </c>
      <c r="X1140" s="232"/>
    </row>
    <row r="1141" spans="1:24" ht="13.5" customHeight="1" x14ac:dyDescent="0.3">
      <c r="A1141" s="170">
        <v>0.9375</v>
      </c>
      <c r="B1141" s="118">
        <v>1</v>
      </c>
      <c r="C1141" s="118">
        <v>0</v>
      </c>
      <c r="D1141" s="118">
        <v>0</v>
      </c>
      <c r="E1141" s="118">
        <v>0</v>
      </c>
      <c r="F1141" s="118">
        <v>0</v>
      </c>
      <c r="G1141" s="118">
        <v>1</v>
      </c>
      <c r="H1141" s="118">
        <v>0</v>
      </c>
      <c r="I1141" s="118">
        <v>0</v>
      </c>
      <c r="J1141" s="118">
        <v>0</v>
      </c>
      <c r="K1141" s="118">
        <v>0</v>
      </c>
      <c r="L1141" s="118">
        <v>0</v>
      </c>
      <c r="M1141" s="118">
        <v>0</v>
      </c>
      <c r="N1141" s="118">
        <v>0</v>
      </c>
      <c r="O1141" s="118">
        <v>0</v>
      </c>
      <c r="P1141" s="118">
        <v>0</v>
      </c>
      <c r="Q1141" s="118">
        <v>0</v>
      </c>
      <c r="R1141" s="118">
        <v>0</v>
      </c>
      <c r="S1141" s="118">
        <v>0</v>
      </c>
      <c r="T1141" s="118">
        <v>0</v>
      </c>
      <c r="U1141" s="118">
        <v>0</v>
      </c>
      <c r="V1141" s="118">
        <v>28.2</v>
      </c>
      <c r="W1141" s="118" t="s">
        <v>263</v>
      </c>
      <c r="X1141" s="232"/>
    </row>
    <row r="1142" spans="1:24" ht="13.5" customHeight="1" x14ac:dyDescent="0.3">
      <c r="A1142" s="170">
        <v>0.94791666666666696</v>
      </c>
      <c r="B1142" s="118">
        <v>1</v>
      </c>
      <c r="C1142" s="118">
        <v>0</v>
      </c>
      <c r="D1142" s="118">
        <v>1</v>
      </c>
      <c r="E1142" s="118">
        <v>0</v>
      </c>
      <c r="F1142" s="118">
        <v>0</v>
      </c>
      <c r="G1142" s="118">
        <v>0</v>
      </c>
      <c r="H1142" s="118">
        <v>0</v>
      </c>
      <c r="I1142" s="118">
        <v>0</v>
      </c>
      <c r="J1142" s="118">
        <v>0</v>
      </c>
      <c r="K1142" s="118">
        <v>0</v>
      </c>
      <c r="L1142" s="118">
        <v>0</v>
      </c>
      <c r="M1142" s="118">
        <v>0</v>
      </c>
      <c r="N1142" s="118">
        <v>0</v>
      </c>
      <c r="O1142" s="118">
        <v>0</v>
      </c>
      <c r="P1142" s="118">
        <v>0</v>
      </c>
      <c r="Q1142" s="118">
        <v>0</v>
      </c>
      <c r="R1142" s="118">
        <v>0</v>
      </c>
      <c r="S1142" s="118">
        <v>0</v>
      </c>
      <c r="T1142" s="118">
        <v>0</v>
      </c>
      <c r="U1142" s="118">
        <v>0</v>
      </c>
      <c r="V1142" s="118">
        <v>15</v>
      </c>
      <c r="W1142" s="118" t="s">
        <v>263</v>
      </c>
      <c r="X1142" s="232"/>
    </row>
    <row r="1143" spans="1:24" ht="13.5" customHeight="1" x14ac:dyDescent="0.3">
      <c r="A1143" s="170">
        <v>0.95833333333333304</v>
      </c>
      <c r="B1143" s="118">
        <v>2</v>
      </c>
      <c r="C1143" s="118">
        <v>0</v>
      </c>
      <c r="D1143" s="118">
        <v>0</v>
      </c>
      <c r="E1143" s="118">
        <v>0</v>
      </c>
      <c r="F1143" s="118">
        <v>1</v>
      </c>
      <c r="G1143" s="118">
        <v>0</v>
      </c>
      <c r="H1143" s="118">
        <v>1</v>
      </c>
      <c r="I1143" s="118">
        <v>0</v>
      </c>
      <c r="J1143" s="118">
        <v>0</v>
      </c>
      <c r="K1143" s="118">
        <v>0</v>
      </c>
      <c r="L1143" s="118">
        <v>0</v>
      </c>
      <c r="M1143" s="118">
        <v>0</v>
      </c>
      <c r="N1143" s="118">
        <v>0</v>
      </c>
      <c r="O1143" s="118">
        <v>0</v>
      </c>
      <c r="P1143" s="118">
        <v>0</v>
      </c>
      <c r="Q1143" s="118">
        <v>0</v>
      </c>
      <c r="R1143" s="118">
        <v>0</v>
      </c>
      <c r="S1143" s="118">
        <v>0</v>
      </c>
      <c r="T1143" s="118">
        <v>0</v>
      </c>
      <c r="U1143" s="118">
        <v>0</v>
      </c>
      <c r="V1143" s="118">
        <v>29.1</v>
      </c>
      <c r="W1143" s="118" t="s">
        <v>263</v>
      </c>
      <c r="X1143" s="232"/>
    </row>
    <row r="1144" spans="1:24" ht="13.5" customHeight="1" x14ac:dyDescent="0.3">
      <c r="A1144" s="170">
        <v>0.96875</v>
      </c>
      <c r="B1144" s="118">
        <v>1</v>
      </c>
      <c r="C1144" s="118">
        <v>0</v>
      </c>
      <c r="D1144" s="118">
        <v>0</v>
      </c>
      <c r="E1144" s="118">
        <v>0</v>
      </c>
      <c r="F1144" s="118">
        <v>1</v>
      </c>
      <c r="G1144" s="118">
        <v>0</v>
      </c>
      <c r="H1144" s="118">
        <v>0</v>
      </c>
      <c r="I1144" s="118">
        <v>0</v>
      </c>
      <c r="J1144" s="118">
        <v>0</v>
      </c>
      <c r="K1144" s="118">
        <v>0</v>
      </c>
      <c r="L1144" s="118">
        <v>0</v>
      </c>
      <c r="M1144" s="118">
        <v>0</v>
      </c>
      <c r="N1144" s="118">
        <v>0</v>
      </c>
      <c r="O1144" s="118">
        <v>0</v>
      </c>
      <c r="P1144" s="118">
        <v>0</v>
      </c>
      <c r="Q1144" s="118">
        <v>0</v>
      </c>
      <c r="R1144" s="118">
        <v>0</v>
      </c>
      <c r="S1144" s="118">
        <v>0</v>
      </c>
      <c r="T1144" s="118">
        <v>0</v>
      </c>
      <c r="U1144" s="118">
        <v>0</v>
      </c>
      <c r="V1144" s="118">
        <v>23.9</v>
      </c>
      <c r="W1144" s="118" t="s">
        <v>263</v>
      </c>
      <c r="X1144" s="232"/>
    </row>
    <row r="1145" spans="1:24" ht="13.5" customHeight="1" x14ac:dyDescent="0.3">
      <c r="A1145" s="170">
        <v>0.97916666666666696</v>
      </c>
      <c r="B1145" s="118">
        <v>3</v>
      </c>
      <c r="C1145" s="118">
        <v>1</v>
      </c>
      <c r="D1145" s="118">
        <v>0</v>
      </c>
      <c r="E1145" s="118">
        <v>0</v>
      </c>
      <c r="F1145" s="118">
        <v>2</v>
      </c>
      <c r="G1145" s="118">
        <v>0</v>
      </c>
      <c r="H1145" s="118">
        <v>0</v>
      </c>
      <c r="I1145" s="118">
        <v>0</v>
      </c>
      <c r="J1145" s="118">
        <v>0</v>
      </c>
      <c r="K1145" s="118">
        <v>0</v>
      </c>
      <c r="L1145" s="118">
        <v>0</v>
      </c>
      <c r="M1145" s="118">
        <v>0</v>
      </c>
      <c r="N1145" s="118">
        <v>0</v>
      </c>
      <c r="O1145" s="118">
        <v>0</v>
      </c>
      <c r="P1145" s="118">
        <v>0</v>
      </c>
      <c r="Q1145" s="118">
        <v>0</v>
      </c>
      <c r="R1145" s="118">
        <v>0</v>
      </c>
      <c r="S1145" s="118">
        <v>0</v>
      </c>
      <c r="T1145" s="118">
        <v>0</v>
      </c>
      <c r="U1145" s="118">
        <v>0</v>
      </c>
      <c r="V1145" s="118">
        <v>19.2</v>
      </c>
      <c r="W1145" s="118" t="s">
        <v>263</v>
      </c>
      <c r="X1145" s="232"/>
    </row>
    <row r="1146" spans="1:24" ht="13.5" customHeight="1" thickBot="1" x14ac:dyDescent="0.35">
      <c r="A1146" s="171">
        <v>0.98958333333333304</v>
      </c>
      <c r="B1146" s="120">
        <v>0</v>
      </c>
      <c r="C1146" s="120">
        <v>0</v>
      </c>
      <c r="D1146" s="120">
        <v>0</v>
      </c>
      <c r="E1146" s="120">
        <v>0</v>
      </c>
      <c r="F1146" s="120">
        <v>0</v>
      </c>
      <c r="G1146" s="120">
        <v>0</v>
      </c>
      <c r="H1146" s="120">
        <v>0</v>
      </c>
      <c r="I1146" s="120">
        <v>0</v>
      </c>
      <c r="J1146" s="120">
        <v>0</v>
      </c>
      <c r="K1146" s="120">
        <v>0</v>
      </c>
      <c r="L1146" s="120">
        <v>0</v>
      </c>
      <c r="M1146" s="120">
        <v>0</v>
      </c>
      <c r="N1146" s="120">
        <v>0</v>
      </c>
      <c r="O1146" s="120">
        <v>0</v>
      </c>
      <c r="P1146" s="120">
        <v>0</v>
      </c>
      <c r="Q1146" s="120">
        <v>0</v>
      </c>
      <c r="R1146" s="120">
        <v>0</v>
      </c>
      <c r="S1146" s="120">
        <v>0</v>
      </c>
      <c r="T1146" s="120">
        <v>0</v>
      </c>
      <c r="U1146" s="120">
        <v>0</v>
      </c>
      <c r="V1146" s="120" t="s">
        <v>263</v>
      </c>
      <c r="W1146" s="120" t="s">
        <v>263</v>
      </c>
      <c r="X1146" s="232"/>
    </row>
    <row r="1147" spans="1:24" ht="13.5" customHeight="1" thickTop="1" x14ac:dyDescent="0.3">
      <c r="A1147" s="285" t="s">
        <v>112</v>
      </c>
      <c r="B1147" s="119">
        <f>SUM(B1079:B1126)</f>
        <v>463</v>
      </c>
      <c r="C1147" s="119">
        <f t="shared" ref="C1147:U1147" si="40">SUM(C1079:C1126)</f>
        <v>4</v>
      </c>
      <c r="D1147" s="119">
        <f t="shared" si="40"/>
        <v>21</v>
      </c>
      <c r="E1147" s="119">
        <f t="shared" si="40"/>
        <v>67</v>
      </c>
      <c r="F1147" s="119">
        <f t="shared" si="40"/>
        <v>134</v>
      </c>
      <c r="G1147" s="119">
        <f t="shared" si="40"/>
        <v>136</v>
      </c>
      <c r="H1147" s="119">
        <f t="shared" si="40"/>
        <v>67</v>
      </c>
      <c r="I1147" s="119">
        <f t="shared" si="40"/>
        <v>22</v>
      </c>
      <c r="J1147" s="119">
        <f t="shared" si="40"/>
        <v>9</v>
      </c>
      <c r="K1147" s="119">
        <f t="shared" si="40"/>
        <v>2</v>
      </c>
      <c r="L1147" s="119">
        <f t="shared" si="40"/>
        <v>1</v>
      </c>
      <c r="M1147" s="119">
        <f t="shared" si="40"/>
        <v>0</v>
      </c>
      <c r="N1147" s="119">
        <f t="shared" si="40"/>
        <v>0</v>
      </c>
      <c r="O1147" s="119">
        <f t="shared" si="40"/>
        <v>0</v>
      </c>
      <c r="P1147" s="119">
        <f t="shared" si="40"/>
        <v>0</v>
      </c>
      <c r="Q1147" s="119">
        <f t="shared" si="40"/>
        <v>0</v>
      </c>
      <c r="R1147" s="119">
        <f t="shared" si="40"/>
        <v>0</v>
      </c>
      <c r="S1147" s="119">
        <f t="shared" si="40"/>
        <v>0</v>
      </c>
      <c r="T1147" s="119">
        <f t="shared" si="40"/>
        <v>0</v>
      </c>
      <c r="U1147" s="119">
        <f t="shared" si="40"/>
        <v>0</v>
      </c>
      <c r="V1147" s="119">
        <v>25.4</v>
      </c>
      <c r="W1147" s="119">
        <v>31.7</v>
      </c>
      <c r="X1147" s="232"/>
    </row>
    <row r="1148" spans="1:24" ht="13.5" customHeight="1" x14ac:dyDescent="0.3">
      <c r="A1148" s="286" t="s">
        <v>113</v>
      </c>
      <c r="B1148" s="118">
        <f>SUM(B1075:B1138)</f>
        <v>509</v>
      </c>
      <c r="C1148" s="118">
        <f t="shared" ref="C1148:U1148" si="41">SUM(C1075:C1138)</f>
        <v>4</v>
      </c>
      <c r="D1148" s="118">
        <f t="shared" si="41"/>
        <v>22</v>
      </c>
      <c r="E1148" s="118">
        <f t="shared" si="41"/>
        <v>74</v>
      </c>
      <c r="F1148" s="118">
        <f t="shared" si="41"/>
        <v>144</v>
      </c>
      <c r="G1148" s="118">
        <f t="shared" si="41"/>
        <v>152</v>
      </c>
      <c r="H1148" s="118">
        <f t="shared" si="41"/>
        <v>74</v>
      </c>
      <c r="I1148" s="118">
        <f t="shared" si="41"/>
        <v>26</v>
      </c>
      <c r="J1148" s="118">
        <f t="shared" si="41"/>
        <v>10</v>
      </c>
      <c r="K1148" s="118">
        <f t="shared" si="41"/>
        <v>2</v>
      </c>
      <c r="L1148" s="118">
        <f t="shared" si="41"/>
        <v>1</v>
      </c>
      <c r="M1148" s="118">
        <f t="shared" si="41"/>
        <v>0</v>
      </c>
      <c r="N1148" s="118">
        <f t="shared" si="41"/>
        <v>0</v>
      </c>
      <c r="O1148" s="118">
        <f t="shared" si="41"/>
        <v>0</v>
      </c>
      <c r="P1148" s="118">
        <f t="shared" si="41"/>
        <v>0</v>
      </c>
      <c r="Q1148" s="118">
        <f t="shared" si="41"/>
        <v>0</v>
      </c>
      <c r="R1148" s="118">
        <f t="shared" si="41"/>
        <v>0</v>
      </c>
      <c r="S1148" s="118">
        <f t="shared" si="41"/>
        <v>0</v>
      </c>
      <c r="T1148" s="118">
        <f t="shared" si="41"/>
        <v>0</v>
      </c>
      <c r="U1148" s="118">
        <f t="shared" si="41"/>
        <v>0</v>
      </c>
      <c r="V1148" s="118">
        <v>25.5</v>
      </c>
      <c r="W1148" s="118">
        <v>31.9</v>
      </c>
      <c r="X1148" s="232"/>
    </row>
    <row r="1149" spans="1:24" ht="13.5" customHeight="1" x14ac:dyDescent="0.3">
      <c r="A1149" s="118" t="s">
        <v>114</v>
      </c>
      <c r="B1149" s="118">
        <f>SUM(B1075:B1146)</f>
        <v>521</v>
      </c>
      <c r="C1149" s="118">
        <f t="shared" ref="C1149:U1149" si="42">SUM(C1075:C1146)</f>
        <v>5</v>
      </c>
      <c r="D1149" s="118">
        <f t="shared" si="42"/>
        <v>24</v>
      </c>
      <c r="E1149" s="118">
        <f t="shared" si="42"/>
        <v>75</v>
      </c>
      <c r="F1149" s="118">
        <f t="shared" si="42"/>
        <v>148</v>
      </c>
      <c r="G1149" s="118">
        <f t="shared" si="42"/>
        <v>155</v>
      </c>
      <c r="H1149" s="118">
        <f t="shared" si="42"/>
        <v>75</v>
      </c>
      <c r="I1149" s="118">
        <f t="shared" si="42"/>
        <v>26</v>
      </c>
      <c r="J1149" s="118">
        <f t="shared" si="42"/>
        <v>10</v>
      </c>
      <c r="K1149" s="118">
        <f t="shared" si="42"/>
        <v>2</v>
      </c>
      <c r="L1149" s="118">
        <f t="shared" si="42"/>
        <v>1</v>
      </c>
      <c r="M1149" s="118">
        <f t="shared" si="42"/>
        <v>0</v>
      </c>
      <c r="N1149" s="118">
        <f t="shared" si="42"/>
        <v>0</v>
      </c>
      <c r="O1149" s="118">
        <f t="shared" si="42"/>
        <v>0</v>
      </c>
      <c r="P1149" s="118">
        <f t="shared" si="42"/>
        <v>0</v>
      </c>
      <c r="Q1149" s="118">
        <f t="shared" si="42"/>
        <v>0</v>
      </c>
      <c r="R1149" s="118">
        <f t="shared" si="42"/>
        <v>0</v>
      </c>
      <c r="S1149" s="118">
        <f t="shared" si="42"/>
        <v>0</v>
      </c>
      <c r="T1149" s="118">
        <f t="shared" si="42"/>
        <v>0</v>
      </c>
      <c r="U1149" s="118">
        <f t="shared" si="42"/>
        <v>0</v>
      </c>
      <c r="V1149" s="118">
        <v>25.4</v>
      </c>
      <c r="W1149" s="118">
        <v>31.8</v>
      </c>
      <c r="X1149" s="232"/>
    </row>
    <row r="1150" spans="1:24" ht="13.5" customHeight="1" thickBot="1" x14ac:dyDescent="0.35">
      <c r="A1150" s="120" t="s">
        <v>115</v>
      </c>
      <c r="B1150" s="120">
        <f>SUM(B1051:B1146)</f>
        <v>523</v>
      </c>
      <c r="C1150" s="120">
        <f t="shared" ref="C1150:U1150" si="43">SUM(C1051:C1146)</f>
        <v>5</v>
      </c>
      <c r="D1150" s="120">
        <f t="shared" si="43"/>
        <v>24</v>
      </c>
      <c r="E1150" s="120">
        <f t="shared" si="43"/>
        <v>75</v>
      </c>
      <c r="F1150" s="120">
        <f t="shared" si="43"/>
        <v>149</v>
      </c>
      <c r="G1150" s="120">
        <f t="shared" si="43"/>
        <v>155</v>
      </c>
      <c r="H1150" s="120">
        <f t="shared" si="43"/>
        <v>75</v>
      </c>
      <c r="I1150" s="120">
        <f t="shared" si="43"/>
        <v>26</v>
      </c>
      <c r="J1150" s="120">
        <f t="shared" si="43"/>
        <v>11</v>
      </c>
      <c r="K1150" s="120">
        <f t="shared" si="43"/>
        <v>2</v>
      </c>
      <c r="L1150" s="120">
        <f t="shared" si="43"/>
        <v>1</v>
      </c>
      <c r="M1150" s="120">
        <f t="shared" si="43"/>
        <v>0</v>
      </c>
      <c r="N1150" s="120">
        <f t="shared" si="43"/>
        <v>0</v>
      </c>
      <c r="O1150" s="120">
        <f t="shared" si="43"/>
        <v>0</v>
      </c>
      <c r="P1150" s="120">
        <f t="shared" si="43"/>
        <v>0</v>
      </c>
      <c r="Q1150" s="120">
        <f t="shared" si="43"/>
        <v>0</v>
      </c>
      <c r="R1150" s="120">
        <f t="shared" si="43"/>
        <v>0</v>
      </c>
      <c r="S1150" s="120">
        <f t="shared" si="43"/>
        <v>0</v>
      </c>
      <c r="T1150" s="120">
        <f t="shared" si="43"/>
        <v>0</v>
      </c>
      <c r="U1150" s="120">
        <f t="shared" si="43"/>
        <v>0</v>
      </c>
      <c r="V1150" s="120">
        <v>25.5</v>
      </c>
      <c r="W1150" s="120">
        <v>31.9</v>
      </c>
      <c r="X1150" s="232"/>
    </row>
    <row r="1151" spans="1:24" ht="13.5" customHeight="1" thickTop="1" x14ac:dyDescent="0.3">
      <c r="A1151" s="122"/>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232"/>
    </row>
    <row r="1152" spans="1:24" ht="13.5" customHeight="1" thickBot="1" x14ac:dyDescent="0.35">
      <c r="A1152" s="122" t="s">
        <v>10</v>
      </c>
      <c r="B1152" s="473" t="str">
        <f>TEXT(C1152,"dddd")</f>
        <v>Friday</v>
      </c>
      <c r="C1152" s="121">
        <f>C1048+1</f>
        <v>45730</v>
      </c>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232"/>
    </row>
    <row r="1153" spans="1:24" ht="13.5" customHeight="1" thickTop="1" thickBot="1" x14ac:dyDescent="0.35">
      <c r="A1153" s="122"/>
      <c r="B1153" s="602" t="s">
        <v>91</v>
      </c>
      <c r="C1153" s="603"/>
      <c r="D1153" s="603"/>
      <c r="E1153" s="603"/>
      <c r="F1153" s="603"/>
      <c r="G1153" s="603"/>
      <c r="H1153" s="603"/>
      <c r="I1153" s="603"/>
      <c r="J1153" s="603"/>
      <c r="K1153" s="603"/>
      <c r="L1153" s="603"/>
      <c r="M1153" s="603"/>
      <c r="N1153" s="603"/>
      <c r="O1153" s="603"/>
      <c r="P1153" s="603"/>
      <c r="Q1153" s="603"/>
      <c r="R1153" s="603"/>
      <c r="S1153" s="603"/>
      <c r="T1153" s="603"/>
      <c r="U1153" s="603"/>
      <c r="V1153" s="603"/>
      <c r="W1153" s="604"/>
      <c r="X1153" s="232"/>
    </row>
    <row r="1154" spans="1:24" ht="13.5" customHeight="1" thickTop="1" thickBot="1" x14ac:dyDescent="0.35">
      <c r="A1154" s="169" t="s">
        <v>51</v>
      </c>
      <c r="B1154" s="169" t="s">
        <v>31</v>
      </c>
      <c r="C1154" s="287" t="s">
        <v>92</v>
      </c>
      <c r="D1154" s="287" t="s">
        <v>93</v>
      </c>
      <c r="E1154" s="287" t="s">
        <v>94</v>
      </c>
      <c r="F1154" s="287" t="s">
        <v>95</v>
      </c>
      <c r="G1154" s="287" t="s">
        <v>96</v>
      </c>
      <c r="H1154" s="287" t="s">
        <v>97</v>
      </c>
      <c r="I1154" s="287" t="s">
        <v>98</v>
      </c>
      <c r="J1154" s="287" t="s">
        <v>99</v>
      </c>
      <c r="K1154" s="287" t="s">
        <v>100</v>
      </c>
      <c r="L1154" s="287" t="s">
        <v>101</v>
      </c>
      <c r="M1154" s="287" t="s">
        <v>102</v>
      </c>
      <c r="N1154" s="287" t="s">
        <v>103</v>
      </c>
      <c r="O1154" s="287" t="s">
        <v>104</v>
      </c>
      <c r="P1154" s="287" t="s">
        <v>105</v>
      </c>
      <c r="Q1154" s="287" t="s">
        <v>106</v>
      </c>
      <c r="R1154" s="287" t="s">
        <v>107</v>
      </c>
      <c r="S1154" s="287" t="s">
        <v>108</v>
      </c>
      <c r="T1154" s="287" t="s">
        <v>109</v>
      </c>
      <c r="U1154" s="287" t="s">
        <v>110</v>
      </c>
      <c r="V1154" s="169" t="s">
        <v>89</v>
      </c>
      <c r="W1154" s="169" t="s">
        <v>111</v>
      </c>
      <c r="X1154" s="232"/>
    </row>
    <row r="1155" spans="1:24" ht="13.5" customHeight="1" thickTop="1" x14ac:dyDescent="0.3">
      <c r="A1155" s="278">
        <v>0</v>
      </c>
      <c r="B1155" s="119">
        <v>1</v>
      </c>
      <c r="C1155" s="119">
        <v>0</v>
      </c>
      <c r="D1155" s="119">
        <v>0</v>
      </c>
      <c r="E1155" s="119">
        <v>0</v>
      </c>
      <c r="F1155" s="119">
        <v>1</v>
      </c>
      <c r="G1155" s="119">
        <v>0</v>
      </c>
      <c r="H1155" s="119">
        <v>0</v>
      </c>
      <c r="I1155" s="119">
        <v>0</v>
      </c>
      <c r="J1155" s="119">
        <v>0</v>
      </c>
      <c r="K1155" s="119">
        <v>0</v>
      </c>
      <c r="L1155" s="119">
        <v>0</v>
      </c>
      <c r="M1155" s="119">
        <v>0</v>
      </c>
      <c r="N1155" s="119">
        <v>0</v>
      </c>
      <c r="O1155" s="119">
        <v>0</v>
      </c>
      <c r="P1155" s="119">
        <v>0</v>
      </c>
      <c r="Q1155" s="119">
        <v>0</v>
      </c>
      <c r="R1155" s="119">
        <v>0</v>
      </c>
      <c r="S1155" s="119">
        <v>0</v>
      </c>
      <c r="T1155" s="119">
        <v>0</v>
      </c>
      <c r="U1155" s="119">
        <v>0</v>
      </c>
      <c r="V1155" s="119">
        <v>22.9</v>
      </c>
      <c r="W1155" s="119" t="s">
        <v>263</v>
      </c>
      <c r="X1155" s="232"/>
    </row>
    <row r="1156" spans="1:24" ht="13.5" customHeight="1" x14ac:dyDescent="0.3">
      <c r="A1156" s="170">
        <v>1.0416666666666666E-2</v>
      </c>
      <c r="B1156" s="118">
        <v>0</v>
      </c>
      <c r="C1156" s="118">
        <v>0</v>
      </c>
      <c r="D1156" s="118">
        <v>0</v>
      </c>
      <c r="E1156" s="118">
        <v>0</v>
      </c>
      <c r="F1156" s="118">
        <v>0</v>
      </c>
      <c r="G1156" s="118">
        <v>0</v>
      </c>
      <c r="H1156" s="118">
        <v>0</v>
      </c>
      <c r="I1156" s="118">
        <v>0</v>
      </c>
      <c r="J1156" s="118">
        <v>0</v>
      </c>
      <c r="K1156" s="118">
        <v>0</v>
      </c>
      <c r="L1156" s="118">
        <v>0</v>
      </c>
      <c r="M1156" s="118">
        <v>0</v>
      </c>
      <c r="N1156" s="118">
        <v>0</v>
      </c>
      <c r="O1156" s="118">
        <v>0</v>
      </c>
      <c r="P1156" s="118">
        <v>0</v>
      </c>
      <c r="Q1156" s="118">
        <v>0</v>
      </c>
      <c r="R1156" s="118">
        <v>0</v>
      </c>
      <c r="S1156" s="118">
        <v>0</v>
      </c>
      <c r="T1156" s="118">
        <v>0</v>
      </c>
      <c r="U1156" s="118">
        <v>0</v>
      </c>
      <c r="V1156" s="118" t="s">
        <v>263</v>
      </c>
      <c r="W1156" s="118" t="s">
        <v>263</v>
      </c>
      <c r="X1156" s="232"/>
    </row>
    <row r="1157" spans="1:24" ht="13.5" customHeight="1" x14ac:dyDescent="0.3">
      <c r="A1157" s="170">
        <v>2.0833333333333332E-2</v>
      </c>
      <c r="B1157" s="118">
        <v>0</v>
      </c>
      <c r="C1157" s="118">
        <v>0</v>
      </c>
      <c r="D1157" s="118">
        <v>0</v>
      </c>
      <c r="E1157" s="118">
        <v>0</v>
      </c>
      <c r="F1157" s="118">
        <v>0</v>
      </c>
      <c r="G1157" s="118">
        <v>0</v>
      </c>
      <c r="H1157" s="118">
        <v>0</v>
      </c>
      <c r="I1157" s="118">
        <v>0</v>
      </c>
      <c r="J1157" s="118">
        <v>0</v>
      </c>
      <c r="K1157" s="118">
        <v>0</v>
      </c>
      <c r="L1157" s="118">
        <v>0</v>
      </c>
      <c r="M1157" s="118">
        <v>0</v>
      </c>
      <c r="N1157" s="118">
        <v>0</v>
      </c>
      <c r="O1157" s="118">
        <v>0</v>
      </c>
      <c r="P1157" s="118">
        <v>0</v>
      </c>
      <c r="Q1157" s="118">
        <v>0</v>
      </c>
      <c r="R1157" s="118">
        <v>0</v>
      </c>
      <c r="S1157" s="118">
        <v>0</v>
      </c>
      <c r="T1157" s="118">
        <v>0</v>
      </c>
      <c r="U1157" s="118">
        <v>0</v>
      </c>
      <c r="V1157" s="118" t="s">
        <v>263</v>
      </c>
      <c r="W1157" s="118" t="s">
        <v>263</v>
      </c>
      <c r="X1157" s="232"/>
    </row>
    <row r="1158" spans="1:24" ht="13.5" customHeight="1" x14ac:dyDescent="0.3">
      <c r="A1158" s="170">
        <v>3.125E-2</v>
      </c>
      <c r="B1158" s="118">
        <v>0</v>
      </c>
      <c r="C1158" s="118">
        <v>0</v>
      </c>
      <c r="D1158" s="118">
        <v>0</v>
      </c>
      <c r="E1158" s="118">
        <v>0</v>
      </c>
      <c r="F1158" s="118">
        <v>0</v>
      </c>
      <c r="G1158" s="118">
        <v>0</v>
      </c>
      <c r="H1158" s="118">
        <v>0</v>
      </c>
      <c r="I1158" s="118">
        <v>0</v>
      </c>
      <c r="J1158" s="118">
        <v>0</v>
      </c>
      <c r="K1158" s="118">
        <v>0</v>
      </c>
      <c r="L1158" s="118">
        <v>0</v>
      </c>
      <c r="M1158" s="118">
        <v>0</v>
      </c>
      <c r="N1158" s="118">
        <v>0</v>
      </c>
      <c r="O1158" s="118">
        <v>0</v>
      </c>
      <c r="P1158" s="118">
        <v>0</v>
      </c>
      <c r="Q1158" s="118">
        <v>0</v>
      </c>
      <c r="R1158" s="118">
        <v>0</v>
      </c>
      <c r="S1158" s="118">
        <v>0</v>
      </c>
      <c r="T1158" s="118">
        <v>0</v>
      </c>
      <c r="U1158" s="118">
        <v>0</v>
      </c>
      <c r="V1158" s="118" t="s">
        <v>263</v>
      </c>
      <c r="W1158" s="118" t="s">
        <v>263</v>
      </c>
      <c r="X1158" s="232"/>
    </row>
    <row r="1159" spans="1:24" ht="13.5" customHeight="1" x14ac:dyDescent="0.3">
      <c r="A1159" s="170">
        <v>4.1666666666666664E-2</v>
      </c>
      <c r="B1159" s="118">
        <v>1</v>
      </c>
      <c r="C1159" s="118">
        <v>0</v>
      </c>
      <c r="D1159" s="118">
        <v>0</v>
      </c>
      <c r="E1159" s="118">
        <v>0</v>
      </c>
      <c r="F1159" s="118">
        <v>0</v>
      </c>
      <c r="G1159" s="118">
        <v>1</v>
      </c>
      <c r="H1159" s="118">
        <v>0</v>
      </c>
      <c r="I1159" s="118">
        <v>0</v>
      </c>
      <c r="J1159" s="118">
        <v>0</v>
      </c>
      <c r="K1159" s="118">
        <v>0</v>
      </c>
      <c r="L1159" s="118">
        <v>0</v>
      </c>
      <c r="M1159" s="118">
        <v>0</v>
      </c>
      <c r="N1159" s="118">
        <v>0</v>
      </c>
      <c r="O1159" s="118">
        <v>0</v>
      </c>
      <c r="P1159" s="118">
        <v>0</v>
      </c>
      <c r="Q1159" s="118">
        <v>0</v>
      </c>
      <c r="R1159" s="118">
        <v>0</v>
      </c>
      <c r="S1159" s="118">
        <v>0</v>
      </c>
      <c r="T1159" s="118">
        <v>0</v>
      </c>
      <c r="U1159" s="118">
        <v>0</v>
      </c>
      <c r="V1159" s="118">
        <v>28.2</v>
      </c>
      <c r="W1159" s="118" t="s">
        <v>263</v>
      </c>
      <c r="X1159" s="232"/>
    </row>
    <row r="1160" spans="1:24" ht="13.5" customHeight="1" x14ac:dyDescent="0.3">
      <c r="A1160" s="170">
        <v>5.2083333333333336E-2</v>
      </c>
      <c r="B1160" s="118">
        <v>1</v>
      </c>
      <c r="C1160" s="118">
        <v>0</v>
      </c>
      <c r="D1160" s="118">
        <v>0</v>
      </c>
      <c r="E1160" s="118">
        <v>0</v>
      </c>
      <c r="F1160" s="118">
        <v>1</v>
      </c>
      <c r="G1160" s="118">
        <v>0</v>
      </c>
      <c r="H1160" s="118">
        <v>0</v>
      </c>
      <c r="I1160" s="118">
        <v>0</v>
      </c>
      <c r="J1160" s="118">
        <v>0</v>
      </c>
      <c r="K1160" s="118">
        <v>0</v>
      </c>
      <c r="L1160" s="118">
        <v>0</v>
      </c>
      <c r="M1160" s="118">
        <v>0</v>
      </c>
      <c r="N1160" s="118">
        <v>0</v>
      </c>
      <c r="O1160" s="118">
        <v>0</v>
      </c>
      <c r="P1160" s="118">
        <v>0</v>
      </c>
      <c r="Q1160" s="118">
        <v>0</v>
      </c>
      <c r="R1160" s="118">
        <v>0</v>
      </c>
      <c r="S1160" s="118">
        <v>0</v>
      </c>
      <c r="T1160" s="118">
        <v>0</v>
      </c>
      <c r="U1160" s="118">
        <v>0</v>
      </c>
      <c r="V1160" s="118">
        <v>23.9</v>
      </c>
      <c r="W1160" s="118" t="s">
        <v>263</v>
      </c>
      <c r="X1160" s="232"/>
    </row>
    <row r="1161" spans="1:24" ht="13.5" customHeight="1" x14ac:dyDescent="0.3">
      <c r="A1161" s="170">
        <v>6.25E-2</v>
      </c>
      <c r="B1161" s="118">
        <v>0</v>
      </c>
      <c r="C1161" s="118">
        <v>0</v>
      </c>
      <c r="D1161" s="118">
        <v>0</v>
      </c>
      <c r="E1161" s="118">
        <v>0</v>
      </c>
      <c r="F1161" s="118">
        <v>0</v>
      </c>
      <c r="G1161" s="118">
        <v>0</v>
      </c>
      <c r="H1161" s="118">
        <v>0</v>
      </c>
      <c r="I1161" s="118">
        <v>0</v>
      </c>
      <c r="J1161" s="118">
        <v>0</v>
      </c>
      <c r="K1161" s="118">
        <v>0</v>
      </c>
      <c r="L1161" s="118">
        <v>0</v>
      </c>
      <c r="M1161" s="118">
        <v>0</v>
      </c>
      <c r="N1161" s="118">
        <v>0</v>
      </c>
      <c r="O1161" s="118">
        <v>0</v>
      </c>
      <c r="P1161" s="118">
        <v>0</v>
      </c>
      <c r="Q1161" s="118">
        <v>0</v>
      </c>
      <c r="R1161" s="118">
        <v>0</v>
      </c>
      <c r="S1161" s="118">
        <v>0</v>
      </c>
      <c r="T1161" s="118">
        <v>0</v>
      </c>
      <c r="U1161" s="118">
        <v>0</v>
      </c>
      <c r="V1161" s="118" t="s">
        <v>263</v>
      </c>
      <c r="W1161" s="118" t="s">
        <v>263</v>
      </c>
      <c r="X1161" s="232"/>
    </row>
    <row r="1162" spans="1:24" ht="13.5" customHeight="1" x14ac:dyDescent="0.3">
      <c r="A1162" s="170">
        <v>7.2916666666666699E-2</v>
      </c>
      <c r="B1162" s="118">
        <v>1</v>
      </c>
      <c r="C1162" s="118">
        <v>0</v>
      </c>
      <c r="D1162" s="118">
        <v>0</v>
      </c>
      <c r="E1162" s="118">
        <v>1</v>
      </c>
      <c r="F1162" s="118">
        <v>0</v>
      </c>
      <c r="G1162" s="118">
        <v>0</v>
      </c>
      <c r="H1162" s="118">
        <v>0</v>
      </c>
      <c r="I1162" s="118">
        <v>0</v>
      </c>
      <c r="J1162" s="118">
        <v>0</v>
      </c>
      <c r="K1162" s="118">
        <v>0</v>
      </c>
      <c r="L1162" s="118">
        <v>0</v>
      </c>
      <c r="M1162" s="118">
        <v>0</v>
      </c>
      <c r="N1162" s="118">
        <v>0</v>
      </c>
      <c r="O1162" s="118">
        <v>0</v>
      </c>
      <c r="P1162" s="118">
        <v>0</v>
      </c>
      <c r="Q1162" s="118">
        <v>0</v>
      </c>
      <c r="R1162" s="118">
        <v>0</v>
      </c>
      <c r="S1162" s="118">
        <v>0</v>
      </c>
      <c r="T1162" s="118">
        <v>0</v>
      </c>
      <c r="U1162" s="118">
        <v>0</v>
      </c>
      <c r="V1162" s="118">
        <v>18.899999999999999</v>
      </c>
      <c r="W1162" s="118" t="s">
        <v>263</v>
      </c>
      <c r="X1162" s="232"/>
    </row>
    <row r="1163" spans="1:24" ht="13.5" customHeight="1" x14ac:dyDescent="0.3">
      <c r="A1163" s="170">
        <v>8.3333333333333301E-2</v>
      </c>
      <c r="B1163" s="118">
        <v>0</v>
      </c>
      <c r="C1163" s="118">
        <v>0</v>
      </c>
      <c r="D1163" s="118">
        <v>0</v>
      </c>
      <c r="E1163" s="118">
        <v>0</v>
      </c>
      <c r="F1163" s="118">
        <v>0</v>
      </c>
      <c r="G1163" s="118">
        <v>0</v>
      </c>
      <c r="H1163" s="118">
        <v>0</v>
      </c>
      <c r="I1163" s="118">
        <v>0</v>
      </c>
      <c r="J1163" s="118">
        <v>0</v>
      </c>
      <c r="K1163" s="118">
        <v>0</v>
      </c>
      <c r="L1163" s="118">
        <v>0</v>
      </c>
      <c r="M1163" s="118">
        <v>0</v>
      </c>
      <c r="N1163" s="118">
        <v>0</v>
      </c>
      <c r="O1163" s="118">
        <v>0</v>
      </c>
      <c r="P1163" s="118">
        <v>0</v>
      </c>
      <c r="Q1163" s="118">
        <v>0</v>
      </c>
      <c r="R1163" s="118">
        <v>0</v>
      </c>
      <c r="S1163" s="118">
        <v>0</v>
      </c>
      <c r="T1163" s="118">
        <v>0</v>
      </c>
      <c r="U1163" s="118">
        <v>0</v>
      </c>
      <c r="V1163" s="118" t="s">
        <v>263</v>
      </c>
      <c r="W1163" s="118" t="s">
        <v>263</v>
      </c>
      <c r="X1163" s="232"/>
    </row>
    <row r="1164" spans="1:24" ht="13.5" customHeight="1" x14ac:dyDescent="0.3">
      <c r="A1164" s="170">
        <v>9.375E-2</v>
      </c>
      <c r="B1164" s="118">
        <v>0</v>
      </c>
      <c r="C1164" s="118">
        <v>0</v>
      </c>
      <c r="D1164" s="118">
        <v>0</v>
      </c>
      <c r="E1164" s="118">
        <v>0</v>
      </c>
      <c r="F1164" s="118">
        <v>0</v>
      </c>
      <c r="G1164" s="118">
        <v>0</v>
      </c>
      <c r="H1164" s="118">
        <v>0</v>
      </c>
      <c r="I1164" s="118">
        <v>0</v>
      </c>
      <c r="J1164" s="118">
        <v>0</v>
      </c>
      <c r="K1164" s="118">
        <v>0</v>
      </c>
      <c r="L1164" s="118">
        <v>0</v>
      </c>
      <c r="M1164" s="118">
        <v>0</v>
      </c>
      <c r="N1164" s="118">
        <v>0</v>
      </c>
      <c r="O1164" s="118">
        <v>0</v>
      </c>
      <c r="P1164" s="118">
        <v>0</v>
      </c>
      <c r="Q1164" s="118">
        <v>0</v>
      </c>
      <c r="R1164" s="118">
        <v>0</v>
      </c>
      <c r="S1164" s="118">
        <v>0</v>
      </c>
      <c r="T1164" s="118">
        <v>0</v>
      </c>
      <c r="U1164" s="118">
        <v>0</v>
      </c>
      <c r="V1164" s="118" t="s">
        <v>263</v>
      </c>
      <c r="W1164" s="118" t="s">
        <v>263</v>
      </c>
      <c r="X1164" s="232"/>
    </row>
    <row r="1165" spans="1:24" ht="13.5" customHeight="1" x14ac:dyDescent="0.3">
      <c r="A1165" s="170">
        <v>0.104166666666667</v>
      </c>
      <c r="B1165" s="118">
        <v>0</v>
      </c>
      <c r="C1165" s="118">
        <v>0</v>
      </c>
      <c r="D1165" s="118">
        <v>0</v>
      </c>
      <c r="E1165" s="118">
        <v>0</v>
      </c>
      <c r="F1165" s="118">
        <v>0</v>
      </c>
      <c r="G1165" s="118">
        <v>0</v>
      </c>
      <c r="H1165" s="118">
        <v>0</v>
      </c>
      <c r="I1165" s="118">
        <v>0</v>
      </c>
      <c r="J1165" s="118">
        <v>0</v>
      </c>
      <c r="K1165" s="118">
        <v>0</v>
      </c>
      <c r="L1165" s="118">
        <v>0</v>
      </c>
      <c r="M1165" s="118">
        <v>0</v>
      </c>
      <c r="N1165" s="118">
        <v>0</v>
      </c>
      <c r="O1165" s="118">
        <v>0</v>
      </c>
      <c r="P1165" s="118">
        <v>0</v>
      </c>
      <c r="Q1165" s="118">
        <v>0</v>
      </c>
      <c r="R1165" s="118">
        <v>0</v>
      </c>
      <c r="S1165" s="118">
        <v>0</v>
      </c>
      <c r="T1165" s="118">
        <v>0</v>
      </c>
      <c r="U1165" s="118">
        <v>0</v>
      </c>
      <c r="V1165" s="118" t="s">
        <v>263</v>
      </c>
      <c r="W1165" s="118" t="s">
        <v>263</v>
      </c>
      <c r="X1165" s="232"/>
    </row>
    <row r="1166" spans="1:24" ht="13.5" customHeight="1" x14ac:dyDescent="0.3">
      <c r="A1166" s="170">
        <v>0.114583333333333</v>
      </c>
      <c r="B1166" s="118">
        <v>0</v>
      </c>
      <c r="C1166" s="118">
        <v>0</v>
      </c>
      <c r="D1166" s="118">
        <v>0</v>
      </c>
      <c r="E1166" s="118">
        <v>0</v>
      </c>
      <c r="F1166" s="118">
        <v>0</v>
      </c>
      <c r="G1166" s="118">
        <v>0</v>
      </c>
      <c r="H1166" s="118">
        <v>0</v>
      </c>
      <c r="I1166" s="118">
        <v>0</v>
      </c>
      <c r="J1166" s="118">
        <v>0</v>
      </c>
      <c r="K1166" s="118">
        <v>0</v>
      </c>
      <c r="L1166" s="118">
        <v>0</v>
      </c>
      <c r="M1166" s="118">
        <v>0</v>
      </c>
      <c r="N1166" s="118">
        <v>0</v>
      </c>
      <c r="O1166" s="118">
        <v>0</v>
      </c>
      <c r="P1166" s="118">
        <v>0</v>
      </c>
      <c r="Q1166" s="118">
        <v>0</v>
      </c>
      <c r="R1166" s="118">
        <v>0</v>
      </c>
      <c r="S1166" s="118">
        <v>0</v>
      </c>
      <c r="T1166" s="118">
        <v>0</v>
      </c>
      <c r="U1166" s="118">
        <v>0</v>
      </c>
      <c r="V1166" s="118" t="s">
        <v>263</v>
      </c>
      <c r="W1166" s="118" t="s">
        <v>263</v>
      </c>
      <c r="X1166" s="232"/>
    </row>
    <row r="1167" spans="1:24" ht="13.5" customHeight="1" x14ac:dyDescent="0.3">
      <c r="A1167" s="170">
        <v>0.125</v>
      </c>
      <c r="B1167" s="118">
        <v>0</v>
      </c>
      <c r="C1167" s="118">
        <v>0</v>
      </c>
      <c r="D1167" s="118">
        <v>0</v>
      </c>
      <c r="E1167" s="118">
        <v>0</v>
      </c>
      <c r="F1167" s="118">
        <v>0</v>
      </c>
      <c r="G1167" s="118">
        <v>0</v>
      </c>
      <c r="H1167" s="118">
        <v>0</v>
      </c>
      <c r="I1167" s="118">
        <v>0</v>
      </c>
      <c r="J1167" s="118">
        <v>0</v>
      </c>
      <c r="K1167" s="118">
        <v>0</v>
      </c>
      <c r="L1167" s="118">
        <v>0</v>
      </c>
      <c r="M1167" s="118">
        <v>0</v>
      </c>
      <c r="N1167" s="118">
        <v>0</v>
      </c>
      <c r="O1167" s="118">
        <v>0</v>
      </c>
      <c r="P1167" s="118">
        <v>0</v>
      </c>
      <c r="Q1167" s="118">
        <v>0</v>
      </c>
      <c r="R1167" s="118">
        <v>0</v>
      </c>
      <c r="S1167" s="118">
        <v>0</v>
      </c>
      <c r="T1167" s="118">
        <v>0</v>
      </c>
      <c r="U1167" s="118">
        <v>0</v>
      </c>
      <c r="V1167" s="118" t="s">
        <v>263</v>
      </c>
      <c r="W1167" s="118" t="s">
        <v>263</v>
      </c>
      <c r="X1167" s="232"/>
    </row>
    <row r="1168" spans="1:24" ht="13.5" customHeight="1" x14ac:dyDescent="0.3">
      <c r="A1168" s="170">
        <v>0.13541666666666699</v>
      </c>
      <c r="B1168" s="118">
        <v>0</v>
      </c>
      <c r="C1168" s="118">
        <v>0</v>
      </c>
      <c r="D1168" s="118">
        <v>0</v>
      </c>
      <c r="E1168" s="118">
        <v>0</v>
      </c>
      <c r="F1168" s="118">
        <v>0</v>
      </c>
      <c r="G1168" s="118">
        <v>0</v>
      </c>
      <c r="H1168" s="118">
        <v>0</v>
      </c>
      <c r="I1168" s="118">
        <v>0</v>
      </c>
      <c r="J1168" s="118">
        <v>0</v>
      </c>
      <c r="K1168" s="118">
        <v>0</v>
      </c>
      <c r="L1168" s="118">
        <v>0</v>
      </c>
      <c r="M1168" s="118">
        <v>0</v>
      </c>
      <c r="N1168" s="118">
        <v>0</v>
      </c>
      <c r="O1168" s="118">
        <v>0</v>
      </c>
      <c r="P1168" s="118">
        <v>0</v>
      </c>
      <c r="Q1168" s="118">
        <v>0</v>
      </c>
      <c r="R1168" s="118">
        <v>0</v>
      </c>
      <c r="S1168" s="118">
        <v>0</v>
      </c>
      <c r="T1168" s="118">
        <v>0</v>
      </c>
      <c r="U1168" s="118">
        <v>0</v>
      </c>
      <c r="V1168" s="118" t="s">
        <v>263</v>
      </c>
      <c r="W1168" s="118" t="s">
        <v>263</v>
      </c>
      <c r="X1168" s="232"/>
    </row>
    <row r="1169" spans="1:24" ht="13.5" customHeight="1" x14ac:dyDescent="0.3">
      <c r="A1169" s="170">
        <v>0.14583333333333301</v>
      </c>
      <c r="B1169" s="118">
        <v>0</v>
      </c>
      <c r="C1169" s="118">
        <v>0</v>
      </c>
      <c r="D1169" s="118">
        <v>0</v>
      </c>
      <c r="E1169" s="118">
        <v>0</v>
      </c>
      <c r="F1169" s="118">
        <v>0</v>
      </c>
      <c r="G1169" s="118">
        <v>0</v>
      </c>
      <c r="H1169" s="118">
        <v>0</v>
      </c>
      <c r="I1169" s="118">
        <v>0</v>
      </c>
      <c r="J1169" s="118">
        <v>0</v>
      </c>
      <c r="K1169" s="118">
        <v>0</v>
      </c>
      <c r="L1169" s="118">
        <v>0</v>
      </c>
      <c r="M1169" s="118">
        <v>0</v>
      </c>
      <c r="N1169" s="118">
        <v>0</v>
      </c>
      <c r="O1169" s="118">
        <v>0</v>
      </c>
      <c r="P1169" s="118">
        <v>0</v>
      </c>
      <c r="Q1169" s="118">
        <v>0</v>
      </c>
      <c r="R1169" s="118">
        <v>0</v>
      </c>
      <c r="S1169" s="118">
        <v>0</v>
      </c>
      <c r="T1169" s="118">
        <v>0</v>
      </c>
      <c r="U1169" s="118">
        <v>0</v>
      </c>
      <c r="V1169" s="118" t="s">
        <v>263</v>
      </c>
      <c r="W1169" s="118" t="s">
        <v>263</v>
      </c>
      <c r="X1169" s="232"/>
    </row>
    <row r="1170" spans="1:24" ht="13.5" customHeight="1" x14ac:dyDescent="0.3">
      <c r="A1170" s="170">
        <v>0.15625</v>
      </c>
      <c r="B1170" s="118">
        <v>0</v>
      </c>
      <c r="C1170" s="118">
        <v>0</v>
      </c>
      <c r="D1170" s="118">
        <v>0</v>
      </c>
      <c r="E1170" s="118">
        <v>0</v>
      </c>
      <c r="F1170" s="118">
        <v>0</v>
      </c>
      <c r="G1170" s="118">
        <v>0</v>
      </c>
      <c r="H1170" s="118">
        <v>0</v>
      </c>
      <c r="I1170" s="118">
        <v>0</v>
      </c>
      <c r="J1170" s="118">
        <v>0</v>
      </c>
      <c r="K1170" s="118">
        <v>0</v>
      </c>
      <c r="L1170" s="118">
        <v>0</v>
      </c>
      <c r="M1170" s="118">
        <v>0</v>
      </c>
      <c r="N1170" s="118">
        <v>0</v>
      </c>
      <c r="O1170" s="118">
        <v>0</v>
      </c>
      <c r="P1170" s="118">
        <v>0</v>
      </c>
      <c r="Q1170" s="118">
        <v>0</v>
      </c>
      <c r="R1170" s="118">
        <v>0</v>
      </c>
      <c r="S1170" s="118">
        <v>0</v>
      </c>
      <c r="T1170" s="118">
        <v>0</v>
      </c>
      <c r="U1170" s="118">
        <v>0</v>
      </c>
      <c r="V1170" s="118" t="s">
        <v>263</v>
      </c>
      <c r="W1170" s="118" t="s">
        <v>263</v>
      </c>
      <c r="X1170" s="232"/>
    </row>
    <row r="1171" spans="1:24" ht="13.5" customHeight="1" x14ac:dyDescent="0.3">
      <c r="A1171" s="170">
        <v>0.16666666666666699</v>
      </c>
      <c r="B1171" s="118">
        <v>0</v>
      </c>
      <c r="C1171" s="118">
        <v>0</v>
      </c>
      <c r="D1171" s="118">
        <v>0</v>
      </c>
      <c r="E1171" s="118">
        <v>0</v>
      </c>
      <c r="F1171" s="118">
        <v>0</v>
      </c>
      <c r="G1171" s="118">
        <v>0</v>
      </c>
      <c r="H1171" s="118">
        <v>0</v>
      </c>
      <c r="I1171" s="118">
        <v>0</v>
      </c>
      <c r="J1171" s="118">
        <v>0</v>
      </c>
      <c r="K1171" s="118">
        <v>0</v>
      </c>
      <c r="L1171" s="118">
        <v>0</v>
      </c>
      <c r="M1171" s="118">
        <v>0</v>
      </c>
      <c r="N1171" s="118">
        <v>0</v>
      </c>
      <c r="O1171" s="118">
        <v>0</v>
      </c>
      <c r="P1171" s="118">
        <v>0</v>
      </c>
      <c r="Q1171" s="118">
        <v>0</v>
      </c>
      <c r="R1171" s="118">
        <v>0</v>
      </c>
      <c r="S1171" s="118">
        <v>0</v>
      </c>
      <c r="T1171" s="118">
        <v>0</v>
      </c>
      <c r="U1171" s="118">
        <v>0</v>
      </c>
      <c r="V1171" s="118" t="s">
        <v>263</v>
      </c>
      <c r="W1171" s="118" t="s">
        <v>263</v>
      </c>
      <c r="X1171" s="232"/>
    </row>
    <row r="1172" spans="1:24" ht="13.5" customHeight="1" x14ac:dyDescent="0.3">
      <c r="A1172" s="170">
        <v>0.17708333333333301</v>
      </c>
      <c r="B1172" s="118">
        <v>0</v>
      </c>
      <c r="C1172" s="118">
        <v>0</v>
      </c>
      <c r="D1172" s="118">
        <v>0</v>
      </c>
      <c r="E1172" s="118">
        <v>0</v>
      </c>
      <c r="F1172" s="118">
        <v>0</v>
      </c>
      <c r="G1172" s="118">
        <v>0</v>
      </c>
      <c r="H1172" s="118">
        <v>0</v>
      </c>
      <c r="I1172" s="118">
        <v>0</v>
      </c>
      <c r="J1172" s="118">
        <v>0</v>
      </c>
      <c r="K1172" s="118">
        <v>0</v>
      </c>
      <c r="L1172" s="118">
        <v>0</v>
      </c>
      <c r="M1172" s="118">
        <v>0</v>
      </c>
      <c r="N1172" s="118">
        <v>0</v>
      </c>
      <c r="O1172" s="118">
        <v>0</v>
      </c>
      <c r="P1172" s="118">
        <v>0</v>
      </c>
      <c r="Q1172" s="118">
        <v>0</v>
      </c>
      <c r="R1172" s="118">
        <v>0</v>
      </c>
      <c r="S1172" s="118">
        <v>0</v>
      </c>
      <c r="T1172" s="118">
        <v>0</v>
      </c>
      <c r="U1172" s="118">
        <v>0</v>
      </c>
      <c r="V1172" s="118" t="s">
        <v>263</v>
      </c>
      <c r="W1172" s="118" t="s">
        <v>263</v>
      </c>
      <c r="X1172" s="232"/>
    </row>
    <row r="1173" spans="1:24" ht="13.5" customHeight="1" x14ac:dyDescent="0.3">
      <c r="A1173" s="170">
        <v>0.1875</v>
      </c>
      <c r="B1173" s="118">
        <v>0</v>
      </c>
      <c r="C1173" s="118">
        <v>0</v>
      </c>
      <c r="D1173" s="118">
        <v>0</v>
      </c>
      <c r="E1173" s="118">
        <v>0</v>
      </c>
      <c r="F1173" s="118">
        <v>0</v>
      </c>
      <c r="G1173" s="118">
        <v>0</v>
      </c>
      <c r="H1173" s="118">
        <v>0</v>
      </c>
      <c r="I1173" s="118">
        <v>0</v>
      </c>
      <c r="J1173" s="118">
        <v>0</v>
      </c>
      <c r="K1173" s="118">
        <v>0</v>
      </c>
      <c r="L1173" s="118">
        <v>0</v>
      </c>
      <c r="M1173" s="118">
        <v>0</v>
      </c>
      <c r="N1173" s="118">
        <v>0</v>
      </c>
      <c r="O1173" s="118">
        <v>0</v>
      </c>
      <c r="P1173" s="118">
        <v>0</v>
      </c>
      <c r="Q1173" s="118">
        <v>0</v>
      </c>
      <c r="R1173" s="118">
        <v>0</v>
      </c>
      <c r="S1173" s="118">
        <v>0</v>
      </c>
      <c r="T1173" s="118">
        <v>0</v>
      </c>
      <c r="U1173" s="118">
        <v>0</v>
      </c>
      <c r="V1173" s="118" t="s">
        <v>263</v>
      </c>
      <c r="W1173" s="118" t="s">
        <v>263</v>
      </c>
      <c r="X1173" s="232"/>
    </row>
    <row r="1174" spans="1:24" ht="13.5" customHeight="1" x14ac:dyDescent="0.3">
      <c r="A1174" s="170">
        <v>0.19791666666666699</v>
      </c>
      <c r="B1174" s="118">
        <v>0</v>
      </c>
      <c r="C1174" s="118">
        <v>0</v>
      </c>
      <c r="D1174" s="118">
        <v>0</v>
      </c>
      <c r="E1174" s="118">
        <v>0</v>
      </c>
      <c r="F1174" s="118">
        <v>0</v>
      </c>
      <c r="G1174" s="118">
        <v>0</v>
      </c>
      <c r="H1174" s="118">
        <v>0</v>
      </c>
      <c r="I1174" s="118">
        <v>0</v>
      </c>
      <c r="J1174" s="118">
        <v>0</v>
      </c>
      <c r="K1174" s="118">
        <v>0</v>
      </c>
      <c r="L1174" s="118">
        <v>0</v>
      </c>
      <c r="M1174" s="118">
        <v>0</v>
      </c>
      <c r="N1174" s="118">
        <v>0</v>
      </c>
      <c r="O1174" s="118">
        <v>0</v>
      </c>
      <c r="P1174" s="118">
        <v>0</v>
      </c>
      <c r="Q1174" s="118">
        <v>0</v>
      </c>
      <c r="R1174" s="118">
        <v>0</v>
      </c>
      <c r="S1174" s="118">
        <v>0</v>
      </c>
      <c r="T1174" s="118">
        <v>0</v>
      </c>
      <c r="U1174" s="118">
        <v>0</v>
      </c>
      <c r="V1174" s="118" t="s">
        <v>263</v>
      </c>
      <c r="W1174" s="118" t="s">
        <v>263</v>
      </c>
      <c r="X1174" s="232"/>
    </row>
    <row r="1175" spans="1:24" ht="13.5" customHeight="1" x14ac:dyDescent="0.3">
      <c r="A1175" s="170">
        <v>0.20833333333333301</v>
      </c>
      <c r="B1175" s="118">
        <v>1</v>
      </c>
      <c r="C1175" s="118">
        <v>0</v>
      </c>
      <c r="D1175" s="118">
        <v>0</v>
      </c>
      <c r="E1175" s="118">
        <v>0</v>
      </c>
      <c r="F1175" s="118">
        <v>0</v>
      </c>
      <c r="G1175" s="118">
        <v>0</v>
      </c>
      <c r="H1175" s="118">
        <v>0</v>
      </c>
      <c r="I1175" s="118">
        <v>0</v>
      </c>
      <c r="J1175" s="118">
        <v>0</v>
      </c>
      <c r="K1175" s="118">
        <v>1</v>
      </c>
      <c r="L1175" s="118">
        <v>0</v>
      </c>
      <c r="M1175" s="118">
        <v>0</v>
      </c>
      <c r="N1175" s="118">
        <v>0</v>
      </c>
      <c r="O1175" s="118">
        <v>0</v>
      </c>
      <c r="P1175" s="118">
        <v>0</v>
      </c>
      <c r="Q1175" s="118">
        <v>0</v>
      </c>
      <c r="R1175" s="118">
        <v>0</v>
      </c>
      <c r="S1175" s="118">
        <v>0</v>
      </c>
      <c r="T1175" s="118">
        <v>0</v>
      </c>
      <c r="U1175" s="118">
        <v>0</v>
      </c>
      <c r="V1175" s="118">
        <v>48.9</v>
      </c>
      <c r="W1175" s="118" t="s">
        <v>263</v>
      </c>
      <c r="X1175" s="232"/>
    </row>
    <row r="1176" spans="1:24" ht="13.5" customHeight="1" x14ac:dyDescent="0.3">
      <c r="A1176" s="170">
        <v>0.21875</v>
      </c>
      <c r="B1176" s="118">
        <v>0</v>
      </c>
      <c r="C1176" s="118">
        <v>0</v>
      </c>
      <c r="D1176" s="118">
        <v>0</v>
      </c>
      <c r="E1176" s="118">
        <v>0</v>
      </c>
      <c r="F1176" s="118">
        <v>0</v>
      </c>
      <c r="G1176" s="118">
        <v>0</v>
      </c>
      <c r="H1176" s="118">
        <v>0</v>
      </c>
      <c r="I1176" s="118">
        <v>0</v>
      </c>
      <c r="J1176" s="118">
        <v>0</v>
      </c>
      <c r="K1176" s="118">
        <v>0</v>
      </c>
      <c r="L1176" s="118">
        <v>0</v>
      </c>
      <c r="M1176" s="118">
        <v>0</v>
      </c>
      <c r="N1176" s="118">
        <v>0</v>
      </c>
      <c r="O1176" s="118">
        <v>0</v>
      </c>
      <c r="P1176" s="118">
        <v>0</v>
      </c>
      <c r="Q1176" s="118">
        <v>0</v>
      </c>
      <c r="R1176" s="118">
        <v>0</v>
      </c>
      <c r="S1176" s="118">
        <v>0</v>
      </c>
      <c r="T1176" s="118">
        <v>0</v>
      </c>
      <c r="U1176" s="118">
        <v>0</v>
      </c>
      <c r="V1176" s="118" t="s">
        <v>263</v>
      </c>
      <c r="W1176" s="118" t="s">
        <v>263</v>
      </c>
      <c r="X1176" s="232"/>
    </row>
    <row r="1177" spans="1:24" ht="13.5" customHeight="1" x14ac:dyDescent="0.3">
      <c r="A1177" s="170">
        <v>0.22916666666666699</v>
      </c>
      <c r="B1177" s="118">
        <v>1</v>
      </c>
      <c r="C1177" s="118">
        <v>0</v>
      </c>
      <c r="D1177" s="118">
        <v>0</v>
      </c>
      <c r="E1177" s="118">
        <v>0</v>
      </c>
      <c r="F1177" s="118">
        <v>0</v>
      </c>
      <c r="G1177" s="118">
        <v>0</v>
      </c>
      <c r="H1177" s="118">
        <v>1</v>
      </c>
      <c r="I1177" s="118">
        <v>0</v>
      </c>
      <c r="J1177" s="118">
        <v>0</v>
      </c>
      <c r="K1177" s="118">
        <v>0</v>
      </c>
      <c r="L1177" s="118">
        <v>0</v>
      </c>
      <c r="M1177" s="118">
        <v>0</v>
      </c>
      <c r="N1177" s="118">
        <v>0</v>
      </c>
      <c r="O1177" s="118">
        <v>0</v>
      </c>
      <c r="P1177" s="118">
        <v>0</v>
      </c>
      <c r="Q1177" s="118">
        <v>0</v>
      </c>
      <c r="R1177" s="118">
        <v>0</v>
      </c>
      <c r="S1177" s="118">
        <v>0</v>
      </c>
      <c r="T1177" s="118">
        <v>0</v>
      </c>
      <c r="U1177" s="118">
        <v>0</v>
      </c>
      <c r="V1177" s="118">
        <v>32</v>
      </c>
      <c r="W1177" s="118" t="s">
        <v>263</v>
      </c>
      <c r="X1177" s="232"/>
    </row>
    <row r="1178" spans="1:24" ht="13.5" customHeight="1" x14ac:dyDescent="0.3">
      <c r="A1178" s="170">
        <v>0.23958333333333301</v>
      </c>
      <c r="B1178" s="118">
        <v>0</v>
      </c>
      <c r="C1178" s="118">
        <v>0</v>
      </c>
      <c r="D1178" s="118">
        <v>0</v>
      </c>
      <c r="E1178" s="118">
        <v>0</v>
      </c>
      <c r="F1178" s="118">
        <v>0</v>
      </c>
      <c r="G1178" s="118">
        <v>0</v>
      </c>
      <c r="H1178" s="118">
        <v>0</v>
      </c>
      <c r="I1178" s="118">
        <v>0</v>
      </c>
      <c r="J1178" s="118">
        <v>0</v>
      </c>
      <c r="K1178" s="118">
        <v>0</v>
      </c>
      <c r="L1178" s="118">
        <v>0</v>
      </c>
      <c r="M1178" s="118">
        <v>0</v>
      </c>
      <c r="N1178" s="118">
        <v>0</v>
      </c>
      <c r="O1178" s="118">
        <v>0</v>
      </c>
      <c r="P1178" s="118">
        <v>0</v>
      </c>
      <c r="Q1178" s="118">
        <v>0</v>
      </c>
      <c r="R1178" s="118">
        <v>0</v>
      </c>
      <c r="S1178" s="118">
        <v>0</v>
      </c>
      <c r="T1178" s="118">
        <v>0</v>
      </c>
      <c r="U1178" s="118">
        <v>0</v>
      </c>
      <c r="V1178" s="118" t="s">
        <v>263</v>
      </c>
      <c r="W1178" s="118" t="s">
        <v>263</v>
      </c>
      <c r="X1178" s="232"/>
    </row>
    <row r="1179" spans="1:24" ht="13.5" customHeight="1" x14ac:dyDescent="0.3">
      <c r="A1179" s="170">
        <v>0.25</v>
      </c>
      <c r="B1179" s="118">
        <v>0</v>
      </c>
      <c r="C1179" s="118">
        <v>0</v>
      </c>
      <c r="D1179" s="118">
        <v>0</v>
      </c>
      <c r="E1179" s="118">
        <v>0</v>
      </c>
      <c r="F1179" s="118">
        <v>0</v>
      </c>
      <c r="G1179" s="118">
        <v>0</v>
      </c>
      <c r="H1179" s="118">
        <v>0</v>
      </c>
      <c r="I1179" s="118">
        <v>0</v>
      </c>
      <c r="J1179" s="118">
        <v>0</v>
      </c>
      <c r="K1179" s="118">
        <v>0</v>
      </c>
      <c r="L1179" s="118">
        <v>0</v>
      </c>
      <c r="M1179" s="118">
        <v>0</v>
      </c>
      <c r="N1179" s="118">
        <v>0</v>
      </c>
      <c r="O1179" s="118">
        <v>0</v>
      </c>
      <c r="P1179" s="118">
        <v>0</v>
      </c>
      <c r="Q1179" s="118">
        <v>0</v>
      </c>
      <c r="R1179" s="118">
        <v>0</v>
      </c>
      <c r="S1179" s="118">
        <v>0</v>
      </c>
      <c r="T1179" s="118">
        <v>0</v>
      </c>
      <c r="U1179" s="118">
        <v>0</v>
      </c>
      <c r="V1179" s="118" t="s">
        <v>263</v>
      </c>
      <c r="W1179" s="118" t="s">
        <v>263</v>
      </c>
      <c r="X1179" s="232"/>
    </row>
    <row r="1180" spans="1:24" ht="13.5" customHeight="1" x14ac:dyDescent="0.3">
      <c r="A1180" s="170">
        <v>0.26041666666666702</v>
      </c>
      <c r="B1180" s="118">
        <v>1</v>
      </c>
      <c r="C1180" s="118">
        <v>0</v>
      </c>
      <c r="D1180" s="118">
        <v>0</v>
      </c>
      <c r="E1180" s="118">
        <v>0</v>
      </c>
      <c r="F1180" s="118">
        <v>1</v>
      </c>
      <c r="G1180" s="118">
        <v>0</v>
      </c>
      <c r="H1180" s="118">
        <v>0</v>
      </c>
      <c r="I1180" s="118">
        <v>0</v>
      </c>
      <c r="J1180" s="118">
        <v>0</v>
      </c>
      <c r="K1180" s="118">
        <v>0</v>
      </c>
      <c r="L1180" s="118">
        <v>0</v>
      </c>
      <c r="M1180" s="118">
        <v>0</v>
      </c>
      <c r="N1180" s="118">
        <v>0</v>
      </c>
      <c r="O1180" s="118">
        <v>0</v>
      </c>
      <c r="P1180" s="118">
        <v>0</v>
      </c>
      <c r="Q1180" s="118">
        <v>0</v>
      </c>
      <c r="R1180" s="118">
        <v>0</v>
      </c>
      <c r="S1180" s="118">
        <v>0</v>
      </c>
      <c r="T1180" s="118">
        <v>0</v>
      </c>
      <c r="U1180" s="118">
        <v>0</v>
      </c>
      <c r="V1180" s="118">
        <v>22.7</v>
      </c>
      <c r="W1180" s="118" t="s">
        <v>263</v>
      </c>
      <c r="X1180" s="232"/>
    </row>
    <row r="1181" spans="1:24" ht="13.5" customHeight="1" x14ac:dyDescent="0.3">
      <c r="A1181" s="170">
        <v>0.27083333333333298</v>
      </c>
      <c r="B1181" s="118">
        <v>3</v>
      </c>
      <c r="C1181" s="118">
        <v>0</v>
      </c>
      <c r="D1181" s="118">
        <v>0</v>
      </c>
      <c r="E1181" s="118">
        <v>0</v>
      </c>
      <c r="F1181" s="118">
        <v>1</v>
      </c>
      <c r="G1181" s="118">
        <v>0</v>
      </c>
      <c r="H1181" s="118">
        <v>1</v>
      </c>
      <c r="I1181" s="118">
        <v>1</v>
      </c>
      <c r="J1181" s="118">
        <v>0</v>
      </c>
      <c r="K1181" s="118">
        <v>0</v>
      </c>
      <c r="L1181" s="118">
        <v>0</v>
      </c>
      <c r="M1181" s="118">
        <v>0</v>
      </c>
      <c r="N1181" s="118">
        <v>0</v>
      </c>
      <c r="O1181" s="118">
        <v>0</v>
      </c>
      <c r="P1181" s="118">
        <v>0</v>
      </c>
      <c r="Q1181" s="118">
        <v>0</v>
      </c>
      <c r="R1181" s="118">
        <v>0</v>
      </c>
      <c r="S1181" s="118">
        <v>0</v>
      </c>
      <c r="T1181" s="118">
        <v>0</v>
      </c>
      <c r="U1181" s="118">
        <v>0</v>
      </c>
      <c r="V1181" s="118">
        <v>29.3</v>
      </c>
      <c r="W1181" s="118" t="s">
        <v>263</v>
      </c>
      <c r="X1181" s="232"/>
    </row>
    <row r="1182" spans="1:24" ht="13.5" customHeight="1" x14ac:dyDescent="0.3">
      <c r="A1182" s="170">
        <v>0.28125</v>
      </c>
      <c r="B1182" s="118">
        <v>2</v>
      </c>
      <c r="C1182" s="118">
        <v>0</v>
      </c>
      <c r="D1182" s="118">
        <v>1</v>
      </c>
      <c r="E1182" s="118">
        <v>0</v>
      </c>
      <c r="F1182" s="118">
        <v>0</v>
      </c>
      <c r="G1182" s="118">
        <v>1</v>
      </c>
      <c r="H1182" s="118">
        <v>0</v>
      </c>
      <c r="I1182" s="118">
        <v>0</v>
      </c>
      <c r="J1182" s="118">
        <v>0</v>
      </c>
      <c r="K1182" s="118">
        <v>0</v>
      </c>
      <c r="L1182" s="118">
        <v>0</v>
      </c>
      <c r="M1182" s="118">
        <v>0</v>
      </c>
      <c r="N1182" s="118">
        <v>0</v>
      </c>
      <c r="O1182" s="118">
        <v>0</v>
      </c>
      <c r="P1182" s="118">
        <v>0</v>
      </c>
      <c r="Q1182" s="118">
        <v>0</v>
      </c>
      <c r="R1182" s="118">
        <v>0</v>
      </c>
      <c r="S1182" s="118">
        <v>0</v>
      </c>
      <c r="T1182" s="118">
        <v>0</v>
      </c>
      <c r="U1182" s="118">
        <v>0</v>
      </c>
      <c r="V1182" s="118">
        <v>19</v>
      </c>
      <c r="W1182" s="118" t="s">
        <v>263</v>
      </c>
      <c r="X1182" s="232"/>
    </row>
    <row r="1183" spans="1:24" ht="13.5" customHeight="1" x14ac:dyDescent="0.3">
      <c r="A1183" s="170">
        <v>0.29166666666666702</v>
      </c>
      <c r="B1183" s="118">
        <v>6</v>
      </c>
      <c r="C1183" s="118">
        <v>0</v>
      </c>
      <c r="D1183" s="118">
        <v>0</v>
      </c>
      <c r="E1183" s="118">
        <v>1</v>
      </c>
      <c r="F1183" s="118">
        <v>5</v>
      </c>
      <c r="G1183" s="118">
        <v>0</v>
      </c>
      <c r="H1183" s="118">
        <v>0</v>
      </c>
      <c r="I1183" s="118">
        <v>0</v>
      </c>
      <c r="J1183" s="118">
        <v>0</v>
      </c>
      <c r="K1183" s="118">
        <v>0</v>
      </c>
      <c r="L1183" s="118">
        <v>0</v>
      </c>
      <c r="M1183" s="118">
        <v>0</v>
      </c>
      <c r="N1183" s="118">
        <v>0</v>
      </c>
      <c r="O1183" s="118">
        <v>0</v>
      </c>
      <c r="P1183" s="118">
        <v>0</v>
      </c>
      <c r="Q1183" s="118">
        <v>0</v>
      </c>
      <c r="R1183" s="118">
        <v>0</v>
      </c>
      <c r="S1183" s="118">
        <v>0</v>
      </c>
      <c r="T1183" s="118">
        <v>0</v>
      </c>
      <c r="U1183" s="118">
        <v>0</v>
      </c>
      <c r="V1183" s="118">
        <v>22.6</v>
      </c>
      <c r="W1183" s="118" t="s">
        <v>263</v>
      </c>
      <c r="X1183" s="232"/>
    </row>
    <row r="1184" spans="1:24" ht="13.5" customHeight="1" x14ac:dyDescent="0.3">
      <c r="A1184" s="170">
        <v>0.30208333333333298</v>
      </c>
      <c r="B1184" s="118">
        <v>9</v>
      </c>
      <c r="C1184" s="118">
        <v>0</v>
      </c>
      <c r="D1184" s="118">
        <v>1</v>
      </c>
      <c r="E1184" s="118">
        <v>1</v>
      </c>
      <c r="F1184" s="118">
        <v>3</v>
      </c>
      <c r="G1184" s="118">
        <v>0</v>
      </c>
      <c r="H1184" s="118">
        <v>2</v>
      </c>
      <c r="I1184" s="118">
        <v>2</v>
      </c>
      <c r="J1184" s="118">
        <v>0</v>
      </c>
      <c r="K1184" s="118">
        <v>0</v>
      </c>
      <c r="L1184" s="118">
        <v>0</v>
      </c>
      <c r="M1184" s="118">
        <v>0</v>
      </c>
      <c r="N1184" s="118">
        <v>0</v>
      </c>
      <c r="O1184" s="118">
        <v>0</v>
      </c>
      <c r="P1184" s="118">
        <v>0</v>
      </c>
      <c r="Q1184" s="118">
        <v>0</v>
      </c>
      <c r="R1184" s="118">
        <v>0</v>
      </c>
      <c r="S1184" s="118">
        <v>0</v>
      </c>
      <c r="T1184" s="118">
        <v>0</v>
      </c>
      <c r="U1184" s="118">
        <v>0</v>
      </c>
      <c r="V1184" s="118">
        <v>26.4</v>
      </c>
      <c r="W1184" s="118" t="s">
        <v>263</v>
      </c>
      <c r="X1184" s="232"/>
    </row>
    <row r="1185" spans="1:24" ht="13.5" customHeight="1" x14ac:dyDescent="0.3">
      <c r="A1185" s="170">
        <v>0.3125</v>
      </c>
      <c r="B1185" s="118">
        <v>11</v>
      </c>
      <c r="C1185" s="118">
        <v>0</v>
      </c>
      <c r="D1185" s="118">
        <v>0</v>
      </c>
      <c r="E1185" s="118">
        <v>2</v>
      </c>
      <c r="F1185" s="118">
        <v>5</v>
      </c>
      <c r="G1185" s="118">
        <v>3</v>
      </c>
      <c r="H1185" s="118">
        <v>0</v>
      </c>
      <c r="I1185" s="118">
        <v>1</v>
      </c>
      <c r="J1185" s="118">
        <v>0</v>
      </c>
      <c r="K1185" s="118">
        <v>0</v>
      </c>
      <c r="L1185" s="118">
        <v>0</v>
      </c>
      <c r="M1185" s="118">
        <v>0</v>
      </c>
      <c r="N1185" s="118">
        <v>0</v>
      </c>
      <c r="O1185" s="118">
        <v>0</v>
      </c>
      <c r="P1185" s="118">
        <v>0</v>
      </c>
      <c r="Q1185" s="118">
        <v>0</v>
      </c>
      <c r="R1185" s="118">
        <v>0</v>
      </c>
      <c r="S1185" s="118">
        <v>0</v>
      </c>
      <c r="T1185" s="118">
        <v>0</v>
      </c>
      <c r="U1185" s="118">
        <v>0</v>
      </c>
      <c r="V1185" s="118">
        <v>24.7</v>
      </c>
      <c r="W1185" s="118">
        <v>30</v>
      </c>
      <c r="X1185" s="232"/>
    </row>
    <row r="1186" spans="1:24" ht="13.5" customHeight="1" x14ac:dyDescent="0.3">
      <c r="A1186" s="170">
        <v>0.32291666666666702</v>
      </c>
      <c r="B1186" s="118">
        <v>8</v>
      </c>
      <c r="C1186" s="118">
        <v>0</v>
      </c>
      <c r="D1186" s="118">
        <v>1</v>
      </c>
      <c r="E1186" s="118">
        <v>0</v>
      </c>
      <c r="F1186" s="118">
        <v>3</v>
      </c>
      <c r="G1186" s="118">
        <v>3</v>
      </c>
      <c r="H1186" s="118">
        <v>1</v>
      </c>
      <c r="I1186" s="118">
        <v>0</v>
      </c>
      <c r="J1186" s="118">
        <v>0</v>
      </c>
      <c r="K1186" s="118">
        <v>0</v>
      </c>
      <c r="L1186" s="118">
        <v>0</v>
      </c>
      <c r="M1186" s="118">
        <v>0</v>
      </c>
      <c r="N1186" s="118">
        <v>0</v>
      </c>
      <c r="O1186" s="118">
        <v>0</v>
      </c>
      <c r="P1186" s="118">
        <v>0</v>
      </c>
      <c r="Q1186" s="118">
        <v>0</v>
      </c>
      <c r="R1186" s="118">
        <v>0</v>
      </c>
      <c r="S1186" s="118">
        <v>0</v>
      </c>
      <c r="T1186" s="118">
        <v>0</v>
      </c>
      <c r="U1186" s="118">
        <v>0</v>
      </c>
      <c r="V1186" s="118">
        <v>24.8</v>
      </c>
      <c r="W1186" s="118" t="s">
        <v>263</v>
      </c>
      <c r="X1186" s="232"/>
    </row>
    <row r="1187" spans="1:24" ht="13.5" customHeight="1" x14ac:dyDescent="0.3">
      <c r="A1187" s="170">
        <v>0.33333333333333298</v>
      </c>
      <c r="B1187" s="118">
        <v>17</v>
      </c>
      <c r="C1187" s="118">
        <v>0</v>
      </c>
      <c r="D1187" s="118">
        <v>0</v>
      </c>
      <c r="E1187" s="118">
        <v>2</v>
      </c>
      <c r="F1187" s="118">
        <v>5</v>
      </c>
      <c r="G1187" s="118">
        <v>8</v>
      </c>
      <c r="H1187" s="118">
        <v>2</v>
      </c>
      <c r="I1187" s="118">
        <v>0</v>
      </c>
      <c r="J1187" s="118">
        <v>0</v>
      </c>
      <c r="K1187" s="118">
        <v>0</v>
      </c>
      <c r="L1187" s="118">
        <v>0</v>
      </c>
      <c r="M1187" s="118">
        <v>0</v>
      </c>
      <c r="N1187" s="118">
        <v>0</v>
      </c>
      <c r="O1187" s="118">
        <v>0</v>
      </c>
      <c r="P1187" s="118">
        <v>0</v>
      </c>
      <c r="Q1187" s="118">
        <v>0</v>
      </c>
      <c r="R1187" s="118">
        <v>0</v>
      </c>
      <c r="S1187" s="118">
        <v>0</v>
      </c>
      <c r="T1187" s="118">
        <v>0</v>
      </c>
      <c r="U1187" s="118">
        <v>0</v>
      </c>
      <c r="V1187" s="118">
        <v>25.4</v>
      </c>
      <c r="W1187" s="118">
        <v>29.1</v>
      </c>
      <c r="X1187" s="232"/>
    </row>
    <row r="1188" spans="1:24" ht="13.5" customHeight="1" x14ac:dyDescent="0.3">
      <c r="A1188" s="170">
        <v>0.34375</v>
      </c>
      <c r="B1188" s="118">
        <v>23</v>
      </c>
      <c r="C1188" s="118">
        <v>1</v>
      </c>
      <c r="D1188" s="118">
        <v>0</v>
      </c>
      <c r="E1188" s="118">
        <v>2</v>
      </c>
      <c r="F1188" s="118">
        <v>8</v>
      </c>
      <c r="G1188" s="118">
        <v>11</v>
      </c>
      <c r="H1188" s="118">
        <v>0</v>
      </c>
      <c r="I1188" s="118">
        <v>1</v>
      </c>
      <c r="J1188" s="118">
        <v>0</v>
      </c>
      <c r="K1188" s="118">
        <v>0</v>
      </c>
      <c r="L1188" s="118">
        <v>0</v>
      </c>
      <c r="M1188" s="118">
        <v>0</v>
      </c>
      <c r="N1188" s="118">
        <v>0</v>
      </c>
      <c r="O1188" s="118">
        <v>0</v>
      </c>
      <c r="P1188" s="118">
        <v>0</v>
      </c>
      <c r="Q1188" s="118">
        <v>0</v>
      </c>
      <c r="R1188" s="118">
        <v>0</v>
      </c>
      <c r="S1188" s="118">
        <v>0</v>
      </c>
      <c r="T1188" s="118">
        <v>0</v>
      </c>
      <c r="U1188" s="118">
        <v>0</v>
      </c>
      <c r="V1188" s="118">
        <v>24.5</v>
      </c>
      <c r="W1188" s="118">
        <v>29.4</v>
      </c>
      <c r="X1188" s="232"/>
    </row>
    <row r="1189" spans="1:24" ht="13.5" customHeight="1" x14ac:dyDescent="0.3">
      <c r="A1189" s="170">
        <v>0.35416666666666702</v>
      </c>
      <c r="B1189" s="118">
        <v>13</v>
      </c>
      <c r="C1189" s="118">
        <v>0</v>
      </c>
      <c r="D1189" s="118">
        <v>0</v>
      </c>
      <c r="E1189" s="118">
        <v>3</v>
      </c>
      <c r="F1189" s="118">
        <v>8</v>
      </c>
      <c r="G1189" s="118">
        <v>2</v>
      </c>
      <c r="H1189" s="118">
        <v>0</v>
      </c>
      <c r="I1189" s="118">
        <v>0</v>
      </c>
      <c r="J1189" s="118">
        <v>0</v>
      </c>
      <c r="K1189" s="118">
        <v>0</v>
      </c>
      <c r="L1189" s="118">
        <v>0</v>
      </c>
      <c r="M1189" s="118">
        <v>0</v>
      </c>
      <c r="N1189" s="118">
        <v>0</v>
      </c>
      <c r="O1189" s="118">
        <v>0</v>
      </c>
      <c r="P1189" s="118">
        <v>0</v>
      </c>
      <c r="Q1189" s="118">
        <v>0</v>
      </c>
      <c r="R1189" s="118">
        <v>0</v>
      </c>
      <c r="S1189" s="118">
        <v>0</v>
      </c>
      <c r="T1189" s="118">
        <v>0</v>
      </c>
      <c r="U1189" s="118">
        <v>0</v>
      </c>
      <c r="V1189" s="118">
        <v>21.7</v>
      </c>
      <c r="W1189" s="118">
        <v>25.4</v>
      </c>
      <c r="X1189" s="232"/>
    </row>
    <row r="1190" spans="1:24" ht="13.5" customHeight="1" x14ac:dyDescent="0.3">
      <c r="A1190" s="170">
        <v>0.36458333333333298</v>
      </c>
      <c r="B1190" s="118">
        <v>4</v>
      </c>
      <c r="C1190" s="118">
        <v>0</v>
      </c>
      <c r="D1190" s="118">
        <v>0</v>
      </c>
      <c r="E1190" s="118">
        <v>1</v>
      </c>
      <c r="F1190" s="118">
        <v>0</v>
      </c>
      <c r="G1190" s="118">
        <v>2</v>
      </c>
      <c r="H1190" s="118">
        <v>1</v>
      </c>
      <c r="I1190" s="118">
        <v>0</v>
      </c>
      <c r="J1190" s="118">
        <v>0</v>
      </c>
      <c r="K1190" s="118">
        <v>0</v>
      </c>
      <c r="L1190" s="118">
        <v>0</v>
      </c>
      <c r="M1190" s="118">
        <v>0</v>
      </c>
      <c r="N1190" s="118">
        <v>0</v>
      </c>
      <c r="O1190" s="118">
        <v>0</v>
      </c>
      <c r="P1190" s="118">
        <v>0</v>
      </c>
      <c r="Q1190" s="118">
        <v>0</v>
      </c>
      <c r="R1190" s="118">
        <v>0</v>
      </c>
      <c r="S1190" s="118">
        <v>0</v>
      </c>
      <c r="T1190" s="118">
        <v>0</v>
      </c>
      <c r="U1190" s="118">
        <v>0</v>
      </c>
      <c r="V1190" s="118">
        <v>26.8</v>
      </c>
      <c r="W1190" s="118" t="s">
        <v>263</v>
      </c>
      <c r="X1190" s="232"/>
    </row>
    <row r="1191" spans="1:24" ht="13.5" customHeight="1" x14ac:dyDescent="0.3">
      <c r="A1191" s="170">
        <v>0.375</v>
      </c>
      <c r="B1191" s="118">
        <v>9</v>
      </c>
      <c r="C1191" s="118">
        <v>0</v>
      </c>
      <c r="D1191" s="118">
        <v>0</v>
      </c>
      <c r="E1191" s="118">
        <v>0</v>
      </c>
      <c r="F1191" s="118">
        <v>1</v>
      </c>
      <c r="G1191" s="118">
        <v>4</v>
      </c>
      <c r="H1191" s="118">
        <v>4</v>
      </c>
      <c r="I1191" s="118">
        <v>0</v>
      </c>
      <c r="J1191" s="118">
        <v>0</v>
      </c>
      <c r="K1191" s="118">
        <v>0</v>
      </c>
      <c r="L1191" s="118">
        <v>0</v>
      </c>
      <c r="M1191" s="118">
        <v>0</v>
      </c>
      <c r="N1191" s="118">
        <v>0</v>
      </c>
      <c r="O1191" s="118">
        <v>0</v>
      </c>
      <c r="P1191" s="118">
        <v>0</v>
      </c>
      <c r="Q1191" s="118">
        <v>0</v>
      </c>
      <c r="R1191" s="118">
        <v>0</v>
      </c>
      <c r="S1191" s="118">
        <v>0</v>
      </c>
      <c r="T1191" s="118">
        <v>0</v>
      </c>
      <c r="U1191" s="118">
        <v>0</v>
      </c>
      <c r="V1191" s="118">
        <v>29.4</v>
      </c>
      <c r="W1191" s="118" t="s">
        <v>263</v>
      </c>
      <c r="X1191" s="232"/>
    </row>
    <row r="1192" spans="1:24" ht="13.5" customHeight="1" x14ac:dyDescent="0.3">
      <c r="A1192" s="170">
        <v>0.38541666666666702</v>
      </c>
      <c r="B1192" s="118">
        <v>5</v>
      </c>
      <c r="C1192" s="118">
        <v>0</v>
      </c>
      <c r="D1192" s="118">
        <v>1</v>
      </c>
      <c r="E1192" s="118">
        <v>1</v>
      </c>
      <c r="F1192" s="118">
        <v>2</v>
      </c>
      <c r="G1192" s="118">
        <v>1</v>
      </c>
      <c r="H1192" s="118">
        <v>0</v>
      </c>
      <c r="I1192" s="118">
        <v>0</v>
      </c>
      <c r="J1192" s="118">
        <v>0</v>
      </c>
      <c r="K1192" s="118">
        <v>0</v>
      </c>
      <c r="L1192" s="118">
        <v>0</v>
      </c>
      <c r="M1192" s="118">
        <v>0</v>
      </c>
      <c r="N1192" s="118">
        <v>0</v>
      </c>
      <c r="O1192" s="118">
        <v>0</v>
      </c>
      <c r="P1192" s="118">
        <v>0</v>
      </c>
      <c r="Q1192" s="118">
        <v>0</v>
      </c>
      <c r="R1192" s="118">
        <v>0</v>
      </c>
      <c r="S1192" s="118">
        <v>0</v>
      </c>
      <c r="T1192" s="118">
        <v>0</v>
      </c>
      <c r="U1192" s="118">
        <v>0</v>
      </c>
      <c r="V1192" s="118">
        <v>21</v>
      </c>
      <c r="W1192" s="118" t="s">
        <v>263</v>
      </c>
      <c r="X1192" s="232"/>
    </row>
    <row r="1193" spans="1:24" ht="13.5" customHeight="1" x14ac:dyDescent="0.3">
      <c r="A1193" s="170">
        <v>0.39583333333333298</v>
      </c>
      <c r="B1193" s="118">
        <v>9</v>
      </c>
      <c r="C1193" s="118">
        <v>0</v>
      </c>
      <c r="D1193" s="118">
        <v>0</v>
      </c>
      <c r="E1193" s="118">
        <v>1</v>
      </c>
      <c r="F1193" s="118">
        <v>4</v>
      </c>
      <c r="G1193" s="118">
        <v>4</v>
      </c>
      <c r="H1193" s="118">
        <v>0</v>
      </c>
      <c r="I1193" s="118">
        <v>0</v>
      </c>
      <c r="J1193" s="118">
        <v>0</v>
      </c>
      <c r="K1193" s="118">
        <v>0</v>
      </c>
      <c r="L1193" s="118">
        <v>0</v>
      </c>
      <c r="M1193" s="118">
        <v>0</v>
      </c>
      <c r="N1193" s="118">
        <v>0</v>
      </c>
      <c r="O1193" s="118">
        <v>0</v>
      </c>
      <c r="P1193" s="118">
        <v>0</v>
      </c>
      <c r="Q1193" s="118">
        <v>0</v>
      </c>
      <c r="R1193" s="118">
        <v>0</v>
      </c>
      <c r="S1193" s="118">
        <v>0</v>
      </c>
      <c r="T1193" s="118">
        <v>0</v>
      </c>
      <c r="U1193" s="118">
        <v>0</v>
      </c>
      <c r="V1193" s="118">
        <v>24.4</v>
      </c>
      <c r="W1193" s="118" t="s">
        <v>263</v>
      </c>
      <c r="X1193" s="232"/>
    </row>
    <row r="1194" spans="1:24" ht="13.5" customHeight="1" x14ac:dyDescent="0.3">
      <c r="A1194" s="170">
        <v>0.40625</v>
      </c>
      <c r="B1194" s="118">
        <v>1</v>
      </c>
      <c r="C1194" s="118">
        <v>0</v>
      </c>
      <c r="D1194" s="118">
        <v>0</v>
      </c>
      <c r="E1194" s="118">
        <v>0</v>
      </c>
      <c r="F1194" s="118">
        <v>0</v>
      </c>
      <c r="G1194" s="118">
        <v>1</v>
      </c>
      <c r="H1194" s="118">
        <v>0</v>
      </c>
      <c r="I1194" s="118">
        <v>0</v>
      </c>
      <c r="J1194" s="118">
        <v>0</v>
      </c>
      <c r="K1194" s="118">
        <v>0</v>
      </c>
      <c r="L1194" s="118">
        <v>0</v>
      </c>
      <c r="M1194" s="118">
        <v>0</v>
      </c>
      <c r="N1194" s="118">
        <v>0</v>
      </c>
      <c r="O1194" s="118">
        <v>0</v>
      </c>
      <c r="P1194" s="118">
        <v>0</v>
      </c>
      <c r="Q1194" s="118">
        <v>0</v>
      </c>
      <c r="R1194" s="118">
        <v>0</v>
      </c>
      <c r="S1194" s="118">
        <v>0</v>
      </c>
      <c r="T1194" s="118">
        <v>0</v>
      </c>
      <c r="U1194" s="118">
        <v>0</v>
      </c>
      <c r="V1194" s="118">
        <v>29.1</v>
      </c>
      <c r="W1194" s="118" t="s">
        <v>263</v>
      </c>
      <c r="X1194" s="232"/>
    </row>
    <row r="1195" spans="1:24" ht="13.5" customHeight="1" x14ac:dyDescent="0.3">
      <c r="A1195" s="170">
        <v>0.41666666666666702</v>
      </c>
      <c r="B1195" s="118">
        <v>7</v>
      </c>
      <c r="C1195" s="118">
        <v>0</v>
      </c>
      <c r="D1195" s="118">
        <v>1</v>
      </c>
      <c r="E1195" s="118">
        <v>2</v>
      </c>
      <c r="F1195" s="118">
        <v>1</v>
      </c>
      <c r="G1195" s="118">
        <v>3</v>
      </c>
      <c r="H1195" s="118">
        <v>0</v>
      </c>
      <c r="I1195" s="118">
        <v>0</v>
      </c>
      <c r="J1195" s="118">
        <v>0</v>
      </c>
      <c r="K1195" s="118">
        <v>0</v>
      </c>
      <c r="L1195" s="118">
        <v>0</v>
      </c>
      <c r="M1195" s="118">
        <v>0</v>
      </c>
      <c r="N1195" s="118">
        <v>0</v>
      </c>
      <c r="O1195" s="118">
        <v>0</v>
      </c>
      <c r="P1195" s="118">
        <v>0</v>
      </c>
      <c r="Q1195" s="118">
        <v>0</v>
      </c>
      <c r="R1195" s="118">
        <v>0</v>
      </c>
      <c r="S1195" s="118">
        <v>0</v>
      </c>
      <c r="T1195" s="118">
        <v>0</v>
      </c>
      <c r="U1195" s="118">
        <v>0</v>
      </c>
      <c r="V1195" s="118">
        <v>21.6</v>
      </c>
      <c r="W1195" s="118" t="s">
        <v>263</v>
      </c>
      <c r="X1195" s="232"/>
    </row>
    <row r="1196" spans="1:24" ht="13.5" customHeight="1" x14ac:dyDescent="0.3">
      <c r="A1196" s="170">
        <v>0.42708333333333298</v>
      </c>
      <c r="B1196" s="118">
        <v>8</v>
      </c>
      <c r="C1196" s="118">
        <v>0</v>
      </c>
      <c r="D1196" s="118">
        <v>0</v>
      </c>
      <c r="E1196" s="118">
        <v>4</v>
      </c>
      <c r="F1196" s="118">
        <v>2</v>
      </c>
      <c r="G1196" s="118">
        <v>2</v>
      </c>
      <c r="H1196" s="118">
        <v>0</v>
      </c>
      <c r="I1196" s="118">
        <v>0</v>
      </c>
      <c r="J1196" s="118">
        <v>0</v>
      </c>
      <c r="K1196" s="118">
        <v>0</v>
      </c>
      <c r="L1196" s="118">
        <v>0</v>
      </c>
      <c r="M1196" s="118">
        <v>0</v>
      </c>
      <c r="N1196" s="118">
        <v>0</v>
      </c>
      <c r="O1196" s="118">
        <v>0</v>
      </c>
      <c r="P1196" s="118">
        <v>0</v>
      </c>
      <c r="Q1196" s="118">
        <v>0</v>
      </c>
      <c r="R1196" s="118">
        <v>0</v>
      </c>
      <c r="S1196" s="118">
        <v>0</v>
      </c>
      <c r="T1196" s="118">
        <v>0</v>
      </c>
      <c r="U1196" s="118">
        <v>0</v>
      </c>
      <c r="V1196" s="118">
        <v>21.8</v>
      </c>
      <c r="W1196" s="118" t="s">
        <v>263</v>
      </c>
      <c r="X1196" s="232"/>
    </row>
    <row r="1197" spans="1:24" ht="13.5" customHeight="1" x14ac:dyDescent="0.3">
      <c r="A1197" s="170">
        <v>0.4375</v>
      </c>
      <c r="B1197" s="118">
        <v>8</v>
      </c>
      <c r="C1197" s="118">
        <v>0</v>
      </c>
      <c r="D1197" s="118">
        <v>0</v>
      </c>
      <c r="E1197" s="118">
        <v>1</v>
      </c>
      <c r="F1197" s="118">
        <v>5</v>
      </c>
      <c r="G1197" s="118">
        <v>1</v>
      </c>
      <c r="H1197" s="118">
        <v>1</v>
      </c>
      <c r="I1197" s="118">
        <v>0</v>
      </c>
      <c r="J1197" s="118">
        <v>0</v>
      </c>
      <c r="K1197" s="118">
        <v>0</v>
      </c>
      <c r="L1197" s="118">
        <v>0</v>
      </c>
      <c r="M1197" s="118">
        <v>0</v>
      </c>
      <c r="N1197" s="118">
        <v>0</v>
      </c>
      <c r="O1197" s="118">
        <v>0</v>
      </c>
      <c r="P1197" s="118">
        <v>0</v>
      </c>
      <c r="Q1197" s="118">
        <v>0</v>
      </c>
      <c r="R1197" s="118">
        <v>0</v>
      </c>
      <c r="S1197" s="118">
        <v>0</v>
      </c>
      <c r="T1197" s="118">
        <v>0</v>
      </c>
      <c r="U1197" s="118">
        <v>0</v>
      </c>
      <c r="V1197" s="118">
        <v>24.1</v>
      </c>
      <c r="W1197" s="118" t="s">
        <v>263</v>
      </c>
      <c r="X1197" s="232"/>
    </row>
    <row r="1198" spans="1:24" ht="13.5" customHeight="1" x14ac:dyDescent="0.3">
      <c r="A1198" s="170">
        <v>0.44791666666666702</v>
      </c>
      <c r="B1198" s="118">
        <v>6</v>
      </c>
      <c r="C1198" s="118">
        <v>0</v>
      </c>
      <c r="D1198" s="118">
        <v>0</v>
      </c>
      <c r="E1198" s="118">
        <v>2</v>
      </c>
      <c r="F1198" s="118">
        <v>1</v>
      </c>
      <c r="G1198" s="118">
        <v>2</v>
      </c>
      <c r="H1198" s="118">
        <v>1</v>
      </c>
      <c r="I1198" s="118">
        <v>0</v>
      </c>
      <c r="J1198" s="118">
        <v>0</v>
      </c>
      <c r="K1198" s="118">
        <v>0</v>
      </c>
      <c r="L1198" s="118">
        <v>0</v>
      </c>
      <c r="M1198" s="118">
        <v>0</v>
      </c>
      <c r="N1198" s="118">
        <v>0</v>
      </c>
      <c r="O1198" s="118">
        <v>0</v>
      </c>
      <c r="P1198" s="118">
        <v>0</v>
      </c>
      <c r="Q1198" s="118">
        <v>0</v>
      </c>
      <c r="R1198" s="118">
        <v>0</v>
      </c>
      <c r="S1198" s="118">
        <v>0</v>
      </c>
      <c r="T1198" s="118">
        <v>0</v>
      </c>
      <c r="U1198" s="118">
        <v>0</v>
      </c>
      <c r="V1198" s="118">
        <v>24.3</v>
      </c>
      <c r="W1198" s="118" t="s">
        <v>263</v>
      </c>
      <c r="X1198" s="232"/>
    </row>
    <row r="1199" spans="1:24" ht="13.5" customHeight="1" x14ac:dyDescent="0.3">
      <c r="A1199" s="170">
        <v>0.45833333333333298</v>
      </c>
      <c r="B1199" s="118">
        <v>12</v>
      </c>
      <c r="C1199" s="118">
        <v>0</v>
      </c>
      <c r="D1199" s="118">
        <v>0</v>
      </c>
      <c r="E1199" s="118">
        <v>1</v>
      </c>
      <c r="F1199" s="118">
        <v>5</v>
      </c>
      <c r="G1199" s="118">
        <v>4</v>
      </c>
      <c r="H1199" s="118">
        <v>1</v>
      </c>
      <c r="I1199" s="118">
        <v>1</v>
      </c>
      <c r="J1199" s="118">
        <v>0</v>
      </c>
      <c r="K1199" s="118">
        <v>0</v>
      </c>
      <c r="L1199" s="118">
        <v>0</v>
      </c>
      <c r="M1199" s="118">
        <v>0</v>
      </c>
      <c r="N1199" s="118">
        <v>0</v>
      </c>
      <c r="O1199" s="118">
        <v>0</v>
      </c>
      <c r="P1199" s="118">
        <v>0</v>
      </c>
      <c r="Q1199" s="118">
        <v>0</v>
      </c>
      <c r="R1199" s="118">
        <v>0</v>
      </c>
      <c r="S1199" s="118">
        <v>0</v>
      </c>
      <c r="T1199" s="118">
        <v>0</v>
      </c>
      <c r="U1199" s="118">
        <v>0</v>
      </c>
      <c r="V1199" s="118">
        <v>25.4</v>
      </c>
      <c r="W1199" s="118">
        <v>31.6</v>
      </c>
      <c r="X1199" s="232"/>
    </row>
    <row r="1200" spans="1:24" ht="13.5" customHeight="1" x14ac:dyDescent="0.3">
      <c r="A1200" s="170">
        <v>0.46875</v>
      </c>
      <c r="B1200" s="118">
        <v>9</v>
      </c>
      <c r="C1200" s="118">
        <v>0</v>
      </c>
      <c r="D1200" s="118">
        <v>0</v>
      </c>
      <c r="E1200" s="118">
        <v>0</v>
      </c>
      <c r="F1200" s="118">
        <v>3</v>
      </c>
      <c r="G1200" s="118">
        <v>2</v>
      </c>
      <c r="H1200" s="118">
        <v>3</v>
      </c>
      <c r="I1200" s="118">
        <v>1</v>
      </c>
      <c r="J1200" s="118">
        <v>0</v>
      </c>
      <c r="K1200" s="118">
        <v>0</v>
      </c>
      <c r="L1200" s="118">
        <v>0</v>
      </c>
      <c r="M1200" s="118">
        <v>0</v>
      </c>
      <c r="N1200" s="118">
        <v>0</v>
      </c>
      <c r="O1200" s="118">
        <v>0</v>
      </c>
      <c r="P1200" s="118">
        <v>0</v>
      </c>
      <c r="Q1200" s="118">
        <v>0</v>
      </c>
      <c r="R1200" s="118">
        <v>0</v>
      </c>
      <c r="S1200" s="118">
        <v>0</v>
      </c>
      <c r="T1200" s="118">
        <v>0</v>
      </c>
      <c r="U1200" s="118">
        <v>0</v>
      </c>
      <c r="V1200" s="118">
        <v>28.5</v>
      </c>
      <c r="W1200" s="118" t="s">
        <v>263</v>
      </c>
      <c r="X1200" s="232"/>
    </row>
    <row r="1201" spans="1:24" ht="13.5" customHeight="1" x14ac:dyDescent="0.3">
      <c r="A1201" s="170">
        <v>0.47916666666666702</v>
      </c>
      <c r="B1201" s="118">
        <v>8</v>
      </c>
      <c r="C1201" s="118">
        <v>0</v>
      </c>
      <c r="D1201" s="118">
        <v>0</v>
      </c>
      <c r="E1201" s="118">
        <v>0</v>
      </c>
      <c r="F1201" s="118">
        <v>5</v>
      </c>
      <c r="G1201" s="118">
        <v>3</v>
      </c>
      <c r="H1201" s="118">
        <v>0</v>
      </c>
      <c r="I1201" s="118">
        <v>0</v>
      </c>
      <c r="J1201" s="118">
        <v>0</v>
      </c>
      <c r="K1201" s="118">
        <v>0</v>
      </c>
      <c r="L1201" s="118">
        <v>0</v>
      </c>
      <c r="M1201" s="118">
        <v>0</v>
      </c>
      <c r="N1201" s="118">
        <v>0</v>
      </c>
      <c r="O1201" s="118">
        <v>0</v>
      </c>
      <c r="P1201" s="118">
        <v>0</v>
      </c>
      <c r="Q1201" s="118">
        <v>0</v>
      </c>
      <c r="R1201" s="118">
        <v>0</v>
      </c>
      <c r="S1201" s="118">
        <v>0</v>
      </c>
      <c r="T1201" s="118">
        <v>0</v>
      </c>
      <c r="U1201" s="118">
        <v>0</v>
      </c>
      <c r="V1201" s="118">
        <v>23.4</v>
      </c>
      <c r="W1201" s="118" t="s">
        <v>263</v>
      </c>
      <c r="X1201" s="232"/>
    </row>
    <row r="1202" spans="1:24" ht="13.5" customHeight="1" x14ac:dyDescent="0.3">
      <c r="A1202" s="170">
        <v>0.48958333333333298</v>
      </c>
      <c r="B1202" s="118">
        <v>5</v>
      </c>
      <c r="C1202" s="118">
        <v>0</v>
      </c>
      <c r="D1202" s="118">
        <v>0</v>
      </c>
      <c r="E1202" s="118">
        <v>1</v>
      </c>
      <c r="F1202" s="118">
        <v>0</v>
      </c>
      <c r="G1202" s="118">
        <v>3</v>
      </c>
      <c r="H1202" s="118">
        <v>0</v>
      </c>
      <c r="I1202" s="118">
        <v>1</v>
      </c>
      <c r="J1202" s="118">
        <v>0</v>
      </c>
      <c r="K1202" s="118">
        <v>0</v>
      </c>
      <c r="L1202" s="118">
        <v>0</v>
      </c>
      <c r="M1202" s="118">
        <v>0</v>
      </c>
      <c r="N1202" s="118">
        <v>0</v>
      </c>
      <c r="O1202" s="118">
        <v>0</v>
      </c>
      <c r="P1202" s="118">
        <v>0</v>
      </c>
      <c r="Q1202" s="118">
        <v>0</v>
      </c>
      <c r="R1202" s="118">
        <v>0</v>
      </c>
      <c r="S1202" s="118">
        <v>0</v>
      </c>
      <c r="T1202" s="118">
        <v>0</v>
      </c>
      <c r="U1202" s="118">
        <v>0</v>
      </c>
      <c r="V1202" s="118">
        <v>26.7</v>
      </c>
      <c r="W1202" s="118" t="s">
        <v>263</v>
      </c>
      <c r="X1202" s="232"/>
    </row>
    <row r="1203" spans="1:24" ht="13.5" customHeight="1" x14ac:dyDescent="0.3">
      <c r="A1203" s="170">
        <v>0.5</v>
      </c>
      <c r="B1203" s="118">
        <v>12</v>
      </c>
      <c r="C1203" s="118">
        <v>0</v>
      </c>
      <c r="D1203" s="118">
        <v>0</v>
      </c>
      <c r="E1203" s="118">
        <v>2</v>
      </c>
      <c r="F1203" s="118">
        <v>4</v>
      </c>
      <c r="G1203" s="118">
        <v>4</v>
      </c>
      <c r="H1203" s="118">
        <v>0</v>
      </c>
      <c r="I1203" s="118">
        <v>2</v>
      </c>
      <c r="J1203" s="118">
        <v>0</v>
      </c>
      <c r="K1203" s="118">
        <v>0</v>
      </c>
      <c r="L1203" s="118">
        <v>0</v>
      </c>
      <c r="M1203" s="118">
        <v>0</v>
      </c>
      <c r="N1203" s="118">
        <v>0</v>
      </c>
      <c r="O1203" s="118">
        <v>0</v>
      </c>
      <c r="P1203" s="118">
        <v>0</v>
      </c>
      <c r="Q1203" s="118">
        <v>0</v>
      </c>
      <c r="R1203" s="118">
        <v>0</v>
      </c>
      <c r="S1203" s="118">
        <v>0</v>
      </c>
      <c r="T1203" s="118">
        <v>0</v>
      </c>
      <c r="U1203" s="118">
        <v>0</v>
      </c>
      <c r="V1203" s="118">
        <v>25.9</v>
      </c>
      <c r="W1203" s="118">
        <v>37</v>
      </c>
      <c r="X1203" s="232"/>
    </row>
    <row r="1204" spans="1:24" ht="13.5" customHeight="1" x14ac:dyDescent="0.3">
      <c r="A1204" s="170">
        <v>0.51041666666666696</v>
      </c>
      <c r="B1204" s="118">
        <v>18</v>
      </c>
      <c r="C1204" s="118">
        <v>0</v>
      </c>
      <c r="D1204" s="118">
        <v>0</v>
      </c>
      <c r="E1204" s="118">
        <v>2</v>
      </c>
      <c r="F1204" s="118">
        <v>4</v>
      </c>
      <c r="G1204" s="118">
        <v>9</v>
      </c>
      <c r="H1204" s="118">
        <v>2</v>
      </c>
      <c r="I1204" s="118">
        <v>1</v>
      </c>
      <c r="J1204" s="118">
        <v>0</v>
      </c>
      <c r="K1204" s="118">
        <v>0</v>
      </c>
      <c r="L1204" s="118">
        <v>0</v>
      </c>
      <c r="M1204" s="118">
        <v>0</v>
      </c>
      <c r="N1204" s="118">
        <v>0</v>
      </c>
      <c r="O1204" s="118">
        <v>0</v>
      </c>
      <c r="P1204" s="118">
        <v>0</v>
      </c>
      <c r="Q1204" s="118">
        <v>0</v>
      </c>
      <c r="R1204" s="118">
        <v>0</v>
      </c>
      <c r="S1204" s="118">
        <v>0</v>
      </c>
      <c r="T1204" s="118">
        <v>0</v>
      </c>
      <c r="U1204" s="118">
        <v>0</v>
      </c>
      <c r="V1204" s="118">
        <v>26.3</v>
      </c>
      <c r="W1204" s="118">
        <v>30.3</v>
      </c>
      <c r="X1204" s="232"/>
    </row>
    <row r="1205" spans="1:24" ht="13.5" customHeight="1" x14ac:dyDescent="0.3">
      <c r="A1205" s="170">
        <v>0.52083333333333304</v>
      </c>
      <c r="B1205" s="118">
        <v>23</v>
      </c>
      <c r="C1205" s="118">
        <v>0</v>
      </c>
      <c r="D1205" s="118">
        <v>0</v>
      </c>
      <c r="E1205" s="118">
        <v>5</v>
      </c>
      <c r="F1205" s="118">
        <v>7</v>
      </c>
      <c r="G1205" s="118">
        <v>6</v>
      </c>
      <c r="H1205" s="118">
        <v>3</v>
      </c>
      <c r="I1205" s="118">
        <v>1</v>
      </c>
      <c r="J1205" s="118">
        <v>1</v>
      </c>
      <c r="K1205" s="118">
        <v>0</v>
      </c>
      <c r="L1205" s="118">
        <v>0</v>
      </c>
      <c r="M1205" s="118">
        <v>0</v>
      </c>
      <c r="N1205" s="118">
        <v>0</v>
      </c>
      <c r="O1205" s="118">
        <v>0</v>
      </c>
      <c r="P1205" s="118">
        <v>0</v>
      </c>
      <c r="Q1205" s="118">
        <v>0</v>
      </c>
      <c r="R1205" s="118">
        <v>0</v>
      </c>
      <c r="S1205" s="118">
        <v>0</v>
      </c>
      <c r="T1205" s="118">
        <v>0</v>
      </c>
      <c r="U1205" s="118">
        <v>0</v>
      </c>
      <c r="V1205" s="118">
        <v>25.9</v>
      </c>
      <c r="W1205" s="118">
        <v>33.700000000000003</v>
      </c>
      <c r="X1205" s="232"/>
    </row>
    <row r="1206" spans="1:24" ht="13.5" customHeight="1" x14ac:dyDescent="0.3">
      <c r="A1206" s="170">
        <v>0.53125</v>
      </c>
      <c r="B1206" s="118">
        <v>16</v>
      </c>
      <c r="C1206" s="118">
        <v>0</v>
      </c>
      <c r="D1206" s="118">
        <v>0</v>
      </c>
      <c r="E1206" s="118">
        <v>2</v>
      </c>
      <c r="F1206" s="118">
        <v>11</v>
      </c>
      <c r="G1206" s="118">
        <v>1</v>
      </c>
      <c r="H1206" s="118">
        <v>2</v>
      </c>
      <c r="I1206" s="118">
        <v>0</v>
      </c>
      <c r="J1206" s="118">
        <v>0</v>
      </c>
      <c r="K1206" s="118">
        <v>0</v>
      </c>
      <c r="L1206" s="118">
        <v>0</v>
      </c>
      <c r="M1206" s="118">
        <v>0</v>
      </c>
      <c r="N1206" s="118">
        <v>0</v>
      </c>
      <c r="O1206" s="118">
        <v>0</v>
      </c>
      <c r="P1206" s="118">
        <v>0</v>
      </c>
      <c r="Q1206" s="118">
        <v>0</v>
      </c>
      <c r="R1206" s="118">
        <v>0</v>
      </c>
      <c r="S1206" s="118">
        <v>0</v>
      </c>
      <c r="T1206" s="118">
        <v>0</v>
      </c>
      <c r="U1206" s="118">
        <v>0</v>
      </c>
      <c r="V1206" s="118">
        <v>23.7</v>
      </c>
      <c r="W1206" s="118">
        <v>30.3</v>
      </c>
      <c r="X1206" s="232"/>
    </row>
    <row r="1207" spans="1:24" ht="13.5" customHeight="1" x14ac:dyDescent="0.3">
      <c r="A1207" s="170">
        <v>0.54166666666666696</v>
      </c>
      <c r="B1207" s="118">
        <v>14</v>
      </c>
      <c r="C1207" s="118">
        <v>0</v>
      </c>
      <c r="D1207" s="118">
        <v>1</v>
      </c>
      <c r="E1207" s="118">
        <v>4</v>
      </c>
      <c r="F1207" s="118">
        <v>5</v>
      </c>
      <c r="G1207" s="118">
        <v>0</v>
      </c>
      <c r="H1207" s="118">
        <v>3</v>
      </c>
      <c r="I1207" s="118">
        <v>1</v>
      </c>
      <c r="J1207" s="118">
        <v>0</v>
      </c>
      <c r="K1207" s="118">
        <v>0</v>
      </c>
      <c r="L1207" s="118">
        <v>0</v>
      </c>
      <c r="M1207" s="118">
        <v>0</v>
      </c>
      <c r="N1207" s="118">
        <v>0</v>
      </c>
      <c r="O1207" s="118">
        <v>0</v>
      </c>
      <c r="P1207" s="118">
        <v>0</v>
      </c>
      <c r="Q1207" s="118">
        <v>0</v>
      </c>
      <c r="R1207" s="118">
        <v>0</v>
      </c>
      <c r="S1207" s="118">
        <v>0</v>
      </c>
      <c r="T1207" s="118">
        <v>0</v>
      </c>
      <c r="U1207" s="118">
        <v>0</v>
      </c>
      <c r="V1207" s="118">
        <v>24.5</v>
      </c>
      <c r="W1207" s="118">
        <v>32.299999999999997</v>
      </c>
      <c r="X1207" s="232"/>
    </row>
    <row r="1208" spans="1:24" ht="13.5" customHeight="1" x14ac:dyDescent="0.3">
      <c r="A1208" s="170">
        <v>0.55208333333333304</v>
      </c>
      <c r="B1208" s="118">
        <v>9</v>
      </c>
      <c r="C1208" s="118">
        <v>1</v>
      </c>
      <c r="D1208" s="118">
        <v>0</v>
      </c>
      <c r="E1208" s="118">
        <v>1</v>
      </c>
      <c r="F1208" s="118">
        <v>2</v>
      </c>
      <c r="G1208" s="118">
        <v>2</v>
      </c>
      <c r="H1208" s="118">
        <v>1</v>
      </c>
      <c r="I1208" s="118">
        <v>2</v>
      </c>
      <c r="J1208" s="118">
        <v>0</v>
      </c>
      <c r="K1208" s="118">
        <v>0</v>
      </c>
      <c r="L1208" s="118">
        <v>0</v>
      </c>
      <c r="M1208" s="118">
        <v>0</v>
      </c>
      <c r="N1208" s="118">
        <v>0</v>
      </c>
      <c r="O1208" s="118">
        <v>0</v>
      </c>
      <c r="P1208" s="118">
        <v>0</v>
      </c>
      <c r="Q1208" s="118">
        <v>0</v>
      </c>
      <c r="R1208" s="118">
        <v>0</v>
      </c>
      <c r="S1208" s="118">
        <v>0</v>
      </c>
      <c r="T1208" s="118">
        <v>0</v>
      </c>
      <c r="U1208" s="118">
        <v>0</v>
      </c>
      <c r="V1208" s="118">
        <v>27</v>
      </c>
      <c r="W1208" s="118" t="s">
        <v>263</v>
      </c>
      <c r="X1208" s="232"/>
    </row>
    <row r="1209" spans="1:24" ht="13.5" customHeight="1" x14ac:dyDescent="0.3">
      <c r="A1209" s="170">
        <v>0.5625</v>
      </c>
      <c r="B1209" s="118">
        <v>2</v>
      </c>
      <c r="C1209" s="118">
        <v>0</v>
      </c>
      <c r="D1209" s="118">
        <v>0</v>
      </c>
      <c r="E1209" s="118">
        <v>0</v>
      </c>
      <c r="F1209" s="118">
        <v>2</v>
      </c>
      <c r="G1209" s="118">
        <v>0</v>
      </c>
      <c r="H1209" s="118">
        <v>0</v>
      </c>
      <c r="I1209" s="118">
        <v>0</v>
      </c>
      <c r="J1209" s="118">
        <v>0</v>
      </c>
      <c r="K1209" s="118">
        <v>0</v>
      </c>
      <c r="L1209" s="118">
        <v>0</v>
      </c>
      <c r="M1209" s="118">
        <v>0</v>
      </c>
      <c r="N1209" s="118">
        <v>0</v>
      </c>
      <c r="O1209" s="118">
        <v>0</v>
      </c>
      <c r="P1209" s="118">
        <v>0</v>
      </c>
      <c r="Q1209" s="118">
        <v>0</v>
      </c>
      <c r="R1209" s="118">
        <v>0</v>
      </c>
      <c r="S1209" s="118">
        <v>0</v>
      </c>
      <c r="T1209" s="118">
        <v>0</v>
      </c>
      <c r="U1209" s="118">
        <v>0</v>
      </c>
      <c r="V1209" s="118">
        <v>22.9</v>
      </c>
      <c r="W1209" s="118" t="s">
        <v>263</v>
      </c>
      <c r="X1209" s="232"/>
    </row>
    <row r="1210" spans="1:24" ht="13.5" customHeight="1" x14ac:dyDescent="0.3">
      <c r="A1210" s="170">
        <v>0.57291666666666696</v>
      </c>
      <c r="B1210" s="118">
        <v>12</v>
      </c>
      <c r="C1210" s="118">
        <v>0</v>
      </c>
      <c r="D1210" s="118">
        <v>0</v>
      </c>
      <c r="E1210" s="118">
        <v>5</v>
      </c>
      <c r="F1210" s="118">
        <v>5</v>
      </c>
      <c r="G1210" s="118">
        <v>2</v>
      </c>
      <c r="H1210" s="118">
        <v>0</v>
      </c>
      <c r="I1210" s="118">
        <v>0</v>
      </c>
      <c r="J1210" s="118">
        <v>0</v>
      </c>
      <c r="K1210" s="118">
        <v>0</v>
      </c>
      <c r="L1210" s="118">
        <v>0</v>
      </c>
      <c r="M1210" s="118">
        <v>0</v>
      </c>
      <c r="N1210" s="118">
        <v>0</v>
      </c>
      <c r="O1210" s="118">
        <v>0</v>
      </c>
      <c r="P1210" s="118">
        <v>0</v>
      </c>
      <c r="Q1210" s="118">
        <v>0</v>
      </c>
      <c r="R1210" s="118">
        <v>0</v>
      </c>
      <c r="S1210" s="118">
        <v>0</v>
      </c>
      <c r="T1210" s="118">
        <v>0</v>
      </c>
      <c r="U1210" s="118">
        <v>0</v>
      </c>
      <c r="V1210" s="118">
        <v>21.4</v>
      </c>
      <c r="W1210" s="118">
        <v>25.7</v>
      </c>
      <c r="X1210" s="232"/>
    </row>
    <row r="1211" spans="1:24" ht="13.5" customHeight="1" x14ac:dyDescent="0.3">
      <c r="A1211" s="170">
        <v>0.58333333333333304</v>
      </c>
      <c r="B1211" s="118">
        <v>9</v>
      </c>
      <c r="C1211" s="118">
        <v>0</v>
      </c>
      <c r="D1211" s="118">
        <v>0</v>
      </c>
      <c r="E1211" s="118">
        <v>2</v>
      </c>
      <c r="F1211" s="118">
        <v>1</v>
      </c>
      <c r="G1211" s="118">
        <v>2</v>
      </c>
      <c r="H1211" s="118">
        <v>4</v>
      </c>
      <c r="I1211" s="118">
        <v>0</v>
      </c>
      <c r="J1211" s="118">
        <v>0</v>
      </c>
      <c r="K1211" s="118">
        <v>0</v>
      </c>
      <c r="L1211" s="118">
        <v>0</v>
      </c>
      <c r="M1211" s="118">
        <v>0</v>
      </c>
      <c r="N1211" s="118">
        <v>0</v>
      </c>
      <c r="O1211" s="118">
        <v>0</v>
      </c>
      <c r="P1211" s="118">
        <v>0</v>
      </c>
      <c r="Q1211" s="118">
        <v>0</v>
      </c>
      <c r="R1211" s="118">
        <v>0</v>
      </c>
      <c r="S1211" s="118">
        <v>0</v>
      </c>
      <c r="T1211" s="118">
        <v>0</v>
      </c>
      <c r="U1211" s="118">
        <v>0</v>
      </c>
      <c r="V1211" s="118">
        <v>26.8</v>
      </c>
      <c r="W1211" s="118" t="s">
        <v>263</v>
      </c>
      <c r="X1211" s="232"/>
    </row>
    <row r="1212" spans="1:24" ht="13.5" customHeight="1" x14ac:dyDescent="0.3">
      <c r="A1212" s="170">
        <v>0.59375</v>
      </c>
      <c r="B1212" s="118">
        <v>9</v>
      </c>
      <c r="C1212" s="118">
        <v>1</v>
      </c>
      <c r="D1212" s="118">
        <v>1</v>
      </c>
      <c r="E1212" s="118">
        <v>1</v>
      </c>
      <c r="F1212" s="118">
        <v>3</v>
      </c>
      <c r="G1212" s="118">
        <v>1</v>
      </c>
      <c r="H1212" s="118">
        <v>1</v>
      </c>
      <c r="I1212" s="118">
        <v>1</v>
      </c>
      <c r="J1212" s="118">
        <v>0</v>
      </c>
      <c r="K1212" s="118">
        <v>0</v>
      </c>
      <c r="L1212" s="118">
        <v>0</v>
      </c>
      <c r="M1212" s="118">
        <v>0</v>
      </c>
      <c r="N1212" s="118">
        <v>0</v>
      </c>
      <c r="O1212" s="118">
        <v>0</v>
      </c>
      <c r="P1212" s="118">
        <v>0</v>
      </c>
      <c r="Q1212" s="118">
        <v>0</v>
      </c>
      <c r="R1212" s="118">
        <v>0</v>
      </c>
      <c r="S1212" s="118">
        <v>0</v>
      </c>
      <c r="T1212" s="118">
        <v>0</v>
      </c>
      <c r="U1212" s="118">
        <v>0</v>
      </c>
      <c r="V1212" s="118">
        <v>22.3</v>
      </c>
      <c r="W1212" s="118" t="s">
        <v>263</v>
      </c>
      <c r="X1212" s="232"/>
    </row>
    <row r="1213" spans="1:24" ht="13.5" customHeight="1" x14ac:dyDescent="0.3">
      <c r="A1213" s="170">
        <v>0.60416666666666696</v>
      </c>
      <c r="B1213" s="118">
        <v>7</v>
      </c>
      <c r="C1213" s="118">
        <v>0</v>
      </c>
      <c r="D1213" s="118">
        <v>1</v>
      </c>
      <c r="E1213" s="118">
        <v>1</v>
      </c>
      <c r="F1213" s="118">
        <v>3</v>
      </c>
      <c r="G1213" s="118">
        <v>0</v>
      </c>
      <c r="H1213" s="118">
        <v>1</v>
      </c>
      <c r="I1213" s="118">
        <v>1</v>
      </c>
      <c r="J1213" s="118">
        <v>0</v>
      </c>
      <c r="K1213" s="118">
        <v>0</v>
      </c>
      <c r="L1213" s="118">
        <v>0</v>
      </c>
      <c r="M1213" s="118">
        <v>0</v>
      </c>
      <c r="N1213" s="118">
        <v>0</v>
      </c>
      <c r="O1213" s="118">
        <v>0</v>
      </c>
      <c r="P1213" s="118">
        <v>0</v>
      </c>
      <c r="Q1213" s="118">
        <v>0</v>
      </c>
      <c r="R1213" s="118">
        <v>0</v>
      </c>
      <c r="S1213" s="118">
        <v>0</v>
      </c>
      <c r="T1213" s="118">
        <v>0</v>
      </c>
      <c r="U1213" s="118">
        <v>0</v>
      </c>
      <c r="V1213" s="118">
        <v>23.1</v>
      </c>
      <c r="W1213" s="118" t="s">
        <v>263</v>
      </c>
      <c r="X1213" s="232"/>
    </row>
    <row r="1214" spans="1:24" ht="13.5" customHeight="1" x14ac:dyDescent="0.3">
      <c r="A1214" s="170">
        <v>0.61458333333333304</v>
      </c>
      <c r="B1214" s="118">
        <v>6</v>
      </c>
      <c r="C1214" s="118">
        <v>0</v>
      </c>
      <c r="D1214" s="118">
        <v>0</v>
      </c>
      <c r="E1214" s="118">
        <v>0</v>
      </c>
      <c r="F1214" s="118">
        <v>3</v>
      </c>
      <c r="G1214" s="118">
        <v>2</v>
      </c>
      <c r="H1214" s="118">
        <v>1</v>
      </c>
      <c r="I1214" s="118">
        <v>0</v>
      </c>
      <c r="J1214" s="118">
        <v>0</v>
      </c>
      <c r="K1214" s="118">
        <v>0</v>
      </c>
      <c r="L1214" s="118">
        <v>0</v>
      </c>
      <c r="M1214" s="118">
        <v>0</v>
      </c>
      <c r="N1214" s="118">
        <v>0</v>
      </c>
      <c r="O1214" s="118">
        <v>0</v>
      </c>
      <c r="P1214" s="118">
        <v>0</v>
      </c>
      <c r="Q1214" s="118">
        <v>0</v>
      </c>
      <c r="R1214" s="118">
        <v>0</v>
      </c>
      <c r="S1214" s="118">
        <v>0</v>
      </c>
      <c r="T1214" s="118">
        <v>0</v>
      </c>
      <c r="U1214" s="118">
        <v>0</v>
      </c>
      <c r="V1214" s="118">
        <v>25.8</v>
      </c>
      <c r="W1214" s="118" t="s">
        <v>263</v>
      </c>
      <c r="X1214" s="232"/>
    </row>
    <row r="1215" spans="1:24" ht="13.5" customHeight="1" x14ac:dyDescent="0.3">
      <c r="A1215" s="170">
        <v>0.625</v>
      </c>
      <c r="B1215" s="118">
        <v>10</v>
      </c>
      <c r="C1215" s="118">
        <v>0</v>
      </c>
      <c r="D1215" s="118">
        <v>1</v>
      </c>
      <c r="E1215" s="118">
        <v>2</v>
      </c>
      <c r="F1215" s="118">
        <v>2</v>
      </c>
      <c r="G1215" s="118">
        <v>3</v>
      </c>
      <c r="H1215" s="118">
        <v>1</v>
      </c>
      <c r="I1215" s="118">
        <v>1</v>
      </c>
      <c r="J1215" s="118">
        <v>0</v>
      </c>
      <c r="K1215" s="118">
        <v>0</v>
      </c>
      <c r="L1215" s="118">
        <v>0</v>
      </c>
      <c r="M1215" s="118">
        <v>0</v>
      </c>
      <c r="N1215" s="118">
        <v>0</v>
      </c>
      <c r="O1215" s="118">
        <v>0</v>
      </c>
      <c r="P1215" s="118">
        <v>0</v>
      </c>
      <c r="Q1215" s="118">
        <v>0</v>
      </c>
      <c r="R1215" s="118">
        <v>0</v>
      </c>
      <c r="S1215" s="118">
        <v>0</v>
      </c>
      <c r="T1215" s="118">
        <v>0</v>
      </c>
      <c r="U1215" s="118">
        <v>0</v>
      </c>
      <c r="V1215" s="118">
        <v>25</v>
      </c>
      <c r="W1215" s="118" t="s">
        <v>263</v>
      </c>
      <c r="X1215" s="232"/>
    </row>
    <row r="1216" spans="1:24" ht="13.5" customHeight="1" x14ac:dyDescent="0.3">
      <c r="A1216" s="170">
        <v>0.63541666666666696</v>
      </c>
      <c r="B1216" s="118">
        <v>15</v>
      </c>
      <c r="C1216" s="118">
        <v>0</v>
      </c>
      <c r="D1216" s="118">
        <v>0</v>
      </c>
      <c r="E1216" s="118">
        <v>2</v>
      </c>
      <c r="F1216" s="118">
        <v>6</v>
      </c>
      <c r="G1216" s="118">
        <v>5</v>
      </c>
      <c r="H1216" s="118">
        <v>2</v>
      </c>
      <c r="I1216" s="118">
        <v>0</v>
      </c>
      <c r="J1216" s="118">
        <v>0</v>
      </c>
      <c r="K1216" s="118">
        <v>0</v>
      </c>
      <c r="L1216" s="118">
        <v>0</v>
      </c>
      <c r="M1216" s="118">
        <v>0</v>
      </c>
      <c r="N1216" s="118">
        <v>0</v>
      </c>
      <c r="O1216" s="118">
        <v>0</v>
      </c>
      <c r="P1216" s="118">
        <v>0</v>
      </c>
      <c r="Q1216" s="118">
        <v>0</v>
      </c>
      <c r="R1216" s="118">
        <v>0</v>
      </c>
      <c r="S1216" s="118">
        <v>0</v>
      </c>
      <c r="T1216" s="118">
        <v>0</v>
      </c>
      <c r="U1216" s="118">
        <v>0</v>
      </c>
      <c r="V1216" s="118">
        <v>24.6</v>
      </c>
      <c r="W1216" s="118">
        <v>29.7</v>
      </c>
      <c r="X1216" s="232"/>
    </row>
    <row r="1217" spans="1:24" ht="13.5" customHeight="1" x14ac:dyDescent="0.3">
      <c r="A1217" s="170">
        <v>0.64583333333333304</v>
      </c>
      <c r="B1217" s="118">
        <v>13</v>
      </c>
      <c r="C1217" s="118">
        <v>0</v>
      </c>
      <c r="D1217" s="118">
        <v>0</v>
      </c>
      <c r="E1217" s="118">
        <v>5</v>
      </c>
      <c r="F1217" s="118">
        <v>1</v>
      </c>
      <c r="G1217" s="118">
        <v>3</v>
      </c>
      <c r="H1217" s="118">
        <v>4</v>
      </c>
      <c r="I1217" s="118">
        <v>0</v>
      </c>
      <c r="J1217" s="118">
        <v>0</v>
      </c>
      <c r="K1217" s="118">
        <v>0</v>
      </c>
      <c r="L1217" s="118">
        <v>0</v>
      </c>
      <c r="M1217" s="118">
        <v>0</v>
      </c>
      <c r="N1217" s="118">
        <v>0</v>
      </c>
      <c r="O1217" s="118">
        <v>0</v>
      </c>
      <c r="P1217" s="118">
        <v>0</v>
      </c>
      <c r="Q1217" s="118">
        <v>0</v>
      </c>
      <c r="R1217" s="118">
        <v>0</v>
      </c>
      <c r="S1217" s="118">
        <v>0</v>
      </c>
      <c r="T1217" s="118">
        <v>0</v>
      </c>
      <c r="U1217" s="118">
        <v>0</v>
      </c>
      <c r="V1217" s="118">
        <v>24.8</v>
      </c>
      <c r="W1217" s="118">
        <v>32.1</v>
      </c>
      <c r="X1217" s="232"/>
    </row>
    <row r="1218" spans="1:24" ht="13.5" customHeight="1" x14ac:dyDescent="0.3">
      <c r="A1218" s="170">
        <v>0.65625</v>
      </c>
      <c r="B1218" s="118">
        <v>17</v>
      </c>
      <c r="C1218" s="118">
        <v>0</v>
      </c>
      <c r="D1218" s="118">
        <v>0</v>
      </c>
      <c r="E1218" s="118">
        <v>3</v>
      </c>
      <c r="F1218" s="118">
        <v>7</v>
      </c>
      <c r="G1218" s="118">
        <v>4</v>
      </c>
      <c r="H1218" s="118">
        <v>3</v>
      </c>
      <c r="I1218" s="118">
        <v>0</v>
      </c>
      <c r="J1218" s="118">
        <v>0</v>
      </c>
      <c r="K1218" s="118">
        <v>0</v>
      </c>
      <c r="L1218" s="118">
        <v>0</v>
      </c>
      <c r="M1218" s="118">
        <v>0</v>
      </c>
      <c r="N1218" s="118">
        <v>0</v>
      </c>
      <c r="O1218" s="118">
        <v>0</v>
      </c>
      <c r="P1218" s="118">
        <v>0</v>
      </c>
      <c r="Q1218" s="118">
        <v>0</v>
      </c>
      <c r="R1218" s="118">
        <v>0</v>
      </c>
      <c r="S1218" s="118">
        <v>0</v>
      </c>
      <c r="T1218" s="118">
        <v>0</v>
      </c>
      <c r="U1218" s="118">
        <v>0</v>
      </c>
      <c r="V1218" s="118">
        <v>24.6</v>
      </c>
      <c r="W1218" s="118">
        <v>31.2</v>
      </c>
      <c r="X1218" s="232"/>
    </row>
    <row r="1219" spans="1:24" ht="13.5" customHeight="1" x14ac:dyDescent="0.3">
      <c r="A1219" s="170">
        <v>0.66666666666666696</v>
      </c>
      <c r="B1219" s="118">
        <v>20</v>
      </c>
      <c r="C1219" s="118">
        <v>0</v>
      </c>
      <c r="D1219" s="118">
        <v>0</v>
      </c>
      <c r="E1219" s="118">
        <v>0</v>
      </c>
      <c r="F1219" s="118">
        <v>4</v>
      </c>
      <c r="G1219" s="118">
        <v>6</v>
      </c>
      <c r="H1219" s="118">
        <v>9</v>
      </c>
      <c r="I1219" s="118">
        <v>1</v>
      </c>
      <c r="J1219" s="118">
        <v>0</v>
      </c>
      <c r="K1219" s="118">
        <v>0</v>
      </c>
      <c r="L1219" s="118">
        <v>0</v>
      </c>
      <c r="M1219" s="118">
        <v>0</v>
      </c>
      <c r="N1219" s="118">
        <v>0</v>
      </c>
      <c r="O1219" s="118">
        <v>0</v>
      </c>
      <c r="P1219" s="118">
        <v>0</v>
      </c>
      <c r="Q1219" s="118">
        <v>0</v>
      </c>
      <c r="R1219" s="118">
        <v>0</v>
      </c>
      <c r="S1219" s="118">
        <v>0</v>
      </c>
      <c r="T1219" s="118">
        <v>0</v>
      </c>
      <c r="U1219" s="118">
        <v>0</v>
      </c>
      <c r="V1219" s="118">
        <v>29.6</v>
      </c>
      <c r="W1219" s="118">
        <v>34.299999999999997</v>
      </c>
      <c r="X1219" s="232"/>
    </row>
    <row r="1220" spans="1:24" ht="13.5" customHeight="1" x14ac:dyDescent="0.3">
      <c r="A1220" s="170">
        <v>0.67708333333333304</v>
      </c>
      <c r="B1220" s="118">
        <v>25</v>
      </c>
      <c r="C1220" s="118">
        <v>0</v>
      </c>
      <c r="D1220" s="118">
        <v>1</v>
      </c>
      <c r="E1220" s="118">
        <v>5</v>
      </c>
      <c r="F1220" s="118">
        <v>6</v>
      </c>
      <c r="G1220" s="118">
        <v>10</v>
      </c>
      <c r="H1220" s="118">
        <v>1</v>
      </c>
      <c r="I1220" s="118">
        <v>1</v>
      </c>
      <c r="J1220" s="118">
        <v>1</v>
      </c>
      <c r="K1220" s="118">
        <v>0</v>
      </c>
      <c r="L1220" s="118">
        <v>0</v>
      </c>
      <c r="M1220" s="118">
        <v>0</v>
      </c>
      <c r="N1220" s="118">
        <v>0</v>
      </c>
      <c r="O1220" s="118">
        <v>0</v>
      </c>
      <c r="P1220" s="118">
        <v>0</v>
      </c>
      <c r="Q1220" s="118">
        <v>0</v>
      </c>
      <c r="R1220" s="118">
        <v>0</v>
      </c>
      <c r="S1220" s="118">
        <v>0</v>
      </c>
      <c r="T1220" s="118">
        <v>0</v>
      </c>
      <c r="U1220" s="118">
        <v>0</v>
      </c>
      <c r="V1220" s="118">
        <v>24.8</v>
      </c>
      <c r="W1220" s="118">
        <v>29.5</v>
      </c>
      <c r="X1220" s="232"/>
    </row>
    <row r="1221" spans="1:24" ht="13.5" customHeight="1" x14ac:dyDescent="0.3">
      <c r="A1221" s="170">
        <v>0.6875</v>
      </c>
      <c r="B1221" s="118">
        <v>19</v>
      </c>
      <c r="C1221" s="118">
        <v>0</v>
      </c>
      <c r="D1221" s="118">
        <v>0</v>
      </c>
      <c r="E1221" s="118">
        <v>3</v>
      </c>
      <c r="F1221" s="118">
        <v>8</v>
      </c>
      <c r="G1221" s="118">
        <v>5</v>
      </c>
      <c r="H1221" s="118">
        <v>2</v>
      </c>
      <c r="I1221" s="118">
        <v>1</v>
      </c>
      <c r="J1221" s="118">
        <v>0</v>
      </c>
      <c r="K1221" s="118">
        <v>0</v>
      </c>
      <c r="L1221" s="118">
        <v>0</v>
      </c>
      <c r="M1221" s="118">
        <v>0</v>
      </c>
      <c r="N1221" s="118">
        <v>0</v>
      </c>
      <c r="O1221" s="118">
        <v>0</v>
      </c>
      <c r="P1221" s="118">
        <v>0</v>
      </c>
      <c r="Q1221" s="118">
        <v>0</v>
      </c>
      <c r="R1221" s="118">
        <v>0</v>
      </c>
      <c r="S1221" s="118">
        <v>0</v>
      </c>
      <c r="T1221" s="118">
        <v>0</v>
      </c>
      <c r="U1221" s="118">
        <v>0</v>
      </c>
      <c r="V1221" s="118">
        <v>24.9</v>
      </c>
      <c r="W1221" s="118">
        <v>30.1</v>
      </c>
      <c r="X1221" s="232"/>
    </row>
    <row r="1222" spans="1:24" ht="13.5" customHeight="1" x14ac:dyDescent="0.3">
      <c r="A1222" s="170">
        <v>0.69791666666666696</v>
      </c>
      <c r="B1222" s="118">
        <v>6</v>
      </c>
      <c r="C1222" s="118">
        <v>0</v>
      </c>
      <c r="D1222" s="118">
        <v>0</v>
      </c>
      <c r="E1222" s="118">
        <v>1</v>
      </c>
      <c r="F1222" s="118">
        <v>0</v>
      </c>
      <c r="G1222" s="118">
        <v>1</v>
      </c>
      <c r="H1222" s="118">
        <v>2</v>
      </c>
      <c r="I1222" s="118">
        <v>1</v>
      </c>
      <c r="J1222" s="118">
        <v>1</v>
      </c>
      <c r="K1222" s="118">
        <v>0</v>
      </c>
      <c r="L1222" s="118">
        <v>0</v>
      </c>
      <c r="M1222" s="118">
        <v>0</v>
      </c>
      <c r="N1222" s="118">
        <v>0</v>
      </c>
      <c r="O1222" s="118">
        <v>0</v>
      </c>
      <c r="P1222" s="118">
        <v>0</v>
      </c>
      <c r="Q1222" s="118">
        <v>0</v>
      </c>
      <c r="R1222" s="118">
        <v>0</v>
      </c>
      <c r="S1222" s="118">
        <v>0</v>
      </c>
      <c r="T1222" s="118">
        <v>0</v>
      </c>
      <c r="U1222" s="118">
        <v>0</v>
      </c>
      <c r="V1222" s="118">
        <v>31.3</v>
      </c>
      <c r="W1222" s="118" t="s">
        <v>263</v>
      </c>
      <c r="X1222" s="232"/>
    </row>
    <row r="1223" spans="1:24" ht="13.5" customHeight="1" x14ac:dyDescent="0.3">
      <c r="A1223" s="170">
        <v>0.70833333333333304</v>
      </c>
      <c r="B1223" s="118">
        <v>19</v>
      </c>
      <c r="C1223" s="118">
        <v>0</v>
      </c>
      <c r="D1223" s="118">
        <v>1</v>
      </c>
      <c r="E1223" s="118">
        <v>2</v>
      </c>
      <c r="F1223" s="118">
        <v>7</v>
      </c>
      <c r="G1223" s="118">
        <v>6</v>
      </c>
      <c r="H1223" s="118">
        <v>3</v>
      </c>
      <c r="I1223" s="118">
        <v>0</v>
      </c>
      <c r="J1223" s="118">
        <v>0</v>
      </c>
      <c r="K1223" s="118">
        <v>0</v>
      </c>
      <c r="L1223" s="118">
        <v>0</v>
      </c>
      <c r="M1223" s="118">
        <v>0</v>
      </c>
      <c r="N1223" s="118">
        <v>0</v>
      </c>
      <c r="O1223" s="118">
        <v>0</v>
      </c>
      <c r="P1223" s="118">
        <v>0</v>
      </c>
      <c r="Q1223" s="118">
        <v>0</v>
      </c>
      <c r="R1223" s="118">
        <v>0</v>
      </c>
      <c r="S1223" s="118">
        <v>0</v>
      </c>
      <c r="T1223" s="118">
        <v>0</v>
      </c>
      <c r="U1223" s="118">
        <v>0</v>
      </c>
      <c r="V1223" s="118">
        <v>24.5</v>
      </c>
      <c r="W1223" s="118">
        <v>30.5</v>
      </c>
      <c r="X1223" s="232"/>
    </row>
    <row r="1224" spans="1:24" ht="13.5" customHeight="1" x14ac:dyDescent="0.3">
      <c r="A1224" s="170">
        <v>0.71875</v>
      </c>
      <c r="B1224" s="118">
        <v>10</v>
      </c>
      <c r="C1224" s="118">
        <v>0</v>
      </c>
      <c r="D1224" s="118">
        <v>0</v>
      </c>
      <c r="E1224" s="118">
        <v>0</v>
      </c>
      <c r="F1224" s="118">
        <v>3</v>
      </c>
      <c r="G1224" s="118">
        <v>7</v>
      </c>
      <c r="H1224" s="118">
        <v>0</v>
      </c>
      <c r="I1224" s="118">
        <v>0</v>
      </c>
      <c r="J1224" s="118">
        <v>0</v>
      </c>
      <c r="K1224" s="118">
        <v>0</v>
      </c>
      <c r="L1224" s="118">
        <v>0</v>
      </c>
      <c r="M1224" s="118">
        <v>0</v>
      </c>
      <c r="N1224" s="118">
        <v>0</v>
      </c>
      <c r="O1224" s="118">
        <v>0</v>
      </c>
      <c r="P1224" s="118">
        <v>0</v>
      </c>
      <c r="Q1224" s="118">
        <v>0</v>
      </c>
      <c r="R1224" s="118">
        <v>0</v>
      </c>
      <c r="S1224" s="118">
        <v>0</v>
      </c>
      <c r="T1224" s="118">
        <v>0</v>
      </c>
      <c r="U1224" s="118">
        <v>0</v>
      </c>
      <c r="V1224" s="118">
        <v>26.1</v>
      </c>
      <c r="W1224" s="118" t="s">
        <v>263</v>
      </c>
      <c r="X1224" s="232"/>
    </row>
    <row r="1225" spans="1:24" ht="13.5" customHeight="1" x14ac:dyDescent="0.3">
      <c r="A1225" s="170">
        <v>0.72916666666666696</v>
      </c>
      <c r="B1225" s="118">
        <v>11</v>
      </c>
      <c r="C1225" s="118">
        <v>0</v>
      </c>
      <c r="D1225" s="118">
        <v>0</v>
      </c>
      <c r="E1225" s="118">
        <v>1</v>
      </c>
      <c r="F1225" s="118">
        <v>6</v>
      </c>
      <c r="G1225" s="118">
        <v>3</v>
      </c>
      <c r="H1225" s="118">
        <v>0</v>
      </c>
      <c r="I1225" s="118">
        <v>1</v>
      </c>
      <c r="J1225" s="118">
        <v>0</v>
      </c>
      <c r="K1225" s="118">
        <v>0</v>
      </c>
      <c r="L1225" s="118">
        <v>0</v>
      </c>
      <c r="M1225" s="118">
        <v>0</v>
      </c>
      <c r="N1225" s="118">
        <v>0</v>
      </c>
      <c r="O1225" s="118">
        <v>0</v>
      </c>
      <c r="P1225" s="118">
        <v>0</v>
      </c>
      <c r="Q1225" s="118">
        <v>0</v>
      </c>
      <c r="R1225" s="118">
        <v>0</v>
      </c>
      <c r="S1225" s="118">
        <v>0</v>
      </c>
      <c r="T1225" s="118">
        <v>0</v>
      </c>
      <c r="U1225" s="118">
        <v>0</v>
      </c>
      <c r="V1225" s="118">
        <v>25.1</v>
      </c>
      <c r="W1225" s="118">
        <v>31</v>
      </c>
      <c r="X1225" s="232"/>
    </row>
    <row r="1226" spans="1:24" ht="13.5" customHeight="1" x14ac:dyDescent="0.3">
      <c r="A1226" s="170">
        <v>0.73958333333333304</v>
      </c>
      <c r="B1226" s="118">
        <v>6</v>
      </c>
      <c r="C1226" s="118">
        <v>0</v>
      </c>
      <c r="D1226" s="118">
        <v>1</v>
      </c>
      <c r="E1226" s="118">
        <v>0</v>
      </c>
      <c r="F1226" s="118">
        <v>1</v>
      </c>
      <c r="G1226" s="118">
        <v>2</v>
      </c>
      <c r="H1226" s="118">
        <v>1</v>
      </c>
      <c r="I1226" s="118">
        <v>1</v>
      </c>
      <c r="J1226" s="118">
        <v>0</v>
      </c>
      <c r="K1226" s="118">
        <v>0</v>
      </c>
      <c r="L1226" s="118">
        <v>0</v>
      </c>
      <c r="M1226" s="118">
        <v>0</v>
      </c>
      <c r="N1226" s="118">
        <v>0</v>
      </c>
      <c r="O1226" s="118">
        <v>0</v>
      </c>
      <c r="P1226" s="118">
        <v>0</v>
      </c>
      <c r="Q1226" s="118">
        <v>0</v>
      </c>
      <c r="R1226" s="118">
        <v>0</v>
      </c>
      <c r="S1226" s="118">
        <v>0</v>
      </c>
      <c r="T1226" s="118">
        <v>0</v>
      </c>
      <c r="U1226" s="118">
        <v>0</v>
      </c>
      <c r="V1226" s="118">
        <v>26.5</v>
      </c>
      <c r="W1226" s="118" t="s">
        <v>263</v>
      </c>
      <c r="X1226" s="232"/>
    </row>
    <row r="1227" spans="1:24" ht="13.5" customHeight="1" x14ac:dyDescent="0.3">
      <c r="A1227" s="170">
        <v>0.75</v>
      </c>
      <c r="B1227" s="118">
        <v>8</v>
      </c>
      <c r="C1227" s="118">
        <v>0</v>
      </c>
      <c r="D1227" s="118">
        <v>0</v>
      </c>
      <c r="E1227" s="118">
        <v>0</v>
      </c>
      <c r="F1227" s="118">
        <v>3</v>
      </c>
      <c r="G1227" s="118">
        <v>4</v>
      </c>
      <c r="H1227" s="118">
        <v>0</v>
      </c>
      <c r="I1227" s="118">
        <v>1</v>
      </c>
      <c r="J1227" s="118">
        <v>0</v>
      </c>
      <c r="K1227" s="118">
        <v>0</v>
      </c>
      <c r="L1227" s="118">
        <v>0</v>
      </c>
      <c r="M1227" s="118">
        <v>0</v>
      </c>
      <c r="N1227" s="118">
        <v>0</v>
      </c>
      <c r="O1227" s="118">
        <v>0</v>
      </c>
      <c r="P1227" s="118">
        <v>0</v>
      </c>
      <c r="Q1227" s="118">
        <v>0</v>
      </c>
      <c r="R1227" s="118">
        <v>0</v>
      </c>
      <c r="S1227" s="118">
        <v>0</v>
      </c>
      <c r="T1227" s="118">
        <v>0</v>
      </c>
      <c r="U1227" s="118">
        <v>0</v>
      </c>
      <c r="V1227" s="118">
        <v>26.6</v>
      </c>
      <c r="W1227" s="118" t="s">
        <v>263</v>
      </c>
      <c r="X1227" s="232"/>
    </row>
    <row r="1228" spans="1:24" ht="13.5" customHeight="1" x14ac:dyDescent="0.3">
      <c r="A1228" s="170">
        <v>0.76041666666666696</v>
      </c>
      <c r="B1228" s="118">
        <v>5</v>
      </c>
      <c r="C1228" s="118">
        <v>0</v>
      </c>
      <c r="D1228" s="118">
        <v>0</v>
      </c>
      <c r="E1228" s="118">
        <v>1</v>
      </c>
      <c r="F1228" s="118">
        <v>0</v>
      </c>
      <c r="G1228" s="118">
        <v>1</v>
      </c>
      <c r="H1228" s="118">
        <v>3</v>
      </c>
      <c r="I1228" s="118">
        <v>0</v>
      </c>
      <c r="J1228" s="118">
        <v>0</v>
      </c>
      <c r="K1228" s="118">
        <v>0</v>
      </c>
      <c r="L1228" s="118">
        <v>0</v>
      </c>
      <c r="M1228" s="118">
        <v>0</v>
      </c>
      <c r="N1228" s="118">
        <v>0</v>
      </c>
      <c r="O1228" s="118">
        <v>0</v>
      </c>
      <c r="P1228" s="118">
        <v>0</v>
      </c>
      <c r="Q1228" s="118">
        <v>0</v>
      </c>
      <c r="R1228" s="118">
        <v>0</v>
      </c>
      <c r="S1228" s="118">
        <v>0</v>
      </c>
      <c r="T1228" s="118">
        <v>0</v>
      </c>
      <c r="U1228" s="118">
        <v>0</v>
      </c>
      <c r="V1228" s="118">
        <v>28.3</v>
      </c>
      <c r="W1228" s="118" t="s">
        <v>263</v>
      </c>
      <c r="X1228" s="232"/>
    </row>
    <row r="1229" spans="1:24" ht="13.5" customHeight="1" x14ac:dyDescent="0.3">
      <c r="A1229" s="170">
        <v>0.77083333333333304</v>
      </c>
      <c r="B1229" s="118">
        <v>5</v>
      </c>
      <c r="C1229" s="118">
        <v>0</v>
      </c>
      <c r="D1229" s="118">
        <v>0</v>
      </c>
      <c r="E1229" s="118">
        <v>1</v>
      </c>
      <c r="F1229" s="118">
        <v>1</v>
      </c>
      <c r="G1229" s="118">
        <v>1</v>
      </c>
      <c r="H1229" s="118">
        <v>1</v>
      </c>
      <c r="I1229" s="118">
        <v>1</v>
      </c>
      <c r="J1229" s="118">
        <v>0</v>
      </c>
      <c r="K1229" s="118">
        <v>0</v>
      </c>
      <c r="L1229" s="118">
        <v>0</v>
      </c>
      <c r="M1229" s="118">
        <v>0</v>
      </c>
      <c r="N1229" s="118">
        <v>0</v>
      </c>
      <c r="O1229" s="118">
        <v>0</v>
      </c>
      <c r="P1229" s="118">
        <v>0</v>
      </c>
      <c r="Q1229" s="118">
        <v>0</v>
      </c>
      <c r="R1229" s="118">
        <v>0</v>
      </c>
      <c r="S1229" s="118">
        <v>0</v>
      </c>
      <c r="T1229" s="118">
        <v>0</v>
      </c>
      <c r="U1229" s="118">
        <v>0</v>
      </c>
      <c r="V1229" s="118">
        <v>27.8</v>
      </c>
      <c r="W1229" s="118" t="s">
        <v>263</v>
      </c>
      <c r="X1229" s="232"/>
    </row>
    <row r="1230" spans="1:24" ht="13.5" customHeight="1" x14ac:dyDescent="0.3">
      <c r="A1230" s="170">
        <v>0.78125</v>
      </c>
      <c r="B1230" s="118">
        <v>6</v>
      </c>
      <c r="C1230" s="118">
        <v>0</v>
      </c>
      <c r="D1230" s="118">
        <v>0</v>
      </c>
      <c r="E1230" s="118">
        <v>1</v>
      </c>
      <c r="F1230" s="118">
        <v>2</v>
      </c>
      <c r="G1230" s="118">
        <v>2</v>
      </c>
      <c r="H1230" s="118">
        <v>1</v>
      </c>
      <c r="I1230" s="118">
        <v>0</v>
      </c>
      <c r="J1230" s="118">
        <v>0</v>
      </c>
      <c r="K1230" s="118">
        <v>0</v>
      </c>
      <c r="L1230" s="118">
        <v>0</v>
      </c>
      <c r="M1230" s="118">
        <v>0</v>
      </c>
      <c r="N1230" s="118">
        <v>0</v>
      </c>
      <c r="O1230" s="118">
        <v>0</v>
      </c>
      <c r="P1230" s="118">
        <v>0</v>
      </c>
      <c r="Q1230" s="118">
        <v>0</v>
      </c>
      <c r="R1230" s="118">
        <v>0</v>
      </c>
      <c r="S1230" s="118">
        <v>0</v>
      </c>
      <c r="T1230" s="118">
        <v>0</v>
      </c>
      <c r="U1230" s="118">
        <v>0</v>
      </c>
      <c r="V1230" s="118">
        <v>26.1</v>
      </c>
      <c r="W1230" s="118" t="s">
        <v>263</v>
      </c>
      <c r="X1230" s="232"/>
    </row>
    <row r="1231" spans="1:24" ht="13.5" customHeight="1" x14ac:dyDescent="0.3">
      <c r="A1231" s="170">
        <v>0.79166666666666696</v>
      </c>
      <c r="B1231" s="118">
        <v>0</v>
      </c>
      <c r="C1231" s="118">
        <v>0</v>
      </c>
      <c r="D1231" s="118">
        <v>0</v>
      </c>
      <c r="E1231" s="118">
        <v>0</v>
      </c>
      <c r="F1231" s="118">
        <v>0</v>
      </c>
      <c r="G1231" s="118">
        <v>0</v>
      </c>
      <c r="H1231" s="118">
        <v>0</v>
      </c>
      <c r="I1231" s="118">
        <v>0</v>
      </c>
      <c r="J1231" s="118">
        <v>0</v>
      </c>
      <c r="K1231" s="118">
        <v>0</v>
      </c>
      <c r="L1231" s="118">
        <v>0</v>
      </c>
      <c r="M1231" s="118">
        <v>0</v>
      </c>
      <c r="N1231" s="118">
        <v>0</v>
      </c>
      <c r="O1231" s="118">
        <v>0</v>
      </c>
      <c r="P1231" s="118">
        <v>0</v>
      </c>
      <c r="Q1231" s="118">
        <v>0</v>
      </c>
      <c r="R1231" s="118">
        <v>0</v>
      </c>
      <c r="S1231" s="118">
        <v>0</v>
      </c>
      <c r="T1231" s="118">
        <v>0</v>
      </c>
      <c r="U1231" s="118">
        <v>0</v>
      </c>
      <c r="V1231" s="118" t="s">
        <v>263</v>
      </c>
      <c r="W1231" s="118" t="s">
        <v>263</v>
      </c>
      <c r="X1231" s="232"/>
    </row>
    <row r="1232" spans="1:24" ht="13.5" customHeight="1" x14ac:dyDescent="0.3">
      <c r="A1232" s="170">
        <v>0.80208333333333304</v>
      </c>
      <c r="B1232" s="118">
        <v>7</v>
      </c>
      <c r="C1232" s="118">
        <v>0</v>
      </c>
      <c r="D1232" s="118">
        <v>0</v>
      </c>
      <c r="E1232" s="118">
        <v>1</v>
      </c>
      <c r="F1232" s="118">
        <v>4</v>
      </c>
      <c r="G1232" s="118">
        <v>1</v>
      </c>
      <c r="H1232" s="118">
        <v>0</v>
      </c>
      <c r="I1232" s="118">
        <v>1</v>
      </c>
      <c r="J1232" s="118">
        <v>0</v>
      </c>
      <c r="K1232" s="118">
        <v>0</v>
      </c>
      <c r="L1232" s="118">
        <v>0</v>
      </c>
      <c r="M1232" s="118">
        <v>0</v>
      </c>
      <c r="N1232" s="118">
        <v>0</v>
      </c>
      <c r="O1232" s="118">
        <v>0</v>
      </c>
      <c r="P1232" s="118">
        <v>0</v>
      </c>
      <c r="Q1232" s="118">
        <v>0</v>
      </c>
      <c r="R1232" s="118">
        <v>0</v>
      </c>
      <c r="S1232" s="118">
        <v>0</v>
      </c>
      <c r="T1232" s="118">
        <v>0</v>
      </c>
      <c r="U1232" s="118">
        <v>0</v>
      </c>
      <c r="V1232" s="118">
        <v>23.7</v>
      </c>
      <c r="W1232" s="118" t="s">
        <v>263</v>
      </c>
      <c r="X1232" s="232"/>
    </row>
    <row r="1233" spans="1:24" ht="13.5" customHeight="1" x14ac:dyDescent="0.3">
      <c r="A1233" s="170">
        <v>0.8125</v>
      </c>
      <c r="B1233" s="118">
        <v>3</v>
      </c>
      <c r="C1233" s="118">
        <v>0</v>
      </c>
      <c r="D1233" s="118">
        <v>0</v>
      </c>
      <c r="E1233" s="118">
        <v>0</v>
      </c>
      <c r="F1233" s="118">
        <v>1</v>
      </c>
      <c r="G1233" s="118">
        <v>0</v>
      </c>
      <c r="H1233" s="118">
        <v>2</v>
      </c>
      <c r="I1233" s="118">
        <v>0</v>
      </c>
      <c r="J1233" s="118">
        <v>0</v>
      </c>
      <c r="K1233" s="118">
        <v>0</v>
      </c>
      <c r="L1233" s="118">
        <v>0</v>
      </c>
      <c r="M1233" s="118">
        <v>0</v>
      </c>
      <c r="N1233" s="118">
        <v>0</v>
      </c>
      <c r="O1233" s="118">
        <v>0</v>
      </c>
      <c r="P1233" s="118">
        <v>0</v>
      </c>
      <c r="Q1233" s="118">
        <v>0</v>
      </c>
      <c r="R1233" s="118">
        <v>0</v>
      </c>
      <c r="S1233" s="118">
        <v>0</v>
      </c>
      <c r="T1233" s="118">
        <v>0</v>
      </c>
      <c r="U1233" s="118">
        <v>0</v>
      </c>
      <c r="V1233" s="118">
        <v>28.8</v>
      </c>
      <c r="W1233" s="118" t="s">
        <v>263</v>
      </c>
      <c r="X1233" s="232"/>
    </row>
    <row r="1234" spans="1:24" ht="13.5" customHeight="1" x14ac:dyDescent="0.3">
      <c r="A1234" s="170">
        <v>0.82291666666666696</v>
      </c>
      <c r="B1234" s="118">
        <v>4</v>
      </c>
      <c r="C1234" s="118">
        <v>0</v>
      </c>
      <c r="D1234" s="118">
        <v>0</v>
      </c>
      <c r="E1234" s="118">
        <v>2</v>
      </c>
      <c r="F1234" s="118">
        <v>1</v>
      </c>
      <c r="G1234" s="118">
        <v>1</v>
      </c>
      <c r="H1234" s="118">
        <v>0</v>
      </c>
      <c r="I1234" s="118">
        <v>0</v>
      </c>
      <c r="J1234" s="118">
        <v>0</v>
      </c>
      <c r="K1234" s="118">
        <v>0</v>
      </c>
      <c r="L1234" s="118">
        <v>0</v>
      </c>
      <c r="M1234" s="118">
        <v>0</v>
      </c>
      <c r="N1234" s="118">
        <v>0</v>
      </c>
      <c r="O1234" s="118">
        <v>0</v>
      </c>
      <c r="P1234" s="118">
        <v>0</v>
      </c>
      <c r="Q1234" s="118">
        <v>0</v>
      </c>
      <c r="R1234" s="118">
        <v>0</v>
      </c>
      <c r="S1234" s="118">
        <v>0</v>
      </c>
      <c r="T1234" s="118">
        <v>0</v>
      </c>
      <c r="U1234" s="118">
        <v>0</v>
      </c>
      <c r="V1234" s="118">
        <v>20.6</v>
      </c>
      <c r="W1234" s="118" t="s">
        <v>263</v>
      </c>
      <c r="X1234" s="232"/>
    </row>
    <row r="1235" spans="1:24" ht="13.5" customHeight="1" x14ac:dyDescent="0.3">
      <c r="A1235" s="170">
        <v>0.83333333333333304</v>
      </c>
      <c r="B1235" s="118">
        <v>1</v>
      </c>
      <c r="C1235" s="118">
        <v>0</v>
      </c>
      <c r="D1235" s="118">
        <v>0</v>
      </c>
      <c r="E1235" s="118">
        <v>0</v>
      </c>
      <c r="F1235" s="118">
        <v>0</v>
      </c>
      <c r="G1235" s="118">
        <v>0</v>
      </c>
      <c r="H1235" s="118">
        <v>1</v>
      </c>
      <c r="I1235" s="118">
        <v>0</v>
      </c>
      <c r="J1235" s="118">
        <v>0</v>
      </c>
      <c r="K1235" s="118">
        <v>0</v>
      </c>
      <c r="L1235" s="118">
        <v>0</v>
      </c>
      <c r="M1235" s="118">
        <v>0</v>
      </c>
      <c r="N1235" s="118">
        <v>0</v>
      </c>
      <c r="O1235" s="118">
        <v>0</v>
      </c>
      <c r="P1235" s="118">
        <v>0</v>
      </c>
      <c r="Q1235" s="118">
        <v>0</v>
      </c>
      <c r="R1235" s="118">
        <v>0</v>
      </c>
      <c r="S1235" s="118">
        <v>0</v>
      </c>
      <c r="T1235" s="118">
        <v>0</v>
      </c>
      <c r="U1235" s="118">
        <v>0</v>
      </c>
      <c r="V1235" s="118">
        <v>32.1</v>
      </c>
      <c r="W1235" s="118" t="s">
        <v>263</v>
      </c>
      <c r="X1235" s="232"/>
    </row>
    <row r="1236" spans="1:24" ht="13.5" customHeight="1" x14ac:dyDescent="0.3">
      <c r="A1236" s="170">
        <v>0.84375</v>
      </c>
      <c r="B1236" s="118">
        <v>2</v>
      </c>
      <c r="C1236" s="118">
        <v>0</v>
      </c>
      <c r="D1236" s="118">
        <v>0</v>
      </c>
      <c r="E1236" s="118">
        <v>0</v>
      </c>
      <c r="F1236" s="118">
        <v>1</v>
      </c>
      <c r="G1236" s="118">
        <v>1</v>
      </c>
      <c r="H1236" s="118">
        <v>0</v>
      </c>
      <c r="I1236" s="118">
        <v>0</v>
      </c>
      <c r="J1236" s="118">
        <v>0</v>
      </c>
      <c r="K1236" s="118">
        <v>0</v>
      </c>
      <c r="L1236" s="118">
        <v>0</v>
      </c>
      <c r="M1236" s="118">
        <v>0</v>
      </c>
      <c r="N1236" s="118">
        <v>0</v>
      </c>
      <c r="O1236" s="118">
        <v>0</v>
      </c>
      <c r="P1236" s="118">
        <v>0</v>
      </c>
      <c r="Q1236" s="118">
        <v>0</v>
      </c>
      <c r="R1236" s="118">
        <v>0</v>
      </c>
      <c r="S1236" s="118">
        <v>0</v>
      </c>
      <c r="T1236" s="118">
        <v>0</v>
      </c>
      <c r="U1236" s="118">
        <v>0</v>
      </c>
      <c r="V1236" s="118">
        <v>25.9</v>
      </c>
      <c r="W1236" s="118" t="s">
        <v>263</v>
      </c>
      <c r="X1236" s="232"/>
    </row>
    <row r="1237" spans="1:24" ht="13.5" customHeight="1" x14ac:dyDescent="0.3">
      <c r="A1237" s="170">
        <v>0.85416666666666696</v>
      </c>
      <c r="B1237" s="118">
        <v>3</v>
      </c>
      <c r="C1237" s="118">
        <v>0</v>
      </c>
      <c r="D1237" s="118">
        <v>0</v>
      </c>
      <c r="E1237" s="118">
        <v>0</v>
      </c>
      <c r="F1237" s="118">
        <v>1</v>
      </c>
      <c r="G1237" s="118">
        <v>0</v>
      </c>
      <c r="H1237" s="118">
        <v>2</v>
      </c>
      <c r="I1237" s="118">
        <v>0</v>
      </c>
      <c r="J1237" s="118">
        <v>0</v>
      </c>
      <c r="K1237" s="118">
        <v>0</v>
      </c>
      <c r="L1237" s="118">
        <v>0</v>
      </c>
      <c r="M1237" s="118">
        <v>0</v>
      </c>
      <c r="N1237" s="118">
        <v>0</v>
      </c>
      <c r="O1237" s="118">
        <v>0</v>
      </c>
      <c r="P1237" s="118">
        <v>0</v>
      </c>
      <c r="Q1237" s="118">
        <v>0</v>
      </c>
      <c r="R1237" s="118">
        <v>0</v>
      </c>
      <c r="S1237" s="118">
        <v>0</v>
      </c>
      <c r="T1237" s="118">
        <v>0</v>
      </c>
      <c r="U1237" s="118">
        <v>0</v>
      </c>
      <c r="V1237" s="118">
        <v>29</v>
      </c>
      <c r="W1237" s="118" t="s">
        <v>263</v>
      </c>
      <c r="X1237" s="232"/>
    </row>
    <row r="1238" spans="1:24" ht="13.5" customHeight="1" x14ac:dyDescent="0.3">
      <c r="A1238" s="170">
        <v>0.86458333333333304</v>
      </c>
      <c r="B1238" s="118">
        <v>1</v>
      </c>
      <c r="C1238" s="118">
        <v>0</v>
      </c>
      <c r="D1238" s="118">
        <v>0</v>
      </c>
      <c r="E1238" s="118">
        <v>0</v>
      </c>
      <c r="F1238" s="118">
        <v>0</v>
      </c>
      <c r="G1238" s="118">
        <v>1</v>
      </c>
      <c r="H1238" s="118">
        <v>0</v>
      </c>
      <c r="I1238" s="118">
        <v>0</v>
      </c>
      <c r="J1238" s="118">
        <v>0</v>
      </c>
      <c r="K1238" s="118">
        <v>0</v>
      </c>
      <c r="L1238" s="118">
        <v>0</v>
      </c>
      <c r="M1238" s="118">
        <v>0</v>
      </c>
      <c r="N1238" s="118">
        <v>0</v>
      </c>
      <c r="O1238" s="118">
        <v>0</v>
      </c>
      <c r="P1238" s="118">
        <v>0</v>
      </c>
      <c r="Q1238" s="118">
        <v>0</v>
      </c>
      <c r="R1238" s="118">
        <v>0</v>
      </c>
      <c r="S1238" s="118">
        <v>0</v>
      </c>
      <c r="T1238" s="118">
        <v>0</v>
      </c>
      <c r="U1238" s="118">
        <v>0</v>
      </c>
      <c r="V1238" s="118">
        <v>26.7</v>
      </c>
      <c r="W1238" s="118" t="s">
        <v>263</v>
      </c>
      <c r="X1238" s="232"/>
    </row>
    <row r="1239" spans="1:24" ht="13.5" customHeight="1" x14ac:dyDescent="0.3">
      <c r="A1239" s="170">
        <v>0.875</v>
      </c>
      <c r="B1239" s="118">
        <v>2</v>
      </c>
      <c r="C1239" s="118">
        <v>0</v>
      </c>
      <c r="D1239" s="118">
        <v>0</v>
      </c>
      <c r="E1239" s="118">
        <v>0</v>
      </c>
      <c r="F1239" s="118">
        <v>1</v>
      </c>
      <c r="G1239" s="118">
        <v>0</v>
      </c>
      <c r="H1239" s="118">
        <v>0</v>
      </c>
      <c r="I1239" s="118">
        <v>0</v>
      </c>
      <c r="J1239" s="118">
        <v>1</v>
      </c>
      <c r="K1239" s="118">
        <v>0</v>
      </c>
      <c r="L1239" s="118">
        <v>0</v>
      </c>
      <c r="M1239" s="118">
        <v>0</v>
      </c>
      <c r="N1239" s="118">
        <v>0</v>
      </c>
      <c r="O1239" s="118">
        <v>0</v>
      </c>
      <c r="P1239" s="118">
        <v>0</v>
      </c>
      <c r="Q1239" s="118">
        <v>0</v>
      </c>
      <c r="R1239" s="118">
        <v>0</v>
      </c>
      <c r="S1239" s="118">
        <v>0</v>
      </c>
      <c r="T1239" s="118">
        <v>0</v>
      </c>
      <c r="U1239" s="118">
        <v>0</v>
      </c>
      <c r="V1239" s="118">
        <v>33</v>
      </c>
      <c r="W1239" s="118" t="s">
        <v>263</v>
      </c>
      <c r="X1239" s="232"/>
    </row>
    <row r="1240" spans="1:24" ht="13.5" customHeight="1" x14ac:dyDescent="0.3">
      <c r="A1240" s="170">
        <v>0.88541666666666696</v>
      </c>
      <c r="B1240" s="118">
        <v>3</v>
      </c>
      <c r="C1240" s="118">
        <v>0</v>
      </c>
      <c r="D1240" s="118">
        <v>0</v>
      </c>
      <c r="E1240" s="118">
        <v>0</v>
      </c>
      <c r="F1240" s="118">
        <v>0</v>
      </c>
      <c r="G1240" s="118">
        <v>2</v>
      </c>
      <c r="H1240" s="118">
        <v>0</v>
      </c>
      <c r="I1240" s="118">
        <v>1</v>
      </c>
      <c r="J1240" s="118">
        <v>0</v>
      </c>
      <c r="K1240" s="118">
        <v>0</v>
      </c>
      <c r="L1240" s="118">
        <v>0</v>
      </c>
      <c r="M1240" s="118">
        <v>0</v>
      </c>
      <c r="N1240" s="118">
        <v>0</v>
      </c>
      <c r="O1240" s="118">
        <v>0</v>
      </c>
      <c r="P1240" s="118">
        <v>0</v>
      </c>
      <c r="Q1240" s="118">
        <v>0</v>
      </c>
      <c r="R1240" s="118">
        <v>0</v>
      </c>
      <c r="S1240" s="118">
        <v>0</v>
      </c>
      <c r="T1240" s="118">
        <v>0</v>
      </c>
      <c r="U1240" s="118">
        <v>0</v>
      </c>
      <c r="V1240" s="118">
        <v>29.5</v>
      </c>
      <c r="W1240" s="118" t="s">
        <v>263</v>
      </c>
      <c r="X1240" s="232"/>
    </row>
    <row r="1241" spans="1:24" ht="13.5" customHeight="1" x14ac:dyDescent="0.3">
      <c r="A1241" s="170">
        <v>0.89583333333333304</v>
      </c>
      <c r="B1241" s="118">
        <v>3</v>
      </c>
      <c r="C1241" s="118">
        <v>0</v>
      </c>
      <c r="D1241" s="118">
        <v>0</v>
      </c>
      <c r="E1241" s="118">
        <v>0</v>
      </c>
      <c r="F1241" s="118">
        <v>2</v>
      </c>
      <c r="G1241" s="118">
        <v>0</v>
      </c>
      <c r="H1241" s="118">
        <v>1</v>
      </c>
      <c r="I1241" s="118">
        <v>0</v>
      </c>
      <c r="J1241" s="118">
        <v>0</v>
      </c>
      <c r="K1241" s="118">
        <v>0</v>
      </c>
      <c r="L1241" s="118">
        <v>0</v>
      </c>
      <c r="M1241" s="118">
        <v>0</v>
      </c>
      <c r="N1241" s="118">
        <v>0</v>
      </c>
      <c r="O1241" s="118">
        <v>0</v>
      </c>
      <c r="P1241" s="118">
        <v>0</v>
      </c>
      <c r="Q1241" s="118">
        <v>0</v>
      </c>
      <c r="R1241" s="118">
        <v>0</v>
      </c>
      <c r="S1241" s="118">
        <v>0</v>
      </c>
      <c r="T1241" s="118">
        <v>0</v>
      </c>
      <c r="U1241" s="118">
        <v>0</v>
      </c>
      <c r="V1241" s="118">
        <v>25.9</v>
      </c>
      <c r="W1241" s="118" t="s">
        <v>263</v>
      </c>
      <c r="X1241" s="232"/>
    </row>
    <row r="1242" spans="1:24" ht="13.5" customHeight="1" x14ac:dyDescent="0.3">
      <c r="A1242" s="170">
        <v>0.90625</v>
      </c>
      <c r="B1242" s="118">
        <v>1</v>
      </c>
      <c r="C1242" s="118">
        <v>0</v>
      </c>
      <c r="D1242" s="118">
        <v>0</v>
      </c>
      <c r="E1242" s="118">
        <v>0</v>
      </c>
      <c r="F1242" s="118">
        <v>1</v>
      </c>
      <c r="G1242" s="118">
        <v>0</v>
      </c>
      <c r="H1242" s="118">
        <v>0</v>
      </c>
      <c r="I1242" s="118">
        <v>0</v>
      </c>
      <c r="J1242" s="118">
        <v>0</v>
      </c>
      <c r="K1242" s="118">
        <v>0</v>
      </c>
      <c r="L1242" s="118">
        <v>0</v>
      </c>
      <c r="M1242" s="118">
        <v>0</v>
      </c>
      <c r="N1242" s="118">
        <v>0</v>
      </c>
      <c r="O1242" s="118">
        <v>0</v>
      </c>
      <c r="P1242" s="118">
        <v>0</v>
      </c>
      <c r="Q1242" s="118">
        <v>0</v>
      </c>
      <c r="R1242" s="118">
        <v>0</v>
      </c>
      <c r="S1242" s="118">
        <v>0</v>
      </c>
      <c r="T1242" s="118">
        <v>0</v>
      </c>
      <c r="U1242" s="118">
        <v>0</v>
      </c>
      <c r="V1242" s="118">
        <v>21.4</v>
      </c>
      <c r="W1242" s="118" t="s">
        <v>263</v>
      </c>
      <c r="X1242" s="232"/>
    </row>
    <row r="1243" spans="1:24" ht="13.5" customHeight="1" x14ac:dyDescent="0.3">
      <c r="A1243" s="170">
        <v>0.91666666666666696</v>
      </c>
      <c r="B1243" s="118">
        <v>2</v>
      </c>
      <c r="C1243" s="118">
        <v>0</v>
      </c>
      <c r="D1243" s="118">
        <v>0</v>
      </c>
      <c r="E1243" s="118">
        <v>0</v>
      </c>
      <c r="F1243" s="118">
        <v>1</v>
      </c>
      <c r="G1243" s="118">
        <v>0</v>
      </c>
      <c r="H1243" s="118">
        <v>1</v>
      </c>
      <c r="I1243" s="118">
        <v>0</v>
      </c>
      <c r="J1243" s="118">
        <v>0</v>
      </c>
      <c r="K1243" s="118">
        <v>0</v>
      </c>
      <c r="L1243" s="118">
        <v>0</v>
      </c>
      <c r="M1243" s="118">
        <v>0</v>
      </c>
      <c r="N1243" s="118">
        <v>0</v>
      </c>
      <c r="O1243" s="118">
        <v>0</v>
      </c>
      <c r="P1243" s="118">
        <v>0</v>
      </c>
      <c r="Q1243" s="118">
        <v>0</v>
      </c>
      <c r="R1243" s="118">
        <v>0</v>
      </c>
      <c r="S1243" s="118">
        <v>0</v>
      </c>
      <c r="T1243" s="118">
        <v>0</v>
      </c>
      <c r="U1243" s="118">
        <v>0</v>
      </c>
      <c r="V1243" s="118">
        <v>26.4</v>
      </c>
      <c r="W1243" s="118" t="s">
        <v>263</v>
      </c>
      <c r="X1243" s="232"/>
    </row>
    <row r="1244" spans="1:24" ht="13.5" customHeight="1" x14ac:dyDescent="0.3">
      <c r="A1244" s="170">
        <v>0.92708333333333304</v>
      </c>
      <c r="B1244" s="118">
        <v>2</v>
      </c>
      <c r="C1244" s="118">
        <v>0</v>
      </c>
      <c r="D1244" s="118">
        <v>0</v>
      </c>
      <c r="E1244" s="118">
        <v>0</v>
      </c>
      <c r="F1244" s="118">
        <v>1</v>
      </c>
      <c r="G1244" s="118">
        <v>1</v>
      </c>
      <c r="H1244" s="118">
        <v>0</v>
      </c>
      <c r="I1244" s="118">
        <v>0</v>
      </c>
      <c r="J1244" s="118">
        <v>0</v>
      </c>
      <c r="K1244" s="118">
        <v>0</v>
      </c>
      <c r="L1244" s="118">
        <v>0</v>
      </c>
      <c r="M1244" s="118">
        <v>0</v>
      </c>
      <c r="N1244" s="118">
        <v>0</v>
      </c>
      <c r="O1244" s="118">
        <v>0</v>
      </c>
      <c r="P1244" s="118">
        <v>0</v>
      </c>
      <c r="Q1244" s="118">
        <v>0</v>
      </c>
      <c r="R1244" s="118">
        <v>0</v>
      </c>
      <c r="S1244" s="118">
        <v>0</v>
      </c>
      <c r="T1244" s="118">
        <v>0</v>
      </c>
      <c r="U1244" s="118">
        <v>0</v>
      </c>
      <c r="V1244" s="118">
        <v>25.2</v>
      </c>
      <c r="W1244" s="118" t="s">
        <v>263</v>
      </c>
      <c r="X1244" s="232"/>
    </row>
    <row r="1245" spans="1:24" ht="13.5" customHeight="1" x14ac:dyDescent="0.3">
      <c r="A1245" s="170">
        <v>0.9375</v>
      </c>
      <c r="B1245" s="118">
        <v>0</v>
      </c>
      <c r="C1245" s="118">
        <v>0</v>
      </c>
      <c r="D1245" s="118">
        <v>0</v>
      </c>
      <c r="E1245" s="118">
        <v>0</v>
      </c>
      <c r="F1245" s="118">
        <v>0</v>
      </c>
      <c r="G1245" s="118">
        <v>0</v>
      </c>
      <c r="H1245" s="118">
        <v>0</v>
      </c>
      <c r="I1245" s="118">
        <v>0</v>
      </c>
      <c r="J1245" s="118">
        <v>0</v>
      </c>
      <c r="K1245" s="118">
        <v>0</v>
      </c>
      <c r="L1245" s="118">
        <v>0</v>
      </c>
      <c r="M1245" s="118">
        <v>0</v>
      </c>
      <c r="N1245" s="118">
        <v>0</v>
      </c>
      <c r="O1245" s="118">
        <v>0</v>
      </c>
      <c r="P1245" s="118">
        <v>0</v>
      </c>
      <c r="Q1245" s="118">
        <v>0</v>
      </c>
      <c r="R1245" s="118">
        <v>0</v>
      </c>
      <c r="S1245" s="118">
        <v>0</v>
      </c>
      <c r="T1245" s="118">
        <v>0</v>
      </c>
      <c r="U1245" s="118">
        <v>0</v>
      </c>
      <c r="V1245" s="118" t="s">
        <v>263</v>
      </c>
      <c r="W1245" s="118" t="s">
        <v>263</v>
      </c>
      <c r="X1245" s="232"/>
    </row>
    <row r="1246" spans="1:24" ht="13.5" customHeight="1" x14ac:dyDescent="0.3">
      <c r="A1246" s="170">
        <v>0.94791666666666696</v>
      </c>
      <c r="B1246" s="118">
        <v>0</v>
      </c>
      <c r="C1246" s="118">
        <v>0</v>
      </c>
      <c r="D1246" s="118">
        <v>0</v>
      </c>
      <c r="E1246" s="118">
        <v>0</v>
      </c>
      <c r="F1246" s="118">
        <v>0</v>
      </c>
      <c r="G1246" s="118">
        <v>0</v>
      </c>
      <c r="H1246" s="118">
        <v>0</v>
      </c>
      <c r="I1246" s="118">
        <v>0</v>
      </c>
      <c r="J1246" s="118">
        <v>0</v>
      </c>
      <c r="K1246" s="118">
        <v>0</v>
      </c>
      <c r="L1246" s="118">
        <v>0</v>
      </c>
      <c r="M1246" s="118">
        <v>0</v>
      </c>
      <c r="N1246" s="118">
        <v>0</v>
      </c>
      <c r="O1246" s="118">
        <v>0</v>
      </c>
      <c r="P1246" s="118">
        <v>0</v>
      </c>
      <c r="Q1246" s="118">
        <v>0</v>
      </c>
      <c r="R1246" s="118">
        <v>0</v>
      </c>
      <c r="S1246" s="118">
        <v>0</v>
      </c>
      <c r="T1246" s="118">
        <v>0</v>
      </c>
      <c r="U1246" s="118">
        <v>0</v>
      </c>
      <c r="V1246" s="118" t="s">
        <v>263</v>
      </c>
      <c r="W1246" s="118" t="s">
        <v>263</v>
      </c>
      <c r="X1246" s="232"/>
    </row>
    <row r="1247" spans="1:24" ht="13.5" customHeight="1" x14ac:dyDescent="0.3">
      <c r="A1247" s="170">
        <v>0.95833333333333304</v>
      </c>
      <c r="B1247" s="118">
        <v>1</v>
      </c>
      <c r="C1247" s="118">
        <v>0</v>
      </c>
      <c r="D1247" s="118">
        <v>0</v>
      </c>
      <c r="E1247" s="118">
        <v>0</v>
      </c>
      <c r="F1247" s="118">
        <v>0</v>
      </c>
      <c r="G1247" s="118">
        <v>1</v>
      </c>
      <c r="H1247" s="118">
        <v>0</v>
      </c>
      <c r="I1247" s="118">
        <v>0</v>
      </c>
      <c r="J1247" s="118">
        <v>0</v>
      </c>
      <c r="K1247" s="118">
        <v>0</v>
      </c>
      <c r="L1247" s="118">
        <v>0</v>
      </c>
      <c r="M1247" s="118">
        <v>0</v>
      </c>
      <c r="N1247" s="118">
        <v>0</v>
      </c>
      <c r="O1247" s="118">
        <v>0</v>
      </c>
      <c r="P1247" s="118">
        <v>0</v>
      </c>
      <c r="Q1247" s="118">
        <v>0</v>
      </c>
      <c r="R1247" s="118">
        <v>0</v>
      </c>
      <c r="S1247" s="118">
        <v>0</v>
      </c>
      <c r="T1247" s="118">
        <v>0</v>
      </c>
      <c r="U1247" s="118">
        <v>0</v>
      </c>
      <c r="V1247" s="118">
        <v>28</v>
      </c>
      <c r="W1247" s="118" t="s">
        <v>263</v>
      </c>
      <c r="X1247" s="232"/>
    </row>
    <row r="1248" spans="1:24" ht="13.5" customHeight="1" x14ac:dyDescent="0.3">
      <c r="A1248" s="170">
        <v>0.96875</v>
      </c>
      <c r="B1248" s="118">
        <v>1</v>
      </c>
      <c r="C1248" s="118">
        <v>0</v>
      </c>
      <c r="D1248" s="118">
        <v>0</v>
      </c>
      <c r="E1248" s="118">
        <v>0</v>
      </c>
      <c r="F1248" s="118">
        <v>0</v>
      </c>
      <c r="G1248" s="118">
        <v>1</v>
      </c>
      <c r="H1248" s="118">
        <v>0</v>
      </c>
      <c r="I1248" s="118">
        <v>0</v>
      </c>
      <c r="J1248" s="118">
        <v>0</v>
      </c>
      <c r="K1248" s="118">
        <v>0</v>
      </c>
      <c r="L1248" s="118">
        <v>0</v>
      </c>
      <c r="M1248" s="118">
        <v>0</v>
      </c>
      <c r="N1248" s="118">
        <v>0</v>
      </c>
      <c r="O1248" s="118">
        <v>0</v>
      </c>
      <c r="P1248" s="118">
        <v>0</v>
      </c>
      <c r="Q1248" s="118">
        <v>0</v>
      </c>
      <c r="R1248" s="118">
        <v>0</v>
      </c>
      <c r="S1248" s="118">
        <v>0</v>
      </c>
      <c r="T1248" s="118">
        <v>0</v>
      </c>
      <c r="U1248" s="118">
        <v>0</v>
      </c>
      <c r="V1248" s="118">
        <v>28.9</v>
      </c>
      <c r="W1248" s="118" t="s">
        <v>263</v>
      </c>
      <c r="X1248" s="232"/>
    </row>
    <row r="1249" spans="1:24" ht="13.5" customHeight="1" x14ac:dyDescent="0.3">
      <c r="A1249" s="170">
        <v>0.97916666666666696</v>
      </c>
      <c r="B1249" s="118">
        <v>1</v>
      </c>
      <c r="C1249" s="118">
        <v>0</v>
      </c>
      <c r="D1249" s="118">
        <v>0</v>
      </c>
      <c r="E1249" s="118">
        <v>0</v>
      </c>
      <c r="F1249" s="118">
        <v>0</v>
      </c>
      <c r="G1249" s="118">
        <v>1</v>
      </c>
      <c r="H1249" s="118">
        <v>0</v>
      </c>
      <c r="I1249" s="118">
        <v>0</v>
      </c>
      <c r="J1249" s="118">
        <v>0</v>
      </c>
      <c r="K1249" s="118">
        <v>0</v>
      </c>
      <c r="L1249" s="118">
        <v>0</v>
      </c>
      <c r="M1249" s="118">
        <v>0</v>
      </c>
      <c r="N1249" s="118">
        <v>0</v>
      </c>
      <c r="O1249" s="118">
        <v>0</v>
      </c>
      <c r="P1249" s="118">
        <v>0</v>
      </c>
      <c r="Q1249" s="118">
        <v>0</v>
      </c>
      <c r="R1249" s="118">
        <v>0</v>
      </c>
      <c r="S1249" s="118">
        <v>0</v>
      </c>
      <c r="T1249" s="118">
        <v>0</v>
      </c>
      <c r="U1249" s="118">
        <v>0</v>
      </c>
      <c r="V1249" s="118">
        <v>28</v>
      </c>
      <c r="W1249" s="118" t="s">
        <v>263</v>
      </c>
      <c r="X1249" s="232"/>
    </row>
    <row r="1250" spans="1:24" ht="13.5" customHeight="1" thickBot="1" x14ac:dyDescent="0.35">
      <c r="A1250" s="171">
        <v>0.98958333333333304</v>
      </c>
      <c r="B1250" s="120">
        <v>0</v>
      </c>
      <c r="C1250" s="120">
        <v>0</v>
      </c>
      <c r="D1250" s="120">
        <v>0</v>
      </c>
      <c r="E1250" s="120">
        <v>0</v>
      </c>
      <c r="F1250" s="120">
        <v>0</v>
      </c>
      <c r="G1250" s="120">
        <v>0</v>
      </c>
      <c r="H1250" s="120">
        <v>0</v>
      </c>
      <c r="I1250" s="120">
        <v>0</v>
      </c>
      <c r="J1250" s="120">
        <v>0</v>
      </c>
      <c r="K1250" s="120">
        <v>0</v>
      </c>
      <c r="L1250" s="120">
        <v>0</v>
      </c>
      <c r="M1250" s="120">
        <v>0</v>
      </c>
      <c r="N1250" s="120">
        <v>0</v>
      </c>
      <c r="O1250" s="120">
        <v>0</v>
      </c>
      <c r="P1250" s="120">
        <v>0</v>
      </c>
      <c r="Q1250" s="120">
        <v>0</v>
      </c>
      <c r="R1250" s="120">
        <v>0</v>
      </c>
      <c r="S1250" s="120">
        <v>0</v>
      </c>
      <c r="T1250" s="120">
        <v>0</v>
      </c>
      <c r="U1250" s="120">
        <v>0</v>
      </c>
      <c r="V1250" s="120" t="s">
        <v>263</v>
      </c>
      <c r="W1250" s="120" t="s">
        <v>263</v>
      </c>
      <c r="X1250" s="232"/>
    </row>
    <row r="1251" spans="1:24" ht="13.5" customHeight="1" thickTop="1" x14ac:dyDescent="0.3">
      <c r="A1251" s="285" t="s">
        <v>112</v>
      </c>
      <c r="B1251" s="119">
        <f>SUM(B1183:B1230)</f>
        <v>510</v>
      </c>
      <c r="C1251" s="119">
        <f t="shared" ref="C1251:U1251" si="44">SUM(C1183:C1230)</f>
        <v>3</v>
      </c>
      <c r="D1251" s="119">
        <f t="shared" si="44"/>
        <v>11</v>
      </c>
      <c r="E1251" s="119">
        <f t="shared" si="44"/>
        <v>77</v>
      </c>
      <c r="F1251" s="119">
        <f t="shared" si="44"/>
        <v>173</v>
      </c>
      <c r="G1251" s="119">
        <f t="shared" si="44"/>
        <v>151</v>
      </c>
      <c r="H1251" s="119">
        <f t="shared" si="44"/>
        <v>67</v>
      </c>
      <c r="I1251" s="119">
        <f t="shared" si="44"/>
        <v>25</v>
      </c>
      <c r="J1251" s="119">
        <f t="shared" si="44"/>
        <v>3</v>
      </c>
      <c r="K1251" s="119">
        <f t="shared" si="44"/>
        <v>0</v>
      </c>
      <c r="L1251" s="119">
        <f t="shared" si="44"/>
        <v>0</v>
      </c>
      <c r="M1251" s="119">
        <f t="shared" si="44"/>
        <v>0</v>
      </c>
      <c r="N1251" s="119">
        <f t="shared" si="44"/>
        <v>0</v>
      </c>
      <c r="O1251" s="119">
        <f t="shared" si="44"/>
        <v>0</v>
      </c>
      <c r="P1251" s="119">
        <f t="shared" si="44"/>
        <v>0</v>
      </c>
      <c r="Q1251" s="119">
        <f t="shared" si="44"/>
        <v>0</v>
      </c>
      <c r="R1251" s="119">
        <f t="shared" si="44"/>
        <v>0</v>
      </c>
      <c r="S1251" s="119">
        <f t="shared" si="44"/>
        <v>0</v>
      </c>
      <c r="T1251" s="119">
        <f t="shared" si="44"/>
        <v>0</v>
      </c>
      <c r="U1251" s="119">
        <f t="shared" si="44"/>
        <v>0</v>
      </c>
      <c r="V1251" s="119">
        <v>25.2</v>
      </c>
      <c r="W1251" s="119">
        <v>31.1</v>
      </c>
      <c r="X1251" s="232"/>
    </row>
    <row r="1252" spans="1:24" ht="13.5" customHeight="1" x14ac:dyDescent="0.3">
      <c r="A1252" s="286" t="s">
        <v>113</v>
      </c>
      <c r="B1252" s="118">
        <f>SUM(B1179:B1242)</f>
        <v>546</v>
      </c>
      <c r="C1252" s="118">
        <f t="shared" ref="C1252:U1252" si="45">SUM(C1179:C1242)</f>
        <v>3</v>
      </c>
      <c r="D1252" s="118">
        <f t="shared" si="45"/>
        <v>12</v>
      </c>
      <c r="E1252" s="118">
        <f t="shared" si="45"/>
        <v>80</v>
      </c>
      <c r="F1252" s="118">
        <f t="shared" si="45"/>
        <v>187</v>
      </c>
      <c r="G1252" s="118">
        <f t="shared" si="45"/>
        <v>158</v>
      </c>
      <c r="H1252" s="118">
        <f t="shared" si="45"/>
        <v>74</v>
      </c>
      <c r="I1252" s="118">
        <f t="shared" si="45"/>
        <v>28</v>
      </c>
      <c r="J1252" s="118">
        <f t="shared" si="45"/>
        <v>4</v>
      </c>
      <c r="K1252" s="118">
        <f t="shared" si="45"/>
        <v>0</v>
      </c>
      <c r="L1252" s="118">
        <f t="shared" si="45"/>
        <v>0</v>
      </c>
      <c r="M1252" s="118">
        <f t="shared" si="45"/>
        <v>0</v>
      </c>
      <c r="N1252" s="118">
        <f t="shared" si="45"/>
        <v>0</v>
      </c>
      <c r="O1252" s="118">
        <f t="shared" si="45"/>
        <v>0</v>
      </c>
      <c r="P1252" s="118">
        <f t="shared" si="45"/>
        <v>0</v>
      </c>
      <c r="Q1252" s="118">
        <f t="shared" si="45"/>
        <v>0</v>
      </c>
      <c r="R1252" s="118">
        <f t="shared" si="45"/>
        <v>0</v>
      </c>
      <c r="S1252" s="118">
        <f t="shared" si="45"/>
        <v>0</v>
      </c>
      <c r="T1252" s="118">
        <f t="shared" si="45"/>
        <v>0</v>
      </c>
      <c r="U1252" s="118">
        <f t="shared" si="45"/>
        <v>0</v>
      </c>
      <c r="V1252" s="118">
        <v>25.2</v>
      </c>
      <c r="W1252" s="118">
        <v>31.1</v>
      </c>
      <c r="X1252" s="232"/>
    </row>
    <row r="1253" spans="1:24" ht="13.5" customHeight="1" x14ac:dyDescent="0.3">
      <c r="A1253" s="118" t="s">
        <v>114</v>
      </c>
      <c r="B1253" s="118">
        <f>SUM(B1179:B1250)</f>
        <v>553</v>
      </c>
      <c r="C1253" s="118">
        <f t="shared" ref="C1253:U1253" si="46">SUM(C1179:C1250)</f>
        <v>3</v>
      </c>
      <c r="D1253" s="118">
        <f t="shared" si="46"/>
        <v>12</v>
      </c>
      <c r="E1253" s="118">
        <f t="shared" si="46"/>
        <v>80</v>
      </c>
      <c r="F1253" s="118">
        <f t="shared" si="46"/>
        <v>189</v>
      </c>
      <c r="G1253" s="118">
        <f t="shared" si="46"/>
        <v>162</v>
      </c>
      <c r="H1253" s="118">
        <f t="shared" si="46"/>
        <v>75</v>
      </c>
      <c r="I1253" s="118">
        <f t="shared" si="46"/>
        <v>28</v>
      </c>
      <c r="J1253" s="118">
        <f t="shared" si="46"/>
        <v>4</v>
      </c>
      <c r="K1253" s="118">
        <f t="shared" si="46"/>
        <v>0</v>
      </c>
      <c r="L1253" s="118">
        <f t="shared" si="46"/>
        <v>0</v>
      </c>
      <c r="M1253" s="118">
        <f t="shared" si="46"/>
        <v>0</v>
      </c>
      <c r="N1253" s="118">
        <f t="shared" si="46"/>
        <v>0</v>
      </c>
      <c r="O1253" s="118">
        <f t="shared" si="46"/>
        <v>0</v>
      </c>
      <c r="P1253" s="118">
        <f t="shared" si="46"/>
        <v>0</v>
      </c>
      <c r="Q1253" s="118">
        <f t="shared" si="46"/>
        <v>0</v>
      </c>
      <c r="R1253" s="118">
        <f t="shared" si="46"/>
        <v>0</v>
      </c>
      <c r="S1253" s="118">
        <f t="shared" si="46"/>
        <v>0</v>
      </c>
      <c r="T1253" s="118">
        <f t="shared" si="46"/>
        <v>0</v>
      </c>
      <c r="U1253" s="118">
        <f t="shared" si="46"/>
        <v>0</v>
      </c>
      <c r="V1253" s="118">
        <v>25.3</v>
      </c>
      <c r="W1253" s="118">
        <v>31.1</v>
      </c>
      <c r="X1253" s="232"/>
    </row>
    <row r="1254" spans="1:24" ht="13.5" customHeight="1" thickBot="1" x14ac:dyDescent="0.35">
      <c r="A1254" s="120" t="s">
        <v>115</v>
      </c>
      <c r="B1254" s="120">
        <f>SUM(B1155:B1250)</f>
        <v>559</v>
      </c>
      <c r="C1254" s="120">
        <f t="shared" ref="C1254:U1254" si="47">SUM(C1155:C1250)</f>
        <v>3</v>
      </c>
      <c r="D1254" s="120">
        <f t="shared" si="47"/>
        <v>12</v>
      </c>
      <c r="E1254" s="120">
        <f t="shared" si="47"/>
        <v>81</v>
      </c>
      <c r="F1254" s="120">
        <f t="shared" si="47"/>
        <v>191</v>
      </c>
      <c r="G1254" s="120">
        <f t="shared" si="47"/>
        <v>163</v>
      </c>
      <c r="H1254" s="120">
        <f t="shared" si="47"/>
        <v>76</v>
      </c>
      <c r="I1254" s="120">
        <f t="shared" si="47"/>
        <v>28</v>
      </c>
      <c r="J1254" s="120">
        <f t="shared" si="47"/>
        <v>4</v>
      </c>
      <c r="K1254" s="120">
        <f t="shared" si="47"/>
        <v>1</v>
      </c>
      <c r="L1254" s="120">
        <f t="shared" si="47"/>
        <v>0</v>
      </c>
      <c r="M1254" s="120">
        <f t="shared" si="47"/>
        <v>0</v>
      </c>
      <c r="N1254" s="120">
        <f t="shared" si="47"/>
        <v>0</v>
      </c>
      <c r="O1254" s="120">
        <f t="shared" si="47"/>
        <v>0</v>
      </c>
      <c r="P1254" s="120">
        <f t="shared" si="47"/>
        <v>0</v>
      </c>
      <c r="Q1254" s="120">
        <f t="shared" si="47"/>
        <v>0</v>
      </c>
      <c r="R1254" s="120">
        <f t="shared" si="47"/>
        <v>0</v>
      </c>
      <c r="S1254" s="120">
        <f t="shared" si="47"/>
        <v>0</v>
      </c>
      <c r="T1254" s="120">
        <f t="shared" si="47"/>
        <v>0</v>
      </c>
      <c r="U1254" s="120">
        <f t="shared" si="47"/>
        <v>0</v>
      </c>
      <c r="V1254" s="120">
        <v>25.3</v>
      </c>
      <c r="W1254" s="120">
        <v>31.1</v>
      </c>
      <c r="X1254" s="232"/>
    </row>
    <row r="1255" spans="1:24" ht="13.5" customHeight="1" thickTop="1" x14ac:dyDescent="0.3">
      <c r="A1255" s="232"/>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232"/>
    </row>
    <row r="1256" spans="1:24" ht="13.5" customHeight="1" thickBot="1" x14ac:dyDescent="0.35">
      <c r="A1256" s="232" t="s">
        <v>10</v>
      </c>
      <c r="B1256" s="473" t="str">
        <f>TEXT(C1256,"dddd")</f>
        <v>Saturday</v>
      </c>
      <c r="C1256" s="121">
        <f>C1152+1</f>
        <v>45731</v>
      </c>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232"/>
    </row>
    <row r="1257" spans="1:24" ht="13.5" customHeight="1" thickTop="1" thickBot="1" x14ac:dyDescent="0.35">
      <c r="A1257" s="232"/>
      <c r="B1257" s="602" t="s">
        <v>91</v>
      </c>
      <c r="C1257" s="603"/>
      <c r="D1257" s="603"/>
      <c r="E1257" s="603"/>
      <c r="F1257" s="603"/>
      <c r="G1257" s="603"/>
      <c r="H1257" s="603"/>
      <c r="I1257" s="603"/>
      <c r="J1257" s="603"/>
      <c r="K1257" s="603"/>
      <c r="L1257" s="603"/>
      <c r="M1257" s="603"/>
      <c r="N1257" s="603"/>
      <c r="O1257" s="603"/>
      <c r="P1257" s="603"/>
      <c r="Q1257" s="603"/>
      <c r="R1257" s="603"/>
      <c r="S1257" s="603"/>
      <c r="T1257" s="603"/>
      <c r="U1257" s="603"/>
      <c r="V1257" s="603"/>
      <c r="W1257" s="604"/>
      <c r="X1257" s="232"/>
    </row>
    <row r="1258" spans="1:24" ht="13.5" customHeight="1" thickTop="1" thickBot="1" x14ac:dyDescent="0.35">
      <c r="A1258" s="234" t="s">
        <v>51</v>
      </c>
      <c r="B1258" s="169" t="s">
        <v>31</v>
      </c>
      <c r="C1258" s="287" t="s">
        <v>92</v>
      </c>
      <c r="D1258" s="287" t="s">
        <v>93</v>
      </c>
      <c r="E1258" s="287" t="s">
        <v>94</v>
      </c>
      <c r="F1258" s="287" t="s">
        <v>95</v>
      </c>
      <c r="G1258" s="287" t="s">
        <v>96</v>
      </c>
      <c r="H1258" s="287" t="s">
        <v>97</v>
      </c>
      <c r="I1258" s="287" t="s">
        <v>98</v>
      </c>
      <c r="J1258" s="287" t="s">
        <v>99</v>
      </c>
      <c r="K1258" s="287" t="s">
        <v>100</v>
      </c>
      <c r="L1258" s="287" t="s">
        <v>101</v>
      </c>
      <c r="M1258" s="287" t="s">
        <v>102</v>
      </c>
      <c r="N1258" s="287" t="s">
        <v>103</v>
      </c>
      <c r="O1258" s="287" t="s">
        <v>104</v>
      </c>
      <c r="P1258" s="287" t="s">
        <v>105</v>
      </c>
      <c r="Q1258" s="287" t="s">
        <v>106</v>
      </c>
      <c r="R1258" s="287" t="s">
        <v>107</v>
      </c>
      <c r="S1258" s="287" t="s">
        <v>108</v>
      </c>
      <c r="T1258" s="287" t="s">
        <v>109</v>
      </c>
      <c r="U1258" s="287" t="s">
        <v>110</v>
      </c>
      <c r="V1258" s="169" t="s">
        <v>89</v>
      </c>
      <c r="W1258" s="169" t="s">
        <v>111</v>
      </c>
      <c r="X1258" s="232"/>
    </row>
    <row r="1259" spans="1:24" ht="13.5" customHeight="1" thickTop="1" x14ac:dyDescent="0.3">
      <c r="A1259" s="236">
        <v>0</v>
      </c>
      <c r="B1259" s="119">
        <v>1</v>
      </c>
      <c r="C1259" s="119">
        <v>0</v>
      </c>
      <c r="D1259" s="119">
        <v>0</v>
      </c>
      <c r="E1259" s="119">
        <v>0</v>
      </c>
      <c r="F1259" s="119">
        <v>0</v>
      </c>
      <c r="G1259" s="119">
        <v>0</v>
      </c>
      <c r="H1259" s="119">
        <v>0</v>
      </c>
      <c r="I1259" s="119">
        <v>1</v>
      </c>
      <c r="J1259" s="119">
        <v>0</v>
      </c>
      <c r="K1259" s="119">
        <v>0</v>
      </c>
      <c r="L1259" s="119">
        <v>0</v>
      </c>
      <c r="M1259" s="119">
        <v>0</v>
      </c>
      <c r="N1259" s="119">
        <v>0</v>
      </c>
      <c r="O1259" s="119">
        <v>0</v>
      </c>
      <c r="P1259" s="119">
        <v>0</v>
      </c>
      <c r="Q1259" s="119">
        <v>0</v>
      </c>
      <c r="R1259" s="119">
        <v>0</v>
      </c>
      <c r="S1259" s="119">
        <v>0</v>
      </c>
      <c r="T1259" s="119">
        <v>0</v>
      </c>
      <c r="U1259" s="119">
        <v>0</v>
      </c>
      <c r="V1259" s="119">
        <v>36.200000000000003</v>
      </c>
      <c r="W1259" s="119" t="s">
        <v>263</v>
      </c>
      <c r="X1259" s="232"/>
    </row>
    <row r="1260" spans="1:24" ht="13.5" customHeight="1" x14ac:dyDescent="0.3">
      <c r="A1260" s="237">
        <v>1.0416666666666666E-2</v>
      </c>
      <c r="B1260" s="118">
        <v>1</v>
      </c>
      <c r="C1260" s="118">
        <v>0</v>
      </c>
      <c r="D1260" s="118">
        <v>0</v>
      </c>
      <c r="E1260" s="118">
        <v>0</v>
      </c>
      <c r="F1260" s="118">
        <v>1</v>
      </c>
      <c r="G1260" s="118">
        <v>0</v>
      </c>
      <c r="H1260" s="118">
        <v>0</v>
      </c>
      <c r="I1260" s="118">
        <v>0</v>
      </c>
      <c r="J1260" s="118">
        <v>0</v>
      </c>
      <c r="K1260" s="118">
        <v>0</v>
      </c>
      <c r="L1260" s="118">
        <v>0</v>
      </c>
      <c r="M1260" s="118">
        <v>0</v>
      </c>
      <c r="N1260" s="118">
        <v>0</v>
      </c>
      <c r="O1260" s="118">
        <v>0</v>
      </c>
      <c r="P1260" s="118">
        <v>0</v>
      </c>
      <c r="Q1260" s="118">
        <v>0</v>
      </c>
      <c r="R1260" s="118">
        <v>0</v>
      </c>
      <c r="S1260" s="118">
        <v>0</v>
      </c>
      <c r="T1260" s="118">
        <v>0</v>
      </c>
      <c r="U1260" s="118">
        <v>0</v>
      </c>
      <c r="V1260" s="118">
        <v>24.9</v>
      </c>
      <c r="W1260" s="118" t="s">
        <v>263</v>
      </c>
      <c r="X1260" s="232"/>
    </row>
    <row r="1261" spans="1:24" ht="13.5" customHeight="1" x14ac:dyDescent="0.3">
      <c r="A1261" s="237">
        <v>2.0833333333333332E-2</v>
      </c>
      <c r="B1261" s="118">
        <v>0</v>
      </c>
      <c r="C1261" s="118">
        <v>0</v>
      </c>
      <c r="D1261" s="118">
        <v>0</v>
      </c>
      <c r="E1261" s="118">
        <v>0</v>
      </c>
      <c r="F1261" s="118">
        <v>0</v>
      </c>
      <c r="G1261" s="118">
        <v>0</v>
      </c>
      <c r="H1261" s="118">
        <v>0</v>
      </c>
      <c r="I1261" s="118">
        <v>0</v>
      </c>
      <c r="J1261" s="118">
        <v>0</v>
      </c>
      <c r="K1261" s="118">
        <v>0</v>
      </c>
      <c r="L1261" s="118">
        <v>0</v>
      </c>
      <c r="M1261" s="118">
        <v>0</v>
      </c>
      <c r="N1261" s="118">
        <v>0</v>
      </c>
      <c r="O1261" s="118">
        <v>0</v>
      </c>
      <c r="P1261" s="118">
        <v>0</v>
      </c>
      <c r="Q1261" s="118">
        <v>0</v>
      </c>
      <c r="R1261" s="118">
        <v>0</v>
      </c>
      <c r="S1261" s="118">
        <v>0</v>
      </c>
      <c r="T1261" s="118">
        <v>0</v>
      </c>
      <c r="U1261" s="118">
        <v>0</v>
      </c>
      <c r="V1261" s="118" t="s">
        <v>263</v>
      </c>
      <c r="W1261" s="118" t="s">
        <v>263</v>
      </c>
      <c r="X1261" s="232"/>
    </row>
    <row r="1262" spans="1:24" ht="13.5" customHeight="1" x14ac:dyDescent="0.3">
      <c r="A1262" s="237">
        <v>3.125E-2</v>
      </c>
      <c r="B1262" s="118">
        <v>0</v>
      </c>
      <c r="C1262" s="118">
        <v>0</v>
      </c>
      <c r="D1262" s="118">
        <v>0</v>
      </c>
      <c r="E1262" s="118">
        <v>0</v>
      </c>
      <c r="F1262" s="118">
        <v>0</v>
      </c>
      <c r="G1262" s="118">
        <v>0</v>
      </c>
      <c r="H1262" s="118">
        <v>0</v>
      </c>
      <c r="I1262" s="118">
        <v>0</v>
      </c>
      <c r="J1262" s="118">
        <v>0</v>
      </c>
      <c r="K1262" s="118">
        <v>0</v>
      </c>
      <c r="L1262" s="118">
        <v>0</v>
      </c>
      <c r="M1262" s="118">
        <v>0</v>
      </c>
      <c r="N1262" s="118">
        <v>0</v>
      </c>
      <c r="O1262" s="118">
        <v>0</v>
      </c>
      <c r="P1262" s="118">
        <v>0</v>
      </c>
      <c r="Q1262" s="118">
        <v>0</v>
      </c>
      <c r="R1262" s="118">
        <v>0</v>
      </c>
      <c r="S1262" s="118">
        <v>0</v>
      </c>
      <c r="T1262" s="118">
        <v>0</v>
      </c>
      <c r="U1262" s="118">
        <v>0</v>
      </c>
      <c r="V1262" s="118" t="s">
        <v>263</v>
      </c>
      <c r="W1262" s="118" t="s">
        <v>263</v>
      </c>
      <c r="X1262" s="232"/>
    </row>
    <row r="1263" spans="1:24" ht="13.5" customHeight="1" x14ac:dyDescent="0.3">
      <c r="A1263" s="237">
        <v>4.1666666666666664E-2</v>
      </c>
      <c r="B1263" s="118">
        <v>0</v>
      </c>
      <c r="C1263" s="118">
        <v>0</v>
      </c>
      <c r="D1263" s="118">
        <v>0</v>
      </c>
      <c r="E1263" s="118">
        <v>0</v>
      </c>
      <c r="F1263" s="118">
        <v>0</v>
      </c>
      <c r="G1263" s="118">
        <v>0</v>
      </c>
      <c r="H1263" s="118">
        <v>0</v>
      </c>
      <c r="I1263" s="118">
        <v>0</v>
      </c>
      <c r="J1263" s="118">
        <v>0</v>
      </c>
      <c r="K1263" s="118">
        <v>0</v>
      </c>
      <c r="L1263" s="118">
        <v>0</v>
      </c>
      <c r="M1263" s="118">
        <v>0</v>
      </c>
      <c r="N1263" s="118">
        <v>0</v>
      </c>
      <c r="O1263" s="118">
        <v>0</v>
      </c>
      <c r="P1263" s="118">
        <v>0</v>
      </c>
      <c r="Q1263" s="118">
        <v>0</v>
      </c>
      <c r="R1263" s="118">
        <v>0</v>
      </c>
      <c r="S1263" s="118">
        <v>0</v>
      </c>
      <c r="T1263" s="118">
        <v>0</v>
      </c>
      <c r="U1263" s="118">
        <v>0</v>
      </c>
      <c r="V1263" s="118" t="s">
        <v>263</v>
      </c>
      <c r="W1263" s="118" t="s">
        <v>263</v>
      </c>
      <c r="X1263" s="232"/>
    </row>
    <row r="1264" spans="1:24" ht="13.5" customHeight="1" x14ac:dyDescent="0.3">
      <c r="A1264" s="237">
        <v>5.2083333333333336E-2</v>
      </c>
      <c r="B1264" s="118">
        <v>0</v>
      </c>
      <c r="C1264" s="118">
        <v>0</v>
      </c>
      <c r="D1264" s="118">
        <v>0</v>
      </c>
      <c r="E1264" s="118">
        <v>0</v>
      </c>
      <c r="F1264" s="118">
        <v>0</v>
      </c>
      <c r="G1264" s="118">
        <v>0</v>
      </c>
      <c r="H1264" s="118">
        <v>0</v>
      </c>
      <c r="I1264" s="118">
        <v>0</v>
      </c>
      <c r="J1264" s="118">
        <v>0</v>
      </c>
      <c r="K1264" s="118">
        <v>0</v>
      </c>
      <c r="L1264" s="118">
        <v>0</v>
      </c>
      <c r="M1264" s="118">
        <v>0</v>
      </c>
      <c r="N1264" s="118">
        <v>0</v>
      </c>
      <c r="O1264" s="118">
        <v>0</v>
      </c>
      <c r="P1264" s="118">
        <v>0</v>
      </c>
      <c r="Q1264" s="118">
        <v>0</v>
      </c>
      <c r="R1264" s="118">
        <v>0</v>
      </c>
      <c r="S1264" s="118">
        <v>0</v>
      </c>
      <c r="T1264" s="118">
        <v>0</v>
      </c>
      <c r="U1264" s="118">
        <v>0</v>
      </c>
      <c r="V1264" s="118" t="s">
        <v>263</v>
      </c>
      <c r="W1264" s="118" t="s">
        <v>263</v>
      </c>
      <c r="X1264" s="232"/>
    </row>
    <row r="1265" spans="1:24" ht="13.5" customHeight="1" x14ac:dyDescent="0.3">
      <c r="A1265" s="237">
        <v>6.25E-2</v>
      </c>
      <c r="B1265" s="118">
        <v>0</v>
      </c>
      <c r="C1265" s="118">
        <v>0</v>
      </c>
      <c r="D1265" s="118">
        <v>0</v>
      </c>
      <c r="E1265" s="118">
        <v>0</v>
      </c>
      <c r="F1265" s="118">
        <v>0</v>
      </c>
      <c r="G1265" s="118">
        <v>0</v>
      </c>
      <c r="H1265" s="118">
        <v>0</v>
      </c>
      <c r="I1265" s="118">
        <v>0</v>
      </c>
      <c r="J1265" s="118">
        <v>0</v>
      </c>
      <c r="K1265" s="118">
        <v>0</v>
      </c>
      <c r="L1265" s="118">
        <v>0</v>
      </c>
      <c r="M1265" s="118">
        <v>0</v>
      </c>
      <c r="N1265" s="118">
        <v>0</v>
      </c>
      <c r="O1265" s="118">
        <v>0</v>
      </c>
      <c r="P1265" s="118">
        <v>0</v>
      </c>
      <c r="Q1265" s="118">
        <v>0</v>
      </c>
      <c r="R1265" s="118">
        <v>0</v>
      </c>
      <c r="S1265" s="118">
        <v>0</v>
      </c>
      <c r="T1265" s="118">
        <v>0</v>
      </c>
      <c r="U1265" s="118">
        <v>0</v>
      </c>
      <c r="V1265" s="118" t="s">
        <v>263</v>
      </c>
      <c r="W1265" s="118" t="s">
        <v>263</v>
      </c>
      <c r="X1265" s="232"/>
    </row>
    <row r="1266" spans="1:24" ht="13.5" customHeight="1" x14ac:dyDescent="0.3">
      <c r="A1266" s="237">
        <v>7.2916666666666699E-2</v>
      </c>
      <c r="B1266" s="118">
        <v>0</v>
      </c>
      <c r="C1266" s="118">
        <v>0</v>
      </c>
      <c r="D1266" s="118">
        <v>0</v>
      </c>
      <c r="E1266" s="118">
        <v>0</v>
      </c>
      <c r="F1266" s="118">
        <v>0</v>
      </c>
      <c r="G1266" s="118">
        <v>0</v>
      </c>
      <c r="H1266" s="118">
        <v>0</v>
      </c>
      <c r="I1266" s="118">
        <v>0</v>
      </c>
      <c r="J1266" s="118">
        <v>0</v>
      </c>
      <c r="K1266" s="118">
        <v>0</v>
      </c>
      <c r="L1266" s="118">
        <v>0</v>
      </c>
      <c r="M1266" s="118">
        <v>0</v>
      </c>
      <c r="N1266" s="118">
        <v>0</v>
      </c>
      <c r="O1266" s="118">
        <v>0</v>
      </c>
      <c r="P1266" s="118">
        <v>0</v>
      </c>
      <c r="Q1266" s="118">
        <v>0</v>
      </c>
      <c r="R1266" s="118">
        <v>0</v>
      </c>
      <c r="S1266" s="118">
        <v>0</v>
      </c>
      <c r="T1266" s="118">
        <v>0</v>
      </c>
      <c r="U1266" s="118">
        <v>0</v>
      </c>
      <c r="V1266" s="118" t="s">
        <v>263</v>
      </c>
      <c r="W1266" s="118" t="s">
        <v>263</v>
      </c>
      <c r="X1266" s="232"/>
    </row>
    <row r="1267" spans="1:24" ht="13.5" customHeight="1" x14ac:dyDescent="0.3">
      <c r="A1267" s="237">
        <v>8.3333333333333301E-2</v>
      </c>
      <c r="B1267" s="118">
        <v>0</v>
      </c>
      <c r="C1267" s="118">
        <v>0</v>
      </c>
      <c r="D1267" s="118">
        <v>0</v>
      </c>
      <c r="E1267" s="118">
        <v>0</v>
      </c>
      <c r="F1267" s="118">
        <v>0</v>
      </c>
      <c r="G1267" s="118">
        <v>0</v>
      </c>
      <c r="H1267" s="118">
        <v>0</v>
      </c>
      <c r="I1267" s="118">
        <v>0</v>
      </c>
      <c r="J1267" s="118">
        <v>0</v>
      </c>
      <c r="K1267" s="118">
        <v>0</v>
      </c>
      <c r="L1267" s="118">
        <v>0</v>
      </c>
      <c r="M1267" s="118">
        <v>0</v>
      </c>
      <c r="N1267" s="118">
        <v>0</v>
      </c>
      <c r="O1267" s="118">
        <v>0</v>
      </c>
      <c r="P1267" s="118">
        <v>0</v>
      </c>
      <c r="Q1267" s="118">
        <v>0</v>
      </c>
      <c r="R1267" s="118">
        <v>0</v>
      </c>
      <c r="S1267" s="118">
        <v>0</v>
      </c>
      <c r="T1267" s="118">
        <v>0</v>
      </c>
      <c r="U1267" s="118">
        <v>0</v>
      </c>
      <c r="V1267" s="118" t="s">
        <v>263</v>
      </c>
      <c r="W1267" s="118" t="s">
        <v>263</v>
      </c>
      <c r="X1267" s="232"/>
    </row>
    <row r="1268" spans="1:24" ht="13.5" customHeight="1" x14ac:dyDescent="0.3">
      <c r="A1268" s="237">
        <v>9.375E-2</v>
      </c>
      <c r="B1268" s="118">
        <v>0</v>
      </c>
      <c r="C1268" s="118">
        <v>0</v>
      </c>
      <c r="D1268" s="118">
        <v>0</v>
      </c>
      <c r="E1268" s="118">
        <v>0</v>
      </c>
      <c r="F1268" s="118">
        <v>0</v>
      </c>
      <c r="G1268" s="118">
        <v>0</v>
      </c>
      <c r="H1268" s="118">
        <v>0</v>
      </c>
      <c r="I1268" s="118">
        <v>0</v>
      </c>
      <c r="J1268" s="118">
        <v>0</v>
      </c>
      <c r="K1268" s="118">
        <v>0</v>
      </c>
      <c r="L1268" s="118">
        <v>0</v>
      </c>
      <c r="M1268" s="118">
        <v>0</v>
      </c>
      <c r="N1268" s="118">
        <v>0</v>
      </c>
      <c r="O1268" s="118">
        <v>0</v>
      </c>
      <c r="P1268" s="118">
        <v>0</v>
      </c>
      <c r="Q1268" s="118">
        <v>0</v>
      </c>
      <c r="R1268" s="118">
        <v>0</v>
      </c>
      <c r="S1268" s="118">
        <v>0</v>
      </c>
      <c r="T1268" s="118">
        <v>0</v>
      </c>
      <c r="U1268" s="118">
        <v>0</v>
      </c>
      <c r="V1268" s="118" t="s">
        <v>263</v>
      </c>
      <c r="W1268" s="118" t="s">
        <v>263</v>
      </c>
      <c r="X1268" s="232"/>
    </row>
    <row r="1269" spans="1:24" ht="13.5" customHeight="1" x14ac:dyDescent="0.3">
      <c r="A1269" s="237">
        <v>0.104166666666667</v>
      </c>
      <c r="B1269" s="118">
        <v>0</v>
      </c>
      <c r="C1269" s="118">
        <v>0</v>
      </c>
      <c r="D1269" s="118">
        <v>0</v>
      </c>
      <c r="E1269" s="118">
        <v>0</v>
      </c>
      <c r="F1269" s="118">
        <v>0</v>
      </c>
      <c r="G1269" s="118">
        <v>0</v>
      </c>
      <c r="H1269" s="118">
        <v>0</v>
      </c>
      <c r="I1269" s="118">
        <v>0</v>
      </c>
      <c r="J1269" s="118">
        <v>0</v>
      </c>
      <c r="K1269" s="118">
        <v>0</v>
      </c>
      <c r="L1269" s="118">
        <v>0</v>
      </c>
      <c r="M1269" s="118">
        <v>0</v>
      </c>
      <c r="N1269" s="118">
        <v>0</v>
      </c>
      <c r="O1269" s="118">
        <v>0</v>
      </c>
      <c r="P1269" s="118">
        <v>0</v>
      </c>
      <c r="Q1269" s="118">
        <v>0</v>
      </c>
      <c r="R1269" s="118">
        <v>0</v>
      </c>
      <c r="S1269" s="118">
        <v>0</v>
      </c>
      <c r="T1269" s="118">
        <v>0</v>
      </c>
      <c r="U1269" s="118">
        <v>0</v>
      </c>
      <c r="V1269" s="118" t="s">
        <v>263</v>
      </c>
      <c r="W1269" s="118" t="s">
        <v>263</v>
      </c>
      <c r="X1269" s="232"/>
    </row>
    <row r="1270" spans="1:24" ht="13.5" customHeight="1" x14ac:dyDescent="0.3">
      <c r="A1270" s="237">
        <v>0.114583333333333</v>
      </c>
      <c r="B1270" s="118">
        <v>1</v>
      </c>
      <c r="C1270" s="118">
        <v>0</v>
      </c>
      <c r="D1270" s="118">
        <v>0</v>
      </c>
      <c r="E1270" s="118">
        <v>0</v>
      </c>
      <c r="F1270" s="118">
        <v>0</v>
      </c>
      <c r="G1270" s="118">
        <v>0</v>
      </c>
      <c r="H1270" s="118">
        <v>0</v>
      </c>
      <c r="I1270" s="118">
        <v>1</v>
      </c>
      <c r="J1270" s="118">
        <v>0</v>
      </c>
      <c r="K1270" s="118">
        <v>0</v>
      </c>
      <c r="L1270" s="118">
        <v>0</v>
      </c>
      <c r="M1270" s="118">
        <v>0</v>
      </c>
      <c r="N1270" s="118">
        <v>0</v>
      </c>
      <c r="O1270" s="118">
        <v>0</v>
      </c>
      <c r="P1270" s="118">
        <v>0</v>
      </c>
      <c r="Q1270" s="118">
        <v>0</v>
      </c>
      <c r="R1270" s="118">
        <v>0</v>
      </c>
      <c r="S1270" s="118">
        <v>0</v>
      </c>
      <c r="T1270" s="118">
        <v>0</v>
      </c>
      <c r="U1270" s="118">
        <v>0</v>
      </c>
      <c r="V1270" s="118">
        <v>38.200000000000003</v>
      </c>
      <c r="W1270" s="118" t="s">
        <v>263</v>
      </c>
      <c r="X1270" s="232"/>
    </row>
    <row r="1271" spans="1:24" ht="13.5" customHeight="1" x14ac:dyDescent="0.3">
      <c r="A1271" s="237">
        <v>0.125</v>
      </c>
      <c r="B1271" s="118">
        <v>0</v>
      </c>
      <c r="C1271" s="118">
        <v>0</v>
      </c>
      <c r="D1271" s="118">
        <v>0</v>
      </c>
      <c r="E1271" s="118">
        <v>0</v>
      </c>
      <c r="F1271" s="118">
        <v>0</v>
      </c>
      <c r="G1271" s="118">
        <v>0</v>
      </c>
      <c r="H1271" s="118">
        <v>0</v>
      </c>
      <c r="I1271" s="118">
        <v>0</v>
      </c>
      <c r="J1271" s="118">
        <v>0</v>
      </c>
      <c r="K1271" s="118">
        <v>0</v>
      </c>
      <c r="L1271" s="118">
        <v>0</v>
      </c>
      <c r="M1271" s="118">
        <v>0</v>
      </c>
      <c r="N1271" s="118">
        <v>0</v>
      </c>
      <c r="O1271" s="118">
        <v>0</v>
      </c>
      <c r="P1271" s="118">
        <v>0</v>
      </c>
      <c r="Q1271" s="118">
        <v>0</v>
      </c>
      <c r="R1271" s="118">
        <v>0</v>
      </c>
      <c r="S1271" s="118">
        <v>0</v>
      </c>
      <c r="T1271" s="118">
        <v>0</v>
      </c>
      <c r="U1271" s="118">
        <v>0</v>
      </c>
      <c r="V1271" s="118" t="s">
        <v>263</v>
      </c>
      <c r="W1271" s="118" t="s">
        <v>263</v>
      </c>
      <c r="X1271" s="232"/>
    </row>
    <row r="1272" spans="1:24" ht="13.5" customHeight="1" x14ac:dyDescent="0.3">
      <c r="A1272" s="237">
        <v>0.13541666666666699</v>
      </c>
      <c r="B1272" s="118">
        <v>0</v>
      </c>
      <c r="C1272" s="118">
        <v>0</v>
      </c>
      <c r="D1272" s="118">
        <v>0</v>
      </c>
      <c r="E1272" s="118">
        <v>0</v>
      </c>
      <c r="F1272" s="118">
        <v>0</v>
      </c>
      <c r="G1272" s="118">
        <v>0</v>
      </c>
      <c r="H1272" s="118">
        <v>0</v>
      </c>
      <c r="I1272" s="118">
        <v>0</v>
      </c>
      <c r="J1272" s="118">
        <v>0</v>
      </c>
      <c r="K1272" s="118">
        <v>0</v>
      </c>
      <c r="L1272" s="118">
        <v>0</v>
      </c>
      <c r="M1272" s="118">
        <v>0</v>
      </c>
      <c r="N1272" s="118">
        <v>0</v>
      </c>
      <c r="O1272" s="118">
        <v>0</v>
      </c>
      <c r="P1272" s="118">
        <v>0</v>
      </c>
      <c r="Q1272" s="118">
        <v>0</v>
      </c>
      <c r="R1272" s="118">
        <v>0</v>
      </c>
      <c r="S1272" s="118">
        <v>0</v>
      </c>
      <c r="T1272" s="118">
        <v>0</v>
      </c>
      <c r="U1272" s="118">
        <v>0</v>
      </c>
      <c r="V1272" s="118" t="s">
        <v>263</v>
      </c>
      <c r="W1272" s="118" t="s">
        <v>263</v>
      </c>
      <c r="X1272" s="232"/>
    </row>
    <row r="1273" spans="1:24" ht="13.5" customHeight="1" x14ac:dyDescent="0.3">
      <c r="A1273" s="237">
        <v>0.14583333333333301</v>
      </c>
      <c r="B1273" s="118">
        <v>1</v>
      </c>
      <c r="C1273" s="118">
        <v>0</v>
      </c>
      <c r="D1273" s="118">
        <v>0</v>
      </c>
      <c r="E1273" s="118">
        <v>0</v>
      </c>
      <c r="F1273" s="118">
        <v>0</v>
      </c>
      <c r="G1273" s="118">
        <v>0</v>
      </c>
      <c r="H1273" s="118">
        <v>0</v>
      </c>
      <c r="I1273" s="118">
        <v>0</v>
      </c>
      <c r="J1273" s="118">
        <v>1</v>
      </c>
      <c r="K1273" s="118">
        <v>0</v>
      </c>
      <c r="L1273" s="118">
        <v>0</v>
      </c>
      <c r="M1273" s="118">
        <v>0</v>
      </c>
      <c r="N1273" s="118">
        <v>0</v>
      </c>
      <c r="O1273" s="118">
        <v>0</v>
      </c>
      <c r="P1273" s="118">
        <v>0</v>
      </c>
      <c r="Q1273" s="118">
        <v>0</v>
      </c>
      <c r="R1273" s="118">
        <v>0</v>
      </c>
      <c r="S1273" s="118">
        <v>0</v>
      </c>
      <c r="T1273" s="118">
        <v>0</v>
      </c>
      <c r="U1273" s="118">
        <v>0</v>
      </c>
      <c r="V1273" s="118">
        <v>41.3</v>
      </c>
      <c r="W1273" s="118" t="s">
        <v>263</v>
      </c>
      <c r="X1273" s="232"/>
    </row>
    <row r="1274" spans="1:24" ht="13.5" customHeight="1" x14ac:dyDescent="0.3">
      <c r="A1274" s="237">
        <v>0.15625</v>
      </c>
      <c r="B1274" s="118">
        <v>0</v>
      </c>
      <c r="C1274" s="118">
        <v>0</v>
      </c>
      <c r="D1274" s="118">
        <v>0</v>
      </c>
      <c r="E1274" s="118">
        <v>0</v>
      </c>
      <c r="F1274" s="118">
        <v>0</v>
      </c>
      <c r="G1274" s="118">
        <v>0</v>
      </c>
      <c r="H1274" s="118">
        <v>0</v>
      </c>
      <c r="I1274" s="118">
        <v>0</v>
      </c>
      <c r="J1274" s="118">
        <v>0</v>
      </c>
      <c r="K1274" s="118">
        <v>0</v>
      </c>
      <c r="L1274" s="118">
        <v>0</v>
      </c>
      <c r="M1274" s="118">
        <v>0</v>
      </c>
      <c r="N1274" s="118">
        <v>0</v>
      </c>
      <c r="O1274" s="118">
        <v>0</v>
      </c>
      <c r="P1274" s="118">
        <v>0</v>
      </c>
      <c r="Q1274" s="118">
        <v>0</v>
      </c>
      <c r="R1274" s="118">
        <v>0</v>
      </c>
      <c r="S1274" s="118">
        <v>0</v>
      </c>
      <c r="T1274" s="118">
        <v>0</v>
      </c>
      <c r="U1274" s="118">
        <v>0</v>
      </c>
      <c r="V1274" s="118" t="s">
        <v>263</v>
      </c>
      <c r="W1274" s="118" t="s">
        <v>263</v>
      </c>
      <c r="X1274" s="232"/>
    </row>
    <row r="1275" spans="1:24" ht="13.5" customHeight="1" x14ac:dyDescent="0.3">
      <c r="A1275" s="237">
        <v>0.16666666666666699</v>
      </c>
      <c r="B1275" s="118">
        <v>0</v>
      </c>
      <c r="C1275" s="118">
        <v>0</v>
      </c>
      <c r="D1275" s="118">
        <v>0</v>
      </c>
      <c r="E1275" s="118">
        <v>0</v>
      </c>
      <c r="F1275" s="118">
        <v>0</v>
      </c>
      <c r="G1275" s="118">
        <v>0</v>
      </c>
      <c r="H1275" s="118">
        <v>0</v>
      </c>
      <c r="I1275" s="118">
        <v>0</v>
      </c>
      <c r="J1275" s="118">
        <v>0</v>
      </c>
      <c r="K1275" s="118">
        <v>0</v>
      </c>
      <c r="L1275" s="118">
        <v>0</v>
      </c>
      <c r="M1275" s="118">
        <v>0</v>
      </c>
      <c r="N1275" s="118">
        <v>0</v>
      </c>
      <c r="O1275" s="118">
        <v>0</v>
      </c>
      <c r="P1275" s="118">
        <v>0</v>
      </c>
      <c r="Q1275" s="118">
        <v>0</v>
      </c>
      <c r="R1275" s="118">
        <v>0</v>
      </c>
      <c r="S1275" s="118">
        <v>0</v>
      </c>
      <c r="T1275" s="118">
        <v>0</v>
      </c>
      <c r="U1275" s="118">
        <v>0</v>
      </c>
      <c r="V1275" s="118" t="s">
        <v>263</v>
      </c>
      <c r="W1275" s="118" t="s">
        <v>263</v>
      </c>
      <c r="X1275" s="232"/>
    </row>
    <row r="1276" spans="1:24" ht="13.5" customHeight="1" x14ac:dyDescent="0.3">
      <c r="A1276" s="237">
        <v>0.17708333333333301</v>
      </c>
      <c r="B1276" s="118">
        <v>0</v>
      </c>
      <c r="C1276" s="118">
        <v>0</v>
      </c>
      <c r="D1276" s="118">
        <v>0</v>
      </c>
      <c r="E1276" s="118">
        <v>0</v>
      </c>
      <c r="F1276" s="118">
        <v>0</v>
      </c>
      <c r="G1276" s="118">
        <v>0</v>
      </c>
      <c r="H1276" s="118">
        <v>0</v>
      </c>
      <c r="I1276" s="118">
        <v>0</v>
      </c>
      <c r="J1276" s="118">
        <v>0</v>
      </c>
      <c r="K1276" s="118">
        <v>0</v>
      </c>
      <c r="L1276" s="118">
        <v>0</v>
      </c>
      <c r="M1276" s="118">
        <v>0</v>
      </c>
      <c r="N1276" s="118">
        <v>0</v>
      </c>
      <c r="O1276" s="118">
        <v>0</v>
      </c>
      <c r="P1276" s="118">
        <v>0</v>
      </c>
      <c r="Q1276" s="118">
        <v>0</v>
      </c>
      <c r="R1276" s="118">
        <v>0</v>
      </c>
      <c r="S1276" s="118">
        <v>0</v>
      </c>
      <c r="T1276" s="118">
        <v>0</v>
      </c>
      <c r="U1276" s="118">
        <v>0</v>
      </c>
      <c r="V1276" s="118" t="s">
        <v>263</v>
      </c>
      <c r="W1276" s="118" t="s">
        <v>263</v>
      </c>
      <c r="X1276" s="232"/>
    </row>
    <row r="1277" spans="1:24" ht="13.5" customHeight="1" x14ac:dyDescent="0.3">
      <c r="A1277" s="237">
        <v>0.1875</v>
      </c>
      <c r="B1277" s="118">
        <v>0</v>
      </c>
      <c r="C1277" s="118">
        <v>0</v>
      </c>
      <c r="D1277" s="118">
        <v>0</v>
      </c>
      <c r="E1277" s="118">
        <v>0</v>
      </c>
      <c r="F1277" s="118">
        <v>0</v>
      </c>
      <c r="G1277" s="118">
        <v>0</v>
      </c>
      <c r="H1277" s="118">
        <v>0</v>
      </c>
      <c r="I1277" s="118">
        <v>0</v>
      </c>
      <c r="J1277" s="118">
        <v>0</v>
      </c>
      <c r="K1277" s="118">
        <v>0</v>
      </c>
      <c r="L1277" s="118">
        <v>0</v>
      </c>
      <c r="M1277" s="118">
        <v>0</v>
      </c>
      <c r="N1277" s="118">
        <v>0</v>
      </c>
      <c r="O1277" s="118">
        <v>0</v>
      </c>
      <c r="P1277" s="118">
        <v>0</v>
      </c>
      <c r="Q1277" s="118">
        <v>0</v>
      </c>
      <c r="R1277" s="118">
        <v>0</v>
      </c>
      <c r="S1277" s="118">
        <v>0</v>
      </c>
      <c r="T1277" s="118">
        <v>0</v>
      </c>
      <c r="U1277" s="118">
        <v>0</v>
      </c>
      <c r="V1277" s="118" t="s">
        <v>263</v>
      </c>
      <c r="W1277" s="118" t="s">
        <v>263</v>
      </c>
      <c r="X1277" s="232"/>
    </row>
    <row r="1278" spans="1:24" ht="13.5" customHeight="1" x14ac:dyDescent="0.3">
      <c r="A1278" s="237">
        <v>0.19791666666666699</v>
      </c>
      <c r="B1278" s="118">
        <v>0</v>
      </c>
      <c r="C1278" s="118">
        <v>0</v>
      </c>
      <c r="D1278" s="118">
        <v>0</v>
      </c>
      <c r="E1278" s="118">
        <v>0</v>
      </c>
      <c r="F1278" s="118">
        <v>0</v>
      </c>
      <c r="G1278" s="118">
        <v>0</v>
      </c>
      <c r="H1278" s="118">
        <v>0</v>
      </c>
      <c r="I1278" s="118">
        <v>0</v>
      </c>
      <c r="J1278" s="118">
        <v>0</v>
      </c>
      <c r="K1278" s="118">
        <v>0</v>
      </c>
      <c r="L1278" s="118">
        <v>0</v>
      </c>
      <c r="M1278" s="118">
        <v>0</v>
      </c>
      <c r="N1278" s="118">
        <v>0</v>
      </c>
      <c r="O1278" s="118">
        <v>0</v>
      </c>
      <c r="P1278" s="118">
        <v>0</v>
      </c>
      <c r="Q1278" s="118">
        <v>0</v>
      </c>
      <c r="R1278" s="118">
        <v>0</v>
      </c>
      <c r="S1278" s="118">
        <v>0</v>
      </c>
      <c r="T1278" s="118">
        <v>0</v>
      </c>
      <c r="U1278" s="118">
        <v>0</v>
      </c>
      <c r="V1278" s="118" t="s">
        <v>263</v>
      </c>
      <c r="W1278" s="118" t="s">
        <v>263</v>
      </c>
      <c r="X1278" s="232"/>
    </row>
    <row r="1279" spans="1:24" ht="13.5" customHeight="1" x14ac:dyDescent="0.3">
      <c r="A1279" s="237">
        <v>0.20833333333333301</v>
      </c>
      <c r="B1279" s="118">
        <v>0</v>
      </c>
      <c r="C1279" s="118">
        <v>0</v>
      </c>
      <c r="D1279" s="118">
        <v>0</v>
      </c>
      <c r="E1279" s="118">
        <v>0</v>
      </c>
      <c r="F1279" s="118">
        <v>0</v>
      </c>
      <c r="G1279" s="118">
        <v>0</v>
      </c>
      <c r="H1279" s="118">
        <v>0</v>
      </c>
      <c r="I1279" s="118">
        <v>0</v>
      </c>
      <c r="J1279" s="118">
        <v>0</v>
      </c>
      <c r="K1279" s="118">
        <v>0</v>
      </c>
      <c r="L1279" s="118">
        <v>0</v>
      </c>
      <c r="M1279" s="118">
        <v>0</v>
      </c>
      <c r="N1279" s="118">
        <v>0</v>
      </c>
      <c r="O1279" s="118">
        <v>0</v>
      </c>
      <c r="P1279" s="118">
        <v>0</v>
      </c>
      <c r="Q1279" s="118">
        <v>0</v>
      </c>
      <c r="R1279" s="118">
        <v>0</v>
      </c>
      <c r="S1279" s="118">
        <v>0</v>
      </c>
      <c r="T1279" s="118">
        <v>0</v>
      </c>
      <c r="U1279" s="118">
        <v>0</v>
      </c>
      <c r="V1279" s="118" t="s">
        <v>263</v>
      </c>
      <c r="W1279" s="118" t="s">
        <v>263</v>
      </c>
      <c r="X1279" s="232"/>
    </row>
    <row r="1280" spans="1:24" ht="13.5" customHeight="1" x14ac:dyDescent="0.3">
      <c r="A1280" s="237">
        <v>0.21875</v>
      </c>
      <c r="B1280" s="118">
        <v>0</v>
      </c>
      <c r="C1280" s="118">
        <v>0</v>
      </c>
      <c r="D1280" s="118">
        <v>0</v>
      </c>
      <c r="E1280" s="118">
        <v>0</v>
      </c>
      <c r="F1280" s="118">
        <v>0</v>
      </c>
      <c r="G1280" s="118">
        <v>0</v>
      </c>
      <c r="H1280" s="118">
        <v>0</v>
      </c>
      <c r="I1280" s="118">
        <v>0</v>
      </c>
      <c r="J1280" s="118">
        <v>0</v>
      </c>
      <c r="K1280" s="118">
        <v>0</v>
      </c>
      <c r="L1280" s="118">
        <v>0</v>
      </c>
      <c r="M1280" s="118">
        <v>0</v>
      </c>
      <c r="N1280" s="118">
        <v>0</v>
      </c>
      <c r="O1280" s="118">
        <v>0</v>
      </c>
      <c r="P1280" s="118">
        <v>0</v>
      </c>
      <c r="Q1280" s="118">
        <v>0</v>
      </c>
      <c r="R1280" s="118">
        <v>0</v>
      </c>
      <c r="S1280" s="118">
        <v>0</v>
      </c>
      <c r="T1280" s="118">
        <v>0</v>
      </c>
      <c r="U1280" s="118">
        <v>0</v>
      </c>
      <c r="V1280" s="118" t="s">
        <v>263</v>
      </c>
      <c r="W1280" s="118" t="s">
        <v>263</v>
      </c>
      <c r="X1280" s="232"/>
    </row>
    <row r="1281" spans="1:24" ht="13.5" customHeight="1" x14ac:dyDescent="0.3">
      <c r="A1281" s="237">
        <v>0.22916666666666699</v>
      </c>
      <c r="B1281" s="118">
        <v>0</v>
      </c>
      <c r="C1281" s="118">
        <v>0</v>
      </c>
      <c r="D1281" s="118">
        <v>0</v>
      </c>
      <c r="E1281" s="118">
        <v>0</v>
      </c>
      <c r="F1281" s="118">
        <v>0</v>
      </c>
      <c r="G1281" s="118">
        <v>0</v>
      </c>
      <c r="H1281" s="118">
        <v>0</v>
      </c>
      <c r="I1281" s="118">
        <v>0</v>
      </c>
      <c r="J1281" s="118">
        <v>0</v>
      </c>
      <c r="K1281" s="118">
        <v>0</v>
      </c>
      <c r="L1281" s="118">
        <v>0</v>
      </c>
      <c r="M1281" s="118">
        <v>0</v>
      </c>
      <c r="N1281" s="118">
        <v>0</v>
      </c>
      <c r="O1281" s="118">
        <v>0</v>
      </c>
      <c r="P1281" s="118">
        <v>0</v>
      </c>
      <c r="Q1281" s="118">
        <v>0</v>
      </c>
      <c r="R1281" s="118">
        <v>0</v>
      </c>
      <c r="S1281" s="118">
        <v>0</v>
      </c>
      <c r="T1281" s="118">
        <v>0</v>
      </c>
      <c r="U1281" s="118">
        <v>0</v>
      </c>
      <c r="V1281" s="118" t="s">
        <v>263</v>
      </c>
      <c r="W1281" s="118" t="s">
        <v>263</v>
      </c>
      <c r="X1281" s="232"/>
    </row>
    <row r="1282" spans="1:24" ht="13.5" customHeight="1" x14ac:dyDescent="0.3">
      <c r="A1282" s="237">
        <v>0.23958333333333301</v>
      </c>
      <c r="B1282" s="118">
        <v>0</v>
      </c>
      <c r="C1282" s="118">
        <v>0</v>
      </c>
      <c r="D1282" s="118">
        <v>0</v>
      </c>
      <c r="E1282" s="118">
        <v>0</v>
      </c>
      <c r="F1282" s="118">
        <v>0</v>
      </c>
      <c r="G1282" s="118">
        <v>0</v>
      </c>
      <c r="H1282" s="118">
        <v>0</v>
      </c>
      <c r="I1282" s="118">
        <v>0</v>
      </c>
      <c r="J1282" s="118">
        <v>0</v>
      </c>
      <c r="K1282" s="118">
        <v>0</v>
      </c>
      <c r="L1282" s="118">
        <v>0</v>
      </c>
      <c r="M1282" s="118">
        <v>0</v>
      </c>
      <c r="N1282" s="118">
        <v>0</v>
      </c>
      <c r="O1282" s="118">
        <v>0</v>
      </c>
      <c r="P1282" s="118">
        <v>0</v>
      </c>
      <c r="Q1282" s="118">
        <v>0</v>
      </c>
      <c r="R1282" s="118">
        <v>0</v>
      </c>
      <c r="S1282" s="118">
        <v>0</v>
      </c>
      <c r="T1282" s="118">
        <v>0</v>
      </c>
      <c r="U1282" s="118">
        <v>0</v>
      </c>
      <c r="V1282" s="118" t="s">
        <v>263</v>
      </c>
      <c r="W1282" s="118" t="s">
        <v>263</v>
      </c>
      <c r="X1282" s="232"/>
    </row>
    <row r="1283" spans="1:24" ht="13.5" customHeight="1" x14ac:dyDescent="0.3">
      <c r="A1283" s="237">
        <v>0.25</v>
      </c>
      <c r="B1283" s="118">
        <v>0</v>
      </c>
      <c r="C1283" s="118">
        <v>0</v>
      </c>
      <c r="D1283" s="118">
        <v>0</v>
      </c>
      <c r="E1283" s="118">
        <v>0</v>
      </c>
      <c r="F1283" s="118">
        <v>0</v>
      </c>
      <c r="G1283" s="118">
        <v>0</v>
      </c>
      <c r="H1283" s="118">
        <v>0</v>
      </c>
      <c r="I1283" s="118">
        <v>0</v>
      </c>
      <c r="J1283" s="118">
        <v>0</v>
      </c>
      <c r="K1283" s="118">
        <v>0</v>
      </c>
      <c r="L1283" s="118">
        <v>0</v>
      </c>
      <c r="M1283" s="118">
        <v>0</v>
      </c>
      <c r="N1283" s="118">
        <v>0</v>
      </c>
      <c r="O1283" s="118">
        <v>0</v>
      </c>
      <c r="P1283" s="118">
        <v>0</v>
      </c>
      <c r="Q1283" s="118">
        <v>0</v>
      </c>
      <c r="R1283" s="118">
        <v>0</v>
      </c>
      <c r="S1283" s="118">
        <v>0</v>
      </c>
      <c r="T1283" s="118">
        <v>0</v>
      </c>
      <c r="U1283" s="118">
        <v>0</v>
      </c>
      <c r="V1283" s="118" t="s">
        <v>263</v>
      </c>
      <c r="W1283" s="118" t="s">
        <v>263</v>
      </c>
      <c r="X1283" s="232"/>
    </row>
    <row r="1284" spans="1:24" ht="13.5" customHeight="1" x14ac:dyDescent="0.3">
      <c r="A1284" s="237">
        <v>0.26041666666666702</v>
      </c>
      <c r="B1284" s="118">
        <v>2</v>
      </c>
      <c r="C1284" s="118">
        <v>0</v>
      </c>
      <c r="D1284" s="118">
        <v>0</v>
      </c>
      <c r="E1284" s="118">
        <v>0</v>
      </c>
      <c r="F1284" s="118">
        <v>2</v>
      </c>
      <c r="G1284" s="118">
        <v>0</v>
      </c>
      <c r="H1284" s="118">
        <v>0</v>
      </c>
      <c r="I1284" s="118">
        <v>0</v>
      </c>
      <c r="J1284" s="118">
        <v>0</v>
      </c>
      <c r="K1284" s="118">
        <v>0</v>
      </c>
      <c r="L1284" s="118">
        <v>0</v>
      </c>
      <c r="M1284" s="118">
        <v>0</v>
      </c>
      <c r="N1284" s="118">
        <v>0</v>
      </c>
      <c r="O1284" s="118">
        <v>0</v>
      </c>
      <c r="P1284" s="118">
        <v>0</v>
      </c>
      <c r="Q1284" s="118">
        <v>0</v>
      </c>
      <c r="R1284" s="118">
        <v>0</v>
      </c>
      <c r="S1284" s="118">
        <v>0</v>
      </c>
      <c r="T1284" s="118">
        <v>0</v>
      </c>
      <c r="U1284" s="118">
        <v>0</v>
      </c>
      <c r="V1284" s="118">
        <v>21.2</v>
      </c>
      <c r="W1284" s="118" t="s">
        <v>263</v>
      </c>
      <c r="X1284" s="232"/>
    </row>
    <row r="1285" spans="1:24" ht="13.5" customHeight="1" x14ac:dyDescent="0.3">
      <c r="A1285" s="237">
        <v>0.27083333333333298</v>
      </c>
      <c r="B1285" s="118">
        <v>2</v>
      </c>
      <c r="C1285" s="118">
        <v>0</v>
      </c>
      <c r="D1285" s="118">
        <v>0</v>
      </c>
      <c r="E1285" s="118">
        <v>0</v>
      </c>
      <c r="F1285" s="118">
        <v>2</v>
      </c>
      <c r="G1285" s="118">
        <v>0</v>
      </c>
      <c r="H1285" s="118">
        <v>0</v>
      </c>
      <c r="I1285" s="118">
        <v>0</v>
      </c>
      <c r="J1285" s="118">
        <v>0</v>
      </c>
      <c r="K1285" s="118">
        <v>0</v>
      </c>
      <c r="L1285" s="118">
        <v>0</v>
      </c>
      <c r="M1285" s="118">
        <v>0</v>
      </c>
      <c r="N1285" s="118">
        <v>0</v>
      </c>
      <c r="O1285" s="118">
        <v>0</v>
      </c>
      <c r="P1285" s="118">
        <v>0</v>
      </c>
      <c r="Q1285" s="118">
        <v>0</v>
      </c>
      <c r="R1285" s="118">
        <v>0</v>
      </c>
      <c r="S1285" s="118">
        <v>0</v>
      </c>
      <c r="T1285" s="118">
        <v>0</v>
      </c>
      <c r="U1285" s="118">
        <v>0</v>
      </c>
      <c r="V1285" s="118">
        <v>23</v>
      </c>
      <c r="W1285" s="118" t="s">
        <v>263</v>
      </c>
      <c r="X1285" s="232"/>
    </row>
    <row r="1286" spans="1:24" ht="13.5" customHeight="1" x14ac:dyDescent="0.3">
      <c r="A1286" s="237">
        <v>0.28125</v>
      </c>
      <c r="B1286" s="118">
        <v>0</v>
      </c>
      <c r="C1286" s="118">
        <v>0</v>
      </c>
      <c r="D1286" s="118">
        <v>0</v>
      </c>
      <c r="E1286" s="118">
        <v>0</v>
      </c>
      <c r="F1286" s="118">
        <v>0</v>
      </c>
      <c r="G1286" s="118">
        <v>0</v>
      </c>
      <c r="H1286" s="118">
        <v>0</v>
      </c>
      <c r="I1286" s="118">
        <v>0</v>
      </c>
      <c r="J1286" s="118">
        <v>0</v>
      </c>
      <c r="K1286" s="118">
        <v>0</v>
      </c>
      <c r="L1286" s="118">
        <v>0</v>
      </c>
      <c r="M1286" s="118">
        <v>0</v>
      </c>
      <c r="N1286" s="118">
        <v>0</v>
      </c>
      <c r="O1286" s="118">
        <v>0</v>
      </c>
      <c r="P1286" s="118">
        <v>0</v>
      </c>
      <c r="Q1286" s="118">
        <v>0</v>
      </c>
      <c r="R1286" s="118">
        <v>0</v>
      </c>
      <c r="S1286" s="118">
        <v>0</v>
      </c>
      <c r="T1286" s="118">
        <v>0</v>
      </c>
      <c r="U1286" s="118">
        <v>0</v>
      </c>
      <c r="V1286" s="118" t="s">
        <v>263</v>
      </c>
      <c r="W1286" s="118" t="s">
        <v>263</v>
      </c>
      <c r="X1286" s="232"/>
    </row>
    <row r="1287" spans="1:24" ht="13.5" customHeight="1" x14ac:dyDescent="0.3">
      <c r="A1287" s="237">
        <v>0.29166666666666702</v>
      </c>
      <c r="B1287" s="118">
        <v>1</v>
      </c>
      <c r="C1287" s="118">
        <v>0</v>
      </c>
      <c r="D1287" s="118">
        <v>0</v>
      </c>
      <c r="E1287" s="118">
        <v>0</v>
      </c>
      <c r="F1287" s="118">
        <v>0</v>
      </c>
      <c r="G1287" s="118">
        <v>0</v>
      </c>
      <c r="H1287" s="118">
        <v>1</v>
      </c>
      <c r="I1287" s="118">
        <v>0</v>
      </c>
      <c r="J1287" s="118">
        <v>0</v>
      </c>
      <c r="K1287" s="118">
        <v>0</v>
      </c>
      <c r="L1287" s="118">
        <v>0</v>
      </c>
      <c r="M1287" s="118">
        <v>0</v>
      </c>
      <c r="N1287" s="118">
        <v>0</v>
      </c>
      <c r="O1287" s="118">
        <v>0</v>
      </c>
      <c r="P1287" s="118">
        <v>0</v>
      </c>
      <c r="Q1287" s="118">
        <v>0</v>
      </c>
      <c r="R1287" s="118">
        <v>0</v>
      </c>
      <c r="S1287" s="118">
        <v>0</v>
      </c>
      <c r="T1287" s="118">
        <v>0</v>
      </c>
      <c r="U1287" s="118">
        <v>0</v>
      </c>
      <c r="V1287" s="118">
        <v>33.6</v>
      </c>
      <c r="W1287" s="118" t="s">
        <v>263</v>
      </c>
      <c r="X1287" s="232"/>
    </row>
    <row r="1288" spans="1:24" ht="13.5" customHeight="1" x14ac:dyDescent="0.3">
      <c r="A1288" s="237">
        <v>0.30208333333333298</v>
      </c>
      <c r="B1288" s="118">
        <v>1</v>
      </c>
      <c r="C1288" s="118">
        <v>0</v>
      </c>
      <c r="D1288" s="118">
        <v>0</v>
      </c>
      <c r="E1288" s="118">
        <v>0</v>
      </c>
      <c r="F1288" s="118">
        <v>1</v>
      </c>
      <c r="G1288" s="118">
        <v>0</v>
      </c>
      <c r="H1288" s="118">
        <v>0</v>
      </c>
      <c r="I1288" s="118">
        <v>0</v>
      </c>
      <c r="J1288" s="118">
        <v>0</v>
      </c>
      <c r="K1288" s="118">
        <v>0</v>
      </c>
      <c r="L1288" s="118">
        <v>0</v>
      </c>
      <c r="M1288" s="118">
        <v>0</v>
      </c>
      <c r="N1288" s="118">
        <v>0</v>
      </c>
      <c r="O1288" s="118">
        <v>0</v>
      </c>
      <c r="P1288" s="118">
        <v>0</v>
      </c>
      <c r="Q1288" s="118">
        <v>0</v>
      </c>
      <c r="R1288" s="118">
        <v>0</v>
      </c>
      <c r="S1288" s="118">
        <v>0</v>
      </c>
      <c r="T1288" s="118">
        <v>0</v>
      </c>
      <c r="U1288" s="118">
        <v>0</v>
      </c>
      <c r="V1288" s="118">
        <v>24.8</v>
      </c>
      <c r="W1288" s="118" t="s">
        <v>263</v>
      </c>
      <c r="X1288" s="232"/>
    </row>
    <row r="1289" spans="1:24" ht="13.5" customHeight="1" x14ac:dyDescent="0.3">
      <c r="A1289" s="237">
        <v>0.3125</v>
      </c>
      <c r="B1289" s="118">
        <v>1</v>
      </c>
      <c r="C1289" s="118">
        <v>0</v>
      </c>
      <c r="D1289" s="118">
        <v>0</v>
      </c>
      <c r="E1289" s="118">
        <v>0</v>
      </c>
      <c r="F1289" s="118">
        <v>1</v>
      </c>
      <c r="G1289" s="118">
        <v>0</v>
      </c>
      <c r="H1289" s="118">
        <v>0</v>
      </c>
      <c r="I1289" s="118">
        <v>0</v>
      </c>
      <c r="J1289" s="118">
        <v>0</v>
      </c>
      <c r="K1289" s="118">
        <v>0</v>
      </c>
      <c r="L1289" s="118">
        <v>0</v>
      </c>
      <c r="M1289" s="118">
        <v>0</v>
      </c>
      <c r="N1289" s="118">
        <v>0</v>
      </c>
      <c r="O1289" s="118">
        <v>0</v>
      </c>
      <c r="P1289" s="118">
        <v>0</v>
      </c>
      <c r="Q1289" s="118">
        <v>0</v>
      </c>
      <c r="R1289" s="118">
        <v>0</v>
      </c>
      <c r="S1289" s="118">
        <v>0</v>
      </c>
      <c r="T1289" s="118">
        <v>0</v>
      </c>
      <c r="U1289" s="118">
        <v>0</v>
      </c>
      <c r="V1289" s="118">
        <v>23.2</v>
      </c>
      <c r="W1289" s="118" t="s">
        <v>263</v>
      </c>
      <c r="X1289" s="232"/>
    </row>
    <row r="1290" spans="1:24" ht="13.5" customHeight="1" x14ac:dyDescent="0.3">
      <c r="A1290" s="237">
        <v>0.32291666666666702</v>
      </c>
      <c r="B1290" s="118">
        <v>1</v>
      </c>
      <c r="C1290" s="118">
        <v>0</v>
      </c>
      <c r="D1290" s="118">
        <v>0</v>
      </c>
      <c r="E1290" s="118">
        <v>0</v>
      </c>
      <c r="F1290" s="118">
        <v>0</v>
      </c>
      <c r="G1290" s="118">
        <v>1</v>
      </c>
      <c r="H1290" s="118">
        <v>0</v>
      </c>
      <c r="I1290" s="118">
        <v>0</v>
      </c>
      <c r="J1290" s="118">
        <v>0</v>
      </c>
      <c r="K1290" s="118">
        <v>0</v>
      </c>
      <c r="L1290" s="118">
        <v>0</v>
      </c>
      <c r="M1290" s="118">
        <v>0</v>
      </c>
      <c r="N1290" s="118">
        <v>0</v>
      </c>
      <c r="O1290" s="118">
        <v>0</v>
      </c>
      <c r="P1290" s="118">
        <v>0</v>
      </c>
      <c r="Q1290" s="118">
        <v>0</v>
      </c>
      <c r="R1290" s="118">
        <v>0</v>
      </c>
      <c r="S1290" s="118">
        <v>0</v>
      </c>
      <c r="T1290" s="118">
        <v>0</v>
      </c>
      <c r="U1290" s="118">
        <v>0</v>
      </c>
      <c r="V1290" s="118">
        <v>25.2</v>
      </c>
      <c r="W1290" s="118" t="s">
        <v>263</v>
      </c>
      <c r="X1290" s="232"/>
    </row>
    <row r="1291" spans="1:24" ht="13.5" customHeight="1" x14ac:dyDescent="0.3">
      <c r="A1291" s="237">
        <v>0.33333333333333298</v>
      </c>
      <c r="B1291" s="118">
        <v>1</v>
      </c>
      <c r="C1291" s="118">
        <v>0</v>
      </c>
      <c r="D1291" s="118">
        <v>0</v>
      </c>
      <c r="E1291" s="118">
        <v>0</v>
      </c>
      <c r="F1291" s="118">
        <v>0</v>
      </c>
      <c r="G1291" s="118">
        <v>0</v>
      </c>
      <c r="H1291" s="118">
        <v>0</v>
      </c>
      <c r="I1291" s="118">
        <v>1</v>
      </c>
      <c r="J1291" s="118">
        <v>0</v>
      </c>
      <c r="K1291" s="118">
        <v>0</v>
      </c>
      <c r="L1291" s="118">
        <v>0</v>
      </c>
      <c r="M1291" s="118">
        <v>0</v>
      </c>
      <c r="N1291" s="118">
        <v>0</v>
      </c>
      <c r="O1291" s="118">
        <v>0</v>
      </c>
      <c r="P1291" s="118">
        <v>0</v>
      </c>
      <c r="Q1291" s="118">
        <v>0</v>
      </c>
      <c r="R1291" s="118">
        <v>0</v>
      </c>
      <c r="S1291" s="118">
        <v>0</v>
      </c>
      <c r="T1291" s="118">
        <v>0</v>
      </c>
      <c r="U1291" s="118">
        <v>0</v>
      </c>
      <c r="V1291" s="118">
        <v>36.1</v>
      </c>
      <c r="W1291" s="118" t="s">
        <v>263</v>
      </c>
      <c r="X1291" s="232"/>
    </row>
    <row r="1292" spans="1:24" ht="13.5" customHeight="1" x14ac:dyDescent="0.3">
      <c r="A1292" s="237">
        <v>0.34375</v>
      </c>
      <c r="B1292" s="118">
        <v>0</v>
      </c>
      <c r="C1292" s="118">
        <v>0</v>
      </c>
      <c r="D1292" s="118">
        <v>0</v>
      </c>
      <c r="E1292" s="118">
        <v>0</v>
      </c>
      <c r="F1292" s="118">
        <v>0</v>
      </c>
      <c r="G1292" s="118">
        <v>0</v>
      </c>
      <c r="H1292" s="118">
        <v>0</v>
      </c>
      <c r="I1292" s="118">
        <v>0</v>
      </c>
      <c r="J1292" s="118">
        <v>0</v>
      </c>
      <c r="K1292" s="118">
        <v>0</v>
      </c>
      <c r="L1292" s="118">
        <v>0</v>
      </c>
      <c r="M1292" s="118">
        <v>0</v>
      </c>
      <c r="N1292" s="118">
        <v>0</v>
      </c>
      <c r="O1292" s="118">
        <v>0</v>
      </c>
      <c r="P1292" s="118">
        <v>0</v>
      </c>
      <c r="Q1292" s="118">
        <v>0</v>
      </c>
      <c r="R1292" s="118">
        <v>0</v>
      </c>
      <c r="S1292" s="118">
        <v>0</v>
      </c>
      <c r="T1292" s="118">
        <v>0</v>
      </c>
      <c r="U1292" s="118">
        <v>0</v>
      </c>
      <c r="V1292" s="118" t="s">
        <v>263</v>
      </c>
      <c r="W1292" s="118" t="s">
        <v>263</v>
      </c>
      <c r="X1292" s="232"/>
    </row>
    <row r="1293" spans="1:24" ht="13.5" customHeight="1" x14ac:dyDescent="0.3">
      <c r="A1293" s="237">
        <v>0.35416666666666702</v>
      </c>
      <c r="B1293" s="118">
        <v>7</v>
      </c>
      <c r="C1293" s="118">
        <v>0</v>
      </c>
      <c r="D1293" s="118">
        <v>0</v>
      </c>
      <c r="E1293" s="118">
        <v>1</v>
      </c>
      <c r="F1293" s="118">
        <v>3</v>
      </c>
      <c r="G1293" s="118">
        <v>1</v>
      </c>
      <c r="H1293" s="118">
        <v>1</v>
      </c>
      <c r="I1293" s="118">
        <v>1</v>
      </c>
      <c r="J1293" s="118">
        <v>0</v>
      </c>
      <c r="K1293" s="118">
        <v>0</v>
      </c>
      <c r="L1293" s="118">
        <v>0</v>
      </c>
      <c r="M1293" s="118">
        <v>0</v>
      </c>
      <c r="N1293" s="118">
        <v>0</v>
      </c>
      <c r="O1293" s="118">
        <v>0</v>
      </c>
      <c r="P1293" s="118">
        <v>0</v>
      </c>
      <c r="Q1293" s="118">
        <v>0</v>
      </c>
      <c r="R1293" s="118">
        <v>0</v>
      </c>
      <c r="S1293" s="118">
        <v>0</v>
      </c>
      <c r="T1293" s="118">
        <v>0</v>
      </c>
      <c r="U1293" s="118">
        <v>0</v>
      </c>
      <c r="V1293" s="118">
        <v>26</v>
      </c>
      <c r="W1293" s="118" t="s">
        <v>263</v>
      </c>
      <c r="X1293" s="232"/>
    </row>
    <row r="1294" spans="1:24" ht="13.5" customHeight="1" x14ac:dyDescent="0.3">
      <c r="A1294" s="237">
        <v>0.36458333333333298</v>
      </c>
      <c r="B1294" s="118">
        <v>4</v>
      </c>
      <c r="C1294" s="118">
        <v>0</v>
      </c>
      <c r="D1294" s="118">
        <v>0</v>
      </c>
      <c r="E1294" s="118">
        <v>0</v>
      </c>
      <c r="F1294" s="118">
        <v>2</v>
      </c>
      <c r="G1294" s="118">
        <v>1</v>
      </c>
      <c r="H1294" s="118">
        <v>1</v>
      </c>
      <c r="I1294" s="118">
        <v>0</v>
      </c>
      <c r="J1294" s="118">
        <v>0</v>
      </c>
      <c r="K1294" s="118">
        <v>0</v>
      </c>
      <c r="L1294" s="118">
        <v>0</v>
      </c>
      <c r="M1294" s="118">
        <v>0</v>
      </c>
      <c r="N1294" s="118">
        <v>0</v>
      </c>
      <c r="O1294" s="118">
        <v>0</v>
      </c>
      <c r="P1294" s="118">
        <v>0</v>
      </c>
      <c r="Q1294" s="118">
        <v>0</v>
      </c>
      <c r="R1294" s="118">
        <v>0</v>
      </c>
      <c r="S1294" s="118">
        <v>0</v>
      </c>
      <c r="T1294" s="118">
        <v>0</v>
      </c>
      <c r="U1294" s="118">
        <v>0</v>
      </c>
      <c r="V1294" s="118">
        <v>25.5</v>
      </c>
      <c r="W1294" s="118" t="s">
        <v>263</v>
      </c>
      <c r="X1294" s="232"/>
    </row>
    <row r="1295" spans="1:24" ht="13.5" customHeight="1" x14ac:dyDescent="0.3">
      <c r="A1295" s="237">
        <v>0.375</v>
      </c>
      <c r="B1295" s="118">
        <v>7</v>
      </c>
      <c r="C1295" s="118">
        <v>0</v>
      </c>
      <c r="D1295" s="118">
        <v>0</v>
      </c>
      <c r="E1295" s="118">
        <v>0</v>
      </c>
      <c r="F1295" s="118">
        <v>2</v>
      </c>
      <c r="G1295" s="118">
        <v>3</v>
      </c>
      <c r="H1295" s="118">
        <v>1</v>
      </c>
      <c r="I1295" s="118">
        <v>0</v>
      </c>
      <c r="J1295" s="118">
        <v>1</v>
      </c>
      <c r="K1295" s="118">
        <v>0</v>
      </c>
      <c r="L1295" s="118">
        <v>0</v>
      </c>
      <c r="M1295" s="118">
        <v>0</v>
      </c>
      <c r="N1295" s="118">
        <v>0</v>
      </c>
      <c r="O1295" s="118">
        <v>0</v>
      </c>
      <c r="P1295" s="118">
        <v>0</v>
      </c>
      <c r="Q1295" s="118">
        <v>0</v>
      </c>
      <c r="R1295" s="118">
        <v>0</v>
      </c>
      <c r="S1295" s="118">
        <v>0</v>
      </c>
      <c r="T1295" s="118">
        <v>0</v>
      </c>
      <c r="U1295" s="118">
        <v>0</v>
      </c>
      <c r="V1295" s="118">
        <v>28.4</v>
      </c>
      <c r="W1295" s="118" t="s">
        <v>263</v>
      </c>
      <c r="X1295" s="232"/>
    </row>
    <row r="1296" spans="1:24" ht="13.5" customHeight="1" x14ac:dyDescent="0.3">
      <c r="A1296" s="237">
        <v>0.38541666666666702</v>
      </c>
      <c r="B1296" s="118">
        <v>4</v>
      </c>
      <c r="C1296" s="118">
        <v>0</v>
      </c>
      <c r="D1296" s="118">
        <v>0</v>
      </c>
      <c r="E1296" s="118">
        <v>1</v>
      </c>
      <c r="F1296" s="118">
        <v>3</v>
      </c>
      <c r="G1296" s="118">
        <v>0</v>
      </c>
      <c r="H1296" s="118">
        <v>0</v>
      </c>
      <c r="I1296" s="118">
        <v>0</v>
      </c>
      <c r="J1296" s="118">
        <v>0</v>
      </c>
      <c r="K1296" s="118">
        <v>0</v>
      </c>
      <c r="L1296" s="118">
        <v>0</v>
      </c>
      <c r="M1296" s="118">
        <v>0</v>
      </c>
      <c r="N1296" s="118">
        <v>0</v>
      </c>
      <c r="O1296" s="118">
        <v>0</v>
      </c>
      <c r="P1296" s="118">
        <v>0</v>
      </c>
      <c r="Q1296" s="118">
        <v>0</v>
      </c>
      <c r="R1296" s="118">
        <v>0</v>
      </c>
      <c r="S1296" s="118">
        <v>0</v>
      </c>
      <c r="T1296" s="118">
        <v>0</v>
      </c>
      <c r="U1296" s="118">
        <v>0</v>
      </c>
      <c r="V1296" s="118">
        <v>20.3</v>
      </c>
      <c r="W1296" s="118" t="s">
        <v>263</v>
      </c>
      <c r="X1296" s="232"/>
    </row>
    <row r="1297" spans="1:24" ht="13.5" customHeight="1" x14ac:dyDescent="0.3">
      <c r="A1297" s="237">
        <v>0.39583333333333298</v>
      </c>
      <c r="B1297" s="118">
        <v>6</v>
      </c>
      <c r="C1297" s="118">
        <v>0</v>
      </c>
      <c r="D1297" s="118">
        <v>0</v>
      </c>
      <c r="E1297" s="118">
        <v>0</v>
      </c>
      <c r="F1297" s="118">
        <v>4</v>
      </c>
      <c r="G1297" s="118">
        <v>2</v>
      </c>
      <c r="H1297" s="118">
        <v>0</v>
      </c>
      <c r="I1297" s="118">
        <v>0</v>
      </c>
      <c r="J1297" s="118">
        <v>0</v>
      </c>
      <c r="K1297" s="118">
        <v>0</v>
      </c>
      <c r="L1297" s="118">
        <v>0</v>
      </c>
      <c r="M1297" s="118">
        <v>0</v>
      </c>
      <c r="N1297" s="118">
        <v>0</v>
      </c>
      <c r="O1297" s="118">
        <v>0</v>
      </c>
      <c r="P1297" s="118">
        <v>0</v>
      </c>
      <c r="Q1297" s="118">
        <v>0</v>
      </c>
      <c r="R1297" s="118">
        <v>0</v>
      </c>
      <c r="S1297" s="118">
        <v>0</v>
      </c>
      <c r="T1297" s="118">
        <v>0</v>
      </c>
      <c r="U1297" s="118">
        <v>0</v>
      </c>
      <c r="V1297" s="118">
        <v>23.7</v>
      </c>
      <c r="W1297" s="118" t="s">
        <v>263</v>
      </c>
      <c r="X1297" s="232"/>
    </row>
    <row r="1298" spans="1:24" ht="13.5" customHeight="1" x14ac:dyDescent="0.3">
      <c r="A1298" s="237">
        <v>0.40625</v>
      </c>
      <c r="B1298" s="118">
        <v>7</v>
      </c>
      <c r="C1298" s="118">
        <v>0</v>
      </c>
      <c r="D1298" s="118">
        <v>2</v>
      </c>
      <c r="E1298" s="118">
        <v>0</v>
      </c>
      <c r="F1298" s="118">
        <v>3</v>
      </c>
      <c r="G1298" s="118">
        <v>1</v>
      </c>
      <c r="H1298" s="118">
        <v>0</v>
      </c>
      <c r="I1298" s="118">
        <v>1</v>
      </c>
      <c r="J1298" s="118">
        <v>0</v>
      </c>
      <c r="K1298" s="118">
        <v>0</v>
      </c>
      <c r="L1298" s="118">
        <v>0</v>
      </c>
      <c r="M1298" s="118">
        <v>0</v>
      </c>
      <c r="N1298" s="118">
        <v>0</v>
      </c>
      <c r="O1298" s="118">
        <v>0</v>
      </c>
      <c r="P1298" s="118">
        <v>0</v>
      </c>
      <c r="Q1298" s="118">
        <v>0</v>
      </c>
      <c r="R1298" s="118">
        <v>0</v>
      </c>
      <c r="S1298" s="118">
        <v>0</v>
      </c>
      <c r="T1298" s="118">
        <v>0</v>
      </c>
      <c r="U1298" s="118">
        <v>0</v>
      </c>
      <c r="V1298" s="118">
        <v>23</v>
      </c>
      <c r="W1298" s="118" t="s">
        <v>263</v>
      </c>
      <c r="X1298" s="232"/>
    </row>
    <row r="1299" spans="1:24" ht="13.5" customHeight="1" x14ac:dyDescent="0.3">
      <c r="A1299" s="237">
        <v>0.41666666666666702</v>
      </c>
      <c r="B1299" s="118">
        <v>8</v>
      </c>
      <c r="C1299" s="118">
        <v>0</v>
      </c>
      <c r="D1299" s="118">
        <v>0</v>
      </c>
      <c r="E1299" s="118">
        <v>1</v>
      </c>
      <c r="F1299" s="118">
        <v>4</v>
      </c>
      <c r="G1299" s="118">
        <v>3</v>
      </c>
      <c r="H1299" s="118">
        <v>0</v>
      </c>
      <c r="I1299" s="118">
        <v>0</v>
      </c>
      <c r="J1299" s="118">
        <v>0</v>
      </c>
      <c r="K1299" s="118">
        <v>0</v>
      </c>
      <c r="L1299" s="118">
        <v>0</v>
      </c>
      <c r="M1299" s="118">
        <v>0</v>
      </c>
      <c r="N1299" s="118">
        <v>0</v>
      </c>
      <c r="O1299" s="118">
        <v>0</v>
      </c>
      <c r="P1299" s="118">
        <v>0</v>
      </c>
      <c r="Q1299" s="118">
        <v>0</v>
      </c>
      <c r="R1299" s="118">
        <v>0</v>
      </c>
      <c r="S1299" s="118">
        <v>0</v>
      </c>
      <c r="T1299" s="118">
        <v>0</v>
      </c>
      <c r="U1299" s="118">
        <v>0</v>
      </c>
      <c r="V1299" s="118">
        <v>24.2</v>
      </c>
      <c r="W1299" s="118" t="s">
        <v>263</v>
      </c>
      <c r="X1299" s="232"/>
    </row>
    <row r="1300" spans="1:24" ht="13.5" customHeight="1" x14ac:dyDescent="0.3">
      <c r="A1300" s="237">
        <v>0.42708333333333298</v>
      </c>
      <c r="B1300" s="118">
        <v>4</v>
      </c>
      <c r="C1300" s="118">
        <v>0</v>
      </c>
      <c r="D1300" s="118">
        <v>0</v>
      </c>
      <c r="E1300" s="118">
        <v>0</v>
      </c>
      <c r="F1300" s="118">
        <v>1</v>
      </c>
      <c r="G1300" s="118">
        <v>3</v>
      </c>
      <c r="H1300" s="118">
        <v>0</v>
      </c>
      <c r="I1300" s="118">
        <v>0</v>
      </c>
      <c r="J1300" s="118">
        <v>0</v>
      </c>
      <c r="K1300" s="118">
        <v>0</v>
      </c>
      <c r="L1300" s="118">
        <v>0</v>
      </c>
      <c r="M1300" s="118">
        <v>0</v>
      </c>
      <c r="N1300" s="118">
        <v>0</v>
      </c>
      <c r="O1300" s="118">
        <v>0</v>
      </c>
      <c r="P1300" s="118">
        <v>0</v>
      </c>
      <c r="Q1300" s="118">
        <v>0</v>
      </c>
      <c r="R1300" s="118">
        <v>0</v>
      </c>
      <c r="S1300" s="118">
        <v>0</v>
      </c>
      <c r="T1300" s="118">
        <v>0</v>
      </c>
      <c r="U1300" s="118">
        <v>0</v>
      </c>
      <c r="V1300" s="118">
        <v>26</v>
      </c>
      <c r="W1300" s="118" t="s">
        <v>263</v>
      </c>
      <c r="X1300" s="232"/>
    </row>
    <row r="1301" spans="1:24" ht="13.5" customHeight="1" x14ac:dyDescent="0.3">
      <c r="A1301" s="237">
        <v>0.4375</v>
      </c>
      <c r="B1301" s="118">
        <v>12</v>
      </c>
      <c r="C1301" s="118">
        <v>0</v>
      </c>
      <c r="D1301" s="118">
        <v>2</v>
      </c>
      <c r="E1301" s="118">
        <v>2</v>
      </c>
      <c r="F1301" s="118">
        <v>7</v>
      </c>
      <c r="G1301" s="118">
        <v>1</v>
      </c>
      <c r="H1301" s="118">
        <v>0</v>
      </c>
      <c r="I1301" s="118">
        <v>0</v>
      </c>
      <c r="J1301" s="118">
        <v>0</v>
      </c>
      <c r="K1301" s="118">
        <v>0</v>
      </c>
      <c r="L1301" s="118">
        <v>0</v>
      </c>
      <c r="M1301" s="118">
        <v>0</v>
      </c>
      <c r="N1301" s="118">
        <v>0</v>
      </c>
      <c r="O1301" s="118">
        <v>0</v>
      </c>
      <c r="P1301" s="118">
        <v>0</v>
      </c>
      <c r="Q1301" s="118">
        <v>0</v>
      </c>
      <c r="R1301" s="118">
        <v>0</v>
      </c>
      <c r="S1301" s="118">
        <v>0</v>
      </c>
      <c r="T1301" s="118">
        <v>0</v>
      </c>
      <c r="U1301" s="118">
        <v>0</v>
      </c>
      <c r="V1301" s="118">
        <v>20.3</v>
      </c>
      <c r="W1301" s="118">
        <v>22.7</v>
      </c>
      <c r="X1301" s="232"/>
    </row>
    <row r="1302" spans="1:24" ht="13.5" customHeight="1" x14ac:dyDescent="0.3">
      <c r="A1302" s="237">
        <v>0.44791666666666702</v>
      </c>
      <c r="B1302" s="118">
        <v>5</v>
      </c>
      <c r="C1302" s="118">
        <v>1</v>
      </c>
      <c r="D1302" s="118">
        <v>1</v>
      </c>
      <c r="E1302" s="118">
        <v>1</v>
      </c>
      <c r="F1302" s="118">
        <v>1</v>
      </c>
      <c r="G1302" s="118">
        <v>1</v>
      </c>
      <c r="H1302" s="118">
        <v>0</v>
      </c>
      <c r="I1302" s="118">
        <v>0</v>
      </c>
      <c r="J1302" s="118">
        <v>0</v>
      </c>
      <c r="K1302" s="118">
        <v>0</v>
      </c>
      <c r="L1302" s="118">
        <v>0</v>
      </c>
      <c r="M1302" s="118">
        <v>0</v>
      </c>
      <c r="N1302" s="118">
        <v>0</v>
      </c>
      <c r="O1302" s="118">
        <v>0</v>
      </c>
      <c r="P1302" s="118">
        <v>0</v>
      </c>
      <c r="Q1302" s="118">
        <v>0</v>
      </c>
      <c r="R1302" s="118">
        <v>0</v>
      </c>
      <c r="S1302" s="118">
        <v>0</v>
      </c>
      <c r="T1302" s="118">
        <v>0</v>
      </c>
      <c r="U1302" s="118">
        <v>0</v>
      </c>
      <c r="V1302" s="118">
        <v>19.3</v>
      </c>
      <c r="W1302" s="118" t="s">
        <v>263</v>
      </c>
      <c r="X1302" s="232"/>
    </row>
    <row r="1303" spans="1:24" ht="13.5" customHeight="1" x14ac:dyDescent="0.3">
      <c r="A1303" s="237">
        <v>0.45833333333333298</v>
      </c>
      <c r="B1303" s="118">
        <v>3</v>
      </c>
      <c r="C1303" s="118">
        <v>0</v>
      </c>
      <c r="D1303" s="118">
        <v>0</v>
      </c>
      <c r="E1303" s="118">
        <v>0</v>
      </c>
      <c r="F1303" s="118">
        <v>1</v>
      </c>
      <c r="G1303" s="118">
        <v>1</v>
      </c>
      <c r="H1303" s="118">
        <v>1</v>
      </c>
      <c r="I1303" s="118">
        <v>0</v>
      </c>
      <c r="J1303" s="118">
        <v>0</v>
      </c>
      <c r="K1303" s="118">
        <v>0</v>
      </c>
      <c r="L1303" s="118">
        <v>0</v>
      </c>
      <c r="M1303" s="118">
        <v>0</v>
      </c>
      <c r="N1303" s="118">
        <v>0</v>
      </c>
      <c r="O1303" s="118">
        <v>0</v>
      </c>
      <c r="P1303" s="118">
        <v>0</v>
      </c>
      <c r="Q1303" s="118">
        <v>0</v>
      </c>
      <c r="R1303" s="118">
        <v>0</v>
      </c>
      <c r="S1303" s="118">
        <v>0</v>
      </c>
      <c r="T1303" s="118">
        <v>0</v>
      </c>
      <c r="U1303" s="118">
        <v>0</v>
      </c>
      <c r="V1303" s="118">
        <v>28.1</v>
      </c>
      <c r="W1303" s="118" t="s">
        <v>263</v>
      </c>
      <c r="X1303" s="232"/>
    </row>
    <row r="1304" spans="1:24" ht="13.5" customHeight="1" x14ac:dyDescent="0.3">
      <c r="A1304" s="237">
        <v>0.46875</v>
      </c>
      <c r="B1304" s="118">
        <v>5</v>
      </c>
      <c r="C1304" s="118">
        <v>0</v>
      </c>
      <c r="D1304" s="118">
        <v>0</v>
      </c>
      <c r="E1304" s="118">
        <v>0</v>
      </c>
      <c r="F1304" s="118">
        <v>2</v>
      </c>
      <c r="G1304" s="118">
        <v>3</v>
      </c>
      <c r="H1304" s="118">
        <v>0</v>
      </c>
      <c r="I1304" s="118">
        <v>0</v>
      </c>
      <c r="J1304" s="118">
        <v>0</v>
      </c>
      <c r="K1304" s="118">
        <v>0</v>
      </c>
      <c r="L1304" s="118">
        <v>0</v>
      </c>
      <c r="M1304" s="118">
        <v>0</v>
      </c>
      <c r="N1304" s="118">
        <v>0</v>
      </c>
      <c r="O1304" s="118">
        <v>0</v>
      </c>
      <c r="P1304" s="118">
        <v>0</v>
      </c>
      <c r="Q1304" s="118">
        <v>0</v>
      </c>
      <c r="R1304" s="118">
        <v>0</v>
      </c>
      <c r="S1304" s="118">
        <v>0</v>
      </c>
      <c r="T1304" s="118">
        <v>0</v>
      </c>
      <c r="U1304" s="118">
        <v>0</v>
      </c>
      <c r="V1304" s="118">
        <v>24.8</v>
      </c>
      <c r="W1304" s="118" t="s">
        <v>263</v>
      </c>
      <c r="X1304" s="232"/>
    </row>
    <row r="1305" spans="1:24" ht="13.5" customHeight="1" x14ac:dyDescent="0.3">
      <c r="A1305" s="237">
        <v>0.47916666666666702</v>
      </c>
      <c r="B1305" s="118">
        <v>2</v>
      </c>
      <c r="C1305" s="118">
        <v>0</v>
      </c>
      <c r="D1305" s="118">
        <v>0</v>
      </c>
      <c r="E1305" s="118">
        <v>0</v>
      </c>
      <c r="F1305" s="118">
        <v>2</v>
      </c>
      <c r="G1305" s="118">
        <v>0</v>
      </c>
      <c r="H1305" s="118">
        <v>0</v>
      </c>
      <c r="I1305" s="118">
        <v>0</v>
      </c>
      <c r="J1305" s="118">
        <v>0</v>
      </c>
      <c r="K1305" s="118">
        <v>0</v>
      </c>
      <c r="L1305" s="118">
        <v>0</v>
      </c>
      <c r="M1305" s="118">
        <v>0</v>
      </c>
      <c r="N1305" s="118">
        <v>0</v>
      </c>
      <c r="O1305" s="118">
        <v>0</v>
      </c>
      <c r="P1305" s="118">
        <v>0</v>
      </c>
      <c r="Q1305" s="118">
        <v>0</v>
      </c>
      <c r="R1305" s="118">
        <v>0</v>
      </c>
      <c r="S1305" s="118">
        <v>0</v>
      </c>
      <c r="T1305" s="118">
        <v>0</v>
      </c>
      <c r="U1305" s="118">
        <v>0</v>
      </c>
      <c r="V1305" s="118">
        <v>24.3</v>
      </c>
      <c r="W1305" s="118" t="s">
        <v>263</v>
      </c>
      <c r="X1305" s="232"/>
    </row>
    <row r="1306" spans="1:24" ht="13.5" customHeight="1" x14ac:dyDescent="0.3">
      <c r="A1306" s="237">
        <v>0.48958333333333298</v>
      </c>
      <c r="B1306" s="118">
        <v>10</v>
      </c>
      <c r="C1306" s="118">
        <v>0</v>
      </c>
      <c r="D1306" s="118">
        <v>0</v>
      </c>
      <c r="E1306" s="118">
        <v>1</v>
      </c>
      <c r="F1306" s="118">
        <v>4</v>
      </c>
      <c r="G1306" s="118">
        <v>4</v>
      </c>
      <c r="H1306" s="118">
        <v>1</v>
      </c>
      <c r="I1306" s="118">
        <v>0</v>
      </c>
      <c r="J1306" s="118">
        <v>0</v>
      </c>
      <c r="K1306" s="118">
        <v>0</v>
      </c>
      <c r="L1306" s="118">
        <v>0</v>
      </c>
      <c r="M1306" s="118">
        <v>0</v>
      </c>
      <c r="N1306" s="118">
        <v>0</v>
      </c>
      <c r="O1306" s="118">
        <v>0</v>
      </c>
      <c r="P1306" s="118">
        <v>0</v>
      </c>
      <c r="Q1306" s="118">
        <v>0</v>
      </c>
      <c r="R1306" s="118">
        <v>0</v>
      </c>
      <c r="S1306" s="118">
        <v>0</v>
      </c>
      <c r="T1306" s="118">
        <v>0</v>
      </c>
      <c r="U1306" s="118">
        <v>0</v>
      </c>
      <c r="V1306" s="118">
        <v>24.5</v>
      </c>
      <c r="W1306" s="118" t="s">
        <v>263</v>
      </c>
      <c r="X1306" s="232"/>
    </row>
    <row r="1307" spans="1:24" ht="13.5" customHeight="1" x14ac:dyDescent="0.3">
      <c r="A1307" s="237">
        <v>0.5</v>
      </c>
      <c r="B1307" s="118">
        <v>6</v>
      </c>
      <c r="C1307" s="118">
        <v>1</v>
      </c>
      <c r="D1307" s="118">
        <v>0</v>
      </c>
      <c r="E1307" s="118">
        <v>0</v>
      </c>
      <c r="F1307" s="118">
        <v>3</v>
      </c>
      <c r="G1307" s="118">
        <v>1</v>
      </c>
      <c r="H1307" s="118">
        <v>1</v>
      </c>
      <c r="I1307" s="118">
        <v>0</v>
      </c>
      <c r="J1307" s="118">
        <v>0</v>
      </c>
      <c r="K1307" s="118">
        <v>0</v>
      </c>
      <c r="L1307" s="118">
        <v>0</v>
      </c>
      <c r="M1307" s="118">
        <v>0</v>
      </c>
      <c r="N1307" s="118">
        <v>0</v>
      </c>
      <c r="O1307" s="118">
        <v>0</v>
      </c>
      <c r="P1307" s="118">
        <v>0</v>
      </c>
      <c r="Q1307" s="118">
        <v>0</v>
      </c>
      <c r="R1307" s="118">
        <v>0</v>
      </c>
      <c r="S1307" s="118">
        <v>0</v>
      </c>
      <c r="T1307" s="118">
        <v>0</v>
      </c>
      <c r="U1307" s="118">
        <v>0</v>
      </c>
      <c r="V1307" s="118">
        <v>23.1</v>
      </c>
      <c r="W1307" s="118" t="s">
        <v>263</v>
      </c>
      <c r="X1307" s="232"/>
    </row>
    <row r="1308" spans="1:24" ht="13.5" customHeight="1" x14ac:dyDescent="0.3">
      <c r="A1308" s="237">
        <v>0.51041666666666696</v>
      </c>
      <c r="B1308" s="118">
        <v>8</v>
      </c>
      <c r="C1308" s="118">
        <v>0</v>
      </c>
      <c r="D1308" s="118">
        <v>0</v>
      </c>
      <c r="E1308" s="118">
        <v>1</v>
      </c>
      <c r="F1308" s="118">
        <v>2</v>
      </c>
      <c r="G1308" s="118">
        <v>3</v>
      </c>
      <c r="H1308" s="118">
        <v>1</v>
      </c>
      <c r="I1308" s="118">
        <v>1</v>
      </c>
      <c r="J1308" s="118">
        <v>0</v>
      </c>
      <c r="K1308" s="118">
        <v>0</v>
      </c>
      <c r="L1308" s="118">
        <v>0</v>
      </c>
      <c r="M1308" s="118">
        <v>0</v>
      </c>
      <c r="N1308" s="118">
        <v>0</v>
      </c>
      <c r="O1308" s="118">
        <v>0</v>
      </c>
      <c r="P1308" s="118">
        <v>0</v>
      </c>
      <c r="Q1308" s="118">
        <v>0</v>
      </c>
      <c r="R1308" s="118">
        <v>0</v>
      </c>
      <c r="S1308" s="118">
        <v>0</v>
      </c>
      <c r="T1308" s="118">
        <v>0</v>
      </c>
      <c r="U1308" s="118">
        <v>0</v>
      </c>
      <c r="V1308" s="118">
        <v>26.7</v>
      </c>
      <c r="W1308" s="118" t="s">
        <v>263</v>
      </c>
      <c r="X1308" s="232"/>
    </row>
    <row r="1309" spans="1:24" ht="13.5" customHeight="1" x14ac:dyDescent="0.3">
      <c r="A1309" s="237">
        <v>0.52083333333333304</v>
      </c>
      <c r="B1309" s="118">
        <v>4</v>
      </c>
      <c r="C1309" s="118">
        <v>0</v>
      </c>
      <c r="D1309" s="118">
        <v>0</v>
      </c>
      <c r="E1309" s="118">
        <v>0</v>
      </c>
      <c r="F1309" s="118">
        <v>2</v>
      </c>
      <c r="G1309" s="118">
        <v>1</v>
      </c>
      <c r="H1309" s="118">
        <v>0</v>
      </c>
      <c r="I1309" s="118">
        <v>0</v>
      </c>
      <c r="J1309" s="118">
        <v>1</v>
      </c>
      <c r="K1309" s="118">
        <v>0</v>
      </c>
      <c r="L1309" s="118">
        <v>0</v>
      </c>
      <c r="M1309" s="118">
        <v>0</v>
      </c>
      <c r="N1309" s="118">
        <v>0</v>
      </c>
      <c r="O1309" s="118">
        <v>0</v>
      </c>
      <c r="P1309" s="118">
        <v>0</v>
      </c>
      <c r="Q1309" s="118">
        <v>0</v>
      </c>
      <c r="R1309" s="118">
        <v>0</v>
      </c>
      <c r="S1309" s="118">
        <v>0</v>
      </c>
      <c r="T1309" s="118">
        <v>0</v>
      </c>
      <c r="U1309" s="118">
        <v>0</v>
      </c>
      <c r="V1309" s="118">
        <v>28.7</v>
      </c>
      <c r="W1309" s="118" t="s">
        <v>263</v>
      </c>
      <c r="X1309" s="232"/>
    </row>
    <row r="1310" spans="1:24" ht="13.5" customHeight="1" x14ac:dyDescent="0.3">
      <c r="A1310" s="237">
        <v>0.53125</v>
      </c>
      <c r="B1310" s="118">
        <v>5</v>
      </c>
      <c r="C1310" s="118">
        <v>0</v>
      </c>
      <c r="D1310" s="118">
        <v>0</v>
      </c>
      <c r="E1310" s="118">
        <v>0</v>
      </c>
      <c r="F1310" s="118">
        <v>2</v>
      </c>
      <c r="G1310" s="118">
        <v>1</v>
      </c>
      <c r="H1310" s="118">
        <v>2</v>
      </c>
      <c r="I1310" s="118">
        <v>0</v>
      </c>
      <c r="J1310" s="118">
        <v>0</v>
      </c>
      <c r="K1310" s="118">
        <v>0</v>
      </c>
      <c r="L1310" s="118">
        <v>0</v>
      </c>
      <c r="M1310" s="118">
        <v>0</v>
      </c>
      <c r="N1310" s="118">
        <v>0</v>
      </c>
      <c r="O1310" s="118">
        <v>0</v>
      </c>
      <c r="P1310" s="118">
        <v>0</v>
      </c>
      <c r="Q1310" s="118">
        <v>0</v>
      </c>
      <c r="R1310" s="118">
        <v>0</v>
      </c>
      <c r="S1310" s="118">
        <v>0</v>
      </c>
      <c r="T1310" s="118">
        <v>0</v>
      </c>
      <c r="U1310" s="118">
        <v>0</v>
      </c>
      <c r="V1310" s="118">
        <v>28.1</v>
      </c>
      <c r="W1310" s="118" t="s">
        <v>263</v>
      </c>
      <c r="X1310" s="232"/>
    </row>
    <row r="1311" spans="1:24" ht="13.5" customHeight="1" x14ac:dyDescent="0.3">
      <c r="A1311" s="237">
        <v>0.54166666666666696</v>
      </c>
      <c r="B1311" s="118">
        <v>6</v>
      </c>
      <c r="C1311" s="118">
        <v>0</v>
      </c>
      <c r="D1311" s="118">
        <v>0</v>
      </c>
      <c r="E1311" s="118">
        <v>0</v>
      </c>
      <c r="F1311" s="118">
        <v>2</v>
      </c>
      <c r="G1311" s="118">
        <v>4</v>
      </c>
      <c r="H1311" s="118">
        <v>0</v>
      </c>
      <c r="I1311" s="118">
        <v>0</v>
      </c>
      <c r="J1311" s="118">
        <v>0</v>
      </c>
      <c r="K1311" s="118">
        <v>0</v>
      </c>
      <c r="L1311" s="118">
        <v>0</v>
      </c>
      <c r="M1311" s="118">
        <v>0</v>
      </c>
      <c r="N1311" s="118">
        <v>0</v>
      </c>
      <c r="O1311" s="118">
        <v>0</v>
      </c>
      <c r="P1311" s="118">
        <v>0</v>
      </c>
      <c r="Q1311" s="118">
        <v>0</v>
      </c>
      <c r="R1311" s="118">
        <v>0</v>
      </c>
      <c r="S1311" s="118">
        <v>0</v>
      </c>
      <c r="T1311" s="118">
        <v>0</v>
      </c>
      <c r="U1311" s="118">
        <v>0</v>
      </c>
      <c r="V1311" s="118">
        <v>26</v>
      </c>
      <c r="W1311" s="118" t="s">
        <v>263</v>
      </c>
      <c r="X1311" s="232"/>
    </row>
    <row r="1312" spans="1:24" ht="13.5" customHeight="1" x14ac:dyDescent="0.3">
      <c r="A1312" s="237">
        <v>0.55208333333333304</v>
      </c>
      <c r="B1312" s="118">
        <v>5</v>
      </c>
      <c r="C1312" s="118">
        <v>0</v>
      </c>
      <c r="D1312" s="118">
        <v>2</v>
      </c>
      <c r="E1312" s="118">
        <v>0</v>
      </c>
      <c r="F1312" s="118">
        <v>0</v>
      </c>
      <c r="G1312" s="118">
        <v>1</v>
      </c>
      <c r="H1312" s="118">
        <v>1</v>
      </c>
      <c r="I1312" s="118">
        <v>1</v>
      </c>
      <c r="J1312" s="118">
        <v>0</v>
      </c>
      <c r="K1312" s="118">
        <v>0</v>
      </c>
      <c r="L1312" s="118">
        <v>0</v>
      </c>
      <c r="M1312" s="118">
        <v>0</v>
      </c>
      <c r="N1312" s="118">
        <v>0</v>
      </c>
      <c r="O1312" s="118">
        <v>0</v>
      </c>
      <c r="P1312" s="118">
        <v>0</v>
      </c>
      <c r="Q1312" s="118">
        <v>0</v>
      </c>
      <c r="R1312" s="118">
        <v>0</v>
      </c>
      <c r="S1312" s="118">
        <v>0</v>
      </c>
      <c r="T1312" s="118">
        <v>0</v>
      </c>
      <c r="U1312" s="118">
        <v>0</v>
      </c>
      <c r="V1312" s="118">
        <v>24</v>
      </c>
      <c r="W1312" s="118" t="s">
        <v>263</v>
      </c>
      <c r="X1312" s="232"/>
    </row>
    <row r="1313" spans="1:24" ht="13.5" customHeight="1" x14ac:dyDescent="0.3">
      <c r="A1313" s="237">
        <v>0.5625</v>
      </c>
      <c r="B1313" s="118">
        <v>5</v>
      </c>
      <c r="C1313" s="118">
        <v>0</v>
      </c>
      <c r="D1313" s="118">
        <v>0</v>
      </c>
      <c r="E1313" s="118">
        <v>0</v>
      </c>
      <c r="F1313" s="118">
        <v>3</v>
      </c>
      <c r="G1313" s="118">
        <v>1</v>
      </c>
      <c r="H1313" s="118">
        <v>1</v>
      </c>
      <c r="I1313" s="118">
        <v>0</v>
      </c>
      <c r="J1313" s="118">
        <v>0</v>
      </c>
      <c r="K1313" s="118">
        <v>0</v>
      </c>
      <c r="L1313" s="118">
        <v>0</v>
      </c>
      <c r="M1313" s="118">
        <v>0</v>
      </c>
      <c r="N1313" s="118">
        <v>0</v>
      </c>
      <c r="O1313" s="118">
        <v>0</v>
      </c>
      <c r="P1313" s="118">
        <v>0</v>
      </c>
      <c r="Q1313" s="118">
        <v>0</v>
      </c>
      <c r="R1313" s="118">
        <v>0</v>
      </c>
      <c r="S1313" s="118">
        <v>0</v>
      </c>
      <c r="T1313" s="118">
        <v>0</v>
      </c>
      <c r="U1313" s="118">
        <v>0</v>
      </c>
      <c r="V1313" s="118">
        <v>25.9</v>
      </c>
      <c r="W1313" s="118" t="s">
        <v>263</v>
      </c>
      <c r="X1313" s="232"/>
    </row>
    <row r="1314" spans="1:24" ht="13.5" customHeight="1" x14ac:dyDescent="0.3">
      <c r="A1314" s="237">
        <v>0.57291666666666696</v>
      </c>
      <c r="B1314" s="118">
        <v>3</v>
      </c>
      <c r="C1314" s="118">
        <v>0</v>
      </c>
      <c r="D1314" s="118">
        <v>0</v>
      </c>
      <c r="E1314" s="118">
        <v>0</v>
      </c>
      <c r="F1314" s="118">
        <v>1</v>
      </c>
      <c r="G1314" s="118">
        <v>1</v>
      </c>
      <c r="H1314" s="118">
        <v>1</v>
      </c>
      <c r="I1314" s="118">
        <v>0</v>
      </c>
      <c r="J1314" s="118">
        <v>0</v>
      </c>
      <c r="K1314" s="118">
        <v>0</v>
      </c>
      <c r="L1314" s="118">
        <v>0</v>
      </c>
      <c r="M1314" s="118">
        <v>0</v>
      </c>
      <c r="N1314" s="118">
        <v>0</v>
      </c>
      <c r="O1314" s="118">
        <v>0</v>
      </c>
      <c r="P1314" s="118">
        <v>0</v>
      </c>
      <c r="Q1314" s="118">
        <v>0</v>
      </c>
      <c r="R1314" s="118">
        <v>0</v>
      </c>
      <c r="S1314" s="118">
        <v>0</v>
      </c>
      <c r="T1314" s="118">
        <v>0</v>
      </c>
      <c r="U1314" s="118">
        <v>0</v>
      </c>
      <c r="V1314" s="118">
        <v>26.8</v>
      </c>
      <c r="W1314" s="118" t="s">
        <v>263</v>
      </c>
      <c r="X1314" s="232"/>
    </row>
    <row r="1315" spans="1:24" ht="13.5" customHeight="1" x14ac:dyDescent="0.3">
      <c r="A1315" s="237">
        <v>0.58333333333333304</v>
      </c>
      <c r="B1315" s="118">
        <v>3</v>
      </c>
      <c r="C1315" s="118">
        <v>0</v>
      </c>
      <c r="D1315" s="118">
        <v>0</v>
      </c>
      <c r="E1315" s="118">
        <v>1</v>
      </c>
      <c r="F1315" s="118">
        <v>1</v>
      </c>
      <c r="G1315" s="118">
        <v>1</v>
      </c>
      <c r="H1315" s="118">
        <v>0</v>
      </c>
      <c r="I1315" s="118">
        <v>0</v>
      </c>
      <c r="J1315" s="118">
        <v>0</v>
      </c>
      <c r="K1315" s="118">
        <v>0</v>
      </c>
      <c r="L1315" s="118">
        <v>0</v>
      </c>
      <c r="M1315" s="118">
        <v>0</v>
      </c>
      <c r="N1315" s="118">
        <v>0</v>
      </c>
      <c r="O1315" s="118">
        <v>0</v>
      </c>
      <c r="P1315" s="118">
        <v>0</v>
      </c>
      <c r="Q1315" s="118">
        <v>0</v>
      </c>
      <c r="R1315" s="118">
        <v>0</v>
      </c>
      <c r="S1315" s="118">
        <v>0</v>
      </c>
      <c r="T1315" s="118">
        <v>0</v>
      </c>
      <c r="U1315" s="118">
        <v>0</v>
      </c>
      <c r="V1315" s="118">
        <v>24</v>
      </c>
      <c r="W1315" s="118" t="s">
        <v>263</v>
      </c>
      <c r="X1315" s="232"/>
    </row>
    <row r="1316" spans="1:24" ht="13.5" customHeight="1" x14ac:dyDescent="0.3">
      <c r="A1316" s="237">
        <v>0.59375</v>
      </c>
      <c r="B1316" s="118">
        <v>2</v>
      </c>
      <c r="C1316" s="118">
        <v>0</v>
      </c>
      <c r="D1316" s="118">
        <v>0</v>
      </c>
      <c r="E1316" s="118">
        <v>0</v>
      </c>
      <c r="F1316" s="118">
        <v>0</v>
      </c>
      <c r="G1316" s="118">
        <v>0</v>
      </c>
      <c r="H1316" s="118">
        <v>2</v>
      </c>
      <c r="I1316" s="118">
        <v>0</v>
      </c>
      <c r="J1316" s="118">
        <v>0</v>
      </c>
      <c r="K1316" s="118">
        <v>0</v>
      </c>
      <c r="L1316" s="118">
        <v>0</v>
      </c>
      <c r="M1316" s="118">
        <v>0</v>
      </c>
      <c r="N1316" s="118">
        <v>0</v>
      </c>
      <c r="O1316" s="118">
        <v>0</v>
      </c>
      <c r="P1316" s="118">
        <v>0</v>
      </c>
      <c r="Q1316" s="118">
        <v>0</v>
      </c>
      <c r="R1316" s="118">
        <v>0</v>
      </c>
      <c r="S1316" s="118">
        <v>0</v>
      </c>
      <c r="T1316" s="118">
        <v>0</v>
      </c>
      <c r="U1316" s="118">
        <v>0</v>
      </c>
      <c r="V1316" s="118">
        <v>33</v>
      </c>
      <c r="W1316" s="118" t="s">
        <v>263</v>
      </c>
      <c r="X1316" s="232"/>
    </row>
    <row r="1317" spans="1:24" ht="13.5" customHeight="1" x14ac:dyDescent="0.3">
      <c r="A1317" s="237">
        <v>0.60416666666666696</v>
      </c>
      <c r="B1317" s="118">
        <v>7</v>
      </c>
      <c r="C1317" s="118">
        <v>0</v>
      </c>
      <c r="D1317" s="118">
        <v>0</v>
      </c>
      <c r="E1317" s="118">
        <v>2</v>
      </c>
      <c r="F1317" s="118">
        <v>4</v>
      </c>
      <c r="G1317" s="118">
        <v>1</v>
      </c>
      <c r="H1317" s="118">
        <v>0</v>
      </c>
      <c r="I1317" s="118">
        <v>0</v>
      </c>
      <c r="J1317" s="118">
        <v>0</v>
      </c>
      <c r="K1317" s="118">
        <v>0</v>
      </c>
      <c r="L1317" s="118">
        <v>0</v>
      </c>
      <c r="M1317" s="118">
        <v>0</v>
      </c>
      <c r="N1317" s="118">
        <v>0</v>
      </c>
      <c r="O1317" s="118">
        <v>0</v>
      </c>
      <c r="P1317" s="118">
        <v>0</v>
      </c>
      <c r="Q1317" s="118">
        <v>0</v>
      </c>
      <c r="R1317" s="118">
        <v>0</v>
      </c>
      <c r="S1317" s="118">
        <v>0</v>
      </c>
      <c r="T1317" s="118">
        <v>0</v>
      </c>
      <c r="U1317" s="118">
        <v>0</v>
      </c>
      <c r="V1317" s="118">
        <v>21.1</v>
      </c>
      <c r="W1317" s="118" t="s">
        <v>263</v>
      </c>
      <c r="X1317" s="232"/>
    </row>
    <row r="1318" spans="1:24" ht="13.5" customHeight="1" x14ac:dyDescent="0.3">
      <c r="A1318" s="237">
        <v>0.61458333333333304</v>
      </c>
      <c r="B1318" s="118">
        <v>9</v>
      </c>
      <c r="C1318" s="118">
        <v>0</v>
      </c>
      <c r="D1318" s="118">
        <v>0</v>
      </c>
      <c r="E1318" s="118">
        <v>0</v>
      </c>
      <c r="F1318" s="118">
        <v>5</v>
      </c>
      <c r="G1318" s="118">
        <v>1</v>
      </c>
      <c r="H1318" s="118">
        <v>1</v>
      </c>
      <c r="I1318" s="118">
        <v>0</v>
      </c>
      <c r="J1318" s="118">
        <v>2</v>
      </c>
      <c r="K1318" s="118">
        <v>0</v>
      </c>
      <c r="L1318" s="118">
        <v>0</v>
      </c>
      <c r="M1318" s="118">
        <v>0</v>
      </c>
      <c r="N1318" s="118">
        <v>0</v>
      </c>
      <c r="O1318" s="118">
        <v>0</v>
      </c>
      <c r="P1318" s="118">
        <v>0</v>
      </c>
      <c r="Q1318" s="118">
        <v>0</v>
      </c>
      <c r="R1318" s="118">
        <v>0</v>
      </c>
      <c r="S1318" s="118">
        <v>0</v>
      </c>
      <c r="T1318" s="118">
        <v>0</v>
      </c>
      <c r="U1318" s="118">
        <v>0</v>
      </c>
      <c r="V1318" s="118">
        <v>29</v>
      </c>
      <c r="W1318" s="118" t="s">
        <v>263</v>
      </c>
      <c r="X1318" s="232"/>
    </row>
    <row r="1319" spans="1:24" ht="13.5" customHeight="1" x14ac:dyDescent="0.3">
      <c r="A1319" s="237">
        <v>0.625</v>
      </c>
      <c r="B1319" s="118">
        <v>8</v>
      </c>
      <c r="C1319" s="118">
        <v>1</v>
      </c>
      <c r="D1319" s="118">
        <v>1</v>
      </c>
      <c r="E1319" s="118">
        <v>1</v>
      </c>
      <c r="F1319" s="118">
        <v>4</v>
      </c>
      <c r="G1319" s="118">
        <v>0</v>
      </c>
      <c r="H1319" s="118">
        <v>1</v>
      </c>
      <c r="I1319" s="118">
        <v>0</v>
      </c>
      <c r="J1319" s="118">
        <v>0</v>
      </c>
      <c r="K1319" s="118">
        <v>0</v>
      </c>
      <c r="L1319" s="118">
        <v>0</v>
      </c>
      <c r="M1319" s="118">
        <v>0</v>
      </c>
      <c r="N1319" s="118">
        <v>0</v>
      </c>
      <c r="O1319" s="118">
        <v>0</v>
      </c>
      <c r="P1319" s="118">
        <v>0</v>
      </c>
      <c r="Q1319" s="118">
        <v>0</v>
      </c>
      <c r="R1319" s="118">
        <v>0</v>
      </c>
      <c r="S1319" s="118">
        <v>0</v>
      </c>
      <c r="T1319" s="118">
        <v>0</v>
      </c>
      <c r="U1319" s="118">
        <v>0</v>
      </c>
      <c r="V1319" s="118">
        <v>20.3</v>
      </c>
      <c r="W1319" s="118" t="s">
        <v>263</v>
      </c>
      <c r="X1319" s="232"/>
    </row>
    <row r="1320" spans="1:24" ht="13.5" customHeight="1" x14ac:dyDescent="0.3">
      <c r="A1320" s="237">
        <v>0.63541666666666696</v>
      </c>
      <c r="B1320" s="118">
        <v>3</v>
      </c>
      <c r="C1320" s="118">
        <v>0</v>
      </c>
      <c r="D1320" s="118">
        <v>0</v>
      </c>
      <c r="E1320" s="118">
        <v>0</v>
      </c>
      <c r="F1320" s="118">
        <v>0</v>
      </c>
      <c r="G1320" s="118">
        <v>1</v>
      </c>
      <c r="H1320" s="118">
        <v>1</v>
      </c>
      <c r="I1320" s="118">
        <v>1</v>
      </c>
      <c r="J1320" s="118">
        <v>0</v>
      </c>
      <c r="K1320" s="118">
        <v>0</v>
      </c>
      <c r="L1320" s="118">
        <v>0</v>
      </c>
      <c r="M1320" s="118">
        <v>0</v>
      </c>
      <c r="N1320" s="118">
        <v>0</v>
      </c>
      <c r="O1320" s="118">
        <v>0</v>
      </c>
      <c r="P1320" s="118">
        <v>0</v>
      </c>
      <c r="Q1320" s="118">
        <v>0</v>
      </c>
      <c r="R1320" s="118">
        <v>0</v>
      </c>
      <c r="S1320" s="118">
        <v>0</v>
      </c>
      <c r="T1320" s="118">
        <v>0</v>
      </c>
      <c r="U1320" s="118">
        <v>0</v>
      </c>
      <c r="V1320" s="118">
        <v>31.6</v>
      </c>
      <c r="W1320" s="118" t="s">
        <v>263</v>
      </c>
      <c r="X1320" s="232"/>
    </row>
    <row r="1321" spans="1:24" ht="13.5" customHeight="1" x14ac:dyDescent="0.3">
      <c r="A1321" s="237">
        <v>0.64583333333333304</v>
      </c>
      <c r="B1321" s="118">
        <v>6</v>
      </c>
      <c r="C1321" s="118">
        <v>0</v>
      </c>
      <c r="D1321" s="118">
        <v>0</v>
      </c>
      <c r="E1321" s="118">
        <v>0</v>
      </c>
      <c r="F1321" s="118">
        <v>3</v>
      </c>
      <c r="G1321" s="118">
        <v>1</v>
      </c>
      <c r="H1321" s="118">
        <v>2</v>
      </c>
      <c r="I1321" s="118">
        <v>0</v>
      </c>
      <c r="J1321" s="118">
        <v>0</v>
      </c>
      <c r="K1321" s="118">
        <v>0</v>
      </c>
      <c r="L1321" s="118">
        <v>0</v>
      </c>
      <c r="M1321" s="118">
        <v>0</v>
      </c>
      <c r="N1321" s="118">
        <v>0</v>
      </c>
      <c r="O1321" s="118">
        <v>0</v>
      </c>
      <c r="P1321" s="118">
        <v>0</v>
      </c>
      <c r="Q1321" s="118">
        <v>0</v>
      </c>
      <c r="R1321" s="118">
        <v>0</v>
      </c>
      <c r="S1321" s="118">
        <v>0</v>
      </c>
      <c r="T1321" s="118">
        <v>0</v>
      </c>
      <c r="U1321" s="118">
        <v>0</v>
      </c>
      <c r="V1321" s="118">
        <v>26</v>
      </c>
      <c r="W1321" s="118" t="s">
        <v>263</v>
      </c>
      <c r="X1321" s="232"/>
    </row>
    <row r="1322" spans="1:24" ht="13.5" customHeight="1" x14ac:dyDescent="0.3">
      <c r="A1322" s="237">
        <v>0.65625</v>
      </c>
      <c r="B1322" s="118">
        <v>3</v>
      </c>
      <c r="C1322" s="118">
        <v>1</v>
      </c>
      <c r="D1322" s="118">
        <v>0</v>
      </c>
      <c r="E1322" s="118">
        <v>2</v>
      </c>
      <c r="F1322" s="118">
        <v>0</v>
      </c>
      <c r="G1322" s="118">
        <v>0</v>
      </c>
      <c r="H1322" s="118">
        <v>0</v>
      </c>
      <c r="I1322" s="118">
        <v>0</v>
      </c>
      <c r="J1322" s="118">
        <v>0</v>
      </c>
      <c r="K1322" s="118">
        <v>0</v>
      </c>
      <c r="L1322" s="118">
        <v>0</v>
      </c>
      <c r="M1322" s="118">
        <v>0</v>
      </c>
      <c r="N1322" s="118">
        <v>0</v>
      </c>
      <c r="O1322" s="118">
        <v>0</v>
      </c>
      <c r="P1322" s="118">
        <v>0</v>
      </c>
      <c r="Q1322" s="118">
        <v>0</v>
      </c>
      <c r="R1322" s="118">
        <v>0</v>
      </c>
      <c r="S1322" s="118">
        <v>0</v>
      </c>
      <c r="T1322" s="118">
        <v>0</v>
      </c>
      <c r="U1322" s="118">
        <v>0</v>
      </c>
      <c r="V1322" s="118">
        <v>15.1</v>
      </c>
      <c r="W1322" s="118" t="s">
        <v>263</v>
      </c>
      <c r="X1322" s="232"/>
    </row>
    <row r="1323" spans="1:24" ht="13.5" customHeight="1" x14ac:dyDescent="0.3">
      <c r="A1323" s="237">
        <v>0.66666666666666696</v>
      </c>
      <c r="B1323" s="118">
        <v>3</v>
      </c>
      <c r="C1323" s="118">
        <v>0</v>
      </c>
      <c r="D1323" s="118">
        <v>0</v>
      </c>
      <c r="E1323" s="118">
        <v>0</v>
      </c>
      <c r="F1323" s="118">
        <v>1</v>
      </c>
      <c r="G1323" s="118">
        <v>0</v>
      </c>
      <c r="H1323" s="118">
        <v>2</v>
      </c>
      <c r="I1323" s="118">
        <v>0</v>
      </c>
      <c r="J1323" s="118">
        <v>0</v>
      </c>
      <c r="K1323" s="118">
        <v>0</v>
      </c>
      <c r="L1323" s="118">
        <v>0</v>
      </c>
      <c r="M1323" s="118">
        <v>0</v>
      </c>
      <c r="N1323" s="118">
        <v>0</v>
      </c>
      <c r="O1323" s="118">
        <v>0</v>
      </c>
      <c r="P1323" s="118">
        <v>0</v>
      </c>
      <c r="Q1323" s="118">
        <v>0</v>
      </c>
      <c r="R1323" s="118">
        <v>0</v>
      </c>
      <c r="S1323" s="118">
        <v>0</v>
      </c>
      <c r="T1323" s="118">
        <v>0</v>
      </c>
      <c r="U1323" s="118">
        <v>0</v>
      </c>
      <c r="V1323" s="118">
        <v>30.2</v>
      </c>
      <c r="W1323" s="118" t="s">
        <v>263</v>
      </c>
      <c r="X1323" s="232"/>
    </row>
    <row r="1324" spans="1:24" ht="13.5" customHeight="1" x14ac:dyDescent="0.3">
      <c r="A1324" s="237">
        <v>0.67708333333333304</v>
      </c>
      <c r="B1324" s="118">
        <v>5</v>
      </c>
      <c r="C1324" s="118">
        <v>0</v>
      </c>
      <c r="D1324" s="118">
        <v>0</v>
      </c>
      <c r="E1324" s="118">
        <v>0</v>
      </c>
      <c r="F1324" s="118">
        <v>3</v>
      </c>
      <c r="G1324" s="118">
        <v>2</v>
      </c>
      <c r="H1324" s="118">
        <v>0</v>
      </c>
      <c r="I1324" s="118">
        <v>0</v>
      </c>
      <c r="J1324" s="118">
        <v>0</v>
      </c>
      <c r="K1324" s="118">
        <v>0</v>
      </c>
      <c r="L1324" s="118">
        <v>0</v>
      </c>
      <c r="M1324" s="118">
        <v>0</v>
      </c>
      <c r="N1324" s="118">
        <v>0</v>
      </c>
      <c r="O1324" s="118">
        <v>0</v>
      </c>
      <c r="P1324" s="118">
        <v>0</v>
      </c>
      <c r="Q1324" s="118">
        <v>0</v>
      </c>
      <c r="R1324" s="118">
        <v>0</v>
      </c>
      <c r="S1324" s="118">
        <v>0</v>
      </c>
      <c r="T1324" s="118">
        <v>0</v>
      </c>
      <c r="U1324" s="118">
        <v>0</v>
      </c>
      <c r="V1324" s="118">
        <v>25.4</v>
      </c>
      <c r="W1324" s="118" t="s">
        <v>263</v>
      </c>
      <c r="X1324" s="232"/>
    </row>
    <row r="1325" spans="1:24" ht="13.5" customHeight="1" x14ac:dyDescent="0.3">
      <c r="A1325" s="237">
        <v>0.6875</v>
      </c>
      <c r="B1325" s="118">
        <v>9</v>
      </c>
      <c r="C1325" s="118">
        <v>0</v>
      </c>
      <c r="D1325" s="118">
        <v>0</v>
      </c>
      <c r="E1325" s="118">
        <v>2</v>
      </c>
      <c r="F1325" s="118">
        <v>4</v>
      </c>
      <c r="G1325" s="118">
        <v>2</v>
      </c>
      <c r="H1325" s="118">
        <v>0</v>
      </c>
      <c r="I1325" s="118">
        <v>1</v>
      </c>
      <c r="J1325" s="118">
        <v>0</v>
      </c>
      <c r="K1325" s="118">
        <v>0</v>
      </c>
      <c r="L1325" s="118">
        <v>0</v>
      </c>
      <c r="M1325" s="118">
        <v>0</v>
      </c>
      <c r="N1325" s="118">
        <v>0</v>
      </c>
      <c r="O1325" s="118">
        <v>0</v>
      </c>
      <c r="P1325" s="118">
        <v>0</v>
      </c>
      <c r="Q1325" s="118">
        <v>0</v>
      </c>
      <c r="R1325" s="118">
        <v>0</v>
      </c>
      <c r="S1325" s="118">
        <v>0</v>
      </c>
      <c r="T1325" s="118">
        <v>0</v>
      </c>
      <c r="U1325" s="118">
        <v>0</v>
      </c>
      <c r="V1325" s="118">
        <v>23.9</v>
      </c>
      <c r="W1325" s="118" t="s">
        <v>263</v>
      </c>
      <c r="X1325" s="232"/>
    </row>
    <row r="1326" spans="1:24" ht="13.5" customHeight="1" x14ac:dyDescent="0.3">
      <c r="A1326" s="237">
        <v>0.69791666666666696</v>
      </c>
      <c r="B1326" s="118">
        <v>2</v>
      </c>
      <c r="C1326" s="118">
        <v>0</v>
      </c>
      <c r="D1326" s="118">
        <v>0</v>
      </c>
      <c r="E1326" s="118">
        <v>1</v>
      </c>
      <c r="F1326" s="118">
        <v>1</v>
      </c>
      <c r="G1326" s="118">
        <v>0</v>
      </c>
      <c r="H1326" s="118">
        <v>0</v>
      </c>
      <c r="I1326" s="118">
        <v>0</v>
      </c>
      <c r="J1326" s="118">
        <v>0</v>
      </c>
      <c r="K1326" s="118">
        <v>0</v>
      </c>
      <c r="L1326" s="118">
        <v>0</v>
      </c>
      <c r="M1326" s="118">
        <v>0</v>
      </c>
      <c r="N1326" s="118">
        <v>0</v>
      </c>
      <c r="O1326" s="118">
        <v>0</v>
      </c>
      <c r="P1326" s="118">
        <v>0</v>
      </c>
      <c r="Q1326" s="118">
        <v>0</v>
      </c>
      <c r="R1326" s="118">
        <v>0</v>
      </c>
      <c r="S1326" s="118">
        <v>0</v>
      </c>
      <c r="T1326" s="118">
        <v>0</v>
      </c>
      <c r="U1326" s="118">
        <v>0</v>
      </c>
      <c r="V1326" s="118">
        <v>19</v>
      </c>
      <c r="W1326" s="118" t="s">
        <v>263</v>
      </c>
      <c r="X1326" s="232"/>
    </row>
    <row r="1327" spans="1:24" ht="13.5" customHeight="1" x14ac:dyDescent="0.3">
      <c r="A1327" s="237">
        <v>0.70833333333333304</v>
      </c>
      <c r="B1327" s="118">
        <v>3</v>
      </c>
      <c r="C1327" s="118">
        <v>0</v>
      </c>
      <c r="D1327" s="118">
        <v>0</v>
      </c>
      <c r="E1327" s="118">
        <v>0</v>
      </c>
      <c r="F1327" s="118">
        <v>1</v>
      </c>
      <c r="G1327" s="118">
        <v>1</v>
      </c>
      <c r="H1327" s="118">
        <v>1</v>
      </c>
      <c r="I1327" s="118">
        <v>0</v>
      </c>
      <c r="J1327" s="118">
        <v>0</v>
      </c>
      <c r="K1327" s="118">
        <v>0</v>
      </c>
      <c r="L1327" s="118">
        <v>0</v>
      </c>
      <c r="M1327" s="118">
        <v>0</v>
      </c>
      <c r="N1327" s="118">
        <v>0</v>
      </c>
      <c r="O1327" s="118">
        <v>0</v>
      </c>
      <c r="P1327" s="118">
        <v>0</v>
      </c>
      <c r="Q1327" s="118">
        <v>0</v>
      </c>
      <c r="R1327" s="118">
        <v>0</v>
      </c>
      <c r="S1327" s="118">
        <v>0</v>
      </c>
      <c r="T1327" s="118">
        <v>0</v>
      </c>
      <c r="U1327" s="118">
        <v>0</v>
      </c>
      <c r="V1327" s="118">
        <v>27.1</v>
      </c>
      <c r="W1327" s="118" t="s">
        <v>263</v>
      </c>
      <c r="X1327" s="232"/>
    </row>
    <row r="1328" spans="1:24" ht="13.5" customHeight="1" x14ac:dyDescent="0.3">
      <c r="A1328" s="237">
        <v>0.71875</v>
      </c>
      <c r="B1328" s="118">
        <v>7</v>
      </c>
      <c r="C1328" s="118">
        <v>0</v>
      </c>
      <c r="D1328" s="118">
        <v>0</v>
      </c>
      <c r="E1328" s="118">
        <v>2</v>
      </c>
      <c r="F1328" s="118">
        <v>2</v>
      </c>
      <c r="G1328" s="118">
        <v>3</v>
      </c>
      <c r="H1328" s="118">
        <v>0</v>
      </c>
      <c r="I1328" s="118">
        <v>0</v>
      </c>
      <c r="J1328" s="118">
        <v>0</v>
      </c>
      <c r="K1328" s="118">
        <v>0</v>
      </c>
      <c r="L1328" s="118">
        <v>0</v>
      </c>
      <c r="M1328" s="118">
        <v>0</v>
      </c>
      <c r="N1328" s="118">
        <v>0</v>
      </c>
      <c r="O1328" s="118">
        <v>0</v>
      </c>
      <c r="P1328" s="118">
        <v>0</v>
      </c>
      <c r="Q1328" s="118">
        <v>0</v>
      </c>
      <c r="R1328" s="118">
        <v>0</v>
      </c>
      <c r="S1328" s="118">
        <v>0</v>
      </c>
      <c r="T1328" s="118">
        <v>0</v>
      </c>
      <c r="U1328" s="118">
        <v>0</v>
      </c>
      <c r="V1328" s="118">
        <v>22.4</v>
      </c>
      <c r="W1328" s="118" t="s">
        <v>263</v>
      </c>
      <c r="X1328" s="232"/>
    </row>
    <row r="1329" spans="1:24" ht="13.5" customHeight="1" x14ac:dyDescent="0.3">
      <c r="A1329" s="237">
        <v>0.72916666666666696</v>
      </c>
      <c r="B1329" s="118">
        <v>4</v>
      </c>
      <c r="C1329" s="118">
        <v>0</v>
      </c>
      <c r="D1329" s="118">
        <v>1</v>
      </c>
      <c r="E1329" s="118">
        <v>0</v>
      </c>
      <c r="F1329" s="118">
        <v>2</v>
      </c>
      <c r="G1329" s="118">
        <v>1</v>
      </c>
      <c r="H1329" s="118">
        <v>0</v>
      </c>
      <c r="I1329" s="118">
        <v>0</v>
      </c>
      <c r="J1329" s="118">
        <v>0</v>
      </c>
      <c r="K1329" s="118">
        <v>0</v>
      </c>
      <c r="L1329" s="118">
        <v>0</v>
      </c>
      <c r="M1329" s="118">
        <v>0</v>
      </c>
      <c r="N1329" s="118">
        <v>0</v>
      </c>
      <c r="O1329" s="118">
        <v>0</v>
      </c>
      <c r="P1329" s="118">
        <v>0</v>
      </c>
      <c r="Q1329" s="118">
        <v>0</v>
      </c>
      <c r="R1329" s="118">
        <v>0</v>
      </c>
      <c r="S1329" s="118">
        <v>0</v>
      </c>
      <c r="T1329" s="118">
        <v>0</v>
      </c>
      <c r="U1329" s="118">
        <v>0</v>
      </c>
      <c r="V1329" s="118">
        <v>20.399999999999999</v>
      </c>
      <c r="W1329" s="118" t="s">
        <v>263</v>
      </c>
      <c r="X1329" s="232"/>
    </row>
    <row r="1330" spans="1:24" ht="13.5" customHeight="1" x14ac:dyDescent="0.3">
      <c r="A1330" s="237">
        <v>0.73958333333333304</v>
      </c>
      <c r="B1330" s="118">
        <v>3</v>
      </c>
      <c r="C1330" s="118">
        <v>2</v>
      </c>
      <c r="D1330" s="118">
        <v>0</v>
      </c>
      <c r="E1330" s="118">
        <v>0</v>
      </c>
      <c r="F1330" s="118">
        <v>1</v>
      </c>
      <c r="G1330" s="118">
        <v>0</v>
      </c>
      <c r="H1330" s="118">
        <v>0</v>
      </c>
      <c r="I1330" s="118">
        <v>0</v>
      </c>
      <c r="J1330" s="118">
        <v>0</v>
      </c>
      <c r="K1330" s="118">
        <v>0</v>
      </c>
      <c r="L1330" s="118">
        <v>0</v>
      </c>
      <c r="M1330" s="118">
        <v>0</v>
      </c>
      <c r="N1330" s="118">
        <v>0</v>
      </c>
      <c r="O1330" s="118">
        <v>0</v>
      </c>
      <c r="P1330" s="118">
        <v>0</v>
      </c>
      <c r="Q1330" s="118">
        <v>0</v>
      </c>
      <c r="R1330" s="118">
        <v>0</v>
      </c>
      <c r="S1330" s="118">
        <v>0</v>
      </c>
      <c r="T1330" s="118">
        <v>0</v>
      </c>
      <c r="U1330" s="118">
        <v>0</v>
      </c>
      <c r="V1330" s="118">
        <v>11.6</v>
      </c>
      <c r="W1330" s="118" t="s">
        <v>263</v>
      </c>
      <c r="X1330" s="232"/>
    </row>
    <row r="1331" spans="1:24" ht="13.5" customHeight="1" x14ac:dyDescent="0.3">
      <c r="A1331" s="237">
        <v>0.75</v>
      </c>
      <c r="B1331" s="118">
        <v>2</v>
      </c>
      <c r="C1331" s="118">
        <v>0</v>
      </c>
      <c r="D1331" s="118">
        <v>0</v>
      </c>
      <c r="E1331" s="118">
        <v>1</v>
      </c>
      <c r="F1331" s="118">
        <v>0</v>
      </c>
      <c r="G1331" s="118">
        <v>1</v>
      </c>
      <c r="H1331" s="118">
        <v>0</v>
      </c>
      <c r="I1331" s="118">
        <v>0</v>
      </c>
      <c r="J1331" s="118">
        <v>0</v>
      </c>
      <c r="K1331" s="118">
        <v>0</v>
      </c>
      <c r="L1331" s="118">
        <v>0</v>
      </c>
      <c r="M1331" s="118">
        <v>0</v>
      </c>
      <c r="N1331" s="118">
        <v>0</v>
      </c>
      <c r="O1331" s="118">
        <v>0</v>
      </c>
      <c r="P1331" s="118">
        <v>0</v>
      </c>
      <c r="Q1331" s="118">
        <v>0</v>
      </c>
      <c r="R1331" s="118">
        <v>0</v>
      </c>
      <c r="S1331" s="118">
        <v>0</v>
      </c>
      <c r="T1331" s="118">
        <v>0</v>
      </c>
      <c r="U1331" s="118">
        <v>0</v>
      </c>
      <c r="V1331" s="118">
        <v>24.6</v>
      </c>
      <c r="W1331" s="118" t="s">
        <v>263</v>
      </c>
      <c r="X1331" s="232"/>
    </row>
    <row r="1332" spans="1:24" ht="13.5" customHeight="1" x14ac:dyDescent="0.3">
      <c r="A1332" s="237">
        <v>0.76041666666666696</v>
      </c>
      <c r="B1332" s="118">
        <v>9</v>
      </c>
      <c r="C1332" s="118">
        <v>0</v>
      </c>
      <c r="D1332" s="118">
        <v>0</v>
      </c>
      <c r="E1332" s="118">
        <v>1</v>
      </c>
      <c r="F1332" s="118">
        <v>5</v>
      </c>
      <c r="G1332" s="118">
        <v>3</v>
      </c>
      <c r="H1332" s="118">
        <v>0</v>
      </c>
      <c r="I1332" s="118">
        <v>0</v>
      </c>
      <c r="J1332" s="118">
        <v>0</v>
      </c>
      <c r="K1332" s="118">
        <v>0</v>
      </c>
      <c r="L1332" s="118">
        <v>0</v>
      </c>
      <c r="M1332" s="118">
        <v>0</v>
      </c>
      <c r="N1332" s="118">
        <v>0</v>
      </c>
      <c r="O1332" s="118">
        <v>0</v>
      </c>
      <c r="P1332" s="118">
        <v>0</v>
      </c>
      <c r="Q1332" s="118">
        <v>0</v>
      </c>
      <c r="R1332" s="118">
        <v>0</v>
      </c>
      <c r="S1332" s="118">
        <v>0</v>
      </c>
      <c r="T1332" s="118">
        <v>0</v>
      </c>
      <c r="U1332" s="118">
        <v>0</v>
      </c>
      <c r="V1332" s="118">
        <v>23.8</v>
      </c>
      <c r="W1332" s="118" t="s">
        <v>263</v>
      </c>
      <c r="X1332" s="232"/>
    </row>
    <row r="1333" spans="1:24" ht="13.5" customHeight="1" x14ac:dyDescent="0.3">
      <c r="A1333" s="237">
        <v>0.77083333333333304</v>
      </c>
      <c r="B1333" s="118">
        <v>2</v>
      </c>
      <c r="C1333" s="118">
        <v>0</v>
      </c>
      <c r="D1333" s="118">
        <v>0</v>
      </c>
      <c r="E1333" s="118">
        <v>1</v>
      </c>
      <c r="F1333" s="118">
        <v>1</v>
      </c>
      <c r="G1333" s="118">
        <v>0</v>
      </c>
      <c r="H1333" s="118">
        <v>0</v>
      </c>
      <c r="I1333" s="118">
        <v>0</v>
      </c>
      <c r="J1333" s="118">
        <v>0</v>
      </c>
      <c r="K1333" s="118">
        <v>0</v>
      </c>
      <c r="L1333" s="118">
        <v>0</v>
      </c>
      <c r="M1333" s="118">
        <v>0</v>
      </c>
      <c r="N1333" s="118">
        <v>0</v>
      </c>
      <c r="O1333" s="118">
        <v>0</v>
      </c>
      <c r="P1333" s="118">
        <v>0</v>
      </c>
      <c r="Q1333" s="118">
        <v>0</v>
      </c>
      <c r="R1333" s="118">
        <v>0</v>
      </c>
      <c r="S1333" s="118">
        <v>0</v>
      </c>
      <c r="T1333" s="118">
        <v>0</v>
      </c>
      <c r="U1333" s="118">
        <v>0</v>
      </c>
      <c r="V1333" s="118">
        <v>20.399999999999999</v>
      </c>
      <c r="W1333" s="118" t="s">
        <v>263</v>
      </c>
      <c r="X1333" s="232"/>
    </row>
    <row r="1334" spans="1:24" ht="13.5" customHeight="1" x14ac:dyDescent="0.3">
      <c r="A1334" s="237">
        <v>0.78125</v>
      </c>
      <c r="B1334" s="118">
        <v>1</v>
      </c>
      <c r="C1334" s="118">
        <v>0</v>
      </c>
      <c r="D1334" s="118">
        <v>0</v>
      </c>
      <c r="E1334" s="118">
        <v>0</v>
      </c>
      <c r="F1334" s="118">
        <v>0</v>
      </c>
      <c r="G1334" s="118">
        <v>0</v>
      </c>
      <c r="H1334" s="118">
        <v>1</v>
      </c>
      <c r="I1334" s="118">
        <v>0</v>
      </c>
      <c r="J1334" s="118">
        <v>0</v>
      </c>
      <c r="K1334" s="118">
        <v>0</v>
      </c>
      <c r="L1334" s="118">
        <v>0</v>
      </c>
      <c r="M1334" s="118">
        <v>0</v>
      </c>
      <c r="N1334" s="118">
        <v>0</v>
      </c>
      <c r="O1334" s="118">
        <v>0</v>
      </c>
      <c r="P1334" s="118">
        <v>0</v>
      </c>
      <c r="Q1334" s="118">
        <v>0</v>
      </c>
      <c r="R1334" s="118">
        <v>0</v>
      </c>
      <c r="S1334" s="118">
        <v>0</v>
      </c>
      <c r="T1334" s="118">
        <v>0</v>
      </c>
      <c r="U1334" s="118">
        <v>0</v>
      </c>
      <c r="V1334" s="118">
        <v>31.2</v>
      </c>
      <c r="W1334" s="118" t="s">
        <v>263</v>
      </c>
      <c r="X1334" s="232"/>
    </row>
    <row r="1335" spans="1:24" ht="13.5" customHeight="1" x14ac:dyDescent="0.3">
      <c r="A1335" s="237">
        <v>0.79166666666666696</v>
      </c>
      <c r="B1335" s="118">
        <v>4</v>
      </c>
      <c r="C1335" s="118">
        <v>0</v>
      </c>
      <c r="D1335" s="118">
        <v>0</v>
      </c>
      <c r="E1335" s="118">
        <v>1</v>
      </c>
      <c r="F1335" s="118">
        <v>2</v>
      </c>
      <c r="G1335" s="118">
        <v>0</v>
      </c>
      <c r="H1335" s="118">
        <v>0</v>
      </c>
      <c r="I1335" s="118">
        <v>1</v>
      </c>
      <c r="J1335" s="118">
        <v>0</v>
      </c>
      <c r="K1335" s="118">
        <v>0</v>
      </c>
      <c r="L1335" s="118">
        <v>0</v>
      </c>
      <c r="M1335" s="118">
        <v>0</v>
      </c>
      <c r="N1335" s="118">
        <v>0</v>
      </c>
      <c r="O1335" s="118">
        <v>0</v>
      </c>
      <c r="P1335" s="118">
        <v>0</v>
      </c>
      <c r="Q1335" s="118">
        <v>0</v>
      </c>
      <c r="R1335" s="118">
        <v>0</v>
      </c>
      <c r="S1335" s="118">
        <v>0</v>
      </c>
      <c r="T1335" s="118">
        <v>0</v>
      </c>
      <c r="U1335" s="118">
        <v>0</v>
      </c>
      <c r="V1335" s="118">
        <v>24.2</v>
      </c>
      <c r="W1335" s="118" t="s">
        <v>263</v>
      </c>
      <c r="X1335" s="232"/>
    </row>
    <row r="1336" spans="1:24" ht="13.5" customHeight="1" x14ac:dyDescent="0.3">
      <c r="A1336" s="237">
        <v>0.80208333333333304</v>
      </c>
      <c r="B1336" s="118">
        <v>0</v>
      </c>
      <c r="C1336" s="118">
        <v>0</v>
      </c>
      <c r="D1336" s="118">
        <v>0</v>
      </c>
      <c r="E1336" s="118">
        <v>0</v>
      </c>
      <c r="F1336" s="118">
        <v>0</v>
      </c>
      <c r="G1336" s="118">
        <v>0</v>
      </c>
      <c r="H1336" s="118">
        <v>0</v>
      </c>
      <c r="I1336" s="118">
        <v>0</v>
      </c>
      <c r="J1336" s="118">
        <v>0</v>
      </c>
      <c r="K1336" s="118">
        <v>0</v>
      </c>
      <c r="L1336" s="118">
        <v>0</v>
      </c>
      <c r="M1336" s="118">
        <v>0</v>
      </c>
      <c r="N1336" s="118">
        <v>0</v>
      </c>
      <c r="O1336" s="118">
        <v>0</v>
      </c>
      <c r="P1336" s="118">
        <v>0</v>
      </c>
      <c r="Q1336" s="118">
        <v>0</v>
      </c>
      <c r="R1336" s="118">
        <v>0</v>
      </c>
      <c r="S1336" s="118">
        <v>0</v>
      </c>
      <c r="T1336" s="118">
        <v>0</v>
      </c>
      <c r="U1336" s="118">
        <v>0</v>
      </c>
      <c r="V1336" s="118" t="s">
        <v>263</v>
      </c>
      <c r="W1336" s="118" t="s">
        <v>263</v>
      </c>
      <c r="X1336" s="232"/>
    </row>
    <row r="1337" spans="1:24" ht="13.5" customHeight="1" x14ac:dyDescent="0.3">
      <c r="A1337" s="237">
        <v>0.8125</v>
      </c>
      <c r="B1337" s="118">
        <v>2</v>
      </c>
      <c r="C1337" s="118">
        <v>0</v>
      </c>
      <c r="D1337" s="118">
        <v>0</v>
      </c>
      <c r="E1337" s="118">
        <v>1</v>
      </c>
      <c r="F1337" s="118">
        <v>1</v>
      </c>
      <c r="G1337" s="118">
        <v>0</v>
      </c>
      <c r="H1337" s="118">
        <v>0</v>
      </c>
      <c r="I1337" s="118">
        <v>0</v>
      </c>
      <c r="J1337" s="118">
        <v>0</v>
      </c>
      <c r="K1337" s="118">
        <v>0</v>
      </c>
      <c r="L1337" s="118">
        <v>0</v>
      </c>
      <c r="M1337" s="118">
        <v>0</v>
      </c>
      <c r="N1337" s="118">
        <v>0</v>
      </c>
      <c r="O1337" s="118">
        <v>0</v>
      </c>
      <c r="P1337" s="118">
        <v>0</v>
      </c>
      <c r="Q1337" s="118">
        <v>0</v>
      </c>
      <c r="R1337" s="118">
        <v>0</v>
      </c>
      <c r="S1337" s="118">
        <v>0</v>
      </c>
      <c r="T1337" s="118">
        <v>0</v>
      </c>
      <c r="U1337" s="118">
        <v>0</v>
      </c>
      <c r="V1337" s="118">
        <v>20.8</v>
      </c>
      <c r="W1337" s="118" t="s">
        <v>263</v>
      </c>
      <c r="X1337" s="232"/>
    </row>
    <row r="1338" spans="1:24" ht="13.5" customHeight="1" x14ac:dyDescent="0.3">
      <c r="A1338" s="237">
        <v>0.82291666666666696</v>
      </c>
      <c r="B1338" s="118">
        <v>1</v>
      </c>
      <c r="C1338" s="118">
        <v>0</v>
      </c>
      <c r="D1338" s="118">
        <v>0</v>
      </c>
      <c r="E1338" s="118">
        <v>0</v>
      </c>
      <c r="F1338" s="118">
        <v>0</v>
      </c>
      <c r="G1338" s="118">
        <v>1</v>
      </c>
      <c r="H1338" s="118">
        <v>0</v>
      </c>
      <c r="I1338" s="118">
        <v>0</v>
      </c>
      <c r="J1338" s="118">
        <v>0</v>
      </c>
      <c r="K1338" s="118">
        <v>0</v>
      </c>
      <c r="L1338" s="118">
        <v>0</v>
      </c>
      <c r="M1338" s="118">
        <v>0</v>
      </c>
      <c r="N1338" s="118">
        <v>0</v>
      </c>
      <c r="O1338" s="118">
        <v>0</v>
      </c>
      <c r="P1338" s="118">
        <v>0</v>
      </c>
      <c r="Q1338" s="118">
        <v>0</v>
      </c>
      <c r="R1338" s="118">
        <v>0</v>
      </c>
      <c r="S1338" s="118">
        <v>0</v>
      </c>
      <c r="T1338" s="118">
        <v>0</v>
      </c>
      <c r="U1338" s="118">
        <v>0</v>
      </c>
      <c r="V1338" s="118">
        <v>29.4</v>
      </c>
      <c r="W1338" s="118" t="s">
        <v>263</v>
      </c>
      <c r="X1338" s="232"/>
    </row>
    <row r="1339" spans="1:24" ht="13.5" customHeight="1" x14ac:dyDescent="0.3">
      <c r="A1339" s="237">
        <v>0.83333333333333304</v>
      </c>
      <c r="B1339" s="118">
        <v>3</v>
      </c>
      <c r="C1339" s="118">
        <v>0</v>
      </c>
      <c r="D1339" s="118">
        <v>0</v>
      </c>
      <c r="E1339" s="118">
        <v>0</v>
      </c>
      <c r="F1339" s="118">
        <v>0</v>
      </c>
      <c r="G1339" s="118">
        <v>2</v>
      </c>
      <c r="H1339" s="118">
        <v>0</v>
      </c>
      <c r="I1339" s="118">
        <v>1</v>
      </c>
      <c r="J1339" s="118">
        <v>0</v>
      </c>
      <c r="K1339" s="118">
        <v>0</v>
      </c>
      <c r="L1339" s="118">
        <v>0</v>
      </c>
      <c r="M1339" s="118">
        <v>0</v>
      </c>
      <c r="N1339" s="118">
        <v>0</v>
      </c>
      <c r="O1339" s="118">
        <v>0</v>
      </c>
      <c r="P1339" s="118">
        <v>0</v>
      </c>
      <c r="Q1339" s="118">
        <v>0</v>
      </c>
      <c r="R1339" s="118">
        <v>0</v>
      </c>
      <c r="S1339" s="118">
        <v>0</v>
      </c>
      <c r="T1339" s="118">
        <v>0</v>
      </c>
      <c r="U1339" s="118">
        <v>0</v>
      </c>
      <c r="V1339" s="118">
        <v>31.2</v>
      </c>
      <c r="W1339" s="118" t="s">
        <v>263</v>
      </c>
      <c r="X1339" s="232"/>
    </row>
    <row r="1340" spans="1:24" ht="13.5" customHeight="1" x14ac:dyDescent="0.3">
      <c r="A1340" s="237">
        <v>0.84375</v>
      </c>
      <c r="B1340" s="118">
        <v>2</v>
      </c>
      <c r="C1340" s="118">
        <v>0</v>
      </c>
      <c r="D1340" s="118">
        <v>0</v>
      </c>
      <c r="E1340" s="118">
        <v>0</v>
      </c>
      <c r="F1340" s="118">
        <v>1</v>
      </c>
      <c r="G1340" s="118">
        <v>1</v>
      </c>
      <c r="H1340" s="118">
        <v>0</v>
      </c>
      <c r="I1340" s="118">
        <v>0</v>
      </c>
      <c r="J1340" s="118">
        <v>0</v>
      </c>
      <c r="K1340" s="118">
        <v>0</v>
      </c>
      <c r="L1340" s="118">
        <v>0</v>
      </c>
      <c r="M1340" s="118">
        <v>0</v>
      </c>
      <c r="N1340" s="118">
        <v>0</v>
      </c>
      <c r="O1340" s="118">
        <v>0</v>
      </c>
      <c r="P1340" s="118">
        <v>0</v>
      </c>
      <c r="Q1340" s="118">
        <v>0</v>
      </c>
      <c r="R1340" s="118">
        <v>0</v>
      </c>
      <c r="S1340" s="118">
        <v>0</v>
      </c>
      <c r="T1340" s="118">
        <v>0</v>
      </c>
      <c r="U1340" s="118">
        <v>0</v>
      </c>
      <c r="V1340" s="118">
        <v>24.8</v>
      </c>
      <c r="W1340" s="118" t="s">
        <v>263</v>
      </c>
      <c r="X1340" s="232"/>
    </row>
    <row r="1341" spans="1:24" ht="13.5" customHeight="1" x14ac:dyDescent="0.3">
      <c r="A1341" s="237">
        <v>0.85416666666666696</v>
      </c>
      <c r="B1341" s="118">
        <v>1</v>
      </c>
      <c r="C1341" s="118">
        <v>0</v>
      </c>
      <c r="D1341" s="118">
        <v>0</v>
      </c>
      <c r="E1341" s="118">
        <v>0</v>
      </c>
      <c r="F1341" s="118">
        <v>1</v>
      </c>
      <c r="G1341" s="118">
        <v>0</v>
      </c>
      <c r="H1341" s="118">
        <v>0</v>
      </c>
      <c r="I1341" s="118">
        <v>0</v>
      </c>
      <c r="J1341" s="118">
        <v>0</v>
      </c>
      <c r="K1341" s="118">
        <v>0</v>
      </c>
      <c r="L1341" s="118">
        <v>0</v>
      </c>
      <c r="M1341" s="118">
        <v>0</v>
      </c>
      <c r="N1341" s="118">
        <v>0</v>
      </c>
      <c r="O1341" s="118">
        <v>0</v>
      </c>
      <c r="P1341" s="118">
        <v>0</v>
      </c>
      <c r="Q1341" s="118">
        <v>0</v>
      </c>
      <c r="R1341" s="118">
        <v>0</v>
      </c>
      <c r="S1341" s="118">
        <v>0</v>
      </c>
      <c r="T1341" s="118">
        <v>0</v>
      </c>
      <c r="U1341" s="118">
        <v>0</v>
      </c>
      <c r="V1341" s="118">
        <v>22.6</v>
      </c>
      <c r="W1341" s="118" t="s">
        <v>263</v>
      </c>
      <c r="X1341" s="232"/>
    </row>
    <row r="1342" spans="1:24" ht="13.5" customHeight="1" x14ac:dyDescent="0.3">
      <c r="A1342" s="237">
        <v>0.86458333333333304</v>
      </c>
      <c r="B1342" s="118">
        <v>3</v>
      </c>
      <c r="C1342" s="118">
        <v>0</v>
      </c>
      <c r="D1342" s="118">
        <v>0</v>
      </c>
      <c r="E1342" s="118">
        <v>2</v>
      </c>
      <c r="F1342" s="118">
        <v>1</v>
      </c>
      <c r="G1342" s="118">
        <v>0</v>
      </c>
      <c r="H1342" s="118">
        <v>0</v>
      </c>
      <c r="I1342" s="118">
        <v>0</v>
      </c>
      <c r="J1342" s="118">
        <v>0</v>
      </c>
      <c r="K1342" s="118">
        <v>0</v>
      </c>
      <c r="L1342" s="118">
        <v>0</v>
      </c>
      <c r="M1342" s="118">
        <v>0</v>
      </c>
      <c r="N1342" s="118">
        <v>0</v>
      </c>
      <c r="O1342" s="118">
        <v>0</v>
      </c>
      <c r="P1342" s="118">
        <v>0</v>
      </c>
      <c r="Q1342" s="118">
        <v>0</v>
      </c>
      <c r="R1342" s="118">
        <v>0</v>
      </c>
      <c r="S1342" s="118">
        <v>0</v>
      </c>
      <c r="T1342" s="118">
        <v>0</v>
      </c>
      <c r="U1342" s="118">
        <v>0</v>
      </c>
      <c r="V1342" s="118">
        <v>19.100000000000001</v>
      </c>
      <c r="W1342" s="118" t="s">
        <v>263</v>
      </c>
      <c r="X1342" s="232"/>
    </row>
    <row r="1343" spans="1:24" ht="13.5" customHeight="1" x14ac:dyDescent="0.3">
      <c r="A1343" s="237">
        <v>0.875</v>
      </c>
      <c r="B1343" s="118">
        <v>0</v>
      </c>
      <c r="C1343" s="118">
        <v>0</v>
      </c>
      <c r="D1343" s="118">
        <v>0</v>
      </c>
      <c r="E1343" s="118">
        <v>0</v>
      </c>
      <c r="F1343" s="118">
        <v>0</v>
      </c>
      <c r="G1343" s="118">
        <v>0</v>
      </c>
      <c r="H1343" s="118">
        <v>0</v>
      </c>
      <c r="I1343" s="118">
        <v>0</v>
      </c>
      <c r="J1343" s="118">
        <v>0</v>
      </c>
      <c r="K1343" s="118">
        <v>0</v>
      </c>
      <c r="L1343" s="118">
        <v>0</v>
      </c>
      <c r="M1343" s="118">
        <v>0</v>
      </c>
      <c r="N1343" s="118">
        <v>0</v>
      </c>
      <c r="O1343" s="118">
        <v>0</v>
      </c>
      <c r="P1343" s="118">
        <v>0</v>
      </c>
      <c r="Q1343" s="118">
        <v>0</v>
      </c>
      <c r="R1343" s="118">
        <v>0</v>
      </c>
      <c r="S1343" s="118">
        <v>0</v>
      </c>
      <c r="T1343" s="118">
        <v>0</v>
      </c>
      <c r="U1343" s="118">
        <v>0</v>
      </c>
      <c r="V1343" s="118" t="s">
        <v>263</v>
      </c>
      <c r="W1343" s="118" t="s">
        <v>263</v>
      </c>
      <c r="X1343" s="232"/>
    </row>
    <row r="1344" spans="1:24" ht="13.5" customHeight="1" x14ac:dyDescent="0.3">
      <c r="A1344" s="237">
        <v>0.88541666666666696</v>
      </c>
      <c r="B1344" s="118">
        <v>4</v>
      </c>
      <c r="C1344" s="118">
        <v>0</v>
      </c>
      <c r="D1344" s="118">
        <v>0</v>
      </c>
      <c r="E1344" s="118">
        <v>0</v>
      </c>
      <c r="F1344" s="118">
        <v>1</v>
      </c>
      <c r="G1344" s="118">
        <v>1</v>
      </c>
      <c r="H1344" s="118">
        <v>2</v>
      </c>
      <c r="I1344" s="118">
        <v>0</v>
      </c>
      <c r="J1344" s="118">
        <v>0</v>
      </c>
      <c r="K1344" s="118">
        <v>0</v>
      </c>
      <c r="L1344" s="118">
        <v>0</v>
      </c>
      <c r="M1344" s="118">
        <v>0</v>
      </c>
      <c r="N1344" s="118">
        <v>0</v>
      </c>
      <c r="O1344" s="118">
        <v>0</v>
      </c>
      <c r="P1344" s="118">
        <v>0</v>
      </c>
      <c r="Q1344" s="118">
        <v>0</v>
      </c>
      <c r="R1344" s="118">
        <v>0</v>
      </c>
      <c r="S1344" s="118">
        <v>0</v>
      </c>
      <c r="T1344" s="118">
        <v>0</v>
      </c>
      <c r="U1344" s="118">
        <v>0</v>
      </c>
      <c r="V1344" s="118">
        <v>28.7</v>
      </c>
      <c r="W1344" s="118" t="s">
        <v>263</v>
      </c>
      <c r="X1344" s="232"/>
    </row>
    <row r="1345" spans="1:24" ht="13.5" customHeight="1" x14ac:dyDescent="0.3">
      <c r="A1345" s="237">
        <v>0.89583333333333304</v>
      </c>
      <c r="B1345" s="118">
        <v>2</v>
      </c>
      <c r="C1345" s="118">
        <v>0</v>
      </c>
      <c r="D1345" s="118">
        <v>0</v>
      </c>
      <c r="E1345" s="118">
        <v>0</v>
      </c>
      <c r="F1345" s="118">
        <v>0</v>
      </c>
      <c r="G1345" s="118">
        <v>1</v>
      </c>
      <c r="H1345" s="118">
        <v>1</v>
      </c>
      <c r="I1345" s="118">
        <v>0</v>
      </c>
      <c r="J1345" s="118">
        <v>0</v>
      </c>
      <c r="K1345" s="118">
        <v>0</v>
      </c>
      <c r="L1345" s="118">
        <v>0</v>
      </c>
      <c r="M1345" s="118">
        <v>0</v>
      </c>
      <c r="N1345" s="118">
        <v>0</v>
      </c>
      <c r="O1345" s="118">
        <v>0</v>
      </c>
      <c r="P1345" s="118">
        <v>0</v>
      </c>
      <c r="Q1345" s="118">
        <v>0</v>
      </c>
      <c r="R1345" s="118">
        <v>0</v>
      </c>
      <c r="S1345" s="118">
        <v>0</v>
      </c>
      <c r="T1345" s="118">
        <v>0</v>
      </c>
      <c r="U1345" s="118">
        <v>0</v>
      </c>
      <c r="V1345" s="118">
        <v>28.2</v>
      </c>
      <c r="W1345" s="118" t="s">
        <v>263</v>
      </c>
      <c r="X1345" s="232"/>
    </row>
    <row r="1346" spans="1:24" ht="13.5" customHeight="1" x14ac:dyDescent="0.3">
      <c r="A1346" s="237">
        <v>0.90625</v>
      </c>
      <c r="B1346" s="118">
        <v>1</v>
      </c>
      <c r="C1346" s="118">
        <v>0</v>
      </c>
      <c r="D1346" s="118">
        <v>0</v>
      </c>
      <c r="E1346" s="118">
        <v>0</v>
      </c>
      <c r="F1346" s="118">
        <v>0</v>
      </c>
      <c r="G1346" s="118">
        <v>0</v>
      </c>
      <c r="H1346" s="118">
        <v>1</v>
      </c>
      <c r="I1346" s="118">
        <v>0</v>
      </c>
      <c r="J1346" s="118">
        <v>0</v>
      </c>
      <c r="K1346" s="118">
        <v>0</v>
      </c>
      <c r="L1346" s="118">
        <v>0</v>
      </c>
      <c r="M1346" s="118">
        <v>0</v>
      </c>
      <c r="N1346" s="118">
        <v>0</v>
      </c>
      <c r="O1346" s="118">
        <v>0</v>
      </c>
      <c r="P1346" s="118">
        <v>0</v>
      </c>
      <c r="Q1346" s="118">
        <v>0</v>
      </c>
      <c r="R1346" s="118">
        <v>0</v>
      </c>
      <c r="S1346" s="118">
        <v>0</v>
      </c>
      <c r="T1346" s="118">
        <v>0</v>
      </c>
      <c r="U1346" s="118">
        <v>0</v>
      </c>
      <c r="V1346" s="118">
        <v>30.9</v>
      </c>
      <c r="W1346" s="118" t="s">
        <v>263</v>
      </c>
      <c r="X1346" s="232"/>
    </row>
    <row r="1347" spans="1:24" ht="13.5" customHeight="1" x14ac:dyDescent="0.3">
      <c r="A1347" s="237">
        <v>0.91666666666666696</v>
      </c>
      <c r="B1347" s="118">
        <v>2</v>
      </c>
      <c r="C1347" s="118">
        <v>0</v>
      </c>
      <c r="D1347" s="118">
        <v>0</v>
      </c>
      <c r="E1347" s="118">
        <v>0</v>
      </c>
      <c r="F1347" s="118">
        <v>2</v>
      </c>
      <c r="G1347" s="118">
        <v>0</v>
      </c>
      <c r="H1347" s="118">
        <v>0</v>
      </c>
      <c r="I1347" s="118">
        <v>0</v>
      </c>
      <c r="J1347" s="118">
        <v>0</v>
      </c>
      <c r="K1347" s="118">
        <v>0</v>
      </c>
      <c r="L1347" s="118">
        <v>0</v>
      </c>
      <c r="M1347" s="118">
        <v>0</v>
      </c>
      <c r="N1347" s="118">
        <v>0</v>
      </c>
      <c r="O1347" s="118">
        <v>0</v>
      </c>
      <c r="P1347" s="118">
        <v>0</v>
      </c>
      <c r="Q1347" s="118">
        <v>0</v>
      </c>
      <c r="R1347" s="118">
        <v>0</v>
      </c>
      <c r="S1347" s="118">
        <v>0</v>
      </c>
      <c r="T1347" s="118">
        <v>0</v>
      </c>
      <c r="U1347" s="118">
        <v>0</v>
      </c>
      <c r="V1347" s="118">
        <v>24.1</v>
      </c>
      <c r="W1347" s="118" t="s">
        <v>263</v>
      </c>
      <c r="X1347" s="232"/>
    </row>
    <row r="1348" spans="1:24" ht="13.5" customHeight="1" x14ac:dyDescent="0.3">
      <c r="A1348" s="237">
        <v>0.92708333333333304</v>
      </c>
      <c r="B1348" s="118">
        <v>3</v>
      </c>
      <c r="C1348" s="118">
        <v>0</v>
      </c>
      <c r="D1348" s="118">
        <v>0</v>
      </c>
      <c r="E1348" s="118">
        <v>0</v>
      </c>
      <c r="F1348" s="118">
        <v>1</v>
      </c>
      <c r="G1348" s="118">
        <v>1</v>
      </c>
      <c r="H1348" s="118">
        <v>1</v>
      </c>
      <c r="I1348" s="118">
        <v>0</v>
      </c>
      <c r="J1348" s="118">
        <v>0</v>
      </c>
      <c r="K1348" s="118">
        <v>0</v>
      </c>
      <c r="L1348" s="118">
        <v>0</v>
      </c>
      <c r="M1348" s="118">
        <v>0</v>
      </c>
      <c r="N1348" s="118">
        <v>0</v>
      </c>
      <c r="O1348" s="118">
        <v>0</v>
      </c>
      <c r="P1348" s="118">
        <v>0</v>
      </c>
      <c r="Q1348" s="118">
        <v>0</v>
      </c>
      <c r="R1348" s="118">
        <v>0</v>
      </c>
      <c r="S1348" s="118">
        <v>0</v>
      </c>
      <c r="T1348" s="118">
        <v>0</v>
      </c>
      <c r="U1348" s="118">
        <v>0</v>
      </c>
      <c r="V1348" s="118">
        <v>27</v>
      </c>
      <c r="W1348" s="118" t="s">
        <v>263</v>
      </c>
      <c r="X1348" s="232"/>
    </row>
    <row r="1349" spans="1:24" ht="13.5" customHeight="1" x14ac:dyDescent="0.3">
      <c r="A1349" s="237">
        <v>0.9375</v>
      </c>
      <c r="B1349" s="118">
        <v>6</v>
      </c>
      <c r="C1349" s="118">
        <v>0</v>
      </c>
      <c r="D1349" s="118">
        <v>0</v>
      </c>
      <c r="E1349" s="118">
        <v>0</v>
      </c>
      <c r="F1349" s="118">
        <v>3</v>
      </c>
      <c r="G1349" s="118">
        <v>2</v>
      </c>
      <c r="H1349" s="118">
        <v>1</v>
      </c>
      <c r="I1349" s="118">
        <v>0</v>
      </c>
      <c r="J1349" s="118">
        <v>0</v>
      </c>
      <c r="K1349" s="118">
        <v>0</v>
      </c>
      <c r="L1349" s="118">
        <v>0</v>
      </c>
      <c r="M1349" s="118">
        <v>0</v>
      </c>
      <c r="N1349" s="118">
        <v>0</v>
      </c>
      <c r="O1349" s="118">
        <v>0</v>
      </c>
      <c r="P1349" s="118">
        <v>0</v>
      </c>
      <c r="Q1349" s="118">
        <v>0</v>
      </c>
      <c r="R1349" s="118">
        <v>0</v>
      </c>
      <c r="S1349" s="118">
        <v>0</v>
      </c>
      <c r="T1349" s="118">
        <v>0</v>
      </c>
      <c r="U1349" s="118">
        <v>0</v>
      </c>
      <c r="V1349" s="118">
        <v>24.6</v>
      </c>
      <c r="W1349" s="118" t="s">
        <v>263</v>
      </c>
      <c r="X1349" s="232"/>
    </row>
    <row r="1350" spans="1:24" ht="13.5" customHeight="1" x14ac:dyDescent="0.3">
      <c r="A1350" s="237">
        <v>0.94791666666666696</v>
      </c>
      <c r="B1350" s="118">
        <v>4</v>
      </c>
      <c r="C1350" s="118">
        <v>0</v>
      </c>
      <c r="D1350" s="118">
        <v>0</v>
      </c>
      <c r="E1350" s="118">
        <v>1</v>
      </c>
      <c r="F1350" s="118">
        <v>1</v>
      </c>
      <c r="G1350" s="118">
        <v>0</v>
      </c>
      <c r="H1350" s="118">
        <v>0</v>
      </c>
      <c r="I1350" s="118">
        <v>1</v>
      </c>
      <c r="J1350" s="118">
        <v>1</v>
      </c>
      <c r="K1350" s="118">
        <v>0</v>
      </c>
      <c r="L1350" s="118">
        <v>0</v>
      </c>
      <c r="M1350" s="118">
        <v>0</v>
      </c>
      <c r="N1350" s="118">
        <v>0</v>
      </c>
      <c r="O1350" s="118">
        <v>0</v>
      </c>
      <c r="P1350" s="118">
        <v>0</v>
      </c>
      <c r="Q1350" s="118">
        <v>0</v>
      </c>
      <c r="R1350" s="118">
        <v>0</v>
      </c>
      <c r="S1350" s="118">
        <v>0</v>
      </c>
      <c r="T1350" s="118">
        <v>0</v>
      </c>
      <c r="U1350" s="118">
        <v>0</v>
      </c>
      <c r="V1350" s="118">
        <v>30.2</v>
      </c>
      <c r="W1350" s="118" t="s">
        <v>263</v>
      </c>
      <c r="X1350" s="232"/>
    </row>
    <row r="1351" spans="1:24" ht="13.5" customHeight="1" x14ac:dyDescent="0.3">
      <c r="A1351" s="237">
        <v>0.95833333333333304</v>
      </c>
      <c r="B1351" s="118">
        <v>2</v>
      </c>
      <c r="C1351" s="118">
        <v>0</v>
      </c>
      <c r="D1351" s="118">
        <v>0</v>
      </c>
      <c r="E1351" s="118">
        <v>1</v>
      </c>
      <c r="F1351" s="118">
        <v>1</v>
      </c>
      <c r="G1351" s="118">
        <v>0</v>
      </c>
      <c r="H1351" s="118">
        <v>0</v>
      </c>
      <c r="I1351" s="118">
        <v>0</v>
      </c>
      <c r="J1351" s="118">
        <v>0</v>
      </c>
      <c r="K1351" s="118">
        <v>0</v>
      </c>
      <c r="L1351" s="118">
        <v>0</v>
      </c>
      <c r="M1351" s="118">
        <v>0</v>
      </c>
      <c r="N1351" s="118">
        <v>0</v>
      </c>
      <c r="O1351" s="118">
        <v>0</v>
      </c>
      <c r="P1351" s="118">
        <v>0</v>
      </c>
      <c r="Q1351" s="118">
        <v>0</v>
      </c>
      <c r="R1351" s="118">
        <v>0</v>
      </c>
      <c r="S1351" s="118">
        <v>0</v>
      </c>
      <c r="T1351" s="118">
        <v>0</v>
      </c>
      <c r="U1351" s="118">
        <v>0</v>
      </c>
      <c r="V1351" s="118">
        <v>21.6</v>
      </c>
      <c r="W1351" s="118" t="s">
        <v>263</v>
      </c>
      <c r="X1351" s="232"/>
    </row>
    <row r="1352" spans="1:24" ht="13.5" customHeight="1" x14ac:dyDescent="0.3">
      <c r="A1352" s="237">
        <v>0.96875</v>
      </c>
      <c r="B1352" s="118">
        <v>1</v>
      </c>
      <c r="C1352" s="118">
        <v>0</v>
      </c>
      <c r="D1352" s="118">
        <v>0</v>
      </c>
      <c r="E1352" s="118">
        <v>0</v>
      </c>
      <c r="F1352" s="118">
        <v>0</v>
      </c>
      <c r="G1352" s="118">
        <v>1</v>
      </c>
      <c r="H1352" s="118">
        <v>0</v>
      </c>
      <c r="I1352" s="118">
        <v>0</v>
      </c>
      <c r="J1352" s="118">
        <v>0</v>
      </c>
      <c r="K1352" s="118">
        <v>0</v>
      </c>
      <c r="L1352" s="118">
        <v>0</v>
      </c>
      <c r="M1352" s="118">
        <v>0</v>
      </c>
      <c r="N1352" s="118">
        <v>0</v>
      </c>
      <c r="O1352" s="118">
        <v>0</v>
      </c>
      <c r="P1352" s="118">
        <v>0</v>
      </c>
      <c r="Q1352" s="118">
        <v>0</v>
      </c>
      <c r="R1352" s="118">
        <v>0</v>
      </c>
      <c r="S1352" s="118">
        <v>0</v>
      </c>
      <c r="T1352" s="118">
        <v>0</v>
      </c>
      <c r="U1352" s="118">
        <v>0</v>
      </c>
      <c r="V1352" s="118">
        <v>26.2</v>
      </c>
      <c r="W1352" s="118" t="s">
        <v>263</v>
      </c>
      <c r="X1352" s="232"/>
    </row>
    <row r="1353" spans="1:24" ht="13.5" customHeight="1" x14ac:dyDescent="0.3">
      <c r="A1353" s="237">
        <v>0.97916666666666696</v>
      </c>
      <c r="B1353" s="118">
        <v>1</v>
      </c>
      <c r="C1353" s="118">
        <v>0</v>
      </c>
      <c r="D1353" s="118">
        <v>0</v>
      </c>
      <c r="E1353" s="118">
        <v>0</v>
      </c>
      <c r="F1353" s="118">
        <v>0</v>
      </c>
      <c r="G1353" s="118">
        <v>1</v>
      </c>
      <c r="H1353" s="118">
        <v>0</v>
      </c>
      <c r="I1353" s="118">
        <v>0</v>
      </c>
      <c r="J1353" s="118">
        <v>0</v>
      </c>
      <c r="K1353" s="118">
        <v>0</v>
      </c>
      <c r="L1353" s="118">
        <v>0</v>
      </c>
      <c r="M1353" s="118">
        <v>0</v>
      </c>
      <c r="N1353" s="118">
        <v>0</v>
      </c>
      <c r="O1353" s="118">
        <v>0</v>
      </c>
      <c r="P1353" s="118">
        <v>0</v>
      </c>
      <c r="Q1353" s="118">
        <v>0</v>
      </c>
      <c r="R1353" s="118">
        <v>0</v>
      </c>
      <c r="S1353" s="118">
        <v>0</v>
      </c>
      <c r="T1353" s="118">
        <v>0</v>
      </c>
      <c r="U1353" s="118">
        <v>0</v>
      </c>
      <c r="V1353" s="118">
        <v>29.5</v>
      </c>
      <c r="W1353" s="118" t="s">
        <v>263</v>
      </c>
      <c r="X1353" s="232"/>
    </row>
    <row r="1354" spans="1:24" ht="13.5" customHeight="1" thickBot="1" x14ac:dyDescent="0.35">
      <c r="A1354" s="239">
        <v>0.98958333333333304</v>
      </c>
      <c r="B1354" s="120">
        <v>0</v>
      </c>
      <c r="C1354" s="120">
        <v>0</v>
      </c>
      <c r="D1354" s="120">
        <v>0</v>
      </c>
      <c r="E1354" s="120">
        <v>0</v>
      </c>
      <c r="F1354" s="120">
        <v>0</v>
      </c>
      <c r="G1354" s="120">
        <v>0</v>
      </c>
      <c r="H1354" s="120">
        <v>0</v>
      </c>
      <c r="I1354" s="120">
        <v>0</v>
      </c>
      <c r="J1354" s="120">
        <v>0</v>
      </c>
      <c r="K1354" s="120">
        <v>0</v>
      </c>
      <c r="L1354" s="120">
        <v>0</v>
      </c>
      <c r="M1354" s="120">
        <v>0</v>
      </c>
      <c r="N1354" s="120">
        <v>0</v>
      </c>
      <c r="O1354" s="120">
        <v>0</v>
      </c>
      <c r="P1354" s="120">
        <v>0</v>
      </c>
      <c r="Q1354" s="120">
        <v>0</v>
      </c>
      <c r="R1354" s="120">
        <v>0</v>
      </c>
      <c r="S1354" s="120">
        <v>0</v>
      </c>
      <c r="T1354" s="120">
        <v>0</v>
      </c>
      <c r="U1354" s="120">
        <v>0</v>
      </c>
      <c r="V1354" s="120" t="s">
        <v>263</v>
      </c>
      <c r="W1354" s="120" t="s">
        <v>263</v>
      </c>
      <c r="X1354" s="232"/>
    </row>
    <row r="1355" spans="1:24" ht="13.5" customHeight="1" thickTop="1" x14ac:dyDescent="0.3">
      <c r="A1355" s="241" t="s">
        <v>112</v>
      </c>
      <c r="B1355" s="119">
        <f>SUM(B1287:B1334)</f>
        <v>222</v>
      </c>
      <c r="C1355" s="119">
        <f t="shared" ref="C1355:U1355" si="48">SUM(C1287:C1334)</f>
        <v>6</v>
      </c>
      <c r="D1355" s="119">
        <f t="shared" si="48"/>
        <v>9</v>
      </c>
      <c r="E1355" s="119">
        <f t="shared" si="48"/>
        <v>22</v>
      </c>
      <c r="F1355" s="119">
        <f t="shared" si="48"/>
        <v>94</v>
      </c>
      <c r="G1355" s="119">
        <f t="shared" si="48"/>
        <v>56</v>
      </c>
      <c r="H1355" s="119">
        <f t="shared" si="48"/>
        <v>24</v>
      </c>
      <c r="I1355" s="119">
        <f t="shared" si="48"/>
        <v>7</v>
      </c>
      <c r="J1355" s="119">
        <f t="shared" si="48"/>
        <v>4</v>
      </c>
      <c r="K1355" s="119">
        <f t="shared" si="48"/>
        <v>0</v>
      </c>
      <c r="L1355" s="119">
        <f t="shared" si="48"/>
        <v>0</v>
      </c>
      <c r="M1355" s="119">
        <f t="shared" si="48"/>
        <v>0</v>
      </c>
      <c r="N1355" s="119">
        <f t="shared" si="48"/>
        <v>0</v>
      </c>
      <c r="O1355" s="119">
        <f t="shared" si="48"/>
        <v>0</v>
      </c>
      <c r="P1355" s="119">
        <f t="shared" si="48"/>
        <v>0</v>
      </c>
      <c r="Q1355" s="119">
        <f t="shared" si="48"/>
        <v>0</v>
      </c>
      <c r="R1355" s="119">
        <f t="shared" si="48"/>
        <v>0</v>
      </c>
      <c r="S1355" s="119">
        <f t="shared" si="48"/>
        <v>0</v>
      </c>
      <c r="T1355" s="119">
        <f t="shared" si="48"/>
        <v>0</v>
      </c>
      <c r="U1355" s="119">
        <f t="shared" si="48"/>
        <v>0</v>
      </c>
      <c r="V1355" s="119">
        <v>24.4</v>
      </c>
      <c r="W1355" s="119">
        <v>30.2</v>
      </c>
      <c r="X1355" s="232"/>
    </row>
    <row r="1356" spans="1:24" ht="13.5" customHeight="1" x14ac:dyDescent="0.3">
      <c r="A1356" s="242" t="s">
        <v>113</v>
      </c>
      <c r="B1356" s="118">
        <f>SUM(B1283:B1346)</f>
        <v>249</v>
      </c>
      <c r="C1356" s="118">
        <f t="shared" ref="C1356:U1356" si="49">SUM(C1283:C1346)</f>
        <v>6</v>
      </c>
      <c r="D1356" s="118">
        <f t="shared" si="49"/>
        <v>9</v>
      </c>
      <c r="E1356" s="118">
        <f t="shared" si="49"/>
        <v>26</v>
      </c>
      <c r="F1356" s="118">
        <f t="shared" si="49"/>
        <v>105</v>
      </c>
      <c r="G1356" s="118">
        <f t="shared" si="49"/>
        <v>62</v>
      </c>
      <c r="H1356" s="118">
        <f t="shared" si="49"/>
        <v>28</v>
      </c>
      <c r="I1356" s="118">
        <f t="shared" si="49"/>
        <v>9</v>
      </c>
      <c r="J1356" s="118">
        <f t="shared" si="49"/>
        <v>4</v>
      </c>
      <c r="K1356" s="118">
        <f t="shared" si="49"/>
        <v>0</v>
      </c>
      <c r="L1356" s="118">
        <f t="shared" si="49"/>
        <v>0</v>
      </c>
      <c r="M1356" s="118">
        <f t="shared" si="49"/>
        <v>0</v>
      </c>
      <c r="N1356" s="118">
        <f t="shared" si="49"/>
        <v>0</v>
      </c>
      <c r="O1356" s="118">
        <f t="shared" si="49"/>
        <v>0</v>
      </c>
      <c r="P1356" s="118">
        <f t="shared" si="49"/>
        <v>0</v>
      </c>
      <c r="Q1356" s="118">
        <f t="shared" si="49"/>
        <v>0</v>
      </c>
      <c r="R1356" s="118">
        <f t="shared" si="49"/>
        <v>0</v>
      </c>
      <c r="S1356" s="118">
        <f t="shared" si="49"/>
        <v>0</v>
      </c>
      <c r="T1356" s="118">
        <f t="shared" si="49"/>
        <v>0</v>
      </c>
      <c r="U1356" s="118">
        <f t="shared" si="49"/>
        <v>0</v>
      </c>
      <c r="V1356" s="118">
        <v>24.5</v>
      </c>
      <c r="W1356" s="118">
        <v>30.3</v>
      </c>
      <c r="X1356" s="232"/>
    </row>
    <row r="1357" spans="1:24" ht="13.5" customHeight="1" x14ac:dyDescent="0.3">
      <c r="A1357" s="238" t="s">
        <v>114</v>
      </c>
      <c r="B1357" s="118">
        <f>SUM(B1283:B1354)</f>
        <v>268</v>
      </c>
      <c r="C1357" s="118">
        <f t="shared" ref="C1357:U1357" si="50">SUM(C1283:C1354)</f>
        <v>6</v>
      </c>
      <c r="D1357" s="118">
        <f t="shared" si="50"/>
        <v>9</v>
      </c>
      <c r="E1357" s="118">
        <f t="shared" si="50"/>
        <v>28</v>
      </c>
      <c r="F1357" s="118">
        <f t="shared" si="50"/>
        <v>113</v>
      </c>
      <c r="G1357" s="118">
        <f t="shared" si="50"/>
        <v>67</v>
      </c>
      <c r="H1357" s="118">
        <f t="shared" si="50"/>
        <v>30</v>
      </c>
      <c r="I1357" s="118">
        <f t="shared" si="50"/>
        <v>10</v>
      </c>
      <c r="J1357" s="118">
        <f t="shared" si="50"/>
        <v>5</v>
      </c>
      <c r="K1357" s="118">
        <f t="shared" si="50"/>
        <v>0</v>
      </c>
      <c r="L1357" s="118">
        <f t="shared" si="50"/>
        <v>0</v>
      </c>
      <c r="M1357" s="118">
        <f t="shared" si="50"/>
        <v>0</v>
      </c>
      <c r="N1357" s="118">
        <f t="shared" si="50"/>
        <v>0</v>
      </c>
      <c r="O1357" s="118">
        <f t="shared" si="50"/>
        <v>0</v>
      </c>
      <c r="P1357" s="118">
        <f t="shared" si="50"/>
        <v>0</v>
      </c>
      <c r="Q1357" s="118">
        <f t="shared" si="50"/>
        <v>0</v>
      </c>
      <c r="R1357" s="118">
        <f t="shared" si="50"/>
        <v>0</v>
      </c>
      <c r="S1357" s="118">
        <f t="shared" si="50"/>
        <v>0</v>
      </c>
      <c r="T1357" s="118">
        <f t="shared" si="50"/>
        <v>0</v>
      </c>
      <c r="U1357" s="118">
        <f t="shared" si="50"/>
        <v>0</v>
      </c>
      <c r="V1357" s="118">
        <v>24.6</v>
      </c>
      <c r="W1357" s="118">
        <v>30.3</v>
      </c>
      <c r="X1357" s="232"/>
    </row>
    <row r="1358" spans="1:24" ht="13.5" customHeight="1" thickBot="1" x14ac:dyDescent="0.35">
      <c r="A1358" s="240" t="s">
        <v>115</v>
      </c>
      <c r="B1358" s="120">
        <f>SUM(B1259:B1354)</f>
        <v>272</v>
      </c>
      <c r="C1358" s="120">
        <f t="shared" ref="C1358:U1358" si="51">SUM(C1259:C1354)</f>
        <v>6</v>
      </c>
      <c r="D1358" s="120">
        <f t="shared" si="51"/>
        <v>9</v>
      </c>
      <c r="E1358" s="120">
        <f t="shared" si="51"/>
        <v>28</v>
      </c>
      <c r="F1358" s="120">
        <f t="shared" si="51"/>
        <v>114</v>
      </c>
      <c r="G1358" s="120">
        <f t="shared" si="51"/>
        <v>67</v>
      </c>
      <c r="H1358" s="120">
        <f t="shared" si="51"/>
        <v>30</v>
      </c>
      <c r="I1358" s="120">
        <f t="shared" si="51"/>
        <v>12</v>
      </c>
      <c r="J1358" s="120">
        <f t="shared" si="51"/>
        <v>6</v>
      </c>
      <c r="K1358" s="120">
        <f t="shared" si="51"/>
        <v>0</v>
      </c>
      <c r="L1358" s="120">
        <f t="shared" si="51"/>
        <v>0</v>
      </c>
      <c r="M1358" s="120">
        <f t="shared" si="51"/>
        <v>0</v>
      </c>
      <c r="N1358" s="120">
        <f t="shared" si="51"/>
        <v>0</v>
      </c>
      <c r="O1358" s="120">
        <f t="shared" si="51"/>
        <v>0</v>
      </c>
      <c r="P1358" s="120">
        <f t="shared" si="51"/>
        <v>0</v>
      </c>
      <c r="Q1358" s="120">
        <f t="shared" si="51"/>
        <v>0</v>
      </c>
      <c r="R1358" s="120">
        <f t="shared" si="51"/>
        <v>0</v>
      </c>
      <c r="S1358" s="120">
        <f t="shared" si="51"/>
        <v>0</v>
      </c>
      <c r="T1358" s="120">
        <f t="shared" si="51"/>
        <v>0</v>
      </c>
      <c r="U1358" s="120">
        <f t="shared" si="51"/>
        <v>0</v>
      </c>
      <c r="V1358" s="120">
        <v>24.7</v>
      </c>
      <c r="W1358" s="120">
        <v>30.5</v>
      </c>
      <c r="X1358" s="232"/>
    </row>
    <row r="1359" spans="1:24" ht="13.5" customHeight="1" thickTop="1" x14ac:dyDescent="0.3">
      <c r="A1359" s="232"/>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232"/>
    </row>
    <row r="1360" spans="1:24" ht="13.5" customHeight="1" thickBot="1" x14ac:dyDescent="0.35">
      <c r="A1360" s="232" t="s">
        <v>10</v>
      </c>
      <c r="B1360" s="473" t="str">
        <f>TEXT(C1360,"dddd")</f>
        <v>Sunday</v>
      </c>
      <c r="C1360" s="121">
        <f>C1256+1</f>
        <v>45732</v>
      </c>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232"/>
    </row>
    <row r="1361" spans="1:24" ht="13.5" customHeight="1" thickTop="1" thickBot="1" x14ac:dyDescent="0.35">
      <c r="A1361" s="232"/>
      <c r="B1361" s="602" t="s">
        <v>91</v>
      </c>
      <c r="C1361" s="603"/>
      <c r="D1361" s="603"/>
      <c r="E1361" s="603"/>
      <c r="F1361" s="603"/>
      <c r="G1361" s="603"/>
      <c r="H1361" s="603"/>
      <c r="I1361" s="603"/>
      <c r="J1361" s="603"/>
      <c r="K1361" s="603"/>
      <c r="L1361" s="603"/>
      <c r="M1361" s="603"/>
      <c r="N1361" s="603"/>
      <c r="O1361" s="603"/>
      <c r="P1361" s="603"/>
      <c r="Q1361" s="603"/>
      <c r="R1361" s="603"/>
      <c r="S1361" s="603"/>
      <c r="T1361" s="603"/>
      <c r="U1361" s="603"/>
      <c r="V1361" s="603"/>
      <c r="W1361" s="604"/>
      <c r="X1361" s="232"/>
    </row>
    <row r="1362" spans="1:24" ht="13.5" customHeight="1" thickTop="1" thickBot="1" x14ac:dyDescent="0.35">
      <c r="A1362" s="234" t="s">
        <v>51</v>
      </c>
      <c r="B1362" s="169" t="s">
        <v>31</v>
      </c>
      <c r="C1362" s="287" t="s">
        <v>92</v>
      </c>
      <c r="D1362" s="287" t="s">
        <v>93</v>
      </c>
      <c r="E1362" s="287" t="s">
        <v>94</v>
      </c>
      <c r="F1362" s="287" t="s">
        <v>95</v>
      </c>
      <c r="G1362" s="287" t="s">
        <v>96</v>
      </c>
      <c r="H1362" s="287" t="s">
        <v>97</v>
      </c>
      <c r="I1362" s="287" t="s">
        <v>98</v>
      </c>
      <c r="J1362" s="287" t="s">
        <v>99</v>
      </c>
      <c r="K1362" s="287" t="s">
        <v>100</v>
      </c>
      <c r="L1362" s="287" t="s">
        <v>101</v>
      </c>
      <c r="M1362" s="287" t="s">
        <v>102</v>
      </c>
      <c r="N1362" s="287" t="s">
        <v>103</v>
      </c>
      <c r="O1362" s="287" t="s">
        <v>104</v>
      </c>
      <c r="P1362" s="287" t="s">
        <v>105</v>
      </c>
      <c r="Q1362" s="287" t="s">
        <v>106</v>
      </c>
      <c r="R1362" s="287" t="s">
        <v>107</v>
      </c>
      <c r="S1362" s="287" t="s">
        <v>108</v>
      </c>
      <c r="T1362" s="287" t="s">
        <v>109</v>
      </c>
      <c r="U1362" s="287" t="s">
        <v>110</v>
      </c>
      <c r="V1362" s="169" t="s">
        <v>89</v>
      </c>
      <c r="W1362" s="169" t="s">
        <v>111</v>
      </c>
      <c r="X1362" s="232"/>
    </row>
    <row r="1363" spans="1:24" ht="13.5" customHeight="1" thickTop="1" x14ac:dyDescent="0.3">
      <c r="A1363" s="236">
        <v>0</v>
      </c>
      <c r="B1363" s="119">
        <v>0</v>
      </c>
      <c r="C1363" s="119">
        <v>0</v>
      </c>
      <c r="D1363" s="119">
        <v>0</v>
      </c>
      <c r="E1363" s="119">
        <v>0</v>
      </c>
      <c r="F1363" s="119">
        <v>0</v>
      </c>
      <c r="G1363" s="119">
        <v>0</v>
      </c>
      <c r="H1363" s="119">
        <v>0</v>
      </c>
      <c r="I1363" s="119">
        <v>0</v>
      </c>
      <c r="J1363" s="119">
        <v>0</v>
      </c>
      <c r="K1363" s="119">
        <v>0</v>
      </c>
      <c r="L1363" s="119">
        <v>0</v>
      </c>
      <c r="M1363" s="119">
        <v>0</v>
      </c>
      <c r="N1363" s="119">
        <v>0</v>
      </c>
      <c r="O1363" s="119">
        <v>0</v>
      </c>
      <c r="P1363" s="119">
        <v>0</v>
      </c>
      <c r="Q1363" s="119">
        <v>0</v>
      </c>
      <c r="R1363" s="119">
        <v>0</v>
      </c>
      <c r="S1363" s="119">
        <v>0</v>
      </c>
      <c r="T1363" s="119">
        <v>0</v>
      </c>
      <c r="U1363" s="119">
        <v>0</v>
      </c>
      <c r="V1363" s="119" t="s">
        <v>263</v>
      </c>
      <c r="W1363" s="119" t="s">
        <v>263</v>
      </c>
      <c r="X1363" s="232"/>
    </row>
    <row r="1364" spans="1:24" ht="13.5" customHeight="1" x14ac:dyDescent="0.3">
      <c r="A1364" s="237">
        <v>1.0416666666666666E-2</v>
      </c>
      <c r="B1364" s="118">
        <v>0</v>
      </c>
      <c r="C1364" s="118">
        <v>0</v>
      </c>
      <c r="D1364" s="118">
        <v>0</v>
      </c>
      <c r="E1364" s="118">
        <v>0</v>
      </c>
      <c r="F1364" s="118">
        <v>0</v>
      </c>
      <c r="G1364" s="118">
        <v>0</v>
      </c>
      <c r="H1364" s="118">
        <v>0</v>
      </c>
      <c r="I1364" s="118">
        <v>0</v>
      </c>
      <c r="J1364" s="118">
        <v>0</v>
      </c>
      <c r="K1364" s="118">
        <v>0</v>
      </c>
      <c r="L1364" s="118">
        <v>0</v>
      </c>
      <c r="M1364" s="118">
        <v>0</v>
      </c>
      <c r="N1364" s="118">
        <v>0</v>
      </c>
      <c r="O1364" s="118">
        <v>0</v>
      </c>
      <c r="P1364" s="118">
        <v>0</v>
      </c>
      <c r="Q1364" s="118">
        <v>0</v>
      </c>
      <c r="R1364" s="118">
        <v>0</v>
      </c>
      <c r="S1364" s="118">
        <v>0</v>
      </c>
      <c r="T1364" s="118">
        <v>0</v>
      </c>
      <c r="U1364" s="118">
        <v>0</v>
      </c>
      <c r="V1364" s="118" t="s">
        <v>263</v>
      </c>
      <c r="W1364" s="118" t="s">
        <v>263</v>
      </c>
      <c r="X1364" s="232"/>
    </row>
    <row r="1365" spans="1:24" ht="13.5" customHeight="1" x14ac:dyDescent="0.3">
      <c r="A1365" s="237">
        <v>2.0833333333333332E-2</v>
      </c>
      <c r="B1365" s="118">
        <v>1</v>
      </c>
      <c r="C1365" s="118">
        <v>0</v>
      </c>
      <c r="D1365" s="118">
        <v>0</v>
      </c>
      <c r="E1365" s="118">
        <v>1</v>
      </c>
      <c r="F1365" s="118">
        <v>0</v>
      </c>
      <c r="G1365" s="118">
        <v>0</v>
      </c>
      <c r="H1365" s="118">
        <v>0</v>
      </c>
      <c r="I1365" s="118">
        <v>0</v>
      </c>
      <c r="J1365" s="118">
        <v>0</v>
      </c>
      <c r="K1365" s="118">
        <v>0</v>
      </c>
      <c r="L1365" s="118">
        <v>0</v>
      </c>
      <c r="M1365" s="118">
        <v>0</v>
      </c>
      <c r="N1365" s="118">
        <v>0</v>
      </c>
      <c r="O1365" s="118">
        <v>0</v>
      </c>
      <c r="P1365" s="118">
        <v>0</v>
      </c>
      <c r="Q1365" s="118">
        <v>0</v>
      </c>
      <c r="R1365" s="118">
        <v>0</v>
      </c>
      <c r="S1365" s="118">
        <v>0</v>
      </c>
      <c r="T1365" s="118">
        <v>0</v>
      </c>
      <c r="U1365" s="118">
        <v>0</v>
      </c>
      <c r="V1365" s="118">
        <v>16</v>
      </c>
      <c r="W1365" s="118" t="s">
        <v>263</v>
      </c>
      <c r="X1365" s="232"/>
    </row>
    <row r="1366" spans="1:24" ht="13.5" customHeight="1" x14ac:dyDescent="0.3">
      <c r="A1366" s="237">
        <v>3.125E-2</v>
      </c>
      <c r="B1366" s="118">
        <v>0</v>
      </c>
      <c r="C1366" s="118">
        <v>0</v>
      </c>
      <c r="D1366" s="118">
        <v>0</v>
      </c>
      <c r="E1366" s="118">
        <v>0</v>
      </c>
      <c r="F1366" s="118">
        <v>0</v>
      </c>
      <c r="G1366" s="118">
        <v>0</v>
      </c>
      <c r="H1366" s="118">
        <v>0</v>
      </c>
      <c r="I1366" s="118">
        <v>0</v>
      </c>
      <c r="J1366" s="118">
        <v>0</v>
      </c>
      <c r="K1366" s="118">
        <v>0</v>
      </c>
      <c r="L1366" s="118">
        <v>0</v>
      </c>
      <c r="M1366" s="118">
        <v>0</v>
      </c>
      <c r="N1366" s="118">
        <v>0</v>
      </c>
      <c r="O1366" s="118">
        <v>0</v>
      </c>
      <c r="P1366" s="118">
        <v>0</v>
      </c>
      <c r="Q1366" s="118">
        <v>0</v>
      </c>
      <c r="R1366" s="118">
        <v>0</v>
      </c>
      <c r="S1366" s="118">
        <v>0</v>
      </c>
      <c r="T1366" s="118">
        <v>0</v>
      </c>
      <c r="U1366" s="118">
        <v>0</v>
      </c>
      <c r="V1366" s="118" t="s">
        <v>263</v>
      </c>
      <c r="W1366" s="118" t="s">
        <v>263</v>
      </c>
      <c r="X1366" s="232"/>
    </row>
    <row r="1367" spans="1:24" ht="13.5" customHeight="1" x14ac:dyDescent="0.3">
      <c r="A1367" s="237">
        <v>4.1666666666666664E-2</v>
      </c>
      <c r="B1367" s="118">
        <v>0</v>
      </c>
      <c r="C1367" s="118">
        <v>0</v>
      </c>
      <c r="D1367" s="118">
        <v>0</v>
      </c>
      <c r="E1367" s="118">
        <v>0</v>
      </c>
      <c r="F1367" s="118">
        <v>0</v>
      </c>
      <c r="G1367" s="118">
        <v>0</v>
      </c>
      <c r="H1367" s="118">
        <v>0</v>
      </c>
      <c r="I1367" s="118">
        <v>0</v>
      </c>
      <c r="J1367" s="118">
        <v>0</v>
      </c>
      <c r="K1367" s="118">
        <v>0</v>
      </c>
      <c r="L1367" s="118">
        <v>0</v>
      </c>
      <c r="M1367" s="118">
        <v>0</v>
      </c>
      <c r="N1367" s="118">
        <v>0</v>
      </c>
      <c r="O1367" s="118">
        <v>0</v>
      </c>
      <c r="P1367" s="118">
        <v>0</v>
      </c>
      <c r="Q1367" s="118">
        <v>0</v>
      </c>
      <c r="R1367" s="118">
        <v>0</v>
      </c>
      <c r="S1367" s="118">
        <v>0</v>
      </c>
      <c r="T1367" s="118">
        <v>0</v>
      </c>
      <c r="U1367" s="118">
        <v>0</v>
      </c>
      <c r="V1367" s="118" t="s">
        <v>263</v>
      </c>
      <c r="W1367" s="118" t="s">
        <v>263</v>
      </c>
      <c r="X1367" s="232"/>
    </row>
    <row r="1368" spans="1:24" ht="13.5" customHeight="1" x14ac:dyDescent="0.3">
      <c r="A1368" s="237">
        <v>5.2083333333333336E-2</v>
      </c>
      <c r="B1368" s="118">
        <v>1</v>
      </c>
      <c r="C1368" s="118">
        <v>0</v>
      </c>
      <c r="D1368" s="118">
        <v>0</v>
      </c>
      <c r="E1368" s="118">
        <v>0</v>
      </c>
      <c r="F1368" s="118">
        <v>0</v>
      </c>
      <c r="G1368" s="118">
        <v>1</v>
      </c>
      <c r="H1368" s="118">
        <v>0</v>
      </c>
      <c r="I1368" s="118">
        <v>0</v>
      </c>
      <c r="J1368" s="118">
        <v>0</v>
      </c>
      <c r="K1368" s="118">
        <v>0</v>
      </c>
      <c r="L1368" s="118">
        <v>0</v>
      </c>
      <c r="M1368" s="118">
        <v>0</v>
      </c>
      <c r="N1368" s="118">
        <v>0</v>
      </c>
      <c r="O1368" s="118">
        <v>0</v>
      </c>
      <c r="P1368" s="118">
        <v>0</v>
      </c>
      <c r="Q1368" s="118">
        <v>0</v>
      </c>
      <c r="R1368" s="118">
        <v>0</v>
      </c>
      <c r="S1368" s="118">
        <v>0</v>
      </c>
      <c r="T1368" s="118">
        <v>0</v>
      </c>
      <c r="U1368" s="118">
        <v>0</v>
      </c>
      <c r="V1368" s="118">
        <v>27.4</v>
      </c>
      <c r="W1368" s="118" t="s">
        <v>263</v>
      </c>
      <c r="X1368" s="232"/>
    </row>
    <row r="1369" spans="1:24" ht="13.5" customHeight="1" x14ac:dyDescent="0.3">
      <c r="A1369" s="237">
        <v>6.25E-2</v>
      </c>
      <c r="B1369" s="118">
        <v>0</v>
      </c>
      <c r="C1369" s="118">
        <v>0</v>
      </c>
      <c r="D1369" s="118">
        <v>0</v>
      </c>
      <c r="E1369" s="118">
        <v>0</v>
      </c>
      <c r="F1369" s="118">
        <v>0</v>
      </c>
      <c r="G1369" s="118">
        <v>0</v>
      </c>
      <c r="H1369" s="118">
        <v>0</v>
      </c>
      <c r="I1369" s="118">
        <v>0</v>
      </c>
      <c r="J1369" s="118">
        <v>0</v>
      </c>
      <c r="K1369" s="118">
        <v>0</v>
      </c>
      <c r="L1369" s="118">
        <v>0</v>
      </c>
      <c r="M1369" s="118">
        <v>0</v>
      </c>
      <c r="N1369" s="118">
        <v>0</v>
      </c>
      <c r="O1369" s="118">
        <v>0</v>
      </c>
      <c r="P1369" s="118">
        <v>0</v>
      </c>
      <c r="Q1369" s="118">
        <v>0</v>
      </c>
      <c r="R1369" s="118">
        <v>0</v>
      </c>
      <c r="S1369" s="118">
        <v>0</v>
      </c>
      <c r="T1369" s="118">
        <v>0</v>
      </c>
      <c r="U1369" s="118">
        <v>0</v>
      </c>
      <c r="V1369" s="118" t="s">
        <v>263</v>
      </c>
      <c r="W1369" s="118" t="s">
        <v>263</v>
      </c>
      <c r="X1369" s="232"/>
    </row>
    <row r="1370" spans="1:24" ht="13.5" customHeight="1" x14ac:dyDescent="0.3">
      <c r="A1370" s="237">
        <v>7.2916666666666699E-2</v>
      </c>
      <c r="B1370" s="118">
        <v>0</v>
      </c>
      <c r="C1370" s="118">
        <v>0</v>
      </c>
      <c r="D1370" s="118">
        <v>0</v>
      </c>
      <c r="E1370" s="118">
        <v>0</v>
      </c>
      <c r="F1370" s="118">
        <v>0</v>
      </c>
      <c r="G1370" s="118">
        <v>0</v>
      </c>
      <c r="H1370" s="118">
        <v>0</v>
      </c>
      <c r="I1370" s="118">
        <v>0</v>
      </c>
      <c r="J1370" s="118">
        <v>0</v>
      </c>
      <c r="K1370" s="118">
        <v>0</v>
      </c>
      <c r="L1370" s="118">
        <v>0</v>
      </c>
      <c r="M1370" s="118">
        <v>0</v>
      </c>
      <c r="N1370" s="118">
        <v>0</v>
      </c>
      <c r="O1370" s="118">
        <v>0</v>
      </c>
      <c r="P1370" s="118">
        <v>0</v>
      </c>
      <c r="Q1370" s="118">
        <v>0</v>
      </c>
      <c r="R1370" s="118">
        <v>0</v>
      </c>
      <c r="S1370" s="118">
        <v>0</v>
      </c>
      <c r="T1370" s="118">
        <v>0</v>
      </c>
      <c r="U1370" s="118">
        <v>0</v>
      </c>
      <c r="V1370" s="118" t="s">
        <v>263</v>
      </c>
      <c r="W1370" s="118" t="s">
        <v>263</v>
      </c>
      <c r="X1370" s="232"/>
    </row>
    <row r="1371" spans="1:24" ht="13.5" customHeight="1" x14ac:dyDescent="0.3">
      <c r="A1371" s="237">
        <v>8.3333333333333301E-2</v>
      </c>
      <c r="B1371" s="118">
        <v>0</v>
      </c>
      <c r="C1371" s="118">
        <v>0</v>
      </c>
      <c r="D1371" s="118">
        <v>0</v>
      </c>
      <c r="E1371" s="118">
        <v>0</v>
      </c>
      <c r="F1371" s="118">
        <v>0</v>
      </c>
      <c r="G1371" s="118">
        <v>0</v>
      </c>
      <c r="H1371" s="118">
        <v>0</v>
      </c>
      <c r="I1371" s="118">
        <v>0</v>
      </c>
      <c r="J1371" s="118">
        <v>0</v>
      </c>
      <c r="K1371" s="118">
        <v>0</v>
      </c>
      <c r="L1371" s="118">
        <v>0</v>
      </c>
      <c r="M1371" s="118">
        <v>0</v>
      </c>
      <c r="N1371" s="118">
        <v>0</v>
      </c>
      <c r="O1371" s="118">
        <v>0</v>
      </c>
      <c r="P1371" s="118">
        <v>0</v>
      </c>
      <c r="Q1371" s="118">
        <v>0</v>
      </c>
      <c r="R1371" s="118">
        <v>0</v>
      </c>
      <c r="S1371" s="118">
        <v>0</v>
      </c>
      <c r="T1371" s="118">
        <v>0</v>
      </c>
      <c r="U1371" s="118">
        <v>0</v>
      </c>
      <c r="V1371" s="118" t="s">
        <v>263</v>
      </c>
      <c r="W1371" s="118" t="s">
        <v>263</v>
      </c>
      <c r="X1371" s="232"/>
    </row>
    <row r="1372" spans="1:24" ht="13.5" customHeight="1" x14ac:dyDescent="0.3">
      <c r="A1372" s="237">
        <v>9.375E-2</v>
      </c>
      <c r="B1372" s="118">
        <v>0</v>
      </c>
      <c r="C1372" s="118">
        <v>0</v>
      </c>
      <c r="D1372" s="118">
        <v>0</v>
      </c>
      <c r="E1372" s="118">
        <v>0</v>
      </c>
      <c r="F1372" s="118">
        <v>0</v>
      </c>
      <c r="G1372" s="118">
        <v>0</v>
      </c>
      <c r="H1372" s="118">
        <v>0</v>
      </c>
      <c r="I1372" s="118">
        <v>0</v>
      </c>
      <c r="J1372" s="118">
        <v>0</v>
      </c>
      <c r="K1372" s="118">
        <v>0</v>
      </c>
      <c r="L1372" s="118">
        <v>0</v>
      </c>
      <c r="M1372" s="118">
        <v>0</v>
      </c>
      <c r="N1372" s="118">
        <v>0</v>
      </c>
      <c r="O1372" s="118">
        <v>0</v>
      </c>
      <c r="P1372" s="118">
        <v>0</v>
      </c>
      <c r="Q1372" s="118">
        <v>0</v>
      </c>
      <c r="R1372" s="118">
        <v>0</v>
      </c>
      <c r="S1372" s="118">
        <v>0</v>
      </c>
      <c r="T1372" s="118">
        <v>0</v>
      </c>
      <c r="U1372" s="118">
        <v>0</v>
      </c>
      <c r="V1372" s="118" t="s">
        <v>263</v>
      </c>
      <c r="W1372" s="118" t="s">
        <v>263</v>
      </c>
      <c r="X1372" s="232"/>
    </row>
    <row r="1373" spans="1:24" ht="13.5" customHeight="1" x14ac:dyDescent="0.3">
      <c r="A1373" s="237">
        <v>0.104166666666667</v>
      </c>
      <c r="B1373" s="118">
        <v>0</v>
      </c>
      <c r="C1373" s="118">
        <v>0</v>
      </c>
      <c r="D1373" s="118">
        <v>0</v>
      </c>
      <c r="E1373" s="118">
        <v>0</v>
      </c>
      <c r="F1373" s="118">
        <v>0</v>
      </c>
      <c r="G1373" s="118">
        <v>0</v>
      </c>
      <c r="H1373" s="118">
        <v>0</v>
      </c>
      <c r="I1373" s="118">
        <v>0</v>
      </c>
      <c r="J1373" s="118">
        <v>0</v>
      </c>
      <c r="K1373" s="118">
        <v>0</v>
      </c>
      <c r="L1373" s="118">
        <v>0</v>
      </c>
      <c r="M1373" s="118">
        <v>0</v>
      </c>
      <c r="N1373" s="118">
        <v>0</v>
      </c>
      <c r="O1373" s="118">
        <v>0</v>
      </c>
      <c r="P1373" s="118">
        <v>0</v>
      </c>
      <c r="Q1373" s="118">
        <v>0</v>
      </c>
      <c r="R1373" s="118">
        <v>0</v>
      </c>
      <c r="S1373" s="118">
        <v>0</v>
      </c>
      <c r="T1373" s="118">
        <v>0</v>
      </c>
      <c r="U1373" s="118">
        <v>0</v>
      </c>
      <c r="V1373" s="118" t="s">
        <v>263</v>
      </c>
      <c r="W1373" s="118" t="s">
        <v>263</v>
      </c>
      <c r="X1373" s="232"/>
    </row>
    <row r="1374" spans="1:24" ht="13.5" customHeight="1" x14ac:dyDescent="0.3">
      <c r="A1374" s="237">
        <v>0.114583333333333</v>
      </c>
      <c r="B1374" s="118">
        <v>2</v>
      </c>
      <c r="C1374" s="118">
        <v>0</v>
      </c>
      <c r="D1374" s="118">
        <v>0</v>
      </c>
      <c r="E1374" s="118">
        <v>2</v>
      </c>
      <c r="F1374" s="118">
        <v>0</v>
      </c>
      <c r="G1374" s="118">
        <v>0</v>
      </c>
      <c r="H1374" s="118">
        <v>0</v>
      </c>
      <c r="I1374" s="118">
        <v>0</v>
      </c>
      <c r="J1374" s="118">
        <v>0</v>
      </c>
      <c r="K1374" s="118">
        <v>0</v>
      </c>
      <c r="L1374" s="118">
        <v>0</v>
      </c>
      <c r="M1374" s="118">
        <v>0</v>
      </c>
      <c r="N1374" s="118">
        <v>0</v>
      </c>
      <c r="O1374" s="118">
        <v>0</v>
      </c>
      <c r="P1374" s="118">
        <v>0</v>
      </c>
      <c r="Q1374" s="118">
        <v>0</v>
      </c>
      <c r="R1374" s="118">
        <v>0</v>
      </c>
      <c r="S1374" s="118">
        <v>0</v>
      </c>
      <c r="T1374" s="118">
        <v>0</v>
      </c>
      <c r="U1374" s="118">
        <v>0</v>
      </c>
      <c r="V1374" s="118">
        <v>16.899999999999999</v>
      </c>
      <c r="W1374" s="118" t="s">
        <v>263</v>
      </c>
      <c r="X1374" s="232"/>
    </row>
    <row r="1375" spans="1:24" ht="13.5" customHeight="1" x14ac:dyDescent="0.3">
      <c r="A1375" s="237">
        <v>0.125</v>
      </c>
      <c r="B1375" s="118">
        <v>0</v>
      </c>
      <c r="C1375" s="118">
        <v>0</v>
      </c>
      <c r="D1375" s="118">
        <v>0</v>
      </c>
      <c r="E1375" s="118">
        <v>0</v>
      </c>
      <c r="F1375" s="118">
        <v>0</v>
      </c>
      <c r="G1375" s="118">
        <v>0</v>
      </c>
      <c r="H1375" s="118">
        <v>0</v>
      </c>
      <c r="I1375" s="118">
        <v>0</v>
      </c>
      <c r="J1375" s="118">
        <v>0</v>
      </c>
      <c r="K1375" s="118">
        <v>0</v>
      </c>
      <c r="L1375" s="118">
        <v>0</v>
      </c>
      <c r="M1375" s="118">
        <v>0</v>
      </c>
      <c r="N1375" s="118">
        <v>0</v>
      </c>
      <c r="O1375" s="118">
        <v>0</v>
      </c>
      <c r="P1375" s="118">
        <v>0</v>
      </c>
      <c r="Q1375" s="118">
        <v>0</v>
      </c>
      <c r="R1375" s="118">
        <v>0</v>
      </c>
      <c r="S1375" s="118">
        <v>0</v>
      </c>
      <c r="T1375" s="118">
        <v>0</v>
      </c>
      <c r="U1375" s="118">
        <v>0</v>
      </c>
      <c r="V1375" s="118" t="s">
        <v>263</v>
      </c>
      <c r="W1375" s="118" t="s">
        <v>263</v>
      </c>
      <c r="X1375" s="232"/>
    </row>
    <row r="1376" spans="1:24" ht="13.5" customHeight="1" x14ac:dyDescent="0.3">
      <c r="A1376" s="237">
        <v>0.13541666666666699</v>
      </c>
      <c r="B1376" s="118">
        <v>1</v>
      </c>
      <c r="C1376" s="118">
        <v>0</v>
      </c>
      <c r="D1376" s="118">
        <v>0</v>
      </c>
      <c r="E1376" s="118">
        <v>0</v>
      </c>
      <c r="F1376" s="118">
        <v>1</v>
      </c>
      <c r="G1376" s="118">
        <v>0</v>
      </c>
      <c r="H1376" s="118">
        <v>0</v>
      </c>
      <c r="I1376" s="118">
        <v>0</v>
      </c>
      <c r="J1376" s="118">
        <v>0</v>
      </c>
      <c r="K1376" s="118">
        <v>0</v>
      </c>
      <c r="L1376" s="118">
        <v>0</v>
      </c>
      <c r="M1376" s="118">
        <v>0</v>
      </c>
      <c r="N1376" s="118">
        <v>0</v>
      </c>
      <c r="O1376" s="118">
        <v>0</v>
      </c>
      <c r="P1376" s="118">
        <v>0</v>
      </c>
      <c r="Q1376" s="118">
        <v>0</v>
      </c>
      <c r="R1376" s="118">
        <v>0</v>
      </c>
      <c r="S1376" s="118">
        <v>0</v>
      </c>
      <c r="T1376" s="118">
        <v>0</v>
      </c>
      <c r="U1376" s="118">
        <v>0</v>
      </c>
      <c r="V1376" s="118">
        <v>24.7</v>
      </c>
      <c r="W1376" s="118" t="s">
        <v>263</v>
      </c>
      <c r="X1376" s="232"/>
    </row>
    <row r="1377" spans="1:24" ht="13.5" customHeight="1" x14ac:dyDescent="0.3">
      <c r="A1377" s="237">
        <v>0.14583333333333301</v>
      </c>
      <c r="B1377" s="118">
        <v>0</v>
      </c>
      <c r="C1377" s="118">
        <v>0</v>
      </c>
      <c r="D1377" s="118">
        <v>0</v>
      </c>
      <c r="E1377" s="118">
        <v>0</v>
      </c>
      <c r="F1377" s="118">
        <v>0</v>
      </c>
      <c r="G1377" s="118">
        <v>0</v>
      </c>
      <c r="H1377" s="118">
        <v>0</v>
      </c>
      <c r="I1377" s="118">
        <v>0</v>
      </c>
      <c r="J1377" s="118">
        <v>0</v>
      </c>
      <c r="K1377" s="118">
        <v>0</v>
      </c>
      <c r="L1377" s="118">
        <v>0</v>
      </c>
      <c r="M1377" s="118">
        <v>0</v>
      </c>
      <c r="N1377" s="118">
        <v>0</v>
      </c>
      <c r="O1377" s="118">
        <v>0</v>
      </c>
      <c r="P1377" s="118">
        <v>0</v>
      </c>
      <c r="Q1377" s="118">
        <v>0</v>
      </c>
      <c r="R1377" s="118">
        <v>0</v>
      </c>
      <c r="S1377" s="118">
        <v>0</v>
      </c>
      <c r="T1377" s="118">
        <v>0</v>
      </c>
      <c r="U1377" s="118">
        <v>0</v>
      </c>
      <c r="V1377" s="118" t="s">
        <v>263</v>
      </c>
      <c r="W1377" s="118" t="s">
        <v>263</v>
      </c>
      <c r="X1377" s="232"/>
    </row>
    <row r="1378" spans="1:24" ht="13.5" customHeight="1" x14ac:dyDescent="0.3">
      <c r="A1378" s="237">
        <v>0.15625</v>
      </c>
      <c r="B1378" s="118">
        <v>0</v>
      </c>
      <c r="C1378" s="118">
        <v>0</v>
      </c>
      <c r="D1378" s="118">
        <v>0</v>
      </c>
      <c r="E1378" s="118">
        <v>0</v>
      </c>
      <c r="F1378" s="118">
        <v>0</v>
      </c>
      <c r="G1378" s="118">
        <v>0</v>
      </c>
      <c r="H1378" s="118">
        <v>0</v>
      </c>
      <c r="I1378" s="118">
        <v>0</v>
      </c>
      <c r="J1378" s="118">
        <v>0</v>
      </c>
      <c r="K1378" s="118">
        <v>0</v>
      </c>
      <c r="L1378" s="118">
        <v>0</v>
      </c>
      <c r="M1378" s="118">
        <v>0</v>
      </c>
      <c r="N1378" s="118">
        <v>0</v>
      </c>
      <c r="O1378" s="118">
        <v>0</v>
      </c>
      <c r="P1378" s="118">
        <v>0</v>
      </c>
      <c r="Q1378" s="118">
        <v>0</v>
      </c>
      <c r="R1378" s="118">
        <v>0</v>
      </c>
      <c r="S1378" s="118">
        <v>0</v>
      </c>
      <c r="T1378" s="118">
        <v>0</v>
      </c>
      <c r="U1378" s="118">
        <v>0</v>
      </c>
      <c r="V1378" s="118" t="s">
        <v>263</v>
      </c>
      <c r="W1378" s="118" t="s">
        <v>263</v>
      </c>
      <c r="X1378" s="232"/>
    </row>
    <row r="1379" spans="1:24" ht="13.5" customHeight="1" x14ac:dyDescent="0.3">
      <c r="A1379" s="237">
        <v>0.16666666666666699</v>
      </c>
      <c r="B1379" s="118">
        <v>0</v>
      </c>
      <c r="C1379" s="118">
        <v>0</v>
      </c>
      <c r="D1379" s="118">
        <v>0</v>
      </c>
      <c r="E1379" s="118">
        <v>0</v>
      </c>
      <c r="F1379" s="118">
        <v>0</v>
      </c>
      <c r="G1379" s="118">
        <v>0</v>
      </c>
      <c r="H1379" s="118">
        <v>0</v>
      </c>
      <c r="I1379" s="118">
        <v>0</v>
      </c>
      <c r="J1379" s="118">
        <v>0</v>
      </c>
      <c r="K1379" s="118">
        <v>0</v>
      </c>
      <c r="L1379" s="118">
        <v>0</v>
      </c>
      <c r="M1379" s="118">
        <v>0</v>
      </c>
      <c r="N1379" s="118">
        <v>0</v>
      </c>
      <c r="O1379" s="118">
        <v>0</v>
      </c>
      <c r="P1379" s="118">
        <v>0</v>
      </c>
      <c r="Q1379" s="118">
        <v>0</v>
      </c>
      <c r="R1379" s="118">
        <v>0</v>
      </c>
      <c r="S1379" s="118">
        <v>0</v>
      </c>
      <c r="T1379" s="118">
        <v>0</v>
      </c>
      <c r="U1379" s="118">
        <v>0</v>
      </c>
      <c r="V1379" s="118" t="s">
        <v>263</v>
      </c>
      <c r="W1379" s="118" t="s">
        <v>263</v>
      </c>
      <c r="X1379" s="232"/>
    </row>
    <row r="1380" spans="1:24" ht="13.5" customHeight="1" x14ac:dyDescent="0.3">
      <c r="A1380" s="237">
        <v>0.17708333333333301</v>
      </c>
      <c r="B1380" s="118">
        <v>0</v>
      </c>
      <c r="C1380" s="118">
        <v>0</v>
      </c>
      <c r="D1380" s="118">
        <v>0</v>
      </c>
      <c r="E1380" s="118">
        <v>0</v>
      </c>
      <c r="F1380" s="118">
        <v>0</v>
      </c>
      <c r="G1380" s="118">
        <v>0</v>
      </c>
      <c r="H1380" s="118">
        <v>0</v>
      </c>
      <c r="I1380" s="118">
        <v>0</v>
      </c>
      <c r="J1380" s="118">
        <v>0</v>
      </c>
      <c r="K1380" s="118">
        <v>0</v>
      </c>
      <c r="L1380" s="118">
        <v>0</v>
      </c>
      <c r="M1380" s="118">
        <v>0</v>
      </c>
      <c r="N1380" s="118">
        <v>0</v>
      </c>
      <c r="O1380" s="118">
        <v>0</v>
      </c>
      <c r="P1380" s="118">
        <v>0</v>
      </c>
      <c r="Q1380" s="118">
        <v>0</v>
      </c>
      <c r="R1380" s="118">
        <v>0</v>
      </c>
      <c r="S1380" s="118">
        <v>0</v>
      </c>
      <c r="T1380" s="118">
        <v>0</v>
      </c>
      <c r="U1380" s="118">
        <v>0</v>
      </c>
      <c r="V1380" s="118" t="s">
        <v>263</v>
      </c>
      <c r="W1380" s="118" t="s">
        <v>263</v>
      </c>
      <c r="X1380" s="232"/>
    </row>
    <row r="1381" spans="1:24" ht="13.5" customHeight="1" x14ac:dyDescent="0.3">
      <c r="A1381" s="237">
        <v>0.1875</v>
      </c>
      <c r="B1381" s="118">
        <v>0</v>
      </c>
      <c r="C1381" s="118">
        <v>0</v>
      </c>
      <c r="D1381" s="118">
        <v>0</v>
      </c>
      <c r="E1381" s="118">
        <v>0</v>
      </c>
      <c r="F1381" s="118">
        <v>0</v>
      </c>
      <c r="G1381" s="118">
        <v>0</v>
      </c>
      <c r="H1381" s="118">
        <v>0</v>
      </c>
      <c r="I1381" s="118">
        <v>0</v>
      </c>
      <c r="J1381" s="118">
        <v>0</v>
      </c>
      <c r="K1381" s="118">
        <v>0</v>
      </c>
      <c r="L1381" s="118">
        <v>0</v>
      </c>
      <c r="M1381" s="118">
        <v>0</v>
      </c>
      <c r="N1381" s="118">
        <v>0</v>
      </c>
      <c r="O1381" s="118">
        <v>0</v>
      </c>
      <c r="P1381" s="118">
        <v>0</v>
      </c>
      <c r="Q1381" s="118">
        <v>0</v>
      </c>
      <c r="R1381" s="118">
        <v>0</v>
      </c>
      <c r="S1381" s="118">
        <v>0</v>
      </c>
      <c r="T1381" s="118">
        <v>0</v>
      </c>
      <c r="U1381" s="118">
        <v>0</v>
      </c>
      <c r="V1381" s="118" t="s">
        <v>263</v>
      </c>
      <c r="W1381" s="118" t="s">
        <v>263</v>
      </c>
      <c r="X1381" s="232"/>
    </row>
    <row r="1382" spans="1:24" ht="13.5" customHeight="1" x14ac:dyDescent="0.3">
      <c r="A1382" s="237">
        <v>0.19791666666666699</v>
      </c>
      <c r="B1382" s="118">
        <v>0</v>
      </c>
      <c r="C1382" s="118">
        <v>0</v>
      </c>
      <c r="D1382" s="118">
        <v>0</v>
      </c>
      <c r="E1382" s="118">
        <v>0</v>
      </c>
      <c r="F1382" s="118">
        <v>0</v>
      </c>
      <c r="G1382" s="118">
        <v>0</v>
      </c>
      <c r="H1382" s="118">
        <v>0</v>
      </c>
      <c r="I1382" s="118">
        <v>0</v>
      </c>
      <c r="J1382" s="118">
        <v>0</v>
      </c>
      <c r="K1382" s="118">
        <v>0</v>
      </c>
      <c r="L1382" s="118">
        <v>0</v>
      </c>
      <c r="M1382" s="118">
        <v>0</v>
      </c>
      <c r="N1382" s="118">
        <v>0</v>
      </c>
      <c r="O1382" s="118">
        <v>0</v>
      </c>
      <c r="P1382" s="118">
        <v>0</v>
      </c>
      <c r="Q1382" s="118">
        <v>0</v>
      </c>
      <c r="R1382" s="118">
        <v>0</v>
      </c>
      <c r="S1382" s="118">
        <v>0</v>
      </c>
      <c r="T1382" s="118">
        <v>0</v>
      </c>
      <c r="U1382" s="118">
        <v>0</v>
      </c>
      <c r="V1382" s="118" t="s">
        <v>263</v>
      </c>
      <c r="W1382" s="118" t="s">
        <v>263</v>
      </c>
      <c r="X1382" s="232"/>
    </row>
    <row r="1383" spans="1:24" ht="13.5" customHeight="1" x14ac:dyDescent="0.3">
      <c r="A1383" s="237">
        <v>0.20833333333333301</v>
      </c>
      <c r="B1383" s="118">
        <v>0</v>
      </c>
      <c r="C1383" s="118">
        <v>0</v>
      </c>
      <c r="D1383" s="118">
        <v>0</v>
      </c>
      <c r="E1383" s="118">
        <v>0</v>
      </c>
      <c r="F1383" s="118">
        <v>0</v>
      </c>
      <c r="G1383" s="118">
        <v>0</v>
      </c>
      <c r="H1383" s="118">
        <v>0</v>
      </c>
      <c r="I1383" s="118">
        <v>0</v>
      </c>
      <c r="J1383" s="118">
        <v>0</v>
      </c>
      <c r="K1383" s="118">
        <v>0</v>
      </c>
      <c r="L1383" s="118">
        <v>0</v>
      </c>
      <c r="M1383" s="118">
        <v>0</v>
      </c>
      <c r="N1383" s="118">
        <v>0</v>
      </c>
      <c r="O1383" s="118">
        <v>0</v>
      </c>
      <c r="P1383" s="118">
        <v>0</v>
      </c>
      <c r="Q1383" s="118">
        <v>0</v>
      </c>
      <c r="R1383" s="118">
        <v>0</v>
      </c>
      <c r="S1383" s="118">
        <v>0</v>
      </c>
      <c r="T1383" s="118">
        <v>0</v>
      </c>
      <c r="U1383" s="118">
        <v>0</v>
      </c>
      <c r="V1383" s="118" t="s">
        <v>263</v>
      </c>
      <c r="W1383" s="118" t="s">
        <v>263</v>
      </c>
      <c r="X1383" s="232"/>
    </row>
    <row r="1384" spans="1:24" ht="13.5" customHeight="1" x14ac:dyDescent="0.3">
      <c r="A1384" s="237">
        <v>0.21875</v>
      </c>
      <c r="B1384" s="118">
        <v>0</v>
      </c>
      <c r="C1384" s="118">
        <v>0</v>
      </c>
      <c r="D1384" s="118">
        <v>0</v>
      </c>
      <c r="E1384" s="118">
        <v>0</v>
      </c>
      <c r="F1384" s="118">
        <v>0</v>
      </c>
      <c r="G1384" s="118">
        <v>0</v>
      </c>
      <c r="H1384" s="118">
        <v>0</v>
      </c>
      <c r="I1384" s="118">
        <v>0</v>
      </c>
      <c r="J1384" s="118">
        <v>0</v>
      </c>
      <c r="K1384" s="118">
        <v>0</v>
      </c>
      <c r="L1384" s="118">
        <v>0</v>
      </c>
      <c r="M1384" s="118">
        <v>0</v>
      </c>
      <c r="N1384" s="118">
        <v>0</v>
      </c>
      <c r="O1384" s="118">
        <v>0</v>
      </c>
      <c r="P1384" s="118">
        <v>0</v>
      </c>
      <c r="Q1384" s="118">
        <v>0</v>
      </c>
      <c r="R1384" s="118">
        <v>0</v>
      </c>
      <c r="S1384" s="118">
        <v>0</v>
      </c>
      <c r="T1384" s="118">
        <v>0</v>
      </c>
      <c r="U1384" s="118">
        <v>0</v>
      </c>
      <c r="V1384" s="118" t="s">
        <v>263</v>
      </c>
      <c r="W1384" s="118" t="s">
        <v>263</v>
      </c>
      <c r="X1384" s="232"/>
    </row>
    <row r="1385" spans="1:24" ht="13.5" customHeight="1" x14ac:dyDescent="0.3">
      <c r="A1385" s="237">
        <v>0.22916666666666699</v>
      </c>
      <c r="B1385" s="118">
        <v>0</v>
      </c>
      <c r="C1385" s="118">
        <v>0</v>
      </c>
      <c r="D1385" s="118">
        <v>0</v>
      </c>
      <c r="E1385" s="118">
        <v>0</v>
      </c>
      <c r="F1385" s="118">
        <v>0</v>
      </c>
      <c r="G1385" s="118">
        <v>0</v>
      </c>
      <c r="H1385" s="118">
        <v>0</v>
      </c>
      <c r="I1385" s="118">
        <v>0</v>
      </c>
      <c r="J1385" s="118">
        <v>0</v>
      </c>
      <c r="K1385" s="118">
        <v>0</v>
      </c>
      <c r="L1385" s="118">
        <v>0</v>
      </c>
      <c r="M1385" s="118">
        <v>0</v>
      </c>
      <c r="N1385" s="118">
        <v>0</v>
      </c>
      <c r="O1385" s="118">
        <v>0</v>
      </c>
      <c r="P1385" s="118">
        <v>0</v>
      </c>
      <c r="Q1385" s="118">
        <v>0</v>
      </c>
      <c r="R1385" s="118">
        <v>0</v>
      </c>
      <c r="S1385" s="118">
        <v>0</v>
      </c>
      <c r="T1385" s="118">
        <v>0</v>
      </c>
      <c r="U1385" s="118">
        <v>0</v>
      </c>
      <c r="V1385" s="118" t="s">
        <v>263</v>
      </c>
      <c r="W1385" s="118" t="s">
        <v>263</v>
      </c>
      <c r="X1385" s="232"/>
    </row>
    <row r="1386" spans="1:24" ht="13.5" customHeight="1" x14ac:dyDescent="0.3">
      <c r="A1386" s="237">
        <v>0.23958333333333301</v>
      </c>
      <c r="B1386" s="118">
        <v>0</v>
      </c>
      <c r="C1386" s="118">
        <v>0</v>
      </c>
      <c r="D1386" s="118">
        <v>0</v>
      </c>
      <c r="E1386" s="118">
        <v>0</v>
      </c>
      <c r="F1386" s="118">
        <v>0</v>
      </c>
      <c r="G1386" s="118">
        <v>0</v>
      </c>
      <c r="H1386" s="118">
        <v>0</v>
      </c>
      <c r="I1386" s="118">
        <v>0</v>
      </c>
      <c r="J1386" s="118">
        <v>0</v>
      </c>
      <c r="K1386" s="118">
        <v>0</v>
      </c>
      <c r="L1386" s="118">
        <v>0</v>
      </c>
      <c r="M1386" s="118">
        <v>0</v>
      </c>
      <c r="N1386" s="118">
        <v>0</v>
      </c>
      <c r="O1386" s="118">
        <v>0</v>
      </c>
      <c r="P1386" s="118">
        <v>0</v>
      </c>
      <c r="Q1386" s="118">
        <v>0</v>
      </c>
      <c r="R1386" s="118">
        <v>0</v>
      </c>
      <c r="S1386" s="118">
        <v>0</v>
      </c>
      <c r="T1386" s="118">
        <v>0</v>
      </c>
      <c r="U1386" s="118">
        <v>0</v>
      </c>
      <c r="V1386" s="118" t="s">
        <v>263</v>
      </c>
      <c r="W1386" s="118" t="s">
        <v>263</v>
      </c>
      <c r="X1386" s="232"/>
    </row>
    <row r="1387" spans="1:24" ht="13.5" customHeight="1" x14ac:dyDescent="0.3">
      <c r="A1387" s="237">
        <v>0.25</v>
      </c>
      <c r="B1387" s="118">
        <v>1</v>
      </c>
      <c r="C1387" s="118">
        <v>0</v>
      </c>
      <c r="D1387" s="118">
        <v>0</v>
      </c>
      <c r="E1387" s="118">
        <v>0</v>
      </c>
      <c r="F1387" s="118">
        <v>0</v>
      </c>
      <c r="G1387" s="118">
        <v>0</v>
      </c>
      <c r="H1387" s="118">
        <v>0</v>
      </c>
      <c r="I1387" s="118">
        <v>1</v>
      </c>
      <c r="J1387" s="118">
        <v>0</v>
      </c>
      <c r="K1387" s="118">
        <v>0</v>
      </c>
      <c r="L1387" s="118">
        <v>0</v>
      </c>
      <c r="M1387" s="118">
        <v>0</v>
      </c>
      <c r="N1387" s="118">
        <v>0</v>
      </c>
      <c r="O1387" s="118">
        <v>0</v>
      </c>
      <c r="P1387" s="118">
        <v>0</v>
      </c>
      <c r="Q1387" s="118">
        <v>0</v>
      </c>
      <c r="R1387" s="118">
        <v>0</v>
      </c>
      <c r="S1387" s="118">
        <v>0</v>
      </c>
      <c r="T1387" s="118">
        <v>0</v>
      </c>
      <c r="U1387" s="118">
        <v>0</v>
      </c>
      <c r="V1387" s="118">
        <v>37.299999999999997</v>
      </c>
      <c r="W1387" s="118" t="s">
        <v>263</v>
      </c>
      <c r="X1387" s="232"/>
    </row>
    <row r="1388" spans="1:24" ht="13.5" customHeight="1" x14ac:dyDescent="0.3">
      <c r="A1388" s="237">
        <v>0.26041666666666702</v>
      </c>
      <c r="B1388" s="118">
        <v>1</v>
      </c>
      <c r="C1388" s="118">
        <v>0</v>
      </c>
      <c r="D1388" s="118">
        <v>0</v>
      </c>
      <c r="E1388" s="118">
        <v>0</v>
      </c>
      <c r="F1388" s="118">
        <v>1</v>
      </c>
      <c r="G1388" s="118">
        <v>0</v>
      </c>
      <c r="H1388" s="118">
        <v>0</v>
      </c>
      <c r="I1388" s="118">
        <v>0</v>
      </c>
      <c r="J1388" s="118">
        <v>0</v>
      </c>
      <c r="K1388" s="118">
        <v>0</v>
      </c>
      <c r="L1388" s="118">
        <v>0</v>
      </c>
      <c r="M1388" s="118">
        <v>0</v>
      </c>
      <c r="N1388" s="118">
        <v>0</v>
      </c>
      <c r="O1388" s="118">
        <v>0</v>
      </c>
      <c r="P1388" s="118">
        <v>0</v>
      </c>
      <c r="Q1388" s="118">
        <v>0</v>
      </c>
      <c r="R1388" s="118">
        <v>0</v>
      </c>
      <c r="S1388" s="118">
        <v>0</v>
      </c>
      <c r="T1388" s="118">
        <v>0</v>
      </c>
      <c r="U1388" s="118">
        <v>0</v>
      </c>
      <c r="V1388" s="118">
        <v>20.2</v>
      </c>
      <c r="W1388" s="118" t="s">
        <v>263</v>
      </c>
      <c r="X1388" s="232"/>
    </row>
    <row r="1389" spans="1:24" ht="13.5" customHeight="1" x14ac:dyDescent="0.3">
      <c r="A1389" s="237">
        <v>0.27083333333333298</v>
      </c>
      <c r="B1389" s="118">
        <v>0</v>
      </c>
      <c r="C1389" s="118">
        <v>0</v>
      </c>
      <c r="D1389" s="118">
        <v>0</v>
      </c>
      <c r="E1389" s="118">
        <v>0</v>
      </c>
      <c r="F1389" s="118">
        <v>0</v>
      </c>
      <c r="G1389" s="118">
        <v>0</v>
      </c>
      <c r="H1389" s="118">
        <v>0</v>
      </c>
      <c r="I1389" s="118">
        <v>0</v>
      </c>
      <c r="J1389" s="118">
        <v>0</v>
      </c>
      <c r="K1389" s="118">
        <v>0</v>
      </c>
      <c r="L1389" s="118">
        <v>0</v>
      </c>
      <c r="M1389" s="118">
        <v>0</v>
      </c>
      <c r="N1389" s="118">
        <v>0</v>
      </c>
      <c r="O1389" s="118">
        <v>0</v>
      </c>
      <c r="P1389" s="118">
        <v>0</v>
      </c>
      <c r="Q1389" s="118">
        <v>0</v>
      </c>
      <c r="R1389" s="118">
        <v>0</v>
      </c>
      <c r="S1389" s="118">
        <v>0</v>
      </c>
      <c r="T1389" s="118">
        <v>0</v>
      </c>
      <c r="U1389" s="118">
        <v>0</v>
      </c>
      <c r="V1389" s="118" t="s">
        <v>263</v>
      </c>
      <c r="W1389" s="118" t="s">
        <v>263</v>
      </c>
      <c r="X1389" s="232"/>
    </row>
    <row r="1390" spans="1:24" ht="13.5" customHeight="1" x14ac:dyDescent="0.3">
      <c r="A1390" s="237">
        <v>0.28125</v>
      </c>
      <c r="B1390" s="118">
        <v>0</v>
      </c>
      <c r="C1390" s="118">
        <v>0</v>
      </c>
      <c r="D1390" s="118">
        <v>0</v>
      </c>
      <c r="E1390" s="118">
        <v>0</v>
      </c>
      <c r="F1390" s="118">
        <v>0</v>
      </c>
      <c r="G1390" s="118">
        <v>0</v>
      </c>
      <c r="H1390" s="118">
        <v>0</v>
      </c>
      <c r="I1390" s="118">
        <v>0</v>
      </c>
      <c r="J1390" s="118">
        <v>0</v>
      </c>
      <c r="K1390" s="118">
        <v>0</v>
      </c>
      <c r="L1390" s="118">
        <v>0</v>
      </c>
      <c r="M1390" s="118">
        <v>0</v>
      </c>
      <c r="N1390" s="118">
        <v>0</v>
      </c>
      <c r="O1390" s="118">
        <v>0</v>
      </c>
      <c r="P1390" s="118">
        <v>0</v>
      </c>
      <c r="Q1390" s="118">
        <v>0</v>
      </c>
      <c r="R1390" s="118">
        <v>0</v>
      </c>
      <c r="S1390" s="118">
        <v>0</v>
      </c>
      <c r="T1390" s="118">
        <v>0</v>
      </c>
      <c r="U1390" s="118">
        <v>0</v>
      </c>
      <c r="V1390" s="118" t="s">
        <v>263</v>
      </c>
      <c r="W1390" s="118" t="s">
        <v>263</v>
      </c>
      <c r="X1390" s="232"/>
    </row>
    <row r="1391" spans="1:24" ht="13.5" customHeight="1" x14ac:dyDescent="0.3">
      <c r="A1391" s="237">
        <v>0.29166666666666702</v>
      </c>
      <c r="B1391" s="118">
        <v>1</v>
      </c>
      <c r="C1391" s="118">
        <v>0</v>
      </c>
      <c r="D1391" s="118">
        <v>0</v>
      </c>
      <c r="E1391" s="118">
        <v>0</v>
      </c>
      <c r="F1391" s="118">
        <v>0</v>
      </c>
      <c r="G1391" s="118">
        <v>0</v>
      </c>
      <c r="H1391" s="118">
        <v>0</v>
      </c>
      <c r="I1391" s="118">
        <v>1</v>
      </c>
      <c r="J1391" s="118">
        <v>0</v>
      </c>
      <c r="K1391" s="118">
        <v>0</v>
      </c>
      <c r="L1391" s="118">
        <v>0</v>
      </c>
      <c r="M1391" s="118">
        <v>0</v>
      </c>
      <c r="N1391" s="118">
        <v>0</v>
      </c>
      <c r="O1391" s="118">
        <v>0</v>
      </c>
      <c r="P1391" s="118">
        <v>0</v>
      </c>
      <c r="Q1391" s="118">
        <v>0</v>
      </c>
      <c r="R1391" s="118">
        <v>0</v>
      </c>
      <c r="S1391" s="118">
        <v>0</v>
      </c>
      <c r="T1391" s="118">
        <v>0</v>
      </c>
      <c r="U1391" s="118">
        <v>0</v>
      </c>
      <c r="V1391" s="118">
        <v>38.1</v>
      </c>
      <c r="W1391" s="118" t="s">
        <v>263</v>
      </c>
      <c r="X1391" s="232"/>
    </row>
    <row r="1392" spans="1:24" ht="13.5" customHeight="1" x14ac:dyDescent="0.3">
      <c r="A1392" s="237">
        <v>0.30208333333333298</v>
      </c>
      <c r="B1392" s="118">
        <v>3</v>
      </c>
      <c r="C1392" s="118">
        <v>0</v>
      </c>
      <c r="D1392" s="118">
        <v>0</v>
      </c>
      <c r="E1392" s="118">
        <v>0</v>
      </c>
      <c r="F1392" s="118">
        <v>1</v>
      </c>
      <c r="G1392" s="118">
        <v>2</v>
      </c>
      <c r="H1392" s="118">
        <v>0</v>
      </c>
      <c r="I1392" s="118">
        <v>0</v>
      </c>
      <c r="J1392" s="118">
        <v>0</v>
      </c>
      <c r="K1392" s="118">
        <v>0</v>
      </c>
      <c r="L1392" s="118">
        <v>0</v>
      </c>
      <c r="M1392" s="118">
        <v>0</v>
      </c>
      <c r="N1392" s="118">
        <v>0</v>
      </c>
      <c r="O1392" s="118">
        <v>0</v>
      </c>
      <c r="P1392" s="118">
        <v>0</v>
      </c>
      <c r="Q1392" s="118">
        <v>0</v>
      </c>
      <c r="R1392" s="118">
        <v>0</v>
      </c>
      <c r="S1392" s="118">
        <v>0</v>
      </c>
      <c r="T1392" s="118">
        <v>0</v>
      </c>
      <c r="U1392" s="118">
        <v>0</v>
      </c>
      <c r="V1392" s="118">
        <v>26.5</v>
      </c>
      <c r="W1392" s="118" t="s">
        <v>263</v>
      </c>
      <c r="X1392" s="232"/>
    </row>
    <row r="1393" spans="1:24" ht="13.5" customHeight="1" x14ac:dyDescent="0.3">
      <c r="A1393" s="237">
        <v>0.3125</v>
      </c>
      <c r="B1393" s="118">
        <v>1</v>
      </c>
      <c r="C1393" s="118">
        <v>0</v>
      </c>
      <c r="D1393" s="118">
        <v>0</v>
      </c>
      <c r="E1393" s="118">
        <v>0</v>
      </c>
      <c r="F1393" s="118">
        <v>1</v>
      </c>
      <c r="G1393" s="118">
        <v>0</v>
      </c>
      <c r="H1393" s="118">
        <v>0</v>
      </c>
      <c r="I1393" s="118">
        <v>0</v>
      </c>
      <c r="J1393" s="118">
        <v>0</v>
      </c>
      <c r="K1393" s="118">
        <v>0</v>
      </c>
      <c r="L1393" s="118">
        <v>0</v>
      </c>
      <c r="M1393" s="118">
        <v>0</v>
      </c>
      <c r="N1393" s="118">
        <v>0</v>
      </c>
      <c r="O1393" s="118">
        <v>0</v>
      </c>
      <c r="P1393" s="118">
        <v>0</v>
      </c>
      <c r="Q1393" s="118">
        <v>0</v>
      </c>
      <c r="R1393" s="118">
        <v>0</v>
      </c>
      <c r="S1393" s="118">
        <v>0</v>
      </c>
      <c r="T1393" s="118">
        <v>0</v>
      </c>
      <c r="U1393" s="118">
        <v>0</v>
      </c>
      <c r="V1393" s="118">
        <v>21.3</v>
      </c>
      <c r="W1393" s="118" t="s">
        <v>263</v>
      </c>
      <c r="X1393" s="232"/>
    </row>
    <row r="1394" spans="1:24" ht="13.5" customHeight="1" x14ac:dyDescent="0.3">
      <c r="A1394" s="237">
        <v>0.32291666666666702</v>
      </c>
      <c r="B1394" s="118">
        <v>0</v>
      </c>
      <c r="C1394" s="118">
        <v>0</v>
      </c>
      <c r="D1394" s="118">
        <v>0</v>
      </c>
      <c r="E1394" s="118">
        <v>0</v>
      </c>
      <c r="F1394" s="118">
        <v>0</v>
      </c>
      <c r="G1394" s="118">
        <v>0</v>
      </c>
      <c r="H1394" s="118">
        <v>0</v>
      </c>
      <c r="I1394" s="118">
        <v>0</v>
      </c>
      <c r="J1394" s="118">
        <v>0</v>
      </c>
      <c r="K1394" s="118">
        <v>0</v>
      </c>
      <c r="L1394" s="118">
        <v>0</v>
      </c>
      <c r="M1394" s="118">
        <v>0</v>
      </c>
      <c r="N1394" s="118">
        <v>0</v>
      </c>
      <c r="O1394" s="118">
        <v>0</v>
      </c>
      <c r="P1394" s="118">
        <v>0</v>
      </c>
      <c r="Q1394" s="118">
        <v>0</v>
      </c>
      <c r="R1394" s="118">
        <v>0</v>
      </c>
      <c r="S1394" s="118">
        <v>0</v>
      </c>
      <c r="T1394" s="118">
        <v>0</v>
      </c>
      <c r="U1394" s="118">
        <v>0</v>
      </c>
      <c r="V1394" s="118" t="s">
        <v>263</v>
      </c>
      <c r="W1394" s="118" t="s">
        <v>263</v>
      </c>
      <c r="X1394" s="232"/>
    </row>
    <row r="1395" spans="1:24" ht="13.5" customHeight="1" x14ac:dyDescent="0.3">
      <c r="A1395" s="237">
        <v>0.33333333333333298</v>
      </c>
      <c r="B1395" s="118">
        <v>1</v>
      </c>
      <c r="C1395" s="118">
        <v>0</v>
      </c>
      <c r="D1395" s="118">
        <v>0</v>
      </c>
      <c r="E1395" s="118">
        <v>0</v>
      </c>
      <c r="F1395" s="118">
        <v>1</v>
      </c>
      <c r="G1395" s="118">
        <v>0</v>
      </c>
      <c r="H1395" s="118">
        <v>0</v>
      </c>
      <c r="I1395" s="118">
        <v>0</v>
      </c>
      <c r="J1395" s="118">
        <v>0</v>
      </c>
      <c r="K1395" s="118">
        <v>0</v>
      </c>
      <c r="L1395" s="118">
        <v>0</v>
      </c>
      <c r="M1395" s="118">
        <v>0</v>
      </c>
      <c r="N1395" s="118">
        <v>0</v>
      </c>
      <c r="O1395" s="118">
        <v>0</v>
      </c>
      <c r="P1395" s="118">
        <v>0</v>
      </c>
      <c r="Q1395" s="118">
        <v>0</v>
      </c>
      <c r="R1395" s="118">
        <v>0</v>
      </c>
      <c r="S1395" s="118">
        <v>0</v>
      </c>
      <c r="T1395" s="118">
        <v>0</v>
      </c>
      <c r="U1395" s="118">
        <v>0</v>
      </c>
      <c r="V1395" s="118">
        <v>24.1</v>
      </c>
      <c r="W1395" s="118" t="s">
        <v>263</v>
      </c>
      <c r="X1395" s="232"/>
    </row>
    <row r="1396" spans="1:24" ht="13.5" customHeight="1" x14ac:dyDescent="0.3">
      <c r="A1396" s="237">
        <v>0.34375</v>
      </c>
      <c r="B1396" s="118">
        <v>2</v>
      </c>
      <c r="C1396" s="118">
        <v>0</v>
      </c>
      <c r="D1396" s="118">
        <v>0</v>
      </c>
      <c r="E1396" s="118">
        <v>0</v>
      </c>
      <c r="F1396" s="118">
        <v>0</v>
      </c>
      <c r="G1396" s="118">
        <v>2</v>
      </c>
      <c r="H1396" s="118">
        <v>0</v>
      </c>
      <c r="I1396" s="118">
        <v>0</v>
      </c>
      <c r="J1396" s="118">
        <v>0</v>
      </c>
      <c r="K1396" s="118">
        <v>0</v>
      </c>
      <c r="L1396" s="118">
        <v>0</v>
      </c>
      <c r="M1396" s="118">
        <v>0</v>
      </c>
      <c r="N1396" s="118">
        <v>0</v>
      </c>
      <c r="O1396" s="118">
        <v>0</v>
      </c>
      <c r="P1396" s="118">
        <v>0</v>
      </c>
      <c r="Q1396" s="118">
        <v>0</v>
      </c>
      <c r="R1396" s="118">
        <v>0</v>
      </c>
      <c r="S1396" s="118">
        <v>0</v>
      </c>
      <c r="T1396" s="118">
        <v>0</v>
      </c>
      <c r="U1396" s="118">
        <v>0</v>
      </c>
      <c r="V1396" s="118">
        <v>27.7</v>
      </c>
      <c r="W1396" s="118" t="s">
        <v>263</v>
      </c>
      <c r="X1396" s="232"/>
    </row>
    <row r="1397" spans="1:24" ht="13.5" customHeight="1" x14ac:dyDescent="0.3">
      <c r="A1397" s="237">
        <v>0.35416666666666702</v>
      </c>
      <c r="B1397" s="118">
        <v>0</v>
      </c>
      <c r="C1397" s="118">
        <v>0</v>
      </c>
      <c r="D1397" s="118">
        <v>0</v>
      </c>
      <c r="E1397" s="118">
        <v>0</v>
      </c>
      <c r="F1397" s="118">
        <v>0</v>
      </c>
      <c r="G1397" s="118">
        <v>0</v>
      </c>
      <c r="H1397" s="118">
        <v>0</v>
      </c>
      <c r="I1397" s="118">
        <v>0</v>
      </c>
      <c r="J1397" s="118">
        <v>0</v>
      </c>
      <c r="K1397" s="118">
        <v>0</v>
      </c>
      <c r="L1397" s="118">
        <v>0</v>
      </c>
      <c r="M1397" s="118">
        <v>0</v>
      </c>
      <c r="N1397" s="118">
        <v>0</v>
      </c>
      <c r="O1397" s="118">
        <v>0</v>
      </c>
      <c r="P1397" s="118">
        <v>0</v>
      </c>
      <c r="Q1397" s="118">
        <v>0</v>
      </c>
      <c r="R1397" s="118">
        <v>0</v>
      </c>
      <c r="S1397" s="118">
        <v>0</v>
      </c>
      <c r="T1397" s="118">
        <v>0</v>
      </c>
      <c r="U1397" s="118">
        <v>0</v>
      </c>
      <c r="V1397" s="118" t="s">
        <v>263</v>
      </c>
      <c r="W1397" s="118" t="s">
        <v>263</v>
      </c>
      <c r="X1397" s="232"/>
    </row>
    <row r="1398" spans="1:24" ht="13.5" customHeight="1" x14ac:dyDescent="0.3">
      <c r="A1398" s="237">
        <v>0.36458333333333298</v>
      </c>
      <c r="B1398" s="118">
        <v>0</v>
      </c>
      <c r="C1398" s="118">
        <v>0</v>
      </c>
      <c r="D1398" s="118">
        <v>0</v>
      </c>
      <c r="E1398" s="118">
        <v>0</v>
      </c>
      <c r="F1398" s="118">
        <v>0</v>
      </c>
      <c r="G1398" s="118">
        <v>0</v>
      </c>
      <c r="H1398" s="118">
        <v>0</v>
      </c>
      <c r="I1398" s="118">
        <v>0</v>
      </c>
      <c r="J1398" s="118">
        <v>0</v>
      </c>
      <c r="K1398" s="118">
        <v>0</v>
      </c>
      <c r="L1398" s="118">
        <v>0</v>
      </c>
      <c r="M1398" s="118">
        <v>0</v>
      </c>
      <c r="N1398" s="118">
        <v>0</v>
      </c>
      <c r="O1398" s="118">
        <v>0</v>
      </c>
      <c r="P1398" s="118">
        <v>0</v>
      </c>
      <c r="Q1398" s="118">
        <v>0</v>
      </c>
      <c r="R1398" s="118">
        <v>0</v>
      </c>
      <c r="S1398" s="118">
        <v>0</v>
      </c>
      <c r="T1398" s="118">
        <v>0</v>
      </c>
      <c r="U1398" s="118">
        <v>0</v>
      </c>
      <c r="V1398" s="118" t="s">
        <v>263</v>
      </c>
      <c r="W1398" s="118" t="s">
        <v>263</v>
      </c>
      <c r="X1398" s="232"/>
    </row>
    <row r="1399" spans="1:24" ht="13.5" customHeight="1" x14ac:dyDescent="0.3">
      <c r="A1399" s="237">
        <v>0.375</v>
      </c>
      <c r="B1399" s="118">
        <v>5</v>
      </c>
      <c r="C1399" s="118">
        <v>0</v>
      </c>
      <c r="D1399" s="118">
        <v>0</v>
      </c>
      <c r="E1399" s="118">
        <v>2</v>
      </c>
      <c r="F1399" s="118">
        <v>2</v>
      </c>
      <c r="G1399" s="118">
        <v>1</v>
      </c>
      <c r="H1399" s="118">
        <v>0</v>
      </c>
      <c r="I1399" s="118">
        <v>0</v>
      </c>
      <c r="J1399" s="118">
        <v>0</v>
      </c>
      <c r="K1399" s="118">
        <v>0</v>
      </c>
      <c r="L1399" s="118">
        <v>0</v>
      </c>
      <c r="M1399" s="118">
        <v>0</v>
      </c>
      <c r="N1399" s="118">
        <v>0</v>
      </c>
      <c r="O1399" s="118">
        <v>0</v>
      </c>
      <c r="P1399" s="118">
        <v>0</v>
      </c>
      <c r="Q1399" s="118">
        <v>0</v>
      </c>
      <c r="R1399" s="118">
        <v>0</v>
      </c>
      <c r="S1399" s="118">
        <v>0</v>
      </c>
      <c r="T1399" s="118">
        <v>0</v>
      </c>
      <c r="U1399" s="118">
        <v>0</v>
      </c>
      <c r="V1399" s="118">
        <v>21.4</v>
      </c>
      <c r="W1399" s="118" t="s">
        <v>263</v>
      </c>
      <c r="X1399" s="232"/>
    </row>
    <row r="1400" spans="1:24" ht="13.5" customHeight="1" x14ac:dyDescent="0.3">
      <c r="A1400" s="237">
        <v>0.38541666666666702</v>
      </c>
      <c r="B1400" s="118">
        <v>5</v>
      </c>
      <c r="C1400" s="118">
        <v>0</v>
      </c>
      <c r="D1400" s="118">
        <v>1</v>
      </c>
      <c r="E1400" s="118">
        <v>2</v>
      </c>
      <c r="F1400" s="118">
        <v>1</v>
      </c>
      <c r="G1400" s="118">
        <v>0</v>
      </c>
      <c r="H1400" s="118">
        <v>0</v>
      </c>
      <c r="I1400" s="118">
        <v>1</v>
      </c>
      <c r="J1400" s="118">
        <v>0</v>
      </c>
      <c r="K1400" s="118">
        <v>0</v>
      </c>
      <c r="L1400" s="118">
        <v>0</v>
      </c>
      <c r="M1400" s="118">
        <v>0</v>
      </c>
      <c r="N1400" s="118">
        <v>0</v>
      </c>
      <c r="O1400" s="118">
        <v>0</v>
      </c>
      <c r="P1400" s="118">
        <v>0</v>
      </c>
      <c r="Q1400" s="118">
        <v>0</v>
      </c>
      <c r="R1400" s="118">
        <v>0</v>
      </c>
      <c r="S1400" s="118">
        <v>0</v>
      </c>
      <c r="T1400" s="118">
        <v>0</v>
      </c>
      <c r="U1400" s="118">
        <v>0</v>
      </c>
      <c r="V1400" s="118">
        <v>21.1</v>
      </c>
      <c r="W1400" s="118" t="s">
        <v>263</v>
      </c>
      <c r="X1400" s="232"/>
    </row>
    <row r="1401" spans="1:24" ht="13.5" customHeight="1" x14ac:dyDescent="0.3">
      <c r="A1401" s="237">
        <v>0.39583333333333298</v>
      </c>
      <c r="B1401" s="118">
        <v>5</v>
      </c>
      <c r="C1401" s="118">
        <v>0</v>
      </c>
      <c r="D1401" s="118">
        <v>0</v>
      </c>
      <c r="E1401" s="118">
        <v>2</v>
      </c>
      <c r="F1401" s="118">
        <v>2</v>
      </c>
      <c r="G1401" s="118">
        <v>0</v>
      </c>
      <c r="H1401" s="118">
        <v>1</v>
      </c>
      <c r="I1401" s="118">
        <v>0</v>
      </c>
      <c r="J1401" s="118">
        <v>0</v>
      </c>
      <c r="K1401" s="118">
        <v>0</v>
      </c>
      <c r="L1401" s="118">
        <v>0</v>
      </c>
      <c r="M1401" s="118">
        <v>0</v>
      </c>
      <c r="N1401" s="118">
        <v>0</v>
      </c>
      <c r="O1401" s="118">
        <v>0</v>
      </c>
      <c r="P1401" s="118">
        <v>0</v>
      </c>
      <c r="Q1401" s="118">
        <v>0</v>
      </c>
      <c r="R1401" s="118">
        <v>0</v>
      </c>
      <c r="S1401" s="118">
        <v>0</v>
      </c>
      <c r="T1401" s="118">
        <v>0</v>
      </c>
      <c r="U1401" s="118">
        <v>0</v>
      </c>
      <c r="V1401" s="118">
        <v>22.8</v>
      </c>
      <c r="W1401" s="118" t="s">
        <v>263</v>
      </c>
      <c r="X1401" s="232"/>
    </row>
    <row r="1402" spans="1:24" ht="13.5" customHeight="1" x14ac:dyDescent="0.3">
      <c r="A1402" s="237">
        <v>0.40625</v>
      </c>
      <c r="B1402" s="118">
        <v>4</v>
      </c>
      <c r="C1402" s="118">
        <v>1</v>
      </c>
      <c r="D1402" s="118">
        <v>1</v>
      </c>
      <c r="E1402" s="118">
        <v>0</v>
      </c>
      <c r="F1402" s="118">
        <v>0</v>
      </c>
      <c r="G1402" s="118">
        <v>2</v>
      </c>
      <c r="H1402" s="118">
        <v>0</v>
      </c>
      <c r="I1402" s="118">
        <v>0</v>
      </c>
      <c r="J1402" s="118">
        <v>0</v>
      </c>
      <c r="K1402" s="118">
        <v>0</v>
      </c>
      <c r="L1402" s="118">
        <v>0</v>
      </c>
      <c r="M1402" s="118">
        <v>0</v>
      </c>
      <c r="N1402" s="118">
        <v>0</v>
      </c>
      <c r="O1402" s="118">
        <v>0</v>
      </c>
      <c r="P1402" s="118">
        <v>0</v>
      </c>
      <c r="Q1402" s="118">
        <v>0</v>
      </c>
      <c r="R1402" s="118">
        <v>0</v>
      </c>
      <c r="S1402" s="118">
        <v>0</v>
      </c>
      <c r="T1402" s="118">
        <v>0</v>
      </c>
      <c r="U1402" s="118">
        <v>0</v>
      </c>
      <c r="V1402" s="118">
        <v>19.8</v>
      </c>
      <c r="W1402" s="118" t="s">
        <v>263</v>
      </c>
      <c r="X1402" s="232"/>
    </row>
    <row r="1403" spans="1:24" ht="13.5" customHeight="1" x14ac:dyDescent="0.3">
      <c r="A1403" s="237">
        <v>0.41666666666666702</v>
      </c>
      <c r="B1403" s="118">
        <v>4</v>
      </c>
      <c r="C1403" s="118">
        <v>0</v>
      </c>
      <c r="D1403" s="118">
        <v>0</v>
      </c>
      <c r="E1403" s="118">
        <v>1</v>
      </c>
      <c r="F1403" s="118">
        <v>2</v>
      </c>
      <c r="G1403" s="118">
        <v>1</v>
      </c>
      <c r="H1403" s="118">
        <v>0</v>
      </c>
      <c r="I1403" s="118">
        <v>0</v>
      </c>
      <c r="J1403" s="118">
        <v>0</v>
      </c>
      <c r="K1403" s="118">
        <v>0</v>
      </c>
      <c r="L1403" s="118">
        <v>0</v>
      </c>
      <c r="M1403" s="118">
        <v>0</v>
      </c>
      <c r="N1403" s="118">
        <v>0</v>
      </c>
      <c r="O1403" s="118">
        <v>0</v>
      </c>
      <c r="P1403" s="118">
        <v>0</v>
      </c>
      <c r="Q1403" s="118">
        <v>0</v>
      </c>
      <c r="R1403" s="118">
        <v>0</v>
      </c>
      <c r="S1403" s="118">
        <v>0</v>
      </c>
      <c r="T1403" s="118">
        <v>0</v>
      </c>
      <c r="U1403" s="118">
        <v>0</v>
      </c>
      <c r="V1403" s="118">
        <v>22.6</v>
      </c>
      <c r="W1403" s="118" t="s">
        <v>263</v>
      </c>
      <c r="X1403" s="232"/>
    </row>
    <row r="1404" spans="1:24" ht="13.5" customHeight="1" x14ac:dyDescent="0.3">
      <c r="A1404" s="237">
        <v>0.42708333333333298</v>
      </c>
      <c r="B1404" s="118">
        <v>5</v>
      </c>
      <c r="C1404" s="118">
        <v>0</v>
      </c>
      <c r="D1404" s="118">
        <v>1</v>
      </c>
      <c r="E1404" s="118">
        <v>1</v>
      </c>
      <c r="F1404" s="118">
        <v>2</v>
      </c>
      <c r="G1404" s="118">
        <v>1</v>
      </c>
      <c r="H1404" s="118">
        <v>0</v>
      </c>
      <c r="I1404" s="118">
        <v>0</v>
      </c>
      <c r="J1404" s="118">
        <v>0</v>
      </c>
      <c r="K1404" s="118">
        <v>0</v>
      </c>
      <c r="L1404" s="118">
        <v>0</v>
      </c>
      <c r="M1404" s="118">
        <v>0</v>
      </c>
      <c r="N1404" s="118">
        <v>0</v>
      </c>
      <c r="O1404" s="118">
        <v>0</v>
      </c>
      <c r="P1404" s="118">
        <v>0</v>
      </c>
      <c r="Q1404" s="118">
        <v>0</v>
      </c>
      <c r="R1404" s="118">
        <v>0</v>
      </c>
      <c r="S1404" s="118">
        <v>0</v>
      </c>
      <c r="T1404" s="118">
        <v>0</v>
      </c>
      <c r="U1404" s="118">
        <v>0</v>
      </c>
      <c r="V1404" s="118">
        <v>20.7</v>
      </c>
      <c r="W1404" s="118" t="s">
        <v>263</v>
      </c>
      <c r="X1404" s="232"/>
    </row>
    <row r="1405" spans="1:24" ht="13.5" customHeight="1" x14ac:dyDescent="0.3">
      <c r="A1405" s="237">
        <v>0.4375</v>
      </c>
      <c r="B1405" s="118">
        <v>7</v>
      </c>
      <c r="C1405" s="118">
        <v>0</v>
      </c>
      <c r="D1405" s="118">
        <v>1</v>
      </c>
      <c r="E1405" s="118">
        <v>0</v>
      </c>
      <c r="F1405" s="118">
        <v>4</v>
      </c>
      <c r="G1405" s="118">
        <v>2</v>
      </c>
      <c r="H1405" s="118">
        <v>0</v>
      </c>
      <c r="I1405" s="118">
        <v>0</v>
      </c>
      <c r="J1405" s="118">
        <v>0</v>
      </c>
      <c r="K1405" s="118">
        <v>0</v>
      </c>
      <c r="L1405" s="118">
        <v>0</v>
      </c>
      <c r="M1405" s="118">
        <v>0</v>
      </c>
      <c r="N1405" s="118">
        <v>0</v>
      </c>
      <c r="O1405" s="118">
        <v>0</v>
      </c>
      <c r="P1405" s="118">
        <v>0</v>
      </c>
      <c r="Q1405" s="118">
        <v>0</v>
      </c>
      <c r="R1405" s="118">
        <v>0</v>
      </c>
      <c r="S1405" s="118">
        <v>0</v>
      </c>
      <c r="T1405" s="118">
        <v>0</v>
      </c>
      <c r="U1405" s="118">
        <v>0</v>
      </c>
      <c r="V1405" s="118">
        <v>21.1</v>
      </c>
      <c r="W1405" s="118" t="s">
        <v>263</v>
      </c>
      <c r="X1405" s="232"/>
    </row>
    <row r="1406" spans="1:24" ht="13.5" customHeight="1" x14ac:dyDescent="0.3">
      <c r="A1406" s="237">
        <v>0.44791666666666702</v>
      </c>
      <c r="B1406" s="118">
        <v>6</v>
      </c>
      <c r="C1406" s="118">
        <v>0</v>
      </c>
      <c r="D1406" s="118">
        <v>0</v>
      </c>
      <c r="E1406" s="118">
        <v>0</v>
      </c>
      <c r="F1406" s="118">
        <v>4</v>
      </c>
      <c r="G1406" s="118">
        <v>0</v>
      </c>
      <c r="H1406" s="118">
        <v>2</v>
      </c>
      <c r="I1406" s="118">
        <v>0</v>
      </c>
      <c r="J1406" s="118">
        <v>0</v>
      </c>
      <c r="K1406" s="118">
        <v>0</v>
      </c>
      <c r="L1406" s="118">
        <v>0</v>
      </c>
      <c r="M1406" s="118">
        <v>0</v>
      </c>
      <c r="N1406" s="118">
        <v>0</v>
      </c>
      <c r="O1406" s="118">
        <v>0</v>
      </c>
      <c r="P1406" s="118">
        <v>0</v>
      </c>
      <c r="Q1406" s="118">
        <v>0</v>
      </c>
      <c r="R1406" s="118">
        <v>0</v>
      </c>
      <c r="S1406" s="118">
        <v>0</v>
      </c>
      <c r="T1406" s="118">
        <v>0</v>
      </c>
      <c r="U1406" s="118">
        <v>0</v>
      </c>
      <c r="V1406" s="118">
        <v>25.7</v>
      </c>
      <c r="W1406" s="118" t="s">
        <v>263</v>
      </c>
      <c r="X1406" s="232"/>
    </row>
    <row r="1407" spans="1:24" ht="13.5" customHeight="1" x14ac:dyDescent="0.3">
      <c r="A1407" s="237">
        <v>0.45833333333333298</v>
      </c>
      <c r="B1407" s="118">
        <v>9</v>
      </c>
      <c r="C1407" s="118">
        <v>0</v>
      </c>
      <c r="D1407" s="118">
        <v>0</v>
      </c>
      <c r="E1407" s="118">
        <v>2</v>
      </c>
      <c r="F1407" s="118">
        <v>5</v>
      </c>
      <c r="G1407" s="118">
        <v>2</v>
      </c>
      <c r="H1407" s="118">
        <v>0</v>
      </c>
      <c r="I1407" s="118">
        <v>0</v>
      </c>
      <c r="J1407" s="118">
        <v>0</v>
      </c>
      <c r="K1407" s="118">
        <v>0</v>
      </c>
      <c r="L1407" s="118">
        <v>0</v>
      </c>
      <c r="M1407" s="118">
        <v>0</v>
      </c>
      <c r="N1407" s="118">
        <v>0</v>
      </c>
      <c r="O1407" s="118">
        <v>0</v>
      </c>
      <c r="P1407" s="118">
        <v>0</v>
      </c>
      <c r="Q1407" s="118">
        <v>0</v>
      </c>
      <c r="R1407" s="118">
        <v>0</v>
      </c>
      <c r="S1407" s="118">
        <v>0</v>
      </c>
      <c r="T1407" s="118">
        <v>0</v>
      </c>
      <c r="U1407" s="118">
        <v>0</v>
      </c>
      <c r="V1407" s="118">
        <v>22.3</v>
      </c>
      <c r="W1407" s="118" t="s">
        <v>263</v>
      </c>
      <c r="X1407" s="232"/>
    </row>
    <row r="1408" spans="1:24" ht="13.5" customHeight="1" x14ac:dyDescent="0.3">
      <c r="A1408" s="237">
        <v>0.46875</v>
      </c>
      <c r="B1408" s="118">
        <v>6</v>
      </c>
      <c r="C1408" s="118">
        <v>0</v>
      </c>
      <c r="D1408" s="118">
        <v>0</v>
      </c>
      <c r="E1408" s="118">
        <v>2</v>
      </c>
      <c r="F1408" s="118">
        <v>1</v>
      </c>
      <c r="G1408" s="118">
        <v>2</v>
      </c>
      <c r="H1408" s="118">
        <v>1</v>
      </c>
      <c r="I1408" s="118">
        <v>0</v>
      </c>
      <c r="J1408" s="118">
        <v>0</v>
      </c>
      <c r="K1408" s="118">
        <v>0</v>
      </c>
      <c r="L1408" s="118">
        <v>0</v>
      </c>
      <c r="M1408" s="118">
        <v>0</v>
      </c>
      <c r="N1408" s="118">
        <v>0</v>
      </c>
      <c r="O1408" s="118">
        <v>0</v>
      </c>
      <c r="P1408" s="118">
        <v>0</v>
      </c>
      <c r="Q1408" s="118">
        <v>0</v>
      </c>
      <c r="R1408" s="118">
        <v>0</v>
      </c>
      <c r="S1408" s="118">
        <v>0</v>
      </c>
      <c r="T1408" s="118">
        <v>0</v>
      </c>
      <c r="U1408" s="118">
        <v>0</v>
      </c>
      <c r="V1408" s="118">
        <v>23.9</v>
      </c>
      <c r="W1408" s="118" t="s">
        <v>263</v>
      </c>
      <c r="X1408" s="232"/>
    </row>
    <row r="1409" spans="1:24" ht="13.5" customHeight="1" x14ac:dyDescent="0.3">
      <c r="A1409" s="237">
        <v>0.47916666666666702</v>
      </c>
      <c r="B1409" s="118">
        <v>6</v>
      </c>
      <c r="C1409" s="118">
        <v>1</v>
      </c>
      <c r="D1409" s="118">
        <v>1</v>
      </c>
      <c r="E1409" s="118">
        <v>1</v>
      </c>
      <c r="F1409" s="118">
        <v>0</v>
      </c>
      <c r="G1409" s="118">
        <v>3</v>
      </c>
      <c r="H1409" s="118">
        <v>0</v>
      </c>
      <c r="I1409" s="118">
        <v>0</v>
      </c>
      <c r="J1409" s="118">
        <v>0</v>
      </c>
      <c r="K1409" s="118">
        <v>0</v>
      </c>
      <c r="L1409" s="118">
        <v>0</v>
      </c>
      <c r="M1409" s="118">
        <v>0</v>
      </c>
      <c r="N1409" s="118">
        <v>0</v>
      </c>
      <c r="O1409" s="118">
        <v>0</v>
      </c>
      <c r="P1409" s="118">
        <v>0</v>
      </c>
      <c r="Q1409" s="118">
        <v>0</v>
      </c>
      <c r="R1409" s="118">
        <v>0</v>
      </c>
      <c r="S1409" s="118">
        <v>0</v>
      </c>
      <c r="T1409" s="118">
        <v>0</v>
      </c>
      <c r="U1409" s="118">
        <v>0</v>
      </c>
      <c r="V1409" s="118">
        <v>20.6</v>
      </c>
      <c r="W1409" s="118" t="s">
        <v>263</v>
      </c>
      <c r="X1409" s="232"/>
    </row>
    <row r="1410" spans="1:24" ht="13.5" customHeight="1" x14ac:dyDescent="0.3">
      <c r="A1410" s="237">
        <v>0.48958333333333298</v>
      </c>
      <c r="B1410" s="118">
        <v>7</v>
      </c>
      <c r="C1410" s="118">
        <v>0</v>
      </c>
      <c r="D1410" s="118">
        <v>1</v>
      </c>
      <c r="E1410" s="118">
        <v>1</v>
      </c>
      <c r="F1410" s="118">
        <v>1</v>
      </c>
      <c r="G1410" s="118">
        <v>3</v>
      </c>
      <c r="H1410" s="118">
        <v>0</v>
      </c>
      <c r="I1410" s="118">
        <v>1</v>
      </c>
      <c r="J1410" s="118">
        <v>0</v>
      </c>
      <c r="K1410" s="118">
        <v>0</v>
      </c>
      <c r="L1410" s="118">
        <v>0</v>
      </c>
      <c r="M1410" s="118">
        <v>0</v>
      </c>
      <c r="N1410" s="118">
        <v>0</v>
      </c>
      <c r="O1410" s="118">
        <v>0</v>
      </c>
      <c r="P1410" s="118">
        <v>0</v>
      </c>
      <c r="Q1410" s="118">
        <v>0</v>
      </c>
      <c r="R1410" s="118">
        <v>0</v>
      </c>
      <c r="S1410" s="118">
        <v>0</v>
      </c>
      <c r="T1410" s="118">
        <v>0</v>
      </c>
      <c r="U1410" s="118">
        <v>0</v>
      </c>
      <c r="V1410" s="118">
        <v>24.8</v>
      </c>
      <c r="W1410" s="118" t="s">
        <v>263</v>
      </c>
      <c r="X1410" s="232"/>
    </row>
    <row r="1411" spans="1:24" ht="13.5" customHeight="1" x14ac:dyDescent="0.3">
      <c r="A1411" s="237">
        <v>0.5</v>
      </c>
      <c r="B1411" s="118">
        <v>3</v>
      </c>
      <c r="C1411" s="118">
        <v>0</v>
      </c>
      <c r="D1411" s="118">
        <v>1</v>
      </c>
      <c r="E1411" s="118">
        <v>0</v>
      </c>
      <c r="F1411" s="118">
        <v>0</v>
      </c>
      <c r="G1411" s="118">
        <v>0</v>
      </c>
      <c r="H1411" s="118">
        <v>1</v>
      </c>
      <c r="I1411" s="118">
        <v>0</v>
      </c>
      <c r="J1411" s="118">
        <v>0</v>
      </c>
      <c r="K1411" s="118">
        <v>1</v>
      </c>
      <c r="L1411" s="118">
        <v>0</v>
      </c>
      <c r="M1411" s="118">
        <v>0</v>
      </c>
      <c r="N1411" s="118">
        <v>0</v>
      </c>
      <c r="O1411" s="118">
        <v>0</v>
      </c>
      <c r="P1411" s="118">
        <v>0</v>
      </c>
      <c r="Q1411" s="118">
        <v>0</v>
      </c>
      <c r="R1411" s="118">
        <v>0</v>
      </c>
      <c r="S1411" s="118">
        <v>0</v>
      </c>
      <c r="T1411" s="118">
        <v>0</v>
      </c>
      <c r="U1411" s="118">
        <v>0</v>
      </c>
      <c r="V1411" s="118">
        <v>29.6</v>
      </c>
      <c r="W1411" s="118" t="s">
        <v>263</v>
      </c>
      <c r="X1411" s="232"/>
    </row>
    <row r="1412" spans="1:24" ht="13.5" customHeight="1" x14ac:dyDescent="0.3">
      <c r="A1412" s="237">
        <v>0.51041666666666696</v>
      </c>
      <c r="B1412" s="118">
        <v>7</v>
      </c>
      <c r="C1412" s="118">
        <v>0</v>
      </c>
      <c r="D1412" s="118">
        <v>1</v>
      </c>
      <c r="E1412" s="118">
        <v>2</v>
      </c>
      <c r="F1412" s="118">
        <v>4</v>
      </c>
      <c r="G1412" s="118">
        <v>0</v>
      </c>
      <c r="H1412" s="118">
        <v>0</v>
      </c>
      <c r="I1412" s="118">
        <v>0</v>
      </c>
      <c r="J1412" s="118">
        <v>0</v>
      </c>
      <c r="K1412" s="118">
        <v>0</v>
      </c>
      <c r="L1412" s="118">
        <v>0</v>
      </c>
      <c r="M1412" s="118">
        <v>0</v>
      </c>
      <c r="N1412" s="118">
        <v>0</v>
      </c>
      <c r="O1412" s="118">
        <v>0</v>
      </c>
      <c r="P1412" s="118">
        <v>0</v>
      </c>
      <c r="Q1412" s="118">
        <v>0</v>
      </c>
      <c r="R1412" s="118">
        <v>0</v>
      </c>
      <c r="S1412" s="118">
        <v>0</v>
      </c>
      <c r="T1412" s="118">
        <v>0</v>
      </c>
      <c r="U1412" s="118">
        <v>0</v>
      </c>
      <c r="V1412" s="118">
        <v>19.3</v>
      </c>
      <c r="W1412" s="118" t="s">
        <v>263</v>
      </c>
      <c r="X1412" s="232"/>
    </row>
    <row r="1413" spans="1:24" ht="13.5" customHeight="1" x14ac:dyDescent="0.3">
      <c r="A1413" s="237">
        <v>0.52083333333333304</v>
      </c>
      <c r="B1413" s="118">
        <v>8</v>
      </c>
      <c r="C1413" s="118">
        <v>0</v>
      </c>
      <c r="D1413" s="118">
        <v>0</v>
      </c>
      <c r="E1413" s="118">
        <v>1</v>
      </c>
      <c r="F1413" s="118">
        <v>5</v>
      </c>
      <c r="G1413" s="118">
        <v>2</v>
      </c>
      <c r="H1413" s="118">
        <v>0</v>
      </c>
      <c r="I1413" s="118">
        <v>0</v>
      </c>
      <c r="J1413" s="118">
        <v>0</v>
      </c>
      <c r="K1413" s="118">
        <v>0</v>
      </c>
      <c r="L1413" s="118">
        <v>0</v>
      </c>
      <c r="M1413" s="118">
        <v>0</v>
      </c>
      <c r="N1413" s="118">
        <v>0</v>
      </c>
      <c r="O1413" s="118">
        <v>0</v>
      </c>
      <c r="P1413" s="118">
        <v>0</v>
      </c>
      <c r="Q1413" s="118">
        <v>0</v>
      </c>
      <c r="R1413" s="118">
        <v>0</v>
      </c>
      <c r="S1413" s="118">
        <v>0</v>
      </c>
      <c r="T1413" s="118">
        <v>0</v>
      </c>
      <c r="U1413" s="118">
        <v>0</v>
      </c>
      <c r="V1413" s="118">
        <v>23</v>
      </c>
      <c r="W1413" s="118" t="s">
        <v>263</v>
      </c>
      <c r="X1413" s="232"/>
    </row>
    <row r="1414" spans="1:24" ht="13.5" customHeight="1" x14ac:dyDescent="0.3">
      <c r="A1414" s="237">
        <v>0.53125</v>
      </c>
      <c r="B1414" s="118">
        <v>8</v>
      </c>
      <c r="C1414" s="118">
        <v>0</v>
      </c>
      <c r="D1414" s="118">
        <v>1</v>
      </c>
      <c r="E1414" s="118">
        <v>1</v>
      </c>
      <c r="F1414" s="118">
        <v>1</v>
      </c>
      <c r="G1414" s="118">
        <v>5</v>
      </c>
      <c r="H1414" s="118">
        <v>0</v>
      </c>
      <c r="I1414" s="118">
        <v>0</v>
      </c>
      <c r="J1414" s="118">
        <v>0</v>
      </c>
      <c r="K1414" s="118">
        <v>0</v>
      </c>
      <c r="L1414" s="118">
        <v>0</v>
      </c>
      <c r="M1414" s="118">
        <v>0</v>
      </c>
      <c r="N1414" s="118">
        <v>0</v>
      </c>
      <c r="O1414" s="118">
        <v>0</v>
      </c>
      <c r="P1414" s="118">
        <v>0</v>
      </c>
      <c r="Q1414" s="118">
        <v>0</v>
      </c>
      <c r="R1414" s="118">
        <v>0</v>
      </c>
      <c r="S1414" s="118">
        <v>0</v>
      </c>
      <c r="T1414" s="118">
        <v>0</v>
      </c>
      <c r="U1414" s="118">
        <v>0</v>
      </c>
      <c r="V1414" s="118">
        <v>23.1</v>
      </c>
      <c r="W1414" s="118" t="s">
        <v>263</v>
      </c>
      <c r="X1414" s="232"/>
    </row>
    <row r="1415" spans="1:24" ht="13.5" customHeight="1" x14ac:dyDescent="0.3">
      <c r="A1415" s="237">
        <v>0.54166666666666696</v>
      </c>
      <c r="B1415" s="118">
        <v>7</v>
      </c>
      <c r="C1415" s="118">
        <v>0</v>
      </c>
      <c r="D1415" s="118">
        <v>0</v>
      </c>
      <c r="E1415" s="118">
        <v>1</v>
      </c>
      <c r="F1415" s="118">
        <v>5</v>
      </c>
      <c r="G1415" s="118">
        <v>0</v>
      </c>
      <c r="H1415" s="118">
        <v>1</v>
      </c>
      <c r="I1415" s="118">
        <v>0</v>
      </c>
      <c r="J1415" s="118">
        <v>0</v>
      </c>
      <c r="K1415" s="118">
        <v>0</v>
      </c>
      <c r="L1415" s="118">
        <v>0</v>
      </c>
      <c r="M1415" s="118">
        <v>0</v>
      </c>
      <c r="N1415" s="118">
        <v>0</v>
      </c>
      <c r="O1415" s="118">
        <v>0</v>
      </c>
      <c r="P1415" s="118">
        <v>0</v>
      </c>
      <c r="Q1415" s="118">
        <v>0</v>
      </c>
      <c r="R1415" s="118">
        <v>0</v>
      </c>
      <c r="S1415" s="118">
        <v>0</v>
      </c>
      <c r="T1415" s="118">
        <v>0</v>
      </c>
      <c r="U1415" s="118">
        <v>0</v>
      </c>
      <c r="V1415" s="118">
        <v>23.3</v>
      </c>
      <c r="W1415" s="118" t="s">
        <v>263</v>
      </c>
      <c r="X1415" s="232"/>
    </row>
    <row r="1416" spans="1:24" ht="13.5" customHeight="1" x14ac:dyDescent="0.3">
      <c r="A1416" s="237">
        <v>0.55208333333333304</v>
      </c>
      <c r="B1416" s="118">
        <v>4</v>
      </c>
      <c r="C1416" s="118">
        <v>0</v>
      </c>
      <c r="D1416" s="118">
        <v>0</v>
      </c>
      <c r="E1416" s="118">
        <v>1</v>
      </c>
      <c r="F1416" s="118">
        <v>1</v>
      </c>
      <c r="G1416" s="118">
        <v>2</v>
      </c>
      <c r="H1416" s="118">
        <v>0</v>
      </c>
      <c r="I1416" s="118">
        <v>0</v>
      </c>
      <c r="J1416" s="118">
        <v>0</v>
      </c>
      <c r="K1416" s="118">
        <v>0</v>
      </c>
      <c r="L1416" s="118">
        <v>0</v>
      </c>
      <c r="M1416" s="118">
        <v>0</v>
      </c>
      <c r="N1416" s="118">
        <v>0</v>
      </c>
      <c r="O1416" s="118">
        <v>0</v>
      </c>
      <c r="P1416" s="118">
        <v>0</v>
      </c>
      <c r="Q1416" s="118">
        <v>0</v>
      </c>
      <c r="R1416" s="118">
        <v>0</v>
      </c>
      <c r="S1416" s="118">
        <v>0</v>
      </c>
      <c r="T1416" s="118">
        <v>0</v>
      </c>
      <c r="U1416" s="118">
        <v>0</v>
      </c>
      <c r="V1416" s="118">
        <v>25.1</v>
      </c>
      <c r="W1416" s="118" t="s">
        <v>263</v>
      </c>
      <c r="X1416" s="232"/>
    </row>
    <row r="1417" spans="1:24" ht="13.5" customHeight="1" x14ac:dyDescent="0.3">
      <c r="A1417" s="237">
        <v>0.5625</v>
      </c>
      <c r="B1417" s="118">
        <v>6</v>
      </c>
      <c r="C1417" s="118">
        <v>0</v>
      </c>
      <c r="D1417" s="118">
        <v>0</v>
      </c>
      <c r="E1417" s="118">
        <v>0</v>
      </c>
      <c r="F1417" s="118">
        <v>1</v>
      </c>
      <c r="G1417" s="118">
        <v>2</v>
      </c>
      <c r="H1417" s="118">
        <v>1</v>
      </c>
      <c r="I1417" s="118">
        <v>2</v>
      </c>
      <c r="J1417" s="118">
        <v>0</v>
      </c>
      <c r="K1417" s="118">
        <v>0</v>
      </c>
      <c r="L1417" s="118">
        <v>0</v>
      </c>
      <c r="M1417" s="118">
        <v>0</v>
      </c>
      <c r="N1417" s="118">
        <v>0</v>
      </c>
      <c r="O1417" s="118">
        <v>0</v>
      </c>
      <c r="P1417" s="118">
        <v>0</v>
      </c>
      <c r="Q1417" s="118">
        <v>0</v>
      </c>
      <c r="R1417" s="118">
        <v>0</v>
      </c>
      <c r="S1417" s="118">
        <v>0</v>
      </c>
      <c r="T1417" s="118">
        <v>0</v>
      </c>
      <c r="U1417" s="118">
        <v>0</v>
      </c>
      <c r="V1417" s="118">
        <v>30.2</v>
      </c>
      <c r="W1417" s="118" t="s">
        <v>263</v>
      </c>
      <c r="X1417" s="232"/>
    </row>
    <row r="1418" spans="1:24" ht="13.5" customHeight="1" x14ac:dyDescent="0.3">
      <c r="A1418" s="237">
        <v>0.57291666666666696</v>
      </c>
      <c r="B1418" s="118">
        <v>3</v>
      </c>
      <c r="C1418" s="118">
        <v>0</v>
      </c>
      <c r="D1418" s="118">
        <v>1</v>
      </c>
      <c r="E1418" s="118">
        <v>0</v>
      </c>
      <c r="F1418" s="118">
        <v>0</v>
      </c>
      <c r="G1418" s="118">
        <v>1</v>
      </c>
      <c r="H1418" s="118">
        <v>0</v>
      </c>
      <c r="I1418" s="118">
        <v>1</v>
      </c>
      <c r="J1418" s="118">
        <v>0</v>
      </c>
      <c r="K1418" s="118">
        <v>0</v>
      </c>
      <c r="L1418" s="118">
        <v>0</v>
      </c>
      <c r="M1418" s="118">
        <v>0</v>
      </c>
      <c r="N1418" s="118">
        <v>0</v>
      </c>
      <c r="O1418" s="118">
        <v>0</v>
      </c>
      <c r="P1418" s="118">
        <v>0</v>
      </c>
      <c r="Q1418" s="118">
        <v>0</v>
      </c>
      <c r="R1418" s="118">
        <v>0</v>
      </c>
      <c r="S1418" s="118">
        <v>0</v>
      </c>
      <c r="T1418" s="118">
        <v>0</v>
      </c>
      <c r="U1418" s="118">
        <v>0</v>
      </c>
      <c r="V1418" s="118">
        <v>26.2</v>
      </c>
      <c r="W1418" s="118" t="s">
        <v>263</v>
      </c>
      <c r="X1418" s="232"/>
    </row>
    <row r="1419" spans="1:24" ht="13.5" customHeight="1" x14ac:dyDescent="0.3">
      <c r="A1419" s="237">
        <v>0.58333333333333304</v>
      </c>
      <c r="B1419" s="118">
        <v>0</v>
      </c>
      <c r="C1419" s="118">
        <v>0</v>
      </c>
      <c r="D1419" s="118">
        <v>0</v>
      </c>
      <c r="E1419" s="118">
        <v>0</v>
      </c>
      <c r="F1419" s="118">
        <v>0</v>
      </c>
      <c r="G1419" s="118">
        <v>0</v>
      </c>
      <c r="H1419" s="118">
        <v>0</v>
      </c>
      <c r="I1419" s="118">
        <v>0</v>
      </c>
      <c r="J1419" s="118">
        <v>0</v>
      </c>
      <c r="K1419" s="118">
        <v>0</v>
      </c>
      <c r="L1419" s="118">
        <v>0</v>
      </c>
      <c r="M1419" s="118">
        <v>0</v>
      </c>
      <c r="N1419" s="118">
        <v>0</v>
      </c>
      <c r="O1419" s="118">
        <v>0</v>
      </c>
      <c r="P1419" s="118">
        <v>0</v>
      </c>
      <c r="Q1419" s="118">
        <v>0</v>
      </c>
      <c r="R1419" s="118">
        <v>0</v>
      </c>
      <c r="S1419" s="118">
        <v>0</v>
      </c>
      <c r="T1419" s="118">
        <v>0</v>
      </c>
      <c r="U1419" s="118">
        <v>0</v>
      </c>
      <c r="V1419" s="118" t="s">
        <v>263</v>
      </c>
      <c r="W1419" s="118" t="s">
        <v>263</v>
      </c>
      <c r="X1419" s="232"/>
    </row>
    <row r="1420" spans="1:24" ht="13.5" customHeight="1" x14ac:dyDescent="0.3">
      <c r="A1420" s="237">
        <v>0.59375</v>
      </c>
      <c r="B1420" s="118">
        <v>6</v>
      </c>
      <c r="C1420" s="118">
        <v>0</v>
      </c>
      <c r="D1420" s="118">
        <v>0</v>
      </c>
      <c r="E1420" s="118">
        <v>2</v>
      </c>
      <c r="F1420" s="118">
        <v>2</v>
      </c>
      <c r="G1420" s="118">
        <v>2</v>
      </c>
      <c r="H1420" s="118">
        <v>0</v>
      </c>
      <c r="I1420" s="118">
        <v>0</v>
      </c>
      <c r="J1420" s="118">
        <v>0</v>
      </c>
      <c r="K1420" s="118">
        <v>0</v>
      </c>
      <c r="L1420" s="118">
        <v>0</v>
      </c>
      <c r="M1420" s="118">
        <v>0</v>
      </c>
      <c r="N1420" s="118">
        <v>0</v>
      </c>
      <c r="O1420" s="118">
        <v>0</v>
      </c>
      <c r="P1420" s="118">
        <v>0</v>
      </c>
      <c r="Q1420" s="118">
        <v>0</v>
      </c>
      <c r="R1420" s="118">
        <v>0</v>
      </c>
      <c r="S1420" s="118">
        <v>0</v>
      </c>
      <c r="T1420" s="118">
        <v>0</v>
      </c>
      <c r="U1420" s="118">
        <v>0</v>
      </c>
      <c r="V1420" s="118">
        <v>22.7</v>
      </c>
      <c r="W1420" s="118" t="s">
        <v>263</v>
      </c>
      <c r="X1420" s="232"/>
    </row>
    <row r="1421" spans="1:24" ht="13.5" customHeight="1" x14ac:dyDescent="0.3">
      <c r="A1421" s="237">
        <v>0.60416666666666696</v>
      </c>
      <c r="B1421" s="118">
        <v>5</v>
      </c>
      <c r="C1421" s="118">
        <v>0</v>
      </c>
      <c r="D1421" s="118">
        <v>0</v>
      </c>
      <c r="E1421" s="118">
        <v>2</v>
      </c>
      <c r="F1421" s="118">
        <v>1</v>
      </c>
      <c r="G1421" s="118">
        <v>2</v>
      </c>
      <c r="H1421" s="118">
        <v>0</v>
      </c>
      <c r="I1421" s="118">
        <v>0</v>
      </c>
      <c r="J1421" s="118">
        <v>0</v>
      </c>
      <c r="K1421" s="118">
        <v>0</v>
      </c>
      <c r="L1421" s="118">
        <v>0</v>
      </c>
      <c r="M1421" s="118">
        <v>0</v>
      </c>
      <c r="N1421" s="118">
        <v>0</v>
      </c>
      <c r="O1421" s="118">
        <v>0</v>
      </c>
      <c r="P1421" s="118">
        <v>0</v>
      </c>
      <c r="Q1421" s="118">
        <v>0</v>
      </c>
      <c r="R1421" s="118">
        <v>0</v>
      </c>
      <c r="S1421" s="118">
        <v>0</v>
      </c>
      <c r="T1421" s="118">
        <v>0</v>
      </c>
      <c r="U1421" s="118">
        <v>0</v>
      </c>
      <c r="V1421" s="118">
        <v>23.3</v>
      </c>
      <c r="W1421" s="118" t="s">
        <v>263</v>
      </c>
      <c r="X1421" s="232"/>
    </row>
    <row r="1422" spans="1:24" ht="13.5" customHeight="1" x14ac:dyDescent="0.3">
      <c r="A1422" s="237">
        <v>0.61458333333333304</v>
      </c>
      <c r="B1422" s="118">
        <v>6</v>
      </c>
      <c r="C1422" s="118">
        <v>0</v>
      </c>
      <c r="D1422" s="118">
        <v>0</v>
      </c>
      <c r="E1422" s="118">
        <v>0</v>
      </c>
      <c r="F1422" s="118">
        <v>4</v>
      </c>
      <c r="G1422" s="118">
        <v>1</v>
      </c>
      <c r="H1422" s="118">
        <v>0</v>
      </c>
      <c r="I1422" s="118">
        <v>0</v>
      </c>
      <c r="J1422" s="118">
        <v>0</v>
      </c>
      <c r="K1422" s="118">
        <v>1</v>
      </c>
      <c r="L1422" s="118">
        <v>0</v>
      </c>
      <c r="M1422" s="118">
        <v>0</v>
      </c>
      <c r="N1422" s="118">
        <v>0</v>
      </c>
      <c r="O1422" s="118">
        <v>0</v>
      </c>
      <c r="P1422" s="118">
        <v>0</v>
      </c>
      <c r="Q1422" s="118">
        <v>0</v>
      </c>
      <c r="R1422" s="118">
        <v>0</v>
      </c>
      <c r="S1422" s="118">
        <v>0</v>
      </c>
      <c r="T1422" s="118">
        <v>0</v>
      </c>
      <c r="U1422" s="118">
        <v>0</v>
      </c>
      <c r="V1422" s="118">
        <v>26.4</v>
      </c>
      <c r="W1422" s="118" t="s">
        <v>263</v>
      </c>
      <c r="X1422" s="232"/>
    </row>
    <row r="1423" spans="1:24" ht="13.5" customHeight="1" x14ac:dyDescent="0.3">
      <c r="A1423" s="237">
        <v>0.625</v>
      </c>
      <c r="B1423" s="118">
        <v>3</v>
      </c>
      <c r="C1423" s="118">
        <v>0</v>
      </c>
      <c r="D1423" s="118">
        <v>0</v>
      </c>
      <c r="E1423" s="118">
        <v>0</v>
      </c>
      <c r="F1423" s="118">
        <v>2</v>
      </c>
      <c r="G1423" s="118">
        <v>0</v>
      </c>
      <c r="H1423" s="118">
        <v>1</v>
      </c>
      <c r="I1423" s="118">
        <v>0</v>
      </c>
      <c r="J1423" s="118">
        <v>0</v>
      </c>
      <c r="K1423" s="118">
        <v>0</v>
      </c>
      <c r="L1423" s="118">
        <v>0</v>
      </c>
      <c r="M1423" s="118">
        <v>0</v>
      </c>
      <c r="N1423" s="118">
        <v>0</v>
      </c>
      <c r="O1423" s="118">
        <v>0</v>
      </c>
      <c r="P1423" s="118">
        <v>0</v>
      </c>
      <c r="Q1423" s="118">
        <v>0</v>
      </c>
      <c r="R1423" s="118">
        <v>0</v>
      </c>
      <c r="S1423" s="118">
        <v>0</v>
      </c>
      <c r="T1423" s="118">
        <v>0</v>
      </c>
      <c r="U1423" s="118">
        <v>0</v>
      </c>
      <c r="V1423" s="118">
        <v>24.8</v>
      </c>
      <c r="W1423" s="118" t="s">
        <v>263</v>
      </c>
      <c r="X1423" s="232"/>
    </row>
    <row r="1424" spans="1:24" ht="13.5" customHeight="1" x14ac:dyDescent="0.3">
      <c r="A1424" s="237">
        <v>0.63541666666666696</v>
      </c>
      <c r="B1424" s="118">
        <v>6</v>
      </c>
      <c r="C1424" s="118">
        <v>0</v>
      </c>
      <c r="D1424" s="118">
        <v>1</v>
      </c>
      <c r="E1424" s="118">
        <v>2</v>
      </c>
      <c r="F1424" s="118">
        <v>2</v>
      </c>
      <c r="G1424" s="118">
        <v>0</v>
      </c>
      <c r="H1424" s="118">
        <v>0</v>
      </c>
      <c r="I1424" s="118">
        <v>1</v>
      </c>
      <c r="J1424" s="118">
        <v>0</v>
      </c>
      <c r="K1424" s="118">
        <v>0</v>
      </c>
      <c r="L1424" s="118">
        <v>0</v>
      </c>
      <c r="M1424" s="118">
        <v>0</v>
      </c>
      <c r="N1424" s="118">
        <v>0</v>
      </c>
      <c r="O1424" s="118">
        <v>0</v>
      </c>
      <c r="P1424" s="118">
        <v>0</v>
      </c>
      <c r="Q1424" s="118">
        <v>0</v>
      </c>
      <c r="R1424" s="118">
        <v>0</v>
      </c>
      <c r="S1424" s="118">
        <v>0</v>
      </c>
      <c r="T1424" s="118">
        <v>0</v>
      </c>
      <c r="U1424" s="118">
        <v>0</v>
      </c>
      <c r="V1424" s="118">
        <v>21.7</v>
      </c>
      <c r="W1424" s="118" t="s">
        <v>263</v>
      </c>
      <c r="X1424" s="232"/>
    </row>
    <row r="1425" spans="1:24" ht="13.5" customHeight="1" x14ac:dyDescent="0.3">
      <c r="A1425" s="237">
        <v>0.64583333333333304</v>
      </c>
      <c r="B1425" s="118">
        <v>4</v>
      </c>
      <c r="C1425" s="118">
        <v>0</v>
      </c>
      <c r="D1425" s="118">
        <v>0</v>
      </c>
      <c r="E1425" s="118">
        <v>2</v>
      </c>
      <c r="F1425" s="118">
        <v>1</v>
      </c>
      <c r="G1425" s="118">
        <v>1</v>
      </c>
      <c r="H1425" s="118">
        <v>0</v>
      </c>
      <c r="I1425" s="118">
        <v>0</v>
      </c>
      <c r="J1425" s="118">
        <v>0</v>
      </c>
      <c r="K1425" s="118">
        <v>0</v>
      </c>
      <c r="L1425" s="118">
        <v>0</v>
      </c>
      <c r="M1425" s="118">
        <v>0</v>
      </c>
      <c r="N1425" s="118">
        <v>0</v>
      </c>
      <c r="O1425" s="118">
        <v>0</v>
      </c>
      <c r="P1425" s="118">
        <v>0</v>
      </c>
      <c r="Q1425" s="118">
        <v>0</v>
      </c>
      <c r="R1425" s="118">
        <v>0</v>
      </c>
      <c r="S1425" s="118">
        <v>0</v>
      </c>
      <c r="T1425" s="118">
        <v>0</v>
      </c>
      <c r="U1425" s="118">
        <v>0</v>
      </c>
      <c r="V1425" s="118">
        <v>21.7</v>
      </c>
      <c r="W1425" s="118" t="s">
        <v>263</v>
      </c>
      <c r="X1425" s="232"/>
    </row>
    <row r="1426" spans="1:24" ht="13.5" customHeight="1" x14ac:dyDescent="0.3">
      <c r="A1426" s="237">
        <v>0.65625</v>
      </c>
      <c r="B1426" s="118">
        <v>5</v>
      </c>
      <c r="C1426" s="118">
        <v>1</v>
      </c>
      <c r="D1426" s="118">
        <v>1</v>
      </c>
      <c r="E1426" s="118">
        <v>0</v>
      </c>
      <c r="F1426" s="118">
        <v>3</v>
      </c>
      <c r="G1426" s="118">
        <v>0</v>
      </c>
      <c r="H1426" s="118">
        <v>0</v>
      </c>
      <c r="I1426" s="118">
        <v>0</v>
      </c>
      <c r="J1426" s="118">
        <v>0</v>
      </c>
      <c r="K1426" s="118">
        <v>0</v>
      </c>
      <c r="L1426" s="118">
        <v>0</v>
      </c>
      <c r="M1426" s="118">
        <v>0</v>
      </c>
      <c r="N1426" s="118">
        <v>0</v>
      </c>
      <c r="O1426" s="118">
        <v>0</v>
      </c>
      <c r="P1426" s="118">
        <v>0</v>
      </c>
      <c r="Q1426" s="118">
        <v>0</v>
      </c>
      <c r="R1426" s="118">
        <v>0</v>
      </c>
      <c r="S1426" s="118">
        <v>0</v>
      </c>
      <c r="T1426" s="118">
        <v>0</v>
      </c>
      <c r="U1426" s="118">
        <v>0</v>
      </c>
      <c r="V1426" s="118">
        <v>16.899999999999999</v>
      </c>
      <c r="W1426" s="118" t="s">
        <v>263</v>
      </c>
      <c r="X1426" s="232"/>
    </row>
    <row r="1427" spans="1:24" ht="13.5" customHeight="1" x14ac:dyDescent="0.3">
      <c r="A1427" s="237">
        <v>0.66666666666666696</v>
      </c>
      <c r="B1427" s="118">
        <v>8</v>
      </c>
      <c r="C1427" s="118">
        <v>0</v>
      </c>
      <c r="D1427" s="118">
        <v>1</v>
      </c>
      <c r="E1427" s="118">
        <v>2</v>
      </c>
      <c r="F1427" s="118">
        <v>5</v>
      </c>
      <c r="G1427" s="118">
        <v>0</v>
      </c>
      <c r="H1427" s="118">
        <v>0</v>
      </c>
      <c r="I1427" s="118">
        <v>0</v>
      </c>
      <c r="J1427" s="118">
        <v>0</v>
      </c>
      <c r="K1427" s="118">
        <v>0</v>
      </c>
      <c r="L1427" s="118">
        <v>0</v>
      </c>
      <c r="M1427" s="118">
        <v>0</v>
      </c>
      <c r="N1427" s="118">
        <v>0</v>
      </c>
      <c r="O1427" s="118">
        <v>0</v>
      </c>
      <c r="P1427" s="118">
        <v>0</v>
      </c>
      <c r="Q1427" s="118">
        <v>0</v>
      </c>
      <c r="R1427" s="118">
        <v>0</v>
      </c>
      <c r="S1427" s="118">
        <v>0</v>
      </c>
      <c r="T1427" s="118">
        <v>0</v>
      </c>
      <c r="U1427" s="118">
        <v>0</v>
      </c>
      <c r="V1427" s="118">
        <v>21</v>
      </c>
      <c r="W1427" s="118" t="s">
        <v>263</v>
      </c>
      <c r="X1427" s="232"/>
    </row>
    <row r="1428" spans="1:24" ht="13.5" customHeight="1" x14ac:dyDescent="0.3">
      <c r="A1428" s="237">
        <v>0.67708333333333304</v>
      </c>
      <c r="B1428" s="118">
        <v>5</v>
      </c>
      <c r="C1428" s="118">
        <v>1</v>
      </c>
      <c r="D1428" s="118">
        <v>0</v>
      </c>
      <c r="E1428" s="118">
        <v>0</v>
      </c>
      <c r="F1428" s="118">
        <v>2</v>
      </c>
      <c r="G1428" s="118">
        <v>1</v>
      </c>
      <c r="H1428" s="118">
        <v>0</v>
      </c>
      <c r="I1428" s="118">
        <v>1</v>
      </c>
      <c r="J1428" s="118">
        <v>0</v>
      </c>
      <c r="K1428" s="118">
        <v>0</v>
      </c>
      <c r="L1428" s="118">
        <v>0</v>
      </c>
      <c r="M1428" s="118">
        <v>0</v>
      </c>
      <c r="N1428" s="118">
        <v>0</v>
      </c>
      <c r="O1428" s="118">
        <v>0</v>
      </c>
      <c r="P1428" s="118">
        <v>0</v>
      </c>
      <c r="Q1428" s="118">
        <v>0</v>
      </c>
      <c r="R1428" s="118">
        <v>0</v>
      </c>
      <c r="S1428" s="118">
        <v>0</v>
      </c>
      <c r="T1428" s="118">
        <v>0</v>
      </c>
      <c r="U1428" s="118">
        <v>0</v>
      </c>
      <c r="V1428" s="118">
        <v>23.7</v>
      </c>
      <c r="W1428" s="118" t="s">
        <v>263</v>
      </c>
      <c r="X1428" s="232"/>
    </row>
    <row r="1429" spans="1:24" ht="13.5" customHeight="1" x14ac:dyDescent="0.3">
      <c r="A1429" s="237">
        <v>0.6875</v>
      </c>
      <c r="B1429" s="118">
        <v>4</v>
      </c>
      <c r="C1429" s="118">
        <v>0</v>
      </c>
      <c r="D1429" s="118">
        <v>0</v>
      </c>
      <c r="E1429" s="118">
        <v>1</v>
      </c>
      <c r="F1429" s="118">
        <v>3</v>
      </c>
      <c r="G1429" s="118">
        <v>0</v>
      </c>
      <c r="H1429" s="118">
        <v>0</v>
      </c>
      <c r="I1429" s="118">
        <v>0</v>
      </c>
      <c r="J1429" s="118">
        <v>0</v>
      </c>
      <c r="K1429" s="118">
        <v>0</v>
      </c>
      <c r="L1429" s="118">
        <v>0</v>
      </c>
      <c r="M1429" s="118">
        <v>0</v>
      </c>
      <c r="N1429" s="118">
        <v>0</v>
      </c>
      <c r="O1429" s="118">
        <v>0</v>
      </c>
      <c r="P1429" s="118">
        <v>0</v>
      </c>
      <c r="Q1429" s="118">
        <v>0</v>
      </c>
      <c r="R1429" s="118">
        <v>0</v>
      </c>
      <c r="S1429" s="118">
        <v>0</v>
      </c>
      <c r="T1429" s="118">
        <v>0</v>
      </c>
      <c r="U1429" s="118">
        <v>0</v>
      </c>
      <c r="V1429" s="118">
        <v>21.9</v>
      </c>
      <c r="W1429" s="118" t="s">
        <v>263</v>
      </c>
      <c r="X1429" s="232"/>
    </row>
    <row r="1430" spans="1:24" ht="13.5" customHeight="1" x14ac:dyDescent="0.3">
      <c r="A1430" s="237">
        <v>0.69791666666666696</v>
      </c>
      <c r="B1430" s="118">
        <v>3</v>
      </c>
      <c r="C1430" s="118">
        <v>0</v>
      </c>
      <c r="D1430" s="118">
        <v>0</v>
      </c>
      <c r="E1430" s="118">
        <v>1</v>
      </c>
      <c r="F1430" s="118">
        <v>0</v>
      </c>
      <c r="G1430" s="118">
        <v>1</v>
      </c>
      <c r="H1430" s="118">
        <v>0</v>
      </c>
      <c r="I1430" s="118">
        <v>1</v>
      </c>
      <c r="J1430" s="118">
        <v>0</v>
      </c>
      <c r="K1430" s="118">
        <v>0</v>
      </c>
      <c r="L1430" s="118">
        <v>0</v>
      </c>
      <c r="M1430" s="118">
        <v>0</v>
      </c>
      <c r="N1430" s="118">
        <v>0</v>
      </c>
      <c r="O1430" s="118">
        <v>0</v>
      </c>
      <c r="P1430" s="118">
        <v>0</v>
      </c>
      <c r="Q1430" s="118">
        <v>0</v>
      </c>
      <c r="R1430" s="118">
        <v>0</v>
      </c>
      <c r="S1430" s="118">
        <v>0</v>
      </c>
      <c r="T1430" s="118">
        <v>0</v>
      </c>
      <c r="U1430" s="118">
        <v>0</v>
      </c>
      <c r="V1430" s="118">
        <v>27.5</v>
      </c>
      <c r="W1430" s="118" t="s">
        <v>263</v>
      </c>
      <c r="X1430" s="232"/>
    </row>
    <row r="1431" spans="1:24" ht="13.5" customHeight="1" x14ac:dyDescent="0.3">
      <c r="A1431" s="237">
        <v>0.70833333333333304</v>
      </c>
      <c r="B1431" s="118">
        <v>4</v>
      </c>
      <c r="C1431" s="118">
        <v>0</v>
      </c>
      <c r="D1431" s="118">
        <v>0</v>
      </c>
      <c r="E1431" s="118">
        <v>1</v>
      </c>
      <c r="F1431" s="118">
        <v>1</v>
      </c>
      <c r="G1431" s="118">
        <v>1</v>
      </c>
      <c r="H1431" s="118">
        <v>1</v>
      </c>
      <c r="I1431" s="118">
        <v>0</v>
      </c>
      <c r="J1431" s="118">
        <v>0</v>
      </c>
      <c r="K1431" s="118">
        <v>0</v>
      </c>
      <c r="L1431" s="118">
        <v>0</v>
      </c>
      <c r="M1431" s="118">
        <v>0</v>
      </c>
      <c r="N1431" s="118">
        <v>0</v>
      </c>
      <c r="O1431" s="118">
        <v>0</v>
      </c>
      <c r="P1431" s="118">
        <v>0</v>
      </c>
      <c r="Q1431" s="118">
        <v>0</v>
      </c>
      <c r="R1431" s="118">
        <v>0</v>
      </c>
      <c r="S1431" s="118">
        <v>0</v>
      </c>
      <c r="T1431" s="118">
        <v>0</v>
      </c>
      <c r="U1431" s="118">
        <v>0</v>
      </c>
      <c r="V1431" s="118">
        <v>24.7</v>
      </c>
      <c r="W1431" s="118" t="s">
        <v>263</v>
      </c>
      <c r="X1431" s="232"/>
    </row>
    <row r="1432" spans="1:24" ht="13.5" customHeight="1" x14ac:dyDescent="0.3">
      <c r="A1432" s="237">
        <v>0.71875</v>
      </c>
      <c r="B1432" s="118">
        <v>3</v>
      </c>
      <c r="C1432" s="118">
        <v>0</v>
      </c>
      <c r="D1432" s="118">
        <v>1</v>
      </c>
      <c r="E1432" s="118">
        <v>1</v>
      </c>
      <c r="F1432" s="118">
        <v>0</v>
      </c>
      <c r="G1432" s="118">
        <v>1</v>
      </c>
      <c r="H1432" s="118">
        <v>0</v>
      </c>
      <c r="I1432" s="118">
        <v>0</v>
      </c>
      <c r="J1432" s="118">
        <v>0</v>
      </c>
      <c r="K1432" s="118">
        <v>0</v>
      </c>
      <c r="L1432" s="118">
        <v>0</v>
      </c>
      <c r="M1432" s="118">
        <v>0</v>
      </c>
      <c r="N1432" s="118">
        <v>0</v>
      </c>
      <c r="O1432" s="118">
        <v>0</v>
      </c>
      <c r="P1432" s="118">
        <v>0</v>
      </c>
      <c r="Q1432" s="118">
        <v>0</v>
      </c>
      <c r="R1432" s="118">
        <v>0</v>
      </c>
      <c r="S1432" s="118">
        <v>0</v>
      </c>
      <c r="T1432" s="118">
        <v>0</v>
      </c>
      <c r="U1432" s="118">
        <v>0</v>
      </c>
      <c r="V1432" s="118">
        <v>19.7</v>
      </c>
      <c r="W1432" s="118" t="s">
        <v>263</v>
      </c>
      <c r="X1432" s="232"/>
    </row>
    <row r="1433" spans="1:24" ht="13.5" customHeight="1" x14ac:dyDescent="0.3">
      <c r="A1433" s="237">
        <v>0.72916666666666696</v>
      </c>
      <c r="B1433" s="118">
        <v>7</v>
      </c>
      <c r="C1433" s="118">
        <v>0</v>
      </c>
      <c r="D1433" s="118">
        <v>0</v>
      </c>
      <c r="E1433" s="118">
        <v>0</v>
      </c>
      <c r="F1433" s="118">
        <v>2</v>
      </c>
      <c r="G1433" s="118">
        <v>2</v>
      </c>
      <c r="H1433" s="118">
        <v>2</v>
      </c>
      <c r="I1433" s="118">
        <v>0</v>
      </c>
      <c r="J1433" s="118">
        <v>1</v>
      </c>
      <c r="K1433" s="118">
        <v>0</v>
      </c>
      <c r="L1433" s="118">
        <v>0</v>
      </c>
      <c r="M1433" s="118">
        <v>0</v>
      </c>
      <c r="N1433" s="118">
        <v>0</v>
      </c>
      <c r="O1433" s="118">
        <v>0</v>
      </c>
      <c r="P1433" s="118">
        <v>0</v>
      </c>
      <c r="Q1433" s="118">
        <v>0</v>
      </c>
      <c r="R1433" s="118">
        <v>0</v>
      </c>
      <c r="S1433" s="118">
        <v>0</v>
      </c>
      <c r="T1433" s="118">
        <v>0</v>
      </c>
      <c r="U1433" s="118">
        <v>0</v>
      </c>
      <c r="V1433" s="118">
        <v>29.7</v>
      </c>
      <c r="W1433" s="118" t="s">
        <v>263</v>
      </c>
      <c r="X1433" s="232"/>
    </row>
    <row r="1434" spans="1:24" ht="13.5" customHeight="1" x14ac:dyDescent="0.3">
      <c r="A1434" s="237">
        <v>0.73958333333333304</v>
      </c>
      <c r="B1434" s="118">
        <v>4</v>
      </c>
      <c r="C1434" s="118">
        <v>0</v>
      </c>
      <c r="D1434" s="118">
        <v>0</v>
      </c>
      <c r="E1434" s="118">
        <v>0</v>
      </c>
      <c r="F1434" s="118">
        <v>2</v>
      </c>
      <c r="G1434" s="118">
        <v>1</v>
      </c>
      <c r="H1434" s="118">
        <v>0</v>
      </c>
      <c r="I1434" s="118">
        <v>1</v>
      </c>
      <c r="J1434" s="118">
        <v>0</v>
      </c>
      <c r="K1434" s="118">
        <v>0</v>
      </c>
      <c r="L1434" s="118">
        <v>0</v>
      </c>
      <c r="M1434" s="118">
        <v>0</v>
      </c>
      <c r="N1434" s="118">
        <v>0</v>
      </c>
      <c r="O1434" s="118">
        <v>0</v>
      </c>
      <c r="P1434" s="118">
        <v>0</v>
      </c>
      <c r="Q1434" s="118">
        <v>0</v>
      </c>
      <c r="R1434" s="118">
        <v>0</v>
      </c>
      <c r="S1434" s="118">
        <v>0</v>
      </c>
      <c r="T1434" s="118">
        <v>0</v>
      </c>
      <c r="U1434" s="118">
        <v>0</v>
      </c>
      <c r="V1434" s="118">
        <v>28.5</v>
      </c>
      <c r="W1434" s="118" t="s">
        <v>263</v>
      </c>
      <c r="X1434" s="232"/>
    </row>
    <row r="1435" spans="1:24" ht="13.5" customHeight="1" x14ac:dyDescent="0.3">
      <c r="A1435" s="237">
        <v>0.75</v>
      </c>
      <c r="B1435" s="118">
        <v>1</v>
      </c>
      <c r="C1435" s="118">
        <v>0</v>
      </c>
      <c r="D1435" s="118">
        <v>0</v>
      </c>
      <c r="E1435" s="118">
        <v>0</v>
      </c>
      <c r="F1435" s="118">
        <v>1</v>
      </c>
      <c r="G1435" s="118">
        <v>0</v>
      </c>
      <c r="H1435" s="118">
        <v>0</v>
      </c>
      <c r="I1435" s="118">
        <v>0</v>
      </c>
      <c r="J1435" s="118">
        <v>0</v>
      </c>
      <c r="K1435" s="118">
        <v>0</v>
      </c>
      <c r="L1435" s="118">
        <v>0</v>
      </c>
      <c r="M1435" s="118">
        <v>0</v>
      </c>
      <c r="N1435" s="118">
        <v>0</v>
      </c>
      <c r="O1435" s="118">
        <v>0</v>
      </c>
      <c r="P1435" s="118">
        <v>0</v>
      </c>
      <c r="Q1435" s="118">
        <v>0</v>
      </c>
      <c r="R1435" s="118">
        <v>0</v>
      </c>
      <c r="S1435" s="118">
        <v>0</v>
      </c>
      <c r="T1435" s="118">
        <v>0</v>
      </c>
      <c r="U1435" s="118">
        <v>0</v>
      </c>
      <c r="V1435" s="118">
        <v>20.7</v>
      </c>
      <c r="W1435" s="118" t="s">
        <v>263</v>
      </c>
      <c r="X1435" s="232"/>
    </row>
    <row r="1436" spans="1:24" ht="13.5" customHeight="1" x14ac:dyDescent="0.3">
      <c r="A1436" s="237">
        <v>0.76041666666666696</v>
      </c>
      <c r="B1436" s="118">
        <v>4</v>
      </c>
      <c r="C1436" s="118">
        <v>0</v>
      </c>
      <c r="D1436" s="118">
        <v>0</v>
      </c>
      <c r="E1436" s="118">
        <v>1</v>
      </c>
      <c r="F1436" s="118">
        <v>3</v>
      </c>
      <c r="G1436" s="118">
        <v>0</v>
      </c>
      <c r="H1436" s="118">
        <v>0</v>
      </c>
      <c r="I1436" s="118">
        <v>0</v>
      </c>
      <c r="J1436" s="118">
        <v>0</v>
      </c>
      <c r="K1436" s="118">
        <v>0</v>
      </c>
      <c r="L1436" s="118">
        <v>0</v>
      </c>
      <c r="M1436" s="118">
        <v>0</v>
      </c>
      <c r="N1436" s="118">
        <v>0</v>
      </c>
      <c r="O1436" s="118">
        <v>0</v>
      </c>
      <c r="P1436" s="118">
        <v>0</v>
      </c>
      <c r="Q1436" s="118">
        <v>0</v>
      </c>
      <c r="R1436" s="118">
        <v>0</v>
      </c>
      <c r="S1436" s="118">
        <v>0</v>
      </c>
      <c r="T1436" s="118">
        <v>0</v>
      </c>
      <c r="U1436" s="118">
        <v>0</v>
      </c>
      <c r="V1436" s="118">
        <v>21.1</v>
      </c>
      <c r="W1436" s="118" t="s">
        <v>263</v>
      </c>
      <c r="X1436" s="232"/>
    </row>
    <row r="1437" spans="1:24" ht="13.5" customHeight="1" x14ac:dyDescent="0.3">
      <c r="A1437" s="237">
        <v>0.77083333333333304</v>
      </c>
      <c r="B1437" s="118">
        <v>1</v>
      </c>
      <c r="C1437" s="118">
        <v>0</v>
      </c>
      <c r="D1437" s="118">
        <v>0</v>
      </c>
      <c r="E1437" s="118">
        <v>0</v>
      </c>
      <c r="F1437" s="118">
        <v>1</v>
      </c>
      <c r="G1437" s="118">
        <v>0</v>
      </c>
      <c r="H1437" s="118">
        <v>0</v>
      </c>
      <c r="I1437" s="118">
        <v>0</v>
      </c>
      <c r="J1437" s="118">
        <v>0</v>
      </c>
      <c r="K1437" s="118">
        <v>0</v>
      </c>
      <c r="L1437" s="118">
        <v>0</v>
      </c>
      <c r="M1437" s="118">
        <v>0</v>
      </c>
      <c r="N1437" s="118">
        <v>0</v>
      </c>
      <c r="O1437" s="118">
        <v>0</v>
      </c>
      <c r="P1437" s="118">
        <v>0</v>
      </c>
      <c r="Q1437" s="118">
        <v>0</v>
      </c>
      <c r="R1437" s="118">
        <v>0</v>
      </c>
      <c r="S1437" s="118">
        <v>0</v>
      </c>
      <c r="T1437" s="118">
        <v>0</v>
      </c>
      <c r="U1437" s="118">
        <v>0</v>
      </c>
      <c r="V1437" s="118">
        <v>21.1</v>
      </c>
      <c r="W1437" s="118" t="s">
        <v>263</v>
      </c>
      <c r="X1437" s="232"/>
    </row>
    <row r="1438" spans="1:24" ht="13.5" customHeight="1" x14ac:dyDescent="0.3">
      <c r="A1438" s="237">
        <v>0.78125</v>
      </c>
      <c r="B1438" s="118">
        <v>3</v>
      </c>
      <c r="C1438" s="118">
        <v>0</v>
      </c>
      <c r="D1438" s="118">
        <v>0</v>
      </c>
      <c r="E1438" s="118">
        <v>0</v>
      </c>
      <c r="F1438" s="118">
        <v>2</v>
      </c>
      <c r="G1438" s="118">
        <v>0</v>
      </c>
      <c r="H1438" s="118">
        <v>0</v>
      </c>
      <c r="I1438" s="118">
        <v>1</v>
      </c>
      <c r="J1438" s="118">
        <v>0</v>
      </c>
      <c r="K1438" s="118">
        <v>0</v>
      </c>
      <c r="L1438" s="118">
        <v>0</v>
      </c>
      <c r="M1438" s="118">
        <v>0</v>
      </c>
      <c r="N1438" s="118">
        <v>0</v>
      </c>
      <c r="O1438" s="118">
        <v>0</v>
      </c>
      <c r="P1438" s="118">
        <v>0</v>
      </c>
      <c r="Q1438" s="118">
        <v>0</v>
      </c>
      <c r="R1438" s="118">
        <v>0</v>
      </c>
      <c r="S1438" s="118">
        <v>0</v>
      </c>
      <c r="T1438" s="118">
        <v>0</v>
      </c>
      <c r="U1438" s="118">
        <v>0</v>
      </c>
      <c r="V1438" s="118">
        <v>26.6</v>
      </c>
      <c r="W1438" s="118" t="s">
        <v>263</v>
      </c>
      <c r="X1438" s="232"/>
    </row>
    <row r="1439" spans="1:24" ht="13.5" customHeight="1" x14ac:dyDescent="0.3">
      <c r="A1439" s="237">
        <v>0.79166666666666696</v>
      </c>
      <c r="B1439" s="118">
        <v>1</v>
      </c>
      <c r="C1439" s="118">
        <v>0</v>
      </c>
      <c r="D1439" s="118">
        <v>0</v>
      </c>
      <c r="E1439" s="118">
        <v>0</v>
      </c>
      <c r="F1439" s="118">
        <v>1</v>
      </c>
      <c r="G1439" s="118">
        <v>0</v>
      </c>
      <c r="H1439" s="118">
        <v>0</v>
      </c>
      <c r="I1439" s="118">
        <v>0</v>
      </c>
      <c r="J1439" s="118">
        <v>0</v>
      </c>
      <c r="K1439" s="118">
        <v>0</v>
      </c>
      <c r="L1439" s="118">
        <v>0</v>
      </c>
      <c r="M1439" s="118">
        <v>0</v>
      </c>
      <c r="N1439" s="118">
        <v>0</v>
      </c>
      <c r="O1439" s="118">
        <v>0</v>
      </c>
      <c r="P1439" s="118">
        <v>0</v>
      </c>
      <c r="Q1439" s="118">
        <v>0</v>
      </c>
      <c r="R1439" s="118">
        <v>0</v>
      </c>
      <c r="S1439" s="118">
        <v>0</v>
      </c>
      <c r="T1439" s="118">
        <v>0</v>
      </c>
      <c r="U1439" s="118">
        <v>0</v>
      </c>
      <c r="V1439" s="118">
        <v>20.5</v>
      </c>
      <c r="W1439" s="118" t="s">
        <v>263</v>
      </c>
      <c r="X1439" s="232"/>
    </row>
    <row r="1440" spans="1:24" ht="13.5" customHeight="1" x14ac:dyDescent="0.3">
      <c r="A1440" s="237">
        <v>0.80208333333333304</v>
      </c>
      <c r="B1440" s="118">
        <v>1</v>
      </c>
      <c r="C1440" s="118">
        <v>0</v>
      </c>
      <c r="D1440" s="118">
        <v>0</v>
      </c>
      <c r="E1440" s="118">
        <v>0</v>
      </c>
      <c r="F1440" s="118">
        <v>1</v>
      </c>
      <c r="G1440" s="118">
        <v>0</v>
      </c>
      <c r="H1440" s="118">
        <v>0</v>
      </c>
      <c r="I1440" s="118">
        <v>0</v>
      </c>
      <c r="J1440" s="118">
        <v>0</v>
      </c>
      <c r="K1440" s="118">
        <v>0</v>
      </c>
      <c r="L1440" s="118">
        <v>0</v>
      </c>
      <c r="M1440" s="118">
        <v>0</v>
      </c>
      <c r="N1440" s="118">
        <v>0</v>
      </c>
      <c r="O1440" s="118">
        <v>0</v>
      </c>
      <c r="P1440" s="118">
        <v>0</v>
      </c>
      <c r="Q1440" s="118">
        <v>0</v>
      </c>
      <c r="R1440" s="118">
        <v>0</v>
      </c>
      <c r="S1440" s="118">
        <v>0</v>
      </c>
      <c r="T1440" s="118">
        <v>0</v>
      </c>
      <c r="U1440" s="118">
        <v>0</v>
      </c>
      <c r="V1440" s="118">
        <v>22.1</v>
      </c>
      <c r="W1440" s="118" t="s">
        <v>263</v>
      </c>
      <c r="X1440" s="232"/>
    </row>
    <row r="1441" spans="1:24" ht="13.5" customHeight="1" x14ac:dyDescent="0.3">
      <c r="A1441" s="237">
        <v>0.8125</v>
      </c>
      <c r="B1441" s="118">
        <v>4</v>
      </c>
      <c r="C1441" s="118">
        <v>0</v>
      </c>
      <c r="D1441" s="118">
        <v>0</v>
      </c>
      <c r="E1441" s="118">
        <v>1</v>
      </c>
      <c r="F1441" s="118">
        <v>3</v>
      </c>
      <c r="G1441" s="118">
        <v>0</v>
      </c>
      <c r="H1441" s="118">
        <v>0</v>
      </c>
      <c r="I1441" s="118">
        <v>0</v>
      </c>
      <c r="J1441" s="118">
        <v>0</v>
      </c>
      <c r="K1441" s="118">
        <v>0</v>
      </c>
      <c r="L1441" s="118">
        <v>0</v>
      </c>
      <c r="M1441" s="118">
        <v>0</v>
      </c>
      <c r="N1441" s="118">
        <v>0</v>
      </c>
      <c r="O1441" s="118">
        <v>0</v>
      </c>
      <c r="P1441" s="118">
        <v>0</v>
      </c>
      <c r="Q1441" s="118">
        <v>0</v>
      </c>
      <c r="R1441" s="118">
        <v>0</v>
      </c>
      <c r="S1441" s="118">
        <v>0</v>
      </c>
      <c r="T1441" s="118">
        <v>0</v>
      </c>
      <c r="U1441" s="118">
        <v>0</v>
      </c>
      <c r="V1441" s="118">
        <v>20.5</v>
      </c>
      <c r="W1441" s="118" t="s">
        <v>263</v>
      </c>
      <c r="X1441" s="232"/>
    </row>
    <row r="1442" spans="1:24" ht="13.5" customHeight="1" x14ac:dyDescent="0.3">
      <c r="A1442" s="237">
        <v>0.82291666666666696</v>
      </c>
      <c r="B1442" s="118">
        <v>2</v>
      </c>
      <c r="C1442" s="118">
        <v>0</v>
      </c>
      <c r="D1442" s="118">
        <v>0</v>
      </c>
      <c r="E1442" s="118">
        <v>0</v>
      </c>
      <c r="F1442" s="118">
        <v>0</v>
      </c>
      <c r="G1442" s="118">
        <v>1</v>
      </c>
      <c r="H1442" s="118">
        <v>1</v>
      </c>
      <c r="I1442" s="118">
        <v>0</v>
      </c>
      <c r="J1442" s="118">
        <v>0</v>
      </c>
      <c r="K1442" s="118">
        <v>0</v>
      </c>
      <c r="L1442" s="118">
        <v>0</v>
      </c>
      <c r="M1442" s="118">
        <v>0</v>
      </c>
      <c r="N1442" s="118">
        <v>0</v>
      </c>
      <c r="O1442" s="118">
        <v>0</v>
      </c>
      <c r="P1442" s="118">
        <v>0</v>
      </c>
      <c r="Q1442" s="118">
        <v>0</v>
      </c>
      <c r="R1442" s="118">
        <v>0</v>
      </c>
      <c r="S1442" s="118">
        <v>0</v>
      </c>
      <c r="T1442" s="118">
        <v>0</v>
      </c>
      <c r="U1442" s="118">
        <v>0</v>
      </c>
      <c r="V1442" s="118">
        <v>30.5</v>
      </c>
      <c r="W1442" s="118" t="s">
        <v>263</v>
      </c>
      <c r="X1442" s="232"/>
    </row>
    <row r="1443" spans="1:24" ht="13.5" customHeight="1" x14ac:dyDescent="0.3">
      <c r="A1443" s="237">
        <v>0.83333333333333304</v>
      </c>
      <c r="B1443" s="118">
        <v>2</v>
      </c>
      <c r="C1443" s="118">
        <v>0</v>
      </c>
      <c r="D1443" s="118">
        <v>0</v>
      </c>
      <c r="E1443" s="118">
        <v>2</v>
      </c>
      <c r="F1443" s="118">
        <v>0</v>
      </c>
      <c r="G1443" s="118">
        <v>0</v>
      </c>
      <c r="H1443" s="118">
        <v>0</v>
      </c>
      <c r="I1443" s="118">
        <v>0</v>
      </c>
      <c r="J1443" s="118">
        <v>0</v>
      </c>
      <c r="K1443" s="118">
        <v>0</v>
      </c>
      <c r="L1443" s="118">
        <v>0</v>
      </c>
      <c r="M1443" s="118">
        <v>0</v>
      </c>
      <c r="N1443" s="118">
        <v>0</v>
      </c>
      <c r="O1443" s="118">
        <v>0</v>
      </c>
      <c r="P1443" s="118">
        <v>0</v>
      </c>
      <c r="Q1443" s="118">
        <v>0</v>
      </c>
      <c r="R1443" s="118">
        <v>0</v>
      </c>
      <c r="S1443" s="118">
        <v>0</v>
      </c>
      <c r="T1443" s="118">
        <v>0</v>
      </c>
      <c r="U1443" s="118">
        <v>0</v>
      </c>
      <c r="V1443" s="118">
        <v>17.399999999999999</v>
      </c>
      <c r="W1443" s="118" t="s">
        <v>263</v>
      </c>
      <c r="X1443" s="232"/>
    </row>
    <row r="1444" spans="1:24" ht="13.5" customHeight="1" x14ac:dyDescent="0.3">
      <c r="A1444" s="237">
        <v>0.84375</v>
      </c>
      <c r="B1444" s="118">
        <v>1</v>
      </c>
      <c r="C1444" s="118">
        <v>0</v>
      </c>
      <c r="D1444" s="118">
        <v>0</v>
      </c>
      <c r="E1444" s="118">
        <v>0</v>
      </c>
      <c r="F1444" s="118">
        <v>0</v>
      </c>
      <c r="G1444" s="118">
        <v>0</v>
      </c>
      <c r="H1444" s="118">
        <v>1</v>
      </c>
      <c r="I1444" s="118">
        <v>0</v>
      </c>
      <c r="J1444" s="118">
        <v>0</v>
      </c>
      <c r="K1444" s="118">
        <v>0</v>
      </c>
      <c r="L1444" s="118">
        <v>0</v>
      </c>
      <c r="M1444" s="118">
        <v>0</v>
      </c>
      <c r="N1444" s="118">
        <v>0</v>
      </c>
      <c r="O1444" s="118">
        <v>0</v>
      </c>
      <c r="P1444" s="118">
        <v>0</v>
      </c>
      <c r="Q1444" s="118">
        <v>0</v>
      </c>
      <c r="R1444" s="118">
        <v>0</v>
      </c>
      <c r="S1444" s="118">
        <v>0</v>
      </c>
      <c r="T1444" s="118">
        <v>0</v>
      </c>
      <c r="U1444" s="118">
        <v>0</v>
      </c>
      <c r="V1444" s="118">
        <v>31.5</v>
      </c>
      <c r="W1444" s="118" t="s">
        <v>263</v>
      </c>
      <c r="X1444" s="232"/>
    </row>
    <row r="1445" spans="1:24" ht="13.5" customHeight="1" x14ac:dyDescent="0.3">
      <c r="A1445" s="237">
        <v>0.85416666666666696</v>
      </c>
      <c r="B1445" s="118">
        <v>3</v>
      </c>
      <c r="C1445" s="118">
        <v>0</v>
      </c>
      <c r="D1445" s="118">
        <v>0</v>
      </c>
      <c r="E1445" s="118">
        <v>0</v>
      </c>
      <c r="F1445" s="118">
        <v>1</v>
      </c>
      <c r="G1445" s="118">
        <v>2</v>
      </c>
      <c r="H1445" s="118">
        <v>0</v>
      </c>
      <c r="I1445" s="118">
        <v>0</v>
      </c>
      <c r="J1445" s="118">
        <v>0</v>
      </c>
      <c r="K1445" s="118">
        <v>0</v>
      </c>
      <c r="L1445" s="118">
        <v>0</v>
      </c>
      <c r="M1445" s="118">
        <v>0</v>
      </c>
      <c r="N1445" s="118">
        <v>0</v>
      </c>
      <c r="O1445" s="118">
        <v>0</v>
      </c>
      <c r="P1445" s="118">
        <v>0</v>
      </c>
      <c r="Q1445" s="118">
        <v>0</v>
      </c>
      <c r="R1445" s="118">
        <v>0</v>
      </c>
      <c r="S1445" s="118">
        <v>0</v>
      </c>
      <c r="T1445" s="118">
        <v>0</v>
      </c>
      <c r="U1445" s="118">
        <v>0</v>
      </c>
      <c r="V1445" s="118">
        <v>25.4</v>
      </c>
      <c r="W1445" s="118" t="s">
        <v>263</v>
      </c>
      <c r="X1445" s="232"/>
    </row>
    <row r="1446" spans="1:24" ht="13.5" customHeight="1" x14ac:dyDescent="0.3">
      <c r="A1446" s="237">
        <v>0.86458333333333304</v>
      </c>
      <c r="B1446" s="118">
        <v>2</v>
      </c>
      <c r="C1446" s="118">
        <v>0</v>
      </c>
      <c r="D1446" s="118">
        <v>0</v>
      </c>
      <c r="E1446" s="118">
        <v>0</v>
      </c>
      <c r="F1446" s="118">
        <v>1</v>
      </c>
      <c r="G1446" s="118">
        <v>0</v>
      </c>
      <c r="H1446" s="118">
        <v>0</v>
      </c>
      <c r="I1446" s="118">
        <v>1</v>
      </c>
      <c r="J1446" s="118">
        <v>0</v>
      </c>
      <c r="K1446" s="118">
        <v>0</v>
      </c>
      <c r="L1446" s="118">
        <v>0</v>
      </c>
      <c r="M1446" s="118">
        <v>0</v>
      </c>
      <c r="N1446" s="118">
        <v>0</v>
      </c>
      <c r="O1446" s="118">
        <v>0</v>
      </c>
      <c r="P1446" s="118">
        <v>0</v>
      </c>
      <c r="Q1446" s="118">
        <v>0</v>
      </c>
      <c r="R1446" s="118">
        <v>0</v>
      </c>
      <c r="S1446" s="118">
        <v>0</v>
      </c>
      <c r="T1446" s="118">
        <v>0</v>
      </c>
      <c r="U1446" s="118">
        <v>0</v>
      </c>
      <c r="V1446" s="118">
        <v>29.2</v>
      </c>
      <c r="W1446" s="118" t="s">
        <v>263</v>
      </c>
      <c r="X1446" s="232"/>
    </row>
    <row r="1447" spans="1:24" ht="13.5" customHeight="1" x14ac:dyDescent="0.3">
      <c r="A1447" s="237">
        <v>0.875</v>
      </c>
      <c r="B1447" s="118">
        <v>1</v>
      </c>
      <c r="C1447" s="118">
        <v>0</v>
      </c>
      <c r="D1447" s="118">
        <v>0</v>
      </c>
      <c r="E1447" s="118">
        <v>1</v>
      </c>
      <c r="F1447" s="118">
        <v>0</v>
      </c>
      <c r="G1447" s="118">
        <v>0</v>
      </c>
      <c r="H1447" s="118">
        <v>0</v>
      </c>
      <c r="I1447" s="118">
        <v>0</v>
      </c>
      <c r="J1447" s="118">
        <v>0</v>
      </c>
      <c r="K1447" s="118">
        <v>0</v>
      </c>
      <c r="L1447" s="118">
        <v>0</v>
      </c>
      <c r="M1447" s="118">
        <v>0</v>
      </c>
      <c r="N1447" s="118">
        <v>0</v>
      </c>
      <c r="O1447" s="118">
        <v>0</v>
      </c>
      <c r="P1447" s="118">
        <v>0</v>
      </c>
      <c r="Q1447" s="118">
        <v>0</v>
      </c>
      <c r="R1447" s="118">
        <v>0</v>
      </c>
      <c r="S1447" s="118">
        <v>0</v>
      </c>
      <c r="T1447" s="118">
        <v>0</v>
      </c>
      <c r="U1447" s="118">
        <v>0</v>
      </c>
      <c r="V1447" s="118">
        <v>15.7</v>
      </c>
      <c r="W1447" s="118" t="s">
        <v>263</v>
      </c>
      <c r="X1447" s="232"/>
    </row>
    <row r="1448" spans="1:24" ht="13.5" customHeight="1" x14ac:dyDescent="0.3">
      <c r="A1448" s="237">
        <v>0.88541666666666696</v>
      </c>
      <c r="B1448" s="118">
        <v>0</v>
      </c>
      <c r="C1448" s="118">
        <v>0</v>
      </c>
      <c r="D1448" s="118">
        <v>0</v>
      </c>
      <c r="E1448" s="118">
        <v>0</v>
      </c>
      <c r="F1448" s="118">
        <v>0</v>
      </c>
      <c r="G1448" s="118">
        <v>0</v>
      </c>
      <c r="H1448" s="118">
        <v>0</v>
      </c>
      <c r="I1448" s="118">
        <v>0</v>
      </c>
      <c r="J1448" s="118">
        <v>0</v>
      </c>
      <c r="K1448" s="118">
        <v>0</v>
      </c>
      <c r="L1448" s="118">
        <v>0</v>
      </c>
      <c r="M1448" s="118">
        <v>0</v>
      </c>
      <c r="N1448" s="118">
        <v>0</v>
      </c>
      <c r="O1448" s="118">
        <v>0</v>
      </c>
      <c r="P1448" s="118">
        <v>0</v>
      </c>
      <c r="Q1448" s="118">
        <v>0</v>
      </c>
      <c r="R1448" s="118">
        <v>0</v>
      </c>
      <c r="S1448" s="118">
        <v>0</v>
      </c>
      <c r="T1448" s="118">
        <v>0</v>
      </c>
      <c r="U1448" s="118">
        <v>0</v>
      </c>
      <c r="V1448" s="118" t="s">
        <v>263</v>
      </c>
      <c r="W1448" s="118" t="s">
        <v>263</v>
      </c>
      <c r="X1448" s="232"/>
    </row>
    <row r="1449" spans="1:24" ht="13.5" customHeight="1" x14ac:dyDescent="0.3">
      <c r="A1449" s="237">
        <v>0.89583333333333304</v>
      </c>
      <c r="B1449" s="118">
        <v>0</v>
      </c>
      <c r="C1449" s="118">
        <v>0</v>
      </c>
      <c r="D1449" s="118">
        <v>0</v>
      </c>
      <c r="E1449" s="118">
        <v>0</v>
      </c>
      <c r="F1449" s="118">
        <v>0</v>
      </c>
      <c r="G1449" s="118">
        <v>0</v>
      </c>
      <c r="H1449" s="118">
        <v>0</v>
      </c>
      <c r="I1449" s="118">
        <v>0</v>
      </c>
      <c r="J1449" s="118">
        <v>0</v>
      </c>
      <c r="K1449" s="118">
        <v>0</v>
      </c>
      <c r="L1449" s="118">
        <v>0</v>
      </c>
      <c r="M1449" s="118">
        <v>0</v>
      </c>
      <c r="N1449" s="118">
        <v>0</v>
      </c>
      <c r="O1449" s="118">
        <v>0</v>
      </c>
      <c r="P1449" s="118">
        <v>0</v>
      </c>
      <c r="Q1449" s="118">
        <v>0</v>
      </c>
      <c r="R1449" s="118">
        <v>0</v>
      </c>
      <c r="S1449" s="118">
        <v>0</v>
      </c>
      <c r="T1449" s="118">
        <v>0</v>
      </c>
      <c r="U1449" s="118">
        <v>0</v>
      </c>
      <c r="V1449" s="118" t="s">
        <v>263</v>
      </c>
      <c r="W1449" s="118" t="s">
        <v>263</v>
      </c>
      <c r="X1449" s="232"/>
    </row>
    <row r="1450" spans="1:24" ht="13.5" customHeight="1" x14ac:dyDescent="0.3">
      <c r="A1450" s="237">
        <v>0.90625</v>
      </c>
      <c r="B1450" s="118">
        <v>1</v>
      </c>
      <c r="C1450" s="118">
        <v>0</v>
      </c>
      <c r="D1450" s="118">
        <v>0</v>
      </c>
      <c r="E1450" s="118">
        <v>0</v>
      </c>
      <c r="F1450" s="118">
        <v>0</v>
      </c>
      <c r="G1450" s="118">
        <v>1</v>
      </c>
      <c r="H1450" s="118">
        <v>0</v>
      </c>
      <c r="I1450" s="118">
        <v>0</v>
      </c>
      <c r="J1450" s="118">
        <v>0</v>
      </c>
      <c r="K1450" s="118">
        <v>0</v>
      </c>
      <c r="L1450" s="118">
        <v>0</v>
      </c>
      <c r="M1450" s="118">
        <v>0</v>
      </c>
      <c r="N1450" s="118">
        <v>0</v>
      </c>
      <c r="O1450" s="118">
        <v>0</v>
      </c>
      <c r="P1450" s="118">
        <v>0</v>
      </c>
      <c r="Q1450" s="118">
        <v>0</v>
      </c>
      <c r="R1450" s="118">
        <v>0</v>
      </c>
      <c r="S1450" s="118">
        <v>0</v>
      </c>
      <c r="T1450" s="118">
        <v>0</v>
      </c>
      <c r="U1450" s="118">
        <v>0</v>
      </c>
      <c r="V1450" s="118">
        <v>28.8</v>
      </c>
      <c r="W1450" s="118" t="s">
        <v>263</v>
      </c>
      <c r="X1450" s="232"/>
    </row>
    <row r="1451" spans="1:24" ht="13.5" customHeight="1" x14ac:dyDescent="0.3">
      <c r="A1451" s="237">
        <v>0.91666666666666696</v>
      </c>
      <c r="B1451" s="118">
        <v>1</v>
      </c>
      <c r="C1451" s="118">
        <v>0</v>
      </c>
      <c r="D1451" s="118">
        <v>0</v>
      </c>
      <c r="E1451" s="118">
        <v>0</v>
      </c>
      <c r="F1451" s="118">
        <v>0</v>
      </c>
      <c r="G1451" s="118">
        <v>1</v>
      </c>
      <c r="H1451" s="118">
        <v>0</v>
      </c>
      <c r="I1451" s="118">
        <v>0</v>
      </c>
      <c r="J1451" s="118">
        <v>0</v>
      </c>
      <c r="K1451" s="118">
        <v>0</v>
      </c>
      <c r="L1451" s="118">
        <v>0</v>
      </c>
      <c r="M1451" s="118">
        <v>0</v>
      </c>
      <c r="N1451" s="118">
        <v>0</v>
      </c>
      <c r="O1451" s="118">
        <v>0</v>
      </c>
      <c r="P1451" s="118">
        <v>0</v>
      </c>
      <c r="Q1451" s="118">
        <v>0</v>
      </c>
      <c r="R1451" s="118">
        <v>0</v>
      </c>
      <c r="S1451" s="118">
        <v>0</v>
      </c>
      <c r="T1451" s="118">
        <v>0</v>
      </c>
      <c r="U1451" s="118">
        <v>0</v>
      </c>
      <c r="V1451" s="118">
        <v>27.5</v>
      </c>
      <c r="W1451" s="118" t="s">
        <v>263</v>
      </c>
      <c r="X1451" s="232"/>
    </row>
    <row r="1452" spans="1:24" ht="13.5" customHeight="1" x14ac:dyDescent="0.3">
      <c r="A1452" s="237">
        <v>0.92708333333333304</v>
      </c>
      <c r="B1452" s="118">
        <v>1</v>
      </c>
      <c r="C1452" s="118">
        <v>0</v>
      </c>
      <c r="D1452" s="118">
        <v>0</v>
      </c>
      <c r="E1452" s="118">
        <v>1</v>
      </c>
      <c r="F1452" s="118">
        <v>0</v>
      </c>
      <c r="G1452" s="118">
        <v>0</v>
      </c>
      <c r="H1452" s="118">
        <v>0</v>
      </c>
      <c r="I1452" s="118">
        <v>0</v>
      </c>
      <c r="J1452" s="118">
        <v>0</v>
      </c>
      <c r="K1452" s="118">
        <v>0</v>
      </c>
      <c r="L1452" s="118">
        <v>0</v>
      </c>
      <c r="M1452" s="118">
        <v>0</v>
      </c>
      <c r="N1452" s="118">
        <v>0</v>
      </c>
      <c r="O1452" s="118">
        <v>0</v>
      </c>
      <c r="P1452" s="118">
        <v>0</v>
      </c>
      <c r="Q1452" s="118">
        <v>0</v>
      </c>
      <c r="R1452" s="118">
        <v>0</v>
      </c>
      <c r="S1452" s="118">
        <v>0</v>
      </c>
      <c r="T1452" s="118">
        <v>0</v>
      </c>
      <c r="U1452" s="118">
        <v>0</v>
      </c>
      <c r="V1452" s="118">
        <v>18.3</v>
      </c>
      <c r="W1452" s="118" t="s">
        <v>263</v>
      </c>
      <c r="X1452" s="232"/>
    </row>
    <row r="1453" spans="1:24" ht="13.5" customHeight="1" x14ac:dyDescent="0.3">
      <c r="A1453" s="237">
        <v>0.9375</v>
      </c>
      <c r="B1453" s="118">
        <v>1</v>
      </c>
      <c r="C1453" s="118">
        <v>0</v>
      </c>
      <c r="D1453" s="118">
        <v>0</v>
      </c>
      <c r="E1453" s="118">
        <v>0</v>
      </c>
      <c r="F1453" s="118">
        <v>0</v>
      </c>
      <c r="G1453" s="118">
        <v>1</v>
      </c>
      <c r="H1453" s="118">
        <v>0</v>
      </c>
      <c r="I1453" s="118">
        <v>0</v>
      </c>
      <c r="J1453" s="118">
        <v>0</v>
      </c>
      <c r="K1453" s="118">
        <v>0</v>
      </c>
      <c r="L1453" s="118">
        <v>0</v>
      </c>
      <c r="M1453" s="118">
        <v>0</v>
      </c>
      <c r="N1453" s="118">
        <v>0</v>
      </c>
      <c r="O1453" s="118">
        <v>0</v>
      </c>
      <c r="P1453" s="118">
        <v>0</v>
      </c>
      <c r="Q1453" s="118">
        <v>0</v>
      </c>
      <c r="R1453" s="118">
        <v>0</v>
      </c>
      <c r="S1453" s="118">
        <v>0</v>
      </c>
      <c r="T1453" s="118">
        <v>0</v>
      </c>
      <c r="U1453" s="118">
        <v>0</v>
      </c>
      <c r="V1453" s="118">
        <v>26.8</v>
      </c>
      <c r="W1453" s="118" t="s">
        <v>263</v>
      </c>
      <c r="X1453" s="232"/>
    </row>
    <row r="1454" spans="1:24" ht="13.5" customHeight="1" x14ac:dyDescent="0.3">
      <c r="A1454" s="237">
        <v>0.94791666666666696</v>
      </c>
      <c r="B1454" s="118">
        <v>0</v>
      </c>
      <c r="C1454" s="118">
        <v>0</v>
      </c>
      <c r="D1454" s="118">
        <v>0</v>
      </c>
      <c r="E1454" s="118">
        <v>0</v>
      </c>
      <c r="F1454" s="118">
        <v>0</v>
      </c>
      <c r="G1454" s="118">
        <v>0</v>
      </c>
      <c r="H1454" s="118">
        <v>0</v>
      </c>
      <c r="I1454" s="118">
        <v>0</v>
      </c>
      <c r="J1454" s="118">
        <v>0</v>
      </c>
      <c r="K1454" s="118">
        <v>0</v>
      </c>
      <c r="L1454" s="118">
        <v>0</v>
      </c>
      <c r="M1454" s="118">
        <v>0</v>
      </c>
      <c r="N1454" s="118">
        <v>0</v>
      </c>
      <c r="O1454" s="118">
        <v>0</v>
      </c>
      <c r="P1454" s="118">
        <v>0</v>
      </c>
      <c r="Q1454" s="118">
        <v>0</v>
      </c>
      <c r="R1454" s="118">
        <v>0</v>
      </c>
      <c r="S1454" s="118">
        <v>0</v>
      </c>
      <c r="T1454" s="118">
        <v>0</v>
      </c>
      <c r="U1454" s="118">
        <v>0</v>
      </c>
      <c r="V1454" s="118" t="s">
        <v>263</v>
      </c>
      <c r="W1454" s="118" t="s">
        <v>263</v>
      </c>
      <c r="X1454" s="232"/>
    </row>
    <row r="1455" spans="1:24" ht="13.5" customHeight="1" x14ac:dyDescent="0.3">
      <c r="A1455" s="237">
        <v>0.95833333333333304</v>
      </c>
      <c r="B1455" s="118">
        <v>0</v>
      </c>
      <c r="C1455" s="118">
        <v>0</v>
      </c>
      <c r="D1455" s="118">
        <v>0</v>
      </c>
      <c r="E1455" s="118">
        <v>0</v>
      </c>
      <c r="F1455" s="118">
        <v>0</v>
      </c>
      <c r="G1455" s="118">
        <v>0</v>
      </c>
      <c r="H1455" s="118">
        <v>0</v>
      </c>
      <c r="I1455" s="118">
        <v>0</v>
      </c>
      <c r="J1455" s="118">
        <v>0</v>
      </c>
      <c r="K1455" s="118">
        <v>0</v>
      </c>
      <c r="L1455" s="118">
        <v>0</v>
      </c>
      <c r="M1455" s="118">
        <v>0</v>
      </c>
      <c r="N1455" s="118">
        <v>0</v>
      </c>
      <c r="O1455" s="118">
        <v>0</v>
      </c>
      <c r="P1455" s="118">
        <v>0</v>
      </c>
      <c r="Q1455" s="118">
        <v>0</v>
      </c>
      <c r="R1455" s="118">
        <v>0</v>
      </c>
      <c r="S1455" s="118">
        <v>0</v>
      </c>
      <c r="T1455" s="118">
        <v>0</v>
      </c>
      <c r="U1455" s="118">
        <v>0</v>
      </c>
      <c r="V1455" s="118" t="s">
        <v>263</v>
      </c>
      <c r="W1455" s="118" t="s">
        <v>263</v>
      </c>
      <c r="X1455" s="232"/>
    </row>
    <row r="1456" spans="1:24" ht="13.5" customHeight="1" x14ac:dyDescent="0.3">
      <c r="A1456" s="237">
        <v>0.96875</v>
      </c>
      <c r="B1456" s="118">
        <v>0</v>
      </c>
      <c r="C1456" s="118">
        <v>0</v>
      </c>
      <c r="D1456" s="118">
        <v>0</v>
      </c>
      <c r="E1456" s="118">
        <v>0</v>
      </c>
      <c r="F1456" s="118">
        <v>0</v>
      </c>
      <c r="G1456" s="118">
        <v>0</v>
      </c>
      <c r="H1456" s="118">
        <v>0</v>
      </c>
      <c r="I1456" s="118">
        <v>0</v>
      </c>
      <c r="J1456" s="118">
        <v>0</v>
      </c>
      <c r="K1456" s="118">
        <v>0</v>
      </c>
      <c r="L1456" s="118">
        <v>0</v>
      </c>
      <c r="M1456" s="118">
        <v>0</v>
      </c>
      <c r="N1456" s="118">
        <v>0</v>
      </c>
      <c r="O1456" s="118">
        <v>0</v>
      </c>
      <c r="P1456" s="118">
        <v>0</v>
      </c>
      <c r="Q1456" s="118">
        <v>0</v>
      </c>
      <c r="R1456" s="118">
        <v>0</v>
      </c>
      <c r="S1456" s="118">
        <v>0</v>
      </c>
      <c r="T1456" s="118">
        <v>0</v>
      </c>
      <c r="U1456" s="118">
        <v>0</v>
      </c>
      <c r="V1456" s="118" t="s">
        <v>263</v>
      </c>
      <c r="W1456" s="118" t="s">
        <v>263</v>
      </c>
      <c r="X1456" s="232"/>
    </row>
    <row r="1457" spans="1:24" ht="13.5" customHeight="1" x14ac:dyDescent="0.3">
      <c r="A1457" s="237">
        <v>0.97916666666666696</v>
      </c>
      <c r="B1457" s="118">
        <v>0</v>
      </c>
      <c r="C1457" s="118">
        <v>0</v>
      </c>
      <c r="D1457" s="118">
        <v>0</v>
      </c>
      <c r="E1457" s="118">
        <v>0</v>
      </c>
      <c r="F1457" s="118">
        <v>0</v>
      </c>
      <c r="G1457" s="118">
        <v>0</v>
      </c>
      <c r="H1457" s="118">
        <v>0</v>
      </c>
      <c r="I1457" s="118">
        <v>0</v>
      </c>
      <c r="J1457" s="118">
        <v>0</v>
      </c>
      <c r="K1457" s="118">
        <v>0</v>
      </c>
      <c r="L1457" s="118">
        <v>0</v>
      </c>
      <c r="M1457" s="118">
        <v>0</v>
      </c>
      <c r="N1457" s="118">
        <v>0</v>
      </c>
      <c r="O1457" s="118">
        <v>0</v>
      </c>
      <c r="P1457" s="118">
        <v>0</v>
      </c>
      <c r="Q1457" s="118">
        <v>0</v>
      </c>
      <c r="R1457" s="118">
        <v>0</v>
      </c>
      <c r="S1457" s="118">
        <v>0</v>
      </c>
      <c r="T1457" s="118">
        <v>0</v>
      </c>
      <c r="U1457" s="118">
        <v>0</v>
      </c>
      <c r="V1457" s="118" t="s">
        <v>263</v>
      </c>
      <c r="W1457" s="118" t="s">
        <v>263</v>
      </c>
      <c r="X1457" s="232"/>
    </row>
    <row r="1458" spans="1:24" ht="13.5" customHeight="1" thickBot="1" x14ac:dyDescent="0.35">
      <c r="A1458" s="239">
        <v>0.98958333333333304</v>
      </c>
      <c r="B1458" s="120">
        <v>0</v>
      </c>
      <c r="C1458" s="120">
        <v>0</v>
      </c>
      <c r="D1458" s="120">
        <v>0</v>
      </c>
      <c r="E1458" s="120">
        <v>0</v>
      </c>
      <c r="F1458" s="120">
        <v>0</v>
      </c>
      <c r="G1458" s="120">
        <v>0</v>
      </c>
      <c r="H1458" s="120">
        <v>0</v>
      </c>
      <c r="I1458" s="120">
        <v>0</v>
      </c>
      <c r="J1458" s="120">
        <v>0</v>
      </c>
      <c r="K1458" s="120">
        <v>0</v>
      </c>
      <c r="L1458" s="120">
        <v>0</v>
      </c>
      <c r="M1458" s="120">
        <v>0</v>
      </c>
      <c r="N1458" s="120">
        <v>0</v>
      </c>
      <c r="O1458" s="120">
        <v>0</v>
      </c>
      <c r="P1458" s="120">
        <v>0</v>
      </c>
      <c r="Q1458" s="120">
        <v>0</v>
      </c>
      <c r="R1458" s="120">
        <v>0</v>
      </c>
      <c r="S1458" s="120">
        <v>0</v>
      </c>
      <c r="T1458" s="120">
        <v>0</v>
      </c>
      <c r="U1458" s="120">
        <v>0</v>
      </c>
      <c r="V1458" s="120" t="s">
        <v>263</v>
      </c>
      <c r="W1458" s="120" t="s">
        <v>263</v>
      </c>
      <c r="X1458" s="232"/>
    </row>
    <row r="1459" spans="1:24" ht="13.5" customHeight="1" thickTop="1" x14ac:dyDescent="0.3">
      <c r="A1459" s="241" t="s">
        <v>112</v>
      </c>
      <c r="B1459" s="119">
        <f>SUM(B1391:B1438)</f>
        <v>205</v>
      </c>
      <c r="C1459" s="119">
        <f t="shared" ref="C1459:U1459" si="52">SUM(C1391:C1438)</f>
        <v>4</v>
      </c>
      <c r="D1459" s="119">
        <f t="shared" si="52"/>
        <v>14</v>
      </c>
      <c r="E1459" s="119">
        <f t="shared" si="52"/>
        <v>35</v>
      </c>
      <c r="F1459" s="119">
        <f t="shared" si="52"/>
        <v>81</v>
      </c>
      <c r="G1459" s="119">
        <f t="shared" si="52"/>
        <v>46</v>
      </c>
      <c r="H1459" s="119">
        <f t="shared" si="52"/>
        <v>11</v>
      </c>
      <c r="I1459" s="119">
        <f t="shared" si="52"/>
        <v>11</v>
      </c>
      <c r="J1459" s="119">
        <f t="shared" si="52"/>
        <v>1</v>
      </c>
      <c r="K1459" s="119">
        <f t="shared" si="52"/>
        <v>2</v>
      </c>
      <c r="L1459" s="119">
        <f t="shared" si="52"/>
        <v>0</v>
      </c>
      <c r="M1459" s="119">
        <f t="shared" si="52"/>
        <v>0</v>
      </c>
      <c r="N1459" s="119">
        <f t="shared" si="52"/>
        <v>0</v>
      </c>
      <c r="O1459" s="119">
        <f t="shared" si="52"/>
        <v>0</v>
      </c>
      <c r="P1459" s="119">
        <f t="shared" si="52"/>
        <v>0</v>
      </c>
      <c r="Q1459" s="119">
        <f t="shared" si="52"/>
        <v>0</v>
      </c>
      <c r="R1459" s="119">
        <f t="shared" si="52"/>
        <v>0</v>
      </c>
      <c r="S1459" s="119">
        <f t="shared" si="52"/>
        <v>0</v>
      </c>
      <c r="T1459" s="119">
        <f t="shared" si="52"/>
        <v>0</v>
      </c>
      <c r="U1459" s="119">
        <f t="shared" si="52"/>
        <v>0</v>
      </c>
      <c r="V1459" s="119">
        <v>23.4</v>
      </c>
      <c r="W1459" s="119">
        <v>29.3</v>
      </c>
      <c r="X1459" s="232"/>
    </row>
    <row r="1460" spans="1:24" ht="13.5" customHeight="1" x14ac:dyDescent="0.3">
      <c r="A1460" s="242" t="s">
        <v>113</v>
      </c>
      <c r="B1460" s="118">
        <f>SUM(B1387:B1450)</f>
        <v>225</v>
      </c>
      <c r="C1460" s="118">
        <f t="shared" ref="C1460:U1460" si="53">SUM(C1387:C1450)</f>
        <v>4</v>
      </c>
      <c r="D1460" s="118">
        <f t="shared" si="53"/>
        <v>14</v>
      </c>
      <c r="E1460" s="118">
        <f t="shared" si="53"/>
        <v>39</v>
      </c>
      <c r="F1460" s="118">
        <f t="shared" si="53"/>
        <v>89</v>
      </c>
      <c r="G1460" s="118">
        <f t="shared" si="53"/>
        <v>50</v>
      </c>
      <c r="H1460" s="118">
        <f t="shared" si="53"/>
        <v>13</v>
      </c>
      <c r="I1460" s="118">
        <f t="shared" si="53"/>
        <v>13</v>
      </c>
      <c r="J1460" s="118">
        <f t="shared" si="53"/>
        <v>1</v>
      </c>
      <c r="K1460" s="118">
        <f t="shared" si="53"/>
        <v>2</v>
      </c>
      <c r="L1460" s="118">
        <f t="shared" si="53"/>
        <v>0</v>
      </c>
      <c r="M1460" s="118">
        <f t="shared" si="53"/>
        <v>0</v>
      </c>
      <c r="N1460" s="118">
        <f t="shared" si="53"/>
        <v>0</v>
      </c>
      <c r="O1460" s="118">
        <f t="shared" si="53"/>
        <v>0</v>
      </c>
      <c r="P1460" s="118">
        <f t="shared" si="53"/>
        <v>0</v>
      </c>
      <c r="Q1460" s="118">
        <f t="shared" si="53"/>
        <v>0</v>
      </c>
      <c r="R1460" s="118">
        <f t="shared" si="53"/>
        <v>0</v>
      </c>
      <c r="S1460" s="118">
        <f t="shared" si="53"/>
        <v>0</v>
      </c>
      <c r="T1460" s="118">
        <f t="shared" si="53"/>
        <v>0</v>
      </c>
      <c r="U1460" s="118">
        <f t="shared" si="53"/>
        <v>0</v>
      </c>
      <c r="V1460" s="118">
        <v>23.5</v>
      </c>
      <c r="W1460" s="118">
        <v>29.3</v>
      </c>
      <c r="X1460" s="232"/>
    </row>
    <row r="1461" spans="1:24" ht="13.5" customHeight="1" x14ac:dyDescent="0.3">
      <c r="A1461" s="238" t="s">
        <v>114</v>
      </c>
      <c r="B1461" s="118">
        <f>SUM(B1387:B1458)</f>
        <v>228</v>
      </c>
      <c r="C1461" s="118">
        <f t="shared" ref="C1461:U1461" si="54">SUM(C1387:C1458)</f>
        <v>4</v>
      </c>
      <c r="D1461" s="118">
        <f t="shared" si="54"/>
        <v>14</v>
      </c>
      <c r="E1461" s="118">
        <f t="shared" si="54"/>
        <v>40</v>
      </c>
      <c r="F1461" s="118">
        <f t="shared" si="54"/>
        <v>89</v>
      </c>
      <c r="G1461" s="118">
        <f t="shared" si="54"/>
        <v>52</v>
      </c>
      <c r="H1461" s="118">
        <f t="shared" si="54"/>
        <v>13</v>
      </c>
      <c r="I1461" s="118">
        <f t="shared" si="54"/>
        <v>13</v>
      </c>
      <c r="J1461" s="118">
        <f t="shared" si="54"/>
        <v>1</v>
      </c>
      <c r="K1461" s="118">
        <f t="shared" si="54"/>
        <v>2</v>
      </c>
      <c r="L1461" s="118">
        <f t="shared" si="54"/>
        <v>0</v>
      </c>
      <c r="M1461" s="118">
        <f t="shared" si="54"/>
        <v>0</v>
      </c>
      <c r="N1461" s="118">
        <f t="shared" si="54"/>
        <v>0</v>
      </c>
      <c r="O1461" s="118">
        <f t="shared" si="54"/>
        <v>0</v>
      </c>
      <c r="P1461" s="118">
        <f t="shared" si="54"/>
        <v>0</v>
      </c>
      <c r="Q1461" s="118">
        <f t="shared" si="54"/>
        <v>0</v>
      </c>
      <c r="R1461" s="118">
        <f t="shared" si="54"/>
        <v>0</v>
      </c>
      <c r="S1461" s="118">
        <f t="shared" si="54"/>
        <v>0</v>
      </c>
      <c r="T1461" s="118">
        <f t="shared" si="54"/>
        <v>0</v>
      </c>
      <c r="U1461" s="118">
        <f t="shared" si="54"/>
        <v>0</v>
      </c>
      <c r="V1461" s="118">
        <v>23.5</v>
      </c>
      <c r="W1461" s="118">
        <v>29.3</v>
      </c>
      <c r="X1461" s="232"/>
    </row>
    <row r="1462" spans="1:24" ht="13.5" customHeight="1" thickBot="1" x14ac:dyDescent="0.35">
      <c r="A1462" s="240" t="s">
        <v>115</v>
      </c>
      <c r="B1462" s="120">
        <f>SUM(B1363:B1458)</f>
        <v>233</v>
      </c>
      <c r="C1462" s="120">
        <f t="shared" ref="C1462:U1462" si="55">SUM(C1363:C1458)</f>
        <v>4</v>
      </c>
      <c r="D1462" s="120">
        <f t="shared" si="55"/>
        <v>14</v>
      </c>
      <c r="E1462" s="120">
        <f t="shared" si="55"/>
        <v>43</v>
      </c>
      <c r="F1462" s="120">
        <f t="shared" si="55"/>
        <v>90</v>
      </c>
      <c r="G1462" s="120">
        <f t="shared" si="55"/>
        <v>53</v>
      </c>
      <c r="H1462" s="120">
        <f t="shared" si="55"/>
        <v>13</v>
      </c>
      <c r="I1462" s="120">
        <f t="shared" si="55"/>
        <v>13</v>
      </c>
      <c r="J1462" s="120">
        <f t="shared" si="55"/>
        <v>1</v>
      </c>
      <c r="K1462" s="120">
        <f t="shared" si="55"/>
        <v>2</v>
      </c>
      <c r="L1462" s="120">
        <f t="shared" si="55"/>
        <v>0</v>
      </c>
      <c r="M1462" s="120">
        <f t="shared" si="55"/>
        <v>0</v>
      </c>
      <c r="N1462" s="120">
        <f t="shared" si="55"/>
        <v>0</v>
      </c>
      <c r="O1462" s="120">
        <f t="shared" si="55"/>
        <v>0</v>
      </c>
      <c r="P1462" s="120">
        <f t="shared" si="55"/>
        <v>0</v>
      </c>
      <c r="Q1462" s="120">
        <f t="shared" si="55"/>
        <v>0</v>
      </c>
      <c r="R1462" s="120">
        <f t="shared" si="55"/>
        <v>0</v>
      </c>
      <c r="S1462" s="120">
        <f t="shared" si="55"/>
        <v>0</v>
      </c>
      <c r="T1462" s="120">
        <f t="shared" si="55"/>
        <v>0</v>
      </c>
      <c r="U1462" s="120">
        <f t="shared" si="55"/>
        <v>0</v>
      </c>
      <c r="V1462" s="120">
        <v>23.5</v>
      </c>
      <c r="W1462" s="120">
        <v>29.2</v>
      </c>
      <c r="X1462" s="232"/>
    </row>
    <row r="1463" spans="1:24" ht="13.5" customHeight="1" thickTop="1" x14ac:dyDescent="0.3">
      <c r="A1463" s="232"/>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232"/>
    </row>
    <row r="1464" spans="1:24" ht="13.5" customHeight="1" thickBot="1" x14ac:dyDescent="0.35">
      <c r="A1464" s="232" t="s">
        <v>10</v>
      </c>
      <c r="B1464" s="473" t="str">
        <f>TEXT(C1464,"dddd")</f>
        <v>Monday</v>
      </c>
      <c r="C1464" s="121">
        <f>C1360+1</f>
        <v>45733</v>
      </c>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232"/>
    </row>
    <row r="1465" spans="1:24" ht="13.5" customHeight="1" thickTop="1" thickBot="1" x14ac:dyDescent="0.35">
      <c r="A1465" s="232"/>
      <c r="B1465" s="602" t="s">
        <v>91</v>
      </c>
      <c r="C1465" s="603"/>
      <c r="D1465" s="603"/>
      <c r="E1465" s="603"/>
      <c r="F1465" s="603"/>
      <c r="G1465" s="603"/>
      <c r="H1465" s="603"/>
      <c r="I1465" s="603"/>
      <c r="J1465" s="603"/>
      <c r="K1465" s="603"/>
      <c r="L1465" s="603"/>
      <c r="M1465" s="603"/>
      <c r="N1465" s="603"/>
      <c r="O1465" s="603"/>
      <c r="P1465" s="603"/>
      <c r="Q1465" s="603"/>
      <c r="R1465" s="603"/>
      <c r="S1465" s="603"/>
      <c r="T1465" s="603"/>
      <c r="U1465" s="603"/>
      <c r="V1465" s="603"/>
      <c r="W1465" s="604"/>
      <c r="X1465" s="232"/>
    </row>
    <row r="1466" spans="1:24" ht="13.5" customHeight="1" thickTop="1" thickBot="1" x14ac:dyDescent="0.35">
      <c r="A1466" s="234" t="s">
        <v>51</v>
      </c>
      <c r="B1466" s="169" t="s">
        <v>31</v>
      </c>
      <c r="C1466" s="287" t="s">
        <v>92</v>
      </c>
      <c r="D1466" s="287" t="s">
        <v>93</v>
      </c>
      <c r="E1466" s="287" t="s">
        <v>94</v>
      </c>
      <c r="F1466" s="287" t="s">
        <v>95</v>
      </c>
      <c r="G1466" s="287" t="s">
        <v>96</v>
      </c>
      <c r="H1466" s="287" t="s">
        <v>97</v>
      </c>
      <c r="I1466" s="287" t="s">
        <v>98</v>
      </c>
      <c r="J1466" s="287" t="s">
        <v>99</v>
      </c>
      <c r="K1466" s="287" t="s">
        <v>100</v>
      </c>
      <c r="L1466" s="287" t="s">
        <v>101</v>
      </c>
      <c r="M1466" s="287" t="s">
        <v>102</v>
      </c>
      <c r="N1466" s="287" t="s">
        <v>103</v>
      </c>
      <c r="O1466" s="287" t="s">
        <v>104</v>
      </c>
      <c r="P1466" s="287" t="s">
        <v>105</v>
      </c>
      <c r="Q1466" s="287" t="s">
        <v>106</v>
      </c>
      <c r="R1466" s="287" t="s">
        <v>107</v>
      </c>
      <c r="S1466" s="287" t="s">
        <v>108</v>
      </c>
      <c r="T1466" s="287" t="s">
        <v>109</v>
      </c>
      <c r="U1466" s="287" t="s">
        <v>110</v>
      </c>
      <c r="V1466" s="169" t="s">
        <v>89</v>
      </c>
      <c r="W1466" s="169" t="s">
        <v>111</v>
      </c>
      <c r="X1466" s="232"/>
    </row>
    <row r="1467" spans="1:24" ht="13.5" customHeight="1" thickTop="1" x14ac:dyDescent="0.3">
      <c r="A1467" s="236">
        <v>0</v>
      </c>
      <c r="B1467" s="119">
        <v>0</v>
      </c>
      <c r="C1467" s="119">
        <v>0</v>
      </c>
      <c r="D1467" s="119">
        <v>0</v>
      </c>
      <c r="E1467" s="119">
        <v>0</v>
      </c>
      <c r="F1467" s="119">
        <v>0</v>
      </c>
      <c r="G1467" s="119">
        <v>0</v>
      </c>
      <c r="H1467" s="119">
        <v>0</v>
      </c>
      <c r="I1467" s="119">
        <v>0</v>
      </c>
      <c r="J1467" s="119">
        <v>0</v>
      </c>
      <c r="K1467" s="119">
        <v>0</v>
      </c>
      <c r="L1467" s="119">
        <v>0</v>
      </c>
      <c r="M1467" s="119">
        <v>0</v>
      </c>
      <c r="N1467" s="119">
        <v>0</v>
      </c>
      <c r="O1467" s="119">
        <v>0</v>
      </c>
      <c r="P1467" s="119">
        <v>0</v>
      </c>
      <c r="Q1467" s="119">
        <v>0</v>
      </c>
      <c r="R1467" s="119">
        <v>0</v>
      </c>
      <c r="S1467" s="119">
        <v>0</v>
      </c>
      <c r="T1467" s="119">
        <v>0</v>
      </c>
      <c r="U1467" s="119">
        <v>0</v>
      </c>
      <c r="V1467" s="119" t="s">
        <v>263</v>
      </c>
      <c r="W1467" s="119" t="s">
        <v>263</v>
      </c>
      <c r="X1467" s="232"/>
    </row>
    <row r="1468" spans="1:24" ht="13.5" customHeight="1" x14ac:dyDescent="0.3">
      <c r="A1468" s="237">
        <v>1.0416666666666666E-2</v>
      </c>
      <c r="B1468" s="118">
        <v>0</v>
      </c>
      <c r="C1468" s="118">
        <v>0</v>
      </c>
      <c r="D1468" s="118">
        <v>0</v>
      </c>
      <c r="E1468" s="118">
        <v>0</v>
      </c>
      <c r="F1468" s="118">
        <v>0</v>
      </c>
      <c r="G1468" s="118">
        <v>0</v>
      </c>
      <c r="H1468" s="118">
        <v>0</v>
      </c>
      <c r="I1468" s="118">
        <v>0</v>
      </c>
      <c r="J1468" s="118">
        <v>0</v>
      </c>
      <c r="K1468" s="118">
        <v>0</v>
      </c>
      <c r="L1468" s="118">
        <v>0</v>
      </c>
      <c r="M1468" s="118">
        <v>0</v>
      </c>
      <c r="N1468" s="118">
        <v>0</v>
      </c>
      <c r="O1468" s="118">
        <v>0</v>
      </c>
      <c r="P1468" s="118">
        <v>0</v>
      </c>
      <c r="Q1468" s="118">
        <v>0</v>
      </c>
      <c r="R1468" s="118">
        <v>0</v>
      </c>
      <c r="S1468" s="118">
        <v>0</v>
      </c>
      <c r="T1468" s="118">
        <v>0</v>
      </c>
      <c r="U1468" s="118">
        <v>0</v>
      </c>
      <c r="V1468" s="118" t="s">
        <v>263</v>
      </c>
      <c r="W1468" s="118" t="s">
        <v>263</v>
      </c>
      <c r="X1468" s="232"/>
    </row>
    <row r="1469" spans="1:24" ht="13.5" customHeight="1" x14ac:dyDescent="0.3">
      <c r="A1469" s="237">
        <v>2.0833333333333332E-2</v>
      </c>
      <c r="B1469" s="118">
        <v>0</v>
      </c>
      <c r="C1469" s="118">
        <v>0</v>
      </c>
      <c r="D1469" s="118">
        <v>0</v>
      </c>
      <c r="E1469" s="118">
        <v>0</v>
      </c>
      <c r="F1469" s="118">
        <v>0</v>
      </c>
      <c r="G1469" s="118">
        <v>0</v>
      </c>
      <c r="H1469" s="118">
        <v>0</v>
      </c>
      <c r="I1469" s="118">
        <v>0</v>
      </c>
      <c r="J1469" s="118">
        <v>0</v>
      </c>
      <c r="K1469" s="118">
        <v>0</v>
      </c>
      <c r="L1469" s="118">
        <v>0</v>
      </c>
      <c r="M1469" s="118">
        <v>0</v>
      </c>
      <c r="N1469" s="118">
        <v>0</v>
      </c>
      <c r="O1469" s="118">
        <v>0</v>
      </c>
      <c r="P1469" s="118">
        <v>0</v>
      </c>
      <c r="Q1469" s="118">
        <v>0</v>
      </c>
      <c r="R1469" s="118">
        <v>0</v>
      </c>
      <c r="S1469" s="118">
        <v>0</v>
      </c>
      <c r="T1469" s="118">
        <v>0</v>
      </c>
      <c r="U1469" s="118">
        <v>0</v>
      </c>
      <c r="V1469" s="118" t="s">
        <v>263</v>
      </c>
      <c r="W1469" s="118" t="s">
        <v>263</v>
      </c>
      <c r="X1469" s="232"/>
    </row>
    <row r="1470" spans="1:24" ht="13.5" customHeight="1" x14ac:dyDescent="0.3">
      <c r="A1470" s="237">
        <v>3.125E-2</v>
      </c>
      <c r="B1470" s="118">
        <v>0</v>
      </c>
      <c r="C1470" s="118">
        <v>0</v>
      </c>
      <c r="D1470" s="118">
        <v>0</v>
      </c>
      <c r="E1470" s="118">
        <v>0</v>
      </c>
      <c r="F1470" s="118">
        <v>0</v>
      </c>
      <c r="G1470" s="118">
        <v>0</v>
      </c>
      <c r="H1470" s="118">
        <v>0</v>
      </c>
      <c r="I1470" s="118">
        <v>0</v>
      </c>
      <c r="J1470" s="118">
        <v>0</v>
      </c>
      <c r="K1470" s="118">
        <v>0</v>
      </c>
      <c r="L1470" s="118">
        <v>0</v>
      </c>
      <c r="M1470" s="118">
        <v>0</v>
      </c>
      <c r="N1470" s="118">
        <v>0</v>
      </c>
      <c r="O1470" s="118">
        <v>0</v>
      </c>
      <c r="P1470" s="118">
        <v>0</v>
      </c>
      <c r="Q1470" s="118">
        <v>0</v>
      </c>
      <c r="R1470" s="118">
        <v>0</v>
      </c>
      <c r="S1470" s="118">
        <v>0</v>
      </c>
      <c r="T1470" s="118">
        <v>0</v>
      </c>
      <c r="U1470" s="118">
        <v>0</v>
      </c>
      <c r="V1470" s="118" t="s">
        <v>263</v>
      </c>
      <c r="W1470" s="118" t="s">
        <v>263</v>
      </c>
      <c r="X1470" s="232"/>
    </row>
    <row r="1471" spans="1:24" ht="13.5" customHeight="1" x14ac:dyDescent="0.3">
      <c r="A1471" s="237">
        <v>4.1666666666666664E-2</v>
      </c>
      <c r="B1471" s="118">
        <v>0</v>
      </c>
      <c r="C1471" s="118">
        <v>0</v>
      </c>
      <c r="D1471" s="118">
        <v>0</v>
      </c>
      <c r="E1471" s="118">
        <v>0</v>
      </c>
      <c r="F1471" s="118">
        <v>0</v>
      </c>
      <c r="G1471" s="118">
        <v>0</v>
      </c>
      <c r="H1471" s="118">
        <v>0</v>
      </c>
      <c r="I1471" s="118">
        <v>0</v>
      </c>
      <c r="J1471" s="118">
        <v>0</v>
      </c>
      <c r="K1471" s="118">
        <v>0</v>
      </c>
      <c r="L1471" s="118">
        <v>0</v>
      </c>
      <c r="M1471" s="118">
        <v>0</v>
      </c>
      <c r="N1471" s="118">
        <v>0</v>
      </c>
      <c r="O1471" s="118">
        <v>0</v>
      </c>
      <c r="P1471" s="118">
        <v>0</v>
      </c>
      <c r="Q1471" s="118">
        <v>0</v>
      </c>
      <c r="R1471" s="118">
        <v>0</v>
      </c>
      <c r="S1471" s="118">
        <v>0</v>
      </c>
      <c r="T1471" s="118">
        <v>0</v>
      </c>
      <c r="U1471" s="118">
        <v>0</v>
      </c>
      <c r="V1471" s="118" t="s">
        <v>263</v>
      </c>
      <c r="W1471" s="118" t="s">
        <v>263</v>
      </c>
      <c r="X1471" s="232"/>
    </row>
    <row r="1472" spans="1:24" ht="13.5" customHeight="1" x14ac:dyDescent="0.3">
      <c r="A1472" s="237">
        <v>5.2083333333333336E-2</v>
      </c>
      <c r="B1472" s="118">
        <v>0</v>
      </c>
      <c r="C1472" s="118">
        <v>0</v>
      </c>
      <c r="D1472" s="118">
        <v>0</v>
      </c>
      <c r="E1472" s="118">
        <v>0</v>
      </c>
      <c r="F1472" s="118">
        <v>0</v>
      </c>
      <c r="G1472" s="118">
        <v>0</v>
      </c>
      <c r="H1472" s="118">
        <v>0</v>
      </c>
      <c r="I1472" s="118">
        <v>0</v>
      </c>
      <c r="J1472" s="118">
        <v>0</v>
      </c>
      <c r="K1472" s="118">
        <v>0</v>
      </c>
      <c r="L1472" s="118">
        <v>0</v>
      </c>
      <c r="M1472" s="118">
        <v>0</v>
      </c>
      <c r="N1472" s="118">
        <v>0</v>
      </c>
      <c r="O1472" s="118">
        <v>0</v>
      </c>
      <c r="P1472" s="118">
        <v>0</v>
      </c>
      <c r="Q1472" s="118">
        <v>0</v>
      </c>
      <c r="R1472" s="118">
        <v>0</v>
      </c>
      <c r="S1472" s="118">
        <v>0</v>
      </c>
      <c r="T1472" s="118">
        <v>0</v>
      </c>
      <c r="U1472" s="118">
        <v>0</v>
      </c>
      <c r="V1472" s="118" t="s">
        <v>263</v>
      </c>
      <c r="W1472" s="118" t="s">
        <v>263</v>
      </c>
      <c r="X1472" s="232"/>
    </row>
    <row r="1473" spans="1:24" ht="13.5" customHeight="1" x14ac:dyDescent="0.3">
      <c r="A1473" s="237">
        <v>6.25E-2</v>
      </c>
      <c r="B1473" s="118">
        <v>0</v>
      </c>
      <c r="C1473" s="118">
        <v>0</v>
      </c>
      <c r="D1473" s="118">
        <v>0</v>
      </c>
      <c r="E1473" s="118">
        <v>0</v>
      </c>
      <c r="F1473" s="118">
        <v>0</v>
      </c>
      <c r="G1473" s="118">
        <v>0</v>
      </c>
      <c r="H1473" s="118">
        <v>0</v>
      </c>
      <c r="I1473" s="118">
        <v>0</v>
      </c>
      <c r="J1473" s="118">
        <v>0</v>
      </c>
      <c r="K1473" s="118">
        <v>0</v>
      </c>
      <c r="L1473" s="118">
        <v>0</v>
      </c>
      <c r="M1473" s="118">
        <v>0</v>
      </c>
      <c r="N1473" s="118">
        <v>0</v>
      </c>
      <c r="O1473" s="118">
        <v>0</v>
      </c>
      <c r="P1473" s="118">
        <v>0</v>
      </c>
      <c r="Q1473" s="118">
        <v>0</v>
      </c>
      <c r="R1473" s="118">
        <v>0</v>
      </c>
      <c r="S1473" s="118">
        <v>0</v>
      </c>
      <c r="T1473" s="118">
        <v>0</v>
      </c>
      <c r="U1473" s="118">
        <v>0</v>
      </c>
      <c r="V1473" s="118" t="s">
        <v>263</v>
      </c>
      <c r="W1473" s="118" t="s">
        <v>263</v>
      </c>
      <c r="X1473" s="232"/>
    </row>
    <row r="1474" spans="1:24" ht="13.5" customHeight="1" x14ac:dyDescent="0.3">
      <c r="A1474" s="237">
        <v>7.2916666666666699E-2</v>
      </c>
      <c r="B1474" s="118">
        <v>0</v>
      </c>
      <c r="C1474" s="118">
        <v>0</v>
      </c>
      <c r="D1474" s="118">
        <v>0</v>
      </c>
      <c r="E1474" s="118">
        <v>0</v>
      </c>
      <c r="F1474" s="118">
        <v>0</v>
      </c>
      <c r="G1474" s="118">
        <v>0</v>
      </c>
      <c r="H1474" s="118">
        <v>0</v>
      </c>
      <c r="I1474" s="118">
        <v>0</v>
      </c>
      <c r="J1474" s="118">
        <v>0</v>
      </c>
      <c r="K1474" s="118">
        <v>0</v>
      </c>
      <c r="L1474" s="118">
        <v>0</v>
      </c>
      <c r="M1474" s="118">
        <v>0</v>
      </c>
      <c r="N1474" s="118">
        <v>0</v>
      </c>
      <c r="O1474" s="118">
        <v>0</v>
      </c>
      <c r="P1474" s="118">
        <v>0</v>
      </c>
      <c r="Q1474" s="118">
        <v>0</v>
      </c>
      <c r="R1474" s="118">
        <v>0</v>
      </c>
      <c r="S1474" s="118">
        <v>0</v>
      </c>
      <c r="T1474" s="118">
        <v>0</v>
      </c>
      <c r="U1474" s="118">
        <v>0</v>
      </c>
      <c r="V1474" s="118" t="s">
        <v>263</v>
      </c>
      <c r="W1474" s="118" t="s">
        <v>263</v>
      </c>
      <c r="X1474" s="232"/>
    </row>
    <row r="1475" spans="1:24" ht="13.5" customHeight="1" x14ac:dyDescent="0.3">
      <c r="A1475" s="237">
        <v>8.3333333333333301E-2</v>
      </c>
      <c r="B1475" s="118">
        <v>0</v>
      </c>
      <c r="C1475" s="118">
        <v>0</v>
      </c>
      <c r="D1475" s="118">
        <v>0</v>
      </c>
      <c r="E1475" s="118">
        <v>0</v>
      </c>
      <c r="F1475" s="118">
        <v>0</v>
      </c>
      <c r="G1475" s="118">
        <v>0</v>
      </c>
      <c r="H1475" s="118">
        <v>0</v>
      </c>
      <c r="I1475" s="118">
        <v>0</v>
      </c>
      <c r="J1475" s="118">
        <v>0</v>
      </c>
      <c r="K1475" s="118">
        <v>0</v>
      </c>
      <c r="L1475" s="118">
        <v>0</v>
      </c>
      <c r="M1475" s="118">
        <v>0</v>
      </c>
      <c r="N1475" s="118">
        <v>0</v>
      </c>
      <c r="O1475" s="118">
        <v>0</v>
      </c>
      <c r="P1475" s="118">
        <v>0</v>
      </c>
      <c r="Q1475" s="118">
        <v>0</v>
      </c>
      <c r="R1475" s="118">
        <v>0</v>
      </c>
      <c r="S1475" s="118">
        <v>0</v>
      </c>
      <c r="T1475" s="118">
        <v>0</v>
      </c>
      <c r="U1475" s="118">
        <v>0</v>
      </c>
      <c r="V1475" s="118" t="s">
        <v>263</v>
      </c>
      <c r="W1475" s="118" t="s">
        <v>263</v>
      </c>
      <c r="X1475" s="232"/>
    </row>
    <row r="1476" spans="1:24" ht="13.5" customHeight="1" x14ac:dyDescent="0.3">
      <c r="A1476" s="237">
        <v>9.375E-2</v>
      </c>
      <c r="B1476" s="118">
        <v>0</v>
      </c>
      <c r="C1476" s="118">
        <v>0</v>
      </c>
      <c r="D1476" s="118">
        <v>0</v>
      </c>
      <c r="E1476" s="118">
        <v>0</v>
      </c>
      <c r="F1476" s="118">
        <v>0</v>
      </c>
      <c r="G1476" s="118">
        <v>0</v>
      </c>
      <c r="H1476" s="118">
        <v>0</v>
      </c>
      <c r="I1476" s="118">
        <v>0</v>
      </c>
      <c r="J1476" s="118">
        <v>0</v>
      </c>
      <c r="K1476" s="118">
        <v>0</v>
      </c>
      <c r="L1476" s="118">
        <v>0</v>
      </c>
      <c r="M1476" s="118">
        <v>0</v>
      </c>
      <c r="N1476" s="118">
        <v>0</v>
      </c>
      <c r="O1476" s="118">
        <v>0</v>
      </c>
      <c r="P1476" s="118">
        <v>0</v>
      </c>
      <c r="Q1476" s="118">
        <v>0</v>
      </c>
      <c r="R1476" s="118">
        <v>0</v>
      </c>
      <c r="S1476" s="118">
        <v>0</v>
      </c>
      <c r="T1476" s="118">
        <v>0</v>
      </c>
      <c r="U1476" s="118">
        <v>0</v>
      </c>
      <c r="V1476" s="118" t="s">
        <v>263</v>
      </c>
      <c r="W1476" s="118" t="s">
        <v>263</v>
      </c>
      <c r="X1476" s="232"/>
    </row>
    <row r="1477" spans="1:24" ht="13.5" customHeight="1" x14ac:dyDescent="0.3">
      <c r="A1477" s="237">
        <v>0.104166666666667</v>
      </c>
      <c r="B1477" s="118">
        <v>0</v>
      </c>
      <c r="C1477" s="118">
        <v>0</v>
      </c>
      <c r="D1477" s="118">
        <v>0</v>
      </c>
      <c r="E1477" s="118">
        <v>0</v>
      </c>
      <c r="F1477" s="118">
        <v>0</v>
      </c>
      <c r="G1477" s="118">
        <v>0</v>
      </c>
      <c r="H1477" s="118">
        <v>0</v>
      </c>
      <c r="I1477" s="118">
        <v>0</v>
      </c>
      <c r="J1477" s="118">
        <v>0</v>
      </c>
      <c r="K1477" s="118">
        <v>0</v>
      </c>
      <c r="L1477" s="118">
        <v>0</v>
      </c>
      <c r="M1477" s="118">
        <v>0</v>
      </c>
      <c r="N1477" s="118">
        <v>0</v>
      </c>
      <c r="O1477" s="118">
        <v>0</v>
      </c>
      <c r="P1477" s="118">
        <v>0</v>
      </c>
      <c r="Q1477" s="118">
        <v>0</v>
      </c>
      <c r="R1477" s="118">
        <v>0</v>
      </c>
      <c r="S1477" s="118">
        <v>0</v>
      </c>
      <c r="T1477" s="118">
        <v>0</v>
      </c>
      <c r="U1477" s="118">
        <v>0</v>
      </c>
      <c r="V1477" s="118" t="s">
        <v>263</v>
      </c>
      <c r="W1477" s="118" t="s">
        <v>263</v>
      </c>
      <c r="X1477" s="232"/>
    </row>
    <row r="1478" spans="1:24" ht="13.5" customHeight="1" x14ac:dyDescent="0.3">
      <c r="A1478" s="237">
        <v>0.114583333333333</v>
      </c>
      <c r="B1478" s="118">
        <v>0</v>
      </c>
      <c r="C1478" s="118">
        <v>0</v>
      </c>
      <c r="D1478" s="118">
        <v>0</v>
      </c>
      <c r="E1478" s="118">
        <v>0</v>
      </c>
      <c r="F1478" s="118">
        <v>0</v>
      </c>
      <c r="G1478" s="118">
        <v>0</v>
      </c>
      <c r="H1478" s="118">
        <v>0</v>
      </c>
      <c r="I1478" s="118">
        <v>0</v>
      </c>
      <c r="J1478" s="118">
        <v>0</v>
      </c>
      <c r="K1478" s="118">
        <v>0</v>
      </c>
      <c r="L1478" s="118">
        <v>0</v>
      </c>
      <c r="M1478" s="118">
        <v>0</v>
      </c>
      <c r="N1478" s="118">
        <v>0</v>
      </c>
      <c r="O1478" s="118">
        <v>0</v>
      </c>
      <c r="P1478" s="118">
        <v>0</v>
      </c>
      <c r="Q1478" s="118">
        <v>0</v>
      </c>
      <c r="R1478" s="118">
        <v>0</v>
      </c>
      <c r="S1478" s="118">
        <v>0</v>
      </c>
      <c r="T1478" s="118">
        <v>0</v>
      </c>
      <c r="U1478" s="118">
        <v>0</v>
      </c>
      <c r="V1478" s="118" t="s">
        <v>263</v>
      </c>
      <c r="W1478" s="118" t="s">
        <v>263</v>
      </c>
      <c r="X1478" s="232"/>
    </row>
    <row r="1479" spans="1:24" ht="13.5" customHeight="1" x14ac:dyDescent="0.3">
      <c r="A1479" s="237">
        <v>0.125</v>
      </c>
      <c r="B1479" s="118">
        <v>0</v>
      </c>
      <c r="C1479" s="118">
        <v>0</v>
      </c>
      <c r="D1479" s="118">
        <v>0</v>
      </c>
      <c r="E1479" s="118">
        <v>0</v>
      </c>
      <c r="F1479" s="118">
        <v>0</v>
      </c>
      <c r="G1479" s="118">
        <v>0</v>
      </c>
      <c r="H1479" s="118">
        <v>0</v>
      </c>
      <c r="I1479" s="118">
        <v>0</v>
      </c>
      <c r="J1479" s="118">
        <v>0</v>
      </c>
      <c r="K1479" s="118">
        <v>0</v>
      </c>
      <c r="L1479" s="118">
        <v>0</v>
      </c>
      <c r="M1479" s="118">
        <v>0</v>
      </c>
      <c r="N1479" s="118">
        <v>0</v>
      </c>
      <c r="O1479" s="118">
        <v>0</v>
      </c>
      <c r="P1479" s="118">
        <v>0</v>
      </c>
      <c r="Q1479" s="118">
        <v>0</v>
      </c>
      <c r="R1479" s="118">
        <v>0</v>
      </c>
      <c r="S1479" s="118">
        <v>0</v>
      </c>
      <c r="T1479" s="118">
        <v>0</v>
      </c>
      <c r="U1479" s="118">
        <v>0</v>
      </c>
      <c r="V1479" s="118" t="s">
        <v>263</v>
      </c>
      <c r="W1479" s="118" t="s">
        <v>263</v>
      </c>
      <c r="X1479" s="232"/>
    </row>
    <row r="1480" spans="1:24" ht="13.5" customHeight="1" x14ac:dyDescent="0.3">
      <c r="A1480" s="237">
        <v>0.13541666666666699</v>
      </c>
      <c r="B1480" s="118">
        <v>0</v>
      </c>
      <c r="C1480" s="118">
        <v>0</v>
      </c>
      <c r="D1480" s="118">
        <v>0</v>
      </c>
      <c r="E1480" s="118">
        <v>0</v>
      </c>
      <c r="F1480" s="118">
        <v>0</v>
      </c>
      <c r="G1480" s="118">
        <v>0</v>
      </c>
      <c r="H1480" s="118">
        <v>0</v>
      </c>
      <c r="I1480" s="118">
        <v>0</v>
      </c>
      <c r="J1480" s="118">
        <v>0</v>
      </c>
      <c r="K1480" s="118">
        <v>0</v>
      </c>
      <c r="L1480" s="118">
        <v>0</v>
      </c>
      <c r="M1480" s="118">
        <v>0</v>
      </c>
      <c r="N1480" s="118">
        <v>0</v>
      </c>
      <c r="O1480" s="118">
        <v>0</v>
      </c>
      <c r="P1480" s="118">
        <v>0</v>
      </c>
      <c r="Q1480" s="118">
        <v>0</v>
      </c>
      <c r="R1480" s="118">
        <v>0</v>
      </c>
      <c r="S1480" s="118">
        <v>0</v>
      </c>
      <c r="T1480" s="118">
        <v>0</v>
      </c>
      <c r="U1480" s="118">
        <v>0</v>
      </c>
      <c r="V1480" s="118" t="s">
        <v>263</v>
      </c>
      <c r="W1480" s="118" t="s">
        <v>263</v>
      </c>
      <c r="X1480" s="232"/>
    </row>
    <row r="1481" spans="1:24" ht="13.5" customHeight="1" x14ac:dyDescent="0.3">
      <c r="A1481" s="237">
        <v>0.14583333333333301</v>
      </c>
      <c r="B1481" s="118">
        <v>0</v>
      </c>
      <c r="C1481" s="118">
        <v>0</v>
      </c>
      <c r="D1481" s="118">
        <v>0</v>
      </c>
      <c r="E1481" s="118">
        <v>0</v>
      </c>
      <c r="F1481" s="118">
        <v>0</v>
      </c>
      <c r="G1481" s="118">
        <v>0</v>
      </c>
      <c r="H1481" s="118">
        <v>0</v>
      </c>
      <c r="I1481" s="118">
        <v>0</v>
      </c>
      <c r="J1481" s="118">
        <v>0</v>
      </c>
      <c r="K1481" s="118">
        <v>0</v>
      </c>
      <c r="L1481" s="118">
        <v>0</v>
      </c>
      <c r="M1481" s="118">
        <v>0</v>
      </c>
      <c r="N1481" s="118">
        <v>0</v>
      </c>
      <c r="O1481" s="118">
        <v>0</v>
      </c>
      <c r="P1481" s="118">
        <v>0</v>
      </c>
      <c r="Q1481" s="118">
        <v>0</v>
      </c>
      <c r="R1481" s="118">
        <v>0</v>
      </c>
      <c r="S1481" s="118">
        <v>0</v>
      </c>
      <c r="T1481" s="118">
        <v>0</v>
      </c>
      <c r="U1481" s="118">
        <v>0</v>
      </c>
      <c r="V1481" s="118" t="s">
        <v>263</v>
      </c>
      <c r="W1481" s="118" t="s">
        <v>263</v>
      </c>
      <c r="X1481" s="232"/>
    </row>
    <row r="1482" spans="1:24" ht="13.5" customHeight="1" x14ac:dyDescent="0.3">
      <c r="A1482" s="237">
        <v>0.15625</v>
      </c>
      <c r="B1482" s="118">
        <v>0</v>
      </c>
      <c r="C1482" s="118">
        <v>0</v>
      </c>
      <c r="D1482" s="118">
        <v>0</v>
      </c>
      <c r="E1482" s="118">
        <v>0</v>
      </c>
      <c r="F1482" s="118">
        <v>0</v>
      </c>
      <c r="G1482" s="118">
        <v>0</v>
      </c>
      <c r="H1482" s="118">
        <v>0</v>
      </c>
      <c r="I1482" s="118">
        <v>0</v>
      </c>
      <c r="J1482" s="118">
        <v>0</v>
      </c>
      <c r="K1482" s="118">
        <v>0</v>
      </c>
      <c r="L1482" s="118">
        <v>0</v>
      </c>
      <c r="M1482" s="118">
        <v>0</v>
      </c>
      <c r="N1482" s="118">
        <v>0</v>
      </c>
      <c r="O1482" s="118">
        <v>0</v>
      </c>
      <c r="P1482" s="118">
        <v>0</v>
      </c>
      <c r="Q1482" s="118">
        <v>0</v>
      </c>
      <c r="R1482" s="118">
        <v>0</v>
      </c>
      <c r="S1482" s="118">
        <v>0</v>
      </c>
      <c r="T1482" s="118">
        <v>0</v>
      </c>
      <c r="U1482" s="118">
        <v>0</v>
      </c>
      <c r="V1482" s="118" t="s">
        <v>263</v>
      </c>
      <c r="W1482" s="118" t="s">
        <v>263</v>
      </c>
      <c r="X1482" s="232"/>
    </row>
    <row r="1483" spans="1:24" ht="13.5" customHeight="1" x14ac:dyDescent="0.3">
      <c r="A1483" s="237">
        <v>0.16666666666666699</v>
      </c>
      <c r="B1483" s="118">
        <v>0</v>
      </c>
      <c r="C1483" s="118">
        <v>0</v>
      </c>
      <c r="D1483" s="118">
        <v>0</v>
      </c>
      <c r="E1483" s="118">
        <v>0</v>
      </c>
      <c r="F1483" s="118">
        <v>0</v>
      </c>
      <c r="G1483" s="118">
        <v>0</v>
      </c>
      <c r="H1483" s="118">
        <v>0</v>
      </c>
      <c r="I1483" s="118">
        <v>0</v>
      </c>
      <c r="J1483" s="118">
        <v>0</v>
      </c>
      <c r="K1483" s="118">
        <v>0</v>
      </c>
      <c r="L1483" s="118">
        <v>0</v>
      </c>
      <c r="M1483" s="118">
        <v>0</v>
      </c>
      <c r="N1483" s="118">
        <v>0</v>
      </c>
      <c r="O1483" s="118">
        <v>0</v>
      </c>
      <c r="P1483" s="118">
        <v>0</v>
      </c>
      <c r="Q1483" s="118">
        <v>0</v>
      </c>
      <c r="R1483" s="118">
        <v>0</v>
      </c>
      <c r="S1483" s="118">
        <v>0</v>
      </c>
      <c r="T1483" s="118">
        <v>0</v>
      </c>
      <c r="U1483" s="118">
        <v>0</v>
      </c>
      <c r="V1483" s="118" t="s">
        <v>263</v>
      </c>
      <c r="W1483" s="118" t="s">
        <v>263</v>
      </c>
      <c r="X1483" s="232"/>
    </row>
    <row r="1484" spans="1:24" ht="13.5" customHeight="1" x14ac:dyDescent="0.3">
      <c r="A1484" s="237">
        <v>0.17708333333333301</v>
      </c>
      <c r="B1484" s="118">
        <v>0</v>
      </c>
      <c r="C1484" s="118">
        <v>0</v>
      </c>
      <c r="D1484" s="118">
        <v>0</v>
      </c>
      <c r="E1484" s="118">
        <v>0</v>
      </c>
      <c r="F1484" s="118">
        <v>0</v>
      </c>
      <c r="G1484" s="118">
        <v>0</v>
      </c>
      <c r="H1484" s="118">
        <v>0</v>
      </c>
      <c r="I1484" s="118">
        <v>0</v>
      </c>
      <c r="J1484" s="118">
        <v>0</v>
      </c>
      <c r="K1484" s="118">
        <v>0</v>
      </c>
      <c r="L1484" s="118">
        <v>0</v>
      </c>
      <c r="M1484" s="118">
        <v>0</v>
      </c>
      <c r="N1484" s="118">
        <v>0</v>
      </c>
      <c r="O1484" s="118">
        <v>0</v>
      </c>
      <c r="P1484" s="118">
        <v>0</v>
      </c>
      <c r="Q1484" s="118">
        <v>0</v>
      </c>
      <c r="R1484" s="118">
        <v>0</v>
      </c>
      <c r="S1484" s="118">
        <v>0</v>
      </c>
      <c r="T1484" s="118">
        <v>0</v>
      </c>
      <c r="U1484" s="118">
        <v>0</v>
      </c>
      <c r="V1484" s="118" t="s">
        <v>263</v>
      </c>
      <c r="W1484" s="118" t="s">
        <v>263</v>
      </c>
      <c r="X1484" s="232"/>
    </row>
    <row r="1485" spans="1:24" ht="13.5" customHeight="1" x14ac:dyDescent="0.3">
      <c r="A1485" s="237">
        <v>0.1875</v>
      </c>
      <c r="B1485" s="118">
        <v>0</v>
      </c>
      <c r="C1485" s="118">
        <v>0</v>
      </c>
      <c r="D1485" s="118">
        <v>0</v>
      </c>
      <c r="E1485" s="118">
        <v>0</v>
      </c>
      <c r="F1485" s="118">
        <v>0</v>
      </c>
      <c r="G1485" s="118">
        <v>0</v>
      </c>
      <c r="H1485" s="118">
        <v>0</v>
      </c>
      <c r="I1485" s="118">
        <v>0</v>
      </c>
      <c r="J1485" s="118">
        <v>0</v>
      </c>
      <c r="K1485" s="118">
        <v>0</v>
      </c>
      <c r="L1485" s="118">
        <v>0</v>
      </c>
      <c r="M1485" s="118">
        <v>0</v>
      </c>
      <c r="N1485" s="118">
        <v>0</v>
      </c>
      <c r="O1485" s="118">
        <v>0</v>
      </c>
      <c r="P1485" s="118">
        <v>0</v>
      </c>
      <c r="Q1485" s="118">
        <v>0</v>
      </c>
      <c r="R1485" s="118">
        <v>0</v>
      </c>
      <c r="S1485" s="118">
        <v>0</v>
      </c>
      <c r="T1485" s="118">
        <v>0</v>
      </c>
      <c r="U1485" s="118">
        <v>0</v>
      </c>
      <c r="V1485" s="118" t="s">
        <v>263</v>
      </c>
      <c r="W1485" s="118" t="s">
        <v>263</v>
      </c>
      <c r="X1485" s="232"/>
    </row>
    <row r="1486" spans="1:24" ht="13.5" customHeight="1" x14ac:dyDescent="0.3">
      <c r="A1486" s="237">
        <v>0.19791666666666699</v>
      </c>
      <c r="B1486" s="118">
        <v>0</v>
      </c>
      <c r="C1486" s="118">
        <v>0</v>
      </c>
      <c r="D1486" s="118">
        <v>0</v>
      </c>
      <c r="E1486" s="118">
        <v>0</v>
      </c>
      <c r="F1486" s="118">
        <v>0</v>
      </c>
      <c r="G1486" s="118">
        <v>0</v>
      </c>
      <c r="H1486" s="118">
        <v>0</v>
      </c>
      <c r="I1486" s="118">
        <v>0</v>
      </c>
      <c r="J1486" s="118">
        <v>0</v>
      </c>
      <c r="K1486" s="118">
        <v>0</v>
      </c>
      <c r="L1486" s="118">
        <v>0</v>
      </c>
      <c r="M1486" s="118">
        <v>0</v>
      </c>
      <c r="N1486" s="118">
        <v>0</v>
      </c>
      <c r="O1486" s="118">
        <v>0</v>
      </c>
      <c r="P1486" s="118">
        <v>0</v>
      </c>
      <c r="Q1486" s="118">
        <v>0</v>
      </c>
      <c r="R1486" s="118">
        <v>0</v>
      </c>
      <c r="S1486" s="118">
        <v>0</v>
      </c>
      <c r="T1486" s="118">
        <v>0</v>
      </c>
      <c r="U1486" s="118">
        <v>0</v>
      </c>
      <c r="V1486" s="118" t="s">
        <v>263</v>
      </c>
      <c r="W1486" s="118" t="s">
        <v>263</v>
      </c>
      <c r="X1486" s="232"/>
    </row>
    <row r="1487" spans="1:24" ht="13.5" customHeight="1" x14ac:dyDescent="0.3">
      <c r="A1487" s="237">
        <v>0.20833333333333301</v>
      </c>
      <c r="B1487" s="118">
        <v>1</v>
      </c>
      <c r="C1487" s="118">
        <v>0</v>
      </c>
      <c r="D1487" s="118">
        <v>0</v>
      </c>
      <c r="E1487" s="118">
        <v>0</v>
      </c>
      <c r="F1487" s="118">
        <v>0</v>
      </c>
      <c r="G1487" s="118">
        <v>0</v>
      </c>
      <c r="H1487" s="118">
        <v>0</v>
      </c>
      <c r="I1487" s="118">
        <v>0</v>
      </c>
      <c r="J1487" s="118">
        <v>0</v>
      </c>
      <c r="K1487" s="118">
        <v>0</v>
      </c>
      <c r="L1487" s="118">
        <v>1</v>
      </c>
      <c r="M1487" s="118">
        <v>0</v>
      </c>
      <c r="N1487" s="118">
        <v>0</v>
      </c>
      <c r="O1487" s="118">
        <v>0</v>
      </c>
      <c r="P1487" s="118">
        <v>0</v>
      </c>
      <c r="Q1487" s="118">
        <v>0</v>
      </c>
      <c r="R1487" s="118">
        <v>0</v>
      </c>
      <c r="S1487" s="118">
        <v>0</v>
      </c>
      <c r="T1487" s="118">
        <v>0</v>
      </c>
      <c r="U1487" s="118">
        <v>0</v>
      </c>
      <c r="V1487" s="118">
        <v>50.3</v>
      </c>
      <c r="W1487" s="118" t="s">
        <v>263</v>
      </c>
      <c r="X1487" s="232"/>
    </row>
    <row r="1488" spans="1:24" ht="13.5" customHeight="1" x14ac:dyDescent="0.3">
      <c r="A1488" s="237">
        <v>0.21875</v>
      </c>
      <c r="B1488" s="118">
        <v>0</v>
      </c>
      <c r="C1488" s="118">
        <v>0</v>
      </c>
      <c r="D1488" s="118">
        <v>0</v>
      </c>
      <c r="E1488" s="118">
        <v>0</v>
      </c>
      <c r="F1488" s="118">
        <v>0</v>
      </c>
      <c r="G1488" s="118">
        <v>0</v>
      </c>
      <c r="H1488" s="118">
        <v>0</v>
      </c>
      <c r="I1488" s="118">
        <v>0</v>
      </c>
      <c r="J1488" s="118">
        <v>0</v>
      </c>
      <c r="K1488" s="118">
        <v>0</v>
      </c>
      <c r="L1488" s="118">
        <v>0</v>
      </c>
      <c r="M1488" s="118">
        <v>0</v>
      </c>
      <c r="N1488" s="118">
        <v>0</v>
      </c>
      <c r="O1488" s="118">
        <v>0</v>
      </c>
      <c r="P1488" s="118">
        <v>0</v>
      </c>
      <c r="Q1488" s="118">
        <v>0</v>
      </c>
      <c r="R1488" s="118">
        <v>0</v>
      </c>
      <c r="S1488" s="118">
        <v>0</v>
      </c>
      <c r="T1488" s="118">
        <v>0</v>
      </c>
      <c r="U1488" s="118">
        <v>0</v>
      </c>
      <c r="V1488" s="118" t="s">
        <v>263</v>
      </c>
      <c r="W1488" s="118" t="s">
        <v>263</v>
      </c>
      <c r="X1488" s="232"/>
    </row>
    <row r="1489" spans="1:24" ht="13.5" customHeight="1" x14ac:dyDescent="0.3">
      <c r="A1489" s="237">
        <v>0.22916666666666699</v>
      </c>
      <c r="B1489" s="118">
        <v>0</v>
      </c>
      <c r="C1489" s="118">
        <v>0</v>
      </c>
      <c r="D1489" s="118">
        <v>0</v>
      </c>
      <c r="E1489" s="118">
        <v>0</v>
      </c>
      <c r="F1489" s="118">
        <v>0</v>
      </c>
      <c r="G1489" s="118">
        <v>0</v>
      </c>
      <c r="H1489" s="118">
        <v>0</v>
      </c>
      <c r="I1489" s="118">
        <v>0</v>
      </c>
      <c r="J1489" s="118">
        <v>0</v>
      </c>
      <c r="K1489" s="118">
        <v>0</v>
      </c>
      <c r="L1489" s="118">
        <v>0</v>
      </c>
      <c r="M1489" s="118">
        <v>0</v>
      </c>
      <c r="N1489" s="118">
        <v>0</v>
      </c>
      <c r="O1489" s="118">
        <v>0</v>
      </c>
      <c r="P1489" s="118">
        <v>0</v>
      </c>
      <c r="Q1489" s="118">
        <v>0</v>
      </c>
      <c r="R1489" s="118">
        <v>0</v>
      </c>
      <c r="S1489" s="118">
        <v>0</v>
      </c>
      <c r="T1489" s="118">
        <v>0</v>
      </c>
      <c r="U1489" s="118">
        <v>0</v>
      </c>
      <c r="V1489" s="118" t="s">
        <v>263</v>
      </c>
      <c r="W1489" s="118" t="s">
        <v>263</v>
      </c>
      <c r="X1489" s="232"/>
    </row>
    <row r="1490" spans="1:24" ht="13.5" customHeight="1" x14ac:dyDescent="0.3">
      <c r="A1490" s="237">
        <v>0.23958333333333301</v>
      </c>
      <c r="B1490" s="118">
        <v>0</v>
      </c>
      <c r="C1490" s="118">
        <v>0</v>
      </c>
      <c r="D1490" s="118">
        <v>0</v>
      </c>
      <c r="E1490" s="118">
        <v>0</v>
      </c>
      <c r="F1490" s="118">
        <v>0</v>
      </c>
      <c r="G1490" s="118">
        <v>0</v>
      </c>
      <c r="H1490" s="118">
        <v>0</v>
      </c>
      <c r="I1490" s="118">
        <v>0</v>
      </c>
      <c r="J1490" s="118">
        <v>0</v>
      </c>
      <c r="K1490" s="118">
        <v>0</v>
      </c>
      <c r="L1490" s="118">
        <v>0</v>
      </c>
      <c r="M1490" s="118">
        <v>0</v>
      </c>
      <c r="N1490" s="118">
        <v>0</v>
      </c>
      <c r="O1490" s="118">
        <v>0</v>
      </c>
      <c r="P1490" s="118">
        <v>0</v>
      </c>
      <c r="Q1490" s="118">
        <v>0</v>
      </c>
      <c r="R1490" s="118">
        <v>0</v>
      </c>
      <c r="S1490" s="118">
        <v>0</v>
      </c>
      <c r="T1490" s="118">
        <v>0</v>
      </c>
      <c r="U1490" s="118">
        <v>0</v>
      </c>
      <c r="V1490" s="118" t="s">
        <v>263</v>
      </c>
      <c r="W1490" s="118" t="s">
        <v>263</v>
      </c>
      <c r="X1490" s="232"/>
    </row>
    <row r="1491" spans="1:24" ht="13.5" customHeight="1" x14ac:dyDescent="0.3">
      <c r="A1491" s="237">
        <v>0.25</v>
      </c>
      <c r="B1491" s="118">
        <v>1</v>
      </c>
      <c r="C1491" s="118">
        <v>0</v>
      </c>
      <c r="D1491" s="118">
        <v>0</v>
      </c>
      <c r="E1491" s="118">
        <v>0</v>
      </c>
      <c r="F1491" s="118">
        <v>0</v>
      </c>
      <c r="G1491" s="118">
        <v>0</v>
      </c>
      <c r="H1491" s="118">
        <v>0</v>
      </c>
      <c r="I1491" s="118">
        <v>0</v>
      </c>
      <c r="J1491" s="118">
        <v>1</v>
      </c>
      <c r="K1491" s="118">
        <v>0</v>
      </c>
      <c r="L1491" s="118">
        <v>0</v>
      </c>
      <c r="M1491" s="118">
        <v>0</v>
      </c>
      <c r="N1491" s="118">
        <v>0</v>
      </c>
      <c r="O1491" s="118">
        <v>0</v>
      </c>
      <c r="P1491" s="118">
        <v>0</v>
      </c>
      <c r="Q1491" s="118">
        <v>0</v>
      </c>
      <c r="R1491" s="118">
        <v>0</v>
      </c>
      <c r="S1491" s="118">
        <v>0</v>
      </c>
      <c r="T1491" s="118">
        <v>0</v>
      </c>
      <c r="U1491" s="118">
        <v>0</v>
      </c>
      <c r="V1491" s="118">
        <v>41.1</v>
      </c>
      <c r="W1491" s="118" t="s">
        <v>263</v>
      </c>
      <c r="X1491" s="232"/>
    </row>
    <row r="1492" spans="1:24" ht="13.5" customHeight="1" x14ac:dyDescent="0.3">
      <c r="A1492" s="237">
        <v>0.26041666666666702</v>
      </c>
      <c r="B1492" s="118">
        <v>2</v>
      </c>
      <c r="C1492" s="118">
        <v>0</v>
      </c>
      <c r="D1492" s="118">
        <v>0</v>
      </c>
      <c r="E1492" s="118">
        <v>1</v>
      </c>
      <c r="F1492" s="118">
        <v>1</v>
      </c>
      <c r="G1492" s="118">
        <v>0</v>
      </c>
      <c r="H1492" s="118">
        <v>0</v>
      </c>
      <c r="I1492" s="118">
        <v>0</v>
      </c>
      <c r="J1492" s="118">
        <v>0</v>
      </c>
      <c r="K1492" s="118">
        <v>0</v>
      </c>
      <c r="L1492" s="118">
        <v>0</v>
      </c>
      <c r="M1492" s="118">
        <v>0</v>
      </c>
      <c r="N1492" s="118">
        <v>0</v>
      </c>
      <c r="O1492" s="118">
        <v>0</v>
      </c>
      <c r="P1492" s="118">
        <v>0</v>
      </c>
      <c r="Q1492" s="118">
        <v>0</v>
      </c>
      <c r="R1492" s="118">
        <v>0</v>
      </c>
      <c r="S1492" s="118">
        <v>0</v>
      </c>
      <c r="T1492" s="118">
        <v>0</v>
      </c>
      <c r="U1492" s="118">
        <v>0</v>
      </c>
      <c r="V1492" s="118">
        <v>19.899999999999999</v>
      </c>
      <c r="W1492" s="118" t="s">
        <v>263</v>
      </c>
      <c r="X1492" s="232"/>
    </row>
    <row r="1493" spans="1:24" ht="13.5" customHeight="1" x14ac:dyDescent="0.3">
      <c r="A1493" s="237">
        <v>0.27083333333333298</v>
      </c>
      <c r="B1493" s="118">
        <v>3</v>
      </c>
      <c r="C1493" s="118">
        <v>0</v>
      </c>
      <c r="D1493" s="118">
        <v>0</v>
      </c>
      <c r="E1493" s="118">
        <v>1</v>
      </c>
      <c r="F1493" s="118">
        <v>0</v>
      </c>
      <c r="G1493" s="118">
        <v>0</v>
      </c>
      <c r="H1493" s="118">
        <v>2</v>
      </c>
      <c r="I1493" s="118">
        <v>0</v>
      </c>
      <c r="J1493" s="118">
        <v>0</v>
      </c>
      <c r="K1493" s="118">
        <v>0</v>
      </c>
      <c r="L1493" s="118">
        <v>0</v>
      </c>
      <c r="M1493" s="118">
        <v>0</v>
      </c>
      <c r="N1493" s="118">
        <v>0</v>
      </c>
      <c r="O1493" s="118">
        <v>0</v>
      </c>
      <c r="P1493" s="118">
        <v>0</v>
      </c>
      <c r="Q1493" s="118">
        <v>0</v>
      </c>
      <c r="R1493" s="118">
        <v>0</v>
      </c>
      <c r="S1493" s="118">
        <v>0</v>
      </c>
      <c r="T1493" s="118">
        <v>0</v>
      </c>
      <c r="U1493" s="118">
        <v>0</v>
      </c>
      <c r="V1493" s="118">
        <v>27.4</v>
      </c>
      <c r="W1493" s="118" t="s">
        <v>263</v>
      </c>
      <c r="X1493" s="232"/>
    </row>
    <row r="1494" spans="1:24" ht="13.5" customHeight="1" x14ac:dyDescent="0.3">
      <c r="A1494" s="237">
        <v>0.28125</v>
      </c>
      <c r="B1494" s="118">
        <v>1</v>
      </c>
      <c r="C1494" s="118">
        <v>0</v>
      </c>
      <c r="D1494" s="118">
        <v>0</v>
      </c>
      <c r="E1494" s="118">
        <v>0</v>
      </c>
      <c r="F1494" s="118">
        <v>0</v>
      </c>
      <c r="G1494" s="118">
        <v>0</v>
      </c>
      <c r="H1494" s="118">
        <v>1</v>
      </c>
      <c r="I1494" s="118">
        <v>0</v>
      </c>
      <c r="J1494" s="118">
        <v>0</v>
      </c>
      <c r="K1494" s="118">
        <v>0</v>
      </c>
      <c r="L1494" s="118">
        <v>0</v>
      </c>
      <c r="M1494" s="118">
        <v>0</v>
      </c>
      <c r="N1494" s="118">
        <v>0</v>
      </c>
      <c r="O1494" s="118">
        <v>0</v>
      </c>
      <c r="P1494" s="118">
        <v>0</v>
      </c>
      <c r="Q1494" s="118">
        <v>0</v>
      </c>
      <c r="R1494" s="118">
        <v>0</v>
      </c>
      <c r="S1494" s="118">
        <v>0</v>
      </c>
      <c r="T1494" s="118">
        <v>0</v>
      </c>
      <c r="U1494" s="118">
        <v>0</v>
      </c>
      <c r="V1494" s="118">
        <v>31.9</v>
      </c>
      <c r="W1494" s="118" t="s">
        <v>263</v>
      </c>
      <c r="X1494" s="232"/>
    </row>
    <row r="1495" spans="1:24" ht="13.5" customHeight="1" x14ac:dyDescent="0.3">
      <c r="A1495" s="237">
        <v>0.29166666666666702</v>
      </c>
      <c r="B1495" s="118">
        <v>6</v>
      </c>
      <c r="C1495" s="118">
        <v>1</v>
      </c>
      <c r="D1495" s="118">
        <v>0</v>
      </c>
      <c r="E1495" s="118">
        <v>2</v>
      </c>
      <c r="F1495" s="118">
        <v>2</v>
      </c>
      <c r="G1495" s="118">
        <v>0</v>
      </c>
      <c r="H1495" s="118">
        <v>0</v>
      </c>
      <c r="I1495" s="118">
        <v>0</v>
      </c>
      <c r="J1495" s="118">
        <v>1</v>
      </c>
      <c r="K1495" s="118">
        <v>0</v>
      </c>
      <c r="L1495" s="118">
        <v>0</v>
      </c>
      <c r="M1495" s="118">
        <v>0</v>
      </c>
      <c r="N1495" s="118">
        <v>0</v>
      </c>
      <c r="O1495" s="118">
        <v>0</v>
      </c>
      <c r="P1495" s="118">
        <v>0</v>
      </c>
      <c r="Q1495" s="118">
        <v>0</v>
      </c>
      <c r="R1495" s="118">
        <v>0</v>
      </c>
      <c r="S1495" s="118">
        <v>0</v>
      </c>
      <c r="T1495" s="118">
        <v>0</v>
      </c>
      <c r="U1495" s="118">
        <v>0</v>
      </c>
      <c r="V1495" s="118">
        <v>22</v>
      </c>
      <c r="W1495" s="118" t="s">
        <v>263</v>
      </c>
      <c r="X1495" s="232"/>
    </row>
    <row r="1496" spans="1:24" ht="13.5" customHeight="1" x14ac:dyDescent="0.3">
      <c r="A1496" s="237">
        <v>0.30208333333333298</v>
      </c>
      <c r="B1496" s="118">
        <v>15</v>
      </c>
      <c r="C1496" s="118">
        <v>0</v>
      </c>
      <c r="D1496" s="118">
        <v>2</v>
      </c>
      <c r="E1496" s="118">
        <v>0</v>
      </c>
      <c r="F1496" s="118">
        <v>8</v>
      </c>
      <c r="G1496" s="118">
        <v>4</v>
      </c>
      <c r="H1496" s="118">
        <v>1</v>
      </c>
      <c r="I1496" s="118">
        <v>0</v>
      </c>
      <c r="J1496" s="118">
        <v>0</v>
      </c>
      <c r="K1496" s="118">
        <v>0</v>
      </c>
      <c r="L1496" s="118">
        <v>0</v>
      </c>
      <c r="M1496" s="118">
        <v>0</v>
      </c>
      <c r="N1496" s="118">
        <v>0</v>
      </c>
      <c r="O1496" s="118">
        <v>0</v>
      </c>
      <c r="P1496" s="118">
        <v>0</v>
      </c>
      <c r="Q1496" s="118">
        <v>0</v>
      </c>
      <c r="R1496" s="118">
        <v>0</v>
      </c>
      <c r="S1496" s="118">
        <v>0</v>
      </c>
      <c r="T1496" s="118">
        <v>0</v>
      </c>
      <c r="U1496" s="118">
        <v>0</v>
      </c>
      <c r="V1496" s="118">
        <v>23.5</v>
      </c>
      <c r="W1496" s="118">
        <v>29.4</v>
      </c>
      <c r="X1496" s="232"/>
    </row>
    <row r="1497" spans="1:24" ht="13.5" customHeight="1" x14ac:dyDescent="0.3">
      <c r="A1497" s="237">
        <v>0.3125</v>
      </c>
      <c r="B1497" s="118">
        <v>11</v>
      </c>
      <c r="C1497" s="118">
        <v>0</v>
      </c>
      <c r="D1497" s="118">
        <v>2</v>
      </c>
      <c r="E1497" s="118">
        <v>3</v>
      </c>
      <c r="F1497" s="118">
        <v>5</v>
      </c>
      <c r="G1497" s="118">
        <v>0</v>
      </c>
      <c r="H1497" s="118">
        <v>1</v>
      </c>
      <c r="I1497" s="118">
        <v>0</v>
      </c>
      <c r="J1497" s="118">
        <v>0</v>
      </c>
      <c r="K1497" s="118">
        <v>0</v>
      </c>
      <c r="L1497" s="118">
        <v>0</v>
      </c>
      <c r="M1497" s="118">
        <v>0</v>
      </c>
      <c r="N1497" s="118">
        <v>0</v>
      </c>
      <c r="O1497" s="118">
        <v>0</v>
      </c>
      <c r="P1497" s="118">
        <v>0</v>
      </c>
      <c r="Q1497" s="118">
        <v>0</v>
      </c>
      <c r="R1497" s="118">
        <v>0</v>
      </c>
      <c r="S1497" s="118">
        <v>0</v>
      </c>
      <c r="T1497" s="118">
        <v>0</v>
      </c>
      <c r="U1497" s="118">
        <v>0</v>
      </c>
      <c r="V1497" s="118">
        <v>20.9</v>
      </c>
      <c r="W1497" s="118">
        <v>25.8</v>
      </c>
      <c r="X1497" s="232"/>
    </row>
    <row r="1498" spans="1:24" ht="13.5" customHeight="1" x14ac:dyDescent="0.3">
      <c r="A1498" s="237">
        <v>0.32291666666666702</v>
      </c>
      <c r="B1498" s="118">
        <v>10</v>
      </c>
      <c r="C1498" s="118">
        <v>0</v>
      </c>
      <c r="D1498" s="118">
        <v>0</v>
      </c>
      <c r="E1498" s="118">
        <v>2</v>
      </c>
      <c r="F1498" s="118">
        <v>4</v>
      </c>
      <c r="G1498" s="118">
        <v>4</v>
      </c>
      <c r="H1498" s="118">
        <v>0</v>
      </c>
      <c r="I1498" s="118">
        <v>0</v>
      </c>
      <c r="J1498" s="118">
        <v>0</v>
      </c>
      <c r="K1498" s="118">
        <v>0</v>
      </c>
      <c r="L1498" s="118">
        <v>0</v>
      </c>
      <c r="M1498" s="118">
        <v>0</v>
      </c>
      <c r="N1498" s="118">
        <v>0</v>
      </c>
      <c r="O1498" s="118">
        <v>0</v>
      </c>
      <c r="P1498" s="118">
        <v>0</v>
      </c>
      <c r="Q1498" s="118">
        <v>0</v>
      </c>
      <c r="R1498" s="118">
        <v>0</v>
      </c>
      <c r="S1498" s="118">
        <v>0</v>
      </c>
      <c r="T1498" s="118">
        <v>0</v>
      </c>
      <c r="U1498" s="118">
        <v>0</v>
      </c>
      <c r="V1498" s="118">
        <v>24.6</v>
      </c>
      <c r="W1498" s="118" t="s">
        <v>263</v>
      </c>
      <c r="X1498" s="232"/>
    </row>
    <row r="1499" spans="1:24" ht="13.5" customHeight="1" x14ac:dyDescent="0.3">
      <c r="A1499" s="237">
        <v>0.33333333333333298</v>
      </c>
      <c r="B1499" s="118">
        <v>17</v>
      </c>
      <c r="C1499" s="118">
        <v>0</v>
      </c>
      <c r="D1499" s="118">
        <v>1</v>
      </c>
      <c r="E1499" s="118">
        <v>4</v>
      </c>
      <c r="F1499" s="118">
        <v>4</v>
      </c>
      <c r="G1499" s="118">
        <v>6</v>
      </c>
      <c r="H1499" s="118">
        <v>2</v>
      </c>
      <c r="I1499" s="118">
        <v>0</v>
      </c>
      <c r="J1499" s="118">
        <v>0</v>
      </c>
      <c r="K1499" s="118">
        <v>0</v>
      </c>
      <c r="L1499" s="118">
        <v>0</v>
      </c>
      <c r="M1499" s="118">
        <v>0</v>
      </c>
      <c r="N1499" s="118">
        <v>0</v>
      </c>
      <c r="O1499" s="118">
        <v>0</v>
      </c>
      <c r="P1499" s="118">
        <v>0</v>
      </c>
      <c r="Q1499" s="118">
        <v>0</v>
      </c>
      <c r="R1499" s="118">
        <v>0</v>
      </c>
      <c r="S1499" s="118">
        <v>0</v>
      </c>
      <c r="T1499" s="118">
        <v>0</v>
      </c>
      <c r="U1499" s="118">
        <v>0</v>
      </c>
      <c r="V1499" s="118">
        <v>23.9</v>
      </c>
      <c r="W1499" s="118">
        <v>29.2</v>
      </c>
      <c r="X1499" s="232"/>
    </row>
    <row r="1500" spans="1:24" ht="13.5" customHeight="1" x14ac:dyDescent="0.3">
      <c r="A1500" s="237">
        <v>0.34375</v>
      </c>
      <c r="B1500" s="118">
        <v>20</v>
      </c>
      <c r="C1500" s="118">
        <v>0</v>
      </c>
      <c r="D1500" s="118">
        <v>1</v>
      </c>
      <c r="E1500" s="118">
        <v>2</v>
      </c>
      <c r="F1500" s="118">
        <v>5</v>
      </c>
      <c r="G1500" s="118">
        <v>7</v>
      </c>
      <c r="H1500" s="118">
        <v>5</v>
      </c>
      <c r="I1500" s="118">
        <v>0</v>
      </c>
      <c r="J1500" s="118">
        <v>0</v>
      </c>
      <c r="K1500" s="118">
        <v>0</v>
      </c>
      <c r="L1500" s="118">
        <v>0</v>
      </c>
      <c r="M1500" s="118">
        <v>0</v>
      </c>
      <c r="N1500" s="118">
        <v>0</v>
      </c>
      <c r="O1500" s="118">
        <v>0</v>
      </c>
      <c r="P1500" s="118">
        <v>0</v>
      </c>
      <c r="Q1500" s="118">
        <v>0</v>
      </c>
      <c r="R1500" s="118">
        <v>0</v>
      </c>
      <c r="S1500" s="118">
        <v>0</v>
      </c>
      <c r="T1500" s="118">
        <v>0</v>
      </c>
      <c r="U1500" s="118">
        <v>0</v>
      </c>
      <c r="V1500" s="118">
        <v>25.5</v>
      </c>
      <c r="W1500" s="118">
        <v>31.5</v>
      </c>
      <c r="X1500" s="232"/>
    </row>
    <row r="1501" spans="1:24" ht="13.5" customHeight="1" x14ac:dyDescent="0.3">
      <c r="A1501" s="237">
        <v>0.35416666666666702</v>
      </c>
      <c r="B1501" s="118">
        <v>15</v>
      </c>
      <c r="C1501" s="118">
        <v>0</v>
      </c>
      <c r="D1501" s="118">
        <v>1</v>
      </c>
      <c r="E1501" s="118">
        <v>6</v>
      </c>
      <c r="F1501" s="118">
        <v>6</v>
      </c>
      <c r="G1501" s="118">
        <v>0</v>
      </c>
      <c r="H1501" s="118">
        <v>1</v>
      </c>
      <c r="I1501" s="118">
        <v>1</v>
      </c>
      <c r="J1501" s="118">
        <v>0</v>
      </c>
      <c r="K1501" s="118">
        <v>0</v>
      </c>
      <c r="L1501" s="118">
        <v>0</v>
      </c>
      <c r="M1501" s="118">
        <v>0</v>
      </c>
      <c r="N1501" s="118">
        <v>0</v>
      </c>
      <c r="O1501" s="118">
        <v>0</v>
      </c>
      <c r="P1501" s="118">
        <v>0</v>
      </c>
      <c r="Q1501" s="118">
        <v>0</v>
      </c>
      <c r="R1501" s="118">
        <v>0</v>
      </c>
      <c r="S1501" s="118">
        <v>0</v>
      </c>
      <c r="T1501" s="118">
        <v>0</v>
      </c>
      <c r="U1501" s="118">
        <v>0</v>
      </c>
      <c r="V1501" s="118">
        <v>21.8</v>
      </c>
      <c r="W1501" s="118">
        <v>28.5</v>
      </c>
      <c r="X1501" s="232"/>
    </row>
    <row r="1502" spans="1:24" ht="13.5" customHeight="1" x14ac:dyDescent="0.3">
      <c r="A1502" s="237">
        <v>0.36458333333333298</v>
      </c>
      <c r="B1502" s="118">
        <v>5</v>
      </c>
      <c r="C1502" s="118">
        <v>0</v>
      </c>
      <c r="D1502" s="118">
        <v>0</v>
      </c>
      <c r="E1502" s="118">
        <v>0</v>
      </c>
      <c r="F1502" s="118">
        <v>2</v>
      </c>
      <c r="G1502" s="118">
        <v>2</v>
      </c>
      <c r="H1502" s="118">
        <v>0</v>
      </c>
      <c r="I1502" s="118">
        <v>1</v>
      </c>
      <c r="J1502" s="118">
        <v>0</v>
      </c>
      <c r="K1502" s="118">
        <v>0</v>
      </c>
      <c r="L1502" s="118">
        <v>0</v>
      </c>
      <c r="M1502" s="118">
        <v>0</v>
      </c>
      <c r="N1502" s="118">
        <v>0</v>
      </c>
      <c r="O1502" s="118">
        <v>0</v>
      </c>
      <c r="P1502" s="118">
        <v>0</v>
      </c>
      <c r="Q1502" s="118">
        <v>0</v>
      </c>
      <c r="R1502" s="118">
        <v>0</v>
      </c>
      <c r="S1502" s="118">
        <v>0</v>
      </c>
      <c r="T1502" s="118">
        <v>0</v>
      </c>
      <c r="U1502" s="118">
        <v>0</v>
      </c>
      <c r="V1502" s="118">
        <v>27.8</v>
      </c>
      <c r="W1502" s="118" t="s">
        <v>263</v>
      </c>
      <c r="X1502" s="232"/>
    </row>
    <row r="1503" spans="1:24" ht="13.5" customHeight="1" x14ac:dyDescent="0.3">
      <c r="A1503" s="237">
        <v>0.375</v>
      </c>
      <c r="B1503" s="118">
        <v>7</v>
      </c>
      <c r="C1503" s="118">
        <v>0</v>
      </c>
      <c r="D1503" s="118">
        <v>0</v>
      </c>
      <c r="E1503" s="118">
        <v>1</v>
      </c>
      <c r="F1503" s="118">
        <v>4</v>
      </c>
      <c r="G1503" s="118">
        <v>1</v>
      </c>
      <c r="H1503" s="118">
        <v>1</v>
      </c>
      <c r="I1503" s="118">
        <v>0</v>
      </c>
      <c r="J1503" s="118">
        <v>0</v>
      </c>
      <c r="K1503" s="118">
        <v>0</v>
      </c>
      <c r="L1503" s="118">
        <v>0</v>
      </c>
      <c r="M1503" s="118">
        <v>0</v>
      </c>
      <c r="N1503" s="118">
        <v>0</v>
      </c>
      <c r="O1503" s="118">
        <v>0</v>
      </c>
      <c r="P1503" s="118">
        <v>0</v>
      </c>
      <c r="Q1503" s="118">
        <v>0</v>
      </c>
      <c r="R1503" s="118">
        <v>0</v>
      </c>
      <c r="S1503" s="118">
        <v>0</v>
      </c>
      <c r="T1503" s="118">
        <v>0</v>
      </c>
      <c r="U1503" s="118">
        <v>0</v>
      </c>
      <c r="V1503" s="118">
        <v>23.8</v>
      </c>
      <c r="W1503" s="118" t="s">
        <v>263</v>
      </c>
      <c r="X1503" s="232"/>
    </row>
    <row r="1504" spans="1:24" ht="13.5" customHeight="1" x14ac:dyDescent="0.3">
      <c r="A1504" s="237">
        <v>0.38541666666666702</v>
      </c>
      <c r="B1504" s="118">
        <v>5</v>
      </c>
      <c r="C1504" s="118">
        <v>0</v>
      </c>
      <c r="D1504" s="118">
        <v>1</v>
      </c>
      <c r="E1504" s="118">
        <v>0</v>
      </c>
      <c r="F1504" s="118">
        <v>1</v>
      </c>
      <c r="G1504" s="118">
        <v>2</v>
      </c>
      <c r="H1504" s="118">
        <v>1</v>
      </c>
      <c r="I1504" s="118">
        <v>0</v>
      </c>
      <c r="J1504" s="118">
        <v>0</v>
      </c>
      <c r="K1504" s="118">
        <v>0</v>
      </c>
      <c r="L1504" s="118">
        <v>0</v>
      </c>
      <c r="M1504" s="118">
        <v>0</v>
      </c>
      <c r="N1504" s="118">
        <v>0</v>
      </c>
      <c r="O1504" s="118">
        <v>0</v>
      </c>
      <c r="P1504" s="118">
        <v>0</v>
      </c>
      <c r="Q1504" s="118">
        <v>0</v>
      </c>
      <c r="R1504" s="118">
        <v>0</v>
      </c>
      <c r="S1504" s="118">
        <v>0</v>
      </c>
      <c r="T1504" s="118">
        <v>0</v>
      </c>
      <c r="U1504" s="118">
        <v>0</v>
      </c>
      <c r="V1504" s="118">
        <v>24.6</v>
      </c>
      <c r="W1504" s="118" t="s">
        <v>263</v>
      </c>
      <c r="X1504" s="232"/>
    </row>
    <row r="1505" spans="1:24" ht="13.5" customHeight="1" x14ac:dyDescent="0.3">
      <c r="A1505" s="237">
        <v>0.39583333333333298</v>
      </c>
      <c r="B1505" s="118">
        <v>1</v>
      </c>
      <c r="C1505" s="118">
        <v>0</v>
      </c>
      <c r="D1505" s="118">
        <v>0</v>
      </c>
      <c r="E1505" s="118">
        <v>0</v>
      </c>
      <c r="F1505" s="118">
        <v>1</v>
      </c>
      <c r="G1505" s="118">
        <v>0</v>
      </c>
      <c r="H1505" s="118">
        <v>0</v>
      </c>
      <c r="I1505" s="118">
        <v>0</v>
      </c>
      <c r="J1505" s="118">
        <v>0</v>
      </c>
      <c r="K1505" s="118">
        <v>0</v>
      </c>
      <c r="L1505" s="118">
        <v>0</v>
      </c>
      <c r="M1505" s="118">
        <v>0</v>
      </c>
      <c r="N1505" s="118">
        <v>0</v>
      </c>
      <c r="O1505" s="118">
        <v>0</v>
      </c>
      <c r="P1505" s="118">
        <v>0</v>
      </c>
      <c r="Q1505" s="118">
        <v>0</v>
      </c>
      <c r="R1505" s="118">
        <v>0</v>
      </c>
      <c r="S1505" s="118">
        <v>0</v>
      </c>
      <c r="T1505" s="118">
        <v>0</v>
      </c>
      <c r="U1505" s="118">
        <v>0</v>
      </c>
      <c r="V1505" s="118">
        <v>20.7</v>
      </c>
      <c r="W1505" s="118" t="s">
        <v>263</v>
      </c>
      <c r="X1505" s="232"/>
    </row>
    <row r="1506" spans="1:24" ht="13.5" customHeight="1" x14ac:dyDescent="0.3">
      <c r="A1506" s="237">
        <v>0.40625</v>
      </c>
      <c r="B1506" s="118">
        <v>5</v>
      </c>
      <c r="C1506" s="118">
        <v>0</v>
      </c>
      <c r="D1506" s="118">
        <v>1</v>
      </c>
      <c r="E1506" s="118">
        <v>1</v>
      </c>
      <c r="F1506" s="118">
        <v>1</v>
      </c>
      <c r="G1506" s="118">
        <v>2</v>
      </c>
      <c r="H1506" s="118">
        <v>0</v>
      </c>
      <c r="I1506" s="118">
        <v>0</v>
      </c>
      <c r="J1506" s="118">
        <v>0</v>
      </c>
      <c r="K1506" s="118">
        <v>0</v>
      </c>
      <c r="L1506" s="118">
        <v>0</v>
      </c>
      <c r="M1506" s="118">
        <v>0</v>
      </c>
      <c r="N1506" s="118">
        <v>0</v>
      </c>
      <c r="O1506" s="118">
        <v>0</v>
      </c>
      <c r="P1506" s="118">
        <v>0</v>
      </c>
      <c r="Q1506" s="118">
        <v>0</v>
      </c>
      <c r="R1506" s="118">
        <v>0</v>
      </c>
      <c r="S1506" s="118">
        <v>0</v>
      </c>
      <c r="T1506" s="118">
        <v>0</v>
      </c>
      <c r="U1506" s="118">
        <v>0</v>
      </c>
      <c r="V1506" s="118">
        <v>21.3</v>
      </c>
      <c r="W1506" s="118" t="s">
        <v>263</v>
      </c>
      <c r="X1506" s="232"/>
    </row>
    <row r="1507" spans="1:24" ht="13.5" customHeight="1" x14ac:dyDescent="0.3">
      <c r="A1507" s="237">
        <v>0.41666666666666702</v>
      </c>
      <c r="B1507" s="118">
        <v>6</v>
      </c>
      <c r="C1507" s="118">
        <v>0</v>
      </c>
      <c r="D1507" s="118">
        <v>1</v>
      </c>
      <c r="E1507" s="118">
        <v>0</v>
      </c>
      <c r="F1507" s="118">
        <v>3</v>
      </c>
      <c r="G1507" s="118">
        <v>1</v>
      </c>
      <c r="H1507" s="118">
        <v>0</v>
      </c>
      <c r="I1507" s="118">
        <v>1</v>
      </c>
      <c r="J1507" s="118">
        <v>0</v>
      </c>
      <c r="K1507" s="118">
        <v>0</v>
      </c>
      <c r="L1507" s="118">
        <v>0</v>
      </c>
      <c r="M1507" s="118">
        <v>0</v>
      </c>
      <c r="N1507" s="118">
        <v>0</v>
      </c>
      <c r="O1507" s="118">
        <v>0</v>
      </c>
      <c r="P1507" s="118">
        <v>0</v>
      </c>
      <c r="Q1507" s="118">
        <v>0</v>
      </c>
      <c r="R1507" s="118">
        <v>0</v>
      </c>
      <c r="S1507" s="118">
        <v>0</v>
      </c>
      <c r="T1507" s="118">
        <v>0</v>
      </c>
      <c r="U1507" s="118">
        <v>0</v>
      </c>
      <c r="V1507" s="118">
        <v>23.3</v>
      </c>
      <c r="W1507" s="118" t="s">
        <v>263</v>
      </c>
      <c r="X1507" s="232"/>
    </row>
    <row r="1508" spans="1:24" ht="13.5" customHeight="1" x14ac:dyDescent="0.3">
      <c r="A1508" s="237">
        <v>0.42708333333333298</v>
      </c>
      <c r="B1508" s="118">
        <v>2</v>
      </c>
      <c r="C1508" s="118">
        <v>0</v>
      </c>
      <c r="D1508" s="118">
        <v>0</v>
      </c>
      <c r="E1508" s="118">
        <v>0</v>
      </c>
      <c r="F1508" s="118">
        <v>0</v>
      </c>
      <c r="G1508" s="118">
        <v>1</v>
      </c>
      <c r="H1508" s="118">
        <v>1</v>
      </c>
      <c r="I1508" s="118">
        <v>0</v>
      </c>
      <c r="J1508" s="118">
        <v>0</v>
      </c>
      <c r="K1508" s="118">
        <v>0</v>
      </c>
      <c r="L1508" s="118">
        <v>0</v>
      </c>
      <c r="M1508" s="118">
        <v>0</v>
      </c>
      <c r="N1508" s="118">
        <v>0</v>
      </c>
      <c r="O1508" s="118">
        <v>0</v>
      </c>
      <c r="P1508" s="118">
        <v>0</v>
      </c>
      <c r="Q1508" s="118">
        <v>0</v>
      </c>
      <c r="R1508" s="118">
        <v>0</v>
      </c>
      <c r="S1508" s="118">
        <v>0</v>
      </c>
      <c r="T1508" s="118">
        <v>0</v>
      </c>
      <c r="U1508" s="118">
        <v>0</v>
      </c>
      <c r="V1508" s="118">
        <v>29.4</v>
      </c>
      <c r="W1508" s="118" t="s">
        <v>263</v>
      </c>
      <c r="X1508" s="232"/>
    </row>
    <row r="1509" spans="1:24" ht="13.5" customHeight="1" x14ac:dyDescent="0.3">
      <c r="A1509" s="237">
        <v>0.4375</v>
      </c>
      <c r="B1509" s="118">
        <v>3</v>
      </c>
      <c r="C1509" s="118">
        <v>0</v>
      </c>
      <c r="D1509" s="118">
        <v>0</v>
      </c>
      <c r="E1509" s="118">
        <v>0</v>
      </c>
      <c r="F1509" s="118">
        <v>2</v>
      </c>
      <c r="G1509" s="118">
        <v>0</v>
      </c>
      <c r="H1509" s="118">
        <v>0</v>
      </c>
      <c r="I1509" s="118">
        <v>1</v>
      </c>
      <c r="J1509" s="118">
        <v>0</v>
      </c>
      <c r="K1509" s="118">
        <v>0</v>
      </c>
      <c r="L1509" s="118">
        <v>0</v>
      </c>
      <c r="M1509" s="118">
        <v>0</v>
      </c>
      <c r="N1509" s="118">
        <v>0</v>
      </c>
      <c r="O1509" s="118">
        <v>0</v>
      </c>
      <c r="P1509" s="118">
        <v>0</v>
      </c>
      <c r="Q1509" s="118">
        <v>0</v>
      </c>
      <c r="R1509" s="118">
        <v>0</v>
      </c>
      <c r="S1509" s="118">
        <v>0</v>
      </c>
      <c r="T1509" s="118">
        <v>0</v>
      </c>
      <c r="U1509" s="118">
        <v>0</v>
      </c>
      <c r="V1509" s="118">
        <v>25.4</v>
      </c>
      <c r="W1509" s="118" t="s">
        <v>263</v>
      </c>
      <c r="X1509" s="232"/>
    </row>
    <row r="1510" spans="1:24" ht="13.5" customHeight="1" x14ac:dyDescent="0.3">
      <c r="A1510" s="237">
        <v>0.44791666666666702</v>
      </c>
      <c r="B1510" s="118">
        <v>2</v>
      </c>
      <c r="C1510" s="118">
        <v>1</v>
      </c>
      <c r="D1510" s="118">
        <v>0</v>
      </c>
      <c r="E1510" s="118">
        <v>0</v>
      </c>
      <c r="F1510" s="118">
        <v>1</v>
      </c>
      <c r="G1510" s="118">
        <v>0</v>
      </c>
      <c r="H1510" s="118">
        <v>0</v>
      </c>
      <c r="I1510" s="118">
        <v>0</v>
      </c>
      <c r="J1510" s="118">
        <v>0</v>
      </c>
      <c r="K1510" s="118">
        <v>0</v>
      </c>
      <c r="L1510" s="118">
        <v>0</v>
      </c>
      <c r="M1510" s="118">
        <v>0</v>
      </c>
      <c r="N1510" s="118">
        <v>0</v>
      </c>
      <c r="O1510" s="118">
        <v>0</v>
      </c>
      <c r="P1510" s="118">
        <v>0</v>
      </c>
      <c r="Q1510" s="118">
        <v>0</v>
      </c>
      <c r="R1510" s="118">
        <v>0</v>
      </c>
      <c r="S1510" s="118">
        <v>0</v>
      </c>
      <c r="T1510" s="118">
        <v>0</v>
      </c>
      <c r="U1510" s="118">
        <v>0</v>
      </c>
      <c r="V1510" s="118">
        <v>17</v>
      </c>
      <c r="W1510" s="118" t="s">
        <v>263</v>
      </c>
      <c r="X1510" s="232"/>
    </row>
    <row r="1511" spans="1:24" ht="13.5" customHeight="1" x14ac:dyDescent="0.3">
      <c r="A1511" s="237">
        <v>0.45833333333333298</v>
      </c>
      <c r="B1511" s="118">
        <v>4</v>
      </c>
      <c r="C1511" s="118">
        <v>0</v>
      </c>
      <c r="D1511" s="118">
        <v>0</v>
      </c>
      <c r="E1511" s="118">
        <v>0</v>
      </c>
      <c r="F1511" s="118">
        <v>1</v>
      </c>
      <c r="G1511" s="118">
        <v>2</v>
      </c>
      <c r="H1511" s="118">
        <v>0</v>
      </c>
      <c r="I1511" s="118">
        <v>1</v>
      </c>
      <c r="J1511" s="118">
        <v>0</v>
      </c>
      <c r="K1511" s="118">
        <v>0</v>
      </c>
      <c r="L1511" s="118">
        <v>0</v>
      </c>
      <c r="M1511" s="118">
        <v>0</v>
      </c>
      <c r="N1511" s="118">
        <v>0</v>
      </c>
      <c r="O1511" s="118">
        <v>0</v>
      </c>
      <c r="P1511" s="118">
        <v>0</v>
      </c>
      <c r="Q1511" s="118">
        <v>0</v>
      </c>
      <c r="R1511" s="118">
        <v>0</v>
      </c>
      <c r="S1511" s="118">
        <v>0</v>
      </c>
      <c r="T1511" s="118">
        <v>0</v>
      </c>
      <c r="U1511" s="118">
        <v>0</v>
      </c>
      <c r="V1511" s="118">
        <v>27.3</v>
      </c>
      <c r="W1511" s="118" t="s">
        <v>263</v>
      </c>
      <c r="X1511" s="232"/>
    </row>
    <row r="1512" spans="1:24" ht="13.5" customHeight="1" x14ac:dyDescent="0.3">
      <c r="A1512" s="237">
        <v>0.46875</v>
      </c>
      <c r="B1512" s="118">
        <v>4</v>
      </c>
      <c r="C1512" s="118">
        <v>0</v>
      </c>
      <c r="D1512" s="118">
        <v>0</v>
      </c>
      <c r="E1512" s="118">
        <v>1</v>
      </c>
      <c r="F1512" s="118">
        <v>1</v>
      </c>
      <c r="G1512" s="118">
        <v>1</v>
      </c>
      <c r="H1512" s="118">
        <v>1</v>
      </c>
      <c r="I1512" s="118">
        <v>0</v>
      </c>
      <c r="J1512" s="118">
        <v>0</v>
      </c>
      <c r="K1512" s="118">
        <v>0</v>
      </c>
      <c r="L1512" s="118">
        <v>0</v>
      </c>
      <c r="M1512" s="118">
        <v>0</v>
      </c>
      <c r="N1512" s="118">
        <v>0</v>
      </c>
      <c r="O1512" s="118">
        <v>0</v>
      </c>
      <c r="P1512" s="118">
        <v>0</v>
      </c>
      <c r="Q1512" s="118">
        <v>0</v>
      </c>
      <c r="R1512" s="118">
        <v>0</v>
      </c>
      <c r="S1512" s="118">
        <v>0</v>
      </c>
      <c r="T1512" s="118">
        <v>0</v>
      </c>
      <c r="U1512" s="118">
        <v>0</v>
      </c>
      <c r="V1512" s="118">
        <v>25.3</v>
      </c>
      <c r="W1512" s="118" t="s">
        <v>263</v>
      </c>
      <c r="X1512" s="232"/>
    </row>
    <row r="1513" spans="1:24" ht="13.5" customHeight="1" x14ac:dyDescent="0.3">
      <c r="A1513" s="237">
        <v>0.47916666666666702</v>
      </c>
      <c r="B1513" s="118">
        <v>7</v>
      </c>
      <c r="C1513" s="118">
        <v>0</v>
      </c>
      <c r="D1513" s="118">
        <v>1</v>
      </c>
      <c r="E1513" s="118">
        <v>1</v>
      </c>
      <c r="F1513" s="118">
        <v>3</v>
      </c>
      <c r="G1513" s="118">
        <v>1</v>
      </c>
      <c r="H1513" s="118">
        <v>1</v>
      </c>
      <c r="I1513" s="118">
        <v>0</v>
      </c>
      <c r="J1513" s="118">
        <v>0</v>
      </c>
      <c r="K1513" s="118">
        <v>0</v>
      </c>
      <c r="L1513" s="118">
        <v>0</v>
      </c>
      <c r="M1513" s="118">
        <v>0</v>
      </c>
      <c r="N1513" s="118">
        <v>0</v>
      </c>
      <c r="O1513" s="118">
        <v>0</v>
      </c>
      <c r="P1513" s="118">
        <v>0</v>
      </c>
      <c r="Q1513" s="118">
        <v>0</v>
      </c>
      <c r="R1513" s="118">
        <v>0</v>
      </c>
      <c r="S1513" s="118">
        <v>0</v>
      </c>
      <c r="T1513" s="118">
        <v>0</v>
      </c>
      <c r="U1513" s="118">
        <v>0</v>
      </c>
      <c r="V1513" s="118">
        <v>22.5</v>
      </c>
      <c r="W1513" s="118" t="s">
        <v>263</v>
      </c>
      <c r="X1513" s="232"/>
    </row>
    <row r="1514" spans="1:24" ht="13.5" customHeight="1" x14ac:dyDescent="0.3">
      <c r="A1514" s="237">
        <v>0.48958333333333298</v>
      </c>
      <c r="B1514" s="118">
        <v>8</v>
      </c>
      <c r="C1514" s="118">
        <v>0</v>
      </c>
      <c r="D1514" s="118">
        <v>0</v>
      </c>
      <c r="E1514" s="118">
        <v>2</v>
      </c>
      <c r="F1514" s="118">
        <v>1</v>
      </c>
      <c r="G1514" s="118">
        <v>3</v>
      </c>
      <c r="H1514" s="118">
        <v>2</v>
      </c>
      <c r="I1514" s="118">
        <v>0</v>
      </c>
      <c r="J1514" s="118">
        <v>0</v>
      </c>
      <c r="K1514" s="118">
        <v>0</v>
      </c>
      <c r="L1514" s="118">
        <v>0</v>
      </c>
      <c r="M1514" s="118">
        <v>0</v>
      </c>
      <c r="N1514" s="118">
        <v>0</v>
      </c>
      <c r="O1514" s="118">
        <v>0</v>
      </c>
      <c r="P1514" s="118">
        <v>0</v>
      </c>
      <c r="Q1514" s="118">
        <v>0</v>
      </c>
      <c r="R1514" s="118">
        <v>0</v>
      </c>
      <c r="S1514" s="118">
        <v>0</v>
      </c>
      <c r="T1514" s="118">
        <v>0</v>
      </c>
      <c r="U1514" s="118">
        <v>0</v>
      </c>
      <c r="V1514" s="118">
        <v>24.8</v>
      </c>
      <c r="W1514" s="118" t="s">
        <v>263</v>
      </c>
      <c r="X1514" s="232"/>
    </row>
    <row r="1515" spans="1:24" ht="13.5" customHeight="1" x14ac:dyDescent="0.3">
      <c r="A1515" s="237">
        <v>0.5</v>
      </c>
      <c r="B1515" s="118">
        <v>4</v>
      </c>
      <c r="C1515" s="118">
        <v>1</v>
      </c>
      <c r="D1515" s="118">
        <v>0</v>
      </c>
      <c r="E1515" s="118">
        <v>0</v>
      </c>
      <c r="F1515" s="118">
        <v>0</v>
      </c>
      <c r="G1515" s="118">
        <v>2</v>
      </c>
      <c r="H1515" s="118">
        <v>1</v>
      </c>
      <c r="I1515" s="118">
        <v>0</v>
      </c>
      <c r="J1515" s="118">
        <v>0</v>
      </c>
      <c r="K1515" s="118">
        <v>0</v>
      </c>
      <c r="L1515" s="118">
        <v>0</v>
      </c>
      <c r="M1515" s="118">
        <v>0</v>
      </c>
      <c r="N1515" s="118">
        <v>0</v>
      </c>
      <c r="O1515" s="118">
        <v>0</v>
      </c>
      <c r="P1515" s="118">
        <v>0</v>
      </c>
      <c r="Q1515" s="118">
        <v>0</v>
      </c>
      <c r="R1515" s="118">
        <v>0</v>
      </c>
      <c r="S1515" s="118">
        <v>0</v>
      </c>
      <c r="T1515" s="118">
        <v>0</v>
      </c>
      <c r="U1515" s="118">
        <v>0</v>
      </c>
      <c r="V1515" s="118">
        <v>24.2</v>
      </c>
      <c r="W1515" s="118" t="s">
        <v>263</v>
      </c>
      <c r="X1515" s="232"/>
    </row>
    <row r="1516" spans="1:24" ht="13.5" customHeight="1" x14ac:dyDescent="0.3">
      <c r="A1516" s="237">
        <v>0.51041666666666696</v>
      </c>
      <c r="B1516" s="118">
        <v>7</v>
      </c>
      <c r="C1516" s="118">
        <v>0</v>
      </c>
      <c r="D1516" s="118">
        <v>0</v>
      </c>
      <c r="E1516" s="118">
        <v>4</v>
      </c>
      <c r="F1516" s="118">
        <v>1</v>
      </c>
      <c r="G1516" s="118">
        <v>2</v>
      </c>
      <c r="H1516" s="118">
        <v>0</v>
      </c>
      <c r="I1516" s="118">
        <v>0</v>
      </c>
      <c r="J1516" s="118">
        <v>0</v>
      </c>
      <c r="K1516" s="118">
        <v>0</v>
      </c>
      <c r="L1516" s="118">
        <v>0</v>
      </c>
      <c r="M1516" s="118">
        <v>0</v>
      </c>
      <c r="N1516" s="118">
        <v>0</v>
      </c>
      <c r="O1516" s="118">
        <v>0</v>
      </c>
      <c r="P1516" s="118">
        <v>0</v>
      </c>
      <c r="Q1516" s="118">
        <v>0</v>
      </c>
      <c r="R1516" s="118">
        <v>0</v>
      </c>
      <c r="S1516" s="118">
        <v>0</v>
      </c>
      <c r="T1516" s="118">
        <v>0</v>
      </c>
      <c r="U1516" s="118">
        <v>0</v>
      </c>
      <c r="V1516" s="118">
        <v>21.2</v>
      </c>
      <c r="W1516" s="118" t="s">
        <v>263</v>
      </c>
      <c r="X1516" s="232"/>
    </row>
    <row r="1517" spans="1:24" ht="13.5" customHeight="1" x14ac:dyDescent="0.3">
      <c r="A1517" s="237">
        <v>0.52083333333333304</v>
      </c>
      <c r="B1517" s="118">
        <v>5</v>
      </c>
      <c r="C1517" s="118">
        <v>0</v>
      </c>
      <c r="D1517" s="118">
        <v>0</v>
      </c>
      <c r="E1517" s="118">
        <v>1</v>
      </c>
      <c r="F1517" s="118">
        <v>2</v>
      </c>
      <c r="G1517" s="118">
        <v>2</v>
      </c>
      <c r="H1517" s="118">
        <v>0</v>
      </c>
      <c r="I1517" s="118">
        <v>0</v>
      </c>
      <c r="J1517" s="118">
        <v>0</v>
      </c>
      <c r="K1517" s="118">
        <v>0</v>
      </c>
      <c r="L1517" s="118">
        <v>0</v>
      </c>
      <c r="M1517" s="118">
        <v>0</v>
      </c>
      <c r="N1517" s="118">
        <v>0</v>
      </c>
      <c r="O1517" s="118">
        <v>0</v>
      </c>
      <c r="P1517" s="118">
        <v>0</v>
      </c>
      <c r="Q1517" s="118">
        <v>0</v>
      </c>
      <c r="R1517" s="118">
        <v>0</v>
      </c>
      <c r="S1517" s="118">
        <v>0</v>
      </c>
      <c r="T1517" s="118">
        <v>0</v>
      </c>
      <c r="U1517" s="118">
        <v>0</v>
      </c>
      <c r="V1517" s="118">
        <v>22.5</v>
      </c>
      <c r="W1517" s="118" t="s">
        <v>263</v>
      </c>
      <c r="X1517" s="232"/>
    </row>
    <row r="1518" spans="1:24" ht="13.5" customHeight="1" x14ac:dyDescent="0.3">
      <c r="A1518" s="237">
        <v>0.53125</v>
      </c>
      <c r="B1518" s="118">
        <v>7</v>
      </c>
      <c r="C1518" s="118">
        <v>2</v>
      </c>
      <c r="D1518" s="118">
        <v>0</v>
      </c>
      <c r="E1518" s="118">
        <v>0</v>
      </c>
      <c r="F1518" s="118">
        <v>1</v>
      </c>
      <c r="G1518" s="118">
        <v>3</v>
      </c>
      <c r="H1518" s="118">
        <v>1</v>
      </c>
      <c r="I1518" s="118">
        <v>0</v>
      </c>
      <c r="J1518" s="118">
        <v>0</v>
      </c>
      <c r="K1518" s="118">
        <v>0</v>
      </c>
      <c r="L1518" s="118">
        <v>0</v>
      </c>
      <c r="M1518" s="118">
        <v>0</v>
      </c>
      <c r="N1518" s="118">
        <v>0</v>
      </c>
      <c r="O1518" s="118">
        <v>0</v>
      </c>
      <c r="P1518" s="118">
        <v>0</v>
      </c>
      <c r="Q1518" s="118">
        <v>0</v>
      </c>
      <c r="R1518" s="118">
        <v>0</v>
      </c>
      <c r="S1518" s="118">
        <v>0</v>
      </c>
      <c r="T1518" s="118">
        <v>0</v>
      </c>
      <c r="U1518" s="118">
        <v>0</v>
      </c>
      <c r="V1518" s="118">
        <v>21.2</v>
      </c>
      <c r="W1518" s="118" t="s">
        <v>263</v>
      </c>
      <c r="X1518" s="232"/>
    </row>
    <row r="1519" spans="1:24" ht="13.5" customHeight="1" x14ac:dyDescent="0.3">
      <c r="A1519" s="237">
        <v>0.54166666666666696</v>
      </c>
      <c r="B1519" s="118">
        <v>0</v>
      </c>
      <c r="C1519" s="118">
        <v>0</v>
      </c>
      <c r="D1519" s="118">
        <v>0</v>
      </c>
      <c r="E1519" s="118">
        <v>0</v>
      </c>
      <c r="F1519" s="118">
        <v>0</v>
      </c>
      <c r="G1519" s="118">
        <v>0</v>
      </c>
      <c r="H1519" s="118">
        <v>0</v>
      </c>
      <c r="I1519" s="118">
        <v>0</v>
      </c>
      <c r="J1519" s="118">
        <v>0</v>
      </c>
      <c r="K1519" s="118">
        <v>0</v>
      </c>
      <c r="L1519" s="118">
        <v>0</v>
      </c>
      <c r="M1519" s="118">
        <v>0</v>
      </c>
      <c r="N1519" s="118">
        <v>0</v>
      </c>
      <c r="O1519" s="118">
        <v>0</v>
      </c>
      <c r="P1519" s="118">
        <v>0</v>
      </c>
      <c r="Q1519" s="118">
        <v>0</v>
      </c>
      <c r="R1519" s="118">
        <v>0</v>
      </c>
      <c r="S1519" s="118">
        <v>0</v>
      </c>
      <c r="T1519" s="118">
        <v>0</v>
      </c>
      <c r="U1519" s="118">
        <v>0</v>
      </c>
      <c r="V1519" s="118" t="s">
        <v>263</v>
      </c>
      <c r="W1519" s="118" t="s">
        <v>263</v>
      </c>
      <c r="X1519" s="232"/>
    </row>
    <row r="1520" spans="1:24" ht="13.5" customHeight="1" x14ac:dyDescent="0.3">
      <c r="A1520" s="237">
        <v>0.55208333333333304</v>
      </c>
      <c r="B1520" s="118" t="s">
        <v>62</v>
      </c>
      <c r="C1520" s="118" t="s">
        <v>62</v>
      </c>
      <c r="D1520" s="118" t="s">
        <v>62</v>
      </c>
      <c r="E1520" s="118" t="s">
        <v>62</v>
      </c>
      <c r="F1520" s="118" t="s">
        <v>62</v>
      </c>
      <c r="G1520" s="118" t="s">
        <v>62</v>
      </c>
      <c r="H1520" s="118" t="s">
        <v>62</v>
      </c>
      <c r="I1520" s="118" t="s">
        <v>62</v>
      </c>
      <c r="J1520" s="118" t="s">
        <v>62</v>
      </c>
      <c r="K1520" s="118" t="s">
        <v>62</v>
      </c>
      <c r="L1520" s="118" t="s">
        <v>62</v>
      </c>
      <c r="M1520" s="118" t="s">
        <v>62</v>
      </c>
      <c r="N1520" s="118" t="s">
        <v>62</v>
      </c>
      <c r="O1520" s="118" t="s">
        <v>62</v>
      </c>
      <c r="P1520" s="118" t="s">
        <v>62</v>
      </c>
      <c r="Q1520" s="118" t="s">
        <v>62</v>
      </c>
      <c r="R1520" s="118" t="s">
        <v>62</v>
      </c>
      <c r="S1520" s="118" t="s">
        <v>62</v>
      </c>
      <c r="T1520" s="118" t="s">
        <v>62</v>
      </c>
      <c r="U1520" s="118" t="s">
        <v>62</v>
      </c>
      <c r="V1520" s="118" t="s">
        <v>62</v>
      </c>
      <c r="W1520" s="118" t="s">
        <v>62</v>
      </c>
      <c r="X1520" s="232"/>
    </row>
    <row r="1521" spans="1:24" ht="13.5" customHeight="1" x14ac:dyDescent="0.3">
      <c r="A1521" s="237">
        <v>0.5625</v>
      </c>
      <c r="B1521" s="118" t="s">
        <v>62</v>
      </c>
      <c r="C1521" s="118" t="s">
        <v>62</v>
      </c>
      <c r="D1521" s="118" t="s">
        <v>62</v>
      </c>
      <c r="E1521" s="118" t="s">
        <v>62</v>
      </c>
      <c r="F1521" s="118" t="s">
        <v>62</v>
      </c>
      <c r="G1521" s="118" t="s">
        <v>62</v>
      </c>
      <c r="H1521" s="118" t="s">
        <v>62</v>
      </c>
      <c r="I1521" s="118" t="s">
        <v>62</v>
      </c>
      <c r="J1521" s="118" t="s">
        <v>62</v>
      </c>
      <c r="K1521" s="118" t="s">
        <v>62</v>
      </c>
      <c r="L1521" s="118" t="s">
        <v>62</v>
      </c>
      <c r="M1521" s="118" t="s">
        <v>62</v>
      </c>
      <c r="N1521" s="118" t="s">
        <v>62</v>
      </c>
      <c r="O1521" s="118" t="s">
        <v>62</v>
      </c>
      <c r="P1521" s="118" t="s">
        <v>62</v>
      </c>
      <c r="Q1521" s="118" t="s">
        <v>62</v>
      </c>
      <c r="R1521" s="118" t="s">
        <v>62</v>
      </c>
      <c r="S1521" s="118" t="s">
        <v>62</v>
      </c>
      <c r="T1521" s="118" t="s">
        <v>62</v>
      </c>
      <c r="U1521" s="118" t="s">
        <v>62</v>
      </c>
      <c r="V1521" s="118" t="s">
        <v>62</v>
      </c>
      <c r="W1521" s="118" t="s">
        <v>62</v>
      </c>
      <c r="X1521" s="232"/>
    </row>
    <row r="1522" spans="1:24" ht="13.5" customHeight="1" x14ac:dyDescent="0.3">
      <c r="A1522" s="237">
        <v>0.57291666666666696</v>
      </c>
      <c r="B1522" s="118" t="s">
        <v>62</v>
      </c>
      <c r="C1522" s="118" t="s">
        <v>62</v>
      </c>
      <c r="D1522" s="118" t="s">
        <v>62</v>
      </c>
      <c r="E1522" s="118" t="s">
        <v>62</v>
      </c>
      <c r="F1522" s="118" t="s">
        <v>62</v>
      </c>
      <c r="G1522" s="118" t="s">
        <v>62</v>
      </c>
      <c r="H1522" s="118" t="s">
        <v>62</v>
      </c>
      <c r="I1522" s="118" t="s">
        <v>62</v>
      </c>
      <c r="J1522" s="118" t="s">
        <v>62</v>
      </c>
      <c r="K1522" s="118" t="s">
        <v>62</v>
      </c>
      <c r="L1522" s="118" t="s">
        <v>62</v>
      </c>
      <c r="M1522" s="118" t="s">
        <v>62</v>
      </c>
      <c r="N1522" s="118" t="s">
        <v>62</v>
      </c>
      <c r="O1522" s="118" t="s">
        <v>62</v>
      </c>
      <c r="P1522" s="118" t="s">
        <v>62</v>
      </c>
      <c r="Q1522" s="118" t="s">
        <v>62</v>
      </c>
      <c r="R1522" s="118" t="s">
        <v>62</v>
      </c>
      <c r="S1522" s="118" t="s">
        <v>62</v>
      </c>
      <c r="T1522" s="118" t="s">
        <v>62</v>
      </c>
      <c r="U1522" s="118" t="s">
        <v>62</v>
      </c>
      <c r="V1522" s="118" t="s">
        <v>62</v>
      </c>
      <c r="W1522" s="118" t="s">
        <v>62</v>
      </c>
      <c r="X1522" s="232"/>
    </row>
    <row r="1523" spans="1:24" ht="13.5" customHeight="1" x14ac:dyDescent="0.3">
      <c r="A1523" s="237">
        <v>0.58333333333333304</v>
      </c>
      <c r="B1523" s="118" t="s">
        <v>62</v>
      </c>
      <c r="C1523" s="118" t="s">
        <v>62</v>
      </c>
      <c r="D1523" s="118" t="s">
        <v>62</v>
      </c>
      <c r="E1523" s="118" t="s">
        <v>62</v>
      </c>
      <c r="F1523" s="118" t="s">
        <v>62</v>
      </c>
      <c r="G1523" s="118" t="s">
        <v>62</v>
      </c>
      <c r="H1523" s="118" t="s">
        <v>62</v>
      </c>
      <c r="I1523" s="118" t="s">
        <v>62</v>
      </c>
      <c r="J1523" s="118" t="s">
        <v>62</v>
      </c>
      <c r="K1523" s="118" t="s">
        <v>62</v>
      </c>
      <c r="L1523" s="118" t="s">
        <v>62</v>
      </c>
      <c r="M1523" s="118" t="s">
        <v>62</v>
      </c>
      <c r="N1523" s="118" t="s">
        <v>62</v>
      </c>
      <c r="O1523" s="118" t="s">
        <v>62</v>
      </c>
      <c r="P1523" s="118" t="s">
        <v>62</v>
      </c>
      <c r="Q1523" s="118" t="s">
        <v>62</v>
      </c>
      <c r="R1523" s="118" t="s">
        <v>62</v>
      </c>
      <c r="S1523" s="118" t="s">
        <v>62</v>
      </c>
      <c r="T1523" s="118" t="s">
        <v>62</v>
      </c>
      <c r="U1523" s="118" t="s">
        <v>62</v>
      </c>
      <c r="V1523" s="118" t="s">
        <v>62</v>
      </c>
      <c r="W1523" s="118" t="s">
        <v>62</v>
      </c>
      <c r="X1523" s="232"/>
    </row>
    <row r="1524" spans="1:24" ht="13.5" customHeight="1" x14ac:dyDescent="0.3">
      <c r="A1524" s="237">
        <v>0.59375</v>
      </c>
      <c r="B1524" s="118" t="s">
        <v>62</v>
      </c>
      <c r="C1524" s="118" t="s">
        <v>62</v>
      </c>
      <c r="D1524" s="118" t="s">
        <v>62</v>
      </c>
      <c r="E1524" s="118" t="s">
        <v>62</v>
      </c>
      <c r="F1524" s="118" t="s">
        <v>62</v>
      </c>
      <c r="G1524" s="118" t="s">
        <v>62</v>
      </c>
      <c r="H1524" s="118" t="s">
        <v>62</v>
      </c>
      <c r="I1524" s="118" t="s">
        <v>62</v>
      </c>
      <c r="J1524" s="118" t="s">
        <v>62</v>
      </c>
      <c r="K1524" s="118" t="s">
        <v>62</v>
      </c>
      <c r="L1524" s="118" t="s">
        <v>62</v>
      </c>
      <c r="M1524" s="118" t="s">
        <v>62</v>
      </c>
      <c r="N1524" s="118" t="s">
        <v>62</v>
      </c>
      <c r="O1524" s="118" t="s">
        <v>62</v>
      </c>
      <c r="P1524" s="118" t="s">
        <v>62</v>
      </c>
      <c r="Q1524" s="118" t="s">
        <v>62</v>
      </c>
      <c r="R1524" s="118" t="s">
        <v>62</v>
      </c>
      <c r="S1524" s="118" t="s">
        <v>62</v>
      </c>
      <c r="T1524" s="118" t="s">
        <v>62</v>
      </c>
      <c r="U1524" s="118" t="s">
        <v>62</v>
      </c>
      <c r="V1524" s="118" t="s">
        <v>62</v>
      </c>
      <c r="W1524" s="118" t="s">
        <v>62</v>
      </c>
      <c r="X1524" s="232"/>
    </row>
    <row r="1525" spans="1:24" ht="13.5" customHeight="1" x14ac:dyDescent="0.3">
      <c r="A1525" s="237">
        <v>0.60416666666666696</v>
      </c>
      <c r="B1525" s="118" t="s">
        <v>62</v>
      </c>
      <c r="C1525" s="118" t="s">
        <v>62</v>
      </c>
      <c r="D1525" s="118" t="s">
        <v>62</v>
      </c>
      <c r="E1525" s="118" t="s">
        <v>62</v>
      </c>
      <c r="F1525" s="118" t="s">
        <v>62</v>
      </c>
      <c r="G1525" s="118" t="s">
        <v>62</v>
      </c>
      <c r="H1525" s="118" t="s">
        <v>62</v>
      </c>
      <c r="I1525" s="118" t="s">
        <v>62</v>
      </c>
      <c r="J1525" s="118" t="s">
        <v>62</v>
      </c>
      <c r="K1525" s="118" t="s">
        <v>62</v>
      </c>
      <c r="L1525" s="118" t="s">
        <v>62</v>
      </c>
      <c r="M1525" s="118" t="s">
        <v>62</v>
      </c>
      <c r="N1525" s="118" t="s">
        <v>62</v>
      </c>
      <c r="O1525" s="118" t="s">
        <v>62</v>
      </c>
      <c r="P1525" s="118" t="s">
        <v>62</v>
      </c>
      <c r="Q1525" s="118" t="s">
        <v>62</v>
      </c>
      <c r="R1525" s="118" t="s">
        <v>62</v>
      </c>
      <c r="S1525" s="118" t="s">
        <v>62</v>
      </c>
      <c r="T1525" s="118" t="s">
        <v>62</v>
      </c>
      <c r="U1525" s="118" t="s">
        <v>62</v>
      </c>
      <c r="V1525" s="118" t="s">
        <v>62</v>
      </c>
      <c r="W1525" s="118" t="s">
        <v>62</v>
      </c>
      <c r="X1525" s="232"/>
    </row>
    <row r="1526" spans="1:24" ht="13.5" customHeight="1" x14ac:dyDescent="0.3">
      <c r="A1526" s="237">
        <v>0.61458333333333304</v>
      </c>
      <c r="B1526" s="118" t="s">
        <v>62</v>
      </c>
      <c r="C1526" s="118" t="s">
        <v>62</v>
      </c>
      <c r="D1526" s="118" t="s">
        <v>62</v>
      </c>
      <c r="E1526" s="118" t="s">
        <v>62</v>
      </c>
      <c r="F1526" s="118" t="s">
        <v>62</v>
      </c>
      <c r="G1526" s="118" t="s">
        <v>62</v>
      </c>
      <c r="H1526" s="118" t="s">
        <v>62</v>
      </c>
      <c r="I1526" s="118" t="s">
        <v>62</v>
      </c>
      <c r="J1526" s="118" t="s">
        <v>62</v>
      </c>
      <c r="K1526" s="118" t="s">
        <v>62</v>
      </c>
      <c r="L1526" s="118" t="s">
        <v>62</v>
      </c>
      <c r="M1526" s="118" t="s">
        <v>62</v>
      </c>
      <c r="N1526" s="118" t="s">
        <v>62</v>
      </c>
      <c r="O1526" s="118" t="s">
        <v>62</v>
      </c>
      <c r="P1526" s="118" t="s">
        <v>62</v>
      </c>
      <c r="Q1526" s="118" t="s">
        <v>62</v>
      </c>
      <c r="R1526" s="118" t="s">
        <v>62</v>
      </c>
      <c r="S1526" s="118" t="s">
        <v>62</v>
      </c>
      <c r="T1526" s="118" t="s">
        <v>62</v>
      </c>
      <c r="U1526" s="118" t="s">
        <v>62</v>
      </c>
      <c r="V1526" s="118" t="s">
        <v>62</v>
      </c>
      <c r="W1526" s="118" t="s">
        <v>62</v>
      </c>
      <c r="X1526" s="232"/>
    </row>
    <row r="1527" spans="1:24" ht="13.5" customHeight="1" x14ac:dyDescent="0.3">
      <c r="A1527" s="237">
        <v>0.625</v>
      </c>
      <c r="B1527" s="118" t="s">
        <v>62</v>
      </c>
      <c r="C1527" s="118" t="s">
        <v>62</v>
      </c>
      <c r="D1527" s="118" t="s">
        <v>62</v>
      </c>
      <c r="E1527" s="118" t="s">
        <v>62</v>
      </c>
      <c r="F1527" s="118" t="s">
        <v>62</v>
      </c>
      <c r="G1527" s="118" t="s">
        <v>62</v>
      </c>
      <c r="H1527" s="118" t="s">
        <v>62</v>
      </c>
      <c r="I1527" s="118" t="s">
        <v>62</v>
      </c>
      <c r="J1527" s="118" t="s">
        <v>62</v>
      </c>
      <c r="K1527" s="118" t="s">
        <v>62</v>
      </c>
      <c r="L1527" s="118" t="s">
        <v>62</v>
      </c>
      <c r="M1527" s="118" t="s">
        <v>62</v>
      </c>
      <c r="N1527" s="118" t="s">
        <v>62</v>
      </c>
      <c r="O1527" s="118" t="s">
        <v>62</v>
      </c>
      <c r="P1527" s="118" t="s">
        <v>62</v>
      </c>
      <c r="Q1527" s="118" t="s">
        <v>62</v>
      </c>
      <c r="R1527" s="118" t="s">
        <v>62</v>
      </c>
      <c r="S1527" s="118" t="s">
        <v>62</v>
      </c>
      <c r="T1527" s="118" t="s">
        <v>62</v>
      </c>
      <c r="U1527" s="118" t="s">
        <v>62</v>
      </c>
      <c r="V1527" s="118" t="s">
        <v>62</v>
      </c>
      <c r="W1527" s="118" t="s">
        <v>62</v>
      </c>
      <c r="X1527" s="232"/>
    </row>
    <row r="1528" spans="1:24" ht="13.5" customHeight="1" x14ac:dyDescent="0.3">
      <c r="A1528" s="237">
        <v>0.63541666666666696</v>
      </c>
      <c r="B1528" s="118" t="s">
        <v>62</v>
      </c>
      <c r="C1528" s="118" t="s">
        <v>62</v>
      </c>
      <c r="D1528" s="118" t="s">
        <v>62</v>
      </c>
      <c r="E1528" s="118" t="s">
        <v>62</v>
      </c>
      <c r="F1528" s="118" t="s">
        <v>62</v>
      </c>
      <c r="G1528" s="118" t="s">
        <v>62</v>
      </c>
      <c r="H1528" s="118" t="s">
        <v>62</v>
      </c>
      <c r="I1528" s="118" t="s">
        <v>62</v>
      </c>
      <c r="J1528" s="118" t="s">
        <v>62</v>
      </c>
      <c r="K1528" s="118" t="s">
        <v>62</v>
      </c>
      <c r="L1528" s="118" t="s">
        <v>62</v>
      </c>
      <c r="M1528" s="118" t="s">
        <v>62</v>
      </c>
      <c r="N1528" s="118" t="s">
        <v>62</v>
      </c>
      <c r="O1528" s="118" t="s">
        <v>62</v>
      </c>
      <c r="P1528" s="118" t="s">
        <v>62</v>
      </c>
      <c r="Q1528" s="118" t="s">
        <v>62</v>
      </c>
      <c r="R1528" s="118" t="s">
        <v>62</v>
      </c>
      <c r="S1528" s="118" t="s">
        <v>62</v>
      </c>
      <c r="T1528" s="118" t="s">
        <v>62</v>
      </c>
      <c r="U1528" s="118" t="s">
        <v>62</v>
      </c>
      <c r="V1528" s="118" t="s">
        <v>62</v>
      </c>
      <c r="W1528" s="118" t="s">
        <v>62</v>
      </c>
      <c r="X1528" s="232"/>
    </row>
    <row r="1529" spans="1:24" ht="13.5" customHeight="1" x14ac:dyDescent="0.3">
      <c r="A1529" s="237">
        <v>0.64583333333333304</v>
      </c>
      <c r="B1529" s="118" t="s">
        <v>62</v>
      </c>
      <c r="C1529" s="118" t="s">
        <v>62</v>
      </c>
      <c r="D1529" s="118" t="s">
        <v>62</v>
      </c>
      <c r="E1529" s="118" t="s">
        <v>62</v>
      </c>
      <c r="F1529" s="118" t="s">
        <v>62</v>
      </c>
      <c r="G1529" s="118" t="s">
        <v>62</v>
      </c>
      <c r="H1529" s="118" t="s">
        <v>62</v>
      </c>
      <c r="I1529" s="118" t="s">
        <v>62</v>
      </c>
      <c r="J1529" s="118" t="s">
        <v>62</v>
      </c>
      <c r="K1529" s="118" t="s">
        <v>62</v>
      </c>
      <c r="L1529" s="118" t="s">
        <v>62</v>
      </c>
      <c r="M1529" s="118" t="s">
        <v>62</v>
      </c>
      <c r="N1529" s="118" t="s">
        <v>62</v>
      </c>
      <c r="O1529" s="118" t="s">
        <v>62</v>
      </c>
      <c r="P1529" s="118" t="s">
        <v>62</v>
      </c>
      <c r="Q1529" s="118" t="s">
        <v>62</v>
      </c>
      <c r="R1529" s="118" t="s">
        <v>62</v>
      </c>
      <c r="S1529" s="118" t="s">
        <v>62</v>
      </c>
      <c r="T1529" s="118" t="s">
        <v>62</v>
      </c>
      <c r="U1529" s="118" t="s">
        <v>62</v>
      </c>
      <c r="V1529" s="118" t="s">
        <v>62</v>
      </c>
      <c r="W1529" s="118" t="s">
        <v>62</v>
      </c>
      <c r="X1529" s="232"/>
    </row>
    <row r="1530" spans="1:24" ht="13.5" customHeight="1" x14ac:dyDescent="0.3">
      <c r="A1530" s="237">
        <v>0.65625</v>
      </c>
      <c r="B1530" s="118" t="s">
        <v>62</v>
      </c>
      <c r="C1530" s="118" t="s">
        <v>62</v>
      </c>
      <c r="D1530" s="118" t="s">
        <v>62</v>
      </c>
      <c r="E1530" s="118" t="s">
        <v>62</v>
      </c>
      <c r="F1530" s="118" t="s">
        <v>62</v>
      </c>
      <c r="G1530" s="118" t="s">
        <v>62</v>
      </c>
      <c r="H1530" s="118" t="s">
        <v>62</v>
      </c>
      <c r="I1530" s="118" t="s">
        <v>62</v>
      </c>
      <c r="J1530" s="118" t="s">
        <v>62</v>
      </c>
      <c r="K1530" s="118" t="s">
        <v>62</v>
      </c>
      <c r="L1530" s="118" t="s">
        <v>62</v>
      </c>
      <c r="M1530" s="118" t="s">
        <v>62</v>
      </c>
      <c r="N1530" s="118" t="s">
        <v>62</v>
      </c>
      <c r="O1530" s="118" t="s">
        <v>62</v>
      </c>
      <c r="P1530" s="118" t="s">
        <v>62</v>
      </c>
      <c r="Q1530" s="118" t="s">
        <v>62</v>
      </c>
      <c r="R1530" s="118" t="s">
        <v>62</v>
      </c>
      <c r="S1530" s="118" t="s">
        <v>62</v>
      </c>
      <c r="T1530" s="118" t="s">
        <v>62</v>
      </c>
      <c r="U1530" s="118" t="s">
        <v>62</v>
      </c>
      <c r="V1530" s="118" t="s">
        <v>62</v>
      </c>
      <c r="W1530" s="118" t="s">
        <v>62</v>
      </c>
      <c r="X1530" s="232"/>
    </row>
    <row r="1531" spans="1:24" ht="13.5" customHeight="1" x14ac:dyDescent="0.3">
      <c r="A1531" s="237">
        <v>0.66666666666666696</v>
      </c>
      <c r="B1531" s="118" t="s">
        <v>62</v>
      </c>
      <c r="C1531" s="118" t="s">
        <v>62</v>
      </c>
      <c r="D1531" s="118" t="s">
        <v>62</v>
      </c>
      <c r="E1531" s="118" t="s">
        <v>62</v>
      </c>
      <c r="F1531" s="118" t="s">
        <v>62</v>
      </c>
      <c r="G1531" s="118" t="s">
        <v>62</v>
      </c>
      <c r="H1531" s="118" t="s">
        <v>62</v>
      </c>
      <c r="I1531" s="118" t="s">
        <v>62</v>
      </c>
      <c r="J1531" s="118" t="s">
        <v>62</v>
      </c>
      <c r="K1531" s="118" t="s">
        <v>62</v>
      </c>
      <c r="L1531" s="118" t="s">
        <v>62</v>
      </c>
      <c r="M1531" s="118" t="s">
        <v>62</v>
      </c>
      <c r="N1531" s="118" t="s">
        <v>62</v>
      </c>
      <c r="O1531" s="118" t="s">
        <v>62</v>
      </c>
      <c r="P1531" s="118" t="s">
        <v>62</v>
      </c>
      <c r="Q1531" s="118" t="s">
        <v>62</v>
      </c>
      <c r="R1531" s="118" t="s">
        <v>62</v>
      </c>
      <c r="S1531" s="118" t="s">
        <v>62</v>
      </c>
      <c r="T1531" s="118" t="s">
        <v>62</v>
      </c>
      <c r="U1531" s="118" t="s">
        <v>62</v>
      </c>
      <c r="V1531" s="118" t="s">
        <v>62</v>
      </c>
      <c r="W1531" s="118" t="s">
        <v>62</v>
      </c>
      <c r="X1531" s="232"/>
    </row>
    <row r="1532" spans="1:24" ht="13.5" customHeight="1" x14ac:dyDescent="0.3">
      <c r="A1532" s="237">
        <v>0.67708333333333304</v>
      </c>
      <c r="B1532" s="118" t="s">
        <v>62</v>
      </c>
      <c r="C1532" s="118" t="s">
        <v>62</v>
      </c>
      <c r="D1532" s="118" t="s">
        <v>62</v>
      </c>
      <c r="E1532" s="118" t="s">
        <v>62</v>
      </c>
      <c r="F1532" s="118" t="s">
        <v>62</v>
      </c>
      <c r="G1532" s="118" t="s">
        <v>62</v>
      </c>
      <c r="H1532" s="118" t="s">
        <v>62</v>
      </c>
      <c r="I1532" s="118" t="s">
        <v>62</v>
      </c>
      <c r="J1532" s="118" t="s">
        <v>62</v>
      </c>
      <c r="K1532" s="118" t="s">
        <v>62</v>
      </c>
      <c r="L1532" s="118" t="s">
        <v>62</v>
      </c>
      <c r="M1532" s="118" t="s">
        <v>62</v>
      </c>
      <c r="N1532" s="118" t="s">
        <v>62</v>
      </c>
      <c r="O1532" s="118" t="s">
        <v>62</v>
      </c>
      <c r="P1532" s="118" t="s">
        <v>62</v>
      </c>
      <c r="Q1532" s="118" t="s">
        <v>62</v>
      </c>
      <c r="R1532" s="118" t="s">
        <v>62</v>
      </c>
      <c r="S1532" s="118" t="s">
        <v>62</v>
      </c>
      <c r="T1532" s="118" t="s">
        <v>62</v>
      </c>
      <c r="U1532" s="118" t="s">
        <v>62</v>
      </c>
      <c r="V1532" s="118" t="s">
        <v>62</v>
      </c>
      <c r="W1532" s="118" t="s">
        <v>62</v>
      </c>
      <c r="X1532" s="232"/>
    </row>
    <row r="1533" spans="1:24" ht="13.5" customHeight="1" x14ac:dyDescent="0.3">
      <c r="A1533" s="237">
        <v>0.6875</v>
      </c>
      <c r="B1533" s="118" t="s">
        <v>62</v>
      </c>
      <c r="C1533" s="118" t="s">
        <v>62</v>
      </c>
      <c r="D1533" s="118" t="s">
        <v>62</v>
      </c>
      <c r="E1533" s="118" t="s">
        <v>62</v>
      </c>
      <c r="F1533" s="118" t="s">
        <v>62</v>
      </c>
      <c r="G1533" s="118" t="s">
        <v>62</v>
      </c>
      <c r="H1533" s="118" t="s">
        <v>62</v>
      </c>
      <c r="I1533" s="118" t="s">
        <v>62</v>
      </c>
      <c r="J1533" s="118" t="s">
        <v>62</v>
      </c>
      <c r="K1533" s="118" t="s">
        <v>62</v>
      </c>
      <c r="L1533" s="118" t="s">
        <v>62</v>
      </c>
      <c r="M1533" s="118" t="s">
        <v>62</v>
      </c>
      <c r="N1533" s="118" t="s">
        <v>62</v>
      </c>
      <c r="O1533" s="118" t="s">
        <v>62</v>
      </c>
      <c r="P1533" s="118" t="s">
        <v>62</v>
      </c>
      <c r="Q1533" s="118" t="s">
        <v>62</v>
      </c>
      <c r="R1533" s="118" t="s">
        <v>62</v>
      </c>
      <c r="S1533" s="118" t="s">
        <v>62</v>
      </c>
      <c r="T1533" s="118" t="s">
        <v>62</v>
      </c>
      <c r="U1533" s="118" t="s">
        <v>62</v>
      </c>
      <c r="V1533" s="118" t="s">
        <v>62</v>
      </c>
      <c r="W1533" s="118" t="s">
        <v>62</v>
      </c>
      <c r="X1533" s="232"/>
    </row>
    <row r="1534" spans="1:24" ht="13.5" customHeight="1" x14ac:dyDescent="0.3">
      <c r="A1534" s="237">
        <v>0.69791666666666696</v>
      </c>
      <c r="B1534" s="118" t="s">
        <v>62</v>
      </c>
      <c r="C1534" s="118" t="s">
        <v>62</v>
      </c>
      <c r="D1534" s="118" t="s">
        <v>62</v>
      </c>
      <c r="E1534" s="118" t="s">
        <v>62</v>
      </c>
      <c r="F1534" s="118" t="s">
        <v>62</v>
      </c>
      <c r="G1534" s="118" t="s">
        <v>62</v>
      </c>
      <c r="H1534" s="118" t="s">
        <v>62</v>
      </c>
      <c r="I1534" s="118" t="s">
        <v>62</v>
      </c>
      <c r="J1534" s="118" t="s">
        <v>62</v>
      </c>
      <c r="K1534" s="118" t="s">
        <v>62</v>
      </c>
      <c r="L1534" s="118" t="s">
        <v>62</v>
      </c>
      <c r="M1534" s="118" t="s">
        <v>62</v>
      </c>
      <c r="N1534" s="118" t="s">
        <v>62</v>
      </c>
      <c r="O1534" s="118" t="s">
        <v>62</v>
      </c>
      <c r="P1534" s="118" t="s">
        <v>62</v>
      </c>
      <c r="Q1534" s="118" t="s">
        <v>62</v>
      </c>
      <c r="R1534" s="118" t="s">
        <v>62</v>
      </c>
      <c r="S1534" s="118" t="s">
        <v>62</v>
      </c>
      <c r="T1534" s="118" t="s">
        <v>62</v>
      </c>
      <c r="U1534" s="118" t="s">
        <v>62</v>
      </c>
      <c r="V1534" s="118" t="s">
        <v>62</v>
      </c>
      <c r="W1534" s="118" t="s">
        <v>62</v>
      </c>
      <c r="X1534" s="232"/>
    </row>
    <row r="1535" spans="1:24" ht="13.5" customHeight="1" x14ac:dyDescent="0.3">
      <c r="A1535" s="237">
        <v>0.70833333333333304</v>
      </c>
      <c r="B1535" s="118" t="s">
        <v>62</v>
      </c>
      <c r="C1535" s="118" t="s">
        <v>62</v>
      </c>
      <c r="D1535" s="118" t="s">
        <v>62</v>
      </c>
      <c r="E1535" s="118" t="s">
        <v>62</v>
      </c>
      <c r="F1535" s="118" t="s">
        <v>62</v>
      </c>
      <c r="G1535" s="118" t="s">
        <v>62</v>
      </c>
      <c r="H1535" s="118" t="s">
        <v>62</v>
      </c>
      <c r="I1535" s="118" t="s">
        <v>62</v>
      </c>
      <c r="J1535" s="118" t="s">
        <v>62</v>
      </c>
      <c r="K1535" s="118" t="s">
        <v>62</v>
      </c>
      <c r="L1535" s="118" t="s">
        <v>62</v>
      </c>
      <c r="M1535" s="118" t="s">
        <v>62</v>
      </c>
      <c r="N1535" s="118" t="s">
        <v>62</v>
      </c>
      <c r="O1535" s="118" t="s">
        <v>62</v>
      </c>
      <c r="P1535" s="118" t="s">
        <v>62</v>
      </c>
      <c r="Q1535" s="118" t="s">
        <v>62</v>
      </c>
      <c r="R1535" s="118" t="s">
        <v>62</v>
      </c>
      <c r="S1535" s="118" t="s">
        <v>62</v>
      </c>
      <c r="T1535" s="118" t="s">
        <v>62</v>
      </c>
      <c r="U1535" s="118" t="s">
        <v>62</v>
      </c>
      <c r="V1535" s="118" t="s">
        <v>62</v>
      </c>
      <c r="W1535" s="118" t="s">
        <v>62</v>
      </c>
      <c r="X1535" s="232"/>
    </row>
    <row r="1536" spans="1:24" ht="13.5" customHeight="1" x14ac:dyDescent="0.3">
      <c r="A1536" s="237">
        <v>0.71875</v>
      </c>
      <c r="B1536" s="118" t="s">
        <v>62</v>
      </c>
      <c r="C1536" s="118" t="s">
        <v>62</v>
      </c>
      <c r="D1536" s="118" t="s">
        <v>62</v>
      </c>
      <c r="E1536" s="118" t="s">
        <v>62</v>
      </c>
      <c r="F1536" s="118" t="s">
        <v>62</v>
      </c>
      <c r="G1536" s="118" t="s">
        <v>62</v>
      </c>
      <c r="H1536" s="118" t="s">
        <v>62</v>
      </c>
      <c r="I1536" s="118" t="s">
        <v>62</v>
      </c>
      <c r="J1536" s="118" t="s">
        <v>62</v>
      </c>
      <c r="K1536" s="118" t="s">
        <v>62</v>
      </c>
      <c r="L1536" s="118" t="s">
        <v>62</v>
      </c>
      <c r="M1536" s="118" t="s">
        <v>62</v>
      </c>
      <c r="N1536" s="118" t="s">
        <v>62</v>
      </c>
      <c r="O1536" s="118" t="s">
        <v>62</v>
      </c>
      <c r="P1536" s="118" t="s">
        <v>62</v>
      </c>
      <c r="Q1536" s="118" t="s">
        <v>62</v>
      </c>
      <c r="R1536" s="118" t="s">
        <v>62</v>
      </c>
      <c r="S1536" s="118" t="s">
        <v>62</v>
      </c>
      <c r="T1536" s="118" t="s">
        <v>62</v>
      </c>
      <c r="U1536" s="118" t="s">
        <v>62</v>
      </c>
      <c r="V1536" s="118" t="s">
        <v>62</v>
      </c>
      <c r="W1536" s="118" t="s">
        <v>62</v>
      </c>
      <c r="X1536" s="232"/>
    </row>
    <row r="1537" spans="1:24" ht="13.5" customHeight="1" x14ac:dyDescent="0.3">
      <c r="A1537" s="237">
        <v>0.72916666666666696</v>
      </c>
      <c r="B1537" s="118" t="s">
        <v>62</v>
      </c>
      <c r="C1537" s="118" t="s">
        <v>62</v>
      </c>
      <c r="D1537" s="118" t="s">
        <v>62</v>
      </c>
      <c r="E1537" s="118" t="s">
        <v>62</v>
      </c>
      <c r="F1537" s="118" t="s">
        <v>62</v>
      </c>
      <c r="G1537" s="118" t="s">
        <v>62</v>
      </c>
      <c r="H1537" s="118" t="s">
        <v>62</v>
      </c>
      <c r="I1537" s="118" t="s">
        <v>62</v>
      </c>
      <c r="J1537" s="118" t="s">
        <v>62</v>
      </c>
      <c r="K1537" s="118" t="s">
        <v>62</v>
      </c>
      <c r="L1537" s="118" t="s">
        <v>62</v>
      </c>
      <c r="M1537" s="118" t="s">
        <v>62</v>
      </c>
      <c r="N1537" s="118" t="s">
        <v>62</v>
      </c>
      <c r="O1537" s="118" t="s">
        <v>62</v>
      </c>
      <c r="P1537" s="118" t="s">
        <v>62</v>
      </c>
      <c r="Q1537" s="118" t="s">
        <v>62</v>
      </c>
      <c r="R1537" s="118" t="s">
        <v>62</v>
      </c>
      <c r="S1537" s="118" t="s">
        <v>62</v>
      </c>
      <c r="T1537" s="118" t="s">
        <v>62</v>
      </c>
      <c r="U1537" s="118" t="s">
        <v>62</v>
      </c>
      <c r="V1537" s="118" t="s">
        <v>62</v>
      </c>
      <c r="W1537" s="118" t="s">
        <v>62</v>
      </c>
      <c r="X1537" s="232"/>
    </row>
    <row r="1538" spans="1:24" ht="13.5" customHeight="1" x14ac:dyDescent="0.3">
      <c r="A1538" s="237">
        <v>0.73958333333333304</v>
      </c>
      <c r="B1538" s="118" t="s">
        <v>62</v>
      </c>
      <c r="C1538" s="118" t="s">
        <v>62</v>
      </c>
      <c r="D1538" s="118" t="s">
        <v>62</v>
      </c>
      <c r="E1538" s="118" t="s">
        <v>62</v>
      </c>
      <c r="F1538" s="118" t="s">
        <v>62</v>
      </c>
      <c r="G1538" s="118" t="s">
        <v>62</v>
      </c>
      <c r="H1538" s="118" t="s">
        <v>62</v>
      </c>
      <c r="I1538" s="118" t="s">
        <v>62</v>
      </c>
      <c r="J1538" s="118" t="s">
        <v>62</v>
      </c>
      <c r="K1538" s="118" t="s">
        <v>62</v>
      </c>
      <c r="L1538" s="118" t="s">
        <v>62</v>
      </c>
      <c r="M1538" s="118" t="s">
        <v>62</v>
      </c>
      <c r="N1538" s="118" t="s">
        <v>62</v>
      </c>
      <c r="O1538" s="118" t="s">
        <v>62</v>
      </c>
      <c r="P1538" s="118" t="s">
        <v>62</v>
      </c>
      <c r="Q1538" s="118" t="s">
        <v>62</v>
      </c>
      <c r="R1538" s="118" t="s">
        <v>62</v>
      </c>
      <c r="S1538" s="118" t="s">
        <v>62</v>
      </c>
      <c r="T1538" s="118" t="s">
        <v>62</v>
      </c>
      <c r="U1538" s="118" t="s">
        <v>62</v>
      </c>
      <c r="V1538" s="118" t="s">
        <v>62</v>
      </c>
      <c r="W1538" s="118" t="s">
        <v>62</v>
      </c>
      <c r="X1538" s="232"/>
    </row>
    <row r="1539" spans="1:24" ht="13.5" customHeight="1" x14ac:dyDescent="0.3">
      <c r="A1539" s="237">
        <v>0.75</v>
      </c>
      <c r="B1539" s="118" t="s">
        <v>62</v>
      </c>
      <c r="C1539" s="118" t="s">
        <v>62</v>
      </c>
      <c r="D1539" s="118" t="s">
        <v>62</v>
      </c>
      <c r="E1539" s="118" t="s">
        <v>62</v>
      </c>
      <c r="F1539" s="118" t="s">
        <v>62</v>
      </c>
      <c r="G1539" s="118" t="s">
        <v>62</v>
      </c>
      <c r="H1539" s="118" t="s">
        <v>62</v>
      </c>
      <c r="I1539" s="118" t="s">
        <v>62</v>
      </c>
      <c r="J1539" s="118" t="s">
        <v>62</v>
      </c>
      <c r="K1539" s="118" t="s">
        <v>62</v>
      </c>
      <c r="L1539" s="118" t="s">
        <v>62</v>
      </c>
      <c r="M1539" s="118" t="s">
        <v>62</v>
      </c>
      <c r="N1539" s="118" t="s">
        <v>62</v>
      </c>
      <c r="O1539" s="118" t="s">
        <v>62</v>
      </c>
      <c r="P1539" s="118" t="s">
        <v>62</v>
      </c>
      <c r="Q1539" s="118" t="s">
        <v>62</v>
      </c>
      <c r="R1539" s="118" t="s">
        <v>62</v>
      </c>
      <c r="S1539" s="118" t="s">
        <v>62</v>
      </c>
      <c r="T1539" s="118" t="s">
        <v>62</v>
      </c>
      <c r="U1539" s="118" t="s">
        <v>62</v>
      </c>
      <c r="V1539" s="118" t="s">
        <v>62</v>
      </c>
      <c r="W1539" s="118" t="s">
        <v>62</v>
      </c>
      <c r="X1539" s="232"/>
    </row>
    <row r="1540" spans="1:24" ht="13.5" customHeight="1" x14ac:dyDescent="0.3">
      <c r="A1540" s="237">
        <v>0.76041666666666696</v>
      </c>
      <c r="B1540" s="118" t="s">
        <v>62</v>
      </c>
      <c r="C1540" s="118" t="s">
        <v>62</v>
      </c>
      <c r="D1540" s="118" t="s">
        <v>62</v>
      </c>
      <c r="E1540" s="118" t="s">
        <v>62</v>
      </c>
      <c r="F1540" s="118" t="s">
        <v>62</v>
      </c>
      <c r="G1540" s="118" t="s">
        <v>62</v>
      </c>
      <c r="H1540" s="118" t="s">
        <v>62</v>
      </c>
      <c r="I1540" s="118" t="s">
        <v>62</v>
      </c>
      <c r="J1540" s="118" t="s">
        <v>62</v>
      </c>
      <c r="K1540" s="118" t="s">
        <v>62</v>
      </c>
      <c r="L1540" s="118" t="s">
        <v>62</v>
      </c>
      <c r="M1540" s="118" t="s">
        <v>62</v>
      </c>
      <c r="N1540" s="118" t="s">
        <v>62</v>
      </c>
      <c r="O1540" s="118" t="s">
        <v>62</v>
      </c>
      <c r="P1540" s="118" t="s">
        <v>62</v>
      </c>
      <c r="Q1540" s="118" t="s">
        <v>62</v>
      </c>
      <c r="R1540" s="118" t="s">
        <v>62</v>
      </c>
      <c r="S1540" s="118" t="s">
        <v>62</v>
      </c>
      <c r="T1540" s="118" t="s">
        <v>62</v>
      </c>
      <c r="U1540" s="118" t="s">
        <v>62</v>
      </c>
      <c r="V1540" s="118" t="s">
        <v>62</v>
      </c>
      <c r="W1540" s="118" t="s">
        <v>62</v>
      </c>
      <c r="X1540" s="232"/>
    </row>
    <row r="1541" spans="1:24" ht="13.5" customHeight="1" x14ac:dyDescent="0.3">
      <c r="A1541" s="237">
        <v>0.77083333333333304</v>
      </c>
      <c r="B1541" s="118" t="s">
        <v>62</v>
      </c>
      <c r="C1541" s="118" t="s">
        <v>62</v>
      </c>
      <c r="D1541" s="118" t="s">
        <v>62</v>
      </c>
      <c r="E1541" s="118" t="s">
        <v>62</v>
      </c>
      <c r="F1541" s="118" t="s">
        <v>62</v>
      </c>
      <c r="G1541" s="118" t="s">
        <v>62</v>
      </c>
      <c r="H1541" s="118" t="s">
        <v>62</v>
      </c>
      <c r="I1541" s="118" t="s">
        <v>62</v>
      </c>
      <c r="J1541" s="118" t="s">
        <v>62</v>
      </c>
      <c r="K1541" s="118" t="s">
        <v>62</v>
      </c>
      <c r="L1541" s="118" t="s">
        <v>62</v>
      </c>
      <c r="M1541" s="118" t="s">
        <v>62</v>
      </c>
      <c r="N1541" s="118" t="s">
        <v>62</v>
      </c>
      <c r="O1541" s="118" t="s">
        <v>62</v>
      </c>
      <c r="P1541" s="118" t="s">
        <v>62</v>
      </c>
      <c r="Q1541" s="118" t="s">
        <v>62</v>
      </c>
      <c r="R1541" s="118" t="s">
        <v>62</v>
      </c>
      <c r="S1541" s="118" t="s">
        <v>62</v>
      </c>
      <c r="T1541" s="118" t="s">
        <v>62</v>
      </c>
      <c r="U1541" s="118" t="s">
        <v>62</v>
      </c>
      <c r="V1541" s="118" t="s">
        <v>62</v>
      </c>
      <c r="W1541" s="118" t="s">
        <v>62</v>
      </c>
      <c r="X1541" s="232"/>
    </row>
    <row r="1542" spans="1:24" ht="13.5" customHeight="1" x14ac:dyDescent="0.3">
      <c r="A1542" s="237">
        <v>0.78125</v>
      </c>
      <c r="B1542" s="118" t="s">
        <v>62</v>
      </c>
      <c r="C1542" s="118" t="s">
        <v>62</v>
      </c>
      <c r="D1542" s="118" t="s">
        <v>62</v>
      </c>
      <c r="E1542" s="118" t="s">
        <v>62</v>
      </c>
      <c r="F1542" s="118" t="s">
        <v>62</v>
      </c>
      <c r="G1542" s="118" t="s">
        <v>62</v>
      </c>
      <c r="H1542" s="118" t="s">
        <v>62</v>
      </c>
      <c r="I1542" s="118" t="s">
        <v>62</v>
      </c>
      <c r="J1542" s="118" t="s">
        <v>62</v>
      </c>
      <c r="K1542" s="118" t="s">
        <v>62</v>
      </c>
      <c r="L1542" s="118" t="s">
        <v>62</v>
      </c>
      <c r="M1542" s="118" t="s">
        <v>62</v>
      </c>
      <c r="N1542" s="118" t="s">
        <v>62</v>
      </c>
      <c r="O1542" s="118" t="s">
        <v>62</v>
      </c>
      <c r="P1542" s="118" t="s">
        <v>62</v>
      </c>
      <c r="Q1542" s="118" t="s">
        <v>62</v>
      </c>
      <c r="R1542" s="118" t="s">
        <v>62</v>
      </c>
      <c r="S1542" s="118" t="s">
        <v>62</v>
      </c>
      <c r="T1542" s="118" t="s">
        <v>62</v>
      </c>
      <c r="U1542" s="118" t="s">
        <v>62</v>
      </c>
      <c r="V1542" s="118" t="s">
        <v>62</v>
      </c>
      <c r="W1542" s="118" t="s">
        <v>62</v>
      </c>
      <c r="X1542" s="232"/>
    </row>
    <row r="1543" spans="1:24" ht="13.5" customHeight="1" x14ac:dyDescent="0.3">
      <c r="A1543" s="237">
        <v>0.79166666666666696</v>
      </c>
      <c r="B1543" s="118" t="s">
        <v>62</v>
      </c>
      <c r="C1543" s="118" t="s">
        <v>62</v>
      </c>
      <c r="D1543" s="118" t="s">
        <v>62</v>
      </c>
      <c r="E1543" s="118" t="s">
        <v>62</v>
      </c>
      <c r="F1543" s="118" t="s">
        <v>62</v>
      </c>
      <c r="G1543" s="118" t="s">
        <v>62</v>
      </c>
      <c r="H1543" s="118" t="s">
        <v>62</v>
      </c>
      <c r="I1543" s="118" t="s">
        <v>62</v>
      </c>
      <c r="J1543" s="118" t="s">
        <v>62</v>
      </c>
      <c r="K1543" s="118" t="s">
        <v>62</v>
      </c>
      <c r="L1543" s="118" t="s">
        <v>62</v>
      </c>
      <c r="M1543" s="118" t="s">
        <v>62</v>
      </c>
      <c r="N1543" s="118" t="s">
        <v>62</v>
      </c>
      <c r="O1543" s="118" t="s">
        <v>62</v>
      </c>
      <c r="P1543" s="118" t="s">
        <v>62</v>
      </c>
      <c r="Q1543" s="118" t="s">
        <v>62</v>
      </c>
      <c r="R1543" s="118" t="s">
        <v>62</v>
      </c>
      <c r="S1543" s="118" t="s">
        <v>62</v>
      </c>
      <c r="T1543" s="118" t="s">
        <v>62</v>
      </c>
      <c r="U1543" s="118" t="s">
        <v>62</v>
      </c>
      <c r="V1543" s="118" t="s">
        <v>62</v>
      </c>
      <c r="W1543" s="118" t="s">
        <v>62</v>
      </c>
      <c r="X1543" s="232"/>
    </row>
    <row r="1544" spans="1:24" ht="13.5" customHeight="1" x14ac:dyDescent="0.3">
      <c r="A1544" s="237">
        <v>0.80208333333333304</v>
      </c>
      <c r="B1544" s="118" t="s">
        <v>62</v>
      </c>
      <c r="C1544" s="118" t="s">
        <v>62</v>
      </c>
      <c r="D1544" s="118" t="s">
        <v>62</v>
      </c>
      <c r="E1544" s="118" t="s">
        <v>62</v>
      </c>
      <c r="F1544" s="118" t="s">
        <v>62</v>
      </c>
      <c r="G1544" s="118" t="s">
        <v>62</v>
      </c>
      <c r="H1544" s="118" t="s">
        <v>62</v>
      </c>
      <c r="I1544" s="118" t="s">
        <v>62</v>
      </c>
      <c r="J1544" s="118" t="s">
        <v>62</v>
      </c>
      <c r="K1544" s="118" t="s">
        <v>62</v>
      </c>
      <c r="L1544" s="118" t="s">
        <v>62</v>
      </c>
      <c r="M1544" s="118" t="s">
        <v>62</v>
      </c>
      <c r="N1544" s="118" t="s">
        <v>62</v>
      </c>
      <c r="O1544" s="118" t="s">
        <v>62</v>
      </c>
      <c r="P1544" s="118" t="s">
        <v>62</v>
      </c>
      <c r="Q1544" s="118" t="s">
        <v>62</v>
      </c>
      <c r="R1544" s="118" t="s">
        <v>62</v>
      </c>
      <c r="S1544" s="118" t="s">
        <v>62</v>
      </c>
      <c r="T1544" s="118" t="s">
        <v>62</v>
      </c>
      <c r="U1544" s="118" t="s">
        <v>62</v>
      </c>
      <c r="V1544" s="118" t="s">
        <v>62</v>
      </c>
      <c r="W1544" s="118" t="s">
        <v>62</v>
      </c>
      <c r="X1544" s="232"/>
    </row>
    <row r="1545" spans="1:24" ht="13.5" customHeight="1" x14ac:dyDescent="0.3">
      <c r="A1545" s="237">
        <v>0.8125</v>
      </c>
      <c r="B1545" s="118" t="s">
        <v>62</v>
      </c>
      <c r="C1545" s="118" t="s">
        <v>62</v>
      </c>
      <c r="D1545" s="118" t="s">
        <v>62</v>
      </c>
      <c r="E1545" s="118" t="s">
        <v>62</v>
      </c>
      <c r="F1545" s="118" t="s">
        <v>62</v>
      </c>
      <c r="G1545" s="118" t="s">
        <v>62</v>
      </c>
      <c r="H1545" s="118" t="s">
        <v>62</v>
      </c>
      <c r="I1545" s="118" t="s">
        <v>62</v>
      </c>
      <c r="J1545" s="118" t="s">
        <v>62</v>
      </c>
      <c r="K1545" s="118" t="s">
        <v>62</v>
      </c>
      <c r="L1545" s="118" t="s">
        <v>62</v>
      </c>
      <c r="M1545" s="118" t="s">
        <v>62</v>
      </c>
      <c r="N1545" s="118" t="s">
        <v>62</v>
      </c>
      <c r="O1545" s="118" t="s">
        <v>62</v>
      </c>
      <c r="P1545" s="118" t="s">
        <v>62</v>
      </c>
      <c r="Q1545" s="118" t="s">
        <v>62</v>
      </c>
      <c r="R1545" s="118" t="s">
        <v>62</v>
      </c>
      <c r="S1545" s="118" t="s">
        <v>62</v>
      </c>
      <c r="T1545" s="118" t="s">
        <v>62</v>
      </c>
      <c r="U1545" s="118" t="s">
        <v>62</v>
      </c>
      <c r="V1545" s="118" t="s">
        <v>62</v>
      </c>
      <c r="W1545" s="118" t="s">
        <v>62</v>
      </c>
      <c r="X1545" s="232"/>
    </row>
    <row r="1546" spans="1:24" ht="13.5" customHeight="1" x14ac:dyDescent="0.3">
      <c r="A1546" s="237">
        <v>0.82291666666666696</v>
      </c>
      <c r="B1546" s="118" t="s">
        <v>62</v>
      </c>
      <c r="C1546" s="118" t="s">
        <v>62</v>
      </c>
      <c r="D1546" s="118" t="s">
        <v>62</v>
      </c>
      <c r="E1546" s="118" t="s">
        <v>62</v>
      </c>
      <c r="F1546" s="118" t="s">
        <v>62</v>
      </c>
      <c r="G1546" s="118" t="s">
        <v>62</v>
      </c>
      <c r="H1546" s="118" t="s">
        <v>62</v>
      </c>
      <c r="I1546" s="118" t="s">
        <v>62</v>
      </c>
      <c r="J1546" s="118" t="s">
        <v>62</v>
      </c>
      <c r="K1546" s="118" t="s">
        <v>62</v>
      </c>
      <c r="L1546" s="118" t="s">
        <v>62</v>
      </c>
      <c r="M1546" s="118" t="s">
        <v>62</v>
      </c>
      <c r="N1546" s="118" t="s">
        <v>62</v>
      </c>
      <c r="O1546" s="118" t="s">
        <v>62</v>
      </c>
      <c r="P1546" s="118" t="s">
        <v>62</v>
      </c>
      <c r="Q1546" s="118" t="s">
        <v>62</v>
      </c>
      <c r="R1546" s="118" t="s">
        <v>62</v>
      </c>
      <c r="S1546" s="118" t="s">
        <v>62</v>
      </c>
      <c r="T1546" s="118" t="s">
        <v>62</v>
      </c>
      <c r="U1546" s="118" t="s">
        <v>62</v>
      </c>
      <c r="V1546" s="118" t="s">
        <v>62</v>
      </c>
      <c r="W1546" s="118" t="s">
        <v>62</v>
      </c>
      <c r="X1546" s="232"/>
    </row>
    <row r="1547" spans="1:24" ht="13.5" customHeight="1" x14ac:dyDescent="0.3">
      <c r="A1547" s="237">
        <v>0.83333333333333304</v>
      </c>
      <c r="B1547" s="118" t="s">
        <v>62</v>
      </c>
      <c r="C1547" s="118" t="s">
        <v>62</v>
      </c>
      <c r="D1547" s="118" t="s">
        <v>62</v>
      </c>
      <c r="E1547" s="118" t="s">
        <v>62</v>
      </c>
      <c r="F1547" s="118" t="s">
        <v>62</v>
      </c>
      <c r="G1547" s="118" t="s">
        <v>62</v>
      </c>
      <c r="H1547" s="118" t="s">
        <v>62</v>
      </c>
      <c r="I1547" s="118" t="s">
        <v>62</v>
      </c>
      <c r="J1547" s="118" t="s">
        <v>62</v>
      </c>
      <c r="K1547" s="118" t="s">
        <v>62</v>
      </c>
      <c r="L1547" s="118" t="s">
        <v>62</v>
      </c>
      <c r="M1547" s="118" t="s">
        <v>62</v>
      </c>
      <c r="N1547" s="118" t="s">
        <v>62</v>
      </c>
      <c r="O1547" s="118" t="s">
        <v>62</v>
      </c>
      <c r="P1547" s="118" t="s">
        <v>62</v>
      </c>
      <c r="Q1547" s="118" t="s">
        <v>62</v>
      </c>
      <c r="R1547" s="118" t="s">
        <v>62</v>
      </c>
      <c r="S1547" s="118" t="s">
        <v>62</v>
      </c>
      <c r="T1547" s="118" t="s">
        <v>62</v>
      </c>
      <c r="U1547" s="118" t="s">
        <v>62</v>
      </c>
      <c r="V1547" s="118" t="s">
        <v>62</v>
      </c>
      <c r="W1547" s="118" t="s">
        <v>62</v>
      </c>
      <c r="X1547" s="232"/>
    </row>
    <row r="1548" spans="1:24" ht="13.5" customHeight="1" x14ac:dyDescent="0.3">
      <c r="A1548" s="237">
        <v>0.84375</v>
      </c>
      <c r="B1548" s="118" t="s">
        <v>62</v>
      </c>
      <c r="C1548" s="118" t="s">
        <v>62</v>
      </c>
      <c r="D1548" s="118" t="s">
        <v>62</v>
      </c>
      <c r="E1548" s="118" t="s">
        <v>62</v>
      </c>
      <c r="F1548" s="118" t="s">
        <v>62</v>
      </c>
      <c r="G1548" s="118" t="s">
        <v>62</v>
      </c>
      <c r="H1548" s="118" t="s">
        <v>62</v>
      </c>
      <c r="I1548" s="118" t="s">
        <v>62</v>
      </c>
      <c r="J1548" s="118" t="s">
        <v>62</v>
      </c>
      <c r="K1548" s="118" t="s">
        <v>62</v>
      </c>
      <c r="L1548" s="118" t="s">
        <v>62</v>
      </c>
      <c r="M1548" s="118" t="s">
        <v>62</v>
      </c>
      <c r="N1548" s="118" t="s">
        <v>62</v>
      </c>
      <c r="O1548" s="118" t="s">
        <v>62</v>
      </c>
      <c r="P1548" s="118" t="s">
        <v>62</v>
      </c>
      <c r="Q1548" s="118" t="s">
        <v>62</v>
      </c>
      <c r="R1548" s="118" t="s">
        <v>62</v>
      </c>
      <c r="S1548" s="118" t="s">
        <v>62</v>
      </c>
      <c r="T1548" s="118" t="s">
        <v>62</v>
      </c>
      <c r="U1548" s="118" t="s">
        <v>62</v>
      </c>
      <c r="V1548" s="118" t="s">
        <v>62</v>
      </c>
      <c r="W1548" s="118" t="s">
        <v>62</v>
      </c>
      <c r="X1548" s="232"/>
    </row>
    <row r="1549" spans="1:24" ht="13.5" customHeight="1" x14ac:dyDescent="0.3">
      <c r="A1549" s="237">
        <v>0.85416666666666696</v>
      </c>
      <c r="B1549" s="118" t="s">
        <v>62</v>
      </c>
      <c r="C1549" s="118" t="s">
        <v>62</v>
      </c>
      <c r="D1549" s="118" t="s">
        <v>62</v>
      </c>
      <c r="E1549" s="118" t="s">
        <v>62</v>
      </c>
      <c r="F1549" s="118" t="s">
        <v>62</v>
      </c>
      <c r="G1549" s="118" t="s">
        <v>62</v>
      </c>
      <c r="H1549" s="118" t="s">
        <v>62</v>
      </c>
      <c r="I1549" s="118" t="s">
        <v>62</v>
      </c>
      <c r="J1549" s="118" t="s">
        <v>62</v>
      </c>
      <c r="K1549" s="118" t="s">
        <v>62</v>
      </c>
      <c r="L1549" s="118" t="s">
        <v>62</v>
      </c>
      <c r="M1549" s="118" t="s">
        <v>62</v>
      </c>
      <c r="N1549" s="118" t="s">
        <v>62</v>
      </c>
      <c r="O1549" s="118" t="s">
        <v>62</v>
      </c>
      <c r="P1549" s="118" t="s">
        <v>62</v>
      </c>
      <c r="Q1549" s="118" t="s">
        <v>62</v>
      </c>
      <c r="R1549" s="118" t="s">
        <v>62</v>
      </c>
      <c r="S1549" s="118" t="s">
        <v>62</v>
      </c>
      <c r="T1549" s="118" t="s">
        <v>62</v>
      </c>
      <c r="U1549" s="118" t="s">
        <v>62</v>
      </c>
      <c r="V1549" s="118" t="s">
        <v>62</v>
      </c>
      <c r="W1549" s="118" t="s">
        <v>62</v>
      </c>
      <c r="X1549" s="232"/>
    </row>
    <row r="1550" spans="1:24" ht="13.5" customHeight="1" x14ac:dyDescent="0.3">
      <c r="A1550" s="237">
        <v>0.86458333333333304</v>
      </c>
      <c r="B1550" s="118" t="s">
        <v>62</v>
      </c>
      <c r="C1550" s="118" t="s">
        <v>62</v>
      </c>
      <c r="D1550" s="118" t="s">
        <v>62</v>
      </c>
      <c r="E1550" s="118" t="s">
        <v>62</v>
      </c>
      <c r="F1550" s="118" t="s">
        <v>62</v>
      </c>
      <c r="G1550" s="118" t="s">
        <v>62</v>
      </c>
      <c r="H1550" s="118" t="s">
        <v>62</v>
      </c>
      <c r="I1550" s="118" t="s">
        <v>62</v>
      </c>
      <c r="J1550" s="118" t="s">
        <v>62</v>
      </c>
      <c r="K1550" s="118" t="s">
        <v>62</v>
      </c>
      <c r="L1550" s="118" t="s">
        <v>62</v>
      </c>
      <c r="M1550" s="118" t="s">
        <v>62</v>
      </c>
      <c r="N1550" s="118" t="s">
        <v>62</v>
      </c>
      <c r="O1550" s="118" t="s">
        <v>62</v>
      </c>
      <c r="P1550" s="118" t="s">
        <v>62</v>
      </c>
      <c r="Q1550" s="118" t="s">
        <v>62</v>
      </c>
      <c r="R1550" s="118" t="s">
        <v>62</v>
      </c>
      <c r="S1550" s="118" t="s">
        <v>62</v>
      </c>
      <c r="T1550" s="118" t="s">
        <v>62</v>
      </c>
      <c r="U1550" s="118" t="s">
        <v>62</v>
      </c>
      <c r="V1550" s="118" t="s">
        <v>62</v>
      </c>
      <c r="W1550" s="118" t="s">
        <v>62</v>
      </c>
      <c r="X1550" s="232"/>
    </row>
    <row r="1551" spans="1:24" ht="13.5" customHeight="1" x14ac:dyDescent="0.3">
      <c r="A1551" s="237">
        <v>0.875</v>
      </c>
      <c r="B1551" s="118" t="s">
        <v>62</v>
      </c>
      <c r="C1551" s="118" t="s">
        <v>62</v>
      </c>
      <c r="D1551" s="118" t="s">
        <v>62</v>
      </c>
      <c r="E1551" s="118" t="s">
        <v>62</v>
      </c>
      <c r="F1551" s="118" t="s">
        <v>62</v>
      </c>
      <c r="G1551" s="118" t="s">
        <v>62</v>
      </c>
      <c r="H1551" s="118" t="s">
        <v>62</v>
      </c>
      <c r="I1551" s="118" t="s">
        <v>62</v>
      </c>
      <c r="J1551" s="118" t="s">
        <v>62</v>
      </c>
      <c r="K1551" s="118" t="s">
        <v>62</v>
      </c>
      <c r="L1551" s="118" t="s">
        <v>62</v>
      </c>
      <c r="M1551" s="118" t="s">
        <v>62</v>
      </c>
      <c r="N1551" s="118" t="s">
        <v>62</v>
      </c>
      <c r="O1551" s="118" t="s">
        <v>62</v>
      </c>
      <c r="P1551" s="118" t="s">
        <v>62</v>
      </c>
      <c r="Q1551" s="118" t="s">
        <v>62</v>
      </c>
      <c r="R1551" s="118" t="s">
        <v>62</v>
      </c>
      <c r="S1551" s="118" t="s">
        <v>62</v>
      </c>
      <c r="T1551" s="118" t="s">
        <v>62</v>
      </c>
      <c r="U1551" s="118" t="s">
        <v>62</v>
      </c>
      <c r="V1551" s="118" t="s">
        <v>62</v>
      </c>
      <c r="W1551" s="118" t="s">
        <v>62</v>
      </c>
      <c r="X1551" s="232"/>
    </row>
    <row r="1552" spans="1:24" ht="13.5" customHeight="1" x14ac:dyDescent="0.3">
      <c r="A1552" s="237">
        <v>0.88541666666666696</v>
      </c>
      <c r="B1552" s="118" t="s">
        <v>62</v>
      </c>
      <c r="C1552" s="118" t="s">
        <v>62</v>
      </c>
      <c r="D1552" s="118" t="s">
        <v>62</v>
      </c>
      <c r="E1552" s="118" t="s">
        <v>62</v>
      </c>
      <c r="F1552" s="118" t="s">
        <v>62</v>
      </c>
      <c r="G1552" s="118" t="s">
        <v>62</v>
      </c>
      <c r="H1552" s="118" t="s">
        <v>62</v>
      </c>
      <c r="I1552" s="118" t="s">
        <v>62</v>
      </c>
      <c r="J1552" s="118" t="s">
        <v>62</v>
      </c>
      <c r="K1552" s="118" t="s">
        <v>62</v>
      </c>
      <c r="L1552" s="118" t="s">
        <v>62</v>
      </c>
      <c r="M1552" s="118" t="s">
        <v>62</v>
      </c>
      <c r="N1552" s="118" t="s">
        <v>62</v>
      </c>
      <c r="O1552" s="118" t="s">
        <v>62</v>
      </c>
      <c r="P1552" s="118" t="s">
        <v>62</v>
      </c>
      <c r="Q1552" s="118" t="s">
        <v>62</v>
      </c>
      <c r="R1552" s="118" t="s">
        <v>62</v>
      </c>
      <c r="S1552" s="118" t="s">
        <v>62</v>
      </c>
      <c r="T1552" s="118" t="s">
        <v>62</v>
      </c>
      <c r="U1552" s="118" t="s">
        <v>62</v>
      </c>
      <c r="V1552" s="118" t="s">
        <v>62</v>
      </c>
      <c r="W1552" s="118" t="s">
        <v>62</v>
      </c>
      <c r="X1552" s="232"/>
    </row>
    <row r="1553" spans="1:24" ht="13.5" customHeight="1" x14ac:dyDescent="0.3">
      <c r="A1553" s="237">
        <v>0.89583333333333304</v>
      </c>
      <c r="B1553" s="118" t="s">
        <v>62</v>
      </c>
      <c r="C1553" s="118" t="s">
        <v>62</v>
      </c>
      <c r="D1553" s="118" t="s">
        <v>62</v>
      </c>
      <c r="E1553" s="118" t="s">
        <v>62</v>
      </c>
      <c r="F1553" s="118" t="s">
        <v>62</v>
      </c>
      <c r="G1553" s="118" t="s">
        <v>62</v>
      </c>
      <c r="H1553" s="118" t="s">
        <v>62</v>
      </c>
      <c r="I1553" s="118" t="s">
        <v>62</v>
      </c>
      <c r="J1553" s="118" t="s">
        <v>62</v>
      </c>
      <c r="K1553" s="118" t="s">
        <v>62</v>
      </c>
      <c r="L1553" s="118" t="s">
        <v>62</v>
      </c>
      <c r="M1553" s="118" t="s">
        <v>62</v>
      </c>
      <c r="N1553" s="118" t="s">
        <v>62</v>
      </c>
      <c r="O1553" s="118" t="s">
        <v>62</v>
      </c>
      <c r="P1553" s="118" t="s">
        <v>62</v>
      </c>
      <c r="Q1553" s="118" t="s">
        <v>62</v>
      </c>
      <c r="R1553" s="118" t="s">
        <v>62</v>
      </c>
      <c r="S1553" s="118" t="s">
        <v>62</v>
      </c>
      <c r="T1553" s="118" t="s">
        <v>62</v>
      </c>
      <c r="U1553" s="118" t="s">
        <v>62</v>
      </c>
      <c r="V1553" s="118" t="s">
        <v>62</v>
      </c>
      <c r="W1553" s="118" t="s">
        <v>62</v>
      </c>
      <c r="X1553" s="232"/>
    </row>
    <row r="1554" spans="1:24" ht="13.5" customHeight="1" x14ac:dyDescent="0.3">
      <c r="A1554" s="237">
        <v>0.90625</v>
      </c>
      <c r="B1554" s="118" t="s">
        <v>62</v>
      </c>
      <c r="C1554" s="118" t="s">
        <v>62</v>
      </c>
      <c r="D1554" s="118" t="s">
        <v>62</v>
      </c>
      <c r="E1554" s="118" t="s">
        <v>62</v>
      </c>
      <c r="F1554" s="118" t="s">
        <v>62</v>
      </c>
      <c r="G1554" s="118" t="s">
        <v>62</v>
      </c>
      <c r="H1554" s="118" t="s">
        <v>62</v>
      </c>
      <c r="I1554" s="118" t="s">
        <v>62</v>
      </c>
      <c r="J1554" s="118" t="s">
        <v>62</v>
      </c>
      <c r="K1554" s="118" t="s">
        <v>62</v>
      </c>
      <c r="L1554" s="118" t="s">
        <v>62</v>
      </c>
      <c r="M1554" s="118" t="s">
        <v>62</v>
      </c>
      <c r="N1554" s="118" t="s">
        <v>62</v>
      </c>
      <c r="O1554" s="118" t="s">
        <v>62</v>
      </c>
      <c r="P1554" s="118" t="s">
        <v>62</v>
      </c>
      <c r="Q1554" s="118" t="s">
        <v>62</v>
      </c>
      <c r="R1554" s="118" t="s">
        <v>62</v>
      </c>
      <c r="S1554" s="118" t="s">
        <v>62</v>
      </c>
      <c r="T1554" s="118" t="s">
        <v>62</v>
      </c>
      <c r="U1554" s="118" t="s">
        <v>62</v>
      </c>
      <c r="V1554" s="118" t="s">
        <v>62</v>
      </c>
      <c r="W1554" s="118" t="s">
        <v>62</v>
      </c>
      <c r="X1554" s="232"/>
    </row>
    <row r="1555" spans="1:24" ht="13.5" customHeight="1" x14ac:dyDescent="0.3">
      <c r="A1555" s="237">
        <v>0.91666666666666696</v>
      </c>
      <c r="B1555" s="118" t="s">
        <v>62</v>
      </c>
      <c r="C1555" s="118" t="s">
        <v>62</v>
      </c>
      <c r="D1555" s="118" t="s">
        <v>62</v>
      </c>
      <c r="E1555" s="118" t="s">
        <v>62</v>
      </c>
      <c r="F1555" s="118" t="s">
        <v>62</v>
      </c>
      <c r="G1555" s="118" t="s">
        <v>62</v>
      </c>
      <c r="H1555" s="118" t="s">
        <v>62</v>
      </c>
      <c r="I1555" s="118" t="s">
        <v>62</v>
      </c>
      <c r="J1555" s="118" t="s">
        <v>62</v>
      </c>
      <c r="K1555" s="118" t="s">
        <v>62</v>
      </c>
      <c r="L1555" s="118" t="s">
        <v>62</v>
      </c>
      <c r="M1555" s="118" t="s">
        <v>62</v>
      </c>
      <c r="N1555" s="118" t="s">
        <v>62</v>
      </c>
      <c r="O1555" s="118" t="s">
        <v>62</v>
      </c>
      <c r="P1555" s="118" t="s">
        <v>62</v>
      </c>
      <c r="Q1555" s="118" t="s">
        <v>62</v>
      </c>
      <c r="R1555" s="118" t="s">
        <v>62</v>
      </c>
      <c r="S1555" s="118" t="s">
        <v>62</v>
      </c>
      <c r="T1555" s="118" t="s">
        <v>62</v>
      </c>
      <c r="U1555" s="118" t="s">
        <v>62</v>
      </c>
      <c r="V1555" s="118" t="s">
        <v>62</v>
      </c>
      <c r="W1555" s="118" t="s">
        <v>62</v>
      </c>
      <c r="X1555" s="232"/>
    </row>
    <row r="1556" spans="1:24" ht="13.5" customHeight="1" x14ac:dyDescent="0.3">
      <c r="A1556" s="237">
        <v>0.92708333333333304</v>
      </c>
      <c r="B1556" s="118" t="s">
        <v>62</v>
      </c>
      <c r="C1556" s="118" t="s">
        <v>62</v>
      </c>
      <c r="D1556" s="118" t="s">
        <v>62</v>
      </c>
      <c r="E1556" s="118" t="s">
        <v>62</v>
      </c>
      <c r="F1556" s="118" t="s">
        <v>62</v>
      </c>
      <c r="G1556" s="118" t="s">
        <v>62</v>
      </c>
      <c r="H1556" s="118" t="s">
        <v>62</v>
      </c>
      <c r="I1556" s="118" t="s">
        <v>62</v>
      </c>
      <c r="J1556" s="118" t="s">
        <v>62</v>
      </c>
      <c r="K1556" s="118" t="s">
        <v>62</v>
      </c>
      <c r="L1556" s="118" t="s">
        <v>62</v>
      </c>
      <c r="M1556" s="118" t="s">
        <v>62</v>
      </c>
      <c r="N1556" s="118" t="s">
        <v>62</v>
      </c>
      <c r="O1556" s="118" t="s">
        <v>62</v>
      </c>
      <c r="P1556" s="118" t="s">
        <v>62</v>
      </c>
      <c r="Q1556" s="118" t="s">
        <v>62</v>
      </c>
      <c r="R1556" s="118" t="s">
        <v>62</v>
      </c>
      <c r="S1556" s="118" t="s">
        <v>62</v>
      </c>
      <c r="T1556" s="118" t="s">
        <v>62</v>
      </c>
      <c r="U1556" s="118" t="s">
        <v>62</v>
      </c>
      <c r="V1556" s="118" t="s">
        <v>62</v>
      </c>
      <c r="W1556" s="118" t="s">
        <v>62</v>
      </c>
      <c r="X1556" s="232"/>
    </row>
    <row r="1557" spans="1:24" ht="13.5" customHeight="1" x14ac:dyDescent="0.3">
      <c r="A1557" s="237">
        <v>0.9375</v>
      </c>
      <c r="B1557" s="118" t="s">
        <v>62</v>
      </c>
      <c r="C1557" s="118" t="s">
        <v>62</v>
      </c>
      <c r="D1557" s="118" t="s">
        <v>62</v>
      </c>
      <c r="E1557" s="118" t="s">
        <v>62</v>
      </c>
      <c r="F1557" s="118" t="s">
        <v>62</v>
      </c>
      <c r="G1557" s="118" t="s">
        <v>62</v>
      </c>
      <c r="H1557" s="118" t="s">
        <v>62</v>
      </c>
      <c r="I1557" s="118" t="s">
        <v>62</v>
      </c>
      <c r="J1557" s="118" t="s">
        <v>62</v>
      </c>
      <c r="K1557" s="118" t="s">
        <v>62</v>
      </c>
      <c r="L1557" s="118" t="s">
        <v>62</v>
      </c>
      <c r="M1557" s="118" t="s">
        <v>62</v>
      </c>
      <c r="N1557" s="118" t="s">
        <v>62</v>
      </c>
      <c r="O1557" s="118" t="s">
        <v>62</v>
      </c>
      <c r="P1557" s="118" t="s">
        <v>62</v>
      </c>
      <c r="Q1557" s="118" t="s">
        <v>62</v>
      </c>
      <c r="R1557" s="118" t="s">
        <v>62</v>
      </c>
      <c r="S1557" s="118" t="s">
        <v>62</v>
      </c>
      <c r="T1557" s="118" t="s">
        <v>62</v>
      </c>
      <c r="U1557" s="118" t="s">
        <v>62</v>
      </c>
      <c r="V1557" s="118" t="s">
        <v>62</v>
      </c>
      <c r="W1557" s="118" t="s">
        <v>62</v>
      </c>
      <c r="X1557" s="232"/>
    </row>
    <row r="1558" spans="1:24" ht="13.5" customHeight="1" x14ac:dyDescent="0.3">
      <c r="A1558" s="237">
        <v>0.94791666666666696</v>
      </c>
      <c r="B1558" s="118" t="s">
        <v>62</v>
      </c>
      <c r="C1558" s="118" t="s">
        <v>62</v>
      </c>
      <c r="D1558" s="118" t="s">
        <v>62</v>
      </c>
      <c r="E1558" s="118" t="s">
        <v>62</v>
      </c>
      <c r="F1558" s="118" t="s">
        <v>62</v>
      </c>
      <c r="G1558" s="118" t="s">
        <v>62</v>
      </c>
      <c r="H1558" s="118" t="s">
        <v>62</v>
      </c>
      <c r="I1558" s="118" t="s">
        <v>62</v>
      </c>
      <c r="J1558" s="118" t="s">
        <v>62</v>
      </c>
      <c r="K1558" s="118" t="s">
        <v>62</v>
      </c>
      <c r="L1558" s="118" t="s">
        <v>62</v>
      </c>
      <c r="M1558" s="118" t="s">
        <v>62</v>
      </c>
      <c r="N1558" s="118" t="s">
        <v>62</v>
      </c>
      <c r="O1558" s="118" t="s">
        <v>62</v>
      </c>
      <c r="P1558" s="118" t="s">
        <v>62</v>
      </c>
      <c r="Q1558" s="118" t="s">
        <v>62</v>
      </c>
      <c r="R1558" s="118" t="s">
        <v>62</v>
      </c>
      <c r="S1558" s="118" t="s">
        <v>62</v>
      </c>
      <c r="T1558" s="118" t="s">
        <v>62</v>
      </c>
      <c r="U1558" s="118" t="s">
        <v>62</v>
      </c>
      <c r="V1558" s="118" t="s">
        <v>62</v>
      </c>
      <c r="W1558" s="118" t="s">
        <v>62</v>
      </c>
      <c r="X1558" s="232"/>
    </row>
    <row r="1559" spans="1:24" ht="13.5" customHeight="1" x14ac:dyDescent="0.3">
      <c r="A1559" s="237">
        <v>0.95833333333333304</v>
      </c>
      <c r="B1559" s="118" t="s">
        <v>62</v>
      </c>
      <c r="C1559" s="118" t="s">
        <v>62</v>
      </c>
      <c r="D1559" s="118" t="s">
        <v>62</v>
      </c>
      <c r="E1559" s="118" t="s">
        <v>62</v>
      </c>
      <c r="F1559" s="118" t="s">
        <v>62</v>
      </c>
      <c r="G1559" s="118" t="s">
        <v>62</v>
      </c>
      <c r="H1559" s="118" t="s">
        <v>62</v>
      </c>
      <c r="I1559" s="118" t="s">
        <v>62</v>
      </c>
      <c r="J1559" s="118" t="s">
        <v>62</v>
      </c>
      <c r="K1559" s="118" t="s">
        <v>62</v>
      </c>
      <c r="L1559" s="118" t="s">
        <v>62</v>
      </c>
      <c r="M1559" s="118" t="s">
        <v>62</v>
      </c>
      <c r="N1559" s="118" t="s">
        <v>62</v>
      </c>
      <c r="O1559" s="118" t="s">
        <v>62</v>
      </c>
      <c r="P1559" s="118" t="s">
        <v>62</v>
      </c>
      <c r="Q1559" s="118" t="s">
        <v>62</v>
      </c>
      <c r="R1559" s="118" t="s">
        <v>62</v>
      </c>
      <c r="S1559" s="118" t="s">
        <v>62</v>
      </c>
      <c r="T1559" s="118" t="s">
        <v>62</v>
      </c>
      <c r="U1559" s="118" t="s">
        <v>62</v>
      </c>
      <c r="V1559" s="118" t="s">
        <v>62</v>
      </c>
      <c r="W1559" s="118" t="s">
        <v>62</v>
      </c>
      <c r="X1559" s="232"/>
    </row>
    <row r="1560" spans="1:24" ht="13.5" customHeight="1" x14ac:dyDescent="0.3">
      <c r="A1560" s="237">
        <v>0.96875</v>
      </c>
      <c r="B1560" s="118" t="s">
        <v>62</v>
      </c>
      <c r="C1560" s="118" t="s">
        <v>62</v>
      </c>
      <c r="D1560" s="118" t="s">
        <v>62</v>
      </c>
      <c r="E1560" s="118" t="s">
        <v>62</v>
      </c>
      <c r="F1560" s="118" t="s">
        <v>62</v>
      </c>
      <c r="G1560" s="118" t="s">
        <v>62</v>
      </c>
      <c r="H1560" s="118" t="s">
        <v>62</v>
      </c>
      <c r="I1560" s="118" t="s">
        <v>62</v>
      </c>
      <c r="J1560" s="118" t="s">
        <v>62</v>
      </c>
      <c r="K1560" s="118" t="s">
        <v>62</v>
      </c>
      <c r="L1560" s="118" t="s">
        <v>62</v>
      </c>
      <c r="M1560" s="118" t="s">
        <v>62</v>
      </c>
      <c r="N1560" s="118" t="s">
        <v>62</v>
      </c>
      <c r="O1560" s="118" t="s">
        <v>62</v>
      </c>
      <c r="P1560" s="118" t="s">
        <v>62</v>
      </c>
      <c r="Q1560" s="118" t="s">
        <v>62</v>
      </c>
      <c r="R1560" s="118" t="s">
        <v>62</v>
      </c>
      <c r="S1560" s="118" t="s">
        <v>62</v>
      </c>
      <c r="T1560" s="118" t="s">
        <v>62</v>
      </c>
      <c r="U1560" s="118" t="s">
        <v>62</v>
      </c>
      <c r="V1560" s="118" t="s">
        <v>62</v>
      </c>
      <c r="W1560" s="118" t="s">
        <v>62</v>
      </c>
      <c r="X1560" s="232"/>
    </row>
    <row r="1561" spans="1:24" ht="13.5" customHeight="1" x14ac:dyDescent="0.3">
      <c r="A1561" s="237">
        <v>0.97916666666666696</v>
      </c>
      <c r="B1561" s="118" t="s">
        <v>62</v>
      </c>
      <c r="C1561" s="118" t="s">
        <v>62</v>
      </c>
      <c r="D1561" s="118" t="s">
        <v>62</v>
      </c>
      <c r="E1561" s="118" t="s">
        <v>62</v>
      </c>
      <c r="F1561" s="118" t="s">
        <v>62</v>
      </c>
      <c r="G1561" s="118" t="s">
        <v>62</v>
      </c>
      <c r="H1561" s="118" t="s">
        <v>62</v>
      </c>
      <c r="I1561" s="118" t="s">
        <v>62</v>
      </c>
      <c r="J1561" s="118" t="s">
        <v>62</v>
      </c>
      <c r="K1561" s="118" t="s">
        <v>62</v>
      </c>
      <c r="L1561" s="118" t="s">
        <v>62</v>
      </c>
      <c r="M1561" s="118" t="s">
        <v>62</v>
      </c>
      <c r="N1561" s="118" t="s">
        <v>62</v>
      </c>
      <c r="O1561" s="118" t="s">
        <v>62</v>
      </c>
      <c r="P1561" s="118" t="s">
        <v>62</v>
      </c>
      <c r="Q1561" s="118" t="s">
        <v>62</v>
      </c>
      <c r="R1561" s="118" t="s">
        <v>62</v>
      </c>
      <c r="S1561" s="118" t="s">
        <v>62</v>
      </c>
      <c r="T1561" s="118" t="s">
        <v>62</v>
      </c>
      <c r="U1561" s="118" t="s">
        <v>62</v>
      </c>
      <c r="V1561" s="118" t="s">
        <v>62</v>
      </c>
      <c r="W1561" s="118" t="s">
        <v>62</v>
      </c>
      <c r="X1561" s="232"/>
    </row>
    <row r="1562" spans="1:24" ht="13.5" customHeight="1" thickBot="1" x14ac:dyDescent="0.35">
      <c r="A1562" s="239">
        <v>0.98958333333333304</v>
      </c>
      <c r="B1562" s="120" t="s">
        <v>62</v>
      </c>
      <c r="C1562" s="120" t="s">
        <v>62</v>
      </c>
      <c r="D1562" s="120" t="s">
        <v>62</v>
      </c>
      <c r="E1562" s="120" t="s">
        <v>62</v>
      </c>
      <c r="F1562" s="120" t="s">
        <v>62</v>
      </c>
      <c r="G1562" s="120" t="s">
        <v>62</v>
      </c>
      <c r="H1562" s="120" t="s">
        <v>62</v>
      </c>
      <c r="I1562" s="120" t="s">
        <v>62</v>
      </c>
      <c r="J1562" s="120" t="s">
        <v>62</v>
      </c>
      <c r="K1562" s="120" t="s">
        <v>62</v>
      </c>
      <c r="L1562" s="120" t="s">
        <v>62</v>
      </c>
      <c r="M1562" s="120" t="s">
        <v>62</v>
      </c>
      <c r="N1562" s="120" t="s">
        <v>62</v>
      </c>
      <c r="O1562" s="120" t="s">
        <v>62</v>
      </c>
      <c r="P1562" s="120" t="s">
        <v>62</v>
      </c>
      <c r="Q1562" s="120" t="s">
        <v>62</v>
      </c>
      <c r="R1562" s="120" t="s">
        <v>62</v>
      </c>
      <c r="S1562" s="120" t="s">
        <v>62</v>
      </c>
      <c r="T1562" s="120" t="s">
        <v>62</v>
      </c>
      <c r="U1562" s="120" t="s">
        <v>62</v>
      </c>
      <c r="V1562" s="120" t="s">
        <v>62</v>
      </c>
      <c r="W1562" s="120" t="s">
        <v>62</v>
      </c>
      <c r="X1562" s="232"/>
    </row>
    <row r="1563" spans="1:24" ht="13.5" customHeight="1" thickTop="1" x14ac:dyDescent="0.3">
      <c r="A1563" s="241" t="s">
        <v>112</v>
      </c>
      <c r="B1563" s="119">
        <f>SUM(B1495:B1542)</f>
        <v>176</v>
      </c>
      <c r="C1563" s="119">
        <f t="shared" ref="C1563:U1563" si="56">SUM(C1495:C1542)</f>
        <v>5</v>
      </c>
      <c r="D1563" s="119">
        <f t="shared" si="56"/>
        <v>11</v>
      </c>
      <c r="E1563" s="119">
        <f t="shared" si="56"/>
        <v>30</v>
      </c>
      <c r="F1563" s="119">
        <f t="shared" si="56"/>
        <v>59</v>
      </c>
      <c r="G1563" s="119">
        <f t="shared" si="56"/>
        <v>46</v>
      </c>
      <c r="H1563" s="119">
        <f t="shared" si="56"/>
        <v>19</v>
      </c>
      <c r="I1563" s="119">
        <f t="shared" si="56"/>
        <v>5</v>
      </c>
      <c r="J1563" s="119">
        <f t="shared" si="56"/>
        <v>1</v>
      </c>
      <c r="K1563" s="119">
        <f t="shared" si="56"/>
        <v>0</v>
      </c>
      <c r="L1563" s="119">
        <f t="shared" si="56"/>
        <v>0</v>
      </c>
      <c r="M1563" s="119">
        <f t="shared" si="56"/>
        <v>0</v>
      </c>
      <c r="N1563" s="119">
        <f t="shared" si="56"/>
        <v>0</v>
      </c>
      <c r="O1563" s="119">
        <f t="shared" si="56"/>
        <v>0</v>
      </c>
      <c r="P1563" s="119">
        <f t="shared" si="56"/>
        <v>0</v>
      </c>
      <c r="Q1563" s="119">
        <f t="shared" si="56"/>
        <v>0</v>
      </c>
      <c r="R1563" s="119">
        <f t="shared" si="56"/>
        <v>0</v>
      </c>
      <c r="S1563" s="119">
        <f t="shared" si="56"/>
        <v>0</v>
      </c>
      <c r="T1563" s="119">
        <f t="shared" si="56"/>
        <v>0</v>
      </c>
      <c r="U1563" s="119">
        <f t="shared" si="56"/>
        <v>0</v>
      </c>
      <c r="V1563" s="119">
        <v>23.5</v>
      </c>
      <c r="W1563" s="119">
        <v>29.9</v>
      </c>
      <c r="X1563" s="232"/>
    </row>
    <row r="1564" spans="1:24" ht="13.5" customHeight="1" x14ac:dyDescent="0.3">
      <c r="A1564" s="242" t="s">
        <v>113</v>
      </c>
      <c r="B1564" s="118">
        <f>SUM(B1491:B1554)</f>
        <v>183</v>
      </c>
      <c r="C1564" s="118">
        <f t="shared" ref="C1564:U1564" si="57">SUM(C1491:C1554)</f>
        <v>5</v>
      </c>
      <c r="D1564" s="118">
        <f t="shared" si="57"/>
        <v>11</v>
      </c>
      <c r="E1564" s="118">
        <f t="shared" si="57"/>
        <v>32</v>
      </c>
      <c r="F1564" s="118">
        <f t="shared" si="57"/>
        <v>60</v>
      </c>
      <c r="G1564" s="118">
        <f t="shared" si="57"/>
        <v>46</v>
      </c>
      <c r="H1564" s="118">
        <f t="shared" si="57"/>
        <v>22</v>
      </c>
      <c r="I1564" s="118">
        <f t="shared" si="57"/>
        <v>5</v>
      </c>
      <c r="J1564" s="118">
        <f t="shared" si="57"/>
        <v>2</v>
      </c>
      <c r="K1564" s="118">
        <f t="shared" si="57"/>
        <v>0</v>
      </c>
      <c r="L1564" s="118">
        <f t="shared" si="57"/>
        <v>0</v>
      </c>
      <c r="M1564" s="118">
        <f t="shared" si="57"/>
        <v>0</v>
      </c>
      <c r="N1564" s="118">
        <f t="shared" si="57"/>
        <v>0</v>
      </c>
      <c r="O1564" s="118">
        <f t="shared" si="57"/>
        <v>0</v>
      </c>
      <c r="P1564" s="118">
        <f t="shared" si="57"/>
        <v>0</v>
      </c>
      <c r="Q1564" s="118">
        <f t="shared" si="57"/>
        <v>0</v>
      </c>
      <c r="R1564" s="118">
        <f t="shared" si="57"/>
        <v>0</v>
      </c>
      <c r="S1564" s="118">
        <f t="shared" si="57"/>
        <v>0</v>
      </c>
      <c r="T1564" s="118">
        <f t="shared" si="57"/>
        <v>0</v>
      </c>
      <c r="U1564" s="118">
        <f t="shared" si="57"/>
        <v>0</v>
      </c>
      <c r="V1564" s="118">
        <v>23.7</v>
      </c>
      <c r="W1564" s="118">
        <v>30.5</v>
      </c>
      <c r="X1564" s="232"/>
    </row>
    <row r="1565" spans="1:24" ht="13.5" customHeight="1" x14ac:dyDescent="0.3">
      <c r="A1565" s="238" t="s">
        <v>114</v>
      </c>
      <c r="B1565" s="118">
        <f>SUM(B1491:B1562)</f>
        <v>183</v>
      </c>
      <c r="C1565" s="118">
        <f t="shared" ref="C1565:U1565" si="58">SUM(C1491:C1562)</f>
        <v>5</v>
      </c>
      <c r="D1565" s="118">
        <f t="shared" si="58"/>
        <v>11</v>
      </c>
      <c r="E1565" s="118">
        <f t="shared" si="58"/>
        <v>32</v>
      </c>
      <c r="F1565" s="118">
        <f t="shared" si="58"/>
        <v>60</v>
      </c>
      <c r="G1565" s="118">
        <f t="shared" si="58"/>
        <v>46</v>
      </c>
      <c r="H1565" s="118">
        <f t="shared" si="58"/>
        <v>22</v>
      </c>
      <c r="I1565" s="118">
        <f t="shared" si="58"/>
        <v>5</v>
      </c>
      <c r="J1565" s="118">
        <f t="shared" si="58"/>
        <v>2</v>
      </c>
      <c r="K1565" s="118">
        <f t="shared" si="58"/>
        <v>0</v>
      </c>
      <c r="L1565" s="118">
        <f t="shared" si="58"/>
        <v>0</v>
      </c>
      <c r="M1565" s="118">
        <f t="shared" si="58"/>
        <v>0</v>
      </c>
      <c r="N1565" s="118">
        <f t="shared" si="58"/>
        <v>0</v>
      </c>
      <c r="O1565" s="118">
        <f t="shared" si="58"/>
        <v>0</v>
      </c>
      <c r="P1565" s="118">
        <f t="shared" si="58"/>
        <v>0</v>
      </c>
      <c r="Q1565" s="118">
        <f t="shared" si="58"/>
        <v>0</v>
      </c>
      <c r="R1565" s="118">
        <f t="shared" si="58"/>
        <v>0</v>
      </c>
      <c r="S1565" s="118">
        <f t="shared" si="58"/>
        <v>0</v>
      </c>
      <c r="T1565" s="118">
        <f t="shared" si="58"/>
        <v>0</v>
      </c>
      <c r="U1565" s="118">
        <f t="shared" si="58"/>
        <v>0</v>
      </c>
      <c r="V1565" s="118">
        <v>23.7</v>
      </c>
      <c r="W1565" s="118">
        <v>30.5</v>
      </c>
      <c r="X1565" s="232"/>
    </row>
    <row r="1566" spans="1:24" ht="13.5" customHeight="1" thickBot="1" x14ac:dyDescent="0.35">
      <c r="A1566" s="240" t="s">
        <v>115</v>
      </c>
      <c r="B1566" s="120">
        <f>SUM(B1467:B1562)</f>
        <v>184</v>
      </c>
      <c r="C1566" s="120">
        <f t="shared" ref="C1566:U1566" si="59">SUM(C1467:C1562)</f>
        <v>5</v>
      </c>
      <c r="D1566" s="120">
        <f t="shared" si="59"/>
        <v>11</v>
      </c>
      <c r="E1566" s="120">
        <f t="shared" si="59"/>
        <v>32</v>
      </c>
      <c r="F1566" s="120">
        <f t="shared" si="59"/>
        <v>60</v>
      </c>
      <c r="G1566" s="120">
        <f t="shared" si="59"/>
        <v>46</v>
      </c>
      <c r="H1566" s="120">
        <f t="shared" si="59"/>
        <v>22</v>
      </c>
      <c r="I1566" s="120">
        <f t="shared" si="59"/>
        <v>5</v>
      </c>
      <c r="J1566" s="120">
        <f t="shared" si="59"/>
        <v>2</v>
      </c>
      <c r="K1566" s="120">
        <f t="shared" si="59"/>
        <v>0</v>
      </c>
      <c r="L1566" s="120">
        <f t="shared" si="59"/>
        <v>1</v>
      </c>
      <c r="M1566" s="120">
        <f t="shared" si="59"/>
        <v>0</v>
      </c>
      <c r="N1566" s="120">
        <f t="shared" si="59"/>
        <v>0</v>
      </c>
      <c r="O1566" s="120">
        <f t="shared" si="59"/>
        <v>0</v>
      </c>
      <c r="P1566" s="120">
        <f t="shared" si="59"/>
        <v>0</v>
      </c>
      <c r="Q1566" s="120">
        <f t="shared" si="59"/>
        <v>0</v>
      </c>
      <c r="R1566" s="120">
        <f t="shared" si="59"/>
        <v>0</v>
      </c>
      <c r="S1566" s="120">
        <f t="shared" si="59"/>
        <v>0</v>
      </c>
      <c r="T1566" s="120">
        <f t="shared" si="59"/>
        <v>0</v>
      </c>
      <c r="U1566" s="120">
        <f t="shared" si="59"/>
        <v>0</v>
      </c>
      <c r="V1566" s="120">
        <v>23.8</v>
      </c>
      <c r="W1566" s="120">
        <v>30.6</v>
      </c>
      <c r="X1566" s="232"/>
    </row>
    <row r="1567" spans="1:24" ht="13.5" customHeight="1" thickTop="1" x14ac:dyDescent="0.3">
      <c r="A1567" s="232"/>
      <c r="B1567" s="232"/>
      <c r="C1567" s="232"/>
      <c r="D1567" s="232"/>
      <c r="E1567" s="232"/>
      <c r="F1567" s="232"/>
      <c r="G1567" s="232"/>
      <c r="H1567" s="232"/>
      <c r="I1567" s="232"/>
      <c r="J1567" s="232"/>
      <c r="K1567" s="232"/>
      <c r="L1567" s="232"/>
      <c r="M1567" s="232"/>
      <c r="N1567" s="232"/>
      <c r="O1567" s="232"/>
      <c r="P1567" s="232"/>
      <c r="Q1567" s="232"/>
      <c r="R1567" s="232"/>
      <c r="S1567" s="232"/>
      <c r="T1567" s="232"/>
      <c r="U1567" s="232"/>
      <c r="V1567" s="232"/>
      <c r="W1567" s="232"/>
      <c r="X1567" s="232"/>
    </row>
    <row r="1568" spans="1:24" ht="13.5" customHeight="1" thickBot="1" x14ac:dyDescent="0.35">
      <c r="A1568" s="232" t="s">
        <v>10</v>
      </c>
      <c r="B1568" s="233" t="s">
        <v>55</v>
      </c>
      <c r="C1568" s="121">
        <f>C1464+1</f>
        <v>45734</v>
      </c>
      <c r="D1568" s="232"/>
      <c r="E1568" s="232"/>
      <c r="F1568" s="232"/>
      <c r="G1568" s="232"/>
      <c r="H1568" s="232"/>
      <c r="I1568" s="232"/>
      <c r="J1568" s="232"/>
      <c r="K1568" s="232"/>
      <c r="L1568" s="232"/>
      <c r="M1568" s="232"/>
      <c r="N1568" s="232"/>
      <c r="O1568" s="232"/>
      <c r="P1568" s="232"/>
      <c r="Q1568" s="232"/>
      <c r="R1568" s="232"/>
      <c r="S1568" s="232"/>
      <c r="T1568" s="232"/>
      <c r="U1568" s="232"/>
      <c r="V1568" s="232"/>
      <c r="W1568" s="232"/>
      <c r="X1568" s="232"/>
    </row>
    <row r="1569" spans="1:24" ht="13.5" customHeight="1" thickTop="1" thickBot="1" x14ac:dyDescent="0.35">
      <c r="A1569" s="232"/>
      <c r="B1569" s="602" t="s">
        <v>91</v>
      </c>
      <c r="C1569" s="603"/>
      <c r="D1569" s="603"/>
      <c r="E1569" s="603"/>
      <c r="F1569" s="603"/>
      <c r="G1569" s="603"/>
      <c r="H1569" s="603"/>
      <c r="I1569" s="603"/>
      <c r="J1569" s="603"/>
      <c r="K1569" s="603"/>
      <c r="L1569" s="603"/>
      <c r="M1569" s="603"/>
      <c r="N1569" s="603"/>
      <c r="O1569" s="603"/>
      <c r="P1569" s="603"/>
      <c r="Q1569" s="603"/>
      <c r="R1569" s="603"/>
      <c r="S1569" s="603"/>
      <c r="T1569" s="603"/>
      <c r="U1569" s="603"/>
      <c r="V1569" s="603"/>
      <c r="W1569" s="604"/>
      <c r="X1569" s="232"/>
    </row>
    <row r="1570" spans="1:24" ht="13.5" customHeight="1" thickTop="1" thickBot="1" x14ac:dyDescent="0.35">
      <c r="A1570" s="234" t="s">
        <v>51</v>
      </c>
      <c r="B1570" s="234" t="s">
        <v>31</v>
      </c>
      <c r="C1570" s="235" t="s">
        <v>92</v>
      </c>
      <c r="D1570" s="235" t="s">
        <v>93</v>
      </c>
      <c r="E1570" s="235" t="s">
        <v>94</v>
      </c>
      <c r="F1570" s="235" t="s">
        <v>95</v>
      </c>
      <c r="G1570" s="235" t="s">
        <v>96</v>
      </c>
      <c r="H1570" s="235" t="s">
        <v>97</v>
      </c>
      <c r="I1570" s="235" t="s">
        <v>98</v>
      </c>
      <c r="J1570" s="235" t="s">
        <v>99</v>
      </c>
      <c r="K1570" s="235" t="s">
        <v>100</v>
      </c>
      <c r="L1570" s="235" t="s">
        <v>101</v>
      </c>
      <c r="M1570" s="235" t="s">
        <v>102</v>
      </c>
      <c r="N1570" s="235" t="s">
        <v>103</v>
      </c>
      <c r="O1570" s="235" t="s">
        <v>104</v>
      </c>
      <c r="P1570" s="235" t="s">
        <v>105</v>
      </c>
      <c r="Q1570" s="235" t="s">
        <v>106</v>
      </c>
      <c r="R1570" s="235" t="s">
        <v>107</v>
      </c>
      <c r="S1570" s="235" t="s">
        <v>108</v>
      </c>
      <c r="T1570" s="235" t="s">
        <v>109</v>
      </c>
      <c r="U1570" s="235" t="s">
        <v>110</v>
      </c>
      <c r="V1570" s="234" t="s">
        <v>89</v>
      </c>
      <c r="W1570" s="234" t="s">
        <v>111</v>
      </c>
      <c r="X1570" s="232"/>
    </row>
    <row r="1571" spans="1:24" ht="13.5" customHeight="1" thickTop="1" x14ac:dyDescent="0.3">
      <c r="A1571" s="236">
        <v>0</v>
      </c>
      <c r="B1571" s="119" t="s">
        <v>62</v>
      </c>
      <c r="C1571" s="119" t="s">
        <v>62</v>
      </c>
      <c r="D1571" s="119" t="s">
        <v>62</v>
      </c>
      <c r="E1571" s="119" t="s">
        <v>62</v>
      </c>
      <c r="F1571" s="119" t="s">
        <v>62</v>
      </c>
      <c r="G1571" s="119" t="s">
        <v>62</v>
      </c>
      <c r="H1571" s="119" t="s">
        <v>62</v>
      </c>
      <c r="I1571" s="119" t="s">
        <v>62</v>
      </c>
      <c r="J1571" s="119" t="s">
        <v>62</v>
      </c>
      <c r="K1571" s="119" t="s">
        <v>62</v>
      </c>
      <c r="L1571" s="119" t="s">
        <v>62</v>
      </c>
      <c r="M1571" s="119" t="s">
        <v>62</v>
      </c>
      <c r="N1571" s="119" t="s">
        <v>62</v>
      </c>
      <c r="O1571" s="119" t="s">
        <v>62</v>
      </c>
      <c r="P1571" s="119" t="s">
        <v>62</v>
      </c>
      <c r="Q1571" s="119" t="s">
        <v>62</v>
      </c>
      <c r="R1571" s="119" t="s">
        <v>62</v>
      </c>
      <c r="S1571" s="119" t="s">
        <v>62</v>
      </c>
      <c r="T1571" s="119" t="s">
        <v>62</v>
      </c>
      <c r="U1571" s="119" t="s">
        <v>62</v>
      </c>
      <c r="V1571" s="119" t="s">
        <v>62</v>
      </c>
      <c r="W1571" s="119" t="s">
        <v>62</v>
      </c>
      <c r="X1571" s="232"/>
    </row>
    <row r="1572" spans="1:24" ht="13.5" customHeight="1" x14ac:dyDescent="0.3">
      <c r="A1572" s="237">
        <v>1.0416666666666666E-2</v>
      </c>
      <c r="B1572" s="118" t="s">
        <v>62</v>
      </c>
      <c r="C1572" s="118" t="s">
        <v>62</v>
      </c>
      <c r="D1572" s="118" t="s">
        <v>62</v>
      </c>
      <c r="E1572" s="118" t="s">
        <v>62</v>
      </c>
      <c r="F1572" s="118" t="s">
        <v>62</v>
      </c>
      <c r="G1572" s="118" t="s">
        <v>62</v>
      </c>
      <c r="H1572" s="118" t="s">
        <v>62</v>
      </c>
      <c r="I1572" s="118" t="s">
        <v>62</v>
      </c>
      <c r="J1572" s="118" t="s">
        <v>62</v>
      </c>
      <c r="K1572" s="118" t="s">
        <v>62</v>
      </c>
      <c r="L1572" s="118" t="s">
        <v>62</v>
      </c>
      <c r="M1572" s="118" t="s">
        <v>62</v>
      </c>
      <c r="N1572" s="118" t="s">
        <v>62</v>
      </c>
      <c r="O1572" s="118" t="s">
        <v>62</v>
      </c>
      <c r="P1572" s="118" t="s">
        <v>62</v>
      </c>
      <c r="Q1572" s="118" t="s">
        <v>62</v>
      </c>
      <c r="R1572" s="118" t="s">
        <v>62</v>
      </c>
      <c r="S1572" s="118" t="s">
        <v>62</v>
      </c>
      <c r="T1572" s="118" t="s">
        <v>62</v>
      </c>
      <c r="U1572" s="118" t="s">
        <v>62</v>
      </c>
      <c r="V1572" s="118" t="s">
        <v>62</v>
      </c>
      <c r="W1572" s="118" t="s">
        <v>62</v>
      </c>
      <c r="X1572" s="232"/>
    </row>
    <row r="1573" spans="1:24" ht="13.5" customHeight="1" x14ac:dyDescent="0.3">
      <c r="A1573" s="237">
        <v>2.0833333333333332E-2</v>
      </c>
      <c r="B1573" s="118" t="s">
        <v>62</v>
      </c>
      <c r="C1573" s="118" t="s">
        <v>62</v>
      </c>
      <c r="D1573" s="118" t="s">
        <v>62</v>
      </c>
      <c r="E1573" s="118" t="s">
        <v>62</v>
      </c>
      <c r="F1573" s="118" t="s">
        <v>62</v>
      </c>
      <c r="G1573" s="118" t="s">
        <v>62</v>
      </c>
      <c r="H1573" s="118" t="s">
        <v>62</v>
      </c>
      <c r="I1573" s="118" t="s">
        <v>62</v>
      </c>
      <c r="J1573" s="118" t="s">
        <v>62</v>
      </c>
      <c r="K1573" s="118" t="s">
        <v>62</v>
      </c>
      <c r="L1573" s="118" t="s">
        <v>62</v>
      </c>
      <c r="M1573" s="118" t="s">
        <v>62</v>
      </c>
      <c r="N1573" s="118" t="s">
        <v>62</v>
      </c>
      <c r="O1573" s="118" t="s">
        <v>62</v>
      </c>
      <c r="P1573" s="118" t="s">
        <v>62</v>
      </c>
      <c r="Q1573" s="118" t="s">
        <v>62</v>
      </c>
      <c r="R1573" s="118" t="s">
        <v>62</v>
      </c>
      <c r="S1573" s="118" t="s">
        <v>62</v>
      </c>
      <c r="T1573" s="118" t="s">
        <v>62</v>
      </c>
      <c r="U1573" s="118" t="s">
        <v>62</v>
      </c>
      <c r="V1573" s="118" t="s">
        <v>62</v>
      </c>
      <c r="W1573" s="118" t="s">
        <v>62</v>
      </c>
      <c r="X1573" s="232"/>
    </row>
    <row r="1574" spans="1:24" ht="13.5" customHeight="1" x14ac:dyDescent="0.3">
      <c r="A1574" s="237">
        <v>3.125E-2</v>
      </c>
      <c r="B1574" s="118" t="s">
        <v>62</v>
      </c>
      <c r="C1574" s="118" t="s">
        <v>62</v>
      </c>
      <c r="D1574" s="118" t="s">
        <v>62</v>
      </c>
      <c r="E1574" s="118" t="s">
        <v>62</v>
      </c>
      <c r="F1574" s="118" t="s">
        <v>62</v>
      </c>
      <c r="G1574" s="118" t="s">
        <v>62</v>
      </c>
      <c r="H1574" s="118" t="s">
        <v>62</v>
      </c>
      <c r="I1574" s="118" t="s">
        <v>62</v>
      </c>
      <c r="J1574" s="118" t="s">
        <v>62</v>
      </c>
      <c r="K1574" s="118" t="s">
        <v>62</v>
      </c>
      <c r="L1574" s="118" t="s">
        <v>62</v>
      </c>
      <c r="M1574" s="118" t="s">
        <v>62</v>
      </c>
      <c r="N1574" s="118" t="s">
        <v>62</v>
      </c>
      <c r="O1574" s="118" t="s">
        <v>62</v>
      </c>
      <c r="P1574" s="118" t="s">
        <v>62</v>
      </c>
      <c r="Q1574" s="118" t="s">
        <v>62</v>
      </c>
      <c r="R1574" s="118" t="s">
        <v>62</v>
      </c>
      <c r="S1574" s="118" t="s">
        <v>62</v>
      </c>
      <c r="T1574" s="118" t="s">
        <v>62</v>
      </c>
      <c r="U1574" s="118" t="s">
        <v>62</v>
      </c>
      <c r="V1574" s="118" t="s">
        <v>62</v>
      </c>
      <c r="W1574" s="118" t="s">
        <v>62</v>
      </c>
      <c r="X1574" s="232"/>
    </row>
    <row r="1575" spans="1:24" ht="13.5" customHeight="1" x14ac:dyDescent="0.3">
      <c r="A1575" s="237">
        <v>4.1666666666666664E-2</v>
      </c>
      <c r="B1575" s="118" t="s">
        <v>62</v>
      </c>
      <c r="C1575" s="118" t="s">
        <v>62</v>
      </c>
      <c r="D1575" s="118" t="s">
        <v>62</v>
      </c>
      <c r="E1575" s="118" t="s">
        <v>62</v>
      </c>
      <c r="F1575" s="118" t="s">
        <v>62</v>
      </c>
      <c r="G1575" s="118" t="s">
        <v>62</v>
      </c>
      <c r="H1575" s="118" t="s">
        <v>62</v>
      </c>
      <c r="I1575" s="118" t="s">
        <v>62</v>
      </c>
      <c r="J1575" s="118" t="s">
        <v>62</v>
      </c>
      <c r="K1575" s="118" t="s">
        <v>62</v>
      </c>
      <c r="L1575" s="118" t="s">
        <v>62</v>
      </c>
      <c r="M1575" s="118" t="s">
        <v>62</v>
      </c>
      <c r="N1575" s="118" t="s">
        <v>62</v>
      </c>
      <c r="O1575" s="118" t="s">
        <v>62</v>
      </c>
      <c r="P1575" s="118" t="s">
        <v>62</v>
      </c>
      <c r="Q1575" s="118" t="s">
        <v>62</v>
      </c>
      <c r="R1575" s="118" t="s">
        <v>62</v>
      </c>
      <c r="S1575" s="118" t="s">
        <v>62</v>
      </c>
      <c r="T1575" s="118" t="s">
        <v>62</v>
      </c>
      <c r="U1575" s="118" t="s">
        <v>62</v>
      </c>
      <c r="V1575" s="118" t="s">
        <v>62</v>
      </c>
      <c r="W1575" s="118" t="s">
        <v>62</v>
      </c>
      <c r="X1575" s="232"/>
    </row>
    <row r="1576" spans="1:24" ht="13.5" customHeight="1" x14ac:dyDescent="0.3">
      <c r="A1576" s="237">
        <v>5.2083333333333336E-2</v>
      </c>
      <c r="B1576" s="118" t="s">
        <v>62</v>
      </c>
      <c r="C1576" s="118" t="s">
        <v>62</v>
      </c>
      <c r="D1576" s="118" t="s">
        <v>62</v>
      </c>
      <c r="E1576" s="118" t="s">
        <v>62</v>
      </c>
      <c r="F1576" s="118" t="s">
        <v>62</v>
      </c>
      <c r="G1576" s="118" t="s">
        <v>62</v>
      </c>
      <c r="H1576" s="118" t="s">
        <v>62</v>
      </c>
      <c r="I1576" s="118" t="s">
        <v>62</v>
      </c>
      <c r="J1576" s="118" t="s">
        <v>62</v>
      </c>
      <c r="K1576" s="118" t="s">
        <v>62</v>
      </c>
      <c r="L1576" s="118" t="s">
        <v>62</v>
      </c>
      <c r="M1576" s="118" t="s">
        <v>62</v>
      </c>
      <c r="N1576" s="118" t="s">
        <v>62</v>
      </c>
      <c r="O1576" s="118" t="s">
        <v>62</v>
      </c>
      <c r="P1576" s="118" t="s">
        <v>62</v>
      </c>
      <c r="Q1576" s="118" t="s">
        <v>62</v>
      </c>
      <c r="R1576" s="118" t="s">
        <v>62</v>
      </c>
      <c r="S1576" s="118" t="s">
        <v>62</v>
      </c>
      <c r="T1576" s="118" t="s">
        <v>62</v>
      </c>
      <c r="U1576" s="118" t="s">
        <v>62</v>
      </c>
      <c r="V1576" s="118" t="s">
        <v>62</v>
      </c>
      <c r="W1576" s="118" t="s">
        <v>62</v>
      </c>
      <c r="X1576" s="232"/>
    </row>
    <row r="1577" spans="1:24" ht="13.5" customHeight="1" x14ac:dyDescent="0.3">
      <c r="A1577" s="237">
        <v>6.25E-2</v>
      </c>
      <c r="B1577" s="118" t="s">
        <v>62</v>
      </c>
      <c r="C1577" s="118" t="s">
        <v>62</v>
      </c>
      <c r="D1577" s="118" t="s">
        <v>62</v>
      </c>
      <c r="E1577" s="118" t="s">
        <v>62</v>
      </c>
      <c r="F1577" s="118" t="s">
        <v>62</v>
      </c>
      <c r="G1577" s="118" t="s">
        <v>62</v>
      </c>
      <c r="H1577" s="118" t="s">
        <v>62</v>
      </c>
      <c r="I1577" s="118" t="s">
        <v>62</v>
      </c>
      <c r="J1577" s="118" t="s">
        <v>62</v>
      </c>
      <c r="K1577" s="118" t="s">
        <v>62</v>
      </c>
      <c r="L1577" s="118" t="s">
        <v>62</v>
      </c>
      <c r="M1577" s="118" t="s">
        <v>62</v>
      </c>
      <c r="N1577" s="118" t="s">
        <v>62</v>
      </c>
      <c r="O1577" s="118" t="s">
        <v>62</v>
      </c>
      <c r="P1577" s="118" t="s">
        <v>62</v>
      </c>
      <c r="Q1577" s="118" t="s">
        <v>62</v>
      </c>
      <c r="R1577" s="118" t="s">
        <v>62</v>
      </c>
      <c r="S1577" s="118" t="s">
        <v>62</v>
      </c>
      <c r="T1577" s="118" t="s">
        <v>62</v>
      </c>
      <c r="U1577" s="118" t="s">
        <v>62</v>
      </c>
      <c r="V1577" s="118" t="s">
        <v>62</v>
      </c>
      <c r="W1577" s="118" t="s">
        <v>62</v>
      </c>
      <c r="X1577" s="232"/>
    </row>
    <row r="1578" spans="1:24" ht="13.5" customHeight="1" x14ac:dyDescent="0.3">
      <c r="A1578" s="237">
        <v>7.2916666666666699E-2</v>
      </c>
      <c r="B1578" s="118" t="s">
        <v>62</v>
      </c>
      <c r="C1578" s="118" t="s">
        <v>62</v>
      </c>
      <c r="D1578" s="118" t="s">
        <v>62</v>
      </c>
      <c r="E1578" s="118" t="s">
        <v>62</v>
      </c>
      <c r="F1578" s="118" t="s">
        <v>62</v>
      </c>
      <c r="G1578" s="118" t="s">
        <v>62</v>
      </c>
      <c r="H1578" s="118" t="s">
        <v>62</v>
      </c>
      <c r="I1578" s="118" t="s">
        <v>62</v>
      </c>
      <c r="J1578" s="118" t="s">
        <v>62</v>
      </c>
      <c r="K1578" s="118" t="s">
        <v>62</v>
      </c>
      <c r="L1578" s="118" t="s">
        <v>62</v>
      </c>
      <c r="M1578" s="118" t="s">
        <v>62</v>
      </c>
      <c r="N1578" s="118" t="s">
        <v>62</v>
      </c>
      <c r="O1578" s="118" t="s">
        <v>62</v>
      </c>
      <c r="P1578" s="118" t="s">
        <v>62</v>
      </c>
      <c r="Q1578" s="118" t="s">
        <v>62</v>
      </c>
      <c r="R1578" s="118" t="s">
        <v>62</v>
      </c>
      <c r="S1578" s="118" t="s">
        <v>62</v>
      </c>
      <c r="T1578" s="118" t="s">
        <v>62</v>
      </c>
      <c r="U1578" s="118" t="s">
        <v>62</v>
      </c>
      <c r="V1578" s="118" t="s">
        <v>62</v>
      </c>
      <c r="W1578" s="118" t="s">
        <v>62</v>
      </c>
      <c r="X1578" s="232"/>
    </row>
    <row r="1579" spans="1:24" ht="13.5" customHeight="1" x14ac:dyDescent="0.3">
      <c r="A1579" s="237">
        <v>8.3333333333333301E-2</v>
      </c>
      <c r="B1579" s="118" t="s">
        <v>62</v>
      </c>
      <c r="C1579" s="118" t="s">
        <v>62</v>
      </c>
      <c r="D1579" s="118" t="s">
        <v>62</v>
      </c>
      <c r="E1579" s="118" t="s">
        <v>62</v>
      </c>
      <c r="F1579" s="118" t="s">
        <v>62</v>
      </c>
      <c r="G1579" s="118" t="s">
        <v>62</v>
      </c>
      <c r="H1579" s="118" t="s">
        <v>62</v>
      </c>
      <c r="I1579" s="118" t="s">
        <v>62</v>
      </c>
      <c r="J1579" s="118" t="s">
        <v>62</v>
      </c>
      <c r="K1579" s="118" t="s">
        <v>62</v>
      </c>
      <c r="L1579" s="118" t="s">
        <v>62</v>
      </c>
      <c r="M1579" s="118" t="s">
        <v>62</v>
      </c>
      <c r="N1579" s="118" t="s">
        <v>62</v>
      </c>
      <c r="O1579" s="118" t="s">
        <v>62</v>
      </c>
      <c r="P1579" s="118" t="s">
        <v>62</v>
      </c>
      <c r="Q1579" s="118" t="s">
        <v>62</v>
      </c>
      <c r="R1579" s="118" t="s">
        <v>62</v>
      </c>
      <c r="S1579" s="118" t="s">
        <v>62</v>
      </c>
      <c r="T1579" s="118" t="s">
        <v>62</v>
      </c>
      <c r="U1579" s="118" t="s">
        <v>62</v>
      </c>
      <c r="V1579" s="118" t="s">
        <v>62</v>
      </c>
      <c r="W1579" s="118" t="s">
        <v>62</v>
      </c>
      <c r="X1579" s="232"/>
    </row>
    <row r="1580" spans="1:24" ht="13.5" customHeight="1" x14ac:dyDescent="0.3">
      <c r="A1580" s="237">
        <v>9.375E-2</v>
      </c>
      <c r="B1580" s="118" t="s">
        <v>62</v>
      </c>
      <c r="C1580" s="118" t="s">
        <v>62</v>
      </c>
      <c r="D1580" s="118" t="s">
        <v>62</v>
      </c>
      <c r="E1580" s="118" t="s">
        <v>62</v>
      </c>
      <c r="F1580" s="118" t="s">
        <v>62</v>
      </c>
      <c r="G1580" s="118" t="s">
        <v>62</v>
      </c>
      <c r="H1580" s="118" t="s">
        <v>62</v>
      </c>
      <c r="I1580" s="118" t="s">
        <v>62</v>
      </c>
      <c r="J1580" s="118" t="s">
        <v>62</v>
      </c>
      <c r="K1580" s="118" t="s">
        <v>62</v>
      </c>
      <c r="L1580" s="118" t="s">
        <v>62</v>
      </c>
      <c r="M1580" s="118" t="s">
        <v>62</v>
      </c>
      <c r="N1580" s="118" t="s">
        <v>62</v>
      </c>
      <c r="O1580" s="118" t="s">
        <v>62</v>
      </c>
      <c r="P1580" s="118" t="s">
        <v>62</v>
      </c>
      <c r="Q1580" s="118" t="s">
        <v>62</v>
      </c>
      <c r="R1580" s="118" t="s">
        <v>62</v>
      </c>
      <c r="S1580" s="118" t="s">
        <v>62</v>
      </c>
      <c r="T1580" s="118" t="s">
        <v>62</v>
      </c>
      <c r="U1580" s="118" t="s">
        <v>62</v>
      </c>
      <c r="V1580" s="118" t="s">
        <v>62</v>
      </c>
      <c r="W1580" s="118" t="s">
        <v>62</v>
      </c>
      <c r="X1580" s="232"/>
    </row>
    <row r="1581" spans="1:24" ht="13.5" customHeight="1" x14ac:dyDescent="0.3">
      <c r="A1581" s="237">
        <v>0.104166666666667</v>
      </c>
      <c r="B1581" s="118" t="s">
        <v>62</v>
      </c>
      <c r="C1581" s="118" t="s">
        <v>62</v>
      </c>
      <c r="D1581" s="118" t="s">
        <v>62</v>
      </c>
      <c r="E1581" s="118" t="s">
        <v>62</v>
      </c>
      <c r="F1581" s="118" t="s">
        <v>62</v>
      </c>
      <c r="G1581" s="118" t="s">
        <v>62</v>
      </c>
      <c r="H1581" s="118" t="s">
        <v>62</v>
      </c>
      <c r="I1581" s="118" t="s">
        <v>62</v>
      </c>
      <c r="J1581" s="118" t="s">
        <v>62</v>
      </c>
      <c r="K1581" s="118" t="s">
        <v>62</v>
      </c>
      <c r="L1581" s="118" t="s">
        <v>62</v>
      </c>
      <c r="M1581" s="118" t="s">
        <v>62</v>
      </c>
      <c r="N1581" s="118" t="s">
        <v>62</v>
      </c>
      <c r="O1581" s="118" t="s">
        <v>62</v>
      </c>
      <c r="P1581" s="118" t="s">
        <v>62</v>
      </c>
      <c r="Q1581" s="118" t="s">
        <v>62</v>
      </c>
      <c r="R1581" s="118" t="s">
        <v>62</v>
      </c>
      <c r="S1581" s="118" t="s">
        <v>62</v>
      </c>
      <c r="T1581" s="118" t="s">
        <v>62</v>
      </c>
      <c r="U1581" s="118" t="s">
        <v>62</v>
      </c>
      <c r="V1581" s="118" t="s">
        <v>62</v>
      </c>
      <c r="W1581" s="118" t="s">
        <v>62</v>
      </c>
      <c r="X1581" s="232"/>
    </row>
    <row r="1582" spans="1:24" ht="13.5" customHeight="1" x14ac:dyDescent="0.3">
      <c r="A1582" s="237">
        <v>0.114583333333333</v>
      </c>
      <c r="B1582" s="118" t="s">
        <v>62</v>
      </c>
      <c r="C1582" s="118" t="s">
        <v>62</v>
      </c>
      <c r="D1582" s="118" t="s">
        <v>62</v>
      </c>
      <c r="E1582" s="118" t="s">
        <v>62</v>
      </c>
      <c r="F1582" s="118" t="s">
        <v>62</v>
      </c>
      <c r="G1582" s="118" t="s">
        <v>62</v>
      </c>
      <c r="H1582" s="118" t="s">
        <v>62</v>
      </c>
      <c r="I1582" s="118" t="s">
        <v>62</v>
      </c>
      <c r="J1582" s="118" t="s">
        <v>62</v>
      </c>
      <c r="K1582" s="118" t="s">
        <v>62</v>
      </c>
      <c r="L1582" s="118" t="s">
        <v>62</v>
      </c>
      <c r="M1582" s="118" t="s">
        <v>62</v>
      </c>
      <c r="N1582" s="118" t="s">
        <v>62</v>
      </c>
      <c r="O1582" s="118" t="s">
        <v>62</v>
      </c>
      <c r="P1582" s="118" t="s">
        <v>62</v>
      </c>
      <c r="Q1582" s="118" t="s">
        <v>62</v>
      </c>
      <c r="R1582" s="118" t="s">
        <v>62</v>
      </c>
      <c r="S1582" s="118" t="s">
        <v>62</v>
      </c>
      <c r="T1582" s="118" t="s">
        <v>62</v>
      </c>
      <c r="U1582" s="118" t="s">
        <v>62</v>
      </c>
      <c r="V1582" s="118" t="s">
        <v>62</v>
      </c>
      <c r="W1582" s="118" t="s">
        <v>62</v>
      </c>
      <c r="X1582" s="232"/>
    </row>
    <row r="1583" spans="1:24" ht="13.5" customHeight="1" x14ac:dyDescent="0.3">
      <c r="A1583" s="237">
        <v>0.125</v>
      </c>
      <c r="B1583" s="118" t="s">
        <v>62</v>
      </c>
      <c r="C1583" s="118" t="s">
        <v>62</v>
      </c>
      <c r="D1583" s="118" t="s">
        <v>62</v>
      </c>
      <c r="E1583" s="118" t="s">
        <v>62</v>
      </c>
      <c r="F1583" s="118" t="s">
        <v>62</v>
      </c>
      <c r="G1583" s="118" t="s">
        <v>62</v>
      </c>
      <c r="H1583" s="118" t="s">
        <v>62</v>
      </c>
      <c r="I1583" s="118" t="s">
        <v>62</v>
      </c>
      <c r="J1583" s="118" t="s">
        <v>62</v>
      </c>
      <c r="K1583" s="118" t="s">
        <v>62</v>
      </c>
      <c r="L1583" s="118" t="s">
        <v>62</v>
      </c>
      <c r="M1583" s="118" t="s">
        <v>62</v>
      </c>
      <c r="N1583" s="118" t="s">
        <v>62</v>
      </c>
      <c r="O1583" s="118" t="s">
        <v>62</v>
      </c>
      <c r="P1583" s="118" t="s">
        <v>62</v>
      </c>
      <c r="Q1583" s="118" t="s">
        <v>62</v>
      </c>
      <c r="R1583" s="118" t="s">
        <v>62</v>
      </c>
      <c r="S1583" s="118" t="s">
        <v>62</v>
      </c>
      <c r="T1583" s="118" t="s">
        <v>62</v>
      </c>
      <c r="U1583" s="118" t="s">
        <v>62</v>
      </c>
      <c r="V1583" s="118" t="s">
        <v>62</v>
      </c>
      <c r="W1583" s="118" t="s">
        <v>62</v>
      </c>
      <c r="X1583" s="232"/>
    </row>
    <row r="1584" spans="1:24" ht="13.5" customHeight="1" x14ac:dyDescent="0.3">
      <c r="A1584" s="237">
        <v>0.13541666666666699</v>
      </c>
      <c r="B1584" s="118" t="s">
        <v>62</v>
      </c>
      <c r="C1584" s="118" t="s">
        <v>62</v>
      </c>
      <c r="D1584" s="118" t="s">
        <v>62</v>
      </c>
      <c r="E1584" s="118" t="s">
        <v>62</v>
      </c>
      <c r="F1584" s="118" t="s">
        <v>62</v>
      </c>
      <c r="G1584" s="118" t="s">
        <v>62</v>
      </c>
      <c r="H1584" s="118" t="s">
        <v>62</v>
      </c>
      <c r="I1584" s="118" t="s">
        <v>62</v>
      </c>
      <c r="J1584" s="118" t="s">
        <v>62</v>
      </c>
      <c r="K1584" s="118" t="s">
        <v>62</v>
      </c>
      <c r="L1584" s="118" t="s">
        <v>62</v>
      </c>
      <c r="M1584" s="118" t="s">
        <v>62</v>
      </c>
      <c r="N1584" s="118" t="s">
        <v>62</v>
      </c>
      <c r="O1584" s="118" t="s">
        <v>62</v>
      </c>
      <c r="P1584" s="118" t="s">
        <v>62</v>
      </c>
      <c r="Q1584" s="118" t="s">
        <v>62</v>
      </c>
      <c r="R1584" s="118" t="s">
        <v>62</v>
      </c>
      <c r="S1584" s="118" t="s">
        <v>62</v>
      </c>
      <c r="T1584" s="118" t="s">
        <v>62</v>
      </c>
      <c r="U1584" s="118" t="s">
        <v>62</v>
      </c>
      <c r="V1584" s="118" t="s">
        <v>62</v>
      </c>
      <c r="W1584" s="118" t="s">
        <v>62</v>
      </c>
      <c r="X1584" s="232"/>
    </row>
    <row r="1585" spans="1:24" ht="13.5" customHeight="1" x14ac:dyDescent="0.3">
      <c r="A1585" s="237">
        <v>0.14583333333333301</v>
      </c>
      <c r="B1585" s="118" t="s">
        <v>62</v>
      </c>
      <c r="C1585" s="118" t="s">
        <v>62</v>
      </c>
      <c r="D1585" s="118" t="s">
        <v>62</v>
      </c>
      <c r="E1585" s="118" t="s">
        <v>62</v>
      </c>
      <c r="F1585" s="118" t="s">
        <v>62</v>
      </c>
      <c r="G1585" s="118" t="s">
        <v>62</v>
      </c>
      <c r="H1585" s="118" t="s">
        <v>62</v>
      </c>
      <c r="I1585" s="118" t="s">
        <v>62</v>
      </c>
      <c r="J1585" s="118" t="s">
        <v>62</v>
      </c>
      <c r="K1585" s="118" t="s">
        <v>62</v>
      </c>
      <c r="L1585" s="118" t="s">
        <v>62</v>
      </c>
      <c r="M1585" s="118" t="s">
        <v>62</v>
      </c>
      <c r="N1585" s="118" t="s">
        <v>62</v>
      </c>
      <c r="O1585" s="118" t="s">
        <v>62</v>
      </c>
      <c r="P1585" s="118" t="s">
        <v>62</v>
      </c>
      <c r="Q1585" s="118" t="s">
        <v>62</v>
      </c>
      <c r="R1585" s="118" t="s">
        <v>62</v>
      </c>
      <c r="S1585" s="118" t="s">
        <v>62</v>
      </c>
      <c r="T1585" s="118" t="s">
        <v>62</v>
      </c>
      <c r="U1585" s="118" t="s">
        <v>62</v>
      </c>
      <c r="V1585" s="118" t="s">
        <v>62</v>
      </c>
      <c r="W1585" s="118" t="s">
        <v>62</v>
      </c>
      <c r="X1585" s="232"/>
    </row>
    <row r="1586" spans="1:24" ht="13.5" customHeight="1" x14ac:dyDescent="0.3">
      <c r="A1586" s="237">
        <v>0.15625</v>
      </c>
      <c r="B1586" s="118" t="s">
        <v>62</v>
      </c>
      <c r="C1586" s="118" t="s">
        <v>62</v>
      </c>
      <c r="D1586" s="118" t="s">
        <v>62</v>
      </c>
      <c r="E1586" s="118" t="s">
        <v>62</v>
      </c>
      <c r="F1586" s="118" t="s">
        <v>62</v>
      </c>
      <c r="G1586" s="118" t="s">
        <v>62</v>
      </c>
      <c r="H1586" s="118" t="s">
        <v>62</v>
      </c>
      <c r="I1586" s="118" t="s">
        <v>62</v>
      </c>
      <c r="J1586" s="118" t="s">
        <v>62</v>
      </c>
      <c r="K1586" s="118" t="s">
        <v>62</v>
      </c>
      <c r="L1586" s="118" t="s">
        <v>62</v>
      </c>
      <c r="M1586" s="118" t="s">
        <v>62</v>
      </c>
      <c r="N1586" s="118" t="s">
        <v>62</v>
      </c>
      <c r="O1586" s="118" t="s">
        <v>62</v>
      </c>
      <c r="P1586" s="118" t="s">
        <v>62</v>
      </c>
      <c r="Q1586" s="118" t="s">
        <v>62</v>
      </c>
      <c r="R1586" s="118" t="s">
        <v>62</v>
      </c>
      <c r="S1586" s="118" t="s">
        <v>62</v>
      </c>
      <c r="T1586" s="118" t="s">
        <v>62</v>
      </c>
      <c r="U1586" s="118" t="s">
        <v>62</v>
      </c>
      <c r="V1586" s="118" t="s">
        <v>62</v>
      </c>
      <c r="W1586" s="118" t="s">
        <v>62</v>
      </c>
      <c r="X1586" s="232"/>
    </row>
    <row r="1587" spans="1:24" ht="13.5" customHeight="1" x14ac:dyDescent="0.3">
      <c r="A1587" s="237">
        <v>0.16666666666666699</v>
      </c>
      <c r="B1587" s="118" t="s">
        <v>62</v>
      </c>
      <c r="C1587" s="118" t="s">
        <v>62</v>
      </c>
      <c r="D1587" s="118" t="s">
        <v>62</v>
      </c>
      <c r="E1587" s="118" t="s">
        <v>62</v>
      </c>
      <c r="F1587" s="118" t="s">
        <v>62</v>
      </c>
      <c r="G1587" s="118" t="s">
        <v>62</v>
      </c>
      <c r="H1587" s="118" t="s">
        <v>62</v>
      </c>
      <c r="I1587" s="118" t="s">
        <v>62</v>
      </c>
      <c r="J1587" s="118" t="s">
        <v>62</v>
      </c>
      <c r="K1587" s="118" t="s">
        <v>62</v>
      </c>
      <c r="L1587" s="118" t="s">
        <v>62</v>
      </c>
      <c r="M1587" s="118" t="s">
        <v>62</v>
      </c>
      <c r="N1587" s="118" t="s">
        <v>62</v>
      </c>
      <c r="O1587" s="118" t="s">
        <v>62</v>
      </c>
      <c r="P1587" s="118" t="s">
        <v>62</v>
      </c>
      <c r="Q1587" s="118" t="s">
        <v>62</v>
      </c>
      <c r="R1587" s="118" t="s">
        <v>62</v>
      </c>
      <c r="S1587" s="118" t="s">
        <v>62</v>
      </c>
      <c r="T1587" s="118" t="s">
        <v>62</v>
      </c>
      <c r="U1587" s="118" t="s">
        <v>62</v>
      </c>
      <c r="V1587" s="118" t="s">
        <v>62</v>
      </c>
      <c r="W1587" s="118" t="s">
        <v>62</v>
      </c>
      <c r="X1587" s="232"/>
    </row>
    <row r="1588" spans="1:24" ht="13.5" customHeight="1" x14ac:dyDescent="0.3">
      <c r="A1588" s="237">
        <v>0.17708333333333301</v>
      </c>
      <c r="B1588" s="118" t="s">
        <v>62</v>
      </c>
      <c r="C1588" s="118" t="s">
        <v>62</v>
      </c>
      <c r="D1588" s="118" t="s">
        <v>62</v>
      </c>
      <c r="E1588" s="118" t="s">
        <v>62</v>
      </c>
      <c r="F1588" s="118" t="s">
        <v>62</v>
      </c>
      <c r="G1588" s="118" t="s">
        <v>62</v>
      </c>
      <c r="H1588" s="118" t="s">
        <v>62</v>
      </c>
      <c r="I1588" s="118" t="s">
        <v>62</v>
      </c>
      <c r="J1588" s="118" t="s">
        <v>62</v>
      </c>
      <c r="K1588" s="118" t="s">
        <v>62</v>
      </c>
      <c r="L1588" s="118" t="s">
        <v>62</v>
      </c>
      <c r="M1588" s="118" t="s">
        <v>62</v>
      </c>
      <c r="N1588" s="118" t="s">
        <v>62</v>
      </c>
      <c r="O1588" s="118" t="s">
        <v>62</v>
      </c>
      <c r="P1588" s="118" t="s">
        <v>62</v>
      </c>
      <c r="Q1588" s="118" t="s">
        <v>62</v>
      </c>
      <c r="R1588" s="118" t="s">
        <v>62</v>
      </c>
      <c r="S1588" s="118" t="s">
        <v>62</v>
      </c>
      <c r="T1588" s="118" t="s">
        <v>62</v>
      </c>
      <c r="U1588" s="118" t="s">
        <v>62</v>
      </c>
      <c r="V1588" s="118" t="s">
        <v>62</v>
      </c>
      <c r="W1588" s="118" t="s">
        <v>62</v>
      </c>
      <c r="X1588" s="232"/>
    </row>
    <row r="1589" spans="1:24" ht="13.5" customHeight="1" x14ac:dyDescent="0.3">
      <c r="A1589" s="237">
        <v>0.1875</v>
      </c>
      <c r="B1589" s="118" t="s">
        <v>62</v>
      </c>
      <c r="C1589" s="118" t="s">
        <v>62</v>
      </c>
      <c r="D1589" s="118" t="s">
        <v>62</v>
      </c>
      <c r="E1589" s="118" t="s">
        <v>62</v>
      </c>
      <c r="F1589" s="118" t="s">
        <v>62</v>
      </c>
      <c r="G1589" s="118" t="s">
        <v>62</v>
      </c>
      <c r="H1589" s="118" t="s">
        <v>62</v>
      </c>
      <c r="I1589" s="118" t="s">
        <v>62</v>
      </c>
      <c r="J1589" s="118" t="s">
        <v>62</v>
      </c>
      <c r="K1589" s="118" t="s">
        <v>62</v>
      </c>
      <c r="L1589" s="118" t="s">
        <v>62</v>
      </c>
      <c r="M1589" s="118" t="s">
        <v>62</v>
      </c>
      <c r="N1589" s="118" t="s">
        <v>62</v>
      </c>
      <c r="O1589" s="118" t="s">
        <v>62</v>
      </c>
      <c r="P1589" s="118" t="s">
        <v>62</v>
      </c>
      <c r="Q1589" s="118" t="s">
        <v>62</v>
      </c>
      <c r="R1589" s="118" t="s">
        <v>62</v>
      </c>
      <c r="S1589" s="118" t="s">
        <v>62</v>
      </c>
      <c r="T1589" s="118" t="s">
        <v>62</v>
      </c>
      <c r="U1589" s="118" t="s">
        <v>62</v>
      </c>
      <c r="V1589" s="118" t="s">
        <v>62</v>
      </c>
      <c r="W1589" s="118" t="s">
        <v>62</v>
      </c>
      <c r="X1589" s="232"/>
    </row>
    <row r="1590" spans="1:24" ht="13.5" customHeight="1" x14ac:dyDescent="0.3">
      <c r="A1590" s="237">
        <v>0.19791666666666699</v>
      </c>
      <c r="B1590" s="118" t="s">
        <v>62</v>
      </c>
      <c r="C1590" s="118" t="s">
        <v>62</v>
      </c>
      <c r="D1590" s="118" t="s">
        <v>62</v>
      </c>
      <c r="E1590" s="118" t="s">
        <v>62</v>
      </c>
      <c r="F1590" s="118" t="s">
        <v>62</v>
      </c>
      <c r="G1590" s="118" t="s">
        <v>62</v>
      </c>
      <c r="H1590" s="118" t="s">
        <v>62</v>
      </c>
      <c r="I1590" s="118" t="s">
        <v>62</v>
      </c>
      <c r="J1590" s="118" t="s">
        <v>62</v>
      </c>
      <c r="K1590" s="118" t="s">
        <v>62</v>
      </c>
      <c r="L1590" s="118" t="s">
        <v>62</v>
      </c>
      <c r="M1590" s="118" t="s">
        <v>62</v>
      </c>
      <c r="N1590" s="118" t="s">
        <v>62</v>
      </c>
      <c r="O1590" s="118" t="s">
        <v>62</v>
      </c>
      <c r="P1590" s="118" t="s">
        <v>62</v>
      </c>
      <c r="Q1590" s="118" t="s">
        <v>62</v>
      </c>
      <c r="R1590" s="118" t="s">
        <v>62</v>
      </c>
      <c r="S1590" s="118" t="s">
        <v>62</v>
      </c>
      <c r="T1590" s="118" t="s">
        <v>62</v>
      </c>
      <c r="U1590" s="118" t="s">
        <v>62</v>
      </c>
      <c r="V1590" s="118" t="s">
        <v>62</v>
      </c>
      <c r="W1590" s="118" t="s">
        <v>62</v>
      </c>
      <c r="X1590" s="232"/>
    </row>
    <row r="1591" spans="1:24" ht="13.5" customHeight="1" x14ac:dyDescent="0.3">
      <c r="A1591" s="237">
        <v>0.20833333333333301</v>
      </c>
      <c r="B1591" s="118" t="s">
        <v>62</v>
      </c>
      <c r="C1591" s="118" t="s">
        <v>62</v>
      </c>
      <c r="D1591" s="118" t="s">
        <v>62</v>
      </c>
      <c r="E1591" s="118" t="s">
        <v>62</v>
      </c>
      <c r="F1591" s="118" t="s">
        <v>62</v>
      </c>
      <c r="G1591" s="118" t="s">
        <v>62</v>
      </c>
      <c r="H1591" s="118" t="s">
        <v>62</v>
      </c>
      <c r="I1591" s="118" t="s">
        <v>62</v>
      </c>
      <c r="J1591" s="118" t="s">
        <v>62</v>
      </c>
      <c r="K1591" s="118" t="s">
        <v>62</v>
      </c>
      <c r="L1591" s="118" t="s">
        <v>62</v>
      </c>
      <c r="M1591" s="118" t="s">
        <v>62</v>
      </c>
      <c r="N1591" s="118" t="s">
        <v>62</v>
      </c>
      <c r="O1591" s="118" t="s">
        <v>62</v>
      </c>
      <c r="P1591" s="118" t="s">
        <v>62</v>
      </c>
      <c r="Q1591" s="118" t="s">
        <v>62</v>
      </c>
      <c r="R1591" s="118" t="s">
        <v>62</v>
      </c>
      <c r="S1591" s="118" t="s">
        <v>62</v>
      </c>
      <c r="T1591" s="118" t="s">
        <v>62</v>
      </c>
      <c r="U1591" s="118" t="s">
        <v>62</v>
      </c>
      <c r="V1591" s="118" t="s">
        <v>62</v>
      </c>
      <c r="W1591" s="118" t="s">
        <v>62</v>
      </c>
      <c r="X1591" s="232"/>
    </row>
    <row r="1592" spans="1:24" ht="13.5" customHeight="1" x14ac:dyDescent="0.3">
      <c r="A1592" s="237">
        <v>0.21875</v>
      </c>
      <c r="B1592" s="118" t="s">
        <v>62</v>
      </c>
      <c r="C1592" s="118" t="s">
        <v>62</v>
      </c>
      <c r="D1592" s="118" t="s">
        <v>62</v>
      </c>
      <c r="E1592" s="118" t="s">
        <v>62</v>
      </c>
      <c r="F1592" s="118" t="s">
        <v>62</v>
      </c>
      <c r="G1592" s="118" t="s">
        <v>62</v>
      </c>
      <c r="H1592" s="118" t="s">
        <v>62</v>
      </c>
      <c r="I1592" s="118" t="s">
        <v>62</v>
      </c>
      <c r="J1592" s="118" t="s">
        <v>62</v>
      </c>
      <c r="K1592" s="118" t="s">
        <v>62</v>
      </c>
      <c r="L1592" s="118" t="s">
        <v>62</v>
      </c>
      <c r="M1592" s="118" t="s">
        <v>62</v>
      </c>
      <c r="N1592" s="118" t="s">
        <v>62</v>
      </c>
      <c r="O1592" s="118" t="s">
        <v>62</v>
      </c>
      <c r="P1592" s="118" t="s">
        <v>62</v>
      </c>
      <c r="Q1592" s="118" t="s">
        <v>62</v>
      </c>
      <c r="R1592" s="118" t="s">
        <v>62</v>
      </c>
      <c r="S1592" s="118" t="s">
        <v>62</v>
      </c>
      <c r="T1592" s="118" t="s">
        <v>62</v>
      </c>
      <c r="U1592" s="118" t="s">
        <v>62</v>
      </c>
      <c r="V1592" s="118" t="s">
        <v>62</v>
      </c>
      <c r="W1592" s="118" t="s">
        <v>62</v>
      </c>
      <c r="X1592" s="232"/>
    </row>
    <row r="1593" spans="1:24" ht="13.5" customHeight="1" x14ac:dyDescent="0.3">
      <c r="A1593" s="237">
        <v>0.22916666666666699</v>
      </c>
      <c r="B1593" s="118" t="s">
        <v>62</v>
      </c>
      <c r="C1593" s="118" t="s">
        <v>62</v>
      </c>
      <c r="D1593" s="118" t="s">
        <v>62</v>
      </c>
      <c r="E1593" s="118" t="s">
        <v>62</v>
      </c>
      <c r="F1593" s="118" t="s">
        <v>62</v>
      </c>
      <c r="G1593" s="118" t="s">
        <v>62</v>
      </c>
      <c r="H1593" s="118" t="s">
        <v>62</v>
      </c>
      <c r="I1593" s="118" t="s">
        <v>62</v>
      </c>
      <c r="J1593" s="118" t="s">
        <v>62</v>
      </c>
      <c r="K1593" s="118" t="s">
        <v>62</v>
      </c>
      <c r="L1593" s="118" t="s">
        <v>62</v>
      </c>
      <c r="M1593" s="118" t="s">
        <v>62</v>
      </c>
      <c r="N1593" s="118" t="s">
        <v>62</v>
      </c>
      <c r="O1593" s="118" t="s">
        <v>62</v>
      </c>
      <c r="P1593" s="118" t="s">
        <v>62</v>
      </c>
      <c r="Q1593" s="118" t="s">
        <v>62</v>
      </c>
      <c r="R1593" s="118" t="s">
        <v>62</v>
      </c>
      <c r="S1593" s="118" t="s">
        <v>62</v>
      </c>
      <c r="T1593" s="118" t="s">
        <v>62</v>
      </c>
      <c r="U1593" s="118" t="s">
        <v>62</v>
      </c>
      <c r="V1593" s="118" t="s">
        <v>62</v>
      </c>
      <c r="W1593" s="118" t="s">
        <v>62</v>
      </c>
      <c r="X1593" s="232"/>
    </row>
    <row r="1594" spans="1:24" ht="13.5" customHeight="1" x14ac:dyDescent="0.3">
      <c r="A1594" s="237">
        <v>0.23958333333333301</v>
      </c>
      <c r="B1594" s="118" t="s">
        <v>62</v>
      </c>
      <c r="C1594" s="118" t="s">
        <v>62</v>
      </c>
      <c r="D1594" s="118" t="s">
        <v>62</v>
      </c>
      <c r="E1594" s="118" t="s">
        <v>62</v>
      </c>
      <c r="F1594" s="118" t="s">
        <v>62</v>
      </c>
      <c r="G1594" s="118" t="s">
        <v>62</v>
      </c>
      <c r="H1594" s="118" t="s">
        <v>62</v>
      </c>
      <c r="I1594" s="118" t="s">
        <v>62</v>
      </c>
      <c r="J1594" s="118" t="s">
        <v>62</v>
      </c>
      <c r="K1594" s="118" t="s">
        <v>62</v>
      </c>
      <c r="L1594" s="118" t="s">
        <v>62</v>
      </c>
      <c r="M1594" s="118" t="s">
        <v>62</v>
      </c>
      <c r="N1594" s="118" t="s">
        <v>62</v>
      </c>
      <c r="O1594" s="118" t="s">
        <v>62</v>
      </c>
      <c r="P1594" s="118" t="s">
        <v>62</v>
      </c>
      <c r="Q1594" s="118" t="s">
        <v>62</v>
      </c>
      <c r="R1594" s="118" t="s">
        <v>62</v>
      </c>
      <c r="S1594" s="118" t="s">
        <v>62</v>
      </c>
      <c r="T1594" s="118" t="s">
        <v>62</v>
      </c>
      <c r="U1594" s="118" t="s">
        <v>62</v>
      </c>
      <c r="V1594" s="118" t="s">
        <v>62</v>
      </c>
      <c r="W1594" s="118" t="s">
        <v>62</v>
      </c>
      <c r="X1594" s="232"/>
    </row>
    <row r="1595" spans="1:24" ht="13.5" customHeight="1" x14ac:dyDescent="0.3">
      <c r="A1595" s="237">
        <v>0.25</v>
      </c>
      <c r="B1595" s="118" t="s">
        <v>62</v>
      </c>
      <c r="C1595" s="118" t="s">
        <v>62</v>
      </c>
      <c r="D1595" s="118" t="s">
        <v>62</v>
      </c>
      <c r="E1595" s="118" t="s">
        <v>62</v>
      </c>
      <c r="F1595" s="118" t="s">
        <v>62</v>
      </c>
      <c r="G1595" s="118" t="s">
        <v>62</v>
      </c>
      <c r="H1595" s="118" t="s">
        <v>62</v>
      </c>
      <c r="I1595" s="118" t="s">
        <v>62</v>
      </c>
      <c r="J1595" s="118" t="s">
        <v>62</v>
      </c>
      <c r="K1595" s="118" t="s">
        <v>62</v>
      </c>
      <c r="L1595" s="118" t="s">
        <v>62</v>
      </c>
      <c r="M1595" s="118" t="s">
        <v>62</v>
      </c>
      <c r="N1595" s="118" t="s">
        <v>62</v>
      </c>
      <c r="O1595" s="118" t="s">
        <v>62</v>
      </c>
      <c r="P1595" s="118" t="s">
        <v>62</v>
      </c>
      <c r="Q1595" s="118" t="s">
        <v>62</v>
      </c>
      <c r="R1595" s="118" t="s">
        <v>62</v>
      </c>
      <c r="S1595" s="118" t="s">
        <v>62</v>
      </c>
      <c r="T1595" s="118" t="s">
        <v>62</v>
      </c>
      <c r="U1595" s="118" t="s">
        <v>62</v>
      </c>
      <c r="V1595" s="118" t="s">
        <v>62</v>
      </c>
      <c r="W1595" s="118" t="s">
        <v>62</v>
      </c>
      <c r="X1595" s="232"/>
    </row>
    <row r="1596" spans="1:24" ht="13.5" customHeight="1" x14ac:dyDescent="0.3">
      <c r="A1596" s="237">
        <v>0.26041666666666702</v>
      </c>
      <c r="B1596" s="118" t="s">
        <v>62</v>
      </c>
      <c r="C1596" s="118" t="s">
        <v>62</v>
      </c>
      <c r="D1596" s="118" t="s">
        <v>62</v>
      </c>
      <c r="E1596" s="118" t="s">
        <v>62</v>
      </c>
      <c r="F1596" s="118" t="s">
        <v>62</v>
      </c>
      <c r="G1596" s="118" t="s">
        <v>62</v>
      </c>
      <c r="H1596" s="118" t="s">
        <v>62</v>
      </c>
      <c r="I1596" s="118" t="s">
        <v>62</v>
      </c>
      <c r="J1596" s="118" t="s">
        <v>62</v>
      </c>
      <c r="K1596" s="118" t="s">
        <v>62</v>
      </c>
      <c r="L1596" s="118" t="s">
        <v>62</v>
      </c>
      <c r="M1596" s="118" t="s">
        <v>62</v>
      </c>
      <c r="N1596" s="118" t="s">
        <v>62</v>
      </c>
      <c r="O1596" s="118" t="s">
        <v>62</v>
      </c>
      <c r="P1596" s="118" t="s">
        <v>62</v>
      </c>
      <c r="Q1596" s="118" t="s">
        <v>62</v>
      </c>
      <c r="R1596" s="118" t="s">
        <v>62</v>
      </c>
      <c r="S1596" s="118" t="s">
        <v>62</v>
      </c>
      <c r="T1596" s="118" t="s">
        <v>62</v>
      </c>
      <c r="U1596" s="118" t="s">
        <v>62</v>
      </c>
      <c r="V1596" s="118" t="s">
        <v>62</v>
      </c>
      <c r="W1596" s="118" t="s">
        <v>62</v>
      </c>
      <c r="X1596" s="232"/>
    </row>
    <row r="1597" spans="1:24" ht="13.5" customHeight="1" x14ac:dyDescent="0.3">
      <c r="A1597" s="237">
        <v>0.27083333333333298</v>
      </c>
      <c r="B1597" s="118" t="s">
        <v>62</v>
      </c>
      <c r="C1597" s="118" t="s">
        <v>62</v>
      </c>
      <c r="D1597" s="118" t="s">
        <v>62</v>
      </c>
      <c r="E1597" s="118" t="s">
        <v>62</v>
      </c>
      <c r="F1597" s="118" t="s">
        <v>62</v>
      </c>
      <c r="G1597" s="118" t="s">
        <v>62</v>
      </c>
      <c r="H1597" s="118" t="s">
        <v>62</v>
      </c>
      <c r="I1597" s="118" t="s">
        <v>62</v>
      </c>
      <c r="J1597" s="118" t="s">
        <v>62</v>
      </c>
      <c r="K1597" s="118" t="s">
        <v>62</v>
      </c>
      <c r="L1597" s="118" t="s">
        <v>62</v>
      </c>
      <c r="M1597" s="118" t="s">
        <v>62</v>
      </c>
      <c r="N1597" s="118" t="s">
        <v>62</v>
      </c>
      <c r="O1597" s="118" t="s">
        <v>62</v>
      </c>
      <c r="P1597" s="118" t="s">
        <v>62</v>
      </c>
      <c r="Q1597" s="118" t="s">
        <v>62</v>
      </c>
      <c r="R1597" s="118" t="s">
        <v>62</v>
      </c>
      <c r="S1597" s="118" t="s">
        <v>62</v>
      </c>
      <c r="T1597" s="118" t="s">
        <v>62</v>
      </c>
      <c r="U1597" s="118" t="s">
        <v>62</v>
      </c>
      <c r="V1597" s="118" t="s">
        <v>62</v>
      </c>
      <c r="W1597" s="118" t="s">
        <v>62</v>
      </c>
      <c r="X1597" s="232"/>
    </row>
    <row r="1598" spans="1:24" ht="13.5" customHeight="1" x14ac:dyDescent="0.3">
      <c r="A1598" s="237">
        <v>0.28125</v>
      </c>
      <c r="B1598" s="118" t="s">
        <v>62</v>
      </c>
      <c r="C1598" s="118" t="s">
        <v>62</v>
      </c>
      <c r="D1598" s="118" t="s">
        <v>62</v>
      </c>
      <c r="E1598" s="118" t="s">
        <v>62</v>
      </c>
      <c r="F1598" s="118" t="s">
        <v>62</v>
      </c>
      <c r="G1598" s="118" t="s">
        <v>62</v>
      </c>
      <c r="H1598" s="118" t="s">
        <v>62</v>
      </c>
      <c r="I1598" s="118" t="s">
        <v>62</v>
      </c>
      <c r="J1598" s="118" t="s">
        <v>62</v>
      </c>
      <c r="K1598" s="118" t="s">
        <v>62</v>
      </c>
      <c r="L1598" s="118" t="s">
        <v>62</v>
      </c>
      <c r="M1598" s="118" t="s">
        <v>62</v>
      </c>
      <c r="N1598" s="118" t="s">
        <v>62</v>
      </c>
      <c r="O1598" s="118" t="s">
        <v>62</v>
      </c>
      <c r="P1598" s="118" t="s">
        <v>62</v>
      </c>
      <c r="Q1598" s="118" t="s">
        <v>62</v>
      </c>
      <c r="R1598" s="118" t="s">
        <v>62</v>
      </c>
      <c r="S1598" s="118" t="s">
        <v>62</v>
      </c>
      <c r="T1598" s="118" t="s">
        <v>62</v>
      </c>
      <c r="U1598" s="118" t="s">
        <v>62</v>
      </c>
      <c r="V1598" s="118" t="s">
        <v>62</v>
      </c>
      <c r="W1598" s="118" t="s">
        <v>62</v>
      </c>
      <c r="X1598" s="232"/>
    </row>
    <row r="1599" spans="1:24" ht="13.5" customHeight="1" x14ac:dyDescent="0.3">
      <c r="A1599" s="237">
        <v>0.29166666666666702</v>
      </c>
      <c r="B1599" s="118" t="s">
        <v>62</v>
      </c>
      <c r="C1599" s="118" t="s">
        <v>62</v>
      </c>
      <c r="D1599" s="118" t="s">
        <v>62</v>
      </c>
      <c r="E1599" s="118" t="s">
        <v>62</v>
      </c>
      <c r="F1599" s="118" t="s">
        <v>62</v>
      </c>
      <c r="G1599" s="118" t="s">
        <v>62</v>
      </c>
      <c r="H1599" s="118" t="s">
        <v>62</v>
      </c>
      <c r="I1599" s="118" t="s">
        <v>62</v>
      </c>
      <c r="J1599" s="118" t="s">
        <v>62</v>
      </c>
      <c r="K1599" s="118" t="s">
        <v>62</v>
      </c>
      <c r="L1599" s="118" t="s">
        <v>62</v>
      </c>
      <c r="M1599" s="118" t="s">
        <v>62</v>
      </c>
      <c r="N1599" s="118" t="s">
        <v>62</v>
      </c>
      <c r="O1599" s="118" t="s">
        <v>62</v>
      </c>
      <c r="P1599" s="118" t="s">
        <v>62</v>
      </c>
      <c r="Q1599" s="118" t="s">
        <v>62</v>
      </c>
      <c r="R1599" s="118" t="s">
        <v>62</v>
      </c>
      <c r="S1599" s="118" t="s">
        <v>62</v>
      </c>
      <c r="T1599" s="118" t="s">
        <v>62</v>
      </c>
      <c r="U1599" s="118" t="s">
        <v>62</v>
      </c>
      <c r="V1599" s="118" t="s">
        <v>62</v>
      </c>
      <c r="W1599" s="118" t="s">
        <v>62</v>
      </c>
      <c r="X1599" s="232"/>
    </row>
    <row r="1600" spans="1:24" ht="13.5" customHeight="1" x14ac:dyDescent="0.3">
      <c r="A1600" s="237">
        <v>0.30208333333333298</v>
      </c>
      <c r="B1600" s="118" t="s">
        <v>62</v>
      </c>
      <c r="C1600" s="118" t="s">
        <v>62</v>
      </c>
      <c r="D1600" s="118" t="s">
        <v>62</v>
      </c>
      <c r="E1600" s="118" t="s">
        <v>62</v>
      </c>
      <c r="F1600" s="118" t="s">
        <v>62</v>
      </c>
      <c r="G1600" s="118" t="s">
        <v>62</v>
      </c>
      <c r="H1600" s="118" t="s">
        <v>62</v>
      </c>
      <c r="I1600" s="118" t="s">
        <v>62</v>
      </c>
      <c r="J1600" s="118" t="s">
        <v>62</v>
      </c>
      <c r="K1600" s="118" t="s">
        <v>62</v>
      </c>
      <c r="L1600" s="118" t="s">
        <v>62</v>
      </c>
      <c r="M1600" s="118" t="s">
        <v>62</v>
      </c>
      <c r="N1600" s="118" t="s">
        <v>62</v>
      </c>
      <c r="O1600" s="118" t="s">
        <v>62</v>
      </c>
      <c r="P1600" s="118" t="s">
        <v>62</v>
      </c>
      <c r="Q1600" s="118" t="s">
        <v>62</v>
      </c>
      <c r="R1600" s="118" t="s">
        <v>62</v>
      </c>
      <c r="S1600" s="118" t="s">
        <v>62</v>
      </c>
      <c r="T1600" s="118" t="s">
        <v>62</v>
      </c>
      <c r="U1600" s="118" t="s">
        <v>62</v>
      </c>
      <c r="V1600" s="118" t="s">
        <v>62</v>
      </c>
      <c r="W1600" s="118" t="s">
        <v>62</v>
      </c>
      <c r="X1600" s="232"/>
    </row>
    <row r="1601" spans="1:24" ht="13.5" customHeight="1" x14ac:dyDescent="0.3">
      <c r="A1601" s="237">
        <v>0.3125</v>
      </c>
      <c r="B1601" s="118" t="s">
        <v>62</v>
      </c>
      <c r="C1601" s="118" t="s">
        <v>62</v>
      </c>
      <c r="D1601" s="118" t="s">
        <v>62</v>
      </c>
      <c r="E1601" s="118" t="s">
        <v>62</v>
      </c>
      <c r="F1601" s="118" t="s">
        <v>62</v>
      </c>
      <c r="G1601" s="118" t="s">
        <v>62</v>
      </c>
      <c r="H1601" s="118" t="s">
        <v>62</v>
      </c>
      <c r="I1601" s="118" t="s">
        <v>62</v>
      </c>
      <c r="J1601" s="118" t="s">
        <v>62</v>
      </c>
      <c r="K1601" s="118" t="s">
        <v>62</v>
      </c>
      <c r="L1601" s="118" t="s">
        <v>62</v>
      </c>
      <c r="M1601" s="118" t="s">
        <v>62</v>
      </c>
      <c r="N1601" s="118" t="s">
        <v>62</v>
      </c>
      <c r="O1601" s="118" t="s">
        <v>62</v>
      </c>
      <c r="P1601" s="118" t="s">
        <v>62</v>
      </c>
      <c r="Q1601" s="118" t="s">
        <v>62</v>
      </c>
      <c r="R1601" s="118" t="s">
        <v>62</v>
      </c>
      <c r="S1601" s="118" t="s">
        <v>62</v>
      </c>
      <c r="T1601" s="118" t="s">
        <v>62</v>
      </c>
      <c r="U1601" s="118" t="s">
        <v>62</v>
      </c>
      <c r="V1601" s="118" t="s">
        <v>62</v>
      </c>
      <c r="W1601" s="118" t="s">
        <v>62</v>
      </c>
      <c r="X1601" s="232"/>
    </row>
    <row r="1602" spans="1:24" ht="13.5" customHeight="1" x14ac:dyDescent="0.3">
      <c r="A1602" s="237">
        <v>0.32291666666666702</v>
      </c>
      <c r="B1602" s="118" t="s">
        <v>62</v>
      </c>
      <c r="C1602" s="118" t="s">
        <v>62</v>
      </c>
      <c r="D1602" s="118" t="s">
        <v>62</v>
      </c>
      <c r="E1602" s="118" t="s">
        <v>62</v>
      </c>
      <c r="F1602" s="118" t="s">
        <v>62</v>
      </c>
      <c r="G1602" s="118" t="s">
        <v>62</v>
      </c>
      <c r="H1602" s="118" t="s">
        <v>62</v>
      </c>
      <c r="I1602" s="118" t="s">
        <v>62</v>
      </c>
      <c r="J1602" s="118" t="s">
        <v>62</v>
      </c>
      <c r="K1602" s="118" t="s">
        <v>62</v>
      </c>
      <c r="L1602" s="118" t="s">
        <v>62</v>
      </c>
      <c r="M1602" s="118" t="s">
        <v>62</v>
      </c>
      <c r="N1602" s="118" t="s">
        <v>62</v>
      </c>
      <c r="O1602" s="118" t="s">
        <v>62</v>
      </c>
      <c r="P1602" s="118" t="s">
        <v>62</v>
      </c>
      <c r="Q1602" s="118" t="s">
        <v>62</v>
      </c>
      <c r="R1602" s="118" t="s">
        <v>62</v>
      </c>
      <c r="S1602" s="118" t="s">
        <v>62</v>
      </c>
      <c r="T1602" s="118" t="s">
        <v>62</v>
      </c>
      <c r="U1602" s="118" t="s">
        <v>62</v>
      </c>
      <c r="V1602" s="118" t="s">
        <v>62</v>
      </c>
      <c r="W1602" s="118" t="s">
        <v>62</v>
      </c>
      <c r="X1602" s="232"/>
    </row>
    <row r="1603" spans="1:24" ht="13.5" customHeight="1" x14ac:dyDescent="0.3">
      <c r="A1603" s="237">
        <v>0.33333333333333298</v>
      </c>
      <c r="B1603" s="118" t="s">
        <v>62</v>
      </c>
      <c r="C1603" s="118" t="s">
        <v>62</v>
      </c>
      <c r="D1603" s="118" t="s">
        <v>62</v>
      </c>
      <c r="E1603" s="118" t="s">
        <v>62</v>
      </c>
      <c r="F1603" s="118" t="s">
        <v>62</v>
      </c>
      <c r="G1603" s="118" t="s">
        <v>62</v>
      </c>
      <c r="H1603" s="118" t="s">
        <v>62</v>
      </c>
      <c r="I1603" s="118" t="s">
        <v>62</v>
      </c>
      <c r="J1603" s="118" t="s">
        <v>62</v>
      </c>
      <c r="K1603" s="118" t="s">
        <v>62</v>
      </c>
      <c r="L1603" s="118" t="s">
        <v>62</v>
      </c>
      <c r="M1603" s="118" t="s">
        <v>62</v>
      </c>
      <c r="N1603" s="118" t="s">
        <v>62</v>
      </c>
      <c r="O1603" s="118" t="s">
        <v>62</v>
      </c>
      <c r="P1603" s="118" t="s">
        <v>62</v>
      </c>
      <c r="Q1603" s="118" t="s">
        <v>62</v>
      </c>
      <c r="R1603" s="118" t="s">
        <v>62</v>
      </c>
      <c r="S1603" s="118" t="s">
        <v>62</v>
      </c>
      <c r="T1603" s="118" t="s">
        <v>62</v>
      </c>
      <c r="U1603" s="118" t="s">
        <v>62</v>
      </c>
      <c r="V1603" s="118" t="s">
        <v>62</v>
      </c>
      <c r="W1603" s="118" t="s">
        <v>62</v>
      </c>
      <c r="X1603" s="232"/>
    </row>
    <row r="1604" spans="1:24" ht="13.5" customHeight="1" x14ac:dyDescent="0.3">
      <c r="A1604" s="237">
        <v>0.34375</v>
      </c>
      <c r="B1604" s="118" t="s">
        <v>62</v>
      </c>
      <c r="C1604" s="118" t="s">
        <v>62</v>
      </c>
      <c r="D1604" s="118" t="s">
        <v>62</v>
      </c>
      <c r="E1604" s="118" t="s">
        <v>62</v>
      </c>
      <c r="F1604" s="118" t="s">
        <v>62</v>
      </c>
      <c r="G1604" s="118" t="s">
        <v>62</v>
      </c>
      <c r="H1604" s="118" t="s">
        <v>62</v>
      </c>
      <c r="I1604" s="118" t="s">
        <v>62</v>
      </c>
      <c r="J1604" s="118" t="s">
        <v>62</v>
      </c>
      <c r="K1604" s="118" t="s">
        <v>62</v>
      </c>
      <c r="L1604" s="118" t="s">
        <v>62</v>
      </c>
      <c r="M1604" s="118" t="s">
        <v>62</v>
      </c>
      <c r="N1604" s="118" t="s">
        <v>62</v>
      </c>
      <c r="O1604" s="118" t="s">
        <v>62</v>
      </c>
      <c r="P1604" s="118" t="s">
        <v>62</v>
      </c>
      <c r="Q1604" s="118" t="s">
        <v>62</v>
      </c>
      <c r="R1604" s="118" t="s">
        <v>62</v>
      </c>
      <c r="S1604" s="118" t="s">
        <v>62</v>
      </c>
      <c r="T1604" s="118" t="s">
        <v>62</v>
      </c>
      <c r="U1604" s="118" t="s">
        <v>62</v>
      </c>
      <c r="V1604" s="118" t="s">
        <v>62</v>
      </c>
      <c r="W1604" s="118" t="s">
        <v>62</v>
      </c>
      <c r="X1604" s="232"/>
    </row>
    <row r="1605" spans="1:24" ht="13.5" customHeight="1" x14ac:dyDescent="0.3">
      <c r="A1605" s="237">
        <v>0.35416666666666702</v>
      </c>
      <c r="B1605" s="118" t="s">
        <v>62</v>
      </c>
      <c r="C1605" s="118" t="s">
        <v>62</v>
      </c>
      <c r="D1605" s="118" t="s">
        <v>62</v>
      </c>
      <c r="E1605" s="118" t="s">
        <v>62</v>
      </c>
      <c r="F1605" s="118" t="s">
        <v>62</v>
      </c>
      <c r="G1605" s="118" t="s">
        <v>62</v>
      </c>
      <c r="H1605" s="118" t="s">
        <v>62</v>
      </c>
      <c r="I1605" s="118" t="s">
        <v>62</v>
      </c>
      <c r="J1605" s="118" t="s">
        <v>62</v>
      </c>
      <c r="K1605" s="118" t="s">
        <v>62</v>
      </c>
      <c r="L1605" s="118" t="s">
        <v>62</v>
      </c>
      <c r="M1605" s="118" t="s">
        <v>62</v>
      </c>
      <c r="N1605" s="118" t="s">
        <v>62</v>
      </c>
      <c r="O1605" s="118" t="s">
        <v>62</v>
      </c>
      <c r="P1605" s="118" t="s">
        <v>62</v>
      </c>
      <c r="Q1605" s="118" t="s">
        <v>62</v>
      </c>
      <c r="R1605" s="118" t="s">
        <v>62</v>
      </c>
      <c r="S1605" s="118" t="s">
        <v>62</v>
      </c>
      <c r="T1605" s="118" t="s">
        <v>62</v>
      </c>
      <c r="U1605" s="118" t="s">
        <v>62</v>
      </c>
      <c r="V1605" s="118" t="s">
        <v>62</v>
      </c>
      <c r="W1605" s="118" t="s">
        <v>62</v>
      </c>
      <c r="X1605" s="232"/>
    </row>
    <row r="1606" spans="1:24" ht="13.5" customHeight="1" x14ac:dyDescent="0.3">
      <c r="A1606" s="237">
        <v>0.36458333333333298</v>
      </c>
      <c r="B1606" s="118" t="s">
        <v>62</v>
      </c>
      <c r="C1606" s="118" t="s">
        <v>62</v>
      </c>
      <c r="D1606" s="118" t="s">
        <v>62</v>
      </c>
      <c r="E1606" s="118" t="s">
        <v>62</v>
      </c>
      <c r="F1606" s="118" t="s">
        <v>62</v>
      </c>
      <c r="G1606" s="118" t="s">
        <v>62</v>
      </c>
      <c r="H1606" s="118" t="s">
        <v>62</v>
      </c>
      <c r="I1606" s="118" t="s">
        <v>62</v>
      </c>
      <c r="J1606" s="118" t="s">
        <v>62</v>
      </c>
      <c r="K1606" s="118" t="s">
        <v>62</v>
      </c>
      <c r="L1606" s="118" t="s">
        <v>62</v>
      </c>
      <c r="M1606" s="118" t="s">
        <v>62</v>
      </c>
      <c r="N1606" s="118" t="s">
        <v>62</v>
      </c>
      <c r="O1606" s="118" t="s">
        <v>62</v>
      </c>
      <c r="P1606" s="118" t="s">
        <v>62</v>
      </c>
      <c r="Q1606" s="118" t="s">
        <v>62</v>
      </c>
      <c r="R1606" s="118" t="s">
        <v>62</v>
      </c>
      <c r="S1606" s="118" t="s">
        <v>62</v>
      </c>
      <c r="T1606" s="118" t="s">
        <v>62</v>
      </c>
      <c r="U1606" s="118" t="s">
        <v>62</v>
      </c>
      <c r="V1606" s="118" t="s">
        <v>62</v>
      </c>
      <c r="W1606" s="118" t="s">
        <v>62</v>
      </c>
      <c r="X1606" s="232"/>
    </row>
    <row r="1607" spans="1:24" ht="13.5" customHeight="1" x14ac:dyDescent="0.3">
      <c r="A1607" s="237">
        <v>0.375</v>
      </c>
      <c r="B1607" s="118" t="s">
        <v>62</v>
      </c>
      <c r="C1607" s="118" t="s">
        <v>62</v>
      </c>
      <c r="D1607" s="118" t="s">
        <v>62</v>
      </c>
      <c r="E1607" s="118" t="s">
        <v>62</v>
      </c>
      <c r="F1607" s="118" t="s">
        <v>62</v>
      </c>
      <c r="G1607" s="118" t="s">
        <v>62</v>
      </c>
      <c r="H1607" s="118" t="s">
        <v>62</v>
      </c>
      <c r="I1607" s="118" t="s">
        <v>62</v>
      </c>
      <c r="J1607" s="118" t="s">
        <v>62</v>
      </c>
      <c r="K1607" s="118" t="s">
        <v>62</v>
      </c>
      <c r="L1607" s="118" t="s">
        <v>62</v>
      </c>
      <c r="M1607" s="118" t="s">
        <v>62</v>
      </c>
      <c r="N1607" s="118" t="s">
        <v>62</v>
      </c>
      <c r="O1607" s="118" t="s">
        <v>62</v>
      </c>
      <c r="P1607" s="118" t="s">
        <v>62</v>
      </c>
      <c r="Q1607" s="118" t="s">
        <v>62</v>
      </c>
      <c r="R1607" s="118" t="s">
        <v>62</v>
      </c>
      <c r="S1607" s="118" t="s">
        <v>62</v>
      </c>
      <c r="T1607" s="118" t="s">
        <v>62</v>
      </c>
      <c r="U1607" s="118" t="s">
        <v>62</v>
      </c>
      <c r="V1607" s="118" t="s">
        <v>62</v>
      </c>
      <c r="W1607" s="118" t="s">
        <v>62</v>
      </c>
      <c r="X1607" s="232"/>
    </row>
    <row r="1608" spans="1:24" ht="13.5" customHeight="1" x14ac:dyDescent="0.3">
      <c r="A1608" s="237">
        <v>0.38541666666666702</v>
      </c>
      <c r="B1608" s="118" t="s">
        <v>62</v>
      </c>
      <c r="C1608" s="118" t="s">
        <v>62</v>
      </c>
      <c r="D1608" s="118" t="s">
        <v>62</v>
      </c>
      <c r="E1608" s="118" t="s">
        <v>62</v>
      </c>
      <c r="F1608" s="118" t="s">
        <v>62</v>
      </c>
      <c r="G1608" s="118" t="s">
        <v>62</v>
      </c>
      <c r="H1608" s="118" t="s">
        <v>62</v>
      </c>
      <c r="I1608" s="118" t="s">
        <v>62</v>
      </c>
      <c r="J1608" s="118" t="s">
        <v>62</v>
      </c>
      <c r="K1608" s="118" t="s">
        <v>62</v>
      </c>
      <c r="L1608" s="118" t="s">
        <v>62</v>
      </c>
      <c r="M1608" s="118" t="s">
        <v>62</v>
      </c>
      <c r="N1608" s="118" t="s">
        <v>62</v>
      </c>
      <c r="O1608" s="118" t="s">
        <v>62</v>
      </c>
      <c r="P1608" s="118" t="s">
        <v>62</v>
      </c>
      <c r="Q1608" s="118" t="s">
        <v>62</v>
      </c>
      <c r="R1608" s="118" t="s">
        <v>62</v>
      </c>
      <c r="S1608" s="118" t="s">
        <v>62</v>
      </c>
      <c r="T1608" s="118" t="s">
        <v>62</v>
      </c>
      <c r="U1608" s="118" t="s">
        <v>62</v>
      </c>
      <c r="V1608" s="118" t="s">
        <v>62</v>
      </c>
      <c r="W1608" s="118" t="s">
        <v>62</v>
      </c>
      <c r="X1608" s="232"/>
    </row>
    <row r="1609" spans="1:24" ht="13.5" customHeight="1" x14ac:dyDescent="0.3">
      <c r="A1609" s="237">
        <v>0.39583333333333298</v>
      </c>
      <c r="B1609" s="118" t="s">
        <v>62</v>
      </c>
      <c r="C1609" s="118" t="s">
        <v>62</v>
      </c>
      <c r="D1609" s="118" t="s">
        <v>62</v>
      </c>
      <c r="E1609" s="118" t="s">
        <v>62</v>
      </c>
      <c r="F1609" s="118" t="s">
        <v>62</v>
      </c>
      <c r="G1609" s="118" t="s">
        <v>62</v>
      </c>
      <c r="H1609" s="118" t="s">
        <v>62</v>
      </c>
      <c r="I1609" s="118" t="s">
        <v>62</v>
      </c>
      <c r="J1609" s="118" t="s">
        <v>62</v>
      </c>
      <c r="K1609" s="118" t="s">
        <v>62</v>
      </c>
      <c r="L1609" s="118" t="s">
        <v>62</v>
      </c>
      <c r="M1609" s="118" t="s">
        <v>62</v>
      </c>
      <c r="N1609" s="118" t="s">
        <v>62</v>
      </c>
      <c r="O1609" s="118" t="s">
        <v>62</v>
      </c>
      <c r="P1609" s="118" t="s">
        <v>62</v>
      </c>
      <c r="Q1609" s="118" t="s">
        <v>62</v>
      </c>
      <c r="R1609" s="118" t="s">
        <v>62</v>
      </c>
      <c r="S1609" s="118" t="s">
        <v>62</v>
      </c>
      <c r="T1609" s="118" t="s">
        <v>62</v>
      </c>
      <c r="U1609" s="118" t="s">
        <v>62</v>
      </c>
      <c r="V1609" s="118" t="s">
        <v>62</v>
      </c>
      <c r="W1609" s="118" t="s">
        <v>62</v>
      </c>
      <c r="X1609" s="232"/>
    </row>
    <row r="1610" spans="1:24" ht="13.5" customHeight="1" x14ac:dyDescent="0.3">
      <c r="A1610" s="237">
        <v>0.40625</v>
      </c>
      <c r="B1610" s="118" t="s">
        <v>62</v>
      </c>
      <c r="C1610" s="118" t="s">
        <v>62</v>
      </c>
      <c r="D1610" s="118" t="s">
        <v>62</v>
      </c>
      <c r="E1610" s="118" t="s">
        <v>62</v>
      </c>
      <c r="F1610" s="118" t="s">
        <v>62</v>
      </c>
      <c r="G1610" s="118" t="s">
        <v>62</v>
      </c>
      <c r="H1610" s="118" t="s">
        <v>62</v>
      </c>
      <c r="I1610" s="118" t="s">
        <v>62</v>
      </c>
      <c r="J1610" s="118" t="s">
        <v>62</v>
      </c>
      <c r="K1610" s="118" t="s">
        <v>62</v>
      </c>
      <c r="L1610" s="118" t="s">
        <v>62</v>
      </c>
      <c r="M1610" s="118" t="s">
        <v>62</v>
      </c>
      <c r="N1610" s="118" t="s">
        <v>62</v>
      </c>
      <c r="O1610" s="118" t="s">
        <v>62</v>
      </c>
      <c r="P1610" s="118" t="s">
        <v>62</v>
      </c>
      <c r="Q1610" s="118" t="s">
        <v>62</v>
      </c>
      <c r="R1610" s="118" t="s">
        <v>62</v>
      </c>
      <c r="S1610" s="118" t="s">
        <v>62</v>
      </c>
      <c r="T1610" s="118" t="s">
        <v>62</v>
      </c>
      <c r="U1610" s="118" t="s">
        <v>62</v>
      </c>
      <c r="V1610" s="118" t="s">
        <v>62</v>
      </c>
      <c r="W1610" s="118" t="s">
        <v>62</v>
      </c>
      <c r="X1610" s="232"/>
    </row>
    <row r="1611" spans="1:24" ht="13.5" customHeight="1" x14ac:dyDescent="0.3">
      <c r="A1611" s="237">
        <v>0.41666666666666702</v>
      </c>
      <c r="B1611" s="118" t="s">
        <v>62</v>
      </c>
      <c r="C1611" s="118" t="s">
        <v>62</v>
      </c>
      <c r="D1611" s="118" t="s">
        <v>62</v>
      </c>
      <c r="E1611" s="118" t="s">
        <v>62</v>
      </c>
      <c r="F1611" s="118" t="s">
        <v>62</v>
      </c>
      <c r="G1611" s="118" t="s">
        <v>62</v>
      </c>
      <c r="H1611" s="118" t="s">
        <v>62</v>
      </c>
      <c r="I1611" s="118" t="s">
        <v>62</v>
      </c>
      <c r="J1611" s="118" t="s">
        <v>62</v>
      </c>
      <c r="K1611" s="118" t="s">
        <v>62</v>
      </c>
      <c r="L1611" s="118" t="s">
        <v>62</v>
      </c>
      <c r="M1611" s="118" t="s">
        <v>62</v>
      </c>
      <c r="N1611" s="118" t="s">
        <v>62</v>
      </c>
      <c r="O1611" s="118" t="s">
        <v>62</v>
      </c>
      <c r="P1611" s="118" t="s">
        <v>62</v>
      </c>
      <c r="Q1611" s="118" t="s">
        <v>62</v>
      </c>
      <c r="R1611" s="118" t="s">
        <v>62</v>
      </c>
      <c r="S1611" s="118" t="s">
        <v>62</v>
      </c>
      <c r="T1611" s="118" t="s">
        <v>62</v>
      </c>
      <c r="U1611" s="118" t="s">
        <v>62</v>
      </c>
      <c r="V1611" s="118" t="s">
        <v>62</v>
      </c>
      <c r="W1611" s="118" t="s">
        <v>62</v>
      </c>
      <c r="X1611" s="232"/>
    </row>
    <row r="1612" spans="1:24" ht="13.5" customHeight="1" x14ac:dyDescent="0.3">
      <c r="A1612" s="237">
        <v>0.42708333333333298</v>
      </c>
      <c r="B1612" s="118" t="s">
        <v>62</v>
      </c>
      <c r="C1612" s="118" t="s">
        <v>62</v>
      </c>
      <c r="D1612" s="118" t="s">
        <v>62</v>
      </c>
      <c r="E1612" s="118" t="s">
        <v>62</v>
      </c>
      <c r="F1612" s="118" t="s">
        <v>62</v>
      </c>
      <c r="G1612" s="118" t="s">
        <v>62</v>
      </c>
      <c r="H1612" s="118" t="s">
        <v>62</v>
      </c>
      <c r="I1612" s="118" t="s">
        <v>62</v>
      </c>
      <c r="J1612" s="118" t="s">
        <v>62</v>
      </c>
      <c r="K1612" s="118" t="s">
        <v>62</v>
      </c>
      <c r="L1612" s="118" t="s">
        <v>62</v>
      </c>
      <c r="M1612" s="118" t="s">
        <v>62</v>
      </c>
      <c r="N1612" s="118" t="s">
        <v>62</v>
      </c>
      <c r="O1612" s="118" t="s">
        <v>62</v>
      </c>
      <c r="P1612" s="118" t="s">
        <v>62</v>
      </c>
      <c r="Q1612" s="118" t="s">
        <v>62</v>
      </c>
      <c r="R1612" s="118" t="s">
        <v>62</v>
      </c>
      <c r="S1612" s="118" t="s">
        <v>62</v>
      </c>
      <c r="T1612" s="118" t="s">
        <v>62</v>
      </c>
      <c r="U1612" s="118" t="s">
        <v>62</v>
      </c>
      <c r="V1612" s="118" t="s">
        <v>62</v>
      </c>
      <c r="W1612" s="118" t="s">
        <v>62</v>
      </c>
      <c r="X1612" s="232"/>
    </row>
    <row r="1613" spans="1:24" ht="13.5" customHeight="1" x14ac:dyDescent="0.3">
      <c r="A1613" s="237">
        <v>0.4375</v>
      </c>
      <c r="B1613" s="118" t="s">
        <v>62</v>
      </c>
      <c r="C1613" s="118" t="s">
        <v>62</v>
      </c>
      <c r="D1613" s="118" t="s">
        <v>62</v>
      </c>
      <c r="E1613" s="118" t="s">
        <v>62</v>
      </c>
      <c r="F1613" s="118" t="s">
        <v>62</v>
      </c>
      <c r="G1613" s="118" t="s">
        <v>62</v>
      </c>
      <c r="H1613" s="118" t="s">
        <v>62</v>
      </c>
      <c r="I1613" s="118" t="s">
        <v>62</v>
      </c>
      <c r="J1613" s="118" t="s">
        <v>62</v>
      </c>
      <c r="K1613" s="118" t="s">
        <v>62</v>
      </c>
      <c r="L1613" s="118" t="s">
        <v>62</v>
      </c>
      <c r="M1613" s="118" t="s">
        <v>62</v>
      </c>
      <c r="N1613" s="118" t="s">
        <v>62</v>
      </c>
      <c r="O1613" s="118" t="s">
        <v>62</v>
      </c>
      <c r="P1613" s="118" t="s">
        <v>62</v>
      </c>
      <c r="Q1613" s="118" t="s">
        <v>62</v>
      </c>
      <c r="R1613" s="118" t="s">
        <v>62</v>
      </c>
      <c r="S1613" s="118" t="s">
        <v>62</v>
      </c>
      <c r="T1613" s="118" t="s">
        <v>62</v>
      </c>
      <c r="U1613" s="118" t="s">
        <v>62</v>
      </c>
      <c r="V1613" s="118" t="s">
        <v>62</v>
      </c>
      <c r="W1613" s="118" t="s">
        <v>62</v>
      </c>
      <c r="X1613" s="232"/>
    </row>
    <row r="1614" spans="1:24" ht="13.5" customHeight="1" x14ac:dyDescent="0.3">
      <c r="A1614" s="237">
        <v>0.44791666666666702</v>
      </c>
      <c r="B1614" s="118" t="s">
        <v>62</v>
      </c>
      <c r="C1614" s="118" t="s">
        <v>62</v>
      </c>
      <c r="D1614" s="118" t="s">
        <v>62</v>
      </c>
      <c r="E1614" s="118" t="s">
        <v>62</v>
      </c>
      <c r="F1614" s="118" t="s">
        <v>62</v>
      </c>
      <c r="G1614" s="118" t="s">
        <v>62</v>
      </c>
      <c r="H1614" s="118" t="s">
        <v>62</v>
      </c>
      <c r="I1614" s="118" t="s">
        <v>62</v>
      </c>
      <c r="J1614" s="118" t="s">
        <v>62</v>
      </c>
      <c r="K1614" s="118" t="s">
        <v>62</v>
      </c>
      <c r="L1614" s="118" t="s">
        <v>62</v>
      </c>
      <c r="M1614" s="118" t="s">
        <v>62</v>
      </c>
      <c r="N1614" s="118" t="s">
        <v>62</v>
      </c>
      <c r="O1614" s="118" t="s">
        <v>62</v>
      </c>
      <c r="P1614" s="118" t="s">
        <v>62</v>
      </c>
      <c r="Q1614" s="118" t="s">
        <v>62</v>
      </c>
      <c r="R1614" s="118" t="s">
        <v>62</v>
      </c>
      <c r="S1614" s="118" t="s">
        <v>62</v>
      </c>
      <c r="T1614" s="118" t="s">
        <v>62</v>
      </c>
      <c r="U1614" s="118" t="s">
        <v>62</v>
      </c>
      <c r="V1614" s="118" t="s">
        <v>62</v>
      </c>
      <c r="W1614" s="118" t="s">
        <v>62</v>
      </c>
      <c r="X1614" s="232"/>
    </row>
    <row r="1615" spans="1:24" ht="13.5" customHeight="1" x14ac:dyDescent="0.3">
      <c r="A1615" s="237">
        <v>0.45833333333333298</v>
      </c>
      <c r="B1615" s="118" t="s">
        <v>62</v>
      </c>
      <c r="C1615" s="118" t="s">
        <v>62</v>
      </c>
      <c r="D1615" s="118" t="s">
        <v>62</v>
      </c>
      <c r="E1615" s="118" t="s">
        <v>62</v>
      </c>
      <c r="F1615" s="118" t="s">
        <v>62</v>
      </c>
      <c r="G1615" s="118" t="s">
        <v>62</v>
      </c>
      <c r="H1615" s="118" t="s">
        <v>62</v>
      </c>
      <c r="I1615" s="118" t="s">
        <v>62</v>
      </c>
      <c r="J1615" s="118" t="s">
        <v>62</v>
      </c>
      <c r="K1615" s="118" t="s">
        <v>62</v>
      </c>
      <c r="L1615" s="118" t="s">
        <v>62</v>
      </c>
      <c r="M1615" s="118" t="s">
        <v>62</v>
      </c>
      <c r="N1615" s="118" t="s">
        <v>62</v>
      </c>
      <c r="O1615" s="118" t="s">
        <v>62</v>
      </c>
      <c r="P1615" s="118" t="s">
        <v>62</v>
      </c>
      <c r="Q1615" s="118" t="s">
        <v>62</v>
      </c>
      <c r="R1615" s="118" t="s">
        <v>62</v>
      </c>
      <c r="S1615" s="118" t="s">
        <v>62</v>
      </c>
      <c r="T1615" s="118" t="s">
        <v>62</v>
      </c>
      <c r="U1615" s="118" t="s">
        <v>62</v>
      </c>
      <c r="V1615" s="118" t="s">
        <v>62</v>
      </c>
      <c r="W1615" s="118" t="s">
        <v>62</v>
      </c>
      <c r="X1615" s="232"/>
    </row>
    <row r="1616" spans="1:24" ht="13.5" customHeight="1" x14ac:dyDescent="0.3">
      <c r="A1616" s="237">
        <v>0.46875</v>
      </c>
      <c r="B1616" s="118" t="s">
        <v>62</v>
      </c>
      <c r="C1616" s="118" t="s">
        <v>62</v>
      </c>
      <c r="D1616" s="118" t="s">
        <v>62</v>
      </c>
      <c r="E1616" s="118" t="s">
        <v>62</v>
      </c>
      <c r="F1616" s="118" t="s">
        <v>62</v>
      </c>
      <c r="G1616" s="118" t="s">
        <v>62</v>
      </c>
      <c r="H1616" s="118" t="s">
        <v>62</v>
      </c>
      <c r="I1616" s="118" t="s">
        <v>62</v>
      </c>
      <c r="J1616" s="118" t="s">
        <v>62</v>
      </c>
      <c r="K1616" s="118" t="s">
        <v>62</v>
      </c>
      <c r="L1616" s="118" t="s">
        <v>62</v>
      </c>
      <c r="M1616" s="118" t="s">
        <v>62</v>
      </c>
      <c r="N1616" s="118" t="s">
        <v>62</v>
      </c>
      <c r="O1616" s="118" t="s">
        <v>62</v>
      </c>
      <c r="P1616" s="118" t="s">
        <v>62</v>
      </c>
      <c r="Q1616" s="118" t="s">
        <v>62</v>
      </c>
      <c r="R1616" s="118" t="s">
        <v>62</v>
      </c>
      <c r="S1616" s="118" t="s">
        <v>62</v>
      </c>
      <c r="T1616" s="118" t="s">
        <v>62</v>
      </c>
      <c r="U1616" s="118" t="s">
        <v>62</v>
      </c>
      <c r="V1616" s="118" t="s">
        <v>62</v>
      </c>
      <c r="W1616" s="118" t="s">
        <v>62</v>
      </c>
      <c r="X1616" s="232"/>
    </row>
    <row r="1617" spans="1:24" ht="13.5" customHeight="1" x14ac:dyDescent="0.3">
      <c r="A1617" s="237">
        <v>0.47916666666666702</v>
      </c>
      <c r="B1617" s="118" t="s">
        <v>62</v>
      </c>
      <c r="C1617" s="118" t="s">
        <v>62</v>
      </c>
      <c r="D1617" s="118" t="s">
        <v>62</v>
      </c>
      <c r="E1617" s="118" t="s">
        <v>62</v>
      </c>
      <c r="F1617" s="118" t="s">
        <v>62</v>
      </c>
      <c r="G1617" s="118" t="s">
        <v>62</v>
      </c>
      <c r="H1617" s="118" t="s">
        <v>62</v>
      </c>
      <c r="I1617" s="118" t="s">
        <v>62</v>
      </c>
      <c r="J1617" s="118" t="s">
        <v>62</v>
      </c>
      <c r="K1617" s="118" t="s">
        <v>62</v>
      </c>
      <c r="L1617" s="118" t="s">
        <v>62</v>
      </c>
      <c r="M1617" s="118" t="s">
        <v>62</v>
      </c>
      <c r="N1617" s="118" t="s">
        <v>62</v>
      </c>
      <c r="O1617" s="118" t="s">
        <v>62</v>
      </c>
      <c r="P1617" s="118" t="s">
        <v>62</v>
      </c>
      <c r="Q1617" s="118" t="s">
        <v>62</v>
      </c>
      <c r="R1617" s="118" t="s">
        <v>62</v>
      </c>
      <c r="S1617" s="118" t="s">
        <v>62</v>
      </c>
      <c r="T1617" s="118" t="s">
        <v>62</v>
      </c>
      <c r="U1617" s="118" t="s">
        <v>62</v>
      </c>
      <c r="V1617" s="118" t="s">
        <v>62</v>
      </c>
      <c r="W1617" s="118" t="s">
        <v>62</v>
      </c>
      <c r="X1617" s="232"/>
    </row>
    <row r="1618" spans="1:24" ht="13.5" customHeight="1" x14ac:dyDescent="0.3">
      <c r="A1618" s="237">
        <v>0.48958333333333298</v>
      </c>
      <c r="B1618" s="118" t="s">
        <v>62</v>
      </c>
      <c r="C1618" s="118" t="s">
        <v>62</v>
      </c>
      <c r="D1618" s="118" t="s">
        <v>62</v>
      </c>
      <c r="E1618" s="118" t="s">
        <v>62</v>
      </c>
      <c r="F1618" s="118" t="s">
        <v>62</v>
      </c>
      <c r="G1618" s="118" t="s">
        <v>62</v>
      </c>
      <c r="H1618" s="118" t="s">
        <v>62</v>
      </c>
      <c r="I1618" s="118" t="s">
        <v>62</v>
      </c>
      <c r="J1618" s="118" t="s">
        <v>62</v>
      </c>
      <c r="K1618" s="118" t="s">
        <v>62</v>
      </c>
      <c r="L1618" s="118" t="s">
        <v>62</v>
      </c>
      <c r="M1618" s="118" t="s">
        <v>62</v>
      </c>
      <c r="N1618" s="118" t="s">
        <v>62</v>
      </c>
      <c r="O1618" s="118" t="s">
        <v>62</v>
      </c>
      <c r="P1618" s="118" t="s">
        <v>62</v>
      </c>
      <c r="Q1618" s="118" t="s">
        <v>62</v>
      </c>
      <c r="R1618" s="118" t="s">
        <v>62</v>
      </c>
      <c r="S1618" s="118" t="s">
        <v>62</v>
      </c>
      <c r="T1618" s="118" t="s">
        <v>62</v>
      </c>
      <c r="U1618" s="118" t="s">
        <v>62</v>
      </c>
      <c r="V1618" s="118" t="s">
        <v>62</v>
      </c>
      <c r="W1618" s="118" t="s">
        <v>62</v>
      </c>
      <c r="X1618" s="232"/>
    </row>
    <row r="1619" spans="1:24" ht="13.5" customHeight="1" x14ac:dyDescent="0.3">
      <c r="A1619" s="237">
        <v>0.5</v>
      </c>
      <c r="B1619" s="118" t="s">
        <v>62</v>
      </c>
      <c r="C1619" s="118" t="s">
        <v>62</v>
      </c>
      <c r="D1619" s="118" t="s">
        <v>62</v>
      </c>
      <c r="E1619" s="118" t="s">
        <v>62</v>
      </c>
      <c r="F1619" s="118" t="s">
        <v>62</v>
      </c>
      <c r="G1619" s="118" t="s">
        <v>62</v>
      </c>
      <c r="H1619" s="118" t="s">
        <v>62</v>
      </c>
      <c r="I1619" s="118" t="s">
        <v>62</v>
      </c>
      <c r="J1619" s="118" t="s">
        <v>62</v>
      </c>
      <c r="K1619" s="118" t="s">
        <v>62</v>
      </c>
      <c r="L1619" s="118" t="s">
        <v>62</v>
      </c>
      <c r="M1619" s="118" t="s">
        <v>62</v>
      </c>
      <c r="N1619" s="118" t="s">
        <v>62</v>
      </c>
      <c r="O1619" s="118" t="s">
        <v>62</v>
      </c>
      <c r="P1619" s="118" t="s">
        <v>62</v>
      </c>
      <c r="Q1619" s="118" t="s">
        <v>62</v>
      </c>
      <c r="R1619" s="118" t="s">
        <v>62</v>
      </c>
      <c r="S1619" s="118" t="s">
        <v>62</v>
      </c>
      <c r="T1619" s="118" t="s">
        <v>62</v>
      </c>
      <c r="U1619" s="118" t="s">
        <v>62</v>
      </c>
      <c r="V1619" s="118" t="s">
        <v>62</v>
      </c>
      <c r="W1619" s="118" t="s">
        <v>62</v>
      </c>
      <c r="X1619" s="232"/>
    </row>
    <row r="1620" spans="1:24" ht="13.5" customHeight="1" x14ac:dyDescent="0.3">
      <c r="A1620" s="237">
        <v>0.51041666666666696</v>
      </c>
      <c r="B1620" s="118" t="s">
        <v>62</v>
      </c>
      <c r="C1620" s="118" t="s">
        <v>62</v>
      </c>
      <c r="D1620" s="118" t="s">
        <v>62</v>
      </c>
      <c r="E1620" s="118" t="s">
        <v>62</v>
      </c>
      <c r="F1620" s="118" t="s">
        <v>62</v>
      </c>
      <c r="G1620" s="118" t="s">
        <v>62</v>
      </c>
      <c r="H1620" s="118" t="s">
        <v>62</v>
      </c>
      <c r="I1620" s="118" t="s">
        <v>62</v>
      </c>
      <c r="J1620" s="118" t="s">
        <v>62</v>
      </c>
      <c r="K1620" s="118" t="s">
        <v>62</v>
      </c>
      <c r="L1620" s="118" t="s">
        <v>62</v>
      </c>
      <c r="M1620" s="118" t="s">
        <v>62</v>
      </c>
      <c r="N1620" s="118" t="s">
        <v>62</v>
      </c>
      <c r="O1620" s="118" t="s">
        <v>62</v>
      </c>
      <c r="P1620" s="118" t="s">
        <v>62</v>
      </c>
      <c r="Q1620" s="118" t="s">
        <v>62</v>
      </c>
      <c r="R1620" s="118" t="s">
        <v>62</v>
      </c>
      <c r="S1620" s="118" t="s">
        <v>62</v>
      </c>
      <c r="T1620" s="118" t="s">
        <v>62</v>
      </c>
      <c r="U1620" s="118" t="s">
        <v>62</v>
      </c>
      <c r="V1620" s="118" t="s">
        <v>62</v>
      </c>
      <c r="W1620" s="118" t="s">
        <v>62</v>
      </c>
      <c r="X1620" s="232"/>
    </row>
    <row r="1621" spans="1:24" ht="13.5" customHeight="1" x14ac:dyDescent="0.3">
      <c r="A1621" s="237">
        <v>0.52083333333333304</v>
      </c>
      <c r="B1621" s="118" t="s">
        <v>62</v>
      </c>
      <c r="C1621" s="118" t="s">
        <v>62</v>
      </c>
      <c r="D1621" s="118" t="s">
        <v>62</v>
      </c>
      <c r="E1621" s="118" t="s">
        <v>62</v>
      </c>
      <c r="F1621" s="118" t="s">
        <v>62</v>
      </c>
      <c r="G1621" s="118" t="s">
        <v>62</v>
      </c>
      <c r="H1621" s="118" t="s">
        <v>62</v>
      </c>
      <c r="I1621" s="118" t="s">
        <v>62</v>
      </c>
      <c r="J1621" s="118" t="s">
        <v>62</v>
      </c>
      <c r="K1621" s="118" t="s">
        <v>62</v>
      </c>
      <c r="L1621" s="118" t="s">
        <v>62</v>
      </c>
      <c r="M1621" s="118" t="s">
        <v>62</v>
      </c>
      <c r="N1621" s="118" t="s">
        <v>62</v>
      </c>
      <c r="O1621" s="118" t="s">
        <v>62</v>
      </c>
      <c r="P1621" s="118" t="s">
        <v>62</v>
      </c>
      <c r="Q1621" s="118" t="s">
        <v>62</v>
      </c>
      <c r="R1621" s="118" t="s">
        <v>62</v>
      </c>
      <c r="S1621" s="118" t="s">
        <v>62</v>
      </c>
      <c r="T1621" s="118" t="s">
        <v>62</v>
      </c>
      <c r="U1621" s="118" t="s">
        <v>62</v>
      </c>
      <c r="V1621" s="118" t="s">
        <v>62</v>
      </c>
      <c r="W1621" s="118" t="s">
        <v>62</v>
      </c>
      <c r="X1621" s="232"/>
    </row>
    <row r="1622" spans="1:24" ht="13.5" customHeight="1" x14ac:dyDescent="0.3">
      <c r="A1622" s="237">
        <v>0.53125</v>
      </c>
      <c r="B1622" s="118" t="s">
        <v>62</v>
      </c>
      <c r="C1622" s="118" t="s">
        <v>62</v>
      </c>
      <c r="D1622" s="118" t="s">
        <v>62</v>
      </c>
      <c r="E1622" s="118" t="s">
        <v>62</v>
      </c>
      <c r="F1622" s="118" t="s">
        <v>62</v>
      </c>
      <c r="G1622" s="118" t="s">
        <v>62</v>
      </c>
      <c r="H1622" s="118" t="s">
        <v>62</v>
      </c>
      <c r="I1622" s="118" t="s">
        <v>62</v>
      </c>
      <c r="J1622" s="118" t="s">
        <v>62</v>
      </c>
      <c r="K1622" s="118" t="s">
        <v>62</v>
      </c>
      <c r="L1622" s="118" t="s">
        <v>62</v>
      </c>
      <c r="M1622" s="118" t="s">
        <v>62</v>
      </c>
      <c r="N1622" s="118" t="s">
        <v>62</v>
      </c>
      <c r="O1622" s="118" t="s">
        <v>62</v>
      </c>
      <c r="P1622" s="118" t="s">
        <v>62</v>
      </c>
      <c r="Q1622" s="118" t="s">
        <v>62</v>
      </c>
      <c r="R1622" s="118" t="s">
        <v>62</v>
      </c>
      <c r="S1622" s="118" t="s">
        <v>62</v>
      </c>
      <c r="T1622" s="118" t="s">
        <v>62</v>
      </c>
      <c r="U1622" s="118" t="s">
        <v>62</v>
      </c>
      <c r="V1622" s="118" t="s">
        <v>62</v>
      </c>
      <c r="W1622" s="118" t="s">
        <v>62</v>
      </c>
      <c r="X1622" s="232"/>
    </row>
    <row r="1623" spans="1:24" ht="13.5" customHeight="1" x14ac:dyDescent="0.3">
      <c r="A1623" s="237">
        <v>0.54166666666666696</v>
      </c>
      <c r="B1623" s="118" t="s">
        <v>62</v>
      </c>
      <c r="C1623" s="118" t="s">
        <v>62</v>
      </c>
      <c r="D1623" s="118" t="s">
        <v>62</v>
      </c>
      <c r="E1623" s="118" t="s">
        <v>62</v>
      </c>
      <c r="F1623" s="118" t="s">
        <v>62</v>
      </c>
      <c r="G1623" s="118" t="s">
        <v>62</v>
      </c>
      <c r="H1623" s="118" t="s">
        <v>62</v>
      </c>
      <c r="I1623" s="118" t="s">
        <v>62</v>
      </c>
      <c r="J1623" s="118" t="s">
        <v>62</v>
      </c>
      <c r="K1623" s="118" t="s">
        <v>62</v>
      </c>
      <c r="L1623" s="118" t="s">
        <v>62</v>
      </c>
      <c r="M1623" s="118" t="s">
        <v>62</v>
      </c>
      <c r="N1623" s="118" t="s">
        <v>62</v>
      </c>
      <c r="O1623" s="118" t="s">
        <v>62</v>
      </c>
      <c r="P1623" s="118" t="s">
        <v>62</v>
      </c>
      <c r="Q1623" s="118" t="s">
        <v>62</v>
      </c>
      <c r="R1623" s="118" t="s">
        <v>62</v>
      </c>
      <c r="S1623" s="118" t="s">
        <v>62</v>
      </c>
      <c r="T1623" s="118" t="s">
        <v>62</v>
      </c>
      <c r="U1623" s="118" t="s">
        <v>62</v>
      </c>
      <c r="V1623" s="118" t="s">
        <v>62</v>
      </c>
      <c r="W1623" s="118" t="s">
        <v>62</v>
      </c>
      <c r="X1623" s="232"/>
    </row>
    <row r="1624" spans="1:24" ht="13.5" customHeight="1" x14ac:dyDescent="0.3">
      <c r="A1624" s="237">
        <v>0.55208333333333304</v>
      </c>
      <c r="B1624" s="118" t="s">
        <v>62</v>
      </c>
      <c r="C1624" s="118" t="s">
        <v>62</v>
      </c>
      <c r="D1624" s="118" t="s">
        <v>62</v>
      </c>
      <c r="E1624" s="118" t="s">
        <v>62</v>
      </c>
      <c r="F1624" s="118" t="s">
        <v>62</v>
      </c>
      <c r="G1624" s="118" t="s">
        <v>62</v>
      </c>
      <c r="H1624" s="118" t="s">
        <v>62</v>
      </c>
      <c r="I1624" s="118" t="s">
        <v>62</v>
      </c>
      <c r="J1624" s="118" t="s">
        <v>62</v>
      </c>
      <c r="K1624" s="118" t="s">
        <v>62</v>
      </c>
      <c r="L1624" s="118" t="s">
        <v>62</v>
      </c>
      <c r="M1624" s="118" t="s">
        <v>62</v>
      </c>
      <c r="N1624" s="118" t="s">
        <v>62</v>
      </c>
      <c r="O1624" s="118" t="s">
        <v>62</v>
      </c>
      <c r="P1624" s="118" t="s">
        <v>62</v>
      </c>
      <c r="Q1624" s="118" t="s">
        <v>62</v>
      </c>
      <c r="R1624" s="118" t="s">
        <v>62</v>
      </c>
      <c r="S1624" s="118" t="s">
        <v>62</v>
      </c>
      <c r="T1624" s="118" t="s">
        <v>62</v>
      </c>
      <c r="U1624" s="118" t="s">
        <v>62</v>
      </c>
      <c r="V1624" s="118" t="s">
        <v>62</v>
      </c>
      <c r="W1624" s="118" t="s">
        <v>62</v>
      </c>
      <c r="X1624" s="232"/>
    </row>
    <row r="1625" spans="1:24" ht="13.5" customHeight="1" x14ac:dyDescent="0.3">
      <c r="A1625" s="237">
        <v>0.5625</v>
      </c>
      <c r="B1625" s="118" t="s">
        <v>62</v>
      </c>
      <c r="C1625" s="118" t="s">
        <v>62</v>
      </c>
      <c r="D1625" s="118" t="s">
        <v>62</v>
      </c>
      <c r="E1625" s="118" t="s">
        <v>62</v>
      </c>
      <c r="F1625" s="118" t="s">
        <v>62</v>
      </c>
      <c r="G1625" s="118" t="s">
        <v>62</v>
      </c>
      <c r="H1625" s="118" t="s">
        <v>62</v>
      </c>
      <c r="I1625" s="118" t="s">
        <v>62</v>
      </c>
      <c r="J1625" s="118" t="s">
        <v>62</v>
      </c>
      <c r="K1625" s="118" t="s">
        <v>62</v>
      </c>
      <c r="L1625" s="118" t="s">
        <v>62</v>
      </c>
      <c r="M1625" s="118" t="s">
        <v>62</v>
      </c>
      <c r="N1625" s="118" t="s">
        <v>62</v>
      </c>
      <c r="O1625" s="118" t="s">
        <v>62</v>
      </c>
      <c r="P1625" s="118" t="s">
        <v>62</v>
      </c>
      <c r="Q1625" s="118" t="s">
        <v>62</v>
      </c>
      <c r="R1625" s="118" t="s">
        <v>62</v>
      </c>
      <c r="S1625" s="118" t="s">
        <v>62</v>
      </c>
      <c r="T1625" s="118" t="s">
        <v>62</v>
      </c>
      <c r="U1625" s="118" t="s">
        <v>62</v>
      </c>
      <c r="V1625" s="118" t="s">
        <v>62</v>
      </c>
      <c r="W1625" s="118" t="s">
        <v>62</v>
      </c>
      <c r="X1625" s="232"/>
    </row>
    <row r="1626" spans="1:24" ht="13.5" customHeight="1" x14ac:dyDescent="0.3">
      <c r="A1626" s="237">
        <v>0.57291666666666696</v>
      </c>
      <c r="B1626" s="118" t="s">
        <v>62</v>
      </c>
      <c r="C1626" s="118" t="s">
        <v>62</v>
      </c>
      <c r="D1626" s="118" t="s">
        <v>62</v>
      </c>
      <c r="E1626" s="118" t="s">
        <v>62</v>
      </c>
      <c r="F1626" s="118" t="s">
        <v>62</v>
      </c>
      <c r="G1626" s="118" t="s">
        <v>62</v>
      </c>
      <c r="H1626" s="118" t="s">
        <v>62</v>
      </c>
      <c r="I1626" s="118" t="s">
        <v>62</v>
      </c>
      <c r="J1626" s="118" t="s">
        <v>62</v>
      </c>
      <c r="K1626" s="118" t="s">
        <v>62</v>
      </c>
      <c r="L1626" s="118" t="s">
        <v>62</v>
      </c>
      <c r="M1626" s="118" t="s">
        <v>62</v>
      </c>
      <c r="N1626" s="118" t="s">
        <v>62</v>
      </c>
      <c r="O1626" s="118" t="s">
        <v>62</v>
      </c>
      <c r="P1626" s="118" t="s">
        <v>62</v>
      </c>
      <c r="Q1626" s="118" t="s">
        <v>62</v>
      </c>
      <c r="R1626" s="118" t="s">
        <v>62</v>
      </c>
      <c r="S1626" s="118" t="s">
        <v>62</v>
      </c>
      <c r="T1626" s="118" t="s">
        <v>62</v>
      </c>
      <c r="U1626" s="118" t="s">
        <v>62</v>
      </c>
      <c r="V1626" s="118" t="s">
        <v>62</v>
      </c>
      <c r="W1626" s="118" t="s">
        <v>62</v>
      </c>
      <c r="X1626" s="232"/>
    </row>
    <row r="1627" spans="1:24" ht="13.5" customHeight="1" x14ac:dyDescent="0.3">
      <c r="A1627" s="237">
        <v>0.58333333333333304</v>
      </c>
      <c r="B1627" s="118" t="s">
        <v>62</v>
      </c>
      <c r="C1627" s="118" t="s">
        <v>62</v>
      </c>
      <c r="D1627" s="118" t="s">
        <v>62</v>
      </c>
      <c r="E1627" s="118" t="s">
        <v>62</v>
      </c>
      <c r="F1627" s="118" t="s">
        <v>62</v>
      </c>
      <c r="G1627" s="118" t="s">
        <v>62</v>
      </c>
      <c r="H1627" s="118" t="s">
        <v>62</v>
      </c>
      <c r="I1627" s="118" t="s">
        <v>62</v>
      </c>
      <c r="J1627" s="118" t="s">
        <v>62</v>
      </c>
      <c r="K1627" s="118" t="s">
        <v>62</v>
      </c>
      <c r="L1627" s="118" t="s">
        <v>62</v>
      </c>
      <c r="M1627" s="118" t="s">
        <v>62</v>
      </c>
      <c r="N1627" s="118" t="s">
        <v>62</v>
      </c>
      <c r="O1627" s="118" t="s">
        <v>62</v>
      </c>
      <c r="P1627" s="118" t="s">
        <v>62</v>
      </c>
      <c r="Q1627" s="118" t="s">
        <v>62</v>
      </c>
      <c r="R1627" s="118" t="s">
        <v>62</v>
      </c>
      <c r="S1627" s="118" t="s">
        <v>62</v>
      </c>
      <c r="T1627" s="118" t="s">
        <v>62</v>
      </c>
      <c r="U1627" s="118" t="s">
        <v>62</v>
      </c>
      <c r="V1627" s="118" t="s">
        <v>62</v>
      </c>
      <c r="W1627" s="118" t="s">
        <v>62</v>
      </c>
      <c r="X1627" s="232"/>
    </row>
    <row r="1628" spans="1:24" ht="13.5" customHeight="1" x14ac:dyDescent="0.3">
      <c r="A1628" s="237">
        <v>0.59375</v>
      </c>
      <c r="B1628" s="118" t="s">
        <v>62</v>
      </c>
      <c r="C1628" s="118" t="s">
        <v>62</v>
      </c>
      <c r="D1628" s="118" t="s">
        <v>62</v>
      </c>
      <c r="E1628" s="118" t="s">
        <v>62</v>
      </c>
      <c r="F1628" s="118" t="s">
        <v>62</v>
      </c>
      <c r="G1628" s="118" t="s">
        <v>62</v>
      </c>
      <c r="H1628" s="118" t="s">
        <v>62</v>
      </c>
      <c r="I1628" s="118" t="s">
        <v>62</v>
      </c>
      <c r="J1628" s="118" t="s">
        <v>62</v>
      </c>
      <c r="K1628" s="118" t="s">
        <v>62</v>
      </c>
      <c r="L1628" s="118" t="s">
        <v>62</v>
      </c>
      <c r="M1628" s="118" t="s">
        <v>62</v>
      </c>
      <c r="N1628" s="118" t="s">
        <v>62</v>
      </c>
      <c r="O1628" s="118" t="s">
        <v>62</v>
      </c>
      <c r="P1628" s="118" t="s">
        <v>62</v>
      </c>
      <c r="Q1628" s="118" t="s">
        <v>62</v>
      </c>
      <c r="R1628" s="118" t="s">
        <v>62</v>
      </c>
      <c r="S1628" s="118" t="s">
        <v>62</v>
      </c>
      <c r="T1628" s="118" t="s">
        <v>62</v>
      </c>
      <c r="U1628" s="118" t="s">
        <v>62</v>
      </c>
      <c r="V1628" s="118" t="s">
        <v>62</v>
      </c>
      <c r="W1628" s="118" t="s">
        <v>62</v>
      </c>
      <c r="X1628" s="232"/>
    </row>
    <row r="1629" spans="1:24" ht="13.5" customHeight="1" x14ac:dyDescent="0.3">
      <c r="A1629" s="237">
        <v>0.60416666666666696</v>
      </c>
      <c r="B1629" s="118" t="s">
        <v>62</v>
      </c>
      <c r="C1629" s="118" t="s">
        <v>62</v>
      </c>
      <c r="D1629" s="118" t="s">
        <v>62</v>
      </c>
      <c r="E1629" s="118" t="s">
        <v>62</v>
      </c>
      <c r="F1629" s="118" t="s">
        <v>62</v>
      </c>
      <c r="G1629" s="118" t="s">
        <v>62</v>
      </c>
      <c r="H1629" s="118" t="s">
        <v>62</v>
      </c>
      <c r="I1629" s="118" t="s">
        <v>62</v>
      </c>
      <c r="J1629" s="118" t="s">
        <v>62</v>
      </c>
      <c r="K1629" s="118" t="s">
        <v>62</v>
      </c>
      <c r="L1629" s="118" t="s">
        <v>62</v>
      </c>
      <c r="M1629" s="118" t="s">
        <v>62</v>
      </c>
      <c r="N1629" s="118" t="s">
        <v>62</v>
      </c>
      <c r="O1629" s="118" t="s">
        <v>62</v>
      </c>
      <c r="P1629" s="118" t="s">
        <v>62</v>
      </c>
      <c r="Q1629" s="118" t="s">
        <v>62</v>
      </c>
      <c r="R1629" s="118" t="s">
        <v>62</v>
      </c>
      <c r="S1629" s="118" t="s">
        <v>62</v>
      </c>
      <c r="T1629" s="118" t="s">
        <v>62</v>
      </c>
      <c r="U1629" s="118" t="s">
        <v>62</v>
      </c>
      <c r="V1629" s="118" t="s">
        <v>62</v>
      </c>
      <c r="W1629" s="118" t="s">
        <v>62</v>
      </c>
      <c r="X1629" s="232"/>
    </row>
    <row r="1630" spans="1:24" ht="13.5" customHeight="1" x14ac:dyDescent="0.3">
      <c r="A1630" s="237">
        <v>0.61458333333333304</v>
      </c>
      <c r="B1630" s="118" t="s">
        <v>62</v>
      </c>
      <c r="C1630" s="118" t="s">
        <v>62</v>
      </c>
      <c r="D1630" s="118" t="s">
        <v>62</v>
      </c>
      <c r="E1630" s="118" t="s">
        <v>62</v>
      </c>
      <c r="F1630" s="118" t="s">
        <v>62</v>
      </c>
      <c r="G1630" s="118" t="s">
        <v>62</v>
      </c>
      <c r="H1630" s="118" t="s">
        <v>62</v>
      </c>
      <c r="I1630" s="118" t="s">
        <v>62</v>
      </c>
      <c r="J1630" s="118" t="s">
        <v>62</v>
      </c>
      <c r="K1630" s="118" t="s">
        <v>62</v>
      </c>
      <c r="L1630" s="118" t="s">
        <v>62</v>
      </c>
      <c r="M1630" s="118" t="s">
        <v>62</v>
      </c>
      <c r="N1630" s="118" t="s">
        <v>62</v>
      </c>
      <c r="O1630" s="118" t="s">
        <v>62</v>
      </c>
      <c r="P1630" s="118" t="s">
        <v>62</v>
      </c>
      <c r="Q1630" s="118" t="s">
        <v>62</v>
      </c>
      <c r="R1630" s="118" t="s">
        <v>62</v>
      </c>
      <c r="S1630" s="118" t="s">
        <v>62</v>
      </c>
      <c r="T1630" s="118" t="s">
        <v>62</v>
      </c>
      <c r="U1630" s="118" t="s">
        <v>62</v>
      </c>
      <c r="V1630" s="118" t="s">
        <v>62</v>
      </c>
      <c r="W1630" s="118" t="s">
        <v>62</v>
      </c>
      <c r="X1630" s="232"/>
    </row>
    <row r="1631" spans="1:24" ht="13.5" customHeight="1" x14ac:dyDescent="0.3">
      <c r="A1631" s="237">
        <v>0.625</v>
      </c>
      <c r="B1631" s="118" t="s">
        <v>62</v>
      </c>
      <c r="C1631" s="118" t="s">
        <v>62</v>
      </c>
      <c r="D1631" s="118" t="s">
        <v>62</v>
      </c>
      <c r="E1631" s="118" t="s">
        <v>62</v>
      </c>
      <c r="F1631" s="118" t="s">
        <v>62</v>
      </c>
      <c r="G1631" s="118" t="s">
        <v>62</v>
      </c>
      <c r="H1631" s="118" t="s">
        <v>62</v>
      </c>
      <c r="I1631" s="118" t="s">
        <v>62</v>
      </c>
      <c r="J1631" s="118" t="s">
        <v>62</v>
      </c>
      <c r="K1631" s="118" t="s">
        <v>62</v>
      </c>
      <c r="L1631" s="118" t="s">
        <v>62</v>
      </c>
      <c r="M1631" s="118" t="s">
        <v>62</v>
      </c>
      <c r="N1631" s="118" t="s">
        <v>62</v>
      </c>
      <c r="O1631" s="118" t="s">
        <v>62</v>
      </c>
      <c r="P1631" s="118" t="s">
        <v>62</v>
      </c>
      <c r="Q1631" s="118" t="s">
        <v>62</v>
      </c>
      <c r="R1631" s="118" t="s">
        <v>62</v>
      </c>
      <c r="S1631" s="118" t="s">
        <v>62</v>
      </c>
      <c r="T1631" s="118" t="s">
        <v>62</v>
      </c>
      <c r="U1631" s="118" t="s">
        <v>62</v>
      </c>
      <c r="V1631" s="118" t="s">
        <v>62</v>
      </c>
      <c r="W1631" s="118" t="s">
        <v>62</v>
      </c>
      <c r="X1631" s="232"/>
    </row>
    <row r="1632" spans="1:24" ht="13.5" customHeight="1" x14ac:dyDescent="0.3">
      <c r="A1632" s="237">
        <v>0.63541666666666696</v>
      </c>
      <c r="B1632" s="118" t="s">
        <v>62</v>
      </c>
      <c r="C1632" s="118" t="s">
        <v>62</v>
      </c>
      <c r="D1632" s="118" t="s">
        <v>62</v>
      </c>
      <c r="E1632" s="118" t="s">
        <v>62</v>
      </c>
      <c r="F1632" s="118" t="s">
        <v>62</v>
      </c>
      <c r="G1632" s="118" t="s">
        <v>62</v>
      </c>
      <c r="H1632" s="118" t="s">
        <v>62</v>
      </c>
      <c r="I1632" s="118" t="s">
        <v>62</v>
      </c>
      <c r="J1632" s="118" t="s">
        <v>62</v>
      </c>
      <c r="K1632" s="118" t="s">
        <v>62</v>
      </c>
      <c r="L1632" s="118" t="s">
        <v>62</v>
      </c>
      <c r="M1632" s="118" t="s">
        <v>62</v>
      </c>
      <c r="N1632" s="118" t="s">
        <v>62</v>
      </c>
      <c r="O1632" s="118" t="s">
        <v>62</v>
      </c>
      <c r="P1632" s="118" t="s">
        <v>62</v>
      </c>
      <c r="Q1632" s="118" t="s">
        <v>62</v>
      </c>
      <c r="R1632" s="118" t="s">
        <v>62</v>
      </c>
      <c r="S1632" s="118" t="s">
        <v>62</v>
      </c>
      <c r="T1632" s="118" t="s">
        <v>62</v>
      </c>
      <c r="U1632" s="118" t="s">
        <v>62</v>
      </c>
      <c r="V1632" s="118" t="s">
        <v>62</v>
      </c>
      <c r="W1632" s="118" t="s">
        <v>62</v>
      </c>
      <c r="X1632" s="232"/>
    </row>
    <row r="1633" spans="1:24" ht="13.5" customHeight="1" x14ac:dyDescent="0.3">
      <c r="A1633" s="237">
        <v>0.64583333333333304</v>
      </c>
      <c r="B1633" s="118" t="s">
        <v>62</v>
      </c>
      <c r="C1633" s="118" t="s">
        <v>62</v>
      </c>
      <c r="D1633" s="118" t="s">
        <v>62</v>
      </c>
      <c r="E1633" s="118" t="s">
        <v>62</v>
      </c>
      <c r="F1633" s="118" t="s">
        <v>62</v>
      </c>
      <c r="G1633" s="118" t="s">
        <v>62</v>
      </c>
      <c r="H1633" s="118" t="s">
        <v>62</v>
      </c>
      <c r="I1633" s="118" t="s">
        <v>62</v>
      </c>
      <c r="J1633" s="118" t="s">
        <v>62</v>
      </c>
      <c r="K1633" s="118" t="s">
        <v>62</v>
      </c>
      <c r="L1633" s="118" t="s">
        <v>62</v>
      </c>
      <c r="M1633" s="118" t="s">
        <v>62</v>
      </c>
      <c r="N1633" s="118" t="s">
        <v>62</v>
      </c>
      <c r="O1633" s="118" t="s">
        <v>62</v>
      </c>
      <c r="P1633" s="118" t="s">
        <v>62</v>
      </c>
      <c r="Q1633" s="118" t="s">
        <v>62</v>
      </c>
      <c r="R1633" s="118" t="s">
        <v>62</v>
      </c>
      <c r="S1633" s="118" t="s">
        <v>62</v>
      </c>
      <c r="T1633" s="118" t="s">
        <v>62</v>
      </c>
      <c r="U1633" s="118" t="s">
        <v>62</v>
      </c>
      <c r="V1633" s="118" t="s">
        <v>62</v>
      </c>
      <c r="W1633" s="118" t="s">
        <v>62</v>
      </c>
      <c r="X1633" s="232"/>
    </row>
    <row r="1634" spans="1:24" ht="13.5" customHeight="1" x14ac:dyDescent="0.3">
      <c r="A1634" s="237">
        <v>0.65625</v>
      </c>
      <c r="B1634" s="118" t="s">
        <v>62</v>
      </c>
      <c r="C1634" s="118" t="s">
        <v>62</v>
      </c>
      <c r="D1634" s="118" t="s">
        <v>62</v>
      </c>
      <c r="E1634" s="118" t="s">
        <v>62</v>
      </c>
      <c r="F1634" s="118" t="s">
        <v>62</v>
      </c>
      <c r="G1634" s="118" t="s">
        <v>62</v>
      </c>
      <c r="H1634" s="118" t="s">
        <v>62</v>
      </c>
      <c r="I1634" s="118" t="s">
        <v>62</v>
      </c>
      <c r="J1634" s="118" t="s">
        <v>62</v>
      </c>
      <c r="K1634" s="118" t="s">
        <v>62</v>
      </c>
      <c r="L1634" s="118" t="s">
        <v>62</v>
      </c>
      <c r="M1634" s="118" t="s">
        <v>62</v>
      </c>
      <c r="N1634" s="118" t="s">
        <v>62</v>
      </c>
      <c r="O1634" s="118" t="s">
        <v>62</v>
      </c>
      <c r="P1634" s="118" t="s">
        <v>62</v>
      </c>
      <c r="Q1634" s="118" t="s">
        <v>62</v>
      </c>
      <c r="R1634" s="118" t="s">
        <v>62</v>
      </c>
      <c r="S1634" s="118" t="s">
        <v>62</v>
      </c>
      <c r="T1634" s="118" t="s">
        <v>62</v>
      </c>
      <c r="U1634" s="118" t="s">
        <v>62</v>
      </c>
      <c r="V1634" s="118" t="s">
        <v>62</v>
      </c>
      <c r="W1634" s="118" t="s">
        <v>62</v>
      </c>
      <c r="X1634" s="232"/>
    </row>
    <row r="1635" spans="1:24" ht="13.5" customHeight="1" x14ac:dyDescent="0.3">
      <c r="A1635" s="237">
        <v>0.66666666666666696</v>
      </c>
      <c r="B1635" s="118" t="s">
        <v>62</v>
      </c>
      <c r="C1635" s="118" t="s">
        <v>62</v>
      </c>
      <c r="D1635" s="118" t="s">
        <v>62</v>
      </c>
      <c r="E1635" s="118" t="s">
        <v>62</v>
      </c>
      <c r="F1635" s="118" t="s">
        <v>62</v>
      </c>
      <c r="G1635" s="118" t="s">
        <v>62</v>
      </c>
      <c r="H1635" s="118" t="s">
        <v>62</v>
      </c>
      <c r="I1635" s="118" t="s">
        <v>62</v>
      </c>
      <c r="J1635" s="118" t="s">
        <v>62</v>
      </c>
      <c r="K1635" s="118" t="s">
        <v>62</v>
      </c>
      <c r="L1635" s="118" t="s">
        <v>62</v>
      </c>
      <c r="M1635" s="118" t="s">
        <v>62</v>
      </c>
      <c r="N1635" s="118" t="s">
        <v>62</v>
      </c>
      <c r="O1635" s="118" t="s">
        <v>62</v>
      </c>
      <c r="P1635" s="118" t="s">
        <v>62</v>
      </c>
      <c r="Q1635" s="118" t="s">
        <v>62</v>
      </c>
      <c r="R1635" s="118" t="s">
        <v>62</v>
      </c>
      <c r="S1635" s="118" t="s">
        <v>62</v>
      </c>
      <c r="T1635" s="118" t="s">
        <v>62</v>
      </c>
      <c r="U1635" s="118" t="s">
        <v>62</v>
      </c>
      <c r="V1635" s="118" t="s">
        <v>62</v>
      </c>
      <c r="W1635" s="118" t="s">
        <v>62</v>
      </c>
      <c r="X1635" s="232"/>
    </row>
    <row r="1636" spans="1:24" ht="13.5" customHeight="1" x14ac:dyDescent="0.3">
      <c r="A1636" s="237">
        <v>0.67708333333333304</v>
      </c>
      <c r="B1636" s="118" t="s">
        <v>62</v>
      </c>
      <c r="C1636" s="118" t="s">
        <v>62</v>
      </c>
      <c r="D1636" s="118" t="s">
        <v>62</v>
      </c>
      <c r="E1636" s="118" t="s">
        <v>62</v>
      </c>
      <c r="F1636" s="118" t="s">
        <v>62</v>
      </c>
      <c r="G1636" s="118" t="s">
        <v>62</v>
      </c>
      <c r="H1636" s="118" t="s">
        <v>62</v>
      </c>
      <c r="I1636" s="118" t="s">
        <v>62</v>
      </c>
      <c r="J1636" s="118" t="s">
        <v>62</v>
      </c>
      <c r="K1636" s="118" t="s">
        <v>62</v>
      </c>
      <c r="L1636" s="118" t="s">
        <v>62</v>
      </c>
      <c r="M1636" s="118" t="s">
        <v>62</v>
      </c>
      <c r="N1636" s="118" t="s">
        <v>62</v>
      </c>
      <c r="O1636" s="118" t="s">
        <v>62</v>
      </c>
      <c r="P1636" s="118" t="s">
        <v>62</v>
      </c>
      <c r="Q1636" s="118" t="s">
        <v>62</v>
      </c>
      <c r="R1636" s="118" t="s">
        <v>62</v>
      </c>
      <c r="S1636" s="118" t="s">
        <v>62</v>
      </c>
      <c r="T1636" s="118" t="s">
        <v>62</v>
      </c>
      <c r="U1636" s="118" t="s">
        <v>62</v>
      </c>
      <c r="V1636" s="118" t="s">
        <v>62</v>
      </c>
      <c r="W1636" s="118" t="s">
        <v>62</v>
      </c>
      <c r="X1636" s="232"/>
    </row>
    <row r="1637" spans="1:24" ht="13.5" customHeight="1" x14ac:dyDescent="0.3">
      <c r="A1637" s="237">
        <v>0.6875</v>
      </c>
      <c r="B1637" s="118" t="s">
        <v>62</v>
      </c>
      <c r="C1637" s="118" t="s">
        <v>62</v>
      </c>
      <c r="D1637" s="118" t="s">
        <v>62</v>
      </c>
      <c r="E1637" s="118" t="s">
        <v>62</v>
      </c>
      <c r="F1637" s="118" t="s">
        <v>62</v>
      </c>
      <c r="G1637" s="118" t="s">
        <v>62</v>
      </c>
      <c r="H1637" s="118" t="s">
        <v>62</v>
      </c>
      <c r="I1637" s="118" t="s">
        <v>62</v>
      </c>
      <c r="J1637" s="118" t="s">
        <v>62</v>
      </c>
      <c r="K1637" s="118" t="s">
        <v>62</v>
      </c>
      <c r="L1637" s="118" t="s">
        <v>62</v>
      </c>
      <c r="M1637" s="118" t="s">
        <v>62</v>
      </c>
      <c r="N1637" s="118" t="s">
        <v>62</v>
      </c>
      <c r="O1637" s="118" t="s">
        <v>62</v>
      </c>
      <c r="P1637" s="118" t="s">
        <v>62</v>
      </c>
      <c r="Q1637" s="118" t="s">
        <v>62</v>
      </c>
      <c r="R1637" s="118" t="s">
        <v>62</v>
      </c>
      <c r="S1637" s="118" t="s">
        <v>62</v>
      </c>
      <c r="T1637" s="118" t="s">
        <v>62</v>
      </c>
      <c r="U1637" s="118" t="s">
        <v>62</v>
      </c>
      <c r="V1637" s="118" t="s">
        <v>62</v>
      </c>
      <c r="W1637" s="118" t="s">
        <v>62</v>
      </c>
      <c r="X1637" s="232"/>
    </row>
    <row r="1638" spans="1:24" ht="13.5" customHeight="1" x14ac:dyDescent="0.3">
      <c r="A1638" s="237">
        <v>0.69791666666666696</v>
      </c>
      <c r="B1638" s="118" t="s">
        <v>62</v>
      </c>
      <c r="C1638" s="118" t="s">
        <v>62</v>
      </c>
      <c r="D1638" s="118" t="s">
        <v>62</v>
      </c>
      <c r="E1638" s="118" t="s">
        <v>62</v>
      </c>
      <c r="F1638" s="118" t="s">
        <v>62</v>
      </c>
      <c r="G1638" s="118" t="s">
        <v>62</v>
      </c>
      <c r="H1638" s="118" t="s">
        <v>62</v>
      </c>
      <c r="I1638" s="118" t="s">
        <v>62</v>
      </c>
      <c r="J1638" s="118" t="s">
        <v>62</v>
      </c>
      <c r="K1638" s="118" t="s">
        <v>62</v>
      </c>
      <c r="L1638" s="118" t="s">
        <v>62</v>
      </c>
      <c r="M1638" s="118" t="s">
        <v>62</v>
      </c>
      <c r="N1638" s="118" t="s">
        <v>62</v>
      </c>
      <c r="O1638" s="118" t="s">
        <v>62</v>
      </c>
      <c r="P1638" s="118" t="s">
        <v>62</v>
      </c>
      <c r="Q1638" s="118" t="s">
        <v>62</v>
      </c>
      <c r="R1638" s="118" t="s">
        <v>62</v>
      </c>
      <c r="S1638" s="118" t="s">
        <v>62</v>
      </c>
      <c r="T1638" s="118" t="s">
        <v>62</v>
      </c>
      <c r="U1638" s="118" t="s">
        <v>62</v>
      </c>
      <c r="V1638" s="118" t="s">
        <v>62</v>
      </c>
      <c r="W1638" s="118" t="s">
        <v>62</v>
      </c>
      <c r="X1638" s="232"/>
    </row>
    <row r="1639" spans="1:24" ht="13.5" customHeight="1" x14ac:dyDescent="0.3">
      <c r="A1639" s="237">
        <v>0.70833333333333304</v>
      </c>
      <c r="B1639" s="118" t="s">
        <v>62</v>
      </c>
      <c r="C1639" s="118" t="s">
        <v>62</v>
      </c>
      <c r="D1639" s="118" t="s">
        <v>62</v>
      </c>
      <c r="E1639" s="118" t="s">
        <v>62</v>
      </c>
      <c r="F1639" s="118" t="s">
        <v>62</v>
      </c>
      <c r="G1639" s="118" t="s">
        <v>62</v>
      </c>
      <c r="H1639" s="118" t="s">
        <v>62</v>
      </c>
      <c r="I1639" s="118" t="s">
        <v>62</v>
      </c>
      <c r="J1639" s="118" t="s">
        <v>62</v>
      </c>
      <c r="K1639" s="118" t="s">
        <v>62</v>
      </c>
      <c r="L1639" s="118" t="s">
        <v>62</v>
      </c>
      <c r="M1639" s="118" t="s">
        <v>62</v>
      </c>
      <c r="N1639" s="118" t="s">
        <v>62</v>
      </c>
      <c r="O1639" s="118" t="s">
        <v>62</v>
      </c>
      <c r="P1639" s="118" t="s">
        <v>62</v>
      </c>
      <c r="Q1639" s="118" t="s">
        <v>62</v>
      </c>
      <c r="R1639" s="118" t="s">
        <v>62</v>
      </c>
      <c r="S1639" s="118" t="s">
        <v>62</v>
      </c>
      <c r="T1639" s="118" t="s">
        <v>62</v>
      </c>
      <c r="U1639" s="118" t="s">
        <v>62</v>
      </c>
      <c r="V1639" s="118" t="s">
        <v>62</v>
      </c>
      <c r="W1639" s="118" t="s">
        <v>62</v>
      </c>
      <c r="X1639" s="232"/>
    </row>
    <row r="1640" spans="1:24" ht="13.5" customHeight="1" x14ac:dyDescent="0.3">
      <c r="A1640" s="237">
        <v>0.71875</v>
      </c>
      <c r="B1640" s="118" t="s">
        <v>62</v>
      </c>
      <c r="C1640" s="118" t="s">
        <v>62</v>
      </c>
      <c r="D1640" s="118" t="s">
        <v>62</v>
      </c>
      <c r="E1640" s="118" t="s">
        <v>62</v>
      </c>
      <c r="F1640" s="118" t="s">
        <v>62</v>
      </c>
      <c r="G1640" s="118" t="s">
        <v>62</v>
      </c>
      <c r="H1640" s="118" t="s">
        <v>62</v>
      </c>
      <c r="I1640" s="118" t="s">
        <v>62</v>
      </c>
      <c r="J1640" s="118" t="s">
        <v>62</v>
      </c>
      <c r="K1640" s="118" t="s">
        <v>62</v>
      </c>
      <c r="L1640" s="118" t="s">
        <v>62</v>
      </c>
      <c r="M1640" s="118" t="s">
        <v>62</v>
      </c>
      <c r="N1640" s="118" t="s">
        <v>62</v>
      </c>
      <c r="O1640" s="118" t="s">
        <v>62</v>
      </c>
      <c r="P1640" s="118" t="s">
        <v>62</v>
      </c>
      <c r="Q1640" s="118" t="s">
        <v>62</v>
      </c>
      <c r="R1640" s="118" t="s">
        <v>62</v>
      </c>
      <c r="S1640" s="118" t="s">
        <v>62</v>
      </c>
      <c r="T1640" s="118" t="s">
        <v>62</v>
      </c>
      <c r="U1640" s="118" t="s">
        <v>62</v>
      </c>
      <c r="V1640" s="118" t="s">
        <v>62</v>
      </c>
      <c r="W1640" s="118" t="s">
        <v>62</v>
      </c>
      <c r="X1640" s="232"/>
    </row>
    <row r="1641" spans="1:24" ht="13.5" customHeight="1" x14ac:dyDescent="0.3">
      <c r="A1641" s="237">
        <v>0.72916666666666696</v>
      </c>
      <c r="B1641" s="118" t="s">
        <v>62</v>
      </c>
      <c r="C1641" s="118" t="s">
        <v>62</v>
      </c>
      <c r="D1641" s="118" t="s">
        <v>62</v>
      </c>
      <c r="E1641" s="118" t="s">
        <v>62</v>
      </c>
      <c r="F1641" s="118" t="s">
        <v>62</v>
      </c>
      <c r="G1641" s="118" t="s">
        <v>62</v>
      </c>
      <c r="H1641" s="118" t="s">
        <v>62</v>
      </c>
      <c r="I1641" s="118" t="s">
        <v>62</v>
      </c>
      <c r="J1641" s="118" t="s">
        <v>62</v>
      </c>
      <c r="K1641" s="118" t="s">
        <v>62</v>
      </c>
      <c r="L1641" s="118" t="s">
        <v>62</v>
      </c>
      <c r="M1641" s="118" t="s">
        <v>62</v>
      </c>
      <c r="N1641" s="118" t="s">
        <v>62</v>
      </c>
      <c r="O1641" s="118" t="s">
        <v>62</v>
      </c>
      <c r="P1641" s="118" t="s">
        <v>62</v>
      </c>
      <c r="Q1641" s="118" t="s">
        <v>62</v>
      </c>
      <c r="R1641" s="118" t="s">
        <v>62</v>
      </c>
      <c r="S1641" s="118" t="s">
        <v>62</v>
      </c>
      <c r="T1641" s="118" t="s">
        <v>62</v>
      </c>
      <c r="U1641" s="118" t="s">
        <v>62</v>
      </c>
      <c r="V1641" s="118" t="s">
        <v>62</v>
      </c>
      <c r="W1641" s="118" t="s">
        <v>62</v>
      </c>
      <c r="X1641" s="232"/>
    </row>
    <row r="1642" spans="1:24" ht="13.5" customHeight="1" x14ac:dyDescent="0.3">
      <c r="A1642" s="237">
        <v>0.73958333333333304</v>
      </c>
      <c r="B1642" s="118" t="s">
        <v>62</v>
      </c>
      <c r="C1642" s="118" t="s">
        <v>62</v>
      </c>
      <c r="D1642" s="118" t="s">
        <v>62</v>
      </c>
      <c r="E1642" s="118" t="s">
        <v>62</v>
      </c>
      <c r="F1642" s="118" t="s">
        <v>62</v>
      </c>
      <c r="G1642" s="118" t="s">
        <v>62</v>
      </c>
      <c r="H1642" s="118" t="s">
        <v>62</v>
      </c>
      <c r="I1642" s="118" t="s">
        <v>62</v>
      </c>
      <c r="J1642" s="118" t="s">
        <v>62</v>
      </c>
      <c r="K1642" s="118" t="s">
        <v>62</v>
      </c>
      <c r="L1642" s="118" t="s">
        <v>62</v>
      </c>
      <c r="M1642" s="118" t="s">
        <v>62</v>
      </c>
      <c r="N1642" s="118" t="s">
        <v>62</v>
      </c>
      <c r="O1642" s="118" t="s">
        <v>62</v>
      </c>
      <c r="P1642" s="118" t="s">
        <v>62</v>
      </c>
      <c r="Q1642" s="118" t="s">
        <v>62</v>
      </c>
      <c r="R1642" s="118" t="s">
        <v>62</v>
      </c>
      <c r="S1642" s="118" t="s">
        <v>62</v>
      </c>
      <c r="T1642" s="118" t="s">
        <v>62</v>
      </c>
      <c r="U1642" s="118" t="s">
        <v>62</v>
      </c>
      <c r="V1642" s="118" t="s">
        <v>62</v>
      </c>
      <c r="W1642" s="118" t="s">
        <v>62</v>
      </c>
      <c r="X1642" s="232"/>
    </row>
    <row r="1643" spans="1:24" ht="13.5" customHeight="1" x14ac:dyDescent="0.3">
      <c r="A1643" s="237">
        <v>0.75</v>
      </c>
      <c r="B1643" s="118" t="s">
        <v>62</v>
      </c>
      <c r="C1643" s="118" t="s">
        <v>62</v>
      </c>
      <c r="D1643" s="118" t="s">
        <v>62</v>
      </c>
      <c r="E1643" s="118" t="s">
        <v>62</v>
      </c>
      <c r="F1643" s="118" t="s">
        <v>62</v>
      </c>
      <c r="G1643" s="118" t="s">
        <v>62</v>
      </c>
      <c r="H1643" s="118" t="s">
        <v>62</v>
      </c>
      <c r="I1643" s="118" t="s">
        <v>62</v>
      </c>
      <c r="J1643" s="118" t="s">
        <v>62</v>
      </c>
      <c r="K1643" s="118" t="s">
        <v>62</v>
      </c>
      <c r="L1643" s="118" t="s">
        <v>62</v>
      </c>
      <c r="M1643" s="118" t="s">
        <v>62</v>
      </c>
      <c r="N1643" s="118" t="s">
        <v>62</v>
      </c>
      <c r="O1643" s="118" t="s">
        <v>62</v>
      </c>
      <c r="P1643" s="118" t="s">
        <v>62</v>
      </c>
      <c r="Q1643" s="118" t="s">
        <v>62</v>
      </c>
      <c r="R1643" s="118" t="s">
        <v>62</v>
      </c>
      <c r="S1643" s="118" t="s">
        <v>62</v>
      </c>
      <c r="T1643" s="118" t="s">
        <v>62</v>
      </c>
      <c r="U1643" s="118" t="s">
        <v>62</v>
      </c>
      <c r="V1643" s="118" t="s">
        <v>62</v>
      </c>
      <c r="W1643" s="118" t="s">
        <v>62</v>
      </c>
      <c r="X1643" s="232"/>
    </row>
    <row r="1644" spans="1:24" ht="13.5" customHeight="1" x14ac:dyDescent="0.3">
      <c r="A1644" s="237">
        <v>0.76041666666666696</v>
      </c>
      <c r="B1644" s="118" t="s">
        <v>62</v>
      </c>
      <c r="C1644" s="118" t="s">
        <v>62</v>
      </c>
      <c r="D1644" s="118" t="s">
        <v>62</v>
      </c>
      <c r="E1644" s="118" t="s">
        <v>62</v>
      </c>
      <c r="F1644" s="118" t="s">
        <v>62</v>
      </c>
      <c r="G1644" s="118" t="s">
        <v>62</v>
      </c>
      <c r="H1644" s="118" t="s">
        <v>62</v>
      </c>
      <c r="I1644" s="118" t="s">
        <v>62</v>
      </c>
      <c r="J1644" s="118" t="s">
        <v>62</v>
      </c>
      <c r="K1644" s="118" t="s">
        <v>62</v>
      </c>
      <c r="L1644" s="118" t="s">
        <v>62</v>
      </c>
      <c r="M1644" s="118" t="s">
        <v>62</v>
      </c>
      <c r="N1644" s="118" t="s">
        <v>62</v>
      </c>
      <c r="O1644" s="118" t="s">
        <v>62</v>
      </c>
      <c r="P1644" s="118" t="s">
        <v>62</v>
      </c>
      <c r="Q1644" s="118" t="s">
        <v>62</v>
      </c>
      <c r="R1644" s="118" t="s">
        <v>62</v>
      </c>
      <c r="S1644" s="118" t="s">
        <v>62</v>
      </c>
      <c r="T1644" s="118" t="s">
        <v>62</v>
      </c>
      <c r="U1644" s="118" t="s">
        <v>62</v>
      </c>
      <c r="V1644" s="118" t="s">
        <v>62</v>
      </c>
      <c r="W1644" s="118" t="s">
        <v>62</v>
      </c>
      <c r="X1644" s="232"/>
    </row>
    <row r="1645" spans="1:24" ht="13.5" customHeight="1" x14ac:dyDescent="0.3">
      <c r="A1645" s="237">
        <v>0.77083333333333304</v>
      </c>
      <c r="B1645" s="118" t="s">
        <v>62</v>
      </c>
      <c r="C1645" s="118" t="s">
        <v>62</v>
      </c>
      <c r="D1645" s="118" t="s">
        <v>62</v>
      </c>
      <c r="E1645" s="118" t="s">
        <v>62</v>
      </c>
      <c r="F1645" s="118" t="s">
        <v>62</v>
      </c>
      <c r="G1645" s="118" t="s">
        <v>62</v>
      </c>
      <c r="H1645" s="118" t="s">
        <v>62</v>
      </c>
      <c r="I1645" s="118" t="s">
        <v>62</v>
      </c>
      <c r="J1645" s="118" t="s">
        <v>62</v>
      </c>
      <c r="K1645" s="118" t="s">
        <v>62</v>
      </c>
      <c r="L1645" s="118" t="s">
        <v>62</v>
      </c>
      <c r="M1645" s="118" t="s">
        <v>62</v>
      </c>
      <c r="N1645" s="118" t="s">
        <v>62</v>
      </c>
      <c r="O1645" s="118" t="s">
        <v>62</v>
      </c>
      <c r="P1645" s="118" t="s">
        <v>62</v>
      </c>
      <c r="Q1645" s="118" t="s">
        <v>62</v>
      </c>
      <c r="R1645" s="118" t="s">
        <v>62</v>
      </c>
      <c r="S1645" s="118" t="s">
        <v>62</v>
      </c>
      <c r="T1645" s="118" t="s">
        <v>62</v>
      </c>
      <c r="U1645" s="118" t="s">
        <v>62</v>
      </c>
      <c r="V1645" s="118" t="s">
        <v>62</v>
      </c>
      <c r="W1645" s="118" t="s">
        <v>62</v>
      </c>
      <c r="X1645" s="232"/>
    </row>
    <row r="1646" spans="1:24" ht="13.5" customHeight="1" x14ac:dyDescent="0.3">
      <c r="A1646" s="237">
        <v>0.78125</v>
      </c>
      <c r="B1646" s="118" t="s">
        <v>62</v>
      </c>
      <c r="C1646" s="118" t="s">
        <v>62</v>
      </c>
      <c r="D1646" s="118" t="s">
        <v>62</v>
      </c>
      <c r="E1646" s="118" t="s">
        <v>62</v>
      </c>
      <c r="F1646" s="118" t="s">
        <v>62</v>
      </c>
      <c r="G1646" s="118" t="s">
        <v>62</v>
      </c>
      <c r="H1646" s="118" t="s">
        <v>62</v>
      </c>
      <c r="I1646" s="118" t="s">
        <v>62</v>
      </c>
      <c r="J1646" s="118" t="s">
        <v>62</v>
      </c>
      <c r="K1646" s="118" t="s">
        <v>62</v>
      </c>
      <c r="L1646" s="118" t="s">
        <v>62</v>
      </c>
      <c r="M1646" s="118" t="s">
        <v>62</v>
      </c>
      <c r="N1646" s="118" t="s">
        <v>62</v>
      </c>
      <c r="O1646" s="118" t="s">
        <v>62</v>
      </c>
      <c r="P1646" s="118" t="s">
        <v>62</v>
      </c>
      <c r="Q1646" s="118" t="s">
        <v>62</v>
      </c>
      <c r="R1646" s="118" t="s">
        <v>62</v>
      </c>
      <c r="S1646" s="118" t="s">
        <v>62</v>
      </c>
      <c r="T1646" s="118" t="s">
        <v>62</v>
      </c>
      <c r="U1646" s="118" t="s">
        <v>62</v>
      </c>
      <c r="V1646" s="118" t="s">
        <v>62</v>
      </c>
      <c r="W1646" s="118" t="s">
        <v>62</v>
      </c>
      <c r="X1646" s="232"/>
    </row>
    <row r="1647" spans="1:24" ht="13.5" customHeight="1" x14ac:dyDescent="0.3">
      <c r="A1647" s="237">
        <v>0.79166666666666696</v>
      </c>
      <c r="B1647" s="118" t="s">
        <v>62</v>
      </c>
      <c r="C1647" s="118" t="s">
        <v>62</v>
      </c>
      <c r="D1647" s="118" t="s">
        <v>62</v>
      </c>
      <c r="E1647" s="118" t="s">
        <v>62</v>
      </c>
      <c r="F1647" s="118" t="s">
        <v>62</v>
      </c>
      <c r="G1647" s="118" t="s">
        <v>62</v>
      </c>
      <c r="H1647" s="118" t="s">
        <v>62</v>
      </c>
      <c r="I1647" s="118" t="s">
        <v>62</v>
      </c>
      <c r="J1647" s="118" t="s">
        <v>62</v>
      </c>
      <c r="K1647" s="118" t="s">
        <v>62</v>
      </c>
      <c r="L1647" s="118" t="s">
        <v>62</v>
      </c>
      <c r="M1647" s="118" t="s">
        <v>62</v>
      </c>
      <c r="N1647" s="118" t="s">
        <v>62</v>
      </c>
      <c r="O1647" s="118" t="s">
        <v>62</v>
      </c>
      <c r="P1647" s="118" t="s">
        <v>62</v>
      </c>
      <c r="Q1647" s="118" t="s">
        <v>62</v>
      </c>
      <c r="R1647" s="118" t="s">
        <v>62</v>
      </c>
      <c r="S1647" s="118" t="s">
        <v>62</v>
      </c>
      <c r="T1647" s="118" t="s">
        <v>62</v>
      </c>
      <c r="U1647" s="118" t="s">
        <v>62</v>
      </c>
      <c r="V1647" s="118" t="s">
        <v>62</v>
      </c>
      <c r="W1647" s="118" t="s">
        <v>62</v>
      </c>
      <c r="X1647" s="232"/>
    </row>
    <row r="1648" spans="1:24" ht="13.5" customHeight="1" x14ac:dyDescent="0.3">
      <c r="A1648" s="237">
        <v>0.80208333333333304</v>
      </c>
      <c r="B1648" s="118" t="s">
        <v>62</v>
      </c>
      <c r="C1648" s="118" t="s">
        <v>62</v>
      </c>
      <c r="D1648" s="118" t="s">
        <v>62</v>
      </c>
      <c r="E1648" s="118" t="s">
        <v>62</v>
      </c>
      <c r="F1648" s="118" t="s">
        <v>62</v>
      </c>
      <c r="G1648" s="118" t="s">
        <v>62</v>
      </c>
      <c r="H1648" s="118" t="s">
        <v>62</v>
      </c>
      <c r="I1648" s="118" t="s">
        <v>62</v>
      </c>
      <c r="J1648" s="118" t="s">
        <v>62</v>
      </c>
      <c r="K1648" s="118" t="s">
        <v>62</v>
      </c>
      <c r="L1648" s="118" t="s">
        <v>62</v>
      </c>
      <c r="M1648" s="118" t="s">
        <v>62</v>
      </c>
      <c r="N1648" s="118" t="s">
        <v>62</v>
      </c>
      <c r="O1648" s="118" t="s">
        <v>62</v>
      </c>
      <c r="P1648" s="118" t="s">
        <v>62</v>
      </c>
      <c r="Q1648" s="118" t="s">
        <v>62</v>
      </c>
      <c r="R1648" s="118" t="s">
        <v>62</v>
      </c>
      <c r="S1648" s="118" t="s">
        <v>62</v>
      </c>
      <c r="T1648" s="118" t="s">
        <v>62</v>
      </c>
      <c r="U1648" s="118" t="s">
        <v>62</v>
      </c>
      <c r="V1648" s="118" t="s">
        <v>62</v>
      </c>
      <c r="W1648" s="118" t="s">
        <v>62</v>
      </c>
      <c r="X1648" s="232"/>
    </row>
    <row r="1649" spans="1:24" ht="13.5" customHeight="1" x14ac:dyDescent="0.3">
      <c r="A1649" s="237">
        <v>0.8125</v>
      </c>
      <c r="B1649" s="118" t="s">
        <v>62</v>
      </c>
      <c r="C1649" s="118" t="s">
        <v>62</v>
      </c>
      <c r="D1649" s="118" t="s">
        <v>62</v>
      </c>
      <c r="E1649" s="118" t="s">
        <v>62</v>
      </c>
      <c r="F1649" s="118" t="s">
        <v>62</v>
      </c>
      <c r="G1649" s="118" t="s">
        <v>62</v>
      </c>
      <c r="H1649" s="118" t="s">
        <v>62</v>
      </c>
      <c r="I1649" s="118" t="s">
        <v>62</v>
      </c>
      <c r="J1649" s="118" t="s">
        <v>62</v>
      </c>
      <c r="K1649" s="118" t="s">
        <v>62</v>
      </c>
      <c r="L1649" s="118" t="s">
        <v>62</v>
      </c>
      <c r="M1649" s="118" t="s">
        <v>62</v>
      </c>
      <c r="N1649" s="118" t="s">
        <v>62</v>
      </c>
      <c r="O1649" s="118" t="s">
        <v>62</v>
      </c>
      <c r="P1649" s="118" t="s">
        <v>62</v>
      </c>
      <c r="Q1649" s="118" t="s">
        <v>62</v>
      </c>
      <c r="R1649" s="118" t="s">
        <v>62</v>
      </c>
      <c r="S1649" s="118" t="s">
        <v>62</v>
      </c>
      <c r="T1649" s="118" t="s">
        <v>62</v>
      </c>
      <c r="U1649" s="118" t="s">
        <v>62</v>
      </c>
      <c r="V1649" s="118" t="s">
        <v>62</v>
      </c>
      <c r="W1649" s="118" t="s">
        <v>62</v>
      </c>
      <c r="X1649" s="232"/>
    </row>
    <row r="1650" spans="1:24" ht="13.5" customHeight="1" x14ac:dyDescent="0.3">
      <c r="A1650" s="237">
        <v>0.82291666666666696</v>
      </c>
      <c r="B1650" s="118" t="s">
        <v>62</v>
      </c>
      <c r="C1650" s="118" t="s">
        <v>62</v>
      </c>
      <c r="D1650" s="118" t="s">
        <v>62</v>
      </c>
      <c r="E1650" s="118" t="s">
        <v>62</v>
      </c>
      <c r="F1650" s="118" t="s">
        <v>62</v>
      </c>
      <c r="G1650" s="118" t="s">
        <v>62</v>
      </c>
      <c r="H1650" s="118" t="s">
        <v>62</v>
      </c>
      <c r="I1650" s="118" t="s">
        <v>62</v>
      </c>
      <c r="J1650" s="118" t="s">
        <v>62</v>
      </c>
      <c r="K1650" s="118" t="s">
        <v>62</v>
      </c>
      <c r="L1650" s="118" t="s">
        <v>62</v>
      </c>
      <c r="M1650" s="118" t="s">
        <v>62</v>
      </c>
      <c r="N1650" s="118" t="s">
        <v>62</v>
      </c>
      <c r="O1650" s="118" t="s">
        <v>62</v>
      </c>
      <c r="P1650" s="118" t="s">
        <v>62</v>
      </c>
      <c r="Q1650" s="118" t="s">
        <v>62</v>
      </c>
      <c r="R1650" s="118" t="s">
        <v>62</v>
      </c>
      <c r="S1650" s="118" t="s">
        <v>62</v>
      </c>
      <c r="T1650" s="118" t="s">
        <v>62</v>
      </c>
      <c r="U1650" s="118" t="s">
        <v>62</v>
      </c>
      <c r="V1650" s="118" t="s">
        <v>62</v>
      </c>
      <c r="W1650" s="118" t="s">
        <v>62</v>
      </c>
      <c r="X1650" s="232"/>
    </row>
    <row r="1651" spans="1:24" ht="13.5" customHeight="1" x14ac:dyDescent="0.3">
      <c r="A1651" s="237">
        <v>0.83333333333333304</v>
      </c>
      <c r="B1651" s="118" t="s">
        <v>62</v>
      </c>
      <c r="C1651" s="118" t="s">
        <v>62</v>
      </c>
      <c r="D1651" s="118" t="s">
        <v>62</v>
      </c>
      <c r="E1651" s="118" t="s">
        <v>62</v>
      </c>
      <c r="F1651" s="118" t="s">
        <v>62</v>
      </c>
      <c r="G1651" s="118" t="s">
        <v>62</v>
      </c>
      <c r="H1651" s="118" t="s">
        <v>62</v>
      </c>
      <c r="I1651" s="118" t="s">
        <v>62</v>
      </c>
      <c r="J1651" s="118" t="s">
        <v>62</v>
      </c>
      <c r="K1651" s="118" t="s">
        <v>62</v>
      </c>
      <c r="L1651" s="118" t="s">
        <v>62</v>
      </c>
      <c r="M1651" s="118" t="s">
        <v>62</v>
      </c>
      <c r="N1651" s="118" t="s">
        <v>62</v>
      </c>
      <c r="O1651" s="118" t="s">
        <v>62</v>
      </c>
      <c r="P1651" s="118" t="s">
        <v>62</v>
      </c>
      <c r="Q1651" s="118" t="s">
        <v>62</v>
      </c>
      <c r="R1651" s="118" t="s">
        <v>62</v>
      </c>
      <c r="S1651" s="118" t="s">
        <v>62</v>
      </c>
      <c r="T1651" s="118" t="s">
        <v>62</v>
      </c>
      <c r="U1651" s="118" t="s">
        <v>62</v>
      </c>
      <c r="V1651" s="118" t="s">
        <v>62</v>
      </c>
      <c r="W1651" s="118" t="s">
        <v>62</v>
      </c>
      <c r="X1651" s="232"/>
    </row>
    <row r="1652" spans="1:24" ht="13.5" customHeight="1" x14ac:dyDescent="0.3">
      <c r="A1652" s="237">
        <v>0.84375</v>
      </c>
      <c r="B1652" s="118" t="s">
        <v>62</v>
      </c>
      <c r="C1652" s="118" t="s">
        <v>62</v>
      </c>
      <c r="D1652" s="118" t="s">
        <v>62</v>
      </c>
      <c r="E1652" s="118" t="s">
        <v>62</v>
      </c>
      <c r="F1652" s="118" t="s">
        <v>62</v>
      </c>
      <c r="G1652" s="118" t="s">
        <v>62</v>
      </c>
      <c r="H1652" s="118" t="s">
        <v>62</v>
      </c>
      <c r="I1652" s="118" t="s">
        <v>62</v>
      </c>
      <c r="J1652" s="118" t="s">
        <v>62</v>
      </c>
      <c r="K1652" s="118" t="s">
        <v>62</v>
      </c>
      <c r="L1652" s="118" t="s">
        <v>62</v>
      </c>
      <c r="M1652" s="118" t="s">
        <v>62</v>
      </c>
      <c r="N1652" s="118" t="s">
        <v>62</v>
      </c>
      <c r="O1652" s="118" t="s">
        <v>62</v>
      </c>
      <c r="P1652" s="118" t="s">
        <v>62</v>
      </c>
      <c r="Q1652" s="118" t="s">
        <v>62</v>
      </c>
      <c r="R1652" s="118" t="s">
        <v>62</v>
      </c>
      <c r="S1652" s="118" t="s">
        <v>62</v>
      </c>
      <c r="T1652" s="118" t="s">
        <v>62</v>
      </c>
      <c r="U1652" s="118" t="s">
        <v>62</v>
      </c>
      <c r="V1652" s="118" t="s">
        <v>62</v>
      </c>
      <c r="W1652" s="118" t="s">
        <v>62</v>
      </c>
      <c r="X1652" s="232"/>
    </row>
    <row r="1653" spans="1:24" ht="13.5" customHeight="1" x14ac:dyDescent="0.3">
      <c r="A1653" s="237">
        <v>0.85416666666666696</v>
      </c>
      <c r="B1653" s="118" t="s">
        <v>62</v>
      </c>
      <c r="C1653" s="118" t="s">
        <v>62</v>
      </c>
      <c r="D1653" s="118" t="s">
        <v>62</v>
      </c>
      <c r="E1653" s="118" t="s">
        <v>62</v>
      </c>
      <c r="F1653" s="118" t="s">
        <v>62</v>
      </c>
      <c r="G1653" s="118" t="s">
        <v>62</v>
      </c>
      <c r="H1653" s="118" t="s">
        <v>62</v>
      </c>
      <c r="I1653" s="118" t="s">
        <v>62</v>
      </c>
      <c r="J1653" s="118" t="s">
        <v>62</v>
      </c>
      <c r="K1653" s="118" t="s">
        <v>62</v>
      </c>
      <c r="L1653" s="118" t="s">
        <v>62</v>
      </c>
      <c r="M1653" s="118" t="s">
        <v>62</v>
      </c>
      <c r="N1653" s="118" t="s">
        <v>62</v>
      </c>
      <c r="O1653" s="118" t="s">
        <v>62</v>
      </c>
      <c r="P1653" s="118" t="s">
        <v>62</v>
      </c>
      <c r="Q1653" s="118" t="s">
        <v>62</v>
      </c>
      <c r="R1653" s="118" t="s">
        <v>62</v>
      </c>
      <c r="S1653" s="118" t="s">
        <v>62</v>
      </c>
      <c r="T1653" s="118" t="s">
        <v>62</v>
      </c>
      <c r="U1653" s="118" t="s">
        <v>62</v>
      </c>
      <c r="V1653" s="118" t="s">
        <v>62</v>
      </c>
      <c r="W1653" s="118" t="s">
        <v>62</v>
      </c>
      <c r="X1653" s="232"/>
    </row>
    <row r="1654" spans="1:24" ht="13.5" customHeight="1" x14ac:dyDescent="0.3">
      <c r="A1654" s="237">
        <v>0.86458333333333304</v>
      </c>
      <c r="B1654" s="118" t="s">
        <v>62</v>
      </c>
      <c r="C1654" s="118" t="s">
        <v>62</v>
      </c>
      <c r="D1654" s="118" t="s">
        <v>62</v>
      </c>
      <c r="E1654" s="118" t="s">
        <v>62</v>
      </c>
      <c r="F1654" s="118" t="s">
        <v>62</v>
      </c>
      <c r="G1654" s="118" t="s">
        <v>62</v>
      </c>
      <c r="H1654" s="118" t="s">
        <v>62</v>
      </c>
      <c r="I1654" s="118" t="s">
        <v>62</v>
      </c>
      <c r="J1654" s="118" t="s">
        <v>62</v>
      </c>
      <c r="K1654" s="118" t="s">
        <v>62</v>
      </c>
      <c r="L1654" s="118" t="s">
        <v>62</v>
      </c>
      <c r="M1654" s="118" t="s">
        <v>62</v>
      </c>
      <c r="N1654" s="118" t="s">
        <v>62</v>
      </c>
      <c r="O1654" s="118" t="s">
        <v>62</v>
      </c>
      <c r="P1654" s="118" t="s">
        <v>62</v>
      </c>
      <c r="Q1654" s="118" t="s">
        <v>62</v>
      </c>
      <c r="R1654" s="118" t="s">
        <v>62</v>
      </c>
      <c r="S1654" s="118" t="s">
        <v>62</v>
      </c>
      <c r="T1654" s="118" t="s">
        <v>62</v>
      </c>
      <c r="U1654" s="118" t="s">
        <v>62</v>
      </c>
      <c r="V1654" s="118" t="s">
        <v>62</v>
      </c>
      <c r="W1654" s="118" t="s">
        <v>62</v>
      </c>
      <c r="X1654" s="232"/>
    </row>
    <row r="1655" spans="1:24" ht="13.5" customHeight="1" x14ac:dyDescent="0.3">
      <c r="A1655" s="237">
        <v>0.875</v>
      </c>
      <c r="B1655" s="118" t="s">
        <v>62</v>
      </c>
      <c r="C1655" s="118" t="s">
        <v>62</v>
      </c>
      <c r="D1655" s="118" t="s">
        <v>62</v>
      </c>
      <c r="E1655" s="118" t="s">
        <v>62</v>
      </c>
      <c r="F1655" s="118" t="s">
        <v>62</v>
      </c>
      <c r="G1655" s="118" t="s">
        <v>62</v>
      </c>
      <c r="H1655" s="118" t="s">
        <v>62</v>
      </c>
      <c r="I1655" s="118" t="s">
        <v>62</v>
      </c>
      <c r="J1655" s="118" t="s">
        <v>62</v>
      </c>
      <c r="K1655" s="118" t="s">
        <v>62</v>
      </c>
      <c r="L1655" s="118" t="s">
        <v>62</v>
      </c>
      <c r="M1655" s="118" t="s">
        <v>62</v>
      </c>
      <c r="N1655" s="118" t="s">
        <v>62</v>
      </c>
      <c r="O1655" s="118" t="s">
        <v>62</v>
      </c>
      <c r="P1655" s="118" t="s">
        <v>62</v>
      </c>
      <c r="Q1655" s="118" t="s">
        <v>62</v>
      </c>
      <c r="R1655" s="118" t="s">
        <v>62</v>
      </c>
      <c r="S1655" s="118" t="s">
        <v>62</v>
      </c>
      <c r="T1655" s="118" t="s">
        <v>62</v>
      </c>
      <c r="U1655" s="118" t="s">
        <v>62</v>
      </c>
      <c r="V1655" s="118" t="s">
        <v>62</v>
      </c>
      <c r="W1655" s="118" t="s">
        <v>62</v>
      </c>
      <c r="X1655" s="232"/>
    </row>
    <row r="1656" spans="1:24" ht="13.5" customHeight="1" x14ac:dyDescent="0.3">
      <c r="A1656" s="237">
        <v>0.88541666666666696</v>
      </c>
      <c r="B1656" s="118" t="s">
        <v>62</v>
      </c>
      <c r="C1656" s="118" t="s">
        <v>62</v>
      </c>
      <c r="D1656" s="118" t="s">
        <v>62</v>
      </c>
      <c r="E1656" s="118" t="s">
        <v>62</v>
      </c>
      <c r="F1656" s="118" t="s">
        <v>62</v>
      </c>
      <c r="G1656" s="118" t="s">
        <v>62</v>
      </c>
      <c r="H1656" s="118" t="s">
        <v>62</v>
      </c>
      <c r="I1656" s="118" t="s">
        <v>62</v>
      </c>
      <c r="J1656" s="118" t="s">
        <v>62</v>
      </c>
      <c r="K1656" s="118" t="s">
        <v>62</v>
      </c>
      <c r="L1656" s="118" t="s">
        <v>62</v>
      </c>
      <c r="M1656" s="118" t="s">
        <v>62</v>
      </c>
      <c r="N1656" s="118" t="s">
        <v>62</v>
      </c>
      <c r="O1656" s="118" t="s">
        <v>62</v>
      </c>
      <c r="P1656" s="118" t="s">
        <v>62</v>
      </c>
      <c r="Q1656" s="118" t="s">
        <v>62</v>
      </c>
      <c r="R1656" s="118" t="s">
        <v>62</v>
      </c>
      <c r="S1656" s="118" t="s">
        <v>62</v>
      </c>
      <c r="T1656" s="118" t="s">
        <v>62</v>
      </c>
      <c r="U1656" s="118" t="s">
        <v>62</v>
      </c>
      <c r="V1656" s="118" t="s">
        <v>62</v>
      </c>
      <c r="W1656" s="118" t="s">
        <v>62</v>
      </c>
      <c r="X1656" s="232"/>
    </row>
    <row r="1657" spans="1:24" ht="13.5" customHeight="1" x14ac:dyDescent="0.3">
      <c r="A1657" s="237">
        <v>0.89583333333333304</v>
      </c>
      <c r="B1657" s="118" t="s">
        <v>62</v>
      </c>
      <c r="C1657" s="118" t="s">
        <v>62</v>
      </c>
      <c r="D1657" s="118" t="s">
        <v>62</v>
      </c>
      <c r="E1657" s="118" t="s">
        <v>62</v>
      </c>
      <c r="F1657" s="118" t="s">
        <v>62</v>
      </c>
      <c r="G1657" s="118" t="s">
        <v>62</v>
      </c>
      <c r="H1657" s="118" t="s">
        <v>62</v>
      </c>
      <c r="I1657" s="118" t="s">
        <v>62</v>
      </c>
      <c r="J1657" s="118" t="s">
        <v>62</v>
      </c>
      <c r="K1657" s="118" t="s">
        <v>62</v>
      </c>
      <c r="L1657" s="118" t="s">
        <v>62</v>
      </c>
      <c r="M1657" s="118" t="s">
        <v>62</v>
      </c>
      <c r="N1657" s="118" t="s">
        <v>62</v>
      </c>
      <c r="O1657" s="118" t="s">
        <v>62</v>
      </c>
      <c r="P1657" s="118" t="s">
        <v>62</v>
      </c>
      <c r="Q1657" s="118" t="s">
        <v>62</v>
      </c>
      <c r="R1657" s="118" t="s">
        <v>62</v>
      </c>
      <c r="S1657" s="118" t="s">
        <v>62</v>
      </c>
      <c r="T1657" s="118" t="s">
        <v>62</v>
      </c>
      <c r="U1657" s="118" t="s">
        <v>62</v>
      </c>
      <c r="V1657" s="118" t="s">
        <v>62</v>
      </c>
      <c r="W1657" s="118" t="s">
        <v>62</v>
      </c>
      <c r="X1657" s="232"/>
    </row>
    <row r="1658" spans="1:24" ht="13.5" customHeight="1" x14ac:dyDescent="0.3">
      <c r="A1658" s="237">
        <v>0.90625</v>
      </c>
      <c r="B1658" s="118" t="s">
        <v>62</v>
      </c>
      <c r="C1658" s="118" t="s">
        <v>62</v>
      </c>
      <c r="D1658" s="118" t="s">
        <v>62</v>
      </c>
      <c r="E1658" s="118" t="s">
        <v>62</v>
      </c>
      <c r="F1658" s="118" t="s">
        <v>62</v>
      </c>
      <c r="G1658" s="118" t="s">
        <v>62</v>
      </c>
      <c r="H1658" s="118" t="s">
        <v>62</v>
      </c>
      <c r="I1658" s="118" t="s">
        <v>62</v>
      </c>
      <c r="J1658" s="118" t="s">
        <v>62</v>
      </c>
      <c r="K1658" s="118" t="s">
        <v>62</v>
      </c>
      <c r="L1658" s="118" t="s">
        <v>62</v>
      </c>
      <c r="M1658" s="118" t="s">
        <v>62</v>
      </c>
      <c r="N1658" s="118" t="s">
        <v>62</v>
      </c>
      <c r="O1658" s="118" t="s">
        <v>62</v>
      </c>
      <c r="P1658" s="118" t="s">
        <v>62</v>
      </c>
      <c r="Q1658" s="118" t="s">
        <v>62</v>
      </c>
      <c r="R1658" s="118" t="s">
        <v>62</v>
      </c>
      <c r="S1658" s="118" t="s">
        <v>62</v>
      </c>
      <c r="T1658" s="118" t="s">
        <v>62</v>
      </c>
      <c r="U1658" s="118" t="s">
        <v>62</v>
      </c>
      <c r="V1658" s="118" t="s">
        <v>62</v>
      </c>
      <c r="W1658" s="118" t="s">
        <v>62</v>
      </c>
      <c r="X1658" s="232"/>
    </row>
    <row r="1659" spans="1:24" ht="13.5" customHeight="1" x14ac:dyDescent="0.3">
      <c r="A1659" s="237">
        <v>0.91666666666666696</v>
      </c>
      <c r="B1659" s="118" t="s">
        <v>62</v>
      </c>
      <c r="C1659" s="118" t="s">
        <v>62</v>
      </c>
      <c r="D1659" s="118" t="s">
        <v>62</v>
      </c>
      <c r="E1659" s="118" t="s">
        <v>62</v>
      </c>
      <c r="F1659" s="118" t="s">
        <v>62</v>
      </c>
      <c r="G1659" s="118" t="s">
        <v>62</v>
      </c>
      <c r="H1659" s="118" t="s">
        <v>62</v>
      </c>
      <c r="I1659" s="118" t="s">
        <v>62</v>
      </c>
      <c r="J1659" s="118" t="s">
        <v>62</v>
      </c>
      <c r="K1659" s="118" t="s">
        <v>62</v>
      </c>
      <c r="L1659" s="118" t="s">
        <v>62</v>
      </c>
      <c r="M1659" s="118" t="s">
        <v>62</v>
      </c>
      <c r="N1659" s="118" t="s">
        <v>62</v>
      </c>
      <c r="O1659" s="118" t="s">
        <v>62</v>
      </c>
      <c r="P1659" s="118" t="s">
        <v>62</v>
      </c>
      <c r="Q1659" s="118" t="s">
        <v>62</v>
      </c>
      <c r="R1659" s="118" t="s">
        <v>62</v>
      </c>
      <c r="S1659" s="118" t="s">
        <v>62</v>
      </c>
      <c r="T1659" s="118" t="s">
        <v>62</v>
      </c>
      <c r="U1659" s="118" t="s">
        <v>62</v>
      </c>
      <c r="V1659" s="118" t="s">
        <v>62</v>
      </c>
      <c r="W1659" s="118" t="s">
        <v>62</v>
      </c>
      <c r="X1659" s="232"/>
    </row>
    <row r="1660" spans="1:24" ht="13.5" customHeight="1" x14ac:dyDescent="0.3">
      <c r="A1660" s="237">
        <v>0.92708333333333304</v>
      </c>
      <c r="B1660" s="118" t="s">
        <v>62</v>
      </c>
      <c r="C1660" s="118" t="s">
        <v>62</v>
      </c>
      <c r="D1660" s="118" t="s">
        <v>62</v>
      </c>
      <c r="E1660" s="118" t="s">
        <v>62</v>
      </c>
      <c r="F1660" s="118" t="s">
        <v>62</v>
      </c>
      <c r="G1660" s="118" t="s">
        <v>62</v>
      </c>
      <c r="H1660" s="118" t="s">
        <v>62</v>
      </c>
      <c r="I1660" s="118" t="s">
        <v>62</v>
      </c>
      <c r="J1660" s="118" t="s">
        <v>62</v>
      </c>
      <c r="K1660" s="118" t="s">
        <v>62</v>
      </c>
      <c r="L1660" s="118" t="s">
        <v>62</v>
      </c>
      <c r="M1660" s="118" t="s">
        <v>62</v>
      </c>
      <c r="N1660" s="118" t="s">
        <v>62</v>
      </c>
      <c r="O1660" s="118" t="s">
        <v>62</v>
      </c>
      <c r="P1660" s="118" t="s">
        <v>62</v>
      </c>
      <c r="Q1660" s="118" t="s">
        <v>62</v>
      </c>
      <c r="R1660" s="118" t="s">
        <v>62</v>
      </c>
      <c r="S1660" s="118" t="s">
        <v>62</v>
      </c>
      <c r="T1660" s="118" t="s">
        <v>62</v>
      </c>
      <c r="U1660" s="118" t="s">
        <v>62</v>
      </c>
      <c r="V1660" s="118" t="s">
        <v>62</v>
      </c>
      <c r="W1660" s="118" t="s">
        <v>62</v>
      </c>
      <c r="X1660" s="232"/>
    </row>
    <row r="1661" spans="1:24" ht="13.5" customHeight="1" x14ac:dyDescent="0.3">
      <c r="A1661" s="237">
        <v>0.9375</v>
      </c>
      <c r="B1661" s="118" t="s">
        <v>62</v>
      </c>
      <c r="C1661" s="118" t="s">
        <v>62</v>
      </c>
      <c r="D1661" s="118" t="s">
        <v>62</v>
      </c>
      <c r="E1661" s="118" t="s">
        <v>62</v>
      </c>
      <c r="F1661" s="118" t="s">
        <v>62</v>
      </c>
      <c r="G1661" s="118" t="s">
        <v>62</v>
      </c>
      <c r="H1661" s="118" t="s">
        <v>62</v>
      </c>
      <c r="I1661" s="118" t="s">
        <v>62</v>
      </c>
      <c r="J1661" s="118" t="s">
        <v>62</v>
      </c>
      <c r="K1661" s="118" t="s">
        <v>62</v>
      </c>
      <c r="L1661" s="118" t="s">
        <v>62</v>
      </c>
      <c r="M1661" s="118" t="s">
        <v>62</v>
      </c>
      <c r="N1661" s="118" t="s">
        <v>62</v>
      </c>
      <c r="O1661" s="118" t="s">
        <v>62</v>
      </c>
      <c r="P1661" s="118" t="s">
        <v>62</v>
      </c>
      <c r="Q1661" s="118" t="s">
        <v>62</v>
      </c>
      <c r="R1661" s="118" t="s">
        <v>62</v>
      </c>
      <c r="S1661" s="118" t="s">
        <v>62</v>
      </c>
      <c r="T1661" s="118" t="s">
        <v>62</v>
      </c>
      <c r="U1661" s="118" t="s">
        <v>62</v>
      </c>
      <c r="V1661" s="118" t="s">
        <v>62</v>
      </c>
      <c r="W1661" s="118" t="s">
        <v>62</v>
      </c>
      <c r="X1661" s="232"/>
    </row>
    <row r="1662" spans="1:24" ht="13.5" customHeight="1" x14ac:dyDescent="0.3">
      <c r="A1662" s="237">
        <v>0.94791666666666696</v>
      </c>
      <c r="B1662" s="118" t="s">
        <v>62</v>
      </c>
      <c r="C1662" s="118" t="s">
        <v>62</v>
      </c>
      <c r="D1662" s="118" t="s">
        <v>62</v>
      </c>
      <c r="E1662" s="118" t="s">
        <v>62</v>
      </c>
      <c r="F1662" s="118" t="s">
        <v>62</v>
      </c>
      <c r="G1662" s="118" t="s">
        <v>62</v>
      </c>
      <c r="H1662" s="118" t="s">
        <v>62</v>
      </c>
      <c r="I1662" s="118" t="s">
        <v>62</v>
      </c>
      <c r="J1662" s="118" t="s">
        <v>62</v>
      </c>
      <c r="K1662" s="118" t="s">
        <v>62</v>
      </c>
      <c r="L1662" s="118" t="s">
        <v>62</v>
      </c>
      <c r="M1662" s="118" t="s">
        <v>62</v>
      </c>
      <c r="N1662" s="118" t="s">
        <v>62</v>
      </c>
      <c r="O1662" s="118" t="s">
        <v>62</v>
      </c>
      <c r="P1662" s="118" t="s">
        <v>62</v>
      </c>
      <c r="Q1662" s="118" t="s">
        <v>62</v>
      </c>
      <c r="R1662" s="118" t="s">
        <v>62</v>
      </c>
      <c r="S1662" s="118" t="s">
        <v>62</v>
      </c>
      <c r="T1662" s="118" t="s">
        <v>62</v>
      </c>
      <c r="U1662" s="118" t="s">
        <v>62</v>
      </c>
      <c r="V1662" s="118" t="s">
        <v>62</v>
      </c>
      <c r="W1662" s="118" t="s">
        <v>62</v>
      </c>
      <c r="X1662" s="232"/>
    </row>
    <row r="1663" spans="1:24" ht="13.5" customHeight="1" x14ac:dyDescent="0.3">
      <c r="A1663" s="237">
        <v>0.95833333333333304</v>
      </c>
      <c r="B1663" s="118" t="s">
        <v>62</v>
      </c>
      <c r="C1663" s="118" t="s">
        <v>62</v>
      </c>
      <c r="D1663" s="118" t="s">
        <v>62</v>
      </c>
      <c r="E1663" s="118" t="s">
        <v>62</v>
      </c>
      <c r="F1663" s="118" t="s">
        <v>62</v>
      </c>
      <c r="G1663" s="118" t="s">
        <v>62</v>
      </c>
      <c r="H1663" s="118" t="s">
        <v>62</v>
      </c>
      <c r="I1663" s="118" t="s">
        <v>62</v>
      </c>
      <c r="J1663" s="118" t="s">
        <v>62</v>
      </c>
      <c r="K1663" s="118" t="s">
        <v>62</v>
      </c>
      <c r="L1663" s="118" t="s">
        <v>62</v>
      </c>
      <c r="M1663" s="118" t="s">
        <v>62</v>
      </c>
      <c r="N1663" s="118" t="s">
        <v>62</v>
      </c>
      <c r="O1663" s="118" t="s">
        <v>62</v>
      </c>
      <c r="P1663" s="118" t="s">
        <v>62</v>
      </c>
      <c r="Q1663" s="118" t="s">
        <v>62</v>
      </c>
      <c r="R1663" s="118" t="s">
        <v>62</v>
      </c>
      <c r="S1663" s="118" t="s">
        <v>62</v>
      </c>
      <c r="T1663" s="118" t="s">
        <v>62</v>
      </c>
      <c r="U1663" s="118" t="s">
        <v>62</v>
      </c>
      <c r="V1663" s="118" t="s">
        <v>62</v>
      </c>
      <c r="W1663" s="118" t="s">
        <v>62</v>
      </c>
      <c r="X1663" s="232"/>
    </row>
    <row r="1664" spans="1:24" ht="13.5" customHeight="1" x14ac:dyDescent="0.3">
      <c r="A1664" s="237">
        <v>0.96875</v>
      </c>
      <c r="B1664" s="118" t="s">
        <v>62</v>
      </c>
      <c r="C1664" s="118" t="s">
        <v>62</v>
      </c>
      <c r="D1664" s="118" t="s">
        <v>62</v>
      </c>
      <c r="E1664" s="118" t="s">
        <v>62</v>
      </c>
      <c r="F1664" s="118" t="s">
        <v>62</v>
      </c>
      <c r="G1664" s="118" t="s">
        <v>62</v>
      </c>
      <c r="H1664" s="118" t="s">
        <v>62</v>
      </c>
      <c r="I1664" s="118" t="s">
        <v>62</v>
      </c>
      <c r="J1664" s="118" t="s">
        <v>62</v>
      </c>
      <c r="K1664" s="118" t="s">
        <v>62</v>
      </c>
      <c r="L1664" s="118" t="s">
        <v>62</v>
      </c>
      <c r="M1664" s="118" t="s">
        <v>62</v>
      </c>
      <c r="N1664" s="118" t="s">
        <v>62</v>
      </c>
      <c r="O1664" s="118" t="s">
        <v>62</v>
      </c>
      <c r="P1664" s="118" t="s">
        <v>62</v>
      </c>
      <c r="Q1664" s="118" t="s">
        <v>62</v>
      </c>
      <c r="R1664" s="118" t="s">
        <v>62</v>
      </c>
      <c r="S1664" s="118" t="s">
        <v>62</v>
      </c>
      <c r="T1664" s="118" t="s">
        <v>62</v>
      </c>
      <c r="U1664" s="118" t="s">
        <v>62</v>
      </c>
      <c r="V1664" s="118" t="s">
        <v>62</v>
      </c>
      <c r="W1664" s="118" t="s">
        <v>62</v>
      </c>
      <c r="X1664" s="232"/>
    </row>
    <row r="1665" spans="1:24" ht="13.5" customHeight="1" x14ac:dyDescent="0.3">
      <c r="A1665" s="237">
        <v>0.97916666666666696</v>
      </c>
      <c r="B1665" s="118" t="s">
        <v>62</v>
      </c>
      <c r="C1665" s="118" t="s">
        <v>62</v>
      </c>
      <c r="D1665" s="118" t="s">
        <v>62</v>
      </c>
      <c r="E1665" s="118" t="s">
        <v>62</v>
      </c>
      <c r="F1665" s="118" t="s">
        <v>62</v>
      </c>
      <c r="G1665" s="118" t="s">
        <v>62</v>
      </c>
      <c r="H1665" s="118" t="s">
        <v>62</v>
      </c>
      <c r="I1665" s="118" t="s">
        <v>62</v>
      </c>
      <c r="J1665" s="118" t="s">
        <v>62</v>
      </c>
      <c r="K1665" s="118" t="s">
        <v>62</v>
      </c>
      <c r="L1665" s="118" t="s">
        <v>62</v>
      </c>
      <c r="M1665" s="118" t="s">
        <v>62</v>
      </c>
      <c r="N1665" s="118" t="s">
        <v>62</v>
      </c>
      <c r="O1665" s="118" t="s">
        <v>62</v>
      </c>
      <c r="P1665" s="118" t="s">
        <v>62</v>
      </c>
      <c r="Q1665" s="118" t="s">
        <v>62</v>
      </c>
      <c r="R1665" s="118" t="s">
        <v>62</v>
      </c>
      <c r="S1665" s="118" t="s">
        <v>62</v>
      </c>
      <c r="T1665" s="118" t="s">
        <v>62</v>
      </c>
      <c r="U1665" s="118" t="s">
        <v>62</v>
      </c>
      <c r="V1665" s="118" t="s">
        <v>62</v>
      </c>
      <c r="W1665" s="118" t="s">
        <v>62</v>
      </c>
      <c r="X1665" s="232"/>
    </row>
    <row r="1666" spans="1:24" ht="13.5" customHeight="1" thickBot="1" x14ac:dyDescent="0.35">
      <c r="A1666" s="239">
        <v>0.98958333333333304</v>
      </c>
      <c r="B1666" s="120" t="s">
        <v>62</v>
      </c>
      <c r="C1666" s="120" t="s">
        <v>62</v>
      </c>
      <c r="D1666" s="120" t="s">
        <v>62</v>
      </c>
      <c r="E1666" s="120" t="s">
        <v>62</v>
      </c>
      <c r="F1666" s="120" t="s">
        <v>62</v>
      </c>
      <c r="G1666" s="120" t="s">
        <v>62</v>
      </c>
      <c r="H1666" s="120" t="s">
        <v>62</v>
      </c>
      <c r="I1666" s="120" t="s">
        <v>62</v>
      </c>
      <c r="J1666" s="120" t="s">
        <v>62</v>
      </c>
      <c r="K1666" s="120" t="s">
        <v>62</v>
      </c>
      <c r="L1666" s="120" t="s">
        <v>62</v>
      </c>
      <c r="M1666" s="120" t="s">
        <v>62</v>
      </c>
      <c r="N1666" s="120" t="s">
        <v>62</v>
      </c>
      <c r="O1666" s="120" t="s">
        <v>62</v>
      </c>
      <c r="P1666" s="120" t="s">
        <v>62</v>
      </c>
      <c r="Q1666" s="120" t="s">
        <v>62</v>
      </c>
      <c r="R1666" s="120" t="s">
        <v>62</v>
      </c>
      <c r="S1666" s="120" t="s">
        <v>62</v>
      </c>
      <c r="T1666" s="120" t="s">
        <v>62</v>
      </c>
      <c r="U1666" s="120" t="s">
        <v>62</v>
      </c>
      <c r="V1666" s="120" t="s">
        <v>62</v>
      </c>
      <c r="W1666" s="120" t="s">
        <v>62</v>
      </c>
      <c r="X1666" s="232"/>
    </row>
    <row r="1667" spans="1:24" ht="13.5" customHeight="1" thickTop="1" x14ac:dyDescent="0.3">
      <c r="A1667" s="241" t="s">
        <v>112</v>
      </c>
      <c r="B1667" s="119">
        <f>SUM(B1599:B1646)</f>
        <v>0</v>
      </c>
      <c r="C1667" s="119">
        <f t="shared" ref="C1667:U1667" si="60">SUM(C1599:C1646)</f>
        <v>0</v>
      </c>
      <c r="D1667" s="119">
        <f t="shared" si="60"/>
        <v>0</v>
      </c>
      <c r="E1667" s="119">
        <f t="shared" si="60"/>
        <v>0</v>
      </c>
      <c r="F1667" s="119">
        <f t="shared" si="60"/>
        <v>0</v>
      </c>
      <c r="G1667" s="119">
        <f t="shared" si="60"/>
        <v>0</v>
      </c>
      <c r="H1667" s="119">
        <f t="shared" si="60"/>
        <v>0</v>
      </c>
      <c r="I1667" s="119">
        <f t="shared" si="60"/>
        <v>0</v>
      </c>
      <c r="J1667" s="119">
        <f t="shared" si="60"/>
        <v>0</v>
      </c>
      <c r="K1667" s="119">
        <f t="shared" si="60"/>
        <v>0</v>
      </c>
      <c r="L1667" s="119">
        <f t="shared" si="60"/>
        <v>0</v>
      </c>
      <c r="M1667" s="119">
        <f t="shared" si="60"/>
        <v>0</v>
      </c>
      <c r="N1667" s="119">
        <f t="shared" si="60"/>
        <v>0</v>
      </c>
      <c r="O1667" s="119">
        <f t="shared" si="60"/>
        <v>0</v>
      </c>
      <c r="P1667" s="119">
        <f t="shared" si="60"/>
        <v>0</v>
      </c>
      <c r="Q1667" s="119">
        <f t="shared" si="60"/>
        <v>0</v>
      </c>
      <c r="R1667" s="119">
        <f t="shared" si="60"/>
        <v>0</v>
      </c>
      <c r="S1667" s="119">
        <f t="shared" si="60"/>
        <v>0</v>
      </c>
      <c r="T1667" s="119">
        <f t="shared" si="60"/>
        <v>0</v>
      </c>
      <c r="U1667" s="119">
        <f t="shared" si="60"/>
        <v>0</v>
      </c>
      <c r="V1667" s="119"/>
      <c r="W1667" s="119"/>
      <c r="X1667" s="232"/>
    </row>
    <row r="1668" spans="1:24" ht="13.5" customHeight="1" x14ac:dyDescent="0.3">
      <c r="A1668" s="242" t="s">
        <v>113</v>
      </c>
      <c r="B1668" s="118">
        <f>SUM(B1595:B1658)</f>
        <v>0</v>
      </c>
      <c r="C1668" s="118">
        <f t="shared" ref="C1668:U1668" si="61">SUM(C1595:C1658)</f>
        <v>0</v>
      </c>
      <c r="D1668" s="118">
        <f t="shared" si="61"/>
        <v>0</v>
      </c>
      <c r="E1668" s="118">
        <f t="shared" si="61"/>
        <v>0</v>
      </c>
      <c r="F1668" s="118">
        <f t="shared" si="61"/>
        <v>0</v>
      </c>
      <c r="G1668" s="118">
        <f t="shared" si="61"/>
        <v>0</v>
      </c>
      <c r="H1668" s="118">
        <f t="shared" si="61"/>
        <v>0</v>
      </c>
      <c r="I1668" s="118">
        <f t="shared" si="61"/>
        <v>0</v>
      </c>
      <c r="J1668" s="118">
        <f t="shared" si="61"/>
        <v>0</v>
      </c>
      <c r="K1668" s="118">
        <f t="shared" si="61"/>
        <v>0</v>
      </c>
      <c r="L1668" s="118">
        <f t="shared" si="61"/>
        <v>0</v>
      </c>
      <c r="M1668" s="118">
        <f t="shared" si="61"/>
        <v>0</v>
      </c>
      <c r="N1668" s="118">
        <f t="shared" si="61"/>
        <v>0</v>
      </c>
      <c r="O1668" s="118">
        <f t="shared" si="61"/>
        <v>0</v>
      </c>
      <c r="P1668" s="118">
        <f t="shared" si="61"/>
        <v>0</v>
      </c>
      <c r="Q1668" s="118">
        <f t="shared" si="61"/>
        <v>0</v>
      </c>
      <c r="R1668" s="118">
        <f t="shared" si="61"/>
        <v>0</v>
      </c>
      <c r="S1668" s="118">
        <f t="shared" si="61"/>
        <v>0</v>
      </c>
      <c r="T1668" s="118">
        <f t="shared" si="61"/>
        <v>0</v>
      </c>
      <c r="U1668" s="118">
        <f t="shared" si="61"/>
        <v>0</v>
      </c>
      <c r="V1668" s="118"/>
      <c r="W1668" s="118"/>
      <c r="X1668" s="232"/>
    </row>
    <row r="1669" spans="1:24" ht="13.5" customHeight="1" x14ac:dyDescent="0.3">
      <c r="A1669" s="238" t="s">
        <v>114</v>
      </c>
      <c r="B1669" s="118">
        <f>SUM(B1595:B1666)</f>
        <v>0</v>
      </c>
      <c r="C1669" s="118">
        <f t="shared" ref="C1669:U1669" si="62">SUM(C1595:C1666)</f>
        <v>0</v>
      </c>
      <c r="D1669" s="118">
        <f t="shared" si="62"/>
        <v>0</v>
      </c>
      <c r="E1669" s="118">
        <f t="shared" si="62"/>
        <v>0</v>
      </c>
      <c r="F1669" s="118">
        <f t="shared" si="62"/>
        <v>0</v>
      </c>
      <c r="G1669" s="118">
        <f t="shared" si="62"/>
        <v>0</v>
      </c>
      <c r="H1669" s="118">
        <f t="shared" si="62"/>
        <v>0</v>
      </c>
      <c r="I1669" s="118">
        <f t="shared" si="62"/>
        <v>0</v>
      </c>
      <c r="J1669" s="118">
        <f t="shared" si="62"/>
        <v>0</v>
      </c>
      <c r="K1669" s="118">
        <f t="shared" si="62"/>
        <v>0</v>
      </c>
      <c r="L1669" s="118">
        <f t="shared" si="62"/>
        <v>0</v>
      </c>
      <c r="M1669" s="118">
        <f t="shared" si="62"/>
        <v>0</v>
      </c>
      <c r="N1669" s="118">
        <f t="shared" si="62"/>
        <v>0</v>
      </c>
      <c r="O1669" s="118">
        <f t="shared" si="62"/>
        <v>0</v>
      </c>
      <c r="P1669" s="118">
        <f t="shared" si="62"/>
        <v>0</v>
      </c>
      <c r="Q1669" s="118">
        <f t="shared" si="62"/>
        <v>0</v>
      </c>
      <c r="R1669" s="118">
        <f t="shared" si="62"/>
        <v>0</v>
      </c>
      <c r="S1669" s="118">
        <f t="shared" si="62"/>
        <v>0</v>
      </c>
      <c r="T1669" s="118">
        <f t="shared" si="62"/>
        <v>0</v>
      </c>
      <c r="U1669" s="118">
        <f t="shared" si="62"/>
        <v>0</v>
      </c>
      <c r="V1669" s="118"/>
      <c r="W1669" s="118"/>
      <c r="X1669" s="232"/>
    </row>
    <row r="1670" spans="1:24" ht="13.5" customHeight="1" thickBot="1" x14ac:dyDescent="0.35">
      <c r="A1670" s="240" t="s">
        <v>115</v>
      </c>
      <c r="B1670" s="120">
        <f>SUM(B1571:B1666)</f>
        <v>0</v>
      </c>
      <c r="C1670" s="120">
        <f t="shared" ref="C1670:U1670" si="63">SUM(C1571:C1666)</f>
        <v>0</v>
      </c>
      <c r="D1670" s="120">
        <f t="shared" si="63"/>
        <v>0</v>
      </c>
      <c r="E1670" s="120">
        <f t="shared" si="63"/>
        <v>0</v>
      </c>
      <c r="F1670" s="120">
        <f t="shared" si="63"/>
        <v>0</v>
      </c>
      <c r="G1670" s="120">
        <f t="shared" si="63"/>
        <v>0</v>
      </c>
      <c r="H1670" s="120">
        <f t="shared" si="63"/>
        <v>0</v>
      </c>
      <c r="I1670" s="120">
        <f t="shared" si="63"/>
        <v>0</v>
      </c>
      <c r="J1670" s="120">
        <f t="shared" si="63"/>
        <v>0</v>
      </c>
      <c r="K1670" s="120">
        <f t="shared" si="63"/>
        <v>0</v>
      </c>
      <c r="L1670" s="120">
        <f t="shared" si="63"/>
        <v>0</v>
      </c>
      <c r="M1670" s="120">
        <f t="shared" si="63"/>
        <v>0</v>
      </c>
      <c r="N1670" s="120">
        <f t="shared" si="63"/>
        <v>0</v>
      </c>
      <c r="O1670" s="120">
        <f t="shared" si="63"/>
        <v>0</v>
      </c>
      <c r="P1670" s="120">
        <f t="shared" si="63"/>
        <v>0</v>
      </c>
      <c r="Q1670" s="120">
        <f t="shared" si="63"/>
        <v>0</v>
      </c>
      <c r="R1670" s="120">
        <f t="shared" si="63"/>
        <v>0</v>
      </c>
      <c r="S1670" s="120">
        <f t="shared" si="63"/>
        <v>0</v>
      </c>
      <c r="T1670" s="120">
        <f t="shared" si="63"/>
        <v>0</v>
      </c>
      <c r="U1670" s="120">
        <f t="shared" si="63"/>
        <v>0</v>
      </c>
      <c r="V1670" s="120"/>
      <c r="W1670" s="120"/>
      <c r="X1670" s="232"/>
    </row>
    <row r="1671" spans="1:24" ht="13.5" customHeight="1" thickTop="1" x14ac:dyDescent="0.3">
      <c r="A1671" s="232"/>
      <c r="B1671" s="232"/>
      <c r="C1671" s="232"/>
      <c r="D1671" s="232"/>
      <c r="E1671" s="232"/>
      <c r="F1671" s="232"/>
      <c r="G1671" s="232"/>
      <c r="H1671" s="232"/>
      <c r="I1671" s="232"/>
      <c r="J1671" s="232"/>
      <c r="K1671" s="232"/>
      <c r="L1671" s="232"/>
      <c r="M1671" s="232"/>
      <c r="N1671" s="232"/>
      <c r="O1671" s="232"/>
      <c r="P1671" s="232"/>
      <c r="Q1671" s="232"/>
      <c r="R1671" s="232"/>
      <c r="S1671" s="232"/>
      <c r="T1671" s="232"/>
      <c r="U1671" s="232"/>
      <c r="V1671" s="232"/>
      <c r="W1671" s="232"/>
      <c r="X1671" s="232"/>
    </row>
    <row r="1672" spans="1:24" ht="13.5" customHeight="1" thickBot="1" x14ac:dyDescent="0.35">
      <c r="A1672" s="232" t="s">
        <v>10</v>
      </c>
      <c r="B1672" s="233" t="s">
        <v>56</v>
      </c>
      <c r="C1672" s="121">
        <f>C1568+1</f>
        <v>45735</v>
      </c>
      <c r="D1672" s="232"/>
      <c r="E1672" s="232"/>
      <c r="F1672" s="232"/>
      <c r="G1672" s="232"/>
      <c r="H1672" s="232"/>
      <c r="I1672" s="232"/>
      <c r="J1672" s="232"/>
      <c r="K1672" s="232"/>
      <c r="L1672" s="232"/>
      <c r="M1672" s="232"/>
      <c r="N1672" s="232"/>
      <c r="O1672" s="232"/>
      <c r="P1672" s="232"/>
      <c r="Q1672" s="232"/>
      <c r="R1672" s="232"/>
      <c r="S1672" s="232"/>
      <c r="T1672" s="232"/>
      <c r="U1672" s="232"/>
      <c r="V1672" s="232"/>
      <c r="W1672" s="232"/>
      <c r="X1672" s="232"/>
    </row>
    <row r="1673" spans="1:24" ht="13.5" customHeight="1" thickTop="1" thickBot="1" x14ac:dyDescent="0.35">
      <c r="A1673" s="232"/>
      <c r="B1673" s="602" t="s">
        <v>91</v>
      </c>
      <c r="C1673" s="603"/>
      <c r="D1673" s="603"/>
      <c r="E1673" s="603"/>
      <c r="F1673" s="603"/>
      <c r="G1673" s="603"/>
      <c r="H1673" s="603"/>
      <c r="I1673" s="603"/>
      <c r="J1673" s="603"/>
      <c r="K1673" s="603"/>
      <c r="L1673" s="603"/>
      <c r="M1673" s="603"/>
      <c r="N1673" s="603"/>
      <c r="O1673" s="603"/>
      <c r="P1673" s="603"/>
      <c r="Q1673" s="603"/>
      <c r="R1673" s="603"/>
      <c r="S1673" s="603"/>
      <c r="T1673" s="603"/>
      <c r="U1673" s="603"/>
      <c r="V1673" s="603"/>
      <c r="W1673" s="604"/>
      <c r="X1673" s="232"/>
    </row>
    <row r="1674" spans="1:24" ht="13.5" customHeight="1" thickTop="1" thickBot="1" x14ac:dyDescent="0.35">
      <c r="A1674" s="234" t="s">
        <v>51</v>
      </c>
      <c r="B1674" s="234" t="s">
        <v>31</v>
      </c>
      <c r="C1674" s="235" t="s">
        <v>92</v>
      </c>
      <c r="D1674" s="235" t="s">
        <v>93</v>
      </c>
      <c r="E1674" s="235" t="s">
        <v>94</v>
      </c>
      <c r="F1674" s="235" t="s">
        <v>95</v>
      </c>
      <c r="G1674" s="235" t="s">
        <v>96</v>
      </c>
      <c r="H1674" s="235" t="s">
        <v>97</v>
      </c>
      <c r="I1674" s="235" t="s">
        <v>98</v>
      </c>
      <c r="J1674" s="235" t="s">
        <v>99</v>
      </c>
      <c r="K1674" s="235" t="s">
        <v>100</v>
      </c>
      <c r="L1674" s="235" t="s">
        <v>101</v>
      </c>
      <c r="M1674" s="235" t="s">
        <v>102</v>
      </c>
      <c r="N1674" s="235" t="s">
        <v>103</v>
      </c>
      <c r="O1674" s="235" t="s">
        <v>104</v>
      </c>
      <c r="P1674" s="235" t="s">
        <v>105</v>
      </c>
      <c r="Q1674" s="235" t="s">
        <v>106</v>
      </c>
      <c r="R1674" s="235" t="s">
        <v>107</v>
      </c>
      <c r="S1674" s="235" t="s">
        <v>108</v>
      </c>
      <c r="T1674" s="235" t="s">
        <v>109</v>
      </c>
      <c r="U1674" s="235" t="s">
        <v>110</v>
      </c>
      <c r="V1674" s="234" t="s">
        <v>89</v>
      </c>
      <c r="W1674" s="234" t="s">
        <v>111</v>
      </c>
      <c r="X1674" s="232"/>
    </row>
    <row r="1675" spans="1:24" ht="13.5" customHeight="1" thickTop="1" x14ac:dyDescent="0.3">
      <c r="A1675" s="236">
        <v>0</v>
      </c>
      <c r="B1675" s="119" t="s">
        <v>62</v>
      </c>
      <c r="C1675" s="119" t="s">
        <v>62</v>
      </c>
      <c r="D1675" s="119" t="s">
        <v>62</v>
      </c>
      <c r="E1675" s="119" t="s">
        <v>62</v>
      </c>
      <c r="F1675" s="119" t="s">
        <v>62</v>
      </c>
      <c r="G1675" s="119" t="s">
        <v>62</v>
      </c>
      <c r="H1675" s="119" t="s">
        <v>62</v>
      </c>
      <c r="I1675" s="119" t="s">
        <v>62</v>
      </c>
      <c r="J1675" s="119" t="s">
        <v>62</v>
      </c>
      <c r="K1675" s="119" t="s">
        <v>62</v>
      </c>
      <c r="L1675" s="119" t="s">
        <v>62</v>
      </c>
      <c r="M1675" s="119" t="s">
        <v>62</v>
      </c>
      <c r="N1675" s="119" t="s">
        <v>62</v>
      </c>
      <c r="O1675" s="119" t="s">
        <v>62</v>
      </c>
      <c r="P1675" s="119" t="s">
        <v>62</v>
      </c>
      <c r="Q1675" s="119" t="s">
        <v>62</v>
      </c>
      <c r="R1675" s="119" t="s">
        <v>62</v>
      </c>
      <c r="S1675" s="119" t="s">
        <v>62</v>
      </c>
      <c r="T1675" s="119" t="s">
        <v>62</v>
      </c>
      <c r="U1675" s="119" t="s">
        <v>62</v>
      </c>
      <c r="V1675" s="119" t="s">
        <v>62</v>
      </c>
      <c r="W1675" s="119" t="s">
        <v>62</v>
      </c>
      <c r="X1675" s="232"/>
    </row>
    <row r="1676" spans="1:24" ht="13.5" customHeight="1" x14ac:dyDescent="0.3">
      <c r="A1676" s="237">
        <v>1.0416666666666666E-2</v>
      </c>
      <c r="B1676" s="118" t="s">
        <v>62</v>
      </c>
      <c r="C1676" s="118" t="s">
        <v>62</v>
      </c>
      <c r="D1676" s="118" t="s">
        <v>62</v>
      </c>
      <c r="E1676" s="118" t="s">
        <v>62</v>
      </c>
      <c r="F1676" s="118" t="s">
        <v>62</v>
      </c>
      <c r="G1676" s="118" t="s">
        <v>62</v>
      </c>
      <c r="H1676" s="118" t="s">
        <v>62</v>
      </c>
      <c r="I1676" s="118" t="s">
        <v>62</v>
      </c>
      <c r="J1676" s="118" t="s">
        <v>62</v>
      </c>
      <c r="K1676" s="118" t="s">
        <v>62</v>
      </c>
      <c r="L1676" s="118" t="s">
        <v>62</v>
      </c>
      <c r="M1676" s="118" t="s">
        <v>62</v>
      </c>
      <c r="N1676" s="118" t="s">
        <v>62</v>
      </c>
      <c r="O1676" s="118" t="s">
        <v>62</v>
      </c>
      <c r="P1676" s="118" t="s">
        <v>62</v>
      </c>
      <c r="Q1676" s="118" t="s">
        <v>62</v>
      </c>
      <c r="R1676" s="118" t="s">
        <v>62</v>
      </c>
      <c r="S1676" s="118" t="s">
        <v>62</v>
      </c>
      <c r="T1676" s="118" t="s">
        <v>62</v>
      </c>
      <c r="U1676" s="118" t="s">
        <v>62</v>
      </c>
      <c r="V1676" s="118" t="s">
        <v>62</v>
      </c>
      <c r="W1676" s="118" t="s">
        <v>62</v>
      </c>
      <c r="X1676" s="232"/>
    </row>
    <row r="1677" spans="1:24" ht="13.5" customHeight="1" x14ac:dyDescent="0.3">
      <c r="A1677" s="237">
        <v>2.0833333333333332E-2</v>
      </c>
      <c r="B1677" s="118" t="s">
        <v>62</v>
      </c>
      <c r="C1677" s="118" t="s">
        <v>62</v>
      </c>
      <c r="D1677" s="118" t="s">
        <v>62</v>
      </c>
      <c r="E1677" s="118" t="s">
        <v>62</v>
      </c>
      <c r="F1677" s="118" t="s">
        <v>62</v>
      </c>
      <c r="G1677" s="118" t="s">
        <v>62</v>
      </c>
      <c r="H1677" s="118" t="s">
        <v>62</v>
      </c>
      <c r="I1677" s="118" t="s">
        <v>62</v>
      </c>
      <c r="J1677" s="118" t="s">
        <v>62</v>
      </c>
      <c r="K1677" s="118" t="s">
        <v>62</v>
      </c>
      <c r="L1677" s="118" t="s">
        <v>62</v>
      </c>
      <c r="M1677" s="118" t="s">
        <v>62</v>
      </c>
      <c r="N1677" s="118" t="s">
        <v>62</v>
      </c>
      <c r="O1677" s="118" t="s">
        <v>62</v>
      </c>
      <c r="P1677" s="118" t="s">
        <v>62</v>
      </c>
      <c r="Q1677" s="118" t="s">
        <v>62</v>
      </c>
      <c r="R1677" s="118" t="s">
        <v>62</v>
      </c>
      <c r="S1677" s="118" t="s">
        <v>62</v>
      </c>
      <c r="T1677" s="118" t="s">
        <v>62</v>
      </c>
      <c r="U1677" s="118" t="s">
        <v>62</v>
      </c>
      <c r="V1677" s="118" t="s">
        <v>62</v>
      </c>
      <c r="W1677" s="118" t="s">
        <v>62</v>
      </c>
      <c r="X1677" s="232"/>
    </row>
    <row r="1678" spans="1:24" ht="13.5" customHeight="1" x14ac:dyDescent="0.3">
      <c r="A1678" s="237">
        <v>3.125E-2</v>
      </c>
      <c r="B1678" s="118" t="s">
        <v>62</v>
      </c>
      <c r="C1678" s="118" t="s">
        <v>62</v>
      </c>
      <c r="D1678" s="118" t="s">
        <v>62</v>
      </c>
      <c r="E1678" s="118" t="s">
        <v>62</v>
      </c>
      <c r="F1678" s="118" t="s">
        <v>62</v>
      </c>
      <c r="G1678" s="118" t="s">
        <v>62</v>
      </c>
      <c r="H1678" s="118" t="s">
        <v>62</v>
      </c>
      <c r="I1678" s="118" t="s">
        <v>62</v>
      </c>
      <c r="J1678" s="118" t="s">
        <v>62</v>
      </c>
      <c r="K1678" s="118" t="s">
        <v>62</v>
      </c>
      <c r="L1678" s="118" t="s">
        <v>62</v>
      </c>
      <c r="M1678" s="118" t="s">
        <v>62</v>
      </c>
      <c r="N1678" s="118" t="s">
        <v>62</v>
      </c>
      <c r="O1678" s="118" t="s">
        <v>62</v>
      </c>
      <c r="P1678" s="118" t="s">
        <v>62</v>
      </c>
      <c r="Q1678" s="118" t="s">
        <v>62</v>
      </c>
      <c r="R1678" s="118" t="s">
        <v>62</v>
      </c>
      <c r="S1678" s="118" t="s">
        <v>62</v>
      </c>
      <c r="T1678" s="118" t="s">
        <v>62</v>
      </c>
      <c r="U1678" s="118" t="s">
        <v>62</v>
      </c>
      <c r="V1678" s="118" t="s">
        <v>62</v>
      </c>
      <c r="W1678" s="118" t="s">
        <v>62</v>
      </c>
      <c r="X1678" s="232"/>
    </row>
    <row r="1679" spans="1:24" ht="13.5" customHeight="1" x14ac:dyDescent="0.3">
      <c r="A1679" s="237">
        <v>4.1666666666666664E-2</v>
      </c>
      <c r="B1679" s="118" t="s">
        <v>62</v>
      </c>
      <c r="C1679" s="118" t="s">
        <v>62</v>
      </c>
      <c r="D1679" s="118" t="s">
        <v>62</v>
      </c>
      <c r="E1679" s="118" t="s">
        <v>62</v>
      </c>
      <c r="F1679" s="118" t="s">
        <v>62</v>
      </c>
      <c r="G1679" s="118" t="s">
        <v>62</v>
      </c>
      <c r="H1679" s="118" t="s">
        <v>62</v>
      </c>
      <c r="I1679" s="118" t="s">
        <v>62</v>
      </c>
      <c r="J1679" s="118" t="s">
        <v>62</v>
      </c>
      <c r="K1679" s="118" t="s">
        <v>62</v>
      </c>
      <c r="L1679" s="118" t="s">
        <v>62</v>
      </c>
      <c r="M1679" s="118" t="s">
        <v>62</v>
      </c>
      <c r="N1679" s="118" t="s">
        <v>62</v>
      </c>
      <c r="O1679" s="118" t="s">
        <v>62</v>
      </c>
      <c r="P1679" s="118" t="s">
        <v>62</v>
      </c>
      <c r="Q1679" s="118" t="s">
        <v>62</v>
      </c>
      <c r="R1679" s="118" t="s">
        <v>62</v>
      </c>
      <c r="S1679" s="118" t="s">
        <v>62</v>
      </c>
      <c r="T1679" s="118" t="s">
        <v>62</v>
      </c>
      <c r="U1679" s="118" t="s">
        <v>62</v>
      </c>
      <c r="V1679" s="118" t="s">
        <v>62</v>
      </c>
      <c r="W1679" s="118" t="s">
        <v>62</v>
      </c>
      <c r="X1679" s="232"/>
    </row>
    <row r="1680" spans="1:24" ht="13.5" customHeight="1" x14ac:dyDescent="0.3">
      <c r="A1680" s="237">
        <v>5.2083333333333336E-2</v>
      </c>
      <c r="B1680" s="118" t="s">
        <v>62</v>
      </c>
      <c r="C1680" s="118" t="s">
        <v>62</v>
      </c>
      <c r="D1680" s="118" t="s">
        <v>62</v>
      </c>
      <c r="E1680" s="118" t="s">
        <v>62</v>
      </c>
      <c r="F1680" s="118" t="s">
        <v>62</v>
      </c>
      <c r="G1680" s="118" t="s">
        <v>62</v>
      </c>
      <c r="H1680" s="118" t="s">
        <v>62</v>
      </c>
      <c r="I1680" s="118" t="s">
        <v>62</v>
      </c>
      <c r="J1680" s="118" t="s">
        <v>62</v>
      </c>
      <c r="K1680" s="118" t="s">
        <v>62</v>
      </c>
      <c r="L1680" s="118" t="s">
        <v>62</v>
      </c>
      <c r="M1680" s="118" t="s">
        <v>62</v>
      </c>
      <c r="N1680" s="118" t="s">
        <v>62</v>
      </c>
      <c r="O1680" s="118" t="s">
        <v>62</v>
      </c>
      <c r="P1680" s="118" t="s">
        <v>62</v>
      </c>
      <c r="Q1680" s="118" t="s">
        <v>62</v>
      </c>
      <c r="R1680" s="118" t="s">
        <v>62</v>
      </c>
      <c r="S1680" s="118" t="s">
        <v>62</v>
      </c>
      <c r="T1680" s="118" t="s">
        <v>62</v>
      </c>
      <c r="U1680" s="118" t="s">
        <v>62</v>
      </c>
      <c r="V1680" s="118" t="s">
        <v>62</v>
      </c>
      <c r="W1680" s="118" t="s">
        <v>62</v>
      </c>
      <c r="X1680" s="232"/>
    </row>
    <row r="1681" spans="1:24" ht="13.5" customHeight="1" x14ac:dyDescent="0.3">
      <c r="A1681" s="237">
        <v>6.25E-2</v>
      </c>
      <c r="B1681" s="118" t="s">
        <v>62</v>
      </c>
      <c r="C1681" s="118" t="s">
        <v>62</v>
      </c>
      <c r="D1681" s="118" t="s">
        <v>62</v>
      </c>
      <c r="E1681" s="118" t="s">
        <v>62</v>
      </c>
      <c r="F1681" s="118" t="s">
        <v>62</v>
      </c>
      <c r="G1681" s="118" t="s">
        <v>62</v>
      </c>
      <c r="H1681" s="118" t="s">
        <v>62</v>
      </c>
      <c r="I1681" s="118" t="s">
        <v>62</v>
      </c>
      <c r="J1681" s="118" t="s">
        <v>62</v>
      </c>
      <c r="K1681" s="118" t="s">
        <v>62</v>
      </c>
      <c r="L1681" s="118" t="s">
        <v>62</v>
      </c>
      <c r="M1681" s="118" t="s">
        <v>62</v>
      </c>
      <c r="N1681" s="118" t="s">
        <v>62</v>
      </c>
      <c r="O1681" s="118" t="s">
        <v>62</v>
      </c>
      <c r="P1681" s="118" t="s">
        <v>62</v>
      </c>
      <c r="Q1681" s="118" t="s">
        <v>62</v>
      </c>
      <c r="R1681" s="118" t="s">
        <v>62</v>
      </c>
      <c r="S1681" s="118" t="s">
        <v>62</v>
      </c>
      <c r="T1681" s="118" t="s">
        <v>62</v>
      </c>
      <c r="U1681" s="118" t="s">
        <v>62</v>
      </c>
      <c r="V1681" s="118" t="s">
        <v>62</v>
      </c>
      <c r="W1681" s="118" t="s">
        <v>62</v>
      </c>
      <c r="X1681" s="232"/>
    </row>
    <row r="1682" spans="1:24" ht="13.5" customHeight="1" x14ac:dyDescent="0.3">
      <c r="A1682" s="237">
        <v>7.2916666666666699E-2</v>
      </c>
      <c r="B1682" s="118" t="s">
        <v>62</v>
      </c>
      <c r="C1682" s="118" t="s">
        <v>62</v>
      </c>
      <c r="D1682" s="118" t="s">
        <v>62</v>
      </c>
      <c r="E1682" s="118" t="s">
        <v>62</v>
      </c>
      <c r="F1682" s="118" t="s">
        <v>62</v>
      </c>
      <c r="G1682" s="118" t="s">
        <v>62</v>
      </c>
      <c r="H1682" s="118" t="s">
        <v>62</v>
      </c>
      <c r="I1682" s="118" t="s">
        <v>62</v>
      </c>
      <c r="J1682" s="118" t="s">
        <v>62</v>
      </c>
      <c r="K1682" s="118" t="s">
        <v>62</v>
      </c>
      <c r="L1682" s="118" t="s">
        <v>62</v>
      </c>
      <c r="M1682" s="118" t="s">
        <v>62</v>
      </c>
      <c r="N1682" s="118" t="s">
        <v>62</v>
      </c>
      <c r="O1682" s="118" t="s">
        <v>62</v>
      </c>
      <c r="P1682" s="118" t="s">
        <v>62</v>
      </c>
      <c r="Q1682" s="118" t="s">
        <v>62</v>
      </c>
      <c r="R1682" s="118" t="s">
        <v>62</v>
      </c>
      <c r="S1682" s="118" t="s">
        <v>62</v>
      </c>
      <c r="T1682" s="118" t="s">
        <v>62</v>
      </c>
      <c r="U1682" s="118" t="s">
        <v>62</v>
      </c>
      <c r="V1682" s="118" t="s">
        <v>62</v>
      </c>
      <c r="W1682" s="118" t="s">
        <v>62</v>
      </c>
      <c r="X1682" s="232"/>
    </row>
    <row r="1683" spans="1:24" ht="13.5" customHeight="1" x14ac:dyDescent="0.3">
      <c r="A1683" s="237">
        <v>8.3333333333333301E-2</v>
      </c>
      <c r="B1683" s="118" t="s">
        <v>62</v>
      </c>
      <c r="C1683" s="118" t="s">
        <v>62</v>
      </c>
      <c r="D1683" s="118" t="s">
        <v>62</v>
      </c>
      <c r="E1683" s="118" t="s">
        <v>62</v>
      </c>
      <c r="F1683" s="118" t="s">
        <v>62</v>
      </c>
      <c r="G1683" s="118" t="s">
        <v>62</v>
      </c>
      <c r="H1683" s="118" t="s">
        <v>62</v>
      </c>
      <c r="I1683" s="118" t="s">
        <v>62</v>
      </c>
      <c r="J1683" s="118" t="s">
        <v>62</v>
      </c>
      <c r="K1683" s="118" t="s">
        <v>62</v>
      </c>
      <c r="L1683" s="118" t="s">
        <v>62</v>
      </c>
      <c r="M1683" s="118" t="s">
        <v>62</v>
      </c>
      <c r="N1683" s="118" t="s">
        <v>62</v>
      </c>
      <c r="O1683" s="118" t="s">
        <v>62</v>
      </c>
      <c r="P1683" s="118" t="s">
        <v>62</v>
      </c>
      <c r="Q1683" s="118" t="s">
        <v>62</v>
      </c>
      <c r="R1683" s="118" t="s">
        <v>62</v>
      </c>
      <c r="S1683" s="118" t="s">
        <v>62</v>
      </c>
      <c r="T1683" s="118" t="s">
        <v>62</v>
      </c>
      <c r="U1683" s="118" t="s">
        <v>62</v>
      </c>
      <c r="V1683" s="118" t="s">
        <v>62</v>
      </c>
      <c r="W1683" s="118" t="s">
        <v>62</v>
      </c>
      <c r="X1683" s="232"/>
    </row>
    <row r="1684" spans="1:24" ht="13.5" customHeight="1" x14ac:dyDescent="0.3">
      <c r="A1684" s="237">
        <v>9.375E-2</v>
      </c>
      <c r="B1684" s="118" t="s">
        <v>62</v>
      </c>
      <c r="C1684" s="118" t="s">
        <v>62</v>
      </c>
      <c r="D1684" s="118" t="s">
        <v>62</v>
      </c>
      <c r="E1684" s="118" t="s">
        <v>62</v>
      </c>
      <c r="F1684" s="118" t="s">
        <v>62</v>
      </c>
      <c r="G1684" s="118" t="s">
        <v>62</v>
      </c>
      <c r="H1684" s="118" t="s">
        <v>62</v>
      </c>
      <c r="I1684" s="118" t="s">
        <v>62</v>
      </c>
      <c r="J1684" s="118" t="s">
        <v>62</v>
      </c>
      <c r="K1684" s="118" t="s">
        <v>62</v>
      </c>
      <c r="L1684" s="118" t="s">
        <v>62</v>
      </c>
      <c r="M1684" s="118" t="s">
        <v>62</v>
      </c>
      <c r="N1684" s="118" t="s">
        <v>62</v>
      </c>
      <c r="O1684" s="118" t="s">
        <v>62</v>
      </c>
      <c r="P1684" s="118" t="s">
        <v>62</v>
      </c>
      <c r="Q1684" s="118" t="s">
        <v>62</v>
      </c>
      <c r="R1684" s="118" t="s">
        <v>62</v>
      </c>
      <c r="S1684" s="118" t="s">
        <v>62</v>
      </c>
      <c r="T1684" s="118" t="s">
        <v>62</v>
      </c>
      <c r="U1684" s="118" t="s">
        <v>62</v>
      </c>
      <c r="V1684" s="118" t="s">
        <v>62</v>
      </c>
      <c r="W1684" s="118" t="s">
        <v>62</v>
      </c>
      <c r="X1684" s="232"/>
    </row>
    <row r="1685" spans="1:24" ht="13.5" customHeight="1" x14ac:dyDescent="0.3">
      <c r="A1685" s="237">
        <v>0.104166666666667</v>
      </c>
      <c r="B1685" s="118" t="s">
        <v>62</v>
      </c>
      <c r="C1685" s="118" t="s">
        <v>62</v>
      </c>
      <c r="D1685" s="118" t="s">
        <v>62</v>
      </c>
      <c r="E1685" s="118" t="s">
        <v>62</v>
      </c>
      <c r="F1685" s="118" t="s">
        <v>62</v>
      </c>
      <c r="G1685" s="118" t="s">
        <v>62</v>
      </c>
      <c r="H1685" s="118" t="s">
        <v>62</v>
      </c>
      <c r="I1685" s="118" t="s">
        <v>62</v>
      </c>
      <c r="J1685" s="118" t="s">
        <v>62</v>
      </c>
      <c r="K1685" s="118" t="s">
        <v>62</v>
      </c>
      <c r="L1685" s="118" t="s">
        <v>62</v>
      </c>
      <c r="M1685" s="118" t="s">
        <v>62</v>
      </c>
      <c r="N1685" s="118" t="s">
        <v>62</v>
      </c>
      <c r="O1685" s="118" t="s">
        <v>62</v>
      </c>
      <c r="P1685" s="118" t="s">
        <v>62</v>
      </c>
      <c r="Q1685" s="118" t="s">
        <v>62</v>
      </c>
      <c r="R1685" s="118" t="s">
        <v>62</v>
      </c>
      <c r="S1685" s="118" t="s">
        <v>62</v>
      </c>
      <c r="T1685" s="118" t="s">
        <v>62</v>
      </c>
      <c r="U1685" s="118" t="s">
        <v>62</v>
      </c>
      <c r="V1685" s="118" t="s">
        <v>62</v>
      </c>
      <c r="W1685" s="118" t="s">
        <v>62</v>
      </c>
      <c r="X1685" s="232"/>
    </row>
    <row r="1686" spans="1:24" ht="13.5" customHeight="1" x14ac:dyDescent="0.3">
      <c r="A1686" s="237">
        <v>0.114583333333333</v>
      </c>
      <c r="B1686" s="118" t="s">
        <v>62</v>
      </c>
      <c r="C1686" s="118" t="s">
        <v>62</v>
      </c>
      <c r="D1686" s="118" t="s">
        <v>62</v>
      </c>
      <c r="E1686" s="118" t="s">
        <v>62</v>
      </c>
      <c r="F1686" s="118" t="s">
        <v>62</v>
      </c>
      <c r="G1686" s="118" t="s">
        <v>62</v>
      </c>
      <c r="H1686" s="118" t="s">
        <v>62</v>
      </c>
      <c r="I1686" s="118" t="s">
        <v>62</v>
      </c>
      <c r="J1686" s="118" t="s">
        <v>62</v>
      </c>
      <c r="K1686" s="118" t="s">
        <v>62</v>
      </c>
      <c r="L1686" s="118" t="s">
        <v>62</v>
      </c>
      <c r="M1686" s="118" t="s">
        <v>62</v>
      </c>
      <c r="N1686" s="118" t="s">
        <v>62</v>
      </c>
      <c r="O1686" s="118" t="s">
        <v>62</v>
      </c>
      <c r="P1686" s="118" t="s">
        <v>62</v>
      </c>
      <c r="Q1686" s="118" t="s">
        <v>62</v>
      </c>
      <c r="R1686" s="118" t="s">
        <v>62</v>
      </c>
      <c r="S1686" s="118" t="s">
        <v>62</v>
      </c>
      <c r="T1686" s="118" t="s">
        <v>62</v>
      </c>
      <c r="U1686" s="118" t="s">
        <v>62</v>
      </c>
      <c r="V1686" s="118" t="s">
        <v>62</v>
      </c>
      <c r="W1686" s="118" t="s">
        <v>62</v>
      </c>
      <c r="X1686" s="232"/>
    </row>
    <row r="1687" spans="1:24" ht="13.5" customHeight="1" x14ac:dyDescent="0.3">
      <c r="A1687" s="237">
        <v>0.125</v>
      </c>
      <c r="B1687" s="118" t="s">
        <v>62</v>
      </c>
      <c r="C1687" s="118" t="s">
        <v>62</v>
      </c>
      <c r="D1687" s="118" t="s">
        <v>62</v>
      </c>
      <c r="E1687" s="118" t="s">
        <v>62</v>
      </c>
      <c r="F1687" s="118" t="s">
        <v>62</v>
      </c>
      <c r="G1687" s="118" t="s">
        <v>62</v>
      </c>
      <c r="H1687" s="118" t="s">
        <v>62</v>
      </c>
      <c r="I1687" s="118" t="s">
        <v>62</v>
      </c>
      <c r="J1687" s="118" t="s">
        <v>62</v>
      </c>
      <c r="K1687" s="118" t="s">
        <v>62</v>
      </c>
      <c r="L1687" s="118" t="s">
        <v>62</v>
      </c>
      <c r="M1687" s="118" t="s">
        <v>62</v>
      </c>
      <c r="N1687" s="118" t="s">
        <v>62</v>
      </c>
      <c r="O1687" s="118" t="s">
        <v>62</v>
      </c>
      <c r="P1687" s="118" t="s">
        <v>62</v>
      </c>
      <c r="Q1687" s="118" t="s">
        <v>62</v>
      </c>
      <c r="R1687" s="118" t="s">
        <v>62</v>
      </c>
      <c r="S1687" s="118" t="s">
        <v>62</v>
      </c>
      <c r="T1687" s="118" t="s">
        <v>62</v>
      </c>
      <c r="U1687" s="118" t="s">
        <v>62</v>
      </c>
      <c r="V1687" s="118" t="s">
        <v>62</v>
      </c>
      <c r="W1687" s="118" t="s">
        <v>62</v>
      </c>
      <c r="X1687" s="232"/>
    </row>
    <row r="1688" spans="1:24" ht="13.5" customHeight="1" x14ac:dyDescent="0.3">
      <c r="A1688" s="237">
        <v>0.13541666666666699</v>
      </c>
      <c r="B1688" s="118" t="s">
        <v>62</v>
      </c>
      <c r="C1688" s="118" t="s">
        <v>62</v>
      </c>
      <c r="D1688" s="118" t="s">
        <v>62</v>
      </c>
      <c r="E1688" s="118" t="s">
        <v>62</v>
      </c>
      <c r="F1688" s="118" t="s">
        <v>62</v>
      </c>
      <c r="G1688" s="118" t="s">
        <v>62</v>
      </c>
      <c r="H1688" s="118" t="s">
        <v>62</v>
      </c>
      <c r="I1688" s="118" t="s">
        <v>62</v>
      </c>
      <c r="J1688" s="118" t="s">
        <v>62</v>
      </c>
      <c r="K1688" s="118" t="s">
        <v>62</v>
      </c>
      <c r="L1688" s="118" t="s">
        <v>62</v>
      </c>
      <c r="M1688" s="118" t="s">
        <v>62</v>
      </c>
      <c r="N1688" s="118" t="s">
        <v>62</v>
      </c>
      <c r="O1688" s="118" t="s">
        <v>62</v>
      </c>
      <c r="P1688" s="118" t="s">
        <v>62</v>
      </c>
      <c r="Q1688" s="118" t="s">
        <v>62</v>
      </c>
      <c r="R1688" s="118" t="s">
        <v>62</v>
      </c>
      <c r="S1688" s="118" t="s">
        <v>62</v>
      </c>
      <c r="T1688" s="118" t="s">
        <v>62</v>
      </c>
      <c r="U1688" s="118" t="s">
        <v>62</v>
      </c>
      <c r="V1688" s="118" t="s">
        <v>62</v>
      </c>
      <c r="W1688" s="118" t="s">
        <v>62</v>
      </c>
      <c r="X1688" s="232"/>
    </row>
    <row r="1689" spans="1:24" ht="13.5" customHeight="1" x14ac:dyDescent="0.3">
      <c r="A1689" s="237">
        <v>0.14583333333333301</v>
      </c>
      <c r="B1689" s="118" t="s">
        <v>62</v>
      </c>
      <c r="C1689" s="118" t="s">
        <v>62</v>
      </c>
      <c r="D1689" s="118" t="s">
        <v>62</v>
      </c>
      <c r="E1689" s="118" t="s">
        <v>62</v>
      </c>
      <c r="F1689" s="118" t="s">
        <v>62</v>
      </c>
      <c r="G1689" s="118" t="s">
        <v>62</v>
      </c>
      <c r="H1689" s="118" t="s">
        <v>62</v>
      </c>
      <c r="I1689" s="118" t="s">
        <v>62</v>
      </c>
      <c r="J1689" s="118" t="s">
        <v>62</v>
      </c>
      <c r="K1689" s="118" t="s">
        <v>62</v>
      </c>
      <c r="L1689" s="118" t="s">
        <v>62</v>
      </c>
      <c r="M1689" s="118" t="s">
        <v>62</v>
      </c>
      <c r="N1689" s="118" t="s">
        <v>62</v>
      </c>
      <c r="O1689" s="118" t="s">
        <v>62</v>
      </c>
      <c r="P1689" s="118" t="s">
        <v>62</v>
      </c>
      <c r="Q1689" s="118" t="s">
        <v>62</v>
      </c>
      <c r="R1689" s="118" t="s">
        <v>62</v>
      </c>
      <c r="S1689" s="118" t="s">
        <v>62</v>
      </c>
      <c r="T1689" s="118" t="s">
        <v>62</v>
      </c>
      <c r="U1689" s="118" t="s">
        <v>62</v>
      </c>
      <c r="V1689" s="118" t="s">
        <v>62</v>
      </c>
      <c r="W1689" s="118" t="s">
        <v>62</v>
      </c>
      <c r="X1689" s="232"/>
    </row>
    <row r="1690" spans="1:24" ht="13.5" customHeight="1" x14ac:dyDescent="0.3">
      <c r="A1690" s="237">
        <v>0.15625</v>
      </c>
      <c r="B1690" s="118" t="s">
        <v>62</v>
      </c>
      <c r="C1690" s="118" t="s">
        <v>62</v>
      </c>
      <c r="D1690" s="118" t="s">
        <v>62</v>
      </c>
      <c r="E1690" s="118" t="s">
        <v>62</v>
      </c>
      <c r="F1690" s="118" t="s">
        <v>62</v>
      </c>
      <c r="G1690" s="118" t="s">
        <v>62</v>
      </c>
      <c r="H1690" s="118" t="s">
        <v>62</v>
      </c>
      <c r="I1690" s="118" t="s">
        <v>62</v>
      </c>
      <c r="J1690" s="118" t="s">
        <v>62</v>
      </c>
      <c r="K1690" s="118" t="s">
        <v>62</v>
      </c>
      <c r="L1690" s="118" t="s">
        <v>62</v>
      </c>
      <c r="M1690" s="118" t="s">
        <v>62</v>
      </c>
      <c r="N1690" s="118" t="s">
        <v>62</v>
      </c>
      <c r="O1690" s="118" t="s">
        <v>62</v>
      </c>
      <c r="P1690" s="118" t="s">
        <v>62</v>
      </c>
      <c r="Q1690" s="118" t="s">
        <v>62</v>
      </c>
      <c r="R1690" s="118" t="s">
        <v>62</v>
      </c>
      <c r="S1690" s="118" t="s">
        <v>62</v>
      </c>
      <c r="T1690" s="118" t="s">
        <v>62</v>
      </c>
      <c r="U1690" s="118" t="s">
        <v>62</v>
      </c>
      <c r="V1690" s="118" t="s">
        <v>62</v>
      </c>
      <c r="W1690" s="118" t="s">
        <v>62</v>
      </c>
      <c r="X1690" s="232"/>
    </row>
    <row r="1691" spans="1:24" ht="13.5" customHeight="1" x14ac:dyDescent="0.3">
      <c r="A1691" s="237">
        <v>0.16666666666666699</v>
      </c>
      <c r="B1691" s="118" t="s">
        <v>62</v>
      </c>
      <c r="C1691" s="118" t="s">
        <v>62</v>
      </c>
      <c r="D1691" s="118" t="s">
        <v>62</v>
      </c>
      <c r="E1691" s="118" t="s">
        <v>62</v>
      </c>
      <c r="F1691" s="118" t="s">
        <v>62</v>
      </c>
      <c r="G1691" s="118" t="s">
        <v>62</v>
      </c>
      <c r="H1691" s="118" t="s">
        <v>62</v>
      </c>
      <c r="I1691" s="118" t="s">
        <v>62</v>
      </c>
      <c r="J1691" s="118" t="s">
        <v>62</v>
      </c>
      <c r="K1691" s="118" t="s">
        <v>62</v>
      </c>
      <c r="L1691" s="118" t="s">
        <v>62</v>
      </c>
      <c r="M1691" s="118" t="s">
        <v>62</v>
      </c>
      <c r="N1691" s="118" t="s">
        <v>62</v>
      </c>
      <c r="O1691" s="118" t="s">
        <v>62</v>
      </c>
      <c r="P1691" s="118" t="s">
        <v>62</v>
      </c>
      <c r="Q1691" s="118" t="s">
        <v>62</v>
      </c>
      <c r="R1691" s="118" t="s">
        <v>62</v>
      </c>
      <c r="S1691" s="118" t="s">
        <v>62</v>
      </c>
      <c r="T1691" s="118" t="s">
        <v>62</v>
      </c>
      <c r="U1691" s="118" t="s">
        <v>62</v>
      </c>
      <c r="V1691" s="118" t="s">
        <v>62</v>
      </c>
      <c r="W1691" s="118" t="s">
        <v>62</v>
      </c>
      <c r="X1691" s="232"/>
    </row>
    <row r="1692" spans="1:24" ht="13.5" customHeight="1" x14ac:dyDescent="0.3">
      <c r="A1692" s="237">
        <v>0.17708333333333301</v>
      </c>
      <c r="B1692" s="118" t="s">
        <v>62</v>
      </c>
      <c r="C1692" s="118" t="s">
        <v>62</v>
      </c>
      <c r="D1692" s="118" t="s">
        <v>62</v>
      </c>
      <c r="E1692" s="118" t="s">
        <v>62</v>
      </c>
      <c r="F1692" s="118" t="s">
        <v>62</v>
      </c>
      <c r="G1692" s="118" t="s">
        <v>62</v>
      </c>
      <c r="H1692" s="118" t="s">
        <v>62</v>
      </c>
      <c r="I1692" s="118" t="s">
        <v>62</v>
      </c>
      <c r="J1692" s="118" t="s">
        <v>62</v>
      </c>
      <c r="K1692" s="118" t="s">
        <v>62</v>
      </c>
      <c r="L1692" s="118" t="s">
        <v>62</v>
      </c>
      <c r="M1692" s="118" t="s">
        <v>62</v>
      </c>
      <c r="N1692" s="118" t="s">
        <v>62</v>
      </c>
      <c r="O1692" s="118" t="s">
        <v>62</v>
      </c>
      <c r="P1692" s="118" t="s">
        <v>62</v>
      </c>
      <c r="Q1692" s="118" t="s">
        <v>62</v>
      </c>
      <c r="R1692" s="118" t="s">
        <v>62</v>
      </c>
      <c r="S1692" s="118" t="s">
        <v>62</v>
      </c>
      <c r="T1692" s="118" t="s">
        <v>62</v>
      </c>
      <c r="U1692" s="118" t="s">
        <v>62</v>
      </c>
      <c r="V1692" s="118" t="s">
        <v>62</v>
      </c>
      <c r="W1692" s="118" t="s">
        <v>62</v>
      </c>
      <c r="X1692" s="232"/>
    </row>
    <row r="1693" spans="1:24" ht="13.5" customHeight="1" x14ac:dyDescent="0.3">
      <c r="A1693" s="237">
        <v>0.1875</v>
      </c>
      <c r="B1693" s="118" t="s">
        <v>62</v>
      </c>
      <c r="C1693" s="118" t="s">
        <v>62</v>
      </c>
      <c r="D1693" s="118" t="s">
        <v>62</v>
      </c>
      <c r="E1693" s="118" t="s">
        <v>62</v>
      </c>
      <c r="F1693" s="118" t="s">
        <v>62</v>
      </c>
      <c r="G1693" s="118" t="s">
        <v>62</v>
      </c>
      <c r="H1693" s="118" t="s">
        <v>62</v>
      </c>
      <c r="I1693" s="118" t="s">
        <v>62</v>
      </c>
      <c r="J1693" s="118" t="s">
        <v>62</v>
      </c>
      <c r="K1693" s="118" t="s">
        <v>62</v>
      </c>
      <c r="L1693" s="118" t="s">
        <v>62</v>
      </c>
      <c r="M1693" s="118" t="s">
        <v>62</v>
      </c>
      <c r="N1693" s="118" t="s">
        <v>62</v>
      </c>
      <c r="O1693" s="118" t="s">
        <v>62</v>
      </c>
      <c r="P1693" s="118" t="s">
        <v>62</v>
      </c>
      <c r="Q1693" s="118" t="s">
        <v>62</v>
      </c>
      <c r="R1693" s="118" t="s">
        <v>62</v>
      </c>
      <c r="S1693" s="118" t="s">
        <v>62</v>
      </c>
      <c r="T1693" s="118" t="s">
        <v>62</v>
      </c>
      <c r="U1693" s="118" t="s">
        <v>62</v>
      </c>
      <c r="V1693" s="118" t="s">
        <v>62</v>
      </c>
      <c r="W1693" s="118" t="s">
        <v>62</v>
      </c>
      <c r="X1693" s="232"/>
    </row>
    <row r="1694" spans="1:24" ht="13.5" customHeight="1" x14ac:dyDescent="0.3">
      <c r="A1694" s="237">
        <v>0.19791666666666699</v>
      </c>
      <c r="B1694" s="118" t="s">
        <v>62</v>
      </c>
      <c r="C1694" s="118" t="s">
        <v>62</v>
      </c>
      <c r="D1694" s="118" t="s">
        <v>62</v>
      </c>
      <c r="E1694" s="118" t="s">
        <v>62</v>
      </c>
      <c r="F1694" s="118" t="s">
        <v>62</v>
      </c>
      <c r="G1694" s="118" t="s">
        <v>62</v>
      </c>
      <c r="H1694" s="118" t="s">
        <v>62</v>
      </c>
      <c r="I1694" s="118" t="s">
        <v>62</v>
      </c>
      <c r="J1694" s="118" t="s">
        <v>62</v>
      </c>
      <c r="K1694" s="118" t="s">
        <v>62</v>
      </c>
      <c r="L1694" s="118" t="s">
        <v>62</v>
      </c>
      <c r="M1694" s="118" t="s">
        <v>62</v>
      </c>
      <c r="N1694" s="118" t="s">
        <v>62</v>
      </c>
      <c r="O1694" s="118" t="s">
        <v>62</v>
      </c>
      <c r="P1694" s="118" t="s">
        <v>62</v>
      </c>
      <c r="Q1694" s="118" t="s">
        <v>62</v>
      </c>
      <c r="R1694" s="118" t="s">
        <v>62</v>
      </c>
      <c r="S1694" s="118" t="s">
        <v>62</v>
      </c>
      <c r="T1694" s="118" t="s">
        <v>62</v>
      </c>
      <c r="U1694" s="118" t="s">
        <v>62</v>
      </c>
      <c r="V1694" s="118" t="s">
        <v>62</v>
      </c>
      <c r="W1694" s="118" t="s">
        <v>62</v>
      </c>
      <c r="X1694" s="232"/>
    </row>
    <row r="1695" spans="1:24" ht="13.5" customHeight="1" x14ac:dyDescent="0.3">
      <c r="A1695" s="237">
        <v>0.20833333333333301</v>
      </c>
      <c r="B1695" s="118" t="s">
        <v>62</v>
      </c>
      <c r="C1695" s="118" t="s">
        <v>62</v>
      </c>
      <c r="D1695" s="118" t="s">
        <v>62</v>
      </c>
      <c r="E1695" s="118" t="s">
        <v>62</v>
      </c>
      <c r="F1695" s="118" t="s">
        <v>62</v>
      </c>
      <c r="G1695" s="118" t="s">
        <v>62</v>
      </c>
      <c r="H1695" s="118" t="s">
        <v>62</v>
      </c>
      <c r="I1695" s="118" t="s">
        <v>62</v>
      </c>
      <c r="J1695" s="118" t="s">
        <v>62</v>
      </c>
      <c r="K1695" s="118" t="s">
        <v>62</v>
      </c>
      <c r="L1695" s="118" t="s">
        <v>62</v>
      </c>
      <c r="M1695" s="118" t="s">
        <v>62</v>
      </c>
      <c r="N1695" s="118" t="s">
        <v>62</v>
      </c>
      <c r="O1695" s="118" t="s">
        <v>62</v>
      </c>
      <c r="P1695" s="118" t="s">
        <v>62</v>
      </c>
      <c r="Q1695" s="118" t="s">
        <v>62</v>
      </c>
      <c r="R1695" s="118" t="s">
        <v>62</v>
      </c>
      <c r="S1695" s="118" t="s">
        <v>62</v>
      </c>
      <c r="T1695" s="118" t="s">
        <v>62</v>
      </c>
      <c r="U1695" s="118" t="s">
        <v>62</v>
      </c>
      <c r="V1695" s="118" t="s">
        <v>62</v>
      </c>
      <c r="W1695" s="118" t="s">
        <v>62</v>
      </c>
      <c r="X1695" s="232"/>
    </row>
    <row r="1696" spans="1:24" ht="13.5" customHeight="1" x14ac:dyDescent="0.3">
      <c r="A1696" s="237">
        <v>0.21875</v>
      </c>
      <c r="B1696" s="118" t="s">
        <v>62</v>
      </c>
      <c r="C1696" s="118" t="s">
        <v>62</v>
      </c>
      <c r="D1696" s="118" t="s">
        <v>62</v>
      </c>
      <c r="E1696" s="118" t="s">
        <v>62</v>
      </c>
      <c r="F1696" s="118" t="s">
        <v>62</v>
      </c>
      <c r="G1696" s="118" t="s">
        <v>62</v>
      </c>
      <c r="H1696" s="118" t="s">
        <v>62</v>
      </c>
      <c r="I1696" s="118" t="s">
        <v>62</v>
      </c>
      <c r="J1696" s="118" t="s">
        <v>62</v>
      </c>
      <c r="K1696" s="118" t="s">
        <v>62</v>
      </c>
      <c r="L1696" s="118" t="s">
        <v>62</v>
      </c>
      <c r="M1696" s="118" t="s">
        <v>62</v>
      </c>
      <c r="N1696" s="118" t="s">
        <v>62</v>
      </c>
      <c r="O1696" s="118" t="s">
        <v>62</v>
      </c>
      <c r="P1696" s="118" t="s">
        <v>62</v>
      </c>
      <c r="Q1696" s="118" t="s">
        <v>62</v>
      </c>
      <c r="R1696" s="118" t="s">
        <v>62</v>
      </c>
      <c r="S1696" s="118" t="s">
        <v>62</v>
      </c>
      <c r="T1696" s="118" t="s">
        <v>62</v>
      </c>
      <c r="U1696" s="118" t="s">
        <v>62</v>
      </c>
      <c r="V1696" s="118" t="s">
        <v>62</v>
      </c>
      <c r="W1696" s="118" t="s">
        <v>62</v>
      </c>
      <c r="X1696" s="232"/>
    </row>
    <row r="1697" spans="1:24" ht="13.5" customHeight="1" x14ac:dyDescent="0.3">
      <c r="A1697" s="237">
        <v>0.22916666666666699</v>
      </c>
      <c r="B1697" s="118" t="s">
        <v>62</v>
      </c>
      <c r="C1697" s="118" t="s">
        <v>62</v>
      </c>
      <c r="D1697" s="118" t="s">
        <v>62</v>
      </c>
      <c r="E1697" s="118" t="s">
        <v>62</v>
      </c>
      <c r="F1697" s="118" t="s">
        <v>62</v>
      </c>
      <c r="G1697" s="118" t="s">
        <v>62</v>
      </c>
      <c r="H1697" s="118" t="s">
        <v>62</v>
      </c>
      <c r="I1697" s="118" t="s">
        <v>62</v>
      </c>
      <c r="J1697" s="118" t="s">
        <v>62</v>
      </c>
      <c r="K1697" s="118" t="s">
        <v>62</v>
      </c>
      <c r="L1697" s="118" t="s">
        <v>62</v>
      </c>
      <c r="M1697" s="118" t="s">
        <v>62</v>
      </c>
      <c r="N1697" s="118" t="s">
        <v>62</v>
      </c>
      <c r="O1697" s="118" t="s">
        <v>62</v>
      </c>
      <c r="P1697" s="118" t="s">
        <v>62</v>
      </c>
      <c r="Q1697" s="118" t="s">
        <v>62</v>
      </c>
      <c r="R1697" s="118" t="s">
        <v>62</v>
      </c>
      <c r="S1697" s="118" t="s">
        <v>62</v>
      </c>
      <c r="T1697" s="118" t="s">
        <v>62</v>
      </c>
      <c r="U1697" s="118" t="s">
        <v>62</v>
      </c>
      <c r="V1697" s="118" t="s">
        <v>62</v>
      </c>
      <c r="W1697" s="118" t="s">
        <v>62</v>
      </c>
      <c r="X1697" s="232"/>
    </row>
    <row r="1698" spans="1:24" ht="13.5" customHeight="1" x14ac:dyDescent="0.3">
      <c r="A1698" s="237">
        <v>0.23958333333333301</v>
      </c>
      <c r="B1698" s="118" t="s">
        <v>62</v>
      </c>
      <c r="C1698" s="118" t="s">
        <v>62</v>
      </c>
      <c r="D1698" s="118" t="s">
        <v>62</v>
      </c>
      <c r="E1698" s="118" t="s">
        <v>62</v>
      </c>
      <c r="F1698" s="118" t="s">
        <v>62</v>
      </c>
      <c r="G1698" s="118" t="s">
        <v>62</v>
      </c>
      <c r="H1698" s="118" t="s">
        <v>62</v>
      </c>
      <c r="I1698" s="118" t="s">
        <v>62</v>
      </c>
      <c r="J1698" s="118" t="s">
        <v>62</v>
      </c>
      <c r="K1698" s="118" t="s">
        <v>62</v>
      </c>
      <c r="L1698" s="118" t="s">
        <v>62</v>
      </c>
      <c r="M1698" s="118" t="s">
        <v>62</v>
      </c>
      <c r="N1698" s="118" t="s">
        <v>62</v>
      </c>
      <c r="O1698" s="118" t="s">
        <v>62</v>
      </c>
      <c r="P1698" s="118" t="s">
        <v>62</v>
      </c>
      <c r="Q1698" s="118" t="s">
        <v>62</v>
      </c>
      <c r="R1698" s="118" t="s">
        <v>62</v>
      </c>
      <c r="S1698" s="118" t="s">
        <v>62</v>
      </c>
      <c r="T1698" s="118" t="s">
        <v>62</v>
      </c>
      <c r="U1698" s="118" t="s">
        <v>62</v>
      </c>
      <c r="V1698" s="118" t="s">
        <v>62</v>
      </c>
      <c r="W1698" s="118" t="s">
        <v>62</v>
      </c>
      <c r="X1698" s="232"/>
    </row>
    <row r="1699" spans="1:24" ht="13.5" customHeight="1" x14ac:dyDescent="0.3">
      <c r="A1699" s="237">
        <v>0.25</v>
      </c>
      <c r="B1699" s="118" t="s">
        <v>62</v>
      </c>
      <c r="C1699" s="118" t="s">
        <v>62</v>
      </c>
      <c r="D1699" s="118" t="s">
        <v>62</v>
      </c>
      <c r="E1699" s="118" t="s">
        <v>62</v>
      </c>
      <c r="F1699" s="118" t="s">
        <v>62</v>
      </c>
      <c r="G1699" s="118" t="s">
        <v>62</v>
      </c>
      <c r="H1699" s="118" t="s">
        <v>62</v>
      </c>
      <c r="I1699" s="118" t="s">
        <v>62</v>
      </c>
      <c r="J1699" s="118" t="s">
        <v>62</v>
      </c>
      <c r="K1699" s="118" t="s">
        <v>62</v>
      </c>
      <c r="L1699" s="118" t="s">
        <v>62</v>
      </c>
      <c r="M1699" s="118" t="s">
        <v>62</v>
      </c>
      <c r="N1699" s="118" t="s">
        <v>62</v>
      </c>
      <c r="O1699" s="118" t="s">
        <v>62</v>
      </c>
      <c r="P1699" s="118" t="s">
        <v>62</v>
      </c>
      <c r="Q1699" s="118" t="s">
        <v>62</v>
      </c>
      <c r="R1699" s="118" t="s">
        <v>62</v>
      </c>
      <c r="S1699" s="118" t="s">
        <v>62</v>
      </c>
      <c r="T1699" s="118" t="s">
        <v>62</v>
      </c>
      <c r="U1699" s="118" t="s">
        <v>62</v>
      </c>
      <c r="V1699" s="118" t="s">
        <v>62</v>
      </c>
      <c r="W1699" s="118" t="s">
        <v>62</v>
      </c>
      <c r="X1699" s="232"/>
    </row>
    <row r="1700" spans="1:24" ht="13.5" customHeight="1" x14ac:dyDescent="0.3">
      <c r="A1700" s="237">
        <v>0.26041666666666702</v>
      </c>
      <c r="B1700" s="118" t="s">
        <v>62</v>
      </c>
      <c r="C1700" s="118" t="s">
        <v>62</v>
      </c>
      <c r="D1700" s="118" t="s">
        <v>62</v>
      </c>
      <c r="E1700" s="118" t="s">
        <v>62</v>
      </c>
      <c r="F1700" s="118" t="s">
        <v>62</v>
      </c>
      <c r="G1700" s="118" t="s">
        <v>62</v>
      </c>
      <c r="H1700" s="118" t="s">
        <v>62</v>
      </c>
      <c r="I1700" s="118" t="s">
        <v>62</v>
      </c>
      <c r="J1700" s="118" t="s">
        <v>62</v>
      </c>
      <c r="K1700" s="118" t="s">
        <v>62</v>
      </c>
      <c r="L1700" s="118" t="s">
        <v>62</v>
      </c>
      <c r="M1700" s="118" t="s">
        <v>62</v>
      </c>
      <c r="N1700" s="118" t="s">
        <v>62</v>
      </c>
      <c r="O1700" s="118" t="s">
        <v>62</v>
      </c>
      <c r="P1700" s="118" t="s">
        <v>62</v>
      </c>
      <c r="Q1700" s="118" t="s">
        <v>62</v>
      </c>
      <c r="R1700" s="118" t="s">
        <v>62</v>
      </c>
      <c r="S1700" s="118" t="s">
        <v>62</v>
      </c>
      <c r="T1700" s="118" t="s">
        <v>62</v>
      </c>
      <c r="U1700" s="118" t="s">
        <v>62</v>
      </c>
      <c r="V1700" s="118" t="s">
        <v>62</v>
      </c>
      <c r="W1700" s="118" t="s">
        <v>62</v>
      </c>
      <c r="X1700" s="232"/>
    </row>
    <row r="1701" spans="1:24" ht="13.5" customHeight="1" x14ac:dyDescent="0.3">
      <c r="A1701" s="237">
        <v>0.27083333333333298</v>
      </c>
      <c r="B1701" s="118" t="s">
        <v>62</v>
      </c>
      <c r="C1701" s="118" t="s">
        <v>62</v>
      </c>
      <c r="D1701" s="118" t="s">
        <v>62</v>
      </c>
      <c r="E1701" s="118" t="s">
        <v>62</v>
      </c>
      <c r="F1701" s="118" t="s">
        <v>62</v>
      </c>
      <c r="G1701" s="118" t="s">
        <v>62</v>
      </c>
      <c r="H1701" s="118" t="s">
        <v>62</v>
      </c>
      <c r="I1701" s="118" t="s">
        <v>62</v>
      </c>
      <c r="J1701" s="118" t="s">
        <v>62</v>
      </c>
      <c r="K1701" s="118" t="s">
        <v>62</v>
      </c>
      <c r="L1701" s="118" t="s">
        <v>62</v>
      </c>
      <c r="M1701" s="118" t="s">
        <v>62</v>
      </c>
      <c r="N1701" s="118" t="s">
        <v>62</v>
      </c>
      <c r="O1701" s="118" t="s">
        <v>62</v>
      </c>
      <c r="P1701" s="118" t="s">
        <v>62</v>
      </c>
      <c r="Q1701" s="118" t="s">
        <v>62</v>
      </c>
      <c r="R1701" s="118" t="s">
        <v>62</v>
      </c>
      <c r="S1701" s="118" t="s">
        <v>62</v>
      </c>
      <c r="T1701" s="118" t="s">
        <v>62</v>
      </c>
      <c r="U1701" s="118" t="s">
        <v>62</v>
      </c>
      <c r="V1701" s="118" t="s">
        <v>62</v>
      </c>
      <c r="W1701" s="118" t="s">
        <v>62</v>
      </c>
      <c r="X1701" s="232"/>
    </row>
    <row r="1702" spans="1:24" ht="13.5" customHeight="1" x14ac:dyDescent="0.3">
      <c r="A1702" s="237">
        <v>0.28125</v>
      </c>
      <c r="B1702" s="118" t="s">
        <v>62</v>
      </c>
      <c r="C1702" s="118" t="s">
        <v>62</v>
      </c>
      <c r="D1702" s="118" t="s">
        <v>62</v>
      </c>
      <c r="E1702" s="118" t="s">
        <v>62</v>
      </c>
      <c r="F1702" s="118" t="s">
        <v>62</v>
      </c>
      <c r="G1702" s="118" t="s">
        <v>62</v>
      </c>
      <c r="H1702" s="118" t="s">
        <v>62</v>
      </c>
      <c r="I1702" s="118" t="s">
        <v>62</v>
      </c>
      <c r="J1702" s="118" t="s">
        <v>62</v>
      </c>
      <c r="K1702" s="118" t="s">
        <v>62</v>
      </c>
      <c r="L1702" s="118" t="s">
        <v>62</v>
      </c>
      <c r="M1702" s="118" t="s">
        <v>62</v>
      </c>
      <c r="N1702" s="118" t="s">
        <v>62</v>
      </c>
      <c r="O1702" s="118" t="s">
        <v>62</v>
      </c>
      <c r="P1702" s="118" t="s">
        <v>62</v>
      </c>
      <c r="Q1702" s="118" t="s">
        <v>62</v>
      </c>
      <c r="R1702" s="118" t="s">
        <v>62</v>
      </c>
      <c r="S1702" s="118" t="s">
        <v>62</v>
      </c>
      <c r="T1702" s="118" t="s">
        <v>62</v>
      </c>
      <c r="U1702" s="118" t="s">
        <v>62</v>
      </c>
      <c r="V1702" s="118" t="s">
        <v>62</v>
      </c>
      <c r="W1702" s="118" t="s">
        <v>62</v>
      </c>
      <c r="X1702" s="232"/>
    </row>
    <row r="1703" spans="1:24" ht="13.5" customHeight="1" x14ac:dyDescent="0.3">
      <c r="A1703" s="237">
        <v>0.29166666666666702</v>
      </c>
      <c r="B1703" s="118" t="s">
        <v>62</v>
      </c>
      <c r="C1703" s="118" t="s">
        <v>62</v>
      </c>
      <c r="D1703" s="118" t="s">
        <v>62</v>
      </c>
      <c r="E1703" s="118" t="s">
        <v>62</v>
      </c>
      <c r="F1703" s="118" t="s">
        <v>62</v>
      </c>
      <c r="G1703" s="118" t="s">
        <v>62</v>
      </c>
      <c r="H1703" s="118" t="s">
        <v>62</v>
      </c>
      <c r="I1703" s="118" t="s">
        <v>62</v>
      </c>
      <c r="J1703" s="118" t="s">
        <v>62</v>
      </c>
      <c r="K1703" s="118" t="s">
        <v>62</v>
      </c>
      <c r="L1703" s="118" t="s">
        <v>62</v>
      </c>
      <c r="M1703" s="118" t="s">
        <v>62</v>
      </c>
      <c r="N1703" s="118" t="s">
        <v>62</v>
      </c>
      <c r="O1703" s="118" t="s">
        <v>62</v>
      </c>
      <c r="P1703" s="118" t="s">
        <v>62</v>
      </c>
      <c r="Q1703" s="118" t="s">
        <v>62</v>
      </c>
      <c r="R1703" s="118" t="s">
        <v>62</v>
      </c>
      <c r="S1703" s="118" t="s">
        <v>62</v>
      </c>
      <c r="T1703" s="118" t="s">
        <v>62</v>
      </c>
      <c r="U1703" s="118" t="s">
        <v>62</v>
      </c>
      <c r="V1703" s="118" t="s">
        <v>62</v>
      </c>
      <c r="W1703" s="118" t="s">
        <v>62</v>
      </c>
      <c r="X1703" s="232"/>
    </row>
    <row r="1704" spans="1:24" ht="13.5" customHeight="1" x14ac:dyDescent="0.3">
      <c r="A1704" s="237">
        <v>0.30208333333333298</v>
      </c>
      <c r="B1704" s="118" t="s">
        <v>62</v>
      </c>
      <c r="C1704" s="118" t="s">
        <v>62</v>
      </c>
      <c r="D1704" s="118" t="s">
        <v>62</v>
      </c>
      <c r="E1704" s="118" t="s">
        <v>62</v>
      </c>
      <c r="F1704" s="118" t="s">
        <v>62</v>
      </c>
      <c r="G1704" s="118" t="s">
        <v>62</v>
      </c>
      <c r="H1704" s="118" t="s">
        <v>62</v>
      </c>
      <c r="I1704" s="118" t="s">
        <v>62</v>
      </c>
      <c r="J1704" s="118" t="s">
        <v>62</v>
      </c>
      <c r="K1704" s="118" t="s">
        <v>62</v>
      </c>
      <c r="L1704" s="118" t="s">
        <v>62</v>
      </c>
      <c r="M1704" s="118" t="s">
        <v>62</v>
      </c>
      <c r="N1704" s="118" t="s">
        <v>62</v>
      </c>
      <c r="O1704" s="118" t="s">
        <v>62</v>
      </c>
      <c r="P1704" s="118" t="s">
        <v>62</v>
      </c>
      <c r="Q1704" s="118" t="s">
        <v>62</v>
      </c>
      <c r="R1704" s="118" t="s">
        <v>62</v>
      </c>
      <c r="S1704" s="118" t="s">
        <v>62</v>
      </c>
      <c r="T1704" s="118" t="s">
        <v>62</v>
      </c>
      <c r="U1704" s="118" t="s">
        <v>62</v>
      </c>
      <c r="V1704" s="118" t="s">
        <v>62</v>
      </c>
      <c r="W1704" s="118" t="s">
        <v>62</v>
      </c>
      <c r="X1704" s="232"/>
    </row>
    <row r="1705" spans="1:24" ht="13.5" customHeight="1" x14ac:dyDescent="0.3">
      <c r="A1705" s="237">
        <v>0.3125</v>
      </c>
      <c r="B1705" s="118" t="s">
        <v>62</v>
      </c>
      <c r="C1705" s="118" t="s">
        <v>62</v>
      </c>
      <c r="D1705" s="118" t="s">
        <v>62</v>
      </c>
      <c r="E1705" s="118" t="s">
        <v>62</v>
      </c>
      <c r="F1705" s="118" t="s">
        <v>62</v>
      </c>
      <c r="G1705" s="118" t="s">
        <v>62</v>
      </c>
      <c r="H1705" s="118" t="s">
        <v>62</v>
      </c>
      <c r="I1705" s="118" t="s">
        <v>62</v>
      </c>
      <c r="J1705" s="118" t="s">
        <v>62</v>
      </c>
      <c r="K1705" s="118" t="s">
        <v>62</v>
      </c>
      <c r="L1705" s="118" t="s">
        <v>62</v>
      </c>
      <c r="M1705" s="118" t="s">
        <v>62</v>
      </c>
      <c r="N1705" s="118" t="s">
        <v>62</v>
      </c>
      <c r="O1705" s="118" t="s">
        <v>62</v>
      </c>
      <c r="P1705" s="118" t="s">
        <v>62</v>
      </c>
      <c r="Q1705" s="118" t="s">
        <v>62</v>
      </c>
      <c r="R1705" s="118" t="s">
        <v>62</v>
      </c>
      <c r="S1705" s="118" t="s">
        <v>62</v>
      </c>
      <c r="T1705" s="118" t="s">
        <v>62</v>
      </c>
      <c r="U1705" s="118" t="s">
        <v>62</v>
      </c>
      <c r="V1705" s="118" t="s">
        <v>62</v>
      </c>
      <c r="W1705" s="118" t="s">
        <v>62</v>
      </c>
      <c r="X1705" s="232"/>
    </row>
    <row r="1706" spans="1:24" ht="13.5" customHeight="1" x14ac:dyDescent="0.3">
      <c r="A1706" s="237">
        <v>0.32291666666666702</v>
      </c>
      <c r="B1706" s="118" t="s">
        <v>62</v>
      </c>
      <c r="C1706" s="118" t="s">
        <v>62</v>
      </c>
      <c r="D1706" s="118" t="s">
        <v>62</v>
      </c>
      <c r="E1706" s="118" t="s">
        <v>62</v>
      </c>
      <c r="F1706" s="118" t="s">
        <v>62</v>
      </c>
      <c r="G1706" s="118" t="s">
        <v>62</v>
      </c>
      <c r="H1706" s="118" t="s">
        <v>62</v>
      </c>
      <c r="I1706" s="118" t="s">
        <v>62</v>
      </c>
      <c r="J1706" s="118" t="s">
        <v>62</v>
      </c>
      <c r="K1706" s="118" t="s">
        <v>62</v>
      </c>
      <c r="L1706" s="118" t="s">
        <v>62</v>
      </c>
      <c r="M1706" s="118" t="s">
        <v>62</v>
      </c>
      <c r="N1706" s="118" t="s">
        <v>62</v>
      </c>
      <c r="O1706" s="118" t="s">
        <v>62</v>
      </c>
      <c r="P1706" s="118" t="s">
        <v>62</v>
      </c>
      <c r="Q1706" s="118" t="s">
        <v>62</v>
      </c>
      <c r="R1706" s="118" t="s">
        <v>62</v>
      </c>
      <c r="S1706" s="118" t="s">
        <v>62</v>
      </c>
      <c r="T1706" s="118" t="s">
        <v>62</v>
      </c>
      <c r="U1706" s="118" t="s">
        <v>62</v>
      </c>
      <c r="V1706" s="118" t="s">
        <v>62</v>
      </c>
      <c r="W1706" s="118" t="s">
        <v>62</v>
      </c>
      <c r="X1706" s="232"/>
    </row>
    <row r="1707" spans="1:24" ht="13.5" customHeight="1" x14ac:dyDescent="0.3">
      <c r="A1707" s="237">
        <v>0.33333333333333298</v>
      </c>
      <c r="B1707" s="118" t="s">
        <v>62</v>
      </c>
      <c r="C1707" s="118" t="s">
        <v>62</v>
      </c>
      <c r="D1707" s="118" t="s">
        <v>62</v>
      </c>
      <c r="E1707" s="118" t="s">
        <v>62</v>
      </c>
      <c r="F1707" s="118" t="s">
        <v>62</v>
      </c>
      <c r="G1707" s="118" t="s">
        <v>62</v>
      </c>
      <c r="H1707" s="118" t="s">
        <v>62</v>
      </c>
      <c r="I1707" s="118" t="s">
        <v>62</v>
      </c>
      <c r="J1707" s="118" t="s">
        <v>62</v>
      </c>
      <c r="K1707" s="118" t="s">
        <v>62</v>
      </c>
      <c r="L1707" s="118" t="s">
        <v>62</v>
      </c>
      <c r="M1707" s="118" t="s">
        <v>62</v>
      </c>
      <c r="N1707" s="118" t="s">
        <v>62</v>
      </c>
      <c r="O1707" s="118" t="s">
        <v>62</v>
      </c>
      <c r="P1707" s="118" t="s">
        <v>62</v>
      </c>
      <c r="Q1707" s="118" t="s">
        <v>62</v>
      </c>
      <c r="R1707" s="118" t="s">
        <v>62</v>
      </c>
      <c r="S1707" s="118" t="s">
        <v>62</v>
      </c>
      <c r="T1707" s="118" t="s">
        <v>62</v>
      </c>
      <c r="U1707" s="118" t="s">
        <v>62</v>
      </c>
      <c r="V1707" s="118" t="s">
        <v>62</v>
      </c>
      <c r="W1707" s="118" t="s">
        <v>62</v>
      </c>
      <c r="X1707" s="232"/>
    </row>
    <row r="1708" spans="1:24" ht="13.5" customHeight="1" x14ac:dyDescent="0.3">
      <c r="A1708" s="237">
        <v>0.34375</v>
      </c>
      <c r="B1708" s="118" t="s">
        <v>62</v>
      </c>
      <c r="C1708" s="118" t="s">
        <v>62</v>
      </c>
      <c r="D1708" s="118" t="s">
        <v>62</v>
      </c>
      <c r="E1708" s="118" t="s">
        <v>62</v>
      </c>
      <c r="F1708" s="118" t="s">
        <v>62</v>
      </c>
      <c r="G1708" s="118" t="s">
        <v>62</v>
      </c>
      <c r="H1708" s="118" t="s">
        <v>62</v>
      </c>
      <c r="I1708" s="118" t="s">
        <v>62</v>
      </c>
      <c r="J1708" s="118" t="s">
        <v>62</v>
      </c>
      <c r="K1708" s="118" t="s">
        <v>62</v>
      </c>
      <c r="L1708" s="118" t="s">
        <v>62</v>
      </c>
      <c r="M1708" s="118" t="s">
        <v>62</v>
      </c>
      <c r="N1708" s="118" t="s">
        <v>62</v>
      </c>
      <c r="O1708" s="118" t="s">
        <v>62</v>
      </c>
      <c r="P1708" s="118" t="s">
        <v>62</v>
      </c>
      <c r="Q1708" s="118" t="s">
        <v>62</v>
      </c>
      <c r="R1708" s="118" t="s">
        <v>62</v>
      </c>
      <c r="S1708" s="118" t="s">
        <v>62</v>
      </c>
      <c r="T1708" s="118" t="s">
        <v>62</v>
      </c>
      <c r="U1708" s="118" t="s">
        <v>62</v>
      </c>
      <c r="V1708" s="118" t="s">
        <v>62</v>
      </c>
      <c r="W1708" s="118" t="s">
        <v>62</v>
      </c>
      <c r="X1708" s="232"/>
    </row>
    <row r="1709" spans="1:24" ht="13.5" customHeight="1" x14ac:dyDescent="0.3">
      <c r="A1709" s="237">
        <v>0.35416666666666702</v>
      </c>
      <c r="B1709" s="118" t="s">
        <v>62</v>
      </c>
      <c r="C1709" s="118" t="s">
        <v>62</v>
      </c>
      <c r="D1709" s="118" t="s">
        <v>62</v>
      </c>
      <c r="E1709" s="118" t="s">
        <v>62</v>
      </c>
      <c r="F1709" s="118" t="s">
        <v>62</v>
      </c>
      <c r="G1709" s="118" t="s">
        <v>62</v>
      </c>
      <c r="H1709" s="118" t="s">
        <v>62</v>
      </c>
      <c r="I1709" s="118" t="s">
        <v>62</v>
      </c>
      <c r="J1709" s="118" t="s">
        <v>62</v>
      </c>
      <c r="K1709" s="118" t="s">
        <v>62</v>
      </c>
      <c r="L1709" s="118" t="s">
        <v>62</v>
      </c>
      <c r="M1709" s="118" t="s">
        <v>62</v>
      </c>
      <c r="N1709" s="118" t="s">
        <v>62</v>
      </c>
      <c r="O1709" s="118" t="s">
        <v>62</v>
      </c>
      <c r="P1709" s="118" t="s">
        <v>62</v>
      </c>
      <c r="Q1709" s="118" t="s">
        <v>62</v>
      </c>
      <c r="R1709" s="118" t="s">
        <v>62</v>
      </c>
      <c r="S1709" s="118" t="s">
        <v>62</v>
      </c>
      <c r="T1709" s="118" t="s">
        <v>62</v>
      </c>
      <c r="U1709" s="118" t="s">
        <v>62</v>
      </c>
      <c r="V1709" s="118" t="s">
        <v>62</v>
      </c>
      <c r="W1709" s="118" t="s">
        <v>62</v>
      </c>
      <c r="X1709" s="232"/>
    </row>
    <row r="1710" spans="1:24" ht="13.5" customHeight="1" x14ac:dyDescent="0.3">
      <c r="A1710" s="237">
        <v>0.36458333333333298</v>
      </c>
      <c r="B1710" s="118" t="s">
        <v>62</v>
      </c>
      <c r="C1710" s="118" t="s">
        <v>62</v>
      </c>
      <c r="D1710" s="118" t="s">
        <v>62</v>
      </c>
      <c r="E1710" s="118" t="s">
        <v>62</v>
      </c>
      <c r="F1710" s="118" t="s">
        <v>62</v>
      </c>
      <c r="G1710" s="118" t="s">
        <v>62</v>
      </c>
      <c r="H1710" s="118" t="s">
        <v>62</v>
      </c>
      <c r="I1710" s="118" t="s">
        <v>62</v>
      </c>
      <c r="J1710" s="118" t="s">
        <v>62</v>
      </c>
      <c r="K1710" s="118" t="s">
        <v>62</v>
      </c>
      <c r="L1710" s="118" t="s">
        <v>62</v>
      </c>
      <c r="M1710" s="118" t="s">
        <v>62</v>
      </c>
      <c r="N1710" s="118" t="s">
        <v>62</v>
      </c>
      <c r="O1710" s="118" t="s">
        <v>62</v>
      </c>
      <c r="P1710" s="118" t="s">
        <v>62</v>
      </c>
      <c r="Q1710" s="118" t="s">
        <v>62</v>
      </c>
      <c r="R1710" s="118" t="s">
        <v>62</v>
      </c>
      <c r="S1710" s="118" t="s">
        <v>62</v>
      </c>
      <c r="T1710" s="118" t="s">
        <v>62</v>
      </c>
      <c r="U1710" s="118" t="s">
        <v>62</v>
      </c>
      <c r="V1710" s="118" t="s">
        <v>62</v>
      </c>
      <c r="W1710" s="118" t="s">
        <v>62</v>
      </c>
      <c r="X1710" s="232"/>
    </row>
    <row r="1711" spans="1:24" ht="13.5" customHeight="1" x14ac:dyDescent="0.3">
      <c r="A1711" s="237">
        <v>0.375</v>
      </c>
      <c r="B1711" s="118" t="s">
        <v>62</v>
      </c>
      <c r="C1711" s="118" t="s">
        <v>62</v>
      </c>
      <c r="D1711" s="118" t="s">
        <v>62</v>
      </c>
      <c r="E1711" s="118" t="s">
        <v>62</v>
      </c>
      <c r="F1711" s="118" t="s">
        <v>62</v>
      </c>
      <c r="G1711" s="118" t="s">
        <v>62</v>
      </c>
      <c r="H1711" s="118" t="s">
        <v>62</v>
      </c>
      <c r="I1711" s="118" t="s">
        <v>62</v>
      </c>
      <c r="J1711" s="118" t="s">
        <v>62</v>
      </c>
      <c r="K1711" s="118" t="s">
        <v>62</v>
      </c>
      <c r="L1711" s="118" t="s">
        <v>62</v>
      </c>
      <c r="M1711" s="118" t="s">
        <v>62</v>
      </c>
      <c r="N1711" s="118" t="s">
        <v>62</v>
      </c>
      <c r="O1711" s="118" t="s">
        <v>62</v>
      </c>
      <c r="P1711" s="118" t="s">
        <v>62</v>
      </c>
      <c r="Q1711" s="118" t="s">
        <v>62</v>
      </c>
      <c r="R1711" s="118" t="s">
        <v>62</v>
      </c>
      <c r="S1711" s="118" t="s">
        <v>62</v>
      </c>
      <c r="T1711" s="118" t="s">
        <v>62</v>
      </c>
      <c r="U1711" s="118" t="s">
        <v>62</v>
      </c>
      <c r="V1711" s="118" t="s">
        <v>62</v>
      </c>
      <c r="W1711" s="118" t="s">
        <v>62</v>
      </c>
      <c r="X1711" s="232"/>
    </row>
    <row r="1712" spans="1:24" ht="13.5" customHeight="1" x14ac:dyDescent="0.3">
      <c r="A1712" s="237">
        <v>0.38541666666666702</v>
      </c>
      <c r="B1712" s="118" t="s">
        <v>62</v>
      </c>
      <c r="C1712" s="118" t="s">
        <v>62</v>
      </c>
      <c r="D1712" s="118" t="s">
        <v>62</v>
      </c>
      <c r="E1712" s="118" t="s">
        <v>62</v>
      </c>
      <c r="F1712" s="118" t="s">
        <v>62</v>
      </c>
      <c r="G1712" s="118" t="s">
        <v>62</v>
      </c>
      <c r="H1712" s="118" t="s">
        <v>62</v>
      </c>
      <c r="I1712" s="118" t="s">
        <v>62</v>
      </c>
      <c r="J1712" s="118" t="s">
        <v>62</v>
      </c>
      <c r="K1712" s="118" t="s">
        <v>62</v>
      </c>
      <c r="L1712" s="118" t="s">
        <v>62</v>
      </c>
      <c r="M1712" s="118" t="s">
        <v>62</v>
      </c>
      <c r="N1712" s="118" t="s">
        <v>62</v>
      </c>
      <c r="O1712" s="118" t="s">
        <v>62</v>
      </c>
      <c r="P1712" s="118" t="s">
        <v>62</v>
      </c>
      <c r="Q1712" s="118" t="s">
        <v>62</v>
      </c>
      <c r="R1712" s="118" t="s">
        <v>62</v>
      </c>
      <c r="S1712" s="118" t="s">
        <v>62</v>
      </c>
      <c r="T1712" s="118" t="s">
        <v>62</v>
      </c>
      <c r="U1712" s="118" t="s">
        <v>62</v>
      </c>
      <c r="V1712" s="118" t="s">
        <v>62</v>
      </c>
      <c r="W1712" s="118" t="s">
        <v>62</v>
      </c>
      <c r="X1712" s="232"/>
    </row>
    <row r="1713" spans="1:24" ht="13.5" customHeight="1" x14ac:dyDescent="0.3">
      <c r="A1713" s="237">
        <v>0.39583333333333298</v>
      </c>
      <c r="B1713" s="118" t="s">
        <v>62</v>
      </c>
      <c r="C1713" s="118" t="s">
        <v>62</v>
      </c>
      <c r="D1713" s="118" t="s">
        <v>62</v>
      </c>
      <c r="E1713" s="118" t="s">
        <v>62</v>
      </c>
      <c r="F1713" s="118" t="s">
        <v>62</v>
      </c>
      <c r="G1713" s="118" t="s">
        <v>62</v>
      </c>
      <c r="H1713" s="118" t="s">
        <v>62</v>
      </c>
      <c r="I1713" s="118" t="s">
        <v>62</v>
      </c>
      <c r="J1713" s="118" t="s">
        <v>62</v>
      </c>
      <c r="K1713" s="118" t="s">
        <v>62</v>
      </c>
      <c r="L1713" s="118" t="s">
        <v>62</v>
      </c>
      <c r="M1713" s="118" t="s">
        <v>62</v>
      </c>
      <c r="N1713" s="118" t="s">
        <v>62</v>
      </c>
      <c r="O1713" s="118" t="s">
        <v>62</v>
      </c>
      <c r="P1713" s="118" t="s">
        <v>62</v>
      </c>
      <c r="Q1713" s="118" t="s">
        <v>62</v>
      </c>
      <c r="R1713" s="118" t="s">
        <v>62</v>
      </c>
      <c r="S1713" s="118" t="s">
        <v>62</v>
      </c>
      <c r="T1713" s="118" t="s">
        <v>62</v>
      </c>
      <c r="U1713" s="118" t="s">
        <v>62</v>
      </c>
      <c r="V1713" s="118" t="s">
        <v>62</v>
      </c>
      <c r="W1713" s="118" t="s">
        <v>62</v>
      </c>
      <c r="X1713" s="232"/>
    </row>
    <row r="1714" spans="1:24" ht="13.5" customHeight="1" x14ac:dyDescent="0.3">
      <c r="A1714" s="237">
        <v>0.40625</v>
      </c>
      <c r="B1714" s="118" t="s">
        <v>62</v>
      </c>
      <c r="C1714" s="118" t="s">
        <v>62</v>
      </c>
      <c r="D1714" s="118" t="s">
        <v>62</v>
      </c>
      <c r="E1714" s="118" t="s">
        <v>62</v>
      </c>
      <c r="F1714" s="118" t="s">
        <v>62</v>
      </c>
      <c r="G1714" s="118" t="s">
        <v>62</v>
      </c>
      <c r="H1714" s="118" t="s">
        <v>62</v>
      </c>
      <c r="I1714" s="118" t="s">
        <v>62</v>
      </c>
      <c r="J1714" s="118" t="s">
        <v>62</v>
      </c>
      <c r="K1714" s="118" t="s">
        <v>62</v>
      </c>
      <c r="L1714" s="118" t="s">
        <v>62</v>
      </c>
      <c r="M1714" s="118" t="s">
        <v>62</v>
      </c>
      <c r="N1714" s="118" t="s">
        <v>62</v>
      </c>
      <c r="O1714" s="118" t="s">
        <v>62</v>
      </c>
      <c r="P1714" s="118" t="s">
        <v>62</v>
      </c>
      <c r="Q1714" s="118" t="s">
        <v>62</v>
      </c>
      <c r="R1714" s="118" t="s">
        <v>62</v>
      </c>
      <c r="S1714" s="118" t="s">
        <v>62</v>
      </c>
      <c r="T1714" s="118" t="s">
        <v>62</v>
      </c>
      <c r="U1714" s="118" t="s">
        <v>62</v>
      </c>
      <c r="V1714" s="118" t="s">
        <v>62</v>
      </c>
      <c r="W1714" s="118" t="s">
        <v>62</v>
      </c>
      <c r="X1714" s="232"/>
    </row>
    <row r="1715" spans="1:24" ht="13.5" customHeight="1" x14ac:dyDescent="0.3">
      <c r="A1715" s="237">
        <v>0.41666666666666702</v>
      </c>
      <c r="B1715" s="118" t="s">
        <v>62</v>
      </c>
      <c r="C1715" s="118" t="s">
        <v>62</v>
      </c>
      <c r="D1715" s="118" t="s">
        <v>62</v>
      </c>
      <c r="E1715" s="118" t="s">
        <v>62</v>
      </c>
      <c r="F1715" s="118" t="s">
        <v>62</v>
      </c>
      <c r="G1715" s="118" t="s">
        <v>62</v>
      </c>
      <c r="H1715" s="118" t="s">
        <v>62</v>
      </c>
      <c r="I1715" s="118" t="s">
        <v>62</v>
      </c>
      <c r="J1715" s="118" t="s">
        <v>62</v>
      </c>
      <c r="K1715" s="118" t="s">
        <v>62</v>
      </c>
      <c r="L1715" s="118" t="s">
        <v>62</v>
      </c>
      <c r="M1715" s="118" t="s">
        <v>62</v>
      </c>
      <c r="N1715" s="118" t="s">
        <v>62</v>
      </c>
      <c r="O1715" s="118" t="s">
        <v>62</v>
      </c>
      <c r="P1715" s="118" t="s">
        <v>62</v>
      </c>
      <c r="Q1715" s="118" t="s">
        <v>62</v>
      </c>
      <c r="R1715" s="118" t="s">
        <v>62</v>
      </c>
      <c r="S1715" s="118" t="s">
        <v>62</v>
      </c>
      <c r="T1715" s="118" t="s">
        <v>62</v>
      </c>
      <c r="U1715" s="118" t="s">
        <v>62</v>
      </c>
      <c r="V1715" s="118" t="s">
        <v>62</v>
      </c>
      <c r="W1715" s="118" t="s">
        <v>62</v>
      </c>
      <c r="X1715" s="232"/>
    </row>
    <row r="1716" spans="1:24" ht="13.5" customHeight="1" x14ac:dyDescent="0.3">
      <c r="A1716" s="237">
        <v>0.42708333333333298</v>
      </c>
      <c r="B1716" s="118" t="s">
        <v>62</v>
      </c>
      <c r="C1716" s="118" t="s">
        <v>62</v>
      </c>
      <c r="D1716" s="118" t="s">
        <v>62</v>
      </c>
      <c r="E1716" s="118" t="s">
        <v>62</v>
      </c>
      <c r="F1716" s="118" t="s">
        <v>62</v>
      </c>
      <c r="G1716" s="118" t="s">
        <v>62</v>
      </c>
      <c r="H1716" s="118" t="s">
        <v>62</v>
      </c>
      <c r="I1716" s="118" t="s">
        <v>62</v>
      </c>
      <c r="J1716" s="118" t="s">
        <v>62</v>
      </c>
      <c r="K1716" s="118" t="s">
        <v>62</v>
      </c>
      <c r="L1716" s="118" t="s">
        <v>62</v>
      </c>
      <c r="M1716" s="118" t="s">
        <v>62</v>
      </c>
      <c r="N1716" s="118" t="s">
        <v>62</v>
      </c>
      <c r="O1716" s="118" t="s">
        <v>62</v>
      </c>
      <c r="P1716" s="118" t="s">
        <v>62</v>
      </c>
      <c r="Q1716" s="118" t="s">
        <v>62</v>
      </c>
      <c r="R1716" s="118" t="s">
        <v>62</v>
      </c>
      <c r="S1716" s="118" t="s">
        <v>62</v>
      </c>
      <c r="T1716" s="118" t="s">
        <v>62</v>
      </c>
      <c r="U1716" s="118" t="s">
        <v>62</v>
      </c>
      <c r="V1716" s="118" t="s">
        <v>62</v>
      </c>
      <c r="W1716" s="118" t="s">
        <v>62</v>
      </c>
      <c r="X1716" s="232"/>
    </row>
    <row r="1717" spans="1:24" ht="13.5" customHeight="1" x14ac:dyDescent="0.3">
      <c r="A1717" s="237">
        <v>0.4375</v>
      </c>
      <c r="B1717" s="118" t="s">
        <v>62</v>
      </c>
      <c r="C1717" s="118" t="s">
        <v>62</v>
      </c>
      <c r="D1717" s="118" t="s">
        <v>62</v>
      </c>
      <c r="E1717" s="118" t="s">
        <v>62</v>
      </c>
      <c r="F1717" s="118" t="s">
        <v>62</v>
      </c>
      <c r="G1717" s="118" t="s">
        <v>62</v>
      </c>
      <c r="H1717" s="118" t="s">
        <v>62</v>
      </c>
      <c r="I1717" s="118" t="s">
        <v>62</v>
      </c>
      <c r="J1717" s="118" t="s">
        <v>62</v>
      </c>
      <c r="K1717" s="118" t="s">
        <v>62</v>
      </c>
      <c r="L1717" s="118" t="s">
        <v>62</v>
      </c>
      <c r="M1717" s="118" t="s">
        <v>62</v>
      </c>
      <c r="N1717" s="118" t="s">
        <v>62</v>
      </c>
      <c r="O1717" s="118" t="s">
        <v>62</v>
      </c>
      <c r="P1717" s="118" t="s">
        <v>62</v>
      </c>
      <c r="Q1717" s="118" t="s">
        <v>62</v>
      </c>
      <c r="R1717" s="118" t="s">
        <v>62</v>
      </c>
      <c r="S1717" s="118" t="s">
        <v>62</v>
      </c>
      <c r="T1717" s="118" t="s">
        <v>62</v>
      </c>
      <c r="U1717" s="118" t="s">
        <v>62</v>
      </c>
      <c r="V1717" s="118" t="s">
        <v>62</v>
      </c>
      <c r="W1717" s="118" t="s">
        <v>62</v>
      </c>
      <c r="X1717" s="232"/>
    </row>
    <row r="1718" spans="1:24" ht="13.5" customHeight="1" x14ac:dyDescent="0.3">
      <c r="A1718" s="237">
        <v>0.44791666666666702</v>
      </c>
      <c r="B1718" s="118" t="s">
        <v>62</v>
      </c>
      <c r="C1718" s="118" t="s">
        <v>62</v>
      </c>
      <c r="D1718" s="118" t="s">
        <v>62</v>
      </c>
      <c r="E1718" s="118" t="s">
        <v>62</v>
      </c>
      <c r="F1718" s="118" t="s">
        <v>62</v>
      </c>
      <c r="G1718" s="118" t="s">
        <v>62</v>
      </c>
      <c r="H1718" s="118" t="s">
        <v>62</v>
      </c>
      <c r="I1718" s="118" t="s">
        <v>62</v>
      </c>
      <c r="J1718" s="118" t="s">
        <v>62</v>
      </c>
      <c r="K1718" s="118" t="s">
        <v>62</v>
      </c>
      <c r="L1718" s="118" t="s">
        <v>62</v>
      </c>
      <c r="M1718" s="118" t="s">
        <v>62</v>
      </c>
      <c r="N1718" s="118" t="s">
        <v>62</v>
      </c>
      <c r="O1718" s="118" t="s">
        <v>62</v>
      </c>
      <c r="P1718" s="118" t="s">
        <v>62</v>
      </c>
      <c r="Q1718" s="118" t="s">
        <v>62</v>
      </c>
      <c r="R1718" s="118" t="s">
        <v>62</v>
      </c>
      <c r="S1718" s="118" t="s">
        <v>62</v>
      </c>
      <c r="T1718" s="118" t="s">
        <v>62</v>
      </c>
      <c r="U1718" s="118" t="s">
        <v>62</v>
      </c>
      <c r="V1718" s="118" t="s">
        <v>62</v>
      </c>
      <c r="W1718" s="118" t="s">
        <v>62</v>
      </c>
      <c r="X1718" s="232"/>
    </row>
    <row r="1719" spans="1:24" ht="13.5" customHeight="1" x14ac:dyDescent="0.3">
      <c r="A1719" s="237">
        <v>0.45833333333333298</v>
      </c>
      <c r="B1719" s="118" t="s">
        <v>62</v>
      </c>
      <c r="C1719" s="118" t="s">
        <v>62</v>
      </c>
      <c r="D1719" s="118" t="s">
        <v>62</v>
      </c>
      <c r="E1719" s="118" t="s">
        <v>62</v>
      </c>
      <c r="F1719" s="118" t="s">
        <v>62</v>
      </c>
      <c r="G1719" s="118" t="s">
        <v>62</v>
      </c>
      <c r="H1719" s="118" t="s">
        <v>62</v>
      </c>
      <c r="I1719" s="118" t="s">
        <v>62</v>
      </c>
      <c r="J1719" s="118" t="s">
        <v>62</v>
      </c>
      <c r="K1719" s="118" t="s">
        <v>62</v>
      </c>
      <c r="L1719" s="118" t="s">
        <v>62</v>
      </c>
      <c r="M1719" s="118" t="s">
        <v>62</v>
      </c>
      <c r="N1719" s="118" t="s">
        <v>62</v>
      </c>
      <c r="O1719" s="118" t="s">
        <v>62</v>
      </c>
      <c r="P1719" s="118" t="s">
        <v>62</v>
      </c>
      <c r="Q1719" s="118" t="s">
        <v>62</v>
      </c>
      <c r="R1719" s="118" t="s">
        <v>62</v>
      </c>
      <c r="S1719" s="118" t="s">
        <v>62</v>
      </c>
      <c r="T1719" s="118" t="s">
        <v>62</v>
      </c>
      <c r="U1719" s="118" t="s">
        <v>62</v>
      </c>
      <c r="V1719" s="118" t="s">
        <v>62</v>
      </c>
      <c r="W1719" s="118" t="s">
        <v>62</v>
      </c>
      <c r="X1719" s="232"/>
    </row>
    <row r="1720" spans="1:24" ht="13.5" customHeight="1" x14ac:dyDescent="0.3">
      <c r="A1720" s="237">
        <v>0.46875</v>
      </c>
      <c r="B1720" s="118" t="s">
        <v>62</v>
      </c>
      <c r="C1720" s="118" t="s">
        <v>62</v>
      </c>
      <c r="D1720" s="118" t="s">
        <v>62</v>
      </c>
      <c r="E1720" s="118" t="s">
        <v>62</v>
      </c>
      <c r="F1720" s="118" t="s">
        <v>62</v>
      </c>
      <c r="G1720" s="118" t="s">
        <v>62</v>
      </c>
      <c r="H1720" s="118" t="s">
        <v>62</v>
      </c>
      <c r="I1720" s="118" t="s">
        <v>62</v>
      </c>
      <c r="J1720" s="118" t="s">
        <v>62</v>
      </c>
      <c r="K1720" s="118" t="s">
        <v>62</v>
      </c>
      <c r="L1720" s="118" t="s">
        <v>62</v>
      </c>
      <c r="M1720" s="118" t="s">
        <v>62</v>
      </c>
      <c r="N1720" s="118" t="s">
        <v>62</v>
      </c>
      <c r="O1720" s="118" t="s">
        <v>62</v>
      </c>
      <c r="P1720" s="118" t="s">
        <v>62</v>
      </c>
      <c r="Q1720" s="118" t="s">
        <v>62</v>
      </c>
      <c r="R1720" s="118" t="s">
        <v>62</v>
      </c>
      <c r="S1720" s="118" t="s">
        <v>62</v>
      </c>
      <c r="T1720" s="118" t="s">
        <v>62</v>
      </c>
      <c r="U1720" s="118" t="s">
        <v>62</v>
      </c>
      <c r="V1720" s="118" t="s">
        <v>62</v>
      </c>
      <c r="W1720" s="118" t="s">
        <v>62</v>
      </c>
      <c r="X1720" s="232"/>
    </row>
    <row r="1721" spans="1:24" ht="13.5" customHeight="1" x14ac:dyDescent="0.3">
      <c r="A1721" s="237">
        <v>0.47916666666666702</v>
      </c>
      <c r="B1721" s="118" t="s">
        <v>62</v>
      </c>
      <c r="C1721" s="118" t="s">
        <v>62</v>
      </c>
      <c r="D1721" s="118" t="s">
        <v>62</v>
      </c>
      <c r="E1721" s="118" t="s">
        <v>62</v>
      </c>
      <c r="F1721" s="118" t="s">
        <v>62</v>
      </c>
      <c r="G1721" s="118" t="s">
        <v>62</v>
      </c>
      <c r="H1721" s="118" t="s">
        <v>62</v>
      </c>
      <c r="I1721" s="118" t="s">
        <v>62</v>
      </c>
      <c r="J1721" s="118" t="s">
        <v>62</v>
      </c>
      <c r="K1721" s="118" t="s">
        <v>62</v>
      </c>
      <c r="L1721" s="118" t="s">
        <v>62</v>
      </c>
      <c r="M1721" s="118" t="s">
        <v>62</v>
      </c>
      <c r="N1721" s="118" t="s">
        <v>62</v>
      </c>
      <c r="O1721" s="118" t="s">
        <v>62</v>
      </c>
      <c r="P1721" s="118" t="s">
        <v>62</v>
      </c>
      <c r="Q1721" s="118" t="s">
        <v>62</v>
      </c>
      <c r="R1721" s="118" t="s">
        <v>62</v>
      </c>
      <c r="S1721" s="118" t="s">
        <v>62</v>
      </c>
      <c r="T1721" s="118" t="s">
        <v>62</v>
      </c>
      <c r="U1721" s="118" t="s">
        <v>62</v>
      </c>
      <c r="V1721" s="118" t="s">
        <v>62</v>
      </c>
      <c r="W1721" s="118" t="s">
        <v>62</v>
      </c>
      <c r="X1721" s="232"/>
    </row>
    <row r="1722" spans="1:24" ht="13.5" customHeight="1" x14ac:dyDescent="0.3">
      <c r="A1722" s="237">
        <v>0.48958333333333298</v>
      </c>
      <c r="B1722" s="118" t="s">
        <v>62</v>
      </c>
      <c r="C1722" s="118" t="s">
        <v>62</v>
      </c>
      <c r="D1722" s="118" t="s">
        <v>62</v>
      </c>
      <c r="E1722" s="118" t="s">
        <v>62</v>
      </c>
      <c r="F1722" s="118" t="s">
        <v>62</v>
      </c>
      <c r="G1722" s="118" t="s">
        <v>62</v>
      </c>
      <c r="H1722" s="118" t="s">
        <v>62</v>
      </c>
      <c r="I1722" s="118" t="s">
        <v>62</v>
      </c>
      <c r="J1722" s="118" t="s">
        <v>62</v>
      </c>
      <c r="K1722" s="118" t="s">
        <v>62</v>
      </c>
      <c r="L1722" s="118" t="s">
        <v>62</v>
      </c>
      <c r="M1722" s="118" t="s">
        <v>62</v>
      </c>
      <c r="N1722" s="118" t="s">
        <v>62</v>
      </c>
      <c r="O1722" s="118" t="s">
        <v>62</v>
      </c>
      <c r="P1722" s="118" t="s">
        <v>62</v>
      </c>
      <c r="Q1722" s="118" t="s">
        <v>62</v>
      </c>
      <c r="R1722" s="118" t="s">
        <v>62</v>
      </c>
      <c r="S1722" s="118" t="s">
        <v>62</v>
      </c>
      <c r="T1722" s="118" t="s">
        <v>62</v>
      </c>
      <c r="U1722" s="118" t="s">
        <v>62</v>
      </c>
      <c r="V1722" s="118" t="s">
        <v>62</v>
      </c>
      <c r="W1722" s="118" t="s">
        <v>62</v>
      </c>
      <c r="X1722" s="232"/>
    </row>
    <row r="1723" spans="1:24" ht="13.5" customHeight="1" x14ac:dyDescent="0.3">
      <c r="A1723" s="237">
        <v>0.5</v>
      </c>
      <c r="B1723" s="118" t="s">
        <v>62</v>
      </c>
      <c r="C1723" s="118" t="s">
        <v>62</v>
      </c>
      <c r="D1723" s="118" t="s">
        <v>62</v>
      </c>
      <c r="E1723" s="118" t="s">
        <v>62</v>
      </c>
      <c r="F1723" s="118" t="s">
        <v>62</v>
      </c>
      <c r="G1723" s="118" t="s">
        <v>62</v>
      </c>
      <c r="H1723" s="118" t="s">
        <v>62</v>
      </c>
      <c r="I1723" s="118" t="s">
        <v>62</v>
      </c>
      <c r="J1723" s="118" t="s">
        <v>62</v>
      </c>
      <c r="K1723" s="118" t="s">
        <v>62</v>
      </c>
      <c r="L1723" s="118" t="s">
        <v>62</v>
      </c>
      <c r="M1723" s="118" t="s">
        <v>62</v>
      </c>
      <c r="N1723" s="118" t="s">
        <v>62</v>
      </c>
      <c r="O1723" s="118" t="s">
        <v>62</v>
      </c>
      <c r="P1723" s="118" t="s">
        <v>62</v>
      </c>
      <c r="Q1723" s="118" t="s">
        <v>62</v>
      </c>
      <c r="R1723" s="118" t="s">
        <v>62</v>
      </c>
      <c r="S1723" s="118" t="s">
        <v>62</v>
      </c>
      <c r="T1723" s="118" t="s">
        <v>62</v>
      </c>
      <c r="U1723" s="118" t="s">
        <v>62</v>
      </c>
      <c r="V1723" s="118" t="s">
        <v>62</v>
      </c>
      <c r="W1723" s="118" t="s">
        <v>62</v>
      </c>
      <c r="X1723" s="232"/>
    </row>
    <row r="1724" spans="1:24" ht="13.5" customHeight="1" x14ac:dyDescent="0.3">
      <c r="A1724" s="237">
        <v>0.51041666666666696</v>
      </c>
      <c r="B1724" s="118" t="s">
        <v>62</v>
      </c>
      <c r="C1724" s="118" t="s">
        <v>62</v>
      </c>
      <c r="D1724" s="118" t="s">
        <v>62</v>
      </c>
      <c r="E1724" s="118" t="s">
        <v>62</v>
      </c>
      <c r="F1724" s="118" t="s">
        <v>62</v>
      </c>
      <c r="G1724" s="118" t="s">
        <v>62</v>
      </c>
      <c r="H1724" s="118" t="s">
        <v>62</v>
      </c>
      <c r="I1724" s="118" t="s">
        <v>62</v>
      </c>
      <c r="J1724" s="118" t="s">
        <v>62</v>
      </c>
      <c r="K1724" s="118" t="s">
        <v>62</v>
      </c>
      <c r="L1724" s="118" t="s">
        <v>62</v>
      </c>
      <c r="M1724" s="118" t="s">
        <v>62</v>
      </c>
      <c r="N1724" s="118" t="s">
        <v>62</v>
      </c>
      <c r="O1724" s="118" t="s">
        <v>62</v>
      </c>
      <c r="P1724" s="118" t="s">
        <v>62</v>
      </c>
      <c r="Q1724" s="118" t="s">
        <v>62</v>
      </c>
      <c r="R1724" s="118" t="s">
        <v>62</v>
      </c>
      <c r="S1724" s="118" t="s">
        <v>62</v>
      </c>
      <c r="T1724" s="118" t="s">
        <v>62</v>
      </c>
      <c r="U1724" s="118" t="s">
        <v>62</v>
      </c>
      <c r="V1724" s="118" t="s">
        <v>62</v>
      </c>
      <c r="W1724" s="118" t="s">
        <v>62</v>
      </c>
      <c r="X1724" s="232"/>
    </row>
    <row r="1725" spans="1:24" ht="13.5" customHeight="1" x14ac:dyDescent="0.3">
      <c r="A1725" s="237">
        <v>0.52083333333333304</v>
      </c>
      <c r="B1725" s="118" t="s">
        <v>62</v>
      </c>
      <c r="C1725" s="118" t="s">
        <v>62</v>
      </c>
      <c r="D1725" s="118" t="s">
        <v>62</v>
      </c>
      <c r="E1725" s="118" t="s">
        <v>62</v>
      </c>
      <c r="F1725" s="118" t="s">
        <v>62</v>
      </c>
      <c r="G1725" s="118" t="s">
        <v>62</v>
      </c>
      <c r="H1725" s="118" t="s">
        <v>62</v>
      </c>
      <c r="I1725" s="118" t="s">
        <v>62</v>
      </c>
      <c r="J1725" s="118" t="s">
        <v>62</v>
      </c>
      <c r="K1725" s="118" t="s">
        <v>62</v>
      </c>
      <c r="L1725" s="118" t="s">
        <v>62</v>
      </c>
      <c r="M1725" s="118" t="s">
        <v>62</v>
      </c>
      <c r="N1725" s="118" t="s">
        <v>62</v>
      </c>
      <c r="O1725" s="118" t="s">
        <v>62</v>
      </c>
      <c r="P1725" s="118" t="s">
        <v>62</v>
      </c>
      <c r="Q1725" s="118" t="s">
        <v>62</v>
      </c>
      <c r="R1725" s="118" t="s">
        <v>62</v>
      </c>
      <c r="S1725" s="118" t="s">
        <v>62</v>
      </c>
      <c r="T1725" s="118" t="s">
        <v>62</v>
      </c>
      <c r="U1725" s="118" t="s">
        <v>62</v>
      </c>
      <c r="V1725" s="118" t="s">
        <v>62</v>
      </c>
      <c r="W1725" s="118" t="s">
        <v>62</v>
      </c>
      <c r="X1725" s="232"/>
    </row>
    <row r="1726" spans="1:24" ht="13.5" customHeight="1" x14ac:dyDescent="0.3">
      <c r="A1726" s="237">
        <v>0.53125</v>
      </c>
      <c r="B1726" s="118" t="s">
        <v>62</v>
      </c>
      <c r="C1726" s="118" t="s">
        <v>62</v>
      </c>
      <c r="D1726" s="118" t="s">
        <v>62</v>
      </c>
      <c r="E1726" s="118" t="s">
        <v>62</v>
      </c>
      <c r="F1726" s="118" t="s">
        <v>62</v>
      </c>
      <c r="G1726" s="118" t="s">
        <v>62</v>
      </c>
      <c r="H1726" s="118" t="s">
        <v>62</v>
      </c>
      <c r="I1726" s="118" t="s">
        <v>62</v>
      </c>
      <c r="J1726" s="118" t="s">
        <v>62</v>
      </c>
      <c r="K1726" s="118" t="s">
        <v>62</v>
      </c>
      <c r="L1726" s="118" t="s">
        <v>62</v>
      </c>
      <c r="M1726" s="118" t="s">
        <v>62</v>
      </c>
      <c r="N1726" s="118" t="s">
        <v>62</v>
      </c>
      <c r="O1726" s="118" t="s">
        <v>62</v>
      </c>
      <c r="P1726" s="118" t="s">
        <v>62</v>
      </c>
      <c r="Q1726" s="118" t="s">
        <v>62</v>
      </c>
      <c r="R1726" s="118" t="s">
        <v>62</v>
      </c>
      <c r="S1726" s="118" t="s">
        <v>62</v>
      </c>
      <c r="T1726" s="118" t="s">
        <v>62</v>
      </c>
      <c r="U1726" s="118" t="s">
        <v>62</v>
      </c>
      <c r="V1726" s="118" t="s">
        <v>62</v>
      </c>
      <c r="W1726" s="118" t="s">
        <v>62</v>
      </c>
      <c r="X1726" s="232"/>
    </row>
    <row r="1727" spans="1:24" ht="13.5" customHeight="1" x14ac:dyDescent="0.3">
      <c r="A1727" s="237">
        <v>0.54166666666666696</v>
      </c>
      <c r="B1727" s="118" t="s">
        <v>62</v>
      </c>
      <c r="C1727" s="118" t="s">
        <v>62</v>
      </c>
      <c r="D1727" s="118" t="s">
        <v>62</v>
      </c>
      <c r="E1727" s="118" t="s">
        <v>62</v>
      </c>
      <c r="F1727" s="118" t="s">
        <v>62</v>
      </c>
      <c r="G1727" s="118" t="s">
        <v>62</v>
      </c>
      <c r="H1727" s="118" t="s">
        <v>62</v>
      </c>
      <c r="I1727" s="118" t="s">
        <v>62</v>
      </c>
      <c r="J1727" s="118" t="s">
        <v>62</v>
      </c>
      <c r="K1727" s="118" t="s">
        <v>62</v>
      </c>
      <c r="L1727" s="118" t="s">
        <v>62</v>
      </c>
      <c r="M1727" s="118" t="s">
        <v>62</v>
      </c>
      <c r="N1727" s="118" t="s">
        <v>62</v>
      </c>
      <c r="O1727" s="118" t="s">
        <v>62</v>
      </c>
      <c r="P1727" s="118" t="s">
        <v>62</v>
      </c>
      <c r="Q1727" s="118" t="s">
        <v>62</v>
      </c>
      <c r="R1727" s="118" t="s">
        <v>62</v>
      </c>
      <c r="S1727" s="118" t="s">
        <v>62</v>
      </c>
      <c r="T1727" s="118" t="s">
        <v>62</v>
      </c>
      <c r="U1727" s="118" t="s">
        <v>62</v>
      </c>
      <c r="V1727" s="118" t="s">
        <v>62</v>
      </c>
      <c r="W1727" s="118" t="s">
        <v>62</v>
      </c>
      <c r="X1727" s="232"/>
    </row>
    <row r="1728" spans="1:24" ht="13.5" customHeight="1" x14ac:dyDescent="0.3">
      <c r="A1728" s="237">
        <v>0.55208333333333304</v>
      </c>
      <c r="B1728" s="118" t="s">
        <v>62</v>
      </c>
      <c r="C1728" s="118" t="s">
        <v>62</v>
      </c>
      <c r="D1728" s="118" t="s">
        <v>62</v>
      </c>
      <c r="E1728" s="118" t="s">
        <v>62</v>
      </c>
      <c r="F1728" s="118" t="s">
        <v>62</v>
      </c>
      <c r="G1728" s="118" t="s">
        <v>62</v>
      </c>
      <c r="H1728" s="118" t="s">
        <v>62</v>
      </c>
      <c r="I1728" s="118" t="s">
        <v>62</v>
      </c>
      <c r="J1728" s="118" t="s">
        <v>62</v>
      </c>
      <c r="K1728" s="118" t="s">
        <v>62</v>
      </c>
      <c r="L1728" s="118" t="s">
        <v>62</v>
      </c>
      <c r="M1728" s="118" t="s">
        <v>62</v>
      </c>
      <c r="N1728" s="118" t="s">
        <v>62</v>
      </c>
      <c r="O1728" s="118" t="s">
        <v>62</v>
      </c>
      <c r="P1728" s="118" t="s">
        <v>62</v>
      </c>
      <c r="Q1728" s="118" t="s">
        <v>62</v>
      </c>
      <c r="R1728" s="118" t="s">
        <v>62</v>
      </c>
      <c r="S1728" s="118" t="s">
        <v>62</v>
      </c>
      <c r="T1728" s="118" t="s">
        <v>62</v>
      </c>
      <c r="U1728" s="118" t="s">
        <v>62</v>
      </c>
      <c r="V1728" s="118" t="s">
        <v>62</v>
      </c>
      <c r="W1728" s="118" t="s">
        <v>62</v>
      </c>
      <c r="X1728" s="232"/>
    </row>
    <row r="1729" spans="1:24" ht="13.5" customHeight="1" x14ac:dyDescent="0.3">
      <c r="A1729" s="237">
        <v>0.5625</v>
      </c>
      <c r="B1729" s="118" t="s">
        <v>62</v>
      </c>
      <c r="C1729" s="118" t="s">
        <v>62</v>
      </c>
      <c r="D1729" s="118" t="s">
        <v>62</v>
      </c>
      <c r="E1729" s="118" t="s">
        <v>62</v>
      </c>
      <c r="F1729" s="118" t="s">
        <v>62</v>
      </c>
      <c r="G1729" s="118" t="s">
        <v>62</v>
      </c>
      <c r="H1729" s="118" t="s">
        <v>62</v>
      </c>
      <c r="I1729" s="118" t="s">
        <v>62</v>
      </c>
      <c r="J1729" s="118" t="s">
        <v>62</v>
      </c>
      <c r="K1729" s="118" t="s">
        <v>62</v>
      </c>
      <c r="L1729" s="118" t="s">
        <v>62</v>
      </c>
      <c r="M1729" s="118" t="s">
        <v>62</v>
      </c>
      <c r="N1729" s="118" t="s">
        <v>62</v>
      </c>
      <c r="O1729" s="118" t="s">
        <v>62</v>
      </c>
      <c r="P1729" s="118" t="s">
        <v>62</v>
      </c>
      <c r="Q1729" s="118" t="s">
        <v>62</v>
      </c>
      <c r="R1729" s="118" t="s">
        <v>62</v>
      </c>
      <c r="S1729" s="118" t="s">
        <v>62</v>
      </c>
      <c r="T1729" s="118" t="s">
        <v>62</v>
      </c>
      <c r="U1729" s="118" t="s">
        <v>62</v>
      </c>
      <c r="V1729" s="118" t="s">
        <v>62</v>
      </c>
      <c r="W1729" s="118" t="s">
        <v>62</v>
      </c>
      <c r="X1729" s="232"/>
    </row>
    <row r="1730" spans="1:24" ht="13.5" customHeight="1" x14ac:dyDescent="0.3">
      <c r="A1730" s="237">
        <v>0.57291666666666696</v>
      </c>
      <c r="B1730" s="118" t="s">
        <v>62</v>
      </c>
      <c r="C1730" s="118" t="s">
        <v>62</v>
      </c>
      <c r="D1730" s="118" t="s">
        <v>62</v>
      </c>
      <c r="E1730" s="118" t="s">
        <v>62</v>
      </c>
      <c r="F1730" s="118" t="s">
        <v>62</v>
      </c>
      <c r="G1730" s="118" t="s">
        <v>62</v>
      </c>
      <c r="H1730" s="118" t="s">
        <v>62</v>
      </c>
      <c r="I1730" s="118" t="s">
        <v>62</v>
      </c>
      <c r="J1730" s="118" t="s">
        <v>62</v>
      </c>
      <c r="K1730" s="118" t="s">
        <v>62</v>
      </c>
      <c r="L1730" s="118" t="s">
        <v>62</v>
      </c>
      <c r="M1730" s="118" t="s">
        <v>62</v>
      </c>
      <c r="N1730" s="118" t="s">
        <v>62</v>
      </c>
      <c r="O1730" s="118" t="s">
        <v>62</v>
      </c>
      <c r="P1730" s="118" t="s">
        <v>62</v>
      </c>
      <c r="Q1730" s="118" t="s">
        <v>62</v>
      </c>
      <c r="R1730" s="118" t="s">
        <v>62</v>
      </c>
      <c r="S1730" s="118" t="s">
        <v>62</v>
      </c>
      <c r="T1730" s="118" t="s">
        <v>62</v>
      </c>
      <c r="U1730" s="118" t="s">
        <v>62</v>
      </c>
      <c r="V1730" s="118" t="s">
        <v>62</v>
      </c>
      <c r="W1730" s="118" t="s">
        <v>62</v>
      </c>
      <c r="X1730" s="232"/>
    </row>
    <row r="1731" spans="1:24" ht="13.5" customHeight="1" x14ac:dyDescent="0.3">
      <c r="A1731" s="237">
        <v>0.58333333333333304</v>
      </c>
      <c r="B1731" s="118" t="s">
        <v>62</v>
      </c>
      <c r="C1731" s="118" t="s">
        <v>62</v>
      </c>
      <c r="D1731" s="118" t="s">
        <v>62</v>
      </c>
      <c r="E1731" s="118" t="s">
        <v>62</v>
      </c>
      <c r="F1731" s="118" t="s">
        <v>62</v>
      </c>
      <c r="G1731" s="118" t="s">
        <v>62</v>
      </c>
      <c r="H1731" s="118" t="s">
        <v>62</v>
      </c>
      <c r="I1731" s="118" t="s">
        <v>62</v>
      </c>
      <c r="J1731" s="118" t="s">
        <v>62</v>
      </c>
      <c r="K1731" s="118" t="s">
        <v>62</v>
      </c>
      <c r="L1731" s="118" t="s">
        <v>62</v>
      </c>
      <c r="M1731" s="118" t="s">
        <v>62</v>
      </c>
      <c r="N1731" s="118" t="s">
        <v>62</v>
      </c>
      <c r="O1731" s="118" t="s">
        <v>62</v>
      </c>
      <c r="P1731" s="118" t="s">
        <v>62</v>
      </c>
      <c r="Q1731" s="118" t="s">
        <v>62</v>
      </c>
      <c r="R1731" s="118" t="s">
        <v>62</v>
      </c>
      <c r="S1731" s="118" t="s">
        <v>62</v>
      </c>
      <c r="T1731" s="118" t="s">
        <v>62</v>
      </c>
      <c r="U1731" s="118" t="s">
        <v>62</v>
      </c>
      <c r="V1731" s="118" t="s">
        <v>62</v>
      </c>
      <c r="W1731" s="118" t="s">
        <v>62</v>
      </c>
      <c r="X1731" s="232"/>
    </row>
    <row r="1732" spans="1:24" ht="13.5" customHeight="1" x14ac:dyDescent="0.3">
      <c r="A1732" s="237">
        <v>0.59375</v>
      </c>
      <c r="B1732" s="118" t="s">
        <v>62</v>
      </c>
      <c r="C1732" s="118" t="s">
        <v>62</v>
      </c>
      <c r="D1732" s="118" t="s">
        <v>62</v>
      </c>
      <c r="E1732" s="118" t="s">
        <v>62</v>
      </c>
      <c r="F1732" s="118" t="s">
        <v>62</v>
      </c>
      <c r="G1732" s="118" t="s">
        <v>62</v>
      </c>
      <c r="H1732" s="118" t="s">
        <v>62</v>
      </c>
      <c r="I1732" s="118" t="s">
        <v>62</v>
      </c>
      <c r="J1732" s="118" t="s">
        <v>62</v>
      </c>
      <c r="K1732" s="118" t="s">
        <v>62</v>
      </c>
      <c r="L1732" s="118" t="s">
        <v>62</v>
      </c>
      <c r="M1732" s="118" t="s">
        <v>62</v>
      </c>
      <c r="N1732" s="118" t="s">
        <v>62</v>
      </c>
      <c r="O1732" s="118" t="s">
        <v>62</v>
      </c>
      <c r="P1732" s="118" t="s">
        <v>62</v>
      </c>
      <c r="Q1732" s="118" t="s">
        <v>62</v>
      </c>
      <c r="R1732" s="118" t="s">
        <v>62</v>
      </c>
      <c r="S1732" s="118" t="s">
        <v>62</v>
      </c>
      <c r="T1732" s="118" t="s">
        <v>62</v>
      </c>
      <c r="U1732" s="118" t="s">
        <v>62</v>
      </c>
      <c r="V1732" s="118" t="s">
        <v>62</v>
      </c>
      <c r="W1732" s="118" t="s">
        <v>62</v>
      </c>
      <c r="X1732" s="232"/>
    </row>
    <row r="1733" spans="1:24" ht="13.5" customHeight="1" x14ac:dyDescent="0.3">
      <c r="A1733" s="237">
        <v>0.60416666666666696</v>
      </c>
      <c r="B1733" s="118" t="s">
        <v>62</v>
      </c>
      <c r="C1733" s="118" t="s">
        <v>62</v>
      </c>
      <c r="D1733" s="118" t="s">
        <v>62</v>
      </c>
      <c r="E1733" s="118" t="s">
        <v>62</v>
      </c>
      <c r="F1733" s="118" t="s">
        <v>62</v>
      </c>
      <c r="G1733" s="118" t="s">
        <v>62</v>
      </c>
      <c r="H1733" s="118" t="s">
        <v>62</v>
      </c>
      <c r="I1733" s="118" t="s">
        <v>62</v>
      </c>
      <c r="J1733" s="118" t="s">
        <v>62</v>
      </c>
      <c r="K1733" s="118" t="s">
        <v>62</v>
      </c>
      <c r="L1733" s="118" t="s">
        <v>62</v>
      </c>
      <c r="M1733" s="118" t="s">
        <v>62</v>
      </c>
      <c r="N1733" s="118" t="s">
        <v>62</v>
      </c>
      <c r="O1733" s="118" t="s">
        <v>62</v>
      </c>
      <c r="P1733" s="118" t="s">
        <v>62</v>
      </c>
      <c r="Q1733" s="118" t="s">
        <v>62</v>
      </c>
      <c r="R1733" s="118" t="s">
        <v>62</v>
      </c>
      <c r="S1733" s="118" t="s">
        <v>62</v>
      </c>
      <c r="T1733" s="118" t="s">
        <v>62</v>
      </c>
      <c r="U1733" s="118" t="s">
        <v>62</v>
      </c>
      <c r="V1733" s="118" t="s">
        <v>62</v>
      </c>
      <c r="W1733" s="118" t="s">
        <v>62</v>
      </c>
      <c r="X1733" s="232"/>
    </row>
    <row r="1734" spans="1:24" ht="13.5" customHeight="1" x14ac:dyDescent="0.3">
      <c r="A1734" s="237">
        <v>0.61458333333333304</v>
      </c>
      <c r="B1734" s="118" t="s">
        <v>62</v>
      </c>
      <c r="C1734" s="118" t="s">
        <v>62</v>
      </c>
      <c r="D1734" s="118" t="s">
        <v>62</v>
      </c>
      <c r="E1734" s="118" t="s">
        <v>62</v>
      </c>
      <c r="F1734" s="118" t="s">
        <v>62</v>
      </c>
      <c r="G1734" s="118" t="s">
        <v>62</v>
      </c>
      <c r="H1734" s="118" t="s">
        <v>62</v>
      </c>
      <c r="I1734" s="118" t="s">
        <v>62</v>
      </c>
      <c r="J1734" s="118" t="s">
        <v>62</v>
      </c>
      <c r="K1734" s="118" t="s">
        <v>62</v>
      </c>
      <c r="L1734" s="118" t="s">
        <v>62</v>
      </c>
      <c r="M1734" s="118" t="s">
        <v>62</v>
      </c>
      <c r="N1734" s="118" t="s">
        <v>62</v>
      </c>
      <c r="O1734" s="118" t="s">
        <v>62</v>
      </c>
      <c r="P1734" s="118" t="s">
        <v>62</v>
      </c>
      <c r="Q1734" s="118" t="s">
        <v>62</v>
      </c>
      <c r="R1734" s="118" t="s">
        <v>62</v>
      </c>
      <c r="S1734" s="118" t="s">
        <v>62</v>
      </c>
      <c r="T1734" s="118" t="s">
        <v>62</v>
      </c>
      <c r="U1734" s="118" t="s">
        <v>62</v>
      </c>
      <c r="V1734" s="118" t="s">
        <v>62</v>
      </c>
      <c r="W1734" s="118" t="s">
        <v>62</v>
      </c>
      <c r="X1734" s="232"/>
    </row>
    <row r="1735" spans="1:24" ht="13.5" customHeight="1" x14ac:dyDescent="0.3">
      <c r="A1735" s="237">
        <v>0.625</v>
      </c>
      <c r="B1735" s="118" t="s">
        <v>62</v>
      </c>
      <c r="C1735" s="118" t="s">
        <v>62</v>
      </c>
      <c r="D1735" s="118" t="s">
        <v>62</v>
      </c>
      <c r="E1735" s="118" t="s">
        <v>62</v>
      </c>
      <c r="F1735" s="118" t="s">
        <v>62</v>
      </c>
      <c r="G1735" s="118" t="s">
        <v>62</v>
      </c>
      <c r="H1735" s="118" t="s">
        <v>62</v>
      </c>
      <c r="I1735" s="118" t="s">
        <v>62</v>
      </c>
      <c r="J1735" s="118" t="s">
        <v>62</v>
      </c>
      <c r="K1735" s="118" t="s">
        <v>62</v>
      </c>
      <c r="L1735" s="118" t="s">
        <v>62</v>
      </c>
      <c r="M1735" s="118" t="s">
        <v>62</v>
      </c>
      <c r="N1735" s="118" t="s">
        <v>62</v>
      </c>
      <c r="O1735" s="118" t="s">
        <v>62</v>
      </c>
      <c r="P1735" s="118" t="s">
        <v>62</v>
      </c>
      <c r="Q1735" s="118" t="s">
        <v>62</v>
      </c>
      <c r="R1735" s="118" t="s">
        <v>62</v>
      </c>
      <c r="S1735" s="118" t="s">
        <v>62</v>
      </c>
      <c r="T1735" s="118" t="s">
        <v>62</v>
      </c>
      <c r="U1735" s="118" t="s">
        <v>62</v>
      </c>
      <c r="V1735" s="118" t="s">
        <v>62</v>
      </c>
      <c r="W1735" s="118" t="s">
        <v>62</v>
      </c>
      <c r="X1735" s="232"/>
    </row>
    <row r="1736" spans="1:24" ht="13.5" customHeight="1" x14ac:dyDescent="0.3">
      <c r="A1736" s="237">
        <v>0.63541666666666696</v>
      </c>
      <c r="B1736" s="118" t="s">
        <v>62</v>
      </c>
      <c r="C1736" s="118" t="s">
        <v>62</v>
      </c>
      <c r="D1736" s="118" t="s">
        <v>62</v>
      </c>
      <c r="E1736" s="118" t="s">
        <v>62</v>
      </c>
      <c r="F1736" s="118" t="s">
        <v>62</v>
      </c>
      <c r="G1736" s="118" t="s">
        <v>62</v>
      </c>
      <c r="H1736" s="118" t="s">
        <v>62</v>
      </c>
      <c r="I1736" s="118" t="s">
        <v>62</v>
      </c>
      <c r="J1736" s="118" t="s">
        <v>62</v>
      </c>
      <c r="K1736" s="118" t="s">
        <v>62</v>
      </c>
      <c r="L1736" s="118" t="s">
        <v>62</v>
      </c>
      <c r="M1736" s="118" t="s">
        <v>62</v>
      </c>
      <c r="N1736" s="118" t="s">
        <v>62</v>
      </c>
      <c r="O1736" s="118" t="s">
        <v>62</v>
      </c>
      <c r="P1736" s="118" t="s">
        <v>62</v>
      </c>
      <c r="Q1736" s="118" t="s">
        <v>62</v>
      </c>
      <c r="R1736" s="118" t="s">
        <v>62</v>
      </c>
      <c r="S1736" s="118" t="s">
        <v>62</v>
      </c>
      <c r="T1736" s="118" t="s">
        <v>62</v>
      </c>
      <c r="U1736" s="118" t="s">
        <v>62</v>
      </c>
      <c r="V1736" s="118" t="s">
        <v>62</v>
      </c>
      <c r="W1736" s="118" t="s">
        <v>62</v>
      </c>
      <c r="X1736" s="232"/>
    </row>
    <row r="1737" spans="1:24" ht="13.5" customHeight="1" x14ac:dyDescent="0.3">
      <c r="A1737" s="237">
        <v>0.64583333333333304</v>
      </c>
      <c r="B1737" s="118" t="s">
        <v>62</v>
      </c>
      <c r="C1737" s="118" t="s">
        <v>62</v>
      </c>
      <c r="D1737" s="118" t="s">
        <v>62</v>
      </c>
      <c r="E1737" s="118" t="s">
        <v>62</v>
      </c>
      <c r="F1737" s="118" t="s">
        <v>62</v>
      </c>
      <c r="G1737" s="118" t="s">
        <v>62</v>
      </c>
      <c r="H1737" s="118" t="s">
        <v>62</v>
      </c>
      <c r="I1737" s="118" t="s">
        <v>62</v>
      </c>
      <c r="J1737" s="118" t="s">
        <v>62</v>
      </c>
      <c r="K1737" s="118" t="s">
        <v>62</v>
      </c>
      <c r="L1737" s="118" t="s">
        <v>62</v>
      </c>
      <c r="M1737" s="118" t="s">
        <v>62</v>
      </c>
      <c r="N1737" s="118" t="s">
        <v>62</v>
      </c>
      <c r="O1737" s="118" t="s">
        <v>62</v>
      </c>
      <c r="P1737" s="118" t="s">
        <v>62</v>
      </c>
      <c r="Q1737" s="118" t="s">
        <v>62</v>
      </c>
      <c r="R1737" s="118" t="s">
        <v>62</v>
      </c>
      <c r="S1737" s="118" t="s">
        <v>62</v>
      </c>
      <c r="T1737" s="118" t="s">
        <v>62</v>
      </c>
      <c r="U1737" s="118" t="s">
        <v>62</v>
      </c>
      <c r="V1737" s="118" t="s">
        <v>62</v>
      </c>
      <c r="W1737" s="118" t="s">
        <v>62</v>
      </c>
      <c r="X1737" s="232"/>
    </row>
    <row r="1738" spans="1:24" ht="13.5" customHeight="1" x14ac:dyDescent="0.3">
      <c r="A1738" s="237">
        <v>0.65625</v>
      </c>
      <c r="B1738" s="118" t="s">
        <v>62</v>
      </c>
      <c r="C1738" s="118" t="s">
        <v>62</v>
      </c>
      <c r="D1738" s="118" t="s">
        <v>62</v>
      </c>
      <c r="E1738" s="118" t="s">
        <v>62</v>
      </c>
      <c r="F1738" s="118" t="s">
        <v>62</v>
      </c>
      <c r="G1738" s="118" t="s">
        <v>62</v>
      </c>
      <c r="H1738" s="118" t="s">
        <v>62</v>
      </c>
      <c r="I1738" s="118" t="s">
        <v>62</v>
      </c>
      <c r="J1738" s="118" t="s">
        <v>62</v>
      </c>
      <c r="K1738" s="118" t="s">
        <v>62</v>
      </c>
      <c r="L1738" s="118" t="s">
        <v>62</v>
      </c>
      <c r="M1738" s="118" t="s">
        <v>62</v>
      </c>
      <c r="N1738" s="118" t="s">
        <v>62</v>
      </c>
      <c r="O1738" s="118" t="s">
        <v>62</v>
      </c>
      <c r="P1738" s="118" t="s">
        <v>62</v>
      </c>
      <c r="Q1738" s="118" t="s">
        <v>62</v>
      </c>
      <c r="R1738" s="118" t="s">
        <v>62</v>
      </c>
      <c r="S1738" s="118" t="s">
        <v>62</v>
      </c>
      <c r="T1738" s="118" t="s">
        <v>62</v>
      </c>
      <c r="U1738" s="118" t="s">
        <v>62</v>
      </c>
      <c r="V1738" s="118" t="s">
        <v>62</v>
      </c>
      <c r="W1738" s="118" t="s">
        <v>62</v>
      </c>
      <c r="X1738" s="232"/>
    </row>
    <row r="1739" spans="1:24" ht="13.5" customHeight="1" x14ac:dyDescent="0.3">
      <c r="A1739" s="237">
        <v>0.66666666666666696</v>
      </c>
      <c r="B1739" s="118" t="s">
        <v>62</v>
      </c>
      <c r="C1739" s="118" t="s">
        <v>62</v>
      </c>
      <c r="D1739" s="118" t="s">
        <v>62</v>
      </c>
      <c r="E1739" s="118" t="s">
        <v>62</v>
      </c>
      <c r="F1739" s="118" t="s">
        <v>62</v>
      </c>
      <c r="G1739" s="118" t="s">
        <v>62</v>
      </c>
      <c r="H1739" s="118" t="s">
        <v>62</v>
      </c>
      <c r="I1739" s="118" t="s">
        <v>62</v>
      </c>
      <c r="J1739" s="118" t="s">
        <v>62</v>
      </c>
      <c r="K1739" s="118" t="s">
        <v>62</v>
      </c>
      <c r="L1739" s="118" t="s">
        <v>62</v>
      </c>
      <c r="M1739" s="118" t="s">
        <v>62</v>
      </c>
      <c r="N1739" s="118" t="s">
        <v>62</v>
      </c>
      <c r="O1739" s="118" t="s">
        <v>62</v>
      </c>
      <c r="P1739" s="118" t="s">
        <v>62</v>
      </c>
      <c r="Q1739" s="118" t="s">
        <v>62</v>
      </c>
      <c r="R1739" s="118" t="s">
        <v>62</v>
      </c>
      <c r="S1739" s="118" t="s">
        <v>62</v>
      </c>
      <c r="T1739" s="118" t="s">
        <v>62</v>
      </c>
      <c r="U1739" s="118" t="s">
        <v>62</v>
      </c>
      <c r="V1739" s="118" t="s">
        <v>62</v>
      </c>
      <c r="W1739" s="118" t="s">
        <v>62</v>
      </c>
      <c r="X1739" s="232"/>
    </row>
    <row r="1740" spans="1:24" ht="13.5" customHeight="1" x14ac:dyDescent="0.3">
      <c r="A1740" s="237">
        <v>0.67708333333333304</v>
      </c>
      <c r="B1740" s="118" t="s">
        <v>62</v>
      </c>
      <c r="C1740" s="118" t="s">
        <v>62</v>
      </c>
      <c r="D1740" s="118" t="s">
        <v>62</v>
      </c>
      <c r="E1740" s="118" t="s">
        <v>62</v>
      </c>
      <c r="F1740" s="118" t="s">
        <v>62</v>
      </c>
      <c r="G1740" s="118" t="s">
        <v>62</v>
      </c>
      <c r="H1740" s="118" t="s">
        <v>62</v>
      </c>
      <c r="I1740" s="118" t="s">
        <v>62</v>
      </c>
      <c r="J1740" s="118" t="s">
        <v>62</v>
      </c>
      <c r="K1740" s="118" t="s">
        <v>62</v>
      </c>
      <c r="L1740" s="118" t="s">
        <v>62</v>
      </c>
      <c r="M1740" s="118" t="s">
        <v>62</v>
      </c>
      <c r="N1740" s="118" t="s">
        <v>62</v>
      </c>
      <c r="O1740" s="118" t="s">
        <v>62</v>
      </c>
      <c r="P1740" s="118" t="s">
        <v>62</v>
      </c>
      <c r="Q1740" s="118" t="s">
        <v>62</v>
      </c>
      <c r="R1740" s="118" t="s">
        <v>62</v>
      </c>
      <c r="S1740" s="118" t="s">
        <v>62</v>
      </c>
      <c r="T1740" s="118" t="s">
        <v>62</v>
      </c>
      <c r="U1740" s="118" t="s">
        <v>62</v>
      </c>
      <c r="V1740" s="118" t="s">
        <v>62</v>
      </c>
      <c r="W1740" s="118" t="s">
        <v>62</v>
      </c>
      <c r="X1740" s="232"/>
    </row>
    <row r="1741" spans="1:24" ht="13.5" customHeight="1" x14ac:dyDescent="0.3">
      <c r="A1741" s="237">
        <v>0.6875</v>
      </c>
      <c r="B1741" s="118" t="s">
        <v>62</v>
      </c>
      <c r="C1741" s="118" t="s">
        <v>62</v>
      </c>
      <c r="D1741" s="118" t="s">
        <v>62</v>
      </c>
      <c r="E1741" s="118" t="s">
        <v>62</v>
      </c>
      <c r="F1741" s="118" t="s">
        <v>62</v>
      </c>
      <c r="G1741" s="118" t="s">
        <v>62</v>
      </c>
      <c r="H1741" s="118" t="s">
        <v>62</v>
      </c>
      <c r="I1741" s="118" t="s">
        <v>62</v>
      </c>
      <c r="J1741" s="118" t="s">
        <v>62</v>
      </c>
      <c r="K1741" s="118" t="s">
        <v>62</v>
      </c>
      <c r="L1741" s="118" t="s">
        <v>62</v>
      </c>
      <c r="M1741" s="118" t="s">
        <v>62</v>
      </c>
      <c r="N1741" s="118" t="s">
        <v>62</v>
      </c>
      <c r="O1741" s="118" t="s">
        <v>62</v>
      </c>
      <c r="P1741" s="118" t="s">
        <v>62</v>
      </c>
      <c r="Q1741" s="118" t="s">
        <v>62</v>
      </c>
      <c r="R1741" s="118" t="s">
        <v>62</v>
      </c>
      <c r="S1741" s="118" t="s">
        <v>62</v>
      </c>
      <c r="T1741" s="118" t="s">
        <v>62</v>
      </c>
      <c r="U1741" s="118" t="s">
        <v>62</v>
      </c>
      <c r="V1741" s="118" t="s">
        <v>62</v>
      </c>
      <c r="W1741" s="118" t="s">
        <v>62</v>
      </c>
      <c r="X1741" s="232"/>
    </row>
    <row r="1742" spans="1:24" ht="13.5" customHeight="1" x14ac:dyDescent="0.3">
      <c r="A1742" s="237">
        <v>0.69791666666666696</v>
      </c>
      <c r="B1742" s="118" t="s">
        <v>62</v>
      </c>
      <c r="C1742" s="118" t="s">
        <v>62</v>
      </c>
      <c r="D1742" s="118" t="s">
        <v>62</v>
      </c>
      <c r="E1742" s="118" t="s">
        <v>62</v>
      </c>
      <c r="F1742" s="118" t="s">
        <v>62</v>
      </c>
      <c r="G1742" s="118" t="s">
        <v>62</v>
      </c>
      <c r="H1742" s="118" t="s">
        <v>62</v>
      </c>
      <c r="I1742" s="118" t="s">
        <v>62</v>
      </c>
      <c r="J1742" s="118" t="s">
        <v>62</v>
      </c>
      <c r="K1742" s="118" t="s">
        <v>62</v>
      </c>
      <c r="L1742" s="118" t="s">
        <v>62</v>
      </c>
      <c r="M1742" s="118" t="s">
        <v>62</v>
      </c>
      <c r="N1742" s="118" t="s">
        <v>62</v>
      </c>
      <c r="O1742" s="118" t="s">
        <v>62</v>
      </c>
      <c r="P1742" s="118" t="s">
        <v>62</v>
      </c>
      <c r="Q1742" s="118" t="s">
        <v>62</v>
      </c>
      <c r="R1742" s="118" t="s">
        <v>62</v>
      </c>
      <c r="S1742" s="118" t="s">
        <v>62</v>
      </c>
      <c r="T1742" s="118" t="s">
        <v>62</v>
      </c>
      <c r="U1742" s="118" t="s">
        <v>62</v>
      </c>
      <c r="V1742" s="118" t="s">
        <v>62</v>
      </c>
      <c r="W1742" s="118" t="s">
        <v>62</v>
      </c>
      <c r="X1742" s="232"/>
    </row>
    <row r="1743" spans="1:24" ht="13.5" customHeight="1" x14ac:dyDescent="0.3">
      <c r="A1743" s="237">
        <v>0.70833333333333304</v>
      </c>
      <c r="B1743" s="118" t="s">
        <v>62</v>
      </c>
      <c r="C1743" s="118" t="s">
        <v>62</v>
      </c>
      <c r="D1743" s="118" t="s">
        <v>62</v>
      </c>
      <c r="E1743" s="118" t="s">
        <v>62</v>
      </c>
      <c r="F1743" s="118" t="s">
        <v>62</v>
      </c>
      <c r="G1743" s="118" t="s">
        <v>62</v>
      </c>
      <c r="H1743" s="118" t="s">
        <v>62</v>
      </c>
      <c r="I1743" s="118" t="s">
        <v>62</v>
      </c>
      <c r="J1743" s="118" t="s">
        <v>62</v>
      </c>
      <c r="K1743" s="118" t="s">
        <v>62</v>
      </c>
      <c r="L1743" s="118" t="s">
        <v>62</v>
      </c>
      <c r="M1743" s="118" t="s">
        <v>62</v>
      </c>
      <c r="N1743" s="118" t="s">
        <v>62</v>
      </c>
      <c r="O1743" s="118" t="s">
        <v>62</v>
      </c>
      <c r="P1743" s="118" t="s">
        <v>62</v>
      </c>
      <c r="Q1743" s="118" t="s">
        <v>62</v>
      </c>
      <c r="R1743" s="118" t="s">
        <v>62</v>
      </c>
      <c r="S1743" s="118" t="s">
        <v>62</v>
      </c>
      <c r="T1743" s="118" t="s">
        <v>62</v>
      </c>
      <c r="U1743" s="118" t="s">
        <v>62</v>
      </c>
      <c r="V1743" s="118" t="s">
        <v>62</v>
      </c>
      <c r="W1743" s="118" t="s">
        <v>62</v>
      </c>
      <c r="X1743" s="232"/>
    </row>
    <row r="1744" spans="1:24" ht="13.5" customHeight="1" x14ac:dyDescent="0.3">
      <c r="A1744" s="237">
        <v>0.71875</v>
      </c>
      <c r="B1744" s="118" t="s">
        <v>62</v>
      </c>
      <c r="C1744" s="118" t="s">
        <v>62</v>
      </c>
      <c r="D1744" s="118" t="s">
        <v>62</v>
      </c>
      <c r="E1744" s="118" t="s">
        <v>62</v>
      </c>
      <c r="F1744" s="118" t="s">
        <v>62</v>
      </c>
      <c r="G1744" s="118" t="s">
        <v>62</v>
      </c>
      <c r="H1744" s="118" t="s">
        <v>62</v>
      </c>
      <c r="I1744" s="118" t="s">
        <v>62</v>
      </c>
      <c r="J1744" s="118" t="s">
        <v>62</v>
      </c>
      <c r="K1744" s="118" t="s">
        <v>62</v>
      </c>
      <c r="L1744" s="118" t="s">
        <v>62</v>
      </c>
      <c r="M1744" s="118" t="s">
        <v>62</v>
      </c>
      <c r="N1744" s="118" t="s">
        <v>62</v>
      </c>
      <c r="O1744" s="118" t="s">
        <v>62</v>
      </c>
      <c r="P1744" s="118" t="s">
        <v>62</v>
      </c>
      <c r="Q1744" s="118" t="s">
        <v>62</v>
      </c>
      <c r="R1744" s="118" t="s">
        <v>62</v>
      </c>
      <c r="S1744" s="118" t="s">
        <v>62</v>
      </c>
      <c r="T1744" s="118" t="s">
        <v>62</v>
      </c>
      <c r="U1744" s="118" t="s">
        <v>62</v>
      </c>
      <c r="V1744" s="118" t="s">
        <v>62</v>
      </c>
      <c r="W1744" s="118" t="s">
        <v>62</v>
      </c>
      <c r="X1744" s="232"/>
    </row>
    <row r="1745" spans="1:24" ht="13.5" customHeight="1" x14ac:dyDescent="0.3">
      <c r="A1745" s="237">
        <v>0.72916666666666696</v>
      </c>
      <c r="B1745" s="118" t="s">
        <v>62</v>
      </c>
      <c r="C1745" s="118" t="s">
        <v>62</v>
      </c>
      <c r="D1745" s="118" t="s">
        <v>62</v>
      </c>
      <c r="E1745" s="118" t="s">
        <v>62</v>
      </c>
      <c r="F1745" s="118" t="s">
        <v>62</v>
      </c>
      <c r="G1745" s="118" t="s">
        <v>62</v>
      </c>
      <c r="H1745" s="118" t="s">
        <v>62</v>
      </c>
      <c r="I1745" s="118" t="s">
        <v>62</v>
      </c>
      <c r="J1745" s="118" t="s">
        <v>62</v>
      </c>
      <c r="K1745" s="118" t="s">
        <v>62</v>
      </c>
      <c r="L1745" s="118" t="s">
        <v>62</v>
      </c>
      <c r="M1745" s="118" t="s">
        <v>62</v>
      </c>
      <c r="N1745" s="118" t="s">
        <v>62</v>
      </c>
      <c r="O1745" s="118" t="s">
        <v>62</v>
      </c>
      <c r="P1745" s="118" t="s">
        <v>62</v>
      </c>
      <c r="Q1745" s="118" t="s">
        <v>62</v>
      </c>
      <c r="R1745" s="118" t="s">
        <v>62</v>
      </c>
      <c r="S1745" s="118" t="s">
        <v>62</v>
      </c>
      <c r="T1745" s="118" t="s">
        <v>62</v>
      </c>
      <c r="U1745" s="118" t="s">
        <v>62</v>
      </c>
      <c r="V1745" s="118" t="s">
        <v>62</v>
      </c>
      <c r="W1745" s="118" t="s">
        <v>62</v>
      </c>
      <c r="X1745" s="232"/>
    </row>
    <row r="1746" spans="1:24" ht="13.5" customHeight="1" x14ac:dyDescent="0.3">
      <c r="A1746" s="237">
        <v>0.73958333333333304</v>
      </c>
      <c r="B1746" s="118" t="s">
        <v>62</v>
      </c>
      <c r="C1746" s="118" t="s">
        <v>62</v>
      </c>
      <c r="D1746" s="118" t="s">
        <v>62</v>
      </c>
      <c r="E1746" s="118" t="s">
        <v>62</v>
      </c>
      <c r="F1746" s="118" t="s">
        <v>62</v>
      </c>
      <c r="G1746" s="118" t="s">
        <v>62</v>
      </c>
      <c r="H1746" s="118" t="s">
        <v>62</v>
      </c>
      <c r="I1746" s="118" t="s">
        <v>62</v>
      </c>
      <c r="J1746" s="118" t="s">
        <v>62</v>
      </c>
      <c r="K1746" s="118" t="s">
        <v>62</v>
      </c>
      <c r="L1746" s="118" t="s">
        <v>62</v>
      </c>
      <c r="M1746" s="118" t="s">
        <v>62</v>
      </c>
      <c r="N1746" s="118" t="s">
        <v>62</v>
      </c>
      <c r="O1746" s="118" t="s">
        <v>62</v>
      </c>
      <c r="P1746" s="118" t="s">
        <v>62</v>
      </c>
      <c r="Q1746" s="118" t="s">
        <v>62</v>
      </c>
      <c r="R1746" s="118" t="s">
        <v>62</v>
      </c>
      <c r="S1746" s="118" t="s">
        <v>62</v>
      </c>
      <c r="T1746" s="118" t="s">
        <v>62</v>
      </c>
      <c r="U1746" s="118" t="s">
        <v>62</v>
      </c>
      <c r="V1746" s="118" t="s">
        <v>62</v>
      </c>
      <c r="W1746" s="118" t="s">
        <v>62</v>
      </c>
      <c r="X1746" s="232"/>
    </row>
    <row r="1747" spans="1:24" ht="13.5" customHeight="1" x14ac:dyDescent="0.3">
      <c r="A1747" s="237">
        <v>0.75</v>
      </c>
      <c r="B1747" s="118" t="s">
        <v>62</v>
      </c>
      <c r="C1747" s="118" t="s">
        <v>62</v>
      </c>
      <c r="D1747" s="118" t="s">
        <v>62</v>
      </c>
      <c r="E1747" s="118" t="s">
        <v>62</v>
      </c>
      <c r="F1747" s="118" t="s">
        <v>62</v>
      </c>
      <c r="G1747" s="118" t="s">
        <v>62</v>
      </c>
      <c r="H1747" s="118" t="s">
        <v>62</v>
      </c>
      <c r="I1747" s="118" t="s">
        <v>62</v>
      </c>
      <c r="J1747" s="118" t="s">
        <v>62</v>
      </c>
      <c r="K1747" s="118" t="s">
        <v>62</v>
      </c>
      <c r="L1747" s="118" t="s">
        <v>62</v>
      </c>
      <c r="M1747" s="118" t="s">
        <v>62</v>
      </c>
      <c r="N1747" s="118" t="s">
        <v>62</v>
      </c>
      <c r="O1747" s="118" t="s">
        <v>62</v>
      </c>
      <c r="P1747" s="118" t="s">
        <v>62</v>
      </c>
      <c r="Q1747" s="118" t="s">
        <v>62</v>
      </c>
      <c r="R1747" s="118" t="s">
        <v>62</v>
      </c>
      <c r="S1747" s="118" t="s">
        <v>62</v>
      </c>
      <c r="T1747" s="118" t="s">
        <v>62</v>
      </c>
      <c r="U1747" s="118" t="s">
        <v>62</v>
      </c>
      <c r="V1747" s="118" t="s">
        <v>62</v>
      </c>
      <c r="W1747" s="118" t="s">
        <v>62</v>
      </c>
      <c r="X1747" s="232"/>
    </row>
    <row r="1748" spans="1:24" ht="13.5" customHeight="1" x14ac:dyDescent="0.3">
      <c r="A1748" s="237">
        <v>0.76041666666666696</v>
      </c>
      <c r="B1748" s="118" t="s">
        <v>62</v>
      </c>
      <c r="C1748" s="118" t="s">
        <v>62</v>
      </c>
      <c r="D1748" s="118" t="s">
        <v>62</v>
      </c>
      <c r="E1748" s="118" t="s">
        <v>62</v>
      </c>
      <c r="F1748" s="118" t="s">
        <v>62</v>
      </c>
      <c r="G1748" s="118" t="s">
        <v>62</v>
      </c>
      <c r="H1748" s="118" t="s">
        <v>62</v>
      </c>
      <c r="I1748" s="118" t="s">
        <v>62</v>
      </c>
      <c r="J1748" s="118" t="s">
        <v>62</v>
      </c>
      <c r="K1748" s="118" t="s">
        <v>62</v>
      </c>
      <c r="L1748" s="118" t="s">
        <v>62</v>
      </c>
      <c r="M1748" s="118" t="s">
        <v>62</v>
      </c>
      <c r="N1748" s="118" t="s">
        <v>62</v>
      </c>
      <c r="O1748" s="118" t="s">
        <v>62</v>
      </c>
      <c r="P1748" s="118" t="s">
        <v>62</v>
      </c>
      <c r="Q1748" s="118" t="s">
        <v>62</v>
      </c>
      <c r="R1748" s="118" t="s">
        <v>62</v>
      </c>
      <c r="S1748" s="118" t="s">
        <v>62</v>
      </c>
      <c r="T1748" s="118" t="s">
        <v>62</v>
      </c>
      <c r="U1748" s="118" t="s">
        <v>62</v>
      </c>
      <c r="V1748" s="118" t="s">
        <v>62</v>
      </c>
      <c r="W1748" s="118" t="s">
        <v>62</v>
      </c>
      <c r="X1748" s="232"/>
    </row>
    <row r="1749" spans="1:24" ht="13.5" customHeight="1" x14ac:dyDescent="0.3">
      <c r="A1749" s="237">
        <v>0.77083333333333304</v>
      </c>
      <c r="B1749" s="118" t="s">
        <v>62</v>
      </c>
      <c r="C1749" s="118" t="s">
        <v>62</v>
      </c>
      <c r="D1749" s="118" t="s">
        <v>62</v>
      </c>
      <c r="E1749" s="118" t="s">
        <v>62</v>
      </c>
      <c r="F1749" s="118" t="s">
        <v>62</v>
      </c>
      <c r="G1749" s="118" t="s">
        <v>62</v>
      </c>
      <c r="H1749" s="118" t="s">
        <v>62</v>
      </c>
      <c r="I1749" s="118" t="s">
        <v>62</v>
      </c>
      <c r="J1749" s="118" t="s">
        <v>62</v>
      </c>
      <c r="K1749" s="118" t="s">
        <v>62</v>
      </c>
      <c r="L1749" s="118" t="s">
        <v>62</v>
      </c>
      <c r="M1749" s="118" t="s">
        <v>62</v>
      </c>
      <c r="N1749" s="118" t="s">
        <v>62</v>
      </c>
      <c r="O1749" s="118" t="s">
        <v>62</v>
      </c>
      <c r="P1749" s="118" t="s">
        <v>62</v>
      </c>
      <c r="Q1749" s="118" t="s">
        <v>62</v>
      </c>
      <c r="R1749" s="118" t="s">
        <v>62</v>
      </c>
      <c r="S1749" s="118" t="s">
        <v>62</v>
      </c>
      <c r="T1749" s="118" t="s">
        <v>62</v>
      </c>
      <c r="U1749" s="118" t="s">
        <v>62</v>
      </c>
      <c r="V1749" s="118" t="s">
        <v>62</v>
      </c>
      <c r="W1749" s="118" t="s">
        <v>62</v>
      </c>
      <c r="X1749" s="232"/>
    </row>
    <row r="1750" spans="1:24" ht="13.5" customHeight="1" x14ac:dyDescent="0.3">
      <c r="A1750" s="237">
        <v>0.78125</v>
      </c>
      <c r="B1750" s="118" t="s">
        <v>62</v>
      </c>
      <c r="C1750" s="118" t="s">
        <v>62</v>
      </c>
      <c r="D1750" s="118" t="s">
        <v>62</v>
      </c>
      <c r="E1750" s="118" t="s">
        <v>62</v>
      </c>
      <c r="F1750" s="118" t="s">
        <v>62</v>
      </c>
      <c r="G1750" s="118" t="s">
        <v>62</v>
      </c>
      <c r="H1750" s="118" t="s">
        <v>62</v>
      </c>
      <c r="I1750" s="118" t="s">
        <v>62</v>
      </c>
      <c r="J1750" s="118" t="s">
        <v>62</v>
      </c>
      <c r="K1750" s="118" t="s">
        <v>62</v>
      </c>
      <c r="L1750" s="118" t="s">
        <v>62</v>
      </c>
      <c r="M1750" s="118" t="s">
        <v>62</v>
      </c>
      <c r="N1750" s="118" t="s">
        <v>62</v>
      </c>
      <c r="O1750" s="118" t="s">
        <v>62</v>
      </c>
      <c r="P1750" s="118" t="s">
        <v>62</v>
      </c>
      <c r="Q1750" s="118" t="s">
        <v>62</v>
      </c>
      <c r="R1750" s="118" t="s">
        <v>62</v>
      </c>
      <c r="S1750" s="118" t="s">
        <v>62</v>
      </c>
      <c r="T1750" s="118" t="s">
        <v>62</v>
      </c>
      <c r="U1750" s="118" t="s">
        <v>62</v>
      </c>
      <c r="V1750" s="118" t="s">
        <v>62</v>
      </c>
      <c r="W1750" s="118" t="s">
        <v>62</v>
      </c>
      <c r="X1750" s="232"/>
    </row>
    <row r="1751" spans="1:24" ht="13.5" customHeight="1" x14ac:dyDescent="0.3">
      <c r="A1751" s="237">
        <v>0.79166666666666696</v>
      </c>
      <c r="B1751" s="118" t="s">
        <v>62</v>
      </c>
      <c r="C1751" s="118" t="s">
        <v>62</v>
      </c>
      <c r="D1751" s="118" t="s">
        <v>62</v>
      </c>
      <c r="E1751" s="118" t="s">
        <v>62</v>
      </c>
      <c r="F1751" s="118" t="s">
        <v>62</v>
      </c>
      <c r="G1751" s="118" t="s">
        <v>62</v>
      </c>
      <c r="H1751" s="118" t="s">
        <v>62</v>
      </c>
      <c r="I1751" s="118" t="s">
        <v>62</v>
      </c>
      <c r="J1751" s="118" t="s">
        <v>62</v>
      </c>
      <c r="K1751" s="118" t="s">
        <v>62</v>
      </c>
      <c r="L1751" s="118" t="s">
        <v>62</v>
      </c>
      <c r="M1751" s="118" t="s">
        <v>62</v>
      </c>
      <c r="N1751" s="118" t="s">
        <v>62</v>
      </c>
      <c r="O1751" s="118" t="s">
        <v>62</v>
      </c>
      <c r="P1751" s="118" t="s">
        <v>62</v>
      </c>
      <c r="Q1751" s="118" t="s">
        <v>62</v>
      </c>
      <c r="R1751" s="118" t="s">
        <v>62</v>
      </c>
      <c r="S1751" s="118" t="s">
        <v>62</v>
      </c>
      <c r="T1751" s="118" t="s">
        <v>62</v>
      </c>
      <c r="U1751" s="118" t="s">
        <v>62</v>
      </c>
      <c r="V1751" s="118" t="s">
        <v>62</v>
      </c>
      <c r="W1751" s="118" t="s">
        <v>62</v>
      </c>
      <c r="X1751" s="232"/>
    </row>
    <row r="1752" spans="1:24" ht="13.5" customHeight="1" x14ac:dyDescent="0.3">
      <c r="A1752" s="237">
        <v>0.80208333333333304</v>
      </c>
      <c r="B1752" s="118" t="s">
        <v>62</v>
      </c>
      <c r="C1752" s="118" t="s">
        <v>62</v>
      </c>
      <c r="D1752" s="118" t="s">
        <v>62</v>
      </c>
      <c r="E1752" s="118" t="s">
        <v>62</v>
      </c>
      <c r="F1752" s="118" t="s">
        <v>62</v>
      </c>
      <c r="G1752" s="118" t="s">
        <v>62</v>
      </c>
      <c r="H1752" s="118" t="s">
        <v>62</v>
      </c>
      <c r="I1752" s="118" t="s">
        <v>62</v>
      </c>
      <c r="J1752" s="118" t="s">
        <v>62</v>
      </c>
      <c r="K1752" s="118" t="s">
        <v>62</v>
      </c>
      <c r="L1752" s="118" t="s">
        <v>62</v>
      </c>
      <c r="M1752" s="118" t="s">
        <v>62</v>
      </c>
      <c r="N1752" s="118" t="s">
        <v>62</v>
      </c>
      <c r="O1752" s="118" t="s">
        <v>62</v>
      </c>
      <c r="P1752" s="118" t="s">
        <v>62</v>
      </c>
      <c r="Q1752" s="118" t="s">
        <v>62</v>
      </c>
      <c r="R1752" s="118" t="s">
        <v>62</v>
      </c>
      <c r="S1752" s="118" t="s">
        <v>62</v>
      </c>
      <c r="T1752" s="118" t="s">
        <v>62</v>
      </c>
      <c r="U1752" s="118" t="s">
        <v>62</v>
      </c>
      <c r="V1752" s="118" t="s">
        <v>62</v>
      </c>
      <c r="W1752" s="118" t="s">
        <v>62</v>
      </c>
      <c r="X1752" s="232"/>
    </row>
    <row r="1753" spans="1:24" ht="13.5" customHeight="1" x14ac:dyDescent="0.3">
      <c r="A1753" s="237">
        <v>0.8125</v>
      </c>
      <c r="B1753" s="118" t="s">
        <v>62</v>
      </c>
      <c r="C1753" s="118" t="s">
        <v>62</v>
      </c>
      <c r="D1753" s="118" t="s">
        <v>62</v>
      </c>
      <c r="E1753" s="118" t="s">
        <v>62</v>
      </c>
      <c r="F1753" s="118" t="s">
        <v>62</v>
      </c>
      <c r="G1753" s="118" t="s">
        <v>62</v>
      </c>
      <c r="H1753" s="118" t="s">
        <v>62</v>
      </c>
      <c r="I1753" s="118" t="s">
        <v>62</v>
      </c>
      <c r="J1753" s="118" t="s">
        <v>62</v>
      </c>
      <c r="K1753" s="118" t="s">
        <v>62</v>
      </c>
      <c r="L1753" s="118" t="s">
        <v>62</v>
      </c>
      <c r="M1753" s="118" t="s">
        <v>62</v>
      </c>
      <c r="N1753" s="118" t="s">
        <v>62</v>
      </c>
      <c r="O1753" s="118" t="s">
        <v>62</v>
      </c>
      <c r="P1753" s="118" t="s">
        <v>62</v>
      </c>
      <c r="Q1753" s="118" t="s">
        <v>62</v>
      </c>
      <c r="R1753" s="118" t="s">
        <v>62</v>
      </c>
      <c r="S1753" s="118" t="s">
        <v>62</v>
      </c>
      <c r="T1753" s="118" t="s">
        <v>62</v>
      </c>
      <c r="U1753" s="118" t="s">
        <v>62</v>
      </c>
      <c r="V1753" s="118" t="s">
        <v>62</v>
      </c>
      <c r="W1753" s="118" t="s">
        <v>62</v>
      </c>
      <c r="X1753" s="232"/>
    </row>
    <row r="1754" spans="1:24" ht="13.5" customHeight="1" x14ac:dyDescent="0.3">
      <c r="A1754" s="237">
        <v>0.82291666666666696</v>
      </c>
      <c r="B1754" s="118" t="s">
        <v>62</v>
      </c>
      <c r="C1754" s="118" t="s">
        <v>62</v>
      </c>
      <c r="D1754" s="118" t="s">
        <v>62</v>
      </c>
      <c r="E1754" s="118" t="s">
        <v>62</v>
      </c>
      <c r="F1754" s="118" t="s">
        <v>62</v>
      </c>
      <c r="G1754" s="118" t="s">
        <v>62</v>
      </c>
      <c r="H1754" s="118" t="s">
        <v>62</v>
      </c>
      <c r="I1754" s="118" t="s">
        <v>62</v>
      </c>
      <c r="J1754" s="118" t="s">
        <v>62</v>
      </c>
      <c r="K1754" s="118" t="s">
        <v>62</v>
      </c>
      <c r="L1754" s="118" t="s">
        <v>62</v>
      </c>
      <c r="M1754" s="118" t="s">
        <v>62</v>
      </c>
      <c r="N1754" s="118" t="s">
        <v>62</v>
      </c>
      <c r="O1754" s="118" t="s">
        <v>62</v>
      </c>
      <c r="P1754" s="118" t="s">
        <v>62</v>
      </c>
      <c r="Q1754" s="118" t="s">
        <v>62</v>
      </c>
      <c r="R1754" s="118" t="s">
        <v>62</v>
      </c>
      <c r="S1754" s="118" t="s">
        <v>62</v>
      </c>
      <c r="T1754" s="118" t="s">
        <v>62</v>
      </c>
      <c r="U1754" s="118" t="s">
        <v>62</v>
      </c>
      <c r="V1754" s="118" t="s">
        <v>62</v>
      </c>
      <c r="W1754" s="118" t="s">
        <v>62</v>
      </c>
      <c r="X1754" s="232"/>
    </row>
    <row r="1755" spans="1:24" ht="13.5" customHeight="1" x14ac:dyDescent="0.3">
      <c r="A1755" s="237">
        <v>0.83333333333333304</v>
      </c>
      <c r="B1755" s="118" t="s">
        <v>62</v>
      </c>
      <c r="C1755" s="118" t="s">
        <v>62</v>
      </c>
      <c r="D1755" s="118" t="s">
        <v>62</v>
      </c>
      <c r="E1755" s="118" t="s">
        <v>62</v>
      </c>
      <c r="F1755" s="118" t="s">
        <v>62</v>
      </c>
      <c r="G1755" s="118" t="s">
        <v>62</v>
      </c>
      <c r="H1755" s="118" t="s">
        <v>62</v>
      </c>
      <c r="I1755" s="118" t="s">
        <v>62</v>
      </c>
      <c r="J1755" s="118" t="s">
        <v>62</v>
      </c>
      <c r="K1755" s="118" t="s">
        <v>62</v>
      </c>
      <c r="L1755" s="118" t="s">
        <v>62</v>
      </c>
      <c r="M1755" s="118" t="s">
        <v>62</v>
      </c>
      <c r="N1755" s="118" t="s">
        <v>62</v>
      </c>
      <c r="O1755" s="118" t="s">
        <v>62</v>
      </c>
      <c r="P1755" s="118" t="s">
        <v>62</v>
      </c>
      <c r="Q1755" s="118" t="s">
        <v>62</v>
      </c>
      <c r="R1755" s="118" t="s">
        <v>62</v>
      </c>
      <c r="S1755" s="118" t="s">
        <v>62</v>
      </c>
      <c r="T1755" s="118" t="s">
        <v>62</v>
      </c>
      <c r="U1755" s="118" t="s">
        <v>62</v>
      </c>
      <c r="V1755" s="118" t="s">
        <v>62</v>
      </c>
      <c r="W1755" s="118" t="s">
        <v>62</v>
      </c>
      <c r="X1755" s="232"/>
    </row>
    <row r="1756" spans="1:24" ht="13.5" customHeight="1" x14ac:dyDescent="0.3">
      <c r="A1756" s="237">
        <v>0.84375</v>
      </c>
      <c r="B1756" s="118" t="s">
        <v>62</v>
      </c>
      <c r="C1756" s="118" t="s">
        <v>62</v>
      </c>
      <c r="D1756" s="118" t="s">
        <v>62</v>
      </c>
      <c r="E1756" s="118" t="s">
        <v>62</v>
      </c>
      <c r="F1756" s="118" t="s">
        <v>62</v>
      </c>
      <c r="G1756" s="118" t="s">
        <v>62</v>
      </c>
      <c r="H1756" s="118" t="s">
        <v>62</v>
      </c>
      <c r="I1756" s="118" t="s">
        <v>62</v>
      </c>
      <c r="J1756" s="118" t="s">
        <v>62</v>
      </c>
      <c r="K1756" s="118" t="s">
        <v>62</v>
      </c>
      <c r="L1756" s="118" t="s">
        <v>62</v>
      </c>
      <c r="M1756" s="118" t="s">
        <v>62</v>
      </c>
      <c r="N1756" s="118" t="s">
        <v>62</v>
      </c>
      <c r="O1756" s="118" t="s">
        <v>62</v>
      </c>
      <c r="P1756" s="118" t="s">
        <v>62</v>
      </c>
      <c r="Q1756" s="118" t="s">
        <v>62</v>
      </c>
      <c r="R1756" s="118" t="s">
        <v>62</v>
      </c>
      <c r="S1756" s="118" t="s">
        <v>62</v>
      </c>
      <c r="T1756" s="118" t="s">
        <v>62</v>
      </c>
      <c r="U1756" s="118" t="s">
        <v>62</v>
      </c>
      <c r="V1756" s="118" t="s">
        <v>62</v>
      </c>
      <c r="W1756" s="118" t="s">
        <v>62</v>
      </c>
      <c r="X1756" s="232"/>
    </row>
    <row r="1757" spans="1:24" ht="13.5" customHeight="1" x14ac:dyDescent="0.3">
      <c r="A1757" s="237">
        <v>0.85416666666666696</v>
      </c>
      <c r="B1757" s="118" t="s">
        <v>62</v>
      </c>
      <c r="C1757" s="118" t="s">
        <v>62</v>
      </c>
      <c r="D1757" s="118" t="s">
        <v>62</v>
      </c>
      <c r="E1757" s="118" t="s">
        <v>62</v>
      </c>
      <c r="F1757" s="118" t="s">
        <v>62</v>
      </c>
      <c r="G1757" s="118" t="s">
        <v>62</v>
      </c>
      <c r="H1757" s="118" t="s">
        <v>62</v>
      </c>
      <c r="I1757" s="118" t="s">
        <v>62</v>
      </c>
      <c r="J1757" s="118" t="s">
        <v>62</v>
      </c>
      <c r="K1757" s="118" t="s">
        <v>62</v>
      </c>
      <c r="L1757" s="118" t="s">
        <v>62</v>
      </c>
      <c r="M1757" s="118" t="s">
        <v>62</v>
      </c>
      <c r="N1757" s="118" t="s">
        <v>62</v>
      </c>
      <c r="O1757" s="118" t="s">
        <v>62</v>
      </c>
      <c r="P1757" s="118" t="s">
        <v>62</v>
      </c>
      <c r="Q1757" s="118" t="s">
        <v>62</v>
      </c>
      <c r="R1757" s="118" t="s">
        <v>62</v>
      </c>
      <c r="S1757" s="118" t="s">
        <v>62</v>
      </c>
      <c r="T1757" s="118" t="s">
        <v>62</v>
      </c>
      <c r="U1757" s="118" t="s">
        <v>62</v>
      </c>
      <c r="V1757" s="118" t="s">
        <v>62</v>
      </c>
      <c r="W1757" s="118" t="s">
        <v>62</v>
      </c>
      <c r="X1757" s="232"/>
    </row>
    <row r="1758" spans="1:24" ht="13.5" customHeight="1" x14ac:dyDescent="0.3">
      <c r="A1758" s="237">
        <v>0.86458333333333304</v>
      </c>
      <c r="B1758" s="118" t="s">
        <v>62</v>
      </c>
      <c r="C1758" s="118" t="s">
        <v>62</v>
      </c>
      <c r="D1758" s="118" t="s">
        <v>62</v>
      </c>
      <c r="E1758" s="118" t="s">
        <v>62</v>
      </c>
      <c r="F1758" s="118" t="s">
        <v>62</v>
      </c>
      <c r="G1758" s="118" t="s">
        <v>62</v>
      </c>
      <c r="H1758" s="118" t="s">
        <v>62</v>
      </c>
      <c r="I1758" s="118" t="s">
        <v>62</v>
      </c>
      <c r="J1758" s="118" t="s">
        <v>62</v>
      </c>
      <c r="K1758" s="118" t="s">
        <v>62</v>
      </c>
      <c r="L1758" s="118" t="s">
        <v>62</v>
      </c>
      <c r="M1758" s="118" t="s">
        <v>62</v>
      </c>
      <c r="N1758" s="118" t="s">
        <v>62</v>
      </c>
      <c r="O1758" s="118" t="s">
        <v>62</v>
      </c>
      <c r="P1758" s="118" t="s">
        <v>62</v>
      </c>
      <c r="Q1758" s="118" t="s">
        <v>62</v>
      </c>
      <c r="R1758" s="118" t="s">
        <v>62</v>
      </c>
      <c r="S1758" s="118" t="s">
        <v>62</v>
      </c>
      <c r="T1758" s="118" t="s">
        <v>62</v>
      </c>
      <c r="U1758" s="118" t="s">
        <v>62</v>
      </c>
      <c r="V1758" s="118" t="s">
        <v>62</v>
      </c>
      <c r="W1758" s="118" t="s">
        <v>62</v>
      </c>
      <c r="X1758" s="232"/>
    </row>
    <row r="1759" spans="1:24" ht="13.5" customHeight="1" x14ac:dyDescent="0.3">
      <c r="A1759" s="237">
        <v>0.875</v>
      </c>
      <c r="B1759" s="118" t="s">
        <v>62</v>
      </c>
      <c r="C1759" s="118" t="s">
        <v>62</v>
      </c>
      <c r="D1759" s="118" t="s">
        <v>62</v>
      </c>
      <c r="E1759" s="118" t="s">
        <v>62</v>
      </c>
      <c r="F1759" s="118" t="s">
        <v>62</v>
      </c>
      <c r="G1759" s="118" t="s">
        <v>62</v>
      </c>
      <c r="H1759" s="118" t="s">
        <v>62</v>
      </c>
      <c r="I1759" s="118" t="s">
        <v>62</v>
      </c>
      <c r="J1759" s="118" t="s">
        <v>62</v>
      </c>
      <c r="K1759" s="118" t="s">
        <v>62</v>
      </c>
      <c r="L1759" s="118" t="s">
        <v>62</v>
      </c>
      <c r="M1759" s="118" t="s">
        <v>62</v>
      </c>
      <c r="N1759" s="118" t="s">
        <v>62</v>
      </c>
      <c r="O1759" s="118" t="s">
        <v>62</v>
      </c>
      <c r="P1759" s="118" t="s">
        <v>62</v>
      </c>
      <c r="Q1759" s="118" t="s">
        <v>62</v>
      </c>
      <c r="R1759" s="118" t="s">
        <v>62</v>
      </c>
      <c r="S1759" s="118" t="s">
        <v>62</v>
      </c>
      <c r="T1759" s="118" t="s">
        <v>62</v>
      </c>
      <c r="U1759" s="118" t="s">
        <v>62</v>
      </c>
      <c r="V1759" s="118" t="s">
        <v>62</v>
      </c>
      <c r="W1759" s="118" t="s">
        <v>62</v>
      </c>
      <c r="X1759" s="232"/>
    </row>
    <row r="1760" spans="1:24" ht="13.5" customHeight="1" x14ac:dyDescent="0.3">
      <c r="A1760" s="237">
        <v>0.88541666666666696</v>
      </c>
      <c r="B1760" s="118" t="s">
        <v>62</v>
      </c>
      <c r="C1760" s="118" t="s">
        <v>62</v>
      </c>
      <c r="D1760" s="118" t="s">
        <v>62</v>
      </c>
      <c r="E1760" s="118" t="s">
        <v>62</v>
      </c>
      <c r="F1760" s="118" t="s">
        <v>62</v>
      </c>
      <c r="G1760" s="118" t="s">
        <v>62</v>
      </c>
      <c r="H1760" s="118" t="s">
        <v>62</v>
      </c>
      <c r="I1760" s="118" t="s">
        <v>62</v>
      </c>
      <c r="J1760" s="118" t="s">
        <v>62</v>
      </c>
      <c r="K1760" s="118" t="s">
        <v>62</v>
      </c>
      <c r="L1760" s="118" t="s">
        <v>62</v>
      </c>
      <c r="M1760" s="118" t="s">
        <v>62</v>
      </c>
      <c r="N1760" s="118" t="s">
        <v>62</v>
      </c>
      <c r="O1760" s="118" t="s">
        <v>62</v>
      </c>
      <c r="P1760" s="118" t="s">
        <v>62</v>
      </c>
      <c r="Q1760" s="118" t="s">
        <v>62</v>
      </c>
      <c r="R1760" s="118" t="s">
        <v>62</v>
      </c>
      <c r="S1760" s="118" t="s">
        <v>62</v>
      </c>
      <c r="T1760" s="118" t="s">
        <v>62</v>
      </c>
      <c r="U1760" s="118" t="s">
        <v>62</v>
      </c>
      <c r="V1760" s="118" t="s">
        <v>62</v>
      </c>
      <c r="W1760" s="118" t="s">
        <v>62</v>
      </c>
      <c r="X1760" s="232"/>
    </row>
    <row r="1761" spans="1:24" ht="13.5" customHeight="1" x14ac:dyDescent="0.3">
      <c r="A1761" s="237">
        <v>0.89583333333333304</v>
      </c>
      <c r="B1761" s="118" t="s">
        <v>62</v>
      </c>
      <c r="C1761" s="118" t="s">
        <v>62</v>
      </c>
      <c r="D1761" s="118" t="s">
        <v>62</v>
      </c>
      <c r="E1761" s="118" t="s">
        <v>62</v>
      </c>
      <c r="F1761" s="118" t="s">
        <v>62</v>
      </c>
      <c r="G1761" s="118" t="s">
        <v>62</v>
      </c>
      <c r="H1761" s="118" t="s">
        <v>62</v>
      </c>
      <c r="I1761" s="118" t="s">
        <v>62</v>
      </c>
      <c r="J1761" s="118" t="s">
        <v>62</v>
      </c>
      <c r="K1761" s="118" t="s">
        <v>62</v>
      </c>
      <c r="L1761" s="118" t="s">
        <v>62</v>
      </c>
      <c r="M1761" s="118" t="s">
        <v>62</v>
      </c>
      <c r="N1761" s="118" t="s">
        <v>62</v>
      </c>
      <c r="O1761" s="118" t="s">
        <v>62</v>
      </c>
      <c r="P1761" s="118" t="s">
        <v>62</v>
      </c>
      <c r="Q1761" s="118" t="s">
        <v>62</v>
      </c>
      <c r="R1761" s="118" t="s">
        <v>62</v>
      </c>
      <c r="S1761" s="118" t="s">
        <v>62</v>
      </c>
      <c r="T1761" s="118" t="s">
        <v>62</v>
      </c>
      <c r="U1761" s="118" t="s">
        <v>62</v>
      </c>
      <c r="V1761" s="118" t="s">
        <v>62</v>
      </c>
      <c r="W1761" s="118" t="s">
        <v>62</v>
      </c>
      <c r="X1761" s="232"/>
    </row>
    <row r="1762" spans="1:24" ht="13.5" customHeight="1" x14ac:dyDescent="0.3">
      <c r="A1762" s="237">
        <v>0.90625</v>
      </c>
      <c r="B1762" s="118" t="s">
        <v>62</v>
      </c>
      <c r="C1762" s="118" t="s">
        <v>62</v>
      </c>
      <c r="D1762" s="118" t="s">
        <v>62</v>
      </c>
      <c r="E1762" s="118" t="s">
        <v>62</v>
      </c>
      <c r="F1762" s="118" t="s">
        <v>62</v>
      </c>
      <c r="G1762" s="118" t="s">
        <v>62</v>
      </c>
      <c r="H1762" s="118" t="s">
        <v>62</v>
      </c>
      <c r="I1762" s="118" t="s">
        <v>62</v>
      </c>
      <c r="J1762" s="118" t="s">
        <v>62</v>
      </c>
      <c r="K1762" s="118" t="s">
        <v>62</v>
      </c>
      <c r="L1762" s="118" t="s">
        <v>62</v>
      </c>
      <c r="M1762" s="118" t="s">
        <v>62</v>
      </c>
      <c r="N1762" s="118" t="s">
        <v>62</v>
      </c>
      <c r="O1762" s="118" t="s">
        <v>62</v>
      </c>
      <c r="P1762" s="118" t="s">
        <v>62</v>
      </c>
      <c r="Q1762" s="118" t="s">
        <v>62</v>
      </c>
      <c r="R1762" s="118" t="s">
        <v>62</v>
      </c>
      <c r="S1762" s="118" t="s">
        <v>62</v>
      </c>
      <c r="T1762" s="118" t="s">
        <v>62</v>
      </c>
      <c r="U1762" s="118" t="s">
        <v>62</v>
      </c>
      <c r="V1762" s="118" t="s">
        <v>62</v>
      </c>
      <c r="W1762" s="118" t="s">
        <v>62</v>
      </c>
      <c r="X1762" s="232"/>
    </row>
    <row r="1763" spans="1:24" ht="13.5" customHeight="1" x14ac:dyDescent="0.3">
      <c r="A1763" s="237">
        <v>0.91666666666666696</v>
      </c>
      <c r="B1763" s="118" t="s">
        <v>62</v>
      </c>
      <c r="C1763" s="118" t="s">
        <v>62</v>
      </c>
      <c r="D1763" s="118" t="s">
        <v>62</v>
      </c>
      <c r="E1763" s="118" t="s">
        <v>62</v>
      </c>
      <c r="F1763" s="118" t="s">
        <v>62</v>
      </c>
      <c r="G1763" s="118" t="s">
        <v>62</v>
      </c>
      <c r="H1763" s="118" t="s">
        <v>62</v>
      </c>
      <c r="I1763" s="118" t="s">
        <v>62</v>
      </c>
      <c r="J1763" s="118" t="s">
        <v>62</v>
      </c>
      <c r="K1763" s="118" t="s">
        <v>62</v>
      </c>
      <c r="L1763" s="118" t="s">
        <v>62</v>
      </c>
      <c r="M1763" s="118" t="s">
        <v>62</v>
      </c>
      <c r="N1763" s="118" t="s">
        <v>62</v>
      </c>
      <c r="O1763" s="118" t="s">
        <v>62</v>
      </c>
      <c r="P1763" s="118" t="s">
        <v>62</v>
      </c>
      <c r="Q1763" s="118" t="s">
        <v>62</v>
      </c>
      <c r="R1763" s="118" t="s">
        <v>62</v>
      </c>
      <c r="S1763" s="118" t="s">
        <v>62</v>
      </c>
      <c r="T1763" s="118" t="s">
        <v>62</v>
      </c>
      <c r="U1763" s="118" t="s">
        <v>62</v>
      </c>
      <c r="V1763" s="118" t="s">
        <v>62</v>
      </c>
      <c r="W1763" s="118" t="s">
        <v>62</v>
      </c>
      <c r="X1763" s="232"/>
    </row>
    <row r="1764" spans="1:24" ht="13.5" customHeight="1" x14ac:dyDescent="0.3">
      <c r="A1764" s="237">
        <v>0.92708333333333304</v>
      </c>
      <c r="B1764" s="118" t="s">
        <v>62</v>
      </c>
      <c r="C1764" s="118" t="s">
        <v>62</v>
      </c>
      <c r="D1764" s="118" t="s">
        <v>62</v>
      </c>
      <c r="E1764" s="118" t="s">
        <v>62</v>
      </c>
      <c r="F1764" s="118" t="s">
        <v>62</v>
      </c>
      <c r="G1764" s="118" t="s">
        <v>62</v>
      </c>
      <c r="H1764" s="118" t="s">
        <v>62</v>
      </c>
      <c r="I1764" s="118" t="s">
        <v>62</v>
      </c>
      <c r="J1764" s="118" t="s">
        <v>62</v>
      </c>
      <c r="K1764" s="118" t="s">
        <v>62</v>
      </c>
      <c r="L1764" s="118" t="s">
        <v>62</v>
      </c>
      <c r="M1764" s="118" t="s">
        <v>62</v>
      </c>
      <c r="N1764" s="118" t="s">
        <v>62</v>
      </c>
      <c r="O1764" s="118" t="s">
        <v>62</v>
      </c>
      <c r="P1764" s="118" t="s">
        <v>62</v>
      </c>
      <c r="Q1764" s="118" t="s">
        <v>62</v>
      </c>
      <c r="R1764" s="118" t="s">
        <v>62</v>
      </c>
      <c r="S1764" s="118" t="s">
        <v>62</v>
      </c>
      <c r="T1764" s="118" t="s">
        <v>62</v>
      </c>
      <c r="U1764" s="118" t="s">
        <v>62</v>
      </c>
      <c r="V1764" s="118" t="s">
        <v>62</v>
      </c>
      <c r="W1764" s="118" t="s">
        <v>62</v>
      </c>
      <c r="X1764" s="232"/>
    </row>
    <row r="1765" spans="1:24" ht="13.5" customHeight="1" x14ac:dyDescent="0.3">
      <c r="A1765" s="237">
        <v>0.9375</v>
      </c>
      <c r="B1765" s="118" t="s">
        <v>62</v>
      </c>
      <c r="C1765" s="118" t="s">
        <v>62</v>
      </c>
      <c r="D1765" s="118" t="s">
        <v>62</v>
      </c>
      <c r="E1765" s="118" t="s">
        <v>62</v>
      </c>
      <c r="F1765" s="118" t="s">
        <v>62</v>
      </c>
      <c r="G1765" s="118" t="s">
        <v>62</v>
      </c>
      <c r="H1765" s="118" t="s">
        <v>62</v>
      </c>
      <c r="I1765" s="118" t="s">
        <v>62</v>
      </c>
      <c r="J1765" s="118" t="s">
        <v>62</v>
      </c>
      <c r="K1765" s="118" t="s">
        <v>62</v>
      </c>
      <c r="L1765" s="118" t="s">
        <v>62</v>
      </c>
      <c r="M1765" s="118" t="s">
        <v>62</v>
      </c>
      <c r="N1765" s="118" t="s">
        <v>62</v>
      </c>
      <c r="O1765" s="118" t="s">
        <v>62</v>
      </c>
      <c r="P1765" s="118" t="s">
        <v>62</v>
      </c>
      <c r="Q1765" s="118" t="s">
        <v>62</v>
      </c>
      <c r="R1765" s="118" t="s">
        <v>62</v>
      </c>
      <c r="S1765" s="118" t="s">
        <v>62</v>
      </c>
      <c r="T1765" s="118" t="s">
        <v>62</v>
      </c>
      <c r="U1765" s="118" t="s">
        <v>62</v>
      </c>
      <c r="V1765" s="118" t="s">
        <v>62</v>
      </c>
      <c r="W1765" s="118" t="s">
        <v>62</v>
      </c>
      <c r="X1765" s="232"/>
    </row>
    <row r="1766" spans="1:24" ht="13.5" customHeight="1" x14ac:dyDescent="0.3">
      <c r="A1766" s="237">
        <v>0.94791666666666696</v>
      </c>
      <c r="B1766" s="118" t="s">
        <v>62</v>
      </c>
      <c r="C1766" s="118" t="s">
        <v>62</v>
      </c>
      <c r="D1766" s="118" t="s">
        <v>62</v>
      </c>
      <c r="E1766" s="118" t="s">
        <v>62</v>
      </c>
      <c r="F1766" s="118" t="s">
        <v>62</v>
      </c>
      <c r="G1766" s="118" t="s">
        <v>62</v>
      </c>
      <c r="H1766" s="118" t="s">
        <v>62</v>
      </c>
      <c r="I1766" s="118" t="s">
        <v>62</v>
      </c>
      <c r="J1766" s="118" t="s">
        <v>62</v>
      </c>
      <c r="K1766" s="118" t="s">
        <v>62</v>
      </c>
      <c r="L1766" s="118" t="s">
        <v>62</v>
      </c>
      <c r="M1766" s="118" t="s">
        <v>62</v>
      </c>
      <c r="N1766" s="118" t="s">
        <v>62</v>
      </c>
      <c r="O1766" s="118" t="s">
        <v>62</v>
      </c>
      <c r="P1766" s="118" t="s">
        <v>62</v>
      </c>
      <c r="Q1766" s="118" t="s">
        <v>62</v>
      </c>
      <c r="R1766" s="118" t="s">
        <v>62</v>
      </c>
      <c r="S1766" s="118" t="s">
        <v>62</v>
      </c>
      <c r="T1766" s="118" t="s">
        <v>62</v>
      </c>
      <c r="U1766" s="118" t="s">
        <v>62</v>
      </c>
      <c r="V1766" s="118" t="s">
        <v>62</v>
      </c>
      <c r="W1766" s="118" t="s">
        <v>62</v>
      </c>
      <c r="X1766" s="232"/>
    </row>
    <row r="1767" spans="1:24" ht="13.5" customHeight="1" x14ac:dyDescent="0.3">
      <c r="A1767" s="237">
        <v>0.95833333333333304</v>
      </c>
      <c r="B1767" s="118" t="s">
        <v>62</v>
      </c>
      <c r="C1767" s="118" t="s">
        <v>62</v>
      </c>
      <c r="D1767" s="118" t="s">
        <v>62</v>
      </c>
      <c r="E1767" s="118" t="s">
        <v>62</v>
      </c>
      <c r="F1767" s="118" t="s">
        <v>62</v>
      </c>
      <c r="G1767" s="118" t="s">
        <v>62</v>
      </c>
      <c r="H1767" s="118" t="s">
        <v>62</v>
      </c>
      <c r="I1767" s="118" t="s">
        <v>62</v>
      </c>
      <c r="J1767" s="118" t="s">
        <v>62</v>
      </c>
      <c r="K1767" s="118" t="s">
        <v>62</v>
      </c>
      <c r="L1767" s="118" t="s">
        <v>62</v>
      </c>
      <c r="M1767" s="118" t="s">
        <v>62</v>
      </c>
      <c r="N1767" s="118" t="s">
        <v>62</v>
      </c>
      <c r="O1767" s="118" t="s">
        <v>62</v>
      </c>
      <c r="P1767" s="118" t="s">
        <v>62</v>
      </c>
      <c r="Q1767" s="118" t="s">
        <v>62</v>
      </c>
      <c r="R1767" s="118" t="s">
        <v>62</v>
      </c>
      <c r="S1767" s="118" t="s">
        <v>62</v>
      </c>
      <c r="T1767" s="118" t="s">
        <v>62</v>
      </c>
      <c r="U1767" s="118" t="s">
        <v>62</v>
      </c>
      <c r="V1767" s="118" t="s">
        <v>62</v>
      </c>
      <c r="W1767" s="118" t="s">
        <v>62</v>
      </c>
      <c r="X1767" s="232"/>
    </row>
    <row r="1768" spans="1:24" ht="13.5" customHeight="1" x14ac:dyDescent="0.3">
      <c r="A1768" s="237">
        <v>0.96875</v>
      </c>
      <c r="B1768" s="118" t="s">
        <v>62</v>
      </c>
      <c r="C1768" s="118" t="s">
        <v>62</v>
      </c>
      <c r="D1768" s="118" t="s">
        <v>62</v>
      </c>
      <c r="E1768" s="118" t="s">
        <v>62</v>
      </c>
      <c r="F1768" s="118" t="s">
        <v>62</v>
      </c>
      <c r="G1768" s="118" t="s">
        <v>62</v>
      </c>
      <c r="H1768" s="118" t="s">
        <v>62</v>
      </c>
      <c r="I1768" s="118" t="s">
        <v>62</v>
      </c>
      <c r="J1768" s="118" t="s">
        <v>62</v>
      </c>
      <c r="K1768" s="118" t="s">
        <v>62</v>
      </c>
      <c r="L1768" s="118" t="s">
        <v>62</v>
      </c>
      <c r="M1768" s="118" t="s">
        <v>62</v>
      </c>
      <c r="N1768" s="118" t="s">
        <v>62</v>
      </c>
      <c r="O1768" s="118" t="s">
        <v>62</v>
      </c>
      <c r="P1768" s="118" t="s">
        <v>62</v>
      </c>
      <c r="Q1768" s="118" t="s">
        <v>62</v>
      </c>
      <c r="R1768" s="118" t="s">
        <v>62</v>
      </c>
      <c r="S1768" s="118" t="s">
        <v>62</v>
      </c>
      <c r="T1768" s="118" t="s">
        <v>62</v>
      </c>
      <c r="U1768" s="118" t="s">
        <v>62</v>
      </c>
      <c r="V1768" s="118" t="s">
        <v>62</v>
      </c>
      <c r="W1768" s="118" t="s">
        <v>62</v>
      </c>
      <c r="X1768" s="232"/>
    </row>
    <row r="1769" spans="1:24" ht="13.5" customHeight="1" x14ac:dyDescent="0.3">
      <c r="A1769" s="237">
        <v>0.97916666666666696</v>
      </c>
      <c r="B1769" s="118" t="s">
        <v>62</v>
      </c>
      <c r="C1769" s="118" t="s">
        <v>62</v>
      </c>
      <c r="D1769" s="118" t="s">
        <v>62</v>
      </c>
      <c r="E1769" s="118" t="s">
        <v>62</v>
      </c>
      <c r="F1769" s="118" t="s">
        <v>62</v>
      </c>
      <c r="G1769" s="118" t="s">
        <v>62</v>
      </c>
      <c r="H1769" s="118" t="s">
        <v>62</v>
      </c>
      <c r="I1769" s="118" t="s">
        <v>62</v>
      </c>
      <c r="J1769" s="118" t="s">
        <v>62</v>
      </c>
      <c r="K1769" s="118" t="s">
        <v>62</v>
      </c>
      <c r="L1769" s="118" t="s">
        <v>62</v>
      </c>
      <c r="M1769" s="118" t="s">
        <v>62</v>
      </c>
      <c r="N1769" s="118" t="s">
        <v>62</v>
      </c>
      <c r="O1769" s="118" t="s">
        <v>62</v>
      </c>
      <c r="P1769" s="118" t="s">
        <v>62</v>
      </c>
      <c r="Q1769" s="118" t="s">
        <v>62</v>
      </c>
      <c r="R1769" s="118" t="s">
        <v>62</v>
      </c>
      <c r="S1769" s="118" t="s">
        <v>62</v>
      </c>
      <c r="T1769" s="118" t="s">
        <v>62</v>
      </c>
      <c r="U1769" s="118" t="s">
        <v>62</v>
      </c>
      <c r="V1769" s="118" t="s">
        <v>62</v>
      </c>
      <c r="W1769" s="118" t="s">
        <v>62</v>
      </c>
      <c r="X1769" s="232"/>
    </row>
    <row r="1770" spans="1:24" ht="13.5" customHeight="1" thickBot="1" x14ac:dyDescent="0.35">
      <c r="A1770" s="239">
        <v>0.98958333333333304</v>
      </c>
      <c r="B1770" s="120" t="s">
        <v>62</v>
      </c>
      <c r="C1770" s="120" t="s">
        <v>62</v>
      </c>
      <c r="D1770" s="120" t="s">
        <v>62</v>
      </c>
      <c r="E1770" s="120" t="s">
        <v>62</v>
      </c>
      <c r="F1770" s="120" t="s">
        <v>62</v>
      </c>
      <c r="G1770" s="120" t="s">
        <v>62</v>
      </c>
      <c r="H1770" s="120" t="s">
        <v>62</v>
      </c>
      <c r="I1770" s="120" t="s">
        <v>62</v>
      </c>
      <c r="J1770" s="120" t="s">
        <v>62</v>
      </c>
      <c r="K1770" s="120" t="s">
        <v>62</v>
      </c>
      <c r="L1770" s="120" t="s">
        <v>62</v>
      </c>
      <c r="M1770" s="120" t="s">
        <v>62</v>
      </c>
      <c r="N1770" s="120" t="s">
        <v>62</v>
      </c>
      <c r="O1770" s="120" t="s">
        <v>62</v>
      </c>
      <c r="P1770" s="120" t="s">
        <v>62</v>
      </c>
      <c r="Q1770" s="120" t="s">
        <v>62</v>
      </c>
      <c r="R1770" s="120" t="s">
        <v>62</v>
      </c>
      <c r="S1770" s="120" t="s">
        <v>62</v>
      </c>
      <c r="T1770" s="120" t="s">
        <v>62</v>
      </c>
      <c r="U1770" s="120" t="s">
        <v>62</v>
      </c>
      <c r="V1770" s="120" t="s">
        <v>62</v>
      </c>
      <c r="W1770" s="120" t="s">
        <v>62</v>
      </c>
      <c r="X1770" s="232"/>
    </row>
    <row r="1771" spans="1:24" ht="13.5" customHeight="1" thickTop="1" x14ac:dyDescent="0.3">
      <c r="A1771" s="241" t="s">
        <v>112</v>
      </c>
      <c r="B1771" s="119">
        <f>SUM(B1703:B1750)</f>
        <v>0</v>
      </c>
      <c r="C1771" s="119">
        <f t="shared" ref="C1771:U1771" si="64">SUM(C1703:C1750)</f>
        <v>0</v>
      </c>
      <c r="D1771" s="119">
        <f t="shared" si="64"/>
        <v>0</v>
      </c>
      <c r="E1771" s="119">
        <f t="shared" si="64"/>
        <v>0</v>
      </c>
      <c r="F1771" s="119">
        <f t="shared" si="64"/>
        <v>0</v>
      </c>
      <c r="G1771" s="119">
        <f t="shared" si="64"/>
        <v>0</v>
      </c>
      <c r="H1771" s="119">
        <f t="shared" si="64"/>
        <v>0</v>
      </c>
      <c r="I1771" s="119">
        <f t="shared" si="64"/>
        <v>0</v>
      </c>
      <c r="J1771" s="119">
        <f t="shared" si="64"/>
        <v>0</v>
      </c>
      <c r="K1771" s="119">
        <f t="shared" si="64"/>
        <v>0</v>
      </c>
      <c r="L1771" s="119">
        <f t="shared" si="64"/>
        <v>0</v>
      </c>
      <c r="M1771" s="119">
        <f t="shared" si="64"/>
        <v>0</v>
      </c>
      <c r="N1771" s="119">
        <f t="shared" si="64"/>
        <v>0</v>
      </c>
      <c r="O1771" s="119">
        <f t="shared" si="64"/>
        <v>0</v>
      </c>
      <c r="P1771" s="119">
        <f t="shared" si="64"/>
        <v>0</v>
      </c>
      <c r="Q1771" s="119">
        <f t="shared" si="64"/>
        <v>0</v>
      </c>
      <c r="R1771" s="119">
        <f t="shared" si="64"/>
        <v>0</v>
      </c>
      <c r="S1771" s="119">
        <f t="shared" si="64"/>
        <v>0</v>
      </c>
      <c r="T1771" s="119">
        <f t="shared" si="64"/>
        <v>0</v>
      </c>
      <c r="U1771" s="119">
        <f t="shared" si="64"/>
        <v>0</v>
      </c>
      <c r="V1771" s="119"/>
      <c r="W1771" s="119"/>
      <c r="X1771" s="232"/>
    </row>
    <row r="1772" spans="1:24" ht="13.5" customHeight="1" x14ac:dyDescent="0.3">
      <c r="A1772" s="242" t="s">
        <v>113</v>
      </c>
      <c r="B1772" s="118">
        <f>SUM(B1699:B1762)</f>
        <v>0</v>
      </c>
      <c r="C1772" s="118">
        <f t="shared" ref="C1772:U1772" si="65">SUM(C1699:C1762)</f>
        <v>0</v>
      </c>
      <c r="D1772" s="118">
        <f t="shared" si="65"/>
        <v>0</v>
      </c>
      <c r="E1772" s="118">
        <f t="shared" si="65"/>
        <v>0</v>
      </c>
      <c r="F1772" s="118">
        <f t="shared" si="65"/>
        <v>0</v>
      </c>
      <c r="G1772" s="118">
        <f t="shared" si="65"/>
        <v>0</v>
      </c>
      <c r="H1772" s="118">
        <f t="shared" si="65"/>
        <v>0</v>
      </c>
      <c r="I1772" s="118">
        <f t="shared" si="65"/>
        <v>0</v>
      </c>
      <c r="J1772" s="118">
        <f t="shared" si="65"/>
        <v>0</v>
      </c>
      <c r="K1772" s="118">
        <f t="shared" si="65"/>
        <v>0</v>
      </c>
      <c r="L1772" s="118">
        <f t="shared" si="65"/>
        <v>0</v>
      </c>
      <c r="M1772" s="118">
        <f t="shared" si="65"/>
        <v>0</v>
      </c>
      <c r="N1772" s="118">
        <f t="shared" si="65"/>
        <v>0</v>
      </c>
      <c r="O1772" s="118">
        <f t="shared" si="65"/>
        <v>0</v>
      </c>
      <c r="P1772" s="118">
        <f t="shared" si="65"/>
        <v>0</v>
      </c>
      <c r="Q1772" s="118">
        <f t="shared" si="65"/>
        <v>0</v>
      </c>
      <c r="R1772" s="118">
        <f t="shared" si="65"/>
        <v>0</v>
      </c>
      <c r="S1772" s="118">
        <f t="shared" si="65"/>
        <v>0</v>
      </c>
      <c r="T1772" s="118">
        <f t="shared" si="65"/>
        <v>0</v>
      </c>
      <c r="U1772" s="118">
        <f t="shared" si="65"/>
        <v>0</v>
      </c>
      <c r="V1772" s="118"/>
      <c r="W1772" s="118"/>
      <c r="X1772" s="232"/>
    </row>
    <row r="1773" spans="1:24" ht="13.5" customHeight="1" x14ac:dyDescent="0.3">
      <c r="A1773" s="238" t="s">
        <v>114</v>
      </c>
      <c r="B1773" s="118">
        <f>SUM(B1699:B1770)</f>
        <v>0</v>
      </c>
      <c r="C1773" s="118">
        <f t="shared" ref="C1773:U1773" si="66">SUM(C1699:C1770)</f>
        <v>0</v>
      </c>
      <c r="D1773" s="118">
        <f t="shared" si="66"/>
        <v>0</v>
      </c>
      <c r="E1773" s="118">
        <f t="shared" si="66"/>
        <v>0</v>
      </c>
      <c r="F1773" s="118">
        <f t="shared" si="66"/>
        <v>0</v>
      </c>
      <c r="G1773" s="118">
        <f t="shared" si="66"/>
        <v>0</v>
      </c>
      <c r="H1773" s="118">
        <f t="shared" si="66"/>
        <v>0</v>
      </c>
      <c r="I1773" s="118">
        <f t="shared" si="66"/>
        <v>0</v>
      </c>
      <c r="J1773" s="118">
        <f t="shared" si="66"/>
        <v>0</v>
      </c>
      <c r="K1773" s="118">
        <f t="shared" si="66"/>
        <v>0</v>
      </c>
      <c r="L1773" s="118">
        <f t="shared" si="66"/>
        <v>0</v>
      </c>
      <c r="M1773" s="118">
        <f t="shared" si="66"/>
        <v>0</v>
      </c>
      <c r="N1773" s="118">
        <f t="shared" si="66"/>
        <v>0</v>
      </c>
      <c r="O1773" s="118">
        <f t="shared" si="66"/>
        <v>0</v>
      </c>
      <c r="P1773" s="118">
        <f t="shared" si="66"/>
        <v>0</v>
      </c>
      <c r="Q1773" s="118">
        <f t="shared" si="66"/>
        <v>0</v>
      </c>
      <c r="R1773" s="118">
        <f t="shared" si="66"/>
        <v>0</v>
      </c>
      <c r="S1773" s="118">
        <f t="shared" si="66"/>
        <v>0</v>
      </c>
      <c r="T1773" s="118">
        <f t="shared" si="66"/>
        <v>0</v>
      </c>
      <c r="U1773" s="118">
        <f t="shared" si="66"/>
        <v>0</v>
      </c>
      <c r="V1773" s="118"/>
      <c r="W1773" s="118"/>
      <c r="X1773" s="232"/>
    </row>
    <row r="1774" spans="1:24" ht="13.5" customHeight="1" thickBot="1" x14ac:dyDescent="0.35">
      <c r="A1774" s="240" t="s">
        <v>115</v>
      </c>
      <c r="B1774" s="120">
        <f>SUM(B1675:B1770)</f>
        <v>0</v>
      </c>
      <c r="C1774" s="120">
        <f t="shared" ref="C1774:U1774" si="67">SUM(C1675:C1770)</f>
        <v>0</v>
      </c>
      <c r="D1774" s="120">
        <f t="shared" si="67"/>
        <v>0</v>
      </c>
      <c r="E1774" s="120">
        <f t="shared" si="67"/>
        <v>0</v>
      </c>
      <c r="F1774" s="120">
        <f t="shared" si="67"/>
        <v>0</v>
      </c>
      <c r="G1774" s="120">
        <f t="shared" si="67"/>
        <v>0</v>
      </c>
      <c r="H1774" s="120">
        <f t="shared" si="67"/>
        <v>0</v>
      </c>
      <c r="I1774" s="120">
        <f t="shared" si="67"/>
        <v>0</v>
      </c>
      <c r="J1774" s="120">
        <f t="shared" si="67"/>
        <v>0</v>
      </c>
      <c r="K1774" s="120">
        <f t="shared" si="67"/>
        <v>0</v>
      </c>
      <c r="L1774" s="120">
        <f t="shared" si="67"/>
        <v>0</v>
      </c>
      <c r="M1774" s="120">
        <f t="shared" si="67"/>
        <v>0</v>
      </c>
      <c r="N1774" s="120">
        <f t="shared" si="67"/>
        <v>0</v>
      </c>
      <c r="O1774" s="120">
        <f t="shared" si="67"/>
        <v>0</v>
      </c>
      <c r="P1774" s="120">
        <f t="shared" si="67"/>
        <v>0</v>
      </c>
      <c r="Q1774" s="120">
        <f t="shared" si="67"/>
        <v>0</v>
      </c>
      <c r="R1774" s="120">
        <f t="shared" si="67"/>
        <v>0</v>
      </c>
      <c r="S1774" s="120">
        <f t="shared" si="67"/>
        <v>0</v>
      </c>
      <c r="T1774" s="120">
        <f t="shared" si="67"/>
        <v>0</v>
      </c>
      <c r="U1774" s="120">
        <f t="shared" si="67"/>
        <v>0</v>
      </c>
      <c r="V1774" s="120"/>
      <c r="W1774" s="120"/>
      <c r="X1774" s="232"/>
    </row>
    <row r="1775" spans="1:24" ht="13.5" customHeight="1" thickTop="1" x14ac:dyDescent="0.3">
      <c r="A1775" s="232"/>
      <c r="B1775" s="232"/>
      <c r="C1775" s="232"/>
      <c r="D1775" s="232"/>
      <c r="E1775" s="232"/>
      <c r="F1775" s="232"/>
      <c r="G1775" s="232"/>
      <c r="H1775" s="232"/>
      <c r="I1775" s="232"/>
      <c r="J1775" s="232"/>
      <c r="K1775" s="232"/>
      <c r="L1775" s="232"/>
      <c r="M1775" s="232"/>
      <c r="N1775" s="232"/>
      <c r="O1775" s="232"/>
      <c r="P1775" s="232"/>
      <c r="Q1775" s="232"/>
      <c r="R1775" s="232"/>
      <c r="S1775" s="232"/>
      <c r="T1775" s="232"/>
      <c r="U1775" s="232"/>
      <c r="V1775" s="232"/>
      <c r="W1775" s="232"/>
      <c r="X1775" s="232"/>
    </row>
    <row r="1776" spans="1:24" ht="13.5" customHeight="1" thickBot="1" x14ac:dyDescent="0.35">
      <c r="A1776" s="232" t="s">
        <v>10</v>
      </c>
      <c r="B1776" s="233" t="s">
        <v>57</v>
      </c>
      <c r="C1776" s="121">
        <f>C1672+1</f>
        <v>45736</v>
      </c>
      <c r="D1776" s="232"/>
      <c r="E1776" s="232"/>
      <c r="F1776" s="232"/>
      <c r="G1776" s="232"/>
      <c r="H1776" s="232"/>
      <c r="I1776" s="232"/>
      <c r="J1776" s="232"/>
      <c r="K1776" s="232"/>
      <c r="L1776" s="232"/>
      <c r="M1776" s="232"/>
      <c r="N1776" s="232"/>
      <c r="O1776" s="232"/>
      <c r="P1776" s="232"/>
      <c r="Q1776" s="232"/>
      <c r="R1776" s="232"/>
      <c r="S1776" s="232"/>
      <c r="T1776" s="232"/>
      <c r="U1776" s="232"/>
      <c r="V1776" s="232"/>
      <c r="W1776" s="232"/>
      <c r="X1776" s="232"/>
    </row>
    <row r="1777" spans="1:24" ht="13.5" customHeight="1" thickTop="1" thickBot="1" x14ac:dyDescent="0.35">
      <c r="A1777" s="232"/>
      <c r="B1777" s="602" t="s">
        <v>91</v>
      </c>
      <c r="C1777" s="603"/>
      <c r="D1777" s="603"/>
      <c r="E1777" s="603"/>
      <c r="F1777" s="603"/>
      <c r="G1777" s="603"/>
      <c r="H1777" s="603"/>
      <c r="I1777" s="603"/>
      <c r="J1777" s="603"/>
      <c r="K1777" s="603"/>
      <c r="L1777" s="603"/>
      <c r="M1777" s="603"/>
      <c r="N1777" s="603"/>
      <c r="O1777" s="603"/>
      <c r="P1777" s="603"/>
      <c r="Q1777" s="603"/>
      <c r="R1777" s="603"/>
      <c r="S1777" s="603"/>
      <c r="T1777" s="603"/>
      <c r="U1777" s="603"/>
      <c r="V1777" s="603"/>
      <c r="W1777" s="604"/>
      <c r="X1777" s="232"/>
    </row>
    <row r="1778" spans="1:24" ht="13.5" customHeight="1" thickTop="1" thickBot="1" x14ac:dyDescent="0.35">
      <c r="A1778" s="234" t="s">
        <v>51</v>
      </c>
      <c r="B1778" s="234" t="s">
        <v>31</v>
      </c>
      <c r="C1778" s="235" t="s">
        <v>92</v>
      </c>
      <c r="D1778" s="235" t="s">
        <v>93</v>
      </c>
      <c r="E1778" s="235" t="s">
        <v>94</v>
      </c>
      <c r="F1778" s="235" t="s">
        <v>95</v>
      </c>
      <c r="G1778" s="235" t="s">
        <v>96</v>
      </c>
      <c r="H1778" s="235" t="s">
        <v>97</v>
      </c>
      <c r="I1778" s="235" t="s">
        <v>98</v>
      </c>
      <c r="J1778" s="235" t="s">
        <v>99</v>
      </c>
      <c r="K1778" s="235" t="s">
        <v>100</v>
      </c>
      <c r="L1778" s="235" t="s">
        <v>101</v>
      </c>
      <c r="M1778" s="235" t="s">
        <v>102</v>
      </c>
      <c r="N1778" s="235" t="s">
        <v>103</v>
      </c>
      <c r="O1778" s="235" t="s">
        <v>104</v>
      </c>
      <c r="P1778" s="235" t="s">
        <v>105</v>
      </c>
      <c r="Q1778" s="235" t="s">
        <v>106</v>
      </c>
      <c r="R1778" s="235" t="s">
        <v>107</v>
      </c>
      <c r="S1778" s="235" t="s">
        <v>108</v>
      </c>
      <c r="T1778" s="235" t="s">
        <v>109</v>
      </c>
      <c r="U1778" s="235" t="s">
        <v>110</v>
      </c>
      <c r="V1778" s="234" t="s">
        <v>89</v>
      </c>
      <c r="W1778" s="234" t="s">
        <v>111</v>
      </c>
      <c r="X1778" s="232"/>
    </row>
    <row r="1779" spans="1:24" ht="13.5" customHeight="1" thickTop="1" x14ac:dyDescent="0.3">
      <c r="A1779" s="236">
        <v>0</v>
      </c>
      <c r="B1779" s="119" t="s">
        <v>62</v>
      </c>
      <c r="C1779" s="119" t="s">
        <v>62</v>
      </c>
      <c r="D1779" s="119" t="s">
        <v>62</v>
      </c>
      <c r="E1779" s="119" t="s">
        <v>62</v>
      </c>
      <c r="F1779" s="119" t="s">
        <v>62</v>
      </c>
      <c r="G1779" s="119" t="s">
        <v>62</v>
      </c>
      <c r="H1779" s="119" t="s">
        <v>62</v>
      </c>
      <c r="I1779" s="119" t="s">
        <v>62</v>
      </c>
      <c r="J1779" s="119" t="s">
        <v>62</v>
      </c>
      <c r="K1779" s="119" t="s">
        <v>62</v>
      </c>
      <c r="L1779" s="119" t="s">
        <v>62</v>
      </c>
      <c r="M1779" s="119" t="s">
        <v>62</v>
      </c>
      <c r="N1779" s="119" t="s">
        <v>62</v>
      </c>
      <c r="O1779" s="119" t="s">
        <v>62</v>
      </c>
      <c r="P1779" s="119" t="s">
        <v>62</v>
      </c>
      <c r="Q1779" s="119" t="s">
        <v>62</v>
      </c>
      <c r="R1779" s="119" t="s">
        <v>62</v>
      </c>
      <c r="S1779" s="119" t="s">
        <v>62</v>
      </c>
      <c r="T1779" s="119" t="s">
        <v>62</v>
      </c>
      <c r="U1779" s="119" t="s">
        <v>62</v>
      </c>
      <c r="V1779" s="119" t="s">
        <v>62</v>
      </c>
      <c r="W1779" s="119" t="s">
        <v>62</v>
      </c>
      <c r="X1779" s="232"/>
    </row>
    <row r="1780" spans="1:24" ht="13.5" customHeight="1" x14ac:dyDescent="0.3">
      <c r="A1780" s="237">
        <v>1.0416666666666666E-2</v>
      </c>
      <c r="B1780" s="118" t="s">
        <v>62</v>
      </c>
      <c r="C1780" s="118" t="s">
        <v>62</v>
      </c>
      <c r="D1780" s="118" t="s">
        <v>62</v>
      </c>
      <c r="E1780" s="118" t="s">
        <v>62</v>
      </c>
      <c r="F1780" s="118" t="s">
        <v>62</v>
      </c>
      <c r="G1780" s="118" t="s">
        <v>62</v>
      </c>
      <c r="H1780" s="118" t="s">
        <v>62</v>
      </c>
      <c r="I1780" s="118" t="s">
        <v>62</v>
      </c>
      <c r="J1780" s="118" t="s">
        <v>62</v>
      </c>
      <c r="K1780" s="118" t="s">
        <v>62</v>
      </c>
      <c r="L1780" s="118" t="s">
        <v>62</v>
      </c>
      <c r="M1780" s="118" t="s">
        <v>62</v>
      </c>
      <c r="N1780" s="118" t="s">
        <v>62</v>
      </c>
      <c r="O1780" s="118" t="s">
        <v>62</v>
      </c>
      <c r="P1780" s="118" t="s">
        <v>62</v>
      </c>
      <c r="Q1780" s="118" t="s">
        <v>62</v>
      </c>
      <c r="R1780" s="118" t="s">
        <v>62</v>
      </c>
      <c r="S1780" s="118" t="s">
        <v>62</v>
      </c>
      <c r="T1780" s="118" t="s">
        <v>62</v>
      </c>
      <c r="U1780" s="118" t="s">
        <v>62</v>
      </c>
      <c r="V1780" s="118" t="s">
        <v>62</v>
      </c>
      <c r="W1780" s="118" t="s">
        <v>62</v>
      </c>
      <c r="X1780" s="232"/>
    </row>
    <row r="1781" spans="1:24" ht="13.5" customHeight="1" x14ac:dyDescent="0.3">
      <c r="A1781" s="237">
        <v>2.0833333333333332E-2</v>
      </c>
      <c r="B1781" s="118" t="s">
        <v>62</v>
      </c>
      <c r="C1781" s="118" t="s">
        <v>62</v>
      </c>
      <c r="D1781" s="118" t="s">
        <v>62</v>
      </c>
      <c r="E1781" s="118" t="s">
        <v>62</v>
      </c>
      <c r="F1781" s="118" t="s">
        <v>62</v>
      </c>
      <c r="G1781" s="118" t="s">
        <v>62</v>
      </c>
      <c r="H1781" s="118" t="s">
        <v>62</v>
      </c>
      <c r="I1781" s="118" t="s">
        <v>62</v>
      </c>
      <c r="J1781" s="118" t="s">
        <v>62</v>
      </c>
      <c r="K1781" s="118" t="s">
        <v>62</v>
      </c>
      <c r="L1781" s="118" t="s">
        <v>62</v>
      </c>
      <c r="M1781" s="118" t="s">
        <v>62</v>
      </c>
      <c r="N1781" s="118" t="s">
        <v>62</v>
      </c>
      <c r="O1781" s="118" t="s">
        <v>62</v>
      </c>
      <c r="P1781" s="118" t="s">
        <v>62</v>
      </c>
      <c r="Q1781" s="118" t="s">
        <v>62</v>
      </c>
      <c r="R1781" s="118" t="s">
        <v>62</v>
      </c>
      <c r="S1781" s="118" t="s">
        <v>62</v>
      </c>
      <c r="T1781" s="118" t="s">
        <v>62</v>
      </c>
      <c r="U1781" s="118" t="s">
        <v>62</v>
      </c>
      <c r="V1781" s="118" t="s">
        <v>62</v>
      </c>
      <c r="W1781" s="118" t="s">
        <v>62</v>
      </c>
      <c r="X1781" s="232"/>
    </row>
    <row r="1782" spans="1:24" ht="13.5" customHeight="1" x14ac:dyDescent="0.3">
      <c r="A1782" s="237">
        <v>3.125E-2</v>
      </c>
      <c r="B1782" s="118" t="s">
        <v>62</v>
      </c>
      <c r="C1782" s="118" t="s">
        <v>62</v>
      </c>
      <c r="D1782" s="118" t="s">
        <v>62</v>
      </c>
      <c r="E1782" s="118" t="s">
        <v>62</v>
      </c>
      <c r="F1782" s="118" t="s">
        <v>62</v>
      </c>
      <c r="G1782" s="118" t="s">
        <v>62</v>
      </c>
      <c r="H1782" s="118" t="s">
        <v>62</v>
      </c>
      <c r="I1782" s="118" t="s">
        <v>62</v>
      </c>
      <c r="J1782" s="118" t="s">
        <v>62</v>
      </c>
      <c r="K1782" s="118" t="s">
        <v>62</v>
      </c>
      <c r="L1782" s="118" t="s">
        <v>62</v>
      </c>
      <c r="M1782" s="118" t="s">
        <v>62</v>
      </c>
      <c r="N1782" s="118" t="s">
        <v>62</v>
      </c>
      <c r="O1782" s="118" t="s">
        <v>62</v>
      </c>
      <c r="P1782" s="118" t="s">
        <v>62</v>
      </c>
      <c r="Q1782" s="118" t="s">
        <v>62</v>
      </c>
      <c r="R1782" s="118" t="s">
        <v>62</v>
      </c>
      <c r="S1782" s="118" t="s">
        <v>62</v>
      </c>
      <c r="T1782" s="118" t="s">
        <v>62</v>
      </c>
      <c r="U1782" s="118" t="s">
        <v>62</v>
      </c>
      <c r="V1782" s="118" t="s">
        <v>62</v>
      </c>
      <c r="W1782" s="118" t="s">
        <v>62</v>
      </c>
      <c r="X1782" s="232"/>
    </row>
    <row r="1783" spans="1:24" ht="13.5" customHeight="1" x14ac:dyDescent="0.3">
      <c r="A1783" s="237">
        <v>4.1666666666666664E-2</v>
      </c>
      <c r="B1783" s="118" t="s">
        <v>62</v>
      </c>
      <c r="C1783" s="118" t="s">
        <v>62</v>
      </c>
      <c r="D1783" s="118" t="s">
        <v>62</v>
      </c>
      <c r="E1783" s="118" t="s">
        <v>62</v>
      </c>
      <c r="F1783" s="118" t="s">
        <v>62</v>
      </c>
      <c r="G1783" s="118" t="s">
        <v>62</v>
      </c>
      <c r="H1783" s="118" t="s">
        <v>62</v>
      </c>
      <c r="I1783" s="118" t="s">
        <v>62</v>
      </c>
      <c r="J1783" s="118" t="s">
        <v>62</v>
      </c>
      <c r="K1783" s="118" t="s">
        <v>62</v>
      </c>
      <c r="L1783" s="118" t="s">
        <v>62</v>
      </c>
      <c r="M1783" s="118" t="s">
        <v>62</v>
      </c>
      <c r="N1783" s="118" t="s">
        <v>62</v>
      </c>
      <c r="O1783" s="118" t="s">
        <v>62</v>
      </c>
      <c r="P1783" s="118" t="s">
        <v>62</v>
      </c>
      <c r="Q1783" s="118" t="s">
        <v>62</v>
      </c>
      <c r="R1783" s="118" t="s">
        <v>62</v>
      </c>
      <c r="S1783" s="118" t="s">
        <v>62</v>
      </c>
      <c r="T1783" s="118" t="s">
        <v>62</v>
      </c>
      <c r="U1783" s="118" t="s">
        <v>62</v>
      </c>
      <c r="V1783" s="118" t="s">
        <v>62</v>
      </c>
      <c r="W1783" s="118" t="s">
        <v>62</v>
      </c>
      <c r="X1783" s="232"/>
    </row>
    <row r="1784" spans="1:24" ht="13.5" customHeight="1" x14ac:dyDescent="0.3">
      <c r="A1784" s="237">
        <v>5.2083333333333336E-2</v>
      </c>
      <c r="B1784" s="118" t="s">
        <v>62</v>
      </c>
      <c r="C1784" s="118" t="s">
        <v>62</v>
      </c>
      <c r="D1784" s="118" t="s">
        <v>62</v>
      </c>
      <c r="E1784" s="118" t="s">
        <v>62</v>
      </c>
      <c r="F1784" s="118" t="s">
        <v>62</v>
      </c>
      <c r="G1784" s="118" t="s">
        <v>62</v>
      </c>
      <c r="H1784" s="118" t="s">
        <v>62</v>
      </c>
      <c r="I1784" s="118" t="s">
        <v>62</v>
      </c>
      <c r="J1784" s="118" t="s">
        <v>62</v>
      </c>
      <c r="K1784" s="118" t="s">
        <v>62</v>
      </c>
      <c r="L1784" s="118" t="s">
        <v>62</v>
      </c>
      <c r="M1784" s="118" t="s">
        <v>62</v>
      </c>
      <c r="N1784" s="118" t="s">
        <v>62</v>
      </c>
      <c r="O1784" s="118" t="s">
        <v>62</v>
      </c>
      <c r="P1784" s="118" t="s">
        <v>62</v>
      </c>
      <c r="Q1784" s="118" t="s">
        <v>62</v>
      </c>
      <c r="R1784" s="118" t="s">
        <v>62</v>
      </c>
      <c r="S1784" s="118" t="s">
        <v>62</v>
      </c>
      <c r="T1784" s="118" t="s">
        <v>62</v>
      </c>
      <c r="U1784" s="118" t="s">
        <v>62</v>
      </c>
      <c r="V1784" s="118" t="s">
        <v>62</v>
      </c>
      <c r="W1784" s="118" t="s">
        <v>62</v>
      </c>
      <c r="X1784" s="232"/>
    </row>
    <row r="1785" spans="1:24" ht="13.5" customHeight="1" x14ac:dyDescent="0.3">
      <c r="A1785" s="237">
        <v>6.25E-2</v>
      </c>
      <c r="B1785" s="118" t="s">
        <v>62</v>
      </c>
      <c r="C1785" s="118" t="s">
        <v>62</v>
      </c>
      <c r="D1785" s="118" t="s">
        <v>62</v>
      </c>
      <c r="E1785" s="118" t="s">
        <v>62</v>
      </c>
      <c r="F1785" s="118" t="s">
        <v>62</v>
      </c>
      <c r="G1785" s="118" t="s">
        <v>62</v>
      </c>
      <c r="H1785" s="118" t="s">
        <v>62</v>
      </c>
      <c r="I1785" s="118" t="s">
        <v>62</v>
      </c>
      <c r="J1785" s="118" t="s">
        <v>62</v>
      </c>
      <c r="K1785" s="118" t="s">
        <v>62</v>
      </c>
      <c r="L1785" s="118" t="s">
        <v>62</v>
      </c>
      <c r="M1785" s="118" t="s">
        <v>62</v>
      </c>
      <c r="N1785" s="118" t="s">
        <v>62</v>
      </c>
      <c r="O1785" s="118" t="s">
        <v>62</v>
      </c>
      <c r="P1785" s="118" t="s">
        <v>62</v>
      </c>
      <c r="Q1785" s="118" t="s">
        <v>62</v>
      </c>
      <c r="R1785" s="118" t="s">
        <v>62</v>
      </c>
      <c r="S1785" s="118" t="s">
        <v>62</v>
      </c>
      <c r="T1785" s="118" t="s">
        <v>62</v>
      </c>
      <c r="U1785" s="118" t="s">
        <v>62</v>
      </c>
      <c r="V1785" s="118" t="s">
        <v>62</v>
      </c>
      <c r="W1785" s="118" t="s">
        <v>62</v>
      </c>
      <c r="X1785" s="232"/>
    </row>
    <row r="1786" spans="1:24" ht="13.5" customHeight="1" x14ac:dyDescent="0.3">
      <c r="A1786" s="237">
        <v>7.2916666666666699E-2</v>
      </c>
      <c r="B1786" s="118" t="s">
        <v>62</v>
      </c>
      <c r="C1786" s="118" t="s">
        <v>62</v>
      </c>
      <c r="D1786" s="118" t="s">
        <v>62</v>
      </c>
      <c r="E1786" s="118" t="s">
        <v>62</v>
      </c>
      <c r="F1786" s="118" t="s">
        <v>62</v>
      </c>
      <c r="G1786" s="118" t="s">
        <v>62</v>
      </c>
      <c r="H1786" s="118" t="s">
        <v>62</v>
      </c>
      <c r="I1786" s="118" t="s">
        <v>62</v>
      </c>
      <c r="J1786" s="118" t="s">
        <v>62</v>
      </c>
      <c r="K1786" s="118" t="s">
        <v>62</v>
      </c>
      <c r="L1786" s="118" t="s">
        <v>62</v>
      </c>
      <c r="M1786" s="118" t="s">
        <v>62</v>
      </c>
      <c r="N1786" s="118" t="s">
        <v>62</v>
      </c>
      <c r="O1786" s="118" t="s">
        <v>62</v>
      </c>
      <c r="P1786" s="118" t="s">
        <v>62</v>
      </c>
      <c r="Q1786" s="118" t="s">
        <v>62</v>
      </c>
      <c r="R1786" s="118" t="s">
        <v>62</v>
      </c>
      <c r="S1786" s="118" t="s">
        <v>62</v>
      </c>
      <c r="T1786" s="118" t="s">
        <v>62</v>
      </c>
      <c r="U1786" s="118" t="s">
        <v>62</v>
      </c>
      <c r="V1786" s="118" t="s">
        <v>62</v>
      </c>
      <c r="W1786" s="118" t="s">
        <v>62</v>
      </c>
      <c r="X1786" s="232"/>
    </row>
    <row r="1787" spans="1:24" ht="13.5" customHeight="1" x14ac:dyDescent="0.3">
      <c r="A1787" s="237">
        <v>8.3333333333333301E-2</v>
      </c>
      <c r="B1787" s="118" t="s">
        <v>62</v>
      </c>
      <c r="C1787" s="118" t="s">
        <v>62</v>
      </c>
      <c r="D1787" s="118" t="s">
        <v>62</v>
      </c>
      <c r="E1787" s="118" t="s">
        <v>62</v>
      </c>
      <c r="F1787" s="118" t="s">
        <v>62</v>
      </c>
      <c r="G1787" s="118" t="s">
        <v>62</v>
      </c>
      <c r="H1787" s="118" t="s">
        <v>62</v>
      </c>
      <c r="I1787" s="118" t="s">
        <v>62</v>
      </c>
      <c r="J1787" s="118" t="s">
        <v>62</v>
      </c>
      <c r="K1787" s="118" t="s">
        <v>62</v>
      </c>
      <c r="L1787" s="118" t="s">
        <v>62</v>
      </c>
      <c r="M1787" s="118" t="s">
        <v>62</v>
      </c>
      <c r="N1787" s="118" t="s">
        <v>62</v>
      </c>
      <c r="O1787" s="118" t="s">
        <v>62</v>
      </c>
      <c r="P1787" s="118" t="s">
        <v>62</v>
      </c>
      <c r="Q1787" s="118" t="s">
        <v>62</v>
      </c>
      <c r="R1787" s="118" t="s">
        <v>62</v>
      </c>
      <c r="S1787" s="118" t="s">
        <v>62</v>
      </c>
      <c r="T1787" s="118" t="s">
        <v>62</v>
      </c>
      <c r="U1787" s="118" t="s">
        <v>62</v>
      </c>
      <c r="V1787" s="118" t="s">
        <v>62</v>
      </c>
      <c r="W1787" s="118" t="s">
        <v>62</v>
      </c>
      <c r="X1787" s="232"/>
    </row>
    <row r="1788" spans="1:24" ht="13.5" customHeight="1" x14ac:dyDescent="0.3">
      <c r="A1788" s="237">
        <v>9.375E-2</v>
      </c>
      <c r="B1788" s="118" t="s">
        <v>62</v>
      </c>
      <c r="C1788" s="118" t="s">
        <v>62</v>
      </c>
      <c r="D1788" s="118" t="s">
        <v>62</v>
      </c>
      <c r="E1788" s="118" t="s">
        <v>62</v>
      </c>
      <c r="F1788" s="118" t="s">
        <v>62</v>
      </c>
      <c r="G1788" s="118" t="s">
        <v>62</v>
      </c>
      <c r="H1788" s="118" t="s">
        <v>62</v>
      </c>
      <c r="I1788" s="118" t="s">
        <v>62</v>
      </c>
      <c r="J1788" s="118" t="s">
        <v>62</v>
      </c>
      <c r="K1788" s="118" t="s">
        <v>62</v>
      </c>
      <c r="L1788" s="118" t="s">
        <v>62</v>
      </c>
      <c r="M1788" s="118" t="s">
        <v>62</v>
      </c>
      <c r="N1788" s="118" t="s">
        <v>62</v>
      </c>
      <c r="O1788" s="118" t="s">
        <v>62</v>
      </c>
      <c r="P1788" s="118" t="s">
        <v>62</v>
      </c>
      <c r="Q1788" s="118" t="s">
        <v>62</v>
      </c>
      <c r="R1788" s="118" t="s">
        <v>62</v>
      </c>
      <c r="S1788" s="118" t="s">
        <v>62</v>
      </c>
      <c r="T1788" s="118" t="s">
        <v>62</v>
      </c>
      <c r="U1788" s="118" t="s">
        <v>62</v>
      </c>
      <c r="V1788" s="118" t="s">
        <v>62</v>
      </c>
      <c r="W1788" s="118" t="s">
        <v>62</v>
      </c>
      <c r="X1788" s="232"/>
    </row>
    <row r="1789" spans="1:24" ht="13.5" customHeight="1" x14ac:dyDescent="0.3">
      <c r="A1789" s="237">
        <v>0.104166666666667</v>
      </c>
      <c r="B1789" s="118" t="s">
        <v>62</v>
      </c>
      <c r="C1789" s="118" t="s">
        <v>62</v>
      </c>
      <c r="D1789" s="118" t="s">
        <v>62</v>
      </c>
      <c r="E1789" s="118" t="s">
        <v>62</v>
      </c>
      <c r="F1789" s="118" t="s">
        <v>62</v>
      </c>
      <c r="G1789" s="118" t="s">
        <v>62</v>
      </c>
      <c r="H1789" s="118" t="s">
        <v>62</v>
      </c>
      <c r="I1789" s="118" t="s">
        <v>62</v>
      </c>
      <c r="J1789" s="118" t="s">
        <v>62</v>
      </c>
      <c r="K1789" s="118" t="s">
        <v>62</v>
      </c>
      <c r="L1789" s="118" t="s">
        <v>62</v>
      </c>
      <c r="M1789" s="118" t="s">
        <v>62</v>
      </c>
      <c r="N1789" s="118" t="s">
        <v>62</v>
      </c>
      <c r="O1789" s="118" t="s">
        <v>62</v>
      </c>
      <c r="P1789" s="118" t="s">
        <v>62</v>
      </c>
      <c r="Q1789" s="118" t="s">
        <v>62</v>
      </c>
      <c r="R1789" s="118" t="s">
        <v>62</v>
      </c>
      <c r="S1789" s="118" t="s">
        <v>62</v>
      </c>
      <c r="T1789" s="118" t="s">
        <v>62</v>
      </c>
      <c r="U1789" s="118" t="s">
        <v>62</v>
      </c>
      <c r="V1789" s="118" t="s">
        <v>62</v>
      </c>
      <c r="W1789" s="118" t="s">
        <v>62</v>
      </c>
      <c r="X1789" s="232"/>
    </row>
    <row r="1790" spans="1:24" ht="13.5" customHeight="1" x14ac:dyDescent="0.3">
      <c r="A1790" s="237">
        <v>0.114583333333333</v>
      </c>
      <c r="B1790" s="118" t="s">
        <v>62</v>
      </c>
      <c r="C1790" s="118" t="s">
        <v>62</v>
      </c>
      <c r="D1790" s="118" t="s">
        <v>62</v>
      </c>
      <c r="E1790" s="118" t="s">
        <v>62</v>
      </c>
      <c r="F1790" s="118" t="s">
        <v>62</v>
      </c>
      <c r="G1790" s="118" t="s">
        <v>62</v>
      </c>
      <c r="H1790" s="118" t="s">
        <v>62</v>
      </c>
      <c r="I1790" s="118" t="s">
        <v>62</v>
      </c>
      <c r="J1790" s="118" t="s">
        <v>62</v>
      </c>
      <c r="K1790" s="118" t="s">
        <v>62</v>
      </c>
      <c r="L1790" s="118" t="s">
        <v>62</v>
      </c>
      <c r="M1790" s="118" t="s">
        <v>62</v>
      </c>
      <c r="N1790" s="118" t="s">
        <v>62</v>
      </c>
      <c r="O1790" s="118" t="s">
        <v>62</v>
      </c>
      <c r="P1790" s="118" t="s">
        <v>62</v>
      </c>
      <c r="Q1790" s="118" t="s">
        <v>62</v>
      </c>
      <c r="R1790" s="118" t="s">
        <v>62</v>
      </c>
      <c r="S1790" s="118" t="s">
        <v>62</v>
      </c>
      <c r="T1790" s="118" t="s">
        <v>62</v>
      </c>
      <c r="U1790" s="118" t="s">
        <v>62</v>
      </c>
      <c r="V1790" s="118" t="s">
        <v>62</v>
      </c>
      <c r="W1790" s="118" t="s">
        <v>62</v>
      </c>
      <c r="X1790" s="232"/>
    </row>
    <row r="1791" spans="1:24" ht="13.5" customHeight="1" x14ac:dyDescent="0.3">
      <c r="A1791" s="237">
        <v>0.125</v>
      </c>
      <c r="B1791" s="118" t="s">
        <v>62</v>
      </c>
      <c r="C1791" s="118" t="s">
        <v>62</v>
      </c>
      <c r="D1791" s="118" t="s">
        <v>62</v>
      </c>
      <c r="E1791" s="118" t="s">
        <v>62</v>
      </c>
      <c r="F1791" s="118" t="s">
        <v>62</v>
      </c>
      <c r="G1791" s="118" t="s">
        <v>62</v>
      </c>
      <c r="H1791" s="118" t="s">
        <v>62</v>
      </c>
      <c r="I1791" s="118" t="s">
        <v>62</v>
      </c>
      <c r="J1791" s="118" t="s">
        <v>62</v>
      </c>
      <c r="K1791" s="118" t="s">
        <v>62</v>
      </c>
      <c r="L1791" s="118" t="s">
        <v>62</v>
      </c>
      <c r="M1791" s="118" t="s">
        <v>62</v>
      </c>
      <c r="N1791" s="118" t="s">
        <v>62</v>
      </c>
      <c r="O1791" s="118" t="s">
        <v>62</v>
      </c>
      <c r="P1791" s="118" t="s">
        <v>62</v>
      </c>
      <c r="Q1791" s="118" t="s">
        <v>62</v>
      </c>
      <c r="R1791" s="118" t="s">
        <v>62</v>
      </c>
      <c r="S1791" s="118" t="s">
        <v>62</v>
      </c>
      <c r="T1791" s="118" t="s">
        <v>62</v>
      </c>
      <c r="U1791" s="118" t="s">
        <v>62</v>
      </c>
      <c r="V1791" s="118" t="s">
        <v>62</v>
      </c>
      <c r="W1791" s="118" t="s">
        <v>62</v>
      </c>
      <c r="X1791" s="232"/>
    </row>
    <row r="1792" spans="1:24" ht="13.5" customHeight="1" x14ac:dyDescent="0.3">
      <c r="A1792" s="237">
        <v>0.13541666666666699</v>
      </c>
      <c r="B1792" s="118" t="s">
        <v>62</v>
      </c>
      <c r="C1792" s="118" t="s">
        <v>62</v>
      </c>
      <c r="D1792" s="118" t="s">
        <v>62</v>
      </c>
      <c r="E1792" s="118" t="s">
        <v>62</v>
      </c>
      <c r="F1792" s="118" t="s">
        <v>62</v>
      </c>
      <c r="G1792" s="118" t="s">
        <v>62</v>
      </c>
      <c r="H1792" s="118" t="s">
        <v>62</v>
      </c>
      <c r="I1792" s="118" t="s">
        <v>62</v>
      </c>
      <c r="J1792" s="118" t="s">
        <v>62</v>
      </c>
      <c r="K1792" s="118" t="s">
        <v>62</v>
      </c>
      <c r="L1792" s="118" t="s">
        <v>62</v>
      </c>
      <c r="M1792" s="118" t="s">
        <v>62</v>
      </c>
      <c r="N1792" s="118" t="s">
        <v>62</v>
      </c>
      <c r="O1792" s="118" t="s">
        <v>62</v>
      </c>
      <c r="P1792" s="118" t="s">
        <v>62</v>
      </c>
      <c r="Q1792" s="118" t="s">
        <v>62</v>
      </c>
      <c r="R1792" s="118" t="s">
        <v>62</v>
      </c>
      <c r="S1792" s="118" t="s">
        <v>62</v>
      </c>
      <c r="T1792" s="118" t="s">
        <v>62</v>
      </c>
      <c r="U1792" s="118" t="s">
        <v>62</v>
      </c>
      <c r="V1792" s="118" t="s">
        <v>62</v>
      </c>
      <c r="W1792" s="118" t="s">
        <v>62</v>
      </c>
      <c r="X1792" s="232"/>
    </row>
    <row r="1793" spans="1:24" ht="13.5" customHeight="1" x14ac:dyDescent="0.3">
      <c r="A1793" s="237">
        <v>0.14583333333333301</v>
      </c>
      <c r="B1793" s="118" t="s">
        <v>62</v>
      </c>
      <c r="C1793" s="118" t="s">
        <v>62</v>
      </c>
      <c r="D1793" s="118" t="s">
        <v>62</v>
      </c>
      <c r="E1793" s="118" t="s">
        <v>62</v>
      </c>
      <c r="F1793" s="118" t="s">
        <v>62</v>
      </c>
      <c r="G1793" s="118" t="s">
        <v>62</v>
      </c>
      <c r="H1793" s="118" t="s">
        <v>62</v>
      </c>
      <c r="I1793" s="118" t="s">
        <v>62</v>
      </c>
      <c r="J1793" s="118" t="s">
        <v>62</v>
      </c>
      <c r="K1793" s="118" t="s">
        <v>62</v>
      </c>
      <c r="L1793" s="118" t="s">
        <v>62</v>
      </c>
      <c r="M1793" s="118" t="s">
        <v>62</v>
      </c>
      <c r="N1793" s="118" t="s">
        <v>62</v>
      </c>
      <c r="O1793" s="118" t="s">
        <v>62</v>
      </c>
      <c r="P1793" s="118" t="s">
        <v>62</v>
      </c>
      <c r="Q1793" s="118" t="s">
        <v>62</v>
      </c>
      <c r="R1793" s="118" t="s">
        <v>62</v>
      </c>
      <c r="S1793" s="118" t="s">
        <v>62</v>
      </c>
      <c r="T1793" s="118" t="s">
        <v>62</v>
      </c>
      <c r="U1793" s="118" t="s">
        <v>62</v>
      </c>
      <c r="V1793" s="118" t="s">
        <v>62</v>
      </c>
      <c r="W1793" s="118" t="s">
        <v>62</v>
      </c>
      <c r="X1793" s="232"/>
    </row>
    <row r="1794" spans="1:24" ht="13.5" customHeight="1" x14ac:dyDescent="0.3">
      <c r="A1794" s="237">
        <v>0.15625</v>
      </c>
      <c r="B1794" s="118" t="s">
        <v>62</v>
      </c>
      <c r="C1794" s="118" t="s">
        <v>62</v>
      </c>
      <c r="D1794" s="118" t="s">
        <v>62</v>
      </c>
      <c r="E1794" s="118" t="s">
        <v>62</v>
      </c>
      <c r="F1794" s="118" t="s">
        <v>62</v>
      </c>
      <c r="G1794" s="118" t="s">
        <v>62</v>
      </c>
      <c r="H1794" s="118" t="s">
        <v>62</v>
      </c>
      <c r="I1794" s="118" t="s">
        <v>62</v>
      </c>
      <c r="J1794" s="118" t="s">
        <v>62</v>
      </c>
      <c r="K1794" s="118" t="s">
        <v>62</v>
      </c>
      <c r="L1794" s="118" t="s">
        <v>62</v>
      </c>
      <c r="M1794" s="118" t="s">
        <v>62</v>
      </c>
      <c r="N1794" s="118" t="s">
        <v>62</v>
      </c>
      <c r="O1794" s="118" t="s">
        <v>62</v>
      </c>
      <c r="P1794" s="118" t="s">
        <v>62</v>
      </c>
      <c r="Q1794" s="118" t="s">
        <v>62</v>
      </c>
      <c r="R1794" s="118" t="s">
        <v>62</v>
      </c>
      <c r="S1794" s="118" t="s">
        <v>62</v>
      </c>
      <c r="T1794" s="118" t="s">
        <v>62</v>
      </c>
      <c r="U1794" s="118" t="s">
        <v>62</v>
      </c>
      <c r="V1794" s="118" t="s">
        <v>62</v>
      </c>
      <c r="W1794" s="118" t="s">
        <v>62</v>
      </c>
      <c r="X1794" s="232"/>
    </row>
    <row r="1795" spans="1:24" ht="13.5" customHeight="1" x14ac:dyDescent="0.3">
      <c r="A1795" s="237">
        <v>0.16666666666666699</v>
      </c>
      <c r="B1795" s="118" t="s">
        <v>62</v>
      </c>
      <c r="C1795" s="118" t="s">
        <v>62</v>
      </c>
      <c r="D1795" s="118" t="s">
        <v>62</v>
      </c>
      <c r="E1795" s="118" t="s">
        <v>62</v>
      </c>
      <c r="F1795" s="118" t="s">
        <v>62</v>
      </c>
      <c r="G1795" s="118" t="s">
        <v>62</v>
      </c>
      <c r="H1795" s="118" t="s">
        <v>62</v>
      </c>
      <c r="I1795" s="118" t="s">
        <v>62</v>
      </c>
      <c r="J1795" s="118" t="s">
        <v>62</v>
      </c>
      <c r="K1795" s="118" t="s">
        <v>62</v>
      </c>
      <c r="L1795" s="118" t="s">
        <v>62</v>
      </c>
      <c r="M1795" s="118" t="s">
        <v>62</v>
      </c>
      <c r="N1795" s="118" t="s">
        <v>62</v>
      </c>
      <c r="O1795" s="118" t="s">
        <v>62</v>
      </c>
      <c r="P1795" s="118" t="s">
        <v>62</v>
      </c>
      <c r="Q1795" s="118" t="s">
        <v>62</v>
      </c>
      <c r="R1795" s="118" t="s">
        <v>62</v>
      </c>
      <c r="S1795" s="118" t="s">
        <v>62</v>
      </c>
      <c r="T1795" s="118" t="s">
        <v>62</v>
      </c>
      <c r="U1795" s="118" t="s">
        <v>62</v>
      </c>
      <c r="V1795" s="118" t="s">
        <v>62</v>
      </c>
      <c r="W1795" s="118" t="s">
        <v>62</v>
      </c>
      <c r="X1795" s="232"/>
    </row>
    <row r="1796" spans="1:24" ht="13.5" customHeight="1" x14ac:dyDescent="0.3">
      <c r="A1796" s="237">
        <v>0.17708333333333301</v>
      </c>
      <c r="B1796" s="118" t="s">
        <v>62</v>
      </c>
      <c r="C1796" s="118" t="s">
        <v>62</v>
      </c>
      <c r="D1796" s="118" t="s">
        <v>62</v>
      </c>
      <c r="E1796" s="118" t="s">
        <v>62</v>
      </c>
      <c r="F1796" s="118" t="s">
        <v>62</v>
      </c>
      <c r="G1796" s="118" t="s">
        <v>62</v>
      </c>
      <c r="H1796" s="118" t="s">
        <v>62</v>
      </c>
      <c r="I1796" s="118" t="s">
        <v>62</v>
      </c>
      <c r="J1796" s="118" t="s">
        <v>62</v>
      </c>
      <c r="K1796" s="118" t="s">
        <v>62</v>
      </c>
      <c r="L1796" s="118" t="s">
        <v>62</v>
      </c>
      <c r="M1796" s="118" t="s">
        <v>62</v>
      </c>
      <c r="N1796" s="118" t="s">
        <v>62</v>
      </c>
      <c r="O1796" s="118" t="s">
        <v>62</v>
      </c>
      <c r="P1796" s="118" t="s">
        <v>62</v>
      </c>
      <c r="Q1796" s="118" t="s">
        <v>62</v>
      </c>
      <c r="R1796" s="118" t="s">
        <v>62</v>
      </c>
      <c r="S1796" s="118" t="s">
        <v>62</v>
      </c>
      <c r="T1796" s="118" t="s">
        <v>62</v>
      </c>
      <c r="U1796" s="118" t="s">
        <v>62</v>
      </c>
      <c r="V1796" s="118" t="s">
        <v>62</v>
      </c>
      <c r="W1796" s="118" t="s">
        <v>62</v>
      </c>
      <c r="X1796" s="232"/>
    </row>
    <row r="1797" spans="1:24" ht="13.5" customHeight="1" x14ac:dyDescent="0.3">
      <c r="A1797" s="237">
        <v>0.1875</v>
      </c>
      <c r="B1797" s="118" t="s">
        <v>62</v>
      </c>
      <c r="C1797" s="118" t="s">
        <v>62</v>
      </c>
      <c r="D1797" s="118" t="s">
        <v>62</v>
      </c>
      <c r="E1797" s="118" t="s">
        <v>62</v>
      </c>
      <c r="F1797" s="118" t="s">
        <v>62</v>
      </c>
      <c r="G1797" s="118" t="s">
        <v>62</v>
      </c>
      <c r="H1797" s="118" t="s">
        <v>62</v>
      </c>
      <c r="I1797" s="118" t="s">
        <v>62</v>
      </c>
      <c r="J1797" s="118" t="s">
        <v>62</v>
      </c>
      <c r="K1797" s="118" t="s">
        <v>62</v>
      </c>
      <c r="L1797" s="118" t="s">
        <v>62</v>
      </c>
      <c r="M1797" s="118" t="s">
        <v>62</v>
      </c>
      <c r="N1797" s="118" t="s">
        <v>62</v>
      </c>
      <c r="O1797" s="118" t="s">
        <v>62</v>
      </c>
      <c r="P1797" s="118" t="s">
        <v>62</v>
      </c>
      <c r="Q1797" s="118" t="s">
        <v>62</v>
      </c>
      <c r="R1797" s="118" t="s">
        <v>62</v>
      </c>
      <c r="S1797" s="118" t="s">
        <v>62</v>
      </c>
      <c r="T1797" s="118" t="s">
        <v>62</v>
      </c>
      <c r="U1797" s="118" t="s">
        <v>62</v>
      </c>
      <c r="V1797" s="118" t="s">
        <v>62</v>
      </c>
      <c r="W1797" s="118" t="s">
        <v>62</v>
      </c>
      <c r="X1797" s="232"/>
    </row>
    <row r="1798" spans="1:24" ht="13.5" customHeight="1" x14ac:dyDescent="0.3">
      <c r="A1798" s="237">
        <v>0.19791666666666699</v>
      </c>
      <c r="B1798" s="118" t="s">
        <v>62</v>
      </c>
      <c r="C1798" s="118" t="s">
        <v>62</v>
      </c>
      <c r="D1798" s="118" t="s">
        <v>62</v>
      </c>
      <c r="E1798" s="118" t="s">
        <v>62</v>
      </c>
      <c r="F1798" s="118" t="s">
        <v>62</v>
      </c>
      <c r="G1798" s="118" t="s">
        <v>62</v>
      </c>
      <c r="H1798" s="118" t="s">
        <v>62</v>
      </c>
      <c r="I1798" s="118" t="s">
        <v>62</v>
      </c>
      <c r="J1798" s="118" t="s">
        <v>62</v>
      </c>
      <c r="K1798" s="118" t="s">
        <v>62</v>
      </c>
      <c r="L1798" s="118" t="s">
        <v>62</v>
      </c>
      <c r="M1798" s="118" t="s">
        <v>62</v>
      </c>
      <c r="N1798" s="118" t="s">
        <v>62</v>
      </c>
      <c r="O1798" s="118" t="s">
        <v>62</v>
      </c>
      <c r="P1798" s="118" t="s">
        <v>62</v>
      </c>
      <c r="Q1798" s="118" t="s">
        <v>62</v>
      </c>
      <c r="R1798" s="118" t="s">
        <v>62</v>
      </c>
      <c r="S1798" s="118" t="s">
        <v>62</v>
      </c>
      <c r="T1798" s="118" t="s">
        <v>62</v>
      </c>
      <c r="U1798" s="118" t="s">
        <v>62</v>
      </c>
      <c r="V1798" s="118" t="s">
        <v>62</v>
      </c>
      <c r="W1798" s="118" t="s">
        <v>62</v>
      </c>
      <c r="X1798" s="232"/>
    </row>
    <row r="1799" spans="1:24" ht="13.5" customHeight="1" x14ac:dyDescent="0.3">
      <c r="A1799" s="237">
        <v>0.20833333333333301</v>
      </c>
      <c r="B1799" s="118" t="s">
        <v>62</v>
      </c>
      <c r="C1799" s="118" t="s">
        <v>62</v>
      </c>
      <c r="D1799" s="118" t="s">
        <v>62</v>
      </c>
      <c r="E1799" s="118" t="s">
        <v>62</v>
      </c>
      <c r="F1799" s="118" t="s">
        <v>62</v>
      </c>
      <c r="G1799" s="118" t="s">
        <v>62</v>
      </c>
      <c r="H1799" s="118" t="s">
        <v>62</v>
      </c>
      <c r="I1799" s="118" t="s">
        <v>62</v>
      </c>
      <c r="J1799" s="118" t="s">
        <v>62</v>
      </c>
      <c r="K1799" s="118" t="s">
        <v>62</v>
      </c>
      <c r="L1799" s="118" t="s">
        <v>62</v>
      </c>
      <c r="M1799" s="118" t="s">
        <v>62</v>
      </c>
      <c r="N1799" s="118" t="s">
        <v>62</v>
      </c>
      <c r="O1799" s="118" t="s">
        <v>62</v>
      </c>
      <c r="P1799" s="118" t="s">
        <v>62</v>
      </c>
      <c r="Q1799" s="118" t="s">
        <v>62</v>
      </c>
      <c r="R1799" s="118" t="s">
        <v>62</v>
      </c>
      <c r="S1799" s="118" t="s">
        <v>62</v>
      </c>
      <c r="T1799" s="118" t="s">
        <v>62</v>
      </c>
      <c r="U1799" s="118" t="s">
        <v>62</v>
      </c>
      <c r="V1799" s="118" t="s">
        <v>62</v>
      </c>
      <c r="W1799" s="118" t="s">
        <v>62</v>
      </c>
      <c r="X1799" s="232"/>
    </row>
    <row r="1800" spans="1:24" ht="13.5" customHeight="1" x14ac:dyDescent="0.3">
      <c r="A1800" s="237">
        <v>0.21875</v>
      </c>
      <c r="B1800" s="118" t="s">
        <v>62</v>
      </c>
      <c r="C1800" s="118" t="s">
        <v>62</v>
      </c>
      <c r="D1800" s="118" t="s">
        <v>62</v>
      </c>
      <c r="E1800" s="118" t="s">
        <v>62</v>
      </c>
      <c r="F1800" s="118" t="s">
        <v>62</v>
      </c>
      <c r="G1800" s="118" t="s">
        <v>62</v>
      </c>
      <c r="H1800" s="118" t="s">
        <v>62</v>
      </c>
      <c r="I1800" s="118" t="s">
        <v>62</v>
      </c>
      <c r="J1800" s="118" t="s">
        <v>62</v>
      </c>
      <c r="K1800" s="118" t="s">
        <v>62</v>
      </c>
      <c r="L1800" s="118" t="s">
        <v>62</v>
      </c>
      <c r="M1800" s="118" t="s">
        <v>62</v>
      </c>
      <c r="N1800" s="118" t="s">
        <v>62</v>
      </c>
      <c r="O1800" s="118" t="s">
        <v>62</v>
      </c>
      <c r="P1800" s="118" t="s">
        <v>62</v>
      </c>
      <c r="Q1800" s="118" t="s">
        <v>62</v>
      </c>
      <c r="R1800" s="118" t="s">
        <v>62</v>
      </c>
      <c r="S1800" s="118" t="s">
        <v>62</v>
      </c>
      <c r="T1800" s="118" t="s">
        <v>62</v>
      </c>
      <c r="U1800" s="118" t="s">
        <v>62</v>
      </c>
      <c r="V1800" s="118" t="s">
        <v>62</v>
      </c>
      <c r="W1800" s="118" t="s">
        <v>62</v>
      </c>
      <c r="X1800" s="232"/>
    </row>
    <row r="1801" spans="1:24" ht="13.5" customHeight="1" x14ac:dyDescent="0.3">
      <c r="A1801" s="237">
        <v>0.22916666666666699</v>
      </c>
      <c r="B1801" s="118" t="s">
        <v>62</v>
      </c>
      <c r="C1801" s="118" t="s">
        <v>62</v>
      </c>
      <c r="D1801" s="118" t="s">
        <v>62</v>
      </c>
      <c r="E1801" s="118" t="s">
        <v>62</v>
      </c>
      <c r="F1801" s="118" t="s">
        <v>62</v>
      </c>
      <c r="G1801" s="118" t="s">
        <v>62</v>
      </c>
      <c r="H1801" s="118" t="s">
        <v>62</v>
      </c>
      <c r="I1801" s="118" t="s">
        <v>62</v>
      </c>
      <c r="J1801" s="118" t="s">
        <v>62</v>
      </c>
      <c r="K1801" s="118" t="s">
        <v>62</v>
      </c>
      <c r="L1801" s="118" t="s">
        <v>62</v>
      </c>
      <c r="M1801" s="118" t="s">
        <v>62</v>
      </c>
      <c r="N1801" s="118" t="s">
        <v>62</v>
      </c>
      <c r="O1801" s="118" t="s">
        <v>62</v>
      </c>
      <c r="P1801" s="118" t="s">
        <v>62</v>
      </c>
      <c r="Q1801" s="118" t="s">
        <v>62</v>
      </c>
      <c r="R1801" s="118" t="s">
        <v>62</v>
      </c>
      <c r="S1801" s="118" t="s">
        <v>62</v>
      </c>
      <c r="T1801" s="118" t="s">
        <v>62</v>
      </c>
      <c r="U1801" s="118" t="s">
        <v>62</v>
      </c>
      <c r="V1801" s="118" t="s">
        <v>62</v>
      </c>
      <c r="W1801" s="118" t="s">
        <v>62</v>
      </c>
      <c r="X1801" s="232"/>
    </row>
    <row r="1802" spans="1:24" ht="13.5" customHeight="1" x14ac:dyDescent="0.3">
      <c r="A1802" s="237">
        <v>0.23958333333333301</v>
      </c>
      <c r="B1802" s="118" t="s">
        <v>62</v>
      </c>
      <c r="C1802" s="118" t="s">
        <v>62</v>
      </c>
      <c r="D1802" s="118" t="s">
        <v>62</v>
      </c>
      <c r="E1802" s="118" t="s">
        <v>62</v>
      </c>
      <c r="F1802" s="118" t="s">
        <v>62</v>
      </c>
      <c r="G1802" s="118" t="s">
        <v>62</v>
      </c>
      <c r="H1802" s="118" t="s">
        <v>62</v>
      </c>
      <c r="I1802" s="118" t="s">
        <v>62</v>
      </c>
      <c r="J1802" s="118" t="s">
        <v>62</v>
      </c>
      <c r="K1802" s="118" t="s">
        <v>62</v>
      </c>
      <c r="L1802" s="118" t="s">
        <v>62</v>
      </c>
      <c r="M1802" s="118" t="s">
        <v>62</v>
      </c>
      <c r="N1802" s="118" t="s">
        <v>62</v>
      </c>
      <c r="O1802" s="118" t="s">
        <v>62</v>
      </c>
      <c r="P1802" s="118" t="s">
        <v>62</v>
      </c>
      <c r="Q1802" s="118" t="s">
        <v>62</v>
      </c>
      <c r="R1802" s="118" t="s">
        <v>62</v>
      </c>
      <c r="S1802" s="118" t="s">
        <v>62</v>
      </c>
      <c r="T1802" s="118" t="s">
        <v>62</v>
      </c>
      <c r="U1802" s="118" t="s">
        <v>62</v>
      </c>
      <c r="V1802" s="118" t="s">
        <v>62</v>
      </c>
      <c r="W1802" s="118" t="s">
        <v>62</v>
      </c>
      <c r="X1802" s="232"/>
    </row>
    <row r="1803" spans="1:24" ht="13.5" customHeight="1" x14ac:dyDescent="0.3">
      <c r="A1803" s="237">
        <v>0.25</v>
      </c>
      <c r="B1803" s="118" t="s">
        <v>62</v>
      </c>
      <c r="C1803" s="118" t="s">
        <v>62</v>
      </c>
      <c r="D1803" s="118" t="s">
        <v>62</v>
      </c>
      <c r="E1803" s="118" t="s">
        <v>62</v>
      </c>
      <c r="F1803" s="118" t="s">
        <v>62</v>
      </c>
      <c r="G1803" s="118" t="s">
        <v>62</v>
      </c>
      <c r="H1803" s="118" t="s">
        <v>62</v>
      </c>
      <c r="I1803" s="118" t="s">
        <v>62</v>
      </c>
      <c r="J1803" s="118" t="s">
        <v>62</v>
      </c>
      <c r="K1803" s="118" t="s">
        <v>62</v>
      </c>
      <c r="L1803" s="118" t="s">
        <v>62</v>
      </c>
      <c r="M1803" s="118" t="s">
        <v>62</v>
      </c>
      <c r="N1803" s="118" t="s">
        <v>62</v>
      </c>
      <c r="O1803" s="118" t="s">
        <v>62</v>
      </c>
      <c r="P1803" s="118" t="s">
        <v>62</v>
      </c>
      <c r="Q1803" s="118" t="s">
        <v>62</v>
      </c>
      <c r="R1803" s="118" t="s">
        <v>62</v>
      </c>
      <c r="S1803" s="118" t="s">
        <v>62</v>
      </c>
      <c r="T1803" s="118" t="s">
        <v>62</v>
      </c>
      <c r="U1803" s="118" t="s">
        <v>62</v>
      </c>
      <c r="V1803" s="118" t="s">
        <v>62</v>
      </c>
      <c r="W1803" s="118" t="s">
        <v>62</v>
      </c>
      <c r="X1803" s="232"/>
    </row>
    <row r="1804" spans="1:24" ht="13.5" customHeight="1" x14ac:dyDescent="0.3">
      <c r="A1804" s="237">
        <v>0.26041666666666702</v>
      </c>
      <c r="B1804" s="118" t="s">
        <v>62</v>
      </c>
      <c r="C1804" s="118" t="s">
        <v>62</v>
      </c>
      <c r="D1804" s="118" t="s">
        <v>62</v>
      </c>
      <c r="E1804" s="118" t="s">
        <v>62</v>
      </c>
      <c r="F1804" s="118" t="s">
        <v>62</v>
      </c>
      <c r="G1804" s="118" t="s">
        <v>62</v>
      </c>
      <c r="H1804" s="118" t="s">
        <v>62</v>
      </c>
      <c r="I1804" s="118" t="s">
        <v>62</v>
      </c>
      <c r="J1804" s="118" t="s">
        <v>62</v>
      </c>
      <c r="K1804" s="118" t="s">
        <v>62</v>
      </c>
      <c r="L1804" s="118" t="s">
        <v>62</v>
      </c>
      <c r="M1804" s="118" t="s">
        <v>62</v>
      </c>
      <c r="N1804" s="118" t="s">
        <v>62</v>
      </c>
      <c r="O1804" s="118" t="s">
        <v>62</v>
      </c>
      <c r="P1804" s="118" t="s">
        <v>62</v>
      </c>
      <c r="Q1804" s="118" t="s">
        <v>62</v>
      </c>
      <c r="R1804" s="118" t="s">
        <v>62</v>
      </c>
      <c r="S1804" s="118" t="s">
        <v>62</v>
      </c>
      <c r="T1804" s="118" t="s">
        <v>62</v>
      </c>
      <c r="U1804" s="118" t="s">
        <v>62</v>
      </c>
      <c r="V1804" s="118" t="s">
        <v>62</v>
      </c>
      <c r="W1804" s="118" t="s">
        <v>62</v>
      </c>
      <c r="X1804" s="232"/>
    </row>
    <row r="1805" spans="1:24" ht="13.5" customHeight="1" x14ac:dyDescent="0.3">
      <c r="A1805" s="237">
        <v>0.27083333333333298</v>
      </c>
      <c r="B1805" s="118" t="s">
        <v>62</v>
      </c>
      <c r="C1805" s="118" t="s">
        <v>62</v>
      </c>
      <c r="D1805" s="118" t="s">
        <v>62</v>
      </c>
      <c r="E1805" s="118" t="s">
        <v>62</v>
      </c>
      <c r="F1805" s="118" t="s">
        <v>62</v>
      </c>
      <c r="G1805" s="118" t="s">
        <v>62</v>
      </c>
      <c r="H1805" s="118" t="s">
        <v>62</v>
      </c>
      <c r="I1805" s="118" t="s">
        <v>62</v>
      </c>
      <c r="J1805" s="118" t="s">
        <v>62</v>
      </c>
      <c r="K1805" s="118" t="s">
        <v>62</v>
      </c>
      <c r="L1805" s="118" t="s">
        <v>62</v>
      </c>
      <c r="M1805" s="118" t="s">
        <v>62</v>
      </c>
      <c r="N1805" s="118" t="s">
        <v>62</v>
      </c>
      <c r="O1805" s="118" t="s">
        <v>62</v>
      </c>
      <c r="P1805" s="118" t="s">
        <v>62</v>
      </c>
      <c r="Q1805" s="118" t="s">
        <v>62</v>
      </c>
      <c r="R1805" s="118" t="s">
        <v>62</v>
      </c>
      <c r="S1805" s="118" t="s">
        <v>62</v>
      </c>
      <c r="T1805" s="118" t="s">
        <v>62</v>
      </c>
      <c r="U1805" s="118" t="s">
        <v>62</v>
      </c>
      <c r="V1805" s="118" t="s">
        <v>62</v>
      </c>
      <c r="W1805" s="118" t="s">
        <v>62</v>
      </c>
      <c r="X1805" s="232"/>
    </row>
    <row r="1806" spans="1:24" ht="13.5" customHeight="1" x14ac:dyDescent="0.3">
      <c r="A1806" s="237">
        <v>0.28125</v>
      </c>
      <c r="B1806" s="118" t="s">
        <v>62</v>
      </c>
      <c r="C1806" s="118" t="s">
        <v>62</v>
      </c>
      <c r="D1806" s="118" t="s">
        <v>62</v>
      </c>
      <c r="E1806" s="118" t="s">
        <v>62</v>
      </c>
      <c r="F1806" s="118" t="s">
        <v>62</v>
      </c>
      <c r="G1806" s="118" t="s">
        <v>62</v>
      </c>
      <c r="H1806" s="118" t="s">
        <v>62</v>
      </c>
      <c r="I1806" s="118" t="s">
        <v>62</v>
      </c>
      <c r="J1806" s="118" t="s">
        <v>62</v>
      </c>
      <c r="K1806" s="118" t="s">
        <v>62</v>
      </c>
      <c r="L1806" s="118" t="s">
        <v>62</v>
      </c>
      <c r="M1806" s="118" t="s">
        <v>62</v>
      </c>
      <c r="N1806" s="118" t="s">
        <v>62</v>
      </c>
      <c r="O1806" s="118" t="s">
        <v>62</v>
      </c>
      <c r="P1806" s="118" t="s">
        <v>62</v>
      </c>
      <c r="Q1806" s="118" t="s">
        <v>62</v>
      </c>
      <c r="R1806" s="118" t="s">
        <v>62</v>
      </c>
      <c r="S1806" s="118" t="s">
        <v>62</v>
      </c>
      <c r="T1806" s="118" t="s">
        <v>62</v>
      </c>
      <c r="U1806" s="118" t="s">
        <v>62</v>
      </c>
      <c r="V1806" s="118" t="s">
        <v>62</v>
      </c>
      <c r="W1806" s="118" t="s">
        <v>62</v>
      </c>
      <c r="X1806" s="232"/>
    </row>
    <row r="1807" spans="1:24" ht="13.5" customHeight="1" x14ac:dyDescent="0.3">
      <c r="A1807" s="237">
        <v>0.29166666666666702</v>
      </c>
      <c r="B1807" s="118" t="s">
        <v>62</v>
      </c>
      <c r="C1807" s="118" t="s">
        <v>62</v>
      </c>
      <c r="D1807" s="118" t="s">
        <v>62</v>
      </c>
      <c r="E1807" s="118" t="s">
        <v>62</v>
      </c>
      <c r="F1807" s="118" t="s">
        <v>62</v>
      </c>
      <c r="G1807" s="118" t="s">
        <v>62</v>
      </c>
      <c r="H1807" s="118" t="s">
        <v>62</v>
      </c>
      <c r="I1807" s="118" t="s">
        <v>62</v>
      </c>
      <c r="J1807" s="118" t="s">
        <v>62</v>
      </c>
      <c r="K1807" s="118" t="s">
        <v>62</v>
      </c>
      <c r="L1807" s="118" t="s">
        <v>62</v>
      </c>
      <c r="M1807" s="118" t="s">
        <v>62</v>
      </c>
      <c r="N1807" s="118" t="s">
        <v>62</v>
      </c>
      <c r="O1807" s="118" t="s">
        <v>62</v>
      </c>
      <c r="P1807" s="118" t="s">
        <v>62</v>
      </c>
      <c r="Q1807" s="118" t="s">
        <v>62</v>
      </c>
      <c r="R1807" s="118" t="s">
        <v>62</v>
      </c>
      <c r="S1807" s="118" t="s">
        <v>62</v>
      </c>
      <c r="T1807" s="118" t="s">
        <v>62</v>
      </c>
      <c r="U1807" s="118" t="s">
        <v>62</v>
      </c>
      <c r="V1807" s="118" t="s">
        <v>62</v>
      </c>
      <c r="W1807" s="118" t="s">
        <v>62</v>
      </c>
      <c r="X1807" s="232"/>
    </row>
    <row r="1808" spans="1:24" ht="13.5" customHeight="1" x14ac:dyDescent="0.3">
      <c r="A1808" s="237">
        <v>0.30208333333333298</v>
      </c>
      <c r="B1808" s="118" t="s">
        <v>62</v>
      </c>
      <c r="C1808" s="118" t="s">
        <v>62</v>
      </c>
      <c r="D1808" s="118" t="s">
        <v>62</v>
      </c>
      <c r="E1808" s="118" t="s">
        <v>62</v>
      </c>
      <c r="F1808" s="118" t="s">
        <v>62</v>
      </c>
      <c r="G1808" s="118" t="s">
        <v>62</v>
      </c>
      <c r="H1808" s="118" t="s">
        <v>62</v>
      </c>
      <c r="I1808" s="118" t="s">
        <v>62</v>
      </c>
      <c r="J1808" s="118" t="s">
        <v>62</v>
      </c>
      <c r="K1808" s="118" t="s">
        <v>62</v>
      </c>
      <c r="L1808" s="118" t="s">
        <v>62</v>
      </c>
      <c r="M1808" s="118" t="s">
        <v>62</v>
      </c>
      <c r="N1808" s="118" t="s">
        <v>62</v>
      </c>
      <c r="O1808" s="118" t="s">
        <v>62</v>
      </c>
      <c r="P1808" s="118" t="s">
        <v>62</v>
      </c>
      <c r="Q1808" s="118" t="s">
        <v>62</v>
      </c>
      <c r="R1808" s="118" t="s">
        <v>62</v>
      </c>
      <c r="S1808" s="118" t="s">
        <v>62</v>
      </c>
      <c r="T1808" s="118" t="s">
        <v>62</v>
      </c>
      <c r="U1808" s="118" t="s">
        <v>62</v>
      </c>
      <c r="V1808" s="118" t="s">
        <v>62</v>
      </c>
      <c r="W1808" s="118" t="s">
        <v>62</v>
      </c>
      <c r="X1808" s="232"/>
    </row>
    <row r="1809" spans="1:24" ht="13.5" customHeight="1" x14ac:dyDescent="0.3">
      <c r="A1809" s="237">
        <v>0.3125</v>
      </c>
      <c r="B1809" s="118" t="s">
        <v>62</v>
      </c>
      <c r="C1809" s="118" t="s">
        <v>62</v>
      </c>
      <c r="D1809" s="118" t="s">
        <v>62</v>
      </c>
      <c r="E1809" s="118" t="s">
        <v>62</v>
      </c>
      <c r="F1809" s="118" t="s">
        <v>62</v>
      </c>
      <c r="G1809" s="118" t="s">
        <v>62</v>
      </c>
      <c r="H1809" s="118" t="s">
        <v>62</v>
      </c>
      <c r="I1809" s="118" t="s">
        <v>62</v>
      </c>
      <c r="J1809" s="118" t="s">
        <v>62</v>
      </c>
      <c r="K1809" s="118" t="s">
        <v>62</v>
      </c>
      <c r="L1809" s="118" t="s">
        <v>62</v>
      </c>
      <c r="M1809" s="118" t="s">
        <v>62</v>
      </c>
      <c r="N1809" s="118" t="s">
        <v>62</v>
      </c>
      <c r="O1809" s="118" t="s">
        <v>62</v>
      </c>
      <c r="P1809" s="118" t="s">
        <v>62</v>
      </c>
      <c r="Q1809" s="118" t="s">
        <v>62</v>
      </c>
      <c r="R1809" s="118" t="s">
        <v>62</v>
      </c>
      <c r="S1809" s="118" t="s">
        <v>62</v>
      </c>
      <c r="T1809" s="118" t="s">
        <v>62</v>
      </c>
      <c r="U1809" s="118" t="s">
        <v>62</v>
      </c>
      <c r="V1809" s="118" t="s">
        <v>62</v>
      </c>
      <c r="W1809" s="118" t="s">
        <v>62</v>
      </c>
      <c r="X1809" s="232"/>
    </row>
    <row r="1810" spans="1:24" ht="13.5" customHeight="1" x14ac:dyDescent="0.3">
      <c r="A1810" s="237">
        <v>0.32291666666666702</v>
      </c>
      <c r="B1810" s="118" t="s">
        <v>62</v>
      </c>
      <c r="C1810" s="118" t="s">
        <v>62</v>
      </c>
      <c r="D1810" s="118" t="s">
        <v>62</v>
      </c>
      <c r="E1810" s="118" t="s">
        <v>62</v>
      </c>
      <c r="F1810" s="118" t="s">
        <v>62</v>
      </c>
      <c r="G1810" s="118" t="s">
        <v>62</v>
      </c>
      <c r="H1810" s="118" t="s">
        <v>62</v>
      </c>
      <c r="I1810" s="118" t="s">
        <v>62</v>
      </c>
      <c r="J1810" s="118" t="s">
        <v>62</v>
      </c>
      <c r="K1810" s="118" t="s">
        <v>62</v>
      </c>
      <c r="L1810" s="118" t="s">
        <v>62</v>
      </c>
      <c r="M1810" s="118" t="s">
        <v>62</v>
      </c>
      <c r="N1810" s="118" t="s">
        <v>62</v>
      </c>
      <c r="O1810" s="118" t="s">
        <v>62</v>
      </c>
      <c r="P1810" s="118" t="s">
        <v>62</v>
      </c>
      <c r="Q1810" s="118" t="s">
        <v>62</v>
      </c>
      <c r="R1810" s="118" t="s">
        <v>62</v>
      </c>
      <c r="S1810" s="118" t="s">
        <v>62</v>
      </c>
      <c r="T1810" s="118" t="s">
        <v>62</v>
      </c>
      <c r="U1810" s="118" t="s">
        <v>62</v>
      </c>
      <c r="V1810" s="118" t="s">
        <v>62</v>
      </c>
      <c r="W1810" s="118" t="s">
        <v>62</v>
      </c>
      <c r="X1810" s="232"/>
    </row>
    <row r="1811" spans="1:24" ht="13.5" customHeight="1" x14ac:dyDescent="0.3">
      <c r="A1811" s="237">
        <v>0.33333333333333298</v>
      </c>
      <c r="B1811" s="118" t="s">
        <v>62</v>
      </c>
      <c r="C1811" s="118" t="s">
        <v>62</v>
      </c>
      <c r="D1811" s="118" t="s">
        <v>62</v>
      </c>
      <c r="E1811" s="118" t="s">
        <v>62</v>
      </c>
      <c r="F1811" s="118" t="s">
        <v>62</v>
      </c>
      <c r="G1811" s="118" t="s">
        <v>62</v>
      </c>
      <c r="H1811" s="118" t="s">
        <v>62</v>
      </c>
      <c r="I1811" s="118" t="s">
        <v>62</v>
      </c>
      <c r="J1811" s="118" t="s">
        <v>62</v>
      </c>
      <c r="K1811" s="118" t="s">
        <v>62</v>
      </c>
      <c r="L1811" s="118" t="s">
        <v>62</v>
      </c>
      <c r="M1811" s="118" t="s">
        <v>62</v>
      </c>
      <c r="N1811" s="118" t="s">
        <v>62</v>
      </c>
      <c r="O1811" s="118" t="s">
        <v>62</v>
      </c>
      <c r="P1811" s="118" t="s">
        <v>62</v>
      </c>
      <c r="Q1811" s="118" t="s">
        <v>62</v>
      </c>
      <c r="R1811" s="118" t="s">
        <v>62</v>
      </c>
      <c r="S1811" s="118" t="s">
        <v>62</v>
      </c>
      <c r="T1811" s="118" t="s">
        <v>62</v>
      </c>
      <c r="U1811" s="118" t="s">
        <v>62</v>
      </c>
      <c r="V1811" s="118" t="s">
        <v>62</v>
      </c>
      <c r="W1811" s="118" t="s">
        <v>62</v>
      </c>
      <c r="X1811" s="232"/>
    </row>
    <row r="1812" spans="1:24" ht="13.5" customHeight="1" x14ac:dyDescent="0.3">
      <c r="A1812" s="237">
        <v>0.34375</v>
      </c>
      <c r="B1812" s="118" t="s">
        <v>62</v>
      </c>
      <c r="C1812" s="118" t="s">
        <v>62</v>
      </c>
      <c r="D1812" s="118" t="s">
        <v>62</v>
      </c>
      <c r="E1812" s="118" t="s">
        <v>62</v>
      </c>
      <c r="F1812" s="118" t="s">
        <v>62</v>
      </c>
      <c r="G1812" s="118" t="s">
        <v>62</v>
      </c>
      <c r="H1812" s="118" t="s">
        <v>62</v>
      </c>
      <c r="I1812" s="118" t="s">
        <v>62</v>
      </c>
      <c r="J1812" s="118" t="s">
        <v>62</v>
      </c>
      <c r="K1812" s="118" t="s">
        <v>62</v>
      </c>
      <c r="L1812" s="118" t="s">
        <v>62</v>
      </c>
      <c r="M1812" s="118" t="s">
        <v>62</v>
      </c>
      <c r="N1812" s="118" t="s">
        <v>62</v>
      </c>
      <c r="O1812" s="118" t="s">
        <v>62</v>
      </c>
      <c r="P1812" s="118" t="s">
        <v>62</v>
      </c>
      <c r="Q1812" s="118" t="s">
        <v>62</v>
      </c>
      <c r="R1812" s="118" t="s">
        <v>62</v>
      </c>
      <c r="S1812" s="118" t="s">
        <v>62</v>
      </c>
      <c r="T1812" s="118" t="s">
        <v>62</v>
      </c>
      <c r="U1812" s="118" t="s">
        <v>62</v>
      </c>
      <c r="V1812" s="118" t="s">
        <v>62</v>
      </c>
      <c r="W1812" s="118" t="s">
        <v>62</v>
      </c>
      <c r="X1812" s="232"/>
    </row>
    <row r="1813" spans="1:24" ht="13.5" customHeight="1" x14ac:dyDescent="0.3">
      <c r="A1813" s="237">
        <v>0.35416666666666702</v>
      </c>
      <c r="B1813" s="118" t="s">
        <v>62</v>
      </c>
      <c r="C1813" s="118" t="s">
        <v>62</v>
      </c>
      <c r="D1813" s="118" t="s">
        <v>62</v>
      </c>
      <c r="E1813" s="118" t="s">
        <v>62</v>
      </c>
      <c r="F1813" s="118" t="s">
        <v>62</v>
      </c>
      <c r="G1813" s="118" t="s">
        <v>62</v>
      </c>
      <c r="H1813" s="118" t="s">
        <v>62</v>
      </c>
      <c r="I1813" s="118" t="s">
        <v>62</v>
      </c>
      <c r="J1813" s="118" t="s">
        <v>62</v>
      </c>
      <c r="K1813" s="118" t="s">
        <v>62</v>
      </c>
      <c r="L1813" s="118" t="s">
        <v>62</v>
      </c>
      <c r="M1813" s="118" t="s">
        <v>62</v>
      </c>
      <c r="N1813" s="118" t="s">
        <v>62</v>
      </c>
      <c r="O1813" s="118" t="s">
        <v>62</v>
      </c>
      <c r="P1813" s="118" t="s">
        <v>62</v>
      </c>
      <c r="Q1813" s="118" t="s">
        <v>62</v>
      </c>
      <c r="R1813" s="118" t="s">
        <v>62</v>
      </c>
      <c r="S1813" s="118" t="s">
        <v>62</v>
      </c>
      <c r="T1813" s="118" t="s">
        <v>62</v>
      </c>
      <c r="U1813" s="118" t="s">
        <v>62</v>
      </c>
      <c r="V1813" s="118" t="s">
        <v>62</v>
      </c>
      <c r="W1813" s="118" t="s">
        <v>62</v>
      </c>
      <c r="X1813" s="232"/>
    </row>
    <row r="1814" spans="1:24" ht="13.5" customHeight="1" x14ac:dyDescent="0.3">
      <c r="A1814" s="237">
        <v>0.36458333333333298</v>
      </c>
      <c r="B1814" s="118" t="s">
        <v>62</v>
      </c>
      <c r="C1814" s="118" t="s">
        <v>62</v>
      </c>
      <c r="D1814" s="118" t="s">
        <v>62</v>
      </c>
      <c r="E1814" s="118" t="s">
        <v>62</v>
      </c>
      <c r="F1814" s="118" t="s">
        <v>62</v>
      </c>
      <c r="G1814" s="118" t="s">
        <v>62</v>
      </c>
      <c r="H1814" s="118" t="s">
        <v>62</v>
      </c>
      <c r="I1814" s="118" t="s">
        <v>62</v>
      </c>
      <c r="J1814" s="118" t="s">
        <v>62</v>
      </c>
      <c r="K1814" s="118" t="s">
        <v>62</v>
      </c>
      <c r="L1814" s="118" t="s">
        <v>62</v>
      </c>
      <c r="M1814" s="118" t="s">
        <v>62</v>
      </c>
      <c r="N1814" s="118" t="s">
        <v>62</v>
      </c>
      <c r="O1814" s="118" t="s">
        <v>62</v>
      </c>
      <c r="P1814" s="118" t="s">
        <v>62</v>
      </c>
      <c r="Q1814" s="118" t="s">
        <v>62</v>
      </c>
      <c r="R1814" s="118" t="s">
        <v>62</v>
      </c>
      <c r="S1814" s="118" t="s">
        <v>62</v>
      </c>
      <c r="T1814" s="118" t="s">
        <v>62</v>
      </c>
      <c r="U1814" s="118" t="s">
        <v>62</v>
      </c>
      <c r="V1814" s="118" t="s">
        <v>62</v>
      </c>
      <c r="W1814" s="118" t="s">
        <v>62</v>
      </c>
      <c r="X1814" s="232"/>
    </row>
    <row r="1815" spans="1:24" ht="13.5" customHeight="1" x14ac:dyDescent="0.3">
      <c r="A1815" s="237">
        <v>0.375</v>
      </c>
      <c r="B1815" s="118" t="s">
        <v>62</v>
      </c>
      <c r="C1815" s="118" t="s">
        <v>62</v>
      </c>
      <c r="D1815" s="118" t="s">
        <v>62</v>
      </c>
      <c r="E1815" s="118" t="s">
        <v>62</v>
      </c>
      <c r="F1815" s="118" t="s">
        <v>62</v>
      </c>
      <c r="G1815" s="118" t="s">
        <v>62</v>
      </c>
      <c r="H1815" s="118" t="s">
        <v>62</v>
      </c>
      <c r="I1815" s="118" t="s">
        <v>62</v>
      </c>
      <c r="J1815" s="118" t="s">
        <v>62</v>
      </c>
      <c r="K1815" s="118" t="s">
        <v>62</v>
      </c>
      <c r="L1815" s="118" t="s">
        <v>62</v>
      </c>
      <c r="M1815" s="118" t="s">
        <v>62</v>
      </c>
      <c r="N1815" s="118" t="s">
        <v>62</v>
      </c>
      <c r="O1815" s="118" t="s">
        <v>62</v>
      </c>
      <c r="P1815" s="118" t="s">
        <v>62</v>
      </c>
      <c r="Q1815" s="118" t="s">
        <v>62</v>
      </c>
      <c r="R1815" s="118" t="s">
        <v>62</v>
      </c>
      <c r="S1815" s="118" t="s">
        <v>62</v>
      </c>
      <c r="T1815" s="118" t="s">
        <v>62</v>
      </c>
      <c r="U1815" s="118" t="s">
        <v>62</v>
      </c>
      <c r="V1815" s="118" t="s">
        <v>62</v>
      </c>
      <c r="W1815" s="118" t="s">
        <v>62</v>
      </c>
      <c r="X1815" s="232"/>
    </row>
    <row r="1816" spans="1:24" ht="13.5" customHeight="1" x14ac:dyDescent="0.3">
      <c r="A1816" s="237">
        <v>0.38541666666666702</v>
      </c>
      <c r="B1816" s="118" t="s">
        <v>62</v>
      </c>
      <c r="C1816" s="118" t="s">
        <v>62</v>
      </c>
      <c r="D1816" s="118" t="s">
        <v>62</v>
      </c>
      <c r="E1816" s="118" t="s">
        <v>62</v>
      </c>
      <c r="F1816" s="118" t="s">
        <v>62</v>
      </c>
      <c r="G1816" s="118" t="s">
        <v>62</v>
      </c>
      <c r="H1816" s="118" t="s">
        <v>62</v>
      </c>
      <c r="I1816" s="118" t="s">
        <v>62</v>
      </c>
      <c r="J1816" s="118" t="s">
        <v>62</v>
      </c>
      <c r="K1816" s="118" t="s">
        <v>62</v>
      </c>
      <c r="L1816" s="118" t="s">
        <v>62</v>
      </c>
      <c r="M1816" s="118" t="s">
        <v>62</v>
      </c>
      <c r="N1816" s="118" t="s">
        <v>62</v>
      </c>
      <c r="O1816" s="118" t="s">
        <v>62</v>
      </c>
      <c r="P1816" s="118" t="s">
        <v>62</v>
      </c>
      <c r="Q1816" s="118" t="s">
        <v>62</v>
      </c>
      <c r="R1816" s="118" t="s">
        <v>62</v>
      </c>
      <c r="S1816" s="118" t="s">
        <v>62</v>
      </c>
      <c r="T1816" s="118" t="s">
        <v>62</v>
      </c>
      <c r="U1816" s="118" t="s">
        <v>62</v>
      </c>
      <c r="V1816" s="118" t="s">
        <v>62</v>
      </c>
      <c r="W1816" s="118" t="s">
        <v>62</v>
      </c>
      <c r="X1816" s="232"/>
    </row>
    <row r="1817" spans="1:24" ht="13.5" customHeight="1" x14ac:dyDescent="0.3">
      <c r="A1817" s="237">
        <v>0.39583333333333298</v>
      </c>
      <c r="B1817" s="118" t="s">
        <v>62</v>
      </c>
      <c r="C1817" s="118" t="s">
        <v>62</v>
      </c>
      <c r="D1817" s="118" t="s">
        <v>62</v>
      </c>
      <c r="E1817" s="118" t="s">
        <v>62</v>
      </c>
      <c r="F1817" s="118" t="s">
        <v>62</v>
      </c>
      <c r="G1817" s="118" t="s">
        <v>62</v>
      </c>
      <c r="H1817" s="118" t="s">
        <v>62</v>
      </c>
      <c r="I1817" s="118" t="s">
        <v>62</v>
      </c>
      <c r="J1817" s="118" t="s">
        <v>62</v>
      </c>
      <c r="K1817" s="118" t="s">
        <v>62</v>
      </c>
      <c r="L1817" s="118" t="s">
        <v>62</v>
      </c>
      <c r="M1817" s="118" t="s">
        <v>62</v>
      </c>
      <c r="N1817" s="118" t="s">
        <v>62</v>
      </c>
      <c r="O1817" s="118" t="s">
        <v>62</v>
      </c>
      <c r="P1817" s="118" t="s">
        <v>62</v>
      </c>
      <c r="Q1817" s="118" t="s">
        <v>62</v>
      </c>
      <c r="R1817" s="118" t="s">
        <v>62</v>
      </c>
      <c r="S1817" s="118" t="s">
        <v>62</v>
      </c>
      <c r="T1817" s="118" t="s">
        <v>62</v>
      </c>
      <c r="U1817" s="118" t="s">
        <v>62</v>
      </c>
      <c r="V1817" s="118" t="s">
        <v>62</v>
      </c>
      <c r="W1817" s="118" t="s">
        <v>62</v>
      </c>
      <c r="X1817" s="232"/>
    </row>
    <row r="1818" spans="1:24" ht="13.5" customHeight="1" x14ac:dyDescent="0.3">
      <c r="A1818" s="237">
        <v>0.40625</v>
      </c>
      <c r="B1818" s="118" t="s">
        <v>62</v>
      </c>
      <c r="C1818" s="118" t="s">
        <v>62</v>
      </c>
      <c r="D1818" s="118" t="s">
        <v>62</v>
      </c>
      <c r="E1818" s="118" t="s">
        <v>62</v>
      </c>
      <c r="F1818" s="118" t="s">
        <v>62</v>
      </c>
      <c r="G1818" s="118" t="s">
        <v>62</v>
      </c>
      <c r="H1818" s="118" t="s">
        <v>62</v>
      </c>
      <c r="I1818" s="118" t="s">
        <v>62</v>
      </c>
      <c r="J1818" s="118" t="s">
        <v>62</v>
      </c>
      <c r="K1818" s="118" t="s">
        <v>62</v>
      </c>
      <c r="L1818" s="118" t="s">
        <v>62</v>
      </c>
      <c r="M1818" s="118" t="s">
        <v>62</v>
      </c>
      <c r="N1818" s="118" t="s">
        <v>62</v>
      </c>
      <c r="O1818" s="118" t="s">
        <v>62</v>
      </c>
      <c r="P1818" s="118" t="s">
        <v>62</v>
      </c>
      <c r="Q1818" s="118" t="s">
        <v>62</v>
      </c>
      <c r="R1818" s="118" t="s">
        <v>62</v>
      </c>
      <c r="S1818" s="118" t="s">
        <v>62</v>
      </c>
      <c r="T1818" s="118" t="s">
        <v>62</v>
      </c>
      <c r="U1818" s="118" t="s">
        <v>62</v>
      </c>
      <c r="V1818" s="118" t="s">
        <v>62</v>
      </c>
      <c r="W1818" s="118" t="s">
        <v>62</v>
      </c>
      <c r="X1818" s="232"/>
    </row>
    <row r="1819" spans="1:24" ht="13.5" customHeight="1" x14ac:dyDescent="0.3">
      <c r="A1819" s="237">
        <v>0.41666666666666702</v>
      </c>
      <c r="B1819" s="118" t="s">
        <v>62</v>
      </c>
      <c r="C1819" s="118" t="s">
        <v>62</v>
      </c>
      <c r="D1819" s="118" t="s">
        <v>62</v>
      </c>
      <c r="E1819" s="118" t="s">
        <v>62</v>
      </c>
      <c r="F1819" s="118" t="s">
        <v>62</v>
      </c>
      <c r="G1819" s="118" t="s">
        <v>62</v>
      </c>
      <c r="H1819" s="118" t="s">
        <v>62</v>
      </c>
      <c r="I1819" s="118" t="s">
        <v>62</v>
      </c>
      <c r="J1819" s="118" t="s">
        <v>62</v>
      </c>
      <c r="K1819" s="118" t="s">
        <v>62</v>
      </c>
      <c r="L1819" s="118" t="s">
        <v>62</v>
      </c>
      <c r="M1819" s="118" t="s">
        <v>62</v>
      </c>
      <c r="N1819" s="118" t="s">
        <v>62</v>
      </c>
      <c r="O1819" s="118" t="s">
        <v>62</v>
      </c>
      <c r="P1819" s="118" t="s">
        <v>62</v>
      </c>
      <c r="Q1819" s="118" t="s">
        <v>62</v>
      </c>
      <c r="R1819" s="118" t="s">
        <v>62</v>
      </c>
      <c r="S1819" s="118" t="s">
        <v>62</v>
      </c>
      <c r="T1819" s="118" t="s">
        <v>62</v>
      </c>
      <c r="U1819" s="118" t="s">
        <v>62</v>
      </c>
      <c r="V1819" s="118" t="s">
        <v>62</v>
      </c>
      <c r="W1819" s="118" t="s">
        <v>62</v>
      </c>
      <c r="X1819" s="232"/>
    </row>
    <row r="1820" spans="1:24" ht="13.5" customHeight="1" x14ac:dyDescent="0.3">
      <c r="A1820" s="237">
        <v>0.42708333333333298</v>
      </c>
      <c r="B1820" s="118" t="s">
        <v>62</v>
      </c>
      <c r="C1820" s="118" t="s">
        <v>62</v>
      </c>
      <c r="D1820" s="118" t="s">
        <v>62</v>
      </c>
      <c r="E1820" s="118" t="s">
        <v>62</v>
      </c>
      <c r="F1820" s="118" t="s">
        <v>62</v>
      </c>
      <c r="G1820" s="118" t="s">
        <v>62</v>
      </c>
      <c r="H1820" s="118" t="s">
        <v>62</v>
      </c>
      <c r="I1820" s="118" t="s">
        <v>62</v>
      </c>
      <c r="J1820" s="118" t="s">
        <v>62</v>
      </c>
      <c r="K1820" s="118" t="s">
        <v>62</v>
      </c>
      <c r="L1820" s="118" t="s">
        <v>62</v>
      </c>
      <c r="M1820" s="118" t="s">
        <v>62</v>
      </c>
      <c r="N1820" s="118" t="s">
        <v>62</v>
      </c>
      <c r="O1820" s="118" t="s">
        <v>62</v>
      </c>
      <c r="P1820" s="118" t="s">
        <v>62</v>
      </c>
      <c r="Q1820" s="118" t="s">
        <v>62</v>
      </c>
      <c r="R1820" s="118" t="s">
        <v>62</v>
      </c>
      <c r="S1820" s="118" t="s">
        <v>62</v>
      </c>
      <c r="T1820" s="118" t="s">
        <v>62</v>
      </c>
      <c r="U1820" s="118" t="s">
        <v>62</v>
      </c>
      <c r="V1820" s="118" t="s">
        <v>62</v>
      </c>
      <c r="W1820" s="118" t="s">
        <v>62</v>
      </c>
      <c r="X1820" s="232"/>
    </row>
    <row r="1821" spans="1:24" ht="13.5" customHeight="1" x14ac:dyDescent="0.3">
      <c r="A1821" s="237">
        <v>0.4375</v>
      </c>
      <c r="B1821" s="118" t="s">
        <v>62</v>
      </c>
      <c r="C1821" s="118" t="s">
        <v>62</v>
      </c>
      <c r="D1821" s="118" t="s">
        <v>62</v>
      </c>
      <c r="E1821" s="118" t="s">
        <v>62</v>
      </c>
      <c r="F1821" s="118" t="s">
        <v>62</v>
      </c>
      <c r="G1821" s="118" t="s">
        <v>62</v>
      </c>
      <c r="H1821" s="118" t="s">
        <v>62</v>
      </c>
      <c r="I1821" s="118" t="s">
        <v>62</v>
      </c>
      <c r="J1821" s="118" t="s">
        <v>62</v>
      </c>
      <c r="K1821" s="118" t="s">
        <v>62</v>
      </c>
      <c r="L1821" s="118" t="s">
        <v>62</v>
      </c>
      <c r="M1821" s="118" t="s">
        <v>62</v>
      </c>
      <c r="N1821" s="118" t="s">
        <v>62</v>
      </c>
      <c r="O1821" s="118" t="s">
        <v>62</v>
      </c>
      <c r="P1821" s="118" t="s">
        <v>62</v>
      </c>
      <c r="Q1821" s="118" t="s">
        <v>62</v>
      </c>
      <c r="R1821" s="118" t="s">
        <v>62</v>
      </c>
      <c r="S1821" s="118" t="s">
        <v>62</v>
      </c>
      <c r="T1821" s="118" t="s">
        <v>62</v>
      </c>
      <c r="U1821" s="118" t="s">
        <v>62</v>
      </c>
      <c r="V1821" s="118" t="s">
        <v>62</v>
      </c>
      <c r="W1821" s="118" t="s">
        <v>62</v>
      </c>
      <c r="X1821" s="232"/>
    </row>
    <row r="1822" spans="1:24" ht="13.5" customHeight="1" x14ac:dyDescent="0.3">
      <c r="A1822" s="237">
        <v>0.44791666666666702</v>
      </c>
      <c r="B1822" s="118" t="s">
        <v>62</v>
      </c>
      <c r="C1822" s="118" t="s">
        <v>62</v>
      </c>
      <c r="D1822" s="118" t="s">
        <v>62</v>
      </c>
      <c r="E1822" s="118" t="s">
        <v>62</v>
      </c>
      <c r="F1822" s="118" t="s">
        <v>62</v>
      </c>
      <c r="G1822" s="118" t="s">
        <v>62</v>
      </c>
      <c r="H1822" s="118" t="s">
        <v>62</v>
      </c>
      <c r="I1822" s="118" t="s">
        <v>62</v>
      </c>
      <c r="J1822" s="118" t="s">
        <v>62</v>
      </c>
      <c r="K1822" s="118" t="s">
        <v>62</v>
      </c>
      <c r="L1822" s="118" t="s">
        <v>62</v>
      </c>
      <c r="M1822" s="118" t="s">
        <v>62</v>
      </c>
      <c r="N1822" s="118" t="s">
        <v>62</v>
      </c>
      <c r="O1822" s="118" t="s">
        <v>62</v>
      </c>
      <c r="P1822" s="118" t="s">
        <v>62</v>
      </c>
      <c r="Q1822" s="118" t="s">
        <v>62</v>
      </c>
      <c r="R1822" s="118" t="s">
        <v>62</v>
      </c>
      <c r="S1822" s="118" t="s">
        <v>62</v>
      </c>
      <c r="T1822" s="118" t="s">
        <v>62</v>
      </c>
      <c r="U1822" s="118" t="s">
        <v>62</v>
      </c>
      <c r="V1822" s="118" t="s">
        <v>62</v>
      </c>
      <c r="W1822" s="118" t="s">
        <v>62</v>
      </c>
      <c r="X1822" s="232"/>
    </row>
    <row r="1823" spans="1:24" ht="13.5" customHeight="1" x14ac:dyDescent="0.3">
      <c r="A1823" s="237">
        <v>0.45833333333333298</v>
      </c>
      <c r="B1823" s="118" t="s">
        <v>62</v>
      </c>
      <c r="C1823" s="118" t="s">
        <v>62</v>
      </c>
      <c r="D1823" s="118" t="s">
        <v>62</v>
      </c>
      <c r="E1823" s="118" t="s">
        <v>62</v>
      </c>
      <c r="F1823" s="118" t="s">
        <v>62</v>
      </c>
      <c r="G1823" s="118" t="s">
        <v>62</v>
      </c>
      <c r="H1823" s="118" t="s">
        <v>62</v>
      </c>
      <c r="I1823" s="118" t="s">
        <v>62</v>
      </c>
      <c r="J1823" s="118" t="s">
        <v>62</v>
      </c>
      <c r="K1823" s="118" t="s">
        <v>62</v>
      </c>
      <c r="L1823" s="118" t="s">
        <v>62</v>
      </c>
      <c r="M1823" s="118" t="s">
        <v>62</v>
      </c>
      <c r="N1823" s="118" t="s">
        <v>62</v>
      </c>
      <c r="O1823" s="118" t="s">
        <v>62</v>
      </c>
      <c r="P1823" s="118" t="s">
        <v>62</v>
      </c>
      <c r="Q1823" s="118" t="s">
        <v>62</v>
      </c>
      <c r="R1823" s="118" t="s">
        <v>62</v>
      </c>
      <c r="S1823" s="118" t="s">
        <v>62</v>
      </c>
      <c r="T1823" s="118" t="s">
        <v>62</v>
      </c>
      <c r="U1823" s="118" t="s">
        <v>62</v>
      </c>
      <c r="V1823" s="118" t="s">
        <v>62</v>
      </c>
      <c r="W1823" s="118" t="s">
        <v>62</v>
      </c>
      <c r="X1823" s="232"/>
    </row>
    <row r="1824" spans="1:24" ht="13.5" customHeight="1" x14ac:dyDescent="0.3">
      <c r="A1824" s="237">
        <v>0.46875</v>
      </c>
      <c r="B1824" s="118" t="s">
        <v>62</v>
      </c>
      <c r="C1824" s="118" t="s">
        <v>62</v>
      </c>
      <c r="D1824" s="118" t="s">
        <v>62</v>
      </c>
      <c r="E1824" s="118" t="s">
        <v>62</v>
      </c>
      <c r="F1824" s="118" t="s">
        <v>62</v>
      </c>
      <c r="G1824" s="118" t="s">
        <v>62</v>
      </c>
      <c r="H1824" s="118" t="s">
        <v>62</v>
      </c>
      <c r="I1824" s="118" t="s">
        <v>62</v>
      </c>
      <c r="J1824" s="118" t="s">
        <v>62</v>
      </c>
      <c r="K1824" s="118" t="s">
        <v>62</v>
      </c>
      <c r="L1824" s="118" t="s">
        <v>62</v>
      </c>
      <c r="M1824" s="118" t="s">
        <v>62</v>
      </c>
      <c r="N1824" s="118" t="s">
        <v>62</v>
      </c>
      <c r="O1824" s="118" t="s">
        <v>62</v>
      </c>
      <c r="P1824" s="118" t="s">
        <v>62</v>
      </c>
      <c r="Q1824" s="118" t="s">
        <v>62</v>
      </c>
      <c r="R1824" s="118" t="s">
        <v>62</v>
      </c>
      <c r="S1824" s="118" t="s">
        <v>62</v>
      </c>
      <c r="T1824" s="118" t="s">
        <v>62</v>
      </c>
      <c r="U1824" s="118" t="s">
        <v>62</v>
      </c>
      <c r="V1824" s="118" t="s">
        <v>62</v>
      </c>
      <c r="W1824" s="118" t="s">
        <v>62</v>
      </c>
      <c r="X1824" s="232"/>
    </row>
    <row r="1825" spans="1:24" ht="13.5" customHeight="1" x14ac:dyDescent="0.3">
      <c r="A1825" s="237">
        <v>0.47916666666666702</v>
      </c>
      <c r="B1825" s="118" t="s">
        <v>62</v>
      </c>
      <c r="C1825" s="118" t="s">
        <v>62</v>
      </c>
      <c r="D1825" s="118" t="s">
        <v>62</v>
      </c>
      <c r="E1825" s="118" t="s">
        <v>62</v>
      </c>
      <c r="F1825" s="118" t="s">
        <v>62</v>
      </c>
      <c r="G1825" s="118" t="s">
        <v>62</v>
      </c>
      <c r="H1825" s="118" t="s">
        <v>62</v>
      </c>
      <c r="I1825" s="118" t="s">
        <v>62</v>
      </c>
      <c r="J1825" s="118" t="s">
        <v>62</v>
      </c>
      <c r="K1825" s="118" t="s">
        <v>62</v>
      </c>
      <c r="L1825" s="118" t="s">
        <v>62</v>
      </c>
      <c r="M1825" s="118" t="s">
        <v>62</v>
      </c>
      <c r="N1825" s="118" t="s">
        <v>62</v>
      </c>
      <c r="O1825" s="118" t="s">
        <v>62</v>
      </c>
      <c r="P1825" s="118" t="s">
        <v>62</v>
      </c>
      <c r="Q1825" s="118" t="s">
        <v>62</v>
      </c>
      <c r="R1825" s="118" t="s">
        <v>62</v>
      </c>
      <c r="S1825" s="118" t="s">
        <v>62</v>
      </c>
      <c r="T1825" s="118" t="s">
        <v>62</v>
      </c>
      <c r="U1825" s="118" t="s">
        <v>62</v>
      </c>
      <c r="V1825" s="118" t="s">
        <v>62</v>
      </c>
      <c r="W1825" s="118" t="s">
        <v>62</v>
      </c>
      <c r="X1825" s="232"/>
    </row>
    <row r="1826" spans="1:24" ht="13.5" customHeight="1" x14ac:dyDescent="0.3">
      <c r="A1826" s="237">
        <v>0.48958333333333298</v>
      </c>
      <c r="B1826" s="118" t="s">
        <v>62</v>
      </c>
      <c r="C1826" s="118" t="s">
        <v>62</v>
      </c>
      <c r="D1826" s="118" t="s">
        <v>62</v>
      </c>
      <c r="E1826" s="118" t="s">
        <v>62</v>
      </c>
      <c r="F1826" s="118" t="s">
        <v>62</v>
      </c>
      <c r="G1826" s="118" t="s">
        <v>62</v>
      </c>
      <c r="H1826" s="118" t="s">
        <v>62</v>
      </c>
      <c r="I1826" s="118" t="s">
        <v>62</v>
      </c>
      <c r="J1826" s="118" t="s">
        <v>62</v>
      </c>
      <c r="K1826" s="118" t="s">
        <v>62</v>
      </c>
      <c r="L1826" s="118" t="s">
        <v>62</v>
      </c>
      <c r="M1826" s="118" t="s">
        <v>62</v>
      </c>
      <c r="N1826" s="118" t="s">
        <v>62</v>
      </c>
      <c r="O1826" s="118" t="s">
        <v>62</v>
      </c>
      <c r="P1826" s="118" t="s">
        <v>62</v>
      </c>
      <c r="Q1826" s="118" t="s">
        <v>62</v>
      </c>
      <c r="R1826" s="118" t="s">
        <v>62</v>
      </c>
      <c r="S1826" s="118" t="s">
        <v>62</v>
      </c>
      <c r="T1826" s="118" t="s">
        <v>62</v>
      </c>
      <c r="U1826" s="118" t="s">
        <v>62</v>
      </c>
      <c r="V1826" s="118" t="s">
        <v>62</v>
      </c>
      <c r="W1826" s="118" t="s">
        <v>62</v>
      </c>
      <c r="X1826" s="232"/>
    </row>
    <row r="1827" spans="1:24" ht="13.5" customHeight="1" x14ac:dyDescent="0.3">
      <c r="A1827" s="237">
        <v>0.5</v>
      </c>
      <c r="B1827" s="118" t="s">
        <v>62</v>
      </c>
      <c r="C1827" s="118" t="s">
        <v>62</v>
      </c>
      <c r="D1827" s="118" t="s">
        <v>62</v>
      </c>
      <c r="E1827" s="118" t="s">
        <v>62</v>
      </c>
      <c r="F1827" s="118" t="s">
        <v>62</v>
      </c>
      <c r="G1827" s="118" t="s">
        <v>62</v>
      </c>
      <c r="H1827" s="118" t="s">
        <v>62</v>
      </c>
      <c r="I1827" s="118" t="s">
        <v>62</v>
      </c>
      <c r="J1827" s="118" t="s">
        <v>62</v>
      </c>
      <c r="K1827" s="118" t="s">
        <v>62</v>
      </c>
      <c r="L1827" s="118" t="s">
        <v>62</v>
      </c>
      <c r="M1827" s="118" t="s">
        <v>62</v>
      </c>
      <c r="N1827" s="118" t="s">
        <v>62</v>
      </c>
      <c r="O1827" s="118" t="s">
        <v>62</v>
      </c>
      <c r="P1827" s="118" t="s">
        <v>62</v>
      </c>
      <c r="Q1827" s="118" t="s">
        <v>62</v>
      </c>
      <c r="R1827" s="118" t="s">
        <v>62</v>
      </c>
      <c r="S1827" s="118" t="s">
        <v>62</v>
      </c>
      <c r="T1827" s="118" t="s">
        <v>62</v>
      </c>
      <c r="U1827" s="118" t="s">
        <v>62</v>
      </c>
      <c r="V1827" s="118" t="s">
        <v>62</v>
      </c>
      <c r="W1827" s="118" t="s">
        <v>62</v>
      </c>
      <c r="X1827" s="232"/>
    </row>
    <row r="1828" spans="1:24" ht="13.5" customHeight="1" x14ac:dyDescent="0.3">
      <c r="A1828" s="237">
        <v>0.51041666666666696</v>
      </c>
      <c r="B1828" s="118" t="s">
        <v>62</v>
      </c>
      <c r="C1828" s="118" t="s">
        <v>62</v>
      </c>
      <c r="D1828" s="118" t="s">
        <v>62</v>
      </c>
      <c r="E1828" s="118" t="s">
        <v>62</v>
      </c>
      <c r="F1828" s="118" t="s">
        <v>62</v>
      </c>
      <c r="G1828" s="118" t="s">
        <v>62</v>
      </c>
      <c r="H1828" s="118" t="s">
        <v>62</v>
      </c>
      <c r="I1828" s="118" t="s">
        <v>62</v>
      </c>
      <c r="J1828" s="118" t="s">
        <v>62</v>
      </c>
      <c r="K1828" s="118" t="s">
        <v>62</v>
      </c>
      <c r="L1828" s="118" t="s">
        <v>62</v>
      </c>
      <c r="M1828" s="118" t="s">
        <v>62</v>
      </c>
      <c r="N1828" s="118" t="s">
        <v>62</v>
      </c>
      <c r="O1828" s="118" t="s">
        <v>62</v>
      </c>
      <c r="P1828" s="118" t="s">
        <v>62</v>
      </c>
      <c r="Q1828" s="118" t="s">
        <v>62</v>
      </c>
      <c r="R1828" s="118" t="s">
        <v>62</v>
      </c>
      <c r="S1828" s="118" t="s">
        <v>62</v>
      </c>
      <c r="T1828" s="118" t="s">
        <v>62</v>
      </c>
      <c r="U1828" s="118" t="s">
        <v>62</v>
      </c>
      <c r="V1828" s="118" t="s">
        <v>62</v>
      </c>
      <c r="W1828" s="118" t="s">
        <v>62</v>
      </c>
      <c r="X1828" s="232"/>
    </row>
    <row r="1829" spans="1:24" ht="13.5" customHeight="1" x14ac:dyDescent="0.3">
      <c r="A1829" s="237">
        <v>0.52083333333333304</v>
      </c>
      <c r="B1829" s="118" t="s">
        <v>62</v>
      </c>
      <c r="C1829" s="118" t="s">
        <v>62</v>
      </c>
      <c r="D1829" s="118" t="s">
        <v>62</v>
      </c>
      <c r="E1829" s="118" t="s">
        <v>62</v>
      </c>
      <c r="F1829" s="118" t="s">
        <v>62</v>
      </c>
      <c r="G1829" s="118" t="s">
        <v>62</v>
      </c>
      <c r="H1829" s="118" t="s">
        <v>62</v>
      </c>
      <c r="I1829" s="118" t="s">
        <v>62</v>
      </c>
      <c r="J1829" s="118" t="s">
        <v>62</v>
      </c>
      <c r="K1829" s="118" t="s">
        <v>62</v>
      </c>
      <c r="L1829" s="118" t="s">
        <v>62</v>
      </c>
      <c r="M1829" s="118" t="s">
        <v>62</v>
      </c>
      <c r="N1829" s="118" t="s">
        <v>62</v>
      </c>
      <c r="O1829" s="118" t="s">
        <v>62</v>
      </c>
      <c r="P1829" s="118" t="s">
        <v>62</v>
      </c>
      <c r="Q1829" s="118" t="s">
        <v>62</v>
      </c>
      <c r="R1829" s="118" t="s">
        <v>62</v>
      </c>
      <c r="S1829" s="118" t="s">
        <v>62</v>
      </c>
      <c r="T1829" s="118" t="s">
        <v>62</v>
      </c>
      <c r="U1829" s="118" t="s">
        <v>62</v>
      </c>
      <c r="V1829" s="118" t="s">
        <v>62</v>
      </c>
      <c r="W1829" s="118" t="s">
        <v>62</v>
      </c>
      <c r="X1829" s="232"/>
    </row>
    <row r="1830" spans="1:24" ht="13.5" customHeight="1" x14ac:dyDescent="0.3">
      <c r="A1830" s="237">
        <v>0.53125</v>
      </c>
      <c r="B1830" s="118" t="s">
        <v>62</v>
      </c>
      <c r="C1830" s="118" t="s">
        <v>62</v>
      </c>
      <c r="D1830" s="118" t="s">
        <v>62</v>
      </c>
      <c r="E1830" s="118" t="s">
        <v>62</v>
      </c>
      <c r="F1830" s="118" t="s">
        <v>62</v>
      </c>
      <c r="G1830" s="118" t="s">
        <v>62</v>
      </c>
      <c r="H1830" s="118" t="s">
        <v>62</v>
      </c>
      <c r="I1830" s="118" t="s">
        <v>62</v>
      </c>
      <c r="J1830" s="118" t="s">
        <v>62</v>
      </c>
      <c r="K1830" s="118" t="s">
        <v>62</v>
      </c>
      <c r="L1830" s="118" t="s">
        <v>62</v>
      </c>
      <c r="M1830" s="118" t="s">
        <v>62</v>
      </c>
      <c r="N1830" s="118" t="s">
        <v>62</v>
      </c>
      <c r="O1830" s="118" t="s">
        <v>62</v>
      </c>
      <c r="P1830" s="118" t="s">
        <v>62</v>
      </c>
      <c r="Q1830" s="118" t="s">
        <v>62</v>
      </c>
      <c r="R1830" s="118" t="s">
        <v>62</v>
      </c>
      <c r="S1830" s="118" t="s">
        <v>62</v>
      </c>
      <c r="T1830" s="118" t="s">
        <v>62</v>
      </c>
      <c r="U1830" s="118" t="s">
        <v>62</v>
      </c>
      <c r="V1830" s="118" t="s">
        <v>62</v>
      </c>
      <c r="W1830" s="118" t="s">
        <v>62</v>
      </c>
      <c r="X1830" s="232"/>
    </row>
    <row r="1831" spans="1:24" ht="13.5" customHeight="1" x14ac:dyDescent="0.3">
      <c r="A1831" s="237">
        <v>0.54166666666666696</v>
      </c>
      <c r="B1831" s="118" t="s">
        <v>62</v>
      </c>
      <c r="C1831" s="118" t="s">
        <v>62</v>
      </c>
      <c r="D1831" s="118" t="s">
        <v>62</v>
      </c>
      <c r="E1831" s="118" t="s">
        <v>62</v>
      </c>
      <c r="F1831" s="118" t="s">
        <v>62</v>
      </c>
      <c r="G1831" s="118" t="s">
        <v>62</v>
      </c>
      <c r="H1831" s="118" t="s">
        <v>62</v>
      </c>
      <c r="I1831" s="118" t="s">
        <v>62</v>
      </c>
      <c r="J1831" s="118" t="s">
        <v>62</v>
      </c>
      <c r="K1831" s="118" t="s">
        <v>62</v>
      </c>
      <c r="L1831" s="118" t="s">
        <v>62</v>
      </c>
      <c r="M1831" s="118" t="s">
        <v>62</v>
      </c>
      <c r="N1831" s="118" t="s">
        <v>62</v>
      </c>
      <c r="O1831" s="118" t="s">
        <v>62</v>
      </c>
      <c r="P1831" s="118" t="s">
        <v>62</v>
      </c>
      <c r="Q1831" s="118" t="s">
        <v>62</v>
      </c>
      <c r="R1831" s="118" t="s">
        <v>62</v>
      </c>
      <c r="S1831" s="118" t="s">
        <v>62</v>
      </c>
      <c r="T1831" s="118" t="s">
        <v>62</v>
      </c>
      <c r="U1831" s="118" t="s">
        <v>62</v>
      </c>
      <c r="V1831" s="118" t="s">
        <v>62</v>
      </c>
      <c r="W1831" s="118" t="s">
        <v>62</v>
      </c>
      <c r="X1831" s="232"/>
    </row>
    <row r="1832" spans="1:24" ht="13.5" customHeight="1" x14ac:dyDescent="0.3">
      <c r="A1832" s="237">
        <v>0.55208333333333304</v>
      </c>
      <c r="B1832" s="118" t="s">
        <v>62</v>
      </c>
      <c r="C1832" s="118" t="s">
        <v>62</v>
      </c>
      <c r="D1832" s="118" t="s">
        <v>62</v>
      </c>
      <c r="E1832" s="118" t="s">
        <v>62</v>
      </c>
      <c r="F1832" s="118" t="s">
        <v>62</v>
      </c>
      <c r="G1832" s="118" t="s">
        <v>62</v>
      </c>
      <c r="H1832" s="118" t="s">
        <v>62</v>
      </c>
      <c r="I1832" s="118" t="s">
        <v>62</v>
      </c>
      <c r="J1832" s="118" t="s">
        <v>62</v>
      </c>
      <c r="K1832" s="118" t="s">
        <v>62</v>
      </c>
      <c r="L1832" s="118" t="s">
        <v>62</v>
      </c>
      <c r="M1832" s="118" t="s">
        <v>62</v>
      </c>
      <c r="N1832" s="118" t="s">
        <v>62</v>
      </c>
      <c r="O1832" s="118" t="s">
        <v>62</v>
      </c>
      <c r="P1832" s="118" t="s">
        <v>62</v>
      </c>
      <c r="Q1832" s="118" t="s">
        <v>62</v>
      </c>
      <c r="R1832" s="118" t="s">
        <v>62</v>
      </c>
      <c r="S1832" s="118" t="s">
        <v>62</v>
      </c>
      <c r="T1832" s="118" t="s">
        <v>62</v>
      </c>
      <c r="U1832" s="118" t="s">
        <v>62</v>
      </c>
      <c r="V1832" s="118" t="s">
        <v>62</v>
      </c>
      <c r="W1832" s="118" t="s">
        <v>62</v>
      </c>
      <c r="X1832" s="232"/>
    </row>
    <row r="1833" spans="1:24" ht="13.5" customHeight="1" x14ac:dyDescent="0.3">
      <c r="A1833" s="237">
        <v>0.5625</v>
      </c>
      <c r="B1833" s="118" t="s">
        <v>62</v>
      </c>
      <c r="C1833" s="118" t="s">
        <v>62</v>
      </c>
      <c r="D1833" s="118" t="s">
        <v>62</v>
      </c>
      <c r="E1833" s="118" t="s">
        <v>62</v>
      </c>
      <c r="F1833" s="118" t="s">
        <v>62</v>
      </c>
      <c r="G1833" s="118" t="s">
        <v>62</v>
      </c>
      <c r="H1833" s="118" t="s">
        <v>62</v>
      </c>
      <c r="I1833" s="118" t="s">
        <v>62</v>
      </c>
      <c r="J1833" s="118" t="s">
        <v>62</v>
      </c>
      <c r="K1833" s="118" t="s">
        <v>62</v>
      </c>
      <c r="L1833" s="118" t="s">
        <v>62</v>
      </c>
      <c r="M1833" s="118" t="s">
        <v>62</v>
      </c>
      <c r="N1833" s="118" t="s">
        <v>62</v>
      </c>
      <c r="O1833" s="118" t="s">
        <v>62</v>
      </c>
      <c r="P1833" s="118" t="s">
        <v>62</v>
      </c>
      <c r="Q1833" s="118" t="s">
        <v>62</v>
      </c>
      <c r="R1833" s="118" t="s">
        <v>62</v>
      </c>
      <c r="S1833" s="118" t="s">
        <v>62</v>
      </c>
      <c r="T1833" s="118" t="s">
        <v>62</v>
      </c>
      <c r="U1833" s="118" t="s">
        <v>62</v>
      </c>
      <c r="V1833" s="118" t="s">
        <v>62</v>
      </c>
      <c r="W1833" s="118" t="s">
        <v>62</v>
      </c>
      <c r="X1833" s="232"/>
    </row>
    <row r="1834" spans="1:24" ht="13.5" customHeight="1" x14ac:dyDescent="0.3">
      <c r="A1834" s="237">
        <v>0.57291666666666696</v>
      </c>
      <c r="B1834" s="118" t="s">
        <v>62</v>
      </c>
      <c r="C1834" s="118" t="s">
        <v>62</v>
      </c>
      <c r="D1834" s="118" t="s">
        <v>62</v>
      </c>
      <c r="E1834" s="118" t="s">
        <v>62</v>
      </c>
      <c r="F1834" s="118" t="s">
        <v>62</v>
      </c>
      <c r="G1834" s="118" t="s">
        <v>62</v>
      </c>
      <c r="H1834" s="118" t="s">
        <v>62</v>
      </c>
      <c r="I1834" s="118" t="s">
        <v>62</v>
      </c>
      <c r="J1834" s="118" t="s">
        <v>62</v>
      </c>
      <c r="K1834" s="118" t="s">
        <v>62</v>
      </c>
      <c r="L1834" s="118" t="s">
        <v>62</v>
      </c>
      <c r="M1834" s="118" t="s">
        <v>62</v>
      </c>
      <c r="N1834" s="118" t="s">
        <v>62</v>
      </c>
      <c r="O1834" s="118" t="s">
        <v>62</v>
      </c>
      <c r="P1834" s="118" t="s">
        <v>62</v>
      </c>
      <c r="Q1834" s="118" t="s">
        <v>62</v>
      </c>
      <c r="R1834" s="118" t="s">
        <v>62</v>
      </c>
      <c r="S1834" s="118" t="s">
        <v>62</v>
      </c>
      <c r="T1834" s="118" t="s">
        <v>62</v>
      </c>
      <c r="U1834" s="118" t="s">
        <v>62</v>
      </c>
      <c r="V1834" s="118" t="s">
        <v>62</v>
      </c>
      <c r="W1834" s="118" t="s">
        <v>62</v>
      </c>
      <c r="X1834" s="232"/>
    </row>
    <row r="1835" spans="1:24" ht="13.5" customHeight="1" x14ac:dyDescent="0.3">
      <c r="A1835" s="237">
        <v>0.58333333333333304</v>
      </c>
      <c r="B1835" s="118" t="s">
        <v>62</v>
      </c>
      <c r="C1835" s="118" t="s">
        <v>62</v>
      </c>
      <c r="D1835" s="118" t="s">
        <v>62</v>
      </c>
      <c r="E1835" s="118" t="s">
        <v>62</v>
      </c>
      <c r="F1835" s="118" t="s">
        <v>62</v>
      </c>
      <c r="G1835" s="118" t="s">
        <v>62</v>
      </c>
      <c r="H1835" s="118" t="s">
        <v>62</v>
      </c>
      <c r="I1835" s="118" t="s">
        <v>62</v>
      </c>
      <c r="J1835" s="118" t="s">
        <v>62</v>
      </c>
      <c r="K1835" s="118" t="s">
        <v>62</v>
      </c>
      <c r="L1835" s="118" t="s">
        <v>62</v>
      </c>
      <c r="M1835" s="118" t="s">
        <v>62</v>
      </c>
      <c r="N1835" s="118" t="s">
        <v>62</v>
      </c>
      <c r="O1835" s="118" t="s">
        <v>62</v>
      </c>
      <c r="P1835" s="118" t="s">
        <v>62</v>
      </c>
      <c r="Q1835" s="118" t="s">
        <v>62</v>
      </c>
      <c r="R1835" s="118" t="s">
        <v>62</v>
      </c>
      <c r="S1835" s="118" t="s">
        <v>62</v>
      </c>
      <c r="T1835" s="118" t="s">
        <v>62</v>
      </c>
      <c r="U1835" s="118" t="s">
        <v>62</v>
      </c>
      <c r="V1835" s="118" t="s">
        <v>62</v>
      </c>
      <c r="W1835" s="118" t="s">
        <v>62</v>
      </c>
      <c r="X1835" s="232"/>
    </row>
    <row r="1836" spans="1:24" ht="13.5" customHeight="1" x14ac:dyDescent="0.3">
      <c r="A1836" s="237">
        <v>0.59375</v>
      </c>
      <c r="B1836" s="118" t="s">
        <v>62</v>
      </c>
      <c r="C1836" s="118" t="s">
        <v>62</v>
      </c>
      <c r="D1836" s="118" t="s">
        <v>62</v>
      </c>
      <c r="E1836" s="118" t="s">
        <v>62</v>
      </c>
      <c r="F1836" s="118" t="s">
        <v>62</v>
      </c>
      <c r="G1836" s="118" t="s">
        <v>62</v>
      </c>
      <c r="H1836" s="118" t="s">
        <v>62</v>
      </c>
      <c r="I1836" s="118" t="s">
        <v>62</v>
      </c>
      <c r="J1836" s="118" t="s">
        <v>62</v>
      </c>
      <c r="K1836" s="118" t="s">
        <v>62</v>
      </c>
      <c r="L1836" s="118" t="s">
        <v>62</v>
      </c>
      <c r="M1836" s="118" t="s">
        <v>62</v>
      </c>
      <c r="N1836" s="118" t="s">
        <v>62</v>
      </c>
      <c r="O1836" s="118" t="s">
        <v>62</v>
      </c>
      <c r="P1836" s="118" t="s">
        <v>62</v>
      </c>
      <c r="Q1836" s="118" t="s">
        <v>62</v>
      </c>
      <c r="R1836" s="118" t="s">
        <v>62</v>
      </c>
      <c r="S1836" s="118" t="s">
        <v>62</v>
      </c>
      <c r="T1836" s="118" t="s">
        <v>62</v>
      </c>
      <c r="U1836" s="118" t="s">
        <v>62</v>
      </c>
      <c r="V1836" s="118" t="s">
        <v>62</v>
      </c>
      <c r="W1836" s="118" t="s">
        <v>62</v>
      </c>
      <c r="X1836" s="232"/>
    </row>
    <row r="1837" spans="1:24" ht="13.5" customHeight="1" x14ac:dyDescent="0.3">
      <c r="A1837" s="237">
        <v>0.60416666666666696</v>
      </c>
      <c r="B1837" s="118" t="s">
        <v>62</v>
      </c>
      <c r="C1837" s="118" t="s">
        <v>62</v>
      </c>
      <c r="D1837" s="118" t="s">
        <v>62</v>
      </c>
      <c r="E1837" s="118" t="s">
        <v>62</v>
      </c>
      <c r="F1837" s="118" t="s">
        <v>62</v>
      </c>
      <c r="G1837" s="118" t="s">
        <v>62</v>
      </c>
      <c r="H1837" s="118" t="s">
        <v>62</v>
      </c>
      <c r="I1837" s="118" t="s">
        <v>62</v>
      </c>
      <c r="J1837" s="118" t="s">
        <v>62</v>
      </c>
      <c r="K1837" s="118" t="s">
        <v>62</v>
      </c>
      <c r="L1837" s="118" t="s">
        <v>62</v>
      </c>
      <c r="M1837" s="118" t="s">
        <v>62</v>
      </c>
      <c r="N1837" s="118" t="s">
        <v>62</v>
      </c>
      <c r="O1837" s="118" t="s">
        <v>62</v>
      </c>
      <c r="P1837" s="118" t="s">
        <v>62</v>
      </c>
      <c r="Q1837" s="118" t="s">
        <v>62</v>
      </c>
      <c r="R1837" s="118" t="s">
        <v>62</v>
      </c>
      <c r="S1837" s="118" t="s">
        <v>62</v>
      </c>
      <c r="T1837" s="118" t="s">
        <v>62</v>
      </c>
      <c r="U1837" s="118" t="s">
        <v>62</v>
      </c>
      <c r="V1837" s="118" t="s">
        <v>62</v>
      </c>
      <c r="W1837" s="118" t="s">
        <v>62</v>
      </c>
      <c r="X1837" s="232"/>
    </row>
    <row r="1838" spans="1:24" ht="13.5" customHeight="1" x14ac:dyDescent="0.3">
      <c r="A1838" s="237">
        <v>0.61458333333333304</v>
      </c>
      <c r="B1838" s="118" t="s">
        <v>62</v>
      </c>
      <c r="C1838" s="118" t="s">
        <v>62</v>
      </c>
      <c r="D1838" s="118" t="s">
        <v>62</v>
      </c>
      <c r="E1838" s="118" t="s">
        <v>62</v>
      </c>
      <c r="F1838" s="118" t="s">
        <v>62</v>
      </c>
      <c r="G1838" s="118" t="s">
        <v>62</v>
      </c>
      <c r="H1838" s="118" t="s">
        <v>62</v>
      </c>
      <c r="I1838" s="118" t="s">
        <v>62</v>
      </c>
      <c r="J1838" s="118" t="s">
        <v>62</v>
      </c>
      <c r="K1838" s="118" t="s">
        <v>62</v>
      </c>
      <c r="L1838" s="118" t="s">
        <v>62</v>
      </c>
      <c r="M1838" s="118" t="s">
        <v>62</v>
      </c>
      <c r="N1838" s="118" t="s">
        <v>62</v>
      </c>
      <c r="O1838" s="118" t="s">
        <v>62</v>
      </c>
      <c r="P1838" s="118" t="s">
        <v>62</v>
      </c>
      <c r="Q1838" s="118" t="s">
        <v>62</v>
      </c>
      <c r="R1838" s="118" t="s">
        <v>62</v>
      </c>
      <c r="S1838" s="118" t="s">
        <v>62</v>
      </c>
      <c r="T1838" s="118" t="s">
        <v>62</v>
      </c>
      <c r="U1838" s="118" t="s">
        <v>62</v>
      </c>
      <c r="V1838" s="118" t="s">
        <v>62</v>
      </c>
      <c r="W1838" s="118" t="s">
        <v>62</v>
      </c>
      <c r="X1838" s="232"/>
    </row>
    <row r="1839" spans="1:24" ht="13.5" customHeight="1" x14ac:dyDescent="0.3">
      <c r="A1839" s="237">
        <v>0.625</v>
      </c>
      <c r="B1839" s="118" t="s">
        <v>62</v>
      </c>
      <c r="C1839" s="118" t="s">
        <v>62</v>
      </c>
      <c r="D1839" s="118" t="s">
        <v>62</v>
      </c>
      <c r="E1839" s="118" t="s">
        <v>62</v>
      </c>
      <c r="F1839" s="118" t="s">
        <v>62</v>
      </c>
      <c r="G1839" s="118" t="s">
        <v>62</v>
      </c>
      <c r="H1839" s="118" t="s">
        <v>62</v>
      </c>
      <c r="I1839" s="118" t="s">
        <v>62</v>
      </c>
      <c r="J1839" s="118" t="s">
        <v>62</v>
      </c>
      <c r="K1839" s="118" t="s">
        <v>62</v>
      </c>
      <c r="L1839" s="118" t="s">
        <v>62</v>
      </c>
      <c r="M1839" s="118" t="s">
        <v>62</v>
      </c>
      <c r="N1839" s="118" t="s">
        <v>62</v>
      </c>
      <c r="O1839" s="118" t="s">
        <v>62</v>
      </c>
      <c r="P1839" s="118" t="s">
        <v>62</v>
      </c>
      <c r="Q1839" s="118" t="s">
        <v>62</v>
      </c>
      <c r="R1839" s="118" t="s">
        <v>62</v>
      </c>
      <c r="S1839" s="118" t="s">
        <v>62</v>
      </c>
      <c r="T1839" s="118" t="s">
        <v>62</v>
      </c>
      <c r="U1839" s="118" t="s">
        <v>62</v>
      </c>
      <c r="V1839" s="118" t="s">
        <v>62</v>
      </c>
      <c r="W1839" s="118" t="s">
        <v>62</v>
      </c>
      <c r="X1839" s="232"/>
    </row>
    <row r="1840" spans="1:24" ht="13.5" customHeight="1" x14ac:dyDescent="0.3">
      <c r="A1840" s="237">
        <v>0.63541666666666696</v>
      </c>
      <c r="B1840" s="118" t="s">
        <v>62</v>
      </c>
      <c r="C1840" s="118" t="s">
        <v>62</v>
      </c>
      <c r="D1840" s="118" t="s">
        <v>62</v>
      </c>
      <c r="E1840" s="118" t="s">
        <v>62</v>
      </c>
      <c r="F1840" s="118" t="s">
        <v>62</v>
      </c>
      <c r="G1840" s="118" t="s">
        <v>62</v>
      </c>
      <c r="H1840" s="118" t="s">
        <v>62</v>
      </c>
      <c r="I1840" s="118" t="s">
        <v>62</v>
      </c>
      <c r="J1840" s="118" t="s">
        <v>62</v>
      </c>
      <c r="K1840" s="118" t="s">
        <v>62</v>
      </c>
      <c r="L1840" s="118" t="s">
        <v>62</v>
      </c>
      <c r="M1840" s="118" t="s">
        <v>62</v>
      </c>
      <c r="N1840" s="118" t="s">
        <v>62</v>
      </c>
      <c r="O1840" s="118" t="s">
        <v>62</v>
      </c>
      <c r="P1840" s="118" t="s">
        <v>62</v>
      </c>
      <c r="Q1840" s="118" t="s">
        <v>62</v>
      </c>
      <c r="R1840" s="118" t="s">
        <v>62</v>
      </c>
      <c r="S1840" s="118" t="s">
        <v>62</v>
      </c>
      <c r="T1840" s="118" t="s">
        <v>62</v>
      </c>
      <c r="U1840" s="118" t="s">
        <v>62</v>
      </c>
      <c r="V1840" s="118" t="s">
        <v>62</v>
      </c>
      <c r="W1840" s="118" t="s">
        <v>62</v>
      </c>
      <c r="X1840" s="232"/>
    </row>
    <row r="1841" spans="1:24" ht="13.5" customHeight="1" x14ac:dyDescent="0.3">
      <c r="A1841" s="237">
        <v>0.64583333333333304</v>
      </c>
      <c r="B1841" s="118" t="s">
        <v>62</v>
      </c>
      <c r="C1841" s="118" t="s">
        <v>62</v>
      </c>
      <c r="D1841" s="118" t="s">
        <v>62</v>
      </c>
      <c r="E1841" s="118" t="s">
        <v>62</v>
      </c>
      <c r="F1841" s="118" t="s">
        <v>62</v>
      </c>
      <c r="G1841" s="118" t="s">
        <v>62</v>
      </c>
      <c r="H1841" s="118" t="s">
        <v>62</v>
      </c>
      <c r="I1841" s="118" t="s">
        <v>62</v>
      </c>
      <c r="J1841" s="118" t="s">
        <v>62</v>
      </c>
      <c r="K1841" s="118" t="s">
        <v>62</v>
      </c>
      <c r="L1841" s="118" t="s">
        <v>62</v>
      </c>
      <c r="M1841" s="118" t="s">
        <v>62</v>
      </c>
      <c r="N1841" s="118" t="s">
        <v>62</v>
      </c>
      <c r="O1841" s="118" t="s">
        <v>62</v>
      </c>
      <c r="P1841" s="118" t="s">
        <v>62</v>
      </c>
      <c r="Q1841" s="118" t="s">
        <v>62</v>
      </c>
      <c r="R1841" s="118" t="s">
        <v>62</v>
      </c>
      <c r="S1841" s="118" t="s">
        <v>62</v>
      </c>
      <c r="T1841" s="118" t="s">
        <v>62</v>
      </c>
      <c r="U1841" s="118" t="s">
        <v>62</v>
      </c>
      <c r="V1841" s="118" t="s">
        <v>62</v>
      </c>
      <c r="W1841" s="118" t="s">
        <v>62</v>
      </c>
      <c r="X1841" s="232"/>
    </row>
    <row r="1842" spans="1:24" ht="13.5" customHeight="1" x14ac:dyDescent="0.3">
      <c r="A1842" s="237">
        <v>0.65625</v>
      </c>
      <c r="B1842" s="118" t="s">
        <v>62</v>
      </c>
      <c r="C1842" s="118" t="s">
        <v>62</v>
      </c>
      <c r="D1842" s="118" t="s">
        <v>62</v>
      </c>
      <c r="E1842" s="118" t="s">
        <v>62</v>
      </c>
      <c r="F1842" s="118" t="s">
        <v>62</v>
      </c>
      <c r="G1842" s="118" t="s">
        <v>62</v>
      </c>
      <c r="H1842" s="118" t="s">
        <v>62</v>
      </c>
      <c r="I1842" s="118" t="s">
        <v>62</v>
      </c>
      <c r="J1842" s="118" t="s">
        <v>62</v>
      </c>
      <c r="K1842" s="118" t="s">
        <v>62</v>
      </c>
      <c r="L1842" s="118" t="s">
        <v>62</v>
      </c>
      <c r="M1842" s="118" t="s">
        <v>62</v>
      </c>
      <c r="N1842" s="118" t="s">
        <v>62</v>
      </c>
      <c r="O1842" s="118" t="s">
        <v>62</v>
      </c>
      <c r="P1842" s="118" t="s">
        <v>62</v>
      </c>
      <c r="Q1842" s="118" t="s">
        <v>62</v>
      </c>
      <c r="R1842" s="118" t="s">
        <v>62</v>
      </c>
      <c r="S1842" s="118" t="s">
        <v>62</v>
      </c>
      <c r="T1842" s="118" t="s">
        <v>62</v>
      </c>
      <c r="U1842" s="118" t="s">
        <v>62</v>
      </c>
      <c r="V1842" s="118" t="s">
        <v>62</v>
      </c>
      <c r="W1842" s="118" t="s">
        <v>62</v>
      </c>
      <c r="X1842" s="232"/>
    </row>
    <row r="1843" spans="1:24" ht="13.5" customHeight="1" x14ac:dyDescent="0.3">
      <c r="A1843" s="237">
        <v>0.66666666666666696</v>
      </c>
      <c r="B1843" s="118" t="s">
        <v>62</v>
      </c>
      <c r="C1843" s="118" t="s">
        <v>62</v>
      </c>
      <c r="D1843" s="118" t="s">
        <v>62</v>
      </c>
      <c r="E1843" s="118" t="s">
        <v>62</v>
      </c>
      <c r="F1843" s="118" t="s">
        <v>62</v>
      </c>
      <c r="G1843" s="118" t="s">
        <v>62</v>
      </c>
      <c r="H1843" s="118" t="s">
        <v>62</v>
      </c>
      <c r="I1843" s="118" t="s">
        <v>62</v>
      </c>
      <c r="J1843" s="118" t="s">
        <v>62</v>
      </c>
      <c r="K1843" s="118" t="s">
        <v>62</v>
      </c>
      <c r="L1843" s="118" t="s">
        <v>62</v>
      </c>
      <c r="M1843" s="118" t="s">
        <v>62</v>
      </c>
      <c r="N1843" s="118" t="s">
        <v>62</v>
      </c>
      <c r="O1843" s="118" t="s">
        <v>62</v>
      </c>
      <c r="P1843" s="118" t="s">
        <v>62</v>
      </c>
      <c r="Q1843" s="118" t="s">
        <v>62</v>
      </c>
      <c r="R1843" s="118" t="s">
        <v>62</v>
      </c>
      <c r="S1843" s="118" t="s">
        <v>62</v>
      </c>
      <c r="T1843" s="118" t="s">
        <v>62</v>
      </c>
      <c r="U1843" s="118" t="s">
        <v>62</v>
      </c>
      <c r="V1843" s="118" t="s">
        <v>62</v>
      </c>
      <c r="W1843" s="118" t="s">
        <v>62</v>
      </c>
      <c r="X1843" s="232"/>
    </row>
    <row r="1844" spans="1:24" ht="13.5" customHeight="1" x14ac:dyDescent="0.3">
      <c r="A1844" s="237">
        <v>0.67708333333333304</v>
      </c>
      <c r="B1844" s="118" t="s">
        <v>62</v>
      </c>
      <c r="C1844" s="118" t="s">
        <v>62</v>
      </c>
      <c r="D1844" s="118" t="s">
        <v>62</v>
      </c>
      <c r="E1844" s="118" t="s">
        <v>62</v>
      </c>
      <c r="F1844" s="118" t="s">
        <v>62</v>
      </c>
      <c r="G1844" s="118" t="s">
        <v>62</v>
      </c>
      <c r="H1844" s="118" t="s">
        <v>62</v>
      </c>
      <c r="I1844" s="118" t="s">
        <v>62</v>
      </c>
      <c r="J1844" s="118" t="s">
        <v>62</v>
      </c>
      <c r="K1844" s="118" t="s">
        <v>62</v>
      </c>
      <c r="L1844" s="118" t="s">
        <v>62</v>
      </c>
      <c r="M1844" s="118" t="s">
        <v>62</v>
      </c>
      <c r="N1844" s="118" t="s">
        <v>62</v>
      </c>
      <c r="O1844" s="118" t="s">
        <v>62</v>
      </c>
      <c r="P1844" s="118" t="s">
        <v>62</v>
      </c>
      <c r="Q1844" s="118" t="s">
        <v>62</v>
      </c>
      <c r="R1844" s="118" t="s">
        <v>62</v>
      </c>
      <c r="S1844" s="118" t="s">
        <v>62</v>
      </c>
      <c r="T1844" s="118" t="s">
        <v>62</v>
      </c>
      <c r="U1844" s="118" t="s">
        <v>62</v>
      </c>
      <c r="V1844" s="118" t="s">
        <v>62</v>
      </c>
      <c r="W1844" s="118" t="s">
        <v>62</v>
      </c>
      <c r="X1844" s="232"/>
    </row>
    <row r="1845" spans="1:24" ht="13.5" customHeight="1" x14ac:dyDescent="0.3">
      <c r="A1845" s="237">
        <v>0.6875</v>
      </c>
      <c r="B1845" s="118" t="s">
        <v>62</v>
      </c>
      <c r="C1845" s="118" t="s">
        <v>62</v>
      </c>
      <c r="D1845" s="118" t="s">
        <v>62</v>
      </c>
      <c r="E1845" s="118" t="s">
        <v>62</v>
      </c>
      <c r="F1845" s="118" t="s">
        <v>62</v>
      </c>
      <c r="G1845" s="118" t="s">
        <v>62</v>
      </c>
      <c r="H1845" s="118" t="s">
        <v>62</v>
      </c>
      <c r="I1845" s="118" t="s">
        <v>62</v>
      </c>
      <c r="J1845" s="118" t="s">
        <v>62</v>
      </c>
      <c r="K1845" s="118" t="s">
        <v>62</v>
      </c>
      <c r="L1845" s="118" t="s">
        <v>62</v>
      </c>
      <c r="M1845" s="118" t="s">
        <v>62</v>
      </c>
      <c r="N1845" s="118" t="s">
        <v>62</v>
      </c>
      <c r="O1845" s="118" t="s">
        <v>62</v>
      </c>
      <c r="P1845" s="118" t="s">
        <v>62</v>
      </c>
      <c r="Q1845" s="118" t="s">
        <v>62</v>
      </c>
      <c r="R1845" s="118" t="s">
        <v>62</v>
      </c>
      <c r="S1845" s="118" t="s">
        <v>62</v>
      </c>
      <c r="T1845" s="118" t="s">
        <v>62</v>
      </c>
      <c r="U1845" s="118" t="s">
        <v>62</v>
      </c>
      <c r="V1845" s="118" t="s">
        <v>62</v>
      </c>
      <c r="W1845" s="118" t="s">
        <v>62</v>
      </c>
      <c r="X1845" s="232"/>
    </row>
    <row r="1846" spans="1:24" ht="13.5" customHeight="1" x14ac:dyDescent="0.3">
      <c r="A1846" s="237">
        <v>0.69791666666666696</v>
      </c>
      <c r="B1846" s="118" t="s">
        <v>62</v>
      </c>
      <c r="C1846" s="118" t="s">
        <v>62</v>
      </c>
      <c r="D1846" s="118" t="s">
        <v>62</v>
      </c>
      <c r="E1846" s="118" t="s">
        <v>62</v>
      </c>
      <c r="F1846" s="118" t="s">
        <v>62</v>
      </c>
      <c r="G1846" s="118" t="s">
        <v>62</v>
      </c>
      <c r="H1846" s="118" t="s">
        <v>62</v>
      </c>
      <c r="I1846" s="118" t="s">
        <v>62</v>
      </c>
      <c r="J1846" s="118" t="s">
        <v>62</v>
      </c>
      <c r="K1846" s="118" t="s">
        <v>62</v>
      </c>
      <c r="L1846" s="118" t="s">
        <v>62</v>
      </c>
      <c r="M1846" s="118" t="s">
        <v>62</v>
      </c>
      <c r="N1846" s="118" t="s">
        <v>62</v>
      </c>
      <c r="O1846" s="118" t="s">
        <v>62</v>
      </c>
      <c r="P1846" s="118" t="s">
        <v>62</v>
      </c>
      <c r="Q1846" s="118" t="s">
        <v>62</v>
      </c>
      <c r="R1846" s="118" t="s">
        <v>62</v>
      </c>
      <c r="S1846" s="118" t="s">
        <v>62</v>
      </c>
      <c r="T1846" s="118" t="s">
        <v>62</v>
      </c>
      <c r="U1846" s="118" t="s">
        <v>62</v>
      </c>
      <c r="V1846" s="118" t="s">
        <v>62</v>
      </c>
      <c r="W1846" s="118" t="s">
        <v>62</v>
      </c>
      <c r="X1846" s="232"/>
    </row>
    <row r="1847" spans="1:24" ht="13.5" customHeight="1" x14ac:dyDescent="0.3">
      <c r="A1847" s="237">
        <v>0.70833333333333304</v>
      </c>
      <c r="B1847" s="118" t="s">
        <v>62</v>
      </c>
      <c r="C1847" s="118" t="s">
        <v>62</v>
      </c>
      <c r="D1847" s="118" t="s">
        <v>62</v>
      </c>
      <c r="E1847" s="118" t="s">
        <v>62</v>
      </c>
      <c r="F1847" s="118" t="s">
        <v>62</v>
      </c>
      <c r="G1847" s="118" t="s">
        <v>62</v>
      </c>
      <c r="H1847" s="118" t="s">
        <v>62</v>
      </c>
      <c r="I1847" s="118" t="s">
        <v>62</v>
      </c>
      <c r="J1847" s="118" t="s">
        <v>62</v>
      </c>
      <c r="K1847" s="118" t="s">
        <v>62</v>
      </c>
      <c r="L1847" s="118" t="s">
        <v>62</v>
      </c>
      <c r="M1847" s="118" t="s">
        <v>62</v>
      </c>
      <c r="N1847" s="118" t="s">
        <v>62</v>
      </c>
      <c r="O1847" s="118" t="s">
        <v>62</v>
      </c>
      <c r="P1847" s="118" t="s">
        <v>62</v>
      </c>
      <c r="Q1847" s="118" t="s">
        <v>62</v>
      </c>
      <c r="R1847" s="118" t="s">
        <v>62</v>
      </c>
      <c r="S1847" s="118" t="s">
        <v>62</v>
      </c>
      <c r="T1847" s="118" t="s">
        <v>62</v>
      </c>
      <c r="U1847" s="118" t="s">
        <v>62</v>
      </c>
      <c r="V1847" s="118" t="s">
        <v>62</v>
      </c>
      <c r="W1847" s="118" t="s">
        <v>62</v>
      </c>
      <c r="X1847" s="232"/>
    </row>
    <row r="1848" spans="1:24" ht="13.5" customHeight="1" x14ac:dyDescent="0.3">
      <c r="A1848" s="237">
        <v>0.71875</v>
      </c>
      <c r="B1848" s="118" t="s">
        <v>62</v>
      </c>
      <c r="C1848" s="118" t="s">
        <v>62</v>
      </c>
      <c r="D1848" s="118" t="s">
        <v>62</v>
      </c>
      <c r="E1848" s="118" t="s">
        <v>62</v>
      </c>
      <c r="F1848" s="118" t="s">
        <v>62</v>
      </c>
      <c r="G1848" s="118" t="s">
        <v>62</v>
      </c>
      <c r="H1848" s="118" t="s">
        <v>62</v>
      </c>
      <c r="I1848" s="118" t="s">
        <v>62</v>
      </c>
      <c r="J1848" s="118" t="s">
        <v>62</v>
      </c>
      <c r="K1848" s="118" t="s">
        <v>62</v>
      </c>
      <c r="L1848" s="118" t="s">
        <v>62</v>
      </c>
      <c r="M1848" s="118" t="s">
        <v>62</v>
      </c>
      <c r="N1848" s="118" t="s">
        <v>62</v>
      </c>
      <c r="O1848" s="118" t="s">
        <v>62</v>
      </c>
      <c r="P1848" s="118" t="s">
        <v>62</v>
      </c>
      <c r="Q1848" s="118" t="s">
        <v>62</v>
      </c>
      <c r="R1848" s="118" t="s">
        <v>62</v>
      </c>
      <c r="S1848" s="118" t="s">
        <v>62</v>
      </c>
      <c r="T1848" s="118" t="s">
        <v>62</v>
      </c>
      <c r="U1848" s="118" t="s">
        <v>62</v>
      </c>
      <c r="V1848" s="118" t="s">
        <v>62</v>
      </c>
      <c r="W1848" s="118" t="s">
        <v>62</v>
      </c>
      <c r="X1848" s="232"/>
    </row>
    <row r="1849" spans="1:24" ht="13.5" customHeight="1" x14ac:dyDescent="0.3">
      <c r="A1849" s="237">
        <v>0.72916666666666696</v>
      </c>
      <c r="B1849" s="118" t="s">
        <v>62</v>
      </c>
      <c r="C1849" s="118" t="s">
        <v>62</v>
      </c>
      <c r="D1849" s="118" t="s">
        <v>62</v>
      </c>
      <c r="E1849" s="118" t="s">
        <v>62</v>
      </c>
      <c r="F1849" s="118" t="s">
        <v>62</v>
      </c>
      <c r="G1849" s="118" t="s">
        <v>62</v>
      </c>
      <c r="H1849" s="118" t="s">
        <v>62</v>
      </c>
      <c r="I1849" s="118" t="s">
        <v>62</v>
      </c>
      <c r="J1849" s="118" t="s">
        <v>62</v>
      </c>
      <c r="K1849" s="118" t="s">
        <v>62</v>
      </c>
      <c r="L1849" s="118" t="s">
        <v>62</v>
      </c>
      <c r="M1849" s="118" t="s">
        <v>62</v>
      </c>
      <c r="N1849" s="118" t="s">
        <v>62</v>
      </c>
      <c r="O1849" s="118" t="s">
        <v>62</v>
      </c>
      <c r="P1849" s="118" t="s">
        <v>62</v>
      </c>
      <c r="Q1849" s="118" t="s">
        <v>62</v>
      </c>
      <c r="R1849" s="118" t="s">
        <v>62</v>
      </c>
      <c r="S1849" s="118" t="s">
        <v>62</v>
      </c>
      <c r="T1849" s="118" t="s">
        <v>62</v>
      </c>
      <c r="U1849" s="118" t="s">
        <v>62</v>
      </c>
      <c r="V1849" s="118" t="s">
        <v>62</v>
      </c>
      <c r="W1849" s="118" t="s">
        <v>62</v>
      </c>
      <c r="X1849" s="232"/>
    </row>
    <row r="1850" spans="1:24" ht="13.5" customHeight="1" x14ac:dyDescent="0.3">
      <c r="A1850" s="237">
        <v>0.73958333333333304</v>
      </c>
      <c r="B1850" s="118" t="s">
        <v>62</v>
      </c>
      <c r="C1850" s="118" t="s">
        <v>62</v>
      </c>
      <c r="D1850" s="118" t="s">
        <v>62</v>
      </c>
      <c r="E1850" s="118" t="s">
        <v>62</v>
      </c>
      <c r="F1850" s="118" t="s">
        <v>62</v>
      </c>
      <c r="G1850" s="118" t="s">
        <v>62</v>
      </c>
      <c r="H1850" s="118" t="s">
        <v>62</v>
      </c>
      <c r="I1850" s="118" t="s">
        <v>62</v>
      </c>
      <c r="J1850" s="118" t="s">
        <v>62</v>
      </c>
      <c r="K1850" s="118" t="s">
        <v>62</v>
      </c>
      <c r="L1850" s="118" t="s">
        <v>62</v>
      </c>
      <c r="M1850" s="118" t="s">
        <v>62</v>
      </c>
      <c r="N1850" s="118" t="s">
        <v>62</v>
      </c>
      <c r="O1850" s="118" t="s">
        <v>62</v>
      </c>
      <c r="P1850" s="118" t="s">
        <v>62</v>
      </c>
      <c r="Q1850" s="118" t="s">
        <v>62</v>
      </c>
      <c r="R1850" s="118" t="s">
        <v>62</v>
      </c>
      <c r="S1850" s="118" t="s">
        <v>62</v>
      </c>
      <c r="T1850" s="118" t="s">
        <v>62</v>
      </c>
      <c r="U1850" s="118" t="s">
        <v>62</v>
      </c>
      <c r="V1850" s="118" t="s">
        <v>62</v>
      </c>
      <c r="W1850" s="118" t="s">
        <v>62</v>
      </c>
      <c r="X1850" s="232"/>
    </row>
    <row r="1851" spans="1:24" ht="13.5" customHeight="1" x14ac:dyDescent="0.3">
      <c r="A1851" s="237">
        <v>0.75</v>
      </c>
      <c r="B1851" s="118" t="s">
        <v>62</v>
      </c>
      <c r="C1851" s="118" t="s">
        <v>62</v>
      </c>
      <c r="D1851" s="118" t="s">
        <v>62</v>
      </c>
      <c r="E1851" s="118" t="s">
        <v>62</v>
      </c>
      <c r="F1851" s="118" t="s">
        <v>62</v>
      </c>
      <c r="G1851" s="118" t="s">
        <v>62</v>
      </c>
      <c r="H1851" s="118" t="s">
        <v>62</v>
      </c>
      <c r="I1851" s="118" t="s">
        <v>62</v>
      </c>
      <c r="J1851" s="118" t="s">
        <v>62</v>
      </c>
      <c r="K1851" s="118" t="s">
        <v>62</v>
      </c>
      <c r="L1851" s="118" t="s">
        <v>62</v>
      </c>
      <c r="M1851" s="118" t="s">
        <v>62</v>
      </c>
      <c r="N1851" s="118" t="s">
        <v>62</v>
      </c>
      <c r="O1851" s="118" t="s">
        <v>62</v>
      </c>
      <c r="P1851" s="118" t="s">
        <v>62</v>
      </c>
      <c r="Q1851" s="118" t="s">
        <v>62</v>
      </c>
      <c r="R1851" s="118" t="s">
        <v>62</v>
      </c>
      <c r="S1851" s="118" t="s">
        <v>62</v>
      </c>
      <c r="T1851" s="118" t="s">
        <v>62</v>
      </c>
      <c r="U1851" s="118" t="s">
        <v>62</v>
      </c>
      <c r="V1851" s="118" t="s">
        <v>62</v>
      </c>
      <c r="W1851" s="118" t="s">
        <v>62</v>
      </c>
      <c r="X1851" s="232"/>
    </row>
    <row r="1852" spans="1:24" ht="13.5" customHeight="1" x14ac:dyDescent="0.3">
      <c r="A1852" s="237">
        <v>0.76041666666666696</v>
      </c>
      <c r="B1852" s="118" t="s">
        <v>62</v>
      </c>
      <c r="C1852" s="118" t="s">
        <v>62</v>
      </c>
      <c r="D1852" s="118" t="s">
        <v>62</v>
      </c>
      <c r="E1852" s="118" t="s">
        <v>62</v>
      </c>
      <c r="F1852" s="118" t="s">
        <v>62</v>
      </c>
      <c r="G1852" s="118" t="s">
        <v>62</v>
      </c>
      <c r="H1852" s="118" t="s">
        <v>62</v>
      </c>
      <c r="I1852" s="118" t="s">
        <v>62</v>
      </c>
      <c r="J1852" s="118" t="s">
        <v>62</v>
      </c>
      <c r="K1852" s="118" t="s">
        <v>62</v>
      </c>
      <c r="L1852" s="118" t="s">
        <v>62</v>
      </c>
      <c r="M1852" s="118" t="s">
        <v>62</v>
      </c>
      <c r="N1852" s="118" t="s">
        <v>62</v>
      </c>
      <c r="O1852" s="118" t="s">
        <v>62</v>
      </c>
      <c r="P1852" s="118" t="s">
        <v>62</v>
      </c>
      <c r="Q1852" s="118" t="s">
        <v>62</v>
      </c>
      <c r="R1852" s="118" t="s">
        <v>62</v>
      </c>
      <c r="S1852" s="118" t="s">
        <v>62</v>
      </c>
      <c r="T1852" s="118" t="s">
        <v>62</v>
      </c>
      <c r="U1852" s="118" t="s">
        <v>62</v>
      </c>
      <c r="V1852" s="118" t="s">
        <v>62</v>
      </c>
      <c r="W1852" s="118" t="s">
        <v>62</v>
      </c>
      <c r="X1852" s="232"/>
    </row>
    <row r="1853" spans="1:24" ht="13.5" customHeight="1" x14ac:dyDescent="0.3">
      <c r="A1853" s="237">
        <v>0.77083333333333304</v>
      </c>
      <c r="B1853" s="118" t="s">
        <v>62</v>
      </c>
      <c r="C1853" s="118" t="s">
        <v>62</v>
      </c>
      <c r="D1853" s="118" t="s">
        <v>62</v>
      </c>
      <c r="E1853" s="118" t="s">
        <v>62</v>
      </c>
      <c r="F1853" s="118" t="s">
        <v>62</v>
      </c>
      <c r="G1853" s="118" t="s">
        <v>62</v>
      </c>
      <c r="H1853" s="118" t="s">
        <v>62</v>
      </c>
      <c r="I1853" s="118" t="s">
        <v>62</v>
      </c>
      <c r="J1853" s="118" t="s">
        <v>62</v>
      </c>
      <c r="K1853" s="118" t="s">
        <v>62</v>
      </c>
      <c r="L1853" s="118" t="s">
        <v>62</v>
      </c>
      <c r="M1853" s="118" t="s">
        <v>62</v>
      </c>
      <c r="N1853" s="118" t="s">
        <v>62</v>
      </c>
      <c r="O1853" s="118" t="s">
        <v>62</v>
      </c>
      <c r="P1853" s="118" t="s">
        <v>62</v>
      </c>
      <c r="Q1853" s="118" t="s">
        <v>62</v>
      </c>
      <c r="R1853" s="118" t="s">
        <v>62</v>
      </c>
      <c r="S1853" s="118" t="s">
        <v>62</v>
      </c>
      <c r="T1853" s="118" t="s">
        <v>62</v>
      </c>
      <c r="U1853" s="118" t="s">
        <v>62</v>
      </c>
      <c r="V1853" s="118" t="s">
        <v>62</v>
      </c>
      <c r="W1853" s="118" t="s">
        <v>62</v>
      </c>
      <c r="X1853" s="232"/>
    </row>
    <row r="1854" spans="1:24" ht="13.5" customHeight="1" x14ac:dyDescent="0.3">
      <c r="A1854" s="237">
        <v>0.78125</v>
      </c>
      <c r="B1854" s="118" t="s">
        <v>62</v>
      </c>
      <c r="C1854" s="118" t="s">
        <v>62</v>
      </c>
      <c r="D1854" s="118" t="s">
        <v>62</v>
      </c>
      <c r="E1854" s="118" t="s">
        <v>62</v>
      </c>
      <c r="F1854" s="118" t="s">
        <v>62</v>
      </c>
      <c r="G1854" s="118" t="s">
        <v>62</v>
      </c>
      <c r="H1854" s="118" t="s">
        <v>62</v>
      </c>
      <c r="I1854" s="118" t="s">
        <v>62</v>
      </c>
      <c r="J1854" s="118" t="s">
        <v>62</v>
      </c>
      <c r="K1854" s="118" t="s">
        <v>62</v>
      </c>
      <c r="L1854" s="118" t="s">
        <v>62</v>
      </c>
      <c r="M1854" s="118" t="s">
        <v>62</v>
      </c>
      <c r="N1854" s="118" t="s">
        <v>62</v>
      </c>
      <c r="O1854" s="118" t="s">
        <v>62</v>
      </c>
      <c r="P1854" s="118" t="s">
        <v>62</v>
      </c>
      <c r="Q1854" s="118" t="s">
        <v>62</v>
      </c>
      <c r="R1854" s="118" t="s">
        <v>62</v>
      </c>
      <c r="S1854" s="118" t="s">
        <v>62</v>
      </c>
      <c r="T1854" s="118" t="s">
        <v>62</v>
      </c>
      <c r="U1854" s="118" t="s">
        <v>62</v>
      </c>
      <c r="V1854" s="118" t="s">
        <v>62</v>
      </c>
      <c r="W1854" s="118" t="s">
        <v>62</v>
      </c>
      <c r="X1854" s="232"/>
    </row>
    <row r="1855" spans="1:24" ht="13.5" customHeight="1" x14ac:dyDescent="0.3">
      <c r="A1855" s="237">
        <v>0.79166666666666696</v>
      </c>
      <c r="B1855" s="118" t="s">
        <v>62</v>
      </c>
      <c r="C1855" s="118" t="s">
        <v>62</v>
      </c>
      <c r="D1855" s="118" t="s">
        <v>62</v>
      </c>
      <c r="E1855" s="118" t="s">
        <v>62</v>
      </c>
      <c r="F1855" s="118" t="s">
        <v>62</v>
      </c>
      <c r="G1855" s="118" t="s">
        <v>62</v>
      </c>
      <c r="H1855" s="118" t="s">
        <v>62</v>
      </c>
      <c r="I1855" s="118" t="s">
        <v>62</v>
      </c>
      <c r="J1855" s="118" t="s">
        <v>62</v>
      </c>
      <c r="K1855" s="118" t="s">
        <v>62</v>
      </c>
      <c r="L1855" s="118" t="s">
        <v>62</v>
      </c>
      <c r="M1855" s="118" t="s">
        <v>62</v>
      </c>
      <c r="N1855" s="118" t="s">
        <v>62</v>
      </c>
      <c r="O1855" s="118" t="s">
        <v>62</v>
      </c>
      <c r="P1855" s="118" t="s">
        <v>62</v>
      </c>
      <c r="Q1855" s="118" t="s">
        <v>62</v>
      </c>
      <c r="R1855" s="118" t="s">
        <v>62</v>
      </c>
      <c r="S1855" s="118" t="s">
        <v>62</v>
      </c>
      <c r="T1855" s="118" t="s">
        <v>62</v>
      </c>
      <c r="U1855" s="118" t="s">
        <v>62</v>
      </c>
      <c r="V1855" s="118" t="s">
        <v>62</v>
      </c>
      <c r="W1855" s="118" t="s">
        <v>62</v>
      </c>
      <c r="X1855" s="232"/>
    </row>
    <row r="1856" spans="1:24" ht="13.5" customHeight="1" x14ac:dyDescent="0.3">
      <c r="A1856" s="237">
        <v>0.80208333333333304</v>
      </c>
      <c r="B1856" s="118" t="s">
        <v>62</v>
      </c>
      <c r="C1856" s="118" t="s">
        <v>62</v>
      </c>
      <c r="D1856" s="118" t="s">
        <v>62</v>
      </c>
      <c r="E1856" s="118" t="s">
        <v>62</v>
      </c>
      <c r="F1856" s="118" t="s">
        <v>62</v>
      </c>
      <c r="G1856" s="118" t="s">
        <v>62</v>
      </c>
      <c r="H1856" s="118" t="s">
        <v>62</v>
      </c>
      <c r="I1856" s="118" t="s">
        <v>62</v>
      </c>
      <c r="J1856" s="118" t="s">
        <v>62</v>
      </c>
      <c r="K1856" s="118" t="s">
        <v>62</v>
      </c>
      <c r="L1856" s="118" t="s">
        <v>62</v>
      </c>
      <c r="M1856" s="118" t="s">
        <v>62</v>
      </c>
      <c r="N1856" s="118" t="s">
        <v>62</v>
      </c>
      <c r="O1856" s="118" t="s">
        <v>62</v>
      </c>
      <c r="P1856" s="118" t="s">
        <v>62</v>
      </c>
      <c r="Q1856" s="118" t="s">
        <v>62</v>
      </c>
      <c r="R1856" s="118" t="s">
        <v>62</v>
      </c>
      <c r="S1856" s="118" t="s">
        <v>62</v>
      </c>
      <c r="T1856" s="118" t="s">
        <v>62</v>
      </c>
      <c r="U1856" s="118" t="s">
        <v>62</v>
      </c>
      <c r="V1856" s="118" t="s">
        <v>62</v>
      </c>
      <c r="W1856" s="118" t="s">
        <v>62</v>
      </c>
      <c r="X1856" s="232"/>
    </row>
    <row r="1857" spans="1:24" ht="13.5" customHeight="1" x14ac:dyDescent="0.3">
      <c r="A1857" s="237">
        <v>0.8125</v>
      </c>
      <c r="B1857" s="118" t="s">
        <v>62</v>
      </c>
      <c r="C1857" s="118" t="s">
        <v>62</v>
      </c>
      <c r="D1857" s="118" t="s">
        <v>62</v>
      </c>
      <c r="E1857" s="118" t="s">
        <v>62</v>
      </c>
      <c r="F1857" s="118" t="s">
        <v>62</v>
      </c>
      <c r="G1857" s="118" t="s">
        <v>62</v>
      </c>
      <c r="H1857" s="118" t="s">
        <v>62</v>
      </c>
      <c r="I1857" s="118" t="s">
        <v>62</v>
      </c>
      <c r="J1857" s="118" t="s">
        <v>62</v>
      </c>
      <c r="K1857" s="118" t="s">
        <v>62</v>
      </c>
      <c r="L1857" s="118" t="s">
        <v>62</v>
      </c>
      <c r="M1857" s="118" t="s">
        <v>62</v>
      </c>
      <c r="N1857" s="118" t="s">
        <v>62</v>
      </c>
      <c r="O1857" s="118" t="s">
        <v>62</v>
      </c>
      <c r="P1857" s="118" t="s">
        <v>62</v>
      </c>
      <c r="Q1857" s="118" t="s">
        <v>62</v>
      </c>
      <c r="R1857" s="118" t="s">
        <v>62</v>
      </c>
      <c r="S1857" s="118" t="s">
        <v>62</v>
      </c>
      <c r="T1857" s="118" t="s">
        <v>62</v>
      </c>
      <c r="U1857" s="118" t="s">
        <v>62</v>
      </c>
      <c r="V1857" s="118" t="s">
        <v>62</v>
      </c>
      <c r="W1857" s="118" t="s">
        <v>62</v>
      </c>
      <c r="X1857" s="232"/>
    </row>
    <row r="1858" spans="1:24" ht="13.5" customHeight="1" x14ac:dyDescent="0.3">
      <c r="A1858" s="237">
        <v>0.82291666666666696</v>
      </c>
      <c r="B1858" s="118" t="s">
        <v>62</v>
      </c>
      <c r="C1858" s="118" t="s">
        <v>62</v>
      </c>
      <c r="D1858" s="118" t="s">
        <v>62</v>
      </c>
      <c r="E1858" s="118" t="s">
        <v>62</v>
      </c>
      <c r="F1858" s="118" t="s">
        <v>62</v>
      </c>
      <c r="G1858" s="118" t="s">
        <v>62</v>
      </c>
      <c r="H1858" s="118" t="s">
        <v>62</v>
      </c>
      <c r="I1858" s="118" t="s">
        <v>62</v>
      </c>
      <c r="J1858" s="118" t="s">
        <v>62</v>
      </c>
      <c r="K1858" s="118" t="s">
        <v>62</v>
      </c>
      <c r="L1858" s="118" t="s">
        <v>62</v>
      </c>
      <c r="M1858" s="118" t="s">
        <v>62</v>
      </c>
      <c r="N1858" s="118" t="s">
        <v>62</v>
      </c>
      <c r="O1858" s="118" t="s">
        <v>62</v>
      </c>
      <c r="P1858" s="118" t="s">
        <v>62</v>
      </c>
      <c r="Q1858" s="118" t="s">
        <v>62</v>
      </c>
      <c r="R1858" s="118" t="s">
        <v>62</v>
      </c>
      <c r="S1858" s="118" t="s">
        <v>62</v>
      </c>
      <c r="T1858" s="118" t="s">
        <v>62</v>
      </c>
      <c r="U1858" s="118" t="s">
        <v>62</v>
      </c>
      <c r="V1858" s="118" t="s">
        <v>62</v>
      </c>
      <c r="W1858" s="118" t="s">
        <v>62</v>
      </c>
      <c r="X1858" s="232"/>
    </row>
    <row r="1859" spans="1:24" ht="13.5" customHeight="1" x14ac:dyDescent="0.3">
      <c r="A1859" s="237">
        <v>0.83333333333333304</v>
      </c>
      <c r="B1859" s="118" t="s">
        <v>62</v>
      </c>
      <c r="C1859" s="118" t="s">
        <v>62</v>
      </c>
      <c r="D1859" s="118" t="s">
        <v>62</v>
      </c>
      <c r="E1859" s="118" t="s">
        <v>62</v>
      </c>
      <c r="F1859" s="118" t="s">
        <v>62</v>
      </c>
      <c r="G1859" s="118" t="s">
        <v>62</v>
      </c>
      <c r="H1859" s="118" t="s">
        <v>62</v>
      </c>
      <c r="I1859" s="118" t="s">
        <v>62</v>
      </c>
      <c r="J1859" s="118" t="s">
        <v>62</v>
      </c>
      <c r="K1859" s="118" t="s">
        <v>62</v>
      </c>
      <c r="L1859" s="118" t="s">
        <v>62</v>
      </c>
      <c r="M1859" s="118" t="s">
        <v>62</v>
      </c>
      <c r="N1859" s="118" t="s">
        <v>62</v>
      </c>
      <c r="O1859" s="118" t="s">
        <v>62</v>
      </c>
      <c r="P1859" s="118" t="s">
        <v>62</v>
      </c>
      <c r="Q1859" s="118" t="s">
        <v>62</v>
      </c>
      <c r="R1859" s="118" t="s">
        <v>62</v>
      </c>
      <c r="S1859" s="118" t="s">
        <v>62</v>
      </c>
      <c r="T1859" s="118" t="s">
        <v>62</v>
      </c>
      <c r="U1859" s="118" t="s">
        <v>62</v>
      </c>
      <c r="V1859" s="118" t="s">
        <v>62</v>
      </c>
      <c r="W1859" s="118" t="s">
        <v>62</v>
      </c>
      <c r="X1859" s="232"/>
    </row>
    <row r="1860" spans="1:24" ht="13.5" customHeight="1" x14ac:dyDescent="0.3">
      <c r="A1860" s="237">
        <v>0.84375</v>
      </c>
      <c r="B1860" s="118" t="s">
        <v>62</v>
      </c>
      <c r="C1860" s="118" t="s">
        <v>62</v>
      </c>
      <c r="D1860" s="118" t="s">
        <v>62</v>
      </c>
      <c r="E1860" s="118" t="s">
        <v>62</v>
      </c>
      <c r="F1860" s="118" t="s">
        <v>62</v>
      </c>
      <c r="G1860" s="118" t="s">
        <v>62</v>
      </c>
      <c r="H1860" s="118" t="s">
        <v>62</v>
      </c>
      <c r="I1860" s="118" t="s">
        <v>62</v>
      </c>
      <c r="J1860" s="118" t="s">
        <v>62</v>
      </c>
      <c r="K1860" s="118" t="s">
        <v>62</v>
      </c>
      <c r="L1860" s="118" t="s">
        <v>62</v>
      </c>
      <c r="M1860" s="118" t="s">
        <v>62</v>
      </c>
      <c r="N1860" s="118" t="s">
        <v>62</v>
      </c>
      <c r="O1860" s="118" t="s">
        <v>62</v>
      </c>
      <c r="P1860" s="118" t="s">
        <v>62</v>
      </c>
      <c r="Q1860" s="118" t="s">
        <v>62</v>
      </c>
      <c r="R1860" s="118" t="s">
        <v>62</v>
      </c>
      <c r="S1860" s="118" t="s">
        <v>62</v>
      </c>
      <c r="T1860" s="118" t="s">
        <v>62</v>
      </c>
      <c r="U1860" s="118" t="s">
        <v>62</v>
      </c>
      <c r="V1860" s="118" t="s">
        <v>62</v>
      </c>
      <c r="W1860" s="118" t="s">
        <v>62</v>
      </c>
      <c r="X1860" s="232"/>
    </row>
    <row r="1861" spans="1:24" ht="13.5" customHeight="1" x14ac:dyDescent="0.3">
      <c r="A1861" s="237">
        <v>0.85416666666666696</v>
      </c>
      <c r="B1861" s="118" t="s">
        <v>62</v>
      </c>
      <c r="C1861" s="118" t="s">
        <v>62</v>
      </c>
      <c r="D1861" s="118" t="s">
        <v>62</v>
      </c>
      <c r="E1861" s="118" t="s">
        <v>62</v>
      </c>
      <c r="F1861" s="118" t="s">
        <v>62</v>
      </c>
      <c r="G1861" s="118" t="s">
        <v>62</v>
      </c>
      <c r="H1861" s="118" t="s">
        <v>62</v>
      </c>
      <c r="I1861" s="118" t="s">
        <v>62</v>
      </c>
      <c r="J1861" s="118" t="s">
        <v>62</v>
      </c>
      <c r="K1861" s="118" t="s">
        <v>62</v>
      </c>
      <c r="L1861" s="118" t="s">
        <v>62</v>
      </c>
      <c r="M1861" s="118" t="s">
        <v>62</v>
      </c>
      <c r="N1861" s="118" t="s">
        <v>62</v>
      </c>
      <c r="O1861" s="118" t="s">
        <v>62</v>
      </c>
      <c r="P1861" s="118" t="s">
        <v>62</v>
      </c>
      <c r="Q1861" s="118" t="s">
        <v>62</v>
      </c>
      <c r="R1861" s="118" t="s">
        <v>62</v>
      </c>
      <c r="S1861" s="118" t="s">
        <v>62</v>
      </c>
      <c r="T1861" s="118" t="s">
        <v>62</v>
      </c>
      <c r="U1861" s="118" t="s">
        <v>62</v>
      </c>
      <c r="V1861" s="118" t="s">
        <v>62</v>
      </c>
      <c r="W1861" s="118" t="s">
        <v>62</v>
      </c>
      <c r="X1861" s="232"/>
    </row>
    <row r="1862" spans="1:24" ht="13.5" customHeight="1" x14ac:dyDescent="0.3">
      <c r="A1862" s="237">
        <v>0.86458333333333304</v>
      </c>
      <c r="B1862" s="118" t="s">
        <v>62</v>
      </c>
      <c r="C1862" s="118" t="s">
        <v>62</v>
      </c>
      <c r="D1862" s="118" t="s">
        <v>62</v>
      </c>
      <c r="E1862" s="118" t="s">
        <v>62</v>
      </c>
      <c r="F1862" s="118" t="s">
        <v>62</v>
      </c>
      <c r="G1862" s="118" t="s">
        <v>62</v>
      </c>
      <c r="H1862" s="118" t="s">
        <v>62</v>
      </c>
      <c r="I1862" s="118" t="s">
        <v>62</v>
      </c>
      <c r="J1862" s="118" t="s">
        <v>62</v>
      </c>
      <c r="K1862" s="118" t="s">
        <v>62</v>
      </c>
      <c r="L1862" s="118" t="s">
        <v>62</v>
      </c>
      <c r="M1862" s="118" t="s">
        <v>62</v>
      </c>
      <c r="N1862" s="118" t="s">
        <v>62</v>
      </c>
      <c r="O1862" s="118" t="s">
        <v>62</v>
      </c>
      <c r="P1862" s="118" t="s">
        <v>62</v>
      </c>
      <c r="Q1862" s="118" t="s">
        <v>62</v>
      </c>
      <c r="R1862" s="118" t="s">
        <v>62</v>
      </c>
      <c r="S1862" s="118" t="s">
        <v>62</v>
      </c>
      <c r="T1862" s="118" t="s">
        <v>62</v>
      </c>
      <c r="U1862" s="118" t="s">
        <v>62</v>
      </c>
      <c r="V1862" s="118" t="s">
        <v>62</v>
      </c>
      <c r="W1862" s="118" t="s">
        <v>62</v>
      </c>
      <c r="X1862" s="232"/>
    </row>
    <row r="1863" spans="1:24" ht="13.5" customHeight="1" x14ac:dyDescent="0.3">
      <c r="A1863" s="237">
        <v>0.875</v>
      </c>
      <c r="B1863" s="118" t="s">
        <v>62</v>
      </c>
      <c r="C1863" s="118" t="s">
        <v>62</v>
      </c>
      <c r="D1863" s="118" t="s">
        <v>62</v>
      </c>
      <c r="E1863" s="118" t="s">
        <v>62</v>
      </c>
      <c r="F1863" s="118" t="s">
        <v>62</v>
      </c>
      <c r="G1863" s="118" t="s">
        <v>62</v>
      </c>
      <c r="H1863" s="118" t="s">
        <v>62</v>
      </c>
      <c r="I1863" s="118" t="s">
        <v>62</v>
      </c>
      <c r="J1863" s="118" t="s">
        <v>62</v>
      </c>
      <c r="K1863" s="118" t="s">
        <v>62</v>
      </c>
      <c r="L1863" s="118" t="s">
        <v>62</v>
      </c>
      <c r="M1863" s="118" t="s">
        <v>62</v>
      </c>
      <c r="N1863" s="118" t="s">
        <v>62</v>
      </c>
      <c r="O1863" s="118" t="s">
        <v>62</v>
      </c>
      <c r="P1863" s="118" t="s">
        <v>62</v>
      </c>
      <c r="Q1863" s="118" t="s">
        <v>62</v>
      </c>
      <c r="R1863" s="118" t="s">
        <v>62</v>
      </c>
      <c r="S1863" s="118" t="s">
        <v>62</v>
      </c>
      <c r="T1863" s="118" t="s">
        <v>62</v>
      </c>
      <c r="U1863" s="118" t="s">
        <v>62</v>
      </c>
      <c r="V1863" s="118" t="s">
        <v>62</v>
      </c>
      <c r="W1863" s="118" t="s">
        <v>62</v>
      </c>
      <c r="X1863" s="232"/>
    </row>
    <row r="1864" spans="1:24" ht="13.5" customHeight="1" x14ac:dyDescent="0.3">
      <c r="A1864" s="237">
        <v>0.88541666666666696</v>
      </c>
      <c r="B1864" s="118" t="s">
        <v>62</v>
      </c>
      <c r="C1864" s="118" t="s">
        <v>62</v>
      </c>
      <c r="D1864" s="118" t="s">
        <v>62</v>
      </c>
      <c r="E1864" s="118" t="s">
        <v>62</v>
      </c>
      <c r="F1864" s="118" t="s">
        <v>62</v>
      </c>
      <c r="G1864" s="118" t="s">
        <v>62</v>
      </c>
      <c r="H1864" s="118" t="s">
        <v>62</v>
      </c>
      <c r="I1864" s="118" t="s">
        <v>62</v>
      </c>
      <c r="J1864" s="118" t="s">
        <v>62</v>
      </c>
      <c r="K1864" s="118" t="s">
        <v>62</v>
      </c>
      <c r="L1864" s="118" t="s">
        <v>62</v>
      </c>
      <c r="M1864" s="118" t="s">
        <v>62</v>
      </c>
      <c r="N1864" s="118" t="s">
        <v>62</v>
      </c>
      <c r="O1864" s="118" t="s">
        <v>62</v>
      </c>
      <c r="P1864" s="118" t="s">
        <v>62</v>
      </c>
      <c r="Q1864" s="118" t="s">
        <v>62</v>
      </c>
      <c r="R1864" s="118" t="s">
        <v>62</v>
      </c>
      <c r="S1864" s="118" t="s">
        <v>62</v>
      </c>
      <c r="T1864" s="118" t="s">
        <v>62</v>
      </c>
      <c r="U1864" s="118" t="s">
        <v>62</v>
      </c>
      <c r="V1864" s="118" t="s">
        <v>62</v>
      </c>
      <c r="W1864" s="118" t="s">
        <v>62</v>
      </c>
      <c r="X1864" s="232"/>
    </row>
    <row r="1865" spans="1:24" ht="13.5" customHeight="1" x14ac:dyDescent="0.3">
      <c r="A1865" s="237">
        <v>0.89583333333333304</v>
      </c>
      <c r="B1865" s="118" t="s">
        <v>62</v>
      </c>
      <c r="C1865" s="118" t="s">
        <v>62</v>
      </c>
      <c r="D1865" s="118" t="s">
        <v>62</v>
      </c>
      <c r="E1865" s="118" t="s">
        <v>62</v>
      </c>
      <c r="F1865" s="118" t="s">
        <v>62</v>
      </c>
      <c r="G1865" s="118" t="s">
        <v>62</v>
      </c>
      <c r="H1865" s="118" t="s">
        <v>62</v>
      </c>
      <c r="I1865" s="118" t="s">
        <v>62</v>
      </c>
      <c r="J1865" s="118" t="s">
        <v>62</v>
      </c>
      <c r="K1865" s="118" t="s">
        <v>62</v>
      </c>
      <c r="L1865" s="118" t="s">
        <v>62</v>
      </c>
      <c r="M1865" s="118" t="s">
        <v>62</v>
      </c>
      <c r="N1865" s="118" t="s">
        <v>62</v>
      </c>
      <c r="O1865" s="118" t="s">
        <v>62</v>
      </c>
      <c r="P1865" s="118" t="s">
        <v>62</v>
      </c>
      <c r="Q1865" s="118" t="s">
        <v>62</v>
      </c>
      <c r="R1865" s="118" t="s">
        <v>62</v>
      </c>
      <c r="S1865" s="118" t="s">
        <v>62</v>
      </c>
      <c r="T1865" s="118" t="s">
        <v>62</v>
      </c>
      <c r="U1865" s="118" t="s">
        <v>62</v>
      </c>
      <c r="V1865" s="118" t="s">
        <v>62</v>
      </c>
      <c r="W1865" s="118" t="s">
        <v>62</v>
      </c>
      <c r="X1865" s="232"/>
    </row>
    <row r="1866" spans="1:24" ht="13.5" customHeight="1" x14ac:dyDescent="0.3">
      <c r="A1866" s="237">
        <v>0.90625</v>
      </c>
      <c r="B1866" s="118" t="s">
        <v>62</v>
      </c>
      <c r="C1866" s="118" t="s">
        <v>62</v>
      </c>
      <c r="D1866" s="118" t="s">
        <v>62</v>
      </c>
      <c r="E1866" s="118" t="s">
        <v>62</v>
      </c>
      <c r="F1866" s="118" t="s">
        <v>62</v>
      </c>
      <c r="G1866" s="118" t="s">
        <v>62</v>
      </c>
      <c r="H1866" s="118" t="s">
        <v>62</v>
      </c>
      <c r="I1866" s="118" t="s">
        <v>62</v>
      </c>
      <c r="J1866" s="118" t="s">
        <v>62</v>
      </c>
      <c r="K1866" s="118" t="s">
        <v>62</v>
      </c>
      <c r="L1866" s="118" t="s">
        <v>62</v>
      </c>
      <c r="M1866" s="118" t="s">
        <v>62</v>
      </c>
      <c r="N1866" s="118" t="s">
        <v>62</v>
      </c>
      <c r="O1866" s="118" t="s">
        <v>62</v>
      </c>
      <c r="P1866" s="118" t="s">
        <v>62</v>
      </c>
      <c r="Q1866" s="118" t="s">
        <v>62</v>
      </c>
      <c r="R1866" s="118" t="s">
        <v>62</v>
      </c>
      <c r="S1866" s="118" t="s">
        <v>62</v>
      </c>
      <c r="T1866" s="118" t="s">
        <v>62</v>
      </c>
      <c r="U1866" s="118" t="s">
        <v>62</v>
      </c>
      <c r="V1866" s="118" t="s">
        <v>62</v>
      </c>
      <c r="W1866" s="118" t="s">
        <v>62</v>
      </c>
      <c r="X1866" s="232"/>
    </row>
    <row r="1867" spans="1:24" ht="13.5" customHeight="1" x14ac:dyDescent="0.3">
      <c r="A1867" s="237">
        <v>0.91666666666666696</v>
      </c>
      <c r="B1867" s="118" t="s">
        <v>62</v>
      </c>
      <c r="C1867" s="118" t="s">
        <v>62</v>
      </c>
      <c r="D1867" s="118" t="s">
        <v>62</v>
      </c>
      <c r="E1867" s="118" t="s">
        <v>62</v>
      </c>
      <c r="F1867" s="118" t="s">
        <v>62</v>
      </c>
      <c r="G1867" s="118" t="s">
        <v>62</v>
      </c>
      <c r="H1867" s="118" t="s">
        <v>62</v>
      </c>
      <c r="I1867" s="118" t="s">
        <v>62</v>
      </c>
      <c r="J1867" s="118" t="s">
        <v>62</v>
      </c>
      <c r="K1867" s="118" t="s">
        <v>62</v>
      </c>
      <c r="L1867" s="118" t="s">
        <v>62</v>
      </c>
      <c r="M1867" s="118" t="s">
        <v>62</v>
      </c>
      <c r="N1867" s="118" t="s">
        <v>62</v>
      </c>
      <c r="O1867" s="118" t="s">
        <v>62</v>
      </c>
      <c r="P1867" s="118" t="s">
        <v>62</v>
      </c>
      <c r="Q1867" s="118" t="s">
        <v>62</v>
      </c>
      <c r="R1867" s="118" t="s">
        <v>62</v>
      </c>
      <c r="S1867" s="118" t="s">
        <v>62</v>
      </c>
      <c r="T1867" s="118" t="s">
        <v>62</v>
      </c>
      <c r="U1867" s="118" t="s">
        <v>62</v>
      </c>
      <c r="V1867" s="118" t="s">
        <v>62</v>
      </c>
      <c r="W1867" s="118" t="s">
        <v>62</v>
      </c>
      <c r="X1867" s="232"/>
    </row>
    <row r="1868" spans="1:24" ht="13.5" customHeight="1" x14ac:dyDescent="0.3">
      <c r="A1868" s="237">
        <v>0.92708333333333304</v>
      </c>
      <c r="B1868" s="118" t="s">
        <v>62</v>
      </c>
      <c r="C1868" s="118" t="s">
        <v>62</v>
      </c>
      <c r="D1868" s="118" t="s">
        <v>62</v>
      </c>
      <c r="E1868" s="118" t="s">
        <v>62</v>
      </c>
      <c r="F1868" s="118" t="s">
        <v>62</v>
      </c>
      <c r="G1868" s="118" t="s">
        <v>62</v>
      </c>
      <c r="H1868" s="118" t="s">
        <v>62</v>
      </c>
      <c r="I1868" s="118" t="s">
        <v>62</v>
      </c>
      <c r="J1868" s="118" t="s">
        <v>62</v>
      </c>
      <c r="K1868" s="118" t="s">
        <v>62</v>
      </c>
      <c r="L1868" s="118" t="s">
        <v>62</v>
      </c>
      <c r="M1868" s="118" t="s">
        <v>62</v>
      </c>
      <c r="N1868" s="118" t="s">
        <v>62</v>
      </c>
      <c r="O1868" s="118" t="s">
        <v>62</v>
      </c>
      <c r="P1868" s="118" t="s">
        <v>62</v>
      </c>
      <c r="Q1868" s="118" t="s">
        <v>62</v>
      </c>
      <c r="R1868" s="118" t="s">
        <v>62</v>
      </c>
      <c r="S1868" s="118" t="s">
        <v>62</v>
      </c>
      <c r="T1868" s="118" t="s">
        <v>62</v>
      </c>
      <c r="U1868" s="118" t="s">
        <v>62</v>
      </c>
      <c r="V1868" s="118" t="s">
        <v>62</v>
      </c>
      <c r="W1868" s="118" t="s">
        <v>62</v>
      </c>
      <c r="X1868" s="232"/>
    </row>
    <row r="1869" spans="1:24" ht="13.5" customHeight="1" x14ac:dyDescent="0.3">
      <c r="A1869" s="237">
        <v>0.9375</v>
      </c>
      <c r="B1869" s="118" t="s">
        <v>62</v>
      </c>
      <c r="C1869" s="118" t="s">
        <v>62</v>
      </c>
      <c r="D1869" s="118" t="s">
        <v>62</v>
      </c>
      <c r="E1869" s="118" t="s">
        <v>62</v>
      </c>
      <c r="F1869" s="118" t="s">
        <v>62</v>
      </c>
      <c r="G1869" s="118" t="s">
        <v>62</v>
      </c>
      <c r="H1869" s="118" t="s">
        <v>62</v>
      </c>
      <c r="I1869" s="118" t="s">
        <v>62</v>
      </c>
      <c r="J1869" s="118" t="s">
        <v>62</v>
      </c>
      <c r="K1869" s="118" t="s">
        <v>62</v>
      </c>
      <c r="L1869" s="118" t="s">
        <v>62</v>
      </c>
      <c r="M1869" s="118" t="s">
        <v>62</v>
      </c>
      <c r="N1869" s="118" t="s">
        <v>62</v>
      </c>
      <c r="O1869" s="118" t="s">
        <v>62</v>
      </c>
      <c r="P1869" s="118" t="s">
        <v>62</v>
      </c>
      <c r="Q1869" s="118" t="s">
        <v>62</v>
      </c>
      <c r="R1869" s="118" t="s">
        <v>62</v>
      </c>
      <c r="S1869" s="118" t="s">
        <v>62</v>
      </c>
      <c r="T1869" s="118" t="s">
        <v>62</v>
      </c>
      <c r="U1869" s="118" t="s">
        <v>62</v>
      </c>
      <c r="V1869" s="118" t="s">
        <v>62</v>
      </c>
      <c r="W1869" s="118" t="s">
        <v>62</v>
      </c>
      <c r="X1869" s="232"/>
    </row>
    <row r="1870" spans="1:24" ht="13.5" customHeight="1" x14ac:dyDescent="0.3">
      <c r="A1870" s="237">
        <v>0.94791666666666696</v>
      </c>
      <c r="B1870" s="118" t="s">
        <v>62</v>
      </c>
      <c r="C1870" s="118" t="s">
        <v>62</v>
      </c>
      <c r="D1870" s="118" t="s">
        <v>62</v>
      </c>
      <c r="E1870" s="118" t="s">
        <v>62</v>
      </c>
      <c r="F1870" s="118" t="s">
        <v>62</v>
      </c>
      <c r="G1870" s="118" t="s">
        <v>62</v>
      </c>
      <c r="H1870" s="118" t="s">
        <v>62</v>
      </c>
      <c r="I1870" s="118" t="s">
        <v>62</v>
      </c>
      <c r="J1870" s="118" t="s">
        <v>62</v>
      </c>
      <c r="K1870" s="118" t="s">
        <v>62</v>
      </c>
      <c r="L1870" s="118" t="s">
        <v>62</v>
      </c>
      <c r="M1870" s="118" t="s">
        <v>62</v>
      </c>
      <c r="N1870" s="118" t="s">
        <v>62</v>
      </c>
      <c r="O1870" s="118" t="s">
        <v>62</v>
      </c>
      <c r="P1870" s="118" t="s">
        <v>62</v>
      </c>
      <c r="Q1870" s="118" t="s">
        <v>62</v>
      </c>
      <c r="R1870" s="118" t="s">
        <v>62</v>
      </c>
      <c r="S1870" s="118" t="s">
        <v>62</v>
      </c>
      <c r="T1870" s="118" t="s">
        <v>62</v>
      </c>
      <c r="U1870" s="118" t="s">
        <v>62</v>
      </c>
      <c r="V1870" s="118" t="s">
        <v>62</v>
      </c>
      <c r="W1870" s="118" t="s">
        <v>62</v>
      </c>
      <c r="X1870" s="232"/>
    </row>
    <row r="1871" spans="1:24" ht="13.5" customHeight="1" x14ac:dyDescent="0.3">
      <c r="A1871" s="237">
        <v>0.95833333333333304</v>
      </c>
      <c r="B1871" s="118" t="s">
        <v>62</v>
      </c>
      <c r="C1871" s="118" t="s">
        <v>62</v>
      </c>
      <c r="D1871" s="118" t="s">
        <v>62</v>
      </c>
      <c r="E1871" s="118" t="s">
        <v>62</v>
      </c>
      <c r="F1871" s="118" t="s">
        <v>62</v>
      </c>
      <c r="G1871" s="118" t="s">
        <v>62</v>
      </c>
      <c r="H1871" s="118" t="s">
        <v>62</v>
      </c>
      <c r="I1871" s="118" t="s">
        <v>62</v>
      </c>
      <c r="J1871" s="118" t="s">
        <v>62</v>
      </c>
      <c r="K1871" s="118" t="s">
        <v>62</v>
      </c>
      <c r="L1871" s="118" t="s">
        <v>62</v>
      </c>
      <c r="M1871" s="118" t="s">
        <v>62</v>
      </c>
      <c r="N1871" s="118" t="s">
        <v>62</v>
      </c>
      <c r="O1871" s="118" t="s">
        <v>62</v>
      </c>
      <c r="P1871" s="118" t="s">
        <v>62</v>
      </c>
      <c r="Q1871" s="118" t="s">
        <v>62</v>
      </c>
      <c r="R1871" s="118" t="s">
        <v>62</v>
      </c>
      <c r="S1871" s="118" t="s">
        <v>62</v>
      </c>
      <c r="T1871" s="118" t="s">
        <v>62</v>
      </c>
      <c r="U1871" s="118" t="s">
        <v>62</v>
      </c>
      <c r="V1871" s="118" t="s">
        <v>62</v>
      </c>
      <c r="W1871" s="118" t="s">
        <v>62</v>
      </c>
      <c r="X1871" s="232"/>
    </row>
    <row r="1872" spans="1:24" ht="13.5" customHeight="1" x14ac:dyDescent="0.3">
      <c r="A1872" s="237">
        <v>0.96875</v>
      </c>
      <c r="B1872" s="118" t="s">
        <v>62</v>
      </c>
      <c r="C1872" s="118" t="s">
        <v>62</v>
      </c>
      <c r="D1872" s="118" t="s">
        <v>62</v>
      </c>
      <c r="E1872" s="118" t="s">
        <v>62</v>
      </c>
      <c r="F1872" s="118" t="s">
        <v>62</v>
      </c>
      <c r="G1872" s="118" t="s">
        <v>62</v>
      </c>
      <c r="H1872" s="118" t="s">
        <v>62</v>
      </c>
      <c r="I1872" s="118" t="s">
        <v>62</v>
      </c>
      <c r="J1872" s="118" t="s">
        <v>62</v>
      </c>
      <c r="K1872" s="118" t="s">
        <v>62</v>
      </c>
      <c r="L1872" s="118" t="s">
        <v>62</v>
      </c>
      <c r="M1872" s="118" t="s">
        <v>62</v>
      </c>
      <c r="N1872" s="118" t="s">
        <v>62</v>
      </c>
      <c r="O1872" s="118" t="s">
        <v>62</v>
      </c>
      <c r="P1872" s="118" t="s">
        <v>62</v>
      </c>
      <c r="Q1872" s="118" t="s">
        <v>62</v>
      </c>
      <c r="R1872" s="118" t="s">
        <v>62</v>
      </c>
      <c r="S1872" s="118" t="s">
        <v>62</v>
      </c>
      <c r="T1872" s="118" t="s">
        <v>62</v>
      </c>
      <c r="U1872" s="118" t="s">
        <v>62</v>
      </c>
      <c r="V1872" s="118" t="s">
        <v>62</v>
      </c>
      <c r="W1872" s="118" t="s">
        <v>62</v>
      </c>
      <c r="X1872" s="232"/>
    </row>
    <row r="1873" spans="1:24" ht="13.5" customHeight="1" x14ac:dyDescent="0.3">
      <c r="A1873" s="237">
        <v>0.97916666666666696</v>
      </c>
      <c r="B1873" s="118" t="s">
        <v>62</v>
      </c>
      <c r="C1873" s="118" t="s">
        <v>62</v>
      </c>
      <c r="D1873" s="118" t="s">
        <v>62</v>
      </c>
      <c r="E1873" s="118" t="s">
        <v>62</v>
      </c>
      <c r="F1873" s="118" t="s">
        <v>62</v>
      </c>
      <c r="G1873" s="118" t="s">
        <v>62</v>
      </c>
      <c r="H1873" s="118" t="s">
        <v>62</v>
      </c>
      <c r="I1873" s="118" t="s">
        <v>62</v>
      </c>
      <c r="J1873" s="118" t="s">
        <v>62</v>
      </c>
      <c r="K1873" s="118" t="s">
        <v>62</v>
      </c>
      <c r="L1873" s="118" t="s">
        <v>62</v>
      </c>
      <c r="M1873" s="118" t="s">
        <v>62</v>
      </c>
      <c r="N1873" s="118" t="s">
        <v>62</v>
      </c>
      <c r="O1873" s="118" t="s">
        <v>62</v>
      </c>
      <c r="P1873" s="118" t="s">
        <v>62</v>
      </c>
      <c r="Q1873" s="118" t="s">
        <v>62</v>
      </c>
      <c r="R1873" s="118" t="s">
        <v>62</v>
      </c>
      <c r="S1873" s="118" t="s">
        <v>62</v>
      </c>
      <c r="T1873" s="118" t="s">
        <v>62</v>
      </c>
      <c r="U1873" s="118" t="s">
        <v>62</v>
      </c>
      <c r="V1873" s="118" t="s">
        <v>62</v>
      </c>
      <c r="W1873" s="118" t="s">
        <v>62</v>
      </c>
      <c r="X1873" s="232"/>
    </row>
    <row r="1874" spans="1:24" ht="13.5" customHeight="1" thickBot="1" x14ac:dyDescent="0.35">
      <c r="A1874" s="239">
        <v>0.98958333333333304</v>
      </c>
      <c r="B1874" s="120" t="s">
        <v>62</v>
      </c>
      <c r="C1874" s="120" t="s">
        <v>62</v>
      </c>
      <c r="D1874" s="120" t="s">
        <v>62</v>
      </c>
      <c r="E1874" s="120" t="s">
        <v>62</v>
      </c>
      <c r="F1874" s="120" t="s">
        <v>62</v>
      </c>
      <c r="G1874" s="120" t="s">
        <v>62</v>
      </c>
      <c r="H1874" s="120" t="s">
        <v>62</v>
      </c>
      <c r="I1874" s="120" t="s">
        <v>62</v>
      </c>
      <c r="J1874" s="120" t="s">
        <v>62</v>
      </c>
      <c r="K1874" s="120" t="s">
        <v>62</v>
      </c>
      <c r="L1874" s="120" t="s">
        <v>62</v>
      </c>
      <c r="M1874" s="120" t="s">
        <v>62</v>
      </c>
      <c r="N1874" s="120" t="s">
        <v>62</v>
      </c>
      <c r="O1874" s="120" t="s">
        <v>62</v>
      </c>
      <c r="P1874" s="120" t="s">
        <v>62</v>
      </c>
      <c r="Q1874" s="120" t="s">
        <v>62</v>
      </c>
      <c r="R1874" s="120" t="s">
        <v>62</v>
      </c>
      <c r="S1874" s="120" t="s">
        <v>62</v>
      </c>
      <c r="T1874" s="120" t="s">
        <v>62</v>
      </c>
      <c r="U1874" s="120" t="s">
        <v>62</v>
      </c>
      <c r="V1874" s="120" t="s">
        <v>62</v>
      </c>
      <c r="W1874" s="120" t="s">
        <v>62</v>
      </c>
      <c r="X1874" s="232"/>
    </row>
    <row r="1875" spans="1:24" ht="13.5" customHeight="1" thickTop="1" x14ac:dyDescent="0.3">
      <c r="A1875" s="241" t="s">
        <v>112</v>
      </c>
      <c r="B1875" s="119">
        <f>SUM(B1807:B1854)</f>
        <v>0</v>
      </c>
      <c r="C1875" s="119">
        <f t="shared" ref="C1875:U1875" si="68">SUM(C1807:C1854)</f>
        <v>0</v>
      </c>
      <c r="D1875" s="119">
        <f t="shared" si="68"/>
        <v>0</v>
      </c>
      <c r="E1875" s="119">
        <f t="shared" si="68"/>
        <v>0</v>
      </c>
      <c r="F1875" s="119">
        <f t="shared" si="68"/>
        <v>0</v>
      </c>
      <c r="G1875" s="119">
        <f t="shared" si="68"/>
        <v>0</v>
      </c>
      <c r="H1875" s="119">
        <f t="shared" si="68"/>
        <v>0</v>
      </c>
      <c r="I1875" s="119">
        <f t="shared" si="68"/>
        <v>0</v>
      </c>
      <c r="J1875" s="119">
        <f t="shared" si="68"/>
        <v>0</v>
      </c>
      <c r="K1875" s="119">
        <f t="shared" si="68"/>
        <v>0</v>
      </c>
      <c r="L1875" s="119">
        <f t="shared" si="68"/>
        <v>0</v>
      </c>
      <c r="M1875" s="119">
        <f t="shared" si="68"/>
        <v>0</v>
      </c>
      <c r="N1875" s="119">
        <f t="shared" si="68"/>
        <v>0</v>
      </c>
      <c r="O1875" s="119">
        <f t="shared" si="68"/>
        <v>0</v>
      </c>
      <c r="P1875" s="119">
        <f t="shared" si="68"/>
        <v>0</v>
      </c>
      <c r="Q1875" s="119">
        <f t="shared" si="68"/>
        <v>0</v>
      </c>
      <c r="R1875" s="119">
        <f t="shared" si="68"/>
        <v>0</v>
      </c>
      <c r="S1875" s="119">
        <f t="shared" si="68"/>
        <v>0</v>
      </c>
      <c r="T1875" s="119">
        <f t="shared" si="68"/>
        <v>0</v>
      </c>
      <c r="U1875" s="119">
        <f t="shared" si="68"/>
        <v>0</v>
      </c>
      <c r="V1875" s="119"/>
      <c r="W1875" s="119"/>
      <c r="X1875" s="232"/>
    </row>
    <row r="1876" spans="1:24" ht="13.5" customHeight="1" x14ac:dyDescent="0.3">
      <c r="A1876" s="242" t="s">
        <v>113</v>
      </c>
      <c r="B1876" s="118">
        <f>SUM(B1803:B1866)</f>
        <v>0</v>
      </c>
      <c r="C1876" s="118">
        <f t="shared" ref="C1876:U1876" si="69">SUM(C1803:C1866)</f>
        <v>0</v>
      </c>
      <c r="D1876" s="118">
        <f t="shared" si="69"/>
        <v>0</v>
      </c>
      <c r="E1876" s="118">
        <f t="shared" si="69"/>
        <v>0</v>
      </c>
      <c r="F1876" s="118">
        <f t="shared" si="69"/>
        <v>0</v>
      </c>
      <c r="G1876" s="118">
        <f t="shared" si="69"/>
        <v>0</v>
      </c>
      <c r="H1876" s="118">
        <f t="shared" si="69"/>
        <v>0</v>
      </c>
      <c r="I1876" s="118">
        <f t="shared" si="69"/>
        <v>0</v>
      </c>
      <c r="J1876" s="118">
        <f t="shared" si="69"/>
        <v>0</v>
      </c>
      <c r="K1876" s="118">
        <f t="shared" si="69"/>
        <v>0</v>
      </c>
      <c r="L1876" s="118">
        <f t="shared" si="69"/>
        <v>0</v>
      </c>
      <c r="M1876" s="118">
        <f t="shared" si="69"/>
        <v>0</v>
      </c>
      <c r="N1876" s="118">
        <f t="shared" si="69"/>
        <v>0</v>
      </c>
      <c r="O1876" s="118">
        <f t="shared" si="69"/>
        <v>0</v>
      </c>
      <c r="P1876" s="118">
        <f t="shared" si="69"/>
        <v>0</v>
      </c>
      <c r="Q1876" s="118">
        <f t="shared" si="69"/>
        <v>0</v>
      </c>
      <c r="R1876" s="118">
        <f t="shared" si="69"/>
        <v>0</v>
      </c>
      <c r="S1876" s="118">
        <f t="shared" si="69"/>
        <v>0</v>
      </c>
      <c r="T1876" s="118">
        <f t="shared" si="69"/>
        <v>0</v>
      </c>
      <c r="U1876" s="118">
        <f t="shared" si="69"/>
        <v>0</v>
      </c>
      <c r="V1876" s="118"/>
      <c r="W1876" s="118"/>
      <c r="X1876" s="232"/>
    </row>
    <row r="1877" spans="1:24" ht="13.5" customHeight="1" x14ac:dyDescent="0.3">
      <c r="A1877" s="238" t="s">
        <v>114</v>
      </c>
      <c r="B1877" s="118">
        <f>SUM(B1803:B1874)</f>
        <v>0</v>
      </c>
      <c r="C1877" s="118">
        <f t="shared" ref="C1877:U1877" si="70">SUM(C1803:C1874)</f>
        <v>0</v>
      </c>
      <c r="D1877" s="118">
        <f t="shared" si="70"/>
        <v>0</v>
      </c>
      <c r="E1877" s="118">
        <f t="shared" si="70"/>
        <v>0</v>
      </c>
      <c r="F1877" s="118">
        <f t="shared" si="70"/>
        <v>0</v>
      </c>
      <c r="G1877" s="118">
        <f t="shared" si="70"/>
        <v>0</v>
      </c>
      <c r="H1877" s="118">
        <f t="shared" si="70"/>
        <v>0</v>
      </c>
      <c r="I1877" s="118">
        <f t="shared" si="70"/>
        <v>0</v>
      </c>
      <c r="J1877" s="118">
        <f t="shared" si="70"/>
        <v>0</v>
      </c>
      <c r="K1877" s="118">
        <f t="shared" si="70"/>
        <v>0</v>
      </c>
      <c r="L1877" s="118">
        <f t="shared" si="70"/>
        <v>0</v>
      </c>
      <c r="M1877" s="118">
        <f t="shared" si="70"/>
        <v>0</v>
      </c>
      <c r="N1877" s="118">
        <f t="shared" si="70"/>
        <v>0</v>
      </c>
      <c r="O1877" s="118">
        <f t="shared" si="70"/>
        <v>0</v>
      </c>
      <c r="P1877" s="118">
        <f t="shared" si="70"/>
        <v>0</v>
      </c>
      <c r="Q1877" s="118">
        <f t="shared" si="70"/>
        <v>0</v>
      </c>
      <c r="R1877" s="118">
        <f t="shared" si="70"/>
        <v>0</v>
      </c>
      <c r="S1877" s="118">
        <f t="shared" si="70"/>
        <v>0</v>
      </c>
      <c r="T1877" s="118">
        <f t="shared" si="70"/>
        <v>0</v>
      </c>
      <c r="U1877" s="118">
        <f t="shared" si="70"/>
        <v>0</v>
      </c>
      <c r="V1877" s="118"/>
      <c r="W1877" s="118"/>
      <c r="X1877" s="232"/>
    </row>
    <row r="1878" spans="1:24" ht="13.5" customHeight="1" thickBot="1" x14ac:dyDescent="0.35">
      <c r="A1878" s="240" t="s">
        <v>115</v>
      </c>
      <c r="B1878" s="120">
        <f>SUM(B1779:B1874)</f>
        <v>0</v>
      </c>
      <c r="C1878" s="120">
        <f t="shared" ref="C1878:U1878" si="71">SUM(C1779:C1874)</f>
        <v>0</v>
      </c>
      <c r="D1878" s="120">
        <f t="shared" si="71"/>
        <v>0</v>
      </c>
      <c r="E1878" s="120">
        <f t="shared" si="71"/>
        <v>0</v>
      </c>
      <c r="F1878" s="120">
        <f t="shared" si="71"/>
        <v>0</v>
      </c>
      <c r="G1878" s="120">
        <f t="shared" si="71"/>
        <v>0</v>
      </c>
      <c r="H1878" s="120">
        <f t="shared" si="71"/>
        <v>0</v>
      </c>
      <c r="I1878" s="120">
        <f t="shared" si="71"/>
        <v>0</v>
      </c>
      <c r="J1878" s="120">
        <f t="shared" si="71"/>
        <v>0</v>
      </c>
      <c r="K1878" s="120">
        <f t="shared" si="71"/>
        <v>0</v>
      </c>
      <c r="L1878" s="120">
        <f t="shared" si="71"/>
        <v>0</v>
      </c>
      <c r="M1878" s="120">
        <f t="shared" si="71"/>
        <v>0</v>
      </c>
      <c r="N1878" s="120">
        <f t="shared" si="71"/>
        <v>0</v>
      </c>
      <c r="O1878" s="120">
        <f t="shared" si="71"/>
        <v>0</v>
      </c>
      <c r="P1878" s="120">
        <f t="shared" si="71"/>
        <v>0</v>
      </c>
      <c r="Q1878" s="120">
        <f t="shared" si="71"/>
        <v>0</v>
      </c>
      <c r="R1878" s="120">
        <f t="shared" si="71"/>
        <v>0</v>
      </c>
      <c r="S1878" s="120">
        <f t="shared" si="71"/>
        <v>0</v>
      </c>
      <c r="T1878" s="120">
        <f t="shared" si="71"/>
        <v>0</v>
      </c>
      <c r="U1878" s="120">
        <f t="shared" si="71"/>
        <v>0</v>
      </c>
      <c r="V1878" s="120"/>
      <c r="W1878" s="120"/>
      <c r="X1878" s="232"/>
    </row>
    <row r="1879" spans="1:24" ht="13.5" customHeight="1" thickTop="1" x14ac:dyDescent="0.3">
      <c r="A1879" s="232"/>
      <c r="B1879" s="232"/>
      <c r="C1879" s="232"/>
      <c r="D1879" s="232"/>
      <c r="E1879" s="232"/>
      <c r="F1879" s="232"/>
      <c r="G1879" s="232"/>
      <c r="H1879" s="232"/>
      <c r="I1879" s="232"/>
      <c r="J1879" s="232"/>
      <c r="K1879" s="232"/>
      <c r="L1879" s="232"/>
      <c r="M1879" s="232"/>
      <c r="N1879" s="232"/>
      <c r="O1879" s="232"/>
      <c r="P1879" s="232"/>
      <c r="Q1879" s="232"/>
      <c r="R1879" s="232"/>
      <c r="S1879" s="232"/>
      <c r="T1879" s="232"/>
      <c r="U1879" s="232"/>
      <c r="V1879" s="232"/>
      <c r="W1879" s="232"/>
      <c r="X1879" s="232"/>
    </row>
    <row r="1880" spans="1:24" ht="13.5" customHeight="1" thickBot="1" x14ac:dyDescent="0.35">
      <c r="A1880" s="232" t="s">
        <v>10</v>
      </c>
      <c r="B1880" s="233" t="s">
        <v>58</v>
      </c>
      <c r="C1880" s="121">
        <f>C1776+1</f>
        <v>45737</v>
      </c>
      <c r="D1880" s="232"/>
      <c r="E1880" s="232"/>
      <c r="F1880" s="232"/>
      <c r="G1880" s="232"/>
      <c r="H1880" s="232"/>
      <c r="I1880" s="232"/>
      <c r="J1880" s="232"/>
      <c r="K1880" s="232"/>
      <c r="L1880" s="232"/>
      <c r="M1880" s="232"/>
      <c r="N1880" s="232"/>
      <c r="O1880" s="232"/>
      <c r="P1880" s="232"/>
      <c r="Q1880" s="232"/>
      <c r="R1880" s="232"/>
      <c r="S1880" s="232"/>
      <c r="T1880" s="232"/>
      <c r="U1880" s="232"/>
      <c r="V1880" s="232"/>
      <c r="W1880" s="232"/>
      <c r="X1880" s="232"/>
    </row>
    <row r="1881" spans="1:24" ht="13.5" customHeight="1" thickTop="1" thickBot="1" x14ac:dyDescent="0.35">
      <c r="A1881" s="232"/>
      <c r="B1881" s="602" t="s">
        <v>91</v>
      </c>
      <c r="C1881" s="603"/>
      <c r="D1881" s="603"/>
      <c r="E1881" s="603"/>
      <c r="F1881" s="603"/>
      <c r="G1881" s="603"/>
      <c r="H1881" s="603"/>
      <c r="I1881" s="603"/>
      <c r="J1881" s="603"/>
      <c r="K1881" s="603"/>
      <c r="L1881" s="603"/>
      <c r="M1881" s="603"/>
      <c r="N1881" s="603"/>
      <c r="O1881" s="603"/>
      <c r="P1881" s="603"/>
      <c r="Q1881" s="603"/>
      <c r="R1881" s="603"/>
      <c r="S1881" s="603"/>
      <c r="T1881" s="603"/>
      <c r="U1881" s="603"/>
      <c r="V1881" s="603"/>
      <c r="W1881" s="604"/>
      <c r="X1881" s="232"/>
    </row>
    <row r="1882" spans="1:24" ht="13.5" customHeight="1" thickTop="1" thickBot="1" x14ac:dyDescent="0.35">
      <c r="A1882" s="234" t="s">
        <v>51</v>
      </c>
      <c r="B1882" s="234" t="s">
        <v>31</v>
      </c>
      <c r="C1882" s="235" t="s">
        <v>92</v>
      </c>
      <c r="D1882" s="235" t="s">
        <v>93</v>
      </c>
      <c r="E1882" s="235" t="s">
        <v>94</v>
      </c>
      <c r="F1882" s="235" t="s">
        <v>95</v>
      </c>
      <c r="G1882" s="235" t="s">
        <v>96</v>
      </c>
      <c r="H1882" s="235" t="s">
        <v>97</v>
      </c>
      <c r="I1882" s="235" t="s">
        <v>98</v>
      </c>
      <c r="J1882" s="235" t="s">
        <v>99</v>
      </c>
      <c r="K1882" s="235" t="s">
        <v>100</v>
      </c>
      <c r="L1882" s="235" t="s">
        <v>101</v>
      </c>
      <c r="M1882" s="235" t="s">
        <v>102</v>
      </c>
      <c r="N1882" s="235" t="s">
        <v>103</v>
      </c>
      <c r="O1882" s="235" t="s">
        <v>104</v>
      </c>
      <c r="P1882" s="235" t="s">
        <v>105</v>
      </c>
      <c r="Q1882" s="235" t="s">
        <v>106</v>
      </c>
      <c r="R1882" s="235" t="s">
        <v>107</v>
      </c>
      <c r="S1882" s="235" t="s">
        <v>108</v>
      </c>
      <c r="T1882" s="235" t="s">
        <v>109</v>
      </c>
      <c r="U1882" s="235" t="s">
        <v>110</v>
      </c>
      <c r="V1882" s="234" t="s">
        <v>89</v>
      </c>
      <c r="W1882" s="234" t="s">
        <v>111</v>
      </c>
      <c r="X1882" s="232"/>
    </row>
    <row r="1883" spans="1:24" ht="13.5" customHeight="1" thickTop="1" x14ac:dyDescent="0.3">
      <c r="A1883" s="236">
        <v>0</v>
      </c>
      <c r="B1883" s="119" t="s">
        <v>62</v>
      </c>
      <c r="C1883" s="119" t="s">
        <v>62</v>
      </c>
      <c r="D1883" s="119" t="s">
        <v>62</v>
      </c>
      <c r="E1883" s="119" t="s">
        <v>62</v>
      </c>
      <c r="F1883" s="119" t="s">
        <v>62</v>
      </c>
      <c r="G1883" s="119" t="s">
        <v>62</v>
      </c>
      <c r="H1883" s="119" t="s">
        <v>62</v>
      </c>
      <c r="I1883" s="119" t="s">
        <v>62</v>
      </c>
      <c r="J1883" s="119" t="s">
        <v>62</v>
      </c>
      <c r="K1883" s="119" t="s">
        <v>62</v>
      </c>
      <c r="L1883" s="119" t="s">
        <v>62</v>
      </c>
      <c r="M1883" s="119" t="s">
        <v>62</v>
      </c>
      <c r="N1883" s="119" t="s">
        <v>62</v>
      </c>
      <c r="O1883" s="119" t="s">
        <v>62</v>
      </c>
      <c r="P1883" s="119" t="s">
        <v>62</v>
      </c>
      <c r="Q1883" s="119" t="s">
        <v>62</v>
      </c>
      <c r="R1883" s="119" t="s">
        <v>62</v>
      </c>
      <c r="S1883" s="119" t="s">
        <v>62</v>
      </c>
      <c r="T1883" s="119" t="s">
        <v>62</v>
      </c>
      <c r="U1883" s="119" t="s">
        <v>62</v>
      </c>
      <c r="V1883" s="119" t="s">
        <v>62</v>
      </c>
      <c r="W1883" s="119" t="s">
        <v>62</v>
      </c>
      <c r="X1883" s="232"/>
    </row>
    <row r="1884" spans="1:24" ht="13.5" customHeight="1" x14ac:dyDescent="0.3">
      <c r="A1884" s="237">
        <v>1.0416666666666666E-2</v>
      </c>
      <c r="B1884" s="118" t="s">
        <v>62</v>
      </c>
      <c r="C1884" s="118" t="s">
        <v>62</v>
      </c>
      <c r="D1884" s="118" t="s">
        <v>62</v>
      </c>
      <c r="E1884" s="118" t="s">
        <v>62</v>
      </c>
      <c r="F1884" s="118" t="s">
        <v>62</v>
      </c>
      <c r="G1884" s="118" t="s">
        <v>62</v>
      </c>
      <c r="H1884" s="118" t="s">
        <v>62</v>
      </c>
      <c r="I1884" s="118" t="s">
        <v>62</v>
      </c>
      <c r="J1884" s="118" t="s">
        <v>62</v>
      </c>
      <c r="K1884" s="118" t="s">
        <v>62</v>
      </c>
      <c r="L1884" s="118" t="s">
        <v>62</v>
      </c>
      <c r="M1884" s="118" t="s">
        <v>62</v>
      </c>
      <c r="N1884" s="118" t="s">
        <v>62</v>
      </c>
      <c r="O1884" s="118" t="s">
        <v>62</v>
      </c>
      <c r="P1884" s="118" t="s">
        <v>62</v>
      </c>
      <c r="Q1884" s="118" t="s">
        <v>62</v>
      </c>
      <c r="R1884" s="118" t="s">
        <v>62</v>
      </c>
      <c r="S1884" s="118" t="s">
        <v>62</v>
      </c>
      <c r="T1884" s="118" t="s">
        <v>62</v>
      </c>
      <c r="U1884" s="118" t="s">
        <v>62</v>
      </c>
      <c r="V1884" s="118" t="s">
        <v>62</v>
      </c>
      <c r="W1884" s="118" t="s">
        <v>62</v>
      </c>
      <c r="X1884" s="232"/>
    </row>
    <row r="1885" spans="1:24" ht="13.5" customHeight="1" x14ac:dyDescent="0.3">
      <c r="A1885" s="237">
        <v>2.0833333333333332E-2</v>
      </c>
      <c r="B1885" s="118" t="s">
        <v>62</v>
      </c>
      <c r="C1885" s="118" t="s">
        <v>62</v>
      </c>
      <c r="D1885" s="118" t="s">
        <v>62</v>
      </c>
      <c r="E1885" s="118" t="s">
        <v>62</v>
      </c>
      <c r="F1885" s="118" t="s">
        <v>62</v>
      </c>
      <c r="G1885" s="118" t="s">
        <v>62</v>
      </c>
      <c r="H1885" s="118" t="s">
        <v>62</v>
      </c>
      <c r="I1885" s="118" t="s">
        <v>62</v>
      </c>
      <c r="J1885" s="118" t="s">
        <v>62</v>
      </c>
      <c r="K1885" s="118" t="s">
        <v>62</v>
      </c>
      <c r="L1885" s="118" t="s">
        <v>62</v>
      </c>
      <c r="M1885" s="118" t="s">
        <v>62</v>
      </c>
      <c r="N1885" s="118" t="s">
        <v>62</v>
      </c>
      <c r="O1885" s="118" t="s">
        <v>62</v>
      </c>
      <c r="P1885" s="118" t="s">
        <v>62</v>
      </c>
      <c r="Q1885" s="118" t="s">
        <v>62</v>
      </c>
      <c r="R1885" s="118" t="s">
        <v>62</v>
      </c>
      <c r="S1885" s="118" t="s">
        <v>62</v>
      </c>
      <c r="T1885" s="118" t="s">
        <v>62</v>
      </c>
      <c r="U1885" s="118" t="s">
        <v>62</v>
      </c>
      <c r="V1885" s="118" t="s">
        <v>62</v>
      </c>
      <c r="W1885" s="118" t="s">
        <v>62</v>
      </c>
      <c r="X1885" s="232"/>
    </row>
    <row r="1886" spans="1:24" ht="13.5" customHeight="1" x14ac:dyDescent="0.3">
      <c r="A1886" s="237">
        <v>3.125E-2</v>
      </c>
      <c r="B1886" s="118" t="s">
        <v>62</v>
      </c>
      <c r="C1886" s="118" t="s">
        <v>62</v>
      </c>
      <c r="D1886" s="118" t="s">
        <v>62</v>
      </c>
      <c r="E1886" s="118" t="s">
        <v>62</v>
      </c>
      <c r="F1886" s="118" t="s">
        <v>62</v>
      </c>
      <c r="G1886" s="118" t="s">
        <v>62</v>
      </c>
      <c r="H1886" s="118" t="s">
        <v>62</v>
      </c>
      <c r="I1886" s="118" t="s">
        <v>62</v>
      </c>
      <c r="J1886" s="118" t="s">
        <v>62</v>
      </c>
      <c r="K1886" s="118" t="s">
        <v>62</v>
      </c>
      <c r="L1886" s="118" t="s">
        <v>62</v>
      </c>
      <c r="M1886" s="118" t="s">
        <v>62</v>
      </c>
      <c r="N1886" s="118" t="s">
        <v>62</v>
      </c>
      <c r="O1886" s="118" t="s">
        <v>62</v>
      </c>
      <c r="P1886" s="118" t="s">
        <v>62</v>
      </c>
      <c r="Q1886" s="118" t="s">
        <v>62</v>
      </c>
      <c r="R1886" s="118" t="s">
        <v>62</v>
      </c>
      <c r="S1886" s="118" t="s">
        <v>62</v>
      </c>
      <c r="T1886" s="118" t="s">
        <v>62</v>
      </c>
      <c r="U1886" s="118" t="s">
        <v>62</v>
      </c>
      <c r="V1886" s="118" t="s">
        <v>62</v>
      </c>
      <c r="W1886" s="118" t="s">
        <v>62</v>
      </c>
      <c r="X1886" s="232"/>
    </row>
    <row r="1887" spans="1:24" ht="13.5" customHeight="1" x14ac:dyDescent="0.3">
      <c r="A1887" s="237">
        <v>4.1666666666666664E-2</v>
      </c>
      <c r="B1887" s="118" t="s">
        <v>62</v>
      </c>
      <c r="C1887" s="118" t="s">
        <v>62</v>
      </c>
      <c r="D1887" s="118" t="s">
        <v>62</v>
      </c>
      <c r="E1887" s="118" t="s">
        <v>62</v>
      </c>
      <c r="F1887" s="118" t="s">
        <v>62</v>
      </c>
      <c r="G1887" s="118" t="s">
        <v>62</v>
      </c>
      <c r="H1887" s="118" t="s">
        <v>62</v>
      </c>
      <c r="I1887" s="118" t="s">
        <v>62</v>
      </c>
      <c r="J1887" s="118" t="s">
        <v>62</v>
      </c>
      <c r="K1887" s="118" t="s">
        <v>62</v>
      </c>
      <c r="L1887" s="118" t="s">
        <v>62</v>
      </c>
      <c r="M1887" s="118" t="s">
        <v>62</v>
      </c>
      <c r="N1887" s="118" t="s">
        <v>62</v>
      </c>
      <c r="O1887" s="118" t="s">
        <v>62</v>
      </c>
      <c r="P1887" s="118" t="s">
        <v>62</v>
      </c>
      <c r="Q1887" s="118" t="s">
        <v>62</v>
      </c>
      <c r="R1887" s="118" t="s">
        <v>62</v>
      </c>
      <c r="S1887" s="118" t="s">
        <v>62</v>
      </c>
      <c r="T1887" s="118" t="s">
        <v>62</v>
      </c>
      <c r="U1887" s="118" t="s">
        <v>62</v>
      </c>
      <c r="V1887" s="118" t="s">
        <v>62</v>
      </c>
      <c r="W1887" s="118" t="s">
        <v>62</v>
      </c>
      <c r="X1887" s="232"/>
    </row>
    <row r="1888" spans="1:24" ht="13.5" customHeight="1" x14ac:dyDescent="0.3">
      <c r="A1888" s="237">
        <v>5.2083333333333336E-2</v>
      </c>
      <c r="B1888" s="118" t="s">
        <v>62</v>
      </c>
      <c r="C1888" s="118" t="s">
        <v>62</v>
      </c>
      <c r="D1888" s="118" t="s">
        <v>62</v>
      </c>
      <c r="E1888" s="118" t="s">
        <v>62</v>
      </c>
      <c r="F1888" s="118" t="s">
        <v>62</v>
      </c>
      <c r="G1888" s="118" t="s">
        <v>62</v>
      </c>
      <c r="H1888" s="118" t="s">
        <v>62</v>
      </c>
      <c r="I1888" s="118" t="s">
        <v>62</v>
      </c>
      <c r="J1888" s="118" t="s">
        <v>62</v>
      </c>
      <c r="K1888" s="118" t="s">
        <v>62</v>
      </c>
      <c r="L1888" s="118" t="s">
        <v>62</v>
      </c>
      <c r="M1888" s="118" t="s">
        <v>62</v>
      </c>
      <c r="N1888" s="118" t="s">
        <v>62</v>
      </c>
      <c r="O1888" s="118" t="s">
        <v>62</v>
      </c>
      <c r="P1888" s="118" t="s">
        <v>62</v>
      </c>
      <c r="Q1888" s="118" t="s">
        <v>62</v>
      </c>
      <c r="R1888" s="118" t="s">
        <v>62</v>
      </c>
      <c r="S1888" s="118" t="s">
        <v>62</v>
      </c>
      <c r="T1888" s="118" t="s">
        <v>62</v>
      </c>
      <c r="U1888" s="118" t="s">
        <v>62</v>
      </c>
      <c r="V1888" s="118" t="s">
        <v>62</v>
      </c>
      <c r="W1888" s="118" t="s">
        <v>62</v>
      </c>
      <c r="X1888" s="232"/>
    </row>
    <row r="1889" spans="1:24" ht="13.5" customHeight="1" x14ac:dyDescent="0.3">
      <c r="A1889" s="237">
        <v>6.25E-2</v>
      </c>
      <c r="B1889" s="118" t="s">
        <v>62</v>
      </c>
      <c r="C1889" s="118" t="s">
        <v>62</v>
      </c>
      <c r="D1889" s="118" t="s">
        <v>62</v>
      </c>
      <c r="E1889" s="118" t="s">
        <v>62</v>
      </c>
      <c r="F1889" s="118" t="s">
        <v>62</v>
      </c>
      <c r="G1889" s="118" t="s">
        <v>62</v>
      </c>
      <c r="H1889" s="118" t="s">
        <v>62</v>
      </c>
      <c r="I1889" s="118" t="s">
        <v>62</v>
      </c>
      <c r="J1889" s="118" t="s">
        <v>62</v>
      </c>
      <c r="K1889" s="118" t="s">
        <v>62</v>
      </c>
      <c r="L1889" s="118" t="s">
        <v>62</v>
      </c>
      <c r="M1889" s="118" t="s">
        <v>62</v>
      </c>
      <c r="N1889" s="118" t="s">
        <v>62</v>
      </c>
      <c r="O1889" s="118" t="s">
        <v>62</v>
      </c>
      <c r="P1889" s="118" t="s">
        <v>62</v>
      </c>
      <c r="Q1889" s="118" t="s">
        <v>62</v>
      </c>
      <c r="R1889" s="118" t="s">
        <v>62</v>
      </c>
      <c r="S1889" s="118" t="s">
        <v>62</v>
      </c>
      <c r="T1889" s="118" t="s">
        <v>62</v>
      </c>
      <c r="U1889" s="118" t="s">
        <v>62</v>
      </c>
      <c r="V1889" s="118" t="s">
        <v>62</v>
      </c>
      <c r="W1889" s="118" t="s">
        <v>62</v>
      </c>
      <c r="X1889" s="232"/>
    </row>
    <row r="1890" spans="1:24" ht="13.5" customHeight="1" x14ac:dyDescent="0.3">
      <c r="A1890" s="237">
        <v>7.2916666666666699E-2</v>
      </c>
      <c r="B1890" s="118" t="s">
        <v>62</v>
      </c>
      <c r="C1890" s="118" t="s">
        <v>62</v>
      </c>
      <c r="D1890" s="118" t="s">
        <v>62</v>
      </c>
      <c r="E1890" s="118" t="s">
        <v>62</v>
      </c>
      <c r="F1890" s="118" t="s">
        <v>62</v>
      </c>
      <c r="G1890" s="118" t="s">
        <v>62</v>
      </c>
      <c r="H1890" s="118" t="s">
        <v>62</v>
      </c>
      <c r="I1890" s="118" t="s">
        <v>62</v>
      </c>
      <c r="J1890" s="118" t="s">
        <v>62</v>
      </c>
      <c r="K1890" s="118" t="s">
        <v>62</v>
      </c>
      <c r="L1890" s="118" t="s">
        <v>62</v>
      </c>
      <c r="M1890" s="118" t="s">
        <v>62</v>
      </c>
      <c r="N1890" s="118" t="s">
        <v>62</v>
      </c>
      <c r="O1890" s="118" t="s">
        <v>62</v>
      </c>
      <c r="P1890" s="118" t="s">
        <v>62</v>
      </c>
      <c r="Q1890" s="118" t="s">
        <v>62</v>
      </c>
      <c r="R1890" s="118" t="s">
        <v>62</v>
      </c>
      <c r="S1890" s="118" t="s">
        <v>62</v>
      </c>
      <c r="T1890" s="118" t="s">
        <v>62</v>
      </c>
      <c r="U1890" s="118" t="s">
        <v>62</v>
      </c>
      <c r="V1890" s="118" t="s">
        <v>62</v>
      </c>
      <c r="W1890" s="118" t="s">
        <v>62</v>
      </c>
      <c r="X1890" s="232"/>
    </row>
    <row r="1891" spans="1:24" ht="13.5" customHeight="1" x14ac:dyDescent="0.3">
      <c r="A1891" s="237">
        <v>8.3333333333333301E-2</v>
      </c>
      <c r="B1891" s="118" t="s">
        <v>62</v>
      </c>
      <c r="C1891" s="118" t="s">
        <v>62</v>
      </c>
      <c r="D1891" s="118" t="s">
        <v>62</v>
      </c>
      <c r="E1891" s="118" t="s">
        <v>62</v>
      </c>
      <c r="F1891" s="118" t="s">
        <v>62</v>
      </c>
      <c r="G1891" s="118" t="s">
        <v>62</v>
      </c>
      <c r="H1891" s="118" t="s">
        <v>62</v>
      </c>
      <c r="I1891" s="118" t="s">
        <v>62</v>
      </c>
      <c r="J1891" s="118" t="s">
        <v>62</v>
      </c>
      <c r="K1891" s="118" t="s">
        <v>62</v>
      </c>
      <c r="L1891" s="118" t="s">
        <v>62</v>
      </c>
      <c r="M1891" s="118" t="s">
        <v>62</v>
      </c>
      <c r="N1891" s="118" t="s">
        <v>62</v>
      </c>
      <c r="O1891" s="118" t="s">
        <v>62</v>
      </c>
      <c r="P1891" s="118" t="s">
        <v>62</v>
      </c>
      <c r="Q1891" s="118" t="s">
        <v>62</v>
      </c>
      <c r="R1891" s="118" t="s">
        <v>62</v>
      </c>
      <c r="S1891" s="118" t="s">
        <v>62</v>
      </c>
      <c r="T1891" s="118" t="s">
        <v>62</v>
      </c>
      <c r="U1891" s="118" t="s">
        <v>62</v>
      </c>
      <c r="V1891" s="118" t="s">
        <v>62</v>
      </c>
      <c r="W1891" s="118" t="s">
        <v>62</v>
      </c>
      <c r="X1891" s="232"/>
    </row>
    <row r="1892" spans="1:24" ht="13.5" customHeight="1" x14ac:dyDescent="0.3">
      <c r="A1892" s="237">
        <v>9.375E-2</v>
      </c>
      <c r="B1892" s="118" t="s">
        <v>62</v>
      </c>
      <c r="C1892" s="118" t="s">
        <v>62</v>
      </c>
      <c r="D1892" s="118" t="s">
        <v>62</v>
      </c>
      <c r="E1892" s="118" t="s">
        <v>62</v>
      </c>
      <c r="F1892" s="118" t="s">
        <v>62</v>
      </c>
      <c r="G1892" s="118" t="s">
        <v>62</v>
      </c>
      <c r="H1892" s="118" t="s">
        <v>62</v>
      </c>
      <c r="I1892" s="118" t="s">
        <v>62</v>
      </c>
      <c r="J1892" s="118" t="s">
        <v>62</v>
      </c>
      <c r="K1892" s="118" t="s">
        <v>62</v>
      </c>
      <c r="L1892" s="118" t="s">
        <v>62</v>
      </c>
      <c r="M1892" s="118" t="s">
        <v>62</v>
      </c>
      <c r="N1892" s="118" t="s">
        <v>62</v>
      </c>
      <c r="O1892" s="118" t="s">
        <v>62</v>
      </c>
      <c r="P1892" s="118" t="s">
        <v>62</v>
      </c>
      <c r="Q1892" s="118" t="s">
        <v>62</v>
      </c>
      <c r="R1892" s="118" t="s">
        <v>62</v>
      </c>
      <c r="S1892" s="118" t="s">
        <v>62</v>
      </c>
      <c r="T1892" s="118" t="s">
        <v>62</v>
      </c>
      <c r="U1892" s="118" t="s">
        <v>62</v>
      </c>
      <c r="V1892" s="118" t="s">
        <v>62</v>
      </c>
      <c r="W1892" s="118" t="s">
        <v>62</v>
      </c>
      <c r="X1892" s="232"/>
    </row>
    <row r="1893" spans="1:24" ht="13.5" customHeight="1" x14ac:dyDescent="0.3">
      <c r="A1893" s="237">
        <v>0.104166666666667</v>
      </c>
      <c r="B1893" s="118" t="s">
        <v>62</v>
      </c>
      <c r="C1893" s="118" t="s">
        <v>62</v>
      </c>
      <c r="D1893" s="118" t="s">
        <v>62</v>
      </c>
      <c r="E1893" s="118" t="s">
        <v>62</v>
      </c>
      <c r="F1893" s="118" t="s">
        <v>62</v>
      </c>
      <c r="G1893" s="118" t="s">
        <v>62</v>
      </c>
      <c r="H1893" s="118" t="s">
        <v>62</v>
      </c>
      <c r="I1893" s="118" t="s">
        <v>62</v>
      </c>
      <c r="J1893" s="118" t="s">
        <v>62</v>
      </c>
      <c r="K1893" s="118" t="s">
        <v>62</v>
      </c>
      <c r="L1893" s="118" t="s">
        <v>62</v>
      </c>
      <c r="M1893" s="118" t="s">
        <v>62</v>
      </c>
      <c r="N1893" s="118" t="s">
        <v>62</v>
      </c>
      <c r="O1893" s="118" t="s">
        <v>62</v>
      </c>
      <c r="P1893" s="118" t="s">
        <v>62</v>
      </c>
      <c r="Q1893" s="118" t="s">
        <v>62</v>
      </c>
      <c r="R1893" s="118" t="s">
        <v>62</v>
      </c>
      <c r="S1893" s="118" t="s">
        <v>62</v>
      </c>
      <c r="T1893" s="118" t="s">
        <v>62</v>
      </c>
      <c r="U1893" s="118" t="s">
        <v>62</v>
      </c>
      <c r="V1893" s="118" t="s">
        <v>62</v>
      </c>
      <c r="W1893" s="118" t="s">
        <v>62</v>
      </c>
      <c r="X1893" s="232"/>
    </row>
    <row r="1894" spans="1:24" ht="13.5" customHeight="1" x14ac:dyDescent="0.3">
      <c r="A1894" s="237">
        <v>0.114583333333333</v>
      </c>
      <c r="B1894" s="118" t="s">
        <v>62</v>
      </c>
      <c r="C1894" s="118" t="s">
        <v>62</v>
      </c>
      <c r="D1894" s="118" t="s">
        <v>62</v>
      </c>
      <c r="E1894" s="118" t="s">
        <v>62</v>
      </c>
      <c r="F1894" s="118" t="s">
        <v>62</v>
      </c>
      <c r="G1894" s="118" t="s">
        <v>62</v>
      </c>
      <c r="H1894" s="118" t="s">
        <v>62</v>
      </c>
      <c r="I1894" s="118" t="s">
        <v>62</v>
      </c>
      <c r="J1894" s="118" t="s">
        <v>62</v>
      </c>
      <c r="K1894" s="118" t="s">
        <v>62</v>
      </c>
      <c r="L1894" s="118" t="s">
        <v>62</v>
      </c>
      <c r="M1894" s="118" t="s">
        <v>62</v>
      </c>
      <c r="N1894" s="118" t="s">
        <v>62</v>
      </c>
      <c r="O1894" s="118" t="s">
        <v>62</v>
      </c>
      <c r="P1894" s="118" t="s">
        <v>62</v>
      </c>
      <c r="Q1894" s="118" t="s">
        <v>62</v>
      </c>
      <c r="R1894" s="118" t="s">
        <v>62</v>
      </c>
      <c r="S1894" s="118" t="s">
        <v>62</v>
      </c>
      <c r="T1894" s="118" t="s">
        <v>62</v>
      </c>
      <c r="U1894" s="118" t="s">
        <v>62</v>
      </c>
      <c r="V1894" s="118" t="s">
        <v>62</v>
      </c>
      <c r="W1894" s="118" t="s">
        <v>62</v>
      </c>
      <c r="X1894" s="232"/>
    </row>
    <row r="1895" spans="1:24" ht="13.5" customHeight="1" x14ac:dyDescent="0.3">
      <c r="A1895" s="237">
        <v>0.125</v>
      </c>
      <c r="B1895" s="118" t="s">
        <v>62</v>
      </c>
      <c r="C1895" s="118" t="s">
        <v>62</v>
      </c>
      <c r="D1895" s="118" t="s">
        <v>62</v>
      </c>
      <c r="E1895" s="118" t="s">
        <v>62</v>
      </c>
      <c r="F1895" s="118" t="s">
        <v>62</v>
      </c>
      <c r="G1895" s="118" t="s">
        <v>62</v>
      </c>
      <c r="H1895" s="118" t="s">
        <v>62</v>
      </c>
      <c r="I1895" s="118" t="s">
        <v>62</v>
      </c>
      <c r="J1895" s="118" t="s">
        <v>62</v>
      </c>
      <c r="K1895" s="118" t="s">
        <v>62</v>
      </c>
      <c r="L1895" s="118" t="s">
        <v>62</v>
      </c>
      <c r="M1895" s="118" t="s">
        <v>62</v>
      </c>
      <c r="N1895" s="118" t="s">
        <v>62</v>
      </c>
      <c r="O1895" s="118" t="s">
        <v>62</v>
      </c>
      <c r="P1895" s="118" t="s">
        <v>62</v>
      </c>
      <c r="Q1895" s="118" t="s">
        <v>62</v>
      </c>
      <c r="R1895" s="118" t="s">
        <v>62</v>
      </c>
      <c r="S1895" s="118" t="s">
        <v>62</v>
      </c>
      <c r="T1895" s="118" t="s">
        <v>62</v>
      </c>
      <c r="U1895" s="118" t="s">
        <v>62</v>
      </c>
      <c r="V1895" s="118" t="s">
        <v>62</v>
      </c>
      <c r="W1895" s="118" t="s">
        <v>62</v>
      </c>
      <c r="X1895" s="232"/>
    </row>
    <row r="1896" spans="1:24" ht="13.5" customHeight="1" x14ac:dyDescent="0.3">
      <c r="A1896" s="237">
        <v>0.13541666666666699</v>
      </c>
      <c r="B1896" s="118" t="s">
        <v>62</v>
      </c>
      <c r="C1896" s="118" t="s">
        <v>62</v>
      </c>
      <c r="D1896" s="118" t="s">
        <v>62</v>
      </c>
      <c r="E1896" s="118" t="s">
        <v>62</v>
      </c>
      <c r="F1896" s="118" t="s">
        <v>62</v>
      </c>
      <c r="G1896" s="118" t="s">
        <v>62</v>
      </c>
      <c r="H1896" s="118" t="s">
        <v>62</v>
      </c>
      <c r="I1896" s="118" t="s">
        <v>62</v>
      </c>
      <c r="J1896" s="118" t="s">
        <v>62</v>
      </c>
      <c r="K1896" s="118" t="s">
        <v>62</v>
      </c>
      <c r="L1896" s="118" t="s">
        <v>62</v>
      </c>
      <c r="M1896" s="118" t="s">
        <v>62</v>
      </c>
      <c r="N1896" s="118" t="s">
        <v>62</v>
      </c>
      <c r="O1896" s="118" t="s">
        <v>62</v>
      </c>
      <c r="P1896" s="118" t="s">
        <v>62</v>
      </c>
      <c r="Q1896" s="118" t="s">
        <v>62</v>
      </c>
      <c r="R1896" s="118" t="s">
        <v>62</v>
      </c>
      <c r="S1896" s="118" t="s">
        <v>62</v>
      </c>
      <c r="T1896" s="118" t="s">
        <v>62</v>
      </c>
      <c r="U1896" s="118" t="s">
        <v>62</v>
      </c>
      <c r="V1896" s="118" t="s">
        <v>62</v>
      </c>
      <c r="W1896" s="118" t="s">
        <v>62</v>
      </c>
      <c r="X1896" s="232"/>
    </row>
    <row r="1897" spans="1:24" ht="13.5" customHeight="1" x14ac:dyDescent="0.3">
      <c r="A1897" s="237">
        <v>0.14583333333333301</v>
      </c>
      <c r="B1897" s="118" t="s">
        <v>62</v>
      </c>
      <c r="C1897" s="118" t="s">
        <v>62</v>
      </c>
      <c r="D1897" s="118" t="s">
        <v>62</v>
      </c>
      <c r="E1897" s="118" t="s">
        <v>62</v>
      </c>
      <c r="F1897" s="118" t="s">
        <v>62</v>
      </c>
      <c r="G1897" s="118" t="s">
        <v>62</v>
      </c>
      <c r="H1897" s="118" t="s">
        <v>62</v>
      </c>
      <c r="I1897" s="118" t="s">
        <v>62</v>
      </c>
      <c r="J1897" s="118" t="s">
        <v>62</v>
      </c>
      <c r="K1897" s="118" t="s">
        <v>62</v>
      </c>
      <c r="L1897" s="118" t="s">
        <v>62</v>
      </c>
      <c r="M1897" s="118" t="s">
        <v>62</v>
      </c>
      <c r="N1897" s="118" t="s">
        <v>62</v>
      </c>
      <c r="O1897" s="118" t="s">
        <v>62</v>
      </c>
      <c r="P1897" s="118" t="s">
        <v>62</v>
      </c>
      <c r="Q1897" s="118" t="s">
        <v>62</v>
      </c>
      <c r="R1897" s="118" t="s">
        <v>62</v>
      </c>
      <c r="S1897" s="118" t="s">
        <v>62</v>
      </c>
      <c r="T1897" s="118" t="s">
        <v>62</v>
      </c>
      <c r="U1897" s="118" t="s">
        <v>62</v>
      </c>
      <c r="V1897" s="118" t="s">
        <v>62</v>
      </c>
      <c r="W1897" s="118" t="s">
        <v>62</v>
      </c>
      <c r="X1897" s="232"/>
    </row>
    <row r="1898" spans="1:24" ht="13.5" customHeight="1" x14ac:dyDescent="0.3">
      <c r="A1898" s="237">
        <v>0.15625</v>
      </c>
      <c r="B1898" s="118" t="s">
        <v>62</v>
      </c>
      <c r="C1898" s="118" t="s">
        <v>62</v>
      </c>
      <c r="D1898" s="118" t="s">
        <v>62</v>
      </c>
      <c r="E1898" s="118" t="s">
        <v>62</v>
      </c>
      <c r="F1898" s="118" t="s">
        <v>62</v>
      </c>
      <c r="G1898" s="118" t="s">
        <v>62</v>
      </c>
      <c r="H1898" s="118" t="s">
        <v>62</v>
      </c>
      <c r="I1898" s="118" t="s">
        <v>62</v>
      </c>
      <c r="J1898" s="118" t="s">
        <v>62</v>
      </c>
      <c r="K1898" s="118" t="s">
        <v>62</v>
      </c>
      <c r="L1898" s="118" t="s">
        <v>62</v>
      </c>
      <c r="M1898" s="118" t="s">
        <v>62</v>
      </c>
      <c r="N1898" s="118" t="s">
        <v>62</v>
      </c>
      <c r="O1898" s="118" t="s">
        <v>62</v>
      </c>
      <c r="P1898" s="118" t="s">
        <v>62</v>
      </c>
      <c r="Q1898" s="118" t="s">
        <v>62</v>
      </c>
      <c r="R1898" s="118" t="s">
        <v>62</v>
      </c>
      <c r="S1898" s="118" t="s">
        <v>62</v>
      </c>
      <c r="T1898" s="118" t="s">
        <v>62</v>
      </c>
      <c r="U1898" s="118" t="s">
        <v>62</v>
      </c>
      <c r="V1898" s="118" t="s">
        <v>62</v>
      </c>
      <c r="W1898" s="118" t="s">
        <v>62</v>
      </c>
      <c r="X1898" s="232"/>
    </row>
    <row r="1899" spans="1:24" ht="13.5" customHeight="1" x14ac:dyDescent="0.3">
      <c r="A1899" s="237">
        <v>0.16666666666666699</v>
      </c>
      <c r="B1899" s="118" t="s">
        <v>62</v>
      </c>
      <c r="C1899" s="118" t="s">
        <v>62</v>
      </c>
      <c r="D1899" s="118" t="s">
        <v>62</v>
      </c>
      <c r="E1899" s="118" t="s">
        <v>62</v>
      </c>
      <c r="F1899" s="118" t="s">
        <v>62</v>
      </c>
      <c r="G1899" s="118" t="s">
        <v>62</v>
      </c>
      <c r="H1899" s="118" t="s">
        <v>62</v>
      </c>
      <c r="I1899" s="118" t="s">
        <v>62</v>
      </c>
      <c r="J1899" s="118" t="s">
        <v>62</v>
      </c>
      <c r="K1899" s="118" t="s">
        <v>62</v>
      </c>
      <c r="L1899" s="118" t="s">
        <v>62</v>
      </c>
      <c r="M1899" s="118" t="s">
        <v>62</v>
      </c>
      <c r="N1899" s="118" t="s">
        <v>62</v>
      </c>
      <c r="O1899" s="118" t="s">
        <v>62</v>
      </c>
      <c r="P1899" s="118" t="s">
        <v>62</v>
      </c>
      <c r="Q1899" s="118" t="s">
        <v>62</v>
      </c>
      <c r="R1899" s="118" t="s">
        <v>62</v>
      </c>
      <c r="S1899" s="118" t="s">
        <v>62</v>
      </c>
      <c r="T1899" s="118" t="s">
        <v>62</v>
      </c>
      <c r="U1899" s="118" t="s">
        <v>62</v>
      </c>
      <c r="V1899" s="118" t="s">
        <v>62</v>
      </c>
      <c r="W1899" s="118" t="s">
        <v>62</v>
      </c>
      <c r="X1899" s="232"/>
    </row>
    <row r="1900" spans="1:24" ht="13.5" customHeight="1" x14ac:dyDescent="0.3">
      <c r="A1900" s="237">
        <v>0.17708333333333301</v>
      </c>
      <c r="B1900" s="118" t="s">
        <v>62</v>
      </c>
      <c r="C1900" s="118" t="s">
        <v>62</v>
      </c>
      <c r="D1900" s="118" t="s">
        <v>62</v>
      </c>
      <c r="E1900" s="118" t="s">
        <v>62</v>
      </c>
      <c r="F1900" s="118" t="s">
        <v>62</v>
      </c>
      <c r="G1900" s="118" t="s">
        <v>62</v>
      </c>
      <c r="H1900" s="118" t="s">
        <v>62</v>
      </c>
      <c r="I1900" s="118" t="s">
        <v>62</v>
      </c>
      <c r="J1900" s="118" t="s">
        <v>62</v>
      </c>
      <c r="K1900" s="118" t="s">
        <v>62</v>
      </c>
      <c r="L1900" s="118" t="s">
        <v>62</v>
      </c>
      <c r="M1900" s="118" t="s">
        <v>62</v>
      </c>
      <c r="N1900" s="118" t="s">
        <v>62</v>
      </c>
      <c r="O1900" s="118" t="s">
        <v>62</v>
      </c>
      <c r="P1900" s="118" t="s">
        <v>62</v>
      </c>
      <c r="Q1900" s="118" t="s">
        <v>62</v>
      </c>
      <c r="R1900" s="118" t="s">
        <v>62</v>
      </c>
      <c r="S1900" s="118" t="s">
        <v>62</v>
      </c>
      <c r="T1900" s="118" t="s">
        <v>62</v>
      </c>
      <c r="U1900" s="118" t="s">
        <v>62</v>
      </c>
      <c r="V1900" s="118" t="s">
        <v>62</v>
      </c>
      <c r="W1900" s="118" t="s">
        <v>62</v>
      </c>
      <c r="X1900" s="232"/>
    </row>
    <row r="1901" spans="1:24" ht="13.5" customHeight="1" x14ac:dyDescent="0.3">
      <c r="A1901" s="237">
        <v>0.1875</v>
      </c>
      <c r="B1901" s="118" t="s">
        <v>62</v>
      </c>
      <c r="C1901" s="118" t="s">
        <v>62</v>
      </c>
      <c r="D1901" s="118" t="s">
        <v>62</v>
      </c>
      <c r="E1901" s="118" t="s">
        <v>62</v>
      </c>
      <c r="F1901" s="118" t="s">
        <v>62</v>
      </c>
      <c r="G1901" s="118" t="s">
        <v>62</v>
      </c>
      <c r="H1901" s="118" t="s">
        <v>62</v>
      </c>
      <c r="I1901" s="118" t="s">
        <v>62</v>
      </c>
      <c r="J1901" s="118" t="s">
        <v>62</v>
      </c>
      <c r="K1901" s="118" t="s">
        <v>62</v>
      </c>
      <c r="L1901" s="118" t="s">
        <v>62</v>
      </c>
      <c r="M1901" s="118" t="s">
        <v>62</v>
      </c>
      <c r="N1901" s="118" t="s">
        <v>62</v>
      </c>
      <c r="O1901" s="118" t="s">
        <v>62</v>
      </c>
      <c r="P1901" s="118" t="s">
        <v>62</v>
      </c>
      <c r="Q1901" s="118" t="s">
        <v>62</v>
      </c>
      <c r="R1901" s="118" t="s">
        <v>62</v>
      </c>
      <c r="S1901" s="118" t="s">
        <v>62</v>
      </c>
      <c r="T1901" s="118" t="s">
        <v>62</v>
      </c>
      <c r="U1901" s="118" t="s">
        <v>62</v>
      </c>
      <c r="V1901" s="118" t="s">
        <v>62</v>
      </c>
      <c r="W1901" s="118" t="s">
        <v>62</v>
      </c>
      <c r="X1901" s="232"/>
    </row>
    <row r="1902" spans="1:24" ht="13.5" customHeight="1" x14ac:dyDescent="0.3">
      <c r="A1902" s="237">
        <v>0.19791666666666699</v>
      </c>
      <c r="B1902" s="118" t="s">
        <v>62</v>
      </c>
      <c r="C1902" s="118" t="s">
        <v>62</v>
      </c>
      <c r="D1902" s="118" t="s">
        <v>62</v>
      </c>
      <c r="E1902" s="118" t="s">
        <v>62</v>
      </c>
      <c r="F1902" s="118" t="s">
        <v>62</v>
      </c>
      <c r="G1902" s="118" t="s">
        <v>62</v>
      </c>
      <c r="H1902" s="118" t="s">
        <v>62</v>
      </c>
      <c r="I1902" s="118" t="s">
        <v>62</v>
      </c>
      <c r="J1902" s="118" t="s">
        <v>62</v>
      </c>
      <c r="K1902" s="118" t="s">
        <v>62</v>
      </c>
      <c r="L1902" s="118" t="s">
        <v>62</v>
      </c>
      <c r="M1902" s="118" t="s">
        <v>62</v>
      </c>
      <c r="N1902" s="118" t="s">
        <v>62</v>
      </c>
      <c r="O1902" s="118" t="s">
        <v>62</v>
      </c>
      <c r="P1902" s="118" t="s">
        <v>62</v>
      </c>
      <c r="Q1902" s="118" t="s">
        <v>62</v>
      </c>
      <c r="R1902" s="118" t="s">
        <v>62</v>
      </c>
      <c r="S1902" s="118" t="s">
        <v>62</v>
      </c>
      <c r="T1902" s="118" t="s">
        <v>62</v>
      </c>
      <c r="U1902" s="118" t="s">
        <v>62</v>
      </c>
      <c r="V1902" s="118" t="s">
        <v>62</v>
      </c>
      <c r="W1902" s="118" t="s">
        <v>62</v>
      </c>
      <c r="X1902" s="232"/>
    </row>
    <row r="1903" spans="1:24" ht="13.5" customHeight="1" x14ac:dyDescent="0.3">
      <c r="A1903" s="237">
        <v>0.20833333333333301</v>
      </c>
      <c r="B1903" s="118" t="s">
        <v>62</v>
      </c>
      <c r="C1903" s="118" t="s">
        <v>62</v>
      </c>
      <c r="D1903" s="118" t="s">
        <v>62</v>
      </c>
      <c r="E1903" s="118" t="s">
        <v>62</v>
      </c>
      <c r="F1903" s="118" t="s">
        <v>62</v>
      </c>
      <c r="G1903" s="118" t="s">
        <v>62</v>
      </c>
      <c r="H1903" s="118" t="s">
        <v>62</v>
      </c>
      <c r="I1903" s="118" t="s">
        <v>62</v>
      </c>
      <c r="J1903" s="118" t="s">
        <v>62</v>
      </c>
      <c r="K1903" s="118" t="s">
        <v>62</v>
      </c>
      <c r="L1903" s="118" t="s">
        <v>62</v>
      </c>
      <c r="M1903" s="118" t="s">
        <v>62</v>
      </c>
      <c r="N1903" s="118" t="s">
        <v>62</v>
      </c>
      <c r="O1903" s="118" t="s">
        <v>62</v>
      </c>
      <c r="P1903" s="118" t="s">
        <v>62</v>
      </c>
      <c r="Q1903" s="118" t="s">
        <v>62</v>
      </c>
      <c r="R1903" s="118" t="s">
        <v>62</v>
      </c>
      <c r="S1903" s="118" t="s">
        <v>62</v>
      </c>
      <c r="T1903" s="118" t="s">
        <v>62</v>
      </c>
      <c r="U1903" s="118" t="s">
        <v>62</v>
      </c>
      <c r="V1903" s="118" t="s">
        <v>62</v>
      </c>
      <c r="W1903" s="118" t="s">
        <v>62</v>
      </c>
      <c r="X1903" s="232"/>
    </row>
    <row r="1904" spans="1:24" ht="13.5" customHeight="1" x14ac:dyDescent="0.3">
      <c r="A1904" s="237">
        <v>0.21875</v>
      </c>
      <c r="B1904" s="118" t="s">
        <v>62</v>
      </c>
      <c r="C1904" s="118" t="s">
        <v>62</v>
      </c>
      <c r="D1904" s="118" t="s">
        <v>62</v>
      </c>
      <c r="E1904" s="118" t="s">
        <v>62</v>
      </c>
      <c r="F1904" s="118" t="s">
        <v>62</v>
      </c>
      <c r="G1904" s="118" t="s">
        <v>62</v>
      </c>
      <c r="H1904" s="118" t="s">
        <v>62</v>
      </c>
      <c r="I1904" s="118" t="s">
        <v>62</v>
      </c>
      <c r="J1904" s="118" t="s">
        <v>62</v>
      </c>
      <c r="K1904" s="118" t="s">
        <v>62</v>
      </c>
      <c r="L1904" s="118" t="s">
        <v>62</v>
      </c>
      <c r="M1904" s="118" t="s">
        <v>62</v>
      </c>
      <c r="N1904" s="118" t="s">
        <v>62</v>
      </c>
      <c r="O1904" s="118" t="s">
        <v>62</v>
      </c>
      <c r="P1904" s="118" t="s">
        <v>62</v>
      </c>
      <c r="Q1904" s="118" t="s">
        <v>62</v>
      </c>
      <c r="R1904" s="118" t="s">
        <v>62</v>
      </c>
      <c r="S1904" s="118" t="s">
        <v>62</v>
      </c>
      <c r="T1904" s="118" t="s">
        <v>62</v>
      </c>
      <c r="U1904" s="118" t="s">
        <v>62</v>
      </c>
      <c r="V1904" s="118" t="s">
        <v>62</v>
      </c>
      <c r="W1904" s="118" t="s">
        <v>62</v>
      </c>
      <c r="X1904" s="232"/>
    </row>
    <row r="1905" spans="1:24" ht="13.5" customHeight="1" x14ac:dyDescent="0.3">
      <c r="A1905" s="237">
        <v>0.22916666666666699</v>
      </c>
      <c r="B1905" s="118" t="s">
        <v>62</v>
      </c>
      <c r="C1905" s="118" t="s">
        <v>62</v>
      </c>
      <c r="D1905" s="118" t="s">
        <v>62</v>
      </c>
      <c r="E1905" s="118" t="s">
        <v>62</v>
      </c>
      <c r="F1905" s="118" t="s">
        <v>62</v>
      </c>
      <c r="G1905" s="118" t="s">
        <v>62</v>
      </c>
      <c r="H1905" s="118" t="s">
        <v>62</v>
      </c>
      <c r="I1905" s="118" t="s">
        <v>62</v>
      </c>
      <c r="J1905" s="118" t="s">
        <v>62</v>
      </c>
      <c r="K1905" s="118" t="s">
        <v>62</v>
      </c>
      <c r="L1905" s="118" t="s">
        <v>62</v>
      </c>
      <c r="M1905" s="118" t="s">
        <v>62</v>
      </c>
      <c r="N1905" s="118" t="s">
        <v>62</v>
      </c>
      <c r="O1905" s="118" t="s">
        <v>62</v>
      </c>
      <c r="P1905" s="118" t="s">
        <v>62</v>
      </c>
      <c r="Q1905" s="118" t="s">
        <v>62</v>
      </c>
      <c r="R1905" s="118" t="s">
        <v>62</v>
      </c>
      <c r="S1905" s="118" t="s">
        <v>62</v>
      </c>
      <c r="T1905" s="118" t="s">
        <v>62</v>
      </c>
      <c r="U1905" s="118" t="s">
        <v>62</v>
      </c>
      <c r="V1905" s="118" t="s">
        <v>62</v>
      </c>
      <c r="W1905" s="118" t="s">
        <v>62</v>
      </c>
      <c r="X1905" s="232"/>
    </row>
    <row r="1906" spans="1:24" ht="13.5" customHeight="1" x14ac:dyDescent="0.3">
      <c r="A1906" s="237">
        <v>0.23958333333333301</v>
      </c>
      <c r="B1906" s="118" t="s">
        <v>62</v>
      </c>
      <c r="C1906" s="118" t="s">
        <v>62</v>
      </c>
      <c r="D1906" s="118" t="s">
        <v>62</v>
      </c>
      <c r="E1906" s="118" t="s">
        <v>62</v>
      </c>
      <c r="F1906" s="118" t="s">
        <v>62</v>
      </c>
      <c r="G1906" s="118" t="s">
        <v>62</v>
      </c>
      <c r="H1906" s="118" t="s">
        <v>62</v>
      </c>
      <c r="I1906" s="118" t="s">
        <v>62</v>
      </c>
      <c r="J1906" s="118" t="s">
        <v>62</v>
      </c>
      <c r="K1906" s="118" t="s">
        <v>62</v>
      </c>
      <c r="L1906" s="118" t="s">
        <v>62</v>
      </c>
      <c r="M1906" s="118" t="s">
        <v>62</v>
      </c>
      <c r="N1906" s="118" t="s">
        <v>62</v>
      </c>
      <c r="O1906" s="118" t="s">
        <v>62</v>
      </c>
      <c r="P1906" s="118" t="s">
        <v>62</v>
      </c>
      <c r="Q1906" s="118" t="s">
        <v>62</v>
      </c>
      <c r="R1906" s="118" t="s">
        <v>62</v>
      </c>
      <c r="S1906" s="118" t="s">
        <v>62</v>
      </c>
      <c r="T1906" s="118" t="s">
        <v>62</v>
      </c>
      <c r="U1906" s="118" t="s">
        <v>62</v>
      </c>
      <c r="V1906" s="118" t="s">
        <v>62</v>
      </c>
      <c r="W1906" s="118" t="s">
        <v>62</v>
      </c>
      <c r="X1906" s="232"/>
    </row>
    <row r="1907" spans="1:24" ht="13.5" customHeight="1" x14ac:dyDescent="0.3">
      <c r="A1907" s="237">
        <v>0.25</v>
      </c>
      <c r="B1907" s="118" t="s">
        <v>62</v>
      </c>
      <c r="C1907" s="118" t="s">
        <v>62</v>
      </c>
      <c r="D1907" s="118" t="s">
        <v>62</v>
      </c>
      <c r="E1907" s="118" t="s">
        <v>62</v>
      </c>
      <c r="F1907" s="118" t="s">
        <v>62</v>
      </c>
      <c r="G1907" s="118" t="s">
        <v>62</v>
      </c>
      <c r="H1907" s="118" t="s">
        <v>62</v>
      </c>
      <c r="I1907" s="118" t="s">
        <v>62</v>
      </c>
      <c r="J1907" s="118" t="s">
        <v>62</v>
      </c>
      <c r="K1907" s="118" t="s">
        <v>62</v>
      </c>
      <c r="L1907" s="118" t="s">
        <v>62</v>
      </c>
      <c r="M1907" s="118" t="s">
        <v>62</v>
      </c>
      <c r="N1907" s="118" t="s">
        <v>62</v>
      </c>
      <c r="O1907" s="118" t="s">
        <v>62</v>
      </c>
      <c r="P1907" s="118" t="s">
        <v>62</v>
      </c>
      <c r="Q1907" s="118" t="s">
        <v>62</v>
      </c>
      <c r="R1907" s="118" t="s">
        <v>62</v>
      </c>
      <c r="S1907" s="118" t="s">
        <v>62</v>
      </c>
      <c r="T1907" s="118" t="s">
        <v>62</v>
      </c>
      <c r="U1907" s="118" t="s">
        <v>62</v>
      </c>
      <c r="V1907" s="118" t="s">
        <v>62</v>
      </c>
      <c r="W1907" s="118" t="s">
        <v>62</v>
      </c>
      <c r="X1907" s="232"/>
    </row>
    <row r="1908" spans="1:24" ht="13.5" customHeight="1" x14ac:dyDescent="0.3">
      <c r="A1908" s="237">
        <v>0.26041666666666702</v>
      </c>
      <c r="B1908" s="118" t="s">
        <v>62</v>
      </c>
      <c r="C1908" s="118" t="s">
        <v>62</v>
      </c>
      <c r="D1908" s="118" t="s">
        <v>62</v>
      </c>
      <c r="E1908" s="118" t="s">
        <v>62</v>
      </c>
      <c r="F1908" s="118" t="s">
        <v>62</v>
      </c>
      <c r="G1908" s="118" t="s">
        <v>62</v>
      </c>
      <c r="H1908" s="118" t="s">
        <v>62</v>
      </c>
      <c r="I1908" s="118" t="s">
        <v>62</v>
      </c>
      <c r="J1908" s="118" t="s">
        <v>62</v>
      </c>
      <c r="K1908" s="118" t="s">
        <v>62</v>
      </c>
      <c r="L1908" s="118" t="s">
        <v>62</v>
      </c>
      <c r="M1908" s="118" t="s">
        <v>62</v>
      </c>
      <c r="N1908" s="118" t="s">
        <v>62</v>
      </c>
      <c r="O1908" s="118" t="s">
        <v>62</v>
      </c>
      <c r="P1908" s="118" t="s">
        <v>62</v>
      </c>
      <c r="Q1908" s="118" t="s">
        <v>62</v>
      </c>
      <c r="R1908" s="118" t="s">
        <v>62</v>
      </c>
      <c r="S1908" s="118" t="s">
        <v>62</v>
      </c>
      <c r="T1908" s="118" t="s">
        <v>62</v>
      </c>
      <c r="U1908" s="118" t="s">
        <v>62</v>
      </c>
      <c r="V1908" s="118" t="s">
        <v>62</v>
      </c>
      <c r="W1908" s="118" t="s">
        <v>62</v>
      </c>
      <c r="X1908" s="232"/>
    </row>
    <row r="1909" spans="1:24" ht="13.5" customHeight="1" x14ac:dyDescent="0.3">
      <c r="A1909" s="237">
        <v>0.27083333333333298</v>
      </c>
      <c r="B1909" s="118" t="s">
        <v>62</v>
      </c>
      <c r="C1909" s="118" t="s">
        <v>62</v>
      </c>
      <c r="D1909" s="118" t="s">
        <v>62</v>
      </c>
      <c r="E1909" s="118" t="s">
        <v>62</v>
      </c>
      <c r="F1909" s="118" t="s">
        <v>62</v>
      </c>
      <c r="G1909" s="118" t="s">
        <v>62</v>
      </c>
      <c r="H1909" s="118" t="s">
        <v>62</v>
      </c>
      <c r="I1909" s="118" t="s">
        <v>62</v>
      </c>
      <c r="J1909" s="118" t="s">
        <v>62</v>
      </c>
      <c r="K1909" s="118" t="s">
        <v>62</v>
      </c>
      <c r="L1909" s="118" t="s">
        <v>62</v>
      </c>
      <c r="M1909" s="118" t="s">
        <v>62</v>
      </c>
      <c r="N1909" s="118" t="s">
        <v>62</v>
      </c>
      <c r="O1909" s="118" t="s">
        <v>62</v>
      </c>
      <c r="P1909" s="118" t="s">
        <v>62</v>
      </c>
      <c r="Q1909" s="118" t="s">
        <v>62</v>
      </c>
      <c r="R1909" s="118" t="s">
        <v>62</v>
      </c>
      <c r="S1909" s="118" t="s">
        <v>62</v>
      </c>
      <c r="T1909" s="118" t="s">
        <v>62</v>
      </c>
      <c r="U1909" s="118" t="s">
        <v>62</v>
      </c>
      <c r="V1909" s="118" t="s">
        <v>62</v>
      </c>
      <c r="W1909" s="118" t="s">
        <v>62</v>
      </c>
      <c r="X1909" s="232"/>
    </row>
    <row r="1910" spans="1:24" ht="13.5" customHeight="1" x14ac:dyDescent="0.3">
      <c r="A1910" s="237">
        <v>0.28125</v>
      </c>
      <c r="B1910" s="118" t="s">
        <v>62</v>
      </c>
      <c r="C1910" s="118" t="s">
        <v>62</v>
      </c>
      <c r="D1910" s="118" t="s">
        <v>62</v>
      </c>
      <c r="E1910" s="118" t="s">
        <v>62</v>
      </c>
      <c r="F1910" s="118" t="s">
        <v>62</v>
      </c>
      <c r="G1910" s="118" t="s">
        <v>62</v>
      </c>
      <c r="H1910" s="118" t="s">
        <v>62</v>
      </c>
      <c r="I1910" s="118" t="s">
        <v>62</v>
      </c>
      <c r="J1910" s="118" t="s">
        <v>62</v>
      </c>
      <c r="K1910" s="118" t="s">
        <v>62</v>
      </c>
      <c r="L1910" s="118" t="s">
        <v>62</v>
      </c>
      <c r="M1910" s="118" t="s">
        <v>62</v>
      </c>
      <c r="N1910" s="118" t="s">
        <v>62</v>
      </c>
      <c r="O1910" s="118" t="s">
        <v>62</v>
      </c>
      <c r="P1910" s="118" t="s">
        <v>62</v>
      </c>
      <c r="Q1910" s="118" t="s">
        <v>62</v>
      </c>
      <c r="R1910" s="118" t="s">
        <v>62</v>
      </c>
      <c r="S1910" s="118" t="s">
        <v>62</v>
      </c>
      <c r="T1910" s="118" t="s">
        <v>62</v>
      </c>
      <c r="U1910" s="118" t="s">
        <v>62</v>
      </c>
      <c r="V1910" s="118" t="s">
        <v>62</v>
      </c>
      <c r="W1910" s="118" t="s">
        <v>62</v>
      </c>
      <c r="X1910" s="232"/>
    </row>
    <row r="1911" spans="1:24" ht="13.5" customHeight="1" x14ac:dyDescent="0.3">
      <c r="A1911" s="237">
        <v>0.29166666666666702</v>
      </c>
      <c r="B1911" s="118" t="s">
        <v>62</v>
      </c>
      <c r="C1911" s="118" t="s">
        <v>62</v>
      </c>
      <c r="D1911" s="118" t="s">
        <v>62</v>
      </c>
      <c r="E1911" s="118" t="s">
        <v>62</v>
      </c>
      <c r="F1911" s="118" t="s">
        <v>62</v>
      </c>
      <c r="G1911" s="118" t="s">
        <v>62</v>
      </c>
      <c r="H1911" s="118" t="s">
        <v>62</v>
      </c>
      <c r="I1911" s="118" t="s">
        <v>62</v>
      </c>
      <c r="J1911" s="118" t="s">
        <v>62</v>
      </c>
      <c r="K1911" s="118" t="s">
        <v>62</v>
      </c>
      <c r="L1911" s="118" t="s">
        <v>62</v>
      </c>
      <c r="M1911" s="118" t="s">
        <v>62</v>
      </c>
      <c r="N1911" s="118" t="s">
        <v>62</v>
      </c>
      <c r="O1911" s="118" t="s">
        <v>62</v>
      </c>
      <c r="P1911" s="118" t="s">
        <v>62</v>
      </c>
      <c r="Q1911" s="118" t="s">
        <v>62</v>
      </c>
      <c r="R1911" s="118" t="s">
        <v>62</v>
      </c>
      <c r="S1911" s="118" t="s">
        <v>62</v>
      </c>
      <c r="T1911" s="118" t="s">
        <v>62</v>
      </c>
      <c r="U1911" s="118" t="s">
        <v>62</v>
      </c>
      <c r="V1911" s="118" t="s">
        <v>62</v>
      </c>
      <c r="W1911" s="118" t="s">
        <v>62</v>
      </c>
      <c r="X1911" s="232"/>
    </row>
    <row r="1912" spans="1:24" ht="13.5" customHeight="1" x14ac:dyDescent="0.3">
      <c r="A1912" s="237">
        <v>0.30208333333333298</v>
      </c>
      <c r="B1912" s="118" t="s">
        <v>62</v>
      </c>
      <c r="C1912" s="118" t="s">
        <v>62</v>
      </c>
      <c r="D1912" s="118" t="s">
        <v>62</v>
      </c>
      <c r="E1912" s="118" t="s">
        <v>62</v>
      </c>
      <c r="F1912" s="118" t="s">
        <v>62</v>
      </c>
      <c r="G1912" s="118" t="s">
        <v>62</v>
      </c>
      <c r="H1912" s="118" t="s">
        <v>62</v>
      </c>
      <c r="I1912" s="118" t="s">
        <v>62</v>
      </c>
      <c r="J1912" s="118" t="s">
        <v>62</v>
      </c>
      <c r="K1912" s="118" t="s">
        <v>62</v>
      </c>
      <c r="L1912" s="118" t="s">
        <v>62</v>
      </c>
      <c r="M1912" s="118" t="s">
        <v>62</v>
      </c>
      <c r="N1912" s="118" t="s">
        <v>62</v>
      </c>
      <c r="O1912" s="118" t="s">
        <v>62</v>
      </c>
      <c r="P1912" s="118" t="s">
        <v>62</v>
      </c>
      <c r="Q1912" s="118" t="s">
        <v>62</v>
      </c>
      <c r="R1912" s="118" t="s">
        <v>62</v>
      </c>
      <c r="S1912" s="118" t="s">
        <v>62</v>
      </c>
      <c r="T1912" s="118" t="s">
        <v>62</v>
      </c>
      <c r="U1912" s="118" t="s">
        <v>62</v>
      </c>
      <c r="V1912" s="118" t="s">
        <v>62</v>
      </c>
      <c r="W1912" s="118" t="s">
        <v>62</v>
      </c>
      <c r="X1912" s="232"/>
    </row>
    <row r="1913" spans="1:24" ht="13.5" customHeight="1" x14ac:dyDescent="0.3">
      <c r="A1913" s="237">
        <v>0.3125</v>
      </c>
      <c r="B1913" s="118" t="s">
        <v>62</v>
      </c>
      <c r="C1913" s="118" t="s">
        <v>62</v>
      </c>
      <c r="D1913" s="118" t="s">
        <v>62</v>
      </c>
      <c r="E1913" s="118" t="s">
        <v>62</v>
      </c>
      <c r="F1913" s="118" t="s">
        <v>62</v>
      </c>
      <c r="G1913" s="118" t="s">
        <v>62</v>
      </c>
      <c r="H1913" s="118" t="s">
        <v>62</v>
      </c>
      <c r="I1913" s="118" t="s">
        <v>62</v>
      </c>
      <c r="J1913" s="118" t="s">
        <v>62</v>
      </c>
      <c r="K1913" s="118" t="s">
        <v>62</v>
      </c>
      <c r="L1913" s="118" t="s">
        <v>62</v>
      </c>
      <c r="M1913" s="118" t="s">
        <v>62</v>
      </c>
      <c r="N1913" s="118" t="s">
        <v>62</v>
      </c>
      <c r="O1913" s="118" t="s">
        <v>62</v>
      </c>
      <c r="P1913" s="118" t="s">
        <v>62</v>
      </c>
      <c r="Q1913" s="118" t="s">
        <v>62</v>
      </c>
      <c r="R1913" s="118" t="s">
        <v>62</v>
      </c>
      <c r="S1913" s="118" t="s">
        <v>62</v>
      </c>
      <c r="T1913" s="118" t="s">
        <v>62</v>
      </c>
      <c r="U1913" s="118" t="s">
        <v>62</v>
      </c>
      <c r="V1913" s="118" t="s">
        <v>62</v>
      </c>
      <c r="W1913" s="118" t="s">
        <v>62</v>
      </c>
      <c r="X1913" s="232"/>
    </row>
    <row r="1914" spans="1:24" ht="13.5" customHeight="1" x14ac:dyDescent="0.3">
      <c r="A1914" s="237">
        <v>0.32291666666666702</v>
      </c>
      <c r="B1914" s="118" t="s">
        <v>62</v>
      </c>
      <c r="C1914" s="118" t="s">
        <v>62</v>
      </c>
      <c r="D1914" s="118" t="s">
        <v>62</v>
      </c>
      <c r="E1914" s="118" t="s">
        <v>62</v>
      </c>
      <c r="F1914" s="118" t="s">
        <v>62</v>
      </c>
      <c r="G1914" s="118" t="s">
        <v>62</v>
      </c>
      <c r="H1914" s="118" t="s">
        <v>62</v>
      </c>
      <c r="I1914" s="118" t="s">
        <v>62</v>
      </c>
      <c r="J1914" s="118" t="s">
        <v>62</v>
      </c>
      <c r="K1914" s="118" t="s">
        <v>62</v>
      </c>
      <c r="L1914" s="118" t="s">
        <v>62</v>
      </c>
      <c r="M1914" s="118" t="s">
        <v>62</v>
      </c>
      <c r="N1914" s="118" t="s">
        <v>62</v>
      </c>
      <c r="O1914" s="118" t="s">
        <v>62</v>
      </c>
      <c r="P1914" s="118" t="s">
        <v>62</v>
      </c>
      <c r="Q1914" s="118" t="s">
        <v>62</v>
      </c>
      <c r="R1914" s="118" t="s">
        <v>62</v>
      </c>
      <c r="S1914" s="118" t="s">
        <v>62</v>
      </c>
      <c r="T1914" s="118" t="s">
        <v>62</v>
      </c>
      <c r="U1914" s="118" t="s">
        <v>62</v>
      </c>
      <c r="V1914" s="118" t="s">
        <v>62</v>
      </c>
      <c r="W1914" s="118" t="s">
        <v>62</v>
      </c>
      <c r="X1914" s="232"/>
    </row>
    <row r="1915" spans="1:24" ht="13.5" customHeight="1" x14ac:dyDescent="0.3">
      <c r="A1915" s="237">
        <v>0.33333333333333298</v>
      </c>
      <c r="B1915" s="118" t="s">
        <v>62</v>
      </c>
      <c r="C1915" s="118" t="s">
        <v>62</v>
      </c>
      <c r="D1915" s="118" t="s">
        <v>62</v>
      </c>
      <c r="E1915" s="118" t="s">
        <v>62</v>
      </c>
      <c r="F1915" s="118" t="s">
        <v>62</v>
      </c>
      <c r="G1915" s="118" t="s">
        <v>62</v>
      </c>
      <c r="H1915" s="118" t="s">
        <v>62</v>
      </c>
      <c r="I1915" s="118" t="s">
        <v>62</v>
      </c>
      <c r="J1915" s="118" t="s">
        <v>62</v>
      </c>
      <c r="K1915" s="118" t="s">
        <v>62</v>
      </c>
      <c r="L1915" s="118" t="s">
        <v>62</v>
      </c>
      <c r="M1915" s="118" t="s">
        <v>62</v>
      </c>
      <c r="N1915" s="118" t="s">
        <v>62</v>
      </c>
      <c r="O1915" s="118" t="s">
        <v>62</v>
      </c>
      <c r="P1915" s="118" t="s">
        <v>62</v>
      </c>
      <c r="Q1915" s="118" t="s">
        <v>62</v>
      </c>
      <c r="R1915" s="118" t="s">
        <v>62</v>
      </c>
      <c r="S1915" s="118" t="s">
        <v>62</v>
      </c>
      <c r="T1915" s="118" t="s">
        <v>62</v>
      </c>
      <c r="U1915" s="118" t="s">
        <v>62</v>
      </c>
      <c r="V1915" s="118" t="s">
        <v>62</v>
      </c>
      <c r="W1915" s="118" t="s">
        <v>62</v>
      </c>
      <c r="X1915" s="232"/>
    </row>
    <row r="1916" spans="1:24" ht="13.5" customHeight="1" x14ac:dyDescent="0.3">
      <c r="A1916" s="237">
        <v>0.34375</v>
      </c>
      <c r="B1916" s="118" t="s">
        <v>62</v>
      </c>
      <c r="C1916" s="118" t="s">
        <v>62</v>
      </c>
      <c r="D1916" s="118" t="s">
        <v>62</v>
      </c>
      <c r="E1916" s="118" t="s">
        <v>62</v>
      </c>
      <c r="F1916" s="118" t="s">
        <v>62</v>
      </c>
      <c r="G1916" s="118" t="s">
        <v>62</v>
      </c>
      <c r="H1916" s="118" t="s">
        <v>62</v>
      </c>
      <c r="I1916" s="118" t="s">
        <v>62</v>
      </c>
      <c r="J1916" s="118" t="s">
        <v>62</v>
      </c>
      <c r="K1916" s="118" t="s">
        <v>62</v>
      </c>
      <c r="L1916" s="118" t="s">
        <v>62</v>
      </c>
      <c r="M1916" s="118" t="s">
        <v>62</v>
      </c>
      <c r="N1916" s="118" t="s">
        <v>62</v>
      </c>
      <c r="O1916" s="118" t="s">
        <v>62</v>
      </c>
      <c r="P1916" s="118" t="s">
        <v>62</v>
      </c>
      <c r="Q1916" s="118" t="s">
        <v>62</v>
      </c>
      <c r="R1916" s="118" t="s">
        <v>62</v>
      </c>
      <c r="S1916" s="118" t="s">
        <v>62</v>
      </c>
      <c r="T1916" s="118" t="s">
        <v>62</v>
      </c>
      <c r="U1916" s="118" t="s">
        <v>62</v>
      </c>
      <c r="V1916" s="118" t="s">
        <v>62</v>
      </c>
      <c r="W1916" s="118" t="s">
        <v>62</v>
      </c>
      <c r="X1916" s="232"/>
    </row>
    <row r="1917" spans="1:24" ht="13.5" customHeight="1" x14ac:dyDescent="0.3">
      <c r="A1917" s="237">
        <v>0.35416666666666702</v>
      </c>
      <c r="B1917" s="118" t="s">
        <v>62</v>
      </c>
      <c r="C1917" s="118" t="s">
        <v>62</v>
      </c>
      <c r="D1917" s="118" t="s">
        <v>62</v>
      </c>
      <c r="E1917" s="118" t="s">
        <v>62</v>
      </c>
      <c r="F1917" s="118" t="s">
        <v>62</v>
      </c>
      <c r="G1917" s="118" t="s">
        <v>62</v>
      </c>
      <c r="H1917" s="118" t="s">
        <v>62</v>
      </c>
      <c r="I1917" s="118" t="s">
        <v>62</v>
      </c>
      <c r="J1917" s="118" t="s">
        <v>62</v>
      </c>
      <c r="K1917" s="118" t="s">
        <v>62</v>
      </c>
      <c r="L1917" s="118" t="s">
        <v>62</v>
      </c>
      <c r="M1917" s="118" t="s">
        <v>62</v>
      </c>
      <c r="N1917" s="118" t="s">
        <v>62</v>
      </c>
      <c r="O1917" s="118" t="s">
        <v>62</v>
      </c>
      <c r="P1917" s="118" t="s">
        <v>62</v>
      </c>
      <c r="Q1917" s="118" t="s">
        <v>62</v>
      </c>
      <c r="R1917" s="118" t="s">
        <v>62</v>
      </c>
      <c r="S1917" s="118" t="s">
        <v>62</v>
      </c>
      <c r="T1917" s="118" t="s">
        <v>62</v>
      </c>
      <c r="U1917" s="118" t="s">
        <v>62</v>
      </c>
      <c r="V1917" s="118" t="s">
        <v>62</v>
      </c>
      <c r="W1917" s="118" t="s">
        <v>62</v>
      </c>
      <c r="X1917" s="232"/>
    </row>
    <row r="1918" spans="1:24" ht="13.5" customHeight="1" x14ac:dyDescent="0.3">
      <c r="A1918" s="237">
        <v>0.36458333333333298</v>
      </c>
      <c r="B1918" s="118" t="s">
        <v>62</v>
      </c>
      <c r="C1918" s="118" t="s">
        <v>62</v>
      </c>
      <c r="D1918" s="118" t="s">
        <v>62</v>
      </c>
      <c r="E1918" s="118" t="s">
        <v>62</v>
      </c>
      <c r="F1918" s="118" t="s">
        <v>62</v>
      </c>
      <c r="G1918" s="118" t="s">
        <v>62</v>
      </c>
      <c r="H1918" s="118" t="s">
        <v>62</v>
      </c>
      <c r="I1918" s="118" t="s">
        <v>62</v>
      </c>
      <c r="J1918" s="118" t="s">
        <v>62</v>
      </c>
      <c r="K1918" s="118" t="s">
        <v>62</v>
      </c>
      <c r="L1918" s="118" t="s">
        <v>62</v>
      </c>
      <c r="M1918" s="118" t="s">
        <v>62</v>
      </c>
      <c r="N1918" s="118" t="s">
        <v>62</v>
      </c>
      <c r="O1918" s="118" t="s">
        <v>62</v>
      </c>
      <c r="P1918" s="118" t="s">
        <v>62</v>
      </c>
      <c r="Q1918" s="118" t="s">
        <v>62</v>
      </c>
      <c r="R1918" s="118" t="s">
        <v>62</v>
      </c>
      <c r="S1918" s="118" t="s">
        <v>62</v>
      </c>
      <c r="T1918" s="118" t="s">
        <v>62</v>
      </c>
      <c r="U1918" s="118" t="s">
        <v>62</v>
      </c>
      <c r="V1918" s="118" t="s">
        <v>62</v>
      </c>
      <c r="W1918" s="118" t="s">
        <v>62</v>
      </c>
      <c r="X1918" s="232"/>
    </row>
    <row r="1919" spans="1:24" ht="13.5" customHeight="1" x14ac:dyDescent="0.3">
      <c r="A1919" s="237">
        <v>0.375</v>
      </c>
      <c r="B1919" s="118" t="s">
        <v>62</v>
      </c>
      <c r="C1919" s="118" t="s">
        <v>62</v>
      </c>
      <c r="D1919" s="118" t="s">
        <v>62</v>
      </c>
      <c r="E1919" s="118" t="s">
        <v>62</v>
      </c>
      <c r="F1919" s="118" t="s">
        <v>62</v>
      </c>
      <c r="G1919" s="118" t="s">
        <v>62</v>
      </c>
      <c r="H1919" s="118" t="s">
        <v>62</v>
      </c>
      <c r="I1919" s="118" t="s">
        <v>62</v>
      </c>
      <c r="J1919" s="118" t="s">
        <v>62</v>
      </c>
      <c r="K1919" s="118" t="s">
        <v>62</v>
      </c>
      <c r="L1919" s="118" t="s">
        <v>62</v>
      </c>
      <c r="M1919" s="118" t="s">
        <v>62</v>
      </c>
      <c r="N1919" s="118" t="s">
        <v>62</v>
      </c>
      <c r="O1919" s="118" t="s">
        <v>62</v>
      </c>
      <c r="P1919" s="118" t="s">
        <v>62</v>
      </c>
      <c r="Q1919" s="118" t="s">
        <v>62</v>
      </c>
      <c r="R1919" s="118" t="s">
        <v>62</v>
      </c>
      <c r="S1919" s="118" t="s">
        <v>62</v>
      </c>
      <c r="T1919" s="118" t="s">
        <v>62</v>
      </c>
      <c r="U1919" s="118" t="s">
        <v>62</v>
      </c>
      <c r="V1919" s="118" t="s">
        <v>62</v>
      </c>
      <c r="W1919" s="118" t="s">
        <v>62</v>
      </c>
      <c r="X1919" s="232"/>
    </row>
    <row r="1920" spans="1:24" ht="13.5" customHeight="1" x14ac:dyDescent="0.3">
      <c r="A1920" s="237">
        <v>0.38541666666666702</v>
      </c>
      <c r="B1920" s="118" t="s">
        <v>62</v>
      </c>
      <c r="C1920" s="118" t="s">
        <v>62</v>
      </c>
      <c r="D1920" s="118" t="s">
        <v>62</v>
      </c>
      <c r="E1920" s="118" t="s">
        <v>62</v>
      </c>
      <c r="F1920" s="118" t="s">
        <v>62</v>
      </c>
      <c r="G1920" s="118" t="s">
        <v>62</v>
      </c>
      <c r="H1920" s="118" t="s">
        <v>62</v>
      </c>
      <c r="I1920" s="118" t="s">
        <v>62</v>
      </c>
      <c r="J1920" s="118" t="s">
        <v>62</v>
      </c>
      <c r="K1920" s="118" t="s">
        <v>62</v>
      </c>
      <c r="L1920" s="118" t="s">
        <v>62</v>
      </c>
      <c r="M1920" s="118" t="s">
        <v>62</v>
      </c>
      <c r="N1920" s="118" t="s">
        <v>62</v>
      </c>
      <c r="O1920" s="118" t="s">
        <v>62</v>
      </c>
      <c r="P1920" s="118" t="s">
        <v>62</v>
      </c>
      <c r="Q1920" s="118" t="s">
        <v>62</v>
      </c>
      <c r="R1920" s="118" t="s">
        <v>62</v>
      </c>
      <c r="S1920" s="118" t="s">
        <v>62</v>
      </c>
      <c r="T1920" s="118" t="s">
        <v>62</v>
      </c>
      <c r="U1920" s="118" t="s">
        <v>62</v>
      </c>
      <c r="V1920" s="118" t="s">
        <v>62</v>
      </c>
      <c r="W1920" s="118" t="s">
        <v>62</v>
      </c>
      <c r="X1920" s="232"/>
    </row>
    <row r="1921" spans="1:24" ht="13.5" customHeight="1" x14ac:dyDescent="0.3">
      <c r="A1921" s="237">
        <v>0.39583333333333298</v>
      </c>
      <c r="B1921" s="118" t="s">
        <v>62</v>
      </c>
      <c r="C1921" s="118" t="s">
        <v>62</v>
      </c>
      <c r="D1921" s="118" t="s">
        <v>62</v>
      </c>
      <c r="E1921" s="118" t="s">
        <v>62</v>
      </c>
      <c r="F1921" s="118" t="s">
        <v>62</v>
      </c>
      <c r="G1921" s="118" t="s">
        <v>62</v>
      </c>
      <c r="H1921" s="118" t="s">
        <v>62</v>
      </c>
      <c r="I1921" s="118" t="s">
        <v>62</v>
      </c>
      <c r="J1921" s="118" t="s">
        <v>62</v>
      </c>
      <c r="K1921" s="118" t="s">
        <v>62</v>
      </c>
      <c r="L1921" s="118" t="s">
        <v>62</v>
      </c>
      <c r="M1921" s="118" t="s">
        <v>62</v>
      </c>
      <c r="N1921" s="118" t="s">
        <v>62</v>
      </c>
      <c r="O1921" s="118" t="s">
        <v>62</v>
      </c>
      <c r="P1921" s="118" t="s">
        <v>62</v>
      </c>
      <c r="Q1921" s="118" t="s">
        <v>62</v>
      </c>
      <c r="R1921" s="118" t="s">
        <v>62</v>
      </c>
      <c r="S1921" s="118" t="s">
        <v>62</v>
      </c>
      <c r="T1921" s="118" t="s">
        <v>62</v>
      </c>
      <c r="U1921" s="118" t="s">
        <v>62</v>
      </c>
      <c r="V1921" s="118" t="s">
        <v>62</v>
      </c>
      <c r="W1921" s="118" t="s">
        <v>62</v>
      </c>
      <c r="X1921" s="232"/>
    </row>
    <row r="1922" spans="1:24" ht="13.5" customHeight="1" x14ac:dyDescent="0.3">
      <c r="A1922" s="237">
        <v>0.40625</v>
      </c>
      <c r="B1922" s="118" t="s">
        <v>62</v>
      </c>
      <c r="C1922" s="118" t="s">
        <v>62</v>
      </c>
      <c r="D1922" s="118" t="s">
        <v>62</v>
      </c>
      <c r="E1922" s="118" t="s">
        <v>62</v>
      </c>
      <c r="F1922" s="118" t="s">
        <v>62</v>
      </c>
      <c r="G1922" s="118" t="s">
        <v>62</v>
      </c>
      <c r="H1922" s="118" t="s">
        <v>62</v>
      </c>
      <c r="I1922" s="118" t="s">
        <v>62</v>
      </c>
      <c r="J1922" s="118" t="s">
        <v>62</v>
      </c>
      <c r="K1922" s="118" t="s">
        <v>62</v>
      </c>
      <c r="L1922" s="118" t="s">
        <v>62</v>
      </c>
      <c r="M1922" s="118" t="s">
        <v>62</v>
      </c>
      <c r="N1922" s="118" t="s">
        <v>62</v>
      </c>
      <c r="O1922" s="118" t="s">
        <v>62</v>
      </c>
      <c r="P1922" s="118" t="s">
        <v>62</v>
      </c>
      <c r="Q1922" s="118" t="s">
        <v>62</v>
      </c>
      <c r="R1922" s="118" t="s">
        <v>62</v>
      </c>
      <c r="S1922" s="118" t="s">
        <v>62</v>
      </c>
      <c r="T1922" s="118" t="s">
        <v>62</v>
      </c>
      <c r="U1922" s="118" t="s">
        <v>62</v>
      </c>
      <c r="V1922" s="118" t="s">
        <v>62</v>
      </c>
      <c r="W1922" s="118" t="s">
        <v>62</v>
      </c>
      <c r="X1922" s="232"/>
    </row>
    <row r="1923" spans="1:24" ht="13.5" customHeight="1" x14ac:dyDescent="0.3">
      <c r="A1923" s="237">
        <v>0.41666666666666702</v>
      </c>
      <c r="B1923" s="118" t="s">
        <v>62</v>
      </c>
      <c r="C1923" s="118" t="s">
        <v>62</v>
      </c>
      <c r="D1923" s="118" t="s">
        <v>62</v>
      </c>
      <c r="E1923" s="118" t="s">
        <v>62</v>
      </c>
      <c r="F1923" s="118" t="s">
        <v>62</v>
      </c>
      <c r="G1923" s="118" t="s">
        <v>62</v>
      </c>
      <c r="H1923" s="118" t="s">
        <v>62</v>
      </c>
      <c r="I1923" s="118" t="s">
        <v>62</v>
      </c>
      <c r="J1923" s="118" t="s">
        <v>62</v>
      </c>
      <c r="K1923" s="118" t="s">
        <v>62</v>
      </c>
      <c r="L1923" s="118" t="s">
        <v>62</v>
      </c>
      <c r="M1923" s="118" t="s">
        <v>62</v>
      </c>
      <c r="N1923" s="118" t="s">
        <v>62</v>
      </c>
      <c r="O1923" s="118" t="s">
        <v>62</v>
      </c>
      <c r="P1923" s="118" t="s">
        <v>62</v>
      </c>
      <c r="Q1923" s="118" t="s">
        <v>62</v>
      </c>
      <c r="R1923" s="118" t="s">
        <v>62</v>
      </c>
      <c r="S1923" s="118" t="s">
        <v>62</v>
      </c>
      <c r="T1923" s="118" t="s">
        <v>62</v>
      </c>
      <c r="U1923" s="118" t="s">
        <v>62</v>
      </c>
      <c r="V1923" s="118" t="s">
        <v>62</v>
      </c>
      <c r="W1923" s="118" t="s">
        <v>62</v>
      </c>
      <c r="X1923" s="232"/>
    </row>
    <row r="1924" spans="1:24" ht="13.5" customHeight="1" x14ac:dyDescent="0.3">
      <c r="A1924" s="237">
        <v>0.42708333333333298</v>
      </c>
      <c r="B1924" s="118" t="s">
        <v>62</v>
      </c>
      <c r="C1924" s="118" t="s">
        <v>62</v>
      </c>
      <c r="D1924" s="118" t="s">
        <v>62</v>
      </c>
      <c r="E1924" s="118" t="s">
        <v>62</v>
      </c>
      <c r="F1924" s="118" t="s">
        <v>62</v>
      </c>
      <c r="G1924" s="118" t="s">
        <v>62</v>
      </c>
      <c r="H1924" s="118" t="s">
        <v>62</v>
      </c>
      <c r="I1924" s="118" t="s">
        <v>62</v>
      </c>
      <c r="J1924" s="118" t="s">
        <v>62</v>
      </c>
      <c r="K1924" s="118" t="s">
        <v>62</v>
      </c>
      <c r="L1924" s="118" t="s">
        <v>62</v>
      </c>
      <c r="M1924" s="118" t="s">
        <v>62</v>
      </c>
      <c r="N1924" s="118" t="s">
        <v>62</v>
      </c>
      <c r="O1924" s="118" t="s">
        <v>62</v>
      </c>
      <c r="P1924" s="118" t="s">
        <v>62</v>
      </c>
      <c r="Q1924" s="118" t="s">
        <v>62</v>
      </c>
      <c r="R1924" s="118" t="s">
        <v>62</v>
      </c>
      <c r="S1924" s="118" t="s">
        <v>62</v>
      </c>
      <c r="T1924" s="118" t="s">
        <v>62</v>
      </c>
      <c r="U1924" s="118" t="s">
        <v>62</v>
      </c>
      <c r="V1924" s="118" t="s">
        <v>62</v>
      </c>
      <c r="W1924" s="118" t="s">
        <v>62</v>
      </c>
      <c r="X1924" s="232"/>
    </row>
    <row r="1925" spans="1:24" ht="13.5" customHeight="1" x14ac:dyDescent="0.3">
      <c r="A1925" s="237">
        <v>0.4375</v>
      </c>
      <c r="B1925" s="118" t="s">
        <v>62</v>
      </c>
      <c r="C1925" s="118" t="s">
        <v>62</v>
      </c>
      <c r="D1925" s="118" t="s">
        <v>62</v>
      </c>
      <c r="E1925" s="118" t="s">
        <v>62</v>
      </c>
      <c r="F1925" s="118" t="s">
        <v>62</v>
      </c>
      <c r="G1925" s="118" t="s">
        <v>62</v>
      </c>
      <c r="H1925" s="118" t="s">
        <v>62</v>
      </c>
      <c r="I1925" s="118" t="s">
        <v>62</v>
      </c>
      <c r="J1925" s="118" t="s">
        <v>62</v>
      </c>
      <c r="K1925" s="118" t="s">
        <v>62</v>
      </c>
      <c r="L1925" s="118" t="s">
        <v>62</v>
      </c>
      <c r="M1925" s="118" t="s">
        <v>62</v>
      </c>
      <c r="N1925" s="118" t="s">
        <v>62</v>
      </c>
      <c r="O1925" s="118" t="s">
        <v>62</v>
      </c>
      <c r="P1925" s="118" t="s">
        <v>62</v>
      </c>
      <c r="Q1925" s="118" t="s">
        <v>62</v>
      </c>
      <c r="R1925" s="118" t="s">
        <v>62</v>
      </c>
      <c r="S1925" s="118" t="s">
        <v>62</v>
      </c>
      <c r="T1925" s="118" t="s">
        <v>62</v>
      </c>
      <c r="U1925" s="118" t="s">
        <v>62</v>
      </c>
      <c r="V1925" s="118" t="s">
        <v>62</v>
      </c>
      <c r="W1925" s="118" t="s">
        <v>62</v>
      </c>
      <c r="X1925" s="232"/>
    </row>
    <row r="1926" spans="1:24" ht="13.5" customHeight="1" x14ac:dyDescent="0.3">
      <c r="A1926" s="237">
        <v>0.44791666666666702</v>
      </c>
      <c r="B1926" s="118" t="s">
        <v>62</v>
      </c>
      <c r="C1926" s="118" t="s">
        <v>62</v>
      </c>
      <c r="D1926" s="118" t="s">
        <v>62</v>
      </c>
      <c r="E1926" s="118" t="s">
        <v>62</v>
      </c>
      <c r="F1926" s="118" t="s">
        <v>62</v>
      </c>
      <c r="G1926" s="118" t="s">
        <v>62</v>
      </c>
      <c r="H1926" s="118" t="s">
        <v>62</v>
      </c>
      <c r="I1926" s="118" t="s">
        <v>62</v>
      </c>
      <c r="J1926" s="118" t="s">
        <v>62</v>
      </c>
      <c r="K1926" s="118" t="s">
        <v>62</v>
      </c>
      <c r="L1926" s="118" t="s">
        <v>62</v>
      </c>
      <c r="M1926" s="118" t="s">
        <v>62</v>
      </c>
      <c r="N1926" s="118" t="s">
        <v>62</v>
      </c>
      <c r="O1926" s="118" t="s">
        <v>62</v>
      </c>
      <c r="P1926" s="118" t="s">
        <v>62</v>
      </c>
      <c r="Q1926" s="118" t="s">
        <v>62</v>
      </c>
      <c r="R1926" s="118" t="s">
        <v>62</v>
      </c>
      <c r="S1926" s="118" t="s">
        <v>62</v>
      </c>
      <c r="T1926" s="118" t="s">
        <v>62</v>
      </c>
      <c r="U1926" s="118" t="s">
        <v>62</v>
      </c>
      <c r="V1926" s="118" t="s">
        <v>62</v>
      </c>
      <c r="W1926" s="118" t="s">
        <v>62</v>
      </c>
      <c r="X1926" s="232"/>
    </row>
    <row r="1927" spans="1:24" ht="13.5" customHeight="1" x14ac:dyDescent="0.3">
      <c r="A1927" s="237">
        <v>0.45833333333333298</v>
      </c>
      <c r="B1927" s="118" t="s">
        <v>62</v>
      </c>
      <c r="C1927" s="118" t="s">
        <v>62</v>
      </c>
      <c r="D1927" s="118" t="s">
        <v>62</v>
      </c>
      <c r="E1927" s="118" t="s">
        <v>62</v>
      </c>
      <c r="F1927" s="118" t="s">
        <v>62</v>
      </c>
      <c r="G1927" s="118" t="s">
        <v>62</v>
      </c>
      <c r="H1927" s="118" t="s">
        <v>62</v>
      </c>
      <c r="I1927" s="118" t="s">
        <v>62</v>
      </c>
      <c r="J1927" s="118" t="s">
        <v>62</v>
      </c>
      <c r="K1927" s="118" t="s">
        <v>62</v>
      </c>
      <c r="L1927" s="118" t="s">
        <v>62</v>
      </c>
      <c r="M1927" s="118" t="s">
        <v>62</v>
      </c>
      <c r="N1927" s="118" t="s">
        <v>62</v>
      </c>
      <c r="O1927" s="118" t="s">
        <v>62</v>
      </c>
      <c r="P1927" s="118" t="s">
        <v>62</v>
      </c>
      <c r="Q1927" s="118" t="s">
        <v>62</v>
      </c>
      <c r="R1927" s="118" t="s">
        <v>62</v>
      </c>
      <c r="S1927" s="118" t="s">
        <v>62</v>
      </c>
      <c r="T1927" s="118" t="s">
        <v>62</v>
      </c>
      <c r="U1927" s="118" t="s">
        <v>62</v>
      </c>
      <c r="V1927" s="118" t="s">
        <v>62</v>
      </c>
      <c r="W1927" s="118" t="s">
        <v>62</v>
      </c>
      <c r="X1927" s="232"/>
    </row>
    <row r="1928" spans="1:24" ht="13.5" customHeight="1" x14ac:dyDescent="0.3">
      <c r="A1928" s="237">
        <v>0.46875</v>
      </c>
      <c r="B1928" s="118" t="s">
        <v>62</v>
      </c>
      <c r="C1928" s="118" t="s">
        <v>62</v>
      </c>
      <c r="D1928" s="118" t="s">
        <v>62</v>
      </c>
      <c r="E1928" s="118" t="s">
        <v>62</v>
      </c>
      <c r="F1928" s="118" t="s">
        <v>62</v>
      </c>
      <c r="G1928" s="118" t="s">
        <v>62</v>
      </c>
      <c r="H1928" s="118" t="s">
        <v>62</v>
      </c>
      <c r="I1928" s="118" t="s">
        <v>62</v>
      </c>
      <c r="J1928" s="118" t="s">
        <v>62</v>
      </c>
      <c r="K1928" s="118" t="s">
        <v>62</v>
      </c>
      <c r="L1928" s="118" t="s">
        <v>62</v>
      </c>
      <c r="M1928" s="118" t="s">
        <v>62</v>
      </c>
      <c r="N1928" s="118" t="s">
        <v>62</v>
      </c>
      <c r="O1928" s="118" t="s">
        <v>62</v>
      </c>
      <c r="P1928" s="118" t="s">
        <v>62</v>
      </c>
      <c r="Q1928" s="118" t="s">
        <v>62</v>
      </c>
      <c r="R1928" s="118" t="s">
        <v>62</v>
      </c>
      <c r="S1928" s="118" t="s">
        <v>62</v>
      </c>
      <c r="T1928" s="118" t="s">
        <v>62</v>
      </c>
      <c r="U1928" s="118" t="s">
        <v>62</v>
      </c>
      <c r="V1928" s="118" t="s">
        <v>62</v>
      </c>
      <c r="W1928" s="118" t="s">
        <v>62</v>
      </c>
      <c r="X1928" s="232"/>
    </row>
    <row r="1929" spans="1:24" ht="13.5" customHeight="1" x14ac:dyDescent="0.3">
      <c r="A1929" s="237">
        <v>0.47916666666666702</v>
      </c>
      <c r="B1929" s="118" t="s">
        <v>62</v>
      </c>
      <c r="C1929" s="118" t="s">
        <v>62</v>
      </c>
      <c r="D1929" s="118" t="s">
        <v>62</v>
      </c>
      <c r="E1929" s="118" t="s">
        <v>62</v>
      </c>
      <c r="F1929" s="118" t="s">
        <v>62</v>
      </c>
      <c r="G1929" s="118" t="s">
        <v>62</v>
      </c>
      <c r="H1929" s="118" t="s">
        <v>62</v>
      </c>
      <c r="I1929" s="118" t="s">
        <v>62</v>
      </c>
      <c r="J1929" s="118" t="s">
        <v>62</v>
      </c>
      <c r="K1929" s="118" t="s">
        <v>62</v>
      </c>
      <c r="L1929" s="118" t="s">
        <v>62</v>
      </c>
      <c r="M1929" s="118" t="s">
        <v>62</v>
      </c>
      <c r="N1929" s="118" t="s">
        <v>62</v>
      </c>
      <c r="O1929" s="118" t="s">
        <v>62</v>
      </c>
      <c r="P1929" s="118" t="s">
        <v>62</v>
      </c>
      <c r="Q1929" s="118" t="s">
        <v>62</v>
      </c>
      <c r="R1929" s="118" t="s">
        <v>62</v>
      </c>
      <c r="S1929" s="118" t="s">
        <v>62</v>
      </c>
      <c r="T1929" s="118" t="s">
        <v>62</v>
      </c>
      <c r="U1929" s="118" t="s">
        <v>62</v>
      </c>
      <c r="V1929" s="118" t="s">
        <v>62</v>
      </c>
      <c r="W1929" s="118" t="s">
        <v>62</v>
      </c>
      <c r="X1929" s="232"/>
    </row>
    <row r="1930" spans="1:24" ht="13.5" customHeight="1" x14ac:dyDescent="0.3">
      <c r="A1930" s="237">
        <v>0.48958333333333298</v>
      </c>
      <c r="B1930" s="118" t="s">
        <v>62</v>
      </c>
      <c r="C1930" s="118" t="s">
        <v>62</v>
      </c>
      <c r="D1930" s="118" t="s">
        <v>62</v>
      </c>
      <c r="E1930" s="118" t="s">
        <v>62</v>
      </c>
      <c r="F1930" s="118" t="s">
        <v>62</v>
      </c>
      <c r="G1930" s="118" t="s">
        <v>62</v>
      </c>
      <c r="H1930" s="118" t="s">
        <v>62</v>
      </c>
      <c r="I1930" s="118" t="s">
        <v>62</v>
      </c>
      <c r="J1930" s="118" t="s">
        <v>62</v>
      </c>
      <c r="K1930" s="118" t="s">
        <v>62</v>
      </c>
      <c r="L1930" s="118" t="s">
        <v>62</v>
      </c>
      <c r="M1930" s="118" t="s">
        <v>62</v>
      </c>
      <c r="N1930" s="118" t="s">
        <v>62</v>
      </c>
      <c r="O1930" s="118" t="s">
        <v>62</v>
      </c>
      <c r="P1930" s="118" t="s">
        <v>62</v>
      </c>
      <c r="Q1930" s="118" t="s">
        <v>62</v>
      </c>
      <c r="R1930" s="118" t="s">
        <v>62</v>
      </c>
      <c r="S1930" s="118" t="s">
        <v>62</v>
      </c>
      <c r="T1930" s="118" t="s">
        <v>62</v>
      </c>
      <c r="U1930" s="118" t="s">
        <v>62</v>
      </c>
      <c r="V1930" s="118" t="s">
        <v>62</v>
      </c>
      <c r="W1930" s="118" t="s">
        <v>62</v>
      </c>
      <c r="X1930" s="232"/>
    </row>
    <row r="1931" spans="1:24" ht="13.5" customHeight="1" x14ac:dyDescent="0.3">
      <c r="A1931" s="237">
        <v>0.5</v>
      </c>
      <c r="B1931" s="118" t="s">
        <v>62</v>
      </c>
      <c r="C1931" s="118" t="s">
        <v>62</v>
      </c>
      <c r="D1931" s="118" t="s">
        <v>62</v>
      </c>
      <c r="E1931" s="118" t="s">
        <v>62</v>
      </c>
      <c r="F1931" s="118" t="s">
        <v>62</v>
      </c>
      <c r="G1931" s="118" t="s">
        <v>62</v>
      </c>
      <c r="H1931" s="118" t="s">
        <v>62</v>
      </c>
      <c r="I1931" s="118" t="s">
        <v>62</v>
      </c>
      <c r="J1931" s="118" t="s">
        <v>62</v>
      </c>
      <c r="K1931" s="118" t="s">
        <v>62</v>
      </c>
      <c r="L1931" s="118" t="s">
        <v>62</v>
      </c>
      <c r="M1931" s="118" t="s">
        <v>62</v>
      </c>
      <c r="N1931" s="118" t="s">
        <v>62</v>
      </c>
      <c r="O1931" s="118" t="s">
        <v>62</v>
      </c>
      <c r="P1931" s="118" t="s">
        <v>62</v>
      </c>
      <c r="Q1931" s="118" t="s">
        <v>62</v>
      </c>
      <c r="R1931" s="118" t="s">
        <v>62</v>
      </c>
      <c r="S1931" s="118" t="s">
        <v>62</v>
      </c>
      <c r="T1931" s="118" t="s">
        <v>62</v>
      </c>
      <c r="U1931" s="118" t="s">
        <v>62</v>
      </c>
      <c r="V1931" s="118" t="s">
        <v>62</v>
      </c>
      <c r="W1931" s="118" t="s">
        <v>62</v>
      </c>
      <c r="X1931" s="232"/>
    </row>
    <row r="1932" spans="1:24" ht="13.5" customHeight="1" x14ac:dyDescent="0.3">
      <c r="A1932" s="237">
        <v>0.51041666666666696</v>
      </c>
      <c r="B1932" s="118" t="s">
        <v>62</v>
      </c>
      <c r="C1932" s="118" t="s">
        <v>62</v>
      </c>
      <c r="D1932" s="118" t="s">
        <v>62</v>
      </c>
      <c r="E1932" s="118" t="s">
        <v>62</v>
      </c>
      <c r="F1932" s="118" t="s">
        <v>62</v>
      </c>
      <c r="G1932" s="118" t="s">
        <v>62</v>
      </c>
      <c r="H1932" s="118" t="s">
        <v>62</v>
      </c>
      <c r="I1932" s="118" t="s">
        <v>62</v>
      </c>
      <c r="J1932" s="118" t="s">
        <v>62</v>
      </c>
      <c r="K1932" s="118" t="s">
        <v>62</v>
      </c>
      <c r="L1932" s="118" t="s">
        <v>62</v>
      </c>
      <c r="M1932" s="118" t="s">
        <v>62</v>
      </c>
      <c r="N1932" s="118" t="s">
        <v>62</v>
      </c>
      <c r="O1932" s="118" t="s">
        <v>62</v>
      </c>
      <c r="P1932" s="118" t="s">
        <v>62</v>
      </c>
      <c r="Q1932" s="118" t="s">
        <v>62</v>
      </c>
      <c r="R1932" s="118" t="s">
        <v>62</v>
      </c>
      <c r="S1932" s="118" t="s">
        <v>62</v>
      </c>
      <c r="T1932" s="118" t="s">
        <v>62</v>
      </c>
      <c r="U1932" s="118" t="s">
        <v>62</v>
      </c>
      <c r="V1932" s="118" t="s">
        <v>62</v>
      </c>
      <c r="W1932" s="118" t="s">
        <v>62</v>
      </c>
      <c r="X1932" s="232"/>
    </row>
    <row r="1933" spans="1:24" ht="13.5" customHeight="1" x14ac:dyDescent="0.3">
      <c r="A1933" s="237">
        <v>0.52083333333333304</v>
      </c>
      <c r="B1933" s="118" t="s">
        <v>62</v>
      </c>
      <c r="C1933" s="118" t="s">
        <v>62</v>
      </c>
      <c r="D1933" s="118" t="s">
        <v>62</v>
      </c>
      <c r="E1933" s="118" t="s">
        <v>62</v>
      </c>
      <c r="F1933" s="118" t="s">
        <v>62</v>
      </c>
      <c r="G1933" s="118" t="s">
        <v>62</v>
      </c>
      <c r="H1933" s="118" t="s">
        <v>62</v>
      </c>
      <c r="I1933" s="118" t="s">
        <v>62</v>
      </c>
      <c r="J1933" s="118" t="s">
        <v>62</v>
      </c>
      <c r="K1933" s="118" t="s">
        <v>62</v>
      </c>
      <c r="L1933" s="118" t="s">
        <v>62</v>
      </c>
      <c r="M1933" s="118" t="s">
        <v>62</v>
      </c>
      <c r="N1933" s="118" t="s">
        <v>62</v>
      </c>
      <c r="O1933" s="118" t="s">
        <v>62</v>
      </c>
      <c r="P1933" s="118" t="s">
        <v>62</v>
      </c>
      <c r="Q1933" s="118" t="s">
        <v>62</v>
      </c>
      <c r="R1933" s="118" t="s">
        <v>62</v>
      </c>
      <c r="S1933" s="118" t="s">
        <v>62</v>
      </c>
      <c r="T1933" s="118" t="s">
        <v>62</v>
      </c>
      <c r="U1933" s="118" t="s">
        <v>62</v>
      </c>
      <c r="V1933" s="118" t="s">
        <v>62</v>
      </c>
      <c r="W1933" s="118" t="s">
        <v>62</v>
      </c>
      <c r="X1933" s="232"/>
    </row>
    <row r="1934" spans="1:24" ht="13.5" customHeight="1" x14ac:dyDescent="0.3">
      <c r="A1934" s="237">
        <v>0.53125</v>
      </c>
      <c r="B1934" s="118" t="s">
        <v>62</v>
      </c>
      <c r="C1934" s="118" t="s">
        <v>62</v>
      </c>
      <c r="D1934" s="118" t="s">
        <v>62</v>
      </c>
      <c r="E1934" s="118" t="s">
        <v>62</v>
      </c>
      <c r="F1934" s="118" t="s">
        <v>62</v>
      </c>
      <c r="G1934" s="118" t="s">
        <v>62</v>
      </c>
      <c r="H1934" s="118" t="s">
        <v>62</v>
      </c>
      <c r="I1934" s="118" t="s">
        <v>62</v>
      </c>
      <c r="J1934" s="118" t="s">
        <v>62</v>
      </c>
      <c r="K1934" s="118" t="s">
        <v>62</v>
      </c>
      <c r="L1934" s="118" t="s">
        <v>62</v>
      </c>
      <c r="M1934" s="118" t="s">
        <v>62</v>
      </c>
      <c r="N1934" s="118" t="s">
        <v>62</v>
      </c>
      <c r="O1934" s="118" t="s">
        <v>62</v>
      </c>
      <c r="P1934" s="118" t="s">
        <v>62</v>
      </c>
      <c r="Q1934" s="118" t="s">
        <v>62</v>
      </c>
      <c r="R1934" s="118" t="s">
        <v>62</v>
      </c>
      <c r="S1934" s="118" t="s">
        <v>62</v>
      </c>
      <c r="T1934" s="118" t="s">
        <v>62</v>
      </c>
      <c r="U1934" s="118" t="s">
        <v>62</v>
      </c>
      <c r="V1934" s="118" t="s">
        <v>62</v>
      </c>
      <c r="W1934" s="118" t="s">
        <v>62</v>
      </c>
      <c r="X1934" s="232"/>
    </row>
    <row r="1935" spans="1:24" ht="13.5" customHeight="1" x14ac:dyDescent="0.3">
      <c r="A1935" s="237">
        <v>0.54166666666666696</v>
      </c>
      <c r="B1935" s="118" t="s">
        <v>62</v>
      </c>
      <c r="C1935" s="118" t="s">
        <v>62</v>
      </c>
      <c r="D1935" s="118" t="s">
        <v>62</v>
      </c>
      <c r="E1935" s="118" t="s">
        <v>62</v>
      </c>
      <c r="F1935" s="118" t="s">
        <v>62</v>
      </c>
      <c r="G1935" s="118" t="s">
        <v>62</v>
      </c>
      <c r="H1935" s="118" t="s">
        <v>62</v>
      </c>
      <c r="I1935" s="118" t="s">
        <v>62</v>
      </c>
      <c r="J1935" s="118" t="s">
        <v>62</v>
      </c>
      <c r="K1935" s="118" t="s">
        <v>62</v>
      </c>
      <c r="L1935" s="118" t="s">
        <v>62</v>
      </c>
      <c r="M1935" s="118" t="s">
        <v>62</v>
      </c>
      <c r="N1935" s="118" t="s">
        <v>62</v>
      </c>
      <c r="O1935" s="118" t="s">
        <v>62</v>
      </c>
      <c r="P1935" s="118" t="s">
        <v>62</v>
      </c>
      <c r="Q1935" s="118" t="s">
        <v>62</v>
      </c>
      <c r="R1935" s="118" t="s">
        <v>62</v>
      </c>
      <c r="S1935" s="118" t="s">
        <v>62</v>
      </c>
      <c r="T1935" s="118" t="s">
        <v>62</v>
      </c>
      <c r="U1935" s="118" t="s">
        <v>62</v>
      </c>
      <c r="V1935" s="118" t="s">
        <v>62</v>
      </c>
      <c r="W1935" s="118" t="s">
        <v>62</v>
      </c>
      <c r="X1935" s="232"/>
    </row>
    <row r="1936" spans="1:24" ht="13.5" customHeight="1" x14ac:dyDescent="0.3">
      <c r="A1936" s="237">
        <v>0.55208333333333304</v>
      </c>
      <c r="B1936" s="118" t="s">
        <v>62</v>
      </c>
      <c r="C1936" s="118" t="s">
        <v>62</v>
      </c>
      <c r="D1936" s="118" t="s">
        <v>62</v>
      </c>
      <c r="E1936" s="118" t="s">
        <v>62</v>
      </c>
      <c r="F1936" s="118" t="s">
        <v>62</v>
      </c>
      <c r="G1936" s="118" t="s">
        <v>62</v>
      </c>
      <c r="H1936" s="118" t="s">
        <v>62</v>
      </c>
      <c r="I1936" s="118" t="s">
        <v>62</v>
      </c>
      <c r="J1936" s="118" t="s">
        <v>62</v>
      </c>
      <c r="K1936" s="118" t="s">
        <v>62</v>
      </c>
      <c r="L1936" s="118" t="s">
        <v>62</v>
      </c>
      <c r="M1936" s="118" t="s">
        <v>62</v>
      </c>
      <c r="N1936" s="118" t="s">
        <v>62</v>
      </c>
      <c r="O1936" s="118" t="s">
        <v>62</v>
      </c>
      <c r="P1936" s="118" t="s">
        <v>62</v>
      </c>
      <c r="Q1936" s="118" t="s">
        <v>62</v>
      </c>
      <c r="R1936" s="118" t="s">
        <v>62</v>
      </c>
      <c r="S1936" s="118" t="s">
        <v>62</v>
      </c>
      <c r="T1936" s="118" t="s">
        <v>62</v>
      </c>
      <c r="U1936" s="118" t="s">
        <v>62</v>
      </c>
      <c r="V1936" s="118" t="s">
        <v>62</v>
      </c>
      <c r="W1936" s="118" t="s">
        <v>62</v>
      </c>
      <c r="X1936" s="232"/>
    </row>
    <row r="1937" spans="1:24" ht="13.5" customHeight="1" x14ac:dyDescent="0.3">
      <c r="A1937" s="237">
        <v>0.5625</v>
      </c>
      <c r="B1937" s="118" t="s">
        <v>62</v>
      </c>
      <c r="C1937" s="118" t="s">
        <v>62</v>
      </c>
      <c r="D1937" s="118" t="s">
        <v>62</v>
      </c>
      <c r="E1937" s="118" t="s">
        <v>62</v>
      </c>
      <c r="F1937" s="118" t="s">
        <v>62</v>
      </c>
      <c r="G1937" s="118" t="s">
        <v>62</v>
      </c>
      <c r="H1937" s="118" t="s">
        <v>62</v>
      </c>
      <c r="I1937" s="118" t="s">
        <v>62</v>
      </c>
      <c r="J1937" s="118" t="s">
        <v>62</v>
      </c>
      <c r="K1937" s="118" t="s">
        <v>62</v>
      </c>
      <c r="L1937" s="118" t="s">
        <v>62</v>
      </c>
      <c r="M1937" s="118" t="s">
        <v>62</v>
      </c>
      <c r="N1937" s="118" t="s">
        <v>62</v>
      </c>
      <c r="O1937" s="118" t="s">
        <v>62</v>
      </c>
      <c r="P1937" s="118" t="s">
        <v>62</v>
      </c>
      <c r="Q1937" s="118" t="s">
        <v>62</v>
      </c>
      <c r="R1937" s="118" t="s">
        <v>62</v>
      </c>
      <c r="S1937" s="118" t="s">
        <v>62</v>
      </c>
      <c r="T1937" s="118" t="s">
        <v>62</v>
      </c>
      <c r="U1937" s="118" t="s">
        <v>62</v>
      </c>
      <c r="V1937" s="118" t="s">
        <v>62</v>
      </c>
      <c r="W1937" s="118" t="s">
        <v>62</v>
      </c>
      <c r="X1937" s="232"/>
    </row>
    <row r="1938" spans="1:24" ht="13.5" customHeight="1" x14ac:dyDescent="0.3">
      <c r="A1938" s="237">
        <v>0.57291666666666696</v>
      </c>
      <c r="B1938" s="118" t="s">
        <v>62</v>
      </c>
      <c r="C1938" s="118" t="s">
        <v>62</v>
      </c>
      <c r="D1938" s="118" t="s">
        <v>62</v>
      </c>
      <c r="E1938" s="118" t="s">
        <v>62</v>
      </c>
      <c r="F1938" s="118" t="s">
        <v>62</v>
      </c>
      <c r="G1938" s="118" t="s">
        <v>62</v>
      </c>
      <c r="H1938" s="118" t="s">
        <v>62</v>
      </c>
      <c r="I1938" s="118" t="s">
        <v>62</v>
      </c>
      <c r="J1938" s="118" t="s">
        <v>62</v>
      </c>
      <c r="K1938" s="118" t="s">
        <v>62</v>
      </c>
      <c r="L1938" s="118" t="s">
        <v>62</v>
      </c>
      <c r="M1938" s="118" t="s">
        <v>62</v>
      </c>
      <c r="N1938" s="118" t="s">
        <v>62</v>
      </c>
      <c r="O1938" s="118" t="s">
        <v>62</v>
      </c>
      <c r="P1938" s="118" t="s">
        <v>62</v>
      </c>
      <c r="Q1938" s="118" t="s">
        <v>62</v>
      </c>
      <c r="R1938" s="118" t="s">
        <v>62</v>
      </c>
      <c r="S1938" s="118" t="s">
        <v>62</v>
      </c>
      <c r="T1938" s="118" t="s">
        <v>62</v>
      </c>
      <c r="U1938" s="118" t="s">
        <v>62</v>
      </c>
      <c r="V1938" s="118" t="s">
        <v>62</v>
      </c>
      <c r="W1938" s="118" t="s">
        <v>62</v>
      </c>
      <c r="X1938" s="232"/>
    </row>
    <row r="1939" spans="1:24" ht="13.5" customHeight="1" x14ac:dyDescent="0.3">
      <c r="A1939" s="237">
        <v>0.58333333333333304</v>
      </c>
      <c r="B1939" s="118" t="s">
        <v>62</v>
      </c>
      <c r="C1939" s="118" t="s">
        <v>62</v>
      </c>
      <c r="D1939" s="118" t="s">
        <v>62</v>
      </c>
      <c r="E1939" s="118" t="s">
        <v>62</v>
      </c>
      <c r="F1939" s="118" t="s">
        <v>62</v>
      </c>
      <c r="G1939" s="118" t="s">
        <v>62</v>
      </c>
      <c r="H1939" s="118" t="s">
        <v>62</v>
      </c>
      <c r="I1939" s="118" t="s">
        <v>62</v>
      </c>
      <c r="J1939" s="118" t="s">
        <v>62</v>
      </c>
      <c r="K1939" s="118" t="s">
        <v>62</v>
      </c>
      <c r="L1939" s="118" t="s">
        <v>62</v>
      </c>
      <c r="M1939" s="118" t="s">
        <v>62</v>
      </c>
      <c r="N1939" s="118" t="s">
        <v>62</v>
      </c>
      <c r="O1939" s="118" t="s">
        <v>62</v>
      </c>
      <c r="P1939" s="118" t="s">
        <v>62</v>
      </c>
      <c r="Q1939" s="118" t="s">
        <v>62</v>
      </c>
      <c r="R1939" s="118" t="s">
        <v>62</v>
      </c>
      <c r="S1939" s="118" t="s">
        <v>62</v>
      </c>
      <c r="T1939" s="118" t="s">
        <v>62</v>
      </c>
      <c r="U1939" s="118" t="s">
        <v>62</v>
      </c>
      <c r="V1939" s="118" t="s">
        <v>62</v>
      </c>
      <c r="W1939" s="118" t="s">
        <v>62</v>
      </c>
      <c r="X1939" s="232"/>
    </row>
    <row r="1940" spans="1:24" ht="13.5" customHeight="1" x14ac:dyDescent="0.3">
      <c r="A1940" s="237">
        <v>0.59375</v>
      </c>
      <c r="B1940" s="118" t="s">
        <v>62</v>
      </c>
      <c r="C1940" s="118" t="s">
        <v>62</v>
      </c>
      <c r="D1940" s="118" t="s">
        <v>62</v>
      </c>
      <c r="E1940" s="118" t="s">
        <v>62</v>
      </c>
      <c r="F1940" s="118" t="s">
        <v>62</v>
      </c>
      <c r="G1940" s="118" t="s">
        <v>62</v>
      </c>
      <c r="H1940" s="118" t="s">
        <v>62</v>
      </c>
      <c r="I1940" s="118" t="s">
        <v>62</v>
      </c>
      <c r="J1940" s="118" t="s">
        <v>62</v>
      </c>
      <c r="K1940" s="118" t="s">
        <v>62</v>
      </c>
      <c r="L1940" s="118" t="s">
        <v>62</v>
      </c>
      <c r="M1940" s="118" t="s">
        <v>62</v>
      </c>
      <c r="N1940" s="118" t="s">
        <v>62</v>
      </c>
      <c r="O1940" s="118" t="s">
        <v>62</v>
      </c>
      <c r="P1940" s="118" t="s">
        <v>62</v>
      </c>
      <c r="Q1940" s="118" t="s">
        <v>62</v>
      </c>
      <c r="R1940" s="118" t="s">
        <v>62</v>
      </c>
      <c r="S1940" s="118" t="s">
        <v>62</v>
      </c>
      <c r="T1940" s="118" t="s">
        <v>62</v>
      </c>
      <c r="U1940" s="118" t="s">
        <v>62</v>
      </c>
      <c r="V1940" s="118" t="s">
        <v>62</v>
      </c>
      <c r="W1940" s="118" t="s">
        <v>62</v>
      </c>
      <c r="X1940" s="232"/>
    </row>
    <row r="1941" spans="1:24" ht="13.5" customHeight="1" x14ac:dyDescent="0.3">
      <c r="A1941" s="237">
        <v>0.60416666666666696</v>
      </c>
      <c r="B1941" s="118" t="s">
        <v>62</v>
      </c>
      <c r="C1941" s="118" t="s">
        <v>62</v>
      </c>
      <c r="D1941" s="118" t="s">
        <v>62</v>
      </c>
      <c r="E1941" s="118" t="s">
        <v>62</v>
      </c>
      <c r="F1941" s="118" t="s">
        <v>62</v>
      </c>
      <c r="G1941" s="118" t="s">
        <v>62</v>
      </c>
      <c r="H1941" s="118" t="s">
        <v>62</v>
      </c>
      <c r="I1941" s="118" t="s">
        <v>62</v>
      </c>
      <c r="J1941" s="118" t="s">
        <v>62</v>
      </c>
      <c r="K1941" s="118" t="s">
        <v>62</v>
      </c>
      <c r="L1941" s="118" t="s">
        <v>62</v>
      </c>
      <c r="M1941" s="118" t="s">
        <v>62</v>
      </c>
      <c r="N1941" s="118" t="s">
        <v>62</v>
      </c>
      <c r="O1941" s="118" t="s">
        <v>62</v>
      </c>
      <c r="P1941" s="118" t="s">
        <v>62</v>
      </c>
      <c r="Q1941" s="118" t="s">
        <v>62</v>
      </c>
      <c r="R1941" s="118" t="s">
        <v>62</v>
      </c>
      <c r="S1941" s="118" t="s">
        <v>62</v>
      </c>
      <c r="T1941" s="118" t="s">
        <v>62</v>
      </c>
      <c r="U1941" s="118" t="s">
        <v>62</v>
      </c>
      <c r="V1941" s="118" t="s">
        <v>62</v>
      </c>
      <c r="W1941" s="118" t="s">
        <v>62</v>
      </c>
      <c r="X1941" s="232"/>
    </row>
    <row r="1942" spans="1:24" ht="13.5" customHeight="1" x14ac:dyDescent="0.3">
      <c r="A1942" s="237">
        <v>0.61458333333333304</v>
      </c>
      <c r="B1942" s="118" t="s">
        <v>62</v>
      </c>
      <c r="C1942" s="118" t="s">
        <v>62</v>
      </c>
      <c r="D1942" s="118" t="s">
        <v>62</v>
      </c>
      <c r="E1942" s="118" t="s">
        <v>62</v>
      </c>
      <c r="F1942" s="118" t="s">
        <v>62</v>
      </c>
      <c r="G1942" s="118" t="s">
        <v>62</v>
      </c>
      <c r="H1942" s="118" t="s">
        <v>62</v>
      </c>
      <c r="I1942" s="118" t="s">
        <v>62</v>
      </c>
      <c r="J1942" s="118" t="s">
        <v>62</v>
      </c>
      <c r="K1942" s="118" t="s">
        <v>62</v>
      </c>
      <c r="L1942" s="118" t="s">
        <v>62</v>
      </c>
      <c r="M1942" s="118" t="s">
        <v>62</v>
      </c>
      <c r="N1942" s="118" t="s">
        <v>62</v>
      </c>
      <c r="O1942" s="118" t="s">
        <v>62</v>
      </c>
      <c r="P1942" s="118" t="s">
        <v>62</v>
      </c>
      <c r="Q1942" s="118" t="s">
        <v>62</v>
      </c>
      <c r="R1942" s="118" t="s">
        <v>62</v>
      </c>
      <c r="S1942" s="118" t="s">
        <v>62</v>
      </c>
      <c r="T1942" s="118" t="s">
        <v>62</v>
      </c>
      <c r="U1942" s="118" t="s">
        <v>62</v>
      </c>
      <c r="V1942" s="118" t="s">
        <v>62</v>
      </c>
      <c r="W1942" s="118" t="s">
        <v>62</v>
      </c>
      <c r="X1942" s="232"/>
    </row>
    <row r="1943" spans="1:24" ht="13.5" customHeight="1" x14ac:dyDescent="0.3">
      <c r="A1943" s="237">
        <v>0.625</v>
      </c>
      <c r="B1943" s="118" t="s">
        <v>62</v>
      </c>
      <c r="C1943" s="118" t="s">
        <v>62</v>
      </c>
      <c r="D1943" s="118" t="s">
        <v>62</v>
      </c>
      <c r="E1943" s="118" t="s">
        <v>62</v>
      </c>
      <c r="F1943" s="118" t="s">
        <v>62</v>
      </c>
      <c r="G1943" s="118" t="s">
        <v>62</v>
      </c>
      <c r="H1943" s="118" t="s">
        <v>62</v>
      </c>
      <c r="I1943" s="118" t="s">
        <v>62</v>
      </c>
      <c r="J1943" s="118" t="s">
        <v>62</v>
      </c>
      <c r="K1943" s="118" t="s">
        <v>62</v>
      </c>
      <c r="L1943" s="118" t="s">
        <v>62</v>
      </c>
      <c r="M1943" s="118" t="s">
        <v>62</v>
      </c>
      <c r="N1943" s="118" t="s">
        <v>62</v>
      </c>
      <c r="O1943" s="118" t="s">
        <v>62</v>
      </c>
      <c r="P1943" s="118" t="s">
        <v>62</v>
      </c>
      <c r="Q1943" s="118" t="s">
        <v>62</v>
      </c>
      <c r="R1943" s="118" t="s">
        <v>62</v>
      </c>
      <c r="S1943" s="118" t="s">
        <v>62</v>
      </c>
      <c r="T1943" s="118" t="s">
        <v>62</v>
      </c>
      <c r="U1943" s="118" t="s">
        <v>62</v>
      </c>
      <c r="V1943" s="118" t="s">
        <v>62</v>
      </c>
      <c r="W1943" s="118" t="s">
        <v>62</v>
      </c>
      <c r="X1943" s="232"/>
    </row>
    <row r="1944" spans="1:24" ht="13.5" customHeight="1" x14ac:dyDescent="0.3">
      <c r="A1944" s="237">
        <v>0.63541666666666696</v>
      </c>
      <c r="B1944" s="118" t="s">
        <v>62</v>
      </c>
      <c r="C1944" s="118" t="s">
        <v>62</v>
      </c>
      <c r="D1944" s="118" t="s">
        <v>62</v>
      </c>
      <c r="E1944" s="118" t="s">
        <v>62</v>
      </c>
      <c r="F1944" s="118" t="s">
        <v>62</v>
      </c>
      <c r="G1944" s="118" t="s">
        <v>62</v>
      </c>
      <c r="H1944" s="118" t="s">
        <v>62</v>
      </c>
      <c r="I1944" s="118" t="s">
        <v>62</v>
      </c>
      <c r="J1944" s="118" t="s">
        <v>62</v>
      </c>
      <c r="K1944" s="118" t="s">
        <v>62</v>
      </c>
      <c r="L1944" s="118" t="s">
        <v>62</v>
      </c>
      <c r="M1944" s="118" t="s">
        <v>62</v>
      </c>
      <c r="N1944" s="118" t="s">
        <v>62</v>
      </c>
      <c r="O1944" s="118" t="s">
        <v>62</v>
      </c>
      <c r="P1944" s="118" t="s">
        <v>62</v>
      </c>
      <c r="Q1944" s="118" t="s">
        <v>62</v>
      </c>
      <c r="R1944" s="118" t="s">
        <v>62</v>
      </c>
      <c r="S1944" s="118" t="s">
        <v>62</v>
      </c>
      <c r="T1944" s="118" t="s">
        <v>62</v>
      </c>
      <c r="U1944" s="118" t="s">
        <v>62</v>
      </c>
      <c r="V1944" s="118" t="s">
        <v>62</v>
      </c>
      <c r="W1944" s="118" t="s">
        <v>62</v>
      </c>
      <c r="X1944" s="232"/>
    </row>
    <row r="1945" spans="1:24" ht="13.5" customHeight="1" x14ac:dyDescent="0.3">
      <c r="A1945" s="237">
        <v>0.64583333333333304</v>
      </c>
      <c r="B1945" s="118" t="s">
        <v>62</v>
      </c>
      <c r="C1945" s="118" t="s">
        <v>62</v>
      </c>
      <c r="D1945" s="118" t="s">
        <v>62</v>
      </c>
      <c r="E1945" s="118" t="s">
        <v>62</v>
      </c>
      <c r="F1945" s="118" t="s">
        <v>62</v>
      </c>
      <c r="G1945" s="118" t="s">
        <v>62</v>
      </c>
      <c r="H1945" s="118" t="s">
        <v>62</v>
      </c>
      <c r="I1945" s="118" t="s">
        <v>62</v>
      </c>
      <c r="J1945" s="118" t="s">
        <v>62</v>
      </c>
      <c r="K1945" s="118" t="s">
        <v>62</v>
      </c>
      <c r="L1945" s="118" t="s">
        <v>62</v>
      </c>
      <c r="M1945" s="118" t="s">
        <v>62</v>
      </c>
      <c r="N1945" s="118" t="s">
        <v>62</v>
      </c>
      <c r="O1945" s="118" t="s">
        <v>62</v>
      </c>
      <c r="P1945" s="118" t="s">
        <v>62</v>
      </c>
      <c r="Q1945" s="118" t="s">
        <v>62</v>
      </c>
      <c r="R1945" s="118" t="s">
        <v>62</v>
      </c>
      <c r="S1945" s="118" t="s">
        <v>62</v>
      </c>
      <c r="T1945" s="118" t="s">
        <v>62</v>
      </c>
      <c r="U1945" s="118" t="s">
        <v>62</v>
      </c>
      <c r="V1945" s="118" t="s">
        <v>62</v>
      </c>
      <c r="W1945" s="118" t="s">
        <v>62</v>
      </c>
      <c r="X1945" s="232"/>
    </row>
    <row r="1946" spans="1:24" ht="13.5" customHeight="1" x14ac:dyDescent="0.3">
      <c r="A1946" s="237">
        <v>0.65625</v>
      </c>
      <c r="B1946" s="118" t="s">
        <v>62</v>
      </c>
      <c r="C1946" s="118" t="s">
        <v>62</v>
      </c>
      <c r="D1946" s="118" t="s">
        <v>62</v>
      </c>
      <c r="E1946" s="118" t="s">
        <v>62</v>
      </c>
      <c r="F1946" s="118" t="s">
        <v>62</v>
      </c>
      <c r="G1946" s="118" t="s">
        <v>62</v>
      </c>
      <c r="H1946" s="118" t="s">
        <v>62</v>
      </c>
      <c r="I1946" s="118" t="s">
        <v>62</v>
      </c>
      <c r="J1946" s="118" t="s">
        <v>62</v>
      </c>
      <c r="K1946" s="118" t="s">
        <v>62</v>
      </c>
      <c r="L1946" s="118" t="s">
        <v>62</v>
      </c>
      <c r="M1946" s="118" t="s">
        <v>62</v>
      </c>
      <c r="N1946" s="118" t="s">
        <v>62</v>
      </c>
      <c r="O1946" s="118" t="s">
        <v>62</v>
      </c>
      <c r="P1946" s="118" t="s">
        <v>62</v>
      </c>
      <c r="Q1946" s="118" t="s">
        <v>62</v>
      </c>
      <c r="R1946" s="118" t="s">
        <v>62</v>
      </c>
      <c r="S1946" s="118" t="s">
        <v>62</v>
      </c>
      <c r="T1946" s="118" t="s">
        <v>62</v>
      </c>
      <c r="U1946" s="118" t="s">
        <v>62</v>
      </c>
      <c r="V1946" s="118" t="s">
        <v>62</v>
      </c>
      <c r="W1946" s="118" t="s">
        <v>62</v>
      </c>
      <c r="X1946" s="232"/>
    </row>
    <row r="1947" spans="1:24" ht="13.5" customHeight="1" x14ac:dyDescent="0.3">
      <c r="A1947" s="237">
        <v>0.66666666666666696</v>
      </c>
      <c r="B1947" s="118" t="s">
        <v>62</v>
      </c>
      <c r="C1947" s="118" t="s">
        <v>62</v>
      </c>
      <c r="D1947" s="118" t="s">
        <v>62</v>
      </c>
      <c r="E1947" s="118" t="s">
        <v>62</v>
      </c>
      <c r="F1947" s="118" t="s">
        <v>62</v>
      </c>
      <c r="G1947" s="118" t="s">
        <v>62</v>
      </c>
      <c r="H1947" s="118" t="s">
        <v>62</v>
      </c>
      <c r="I1947" s="118" t="s">
        <v>62</v>
      </c>
      <c r="J1947" s="118" t="s">
        <v>62</v>
      </c>
      <c r="K1947" s="118" t="s">
        <v>62</v>
      </c>
      <c r="L1947" s="118" t="s">
        <v>62</v>
      </c>
      <c r="M1947" s="118" t="s">
        <v>62</v>
      </c>
      <c r="N1947" s="118" t="s">
        <v>62</v>
      </c>
      <c r="O1947" s="118" t="s">
        <v>62</v>
      </c>
      <c r="P1947" s="118" t="s">
        <v>62</v>
      </c>
      <c r="Q1947" s="118" t="s">
        <v>62</v>
      </c>
      <c r="R1947" s="118" t="s">
        <v>62</v>
      </c>
      <c r="S1947" s="118" t="s">
        <v>62</v>
      </c>
      <c r="T1947" s="118" t="s">
        <v>62</v>
      </c>
      <c r="U1947" s="118" t="s">
        <v>62</v>
      </c>
      <c r="V1947" s="118" t="s">
        <v>62</v>
      </c>
      <c r="W1947" s="118" t="s">
        <v>62</v>
      </c>
      <c r="X1947" s="232"/>
    </row>
    <row r="1948" spans="1:24" ht="13.5" customHeight="1" x14ac:dyDescent="0.3">
      <c r="A1948" s="237">
        <v>0.67708333333333304</v>
      </c>
      <c r="B1948" s="118" t="s">
        <v>62</v>
      </c>
      <c r="C1948" s="118" t="s">
        <v>62</v>
      </c>
      <c r="D1948" s="118" t="s">
        <v>62</v>
      </c>
      <c r="E1948" s="118" t="s">
        <v>62</v>
      </c>
      <c r="F1948" s="118" t="s">
        <v>62</v>
      </c>
      <c r="G1948" s="118" t="s">
        <v>62</v>
      </c>
      <c r="H1948" s="118" t="s">
        <v>62</v>
      </c>
      <c r="I1948" s="118" t="s">
        <v>62</v>
      </c>
      <c r="J1948" s="118" t="s">
        <v>62</v>
      </c>
      <c r="K1948" s="118" t="s">
        <v>62</v>
      </c>
      <c r="L1948" s="118" t="s">
        <v>62</v>
      </c>
      <c r="M1948" s="118" t="s">
        <v>62</v>
      </c>
      <c r="N1948" s="118" t="s">
        <v>62</v>
      </c>
      <c r="O1948" s="118" t="s">
        <v>62</v>
      </c>
      <c r="P1948" s="118" t="s">
        <v>62</v>
      </c>
      <c r="Q1948" s="118" t="s">
        <v>62</v>
      </c>
      <c r="R1948" s="118" t="s">
        <v>62</v>
      </c>
      <c r="S1948" s="118" t="s">
        <v>62</v>
      </c>
      <c r="T1948" s="118" t="s">
        <v>62</v>
      </c>
      <c r="U1948" s="118" t="s">
        <v>62</v>
      </c>
      <c r="V1948" s="118" t="s">
        <v>62</v>
      </c>
      <c r="W1948" s="118" t="s">
        <v>62</v>
      </c>
      <c r="X1948" s="232"/>
    </row>
    <row r="1949" spans="1:24" ht="13.5" customHeight="1" x14ac:dyDescent="0.3">
      <c r="A1949" s="237">
        <v>0.6875</v>
      </c>
      <c r="B1949" s="118" t="s">
        <v>62</v>
      </c>
      <c r="C1949" s="118" t="s">
        <v>62</v>
      </c>
      <c r="D1949" s="118" t="s">
        <v>62</v>
      </c>
      <c r="E1949" s="118" t="s">
        <v>62</v>
      </c>
      <c r="F1949" s="118" t="s">
        <v>62</v>
      </c>
      <c r="G1949" s="118" t="s">
        <v>62</v>
      </c>
      <c r="H1949" s="118" t="s">
        <v>62</v>
      </c>
      <c r="I1949" s="118" t="s">
        <v>62</v>
      </c>
      <c r="J1949" s="118" t="s">
        <v>62</v>
      </c>
      <c r="K1949" s="118" t="s">
        <v>62</v>
      </c>
      <c r="L1949" s="118" t="s">
        <v>62</v>
      </c>
      <c r="M1949" s="118" t="s">
        <v>62</v>
      </c>
      <c r="N1949" s="118" t="s">
        <v>62</v>
      </c>
      <c r="O1949" s="118" t="s">
        <v>62</v>
      </c>
      <c r="P1949" s="118" t="s">
        <v>62</v>
      </c>
      <c r="Q1949" s="118" t="s">
        <v>62</v>
      </c>
      <c r="R1949" s="118" t="s">
        <v>62</v>
      </c>
      <c r="S1949" s="118" t="s">
        <v>62</v>
      </c>
      <c r="T1949" s="118" t="s">
        <v>62</v>
      </c>
      <c r="U1949" s="118" t="s">
        <v>62</v>
      </c>
      <c r="V1949" s="118" t="s">
        <v>62</v>
      </c>
      <c r="W1949" s="118" t="s">
        <v>62</v>
      </c>
      <c r="X1949" s="232"/>
    </row>
    <row r="1950" spans="1:24" ht="13.5" customHeight="1" x14ac:dyDescent="0.3">
      <c r="A1950" s="237">
        <v>0.69791666666666696</v>
      </c>
      <c r="B1950" s="118" t="s">
        <v>62</v>
      </c>
      <c r="C1950" s="118" t="s">
        <v>62</v>
      </c>
      <c r="D1950" s="118" t="s">
        <v>62</v>
      </c>
      <c r="E1950" s="118" t="s">
        <v>62</v>
      </c>
      <c r="F1950" s="118" t="s">
        <v>62</v>
      </c>
      <c r="G1950" s="118" t="s">
        <v>62</v>
      </c>
      <c r="H1950" s="118" t="s">
        <v>62</v>
      </c>
      <c r="I1950" s="118" t="s">
        <v>62</v>
      </c>
      <c r="J1950" s="118" t="s">
        <v>62</v>
      </c>
      <c r="K1950" s="118" t="s">
        <v>62</v>
      </c>
      <c r="L1950" s="118" t="s">
        <v>62</v>
      </c>
      <c r="M1950" s="118" t="s">
        <v>62</v>
      </c>
      <c r="N1950" s="118" t="s">
        <v>62</v>
      </c>
      <c r="O1950" s="118" t="s">
        <v>62</v>
      </c>
      <c r="P1950" s="118" t="s">
        <v>62</v>
      </c>
      <c r="Q1950" s="118" t="s">
        <v>62</v>
      </c>
      <c r="R1950" s="118" t="s">
        <v>62</v>
      </c>
      <c r="S1950" s="118" t="s">
        <v>62</v>
      </c>
      <c r="T1950" s="118" t="s">
        <v>62</v>
      </c>
      <c r="U1950" s="118" t="s">
        <v>62</v>
      </c>
      <c r="V1950" s="118" t="s">
        <v>62</v>
      </c>
      <c r="W1950" s="118" t="s">
        <v>62</v>
      </c>
      <c r="X1950" s="232"/>
    </row>
    <row r="1951" spans="1:24" ht="13.5" customHeight="1" x14ac:dyDescent="0.3">
      <c r="A1951" s="237">
        <v>0.70833333333333304</v>
      </c>
      <c r="B1951" s="118" t="s">
        <v>62</v>
      </c>
      <c r="C1951" s="118" t="s">
        <v>62</v>
      </c>
      <c r="D1951" s="118" t="s">
        <v>62</v>
      </c>
      <c r="E1951" s="118" t="s">
        <v>62</v>
      </c>
      <c r="F1951" s="118" t="s">
        <v>62</v>
      </c>
      <c r="G1951" s="118" t="s">
        <v>62</v>
      </c>
      <c r="H1951" s="118" t="s">
        <v>62</v>
      </c>
      <c r="I1951" s="118" t="s">
        <v>62</v>
      </c>
      <c r="J1951" s="118" t="s">
        <v>62</v>
      </c>
      <c r="K1951" s="118" t="s">
        <v>62</v>
      </c>
      <c r="L1951" s="118" t="s">
        <v>62</v>
      </c>
      <c r="M1951" s="118" t="s">
        <v>62</v>
      </c>
      <c r="N1951" s="118" t="s">
        <v>62</v>
      </c>
      <c r="O1951" s="118" t="s">
        <v>62</v>
      </c>
      <c r="P1951" s="118" t="s">
        <v>62</v>
      </c>
      <c r="Q1951" s="118" t="s">
        <v>62</v>
      </c>
      <c r="R1951" s="118" t="s">
        <v>62</v>
      </c>
      <c r="S1951" s="118" t="s">
        <v>62</v>
      </c>
      <c r="T1951" s="118" t="s">
        <v>62</v>
      </c>
      <c r="U1951" s="118" t="s">
        <v>62</v>
      </c>
      <c r="V1951" s="118" t="s">
        <v>62</v>
      </c>
      <c r="W1951" s="118" t="s">
        <v>62</v>
      </c>
      <c r="X1951" s="232"/>
    </row>
    <row r="1952" spans="1:24" ht="13.5" customHeight="1" x14ac:dyDescent="0.3">
      <c r="A1952" s="237">
        <v>0.71875</v>
      </c>
      <c r="B1952" s="118" t="s">
        <v>62</v>
      </c>
      <c r="C1952" s="118" t="s">
        <v>62</v>
      </c>
      <c r="D1952" s="118" t="s">
        <v>62</v>
      </c>
      <c r="E1952" s="118" t="s">
        <v>62</v>
      </c>
      <c r="F1952" s="118" t="s">
        <v>62</v>
      </c>
      <c r="G1952" s="118" t="s">
        <v>62</v>
      </c>
      <c r="H1952" s="118" t="s">
        <v>62</v>
      </c>
      <c r="I1952" s="118" t="s">
        <v>62</v>
      </c>
      <c r="J1952" s="118" t="s">
        <v>62</v>
      </c>
      <c r="K1952" s="118" t="s">
        <v>62</v>
      </c>
      <c r="L1952" s="118" t="s">
        <v>62</v>
      </c>
      <c r="M1952" s="118" t="s">
        <v>62</v>
      </c>
      <c r="N1952" s="118" t="s">
        <v>62</v>
      </c>
      <c r="O1952" s="118" t="s">
        <v>62</v>
      </c>
      <c r="P1952" s="118" t="s">
        <v>62</v>
      </c>
      <c r="Q1952" s="118" t="s">
        <v>62</v>
      </c>
      <c r="R1952" s="118" t="s">
        <v>62</v>
      </c>
      <c r="S1952" s="118" t="s">
        <v>62</v>
      </c>
      <c r="T1952" s="118" t="s">
        <v>62</v>
      </c>
      <c r="U1952" s="118" t="s">
        <v>62</v>
      </c>
      <c r="V1952" s="118" t="s">
        <v>62</v>
      </c>
      <c r="W1952" s="118" t="s">
        <v>62</v>
      </c>
      <c r="X1952" s="232"/>
    </row>
    <row r="1953" spans="1:24" ht="13.5" customHeight="1" x14ac:dyDescent="0.3">
      <c r="A1953" s="237">
        <v>0.72916666666666696</v>
      </c>
      <c r="B1953" s="118" t="s">
        <v>62</v>
      </c>
      <c r="C1953" s="118" t="s">
        <v>62</v>
      </c>
      <c r="D1953" s="118" t="s">
        <v>62</v>
      </c>
      <c r="E1953" s="118" t="s">
        <v>62</v>
      </c>
      <c r="F1953" s="118" t="s">
        <v>62</v>
      </c>
      <c r="G1953" s="118" t="s">
        <v>62</v>
      </c>
      <c r="H1953" s="118" t="s">
        <v>62</v>
      </c>
      <c r="I1953" s="118" t="s">
        <v>62</v>
      </c>
      <c r="J1953" s="118" t="s">
        <v>62</v>
      </c>
      <c r="K1953" s="118" t="s">
        <v>62</v>
      </c>
      <c r="L1953" s="118" t="s">
        <v>62</v>
      </c>
      <c r="M1953" s="118" t="s">
        <v>62</v>
      </c>
      <c r="N1953" s="118" t="s">
        <v>62</v>
      </c>
      <c r="O1953" s="118" t="s">
        <v>62</v>
      </c>
      <c r="P1953" s="118" t="s">
        <v>62</v>
      </c>
      <c r="Q1953" s="118" t="s">
        <v>62</v>
      </c>
      <c r="R1953" s="118" t="s">
        <v>62</v>
      </c>
      <c r="S1953" s="118" t="s">
        <v>62</v>
      </c>
      <c r="T1953" s="118" t="s">
        <v>62</v>
      </c>
      <c r="U1953" s="118" t="s">
        <v>62</v>
      </c>
      <c r="V1953" s="118" t="s">
        <v>62</v>
      </c>
      <c r="W1953" s="118" t="s">
        <v>62</v>
      </c>
      <c r="X1953" s="232"/>
    </row>
    <row r="1954" spans="1:24" ht="13.5" customHeight="1" x14ac:dyDescent="0.3">
      <c r="A1954" s="237">
        <v>0.73958333333333304</v>
      </c>
      <c r="B1954" s="118" t="s">
        <v>62</v>
      </c>
      <c r="C1954" s="118" t="s">
        <v>62</v>
      </c>
      <c r="D1954" s="118" t="s">
        <v>62</v>
      </c>
      <c r="E1954" s="118" t="s">
        <v>62</v>
      </c>
      <c r="F1954" s="118" t="s">
        <v>62</v>
      </c>
      <c r="G1954" s="118" t="s">
        <v>62</v>
      </c>
      <c r="H1954" s="118" t="s">
        <v>62</v>
      </c>
      <c r="I1954" s="118" t="s">
        <v>62</v>
      </c>
      <c r="J1954" s="118" t="s">
        <v>62</v>
      </c>
      <c r="K1954" s="118" t="s">
        <v>62</v>
      </c>
      <c r="L1954" s="118" t="s">
        <v>62</v>
      </c>
      <c r="M1954" s="118" t="s">
        <v>62</v>
      </c>
      <c r="N1954" s="118" t="s">
        <v>62</v>
      </c>
      <c r="O1954" s="118" t="s">
        <v>62</v>
      </c>
      <c r="P1954" s="118" t="s">
        <v>62</v>
      </c>
      <c r="Q1954" s="118" t="s">
        <v>62</v>
      </c>
      <c r="R1954" s="118" t="s">
        <v>62</v>
      </c>
      <c r="S1954" s="118" t="s">
        <v>62</v>
      </c>
      <c r="T1954" s="118" t="s">
        <v>62</v>
      </c>
      <c r="U1954" s="118" t="s">
        <v>62</v>
      </c>
      <c r="V1954" s="118" t="s">
        <v>62</v>
      </c>
      <c r="W1954" s="118" t="s">
        <v>62</v>
      </c>
      <c r="X1954" s="232"/>
    </row>
    <row r="1955" spans="1:24" ht="13.5" customHeight="1" x14ac:dyDescent="0.3">
      <c r="A1955" s="237">
        <v>0.75</v>
      </c>
      <c r="B1955" s="118" t="s">
        <v>62</v>
      </c>
      <c r="C1955" s="118" t="s">
        <v>62</v>
      </c>
      <c r="D1955" s="118" t="s">
        <v>62</v>
      </c>
      <c r="E1955" s="118" t="s">
        <v>62</v>
      </c>
      <c r="F1955" s="118" t="s">
        <v>62</v>
      </c>
      <c r="G1955" s="118" t="s">
        <v>62</v>
      </c>
      <c r="H1955" s="118" t="s">
        <v>62</v>
      </c>
      <c r="I1955" s="118" t="s">
        <v>62</v>
      </c>
      <c r="J1955" s="118" t="s">
        <v>62</v>
      </c>
      <c r="K1955" s="118" t="s">
        <v>62</v>
      </c>
      <c r="L1955" s="118" t="s">
        <v>62</v>
      </c>
      <c r="M1955" s="118" t="s">
        <v>62</v>
      </c>
      <c r="N1955" s="118" t="s">
        <v>62</v>
      </c>
      <c r="O1955" s="118" t="s">
        <v>62</v>
      </c>
      <c r="P1955" s="118" t="s">
        <v>62</v>
      </c>
      <c r="Q1955" s="118" t="s">
        <v>62</v>
      </c>
      <c r="R1955" s="118" t="s">
        <v>62</v>
      </c>
      <c r="S1955" s="118" t="s">
        <v>62</v>
      </c>
      <c r="T1955" s="118" t="s">
        <v>62</v>
      </c>
      <c r="U1955" s="118" t="s">
        <v>62</v>
      </c>
      <c r="V1955" s="118" t="s">
        <v>62</v>
      </c>
      <c r="W1955" s="118" t="s">
        <v>62</v>
      </c>
      <c r="X1955" s="232"/>
    </row>
    <row r="1956" spans="1:24" ht="13.5" customHeight="1" x14ac:dyDescent="0.3">
      <c r="A1956" s="237">
        <v>0.76041666666666696</v>
      </c>
      <c r="B1956" s="118" t="s">
        <v>62</v>
      </c>
      <c r="C1956" s="118" t="s">
        <v>62</v>
      </c>
      <c r="D1956" s="118" t="s">
        <v>62</v>
      </c>
      <c r="E1956" s="118" t="s">
        <v>62</v>
      </c>
      <c r="F1956" s="118" t="s">
        <v>62</v>
      </c>
      <c r="G1956" s="118" t="s">
        <v>62</v>
      </c>
      <c r="H1956" s="118" t="s">
        <v>62</v>
      </c>
      <c r="I1956" s="118" t="s">
        <v>62</v>
      </c>
      <c r="J1956" s="118" t="s">
        <v>62</v>
      </c>
      <c r="K1956" s="118" t="s">
        <v>62</v>
      </c>
      <c r="L1956" s="118" t="s">
        <v>62</v>
      </c>
      <c r="M1956" s="118" t="s">
        <v>62</v>
      </c>
      <c r="N1956" s="118" t="s">
        <v>62</v>
      </c>
      <c r="O1956" s="118" t="s">
        <v>62</v>
      </c>
      <c r="P1956" s="118" t="s">
        <v>62</v>
      </c>
      <c r="Q1956" s="118" t="s">
        <v>62</v>
      </c>
      <c r="R1956" s="118" t="s">
        <v>62</v>
      </c>
      <c r="S1956" s="118" t="s">
        <v>62</v>
      </c>
      <c r="T1956" s="118" t="s">
        <v>62</v>
      </c>
      <c r="U1956" s="118" t="s">
        <v>62</v>
      </c>
      <c r="V1956" s="118" t="s">
        <v>62</v>
      </c>
      <c r="W1956" s="118" t="s">
        <v>62</v>
      </c>
      <c r="X1956" s="232"/>
    </row>
    <row r="1957" spans="1:24" ht="13.5" customHeight="1" x14ac:dyDescent="0.3">
      <c r="A1957" s="237">
        <v>0.77083333333333304</v>
      </c>
      <c r="B1957" s="118" t="s">
        <v>62</v>
      </c>
      <c r="C1957" s="118" t="s">
        <v>62</v>
      </c>
      <c r="D1957" s="118" t="s">
        <v>62</v>
      </c>
      <c r="E1957" s="118" t="s">
        <v>62</v>
      </c>
      <c r="F1957" s="118" t="s">
        <v>62</v>
      </c>
      <c r="G1957" s="118" t="s">
        <v>62</v>
      </c>
      <c r="H1957" s="118" t="s">
        <v>62</v>
      </c>
      <c r="I1957" s="118" t="s">
        <v>62</v>
      </c>
      <c r="J1957" s="118" t="s">
        <v>62</v>
      </c>
      <c r="K1957" s="118" t="s">
        <v>62</v>
      </c>
      <c r="L1957" s="118" t="s">
        <v>62</v>
      </c>
      <c r="M1957" s="118" t="s">
        <v>62</v>
      </c>
      <c r="N1957" s="118" t="s">
        <v>62</v>
      </c>
      <c r="O1957" s="118" t="s">
        <v>62</v>
      </c>
      <c r="P1957" s="118" t="s">
        <v>62</v>
      </c>
      <c r="Q1957" s="118" t="s">
        <v>62</v>
      </c>
      <c r="R1957" s="118" t="s">
        <v>62</v>
      </c>
      <c r="S1957" s="118" t="s">
        <v>62</v>
      </c>
      <c r="T1957" s="118" t="s">
        <v>62</v>
      </c>
      <c r="U1957" s="118" t="s">
        <v>62</v>
      </c>
      <c r="V1957" s="118" t="s">
        <v>62</v>
      </c>
      <c r="W1957" s="118" t="s">
        <v>62</v>
      </c>
      <c r="X1957" s="232"/>
    </row>
    <row r="1958" spans="1:24" ht="13.5" customHeight="1" x14ac:dyDescent="0.3">
      <c r="A1958" s="237">
        <v>0.78125</v>
      </c>
      <c r="B1958" s="118" t="s">
        <v>62</v>
      </c>
      <c r="C1958" s="118" t="s">
        <v>62</v>
      </c>
      <c r="D1958" s="118" t="s">
        <v>62</v>
      </c>
      <c r="E1958" s="118" t="s">
        <v>62</v>
      </c>
      <c r="F1958" s="118" t="s">
        <v>62</v>
      </c>
      <c r="G1958" s="118" t="s">
        <v>62</v>
      </c>
      <c r="H1958" s="118" t="s">
        <v>62</v>
      </c>
      <c r="I1958" s="118" t="s">
        <v>62</v>
      </c>
      <c r="J1958" s="118" t="s">
        <v>62</v>
      </c>
      <c r="K1958" s="118" t="s">
        <v>62</v>
      </c>
      <c r="L1958" s="118" t="s">
        <v>62</v>
      </c>
      <c r="M1958" s="118" t="s">
        <v>62</v>
      </c>
      <c r="N1958" s="118" t="s">
        <v>62</v>
      </c>
      <c r="O1958" s="118" t="s">
        <v>62</v>
      </c>
      <c r="P1958" s="118" t="s">
        <v>62</v>
      </c>
      <c r="Q1958" s="118" t="s">
        <v>62</v>
      </c>
      <c r="R1958" s="118" t="s">
        <v>62</v>
      </c>
      <c r="S1958" s="118" t="s">
        <v>62</v>
      </c>
      <c r="T1958" s="118" t="s">
        <v>62</v>
      </c>
      <c r="U1958" s="118" t="s">
        <v>62</v>
      </c>
      <c r="V1958" s="118" t="s">
        <v>62</v>
      </c>
      <c r="W1958" s="118" t="s">
        <v>62</v>
      </c>
      <c r="X1958" s="232"/>
    </row>
    <row r="1959" spans="1:24" ht="13.5" customHeight="1" x14ac:dyDescent="0.3">
      <c r="A1959" s="237">
        <v>0.79166666666666696</v>
      </c>
      <c r="B1959" s="118" t="s">
        <v>62</v>
      </c>
      <c r="C1959" s="118" t="s">
        <v>62</v>
      </c>
      <c r="D1959" s="118" t="s">
        <v>62</v>
      </c>
      <c r="E1959" s="118" t="s">
        <v>62</v>
      </c>
      <c r="F1959" s="118" t="s">
        <v>62</v>
      </c>
      <c r="G1959" s="118" t="s">
        <v>62</v>
      </c>
      <c r="H1959" s="118" t="s">
        <v>62</v>
      </c>
      <c r="I1959" s="118" t="s">
        <v>62</v>
      </c>
      <c r="J1959" s="118" t="s">
        <v>62</v>
      </c>
      <c r="K1959" s="118" t="s">
        <v>62</v>
      </c>
      <c r="L1959" s="118" t="s">
        <v>62</v>
      </c>
      <c r="M1959" s="118" t="s">
        <v>62</v>
      </c>
      <c r="N1959" s="118" t="s">
        <v>62</v>
      </c>
      <c r="O1959" s="118" t="s">
        <v>62</v>
      </c>
      <c r="P1959" s="118" t="s">
        <v>62</v>
      </c>
      <c r="Q1959" s="118" t="s">
        <v>62</v>
      </c>
      <c r="R1959" s="118" t="s">
        <v>62</v>
      </c>
      <c r="S1959" s="118" t="s">
        <v>62</v>
      </c>
      <c r="T1959" s="118" t="s">
        <v>62</v>
      </c>
      <c r="U1959" s="118" t="s">
        <v>62</v>
      </c>
      <c r="V1959" s="118" t="s">
        <v>62</v>
      </c>
      <c r="W1959" s="118" t="s">
        <v>62</v>
      </c>
      <c r="X1959" s="232"/>
    </row>
    <row r="1960" spans="1:24" ht="13.5" customHeight="1" x14ac:dyDescent="0.3">
      <c r="A1960" s="237">
        <v>0.80208333333333304</v>
      </c>
      <c r="B1960" s="118" t="s">
        <v>62</v>
      </c>
      <c r="C1960" s="118" t="s">
        <v>62</v>
      </c>
      <c r="D1960" s="118" t="s">
        <v>62</v>
      </c>
      <c r="E1960" s="118" t="s">
        <v>62</v>
      </c>
      <c r="F1960" s="118" t="s">
        <v>62</v>
      </c>
      <c r="G1960" s="118" t="s">
        <v>62</v>
      </c>
      <c r="H1960" s="118" t="s">
        <v>62</v>
      </c>
      <c r="I1960" s="118" t="s">
        <v>62</v>
      </c>
      <c r="J1960" s="118" t="s">
        <v>62</v>
      </c>
      <c r="K1960" s="118" t="s">
        <v>62</v>
      </c>
      <c r="L1960" s="118" t="s">
        <v>62</v>
      </c>
      <c r="M1960" s="118" t="s">
        <v>62</v>
      </c>
      <c r="N1960" s="118" t="s">
        <v>62</v>
      </c>
      <c r="O1960" s="118" t="s">
        <v>62</v>
      </c>
      <c r="P1960" s="118" t="s">
        <v>62</v>
      </c>
      <c r="Q1960" s="118" t="s">
        <v>62</v>
      </c>
      <c r="R1960" s="118" t="s">
        <v>62</v>
      </c>
      <c r="S1960" s="118" t="s">
        <v>62</v>
      </c>
      <c r="T1960" s="118" t="s">
        <v>62</v>
      </c>
      <c r="U1960" s="118" t="s">
        <v>62</v>
      </c>
      <c r="V1960" s="118" t="s">
        <v>62</v>
      </c>
      <c r="W1960" s="118" t="s">
        <v>62</v>
      </c>
      <c r="X1960" s="232"/>
    </row>
    <row r="1961" spans="1:24" ht="13.5" customHeight="1" x14ac:dyDescent="0.3">
      <c r="A1961" s="237">
        <v>0.8125</v>
      </c>
      <c r="B1961" s="118" t="s">
        <v>62</v>
      </c>
      <c r="C1961" s="118" t="s">
        <v>62</v>
      </c>
      <c r="D1961" s="118" t="s">
        <v>62</v>
      </c>
      <c r="E1961" s="118" t="s">
        <v>62</v>
      </c>
      <c r="F1961" s="118" t="s">
        <v>62</v>
      </c>
      <c r="G1961" s="118" t="s">
        <v>62</v>
      </c>
      <c r="H1961" s="118" t="s">
        <v>62</v>
      </c>
      <c r="I1961" s="118" t="s">
        <v>62</v>
      </c>
      <c r="J1961" s="118" t="s">
        <v>62</v>
      </c>
      <c r="K1961" s="118" t="s">
        <v>62</v>
      </c>
      <c r="L1961" s="118" t="s">
        <v>62</v>
      </c>
      <c r="M1961" s="118" t="s">
        <v>62</v>
      </c>
      <c r="N1961" s="118" t="s">
        <v>62</v>
      </c>
      <c r="O1961" s="118" t="s">
        <v>62</v>
      </c>
      <c r="P1961" s="118" t="s">
        <v>62</v>
      </c>
      <c r="Q1961" s="118" t="s">
        <v>62</v>
      </c>
      <c r="R1961" s="118" t="s">
        <v>62</v>
      </c>
      <c r="S1961" s="118" t="s">
        <v>62</v>
      </c>
      <c r="T1961" s="118" t="s">
        <v>62</v>
      </c>
      <c r="U1961" s="118" t="s">
        <v>62</v>
      </c>
      <c r="V1961" s="118" t="s">
        <v>62</v>
      </c>
      <c r="W1961" s="118" t="s">
        <v>62</v>
      </c>
      <c r="X1961" s="232"/>
    </row>
    <row r="1962" spans="1:24" ht="13.5" customHeight="1" x14ac:dyDescent="0.3">
      <c r="A1962" s="237">
        <v>0.82291666666666696</v>
      </c>
      <c r="B1962" s="118" t="s">
        <v>62</v>
      </c>
      <c r="C1962" s="118" t="s">
        <v>62</v>
      </c>
      <c r="D1962" s="118" t="s">
        <v>62</v>
      </c>
      <c r="E1962" s="118" t="s">
        <v>62</v>
      </c>
      <c r="F1962" s="118" t="s">
        <v>62</v>
      </c>
      <c r="G1962" s="118" t="s">
        <v>62</v>
      </c>
      <c r="H1962" s="118" t="s">
        <v>62</v>
      </c>
      <c r="I1962" s="118" t="s">
        <v>62</v>
      </c>
      <c r="J1962" s="118" t="s">
        <v>62</v>
      </c>
      <c r="K1962" s="118" t="s">
        <v>62</v>
      </c>
      <c r="L1962" s="118" t="s">
        <v>62</v>
      </c>
      <c r="M1962" s="118" t="s">
        <v>62</v>
      </c>
      <c r="N1962" s="118" t="s">
        <v>62</v>
      </c>
      <c r="O1962" s="118" t="s">
        <v>62</v>
      </c>
      <c r="P1962" s="118" t="s">
        <v>62</v>
      </c>
      <c r="Q1962" s="118" t="s">
        <v>62</v>
      </c>
      <c r="R1962" s="118" t="s">
        <v>62</v>
      </c>
      <c r="S1962" s="118" t="s">
        <v>62</v>
      </c>
      <c r="T1962" s="118" t="s">
        <v>62</v>
      </c>
      <c r="U1962" s="118" t="s">
        <v>62</v>
      </c>
      <c r="V1962" s="118" t="s">
        <v>62</v>
      </c>
      <c r="W1962" s="118" t="s">
        <v>62</v>
      </c>
      <c r="X1962" s="232"/>
    </row>
    <row r="1963" spans="1:24" ht="13.5" customHeight="1" x14ac:dyDescent="0.3">
      <c r="A1963" s="237">
        <v>0.83333333333333304</v>
      </c>
      <c r="B1963" s="118" t="s">
        <v>62</v>
      </c>
      <c r="C1963" s="118" t="s">
        <v>62</v>
      </c>
      <c r="D1963" s="118" t="s">
        <v>62</v>
      </c>
      <c r="E1963" s="118" t="s">
        <v>62</v>
      </c>
      <c r="F1963" s="118" t="s">
        <v>62</v>
      </c>
      <c r="G1963" s="118" t="s">
        <v>62</v>
      </c>
      <c r="H1963" s="118" t="s">
        <v>62</v>
      </c>
      <c r="I1963" s="118" t="s">
        <v>62</v>
      </c>
      <c r="J1963" s="118" t="s">
        <v>62</v>
      </c>
      <c r="K1963" s="118" t="s">
        <v>62</v>
      </c>
      <c r="L1963" s="118" t="s">
        <v>62</v>
      </c>
      <c r="M1963" s="118" t="s">
        <v>62</v>
      </c>
      <c r="N1963" s="118" t="s">
        <v>62</v>
      </c>
      <c r="O1963" s="118" t="s">
        <v>62</v>
      </c>
      <c r="P1963" s="118" t="s">
        <v>62</v>
      </c>
      <c r="Q1963" s="118" t="s">
        <v>62</v>
      </c>
      <c r="R1963" s="118" t="s">
        <v>62</v>
      </c>
      <c r="S1963" s="118" t="s">
        <v>62</v>
      </c>
      <c r="T1963" s="118" t="s">
        <v>62</v>
      </c>
      <c r="U1963" s="118" t="s">
        <v>62</v>
      </c>
      <c r="V1963" s="118" t="s">
        <v>62</v>
      </c>
      <c r="W1963" s="118" t="s">
        <v>62</v>
      </c>
      <c r="X1963" s="232"/>
    </row>
    <row r="1964" spans="1:24" ht="13.5" customHeight="1" x14ac:dyDescent="0.3">
      <c r="A1964" s="237">
        <v>0.84375</v>
      </c>
      <c r="B1964" s="118" t="s">
        <v>62</v>
      </c>
      <c r="C1964" s="118" t="s">
        <v>62</v>
      </c>
      <c r="D1964" s="118" t="s">
        <v>62</v>
      </c>
      <c r="E1964" s="118" t="s">
        <v>62</v>
      </c>
      <c r="F1964" s="118" t="s">
        <v>62</v>
      </c>
      <c r="G1964" s="118" t="s">
        <v>62</v>
      </c>
      <c r="H1964" s="118" t="s">
        <v>62</v>
      </c>
      <c r="I1964" s="118" t="s">
        <v>62</v>
      </c>
      <c r="J1964" s="118" t="s">
        <v>62</v>
      </c>
      <c r="K1964" s="118" t="s">
        <v>62</v>
      </c>
      <c r="L1964" s="118" t="s">
        <v>62</v>
      </c>
      <c r="M1964" s="118" t="s">
        <v>62</v>
      </c>
      <c r="N1964" s="118" t="s">
        <v>62</v>
      </c>
      <c r="O1964" s="118" t="s">
        <v>62</v>
      </c>
      <c r="P1964" s="118" t="s">
        <v>62</v>
      </c>
      <c r="Q1964" s="118" t="s">
        <v>62</v>
      </c>
      <c r="R1964" s="118" t="s">
        <v>62</v>
      </c>
      <c r="S1964" s="118" t="s">
        <v>62</v>
      </c>
      <c r="T1964" s="118" t="s">
        <v>62</v>
      </c>
      <c r="U1964" s="118" t="s">
        <v>62</v>
      </c>
      <c r="V1964" s="118" t="s">
        <v>62</v>
      </c>
      <c r="W1964" s="118" t="s">
        <v>62</v>
      </c>
      <c r="X1964" s="232"/>
    </row>
    <row r="1965" spans="1:24" ht="13.5" customHeight="1" x14ac:dyDescent="0.3">
      <c r="A1965" s="237">
        <v>0.85416666666666696</v>
      </c>
      <c r="B1965" s="118" t="s">
        <v>62</v>
      </c>
      <c r="C1965" s="118" t="s">
        <v>62</v>
      </c>
      <c r="D1965" s="118" t="s">
        <v>62</v>
      </c>
      <c r="E1965" s="118" t="s">
        <v>62</v>
      </c>
      <c r="F1965" s="118" t="s">
        <v>62</v>
      </c>
      <c r="G1965" s="118" t="s">
        <v>62</v>
      </c>
      <c r="H1965" s="118" t="s">
        <v>62</v>
      </c>
      <c r="I1965" s="118" t="s">
        <v>62</v>
      </c>
      <c r="J1965" s="118" t="s">
        <v>62</v>
      </c>
      <c r="K1965" s="118" t="s">
        <v>62</v>
      </c>
      <c r="L1965" s="118" t="s">
        <v>62</v>
      </c>
      <c r="M1965" s="118" t="s">
        <v>62</v>
      </c>
      <c r="N1965" s="118" t="s">
        <v>62</v>
      </c>
      <c r="O1965" s="118" t="s">
        <v>62</v>
      </c>
      <c r="P1965" s="118" t="s">
        <v>62</v>
      </c>
      <c r="Q1965" s="118" t="s">
        <v>62</v>
      </c>
      <c r="R1965" s="118" t="s">
        <v>62</v>
      </c>
      <c r="S1965" s="118" t="s">
        <v>62</v>
      </c>
      <c r="T1965" s="118" t="s">
        <v>62</v>
      </c>
      <c r="U1965" s="118" t="s">
        <v>62</v>
      </c>
      <c r="V1965" s="118" t="s">
        <v>62</v>
      </c>
      <c r="W1965" s="118" t="s">
        <v>62</v>
      </c>
      <c r="X1965" s="232"/>
    </row>
    <row r="1966" spans="1:24" ht="13.5" customHeight="1" x14ac:dyDescent="0.3">
      <c r="A1966" s="237">
        <v>0.86458333333333304</v>
      </c>
      <c r="B1966" s="118" t="s">
        <v>62</v>
      </c>
      <c r="C1966" s="118" t="s">
        <v>62</v>
      </c>
      <c r="D1966" s="118" t="s">
        <v>62</v>
      </c>
      <c r="E1966" s="118" t="s">
        <v>62</v>
      </c>
      <c r="F1966" s="118" t="s">
        <v>62</v>
      </c>
      <c r="G1966" s="118" t="s">
        <v>62</v>
      </c>
      <c r="H1966" s="118" t="s">
        <v>62</v>
      </c>
      <c r="I1966" s="118" t="s">
        <v>62</v>
      </c>
      <c r="J1966" s="118" t="s">
        <v>62</v>
      </c>
      <c r="K1966" s="118" t="s">
        <v>62</v>
      </c>
      <c r="L1966" s="118" t="s">
        <v>62</v>
      </c>
      <c r="M1966" s="118" t="s">
        <v>62</v>
      </c>
      <c r="N1966" s="118" t="s">
        <v>62</v>
      </c>
      <c r="O1966" s="118" t="s">
        <v>62</v>
      </c>
      <c r="P1966" s="118" t="s">
        <v>62</v>
      </c>
      <c r="Q1966" s="118" t="s">
        <v>62</v>
      </c>
      <c r="R1966" s="118" t="s">
        <v>62</v>
      </c>
      <c r="S1966" s="118" t="s">
        <v>62</v>
      </c>
      <c r="T1966" s="118" t="s">
        <v>62</v>
      </c>
      <c r="U1966" s="118" t="s">
        <v>62</v>
      </c>
      <c r="V1966" s="118" t="s">
        <v>62</v>
      </c>
      <c r="W1966" s="118" t="s">
        <v>62</v>
      </c>
      <c r="X1966" s="232"/>
    </row>
    <row r="1967" spans="1:24" ht="13.5" customHeight="1" x14ac:dyDescent="0.3">
      <c r="A1967" s="237">
        <v>0.875</v>
      </c>
      <c r="B1967" s="118" t="s">
        <v>62</v>
      </c>
      <c r="C1967" s="118" t="s">
        <v>62</v>
      </c>
      <c r="D1967" s="118" t="s">
        <v>62</v>
      </c>
      <c r="E1967" s="118" t="s">
        <v>62</v>
      </c>
      <c r="F1967" s="118" t="s">
        <v>62</v>
      </c>
      <c r="G1967" s="118" t="s">
        <v>62</v>
      </c>
      <c r="H1967" s="118" t="s">
        <v>62</v>
      </c>
      <c r="I1967" s="118" t="s">
        <v>62</v>
      </c>
      <c r="J1967" s="118" t="s">
        <v>62</v>
      </c>
      <c r="K1967" s="118" t="s">
        <v>62</v>
      </c>
      <c r="L1967" s="118" t="s">
        <v>62</v>
      </c>
      <c r="M1967" s="118" t="s">
        <v>62</v>
      </c>
      <c r="N1967" s="118" t="s">
        <v>62</v>
      </c>
      <c r="O1967" s="118" t="s">
        <v>62</v>
      </c>
      <c r="P1967" s="118" t="s">
        <v>62</v>
      </c>
      <c r="Q1967" s="118" t="s">
        <v>62</v>
      </c>
      <c r="R1967" s="118" t="s">
        <v>62</v>
      </c>
      <c r="S1967" s="118" t="s">
        <v>62</v>
      </c>
      <c r="T1967" s="118" t="s">
        <v>62</v>
      </c>
      <c r="U1967" s="118" t="s">
        <v>62</v>
      </c>
      <c r="V1967" s="118" t="s">
        <v>62</v>
      </c>
      <c r="W1967" s="118" t="s">
        <v>62</v>
      </c>
      <c r="X1967" s="232"/>
    </row>
    <row r="1968" spans="1:24" ht="13.5" customHeight="1" x14ac:dyDescent="0.3">
      <c r="A1968" s="237">
        <v>0.88541666666666696</v>
      </c>
      <c r="B1968" s="118" t="s">
        <v>62</v>
      </c>
      <c r="C1968" s="118" t="s">
        <v>62</v>
      </c>
      <c r="D1968" s="118" t="s">
        <v>62</v>
      </c>
      <c r="E1968" s="118" t="s">
        <v>62</v>
      </c>
      <c r="F1968" s="118" t="s">
        <v>62</v>
      </c>
      <c r="G1968" s="118" t="s">
        <v>62</v>
      </c>
      <c r="H1968" s="118" t="s">
        <v>62</v>
      </c>
      <c r="I1968" s="118" t="s">
        <v>62</v>
      </c>
      <c r="J1968" s="118" t="s">
        <v>62</v>
      </c>
      <c r="K1968" s="118" t="s">
        <v>62</v>
      </c>
      <c r="L1968" s="118" t="s">
        <v>62</v>
      </c>
      <c r="M1968" s="118" t="s">
        <v>62</v>
      </c>
      <c r="N1968" s="118" t="s">
        <v>62</v>
      </c>
      <c r="O1968" s="118" t="s">
        <v>62</v>
      </c>
      <c r="P1968" s="118" t="s">
        <v>62</v>
      </c>
      <c r="Q1968" s="118" t="s">
        <v>62</v>
      </c>
      <c r="R1968" s="118" t="s">
        <v>62</v>
      </c>
      <c r="S1968" s="118" t="s">
        <v>62</v>
      </c>
      <c r="T1968" s="118" t="s">
        <v>62</v>
      </c>
      <c r="U1968" s="118" t="s">
        <v>62</v>
      </c>
      <c r="V1968" s="118" t="s">
        <v>62</v>
      </c>
      <c r="W1968" s="118" t="s">
        <v>62</v>
      </c>
      <c r="X1968" s="232"/>
    </row>
    <row r="1969" spans="1:24" ht="13.5" customHeight="1" x14ac:dyDescent="0.3">
      <c r="A1969" s="237">
        <v>0.89583333333333304</v>
      </c>
      <c r="B1969" s="118" t="s">
        <v>62</v>
      </c>
      <c r="C1969" s="118" t="s">
        <v>62</v>
      </c>
      <c r="D1969" s="118" t="s">
        <v>62</v>
      </c>
      <c r="E1969" s="118" t="s">
        <v>62</v>
      </c>
      <c r="F1969" s="118" t="s">
        <v>62</v>
      </c>
      <c r="G1969" s="118" t="s">
        <v>62</v>
      </c>
      <c r="H1969" s="118" t="s">
        <v>62</v>
      </c>
      <c r="I1969" s="118" t="s">
        <v>62</v>
      </c>
      <c r="J1969" s="118" t="s">
        <v>62</v>
      </c>
      <c r="K1969" s="118" t="s">
        <v>62</v>
      </c>
      <c r="L1969" s="118" t="s">
        <v>62</v>
      </c>
      <c r="M1969" s="118" t="s">
        <v>62</v>
      </c>
      <c r="N1969" s="118" t="s">
        <v>62</v>
      </c>
      <c r="O1969" s="118" t="s">
        <v>62</v>
      </c>
      <c r="P1969" s="118" t="s">
        <v>62</v>
      </c>
      <c r="Q1969" s="118" t="s">
        <v>62</v>
      </c>
      <c r="R1969" s="118" t="s">
        <v>62</v>
      </c>
      <c r="S1969" s="118" t="s">
        <v>62</v>
      </c>
      <c r="T1969" s="118" t="s">
        <v>62</v>
      </c>
      <c r="U1969" s="118" t="s">
        <v>62</v>
      </c>
      <c r="V1969" s="118" t="s">
        <v>62</v>
      </c>
      <c r="W1969" s="118" t="s">
        <v>62</v>
      </c>
      <c r="X1969" s="232"/>
    </row>
    <row r="1970" spans="1:24" ht="13.5" customHeight="1" x14ac:dyDescent="0.3">
      <c r="A1970" s="237">
        <v>0.90625</v>
      </c>
      <c r="B1970" s="118" t="s">
        <v>62</v>
      </c>
      <c r="C1970" s="118" t="s">
        <v>62</v>
      </c>
      <c r="D1970" s="118" t="s">
        <v>62</v>
      </c>
      <c r="E1970" s="118" t="s">
        <v>62</v>
      </c>
      <c r="F1970" s="118" t="s">
        <v>62</v>
      </c>
      <c r="G1970" s="118" t="s">
        <v>62</v>
      </c>
      <c r="H1970" s="118" t="s">
        <v>62</v>
      </c>
      <c r="I1970" s="118" t="s">
        <v>62</v>
      </c>
      <c r="J1970" s="118" t="s">
        <v>62</v>
      </c>
      <c r="K1970" s="118" t="s">
        <v>62</v>
      </c>
      <c r="L1970" s="118" t="s">
        <v>62</v>
      </c>
      <c r="M1970" s="118" t="s">
        <v>62</v>
      </c>
      <c r="N1970" s="118" t="s">
        <v>62</v>
      </c>
      <c r="O1970" s="118" t="s">
        <v>62</v>
      </c>
      <c r="P1970" s="118" t="s">
        <v>62</v>
      </c>
      <c r="Q1970" s="118" t="s">
        <v>62</v>
      </c>
      <c r="R1970" s="118" t="s">
        <v>62</v>
      </c>
      <c r="S1970" s="118" t="s">
        <v>62</v>
      </c>
      <c r="T1970" s="118" t="s">
        <v>62</v>
      </c>
      <c r="U1970" s="118" t="s">
        <v>62</v>
      </c>
      <c r="V1970" s="118" t="s">
        <v>62</v>
      </c>
      <c r="W1970" s="118" t="s">
        <v>62</v>
      </c>
      <c r="X1970" s="232"/>
    </row>
    <row r="1971" spans="1:24" ht="13.5" customHeight="1" x14ac:dyDescent="0.3">
      <c r="A1971" s="237">
        <v>0.91666666666666696</v>
      </c>
      <c r="B1971" s="118" t="s">
        <v>62</v>
      </c>
      <c r="C1971" s="118" t="s">
        <v>62</v>
      </c>
      <c r="D1971" s="118" t="s">
        <v>62</v>
      </c>
      <c r="E1971" s="118" t="s">
        <v>62</v>
      </c>
      <c r="F1971" s="118" t="s">
        <v>62</v>
      </c>
      <c r="G1971" s="118" t="s">
        <v>62</v>
      </c>
      <c r="H1971" s="118" t="s">
        <v>62</v>
      </c>
      <c r="I1971" s="118" t="s">
        <v>62</v>
      </c>
      <c r="J1971" s="118" t="s">
        <v>62</v>
      </c>
      <c r="K1971" s="118" t="s">
        <v>62</v>
      </c>
      <c r="L1971" s="118" t="s">
        <v>62</v>
      </c>
      <c r="M1971" s="118" t="s">
        <v>62</v>
      </c>
      <c r="N1971" s="118" t="s">
        <v>62</v>
      </c>
      <c r="O1971" s="118" t="s">
        <v>62</v>
      </c>
      <c r="P1971" s="118" t="s">
        <v>62</v>
      </c>
      <c r="Q1971" s="118" t="s">
        <v>62</v>
      </c>
      <c r="R1971" s="118" t="s">
        <v>62</v>
      </c>
      <c r="S1971" s="118" t="s">
        <v>62</v>
      </c>
      <c r="T1971" s="118" t="s">
        <v>62</v>
      </c>
      <c r="U1971" s="118" t="s">
        <v>62</v>
      </c>
      <c r="V1971" s="118" t="s">
        <v>62</v>
      </c>
      <c r="W1971" s="118" t="s">
        <v>62</v>
      </c>
      <c r="X1971" s="232"/>
    </row>
    <row r="1972" spans="1:24" ht="13.5" customHeight="1" x14ac:dyDescent="0.3">
      <c r="A1972" s="237">
        <v>0.92708333333333304</v>
      </c>
      <c r="B1972" s="118" t="s">
        <v>62</v>
      </c>
      <c r="C1972" s="118" t="s">
        <v>62</v>
      </c>
      <c r="D1972" s="118" t="s">
        <v>62</v>
      </c>
      <c r="E1972" s="118" t="s">
        <v>62</v>
      </c>
      <c r="F1972" s="118" t="s">
        <v>62</v>
      </c>
      <c r="G1972" s="118" t="s">
        <v>62</v>
      </c>
      <c r="H1972" s="118" t="s">
        <v>62</v>
      </c>
      <c r="I1972" s="118" t="s">
        <v>62</v>
      </c>
      <c r="J1972" s="118" t="s">
        <v>62</v>
      </c>
      <c r="K1972" s="118" t="s">
        <v>62</v>
      </c>
      <c r="L1972" s="118" t="s">
        <v>62</v>
      </c>
      <c r="M1972" s="118" t="s">
        <v>62</v>
      </c>
      <c r="N1972" s="118" t="s">
        <v>62</v>
      </c>
      <c r="O1972" s="118" t="s">
        <v>62</v>
      </c>
      <c r="P1972" s="118" t="s">
        <v>62</v>
      </c>
      <c r="Q1972" s="118" t="s">
        <v>62</v>
      </c>
      <c r="R1972" s="118" t="s">
        <v>62</v>
      </c>
      <c r="S1972" s="118" t="s">
        <v>62</v>
      </c>
      <c r="T1972" s="118" t="s">
        <v>62</v>
      </c>
      <c r="U1972" s="118" t="s">
        <v>62</v>
      </c>
      <c r="V1972" s="118" t="s">
        <v>62</v>
      </c>
      <c r="W1972" s="118" t="s">
        <v>62</v>
      </c>
      <c r="X1972" s="232"/>
    </row>
    <row r="1973" spans="1:24" ht="13.5" customHeight="1" x14ac:dyDescent="0.3">
      <c r="A1973" s="237">
        <v>0.9375</v>
      </c>
      <c r="B1973" s="118" t="s">
        <v>62</v>
      </c>
      <c r="C1973" s="118" t="s">
        <v>62</v>
      </c>
      <c r="D1973" s="118" t="s">
        <v>62</v>
      </c>
      <c r="E1973" s="118" t="s">
        <v>62</v>
      </c>
      <c r="F1973" s="118" t="s">
        <v>62</v>
      </c>
      <c r="G1973" s="118" t="s">
        <v>62</v>
      </c>
      <c r="H1973" s="118" t="s">
        <v>62</v>
      </c>
      <c r="I1973" s="118" t="s">
        <v>62</v>
      </c>
      <c r="J1973" s="118" t="s">
        <v>62</v>
      </c>
      <c r="K1973" s="118" t="s">
        <v>62</v>
      </c>
      <c r="L1973" s="118" t="s">
        <v>62</v>
      </c>
      <c r="M1973" s="118" t="s">
        <v>62</v>
      </c>
      <c r="N1973" s="118" t="s">
        <v>62</v>
      </c>
      <c r="O1973" s="118" t="s">
        <v>62</v>
      </c>
      <c r="P1973" s="118" t="s">
        <v>62</v>
      </c>
      <c r="Q1973" s="118" t="s">
        <v>62</v>
      </c>
      <c r="R1973" s="118" t="s">
        <v>62</v>
      </c>
      <c r="S1973" s="118" t="s">
        <v>62</v>
      </c>
      <c r="T1973" s="118" t="s">
        <v>62</v>
      </c>
      <c r="U1973" s="118" t="s">
        <v>62</v>
      </c>
      <c r="V1973" s="118" t="s">
        <v>62</v>
      </c>
      <c r="W1973" s="118" t="s">
        <v>62</v>
      </c>
      <c r="X1973" s="232"/>
    </row>
    <row r="1974" spans="1:24" ht="13.5" customHeight="1" x14ac:dyDescent="0.3">
      <c r="A1974" s="237">
        <v>0.94791666666666696</v>
      </c>
      <c r="B1974" s="118" t="s">
        <v>62</v>
      </c>
      <c r="C1974" s="118" t="s">
        <v>62</v>
      </c>
      <c r="D1974" s="118" t="s">
        <v>62</v>
      </c>
      <c r="E1974" s="118" t="s">
        <v>62</v>
      </c>
      <c r="F1974" s="118" t="s">
        <v>62</v>
      </c>
      <c r="G1974" s="118" t="s">
        <v>62</v>
      </c>
      <c r="H1974" s="118" t="s">
        <v>62</v>
      </c>
      <c r="I1974" s="118" t="s">
        <v>62</v>
      </c>
      <c r="J1974" s="118" t="s">
        <v>62</v>
      </c>
      <c r="K1974" s="118" t="s">
        <v>62</v>
      </c>
      <c r="L1974" s="118" t="s">
        <v>62</v>
      </c>
      <c r="M1974" s="118" t="s">
        <v>62</v>
      </c>
      <c r="N1974" s="118" t="s">
        <v>62</v>
      </c>
      <c r="O1974" s="118" t="s">
        <v>62</v>
      </c>
      <c r="P1974" s="118" t="s">
        <v>62</v>
      </c>
      <c r="Q1974" s="118" t="s">
        <v>62</v>
      </c>
      <c r="R1974" s="118" t="s">
        <v>62</v>
      </c>
      <c r="S1974" s="118" t="s">
        <v>62</v>
      </c>
      <c r="T1974" s="118" t="s">
        <v>62</v>
      </c>
      <c r="U1974" s="118" t="s">
        <v>62</v>
      </c>
      <c r="V1974" s="118" t="s">
        <v>62</v>
      </c>
      <c r="W1974" s="118" t="s">
        <v>62</v>
      </c>
      <c r="X1974" s="232"/>
    </row>
    <row r="1975" spans="1:24" ht="13.5" customHeight="1" x14ac:dyDescent="0.3">
      <c r="A1975" s="237">
        <v>0.95833333333333304</v>
      </c>
      <c r="B1975" s="118" t="s">
        <v>62</v>
      </c>
      <c r="C1975" s="118" t="s">
        <v>62</v>
      </c>
      <c r="D1975" s="118" t="s">
        <v>62</v>
      </c>
      <c r="E1975" s="118" t="s">
        <v>62</v>
      </c>
      <c r="F1975" s="118" t="s">
        <v>62</v>
      </c>
      <c r="G1975" s="118" t="s">
        <v>62</v>
      </c>
      <c r="H1975" s="118" t="s">
        <v>62</v>
      </c>
      <c r="I1975" s="118" t="s">
        <v>62</v>
      </c>
      <c r="J1975" s="118" t="s">
        <v>62</v>
      </c>
      <c r="K1975" s="118" t="s">
        <v>62</v>
      </c>
      <c r="L1975" s="118" t="s">
        <v>62</v>
      </c>
      <c r="M1975" s="118" t="s">
        <v>62</v>
      </c>
      <c r="N1975" s="118" t="s">
        <v>62</v>
      </c>
      <c r="O1975" s="118" t="s">
        <v>62</v>
      </c>
      <c r="P1975" s="118" t="s">
        <v>62</v>
      </c>
      <c r="Q1975" s="118" t="s">
        <v>62</v>
      </c>
      <c r="R1975" s="118" t="s">
        <v>62</v>
      </c>
      <c r="S1975" s="118" t="s">
        <v>62</v>
      </c>
      <c r="T1975" s="118" t="s">
        <v>62</v>
      </c>
      <c r="U1975" s="118" t="s">
        <v>62</v>
      </c>
      <c r="V1975" s="118" t="s">
        <v>62</v>
      </c>
      <c r="W1975" s="118" t="s">
        <v>62</v>
      </c>
      <c r="X1975" s="232"/>
    </row>
    <row r="1976" spans="1:24" ht="13.5" customHeight="1" x14ac:dyDescent="0.3">
      <c r="A1976" s="237">
        <v>0.96875</v>
      </c>
      <c r="B1976" s="118" t="s">
        <v>62</v>
      </c>
      <c r="C1976" s="118" t="s">
        <v>62</v>
      </c>
      <c r="D1976" s="118" t="s">
        <v>62</v>
      </c>
      <c r="E1976" s="118" t="s">
        <v>62</v>
      </c>
      <c r="F1976" s="118" t="s">
        <v>62</v>
      </c>
      <c r="G1976" s="118" t="s">
        <v>62</v>
      </c>
      <c r="H1976" s="118" t="s">
        <v>62</v>
      </c>
      <c r="I1976" s="118" t="s">
        <v>62</v>
      </c>
      <c r="J1976" s="118" t="s">
        <v>62</v>
      </c>
      <c r="K1976" s="118" t="s">
        <v>62</v>
      </c>
      <c r="L1976" s="118" t="s">
        <v>62</v>
      </c>
      <c r="M1976" s="118" t="s">
        <v>62</v>
      </c>
      <c r="N1976" s="118" t="s">
        <v>62</v>
      </c>
      <c r="O1976" s="118" t="s">
        <v>62</v>
      </c>
      <c r="P1976" s="118" t="s">
        <v>62</v>
      </c>
      <c r="Q1976" s="118" t="s">
        <v>62</v>
      </c>
      <c r="R1976" s="118" t="s">
        <v>62</v>
      </c>
      <c r="S1976" s="118" t="s">
        <v>62</v>
      </c>
      <c r="T1976" s="118" t="s">
        <v>62</v>
      </c>
      <c r="U1976" s="118" t="s">
        <v>62</v>
      </c>
      <c r="V1976" s="118" t="s">
        <v>62</v>
      </c>
      <c r="W1976" s="118" t="s">
        <v>62</v>
      </c>
      <c r="X1976" s="232"/>
    </row>
    <row r="1977" spans="1:24" ht="13.5" customHeight="1" x14ac:dyDescent="0.3">
      <c r="A1977" s="237">
        <v>0.97916666666666696</v>
      </c>
      <c r="B1977" s="118" t="s">
        <v>62</v>
      </c>
      <c r="C1977" s="118" t="s">
        <v>62</v>
      </c>
      <c r="D1977" s="118" t="s">
        <v>62</v>
      </c>
      <c r="E1977" s="118" t="s">
        <v>62</v>
      </c>
      <c r="F1977" s="118" t="s">
        <v>62</v>
      </c>
      <c r="G1977" s="118" t="s">
        <v>62</v>
      </c>
      <c r="H1977" s="118" t="s">
        <v>62</v>
      </c>
      <c r="I1977" s="118" t="s">
        <v>62</v>
      </c>
      <c r="J1977" s="118" t="s">
        <v>62</v>
      </c>
      <c r="K1977" s="118" t="s">
        <v>62</v>
      </c>
      <c r="L1977" s="118" t="s">
        <v>62</v>
      </c>
      <c r="M1977" s="118" t="s">
        <v>62</v>
      </c>
      <c r="N1977" s="118" t="s">
        <v>62</v>
      </c>
      <c r="O1977" s="118" t="s">
        <v>62</v>
      </c>
      <c r="P1977" s="118" t="s">
        <v>62</v>
      </c>
      <c r="Q1977" s="118" t="s">
        <v>62</v>
      </c>
      <c r="R1977" s="118" t="s">
        <v>62</v>
      </c>
      <c r="S1977" s="118" t="s">
        <v>62</v>
      </c>
      <c r="T1977" s="118" t="s">
        <v>62</v>
      </c>
      <c r="U1977" s="118" t="s">
        <v>62</v>
      </c>
      <c r="V1977" s="118" t="s">
        <v>62</v>
      </c>
      <c r="W1977" s="118" t="s">
        <v>62</v>
      </c>
      <c r="X1977" s="232"/>
    </row>
    <row r="1978" spans="1:24" ht="13.5" customHeight="1" thickBot="1" x14ac:dyDescent="0.35">
      <c r="A1978" s="239">
        <v>0.98958333333333304</v>
      </c>
      <c r="B1978" s="120" t="s">
        <v>62</v>
      </c>
      <c r="C1978" s="120" t="s">
        <v>62</v>
      </c>
      <c r="D1978" s="120" t="s">
        <v>62</v>
      </c>
      <c r="E1978" s="120" t="s">
        <v>62</v>
      </c>
      <c r="F1978" s="120" t="s">
        <v>62</v>
      </c>
      <c r="G1978" s="120" t="s">
        <v>62</v>
      </c>
      <c r="H1978" s="120" t="s">
        <v>62</v>
      </c>
      <c r="I1978" s="120" t="s">
        <v>62</v>
      </c>
      <c r="J1978" s="120" t="s">
        <v>62</v>
      </c>
      <c r="K1978" s="120" t="s">
        <v>62</v>
      </c>
      <c r="L1978" s="120" t="s">
        <v>62</v>
      </c>
      <c r="M1978" s="120" t="s">
        <v>62</v>
      </c>
      <c r="N1978" s="120" t="s">
        <v>62</v>
      </c>
      <c r="O1978" s="120" t="s">
        <v>62</v>
      </c>
      <c r="P1978" s="120" t="s">
        <v>62</v>
      </c>
      <c r="Q1978" s="120" t="s">
        <v>62</v>
      </c>
      <c r="R1978" s="120" t="s">
        <v>62</v>
      </c>
      <c r="S1978" s="120" t="s">
        <v>62</v>
      </c>
      <c r="T1978" s="120" t="s">
        <v>62</v>
      </c>
      <c r="U1978" s="120" t="s">
        <v>62</v>
      </c>
      <c r="V1978" s="120" t="s">
        <v>62</v>
      </c>
      <c r="W1978" s="120" t="s">
        <v>62</v>
      </c>
      <c r="X1978" s="232"/>
    </row>
    <row r="1979" spans="1:24" ht="13.5" customHeight="1" thickTop="1" x14ac:dyDescent="0.3">
      <c r="A1979" s="241" t="s">
        <v>112</v>
      </c>
      <c r="B1979" s="119">
        <f>SUM(B1911:B1958)</f>
        <v>0</v>
      </c>
      <c r="C1979" s="119">
        <f t="shared" ref="C1979:U1979" si="72">SUM(C1911:C1958)</f>
        <v>0</v>
      </c>
      <c r="D1979" s="119">
        <f t="shared" si="72"/>
        <v>0</v>
      </c>
      <c r="E1979" s="119">
        <f t="shared" si="72"/>
        <v>0</v>
      </c>
      <c r="F1979" s="119">
        <f t="shared" si="72"/>
        <v>0</v>
      </c>
      <c r="G1979" s="119">
        <f t="shared" si="72"/>
        <v>0</v>
      </c>
      <c r="H1979" s="119">
        <f t="shared" si="72"/>
        <v>0</v>
      </c>
      <c r="I1979" s="119">
        <f t="shared" si="72"/>
        <v>0</v>
      </c>
      <c r="J1979" s="119">
        <f t="shared" si="72"/>
        <v>0</v>
      </c>
      <c r="K1979" s="119">
        <f t="shared" si="72"/>
        <v>0</v>
      </c>
      <c r="L1979" s="119">
        <f t="shared" si="72"/>
        <v>0</v>
      </c>
      <c r="M1979" s="119">
        <f t="shared" si="72"/>
        <v>0</v>
      </c>
      <c r="N1979" s="119">
        <f t="shared" si="72"/>
        <v>0</v>
      </c>
      <c r="O1979" s="119">
        <f t="shared" si="72"/>
        <v>0</v>
      </c>
      <c r="P1979" s="119">
        <f t="shared" si="72"/>
        <v>0</v>
      </c>
      <c r="Q1979" s="119">
        <f t="shared" si="72"/>
        <v>0</v>
      </c>
      <c r="R1979" s="119">
        <f t="shared" si="72"/>
        <v>0</v>
      </c>
      <c r="S1979" s="119">
        <f t="shared" si="72"/>
        <v>0</v>
      </c>
      <c r="T1979" s="119">
        <f t="shared" si="72"/>
        <v>0</v>
      </c>
      <c r="U1979" s="119">
        <f t="shared" si="72"/>
        <v>0</v>
      </c>
      <c r="V1979" s="119"/>
      <c r="W1979" s="119"/>
      <c r="X1979" s="232"/>
    </row>
    <row r="1980" spans="1:24" ht="13.5" customHeight="1" x14ac:dyDescent="0.3">
      <c r="A1980" s="242" t="s">
        <v>113</v>
      </c>
      <c r="B1980" s="118">
        <f>SUM(B1907:B1970)</f>
        <v>0</v>
      </c>
      <c r="C1980" s="118">
        <f t="shared" ref="C1980:U1980" si="73">SUM(C1907:C1970)</f>
        <v>0</v>
      </c>
      <c r="D1980" s="118">
        <f t="shared" si="73"/>
        <v>0</v>
      </c>
      <c r="E1980" s="118">
        <f t="shared" si="73"/>
        <v>0</v>
      </c>
      <c r="F1980" s="118">
        <f t="shared" si="73"/>
        <v>0</v>
      </c>
      <c r="G1980" s="118">
        <f t="shared" si="73"/>
        <v>0</v>
      </c>
      <c r="H1980" s="118">
        <f t="shared" si="73"/>
        <v>0</v>
      </c>
      <c r="I1980" s="118">
        <f t="shared" si="73"/>
        <v>0</v>
      </c>
      <c r="J1980" s="118">
        <f t="shared" si="73"/>
        <v>0</v>
      </c>
      <c r="K1980" s="118">
        <f t="shared" si="73"/>
        <v>0</v>
      </c>
      <c r="L1980" s="118">
        <f t="shared" si="73"/>
        <v>0</v>
      </c>
      <c r="M1980" s="118">
        <f t="shared" si="73"/>
        <v>0</v>
      </c>
      <c r="N1980" s="118">
        <f t="shared" si="73"/>
        <v>0</v>
      </c>
      <c r="O1980" s="118">
        <f t="shared" si="73"/>
        <v>0</v>
      </c>
      <c r="P1980" s="118">
        <f t="shared" si="73"/>
        <v>0</v>
      </c>
      <c r="Q1980" s="118">
        <f t="shared" si="73"/>
        <v>0</v>
      </c>
      <c r="R1980" s="118">
        <f t="shared" si="73"/>
        <v>0</v>
      </c>
      <c r="S1980" s="118">
        <f t="shared" si="73"/>
        <v>0</v>
      </c>
      <c r="T1980" s="118">
        <f t="shared" si="73"/>
        <v>0</v>
      </c>
      <c r="U1980" s="118">
        <f t="shared" si="73"/>
        <v>0</v>
      </c>
      <c r="V1980" s="118"/>
      <c r="W1980" s="118"/>
      <c r="X1980" s="232"/>
    </row>
    <row r="1981" spans="1:24" ht="13.5" customHeight="1" x14ac:dyDescent="0.3">
      <c r="A1981" s="238" t="s">
        <v>114</v>
      </c>
      <c r="B1981" s="118">
        <f>SUM(B1907:B1978)</f>
        <v>0</v>
      </c>
      <c r="C1981" s="118">
        <f t="shared" ref="C1981:U1981" si="74">SUM(C1907:C1978)</f>
        <v>0</v>
      </c>
      <c r="D1981" s="118">
        <f t="shared" si="74"/>
        <v>0</v>
      </c>
      <c r="E1981" s="118">
        <f t="shared" si="74"/>
        <v>0</v>
      </c>
      <c r="F1981" s="118">
        <f t="shared" si="74"/>
        <v>0</v>
      </c>
      <c r="G1981" s="118">
        <f t="shared" si="74"/>
        <v>0</v>
      </c>
      <c r="H1981" s="118">
        <f t="shared" si="74"/>
        <v>0</v>
      </c>
      <c r="I1981" s="118">
        <f t="shared" si="74"/>
        <v>0</v>
      </c>
      <c r="J1981" s="118">
        <f t="shared" si="74"/>
        <v>0</v>
      </c>
      <c r="K1981" s="118">
        <f t="shared" si="74"/>
        <v>0</v>
      </c>
      <c r="L1981" s="118">
        <f t="shared" si="74"/>
        <v>0</v>
      </c>
      <c r="M1981" s="118">
        <f t="shared" si="74"/>
        <v>0</v>
      </c>
      <c r="N1981" s="118">
        <f t="shared" si="74"/>
        <v>0</v>
      </c>
      <c r="O1981" s="118">
        <f t="shared" si="74"/>
        <v>0</v>
      </c>
      <c r="P1981" s="118">
        <f t="shared" si="74"/>
        <v>0</v>
      </c>
      <c r="Q1981" s="118">
        <f t="shared" si="74"/>
        <v>0</v>
      </c>
      <c r="R1981" s="118">
        <f t="shared" si="74"/>
        <v>0</v>
      </c>
      <c r="S1981" s="118">
        <f t="shared" si="74"/>
        <v>0</v>
      </c>
      <c r="T1981" s="118">
        <f t="shared" si="74"/>
        <v>0</v>
      </c>
      <c r="U1981" s="118">
        <f t="shared" si="74"/>
        <v>0</v>
      </c>
      <c r="V1981" s="118"/>
      <c r="W1981" s="118"/>
      <c r="X1981" s="232"/>
    </row>
    <row r="1982" spans="1:24" ht="13.5" customHeight="1" thickBot="1" x14ac:dyDescent="0.35">
      <c r="A1982" s="240" t="s">
        <v>115</v>
      </c>
      <c r="B1982" s="120">
        <f>SUM(B1883:B1978)</f>
        <v>0</v>
      </c>
      <c r="C1982" s="120">
        <f t="shared" ref="C1982:U1982" si="75">SUM(C1883:C1978)</f>
        <v>0</v>
      </c>
      <c r="D1982" s="120">
        <f t="shared" si="75"/>
        <v>0</v>
      </c>
      <c r="E1982" s="120">
        <f t="shared" si="75"/>
        <v>0</v>
      </c>
      <c r="F1982" s="120">
        <f t="shared" si="75"/>
        <v>0</v>
      </c>
      <c r="G1982" s="120">
        <f t="shared" si="75"/>
        <v>0</v>
      </c>
      <c r="H1982" s="120">
        <f t="shared" si="75"/>
        <v>0</v>
      </c>
      <c r="I1982" s="120">
        <f t="shared" si="75"/>
        <v>0</v>
      </c>
      <c r="J1982" s="120">
        <f t="shared" si="75"/>
        <v>0</v>
      </c>
      <c r="K1982" s="120">
        <f t="shared" si="75"/>
        <v>0</v>
      </c>
      <c r="L1982" s="120">
        <f t="shared" si="75"/>
        <v>0</v>
      </c>
      <c r="M1982" s="120">
        <f t="shared" si="75"/>
        <v>0</v>
      </c>
      <c r="N1982" s="120">
        <f t="shared" si="75"/>
        <v>0</v>
      </c>
      <c r="O1982" s="120">
        <f t="shared" si="75"/>
        <v>0</v>
      </c>
      <c r="P1982" s="120">
        <f t="shared" si="75"/>
        <v>0</v>
      </c>
      <c r="Q1982" s="120">
        <f t="shared" si="75"/>
        <v>0</v>
      </c>
      <c r="R1982" s="120">
        <f t="shared" si="75"/>
        <v>0</v>
      </c>
      <c r="S1982" s="120">
        <f t="shared" si="75"/>
        <v>0</v>
      </c>
      <c r="T1982" s="120">
        <f t="shared" si="75"/>
        <v>0</v>
      </c>
      <c r="U1982" s="120">
        <f t="shared" si="75"/>
        <v>0</v>
      </c>
      <c r="V1982" s="120"/>
      <c r="W1982" s="120"/>
      <c r="X1982" s="232"/>
    </row>
    <row r="1983" spans="1:24" ht="13.5" customHeight="1" thickTop="1" x14ac:dyDescent="0.3">
      <c r="A1983" s="232"/>
      <c r="B1983" s="232"/>
      <c r="C1983" s="232"/>
      <c r="D1983" s="232"/>
      <c r="E1983" s="232"/>
      <c r="F1983" s="232"/>
      <c r="G1983" s="232"/>
      <c r="H1983" s="232"/>
      <c r="I1983" s="232"/>
      <c r="J1983" s="232"/>
      <c r="K1983" s="232"/>
      <c r="L1983" s="232"/>
      <c r="M1983" s="232"/>
      <c r="N1983" s="232"/>
      <c r="O1983" s="232"/>
      <c r="P1983" s="232"/>
      <c r="Q1983" s="232"/>
      <c r="R1983" s="232"/>
      <c r="S1983" s="232"/>
      <c r="T1983" s="232"/>
      <c r="U1983" s="232"/>
      <c r="V1983" s="232"/>
      <c r="W1983" s="232"/>
      <c r="X1983" s="232"/>
    </row>
    <row r="1984" spans="1:24" ht="13.5" customHeight="1" thickBot="1" x14ac:dyDescent="0.35">
      <c r="A1984" s="232" t="s">
        <v>10</v>
      </c>
      <c r="B1984" s="233" t="s">
        <v>59</v>
      </c>
      <c r="C1984" s="121">
        <f>C1880+1</f>
        <v>45738</v>
      </c>
      <c r="D1984" s="232"/>
      <c r="E1984" s="232"/>
      <c r="F1984" s="232"/>
      <c r="G1984" s="232"/>
      <c r="H1984" s="232"/>
      <c r="I1984" s="232"/>
      <c r="J1984" s="232"/>
      <c r="K1984" s="232"/>
      <c r="L1984" s="232"/>
      <c r="M1984" s="232"/>
      <c r="N1984" s="232"/>
      <c r="O1984" s="232"/>
      <c r="P1984" s="232"/>
      <c r="Q1984" s="232"/>
      <c r="R1984" s="232"/>
      <c r="S1984" s="232"/>
      <c r="T1984" s="232"/>
      <c r="U1984" s="232"/>
      <c r="V1984" s="232"/>
      <c r="W1984" s="232"/>
      <c r="X1984" s="232"/>
    </row>
    <row r="1985" spans="1:24" ht="13.5" customHeight="1" thickTop="1" thickBot="1" x14ac:dyDescent="0.35">
      <c r="A1985" s="232"/>
      <c r="B1985" s="602" t="s">
        <v>91</v>
      </c>
      <c r="C1985" s="603"/>
      <c r="D1985" s="603"/>
      <c r="E1985" s="603"/>
      <c r="F1985" s="603"/>
      <c r="G1985" s="603"/>
      <c r="H1985" s="603"/>
      <c r="I1985" s="603"/>
      <c r="J1985" s="603"/>
      <c r="K1985" s="603"/>
      <c r="L1985" s="603"/>
      <c r="M1985" s="603"/>
      <c r="N1985" s="603"/>
      <c r="O1985" s="603"/>
      <c r="P1985" s="603"/>
      <c r="Q1985" s="603"/>
      <c r="R1985" s="603"/>
      <c r="S1985" s="603"/>
      <c r="T1985" s="603"/>
      <c r="U1985" s="603"/>
      <c r="V1985" s="603"/>
      <c r="W1985" s="604"/>
      <c r="X1985" s="232"/>
    </row>
    <row r="1986" spans="1:24" ht="13.5" customHeight="1" thickTop="1" thickBot="1" x14ac:dyDescent="0.35">
      <c r="A1986" s="234" t="s">
        <v>51</v>
      </c>
      <c r="B1986" s="234" t="s">
        <v>31</v>
      </c>
      <c r="C1986" s="235" t="s">
        <v>92</v>
      </c>
      <c r="D1986" s="235" t="s">
        <v>93</v>
      </c>
      <c r="E1986" s="235" t="s">
        <v>94</v>
      </c>
      <c r="F1986" s="235" t="s">
        <v>95</v>
      </c>
      <c r="G1986" s="235" t="s">
        <v>96</v>
      </c>
      <c r="H1986" s="235" t="s">
        <v>97</v>
      </c>
      <c r="I1986" s="235" t="s">
        <v>98</v>
      </c>
      <c r="J1986" s="235" t="s">
        <v>99</v>
      </c>
      <c r="K1986" s="235" t="s">
        <v>100</v>
      </c>
      <c r="L1986" s="235" t="s">
        <v>101</v>
      </c>
      <c r="M1986" s="235" t="s">
        <v>102</v>
      </c>
      <c r="N1986" s="235" t="s">
        <v>103</v>
      </c>
      <c r="O1986" s="235" t="s">
        <v>104</v>
      </c>
      <c r="P1986" s="235" t="s">
        <v>105</v>
      </c>
      <c r="Q1986" s="235" t="s">
        <v>106</v>
      </c>
      <c r="R1986" s="235" t="s">
        <v>107</v>
      </c>
      <c r="S1986" s="235" t="s">
        <v>108</v>
      </c>
      <c r="T1986" s="235" t="s">
        <v>109</v>
      </c>
      <c r="U1986" s="235" t="s">
        <v>110</v>
      </c>
      <c r="V1986" s="234" t="s">
        <v>89</v>
      </c>
      <c r="W1986" s="234" t="s">
        <v>111</v>
      </c>
      <c r="X1986" s="232"/>
    </row>
    <row r="1987" spans="1:24" ht="13.5" customHeight="1" thickTop="1" x14ac:dyDescent="0.3">
      <c r="A1987" s="236">
        <v>0</v>
      </c>
      <c r="B1987" s="119" t="s">
        <v>62</v>
      </c>
      <c r="C1987" s="119" t="s">
        <v>62</v>
      </c>
      <c r="D1987" s="119" t="s">
        <v>62</v>
      </c>
      <c r="E1987" s="119" t="s">
        <v>62</v>
      </c>
      <c r="F1987" s="119" t="s">
        <v>62</v>
      </c>
      <c r="G1987" s="119" t="s">
        <v>62</v>
      </c>
      <c r="H1987" s="119" t="s">
        <v>62</v>
      </c>
      <c r="I1987" s="119" t="s">
        <v>62</v>
      </c>
      <c r="J1987" s="119" t="s">
        <v>62</v>
      </c>
      <c r="K1987" s="119" t="s">
        <v>62</v>
      </c>
      <c r="L1987" s="119" t="s">
        <v>62</v>
      </c>
      <c r="M1987" s="119" t="s">
        <v>62</v>
      </c>
      <c r="N1987" s="119" t="s">
        <v>62</v>
      </c>
      <c r="O1987" s="119" t="s">
        <v>62</v>
      </c>
      <c r="P1987" s="119" t="s">
        <v>62</v>
      </c>
      <c r="Q1987" s="119" t="s">
        <v>62</v>
      </c>
      <c r="R1987" s="119" t="s">
        <v>62</v>
      </c>
      <c r="S1987" s="119" t="s">
        <v>62</v>
      </c>
      <c r="T1987" s="119" t="s">
        <v>62</v>
      </c>
      <c r="U1987" s="119" t="s">
        <v>62</v>
      </c>
      <c r="V1987" s="119" t="s">
        <v>62</v>
      </c>
      <c r="W1987" s="119" t="s">
        <v>62</v>
      </c>
      <c r="X1987" s="232"/>
    </row>
    <row r="1988" spans="1:24" ht="13.5" customHeight="1" x14ac:dyDescent="0.3">
      <c r="A1988" s="237">
        <v>1.0416666666666666E-2</v>
      </c>
      <c r="B1988" s="118" t="s">
        <v>62</v>
      </c>
      <c r="C1988" s="118" t="s">
        <v>62</v>
      </c>
      <c r="D1988" s="118" t="s">
        <v>62</v>
      </c>
      <c r="E1988" s="118" t="s">
        <v>62</v>
      </c>
      <c r="F1988" s="118" t="s">
        <v>62</v>
      </c>
      <c r="G1988" s="118" t="s">
        <v>62</v>
      </c>
      <c r="H1988" s="118" t="s">
        <v>62</v>
      </c>
      <c r="I1988" s="118" t="s">
        <v>62</v>
      </c>
      <c r="J1988" s="118" t="s">
        <v>62</v>
      </c>
      <c r="K1988" s="118" t="s">
        <v>62</v>
      </c>
      <c r="L1988" s="118" t="s">
        <v>62</v>
      </c>
      <c r="M1988" s="118" t="s">
        <v>62</v>
      </c>
      <c r="N1988" s="118" t="s">
        <v>62</v>
      </c>
      <c r="O1988" s="118" t="s">
        <v>62</v>
      </c>
      <c r="P1988" s="118" t="s">
        <v>62</v>
      </c>
      <c r="Q1988" s="118" t="s">
        <v>62</v>
      </c>
      <c r="R1988" s="118" t="s">
        <v>62</v>
      </c>
      <c r="S1988" s="118" t="s">
        <v>62</v>
      </c>
      <c r="T1988" s="118" t="s">
        <v>62</v>
      </c>
      <c r="U1988" s="118" t="s">
        <v>62</v>
      </c>
      <c r="V1988" s="118" t="s">
        <v>62</v>
      </c>
      <c r="W1988" s="118" t="s">
        <v>62</v>
      </c>
      <c r="X1988" s="232"/>
    </row>
    <row r="1989" spans="1:24" ht="13.5" customHeight="1" x14ac:dyDescent="0.3">
      <c r="A1989" s="237">
        <v>2.0833333333333332E-2</v>
      </c>
      <c r="B1989" s="118" t="s">
        <v>62</v>
      </c>
      <c r="C1989" s="118" t="s">
        <v>62</v>
      </c>
      <c r="D1989" s="118" t="s">
        <v>62</v>
      </c>
      <c r="E1989" s="118" t="s">
        <v>62</v>
      </c>
      <c r="F1989" s="118" t="s">
        <v>62</v>
      </c>
      <c r="G1989" s="118" t="s">
        <v>62</v>
      </c>
      <c r="H1989" s="118" t="s">
        <v>62</v>
      </c>
      <c r="I1989" s="118" t="s">
        <v>62</v>
      </c>
      <c r="J1989" s="118" t="s">
        <v>62</v>
      </c>
      <c r="K1989" s="118" t="s">
        <v>62</v>
      </c>
      <c r="L1989" s="118" t="s">
        <v>62</v>
      </c>
      <c r="M1989" s="118" t="s">
        <v>62</v>
      </c>
      <c r="N1989" s="118" t="s">
        <v>62</v>
      </c>
      <c r="O1989" s="118" t="s">
        <v>62</v>
      </c>
      <c r="P1989" s="118" t="s">
        <v>62</v>
      </c>
      <c r="Q1989" s="118" t="s">
        <v>62</v>
      </c>
      <c r="R1989" s="118" t="s">
        <v>62</v>
      </c>
      <c r="S1989" s="118" t="s">
        <v>62</v>
      </c>
      <c r="T1989" s="118" t="s">
        <v>62</v>
      </c>
      <c r="U1989" s="118" t="s">
        <v>62</v>
      </c>
      <c r="V1989" s="118" t="s">
        <v>62</v>
      </c>
      <c r="W1989" s="118" t="s">
        <v>62</v>
      </c>
      <c r="X1989" s="232"/>
    </row>
    <row r="1990" spans="1:24" ht="13.5" customHeight="1" x14ac:dyDescent="0.3">
      <c r="A1990" s="237">
        <v>3.125E-2</v>
      </c>
      <c r="B1990" s="118" t="s">
        <v>62</v>
      </c>
      <c r="C1990" s="118" t="s">
        <v>62</v>
      </c>
      <c r="D1990" s="118" t="s">
        <v>62</v>
      </c>
      <c r="E1990" s="118" t="s">
        <v>62</v>
      </c>
      <c r="F1990" s="118" t="s">
        <v>62</v>
      </c>
      <c r="G1990" s="118" t="s">
        <v>62</v>
      </c>
      <c r="H1990" s="118" t="s">
        <v>62</v>
      </c>
      <c r="I1990" s="118" t="s">
        <v>62</v>
      </c>
      <c r="J1990" s="118" t="s">
        <v>62</v>
      </c>
      <c r="K1990" s="118" t="s">
        <v>62</v>
      </c>
      <c r="L1990" s="118" t="s">
        <v>62</v>
      </c>
      <c r="M1990" s="118" t="s">
        <v>62</v>
      </c>
      <c r="N1990" s="118" t="s">
        <v>62</v>
      </c>
      <c r="O1990" s="118" t="s">
        <v>62</v>
      </c>
      <c r="P1990" s="118" t="s">
        <v>62</v>
      </c>
      <c r="Q1990" s="118" t="s">
        <v>62</v>
      </c>
      <c r="R1990" s="118" t="s">
        <v>62</v>
      </c>
      <c r="S1990" s="118" t="s">
        <v>62</v>
      </c>
      <c r="T1990" s="118" t="s">
        <v>62</v>
      </c>
      <c r="U1990" s="118" t="s">
        <v>62</v>
      </c>
      <c r="V1990" s="118" t="s">
        <v>62</v>
      </c>
      <c r="W1990" s="118" t="s">
        <v>62</v>
      </c>
      <c r="X1990" s="232"/>
    </row>
    <row r="1991" spans="1:24" ht="13.5" customHeight="1" x14ac:dyDescent="0.3">
      <c r="A1991" s="237">
        <v>4.1666666666666664E-2</v>
      </c>
      <c r="B1991" s="118" t="s">
        <v>62</v>
      </c>
      <c r="C1991" s="118" t="s">
        <v>62</v>
      </c>
      <c r="D1991" s="118" t="s">
        <v>62</v>
      </c>
      <c r="E1991" s="118" t="s">
        <v>62</v>
      </c>
      <c r="F1991" s="118" t="s">
        <v>62</v>
      </c>
      <c r="G1991" s="118" t="s">
        <v>62</v>
      </c>
      <c r="H1991" s="118" t="s">
        <v>62</v>
      </c>
      <c r="I1991" s="118" t="s">
        <v>62</v>
      </c>
      <c r="J1991" s="118" t="s">
        <v>62</v>
      </c>
      <c r="K1991" s="118" t="s">
        <v>62</v>
      </c>
      <c r="L1991" s="118" t="s">
        <v>62</v>
      </c>
      <c r="M1991" s="118" t="s">
        <v>62</v>
      </c>
      <c r="N1991" s="118" t="s">
        <v>62</v>
      </c>
      <c r="O1991" s="118" t="s">
        <v>62</v>
      </c>
      <c r="P1991" s="118" t="s">
        <v>62</v>
      </c>
      <c r="Q1991" s="118" t="s">
        <v>62</v>
      </c>
      <c r="R1991" s="118" t="s">
        <v>62</v>
      </c>
      <c r="S1991" s="118" t="s">
        <v>62</v>
      </c>
      <c r="T1991" s="118" t="s">
        <v>62</v>
      </c>
      <c r="U1991" s="118" t="s">
        <v>62</v>
      </c>
      <c r="V1991" s="118" t="s">
        <v>62</v>
      </c>
      <c r="W1991" s="118" t="s">
        <v>62</v>
      </c>
      <c r="X1991" s="232"/>
    </row>
    <row r="1992" spans="1:24" ht="13.5" customHeight="1" x14ac:dyDescent="0.3">
      <c r="A1992" s="237">
        <v>5.2083333333333336E-2</v>
      </c>
      <c r="B1992" s="118" t="s">
        <v>62</v>
      </c>
      <c r="C1992" s="118" t="s">
        <v>62</v>
      </c>
      <c r="D1992" s="118" t="s">
        <v>62</v>
      </c>
      <c r="E1992" s="118" t="s">
        <v>62</v>
      </c>
      <c r="F1992" s="118" t="s">
        <v>62</v>
      </c>
      <c r="G1992" s="118" t="s">
        <v>62</v>
      </c>
      <c r="H1992" s="118" t="s">
        <v>62</v>
      </c>
      <c r="I1992" s="118" t="s">
        <v>62</v>
      </c>
      <c r="J1992" s="118" t="s">
        <v>62</v>
      </c>
      <c r="K1992" s="118" t="s">
        <v>62</v>
      </c>
      <c r="L1992" s="118" t="s">
        <v>62</v>
      </c>
      <c r="M1992" s="118" t="s">
        <v>62</v>
      </c>
      <c r="N1992" s="118" t="s">
        <v>62</v>
      </c>
      <c r="O1992" s="118" t="s">
        <v>62</v>
      </c>
      <c r="P1992" s="118" t="s">
        <v>62</v>
      </c>
      <c r="Q1992" s="118" t="s">
        <v>62</v>
      </c>
      <c r="R1992" s="118" t="s">
        <v>62</v>
      </c>
      <c r="S1992" s="118" t="s">
        <v>62</v>
      </c>
      <c r="T1992" s="118" t="s">
        <v>62</v>
      </c>
      <c r="U1992" s="118" t="s">
        <v>62</v>
      </c>
      <c r="V1992" s="118" t="s">
        <v>62</v>
      </c>
      <c r="W1992" s="118" t="s">
        <v>62</v>
      </c>
      <c r="X1992" s="232"/>
    </row>
    <row r="1993" spans="1:24" ht="13.5" customHeight="1" x14ac:dyDescent="0.3">
      <c r="A1993" s="237">
        <v>6.25E-2</v>
      </c>
      <c r="B1993" s="118" t="s">
        <v>62</v>
      </c>
      <c r="C1993" s="118" t="s">
        <v>62</v>
      </c>
      <c r="D1993" s="118" t="s">
        <v>62</v>
      </c>
      <c r="E1993" s="118" t="s">
        <v>62</v>
      </c>
      <c r="F1993" s="118" t="s">
        <v>62</v>
      </c>
      <c r="G1993" s="118" t="s">
        <v>62</v>
      </c>
      <c r="H1993" s="118" t="s">
        <v>62</v>
      </c>
      <c r="I1993" s="118" t="s">
        <v>62</v>
      </c>
      <c r="J1993" s="118" t="s">
        <v>62</v>
      </c>
      <c r="K1993" s="118" t="s">
        <v>62</v>
      </c>
      <c r="L1993" s="118" t="s">
        <v>62</v>
      </c>
      <c r="M1993" s="118" t="s">
        <v>62</v>
      </c>
      <c r="N1993" s="118" t="s">
        <v>62</v>
      </c>
      <c r="O1993" s="118" t="s">
        <v>62</v>
      </c>
      <c r="P1993" s="118" t="s">
        <v>62</v>
      </c>
      <c r="Q1993" s="118" t="s">
        <v>62</v>
      </c>
      <c r="R1993" s="118" t="s">
        <v>62</v>
      </c>
      <c r="S1993" s="118" t="s">
        <v>62</v>
      </c>
      <c r="T1993" s="118" t="s">
        <v>62</v>
      </c>
      <c r="U1993" s="118" t="s">
        <v>62</v>
      </c>
      <c r="V1993" s="118" t="s">
        <v>62</v>
      </c>
      <c r="W1993" s="118" t="s">
        <v>62</v>
      </c>
      <c r="X1993" s="232"/>
    </row>
    <row r="1994" spans="1:24" ht="13.5" customHeight="1" x14ac:dyDescent="0.3">
      <c r="A1994" s="237">
        <v>7.2916666666666699E-2</v>
      </c>
      <c r="B1994" s="118" t="s">
        <v>62</v>
      </c>
      <c r="C1994" s="118" t="s">
        <v>62</v>
      </c>
      <c r="D1994" s="118" t="s">
        <v>62</v>
      </c>
      <c r="E1994" s="118" t="s">
        <v>62</v>
      </c>
      <c r="F1994" s="118" t="s">
        <v>62</v>
      </c>
      <c r="G1994" s="118" t="s">
        <v>62</v>
      </c>
      <c r="H1994" s="118" t="s">
        <v>62</v>
      </c>
      <c r="I1994" s="118" t="s">
        <v>62</v>
      </c>
      <c r="J1994" s="118" t="s">
        <v>62</v>
      </c>
      <c r="K1994" s="118" t="s">
        <v>62</v>
      </c>
      <c r="L1994" s="118" t="s">
        <v>62</v>
      </c>
      <c r="M1994" s="118" t="s">
        <v>62</v>
      </c>
      <c r="N1994" s="118" t="s">
        <v>62</v>
      </c>
      <c r="O1994" s="118" t="s">
        <v>62</v>
      </c>
      <c r="P1994" s="118" t="s">
        <v>62</v>
      </c>
      <c r="Q1994" s="118" t="s">
        <v>62</v>
      </c>
      <c r="R1994" s="118" t="s">
        <v>62</v>
      </c>
      <c r="S1994" s="118" t="s">
        <v>62</v>
      </c>
      <c r="T1994" s="118" t="s">
        <v>62</v>
      </c>
      <c r="U1994" s="118" t="s">
        <v>62</v>
      </c>
      <c r="V1994" s="118" t="s">
        <v>62</v>
      </c>
      <c r="W1994" s="118" t="s">
        <v>62</v>
      </c>
      <c r="X1994" s="232"/>
    </row>
    <row r="1995" spans="1:24" ht="13.5" customHeight="1" x14ac:dyDescent="0.3">
      <c r="A1995" s="237">
        <v>8.3333333333333301E-2</v>
      </c>
      <c r="B1995" s="118" t="s">
        <v>62</v>
      </c>
      <c r="C1995" s="118" t="s">
        <v>62</v>
      </c>
      <c r="D1995" s="118" t="s">
        <v>62</v>
      </c>
      <c r="E1995" s="118" t="s">
        <v>62</v>
      </c>
      <c r="F1995" s="118" t="s">
        <v>62</v>
      </c>
      <c r="G1995" s="118" t="s">
        <v>62</v>
      </c>
      <c r="H1995" s="118" t="s">
        <v>62</v>
      </c>
      <c r="I1995" s="118" t="s">
        <v>62</v>
      </c>
      <c r="J1995" s="118" t="s">
        <v>62</v>
      </c>
      <c r="K1995" s="118" t="s">
        <v>62</v>
      </c>
      <c r="L1995" s="118" t="s">
        <v>62</v>
      </c>
      <c r="M1995" s="118" t="s">
        <v>62</v>
      </c>
      <c r="N1995" s="118" t="s">
        <v>62</v>
      </c>
      <c r="O1995" s="118" t="s">
        <v>62</v>
      </c>
      <c r="P1995" s="118" t="s">
        <v>62</v>
      </c>
      <c r="Q1995" s="118" t="s">
        <v>62</v>
      </c>
      <c r="R1995" s="118" t="s">
        <v>62</v>
      </c>
      <c r="S1995" s="118" t="s">
        <v>62</v>
      </c>
      <c r="T1995" s="118" t="s">
        <v>62</v>
      </c>
      <c r="U1995" s="118" t="s">
        <v>62</v>
      </c>
      <c r="V1995" s="118" t="s">
        <v>62</v>
      </c>
      <c r="W1995" s="118" t="s">
        <v>62</v>
      </c>
      <c r="X1995" s="232"/>
    </row>
    <row r="1996" spans="1:24" ht="13.5" customHeight="1" x14ac:dyDescent="0.3">
      <c r="A1996" s="237">
        <v>9.375E-2</v>
      </c>
      <c r="B1996" s="118" t="s">
        <v>62</v>
      </c>
      <c r="C1996" s="118" t="s">
        <v>62</v>
      </c>
      <c r="D1996" s="118" t="s">
        <v>62</v>
      </c>
      <c r="E1996" s="118" t="s">
        <v>62</v>
      </c>
      <c r="F1996" s="118" t="s">
        <v>62</v>
      </c>
      <c r="G1996" s="118" t="s">
        <v>62</v>
      </c>
      <c r="H1996" s="118" t="s">
        <v>62</v>
      </c>
      <c r="I1996" s="118" t="s">
        <v>62</v>
      </c>
      <c r="J1996" s="118" t="s">
        <v>62</v>
      </c>
      <c r="K1996" s="118" t="s">
        <v>62</v>
      </c>
      <c r="L1996" s="118" t="s">
        <v>62</v>
      </c>
      <c r="M1996" s="118" t="s">
        <v>62</v>
      </c>
      <c r="N1996" s="118" t="s">
        <v>62</v>
      </c>
      <c r="O1996" s="118" t="s">
        <v>62</v>
      </c>
      <c r="P1996" s="118" t="s">
        <v>62</v>
      </c>
      <c r="Q1996" s="118" t="s">
        <v>62</v>
      </c>
      <c r="R1996" s="118" t="s">
        <v>62</v>
      </c>
      <c r="S1996" s="118" t="s">
        <v>62</v>
      </c>
      <c r="T1996" s="118" t="s">
        <v>62</v>
      </c>
      <c r="U1996" s="118" t="s">
        <v>62</v>
      </c>
      <c r="V1996" s="118" t="s">
        <v>62</v>
      </c>
      <c r="W1996" s="118" t="s">
        <v>62</v>
      </c>
      <c r="X1996" s="232"/>
    </row>
    <row r="1997" spans="1:24" ht="13.5" customHeight="1" x14ac:dyDescent="0.3">
      <c r="A1997" s="237">
        <v>0.104166666666667</v>
      </c>
      <c r="B1997" s="118" t="s">
        <v>62</v>
      </c>
      <c r="C1997" s="118" t="s">
        <v>62</v>
      </c>
      <c r="D1997" s="118" t="s">
        <v>62</v>
      </c>
      <c r="E1997" s="118" t="s">
        <v>62</v>
      </c>
      <c r="F1997" s="118" t="s">
        <v>62</v>
      </c>
      <c r="G1997" s="118" t="s">
        <v>62</v>
      </c>
      <c r="H1997" s="118" t="s">
        <v>62</v>
      </c>
      <c r="I1997" s="118" t="s">
        <v>62</v>
      </c>
      <c r="J1997" s="118" t="s">
        <v>62</v>
      </c>
      <c r="K1997" s="118" t="s">
        <v>62</v>
      </c>
      <c r="L1997" s="118" t="s">
        <v>62</v>
      </c>
      <c r="M1997" s="118" t="s">
        <v>62</v>
      </c>
      <c r="N1997" s="118" t="s">
        <v>62</v>
      </c>
      <c r="O1997" s="118" t="s">
        <v>62</v>
      </c>
      <c r="P1997" s="118" t="s">
        <v>62</v>
      </c>
      <c r="Q1997" s="118" t="s">
        <v>62</v>
      </c>
      <c r="R1997" s="118" t="s">
        <v>62</v>
      </c>
      <c r="S1997" s="118" t="s">
        <v>62</v>
      </c>
      <c r="T1997" s="118" t="s">
        <v>62</v>
      </c>
      <c r="U1997" s="118" t="s">
        <v>62</v>
      </c>
      <c r="V1997" s="118" t="s">
        <v>62</v>
      </c>
      <c r="W1997" s="118" t="s">
        <v>62</v>
      </c>
      <c r="X1997" s="232"/>
    </row>
    <row r="1998" spans="1:24" ht="13.5" customHeight="1" x14ac:dyDescent="0.3">
      <c r="A1998" s="237">
        <v>0.114583333333333</v>
      </c>
      <c r="B1998" s="118" t="s">
        <v>62</v>
      </c>
      <c r="C1998" s="118" t="s">
        <v>62</v>
      </c>
      <c r="D1998" s="118" t="s">
        <v>62</v>
      </c>
      <c r="E1998" s="118" t="s">
        <v>62</v>
      </c>
      <c r="F1998" s="118" t="s">
        <v>62</v>
      </c>
      <c r="G1998" s="118" t="s">
        <v>62</v>
      </c>
      <c r="H1998" s="118" t="s">
        <v>62</v>
      </c>
      <c r="I1998" s="118" t="s">
        <v>62</v>
      </c>
      <c r="J1998" s="118" t="s">
        <v>62</v>
      </c>
      <c r="K1998" s="118" t="s">
        <v>62</v>
      </c>
      <c r="L1998" s="118" t="s">
        <v>62</v>
      </c>
      <c r="M1998" s="118" t="s">
        <v>62</v>
      </c>
      <c r="N1998" s="118" t="s">
        <v>62</v>
      </c>
      <c r="O1998" s="118" t="s">
        <v>62</v>
      </c>
      <c r="P1998" s="118" t="s">
        <v>62</v>
      </c>
      <c r="Q1998" s="118" t="s">
        <v>62</v>
      </c>
      <c r="R1998" s="118" t="s">
        <v>62</v>
      </c>
      <c r="S1998" s="118" t="s">
        <v>62</v>
      </c>
      <c r="T1998" s="118" t="s">
        <v>62</v>
      </c>
      <c r="U1998" s="118" t="s">
        <v>62</v>
      </c>
      <c r="V1998" s="118" t="s">
        <v>62</v>
      </c>
      <c r="W1998" s="118" t="s">
        <v>62</v>
      </c>
      <c r="X1998" s="232"/>
    </row>
    <row r="1999" spans="1:24" ht="13.5" customHeight="1" x14ac:dyDescent="0.3">
      <c r="A1999" s="237">
        <v>0.125</v>
      </c>
      <c r="B1999" s="118" t="s">
        <v>62</v>
      </c>
      <c r="C1999" s="118" t="s">
        <v>62</v>
      </c>
      <c r="D1999" s="118" t="s">
        <v>62</v>
      </c>
      <c r="E1999" s="118" t="s">
        <v>62</v>
      </c>
      <c r="F1999" s="118" t="s">
        <v>62</v>
      </c>
      <c r="G1999" s="118" t="s">
        <v>62</v>
      </c>
      <c r="H1999" s="118" t="s">
        <v>62</v>
      </c>
      <c r="I1999" s="118" t="s">
        <v>62</v>
      </c>
      <c r="J1999" s="118" t="s">
        <v>62</v>
      </c>
      <c r="K1999" s="118" t="s">
        <v>62</v>
      </c>
      <c r="L1999" s="118" t="s">
        <v>62</v>
      </c>
      <c r="M1999" s="118" t="s">
        <v>62</v>
      </c>
      <c r="N1999" s="118" t="s">
        <v>62</v>
      </c>
      <c r="O1999" s="118" t="s">
        <v>62</v>
      </c>
      <c r="P1999" s="118" t="s">
        <v>62</v>
      </c>
      <c r="Q1999" s="118" t="s">
        <v>62</v>
      </c>
      <c r="R1999" s="118" t="s">
        <v>62</v>
      </c>
      <c r="S1999" s="118" t="s">
        <v>62</v>
      </c>
      <c r="T1999" s="118" t="s">
        <v>62</v>
      </c>
      <c r="U1999" s="118" t="s">
        <v>62</v>
      </c>
      <c r="V1999" s="118" t="s">
        <v>62</v>
      </c>
      <c r="W1999" s="118" t="s">
        <v>62</v>
      </c>
      <c r="X1999" s="232"/>
    </row>
    <row r="2000" spans="1:24" ht="13.5" customHeight="1" x14ac:dyDescent="0.3">
      <c r="A2000" s="237">
        <v>0.13541666666666699</v>
      </c>
      <c r="B2000" s="118" t="s">
        <v>62</v>
      </c>
      <c r="C2000" s="118" t="s">
        <v>62</v>
      </c>
      <c r="D2000" s="118" t="s">
        <v>62</v>
      </c>
      <c r="E2000" s="118" t="s">
        <v>62</v>
      </c>
      <c r="F2000" s="118" t="s">
        <v>62</v>
      </c>
      <c r="G2000" s="118" t="s">
        <v>62</v>
      </c>
      <c r="H2000" s="118" t="s">
        <v>62</v>
      </c>
      <c r="I2000" s="118" t="s">
        <v>62</v>
      </c>
      <c r="J2000" s="118" t="s">
        <v>62</v>
      </c>
      <c r="K2000" s="118" t="s">
        <v>62</v>
      </c>
      <c r="L2000" s="118" t="s">
        <v>62</v>
      </c>
      <c r="M2000" s="118" t="s">
        <v>62</v>
      </c>
      <c r="N2000" s="118" t="s">
        <v>62</v>
      </c>
      <c r="O2000" s="118" t="s">
        <v>62</v>
      </c>
      <c r="P2000" s="118" t="s">
        <v>62</v>
      </c>
      <c r="Q2000" s="118" t="s">
        <v>62</v>
      </c>
      <c r="R2000" s="118" t="s">
        <v>62</v>
      </c>
      <c r="S2000" s="118" t="s">
        <v>62</v>
      </c>
      <c r="T2000" s="118" t="s">
        <v>62</v>
      </c>
      <c r="U2000" s="118" t="s">
        <v>62</v>
      </c>
      <c r="V2000" s="118" t="s">
        <v>62</v>
      </c>
      <c r="W2000" s="118" t="s">
        <v>62</v>
      </c>
      <c r="X2000" s="232"/>
    </row>
    <row r="2001" spans="1:24" ht="13.5" customHeight="1" x14ac:dyDescent="0.3">
      <c r="A2001" s="237">
        <v>0.14583333333333301</v>
      </c>
      <c r="B2001" s="118" t="s">
        <v>62</v>
      </c>
      <c r="C2001" s="118" t="s">
        <v>62</v>
      </c>
      <c r="D2001" s="118" t="s">
        <v>62</v>
      </c>
      <c r="E2001" s="118" t="s">
        <v>62</v>
      </c>
      <c r="F2001" s="118" t="s">
        <v>62</v>
      </c>
      <c r="G2001" s="118" t="s">
        <v>62</v>
      </c>
      <c r="H2001" s="118" t="s">
        <v>62</v>
      </c>
      <c r="I2001" s="118" t="s">
        <v>62</v>
      </c>
      <c r="J2001" s="118" t="s">
        <v>62</v>
      </c>
      <c r="K2001" s="118" t="s">
        <v>62</v>
      </c>
      <c r="L2001" s="118" t="s">
        <v>62</v>
      </c>
      <c r="M2001" s="118" t="s">
        <v>62</v>
      </c>
      <c r="N2001" s="118" t="s">
        <v>62</v>
      </c>
      <c r="O2001" s="118" t="s">
        <v>62</v>
      </c>
      <c r="P2001" s="118" t="s">
        <v>62</v>
      </c>
      <c r="Q2001" s="118" t="s">
        <v>62</v>
      </c>
      <c r="R2001" s="118" t="s">
        <v>62</v>
      </c>
      <c r="S2001" s="118" t="s">
        <v>62</v>
      </c>
      <c r="T2001" s="118" t="s">
        <v>62</v>
      </c>
      <c r="U2001" s="118" t="s">
        <v>62</v>
      </c>
      <c r="V2001" s="118" t="s">
        <v>62</v>
      </c>
      <c r="W2001" s="118" t="s">
        <v>62</v>
      </c>
      <c r="X2001" s="232"/>
    </row>
    <row r="2002" spans="1:24" ht="13.5" customHeight="1" x14ac:dyDescent="0.3">
      <c r="A2002" s="237">
        <v>0.15625</v>
      </c>
      <c r="B2002" s="118" t="s">
        <v>62</v>
      </c>
      <c r="C2002" s="118" t="s">
        <v>62</v>
      </c>
      <c r="D2002" s="118" t="s">
        <v>62</v>
      </c>
      <c r="E2002" s="118" t="s">
        <v>62</v>
      </c>
      <c r="F2002" s="118" t="s">
        <v>62</v>
      </c>
      <c r="G2002" s="118" t="s">
        <v>62</v>
      </c>
      <c r="H2002" s="118" t="s">
        <v>62</v>
      </c>
      <c r="I2002" s="118" t="s">
        <v>62</v>
      </c>
      <c r="J2002" s="118" t="s">
        <v>62</v>
      </c>
      <c r="K2002" s="118" t="s">
        <v>62</v>
      </c>
      <c r="L2002" s="118" t="s">
        <v>62</v>
      </c>
      <c r="M2002" s="118" t="s">
        <v>62</v>
      </c>
      <c r="N2002" s="118" t="s">
        <v>62</v>
      </c>
      <c r="O2002" s="118" t="s">
        <v>62</v>
      </c>
      <c r="P2002" s="118" t="s">
        <v>62</v>
      </c>
      <c r="Q2002" s="118" t="s">
        <v>62</v>
      </c>
      <c r="R2002" s="118" t="s">
        <v>62</v>
      </c>
      <c r="S2002" s="118" t="s">
        <v>62</v>
      </c>
      <c r="T2002" s="118" t="s">
        <v>62</v>
      </c>
      <c r="U2002" s="118" t="s">
        <v>62</v>
      </c>
      <c r="V2002" s="118" t="s">
        <v>62</v>
      </c>
      <c r="W2002" s="118" t="s">
        <v>62</v>
      </c>
      <c r="X2002" s="232"/>
    </row>
    <row r="2003" spans="1:24" ht="13.5" customHeight="1" x14ac:dyDescent="0.3">
      <c r="A2003" s="237">
        <v>0.16666666666666699</v>
      </c>
      <c r="B2003" s="118" t="s">
        <v>62</v>
      </c>
      <c r="C2003" s="118" t="s">
        <v>62</v>
      </c>
      <c r="D2003" s="118" t="s">
        <v>62</v>
      </c>
      <c r="E2003" s="118" t="s">
        <v>62</v>
      </c>
      <c r="F2003" s="118" t="s">
        <v>62</v>
      </c>
      <c r="G2003" s="118" t="s">
        <v>62</v>
      </c>
      <c r="H2003" s="118" t="s">
        <v>62</v>
      </c>
      <c r="I2003" s="118" t="s">
        <v>62</v>
      </c>
      <c r="J2003" s="118" t="s">
        <v>62</v>
      </c>
      <c r="K2003" s="118" t="s">
        <v>62</v>
      </c>
      <c r="L2003" s="118" t="s">
        <v>62</v>
      </c>
      <c r="M2003" s="118" t="s">
        <v>62</v>
      </c>
      <c r="N2003" s="118" t="s">
        <v>62</v>
      </c>
      <c r="O2003" s="118" t="s">
        <v>62</v>
      </c>
      <c r="P2003" s="118" t="s">
        <v>62</v>
      </c>
      <c r="Q2003" s="118" t="s">
        <v>62</v>
      </c>
      <c r="R2003" s="118" t="s">
        <v>62</v>
      </c>
      <c r="S2003" s="118" t="s">
        <v>62</v>
      </c>
      <c r="T2003" s="118" t="s">
        <v>62</v>
      </c>
      <c r="U2003" s="118" t="s">
        <v>62</v>
      </c>
      <c r="V2003" s="118" t="s">
        <v>62</v>
      </c>
      <c r="W2003" s="118" t="s">
        <v>62</v>
      </c>
      <c r="X2003" s="232"/>
    </row>
    <row r="2004" spans="1:24" ht="13.5" customHeight="1" x14ac:dyDescent="0.3">
      <c r="A2004" s="237">
        <v>0.17708333333333301</v>
      </c>
      <c r="B2004" s="118" t="s">
        <v>62</v>
      </c>
      <c r="C2004" s="118" t="s">
        <v>62</v>
      </c>
      <c r="D2004" s="118" t="s">
        <v>62</v>
      </c>
      <c r="E2004" s="118" t="s">
        <v>62</v>
      </c>
      <c r="F2004" s="118" t="s">
        <v>62</v>
      </c>
      <c r="G2004" s="118" t="s">
        <v>62</v>
      </c>
      <c r="H2004" s="118" t="s">
        <v>62</v>
      </c>
      <c r="I2004" s="118" t="s">
        <v>62</v>
      </c>
      <c r="J2004" s="118" t="s">
        <v>62</v>
      </c>
      <c r="K2004" s="118" t="s">
        <v>62</v>
      </c>
      <c r="L2004" s="118" t="s">
        <v>62</v>
      </c>
      <c r="M2004" s="118" t="s">
        <v>62</v>
      </c>
      <c r="N2004" s="118" t="s">
        <v>62</v>
      </c>
      <c r="O2004" s="118" t="s">
        <v>62</v>
      </c>
      <c r="P2004" s="118" t="s">
        <v>62</v>
      </c>
      <c r="Q2004" s="118" t="s">
        <v>62</v>
      </c>
      <c r="R2004" s="118" t="s">
        <v>62</v>
      </c>
      <c r="S2004" s="118" t="s">
        <v>62</v>
      </c>
      <c r="T2004" s="118" t="s">
        <v>62</v>
      </c>
      <c r="U2004" s="118" t="s">
        <v>62</v>
      </c>
      <c r="V2004" s="118" t="s">
        <v>62</v>
      </c>
      <c r="W2004" s="118" t="s">
        <v>62</v>
      </c>
      <c r="X2004" s="232"/>
    </row>
    <row r="2005" spans="1:24" ht="13.5" customHeight="1" x14ac:dyDescent="0.3">
      <c r="A2005" s="237">
        <v>0.1875</v>
      </c>
      <c r="B2005" s="118" t="s">
        <v>62</v>
      </c>
      <c r="C2005" s="118" t="s">
        <v>62</v>
      </c>
      <c r="D2005" s="118" t="s">
        <v>62</v>
      </c>
      <c r="E2005" s="118" t="s">
        <v>62</v>
      </c>
      <c r="F2005" s="118" t="s">
        <v>62</v>
      </c>
      <c r="G2005" s="118" t="s">
        <v>62</v>
      </c>
      <c r="H2005" s="118" t="s">
        <v>62</v>
      </c>
      <c r="I2005" s="118" t="s">
        <v>62</v>
      </c>
      <c r="J2005" s="118" t="s">
        <v>62</v>
      </c>
      <c r="K2005" s="118" t="s">
        <v>62</v>
      </c>
      <c r="L2005" s="118" t="s">
        <v>62</v>
      </c>
      <c r="M2005" s="118" t="s">
        <v>62</v>
      </c>
      <c r="N2005" s="118" t="s">
        <v>62</v>
      </c>
      <c r="O2005" s="118" t="s">
        <v>62</v>
      </c>
      <c r="P2005" s="118" t="s">
        <v>62</v>
      </c>
      <c r="Q2005" s="118" t="s">
        <v>62</v>
      </c>
      <c r="R2005" s="118" t="s">
        <v>62</v>
      </c>
      <c r="S2005" s="118" t="s">
        <v>62</v>
      </c>
      <c r="T2005" s="118" t="s">
        <v>62</v>
      </c>
      <c r="U2005" s="118" t="s">
        <v>62</v>
      </c>
      <c r="V2005" s="118" t="s">
        <v>62</v>
      </c>
      <c r="W2005" s="118" t="s">
        <v>62</v>
      </c>
      <c r="X2005" s="232"/>
    </row>
    <row r="2006" spans="1:24" ht="13.5" customHeight="1" x14ac:dyDescent="0.3">
      <c r="A2006" s="237">
        <v>0.19791666666666699</v>
      </c>
      <c r="B2006" s="118" t="s">
        <v>62</v>
      </c>
      <c r="C2006" s="118" t="s">
        <v>62</v>
      </c>
      <c r="D2006" s="118" t="s">
        <v>62</v>
      </c>
      <c r="E2006" s="118" t="s">
        <v>62</v>
      </c>
      <c r="F2006" s="118" t="s">
        <v>62</v>
      </c>
      <c r="G2006" s="118" t="s">
        <v>62</v>
      </c>
      <c r="H2006" s="118" t="s">
        <v>62</v>
      </c>
      <c r="I2006" s="118" t="s">
        <v>62</v>
      </c>
      <c r="J2006" s="118" t="s">
        <v>62</v>
      </c>
      <c r="K2006" s="118" t="s">
        <v>62</v>
      </c>
      <c r="L2006" s="118" t="s">
        <v>62</v>
      </c>
      <c r="M2006" s="118" t="s">
        <v>62</v>
      </c>
      <c r="N2006" s="118" t="s">
        <v>62</v>
      </c>
      <c r="O2006" s="118" t="s">
        <v>62</v>
      </c>
      <c r="P2006" s="118" t="s">
        <v>62</v>
      </c>
      <c r="Q2006" s="118" t="s">
        <v>62</v>
      </c>
      <c r="R2006" s="118" t="s">
        <v>62</v>
      </c>
      <c r="S2006" s="118" t="s">
        <v>62</v>
      </c>
      <c r="T2006" s="118" t="s">
        <v>62</v>
      </c>
      <c r="U2006" s="118" t="s">
        <v>62</v>
      </c>
      <c r="V2006" s="118" t="s">
        <v>62</v>
      </c>
      <c r="W2006" s="118" t="s">
        <v>62</v>
      </c>
      <c r="X2006" s="232"/>
    </row>
    <row r="2007" spans="1:24" ht="13.5" customHeight="1" x14ac:dyDescent="0.3">
      <c r="A2007" s="237">
        <v>0.20833333333333301</v>
      </c>
      <c r="B2007" s="118" t="s">
        <v>62</v>
      </c>
      <c r="C2007" s="118" t="s">
        <v>62</v>
      </c>
      <c r="D2007" s="118" t="s">
        <v>62</v>
      </c>
      <c r="E2007" s="118" t="s">
        <v>62</v>
      </c>
      <c r="F2007" s="118" t="s">
        <v>62</v>
      </c>
      <c r="G2007" s="118" t="s">
        <v>62</v>
      </c>
      <c r="H2007" s="118" t="s">
        <v>62</v>
      </c>
      <c r="I2007" s="118" t="s">
        <v>62</v>
      </c>
      <c r="J2007" s="118" t="s">
        <v>62</v>
      </c>
      <c r="K2007" s="118" t="s">
        <v>62</v>
      </c>
      <c r="L2007" s="118" t="s">
        <v>62</v>
      </c>
      <c r="M2007" s="118" t="s">
        <v>62</v>
      </c>
      <c r="N2007" s="118" t="s">
        <v>62</v>
      </c>
      <c r="O2007" s="118" t="s">
        <v>62</v>
      </c>
      <c r="P2007" s="118" t="s">
        <v>62</v>
      </c>
      <c r="Q2007" s="118" t="s">
        <v>62</v>
      </c>
      <c r="R2007" s="118" t="s">
        <v>62</v>
      </c>
      <c r="S2007" s="118" t="s">
        <v>62</v>
      </c>
      <c r="T2007" s="118" t="s">
        <v>62</v>
      </c>
      <c r="U2007" s="118" t="s">
        <v>62</v>
      </c>
      <c r="V2007" s="118" t="s">
        <v>62</v>
      </c>
      <c r="W2007" s="118" t="s">
        <v>62</v>
      </c>
      <c r="X2007" s="232"/>
    </row>
    <row r="2008" spans="1:24" ht="13.5" customHeight="1" x14ac:dyDescent="0.3">
      <c r="A2008" s="237">
        <v>0.21875</v>
      </c>
      <c r="B2008" s="118" t="s">
        <v>62</v>
      </c>
      <c r="C2008" s="118" t="s">
        <v>62</v>
      </c>
      <c r="D2008" s="118" t="s">
        <v>62</v>
      </c>
      <c r="E2008" s="118" t="s">
        <v>62</v>
      </c>
      <c r="F2008" s="118" t="s">
        <v>62</v>
      </c>
      <c r="G2008" s="118" t="s">
        <v>62</v>
      </c>
      <c r="H2008" s="118" t="s">
        <v>62</v>
      </c>
      <c r="I2008" s="118" t="s">
        <v>62</v>
      </c>
      <c r="J2008" s="118" t="s">
        <v>62</v>
      </c>
      <c r="K2008" s="118" t="s">
        <v>62</v>
      </c>
      <c r="L2008" s="118" t="s">
        <v>62</v>
      </c>
      <c r="M2008" s="118" t="s">
        <v>62</v>
      </c>
      <c r="N2008" s="118" t="s">
        <v>62</v>
      </c>
      <c r="O2008" s="118" t="s">
        <v>62</v>
      </c>
      <c r="P2008" s="118" t="s">
        <v>62</v>
      </c>
      <c r="Q2008" s="118" t="s">
        <v>62</v>
      </c>
      <c r="R2008" s="118" t="s">
        <v>62</v>
      </c>
      <c r="S2008" s="118" t="s">
        <v>62</v>
      </c>
      <c r="T2008" s="118" t="s">
        <v>62</v>
      </c>
      <c r="U2008" s="118" t="s">
        <v>62</v>
      </c>
      <c r="V2008" s="118" t="s">
        <v>62</v>
      </c>
      <c r="W2008" s="118" t="s">
        <v>62</v>
      </c>
      <c r="X2008" s="232"/>
    </row>
    <row r="2009" spans="1:24" ht="13.5" customHeight="1" x14ac:dyDescent="0.3">
      <c r="A2009" s="237">
        <v>0.22916666666666699</v>
      </c>
      <c r="B2009" s="118" t="s">
        <v>62</v>
      </c>
      <c r="C2009" s="118" t="s">
        <v>62</v>
      </c>
      <c r="D2009" s="118" t="s">
        <v>62</v>
      </c>
      <c r="E2009" s="118" t="s">
        <v>62</v>
      </c>
      <c r="F2009" s="118" t="s">
        <v>62</v>
      </c>
      <c r="G2009" s="118" t="s">
        <v>62</v>
      </c>
      <c r="H2009" s="118" t="s">
        <v>62</v>
      </c>
      <c r="I2009" s="118" t="s">
        <v>62</v>
      </c>
      <c r="J2009" s="118" t="s">
        <v>62</v>
      </c>
      <c r="K2009" s="118" t="s">
        <v>62</v>
      </c>
      <c r="L2009" s="118" t="s">
        <v>62</v>
      </c>
      <c r="M2009" s="118" t="s">
        <v>62</v>
      </c>
      <c r="N2009" s="118" t="s">
        <v>62</v>
      </c>
      <c r="O2009" s="118" t="s">
        <v>62</v>
      </c>
      <c r="P2009" s="118" t="s">
        <v>62</v>
      </c>
      <c r="Q2009" s="118" t="s">
        <v>62</v>
      </c>
      <c r="R2009" s="118" t="s">
        <v>62</v>
      </c>
      <c r="S2009" s="118" t="s">
        <v>62</v>
      </c>
      <c r="T2009" s="118" t="s">
        <v>62</v>
      </c>
      <c r="U2009" s="118" t="s">
        <v>62</v>
      </c>
      <c r="V2009" s="118" t="s">
        <v>62</v>
      </c>
      <c r="W2009" s="118" t="s">
        <v>62</v>
      </c>
      <c r="X2009" s="232"/>
    </row>
    <row r="2010" spans="1:24" ht="13.5" customHeight="1" x14ac:dyDescent="0.3">
      <c r="A2010" s="237">
        <v>0.23958333333333301</v>
      </c>
      <c r="B2010" s="118" t="s">
        <v>62</v>
      </c>
      <c r="C2010" s="118" t="s">
        <v>62</v>
      </c>
      <c r="D2010" s="118" t="s">
        <v>62</v>
      </c>
      <c r="E2010" s="118" t="s">
        <v>62</v>
      </c>
      <c r="F2010" s="118" t="s">
        <v>62</v>
      </c>
      <c r="G2010" s="118" t="s">
        <v>62</v>
      </c>
      <c r="H2010" s="118" t="s">
        <v>62</v>
      </c>
      <c r="I2010" s="118" t="s">
        <v>62</v>
      </c>
      <c r="J2010" s="118" t="s">
        <v>62</v>
      </c>
      <c r="K2010" s="118" t="s">
        <v>62</v>
      </c>
      <c r="L2010" s="118" t="s">
        <v>62</v>
      </c>
      <c r="M2010" s="118" t="s">
        <v>62</v>
      </c>
      <c r="N2010" s="118" t="s">
        <v>62</v>
      </c>
      <c r="O2010" s="118" t="s">
        <v>62</v>
      </c>
      <c r="P2010" s="118" t="s">
        <v>62</v>
      </c>
      <c r="Q2010" s="118" t="s">
        <v>62</v>
      </c>
      <c r="R2010" s="118" t="s">
        <v>62</v>
      </c>
      <c r="S2010" s="118" t="s">
        <v>62</v>
      </c>
      <c r="T2010" s="118" t="s">
        <v>62</v>
      </c>
      <c r="U2010" s="118" t="s">
        <v>62</v>
      </c>
      <c r="V2010" s="118" t="s">
        <v>62</v>
      </c>
      <c r="W2010" s="118" t="s">
        <v>62</v>
      </c>
      <c r="X2010" s="232"/>
    </row>
    <row r="2011" spans="1:24" ht="13.5" customHeight="1" x14ac:dyDescent="0.3">
      <c r="A2011" s="237">
        <v>0.25</v>
      </c>
      <c r="B2011" s="118" t="s">
        <v>62</v>
      </c>
      <c r="C2011" s="118" t="s">
        <v>62</v>
      </c>
      <c r="D2011" s="118" t="s">
        <v>62</v>
      </c>
      <c r="E2011" s="118" t="s">
        <v>62</v>
      </c>
      <c r="F2011" s="118" t="s">
        <v>62</v>
      </c>
      <c r="G2011" s="118" t="s">
        <v>62</v>
      </c>
      <c r="H2011" s="118" t="s">
        <v>62</v>
      </c>
      <c r="I2011" s="118" t="s">
        <v>62</v>
      </c>
      <c r="J2011" s="118" t="s">
        <v>62</v>
      </c>
      <c r="K2011" s="118" t="s">
        <v>62</v>
      </c>
      <c r="L2011" s="118" t="s">
        <v>62</v>
      </c>
      <c r="M2011" s="118" t="s">
        <v>62</v>
      </c>
      <c r="N2011" s="118" t="s">
        <v>62</v>
      </c>
      <c r="O2011" s="118" t="s">
        <v>62</v>
      </c>
      <c r="P2011" s="118" t="s">
        <v>62</v>
      </c>
      <c r="Q2011" s="118" t="s">
        <v>62</v>
      </c>
      <c r="R2011" s="118" t="s">
        <v>62</v>
      </c>
      <c r="S2011" s="118" t="s">
        <v>62</v>
      </c>
      <c r="T2011" s="118" t="s">
        <v>62</v>
      </c>
      <c r="U2011" s="118" t="s">
        <v>62</v>
      </c>
      <c r="V2011" s="118" t="s">
        <v>62</v>
      </c>
      <c r="W2011" s="118" t="s">
        <v>62</v>
      </c>
      <c r="X2011" s="232"/>
    </row>
    <row r="2012" spans="1:24" ht="13.5" customHeight="1" x14ac:dyDescent="0.3">
      <c r="A2012" s="237">
        <v>0.26041666666666702</v>
      </c>
      <c r="B2012" s="118" t="s">
        <v>62</v>
      </c>
      <c r="C2012" s="118" t="s">
        <v>62</v>
      </c>
      <c r="D2012" s="118" t="s">
        <v>62</v>
      </c>
      <c r="E2012" s="118" t="s">
        <v>62</v>
      </c>
      <c r="F2012" s="118" t="s">
        <v>62</v>
      </c>
      <c r="G2012" s="118" t="s">
        <v>62</v>
      </c>
      <c r="H2012" s="118" t="s">
        <v>62</v>
      </c>
      <c r="I2012" s="118" t="s">
        <v>62</v>
      </c>
      <c r="J2012" s="118" t="s">
        <v>62</v>
      </c>
      <c r="K2012" s="118" t="s">
        <v>62</v>
      </c>
      <c r="L2012" s="118" t="s">
        <v>62</v>
      </c>
      <c r="M2012" s="118" t="s">
        <v>62</v>
      </c>
      <c r="N2012" s="118" t="s">
        <v>62</v>
      </c>
      <c r="O2012" s="118" t="s">
        <v>62</v>
      </c>
      <c r="P2012" s="118" t="s">
        <v>62</v>
      </c>
      <c r="Q2012" s="118" t="s">
        <v>62</v>
      </c>
      <c r="R2012" s="118" t="s">
        <v>62</v>
      </c>
      <c r="S2012" s="118" t="s">
        <v>62</v>
      </c>
      <c r="T2012" s="118" t="s">
        <v>62</v>
      </c>
      <c r="U2012" s="118" t="s">
        <v>62</v>
      </c>
      <c r="V2012" s="118" t="s">
        <v>62</v>
      </c>
      <c r="W2012" s="118" t="s">
        <v>62</v>
      </c>
      <c r="X2012" s="232"/>
    </row>
    <row r="2013" spans="1:24" ht="13.5" customHeight="1" x14ac:dyDescent="0.3">
      <c r="A2013" s="237">
        <v>0.27083333333333298</v>
      </c>
      <c r="B2013" s="118" t="s">
        <v>62</v>
      </c>
      <c r="C2013" s="118" t="s">
        <v>62</v>
      </c>
      <c r="D2013" s="118" t="s">
        <v>62</v>
      </c>
      <c r="E2013" s="118" t="s">
        <v>62</v>
      </c>
      <c r="F2013" s="118" t="s">
        <v>62</v>
      </c>
      <c r="G2013" s="118" t="s">
        <v>62</v>
      </c>
      <c r="H2013" s="118" t="s">
        <v>62</v>
      </c>
      <c r="I2013" s="118" t="s">
        <v>62</v>
      </c>
      <c r="J2013" s="118" t="s">
        <v>62</v>
      </c>
      <c r="K2013" s="118" t="s">
        <v>62</v>
      </c>
      <c r="L2013" s="118" t="s">
        <v>62</v>
      </c>
      <c r="M2013" s="118" t="s">
        <v>62</v>
      </c>
      <c r="N2013" s="118" t="s">
        <v>62</v>
      </c>
      <c r="O2013" s="118" t="s">
        <v>62</v>
      </c>
      <c r="P2013" s="118" t="s">
        <v>62</v>
      </c>
      <c r="Q2013" s="118" t="s">
        <v>62</v>
      </c>
      <c r="R2013" s="118" t="s">
        <v>62</v>
      </c>
      <c r="S2013" s="118" t="s">
        <v>62</v>
      </c>
      <c r="T2013" s="118" t="s">
        <v>62</v>
      </c>
      <c r="U2013" s="118" t="s">
        <v>62</v>
      </c>
      <c r="V2013" s="118" t="s">
        <v>62</v>
      </c>
      <c r="W2013" s="118" t="s">
        <v>62</v>
      </c>
      <c r="X2013" s="232"/>
    </row>
    <row r="2014" spans="1:24" ht="13.5" customHeight="1" x14ac:dyDescent="0.3">
      <c r="A2014" s="237">
        <v>0.28125</v>
      </c>
      <c r="B2014" s="118" t="s">
        <v>62</v>
      </c>
      <c r="C2014" s="118" t="s">
        <v>62</v>
      </c>
      <c r="D2014" s="118" t="s">
        <v>62</v>
      </c>
      <c r="E2014" s="118" t="s">
        <v>62</v>
      </c>
      <c r="F2014" s="118" t="s">
        <v>62</v>
      </c>
      <c r="G2014" s="118" t="s">
        <v>62</v>
      </c>
      <c r="H2014" s="118" t="s">
        <v>62</v>
      </c>
      <c r="I2014" s="118" t="s">
        <v>62</v>
      </c>
      <c r="J2014" s="118" t="s">
        <v>62</v>
      </c>
      <c r="K2014" s="118" t="s">
        <v>62</v>
      </c>
      <c r="L2014" s="118" t="s">
        <v>62</v>
      </c>
      <c r="M2014" s="118" t="s">
        <v>62</v>
      </c>
      <c r="N2014" s="118" t="s">
        <v>62</v>
      </c>
      <c r="O2014" s="118" t="s">
        <v>62</v>
      </c>
      <c r="P2014" s="118" t="s">
        <v>62</v>
      </c>
      <c r="Q2014" s="118" t="s">
        <v>62</v>
      </c>
      <c r="R2014" s="118" t="s">
        <v>62</v>
      </c>
      <c r="S2014" s="118" t="s">
        <v>62</v>
      </c>
      <c r="T2014" s="118" t="s">
        <v>62</v>
      </c>
      <c r="U2014" s="118" t="s">
        <v>62</v>
      </c>
      <c r="V2014" s="118" t="s">
        <v>62</v>
      </c>
      <c r="W2014" s="118" t="s">
        <v>62</v>
      </c>
      <c r="X2014" s="232"/>
    </row>
    <row r="2015" spans="1:24" ht="13.5" customHeight="1" x14ac:dyDescent="0.3">
      <c r="A2015" s="237">
        <v>0.29166666666666702</v>
      </c>
      <c r="B2015" s="118" t="s">
        <v>62</v>
      </c>
      <c r="C2015" s="118" t="s">
        <v>62</v>
      </c>
      <c r="D2015" s="118" t="s">
        <v>62</v>
      </c>
      <c r="E2015" s="118" t="s">
        <v>62</v>
      </c>
      <c r="F2015" s="118" t="s">
        <v>62</v>
      </c>
      <c r="G2015" s="118" t="s">
        <v>62</v>
      </c>
      <c r="H2015" s="118" t="s">
        <v>62</v>
      </c>
      <c r="I2015" s="118" t="s">
        <v>62</v>
      </c>
      <c r="J2015" s="118" t="s">
        <v>62</v>
      </c>
      <c r="K2015" s="118" t="s">
        <v>62</v>
      </c>
      <c r="L2015" s="118" t="s">
        <v>62</v>
      </c>
      <c r="M2015" s="118" t="s">
        <v>62</v>
      </c>
      <c r="N2015" s="118" t="s">
        <v>62</v>
      </c>
      <c r="O2015" s="118" t="s">
        <v>62</v>
      </c>
      <c r="P2015" s="118" t="s">
        <v>62</v>
      </c>
      <c r="Q2015" s="118" t="s">
        <v>62</v>
      </c>
      <c r="R2015" s="118" t="s">
        <v>62</v>
      </c>
      <c r="S2015" s="118" t="s">
        <v>62</v>
      </c>
      <c r="T2015" s="118" t="s">
        <v>62</v>
      </c>
      <c r="U2015" s="118" t="s">
        <v>62</v>
      </c>
      <c r="V2015" s="118" t="s">
        <v>62</v>
      </c>
      <c r="W2015" s="118" t="s">
        <v>62</v>
      </c>
      <c r="X2015" s="232"/>
    </row>
    <row r="2016" spans="1:24" ht="13.5" customHeight="1" x14ac:dyDescent="0.3">
      <c r="A2016" s="237">
        <v>0.30208333333333298</v>
      </c>
      <c r="B2016" s="118" t="s">
        <v>62</v>
      </c>
      <c r="C2016" s="118" t="s">
        <v>62</v>
      </c>
      <c r="D2016" s="118" t="s">
        <v>62</v>
      </c>
      <c r="E2016" s="118" t="s">
        <v>62</v>
      </c>
      <c r="F2016" s="118" t="s">
        <v>62</v>
      </c>
      <c r="G2016" s="118" t="s">
        <v>62</v>
      </c>
      <c r="H2016" s="118" t="s">
        <v>62</v>
      </c>
      <c r="I2016" s="118" t="s">
        <v>62</v>
      </c>
      <c r="J2016" s="118" t="s">
        <v>62</v>
      </c>
      <c r="K2016" s="118" t="s">
        <v>62</v>
      </c>
      <c r="L2016" s="118" t="s">
        <v>62</v>
      </c>
      <c r="M2016" s="118" t="s">
        <v>62</v>
      </c>
      <c r="N2016" s="118" t="s">
        <v>62</v>
      </c>
      <c r="O2016" s="118" t="s">
        <v>62</v>
      </c>
      <c r="P2016" s="118" t="s">
        <v>62</v>
      </c>
      <c r="Q2016" s="118" t="s">
        <v>62</v>
      </c>
      <c r="R2016" s="118" t="s">
        <v>62</v>
      </c>
      <c r="S2016" s="118" t="s">
        <v>62</v>
      </c>
      <c r="T2016" s="118" t="s">
        <v>62</v>
      </c>
      <c r="U2016" s="118" t="s">
        <v>62</v>
      </c>
      <c r="V2016" s="118" t="s">
        <v>62</v>
      </c>
      <c r="W2016" s="118" t="s">
        <v>62</v>
      </c>
      <c r="X2016" s="232"/>
    </row>
    <row r="2017" spans="1:24" ht="13.5" customHeight="1" x14ac:dyDescent="0.3">
      <c r="A2017" s="237">
        <v>0.3125</v>
      </c>
      <c r="B2017" s="118" t="s">
        <v>62</v>
      </c>
      <c r="C2017" s="118" t="s">
        <v>62</v>
      </c>
      <c r="D2017" s="118" t="s">
        <v>62</v>
      </c>
      <c r="E2017" s="118" t="s">
        <v>62</v>
      </c>
      <c r="F2017" s="118" t="s">
        <v>62</v>
      </c>
      <c r="G2017" s="118" t="s">
        <v>62</v>
      </c>
      <c r="H2017" s="118" t="s">
        <v>62</v>
      </c>
      <c r="I2017" s="118" t="s">
        <v>62</v>
      </c>
      <c r="J2017" s="118" t="s">
        <v>62</v>
      </c>
      <c r="K2017" s="118" t="s">
        <v>62</v>
      </c>
      <c r="L2017" s="118" t="s">
        <v>62</v>
      </c>
      <c r="M2017" s="118" t="s">
        <v>62</v>
      </c>
      <c r="N2017" s="118" t="s">
        <v>62</v>
      </c>
      <c r="O2017" s="118" t="s">
        <v>62</v>
      </c>
      <c r="P2017" s="118" t="s">
        <v>62</v>
      </c>
      <c r="Q2017" s="118" t="s">
        <v>62</v>
      </c>
      <c r="R2017" s="118" t="s">
        <v>62</v>
      </c>
      <c r="S2017" s="118" t="s">
        <v>62</v>
      </c>
      <c r="T2017" s="118" t="s">
        <v>62</v>
      </c>
      <c r="U2017" s="118" t="s">
        <v>62</v>
      </c>
      <c r="V2017" s="118" t="s">
        <v>62</v>
      </c>
      <c r="W2017" s="118" t="s">
        <v>62</v>
      </c>
      <c r="X2017" s="232"/>
    </row>
    <row r="2018" spans="1:24" ht="13.5" customHeight="1" x14ac:dyDescent="0.3">
      <c r="A2018" s="237">
        <v>0.32291666666666702</v>
      </c>
      <c r="B2018" s="118" t="s">
        <v>62</v>
      </c>
      <c r="C2018" s="118" t="s">
        <v>62</v>
      </c>
      <c r="D2018" s="118" t="s">
        <v>62</v>
      </c>
      <c r="E2018" s="118" t="s">
        <v>62</v>
      </c>
      <c r="F2018" s="118" t="s">
        <v>62</v>
      </c>
      <c r="G2018" s="118" t="s">
        <v>62</v>
      </c>
      <c r="H2018" s="118" t="s">
        <v>62</v>
      </c>
      <c r="I2018" s="118" t="s">
        <v>62</v>
      </c>
      <c r="J2018" s="118" t="s">
        <v>62</v>
      </c>
      <c r="K2018" s="118" t="s">
        <v>62</v>
      </c>
      <c r="L2018" s="118" t="s">
        <v>62</v>
      </c>
      <c r="M2018" s="118" t="s">
        <v>62</v>
      </c>
      <c r="N2018" s="118" t="s">
        <v>62</v>
      </c>
      <c r="O2018" s="118" t="s">
        <v>62</v>
      </c>
      <c r="P2018" s="118" t="s">
        <v>62</v>
      </c>
      <c r="Q2018" s="118" t="s">
        <v>62</v>
      </c>
      <c r="R2018" s="118" t="s">
        <v>62</v>
      </c>
      <c r="S2018" s="118" t="s">
        <v>62</v>
      </c>
      <c r="T2018" s="118" t="s">
        <v>62</v>
      </c>
      <c r="U2018" s="118" t="s">
        <v>62</v>
      </c>
      <c r="V2018" s="118" t="s">
        <v>62</v>
      </c>
      <c r="W2018" s="118" t="s">
        <v>62</v>
      </c>
      <c r="X2018" s="232"/>
    </row>
    <row r="2019" spans="1:24" ht="13.5" customHeight="1" x14ac:dyDescent="0.3">
      <c r="A2019" s="237">
        <v>0.33333333333333298</v>
      </c>
      <c r="B2019" s="118" t="s">
        <v>62</v>
      </c>
      <c r="C2019" s="118" t="s">
        <v>62</v>
      </c>
      <c r="D2019" s="118" t="s">
        <v>62</v>
      </c>
      <c r="E2019" s="118" t="s">
        <v>62</v>
      </c>
      <c r="F2019" s="118" t="s">
        <v>62</v>
      </c>
      <c r="G2019" s="118" t="s">
        <v>62</v>
      </c>
      <c r="H2019" s="118" t="s">
        <v>62</v>
      </c>
      <c r="I2019" s="118" t="s">
        <v>62</v>
      </c>
      <c r="J2019" s="118" t="s">
        <v>62</v>
      </c>
      <c r="K2019" s="118" t="s">
        <v>62</v>
      </c>
      <c r="L2019" s="118" t="s">
        <v>62</v>
      </c>
      <c r="M2019" s="118" t="s">
        <v>62</v>
      </c>
      <c r="N2019" s="118" t="s">
        <v>62</v>
      </c>
      <c r="O2019" s="118" t="s">
        <v>62</v>
      </c>
      <c r="P2019" s="118" t="s">
        <v>62</v>
      </c>
      <c r="Q2019" s="118" t="s">
        <v>62</v>
      </c>
      <c r="R2019" s="118" t="s">
        <v>62</v>
      </c>
      <c r="S2019" s="118" t="s">
        <v>62</v>
      </c>
      <c r="T2019" s="118" t="s">
        <v>62</v>
      </c>
      <c r="U2019" s="118" t="s">
        <v>62</v>
      </c>
      <c r="V2019" s="118" t="s">
        <v>62</v>
      </c>
      <c r="W2019" s="118" t="s">
        <v>62</v>
      </c>
      <c r="X2019" s="232"/>
    </row>
    <row r="2020" spans="1:24" ht="13.5" customHeight="1" x14ac:dyDescent="0.3">
      <c r="A2020" s="237">
        <v>0.34375</v>
      </c>
      <c r="B2020" s="118" t="s">
        <v>62</v>
      </c>
      <c r="C2020" s="118" t="s">
        <v>62</v>
      </c>
      <c r="D2020" s="118" t="s">
        <v>62</v>
      </c>
      <c r="E2020" s="118" t="s">
        <v>62</v>
      </c>
      <c r="F2020" s="118" t="s">
        <v>62</v>
      </c>
      <c r="G2020" s="118" t="s">
        <v>62</v>
      </c>
      <c r="H2020" s="118" t="s">
        <v>62</v>
      </c>
      <c r="I2020" s="118" t="s">
        <v>62</v>
      </c>
      <c r="J2020" s="118" t="s">
        <v>62</v>
      </c>
      <c r="K2020" s="118" t="s">
        <v>62</v>
      </c>
      <c r="L2020" s="118" t="s">
        <v>62</v>
      </c>
      <c r="M2020" s="118" t="s">
        <v>62</v>
      </c>
      <c r="N2020" s="118" t="s">
        <v>62</v>
      </c>
      <c r="O2020" s="118" t="s">
        <v>62</v>
      </c>
      <c r="P2020" s="118" t="s">
        <v>62</v>
      </c>
      <c r="Q2020" s="118" t="s">
        <v>62</v>
      </c>
      <c r="R2020" s="118" t="s">
        <v>62</v>
      </c>
      <c r="S2020" s="118" t="s">
        <v>62</v>
      </c>
      <c r="T2020" s="118" t="s">
        <v>62</v>
      </c>
      <c r="U2020" s="118" t="s">
        <v>62</v>
      </c>
      <c r="V2020" s="118" t="s">
        <v>62</v>
      </c>
      <c r="W2020" s="118" t="s">
        <v>62</v>
      </c>
      <c r="X2020" s="232"/>
    </row>
    <row r="2021" spans="1:24" ht="13.5" customHeight="1" x14ac:dyDescent="0.3">
      <c r="A2021" s="237">
        <v>0.35416666666666702</v>
      </c>
      <c r="B2021" s="118" t="s">
        <v>62</v>
      </c>
      <c r="C2021" s="118" t="s">
        <v>62</v>
      </c>
      <c r="D2021" s="118" t="s">
        <v>62</v>
      </c>
      <c r="E2021" s="118" t="s">
        <v>62</v>
      </c>
      <c r="F2021" s="118" t="s">
        <v>62</v>
      </c>
      <c r="G2021" s="118" t="s">
        <v>62</v>
      </c>
      <c r="H2021" s="118" t="s">
        <v>62</v>
      </c>
      <c r="I2021" s="118" t="s">
        <v>62</v>
      </c>
      <c r="J2021" s="118" t="s">
        <v>62</v>
      </c>
      <c r="K2021" s="118" t="s">
        <v>62</v>
      </c>
      <c r="L2021" s="118" t="s">
        <v>62</v>
      </c>
      <c r="M2021" s="118" t="s">
        <v>62</v>
      </c>
      <c r="N2021" s="118" t="s">
        <v>62</v>
      </c>
      <c r="O2021" s="118" t="s">
        <v>62</v>
      </c>
      <c r="P2021" s="118" t="s">
        <v>62</v>
      </c>
      <c r="Q2021" s="118" t="s">
        <v>62</v>
      </c>
      <c r="R2021" s="118" t="s">
        <v>62</v>
      </c>
      <c r="S2021" s="118" t="s">
        <v>62</v>
      </c>
      <c r="T2021" s="118" t="s">
        <v>62</v>
      </c>
      <c r="U2021" s="118" t="s">
        <v>62</v>
      </c>
      <c r="V2021" s="118" t="s">
        <v>62</v>
      </c>
      <c r="W2021" s="118" t="s">
        <v>62</v>
      </c>
      <c r="X2021" s="232"/>
    </row>
    <row r="2022" spans="1:24" ht="13.5" customHeight="1" x14ac:dyDescent="0.3">
      <c r="A2022" s="237">
        <v>0.36458333333333298</v>
      </c>
      <c r="B2022" s="118" t="s">
        <v>62</v>
      </c>
      <c r="C2022" s="118" t="s">
        <v>62</v>
      </c>
      <c r="D2022" s="118" t="s">
        <v>62</v>
      </c>
      <c r="E2022" s="118" t="s">
        <v>62</v>
      </c>
      <c r="F2022" s="118" t="s">
        <v>62</v>
      </c>
      <c r="G2022" s="118" t="s">
        <v>62</v>
      </c>
      <c r="H2022" s="118" t="s">
        <v>62</v>
      </c>
      <c r="I2022" s="118" t="s">
        <v>62</v>
      </c>
      <c r="J2022" s="118" t="s">
        <v>62</v>
      </c>
      <c r="K2022" s="118" t="s">
        <v>62</v>
      </c>
      <c r="L2022" s="118" t="s">
        <v>62</v>
      </c>
      <c r="M2022" s="118" t="s">
        <v>62</v>
      </c>
      <c r="N2022" s="118" t="s">
        <v>62</v>
      </c>
      <c r="O2022" s="118" t="s">
        <v>62</v>
      </c>
      <c r="P2022" s="118" t="s">
        <v>62</v>
      </c>
      <c r="Q2022" s="118" t="s">
        <v>62</v>
      </c>
      <c r="R2022" s="118" t="s">
        <v>62</v>
      </c>
      <c r="S2022" s="118" t="s">
        <v>62</v>
      </c>
      <c r="T2022" s="118" t="s">
        <v>62</v>
      </c>
      <c r="U2022" s="118" t="s">
        <v>62</v>
      </c>
      <c r="V2022" s="118" t="s">
        <v>62</v>
      </c>
      <c r="W2022" s="118" t="s">
        <v>62</v>
      </c>
      <c r="X2022" s="232"/>
    </row>
    <row r="2023" spans="1:24" ht="13.5" customHeight="1" x14ac:dyDescent="0.3">
      <c r="A2023" s="237">
        <v>0.375</v>
      </c>
      <c r="B2023" s="118" t="s">
        <v>62</v>
      </c>
      <c r="C2023" s="118" t="s">
        <v>62</v>
      </c>
      <c r="D2023" s="118" t="s">
        <v>62</v>
      </c>
      <c r="E2023" s="118" t="s">
        <v>62</v>
      </c>
      <c r="F2023" s="118" t="s">
        <v>62</v>
      </c>
      <c r="G2023" s="118" t="s">
        <v>62</v>
      </c>
      <c r="H2023" s="118" t="s">
        <v>62</v>
      </c>
      <c r="I2023" s="118" t="s">
        <v>62</v>
      </c>
      <c r="J2023" s="118" t="s">
        <v>62</v>
      </c>
      <c r="K2023" s="118" t="s">
        <v>62</v>
      </c>
      <c r="L2023" s="118" t="s">
        <v>62</v>
      </c>
      <c r="M2023" s="118" t="s">
        <v>62</v>
      </c>
      <c r="N2023" s="118" t="s">
        <v>62</v>
      </c>
      <c r="O2023" s="118" t="s">
        <v>62</v>
      </c>
      <c r="P2023" s="118" t="s">
        <v>62</v>
      </c>
      <c r="Q2023" s="118" t="s">
        <v>62</v>
      </c>
      <c r="R2023" s="118" t="s">
        <v>62</v>
      </c>
      <c r="S2023" s="118" t="s">
        <v>62</v>
      </c>
      <c r="T2023" s="118" t="s">
        <v>62</v>
      </c>
      <c r="U2023" s="118" t="s">
        <v>62</v>
      </c>
      <c r="V2023" s="118" t="s">
        <v>62</v>
      </c>
      <c r="W2023" s="118" t="s">
        <v>62</v>
      </c>
      <c r="X2023" s="232"/>
    </row>
    <row r="2024" spans="1:24" ht="13.5" customHeight="1" x14ac:dyDescent="0.3">
      <c r="A2024" s="237">
        <v>0.38541666666666702</v>
      </c>
      <c r="B2024" s="118" t="s">
        <v>62</v>
      </c>
      <c r="C2024" s="118" t="s">
        <v>62</v>
      </c>
      <c r="D2024" s="118" t="s">
        <v>62</v>
      </c>
      <c r="E2024" s="118" t="s">
        <v>62</v>
      </c>
      <c r="F2024" s="118" t="s">
        <v>62</v>
      </c>
      <c r="G2024" s="118" t="s">
        <v>62</v>
      </c>
      <c r="H2024" s="118" t="s">
        <v>62</v>
      </c>
      <c r="I2024" s="118" t="s">
        <v>62</v>
      </c>
      <c r="J2024" s="118" t="s">
        <v>62</v>
      </c>
      <c r="K2024" s="118" t="s">
        <v>62</v>
      </c>
      <c r="L2024" s="118" t="s">
        <v>62</v>
      </c>
      <c r="M2024" s="118" t="s">
        <v>62</v>
      </c>
      <c r="N2024" s="118" t="s">
        <v>62</v>
      </c>
      <c r="O2024" s="118" t="s">
        <v>62</v>
      </c>
      <c r="P2024" s="118" t="s">
        <v>62</v>
      </c>
      <c r="Q2024" s="118" t="s">
        <v>62</v>
      </c>
      <c r="R2024" s="118" t="s">
        <v>62</v>
      </c>
      <c r="S2024" s="118" t="s">
        <v>62</v>
      </c>
      <c r="T2024" s="118" t="s">
        <v>62</v>
      </c>
      <c r="U2024" s="118" t="s">
        <v>62</v>
      </c>
      <c r="V2024" s="118" t="s">
        <v>62</v>
      </c>
      <c r="W2024" s="118" t="s">
        <v>62</v>
      </c>
      <c r="X2024" s="232"/>
    </row>
    <row r="2025" spans="1:24" ht="13.5" customHeight="1" x14ac:dyDescent="0.3">
      <c r="A2025" s="237">
        <v>0.39583333333333298</v>
      </c>
      <c r="B2025" s="118" t="s">
        <v>62</v>
      </c>
      <c r="C2025" s="118" t="s">
        <v>62</v>
      </c>
      <c r="D2025" s="118" t="s">
        <v>62</v>
      </c>
      <c r="E2025" s="118" t="s">
        <v>62</v>
      </c>
      <c r="F2025" s="118" t="s">
        <v>62</v>
      </c>
      <c r="G2025" s="118" t="s">
        <v>62</v>
      </c>
      <c r="H2025" s="118" t="s">
        <v>62</v>
      </c>
      <c r="I2025" s="118" t="s">
        <v>62</v>
      </c>
      <c r="J2025" s="118" t="s">
        <v>62</v>
      </c>
      <c r="K2025" s="118" t="s">
        <v>62</v>
      </c>
      <c r="L2025" s="118" t="s">
        <v>62</v>
      </c>
      <c r="M2025" s="118" t="s">
        <v>62</v>
      </c>
      <c r="N2025" s="118" t="s">
        <v>62</v>
      </c>
      <c r="O2025" s="118" t="s">
        <v>62</v>
      </c>
      <c r="P2025" s="118" t="s">
        <v>62</v>
      </c>
      <c r="Q2025" s="118" t="s">
        <v>62</v>
      </c>
      <c r="R2025" s="118" t="s">
        <v>62</v>
      </c>
      <c r="S2025" s="118" t="s">
        <v>62</v>
      </c>
      <c r="T2025" s="118" t="s">
        <v>62</v>
      </c>
      <c r="U2025" s="118" t="s">
        <v>62</v>
      </c>
      <c r="V2025" s="118" t="s">
        <v>62</v>
      </c>
      <c r="W2025" s="118" t="s">
        <v>62</v>
      </c>
      <c r="X2025" s="232"/>
    </row>
    <row r="2026" spans="1:24" ht="13.5" customHeight="1" x14ac:dyDescent="0.3">
      <c r="A2026" s="237">
        <v>0.40625</v>
      </c>
      <c r="B2026" s="118" t="s">
        <v>62</v>
      </c>
      <c r="C2026" s="118" t="s">
        <v>62</v>
      </c>
      <c r="D2026" s="118" t="s">
        <v>62</v>
      </c>
      <c r="E2026" s="118" t="s">
        <v>62</v>
      </c>
      <c r="F2026" s="118" t="s">
        <v>62</v>
      </c>
      <c r="G2026" s="118" t="s">
        <v>62</v>
      </c>
      <c r="H2026" s="118" t="s">
        <v>62</v>
      </c>
      <c r="I2026" s="118" t="s">
        <v>62</v>
      </c>
      <c r="J2026" s="118" t="s">
        <v>62</v>
      </c>
      <c r="K2026" s="118" t="s">
        <v>62</v>
      </c>
      <c r="L2026" s="118" t="s">
        <v>62</v>
      </c>
      <c r="M2026" s="118" t="s">
        <v>62</v>
      </c>
      <c r="N2026" s="118" t="s">
        <v>62</v>
      </c>
      <c r="O2026" s="118" t="s">
        <v>62</v>
      </c>
      <c r="P2026" s="118" t="s">
        <v>62</v>
      </c>
      <c r="Q2026" s="118" t="s">
        <v>62</v>
      </c>
      <c r="R2026" s="118" t="s">
        <v>62</v>
      </c>
      <c r="S2026" s="118" t="s">
        <v>62</v>
      </c>
      <c r="T2026" s="118" t="s">
        <v>62</v>
      </c>
      <c r="U2026" s="118" t="s">
        <v>62</v>
      </c>
      <c r="V2026" s="118" t="s">
        <v>62</v>
      </c>
      <c r="W2026" s="118" t="s">
        <v>62</v>
      </c>
      <c r="X2026" s="232"/>
    </row>
    <row r="2027" spans="1:24" ht="13.5" customHeight="1" x14ac:dyDescent="0.3">
      <c r="A2027" s="237">
        <v>0.41666666666666702</v>
      </c>
      <c r="B2027" s="118" t="s">
        <v>62</v>
      </c>
      <c r="C2027" s="118" t="s">
        <v>62</v>
      </c>
      <c r="D2027" s="118" t="s">
        <v>62</v>
      </c>
      <c r="E2027" s="118" t="s">
        <v>62</v>
      </c>
      <c r="F2027" s="118" t="s">
        <v>62</v>
      </c>
      <c r="G2027" s="118" t="s">
        <v>62</v>
      </c>
      <c r="H2027" s="118" t="s">
        <v>62</v>
      </c>
      <c r="I2027" s="118" t="s">
        <v>62</v>
      </c>
      <c r="J2027" s="118" t="s">
        <v>62</v>
      </c>
      <c r="K2027" s="118" t="s">
        <v>62</v>
      </c>
      <c r="L2027" s="118" t="s">
        <v>62</v>
      </c>
      <c r="M2027" s="118" t="s">
        <v>62</v>
      </c>
      <c r="N2027" s="118" t="s">
        <v>62</v>
      </c>
      <c r="O2027" s="118" t="s">
        <v>62</v>
      </c>
      <c r="P2027" s="118" t="s">
        <v>62</v>
      </c>
      <c r="Q2027" s="118" t="s">
        <v>62</v>
      </c>
      <c r="R2027" s="118" t="s">
        <v>62</v>
      </c>
      <c r="S2027" s="118" t="s">
        <v>62</v>
      </c>
      <c r="T2027" s="118" t="s">
        <v>62</v>
      </c>
      <c r="U2027" s="118" t="s">
        <v>62</v>
      </c>
      <c r="V2027" s="118" t="s">
        <v>62</v>
      </c>
      <c r="W2027" s="118" t="s">
        <v>62</v>
      </c>
      <c r="X2027" s="232"/>
    </row>
    <row r="2028" spans="1:24" ht="13.5" customHeight="1" x14ac:dyDescent="0.3">
      <c r="A2028" s="237">
        <v>0.42708333333333298</v>
      </c>
      <c r="B2028" s="118" t="s">
        <v>62</v>
      </c>
      <c r="C2028" s="118" t="s">
        <v>62</v>
      </c>
      <c r="D2028" s="118" t="s">
        <v>62</v>
      </c>
      <c r="E2028" s="118" t="s">
        <v>62</v>
      </c>
      <c r="F2028" s="118" t="s">
        <v>62</v>
      </c>
      <c r="G2028" s="118" t="s">
        <v>62</v>
      </c>
      <c r="H2028" s="118" t="s">
        <v>62</v>
      </c>
      <c r="I2028" s="118" t="s">
        <v>62</v>
      </c>
      <c r="J2028" s="118" t="s">
        <v>62</v>
      </c>
      <c r="K2028" s="118" t="s">
        <v>62</v>
      </c>
      <c r="L2028" s="118" t="s">
        <v>62</v>
      </c>
      <c r="M2028" s="118" t="s">
        <v>62</v>
      </c>
      <c r="N2028" s="118" t="s">
        <v>62</v>
      </c>
      <c r="O2028" s="118" t="s">
        <v>62</v>
      </c>
      <c r="P2028" s="118" t="s">
        <v>62</v>
      </c>
      <c r="Q2028" s="118" t="s">
        <v>62</v>
      </c>
      <c r="R2028" s="118" t="s">
        <v>62</v>
      </c>
      <c r="S2028" s="118" t="s">
        <v>62</v>
      </c>
      <c r="T2028" s="118" t="s">
        <v>62</v>
      </c>
      <c r="U2028" s="118" t="s">
        <v>62</v>
      </c>
      <c r="V2028" s="118" t="s">
        <v>62</v>
      </c>
      <c r="W2028" s="118" t="s">
        <v>62</v>
      </c>
      <c r="X2028" s="232"/>
    </row>
    <row r="2029" spans="1:24" ht="13.5" customHeight="1" x14ac:dyDescent="0.3">
      <c r="A2029" s="237">
        <v>0.4375</v>
      </c>
      <c r="B2029" s="118" t="s">
        <v>62</v>
      </c>
      <c r="C2029" s="118" t="s">
        <v>62</v>
      </c>
      <c r="D2029" s="118" t="s">
        <v>62</v>
      </c>
      <c r="E2029" s="118" t="s">
        <v>62</v>
      </c>
      <c r="F2029" s="118" t="s">
        <v>62</v>
      </c>
      <c r="G2029" s="118" t="s">
        <v>62</v>
      </c>
      <c r="H2029" s="118" t="s">
        <v>62</v>
      </c>
      <c r="I2029" s="118" t="s">
        <v>62</v>
      </c>
      <c r="J2029" s="118" t="s">
        <v>62</v>
      </c>
      <c r="K2029" s="118" t="s">
        <v>62</v>
      </c>
      <c r="L2029" s="118" t="s">
        <v>62</v>
      </c>
      <c r="M2029" s="118" t="s">
        <v>62</v>
      </c>
      <c r="N2029" s="118" t="s">
        <v>62</v>
      </c>
      <c r="O2029" s="118" t="s">
        <v>62</v>
      </c>
      <c r="P2029" s="118" t="s">
        <v>62</v>
      </c>
      <c r="Q2029" s="118" t="s">
        <v>62</v>
      </c>
      <c r="R2029" s="118" t="s">
        <v>62</v>
      </c>
      <c r="S2029" s="118" t="s">
        <v>62</v>
      </c>
      <c r="T2029" s="118" t="s">
        <v>62</v>
      </c>
      <c r="U2029" s="118" t="s">
        <v>62</v>
      </c>
      <c r="V2029" s="118" t="s">
        <v>62</v>
      </c>
      <c r="W2029" s="118" t="s">
        <v>62</v>
      </c>
      <c r="X2029" s="232"/>
    </row>
    <row r="2030" spans="1:24" ht="13.5" customHeight="1" x14ac:dyDescent="0.3">
      <c r="A2030" s="237">
        <v>0.44791666666666702</v>
      </c>
      <c r="B2030" s="118" t="s">
        <v>62</v>
      </c>
      <c r="C2030" s="118" t="s">
        <v>62</v>
      </c>
      <c r="D2030" s="118" t="s">
        <v>62</v>
      </c>
      <c r="E2030" s="118" t="s">
        <v>62</v>
      </c>
      <c r="F2030" s="118" t="s">
        <v>62</v>
      </c>
      <c r="G2030" s="118" t="s">
        <v>62</v>
      </c>
      <c r="H2030" s="118" t="s">
        <v>62</v>
      </c>
      <c r="I2030" s="118" t="s">
        <v>62</v>
      </c>
      <c r="J2030" s="118" t="s">
        <v>62</v>
      </c>
      <c r="K2030" s="118" t="s">
        <v>62</v>
      </c>
      <c r="L2030" s="118" t="s">
        <v>62</v>
      </c>
      <c r="M2030" s="118" t="s">
        <v>62</v>
      </c>
      <c r="N2030" s="118" t="s">
        <v>62</v>
      </c>
      <c r="O2030" s="118" t="s">
        <v>62</v>
      </c>
      <c r="P2030" s="118" t="s">
        <v>62</v>
      </c>
      <c r="Q2030" s="118" t="s">
        <v>62</v>
      </c>
      <c r="R2030" s="118" t="s">
        <v>62</v>
      </c>
      <c r="S2030" s="118" t="s">
        <v>62</v>
      </c>
      <c r="T2030" s="118" t="s">
        <v>62</v>
      </c>
      <c r="U2030" s="118" t="s">
        <v>62</v>
      </c>
      <c r="V2030" s="118" t="s">
        <v>62</v>
      </c>
      <c r="W2030" s="118" t="s">
        <v>62</v>
      </c>
      <c r="X2030" s="232"/>
    </row>
    <row r="2031" spans="1:24" ht="13.5" customHeight="1" x14ac:dyDescent="0.3">
      <c r="A2031" s="237">
        <v>0.45833333333333298</v>
      </c>
      <c r="B2031" s="118" t="s">
        <v>62</v>
      </c>
      <c r="C2031" s="118" t="s">
        <v>62</v>
      </c>
      <c r="D2031" s="118" t="s">
        <v>62</v>
      </c>
      <c r="E2031" s="118" t="s">
        <v>62</v>
      </c>
      <c r="F2031" s="118" t="s">
        <v>62</v>
      </c>
      <c r="G2031" s="118" t="s">
        <v>62</v>
      </c>
      <c r="H2031" s="118" t="s">
        <v>62</v>
      </c>
      <c r="I2031" s="118" t="s">
        <v>62</v>
      </c>
      <c r="J2031" s="118" t="s">
        <v>62</v>
      </c>
      <c r="K2031" s="118" t="s">
        <v>62</v>
      </c>
      <c r="L2031" s="118" t="s">
        <v>62</v>
      </c>
      <c r="M2031" s="118" t="s">
        <v>62</v>
      </c>
      <c r="N2031" s="118" t="s">
        <v>62</v>
      </c>
      <c r="O2031" s="118" t="s">
        <v>62</v>
      </c>
      <c r="P2031" s="118" t="s">
        <v>62</v>
      </c>
      <c r="Q2031" s="118" t="s">
        <v>62</v>
      </c>
      <c r="R2031" s="118" t="s">
        <v>62</v>
      </c>
      <c r="S2031" s="118" t="s">
        <v>62</v>
      </c>
      <c r="T2031" s="118" t="s">
        <v>62</v>
      </c>
      <c r="U2031" s="118" t="s">
        <v>62</v>
      </c>
      <c r="V2031" s="118" t="s">
        <v>62</v>
      </c>
      <c r="W2031" s="118" t="s">
        <v>62</v>
      </c>
      <c r="X2031" s="232"/>
    </row>
    <row r="2032" spans="1:24" ht="13.5" customHeight="1" x14ac:dyDescent="0.3">
      <c r="A2032" s="237">
        <v>0.46875</v>
      </c>
      <c r="B2032" s="118" t="s">
        <v>62</v>
      </c>
      <c r="C2032" s="118" t="s">
        <v>62</v>
      </c>
      <c r="D2032" s="118" t="s">
        <v>62</v>
      </c>
      <c r="E2032" s="118" t="s">
        <v>62</v>
      </c>
      <c r="F2032" s="118" t="s">
        <v>62</v>
      </c>
      <c r="G2032" s="118" t="s">
        <v>62</v>
      </c>
      <c r="H2032" s="118" t="s">
        <v>62</v>
      </c>
      <c r="I2032" s="118" t="s">
        <v>62</v>
      </c>
      <c r="J2032" s="118" t="s">
        <v>62</v>
      </c>
      <c r="K2032" s="118" t="s">
        <v>62</v>
      </c>
      <c r="L2032" s="118" t="s">
        <v>62</v>
      </c>
      <c r="M2032" s="118" t="s">
        <v>62</v>
      </c>
      <c r="N2032" s="118" t="s">
        <v>62</v>
      </c>
      <c r="O2032" s="118" t="s">
        <v>62</v>
      </c>
      <c r="P2032" s="118" t="s">
        <v>62</v>
      </c>
      <c r="Q2032" s="118" t="s">
        <v>62</v>
      </c>
      <c r="R2032" s="118" t="s">
        <v>62</v>
      </c>
      <c r="S2032" s="118" t="s">
        <v>62</v>
      </c>
      <c r="T2032" s="118" t="s">
        <v>62</v>
      </c>
      <c r="U2032" s="118" t="s">
        <v>62</v>
      </c>
      <c r="V2032" s="118" t="s">
        <v>62</v>
      </c>
      <c r="W2032" s="118" t="s">
        <v>62</v>
      </c>
      <c r="X2032" s="232"/>
    </row>
    <row r="2033" spans="1:24" ht="13.5" customHeight="1" x14ac:dyDescent="0.3">
      <c r="A2033" s="237">
        <v>0.47916666666666702</v>
      </c>
      <c r="B2033" s="118" t="s">
        <v>62</v>
      </c>
      <c r="C2033" s="118" t="s">
        <v>62</v>
      </c>
      <c r="D2033" s="118" t="s">
        <v>62</v>
      </c>
      <c r="E2033" s="118" t="s">
        <v>62</v>
      </c>
      <c r="F2033" s="118" t="s">
        <v>62</v>
      </c>
      <c r="G2033" s="118" t="s">
        <v>62</v>
      </c>
      <c r="H2033" s="118" t="s">
        <v>62</v>
      </c>
      <c r="I2033" s="118" t="s">
        <v>62</v>
      </c>
      <c r="J2033" s="118" t="s">
        <v>62</v>
      </c>
      <c r="K2033" s="118" t="s">
        <v>62</v>
      </c>
      <c r="L2033" s="118" t="s">
        <v>62</v>
      </c>
      <c r="M2033" s="118" t="s">
        <v>62</v>
      </c>
      <c r="N2033" s="118" t="s">
        <v>62</v>
      </c>
      <c r="O2033" s="118" t="s">
        <v>62</v>
      </c>
      <c r="P2033" s="118" t="s">
        <v>62</v>
      </c>
      <c r="Q2033" s="118" t="s">
        <v>62</v>
      </c>
      <c r="R2033" s="118" t="s">
        <v>62</v>
      </c>
      <c r="S2033" s="118" t="s">
        <v>62</v>
      </c>
      <c r="T2033" s="118" t="s">
        <v>62</v>
      </c>
      <c r="U2033" s="118" t="s">
        <v>62</v>
      </c>
      <c r="V2033" s="118" t="s">
        <v>62</v>
      </c>
      <c r="W2033" s="118" t="s">
        <v>62</v>
      </c>
      <c r="X2033" s="232"/>
    </row>
    <row r="2034" spans="1:24" ht="13.5" customHeight="1" x14ac:dyDescent="0.3">
      <c r="A2034" s="237">
        <v>0.48958333333333298</v>
      </c>
      <c r="B2034" s="118" t="s">
        <v>62</v>
      </c>
      <c r="C2034" s="118" t="s">
        <v>62</v>
      </c>
      <c r="D2034" s="118" t="s">
        <v>62</v>
      </c>
      <c r="E2034" s="118" t="s">
        <v>62</v>
      </c>
      <c r="F2034" s="118" t="s">
        <v>62</v>
      </c>
      <c r="G2034" s="118" t="s">
        <v>62</v>
      </c>
      <c r="H2034" s="118" t="s">
        <v>62</v>
      </c>
      <c r="I2034" s="118" t="s">
        <v>62</v>
      </c>
      <c r="J2034" s="118" t="s">
        <v>62</v>
      </c>
      <c r="K2034" s="118" t="s">
        <v>62</v>
      </c>
      <c r="L2034" s="118" t="s">
        <v>62</v>
      </c>
      <c r="M2034" s="118" t="s">
        <v>62</v>
      </c>
      <c r="N2034" s="118" t="s">
        <v>62</v>
      </c>
      <c r="O2034" s="118" t="s">
        <v>62</v>
      </c>
      <c r="P2034" s="118" t="s">
        <v>62</v>
      </c>
      <c r="Q2034" s="118" t="s">
        <v>62</v>
      </c>
      <c r="R2034" s="118" t="s">
        <v>62</v>
      </c>
      <c r="S2034" s="118" t="s">
        <v>62</v>
      </c>
      <c r="T2034" s="118" t="s">
        <v>62</v>
      </c>
      <c r="U2034" s="118" t="s">
        <v>62</v>
      </c>
      <c r="V2034" s="118" t="s">
        <v>62</v>
      </c>
      <c r="W2034" s="118" t="s">
        <v>62</v>
      </c>
      <c r="X2034" s="232"/>
    </row>
    <row r="2035" spans="1:24" ht="13.5" customHeight="1" x14ac:dyDescent="0.3">
      <c r="A2035" s="237">
        <v>0.5</v>
      </c>
      <c r="B2035" s="118" t="s">
        <v>62</v>
      </c>
      <c r="C2035" s="118" t="s">
        <v>62</v>
      </c>
      <c r="D2035" s="118" t="s">
        <v>62</v>
      </c>
      <c r="E2035" s="118" t="s">
        <v>62</v>
      </c>
      <c r="F2035" s="118" t="s">
        <v>62</v>
      </c>
      <c r="G2035" s="118" t="s">
        <v>62</v>
      </c>
      <c r="H2035" s="118" t="s">
        <v>62</v>
      </c>
      <c r="I2035" s="118" t="s">
        <v>62</v>
      </c>
      <c r="J2035" s="118" t="s">
        <v>62</v>
      </c>
      <c r="K2035" s="118" t="s">
        <v>62</v>
      </c>
      <c r="L2035" s="118" t="s">
        <v>62</v>
      </c>
      <c r="M2035" s="118" t="s">
        <v>62</v>
      </c>
      <c r="N2035" s="118" t="s">
        <v>62</v>
      </c>
      <c r="O2035" s="118" t="s">
        <v>62</v>
      </c>
      <c r="P2035" s="118" t="s">
        <v>62</v>
      </c>
      <c r="Q2035" s="118" t="s">
        <v>62</v>
      </c>
      <c r="R2035" s="118" t="s">
        <v>62</v>
      </c>
      <c r="S2035" s="118" t="s">
        <v>62</v>
      </c>
      <c r="T2035" s="118" t="s">
        <v>62</v>
      </c>
      <c r="U2035" s="118" t="s">
        <v>62</v>
      </c>
      <c r="V2035" s="118" t="s">
        <v>62</v>
      </c>
      <c r="W2035" s="118" t="s">
        <v>62</v>
      </c>
      <c r="X2035" s="232"/>
    </row>
    <row r="2036" spans="1:24" ht="13.5" customHeight="1" x14ac:dyDescent="0.3">
      <c r="A2036" s="237">
        <v>0.51041666666666696</v>
      </c>
      <c r="B2036" s="118" t="s">
        <v>62</v>
      </c>
      <c r="C2036" s="118" t="s">
        <v>62</v>
      </c>
      <c r="D2036" s="118" t="s">
        <v>62</v>
      </c>
      <c r="E2036" s="118" t="s">
        <v>62</v>
      </c>
      <c r="F2036" s="118" t="s">
        <v>62</v>
      </c>
      <c r="G2036" s="118" t="s">
        <v>62</v>
      </c>
      <c r="H2036" s="118" t="s">
        <v>62</v>
      </c>
      <c r="I2036" s="118" t="s">
        <v>62</v>
      </c>
      <c r="J2036" s="118" t="s">
        <v>62</v>
      </c>
      <c r="K2036" s="118" t="s">
        <v>62</v>
      </c>
      <c r="L2036" s="118" t="s">
        <v>62</v>
      </c>
      <c r="M2036" s="118" t="s">
        <v>62</v>
      </c>
      <c r="N2036" s="118" t="s">
        <v>62</v>
      </c>
      <c r="O2036" s="118" t="s">
        <v>62</v>
      </c>
      <c r="P2036" s="118" t="s">
        <v>62</v>
      </c>
      <c r="Q2036" s="118" t="s">
        <v>62</v>
      </c>
      <c r="R2036" s="118" t="s">
        <v>62</v>
      </c>
      <c r="S2036" s="118" t="s">
        <v>62</v>
      </c>
      <c r="T2036" s="118" t="s">
        <v>62</v>
      </c>
      <c r="U2036" s="118" t="s">
        <v>62</v>
      </c>
      <c r="V2036" s="118" t="s">
        <v>62</v>
      </c>
      <c r="W2036" s="118" t="s">
        <v>62</v>
      </c>
      <c r="X2036" s="232"/>
    </row>
    <row r="2037" spans="1:24" ht="13.5" customHeight="1" x14ac:dyDescent="0.3">
      <c r="A2037" s="237">
        <v>0.52083333333333304</v>
      </c>
      <c r="B2037" s="118" t="s">
        <v>62</v>
      </c>
      <c r="C2037" s="118" t="s">
        <v>62</v>
      </c>
      <c r="D2037" s="118" t="s">
        <v>62</v>
      </c>
      <c r="E2037" s="118" t="s">
        <v>62</v>
      </c>
      <c r="F2037" s="118" t="s">
        <v>62</v>
      </c>
      <c r="G2037" s="118" t="s">
        <v>62</v>
      </c>
      <c r="H2037" s="118" t="s">
        <v>62</v>
      </c>
      <c r="I2037" s="118" t="s">
        <v>62</v>
      </c>
      <c r="J2037" s="118" t="s">
        <v>62</v>
      </c>
      <c r="K2037" s="118" t="s">
        <v>62</v>
      </c>
      <c r="L2037" s="118" t="s">
        <v>62</v>
      </c>
      <c r="M2037" s="118" t="s">
        <v>62</v>
      </c>
      <c r="N2037" s="118" t="s">
        <v>62</v>
      </c>
      <c r="O2037" s="118" t="s">
        <v>62</v>
      </c>
      <c r="P2037" s="118" t="s">
        <v>62</v>
      </c>
      <c r="Q2037" s="118" t="s">
        <v>62</v>
      </c>
      <c r="R2037" s="118" t="s">
        <v>62</v>
      </c>
      <c r="S2037" s="118" t="s">
        <v>62</v>
      </c>
      <c r="T2037" s="118" t="s">
        <v>62</v>
      </c>
      <c r="U2037" s="118" t="s">
        <v>62</v>
      </c>
      <c r="V2037" s="118" t="s">
        <v>62</v>
      </c>
      <c r="W2037" s="118" t="s">
        <v>62</v>
      </c>
      <c r="X2037" s="232"/>
    </row>
    <row r="2038" spans="1:24" ht="13.5" customHeight="1" x14ac:dyDescent="0.3">
      <c r="A2038" s="237">
        <v>0.53125</v>
      </c>
      <c r="B2038" s="118" t="s">
        <v>62</v>
      </c>
      <c r="C2038" s="118" t="s">
        <v>62</v>
      </c>
      <c r="D2038" s="118" t="s">
        <v>62</v>
      </c>
      <c r="E2038" s="118" t="s">
        <v>62</v>
      </c>
      <c r="F2038" s="118" t="s">
        <v>62</v>
      </c>
      <c r="G2038" s="118" t="s">
        <v>62</v>
      </c>
      <c r="H2038" s="118" t="s">
        <v>62</v>
      </c>
      <c r="I2038" s="118" t="s">
        <v>62</v>
      </c>
      <c r="J2038" s="118" t="s">
        <v>62</v>
      </c>
      <c r="K2038" s="118" t="s">
        <v>62</v>
      </c>
      <c r="L2038" s="118" t="s">
        <v>62</v>
      </c>
      <c r="M2038" s="118" t="s">
        <v>62</v>
      </c>
      <c r="N2038" s="118" t="s">
        <v>62</v>
      </c>
      <c r="O2038" s="118" t="s">
        <v>62</v>
      </c>
      <c r="P2038" s="118" t="s">
        <v>62</v>
      </c>
      <c r="Q2038" s="118" t="s">
        <v>62</v>
      </c>
      <c r="R2038" s="118" t="s">
        <v>62</v>
      </c>
      <c r="S2038" s="118" t="s">
        <v>62</v>
      </c>
      <c r="T2038" s="118" t="s">
        <v>62</v>
      </c>
      <c r="U2038" s="118" t="s">
        <v>62</v>
      </c>
      <c r="V2038" s="118" t="s">
        <v>62</v>
      </c>
      <c r="W2038" s="118" t="s">
        <v>62</v>
      </c>
      <c r="X2038" s="232"/>
    </row>
    <row r="2039" spans="1:24" ht="13.5" customHeight="1" x14ac:dyDescent="0.3">
      <c r="A2039" s="237">
        <v>0.54166666666666696</v>
      </c>
      <c r="B2039" s="118" t="s">
        <v>62</v>
      </c>
      <c r="C2039" s="118" t="s">
        <v>62</v>
      </c>
      <c r="D2039" s="118" t="s">
        <v>62</v>
      </c>
      <c r="E2039" s="118" t="s">
        <v>62</v>
      </c>
      <c r="F2039" s="118" t="s">
        <v>62</v>
      </c>
      <c r="G2039" s="118" t="s">
        <v>62</v>
      </c>
      <c r="H2039" s="118" t="s">
        <v>62</v>
      </c>
      <c r="I2039" s="118" t="s">
        <v>62</v>
      </c>
      <c r="J2039" s="118" t="s">
        <v>62</v>
      </c>
      <c r="K2039" s="118" t="s">
        <v>62</v>
      </c>
      <c r="L2039" s="118" t="s">
        <v>62</v>
      </c>
      <c r="M2039" s="118" t="s">
        <v>62</v>
      </c>
      <c r="N2039" s="118" t="s">
        <v>62</v>
      </c>
      <c r="O2039" s="118" t="s">
        <v>62</v>
      </c>
      <c r="P2039" s="118" t="s">
        <v>62</v>
      </c>
      <c r="Q2039" s="118" t="s">
        <v>62</v>
      </c>
      <c r="R2039" s="118" t="s">
        <v>62</v>
      </c>
      <c r="S2039" s="118" t="s">
        <v>62</v>
      </c>
      <c r="T2039" s="118" t="s">
        <v>62</v>
      </c>
      <c r="U2039" s="118" t="s">
        <v>62</v>
      </c>
      <c r="V2039" s="118" t="s">
        <v>62</v>
      </c>
      <c r="W2039" s="118" t="s">
        <v>62</v>
      </c>
      <c r="X2039" s="232"/>
    </row>
    <row r="2040" spans="1:24" ht="13.5" customHeight="1" x14ac:dyDescent="0.3">
      <c r="A2040" s="237">
        <v>0.55208333333333304</v>
      </c>
      <c r="B2040" s="118" t="s">
        <v>62</v>
      </c>
      <c r="C2040" s="118" t="s">
        <v>62</v>
      </c>
      <c r="D2040" s="118" t="s">
        <v>62</v>
      </c>
      <c r="E2040" s="118" t="s">
        <v>62</v>
      </c>
      <c r="F2040" s="118" t="s">
        <v>62</v>
      </c>
      <c r="G2040" s="118" t="s">
        <v>62</v>
      </c>
      <c r="H2040" s="118" t="s">
        <v>62</v>
      </c>
      <c r="I2040" s="118" t="s">
        <v>62</v>
      </c>
      <c r="J2040" s="118" t="s">
        <v>62</v>
      </c>
      <c r="K2040" s="118" t="s">
        <v>62</v>
      </c>
      <c r="L2040" s="118" t="s">
        <v>62</v>
      </c>
      <c r="M2040" s="118" t="s">
        <v>62</v>
      </c>
      <c r="N2040" s="118" t="s">
        <v>62</v>
      </c>
      <c r="O2040" s="118" t="s">
        <v>62</v>
      </c>
      <c r="P2040" s="118" t="s">
        <v>62</v>
      </c>
      <c r="Q2040" s="118" t="s">
        <v>62</v>
      </c>
      <c r="R2040" s="118" t="s">
        <v>62</v>
      </c>
      <c r="S2040" s="118" t="s">
        <v>62</v>
      </c>
      <c r="T2040" s="118" t="s">
        <v>62</v>
      </c>
      <c r="U2040" s="118" t="s">
        <v>62</v>
      </c>
      <c r="V2040" s="118" t="s">
        <v>62</v>
      </c>
      <c r="W2040" s="118" t="s">
        <v>62</v>
      </c>
      <c r="X2040" s="232"/>
    </row>
    <row r="2041" spans="1:24" ht="13.5" customHeight="1" x14ac:dyDescent="0.3">
      <c r="A2041" s="237">
        <v>0.5625</v>
      </c>
      <c r="B2041" s="118" t="s">
        <v>62</v>
      </c>
      <c r="C2041" s="118" t="s">
        <v>62</v>
      </c>
      <c r="D2041" s="118" t="s">
        <v>62</v>
      </c>
      <c r="E2041" s="118" t="s">
        <v>62</v>
      </c>
      <c r="F2041" s="118" t="s">
        <v>62</v>
      </c>
      <c r="G2041" s="118" t="s">
        <v>62</v>
      </c>
      <c r="H2041" s="118" t="s">
        <v>62</v>
      </c>
      <c r="I2041" s="118" t="s">
        <v>62</v>
      </c>
      <c r="J2041" s="118" t="s">
        <v>62</v>
      </c>
      <c r="K2041" s="118" t="s">
        <v>62</v>
      </c>
      <c r="L2041" s="118" t="s">
        <v>62</v>
      </c>
      <c r="M2041" s="118" t="s">
        <v>62</v>
      </c>
      <c r="N2041" s="118" t="s">
        <v>62</v>
      </c>
      <c r="O2041" s="118" t="s">
        <v>62</v>
      </c>
      <c r="P2041" s="118" t="s">
        <v>62</v>
      </c>
      <c r="Q2041" s="118" t="s">
        <v>62</v>
      </c>
      <c r="R2041" s="118" t="s">
        <v>62</v>
      </c>
      <c r="S2041" s="118" t="s">
        <v>62</v>
      </c>
      <c r="T2041" s="118" t="s">
        <v>62</v>
      </c>
      <c r="U2041" s="118" t="s">
        <v>62</v>
      </c>
      <c r="V2041" s="118" t="s">
        <v>62</v>
      </c>
      <c r="W2041" s="118" t="s">
        <v>62</v>
      </c>
      <c r="X2041" s="232"/>
    </row>
    <row r="2042" spans="1:24" ht="13.5" customHeight="1" x14ac:dyDescent="0.3">
      <c r="A2042" s="237">
        <v>0.57291666666666696</v>
      </c>
      <c r="B2042" s="118" t="s">
        <v>62</v>
      </c>
      <c r="C2042" s="118" t="s">
        <v>62</v>
      </c>
      <c r="D2042" s="118" t="s">
        <v>62</v>
      </c>
      <c r="E2042" s="118" t="s">
        <v>62</v>
      </c>
      <c r="F2042" s="118" t="s">
        <v>62</v>
      </c>
      <c r="G2042" s="118" t="s">
        <v>62</v>
      </c>
      <c r="H2042" s="118" t="s">
        <v>62</v>
      </c>
      <c r="I2042" s="118" t="s">
        <v>62</v>
      </c>
      <c r="J2042" s="118" t="s">
        <v>62</v>
      </c>
      <c r="K2042" s="118" t="s">
        <v>62</v>
      </c>
      <c r="L2042" s="118" t="s">
        <v>62</v>
      </c>
      <c r="M2042" s="118" t="s">
        <v>62</v>
      </c>
      <c r="N2042" s="118" t="s">
        <v>62</v>
      </c>
      <c r="O2042" s="118" t="s">
        <v>62</v>
      </c>
      <c r="P2042" s="118" t="s">
        <v>62</v>
      </c>
      <c r="Q2042" s="118" t="s">
        <v>62</v>
      </c>
      <c r="R2042" s="118" t="s">
        <v>62</v>
      </c>
      <c r="S2042" s="118" t="s">
        <v>62</v>
      </c>
      <c r="T2042" s="118" t="s">
        <v>62</v>
      </c>
      <c r="U2042" s="118" t="s">
        <v>62</v>
      </c>
      <c r="V2042" s="118" t="s">
        <v>62</v>
      </c>
      <c r="W2042" s="118" t="s">
        <v>62</v>
      </c>
      <c r="X2042" s="232"/>
    </row>
    <row r="2043" spans="1:24" ht="13.5" customHeight="1" x14ac:dyDescent="0.3">
      <c r="A2043" s="237">
        <v>0.58333333333333304</v>
      </c>
      <c r="B2043" s="118" t="s">
        <v>62</v>
      </c>
      <c r="C2043" s="118" t="s">
        <v>62</v>
      </c>
      <c r="D2043" s="118" t="s">
        <v>62</v>
      </c>
      <c r="E2043" s="118" t="s">
        <v>62</v>
      </c>
      <c r="F2043" s="118" t="s">
        <v>62</v>
      </c>
      <c r="G2043" s="118" t="s">
        <v>62</v>
      </c>
      <c r="H2043" s="118" t="s">
        <v>62</v>
      </c>
      <c r="I2043" s="118" t="s">
        <v>62</v>
      </c>
      <c r="J2043" s="118" t="s">
        <v>62</v>
      </c>
      <c r="K2043" s="118" t="s">
        <v>62</v>
      </c>
      <c r="L2043" s="118" t="s">
        <v>62</v>
      </c>
      <c r="M2043" s="118" t="s">
        <v>62</v>
      </c>
      <c r="N2043" s="118" t="s">
        <v>62</v>
      </c>
      <c r="O2043" s="118" t="s">
        <v>62</v>
      </c>
      <c r="P2043" s="118" t="s">
        <v>62</v>
      </c>
      <c r="Q2043" s="118" t="s">
        <v>62</v>
      </c>
      <c r="R2043" s="118" t="s">
        <v>62</v>
      </c>
      <c r="S2043" s="118" t="s">
        <v>62</v>
      </c>
      <c r="T2043" s="118" t="s">
        <v>62</v>
      </c>
      <c r="U2043" s="118" t="s">
        <v>62</v>
      </c>
      <c r="V2043" s="118" t="s">
        <v>62</v>
      </c>
      <c r="W2043" s="118" t="s">
        <v>62</v>
      </c>
      <c r="X2043" s="232"/>
    </row>
    <row r="2044" spans="1:24" ht="13.5" customHeight="1" x14ac:dyDescent="0.3">
      <c r="A2044" s="237">
        <v>0.59375</v>
      </c>
      <c r="B2044" s="118" t="s">
        <v>62</v>
      </c>
      <c r="C2044" s="118" t="s">
        <v>62</v>
      </c>
      <c r="D2044" s="118" t="s">
        <v>62</v>
      </c>
      <c r="E2044" s="118" t="s">
        <v>62</v>
      </c>
      <c r="F2044" s="118" t="s">
        <v>62</v>
      </c>
      <c r="G2044" s="118" t="s">
        <v>62</v>
      </c>
      <c r="H2044" s="118" t="s">
        <v>62</v>
      </c>
      <c r="I2044" s="118" t="s">
        <v>62</v>
      </c>
      <c r="J2044" s="118" t="s">
        <v>62</v>
      </c>
      <c r="K2044" s="118" t="s">
        <v>62</v>
      </c>
      <c r="L2044" s="118" t="s">
        <v>62</v>
      </c>
      <c r="M2044" s="118" t="s">
        <v>62</v>
      </c>
      <c r="N2044" s="118" t="s">
        <v>62</v>
      </c>
      <c r="O2044" s="118" t="s">
        <v>62</v>
      </c>
      <c r="P2044" s="118" t="s">
        <v>62</v>
      </c>
      <c r="Q2044" s="118" t="s">
        <v>62</v>
      </c>
      <c r="R2044" s="118" t="s">
        <v>62</v>
      </c>
      <c r="S2044" s="118" t="s">
        <v>62</v>
      </c>
      <c r="T2044" s="118" t="s">
        <v>62</v>
      </c>
      <c r="U2044" s="118" t="s">
        <v>62</v>
      </c>
      <c r="V2044" s="118" t="s">
        <v>62</v>
      </c>
      <c r="W2044" s="118" t="s">
        <v>62</v>
      </c>
      <c r="X2044" s="232"/>
    </row>
    <row r="2045" spans="1:24" ht="13.5" customHeight="1" x14ac:dyDescent="0.3">
      <c r="A2045" s="237">
        <v>0.60416666666666696</v>
      </c>
      <c r="B2045" s="118" t="s">
        <v>62</v>
      </c>
      <c r="C2045" s="118" t="s">
        <v>62</v>
      </c>
      <c r="D2045" s="118" t="s">
        <v>62</v>
      </c>
      <c r="E2045" s="118" t="s">
        <v>62</v>
      </c>
      <c r="F2045" s="118" t="s">
        <v>62</v>
      </c>
      <c r="G2045" s="118" t="s">
        <v>62</v>
      </c>
      <c r="H2045" s="118" t="s">
        <v>62</v>
      </c>
      <c r="I2045" s="118" t="s">
        <v>62</v>
      </c>
      <c r="J2045" s="118" t="s">
        <v>62</v>
      </c>
      <c r="K2045" s="118" t="s">
        <v>62</v>
      </c>
      <c r="L2045" s="118" t="s">
        <v>62</v>
      </c>
      <c r="M2045" s="118" t="s">
        <v>62</v>
      </c>
      <c r="N2045" s="118" t="s">
        <v>62</v>
      </c>
      <c r="O2045" s="118" t="s">
        <v>62</v>
      </c>
      <c r="P2045" s="118" t="s">
        <v>62</v>
      </c>
      <c r="Q2045" s="118" t="s">
        <v>62</v>
      </c>
      <c r="R2045" s="118" t="s">
        <v>62</v>
      </c>
      <c r="S2045" s="118" t="s">
        <v>62</v>
      </c>
      <c r="T2045" s="118" t="s">
        <v>62</v>
      </c>
      <c r="U2045" s="118" t="s">
        <v>62</v>
      </c>
      <c r="V2045" s="118" t="s">
        <v>62</v>
      </c>
      <c r="W2045" s="118" t="s">
        <v>62</v>
      </c>
      <c r="X2045" s="232"/>
    </row>
    <row r="2046" spans="1:24" ht="13.5" customHeight="1" x14ac:dyDescent="0.3">
      <c r="A2046" s="237">
        <v>0.61458333333333304</v>
      </c>
      <c r="B2046" s="118" t="s">
        <v>62</v>
      </c>
      <c r="C2046" s="118" t="s">
        <v>62</v>
      </c>
      <c r="D2046" s="118" t="s">
        <v>62</v>
      </c>
      <c r="E2046" s="118" t="s">
        <v>62</v>
      </c>
      <c r="F2046" s="118" t="s">
        <v>62</v>
      </c>
      <c r="G2046" s="118" t="s">
        <v>62</v>
      </c>
      <c r="H2046" s="118" t="s">
        <v>62</v>
      </c>
      <c r="I2046" s="118" t="s">
        <v>62</v>
      </c>
      <c r="J2046" s="118" t="s">
        <v>62</v>
      </c>
      <c r="K2046" s="118" t="s">
        <v>62</v>
      </c>
      <c r="L2046" s="118" t="s">
        <v>62</v>
      </c>
      <c r="M2046" s="118" t="s">
        <v>62</v>
      </c>
      <c r="N2046" s="118" t="s">
        <v>62</v>
      </c>
      <c r="O2046" s="118" t="s">
        <v>62</v>
      </c>
      <c r="P2046" s="118" t="s">
        <v>62</v>
      </c>
      <c r="Q2046" s="118" t="s">
        <v>62</v>
      </c>
      <c r="R2046" s="118" t="s">
        <v>62</v>
      </c>
      <c r="S2046" s="118" t="s">
        <v>62</v>
      </c>
      <c r="T2046" s="118" t="s">
        <v>62</v>
      </c>
      <c r="U2046" s="118" t="s">
        <v>62</v>
      </c>
      <c r="V2046" s="118" t="s">
        <v>62</v>
      </c>
      <c r="W2046" s="118" t="s">
        <v>62</v>
      </c>
      <c r="X2046" s="232"/>
    </row>
    <row r="2047" spans="1:24" ht="13.5" customHeight="1" x14ac:dyDescent="0.3">
      <c r="A2047" s="237">
        <v>0.625</v>
      </c>
      <c r="B2047" s="118" t="s">
        <v>62</v>
      </c>
      <c r="C2047" s="118" t="s">
        <v>62</v>
      </c>
      <c r="D2047" s="118" t="s">
        <v>62</v>
      </c>
      <c r="E2047" s="118" t="s">
        <v>62</v>
      </c>
      <c r="F2047" s="118" t="s">
        <v>62</v>
      </c>
      <c r="G2047" s="118" t="s">
        <v>62</v>
      </c>
      <c r="H2047" s="118" t="s">
        <v>62</v>
      </c>
      <c r="I2047" s="118" t="s">
        <v>62</v>
      </c>
      <c r="J2047" s="118" t="s">
        <v>62</v>
      </c>
      <c r="K2047" s="118" t="s">
        <v>62</v>
      </c>
      <c r="L2047" s="118" t="s">
        <v>62</v>
      </c>
      <c r="M2047" s="118" t="s">
        <v>62</v>
      </c>
      <c r="N2047" s="118" t="s">
        <v>62</v>
      </c>
      <c r="O2047" s="118" t="s">
        <v>62</v>
      </c>
      <c r="P2047" s="118" t="s">
        <v>62</v>
      </c>
      <c r="Q2047" s="118" t="s">
        <v>62</v>
      </c>
      <c r="R2047" s="118" t="s">
        <v>62</v>
      </c>
      <c r="S2047" s="118" t="s">
        <v>62</v>
      </c>
      <c r="T2047" s="118" t="s">
        <v>62</v>
      </c>
      <c r="U2047" s="118" t="s">
        <v>62</v>
      </c>
      <c r="V2047" s="118" t="s">
        <v>62</v>
      </c>
      <c r="W2047" s="118" t="s">
        <v>62</v>
      </c>
      <c r="X2047" s="232"/>
    </row>
    <row r="2048" spans="1:24" ht="13.5" customHeight="1" x14ac:dyDescent="0.3">
      <c r="A2048" s="237">
        <v>0.63541666666666696</v>
      </c>
      <c r="B2048" s="118" t="s">
        <v>62</v>
      </c>
      <c r="C2048" s="118" t="s">
        <v>62</v>
      </c>
      <c r="D2048" s="118" t="s">
        <v>62</v>
      </c>
      <c r="E2048" s="118" t="s">
        <v>62</v>
      </c>
      <c r="F2048" s="118" t="s">
        <v>62</v>
      </c>
      <c r="G2048" s="118" t="s">
        <v>62</v>
      </c>
      <c r="H2048" s="118" t="s">
        <v>62</v>
      </c>
      <c r="I2048" s="118" t="s">
        <v>62</v>
      </c>
      <c r="J2048" s="118" t="s">
        <v>62</v>
      </c>
      <c r="K2048" s="118" t="s">
        <v>62</v>
      </c>
      <c r="L2048" s="118" t="s">
        <v>62</v>
      </c>
      <c r="M2048" s="118" t="s">
        <v>62</v>
      </c>
      <c r="N2048" s="118" t="s">
        <v>62</v>
      </c>
      <c r="O2048" s="118" t="s">
        <v>62</v>
      </c>
      <c r="P2048" s="118" t="s">
        <v>62</v>
      </c>
      <c r="Q2048" s="118" t="s">
        <v>62</v>
      </c>
      <c r="R2048" s="118" t="s">
        <v>62</v>
      </c>
      <c r="S2048" s="118" t="s">
        <v>62</v>
      </c>
      <c r="T2048" s="118" t="s">
        <v>62</v>
      </c>
      <c r="U2048" s="118" t="s">
        <v>62</v>
      </c>
      <c r="V2048" s="118" t="s">
        <v>62</v>
      </c>
      <c r="W2048" s="118" t="s">
        <v>62</v>
      </c>
      <c r="X2048" s="232"/>
    </row>
    <row r="2049" spans="1:24" ht="13.5" customHeight="1" x14ac:dyDescent="0.3">
      <c r="A2049" s="237">
        <v>0.64583333333333304</v>
      </c>
      <c r="B2049" s="118" t="s">
        <v>62</v>
      </c>
      <c r="C2049" s="118" t="s">
        <v>62</v>
      </c>
      <c r="D2049" s="118" t="s">
        <v>62</v>
      </c>
      <c r="E2049" s="118" t="s">
        <v>62</v>
      </c>
      <c r="F2049" s="118" t="s">
        <v>62</v>
      </c>
      <c r="G2049" s="118" t="s">
        <v>62</v>
      </c>
      <c r="H2049" s="118" t="s">
        <v>62</v>
      </c>
      <c r="I2049" s="118" t="s">
        <v>62</v>
      </c>
      <c r="J2049" s="118" t="s">
        <v>62</v>
      </c>
      <c r="K2049" s="118" t="s">
        <v>62</v>
      </c>
      <c r="L2049" s="118" t="s">
        <v>62</v>
      </c>
      <c r="M2049" s="118" t="s">
        <v>62</v>
      </c>
      <c r="N2049" s="118" t="s">
        <v>62</v>
      </c>
      <c r="O2049" s="118" t="s">
        <v>62</v>
      </c>
      <c r="P2049" s="118" t="s">
        <v>62</v>
      </c>
      <c r="Q2049" s="118" t="s">
        <v>62</v>
      </c>
      <c r="R2049" s="118" t="s">
        <v>62</v>
      </c>
      <c r="S2049" s="118" t="s">
        <v>62</v>
      </c>
      <c r="T2049" s="118" t="s">
        <v>62</v>
      </c>
      <c r="U2049" s="118" t="s">
        <v>62</v>
      </c>
      <c r="V2049" s="118" t="s">
        <v>62</v>
      </c>
      <c r="W2049" s="118" t="s">
        <v>62</v>
      </c>
      <c r="X2049" s="232"/>
    </row>
    <row r="2050" spans="1:24" ht="13.5" customHeight="1" x14ac:dyDescent="0.3">
      <c r="A2050" s="237">
        <v>0.65625</v>
      </c>
      <c r="B2050" s="118" t="s">
        <v>62</v>
      </c>
      <c r="C2050" s="118" t="s">
        <v>62</v>
      </c>
      <c r="D2050" s="118" t="s">
        <v>62</v>
      </c>
      <c r="E2050" s="118" t="s">
        <v>62</v>
      </c>
      <c r="F2050" s="118" t="s">
        <v>62</v>
      </c>
      <c r="G2050" s="118" t="s">
        <v>62</v>
      </c>
      <c r="H2050" s="118" t="s">
        <v>62</v>
      </c>
      <c r="I2050" s="118" t="s">
        <v>62</v>
      </c>
      <c r="J2050" s="118" t="s">
        <v>62</v>
      </c>
      <c r="K2050" s="118" t="s">
        <v>62</v>
      </c>
      <c r="L2050" s="118" t="s">
        <v>62</v>
      </c>
      <c r="M2050" s="118" t="s">
        <v>62</v>
      </c>
      <c r="N2050" s="118" t="s">
        <v>62</v>
      </c>
      <c r="O2050" s="118" t="s">
        <v>62</v>
      </c>
      <c r="P2050" s="118" t="s">
        <v>62</v>
      </c>
      <c r="Q2050" s="118" t="s">
        <v>62</v>
      </c>
      <c r="R2050" s="118" t="s">
        <v>62</v>
      </c>
      <c r="S2050" s="118" t="s">
        <v>62</v>
      </c>
      <c r="T2050" s="118" t="s">
        <v>62</v>
      </c>
      <c r="U2050" s="118" t="s">
        <v>62</v>
      </c>
      <c r="V2050" s="118" t="s">
        <v>62</v>
      </c>
      <c r="W2050" s="118" t="s">
        <v>62</v>
      </c>
      <c r="X2050" s="232"/>
    </row>
    <row r="2051" spans="1:24" ht="13.5" customHeight="1" x14ac:dyDescent="0.3">
      <c r="A2051" s="237">
        <v>0.66666666666666696</v>
      </c>
      <c r="B2051" s="118" t="s">
        <v>62</v>
      </c>
      <c r="C2051" s="118" t="s">
        <v>62</v>
      </c>
      <c r="D2051" s="118" t="s">
        <v>62</v>
      </c>
      <c r="E2051" s="118" t="s">
        <v>62</v>
      </c>
      <c r="F2051" s="118" t="s">
        <v>62</v>
      </c>
      <c r="G2051" s="118" t="s">
        <v>62</v>
      </c>
      <c r="H2051" s="118" t="s">
        <v>62</v>
      </c>
      <c r="I2051" s="118" t="s">
        <v>62</v>
      </c>
      <c r="J2051" s="118" t="s">
        <v>62</v>
      </c>
      <c r="K2051" s="118" t="s">
        <v>62</v>
      </c>
      <c r="L2051" s="118" t="s">
        <v>62</v>
      </c>
      <c r="M2051" s="118" t="s">
        <v>62</v>
      </c>
      <c r="N2051" s="118" t="s">
        <v>62</v>
      </c>
      <c r="O2051" s="118" t="s">
        <v>62</v>
      </c>
      <c r="P2051" s="118" t="s">
        <v>62</v>
      </c>
      <c r="Q2051" s="118" t="s">
        <v>62</v>
      </c>
      <c r="R2051" s="118" t="s">
        <v>62</v>
      </c>
      <c r="S2051" s="118" t="s">
        <v>62</v>
      </c>
      <c r="T2051" s="118" t="s">
        <v>62</v>
      </c>
      <c r="U2051" s="118" t="s">
        <v>62</v>
      </c>
      <c r="V2051" s="118" t="s">
        <v>62</v>
      </c>
      <c r="W2051" s="118" t="s">
        <v>62</v>
      </c>
      <c r="X2051" s="232"/>
    </row>
    <row r="2052" spans="1:24" ht="13.5" customHeight="1" x14ac:dyDescent="0.3">
      <c r="A2052" s="237">
        <v>0.67708333333333304</v>
      </c>
      <c r="B2052" s="118" t="s">
        <v>62</v>
      </c>
      <c r="C2052" s="118" t="s">
        <v>62</v>
      </c>
      <c r="D2052" s="118" t="s">
        <v>62</v>
      </c>
      <c r="E2052" s="118" t="s">
        <v>62</v>
      </c>
      <c r="F2052" s="118" t="s">
        <v>62</v>
      </c>
      <c r="G2052" s="118" t="s">
        <v>62</v>
      </c>
      <c r="H2052" s="118" t="s">
        <v>62</v>
      </c>
      <c r="I2052" s="118" t="s">
        <v>62</v>
      </c>
      <c r="J2052" s="118" t="s">
        <v>62</v>
      </c>
      <c r="K2052" s="118" t="s">
        <v>62</v>
      </c>
      <c r="L2052" s="118" t="s">
        <v>62</v>
      </c>
      <c r="M2052" s="118" t="s">
        <v>62</v>
      </c>
      <c r="N2052" s="118" t="s">
        <v>62</v>
      </c>
      <c r="O2052" s="118" t="s">
        <v>62</v>
      </c>
      <c r="P2052" s="118" t="s">
        <v>62</v>
      </c>
      <c r="Q2052" s="118" t="s">
        <v>62</v>
      </c>
      <c r="R2052" s="118" t="s">
        <v>62</v>
      </c>
      <c r="S2052" s="118" t="s">
        <v>62</v>
      </c>
      <c r="T2052" s="118" t="s">
        <v>62</v>
      </c>
      <c r="U2052" s="118" t="s">
        <v>62</v>
      </c>
      <c r="V2052" s="118" t="s">
        <v>62</v>
      </c>
      <c r="W2052" s="118" t="s">
        <v>62</v>
      </c>
      <c r="X2052" s="232"/>
    </row>
    <row r="2053" spans="1:24" ht="13.5" customHeight="1" x14ac:dyDescent="0.3">
      <c r="A2053" s="237">
        <v>0.6875</v>
      </c>
      <c r="B2053" s="118" t="s">
        <v>62</v>
      </c>
      <c r="C2053" s="118" t="s">
        <v>62</v>
      </c>
      <c r="D2053" s="118" t="s">
        <v>62</v>
      </c>
      <c r="E2053" s="118" t="s">
        <v>62</v>
      </c>
      <c r="F2053" s="118" t="s">
        <v>62</v>
      </c>
      <c r="G2053" s="118" t="s">
        <v>62</v>
      </c>
      <c r="H2053" s="118" t="s">
        <v>62</v>
      </c>
      <c r="I2053" s="118" t="s">
        <v>62</v>
      </c>
      <c r="J2053" s="118" t="s">
        <v>62</v>
      </c>
      <c r="K2053" s="118" t="s">
        <v>62</v>
      </c>
      <c r="L2053" s="118" t="s">
        <v>62</v>
      </c>
      <c r="M2053" s="118" t="s">
        <v>62</v>
      </c>
      <c r="N2053" s="118" t="s">
        <v>62</v>
      </c>
      <c r="O2053" s="118" t="s">
        <v>62</v>
      </c>
      <c r="P2053" s="118" t="s">
        <v>62</v>
      </c>
      <c r="Q2053" s="118" t="s">
        <v>62</v>
      </c>
      <c r="R2053" s="118" t="s">
        <v>62</v>
      </c>
      <c r="S2053" s="118" t="s">
        <v>62</v>
      </c>
      <c r="T2053" s="118" t="s">
        <v>62</v>
      </c>
      <c r="U2053" s="118" t="s">
        <v>62</v>
      </c>
      <c r="V2053" s="118" t="s">
        <v>62</v>
      </c>
      <c r="W2053" s="118" t="s">
        <v>62</v>
      </c>
      <c r="X2053" s="232"/>
    </row>
    <row r="2054" spans="1:24" ht="13.5" customHeight="1" x14ac:dyDescent="0.3">
      <c r="A2054" s="237">
        <v>0.69791666666666696</v>
      </c>
      <c r="B2054" s="118" t="s">
        <v>62</v>
      </c>
      <c r="C2054" s="118" t="s">
        <v>62</v>
      </c>
      <c r="D2054" s="118" t="s">
        <v>62</v>
      </c>
      <c r="E2054" s="118" t="s">
        <v>62</v>
      </c>
      <c r="F2054" s="118" t="s">
        <v>62</v>
      </c>
      <c r="G2054" s="118" t="s">
        <v>62</v>
      </c>
      <c r="H2054" s="118" t="s">
        <v>62</v>
      </c>
      <c r="I2054" s="118" t="s">
        <v>62</v>
      </c>
      <c r="J2054" s="118" t="s">
        <v>62</v>
      </c>
      <c r="K2054" s="118" t="s">
        <v>62</v>
      </c>
      <c r="L2054" s="118" t="s">
        <v>62</v>
      </c>
      <c r="M2054" s="118" t="s">
        <v>62</v>
      </c>
      <c r="N2054" s="118" t="s">
        <v>62</v>
      </c>
      <c r="O2054" s="118" t="s">
        <v>62</v>
      </c>
      <c r="P2054" s="118" t="s">
        <v>62</v>
      </c>
      <c r="Q2054" s="118" t="s">
        <v>62</v>
      </c>
      <c r="R2054" s="118" t="s">
        <v>62</v>
      </c>
      <c r="S2054" s="118" t="s">
        <v>62</v>
      </c>
      <c r="T2054" s="118" t="s">
        <v>62</v>
      </c>
      <c r="U2054" s="118" t="s">
        <v>62</v>
      </c>
      <c r="V2054" s="118" t="s">
        <v>62</v>
      </c>
      <c r="W2054" s="118" t="s">
        <v>62</v>
      </c>
      <c r="X2054" s="232"/>
    </row>
    <row r="2055" spans="1:24" ht="13.5" customHeight="1" x14ac:dyDescent="0.3">
      <c r="A2055" s="237">
        <v>0.70833333333333304</v>
      </c>
      <c r="B2055" s="118" t="s">
        <v>62</v>
      </c>
      <c r="C2055" s="118" t="s">
        <v>62</v>
      </c>
      <c r="D2055" s="118" t="s">
        <v>62</v>
      </c>
      <c r="E2055" s="118" t="s">
        <v>62</v>
      </c>
      <c r="F2055" s="118" t="s">
        <v>62</v>
      </c>
      <c r="G2055" s="118" t="s">
        <v>62</v>
      </c>
      <c r="H2055" s="118" t="s">
        <v>62</v>
      </c>
      <c r="I2055" s="118" t="s">
        <v>62</v>
      </c>
      <c r="J2055" s="118" t="s">
        <v>62</v>
      </c>
      <c r="K2055" s="118" t="s">
        <v>62</v>
      </c>
      <c r="L2055" s="118" t="s">
        <v>62</v>
      </c>
      <c r="M2055" s="118" t="s">
        <v>62</v>
      </c>
      <c r="N2055" s="118" t="s">
        <v>62</v>
      </c>
      <c r="O2055" s="118" t="s">
        <v>62</v>
      </c>
      <c r="P2055" s="118" t="s">
        <v>62</v>
      </c>
      <c r="Q2055" s="118" t="s">
        <v>62</v>
      </c>
      <c r="R2055" s="118" t="s">
        <v>62</v>
      </c>
      <c r="S2055" s="118" t="s">
        <v>62</v>
      </c>
      <c r="T2055" s="118" t="s">
        <v>62</v>
      </c>
      <c r="U2055" s="118" t="s">
        <v>62</v>
      </c>
      <c r="V2055" s="118" t="s">
        <v>62</v>
      </c>
      <c r="W2055" s="118" t="s">
        <v>62</v>
      </c>
      <c r="X2055" s="232"/>
    </row>
    <row r="2056" spans="1:24" ht="13.5" customHeight="1" x14ac:dyDescent="0.3">
      <c r="A2056" s="237">
        <v>0.71875</v>
      </c>
      <c r="B2056" s="118" t="s">
        <v>62</v>
      </c>
      <c r="C2056" s="118" t="s">
        <v>62</v>
      </c>
      <c r="D2056" s="118" t="s">
        <v>62</v>
      </c>
      <c r="E2056" s="118" t="s">
        <v>62</v>
      </c>
      <c r="F2056" s="118" t="s">
        <v>62</v>
      </c>
      <c r="G2056" s="118" t="s">
        <v>62</v>
      </c>
      <c r="H2056" s="118" t="s">
        <v>62</v>
      </c>
      <c r="I2056" s="118" t="s">
        <v>62</v>
      </c>
      <c r="J2056" s="118" t="s">
        <v>62</v>
      </c>
      <c r="K2056" s="118" t="s">
        <v>62</v>
      </c>
      <c r="L2056" s="118" t="s">
        <v>62</v>
      </c>
      <c r="M2056" s="118" t="s">
        <v>62</v>
      </c>
      <c r="N2056" s="118" t="s">
        <v>62</v>
      </c>
      <c r="O2056" s="118" t="s">
        <v>62</v>
      </c>
      <c r="P2056" s="118" t="s">
        <v>62</v>
      </c>
      <c r="Q2056" s="118" t="s">
        <v>62</v>
      </c>
      <c r="R2056" s="118" t="s">
        <v>62</v>
      </c>
      <c r="S2056" s="118" t="s">
        <v>62</v>
      </c>
      <c r="T2056" s="118" t="s">
        <v>62</v>
      </c>
      <c r="U2056" s="118" t="s">
        <v>62</v>
      </c>
      <c r="V2056" s="118" t="s">
        <v>62</v>
      </c>
      <c r="W2056" s="118" t="s">
        <v>62</v>
      </c>
      <c r="X2056" s="232"/>
    </row>
    <row r="2057" spans="1:24" ht="13.5" customHeight="1" x14ac:dyDescent="0.3">
      <c r="A2057" s="237">
        <v>0.72916666666666696</v>
      </c>
      <c r="B2057" s="118" t="s">
        <v>62</v>
      </c>
      <c r="C2057" s="118" t="s">
        <v>62</v>
      </c>
      <c r="D2057" s="118" t="s">
        <v>62</v>
      </c>
      <c r="E2057" s="118" t="s">
        <v>62</v>
      </c>
      <c r="F2057" s="118" t="s">
        <v>62</v>
      </c>
      <c r="G2057" s="118" t="s">
        <v>62</v>
      </c>
      <c r="H2057" s="118" t="s">
        <v>62</v>
      </c>
      <c r="I2057" s="118" t="s">
        <v>62</v>
      </c>
      <c r="J2057" s="118" t="s">
        <v>62</v>
      </c>
      <c r="K2057" s="118" t="s">
        <v>62</v>
      </c>
      <c r="L2057" s="118" t="s">
        <v>62</v>
      </c>
      <c r="M2057" s="118" t="s">
        <v>62</v>
      </c>
      <c r="N2057" s="118" t="s">
        <v>62</v>
      </c>
      <c r="O2057" s="118" t="s">
        <v>62</v>
      </c>
      <c r="P2057" s="118" t="s">
        <v>62</v>
      </c>
      <c r="Q2057" s="118" t="s">
        <v>62</v>
      </c>
      <c r="R2057" s="118" t="s">
        <v>62</v>
      </c>
      <c r="S2057" s="118" t="s">
        <v>62</v>
      </c>
      <c r="T2057" s="118" t="s">
        <v>62</v>
      </c>
      <c r="U2057" s="118" t="s">
        <v>62</v>
      </c>
      <c r="V2057" s="118" t="s">
        <v>62</v>
      </c>
      <c r="W2057" s="118" t="s">
        <v>62</v>
      </c>
      <c r="X2057" s="232"/>
    </row>
    <row r="2058" spans="1:24" ht="13.5" customHeight="1" x14ac:dyDescent="0.3">
      <c r="A2058" s="237">
        <v>0.73958333333333304</v>
      </c>
      <c r="B2058" s="118" t="s">
        <v>62</v>
      </c>
      <c r="C2058" s="118" t="s">
        <v>62</v>
      </c>
      <c r="D2058" s="118" t="s">
        <v>62</v>
      </c>
      <c r="E2058" s="118" t="s">
        <v>62</v>
      </c>
      <c r="F2058" s="118" t="s">
        <v>62</v>
      </c>
      <c r="G2058" s="118" t="s">
        <v>62</v>
      </c>
      <c r="H2058" s="118" t="s">
        <v>62</v>
      </c>
      <c r="I2058" s="118" t="s">
        <v>62</v>
      </c>
      <c r="J2058" s="118" t="s">
        <v>62</v>
      </c>
      <c r="K2058" s="118" t="s">
        <v>62</v>
      </c>
      <c r="L2058" s="118" t="s">
        <v>62</v>
      </c>
      <c r="M2058" s="118" t="s">
        <v>62</v>
      </c>
      <c r="N2058" s="118" t="s">
        <v>62</v>
      </c>
      <c r="O2058" s="118" t="s">
        <v>62</v>
      </c>
      <c r="P2058" s="118" t="s">
        <v>62</v>
      </c>
      <c r="Q2058" s="118" t="s">
        <v>62</v>
      </c>
      <c r="R2058" s="118" t="s">
        <v>62</v>
      </c>
      <c r="S2058" s="118" t="s">
        <v>62</v>
      </c>
      <c r="T2058" s="118" t="s">
        <v>62</v>
      </c>
      <c r="U2058" s="118" t="s">
        <v>62</v>
      </c>
      <c r="V2058" s="118" t="s">
        <v>62</v>
      </c>
      <c r="W2058" s="118" t="s">
        <v>62</v>
      </c>
      <c r="X2058" s="232"/>
    </row>
    <row r="2059" spans="1:24" ht="13.5" customHeight="1" x14ac:dyDescent="0.3">
      <c r="A2059" s="237">
        <v>0.75</v>
      </c>
      <c r="B2059" s="118" t="s">
        <v>62</v>
      </c>
      <c r="C2059" s="118" t="s">
        <v>62</v>
      </c>
      <c r="D2059" s="118" t="s">
        <v>62</v>
      </c>
      <c r="E2059" s="118" t="s">
        <v>62</v>
      </c>
      <c r="F2059" s="118" t="s">
        <v>62</v>
      </c>
      <c r="G2059" s="118" t="s">
        <v>62</v>
      </c>
      <c r="H2059" s="118" t="s">
        <v>62</v>
      </c>
      <c r="I2059" s="118" t="s">
        <v>62</v>
      </c>
      <c r="J2059" s="118" t="s">
        <v>62</v>
      </c>
      <c r="K2059" s="118" t="s">
        <v>62</v>
      </c>
      <c r="L2059" s="118" t="s">
        <v>62</v>
      </c>
      <c r="M2059" s="118" t="s">
        <v>62</v>
      </c>
      <c r="N2059" s="118" t="s">
        <v>62</v>
      </c>
      <c r="O2059" s="118" t="s">
        <v>62</v>
      </c>
      <c r="P2059" s="118" t="s">
        <v>62</v>
      </c>
      <c r="Q2059" s="118" t="s">
        <v>62</v>
      </c>
      <c r="R2059" s="118" t="s">
        <v>62</v>
      </c>
      <c r="S2059" s="118" t="s">
        <v>62</v>
      </c>
      <c r="T2059" s="118" t="s">
        <v>62</v>
      </c>
      <c r="U2059" s="118" t="s">
        <v>62</v>
      </c>
      <c r="V2059" s="118" t="s">
        <v>62</v>
      </c>
      <c r="W2059" s="118" t="s">
        <v>62</v>
      </c>
      <c r="X2059" s="232"/>
    </row>
    <row r="2060" spans="1:24" ht="13.5" customHeight="1" x14ac:dyDescent="0.3">
      <c r="A2060" s="237">
        <v>0.76041666666666696</v>
      </c>
      <c r="B2060" s="118" t="s">
        <v>62</v>
      </c>
      <c r="C2060" s="118" t="s">
        <v>62</v>
      </c>
      <c r="D2060" s="118" t="s">
        <v>62</v>
      </c>
      <c r="E2060" s="118" t="s">
        <v>62</v>
      </c>
      <c r="F2060" s="118" t="s">
        <v>62</v>
      </c>
      <c r="G2060" s="118" t="s">
        <v>62</v>
      </c>
      <c r="H2060" s="118" t="s">
        <v>62</v>
      </c>
      <c r="I2060" s="118" t="s">
        <v>62</v>
      </c>
      <c r="J2060" s="118" t="s">
        <v>62</v>
      </c>
      <c r="K2060" s="118" t="s">
        <v>62</v>
      </c>
      <c r="L2060" s="118" t="s">
        <v>62</v>
      </c>
      <c r="M2060" s="118" t="s">
        <v>62</v>
      </c>
      <c r="N2060" s="118" t="s">
        <v>62</v>
      </c>
      <c r="O2060" s="118" t="s">
        <v>62</v>
      </c>
      <c r="P2060" s="118" t="s">
        <v>62</v>
      </c>
      <c r="Q2060" s="118" t="s">
        <v>62</v>
      </c>
      <c r="R2060" s="118" t="s">
        <v>62</v>
      </c>
      <c r="S2060" s="118" t="s">
        <v>62</v>
      </c>
      <c r="T2060" s="118" t="s">
        <v>62</v>
      </c>
      <c r="U2060" s="118" t="s">
        <v>62</v>
      </c>
      <c r="V2060" s="118" t="s">
        <v>62</v>
      </c>
      <c r="W2060" s="118" t="s">
        <v>62</v>
      </c>
      <c r="X2060" s="232"/>
    </row>
    <row r="2061" spans="1:24" ht="13.5" customHeight="1" x14ac:dyDescent="0.3">
      <c r="A2061" s="237">
        <v>0.77083333333333304</v>
      </c>
      <c r="B2061" s="118" t="s">
        <v>62</v>
      </c>
      <c r="C2061" s="118" t="s">
        <v>62</v>
      </c>
      <c r="D2061" s="118" t="s">
        <v>62</v>
      </c>
      <c r="E2061" s="118" t="s">
        <v>62</v>
      </c>
      <c r="F2061" s="118" t="s">
        <v>62</v>
      </c>
      <c r="G2061" s="118" t="s">
        <v>62</v>
      </c>
      <c r="H2061" s="118" t="s">
        <v>62</v>
      </c>
      <c r="I2061" s="118" t="s">
        <v>62</v>
      </c>
      <c r="J2061" s="118" t="s">
        <v>62</v>
      </c>
      <c r="K2061" s="118" t="s">
        <v>62</v>
      </c>
      <c r="L2061" s="118" t="s">
        <v>62</v>
      </c>
      <c r="M2061" s="118" t="s">
        <v>62</v>
      </c>
      <c r="N2061" s="118" t="s">
        <v>62</v>
      </c>
      <c r="O2061" s="118" t="s">
        <v>62</v>
      </c>
      <c r="P2061" s="118" t="s">
        <v>62</v>
      </c>
      <c r="Q2061" s="118" t="s">
        <v>62</v>
      </c>
      <c r="R2061" s="118" t="s">
        <v>62</v>
      </c>
      <c r="S2061" s="118" t="s">
        <v>62</v>
      </c>
      <c r="T2061" s="118" t="s">
        <v>62</v>
      </c>
      <c r="U2061" s="118" t="s">
        <v>62</v>
      </c>
      <c r="V2061" s="118" t="s">
        <v>62</v>
      </c>
      <c r="W2061" s="118" t="s">
        <v>62</v>
      </c>
      <c r="X2061" s="232"/>
    </row>
    <row r="2062" spans="1:24" ht="13.5" customHeight="1" x14ac:dyDescent="0.3">
      <c r="A2062" s="237">
        <v>0.78125</v>
      </c>
      <c r="B2062" s="118" t="s">
        <v>62</v>
      </c>
      <c r="C2062" s="118" t="s">
        <v>62</v>
      </c>
      <c r="D2062" s="118" t="s">
        <v>62</v>
      </c>
      <c r="E2062" s="118" t="s">
        <v>62</v>
      </c>
      <c r="F2062" s="118" t="s">
        <v>62</v>
      </c>
      <c r="G2062" s="118" t="s">
        <v>62</v>
      </c>
      <c r="H2062" s="118" t="s">
        <v>62</v>
      </c>
      <c r="I2062" s="118" t="s">
        <v>62</v>
      </c>
      <c r="J2062" s="118" t="s">
        <v>62</v>
      </c>
      <c r="K2062" s="118" t="s">
        <v>62</v>
      </c>
      <c r="L2062" s="118" t="s">
        <v>62</v>
      </c>
      <c r="M2062" s="118" t="s">
        <v>62</v>
      </c>
      <c r="N2062" s="118" t="s">
        <v>62</v>
      </c>
      <c r="O2062" s="118" t="s">
        <v>62</v>
      </c>
      <c r="P2062" s="118" t="s">
        <v>62</v>
      </c>
      <c r="Q2062" s="118" t="s">
        <v>62</v>
      </c>
      <c r="R2062" s="118" t="s">
        <v>62</v>
      </c>
      <c r="S2062" s="118" t="s">
        <v>62</v>
      </c>
      <c r="T2062" s="118" t="s">
        <v>62</v>
      </c>
      <c r="U2062" s="118" t="s">
        <v>62</v>
      </c>
      <c r="V2062" s="118" t="s">
        <v>62</v>
      </c>
      <c r="W2062" s="118" t="s">
        <v>62</v>
      </c>
      <c r="X2062" s="232"/>
    </row>
    <row r="2063" spans="1:24" ht="13.5" customHeight="1" x14ac:dyDescent="0.3">
      <c r="A2063" s="237">
        <v>0.79166666666666696</v>
      </c>
      <c r="B2063" s="118" t="s">
        <v>62</v>
      </c>
      <c r="C2063" s="118" t="s">
        <v>62</v>
      </c>
      <c r="D2063" s="118" t="s">
        <v>62</v>
      </c>
      <c r="E2063" s="118" t="s">
        <v>62</v>
      </c>
      <c r="F2063" s="118" t="s">
        <v>62</v>
      </c>
      <c r="G2063" s="118" t="s">
        <v>62</v>
      </c>
      <c r="H2063" s="118" t="s">
        <v>62</v>
      </c>
      <c r="I2063" s="118" t="s">
        <v>62</v>
      </c>
      <c r="J2063" s="118" t="s">
        <v>62</v>
      </c>
      <c r="K2063" s="118" t="s">
        <v>62</v>
      </c>
      <c r="L2063" s="118" t="s">
        <v>62</v>
      </c>
      <c r="M2063" s="118" t="s">
        <v>62</v>
      </c>
      <c r="N2063" s="118" t="s">
        <v>62</v>
      </c>
      <c r="O2063" s="118" t="s">
        <v>62</v>
      </c>
      <c r="P2063" s="118" t="s">
        <v>62</v>
      </c>
      <c r="Q2063" s="118" t="s">
        <v>62</v>
      </c>
      <c r="R2063" s="118" t="s">
        <v>62</v>
      </c>
      <c r="S2063" s="118" t="s">
        <v>62</v>
      </c>
      <c r="T2063" s="118" t="s">
        <v>62</v>
      </c>
      <c r="U2063" s="118" t="s">
        <v>62</v>
      </c>
      <c r="V2063" s="118" t="s">
        <v>62</v>
      </c>
      <c r="W2063" s="118" t="s">
        <v>62</v>
      </c>
      <c r="X2063" s="232"/>
    </row>
    <row r="2064" spans="1:24" ht="13.5" customHeight="1" x14ac:dyDescent="0.3">
      <c r="A2064" s="237">
        <v>0.80208333333333304</v>
      </c>
      <c r="B2064" s="118" t="s">
        <v>62</v>
      </c>
      <c r="C2064" s="118" t="s">
        <v>62</v>
      </c>
      <c r="D2064" s="118" t="s">
        <v>62</v>
      </c>
      <c r="E2064" s="118" t="s">
        <v>62</v>
      </c>
      <c r="F2064" s="118" t="s">
        <v>62</v>
      </c>
      <c r="G2064" s="118" t="s">
        <v>62</v>
      </c>
      <c r="H2064" s="118" t="s">
        <v>62</v>
      </c>
      <c r="I2064" s="118" t="s">
        <v>62</v>
      </c>
      <c r="J2064" s="118" t="s">
        <v>62</v>
      </c>
      <c r="K2064" s="118" t="s">
        <v>62</v>
      </c>
      <c r="L2064" s="118" t="s">
        <v>62</v>
      </c>
      <c r="M2064" s="118" t="s">
        <v>62</v>
      </c>
      <c r="N2064" s="118" t="s">
        <v>62</v>
      </c>
      <c r="O2064" s="118" t="s">
        <v>62</v>
      </c>
      <c r="P2064" s="118" t="s">
        <v>62</v>
      </c>
      <c r="Q2064" s="118" t="s">
        <v>62</v>
      </c>
      <c r="R2064" s="118" t="s">
        <v>62</v>
      </c>
      <c r="S2064" s="118" t="s">
        <v>62</v>
      </c>
      <c r="T2064" s="118" t="s">
        <v>62</v>
      </c>
      <c r="U2064" s="118" t="s">
        <v>62</v>
      </c>
      <c r="V2064" s="118" t="s">
        <v>62</v>
      </c>
      <c r="W2064" s="118" t="s">
        <v>62</v>
      </c>
      <c r="X2064" s="232"/>
    </row>
    <row r="2065" spans="1:24" ht="13.5" customHeight="1" x14ac:dyDescent="0.3">
      <c r="A2065" s="237">
        <v>0.8125</v>
      </c>
      <c r="B2065" s="118" t="s">
        <v>62</v>
      </c>
      <c r="C2065" s="118" t="s">
        <v>62</v>
      </c>
      <c r="D2065" s="118" t="s">
        <v>62</v>
      </c>
      <c r="E2065" s="118" t="s">
        <v>62</v>
      </c>
      <c r="F2065" s="118" t="s">
        <v>62</v>
      </c>
      <c r="G2065" s="118" t="s">
        <v>62</v>
      </c>
      <c r="H2065" s="118" t="s">
        <v>62</v>
      </c>
      <c r="I2065" s="118" t="s">
        <v>62</v>
      </c>
      <c r="J2065" s="118" t="s">
        <v>62</v>
      </c>
      <c r="K2065" s="118" t="s">
        <v>62</v>
      </c>
      <c r="L2065" s="118" t="s">
        <v>62</v>
      </c>
      <c r="M2065" s="118" t="s">
        <v>62</v>
      </c>
      <c r="N2065" s="118" t="s">
        <v>62</v>
      </c>
      <c r="O2065" s="118" t="s">
        <v>62</v>
      </c>
      <c r="P2065" s="118" t="s">
        <v>62</v>
      </c>
      <c r="Q2065" s="118" t="s">
        <v>62</v>
      </c>
      <c r="R2065" s="118" t="s">
        <v>62</v>
      </c>
      <c r="S2065" s="118" t="s">
        <v>62</v>
      </c>
      <c r="T2065" s="118" t="s">
        <v>62</v>
      </c>
      <c r="U2065" s="118" t="s">
        <v>62</v>
      </c>
      <c r="V2065" s="118" t="s">
        <v>62</v>
      </c>
      <c r="W2065" s="118" t="s">
        <v>62</v>
      </c>
      <c r="X2065" s="232"/>
    </row>
    <row r="2066" spans="1:24" ht="13.5" customHeight="1" x14ac:dyDescent="0.3">
      <c r="A2066" s="237">
        <v>0.82291666666666696</v>
      </c>
      <c r="B2066" s="118" t="s">
        <v>62</v>
      </c>
      <c r="C2066" s="118" t="s">
        <v>62</v>
      </c>
      <c r="D2066" s="118" t="s">
        <v>62</v>
      </c>
      <c r="E2066" s="118" t="s">
        <v>62</v>
      </c>
      <c r="F2066" s="118" t="s">
        <v>62</v>
      </c>
      <c r="G2066" s="118" t="s">
        <v>62</v>
      </c>
      <c r="H2066" s="118" t="s">
        <v>62</v>
      </c>
      <c r="I2066" s="118" t="s">
        <v>62</v>
      </c>
      <c r="J2066" s="118" t="s">
        <v>62</v>
      </c>
      <c r="K2066" s="118" t="s">
        <v>62</v>
      </c>
      <c r="L2066" s="118" t="s">
        <v>62</v>
      </c>
      <c r="M2066" s="118" t="s">
        <v>62</v>
      </c>
      <c r="N2066" s="118" t="s">
        <v>62</v>
      </c>
      <c r="O2066" s="118" t="s">
        <v>62</v>
      </c>
      <c r="P2066" s="118" t="s">
        <v>62</v>
      </c>
      <c r="Q2066" s="118" t="s">
        <v>62</v>
      </c>
      <c r="R2066" s="118" t="s">
        <v>62</v>
      </c>
      <c r="S2066" s="118" t="s">
        <v>62</v>
      </c>
      <c r="T2066" s="118" t="s">
        <v>62</v>
      </c>
      <c r="U2066" s="118" t="s">
        <v>62</v>
      </c>
      <c r="V2066" s="118" t="s">
        <v>62</v>
      </c>
      <c r="W2066" s="118" t="s">
        <v>62</v>
      </c>
      <c r="X2066" s="232"/>
    </row>
    <row r="2067" spans="1:24" ht="13.5" customHeight="1" x14ac:dyDescent="0.3">
      <c r="A2067" s="237">
        <v>0.83333333333333304</v>
      </c>
      <c r="B2067" s="118" t="s">
        <v>62</v>
      </c>
      <c r="C2067" s="118" t="s">
        <v>62</v>
      </c>
      <c r="D2067" s="118" t="s">
        <v>62</v>
      </c>
      <c r="E2067" s="118" t="s">
        <v>62</v>
      </c>
      <c r="F2067" s="118" t="s">
        <v>62</v>
      </c>
      <c r="G2067" s="118" t="s">
        <v>62</v>
      </c>
      <c r="H2067" s="118" t="s">
        <v>62</v>
      </c>
      <c r="I2067" s="118" t="s">
        <v>62</v>
      </c>
      <c r="J2067" s="118" t="s">
        <v>62</v>
      </c>
      <c r="K2067" s="118" t="s">
        <v>62</v>
      </c>
      <c r="L2067" s="118" t="s">
        <v>62</v>
      </c>
      <c r="M2067" s="118" t="s">
        <v>62</v>
      </c>
      <c r="N2067" s="118" t="s">
        <v>62</v>
      </c>
      <c r="O2067" s="118" t="s">
        <v>62</v>
      </c>
      <c r="P2067" s="118" t="s">
        <v>62</v>
      </c>
      <c r="Q2067" s="118" t="s">
        <v>62</v>
      </c>
      <c r="R2067" s="118" t="s">
        <v>62</v>
      </c>
      <c r="S2067" s="118" t="s">
        <v>62</v>
      </c>
      <c r="T2067" s="118" t="s">
        <v>62</v>
      </c>
      <c r="U2067" s="118" t="s">
        <v>62</v>
      </c>
      <c r="V2067" s="118" t="s">
        <v>62</v>
      </c>
      <c r="W2067" s="118" t="s">
        <v>62</v>
      </c>
      <c r="X2067" s="232"/>
    </row>
    <row r="2068" spans="1:24" ht="13.5" customHeight="1" x14ac:dyDescent="0.3">
      <c r="A2068" s="237">
        <v>0.84375</v>
      </c>
      <c r="B2068" s="118" t="s">
        <v>62</v>
      </c>
      <c r="C2068" s="118" t="s">
        <v>62</v>
      </c>
      <c r="D2068" s="118" t="s">
        <v>62</v>
      </c>
      <c r="E2068" s="118" t="s">
        <v>62</v>
      </c>
      <c r="F2068" s="118" t="s">
        <v>62</v>
      </c>
      <c r="G2068" s="118" t="s">
        <v>62</v>
      </c>
      <c r="H2068" s="118" t="s">
        <v>62</v>
      </c>
      <c r="I2068" s="118" t="s">
        <v>62</v>
      </c>
      <c r="J2068" s="118" t="s">
        <v>62</v>
      </c>
      <c r="K2068" s="118" t="s">
        <v>62</v>
      </c>
      <c r="L2068" s="118" t="s">
        <v>62</v>
      </c>
      <c r="M2068" s="118" t="s">
        <v>62</v>
      </c>
      <c r="N2068" s="118" t="s">
        <v>62</v>
      </c>
      <c r="O2068" s="118" t="s">
        <v>62</v>
      </c>
      <c r="P2068" s="118" t="s">
        <v>62</v>
      </c>
      <c r="Q2068" s="118" t="s">
        <v>62</v>
      </c>
      <c r="R2068" s="118" t="s">
        <v>62</v>
      </c>
      <c r="S2068" s="118" t="s">
        <v>62</v>
      </c>
      <c r="T2068" s="118" t="s">
        <v>62</v>
      </c>
      <c r="U2068" s="118" t="s">
        <v>62</v>
      </c>
      <c r="V2068" s="118" t="s">
        <v>62</v>
      </c>
      <c r="W2068" s="118" t="s">
        <v>62</v>
      </c>
      <c r="X2068" s="232"/>
    </row>
    <row r="2069" spans="1:24" ht="13.5" customHeight="1" x14ac:dyDescent="0.3">
      <c r="A2069" s="237">
        <v>0.85416666666666696</v>
      </c>
      <c r="B2069" s="118" t="s">
        <v>62</v>
      </c>
      <c r="C2069" s="118" t="s">
        <v>62</v>
      </c>
      <c r="D2069" s="118" t="s">
        <v>62</v>
      </c>
      <c r="E2069" s="118" t="s">
        <v>62</v>
      </c>
      <c r="F2069" s="118" t="s">
        <v>62</v>
      </c>
      <c r="G2069" s="118" t="s">
        <v>62</v>
      </c>
      <c r="H2069" s="118" t="s">
        <v>62</v>
      </c>
      <c r="I2069" s="118" t="s">
        <v>62</v>
      </c>
      <c r="J2069" s="118" t="s">
        <v>62</v>
      </c>
      <c r="K2069" s="118" t="s">
        <v>62</v>
      </c>
      <c r="L2069" s="118" t="s">
        <v>62</v>
      </c>
      <c r="M2069" s="118" t="s">
        <v>62</v>
      </c>
      <c r="N2069" s="118" t="s">
        <v>62</v>
      </c>
      <c r="O2069" s="118" t="s">
        <v>62</v>
      </c>
      <c r="P2069" s="118" t="s">
        <v>62</v>
      </c>
      <c r="Q2069" s="118" t="s">
        <v>62</v>
      </c>
      <c r="R2069" s="118" t="s">
        <v>62</v>
      </c>
      <c r="S2069" s="118" t="s">
        <v>62</v>
      </c>
      <c r="T2069" s="118" t="s">
        <v>62</v>
      </c>
      <c r="U2069" s="118" t="s">
        <v>62</v>
      </c>
      <c r="V2069" s="118" t="s">
        <v>62</v>
      </c>
      <c r="W2069" s="118" t="s">
        <v>62</v>
      </c>
      <c r="X2069" s="232"/>
    </row>
    <row r="2070" spans="1:24" ht="13.5" customHeight="1" x14ac:dyDescent="0.3">
      <c r="A2070" s="237">
        <v>0.86458333333333304</v>
      </c>
      <c r="B2070" s="118" t="s">
        <v>62</v>
      </c>
      <c r="C2070" s="118" t="s">
        <v>62</v>
      </c>
      <c r="D2070" s="118" t="s">
        <v>62</v>
      </c>
      <c r="E2070" s="118" t="s">
        <v>62</v>
      </c>
      <c r="F2070" s="118" t="s">
        <v>62</v>
      </c>
      <c r="G2070" s="118" t="s">
        <v>62</v>
      </c>
      <c r="H2070" s="118" t="s">
        <v>62</v>
      </c>
      <c r="I2070" s="118" t="s">
        <v>62</v>
      </c>
      <c r="J2070" s="118" t="s">
        <v>62</v>
      </c>
      <c r="K2070" s="118" t="s">
        <v>62</v>
      </c>
      <c r="L2070" s="118" t="s">
        <v>62</v>
      </c>
      <c r="M2070" s="118" t="s">
        <v>62</v>
      </c>
      <c r="N2070" s="118" t="s">
        <v>62</v>
      </c>
      <c r="O2070" s="118" t="s">
        <v>62</v>
      </c>
      <c r="P2070" s="118" t="s">
        <v>62</v>
      </c>
      <c r="Q2070" s="118" t="s">
        <v>62</v>
      </c>
      <c r="R2070" s="118" t="s">
        <v>62</v>
      </c>
      <c r="S2070" s="118" t="s">
        <v>62</v>
      </c>
      <c r="T2070" s="118" t="s">
        <v>62</v>
      </c>
      <c r="U2070" s="118" t="s">
        <v>62</v>
      </c>
      <c r="V2070" s="118" t="s">
        <v>62</v>
      </c>
      <c r="W2070" s="118" t="s">
        <v>62</v>
      </c>
      <c r="X2070" s="232"/>
    </row>
    <row r="2071" spans="1:24" ht="13.5" customHeight="1" x14ac:dyDescent="0.3">
      <c r="A2071" s="237">
        <v>0.875</v>
      </c>
      <c r="B2071" s="118" t="s">
        <v>62</v>
      </c>
      <c r="C2071" s="118" t="s">
        <v>62</v>
      </c>
      <c r="D2071" s="118" t="s">
        <v>62</v>
      </c>
      <c r="E2071" s="118" t="s">
        <v>62</v>
      </c>
      <c r="F2071" s="118" t="s">
        <v>62</v>
      </c>
      <c r="G2071" s="118" t="s">
        <v>62</v>
      </c>
      <c r="H2071" s="118" t="s">
        <v>62</v>
      </c>
      <c r="I2071" s="118" t="s">
        <v>62</v>
      </c>
      <c r="J2071" s="118" t="s">
        <v>62</v>
      </c>
      <c r="K2071" s="118" t="s">
        <v>62</v>
      </c>
      <c r="L2071" s="118" t="s">
        <v>62</v>
      </c>
      <c r="M2071" s="118" t="s">
        <v>62</v>
      </c>
      <c r="N2071" s="118" t="s">
        <v>62</v>
      </c>
      <c r="O2071" s="118" t="s">
        <v>62</v>
      </c>
      <c r="P2071" s="118" t="s">
        <v>62</v>
      </c>
      <c r="Q2071" s="118" t="s">
        <v>62</v>
      </c>
      <c r="R2071" s="118" t="s">
        <v>62</v>
      </c>
      <c r="S2071" s="118" t="s">
        <v>62</v>
      </c>
      <c r="T2071" s="118" t="s">
        <v>62</v>
      </c>
      <c r="U2071" s="118" t="s">
        <v>62</v>
      </c>
      <c r="V2071" s="118" t="s">
        <v>62</v>
      </c>
      <c r="W2071" s="118" t="s">
        <v>62</v>
      </c>
      <c r="X2071" s="232"/>
    </row>
    <row r="2072" spans="1:24" ht="13.5" customHeight="1" x14ac:dyDescent="0.3">
      <c r="A2072" s="237">
        <v>0.88541666666666696</v>
      </c>
      <c r="B2072" s="118" t="s">
        <v>62</v>
      </c>
      <c r="C2072" s="118" t="s">
        <v>62</v>
      </c>
      <c r="D2072" s="118" t="s">
        <v>62</v>
      </c>
      <c r="E2072" s="118" t="s">
        <v>62</v>
      </c>
      <c r="F2072" s="118" t="s">
        <v>62</v>
      </c>
      <c r="G2072" s="118" t="s">
        <v>62</v>
      </c>
      <c r="H2072" s="118" t="s">
        <v>62</v>
      </c>
      <c r="I2072" s="118" t="s">
        <v>62</v>
      </c>
      <c r="J2072" s="118" t="s">
        <v>62</v>
      </c>
      <c r="K2072" s="118" t="s">
        <v>62</v>
      </c>
      <c r="L2072" s="118" t="s">
        <v>62</v>
      </c>
      <c r="M2072" s="118" t="s">
        <v>62</v>
      </c>
      <c r="N2072" s="118" t="s">
        <v>62</v>
      </c>
      <c r="O2072" s="118" t="s">
        <v>62</v>
      </c>
      <c r="P2072" s="118" t="s">
        <v>62</v>
      </c>
      <c r="Q2072" s="118" t="s">
        <v>62</v>
      </c>
      <c r="R2072" s="118" t="s">
        <v>62</v>
      </c>
      <c r="S2072" s="118" t="s">
        <v>62</v>
      </c>
      <c r="T2072" s="118" t="s">
        <v>62</v>
      </c>
      <c r="U2072" s="118" t="s">
        <v>62</v>
      </c>
      <c r="V2072" s="118" t="s">
        <v>62</v>
      </c>
      <c r="W2072" s="118" t="s">
        <v>62</v>
      </c>
      <c r="X2072" s="232"/>
    </row>
    <row r="2073" spans="1:24" ht="13.5" customHeight="1" x14ac:dyDescent="0.3">
      <c r="A2073" s="237">
        <v>0.89583333333333304</v>
      </c>
      <c r="B2073" s="118" t="s">
        <v>62</v>
      </c>
      <c r="C2073" s="118" t="s">
        <v>62</v>
      </c>
      <c r="D2073" s="118" t="s">
        <v>62</v>
      </c>
      <c r="E2073" s="118" t="s">
        <v>62</v>
      </c>
      <c r="F2073" s="118" t="s">
        <v>62</v>
      </c>
      <c r="G2073" s="118" t="s">
        <v>62</v>
      </c>
      <c r="H2073" s="118" t="s">
        <v>62</v>
      </c>
      <c r="I2073" s="118" t="s">
        <v>62</v>
      </c>
      <c r="J2073" s="118" t="s">
        <v>62</v>
      </c>
      <c r="K2073" s="118" t="s">
        <v>62</v>
      </c>
      <c r="L2073" s="118" t="s">
        <v>62</v>
      </c>
      <c r="M2073" s="118" t="s">
        <v>62</v>
      </c>
      <c r="N2073" s="118" t="s">
        <v>62</v>
      </c>
      <c r="O2073" s="118" t="s">
        <v>62</v>
      </c>
      <c r="P2073" s="118" t="s">
        <v>62</v>
      </c>
      <c r="Q2073" s="118" t="s">
        <v>62</v>
      </c>
      <c r="R2073" s="118" t="s">
        <v>62</v>
      </c>
      <c r="S2073" s="118" t="s">
        <v>62</v>
      </c>
      <c r="T2073" s="118" t="s">
        <v>62</v>
      </c>
      <c r="U2073" s="118" t="s">
        <v>62</v>
      </c>
      <c r="V2073" s="118" t="s">
        <v>62</v>
      </c>
      <c r="W2073" s="118" t="s">
        <v>62</v>
      </c>
      <c r="X2073" s="232"/>
    </row>
    <row r="2074" spans="1:24" ht="13.5" customHeight="1" x14ac:dyDescent="0.3">
      <c r="A2074" s="237">
        <v>0.90625</v>
      </c>
      <c r="B2074" s="118" t="s">
        <v>62</v>
      </c>
      <c r="C2074" s="118" t="s">
        <v>62</v>
      </c>
      <c r="D2074" s="118" t="s">
        <v>62</v>
      </c>
      <c r="E2074" s="118" t="s">
        <v>62</v>
      </c>
      <c r="F2074" s="118" t="s">
        <v>62</v>
      </c>
      <c r="G2074" s="118" t="s">
        <v>62</v>
      </c>
      <c r="H2074" s="118" t="s">
        <v>62</v>
      </c>
      <c r="I2074" s="118" t="s">
        <v>62</v>
      </c>
      <c r="J2074" s="118" t="s">
        <v>62</v>
      </c>
      <c r="K2074" s="118" t="s">
        <v>62</v>
      </c>
      <c r="L2074" s="118" t="s">
        <v>62</v>
      </c>
      <c r="M2074" s="118" t="s">
        <v>62</v>
      </c>
      <c r="N2074" s="118" t="s">
        <v>62</v>
      </c>
      <c r="O2074" s="118" t="s">
        <v>62</v>
      </c>
      <c r="P2074" s="118" t="s">
        <v>62</v>
      </c>
      <c r="Q2074" s="118" t="s">
        <v>62</v>
      </c>
      <c r="R2074" s="118" t="s">
        <v>62</v>
      </c>
      <c r="S2074" s="118" t="s">
        <v>62</v>
      </c>
      <c r="T2074" s="118" t="s">
        <v>62</v>
      </c>
      <c r="U2074" s="118" t="s">
        <v>62</v>
      </c>
      <c r="V2074" s="118" t="s">
        <v>62</v>
      </c>
      <c r="W2074" s="118" t="s">
        <v>62</v>
      </c>
      <c r="X2074" s="232"/>
    </row>
    <row r="2075" spans="1:24" ht="13.5" customHeight="1" x14ac:dyDescent="0.3">
      <c r="A2075" s="237">
        <v>0.91666666666666696</v>
      </c>
      <c r="B2075" s="118" t="s">
        <v>62</v>
      </c>
      <c r="C2075" s="118" t="s">
        <v>62</v>
      </c>
      <c r="D2075" s="118" t="s">
        <v>62</v>
      </c>
      <c r="E2075" s="118" t="s">
        <v>62</v>
      </c>
      <c r="F2075" s="118" t="s">
        <v>62</v>
      </c>
      <c r="G2075" s="118" t="s">
        <v>62</v>
      </c>
      <c r="H2075" s="118" t="s">
        <v>62</v>
      </c>
      <c r="I2075" s="118" t="s">
        <v>62</v>
      </c>
      <c r="J2075" s="118" t="s">
        <v>62</v>
      </c>
      <c r="K2075" s="118" t="s">
        <v>62</v>
      </c>
      <c r="L2075" s="118" t="s">
        <v>62</v>
      </c>
      <c r="M2075" s="118" t="s">
        <v>62</v>
      </c>
      <c r="N2075" s="118" t="s">
        <v>62</v>
      </c>
      <c r="O2075" s="118" t="s">
        <v>62</v>
      </c>
      <c r="P2075" s="118" t="s">
        <v>62</v>
      </c>
      <c r="Q2075" s="118" t="s">
        <v>62</v>
      </c>
      <c r="R2075" s="118" t="s">
        <v>62</v>
      </c>
      <c r="S2075" s="118" t="s">
        <v>62</v>
      </c>
      <c r="T2075" s="118" t="s">
        <v>62</v>
      </c>
      <c r="U2075" s="118" t="s">
        <v>62</v>
      </c>
      <c r="V2075" s="118" t="s">
        <v>62</v>
      </c>
      <c r="W2075" s="118" t="s">
        <v>62</v>
      </c>
      <c r="X2075" s="232"/>
    </row>
    <row r="2076" spans="1:24" ht="13.5" customHeight="1" x14ac:dyDescent="0.3">
      <c r="A2076" s="237">
        <v>0.92708333333333304</v>
      </c>
      <c r="B2076" s="118" t="s">
        <v>62</v>
      </c>
      <c r="C2076" s="118" t="s">
        <v>62</v>
      </c>
      <c r="D2076" s="118" t="s">
        <v>62</v>
      </c>
      <c r="E2076" s="118" t="s">
        <v>62</v>
      </c>
      <c r="F2076" s="118" t="s">
        <v>62</v>
      </c>
      <c r="G2076" s="118" t="s">
        <v>62</v>
      </c>
      <c r="H2076" s="118" t="s">
        <v>62</v>
      </c>
      <c r="I2076" s="118" t="s">
        <v>62</v>
      </c>
      <c r="J2076" s="118" t="s">
        <v>62</v>
      </c>
      <c r="K2076" s="118" t="s">
        <v>62</v>
      </c>
      <c r="L2076" s="118" t="s">
        <v>62</v>
      </c>
      <c r="M2076" s="118" t="s">
        <v>62</v>
      </c>
      <c r="N2076" s="118" t="s">
        <v>62</v>
      </c>
      <c r="O2076" s="118" t="s">
        <v>62</v>
      </c>
      <c r="P2076" s="118" t="s">
        <v>62</v>
      </c>
      <c r="Q2076" s="118" t="s">
        <v>62</v>
      </c>
      <c r="R2076" s="118" t="s">
        <v>62</v>
      </c>
      <c r="S2076" s="118" t="s">
        <v>62</v>
      </c>
      <c r="T2076" s="118" t="s">
        <v>62</v>
      </c>
      <c r="U2076" s="118" t="s">
        <v>62</v>
      </c>
      <c r="V2076" s="118" t="s">
        <v>62</v>
      </c>
      <c r="W2076" s="118" t="s">
        <v>62</v>
      </c>
      <c r="X2076" s="232"/>
    </row>
    <row r="2077" spans="1:24" ht="13.5" customHeight="1" x14ac:dyDescent="0.3">
      <c r="A2077" s="237">
        <v>0.9375</v>
      </c>
      <c r="B2077" s="118" t="s">
        <v>62</v>
      </c>
      <c r="C2077" s="118" t="s">
        <v>62</v>
      </c>
      <c r="D2077" s="118" t="s">
        <v>62</v>
      </c>
      <c r="E2077" s="118" t="s">
        <v>62</v>
      </c>
      <c r="F2077" s="118" t="s">
        <v>62</v>
      </c>
      <c r="G2077" s="118" t="s">
        <v>62</v>
      </c>
      <c r="H2077" s="118" t="s">
        <v>62</v>
      </c>
      <c r="I2077" s="118" t="s">
        <v>62</v>
      </c>
      <c r="J2077" s="118" t="s">
        <v>62</v>
      </c>
      <c r="K2077" s="118" t="s">
        <v>62</v>
      </c>
      <c r="L2077" s="118" t="s">
        <v>62</v>
      </c>
      <c r="M2077" s="118" t="s">
        <v>62</v>
      </c>
      <c r="N2077" s="118" t="s">
        <v>62</v>
      </c>
      <c r="O2077" s="118" t="s">
        <v>62</v>
      </c>
      <c r="P2077" s="118" t="s">
        <v>62</v>
      </c>
      <c r="Q2077" s="118" t="s">
        <v>62</v>
      </c>
      <c r="R2077" s="118" t="s">
        <v>62</v>
      </c>
      <c r="S2077" s="118" t="s">
        <v>62</v>
      </c>
      <c r="T2077" s="118" t="s">
        <v>62</v>
      </c>
      <c r="U2077" s="118" t="s">
        <v>62</v>
      </c>
      <c r="V2077" s="118" t="s">
        <v>62</v>
      </c>
      <c r="W2077" s="118" t="s">
        <v>62</v>
      </c>
      <c r="X2077" s="232"/>
    </row>
    <row r="2078" spans="1:24" ht="13.5" customHeight="1" x14ac:dyDescent="0.3">
      <c r="A2078" s="237">
        <v>0.94791666666666696</v>
      </c>
      <c r="B2078" s="118" t="s">
        <v>62</v>
      </c>
      <c r="C2078" s="118" t="s">
        <v>62</v>
      </c>
      <c r="D2078" s="118" t="s">
        <v>62</v>
      </c>
      <c r="E2078" s="118" t="s">
        <v>62</v>
      </c>
      <c r="F2078" s="118" t="s">
        <v>62</v>
      </c>
      <c r="G2078" s="118" t="s">
        <v>62</v>
      </c>
      <c r="H2078" s="118" t="s">
        <v>62</v>
      </c>
      <c r="I2078" s="118" t="s">
        <v>62</v>
      </c>
      <c r="J2078" s="118" t="s">
        <v>62</v>
      </c>
      <c r="K2078" s="118" t="s">
        <v>62</v>
      </c>
      <c r="L2078" s="118" t="s">
        <v>62</v>
      </c>
      <c r="M2078" s="118" t="s">
        <v>62</v>
      </c>
      <c r="N2078" s="118" t="s">
        <v>62</v>
      </c>
      <c r="O2078" s="118" t="s">
        <v>62</v>
      </c>
      <c r="P2078" s="118" t="s">
        <v>62</v>
      </c>
      <c r="Q2078" s="118" t="s">
        <v>62</v>
      </c>
      <c r="R2078" s="118" t="s">
        <v>62</v>
      </c>
      <c r="S2078" s="118" t="s">
        <v>62</v>
      </c>
      <c r="T2078" s="118" t="s">
        <v>62</v>
      </c>
      <c r="U2078" s="118" t="s">
        <v>62</v>
      </c>
      <c r="V2078" s="118" t="s">
        <v>62</v>
      </c>
      <c r="W2078" s="118" t="s">
        <v>62</v>
      </c>
      <c r="X2078" s="232"/>
    </row>
    <row r="2079" spans="1:24" ht="13.5" customHeight="1" x14ac:dyDescent="0.3">
      <c r="A2079" s="237">
        <v>0.95833333333333304</v>
      </c>
      <c r="B2079" s="118" t="s">
        <v>62</v>
      </c>
      <c r="C2079" s="118" t="s">
        <v>62</v>
      </c>
      <c r="D2079" s="118" t="s">
        <v>62</v>
      </c>
      <c r="E2079" s="118" t="s">
        <v>62</v>
      </c>
      <c r="F2079" s="118" t="s">
        <v>62</v>
      </c>
      <c r="G2079" s="118" t="s">
        <v>62</v>
      </c>
      <c r="H2079" s="118" t="s">
        <v>62</v>
      </c>
      <c r="I2079" s="118" t="s">
        <v>62</v>
      </c>
      <c r="J2079" s="118" t="s">
        <v>62</v>
      </c>
      <c r="K2079" s="118" t="s">
        <v>62</v>
      </c>
      <c r="L2079" s="118" t="s">
        <v>62</v>
      </c>
      <c r="M2079" s="118" t="s">
        <v>62</v>
      </c>
      <c r="N2079" s="118" t="s">
        <v>62</v>
      </c>
      <c r="O2079" s="118" t="s">
        <v>62</v>
      </c>
      <c r="P2079" s="118" t="s">
        <v>62</v>
      </c>
      <c r="Q2079" s="118" t="s">
        <v>62</v>
      </c>
      <c r="R2079" s="118" t="s">
        <v>62</v>
      </c>
      <c r="S2079" s="118" t="s">
        <v>62</v>
      </c>
      <c r="T2079" s="118" t="s">
        <v>62</v>
      </c>
      <c r="U2079" s="118" t="s">
        <v>62</v>
      </c>
      <c r="V2079" s="118" t="s">
        <v>62</v>
      </c>
      <c r="W2079" s="118" t="s">
        <v>62</v>
      </c>
      <c r="X2079" s="232"/>
    </row>
    <row r="2080" spans="1:24" ht="13.5" customHeight="1" x14ac:dyDescent="0.3">
      <c r="A2080" s="237">
        <v>0.96875</v>
      </c>
      <c r="B2080" s="118" t="s">
        <v>62</v>
      </c>
      <c r="C2080" s="118" t="s">
        <v>62</v>
      </c>
      <c r="D2080" s="118" t="s">
        <v>62</v>
      </c>
      <c r="E2080" s="118" t="s">
        <v>62</v>
      </c>
      <c r="F2080" s="118" t="s">
        <v>62</v>
      </c>
      <c r="G2080" s="118" t="s">
        <v>62</v>
      </c>
      <c r="H2080" s="118" t="s">
        <v>62</v>
      </c>
      <c r="I2080" s="118" t="s">
        <v>62</v>
      </c>
      <c r="J2080" s="118" t="s">
        <v>62</v>
      </c>
      <c r="K2080" s="118" t="s">
        <v>62</v>
      </c>
      <c r="L2080" s="118" t="s">
        <v>62</v>
      </c>
      <c r="M2080" s="118" t="s">
        <v>62</v>
      </c>
      <c r="N2080" s="118" t="s">
        <v>62</v>
      </c>
      <c r="O2080" s="118" t="s">
        <v>62</v>
      </c>
      <c r="P2080" s="118" t="s">
        <v>62</v>
      </c>
      <c r="Q2080" s="118" t="s">
        <v>62</v>
      </c>
      <c r="R2080" s="118" t="s">
        <v>62</v>
      </c>
      <c r="S2080" s="118" t="s">
        <v>62</v>
      </c>
      <c r="T2080" s="118" t="s">
        <v>62</v>
      </c>
      <c r="U2080" s="118" t="s">
        <v>62</v>
      </c>
      <c r="V2080" s="118" t="s">
        <v>62</v>
      </c>
      <c r="W2080" s="118" t="s">
        <v>62</v>
      </c>
      <c r="X2080" s="232"/>
    </row>
    <row r="2081" spans="1:24" ht="13.5" customHeight="1" x14ac:dyDescent="0.3">
      <c r="A2081" s="237">
        <v>0.97916666666666696</v>
      </c>
      <c r="B2081" s="118" t="s">
        <v>62</v>
      </c>
      <c r="C2081" s="118" t="s">
        <v>62</v>
      </c>
      <c r="D2081" s="118" t="s">
        <v>62</v>
      </c>
      <c r="E2081" s="118" t="s">
        <v>62</v>
      </c>
      <c r="F2081" s="118" t="s">
        <v>62</v>
      </c>
      <c r="G2081" s="118" t="s">
        <v>62</v>
      </c>
      <c r="H2081" s="118" t="s">
        <v>62</v>
      </c>
      <c r="I2081" s="118" t="s">
        <v>62</v>
      </c>
      <c r="J2081" s="118" t="s">
        <v>62</v>
      </c>
      <c r="K2081" s="118" t="s">
        <v>62</v>
      </c>
      <c r="L2081" s="118" t="s">
        <v>62</v>
      </c>
      <c r="M2081" s="118" t="s">
        <v>62</v>
      </c>
      <c r="N2081" s="118" t="s">
        <v>62</v>
      </c>
      <c r="O2081" s="118" t="s">
        <v>62</v>
      </c>
      <c r="P2081" s="118" t="s">
        <v>62</v>
      </c>
      <c r="Q2081" s="118" t="s">
        <v>62</v>
      </c>
      <c r="R2081" s="118" t="s">
        <v>62</v>
      </c>
      <c r="S2081" s="118" t="s">
        <v>62</v>
      </c>
      <c r="T2081" s="118" t="s">
        <v>62</v>
      </c>
      <c r="U2081" s="118" t="s">
        <v>62</v>
      </c>
      <c r="V2081" s="118" t="s">
        <v>62</v>
      </c>
      <c r="W2081" s="118" t="s">
        <v>62</v>
      </c>
      <c r="X2081" s="232"/>
    </row>
    <row r="2082" spans="1:24" ht="13.5" customHeight="1" thickBot="1" x14ac:dyDescent="0.35">
      <c r="A2082" s="239">
        <v>0.98958333333333304</v>
      </c>
      <c r="B2082" s="120" t="s">
        <v>62</v>
      </c>
      <c r="C2082" s="120" t="s">
        <v>62</v>
      </c>
      <c r="D2082" s="120" t="s">
        <v>62</v>
      </c>
      <c r="E2082" s="120" t="s">
        <v>62</v>
      </c>
      <c r="F2082" s="120" t="s">
        <v>62</v>
      </c>
      <c r="G2082" s="120" t="s">
        <v>62</v>
      </c>
      <c r="H2082" s="120" t="s">
        <v>62</v>
      </c>
      <c r="I2082" s="120" t="s">
        <v>62</v>
      </c>
      <c r="J2082" s="120" t="s">
        <v>62</v>
      </c>
      <c r="K2082" s="120" t="s">
        <v>62</v>
      </c>
      <c r="L2082" s="120" t="s">
        <v>62</v>
      </c>
      <c r="M2082" s="120" t="s">
        <v>62</v>
      </c>
      <c r="N2082" s="120" t="s">
        <v>62</v>
      </c>
      <c r="O2082" s="120" t="s">
        <v>62</v>
      </c>
      <c r="P2082" s="120" t="s">
        <v>62</v>
      </c>
      <c r="Q2082" s="120" t="s">
        <v>62</v>
      </c>
      <c r="R2082" s="120" t="s">
        <v>62</v>
      </c>
      <c r="S2082" s="120" t="s">
        <v>62</v>
      </c>
      <c r="T2082" s="120" t="s">
        <v>62</v>
      </c>
      <c r="U2082" s="120" t="s">
        <v>62</v>
      </c>
      <c r="V2082" s="120" t="s">
        <v>62</v>
      </c>
      <c r="W2082" s="120" t="s">
        <v>62</v>
      </c>
      <c r="X2082" s="232"/>
    </row>
    <row r="2083" spans="1:24" ht="13.5" customHeight="1" thickTop="1" x14ac:dyDescent="0.3">
      <c r="A2083" s="241" t="s">
        <v>112</v>
      </c>
      <c r="B2083" s="119">
        <f>SUM(B2015:B2062)</f>
        <v>0</v>
      </c>
      <c r="C2083" s="119">
        <f t="shared" ref="C2083:U2083" si="76">SUM(C2015:C2062)</f>
        <v>0</v>
      </c>
      <c r="D2083" s="119">
        <f t="shared" si="76"/>
        <v>0</v>
      </c>
      <c r="E2083" s="119">
        <f t="shared" si="76"/>
        <v>0</v>
      </c>
      <c r="F2083" s="119">
        <f t="shared" si="76"/>
        <v>0</v>
      </c>
      <c r="G2083" s="119">
        <f t="shared" si="76"/>
        <v>0</v>
      </c>
      <c r="H2083" s="119">
        <f t="shared" si="76"/>
        <v>0</v>
      </c>
      <c r="I2083" s="119">
        <f t="shared" si="76"/>
        <v>0</v>
      </c>
      <c r="J2083" s="119">
        <f t="shared" si="76"/>
        <v>0</v>
      </c>
      <c r="K2083" s="119">
        <f t="shared" si="76"/>
        <v>0</v>
      </c>
      <c r="L2083" s="119">
        <f t="shared" si="76"/>
        <v>0</v>
      </c>
      <c r="M2083" s="119">
        <f t="shared" si="76"/>
        <v>0</v>
      </c>
      <c r="N2083" s="119">
        <f t="shared" si="76"/>
        <v>0</v>
      </c>
      <c r="O2083" s="119">
        <f t="shared" si="76"/>
        <v>0</v>
      </c>
      <c r="P2083" s="119">
        <f t="shared" si="76"/>
        <v>0</v>
      </c>
      <c r="Q2083" s="119">
        <f t="shared" si="76"/>
        <v>0</v>
      </c>
      <c r="R2083" s="119">
        <f t="shared" si="76"/>
        <v>0</v>
      </c>
      <c r="S2083" s="119">
        <f t="shared" si="76"/>
        <v>0</v>
      </c>
      <c r="T2083" s="119">
        <f t="shared" si="76"/>
        <v>0</v>
      </c>
      <c r="U2083" s="119">
        <f t="shared" si="76"/>
        <v>0</v>
      </c>
      <c r="V2083" s="119"/>
      <c r="W2083" s="119"/>
      <c r="X2083" s="232"/>
    </row>
    <row r="2084" spans="1:24" ht="13.5" customHeight="1" x14ac:dyDescent="0.3">
      <c r="A2084" s="242" t="s">
        <v>113</v>
      </c>
      <c r="B2084" s="118">
        <f>SUM(B2011:B2074)</f>
        <v>0</v>
      </c>
      <c r="C2084" s="118">
        <f t="shared" ref="C2084:U2084" si="77">SUM(C2011:C2074)</f>
        <v>0</v>
      </c>
      <c r="D2084" s="118">
        <f t="shared" si="77"/>
        <v>0</v>
      </c>
      <c r="E2084" s="118">
        <f t="shared" si="77"/>
        <v>0</v>
      </c>
      <c r="F2084" s="118">
        <f t="shared" si="77"/>
        <v>0</v>
      </c>
      <c r="G2084" s="118">
        <f t="shared" si="77"/>
        <v>0</v>
      </c>
      <c r="H2084" s="118">
        <f t="shared" si="77"/>
        <v>0</v>
      </c>
      <c r="I2084" s="118">
        <f t="shared" si="77"/>
        <v>0</v>
      </c>
      <c r="J2084" s="118">
        <f t="shared" si="77"/>
        <v>0</v>
      </c>
      <c r="K2084" s="118">
        <f t="shared" si="77"/>
        <v>0</v>
      </c>
      <c r="L2084" s="118">
        <f t="shared" si="77"/>
        <v>0</v>
      </c>
      <c r="M2084" s="118">
        <f t="shared" si="77"/>
        <v>0</v>
      </c>
      <c r="N2084" s="118">
        <f t="shared" si="77"/>
        <v>0</v>
      </c>
      <c r="O2084" s="118">
        <f t="shared" si="77"/>
        <v>0</v>
      </c>
      <c r="P2084" s="118">
        <f t="shared" si="77"/>
        <v>0</v>
      </c>
      <c r="Q2084" s="118">
        <f t="shared" si="77"/>
        <v>0</v>
      </c>
      <c r="R2084" s="118">
        <f t="shared" si="77"/>
        <v>0</v>
      </c>
      <c r="S2084" s="118">
        <f t="shared" si="77"/>
        <v>0</v>
      </c>
      <c r="T2084" s="118">
        <f t="shared" si="77"/>
        <v>0</v>
      </c>
      <c r="U2084" s="118">
        <f t="shared" si="77"/>
        <v>0</v>
      </c>
      <c r="V2084" s="118"/>
      <c r="W2084" s="118"/>
      <c r="X2084" s="232"/>
    </row>
    <row r="2085" spans="1:24" ht="13.5" customHeight="1" x14ac:dyDescent="0.3">
      <c r="A2085" s="238" t="s">
        <v>114</v>
      </c>
      <c r="B2085" s="118">
        <f>SUM(B2011:B2082)</f>
        <v>0</v>
      </c>
      <c r="C2085" s="118">
        <f t="shared" ref="C2085:U2085" si="78">SUM(C2011:C2082)</f>
        <v>0</v>
      </c>
      <c r="D2085" s="118">
        <f t="shared" si="78"/>
        <v>0</v>
      </c>
      <c r="E2085" s="118">
        <f t="shared" si="78"/>
        <v>0</v>
      </c>
      <c r="F2085" s="118">
        <f t="shared" si="78"/>
        <v>0</v>
      </c>
      <c r="G2085" s="118">
        <f t="shared" si="78"/>
        <v>0</v>
      </c>
      <c r="H2085" s="118">
        <f t="shared" si="78"/>
        <v>0</v>
      </c>
      <c r="I2085" s="118">
        <f t="shared" si="78"/>
        <v>0</v>
      </c>
      <c r="J2085" s="118">
        <f t="shared" si="78"/>
        <v>0</v>
      </c>
      <c r="K2085" s="118">
        <f t="shared" si="78"/>
        <v>0</v>
      </c>
      <c r="L2085" s="118">
        <f t="shared" si="78"/>
        <v>0</v>
      </c>
      <c r="M2085" s="118">
        <f t="shared" si="78"/>
        <v>0</v>
      </c>
      <c r="N2085" s="118">
        <f t="shared" si="78"/>
        <v>0</v>
      </c>
      <c r="O2085" s="118">
        <f t="shared" si="78"/>
        <v>0</v>
      </c>
      <c r="P2085" s="118">
        <f t="shared" si="78"/>
        <v>0</v>
      </c>
      <c r="Q2085" s="118">
        <f t="shared" si="78"/>
        <v>0</v>
      </c>
      <c r="R2085" s="118">
        <f t="shared" si="78"/>
        <v>0</v>
      </c>
      <c r="S2085" s="118">
        <f t="shared" si="78"/>
        <v>0</v>
      </c>
      <c r="T2085" s="118">
        <f t="shared" si="78"/>
        <v>0</v>
      </c>
      <c r="U2085" s="118">
        <f t="shared" si="78"/>
        <v>0</v>
      </c>
      <c r="V2085" s="118"/>
      <c r="W2085" s="118"/>
      <c r="X2085" s="232"/>
    </row>
    <row r="2086" spans="1:24" ht="13.5" customHeight="1" thickBot="1" x14ac:dyDescent="0.35">
      <c r="A2086" s="240" t="s">
        <v>115</v>
      </c>
      <c r="B2086" s="120">
        <f>SUM(B1987:B2082)</f>
        <v>0</v>
      </c>
      <c r="C2086" s="120">
        <f t="shared" ref="C2086:U2086" si="79">SUM(C1987:C2082)</f>
        <v>0</v>
      </c>
      <c r="D2086" s="120">
        <f t="shared" si="79"/>
        <v>0</v>
      </c>
      <c r="E2086" s="120">
        <f t="shared" si="79"/>
        <v>0</v>
      </c>
      <c r="F2086" s="120">
        <f t="shared" si="79"/>
        <v>0</v>
      </c>
      <c r="G2086" s="120">
        <f t="shared" si="79"/>
        <v>0</v>
      </c>
      <c r="H2086" s="120">
        <f t="shared" si="79"/>
        <v>0</v>
      </c>
      <c r="I2086" s="120">
        <f t="shared" si="79"/>
        <v>0</v>
      </c>
      <c r="J2086" s="120">
        <f t="shared" si="79"/>
        <v>0</v>
      </c>
      <c r="K2086" s="120">
        <f t="shared" si="79"/>
        <v>0</v>
      </c>
      <c r="L2086" s="120">
        <f t="shared" si="79"/>
        <v>0</v>
      </c>
      <c r="M2086" s="120">
        <f t="shared" si="79"/>
        <v>0</v>
      </c>
      <c r="N2086" s="120">
        <f t="shared" si="79"/>
        <v>0</v>
      </c>
      <c r="O2086" s="120">
        <f t="shared" si="79"/>
        <v>0</v>
      </c>
      <c r="P2086" s="120">
        <f t="shared" si="79"/>
        <v>0</v>
      </c>
      <c r="Q2086" s="120">
        <f t="shared" si="79"/>
        <v>0</v>
      </c>
      <c r="R2086" s="120">
        <f t="shared" si="79"/>
        <v>0</v>
      </c>
      <c r="S2086" s="120">
        <f t="shared" si="79"/>
        <v>0</v>
      </c>
      <c r="T2086" s="120">
        <f t="shared" si="79"/>
        <v>0</v>
      </c>
      <c r="U2086" s="120">
        <f t="shared" si="79"/>
        <v>0</v>
      </c>
      <c r="V2086" s="120"/>
      <c r="W2086" s="120"/>
      <c r="X2086" s="232"/>
    </row>
    <row r="2087" spans="1:24" ht="13.5" customHeight="1" thickTop="1" x14ac:dyDescent="0.3">
      <c r="A2087" s="232"/>
      <c r="B2087" s="232"/>
      <c r="C2087" s="232"/>
      <c r="D2087" s="232"/>
      <c r="E2087" s="232"/>
      <c r="F2087" s="232"/>
      <c r="G2087" s="232"/>
      <c r="H2087" s="232"/>
      <c r="I2087" s="232"/>
      <c r="J2087" s="232"/>
      <c r="K2087" s="232"/>
      <c r="L2087" s="232"/>
      <c r="M2087" s="232"/>
      <c r="N2087" s="232"/>
      <c r="O2087" s="232"/>
      <c r="P2087" s="232"/>
      <c r="Q2087" s="232"/>
      <c r="R2087" s="232"/>
      <c r="S2087" s="232"/>
      <c r="T2087" s="232"/>
      <c r="U2087" s="232"/>
      <c r="V2087" s="232"/>
      <c r="W2087" s="232"/>
      <c r="X2087" s="232"/>
    </row>
    <row r="2088" spans="1:24" ht="13.5" customHeight="1" thickBot="1" x14ac:dyDescent="0.35">
      <c r="A2088" s="232" t="s">
        <v>10</v>
      </c>
      <c r="B2088" s="233" t="s">
        <v>60</v>
      </c>
      <c r="C2088" s="121">
        <f>C1984+1</f>
        <v>45739</v>
      </c>
      <c r="D2088" s="232"/>
      <c r="E2088" s="232"/>
      <c r="F2088" s="232"/>
      <c r="G2088" s="232"/>
      <c r="H2088" s="232"/>
      <c r="I2088" s="232"/>
      <c r="J2088" s="232"/>
      <c r="K2088" s="232"/>
      <c r="L2088" s="232"/>
      <c r="M2088" s="232"/>
      <c r="N2088" s="232"/>
      <c r="O2088" s="232"/>
      <c r="P2088" s="232"/>
      <c r="Q2088" s="232"/>
      <c r="R2088" s="232"/>
      <c r="S2088" s="232"/>
      <c r="T2088" s="232"/>
      <c r="U2088" s="232"/>
      <c r="V2088" s="232"/>
      <c r="W2088" s="232"/>
      <c r="X2088" s="232"/>
    </row>
    <row r="2089" spans="1:24" ht="13.5" customHeight="1" thickTop="1" thickBot="1" x14ac:dyDescent="0.35">
      <c r="A2089" s="232"/>
      <c r="B2089" s="602" t="s">
        <v>91</v>
      </c>
      <c r="C2089" s="603"/>
      <c r="D2089" s="603"/>
      <c r="E2089" s="603"/>
      <c r="F2089" s="603"/>
      <c r="G2089" s="603"/>
      <c r="H2089" s="603"/>
      <c r="I2089" s="603"/>
      <c r="J2089" s="603"/>
      <c r="K2089" s="603"/>
      <c r="L2089" s="603"/>
      <c r="M2089" s="603"/>
      <c r="N2089" s="603"/>
      <c r="O2089" s="603"/>
      <c r="P2089" s="603"/>
      <c r="Q2089" s="603"/>
      <c r="R2089" s="603"/>
      <c r="S2089" s="603"/>
      <c r="T2089" s="603"/>
      <c r="U2089" s="603"/>
      <c r="V2089" s="603"/>
      <c r="W2089" s="604"/>
      <c r="X2089" s="232"/>
    </row>
    <row r="2090" spans="1:24" ht="13.5" customHeight="1" thickTop="1" thickBot="1" x14ac:dyDescent="0.35">
      <c r="A2090" s="234" t="s">
        <v>51</v>
      </c>
      <c r="B2090" s="234" t="s">
        <v>31</v>
      </c>
      <c r="C2090" s="235" t="s">
        <v>92</v>
      </c>
      <c r="D2090" s="235" t="s">
        <v>93</v>
      </c>
      <c r="E2090" s="235" t="s">
        <v>94</v>
      </c>
      <c r="F2090" s="235" t="s">
        <v>95</v>
      </c>
      <c r="G2090" s="235" t="s">
        <v>96</v>
      </c>
      <c r="H2090" s="235" t="s">
        <v>97</v>
      </c>
      <c r="I2090" s="235" t="s">
        <v>98</v>
      </c>
      <c r="J2090" s="235" t="s">
        <v>99</v>
      </c>
      <c r="K2090" s="235" t="s">
        <v>100</v>
      </c>
      <c r="L2090" s="235" t="s">
        <v>101</v>
      </c>
      <c r="M2090" s="235" t="s">
        <v>102</v>
      </c>
      <c r="N2090" s="235" t="s">
        <v>103</v>
      </c>
      <c r="O2090" s="235" t="s">
        <v>104</v>
      </c>
      <c r="P2090" s="235" t="s">
        <v>105</v>
      </c>
      <c r="Q2090" s="235" t="s">
        <v>106</v>
      </c>
      <c r="R2090" s="235" t="s">
        <v>107</v>
      </c>
      <c r="S2090" s="235" t="s">
        <v>108</v>
      </c>
      <c r="T2090" s="235" t="s">
        <v>109</v>
      </c>
      <c r="U2090" s="235" t="s">
        <v>110</v>
      </c>
      <c r="V2090" s="234" t="s">
        <v>89</v>
      </c>
      <c r="W2090" s="234" t="s">
        <v>111</v>
      </c>
      <c r="X2090" s="232"/>
    </row>
    <row r="2091" spans="1:24" ht="13.5" customHeight="1" thickTop="1" x14ac:dyDescent="0.3">
      <c r="A2091" s="236">
        <v>0</v>
      </c>
      <c r="B2091" s="119" t="s">
        <v>62</v>
      </c>
      <c r="C2091" s="119" t="s">
        <v>62</v>
      </c>
      <c r="D2091" s="119" t="s">
        <v>62</v>
      </c>
      <c r="E2091" s="119" t="s">
        <v>62</v>
      </c>
      <c r="F2091" s="119" t="s">
        <v>62</v>
      </c>
      <c r="G2091" s="119" t="s">
        <v>62</v>
      </c>
      <c r="H2091" s="119" t="s">
        <v>62</v>
      </c>
      <c r="I2091" s="119" t="s">
        <v>62</v>
      </c>
      <c r="J2091" s="119" t="s">
        <v>62</v>
      </c>
      <c r="K2091" s="119" t="s">
        <v>62</v>
      </c>
      <c r="L2091" s="119" t="s">
        <v>62</v>
      </c>
      <c r="M2091" s="119" t="s">
        <v>62</v>
      </c>
      <c r="N2091" s="119" t="s">
        <v>62</v>
      </c>
      <c r="O2091" s="119" t="s">
        <v>62</v>
      </c>
      <c r="P2091" s="119" t="s">
        <v>62</v>
      </c>
      <c r="Q2091" s="119" t="s">
        <v>62</v>
      </c>
      <c r="R2091" s="119" t="s">
        <v>62</v>
      </c>
      <c r="S2091" s="119" t="s">
        <v>62</v>
      </c>
      <c r="T2091" s="119" t="s">
        <v>62</v>
      </c>
      <c r="U2091" s="119" t="s">
        <v>62</v>
      </c>
      <c r="V2091" s="119" t="s">
        <v>62</v>
      </c>
      <c r="W2091" s="119" t="s">
        <v>62</v>
      </c>
      <c r="X2091" s="232"/>
    </row>
    <row r="2092" spans="1:24" ht="13.5" customHeight="1" x14ac:dyDescent="0.3">
      <c r="A2092" s="237">
        <v>1.0416666666666666E-2</v>
      </c>
      <c r="B2092" s="118" t="s">
        <v>62</v>
      </c>
      <c r="C2092" s="118" t="s">
        <v>62</v>
      </c>
      <c r="D2092" s="118" t="s">
        <v>62</v>
      </c>
      <c r="E2092" s="118" t="s">
        <v>62</v>
      </c>
      <c r="F2092" s="118" t="s">
        <v>62</v>
      </c>
      <c r="G2092" s="118" t="s">
        <v>62</v>
      </c>
      <c r="H2092" s="118" t="s">
        <v>62</v>
      </c>
      <c r="I2092" s="118" t="s">
        <v>62</v>
      </c>
      <c r="J2092" s="118" t="s">
        <v>62</v>
      </c>
      <c r="K2092" s="118" t="s">
        <v>62</v>
      </c>
      <c r="L2092" s="118" t="s">
        <v>62</v>
      </c>
      <c r="M2092" s="118" t="s">
        <v>62</v>
      </c>
      <c r="N2092" s="118" t="s">
        <v>62</v>
      </c>
      <c r="O2092" s="118" t="s">
        <v>62</v>
      </c>
      <c r="P2092" s="118" t="s">
        <v>62</v>
      </c>
      <c r="Q2092" s="118" t="s">
        <v>62</v>
      </c>
      <c r="R2092" s="118" t="s">
        <v>62</v>
      </c>
      <c r="S2092" s="118" t="s">
        <v>62</v>
      </c>
      <c r="T2092" s="118" t="s">
        <v>62</v>
      </c>
      <c r="U2092" s="118" t="s">
        <v>62</v>
      </c>
      <c r="V2092" s="118" t="s">
        <v>62</v>
      </c>
      <c r="W2092" s="118" t="s">
        <v>62</v>
      </c>
      <c r="X2092" s="232"/>
    </row>
    <row r="2093" spans="1:24" ht="13.5" customHeight="1" x14ac:dyDescent="0.3">
      <c r="A2093" s="237">
        <v>2.0833333333333332E-2</v>
      </c>
      <c r="B2093" s="118" t="s">
        <v>62</v>
      </c>
      <c r="C2093" s="118" t="s">
        <v>62</v>
      </c>
      <c r="D2093" s="118" t="s">
        <v>62</v>
      </c>
      <c r="E2093" s="118" t="s">
        <v>62</v>
      </c>
      <c r="F2093" s="118" t="s">
        <v>62</v>
      </c>
      <c r="G2093" s="118" t="s">
        <v>62</v>
      </c>
      <c r="H2093" s="118" t="s">
        <v>62</v>
      </c>
      <c r="I2093" s="118" t="s">
        <v>62</v>
      </c>
      <c r="J2093" s="118" t="s">
        <v>62</v>
      </c>
      <c r="K2093" s="118" t="s">
        <v>62</v>
      </c>
      <c r="L2093" s="118" t="s">
        <v>62</v>
      </c>
      <c r="M2093" s="118" t="s">
        <v>62</v>
      </c>
      <c r="N2093" s="118" t="s">
        <v>62</v>
      </c>
      <c r="O2093" s="118" t="s">
        <v>62</v>
      </c>
      <c r="P2093" s="118" t="s">
        <v>62</v>
      </c>
      <c r="Q2093" s="118" t="s">
        <v>62</v>
      </c>
      <c r="R2093" s="118" t="s">
        <v>62</v>
      </c>
      <c r="S2093" s="118" t="s">
        <v>62</v>
      </c>
      <c r="T2093" s="118" t="s">
        <v>62</v>
      </c>
      <c r="U2093" s="118" t="s">
        <v>62</v>
      </c>
      <c r="V2093" s="118" t="s">
        <v>62</v>
      </c>
      <c r="W2093" s="118" t="s">
        <v>62</v>
      </c>
      <c r="X2093" s="232"/>
    </row>
    <row r="2094" spans="1:24" ht="13.5" customHeight="1" x14ac:dyDescent="0.3">
      <c r="A2094" s="237">
        <v>3.125E-2</v>
      </c>
      <c r="B2094" s="118" t="s">
        <v>62</v>
      </c>
      <c r="C2094" s="118" t="s">
        <v>62</v>
      </c>
      <c r="D2094" s="118" t="s">
        <v>62</v>
      </c>
      <c r="E2094" s="118" t="s">
        <v>62</v>
      </c>
      <c r="F2094" s="118" t="s">
        <v>62</v>
      </c>
      <c r="G2094" s="118" t="s">
        <v>62</v>
      </c>
      <c r="H2094" s="118" t="s">
        <v>62</v>
      </c>
      <c r="I2094" s="118" t="s">
        <v>62</v>
      </c>
      <c r="J2094" s="118" t="s">
        <v>62</v>
      </c>
      <c r="K2094" s="118" t="s">
        <v>62</v>
      </c>
      <c r="L2094" s="118" t="s">
        <v>62</v>
      </c>
      <c r="M2094" s="118" t="s">
        <v>62</v>
      </c>
      <c r="N2094" s="118" t="s">
        <v>62</v>
      </c>
      <c r="O2094" s="118" t="s">
        <v>62</v>
      </c>
      <c r="P2094" s="118" t="s">
        <v>62</v>
      </c>
      <c r="Q2094" s="118" t="s">
        <v>62</v>
      </c>
      <c r="R2094" s="118" t="s">
        <v>62</v>
      </c>
      <c r="S2094" s="118" t="s">
        <v>62</v>
      </c>
      <c r="T2094" s="118" t="s">
        <v>62</v>
      </c>
      <c r="U2094" s="118" t="s">
        <v>62</v>
      </c>
      <c r="V2094" s="118" t="s">
        <v>62</v>
      </c>
      <c r="W2094" s="118" t="s">
        <v>62</v>
      </c>
      <c r="X2094" s="232"/>
    </row>
    <row r="2095" spans="1:24" ht="13.5" customHeight="1" x14ac:dyDescent="0.3">
      <c r="A2095" s="237">
        <v>4.1666666666666664E-2</v>
      </c>
      <c r="B2095" s="118" t="s">
        <v>62</v>
      </c>
      <c r="C2095" s="118" t="s">
        <v>62</v>
      </c>
      <c r="D2095" s="118" t="s">
        <v>62</v>
      </c>
      <c r="E2095" s="118" t="s">
        <v>62</v>
      </c>
      <c r="F2095" s="118" t="s">
        <v>62</v>
      </c>
      <c r="G2095" s="118" t="s">
        <v>62</v>
      </c>
      <c r="H2095" s="118" t="s">
        <v>62</v>
      </c>
      <c r="I2095" s="118" t="s">
        <v>62</v>
      </c>
      <c r="J2095" s="118" t="s">
        <v>62</v>
      </c>
      <c r="K2095" s="118" t="s">
        <v>62</v>
      </c>
      <c r="L2095" s="118" t="s">
        <v>62</v>
      </c>
      <c r="M2095" s="118" t="s">
        <v>62</v>
      </c>
      <c r="N2095" s="118" t="s">
        <v>62</v>
      </c>
      <c r="O2095" s="118" t="s">
        <v>62</v>
      </c>
      <c r="P2095" s="118" t="s">
        <v>62</v>
      </c>
      <c r="Q2095" s="118" t="s">
        <v>62</v>
      </c>
      <c r="R2095" s="118" t="s">
        <v>62</v>
      </c>
      <c r="S2095" s="118" t="s">
        <v>62</v>
      </c>
      <c r="T2095" s="118" t="s">
        <v>62</v>
      </c>
      <c r="U2095" s="118" t="s">
        <v>62</v>
      </c>
      <c r="V2095" s="118" t="s">
        <v>62</v>
      </c>
      <c r="W2095" s="118" t="s">
        <v>62</v>
      </c>
      <c r="X2095" s="232"/>
    </row>
    <row r="2096" spans="1:24" ht="13.5" customHeight="1" x14ac:dyDescent="0.3">
      <c r="A2096" s="237">
        <v>5.2083333333333336E-2</v>
      </c>
      <c r="B2096" s="118" t="s">
        <v>62</v>
      </c>
      <c r="C2096" s="118" t="s">
        <v>62</v>
      </c>
      <c r="D2096" s="118" t="s">
        <v>62</v>
      </c>
      <c r="E2096" s="118" t="s">
        <v>62</v>
      </c>
      <c r="F2096" s="118" t="s">
        <v>62</v>
      </c>
      <c r="G2096" s="118" t="s">
        <v>62</v>
      </c>
      <c r="H2096" s="118" t="s">
        <v>62</v>
      </c>
      <c r="I2096" s="118" t="s">
        <v>62</v>
      </c>
      <c r="J2096" s="118" t="s">
        <v>62</v>
      </c>
      <c r="K2096" s="118" t="s">
        <v>62</v>
      </c>
      <c r="L2096" s="118" t="s">
        <v>62</v>
      </c>
      <c r="M2096" s="118" t="s">
        <v>62</v>
      </c>
      <c r="N2096" s="118" t="s">
        <v>62</v>
      </c>
      <c r="O2096" s="118" t="s">
        <v>62</v>
      </c>
      <c r="P2096" s="118" t="s">
        <v>62</v>
      </c>
      <c r="Q2096" s="118" t="s">
        <v>62</v>
      </c>
      <c r="R2096" s="118" t="s">
        <v>62</v>
      </c>
      <c r="S2096" s="118" t="s">
        <v>62</v>
      </c>
      <c r="T2096" s="118" t="s">
        <v>62</v>
      </c>
      <c r="U2096" s="118" t="s">
        <v>62</v>
      </c>
      <c r="V2096" s="118" t="s">
        <v>62</v>
      </c>
      <c r="W2096" s="118" t="s">
        <v>62</v>
      </c>
      <c r="X2096" s="232"/>
    </row>
    <row r="2097" spans="1:24" ht="13.5" customHeight="1" x14ac:dyDescent="0.3">
      <c r="A2097" s="237">
        <v>6.25E-2</v>
      </c>
      <c r="B2097" s="118" t="s">
        <v>62</v>
      </c>
      <c r="C2097" s="118" t="s">
        <v>62</v>
      </c>
      <c r="D2097" s="118" t="s">
        <v>62</v>
      </c>
      <c r="E2097" s="118" t="s">
        <v>62</v>
      </c>
      <c r="F2097" s="118" t="s">
        <v>62</v>
      </c>
      <c r="G2097" s="118" t="s">
        <v>62</v>
      </c>
      <c r="H2097" s="118" t="s">
        <v>62</v>
      </c>
      <c r="I2097" s="118" t="s">
        <v>62</v>
      </c>
      <c r="J2097" s="118" t="s">
        <v>62</v>
      </c>
      <c r="K2097" s="118" t="s">
        <v>62</v>
      </c>
      <c r="L2097" s="118" t="s">
        <v>62</v>
      </c>
      <c r="M2097" s="118" t="s">
        <v>62</v>
      </c>
      <c r="N2097" s="118" t="s">
        <v>62</v>
      </c>
      <c r="O2097" s="118" t="s">
        <v>62</v>
      </c>
      <c r="P2097" s="118" t="s">
        <v>62</v>
      </c>
      <c r="Q2097" s="118" t="s">
        <v>62</v>
      </c>
      <c r="R2097" s="118" t="s">
        <v>62</v>
      </c>
      <c r="S2097" s="118" t="s">
        <v>62</v>
      </c>
      <c r="T2097" s="118" t="s">
        <v>62</v>
      </c>
      <c r="U2097" s="118" t="s">
        <v>62</v>
      </c>
      <c r="V2097" s="118" t="s">
        <v>62</v>
      </c>
      <c r="W2097" s="118" t="s">
        <v>62</v>
      </c>
      <c r="X2097" s="232"/>
    </row>
    <row r="2098" spans="1:24" ht="13.5" customHeight="1" x14ac:dyDescent="0.3">
      <c r="A2098" s="237">
        <v>7.2916666666666699E-2</v>
      </c>
      <c r="B2098" s="118" t="s">
        <v>62</v>
      </c>
      <c r="C2098" s="118" t="s">
        <v>62</v>
      </c>
      <c r="D2098" s="118" t="s">
        <v>62</v>
      </c>
      <c r="E2098" s="118" t="s">
        <v>62</v>
      </c>
      <c r="F2098" s="118" t="s">
        <v>62</v>
      </c>
      <c r="G2098" s="118" t="s">
        <v>62</v>
      </c>
      <c r="H2098" s="118" t="s">
        <v>62</v>
      </c>
      <c r="I2098" s="118" t="s">
        <v>62</v>
      </c>
      <c r="J2098" s="118" t="s">
        <v>62</v>
      </c>
      <c r="K2098" s="118" t="s">
        <v>62</v>
      </c>
      <c r="L2098" s="118" t="s">
        <v>62</v>
      </c>
      <c r="M2098" s="118" t="s">
        <v>62</v>
      </c>
      <c r="N2098" s="118" t="s">
        <v>62</v>
      </c>
      <c r="O2098" s="118" t="s">
        <v>62</v>
      </c>
      <c r="P2098" s="118" t="s">
        <v>62</v>
      </c>
      <c r="Q2098" s="118" t="s">
        <v>62</v>
      </c>
      <c r="R2098" s="118" t="s">
        <v>62</v>
      </c>
      <c r="S2098" s="118" t="s">
        <v>62</v>
      </c>
      <c r="T2098" s="118" t="s">
        <v>62</v>
      </c>
      <c r="U2098" s="118" t="s">
        <v>62</v>
      </c>
      <c r="V2098" s="118" t="s">
        <v>62</v>
      </c>
      <c r="W2098" s="118" t="s">
        <v>62</v>
      </c>
      <c r="X2098" s="232"/>
    </row>
    <row r="2099" spans="1:24" ht="13.5" customHeight="1" x14ac:dyDescent="0.3">
      <c r="A2099" s="237">
        <v>8.3333333333333301E-2</v>
      </c>
      <c r="B2099" s="118" t="s">
        <v>62</v>
      </c>
      <c r="C2099" s="118" t="s">
        <v>62</v>
      </c>
      <c r="D2099" s="118" t="s">
        <v>62</v>
      </c>
      <c r="E2099" s="118" t="s">
        <v>62</v>
      </c>
      <c r="F2099" s="118" t="s">
        <v>62</v>
      </c>
      <c r="G2099" s="118" t="s">
        <v>62</v>
      </c>
      <c r="H2099" s="118" t="s">
        <v>62</v>
      </c>
      <c r="I2099" s="118" t="s">
        <v>62</v>
      </c>
      <c r="J2099" s="118" t="s">
        <v>62</v>
      </c>
      <c r="K2099" s="118" t="s">
        <v>62</v>
      </c>
      <c r="L2099" s="118" t="s">
        <v>62</v>
      </c>
      <c r="M2099" s="118" t="s">
        <v>62</v>
      </c>
      <c r="N2099" s="118" t="s">
        <v>62</v>
      </c>
      <c r="O2099" s="118" t="s">
        <v>62</v>
      </c>
      <c r="P2099" s="118" t="s">
        <v>62</v>
      </c>
      <c r="Q2099" s="118" t="s">
        <v>62</v>
      </c>
      <c r="R2099" s="118" t="s">
        <v>62</v>
      </c>
      <c r="S2099" s="118" t="s">
        <v>62</v>
      </c>
      <c r="T2099" s="118" t="s">
        <v>62</v>
      </c>
      <c r="U2099" s="118" t="s">
        <v>62</v>
      </c>
      <c r="V2099" s="118" t="s">
        <v>62</v>
      </c>
      <c r="W2099" s="118" t="s">
        <v>62</v>
      </c>
      <c r="X2099" s="232"/>
    </row>
    <row r="2100" spans="1:24" ht="13.5" customHeight="1" x14ac:dyDescent="0.3">
      <c r="A2100" s="237">
        <v>9.375E-2</v>
      </c>
      <c r="B2100" s="118" t="s">
        <v>62</v>
      </c>
      <c r="C2100" s="118" t="s">
        <v>62</v>
      </c>
      <c r="D2100" s="118" t="s">
        <v>62</v>
      </c>
      <c r="E2100" s="118" t="s">
        <v>62</v>
      </c>
      <c r="F2100" s="118" t="s">
        <v>62</v>
      </c>
      <c r="G2100" s="118" t="s">
        <v>62</v>
      </c>
      <c r="H2100" s="118" t="s">
        <v>62</v>
      </c>
      <c r="I2100" s="118" t="s">
        <v>62</v>
      </c>
      <c r="J2100" s="118" t="s">
        <v>62</v>
      </c>
      <c r="K2100" s="118" t="s">
        <v>62</v>
      </c>
      <c r="L2100" s="118" t="s">
        <v>62</v>
      </c>
      <c r="M2100" s="118" t="s">
        <v>62</v>
      </c>
      <c r="N2100" s="118" t="s">
        <v>62</v>
      </c>
      <c r="O2100" s="118" t="s">
        <v>62</v>
      </c>
      <c r="P2100" s="118" t="s">
        <v>62</v>
      </c>
      <c r="Q2100" s="118" t="s">
        <v>62</v>
      </c>
      <c r="R2100" s="118" t="s">
        <v>62</v>
      </c>
      <c r="S2100" s="118" t="s">
        <v>62</v>
      </c>
      <c r="T2100" s="118" t="s">
        <v>62</v>
      </c>
      <c r="U2100" s="118" t="s">
        <v>62</v>
      </c>
      <c r="V2100" s="118" t="s">
        <v>62</v>
      </c>
      <c r="W2100" s="118" t="s">
        <v>62</v>
      </c>
      <c r="X2100" s="232"/>
    </row>
    <row r="2101" spans="1:24" ht="13.5" customHeight="1" x14ac:dyDescent="0.3">
      <c r="A2101" s="237">
        <v>0.104166666666667</v>
      </c>
      <c r="B2101" s="118" t="s">
        <v>62</v>
      </c>
      <c r="C2101" s="118" t="s">
        <v>62</v>
      </c>
      <c r="D2101" s="118" t="s">
        <v>62</v>
      </c>
      <c r="E2101" s="118" t="s">
        <v>62</v>
      </c>
      <c r="F2101" s="118" t="s">
        <v>62</v>
      </c>
      <c r="G2101" s="118" t="s">
        <v>62</v>
      </c>
      <c r="H2101" s="118" t="s">
        <v>62</v>
      </c>
      <c r="I2101" s="118" t="s">
        <v>62</v>
      </c>
      <c r="J2101" s="118" t="s">
        <v>62</v>
      </c>
      <c r="K2101" s="118" t="s">
        <v>62</v>
      </c>
      <c r="L2101" s="118" t="s">
        <v>62</v>
      </c>
      <c r="M2101" s="118" t="s">
        <v>62</v>
      </c>
      <c r="N2101" s="118" t="s">
        <v>62</v>
      </c>
      <c r="O2101" s="118" t="s">
        <v>62</v>
      </c>
      <c r="P2101" s="118" t="s">
        <v>62</v>
      </c>
      <c r="Q2101" s="118" t="s">
        <v>62</v>
      </c>
      <c r="R2101" s="118" t="s">
        <v>62</v>
      </c>
      <c r="S2101" s="118" t="s">
        <v>62</v>
      </c>
      <c r="T2101" s="118" t="s">
        <v>62</v>
      </c>
      <c r="U2101" s="118" t="s">
        <v>62</v>
      </c>
      <c r="V2101" s="118" t="s">
        <v>62</v>
      </c>
      <c r="W2101" s="118" t="s">
        <v>62</v>
      </c>
      <c r="X2101" s="232"/>
    </row>
    <row r="2102" spans="1:24" ht="13.5" customHeight="1" x14ac:dyDescent="0.3">
      <c r="A2102" s="237">
        <v>0.114583333333333</v>
      </c>
      <c r="B2102" s="118" t="s">
        <v>62</v>
      </c>
      <c r="C2102" s="118" t="s">
        <v>62</v>
      </c>
      <c r="D2102" s="118" t="s">
        <v>62</v>
      </c>
      <c r="E2102" s="118" t="s">
        <v>62</v>
      </c>
      <c r="F2102" s="118" t="s">
        <v>62</v>
      </c>
      <c r="G2102" s="118" t="s">
        <v>62</v>
      </c>
      <c r="H2102" s="118" t="s">
        <v>62</v>
      </c>
      <c r="I2102" s="118" t="s">
        <v>62</v>
      </c>
      <c r="J2102" s="118" t="s">
        <v>62</v>
      </c>
      <c r="K2102" s="118" t="s">
        <v>62</v>
      </c>
      <c r="L2102" s="118" t="s">
        <v>62</v>
      </c>
      <c r="M2102" s="118" t="s">
        <v>62</v>
      </c>
      <c r="N2102" s="118" t="s">
        <v>62</v>
      </c>
      <c r="O2102" s="118" t="s">
        <v>62</v>
      </c>
      <c r="P2102" s="118" t="s">
        <v>62</v>
      </c>
      <c r="Q2102" s="118" t="s">
        <v>62</v>
      </c>
      <c r="R2102" s="118" t="s">
        <v>62</v>
      </c>
      <c r="S2102" s="118" t="s">
        <v>62</v>
      </c>
      <c r="T2102" s="118" t="s">
        <v>62</v>
      </c>
      <c r="U2102" s="118" t="s">
        <v>62</v>
      </c>
      <c r="V2102" s="118" t="s">
        <v>62</v>
      </c>
      <c r="W2102" s="118" t="s">
        <v>62</v>
      </c>
      <c r="X2102" s="232"/>
    </row>
    <row r="2103" spans="1:24" ht="13.5" customHeight="1" x14ac:dyDescent="0.3">
      <c r="A2103" s="237">
        <v>0.125</v>
      </c>
      <c r="B2103" s="118" t="s">
        <v>62</v>
      </c>
      <c r="C2103" s="118" t="s">
        <v>62</v>
      </c>
      <c r="D2103" s="118" t="s">
        <v>62</v>
      </c>
      <c r="E2103" s="118" t="s">
        <v>62</v>
      </c>
      <c r="F2103" s="118" t="s">
        <v>62</v>
      </c>
      <c r="G2103" s="118" t="s">
        <v>62</v>
      </c>
      <c r="H2103" s="118" t="s">
        <v>62</v>
      </c>
      <c r="I2103" s="118" t="s">
        <v>62</v>
      </c>
      <c r="J2103" s="118" t="s">
        <v>62</v>
      </c>
      <c r="K2103" s="118" t="s">
        <v>62</v>
      </c>
      <c r="L2103" s="118" t="s">
        <v>62</v>
      </c>
      <c r="M2103" s="118" t="s">
        <v>62</v>
      </c>
      <c r="N2103" s="118" t="s">
        <v>62</v>
      </c>
      <c r="O2103" s="118" t="s">
        <v>62</v>
      </c>
      <c r="P2103" s="118" t="s">
        <v>62</v>
      </c>
      <c r="Q2103" s="118" t="s">
        <v>62</v>
      </c>
      <c r="R2103" s="118" t="s">
        <v>62</v>
      </c>
      <c r="S2103" s="118" t="s">
        <v>62</v>
      </c>
      <c r="T2103" s="118" t="s">
        <v>62</v>
      </c>
      <c r="U2103" s="118" t="s">
        <v>62</v>
      </c>
      <c r="V2103" s="118" t="s">
        <v>62</v>
      </c>
      <c r="W2103" s="118" t="s">
        <v>62</v>
      </c>
      <c r="X2103" s="232"/>
    </row>
    <row r="2104" spans="1:24" ht="13.5" customHeight="1" x14ac:dyDescent="0.3">
      <c r="A2104" s="237">
        <v>0.13541666666666699</v>
      </c>
      <c r="B2104" s="118" t="s">
        <v>62</v>
      </c>
      <c r="C2104" s="118" t="s">
        <v>62</v>
      </c>
      <c r="D2104" s="118" t="s">
        <v>62</v>
      </c>
      <c r="E2104" s="118" t="s">
        <v>62</v>
      </c>
      <c r="F2104" s="118" t="s">
        <v>62</v>
      </c>
      <c r="G2104" s="118" t="s">
        <v>62</v>
      </c>
      <c r="H2104" s="118" t="s">
        <v>62</v>
      </c>
      <c r="I2104" s="118" t="s">
        <v>62</v>
      </c>
      <c r="J2104" s="118" t="s">
        <v>62</v>
      </c>
      <c r="K2104" s="118" t="s">
        <v>62</v>
      </c>
      <c r="L2104" s="118" t="s">
        <v>62</v>
      </c>
      <c r="M2104" s="118" t="s">
        <v>62</v>
      </c>
      <c r="N2104" s="118" t="s">
        <v>62</v>
      </c>
      <c r="O2104" s="118" t="s">
        <v>62</v>
      </c>
      <c r="P2104" s="118" t="s">
        <v>62</v>
      </c>
      <c r="Q2104" s="118" t="s">
        <v>62</v>
      </c>
      <c r="R2104" s="118" t="s">
        <v>62</v>
      </c>
      <c r="S2104" s="118" t="s">
        <v>62</v>
      </c>
      <c r="T2104" s="118" t="s">
        <v>62</v>
      </c>
      <c r="U2104" s="118" t="s">
        <v>62</v>
      </c>
      <c r="V2104" s="118" t="s">
        <v>62</v>
      </c>
      <c r="W2104" s="118" t="s">
        <v>62</v>
      </c>
      <c r="X2104" s="232"/>
    </row>
    <row r="2105" spans="1:24" ht="13.5" customHeight="1" x14ac:dyDescent="0.3">
      <c r="A2105" s="237">
        <v>0.14583333333333301</v>
      </c>
      <c r="B2105" s="118" t="s">
        <v>62</v>
      </c>
      <c r="C2105" s="118" t="s">
        <v>62</v>
      </c>
      <c r="D2105" s="118" t="s">
        <v>62</v>
      </c>
      <c r="E2105" s="118" t="s">
        <v>62</v>
      </c>
      <c r="F2105" s="118" t="s">
        <v>62</v>
      </c>
      <c r="G2105" s="118" t="s">
        <v>62</v>
      </c>
      <c r="H2105" s="118" t="s">
        <v>62</v>
      </c>
      <c r="I2105" s="118" t="s">
        <v>62</v>
      </c>
      <c r="J2105" s="118" t="s">
        <v>62</v>
      </c>
      <c r="K2105" s="118" t="s">
        <v>62</v>
      </c>
      <c r="L2105" s="118" t="s">
        <v>62</v>
      </c>
      <c r="M2105" s="118" t="s">
        <v>62</v>
      </c>
      <c r="N2105" s="118" t="s">
        <v>62</v>
      </c>
      <c r="O2105" s="118" t="s">
        <v>62</v>
      </c>
      <c r="P2105" s="118" t="s">
        <v>62</v>
      </c>
      <c r="Q2105" s="118" t="s">
        <v>62</v>
      </c>
      <c r="R2105" s="118" t="s">
        <v>62</v>
      </c>
      <c r="S2105" s="118" t="s">
        <v>62</v>
      </c>
      <c r="T2105" s="118" t="s">
        <v>62</v>
      </c>
      <c r="U2105" s="118" t="s">
        <v>62</v>
      </c>
      <c r="V2105" s="118" t="s">
        <v>62</v>
      </c>
      <c r="W2105" s="118" t="s">
        <v>62</v>
      </c>
      <c r="X2105" s="232"/>
    </row>
    <row r="2106" spans="1:24" ht="13.5" customHeight="1" x14ac:dyDescent="0.3">
      <c r="A2106" s="237">
        <v>0.15625</v>
      </c>
      <c r="B2106" s="118" t="s">
        <v>62</v>
      </c>
      <c r="C2106" s="118" t="s">
        <v>62</v>
      </c>
      <c r="D2106" s="118" t="s">
        <v>62</v>
      </c>
      <c r="E2106" s="118" t="s">
        <v>62</v>
      </c>
      <c r="F2106" s="118" t="s">
        <v>62</v>
      </c>
      <c r="G2106" s="118" t="s">
        <v>62</v>
      </c>
      <c r="H2106" s="118" t="s">
        <v>62</v>
      </c>
      <c r="I2106" s="118" t="s">
        <v>62</v>
      </c>
      <c r="J2106" s="118" t="s">
        <v>62</v>
      </c>
      <c r="K2106" s="118" t="s">
        <v>62</v>
      </c>
      <c r="L2106" s="118" t="s">
        <v>62</v>
      </c>
      <c r="M2106" s="118" t="s">
        <v>62</v>
      </c>
      <c r="N2106" s="118" t="s">
        <v>62</v>
      </c>
      <c r="O2106" s="118" t="s">
        <v>62</v>
      </c>
      <c r="P2106" s="118" t="s">
        <v>62</v>
      </c>
      <c r="Q2106" s="118" t="s">
        <v>62</v>
      </c>
      <c r="R2106" s="118" t="s">
        <v>62</v>
      </c>
      <c r="S2106" s="118" t="s">
        <v>62</v>
      </c>
      <c r="T2106" s="118" t="s">
        <v>62</v>
      </c>
      <c r="U2106" s="118" t="s">
        <v>62</v>
      </c>
      <c r="V2106" s="118" t="s">
        <v>62</v>
      </c>
      <c r="W2106" s="118" t="s">
        <v>62</v>
      </c>
      <c r="X2106" s="232"/>
    </row>
    <row r="2107" spans="1:24" ht="13.5" customHeight="1" x14ac:dyDescent="0.3">
      <c r="A2107" s="237">
        <v>0.16666666666666699</v>
      </c>
      <c r="B2107" s="118" t="s">
        <v>62</v>
      </c>
      <c r="C2107" s="118" t="s">
        <v>62</v>
      </c>
      <c r="D2107" s="118" t="s">
        <v>62</v>
      </c>
      <c r="E2107" s="118" t="s">
        <v>62</v>
      </c>
      <c r="F2107" s="118" t="s">
        <v>62</v>
      </c>
      <c r="G2107" s="118" t="s">
        <v>62</v>
      </c>
      <c r="H2107" s="118" t="s">
        <v>62</v>
      </c>
      <c r="I2107" s="118" t="s">
        <v>62</v>
      </c>
      <c r="J2107" s="118" t="s">
        <v>62</v>
      </c>
      <c r="K2107" s="118" t="s">
        <v>62</v>
      </c>
      <c r="L2107" s="118" t="s">
        <v>62</v>
      </c>
      <c r="M2107" s="118" t="s">
        <v>62</v>
      </c>
      <c r="N2107" s="118" t="s">
        <v>62</v>
      </c>
      <c r="O2107" s="118" t="s">
        <v>62</v>
      </c>
      <c r="P2107" s="118" t="s">
        <v>62</v>
      </c>
      <c r="Q2107" s="118" t="s">
        <v>62</v>
      </c>
      <c r="R2107" s="118" t="s">
        <v>62</v>
      </c>
      <c r="S2107" s="118" t="s">
        <v>62</v>
      </c>
      <c r="T2107" s="118" t="s">
        <v>62</v>
      </c>
      <c r="U2107" s="118" t="s">
        <v>62</v>
      </c>
      <c r="V2107" s="118" t="s">
        <v>62</v>
      </c>
      <c r="W2107" s="118" t="s">
        <v>62</v>
      </c>
      <c r="X2107" s="232"/>
    </row>
    <row r="2108" spans="1:24" ht="13.5" customHeight="1" x14ac:dyDescent="0.3">
      <c r="A2108" s="237">
        <v>0.17708333333333301</v>
      </c>
      <c r="B2108" s="118" t="s">
        <v>62</v>
      </c>
      <c r="C2108" s="118" t="s">
        <v>62</v>
      </c>
      <c r="D2108" s="118" t="s">
        <v>62</v>
      </c>
      <c r="E2108" s="118" t="s">
        <v>62</v>
      </c>
      <c r="F2108" s="118" t="s">
        <v>62</v>
      </c>
      <c r="G2108" s="118" t="s">
        <v>62</v>
      </c>
      <c r="H2108" s="118" t="s">
        <v>62</v>
      </c>
      <c r="I2108" s="118" t="s">
        <v>62</v>
      </c>
      <c r="J2108" s="118" t="s">
        <v>62</v>
      </c>
      <c r="K2108" s="118" t="s">
        <v>62</v>
      </c>
      <c r="L2108" s="118" t="s">
        <v>62</v>
      </c>
      <c r="M2108" s="118" t="s">
        <v>62</v>
      </c>
      <c r="N2108" s="118" t="s">
        <v>62</v>
      </c>
      <c r="O2108" s="118" t="s">
        <v>62</v>
      </c>
      <c r="P2108" s="118" t="s">
        <v>62</v>
      </c>
      <c r="Q2108" s="118" t="s">
        <v>62</v>
      </c>
      <c r="R2108" s="118" t="s">
        <v>62</v>
      </c>
      <c r="S2108" s="118" t="s">
        <v>62</v>
      </c>
      <c r="T2108" s="118" t="s">
        <v>62</v>
      </c>
      <c r="U2108" s="118" t="s">
        <v>62</v>
      </c>
      <c r="V2108" s="118" t="s">
        <v>62</v>
      </c>
      <c r="W2108" s="118" t="s">
        <v>62</v>
      </c>
      <c r="X2108" s="232"/>
    </row>
    <row r="2109" spans="1:24" ht="13.5" customHeight="1" x14ac:dyDescent="0.3">
      <c r="A2109" s="237">
        <v>0.1875</v>
      </c>
      <c r="B2109" s="118" t="s">
        <v>62</v>
      </c>
      <c r="C2109" s="118" t="s">
        <v>62</v>
      </c>
      <c r="D2109" s="118" t="s">
        <v>62</v>
      </c>
      <c r="E2109" s="118" t="s">
        <v>62</v>
      </c>
      <c r="F2109" s="118" t="s">
        <v>62</v>
      </c>
      <c r="G2109" s="118" t="s">
        <v>62</v>
      </c>
      <c r="H2109" s="118" t="s">
        <v>62</v>
      </c>
      <c r="I2109" s="118" t="s">
        <v>62</v>
      </c>
      <c r="J2109" s="118" t="s">
        <v>62</v>
      </c>
      <c r="K2109" s="118" t="s">
        <v>62</v>
      </c>
      <c r="L2109" s="118" t="s">
        <v>62</v>
      </c>
      <c r="M2109" s="118" t="s">
        <v>62</v>
      </c>
      <c r="N2109" s="118" t="s">
        <v>62</v>
      </c>
      <c r="O2109" s="118" t="s">
        <v>62</v>
      </c>
      <c r="P2109" s="118" t="s">
        <v>62</v>
      </c>
      <c r="Q2109" s="118" t="s">
        <v>62</v>
      </c>
      <c r="R2109" s="118" t="s">
        <v>62</v>
      </c>
      <c r="S2109" s="118" t="s">
        <v>62</v>
      </c>
      <c r="T2109" s="118" t="s">
        <v>62</v>
      </c>
      <c r="U2109" s="118" t="s">
        <v>62</v>
      </c>
      <c r="V2109" s="118" t="s">
        <v>62</v>
      </c>
      <c r="W2109" s="118" t="s">
        <v>62</v>
      </c>
      <c r="X2109" s="232"/>
    </row>
    <row r="2110" spans="1:24" ht="13.5" customHeight="1" x14ac:dyDescent="0.3">
      <c r="A2110" s="237">
        <v>0.19791666666666699</v>
      </c>
      <c r="B2110" s="118" t="s">
        <v>62</v>
      </c>
      <c r="C2110" s="118" t="s">
        <v>62</v>
      </c>
      <c r="D2110" s="118" t="s">
        <v>62</v>
      </c>
      <c r="E2110" s="118" t="s">
        <v>62</v>
      </c>
      <c r="F2110" s="118" t="s">
        <v>62</v>
      </c>
      <c r="G2110" s="118" t="s">
        <v>62</v>
      </c>
      <c r="H2110" s="118" t="s">
        <v>62</v>
      </c>
      <c r="I2110" s="118" t="s">
        <v>62</v>
      </c>
      <c r="J2110" s="118" t="s">
        <v>62</v>
      </c>
      <c r="K2110" s="118" t="s">
        <v>62</v>
      </c>
      <c r="L2110" s="118" t="s">
        <v>62</v>
      </c>
      <c r="M2110" s="118" t="s">
        <v>62</v>
      </c>
      <c r="N2110" s="118" t="s">
        <v>62</v>
      </c>
      <c r="O2110" s="118" t="s">
        <v>62</v>
      </c>
      <c r="P2110" s="118" t="s">
        <v>62</v>
      </c>
      <c r="Q2110" s="118" t="s">
        <v>62</v>
      </c>
      <c r="R2110" s="118" t="s">
        <v>62</v>
      </c>
      <c r="S2110" s="118" t="s">
        <v>62</v>
      </c>
      <c r="T2110" s="118" t="s">
        <v>62</v>
      </c>
      <c r="U2110" s="118" t="s">
        <v>62</v>
      </c>
      <c r="V2110" s="118" t="s">
        <v>62</v>
      </c>
      <c r="W2110" s="118" t="s">
        <v>62</v>
      </c>
      <c r="X2110" s="232"/>
    </row>
    <row r="2111" spans="1:24" ht="13.5" customHeight="1" x14ac:dyDescent="0.3">
      <c r="A2111" s="237">
        <v>0.20833333333333301</v>
      </c>
      <c r="B2111" s="118" t="s">
        <v>62</v>
      </c>
      <c r="C2111" s="118" t="s">
        <v>62</v>
      </c>
      <c r="D2111" s="118" t="s">
        <v>62</v>
      </c>
      <c r="E2111" s="118" t="s">
        <v>62</v>
      </c>
      <c r="F2111" s="118" t="s">
        <v>62</v>
      </c>
      <c r="G2111" s="118" t="s">
        <v>62</v>
      </c>
      <c r="H2111" s="118" t="s">
        <v>62</v>
      </c>
      <c r="I2111" s="118" t="s">
        <v>62</v>
      </c>
      <c r="J2111" s="118" t="s">
        <v>62</v>
      </c>
      <c r="K2111" s="118" t="s">
        <v>62</v>
      </c>
      <c r="L2111" s="118" t="s">
        <v>62</v>
      </c>
      <c r="M2111" s="118" t="s">
        <v>62</v>
      </c>
      <c r="N2111" s="118" t="s">
        <v>62</v>
      </c>
      <c r="O2111" s="118" t="s">
        <v>62</v>
      </c>
      <c r="P2111" s="118" t="s">
        <v>62</v>
      </c>
      <c r="Q2111" s="118" t="s">
        <v>62</v>
      </c>
      <c r="R2111" s="118" t="s">
        <v>62</v>
      </c>
      <c r="S2111" s="118" t="s">
        <v>62</v>
      </c>
      <c r="T2111" s="118" t="s">
        <v>62</v>
      </c>
      <c r="U2111" s="118" t="s">
        <v>62</v>
      </c>
      <c r="V2111" s="118" t="s">
        <v>62</v>
      </c>
      <c r="W2111" s="118" t="s">
        <v>62</v>
      </c>
      <c r="X2111" s="232"/>
    </row>
    <row r="2112" spans="1:24" ht="13.5" customHeight="1" x14ac:dyDescent="0.3">
      <c r="A2112" s="237">
        <v>0.21875</v>
      </c>
      <c r="B2112" s="118" t="s">
        <v>62</v>
      </c>
      <c r="C2112" s="118" t="s">
        <v>62</v>
      </c>
      <c r="D2112" s="118" t="s">
        <v>62</v>
      </c>
      <c r="E2112" s="118" t="s">
        <v>62</v>
      </c>
      <c r="F2112" s="118" t="s">
        <v>62</v>
      </c>
      <c r="G2112" s="118" t="s">
        <v>62</v>
      </c>
      <c r="H2112" s="118" t="s">
        <v>62</v>
      </c>
      <c r="I2112" s="118" t="s">
        <v>62</v>
      </c>
      <c r="J2112" s="118" t="s">
        <v>62</v>
      </c>
      <c r="K2112" s="118" t="s">
        <v>62</v>
      </c>
      <c r="L2112" s="118" t="s">
        <v>62</v>
      </c>
      <c r="M2112" s="118" t="s">
        <v>62</v>
      </c>
      <c r="N2112" s="118" t="s">
        <v>62</v>
      </c>
      <c r="O2112" s="118" t="s">
        <v>62</v>
      </c>
      <c r="P2112" s="118" t="s">
        <v>62</v>
      </c>
      <c r="Q2112" s="118" t="s">
        <v>62</v>
      </c>
      <c r="R2112" s="118" t="s">
        <v>62</v>
      </c>
      <c r="S2112" s="118" t="s">
        <v>62</v>
      </c>
      <c r="T2112" s="118" t="s">
        <v>62</v>
      </c>
      <c r="U2112" s="118" t="s">
        <v>62</v>
      </c>
      <c r="V2112" s="118" t="s">
        <v>62</v>
      </c>
      <c r="W2112" s="118" t="s">
        <v>62</v>
      </c>
      <c r="X2112" s="232"/>
    </row>
    <row r="2113" spans="1:24" ht="13.5" customHeight="1" x14ac:dyDescent="0.3">
      <c r="A2113" s="237">
        <v>0.22916666666666699</v>
      </c>
      <c r="B2113" s="118" t="s">
        <v>62</v>
      </c>
      <c r="C2113" s="118" t="s">
        <v>62</v>
      </c>
      <c r="D2113" s="118" t="s">
        <v>62</v>
      </c>
      <c r="E2113" s="118" t="s">
        <v>62</v>
      </c>
      <c r="F2113" s="118" t="s">
        <v>62</v>
      </c>
      <c r="G2113" s="118" t="s">
        <v>62</v>
      </c>
      <c r="H2113" s="118" t="s">
        <v>62</v>
      </c>
      <c r="I2113" s="118" t="s">
        <v>62</v>
      </c>
      <c r="J2113" s="118" t="s">
        <v>62</v>
      </c>
      <c r="K2113" s="118" t="s">
        <v>62</v>
      </c>
      <c r="L2113" s="118" t="s">
        <v>62</v>
      </c>
      <c r="M2113" s="118" t="s">
        <v>62</v>
      </c>
      <c r="N2113" s="118" t="s">
        <v>62</v>
      </c>
      <c r="O2113" s="118" t="s">
        <v>62</v>
      </c>
      <c r="P2113" s="118" t="s">
        <v>62</v>
      </c>
      <c r="Q2113" s="118" t="s">
        <v>62</v>
      </c>
      <c r="R2113" s="118" t="s">
        <v>62</v>
      </c>
      <c r="S2113" s="118" t="s">
        <v>62</v>
      </c>
      <c r="T2113" s="118" t="s">
        <v>62</v>
      </c>
      <c r="U2113" s="118" t="s">
        <v>62</v>
      </c>
      <c r="V2113" s="118" t="s">
        <v>62</v>
      </c>
      <c r="W2113" s="118" t="s">
        <v>62</v>
      </c>
      <c r="X2113" s="232"/>
    </row>
    <row r="2114" spans="1:24" ht="13.5" customHeight="1" x14ac:dyDescent="0.3">
      <c r="A2114" s="237">
        <v>0.23958333333333301</v>
      </c>
      <c r="B2114" s="118" t="s">
        <v>62</v>
      </c>
      <c r="C2114" s="118" t="s">
        <v>62</v>
      </c>
      <c r="D2114" s="118" t="s">
        <v>62</v>
      </c>
      <c r="E2114" s="118" t="s">
        <v>62</v>
      </c>
      <c r="F2114" s="118" t="s">
        <v>62</v>
      </c>
      <c r="G2114" s="118" t="s">
        <v>62</v>
      </c>
      <c r="H2114" s="118" t="s">
        <v>62</v>
      </c>
      <c r="I2114" s="118" t="s">
        <v>62</v>
      </c>
      <c r="J2114" s="118" t="s">
        <v>62</v>
      </c>
      <c r="K2114" s="118" t="s">
        <v>62</v>
      </c>
      <c r="L2114" s="118" t="s">
        <v>62</v>
      </c>
      <c r="M2114" s="118" t="s">
        <v>62</v>
      </c>
      <c r="N2114" s="118" t="s">
        <v>62</v>
      </c>
      <c r="O2114" s="118" t="s">
        <v>62</v>
      </c>
      <c r="P2114" s="118" t="s">
        <v>62</v>
      </c>
      <c r="Q2114" s="118" t="s">
        <v>62</v>
      </c>
      <c r="R2114" s="118" t="s">
        <v>62</v>
      </c>
      <c r="S2114" s="118" t="s">
        <v>62</v>
      </c>
      <c r="T2114" s="118" t="s">
        <v>62</v>
      </c>
      <c r="U2114" s="118" t="s">
        <v>62</v>
      </c>
      <c r="V2114" s="118" t="s">
        <v>62</v>
      </c>
      <c r="W2114" s="118" t="s">
        <v>62</v>
      </c>
      <c r="X2114" s="232"/>
    </row>
    <row r="2115" spans="1:24" ht="13.5" customHeight="1" x14ac:dyDescent="0.3">
      <c r="A2115" s="237">
        <v>0.25</v>
      </c>
      <c r="B2115" s="118" t="s">
        <v>62</v>
      </c>
      <c r="C2115" s="118" t="s">
        <v>62</v>
      </c>
      <c r="D2115" s="118" t="s">
        <v>62</v>
      </c>
      <c r="E2115" s="118" t="s">
        <v>62</v>
      </c>
      <c r="F2115" s="118" t="s">
        <v>62</v>
      </c>
      <c r="G2115" s="118" t="s">
        <v>62</v>
      </c>
      <c r="H2115" s="118" t="s">
        <v>62</v>
      </c>
      <c r="I2115" s="118" t="s">
        <v>62</v>
      </c>
      <c r="J2115" s="118" t="s">
        <v>62</v>
      </c>
      <c r="K2115" s="118" t="s">
        <v>62</v>
      </c>
      <c r="L2115" s="118" t="s">
        <v>62</v>
      </c>
      <c r="M2115" s="118" t="s">
        <v>62</v>
      </c>
      <c r="N2115" s="118" t="s">
        <v>62</v>
      </c>
      <c r="O2115" s="118" t="s">
        <v>62</v>
      </c>
      <c r="P2115" s="118" t="s">
        <v>62</v>
      </c>
      <c r="Q2115" s="118" t="s">
        <v>62</v>
      </c>
      <c r="R2115" s="118" t="s">
        <v>62</v>
      </c>
      <c r="S2115" s="118" t="s">
        <v>62</v>
      </c>
      <c r="T2115" s="118" t="s">
        <v>62</v>
      </c>
      <c r="U2115" s="118" t="s">
        <v>62</v>
      </c>
      <c r="V2115" s="118" t="s">
        <v>62</v>
      </c>
      <c r="W2115" s="118" t="s">
        <v>62</v>
      </c>
      <c r="X2115" s="232"/>
    </row>
    <row r="2116" spans="1:24" ht="13.5" customHeight="1" x14ac:dyDescent="0.3">
      <c r="A2116" s="237">
        <v>0.26041666666666702</v>
      </c>
      <c r="B2116" s="118" t="s">
        <v>62</v>
      </c>
      <c r="C2116" s="118" t="s">
        <v>62</v>
      </c>
      <c r="D2116" s="118" t="s">
        <v>62</v>
      </c>
      <c r="E2116" s="118" t="s">
        <v>62</v>
      </c>
      <c r="F2116" s="118" t="s">
        <v>62</v>
      </c>
      <c r="G2116" s="118" t="s">
        <v>62</v>
      </c>
      <c r="H2116" s="118" t="s">
        <v>62</v>
      </c>
      <c r="I2116" s="118" t="s">
        <v>62</v>
      </c>
      <c r="J2116" s="118" t="s">
        <v>62</v>
      </c>
      <c r="K2116" s="118" t="s">
        <v>62</v>
      </c>
      <c r="L2116" s="118" t="s">
        <v>62</v>
      </c>
      <c r="M2116" s="118" t="s">
        <v>62</v>
      </c>
      <c r="N2116" s="118" t="s">
        <v>62</v>
      </c>
      <c r="O2116" s="118" t="s">
        <v>62</v>
      </c>
      <c r="P2116" s="118" t="s">
        <v>62</v>
      </c>
      <c r="Q2116" s="118" t="s">
        <v>62</v>
      </c>
      <c r="R2116" s="118" t="s">
        <v>62</v>
      </c>
      <c r="S2116" s="118" t="s">
        <v>62</v>
      </c>
      <c r="T2116" s="118" t="s">
        <v>62</v>
      </c>
      <c r="U2116" s="118" t="s">
        <v>62</v>
      </c>
      <c r="V2116" s="118" t="s">
        <v>62</v>
      </c>
      <c r="W2116" s="118" t="s">
        <v>62</v>
      </c>
      <c r="X2116" s="232"/>
    </row>
    <row r="2117" spans="1:24" ht="13.5" customHeight="1" x14ac:dyDescent="0.3">
      <c r="A2117" s="237">
        <v>0.27083333333333298</v>
      </c>
      <c r="B2117" s="118" t="s">
        <v>62</v>
      </c>
      <c r="C2117" s="118" t="s">
        <v>62</v>
      </c>
      <c r="D2117" s="118" t="s">
        <v>62</v>
      </c>
      <c r="E2117" s="118" t="s">
        <v>62</v>
      </c>
      <c r="F2117" s="118" t="s">
        <v>62</v>
      </c>
      <c r="G2117" s="118" t="s">
        <v>62</v>
      </c>
      <c r="H2117" s="118" t="s">
        <v>62</v>
      </c>
      <c r="I2117" s="118" t="s">
        <v>62</v>
      </c>
      <c r="J2117" s="118" t="s">
        <v>62</v>
      </c>
      <c r="K2117" s="118" t="s">
        <v>62</v>
      </c>
      <c r="L2117" s="118" t="s">
        <v>62</v>
      </c>
      <c r="M2117" s="118" t="s">
        <v>62</v>
      </c>
      <c r="N2117" s="118" t="s">
        <v>62</v>
      </c>
      <c r="O2117" s="118" t="s">
        <v>62</v>
      </c>
      <c r="P2117" s="118" t="s">
        <v>62</v>
      </c>
      <c r="Q2117" s="118" t="s">
        <v>62</v>
      </c>
      <c r="R2117" s="118" t="s">
        <v>62</v>
      </c>
      <c r="S2117" s="118" t="s">
        <v>62</v>
      </c>
      <c r="T2117" s="118" t="s">
        <v>62</v>
      </c>
      <c r="U2117" s="118" t="s">
        <v>62</v>
      </c>
      <c r="V2117" s="118" t="s">
        <v>62</v>
      </c>
      <c r="W2117" s="118" t="s">
        <v>62</v>
      </c>
      <c r="X2117" s="232"/>
    </row>
    <row r="2118" spans="1:24" ht="13.5" customHeight="1" x14ac:dyDescent="0.3">
      <c r="A2118" s="237">
        <v>0.28125</v>
      </c>
      <c r="B2118" s="118" t="s">
        <v>62</v>
      </c>
      <c r="C2118" s="118" t="s">
        <v>62</v>
      </c>
      <c r="D2118" s="118" t="s">
        <v>62</v>
      </c>
      <c r="E2118" s="118" t="s">
        <v>62</v>
      </c>
      <c r="F2118" s="118" t="s">
        <v>62</v>
      </c>
      <c r="G2118" s="118" t="s">
        <v>62</v>
      </c>
      <c r="H2118" s="118" t="s">
        <v>62</v>
      </c>
      <c r="I2118" s="118" t="s">
        <v>62</v>
      </c>
      <c r="J2118" s="118" t="s">
        <v>62</v>
      </c>
      <c r="K2118" s="118" t="s">
        <v>62</v>
      </c>
      <c r="L2118" s="118" t="s">
        <v>62</v>
      </c>
      <c r="M2118" s="118" t="s">
        <v>62</v>
      </c>
      <c r="N2118" s="118" t="s">
        <v>62</v>
      </c>
      <c r="O2118" s="118" t="s">
        <v>62</v>
      </c>
      <c r="P2118" s="118" t="s">
        <v>62</v>
      </c>
      <c r="Q2118" s="118" t="s">
        <v>62</v>
      </c>
      <c r="R2118" s="118" t="s">
        <v>62</v>
      </c>
      <c r="S2118" s="118" t="s">
        <v>62</v>
      </c>
      <c r="T2118" s="118" t="s">
        <v>62</v>
      </c>
      <c r="U2118" s="118" t="s">
        <v>62</v>
      </c>
      <c r="V2118" s="118" t="s">
        <v>62</v>
      </c>
      <c r="W2118" s="118" t="s">
        <v>62</v>
      </c>
      <c r="X2118" s="232"/>
    </row>
    <row r="2119" spans="1:24" ht="13.5" customHeight="1" x14ac:dyDescent="0.3">
      <c r="A2119" s="237">
        <v>0.29166666666666702</v>
      </c>
      <c r="B2119" s="118" t="s">
        <v>62</v>
      </c>
      <c r="C2119" s="118" t="s">
        <v>62</v>
      </c>
      <c r="D2119" s="118" t="s">
        <v>62</v>
      </c>
      <c r="E2119" s="118" t="s">
        <v>62</v>
      </c>
      <c r="F2119" s="118" t="s">
        <v>62</v>
      </c>
      <c r="G2119" s="118" t="s">
        <v>62</v>
      </c>
      <c r="H2119" s="118" t="s">
        <v>62</v>
      </c>
      <c r="I2119" s="118" t="s">
        <v>62</v>
      </c>
      <c r="J2119" s="118" t="s">
        <v>62</v>
      </c>
      <c r="K2119" s="118" t="s">
        <v>62</v>
      </c>
      <c r="L2119" s="118" t="s">
        <v>62</v>
      </c>
      <c r="M2119" s="118" t="s">
        <v>62</v>
      </c>
      <c r="N2119" s="118" t="s">
        <v>62</v>
      </c>
      <c r="O2119" s="118" t="s">
        <v>62</v>
      </c>
      <c r="P2119" s="118" t="s">
        <v>62</v>
      </c>
      <c r="Q2119" s="118" t="s">
        <v>62</v>
      </c>
      <c r="R2119" s="118" t="s">
        <v>62</v>
      </c>
      <c r="S2119" s="118" t="s">
        <v>62</v>
      </c>
      <c r="T2119" s="118" t="s">
        <v>62</v>
      </c>
      <c r="U2119" s="118" t="s">
        <v>62</v>
      </c>
      <c r="V2119" s="118" t="s">
        <v>62</v>
      </c>
      <c r="W2119" s="118" t="s">
        <v>62</v>
      </c>
      <c r="X2119" s="232"/>
    </row>
    <row r="2120" spans="1:24" ht="13.5" customHeight="1" x14ac:dyDescent="0.3">
      <c r="A2120" s="237">
        <v>0.30208333333333298</v>
      </c>
      <c r="B2120" s="118" t="s">
        <v>62</v>
      </c>
      <c r="C2120" s="118" t="s">
        <v>62</v>
      </c>
      <c r="D2120" s="118" t="s">
        <v>62</v>
      </c>
      <c r="E2120" s="118" t="s">
        <v>62</v>
      </c>
      <c r="F2120" s="118" t="s">
        <v>62</v>
      </c>
      <c r="G2120" s="118" t="s">
        <v>62</v>
      </c>
      <c r="H2120" s="118" t="s">
        <v>62</v>
      </c>
      <c r="I2120" s="118" t="s">
        <v>62</v>
      </c>
      <c r="J2120" s="118" t="s">
        <v>62</v>
      </c>
      <c r="K2120" s="118" t="s">
        <v>62</v>
      </c>
      <c r="L2120" s="118" t="s">
        <v>62</v>
      </c>
      <c r="M2120" s="118" t="s">
        <v>62</v>
      </c>
      <c r="N2120" s="118" t="s">
        <v>62</v>
      </c>
      <c r="O2120" s="118" t="s">
        <v>62</v>
      </c>
      <c r="P2120" s="118" t="s">
        <v>62</v>
      </c>
      <c r="Q2120" s="118" t="s">
        <v>62</v>
      </c>
      <c r="R2120" s="118" t="s">
        <v>62</v>
      </c>
      <c r="S2120" s="118" t="s">
        <v>62</v>
      </c>
      <c r="T2120" s="118" t="s">
        <v>62</v>
      </c>
      <c r="U2120" s="118" t="s">
        <v>62</v>
      </c>
      <c r="V2120" s="118" t="s">
        <v>62</v>
      </c>
      <c r="W2120" s="118" t="s">
        <v>62</v>
      </c>
      <c r="X2120" s="232"/>
    </row>
    <row r="2121" spans="1:24" ht="13.5" customHeight="1" x14ac:dyDescent="0.3">
      <c r="A2121" s="237">
        <v>0.3125</v>
      </c>
      <c r="B2121" s="118" t="s">
        <v>62</v>
      </c>
      <c r="C2121" s="118" t="s">
        <v>62</v>
      </c>
      <c r="D2121" s="118" t="s">
        <v>62</v>
      </c>
      <c r="E2121" s="118" t="s">
        <v>62</v>
      </c>
      <c r="F2121" s="118" t="s">
        <v>62</v>
      </c>
      <c r="G2121" s="118" t="s">
        <v>62</v>
      </c>
      <c r="H2121" s="118" t="s">
        <v>62</v>
      </c>
      <c r="I2121" s="118" t="s">
        <v>62</v>
      </c>
      <c r="J2121" s="118" t="s">
        <v>62</v>
      </c>
      <c r="K2121" s="118" t="s">
        <v>62</v>
      </c>
      <c r="L2121" s="118" t="s">
        <v>62</v>
      </c>
      <c r="M2121" s="118" t="s">
        <v>62</v>
      </c>
      <c r="N2121" s="118" t="s">
        <v>62</v>
      </c>
      <c r="O2121" s="118" t="s">
        <v>62</v>
      </c>
      <c r="P2121" s="118" t="s">
        <v>62</v>
      </c>
      <c r="Q2121" s="118" t="s">
        <v>62</v>
      </c>
      <c r="R2121" s="118" t="s">
        <v>62</v>
      </c>
      <c r="S2121" s="118" t="s">
        <v>62</v>
      </c>
      <c r="T2121" s="118" t="s">
        <v>62</v>
      </c>
      <c r="U2121" s="118" t="s">
        <v>62</v>
      </c>
      <c r="V2121" s="118" t="s">
        <v>62</v>
      </c>
      <c r="W2121" s="118" t="s">
        <v>62</v>
      </c>
      <c r="X2121" s="232"/>
    </row>
    <row r="2122" spans="1:24" ht="13.5" customHeight="1" x14ac:dyDescent="0.3">
      <c r="A2122" s="237">
        <v>0.32291666666666702</v>
      </c>
      <c r="B2122" s="118" t="s">
        <v>62</v>
      </c>
      <c r="C2122" s="118" t="s">
        <v>62</v>
      </c>
      <c r="D2122" s="118" t="s">
        <v>62</v>
      </c>
      <c r="E2122" s="118" t="s">
        <v>62</v>
      </c>
      <c r="F2122" s="118" t="s">
        <v>62</v>
      </c>
      <c r="G2122" s="118" t="s">
        <v>62</v>
      </c>
      <c r="H2122" s="118" t="s">
        <v>62</v>
      </c>
      <c r="I2122" s="118" t="s">
        <v>62</v>
      </c>
      <c r="J2122" s="118" t="s">
        <v>62</v>
      </c>
      <c r="K2122" s="118" t="s">
        <v>62</v>
      </c>
      <c r="L2122" s="118" t="s">
        <v>62</v>
      </c>
      <c r="M2122" s="118" t="s">
        <v>62</v>
      </c>
      <c r="N2122" s="118" t="s">
        <v>62</v>
      </c>
      <c r="O2122" s="118" t="s">
        <v>62</v>
      </c>
      <c r="P2122" s="118" t="s">
        <v>62</v>
      </c>
      <c r="Q2122" s="118" t="s">
        <v>62</v>
      </c>
      <c r="R2122" s="118" t="s">
        <v>62</v>
      </c>
      <c r="S2122" s="118" t="s">
        <v>62</v>
      </c>
      <c r="T2122" s="118" t="s">
        <v>62</v>
      </c>
      <c r="U2122" s="118" t="s">
        <v>62</v>
      </c>
      <c r="V2122" s="118" t="s">
        <v>62</v>
      </c>
      <c r="W2122" s="118" t="s">
        <v>62</v>
      </c>
      <c r="X2122" s="232"/>
    </row>
    <row r="2123" spans="1:24" ht="13.5" customHeight="1" x14ac:dyDescent="0.3">
      <c r="A2123" s="237">
        <v>0.33333333333333298</v>
      </c>
      <c r="B2123" s="118" t="s">
        <v>62</v>
      </c>
      <c r="C2123" s="118" t="s">
        <v>62</v>
      </c>
      <c r="D2123" s="118" t="s">
        <v>62</v>
      </c>
      <c r="E2123" s="118" t="s">
        <v>62</v>
      </c>
      <c r="F2123" s="118" t="s">
        <v>62</v>
      </c>
      <c r="G2123" s="118" t="s">
        <v>62</v>
      </c>
      <c r="H2123" s="118" t="s">
        <v>62</v>
      </c>
      <c r="I2123" s="118" t="s">
        <v>62</v>
      </c>
      <c r="J2123" s="118" t="s">
        <v>62</v>
      </c>
      <c r="K2123" s="118" t="s">
        <v>62</v>
      </c>
      <c r="L2123" s="118" t="s">
        <v>62</v>
      </c>
      <c r="M2123" s="118" t="s">
        <v>62</v>
      </c>
      <c r="N2123" s="118" t="s">
        <v>62</v>
      </c>
      <c r="O2123" s="118" t="s">
        <v>62</v>
      </c>
      <c r="P2123" s="118" t="s">
        <v>62</v>
      </c>
      <c r="Q2123" s="118" t="s">
        <v>62</v>
      </c>
      <c r="R2123" s="118" t="s">
        <v>62</v>
      </c>
      <c r="S2123" s="118" t="s">
        <v>62</v>
      </c>
      <c r="T2123" s="118" t="s">
        <v>62</v>
      </c>
      <c r="U2123" s="118" t="s">
        <v>62</v>
      </c>
      <c r="V2123" s="118" t="s">
        <v>62</v>
      </c>
      <c r="W2123" s="118" t="s">
        <v>62</v>
      </c>
      <c r="X2123" s="232"/>
    </row>
    <row r="2124" spans="1:24" ht="13.5" customHeight="1" x14ac:dyDescent="0.3">
      <c r="A2124" s="237">
        <v>0.34375</v>
      </c>
      <c r="B2124" s="118" t="s">
        <v>62</v>
      </c>
      <c r="C2124" s="118" t="s">
        <v>62</v>
      </c>
      <c r="D2124" s="118" t="s">
        <v>62</v>
      </c>
      <c r="E2124" s="118" t="s">
        <v>62</v>
      </c>
      <c r="F2124" s="118" t="s">
        <v>62</v>
      </c>
      <c r="G2124" s="118" t="s">
        <v>62</v>
      </c>
      <c r="H2124" s="118" t="s">
        <v>62</v>
      </c>
      <c r="I2124" s="118" t="s">
        <v>62</v>
      </c>
      <c r="J2124" s="118" t="s">
        <v>62</v>
      </c>
      <c r="K2124" s="118" t="s">
        <v>62</v>
      </c>
      <c r="L2124" s="118" t="s">
        <v>62</v>
      </c>
      <c r="M2124" s="118" t="s">
        <v>62</v>
      </c>
      <c r="N2124" s="118" t="s">
        <v>62</v>
      </c>
      <c r="O2124" s="118" t="s">
        <v>62</v>
      </c>
      <c r="P2124" s="118" t="s">
        <v>62</v>
      </c>
      <c r="Q2124" s="118" t="s">
        <v>62</v>
      </c>
      <c r="R2124" s="118" t="s">
        <v>62</v>
      </c>
      <c r="S2124" s="118" t="s">
        <v>62</v>
      </c>
      <c r="T2124" s="118" t="s">
        <v>62</v>
      </c>
      <c r="U2124" s="118" t="s">
        <v>62</v>
      </c>
      <c r="V2124" s="118" t="s">
        <v>62</v>
      </c>
      <c r="W2124" s="118" t="s">
        <v>62</v>
      </c>
      <c r="X2124" s="232"/>
    </row>
    <row r="2125" spans="1:24" ht="13.5" customHeight="1" x14ac:dyDescent="0.3">
      <c r="A2125" s="237">
        <v>0.35416666666666702</v>
      </c>
      <c r="B2125" s="118" t="s">
        <v>62</v>
      </c>
      <c r="C2125" s="118" t="s">
        <v>62</v>
      </c>
      <c r="D2125" s="118" t="s">
        <v>62</v>
      </c>
      <c r="E2125" s="118" t="s">
        <v>62</v>
      </c>
      <c r="F2125" s="118" t="s">
        <v>62</v>
      </c>
      <c r="G2125" s="118" t="s">
        <v>62</v>
      </c>
      <c r="H2125" s="118" t="s">
        <v>62</v>
      </c>
      <c r="I2125" s="118" t="s">
        <v>62</v>
      </c>
      <c r="J2125" s="118" t="s">
        <v>62</v>
      </c>
      <c r="K2125" s="118" t="s">
        <v>62</v>
      </c>
      <c r="L2125" s="118" t="s">
        <v>62</v>
      </c>
      <c r="M2125" s="118" t="s">
        <v>62</v>
      </c>
      <c r="N2125" s="118" t="s">
        <v>62</v>
      </c>
      <c r="O2125" s="118" t="s">
        <v>62</v>
      </c>
      <c r="P2125" s="118" t="s">
        <v>62</v>
      </c>
      <c r="Q2125" s="118" t="s">
        <v>62</v>
      </c>
      <c r="R2125" s="118" t="s">
        <v>62</v>
      </c>
      <c r="S2125" s="118" t="s">
        <v>62</v>
      </c>
      <c r="T2125" s="118" t="s">
        <v>62</v>
      </c>
      <c r="U2125" s="118" t="s">
        <v>62</v>
      </c>
      <c r="V2125" s="118" t="s">
        <v>62</v>
      </c>
      <c r="W2125" s="118" t="s">
        <v>62</v>
      </c>
      <c r="X2125" s="232"/>
    </row>
    <row r="2126" spans="1:24" ht="13.5" customHeight="1" x14ac:dyDescent="0.3">
      <c r="A2126" s="237">
        <v>0.36458333333333298</v>
      </c>
      <c r="B2126" s="118" t="s">
        <v>62</v>
      </c>
      <c r="C2126" s="118" t="s">
        <v>62</v>
      </c>
      <c r="D2126" s="118" t="s">
        <v>62</v>
      </c>
      <c r="E2126" s="118" t="s">
        <v>62</v>
      </c>
      <c r="F2126" s="118" t="s">
        <v>62</v>
      </c>
      <c r="G2126" s="118" t="s">
        <v>62</v>
      </c>
      <c r="H2126" s="118" t="s">
        <v>62</v>
      </c>
      <c r="I2126" s="118" t="s">
        <v>62</v>
      </c>
      <c r="J2126" s="118" t="s">
        <v>62</v>
      </c>
      <c r="K2126" s="118" t="s">
        <v>62</v>
      </c>
      <c r="L2126" s="118" t="s">
        <v>62</v>
      </c>
      <c r="M2126" s="118" t="s">
        <v>62</v>
      </c>
      <c r="N2126" s="118" t="s">
        <v>62</v>
      </c>
      <c r="O2126" s="118" t="s">
        <v>62</v>
      </c>
      <c r="P2126" s="118" t="s">
        <v>62</v>
      </c>
      <c r="Q2126" s="118" t="s">
        <v>62</v>
      </c>
      <c r="R2126" s="118" t="s">
        <v>62</v>
      </c>
      <c r="S2126" s="118" t="s">
        <v>62</v>
      </c>
      <c r="T2126" s="118" t="s">
        <v>62</v>
      </c>
      <c r="U2126" s="118" t="s">
        <v>62</v>
      </c>
      <c r="V2126" s="118" t="s">
        <v>62</v>
      </c>
      <c r="W2126" s="118" t="s">
        <v>62</v>
      </c>
      <c r="X2126" s="232"/>
    </row>
    <row r="2127" spans="1:24" ht="13.5" customHeight="1" x14ac:dyDescent="0.3">
      <c r="A2127" s="237">
        <v>0.375</v>
      </c>
      <c r="B2127" s="118" t="s">
        <v>62</v>
      </c>
      <c r="C2127" s="118" t="s">
        <v>62</v>
      </c>
      <c r="D2127" s="118" t="s">
        <v>62</v>
      </c>
      <c r="E2127" s="118" t="s">
        <v>62</v>
      </c>
      <c r="F2127" s="118" t="s">
        <v>62</v>
      </c>
      <c r="G2127" s="118" t="s">
        <v>62</v>
      </c>
      <c r="H2127" s="118" t="s">
        <v>62</v>
      </c>
      <c r="I2127" s="118" t="s">
        <v>62</v>
      </c>
      <c r="J2127" s="118" t="s">
        <v>62</v>
      </c>
      <c r="K2127" s="118" t="s">
        <v>62</v>
      </c>
      <c r="L2127" s="118" t="s">
        <v>62</v>
      </c>
      <c r="M2127" s="118" t="s">
        <v>62</v>
      </c>
      <c r="N2127" s="118" t="s">
        <v>62</v>
      </c>
      <c r="O2127" s="118" t="s">
        <v>62</v>
      </c>
      <c r="P2127" s="118" t="s">
        <v>62</v>
      </c>
      <c r="Q2127" s="118" t="s">
        <v>62</v>
      </c>
      <c r="R2127" s="118" t="s">
        <v>62</v>
      </c>
      <c r="S2127" s="118" t="s">
        <v>62</v>
      </c>
      <c r="T2127" s="118" t="s">
        <v>62</v>
      </c>
      <c r="U2127" s="118" t="s">
        <v>62</v>
      </c>
      <c r="V2127" s="118" t="s">
        <v>62</v>
      </c>
      <c r="W2127" s="118" t="s">
        <v>62</v>
      </c>
      <c r="X2127" s="232"/>
    </row>
    <row r="2128" spans="1:24" ht="13.5" customHeight="1" x14ac:dyDescent="0.3">
      <c r="A2128" s="237">
        <v>0.38541666666666702</v>
      </c>
      <c r="B2128" s="118" t="s">
        <v>62</v>
      </c>
      <c r="C2128" s="118" t="s">
        <v>62</v>
      </c>
      <c r="D2128" s="118" t="s">
        <v>62</v>
      </c>
      <c r="E2128" s="118" t="s">
        <v>62</v>
      </c>
      <c r="F2128" s="118" t="s">
        <v>62</v>
      </c>
      <c r="G2128" s="118" t="s">
        <v>62</v>
      </c>
      <c r="H2128" s="118" t="s">
        <v>62</v>
      </c>
      <c r="I2128" s="118" t="s">
        <v>62</v>
      </c>
      <c r="J2128" s="118" t="s">
        <v>62</v>
      </c>
      <c r="K2128" s="118" t="s">
        <v>62</v>
      </c>
      <c r="L2128" s="118" t="s">
        <v>62</v>
      </c>
      <c r="M2128" s="118" t="s">
        <v>62</v>
      </c>
      <c r="N2128" s="118" t="s">
        <v>62</v>
      </c>
      <c r="O2128" s="118" t="s">
        <v>62</v>
      </c>
      <c r="P2128" s="118" t="s">
        <v>62</v>
      </c>
      <c r="Q2128" s="118" t="s">
        <v>62</v>
      </c>
      <c r="R2128" s="118" t="s">
        <v>62</v>
      </c>
      <c r="S2128" s="118" t="s">
        <v>62</v>
      </c>
      <c r="T2128" s="118" t="s">
        <v>62</v>
      </c>
      <c r="U2128" s="118" t="s">
        <v>62</v>
      </c>
      <c r="V2128" s="118" t="s">
        <v>62</v>
      </c>
      <c r="W2128" s="118" t="s">
        <v>62</v>
      </c>
      <c r="X2128" s="232"/>
    </row>
    <row r="2129" spans="1:24" ht="13.5" customHeight="1" x14ac:dyDescent="0.3">
      <c r="A2129" s="237">
        <v>0.39583333333333298</v>
      </c>
      <c r="B2129" s="118" t="s">
        <v>62</v>
      </c>
      <c r="C2129" s="118" t="s">
        <v>62</v>
      </c>
      <c r="D2129" s="118" t="s">
        <v>62</v>
      </c>
      <c r="E2129" s="118" t="s">
        <v>62</v>
      </c>
      <c r="F2129" s="118" t="s">
        <v>62</v>
      </c>
      <c r="G2129" s="118" t="s">
        <v>62</v>
      </c>
      <c r="H2129" s="118" t="s">
        <v>62</v>
      </c>
      <c r="I2129" s="118" t="s">
        <v>62</v>
      </c>
      <c r="J2129" s="118" t="s">
        <v>62</v>
      </c>
      <c r="K2129" s="118" t="s">
        <v>62</v>
      </c>
      <c r="L2129" s="118" t="s">
        <v>62</v>
      </c>
      <c r="M2129" s="118" t="s">
        <v>62</v>
      </c>
      <c r="N2129" s="118" t="s">
        <v>62</v>
      </c>
      <c r="O2129" s="118" t="s">
        <v>62</v>
      </c>
      <c r="P2129" s="118" t="s">
        <v>62</v>
      </c>
      <c r="Q2129" s="118" t="s">
        <v>62</v>
      </c>
      <c r="R2129" s="118" t="s">
        <v>62</v>
      </c>
      <c r="S2129" s="118" t="s">
        <v>62</v>
      </c>
      <c r="T2129" s="118" t="s">
        <v>62</v>
      </c>
      <c r="U2129" s="118" t="s">
        <v>62</v>
      </c>
      <c r="V2129" s="118" t="s">
        <v>62</v>
      </c>
      <c r="W2129" s="118" t="s">
        <v>62</v>
      </c>
      <c r="X2129" s="232"/>
    </row>
    <row r="2130" spans="1:24" ht="13.5" customHeight="1" x14ac:dyDescent="0.3">
      <c r="A2130" s="237">
        <v>0.40625</v>
      </c>
      <c r="B2130" s="118" t="s">
        <v>62</v>
      </c>
      <c r="C2130" s="118" t="s">
        <v>62</v>
      </c>
      <c r="D2130" s="118" t="s">
        <v>62</v>
      </c>
      <c r="E2130" s="118" t="s">
        <v>62</v>
      </c>
      <c r="F2130" s="118" t="s">
        <v>62</v>
      </c>
      <c r="G2130" s="118" t="s">
        <v>62</v>
      </c>
      <c r="H2130" s="118" t="s">
        <v>62</v>
      </c>
      <c r="I2130" s="118" t="s">
        <v>62</v>
      </c>
      <c r="J2130" s="118" t="s">
        <v>62</v>
      </c>
      <c r="K2130" s="118" t="s">
        <v>62</v>
      </c>
      <c r="L2130" s="118" t="s">
        <v>62</v>
      </c>
      <c r="M2130" s="118" t="s">
        <v>62</v>
      </c>
      <c r="N2130" s="118" t="s">
        <v>62</v>
      </c>
      <c r="O2130" s="118" t="s">
        <v>62</v>
      </c>
      <c r="P2130" s="118" t="s">
        <v>62</v>
      </c>
      <c r="Q2130" s="118" t="s">
        <v>62</v>
      </c>
      <c r="R2130" s="118" t="s">
        <v>62</v>
      </c>
      <c r="S2130" s="118" t="s">
        <v>62</v>
      </c>
      <c r="T2130" s="118" t="s">
        <v>62</v>
      </c>
      <c r="U2130" s="118" t="s">
        <v>62</v>
      </c>
      <c r="V2130" s="118" t="s">
        <v>62</v>
      </c>
      <c r="W2130" s="118" t="s">
        <v>62</v>
      </c>
      <c r="X2130" s="232"/>
    </row>
    <row r="2131" spans="1:24" ht="13.5" customHeight="1" x14ac:dyDescent="0.3">
      <c r="A2131" s="237">
        <v>0.41666666666666702</v>
      </c>
      <c r="B2131" s="118" t="s">
        <v>62</v>
      </c>
      <c r="C2131" s="118" t="s">
        <v>62</v>
      </c>
      <c r="D2131" s="118" t="s">
        <v>62</v>
      </c>
      <c r="E2131" s="118" t="s">
        <v>62</v>
      </c>
      <c r="F2131" s="118" t="s">
        <v>62</v>
      </c>
      <c r="G2131" s="118" t="s">
        <v>62</v>
      </c>
      <c r="H2131" s="118" t="s">
        <v>62</v>
      </c>
      <c r="I2131" s="118" t="s">
        <v>62</v>
      </c>
      <c r="J2131" s="118" t="s">
        <v>62</v>
      </c>
      <c r="K2131" s="118" t="s">
        <v>62</v>
      </c>
      <c r="L2131" s="118" t="s">
        <v>62</v>
      </c>
      <c r="M2131" s="118" t="s">
        <v>62</v>
      </c>
      <c r="N2131" s="118" t="s">
        <v>62</v>
      </c>
      <c r="O2131" s="118" t="s">
        <v>62</v>
      </c>
      <c r="P2131" s="118" t="s">
        <v>62</v>
      </c>
      <c r="Q2131" s="118" t="s">
        <v>62</v>
      </c>
      <c r="R2131" s="118" t="s">
        <v>62</v>
      </c>
      <c r="S2131" s="118" t="s">
        <v>62</v>
      </c>
      <c r="T2131" s="118" t="s">
        <v>62</v>
      </c>
      <c r="U2131" s="118" t="s">
        <v>62</v>
      </c>
      <c r="V2131" s="118" t="s">
        <v>62</v>
      </c>
      <c r="W2131" s="118" t="s">
        <v>62</v>
      </c>
      <c r="X2131" s="232"/>
    </row>
    <row r="2132" spans="1:24" ht="13.5" customHeight="1" x14ac:dyDescent="0.3">
      <c r="A2132" s="237">
        <v>0.42708333333333298</v>
      </c>
      <c r="B2132" s="118" t="s">
        <v>62</v>
      </c>
      <c r="C2132" s="118" t="s">
        <v>62</v>
      </c>
      <c r="D2132" s="118" t="s">
        <v>62</v>
      </c>
      <c r="E2132" s="118" t="s">
        <v>62</v>
      </c>
      <c r="F2132" s="118" t="s">
        <v>62</v>
      </c>
      <c r="G2132" s="118" t="s">
        <v>62</v>
      </c>
      <c r="H2132" s="118" t="s">
        <v>62</v>
      </c>
      <c r="I2132" s="118" t="s">
        <v>62</v>
      </c>
      <c r="J2132" s="118" t="s">
        <v>62</v>
      </c>
      <c r="K2132" s="118" t="s">
        <v>62</v>
      </c>
      <c r="L2132" s="118" t="s">
        <v>62</v>
      </c>
      <c r="M2132" s="118" t="s">
        <v>62</v>
      </c>
      <c r="N2132" s="118" t="s">
        <v>62</v>
      </c>
      <c r="O2132" s="118" t="s">
        <v>62</v>
      </c>
      <c r="P2132" s="118" t="s">
        <v>62</v>
      </c>
      <c r="Q2132" s="118" t="s">
        <v>62</v>
      </c>
      <c r="R2132" s="118" t="s">
        <v>62</v>
      </c>
      <c r="S2132" s="118" t="s">
        <v>62</v>
      </c>
      <c r="T2132" s="118" t="s">
        <v>62</v>
      </c>
      <c r="U2132" s="118" t="s">
        <v>62</v>
      </c>
      <c r="V2132" s="118" t="s">
        <v>62</v>
      </c>
      <c r="W2132" s="118" t="s">
        <v>62</v>
      </c>
      <c r="X2132" s="232"/>
    </row>
    <row r="2133" spans="1:24" ht="13.5" customHeight="1" x14ac:dyDescent="0.3">
      <c r="A2133" s="237">
        <v>0.4375</v>
      </c>
      <c r="B2133" s="118" t="s">
        <v>62</v>
      </c>
      <c r="C2133" s="118" t="s">
        <v>62</v>
      </c>
      <c r="D2133" s="118" t="s">
        <v>62</v>
      </c>
      <c r="E2133" s="118" t="s">
        <v>62</v>
      </c>
      <c r="F2133" s="118" t="s">
        <v>62</v>
      </c>
      <c r="G2133" s="118" t="s">
        <v>62</v>
      </c>
      <c r="H2133" s="118" t="s">
        <v>62</v>
      </c>
      <c r="I2133" s="118" t="s">
        <v>62</v>
      </c>
      <c r="J2133" s="118" t="s">
        <v>62</v>
      </c>
      <c r="K2133" s="118" t="s">
        <v>62</v>
      </c>
      <c r="L2133" s="118" t="s">
        <v>62</v>
      </c>
      <c r="M2133" s="118" t="s">
        <v>62</v>
      </c>
      <c r="N2133" s="118" t="s">
        <v>62</v>
      </c>
      <c r="O2133" s="118" t="s">
        <v>62</v>
      </c>
      <c r="P2133" s="118" t="s">
        <v>62</v>
      </c>
      <c r="Q2133" s="118" t="s">
        <v>62</v>
      </c>
      <c r="R2133" s="118" t="s">
        <v>62</v>
      </c>
      <c r="S2133" s="118" t="s">
        <v>62</v>
      </c>
      <c r="T2133" s="118" t="s">
        <v>62</v>
      </c>
      <c r="U2133" s="118" t="s">
        <v>62</v>
      </c>
      <c r="V2133" s="118" t="s">
        <v>62</v>
      </c>
      <c r="W2133" s="118" t="s">
        <v>62</v>
      </c>
      <c r="X2133" s="232"/>
    </row>
    <row r="2134" spans="1:24" ht="13.5" customHeight="1" x14ac:dyDescent="0.3">
      <c r="A2134" s="237">
        <v>0.44791666666666702</v>
      </c>
      <c r="B2134" s="118" t="s">
        <v>62</v>
      </c>
      <c r="C2134" s="118" t="s">
        <v>62</v>
      </c>
      <c r="D2134" s="118" t="s">
        <v>62</v>
      </c>
      <c r="E2134" s="118" t="s">
        <v>62</v>
      </c>
      <c r="F2134" s="118" t="s">
        <v>62</v>
      </c>
      <c r="G2134" s="118" t="s">
        <v>62</v>
      </c>
      <c r="H2134" s="118" t="s">
        <v>62</v>
      </c>
      <c r="I2134" s="118" t="s">
        <v>62</v>
      </c>
      <c r="J2134" s="118" t="s">
        <v>62</v>
      </c>
      <c r="K2134" s="118" t="s">
        <v>62</v>
      </c>
      <c r="L2134" s="118" t="s">
        <v>62</v>
      </c>
      <c r="M2134" s="118" t="s">
        <v>62</v>
      </c>
      <c r="N2134" s="118" t="s">
        <v>62</v>
      </c>
      <c r="O2134" s="118" t="s">
        <v>62</v>
      </c>
      <c r="P2134" s="118" t="s">
        <v>62</v>
      </c>
      <c r="Q2134" s="118" t="s">
        <v>62</v>
      </c>
      <c r="R2134" s="118" t="s">
        <v>62</v>
      </c>
      <c r="S2134" s="118" t="s">
        <v>62</v>
      </c>
      <c r="T2134" s="118" t="s">
        <v>62</v>
      </c>
      <c r="U2134" s="118" t="s">
        <v>62</v>
      </c>
      <c r="V2134" s="118" t="s">
        <v>62</v>
      </c>
      <c r="W2134" s="118" t="s">
        <v>62</v>
      </c>
      <c r="X2134" s="232"/>
    </row>
    <row r="2135" spans="1:24" ht="13.5" customHeight="1" x14ac:dyDescent="0.3">
      <c r="A2135" s="237">
        <v>0.45833333333333298</v>
      </c>
      <c r="B2135" s="118" t="s">
        <v>62</v>
      </c>
      <c r="C2135" s="118" t="s">
        <v>62</v>
      </c>
      <c r="D2135" s="118" t="s">
        <v>62</v>
      </c>
      <c r="E2135" s="118" t="s">
        <v>62</v>
      </c>
      <c r="F2135" s="118" t="s">
        <v>62</v>
      </c>
      <c r="G2135" s="118" t="s">
        <v>62</v>
      </c>
      <c r="H2135" s="118" t="s">
        <v>62</v>
      </c>
      <c r="I2135" s="118" t="s">
        <v>62</v>
      </c>
      <c r="J2135" s="118" t="s">
        <v>62</v>
      </c>
      <c r="K2135" s="118" t="s">
        <v>62</v>
      </c>
      <c r="L2135" s="118" t="s">
        <v>62</v>
      </c>
      <c r="M2135" s="118" t="s">
        <v>62</v>
      </c>
      <c r="N2135" s="118" t="s">
        <v>62</v>
      </c>
      <c r="O2135" s="118" t="s">
        <v>62</v>
      </c>
      <c r="P2135" s="118" t="s">
        <v>62</v>
      </c>
      <c r="Q2135" s="118" t="s">
        <v>62</v>
      </c>
      <c r="R2135" s="118" t="s">
        <v>62</v>
      </c>
      <c r="S2135" s="118" t="s">
        <v>62</v>
      </c>
      <c r="T2135" s="118" t="s">
        <v>62</v>
      </c>
      <c r="U2135" s="118" t="s">
        <v>62</v>
      </c>
      <c r="V2135" s="118" t="s">
        <v>62</v>
      </c>
      <c r="W2135" s="118" t="s">
        <v>62</v>
      </c>
      <c r="X2135" s="232"/>
    </row>
    <row r="2136" spans="1:24" ht="13.5" customHeight="1" x14ac:dyDescent="0.3">
      <c r="A2136" s="237">
        <v>0.46875</v>
      </c>
      <c r="B2136" s="118" t="s">
        <v>62</v>
      </c>
      <c r="C2136" s="118" t="s">
        <v>62</v>
      </c>
      <c r="D2136" s="118" t="s">
        <v>62</v>
      </c>
      <c r="E2136" s="118" t="s">
        <v>62</v>
      </c>
      <c r="F2136" s="118" t="s">
        <v>62</v>
      </c>
      <c r="G2136" s="118" t="s">
        <v>62</v>
      </c>
      <c r="H2136" s="118" t="s">
        <v>62</v>
      </c>
      <c r="I2136" s="118" t="s">
        <v>62</v>
      </c>
      <c r="J2136" s="118" t="s">
        <v>62</v>
      </c>
      <c r="K2136" s="118" t="s">
        <v>62</v>
      </c>
      <c r="L2136" s="118" t="s">
        <v>62</v>
      </c>
      <c r="M2136" s="118" t="s">
        <v>62</v>
      </c>
      <c r="N2136" s="118" t="s">
        <v>62</v>
      </c>
      <c r="O2136" s="118" t="s">
        <v>62</v>
      </c>
      <c r="P2136" s="118" t="s">
        <v>62</v>
      </c>
      <c r="Q2136" s="118" t="s">
        <v>62</v>
      </c>
      <c r="R2136" s="118" t="s">
        <v>62</v>
      </c>
      <c r="S2136" s="118" t="s">
        <v>62</v>
      </c>
      <c r="T2136" s="118" t="s">
        <v>62</v>
      </c>
      <c r="U2136" s="118" t="s">
        <v>62</v>
      </c>
      <c r="V2136" s="118" t="s">
        <v>62</v>
      </c>
      <c r="W2136" s="118" t="s">
        <v>62</v>
      </c>
      <c r="X2136" s="232"/>
    </row>
    <row r="2137" spans="1:24" ht="13.5" customHeight="1" x14ac:dyDescent="0.3">
      <c r="A2137" s="237">
        <v>0.47916666666666702</v>
      </c>
      <c r="B2137" s="118" t="s">
        <v>62</v>
      </c>
      <c r="C2137" s="118" t="s">
        <v>62</v>
      </c>
      <c r="D2137" s="118" t="s">
        <v>62</v>
      </c>
      <c r="E2137" s="118" t="s">
        <v>62</v>
      </c>
      <c r="F2137" s="118" t="s">
        <v>62</v>
      </c>
      <c r="G2137" s="118" t="s">
        <v>62</v>
      </c>
      <c r="H2137" s="118" t="s">
        <v>62</v>
      </c>
      <c r="I2137" s="118" t="s">
        <v>62</v>
      </c>
      <c r="J2137" s="118" t="s">
        <v>62</v>
      </c>
      <c r="K2137" s="118" t="s">
        <v>62</v>
      </c>
      <c r="L2137" s="118" t="s">
        <v>62</v>
      </c>
      <c r="M2137" s="118" t="s">
        <v>62</v>
      </c>
      <c r="N2137" s="118" t="s">
        <v>62</v>
      </c>
      <c r="O2137" s="118" t="s">
        <v>62</v>
      </c>
      <c r="P2137" s="118" t="s">
        <v>62</v>
      </c>
      <c r="Q2137" s="118" t="s">
        <v>62</v>
      </c>
      <c r="R2137" s="118" t="s">
        <v>62</v>
      </c>
      <c r="S2137" s="118" t="s">
        <v>62</v>
      </c>
      <c r="T2137" s="118" t="s">
        <v>62</v>
      </c>
      <c r="U2137" s="118" t="s">
        <v>62</v>
      </c>
      <c r="V2137" s="118" t="s">
        <v>62</v>
      </c>
      <c r="W2137" s="118" t="s">
        <v>62</v>
      </c>
      <c r="X2137" s="232"/>
    </row>
    <row r="2138" spans="1:24" ht="13.5" customHeight="1" x14ac:dyDescent="0.3">
      <c r="A2138" s="237">
        <v>0.48958333333333298</v>
      </c>
      <c r="B2138" s="118" t="s">
        <v>62</v>
      </c>
      <c r="C2138" s="118" t="s">
        <v>62</v>
      </c>
      <c r="D2138" s="118" t="s">
        <v>62</v>
      </c>
      <c r="E2138" s="118" t="s">
        <v>62</v>
      </c>
      <c r="F2138" s="118" t="s">
        <v>62</v>
      </c>
      <c r="G2138" s="118" t="s">
        <v>62</v>
      </c>
      <c r="H2138" s="118" t="s">
        <v>62</v>
      </c>
      <c r="I2138" s="118" t="s">
        <v>62</v>
      </c>
      <c r="J2138" s="118" t="s">
        <v>62</v>
      </c>
      <c r="K2138" s="118" t="s">
        <v>62</v>
      </c>
      <c r="L2138" s="118" t="s">
        <v>62</v>
      </c>
      <c r="M2138" s="118" t="s">
        <v>62</v>
      </c>
      <c r="N2138" s="118" t="s">
        <v>62</v>
      </c>
      <c r="O2138" s="118" t="s">
        <v>62</v>
      </c>
      <c r="P2138" s="118" t="s">
        <v>62</v>
      </c>
      <c r="Q2138" s="118" t="s">
        <v>62</v>
      </c>
      <c r="R2138" s="118" t="s">
        <v>62</v>
      </c>
      <c r="S2138" s="118" t="s">
        <v>62</v>
      </c>
      <c r="T2138" s="118" t="s">
        <v>62</v>
      </c>
      <c r="U2138" s="118" t="s">
        <v>62</v>
      </c>
      <c r="V2138" s="118" t="s">
        <v>62</v>
      </c>
      <c r="W2138" s="118" t="s">
        <v>62</v>
      </c>
      <c r="X2138" s="232"/>
    </row>
    <row r="2139" spans="1:24" ht="13.5" customHeight="1" x14ac:dyDescent="0.3">
      <c r="A2139" s="237">
        <v>0.5</v>
      </c>
      <c r="B2139" s="118" t="s">
        <v>62</v>
      </c>
      <c r="C2139" s="118" t="s">
        <v>62</v>
      </c>
      <c r="D2139" s="118" t="s">
        <v>62</v>
      </c>
      <c r="E2139" s="118" t="s">
        <v>62</v>
      </c>
      <c r="F2139" s="118" t="s">
        <v>62</v>
      </c>
      <c r="G2139" s="118" t="s">
        <v>62</v>
      </c>
      <c r="H2139" s="118" t="s">
        <v>62</v>
      </c>
      <c r="I2139" s="118" t="s">
        <v>62</v>
      </c>
      <c r="J2139" s="118" t="s">
        <v>62</v>
      </c>
      <c r="K2139" s="118" t="s">
        <v>62</v>
      </c>
      <c r="L2139" s="118" t="s">
        <v>62</v>
      </c>
      <c r="M2139" s="118" t="s">
        <v>62</v>
      </c>
      <c r="N2139" s="118" t="s">
        <v>62</v>
      </c>
      <c r="O2139" s="118" t="s">
        <v>62</v>
      </c>
      <c r="P2139" s="118" t="s">
        <v>62</v>
      </c>
      <c r="Q2139" s="118" t="s">
        <v>62</v>
      </c>
      <c r="R2139" s="118" t="s">
        <v>62</v>
      </c>
      <c r="S2139" s="118" t="s">
        <v>62</v>
      </c>
      <c r="T2139" s="118" t="s">
        <v>62</v>
      </c>
      <c r="U2139" s="118" t="s">
        <v>62</v>
      </c>
      <c r="V2139" s="118" t="s">
        <v>62</v>
      </c>
      <c r="W2139" s="118" t="s">
        <v>62</v>
      </c>
      <c r="X2139" s="232"/>
    </row>
    <row r="2140" spans="1:24" ht="13.5" customHeight="1" x14ac:dyDescent="0.3">
      <c r="A2140" s="237">
        <v>0.51041666666666696</v>
      </c>
      <c r="B2140" s="118" t="s">
        <v>62</v>
      </c>
      <c r="C2140" s="118" t="s">
        <v>62</v>
      </c>
      <c r="D2140" s="118" t="s">
        <v>62</v>
      </c>
      <c r="E2140" s="118" t="s">
        <v>62</v>
      </c>
      <c r="F2140" s="118" t="s">
        <v>62</v>
      </c>
      <c r="G2140" s="118" t="s">
        <v>62</v>
      </c>
      <c r="H2140" s="118" t="s">
        <v>62</v>
      </c>
      <c r="I2140" s="118" t="s">
        <v>62</v>
      </c>
      <c r="J2140" s="118" t="s">
        <v>62</v>
      </c>
      <c r="K2140" s="118" t="s">
        <v>62</v>
      </c>
      <c r="L2140" s="118" t="s">
        <v>62</v>
      </c>
      <c r="M2140" s="118" t="s">
        <v>62</v>
      </c>
      <c r="N2140" s="118" t="s">
        <v>62</v>
      </c>
      <c r="O2140" s="118" t="s">
        <v>62</v>
      </c>
      <c r="P2140" s="118" t="s">
        <v>62</v>
      </c>
      <c r="Q2140" s="118" t="s">
        <v>62</v>
      </c>
      <c r="R2140" s="118" t="s">
        <v>62</v>
      </c>
      <c r="S2140" s="118" t="s">
        <v>62</v>
      </c>
      <c r="T2140" s="118" t="s">
        <v>62</v>
      </c>
      <c r="U2140" s="118" t="s">
        <v>62</v>
      </c>
      <c r="V2140" s="118" t="s">
        <v>62</v>
      </c>
      <c r="W2140" s="118" t="s">
        <v>62</v>
      </c>
      <c r="X2140" s="232"/>
    </row>
    <row r="2141" spans="1:24" ht="13.5" customHeight="1" x14ac:dyDescent="0.3">
      <c r="A2141" s="237">
        <v>0.52083333333333304</v>
      </c>
      <c r="B2141" s="118" t="s">
        <v>62</v>
      </c>
      <c r="C2141" s="118" t="s">
        <v>62</v>
      </c>
      <c r="D2141" s="118" t="s">
        <v>62</v>
      </c>
      <c r="E2141" s="118" t="s">
        <v>62</v>
      </c>
      <c r="F2141" s="118" t="s">
        <v>62</v>
      </c>
      <c r="G2141" s="118" t="s">
        <v>62</v>
      </c>
      <c r="H2141" s="118" t="s">
        <v>62</v>
      </c>
      <c r="I2141" s="118" t="s">
        <v>62</v>
      </c>
      <c r="J2141" s="118" t="s">
        <v>62</v>
      </c>
      <c r="K2141" s="118" t="s">
        <v>62</v>
      </c>
      <c r="L2141" s="118" t="s">
        <v>62</v>
      </c>
      <c r="M2141" s="118" t="s">
        <v>62</v>
      </c>
      <c r="N2141" s="118" t="s">
        <v>62</v>
      </c>
      <c r="O2141" s="118" t="s">
        <v>62</v>
      </c>
      <c r="P2141" s="118" t="s">
        <v>62</v>
      </c>
      <c r="Q2141" s="118" t="s">
        <v>62</v>
      </c>
      <c r="R2141" s="118" t="s">
        <v>62</v>
      </c>
      <c r="S2141" s="118" t="s">
        <v>62</v>
      </c>
      <c r="T2141" s="118" t="s">
        <v>62</v>
      </c>
      <c r="U2141" s="118" t="s">
        <v>62</v>
      </c>
      <c r="V2141" s="118" t="s">
        <v>62</v>
      </c>
      <c r="W2141" s="118" t="s">
        <v>62</v>
      </c>
      <c r="X2141" s="232"/>
    </row>
    <row r="2142" spans="1:24" ht="13.5" customHeight="1" x14ac:dyDescent="0.3">
      <c r="A2142" s="237">
        <v>0.53125</v>
      </c>
      <c r="B2142" s="118" t="s">
        <v>62</v>
      </c>
      <c r="C2142" s="118" t="s">
        <v>62</v>
      </c>
      <c r="D2142" s="118" t="s">
        <v>62</v>
      </c>
      <c r="E2142" s="118" t="s">
        <v>62</v>
      </c>
      <c r="F2142" s="118" t="s">
        <v>62</v>
      </c>
      <c r="G2142" s="118" t="s">
        <v>62</v>
      </c>
      <c r="H2142" s="118" t="s">
        <v>62</v>
      </c>
      <c r="I2142" s="118" t="s">
        <v>62</v>
      </c>
      <c r="J2142" s="118" t="s">
        <v>62</v>
      </c>
      <c r="K2142" s="118" t="s">
        <v>62</v>
      </c>
      <c r="L2142" s="118" t="s">
        <v>62</v>
      </c>
      <c r="M2142" s="118" t="s">
        <v>62</v>
      </c>
      <c r="N2142" s="118" t="s">
        <v>62</v>
      </c>
      <c r="O2142" s="118" t="s">
        <v>62</v>
      </c>
      <c r="P2142" s="118" t="s">
        <v>62</v>
      </c>
      <c r="Q2142" s="118" t="s">
        <v>62</v>
      </c>
      <c r="R2142" s="118" t="s">
        <v>62</v>
      </c>
      <c r="S2142" s="118" t="s">
        <v>62</v>
      </c>
      <c r="T2142" s="118" t="s">
        <v>62</v>
      </c>
      <c r="U2142" s="118" t="s">
        <v>62</v>
      </c>
      <c r="V2142" s="118" t="s">
        <v>62</v>
      </c>
      <c r="W2142" s="118" t="s">
        <v>62</v>
      </c>
      <c r="X2142" s="232"/>
    </row>
    <row r="2143" spans="1:24" ht="13.5" customHeight="1" x14ac:dyDescent="0.3">
      <c r="A2143" s="237">
        <v>0.54166666666666696</v>
      </c>
      <c r="B2143" s="118" t="s">
        <v>62</v>
      </c>
      <c r="C2143" s="118" t="s">
        <v>62</v>
      </c>
      <c r="D2143" s="118" t="s">
        <v>62</v>
      </c>
      <c r="E2143" s="118" t="s">
        <v>62</v>
      </c>
      <c r="F2143" s="118" t="s">
        <v>62</v>
      </c>
      <c r="G2143" s="118" t="s">
        <v>62</v>
      </c>
      <c r="H2143" s="118" t="s">
        <v>62</v>
      </c>
      <c r="I2143" s="118" t="s">
        <v>62</v>
      </c>
      <c r="J2143" s="118" t="s">
        <v>62</v>
      </c>
      <c r="K2143" s="118" t="s">
        <v>62</v>
      </c>
      <c r="L2143" s="118" t="s">
        <v>62</v>
      </c>
      <c r="M2143" s="118" t="s">
        <v>62</v>
      </c>
      <c r="N2143" s="118" t="s">
        <v>62</v>
      </c>
      <c r="O2143" s="118" t="s">
        <v>62</v>
      </c>
      <c r="P2143" s="118" t="s">
        <v>62</v>
      </c>
      <c r="Q2143" s="118" t="s">
        <v>62</v>
      </c>
      <c r="R2143" s="118" t="s">
        <v>62</v>
      </c>
      <c r="S2143" s="118" t="s">
        <v>62</v>
      </c>
      <c r="T2143" s="118" t="s">
        <v>62</v>
      </c>
      <c r="U2143" s="118" t="s">
        <v>62</v>
      </c>
      <c r="V2143" s="118" t="s">
        <v>62</v>
      </c>
      <c r="W2143" s="118" t="s">
        <v>62</v>
      </c>
      <c r="X2143" s="232"/>
    </row>
    <row r="2144" spans="1:24" ht="13.5" customHeight="1" x14ac:dyDescent="0.3">
      <c r="A2144" s="237">
        <v>0.55208333333333304</v>
      </c>
      <c r="B2144" s="118" t="s">
        <v>62</v>
      </c>
      <c r="C2144" s="118" t="s">
        <v>62</v>
      </c>
      <c r="D2144" s="118" t="s">
        <v>62</v>
      </c>
      <c r="E2144" s="118" t="s">
        <v>62</v>
      </c>
      <c r="F2144" s="118" t="s">
        <v>62</v>
      </c>
      <c r="G2144" s="118" t="s">
        <v>62</v>
      </c>
      <c r="H2144" s="118" t="s">
        <v>62</v>
      </c>
      <c r="I2144" s="118" t="s">
        <v>62</v>
      </c>
      <c r="J2144" s="118" t="s">
        <v>62</v>
      </c>
      <c r="K2144" s="118" t="s">
        <v>62</v>
      </c>
      <c r="L2144" s="118" t="s">
        <v>62</v>
      </c>
      <c r="M2144" s="118" t="s">
        <v>62</v>
      </c>
      <c r="N2144" s="118" t="s">
        <v>62</v>
      </c>
      <c r="O2144" s="118" t="s">
        <v>62</v>
      </c>
      <c r="P2144" s="118" t="s">
        <v>62</v>
      </c>
      <c r="Q2144" s="118" t="s">
        <v>62</v>
      </c>
      <c r="R2144" s="118" t="s">
        <v>62</v>
      </c>
      <c r="S2144" s="118" t="s">
        <v>62</v>
      </c>
      <c r="T2144" s="118" t="s">
        <v>62</v>
      </c>
      <c r="U2144" s="118" t="s">
        <v>62</v>
      </c>
      <c r="V2144" s="118" t="s">
        <v>62</v>
      </c>
      <c r="W2144" s="118" t="s">
        <v>62</v>
      </c>
      <c r="X2144" s="232"/>
    </row>
    <row r="2145" spans="1:24" ht="13.5" customHeight="1" x14ac:dyDescent="0.3">
      <c r="A2145" s="237">
        <v>0.5625</v>
      </c>
      <c r="B2145" s="118" t="s">
        <v>62</v>
      </c>
      <c r="C2145" s="118" t="s">
        <v>62</v>
      </c>
      <c r="D2145" s="118" t="s">
        <v>62</v>
      </c>
      <c r="E2145" s="118" t="s">
        <v>62</v>
      </c>
      <c r="F2145" s="118" t="s">
        <v>62</v>
      </c>
      <c r="G2145" s="118" t="s">
        <v>62</v>
      </c>
      <c r="H2145" s="118" t="s">
        <v>62</v>
      </c>
      <c r="I2145" s="118" t="s">
        <v>62</v>
      </c>
      <c r="J2145" s="118" t="s">
        <v>62</v>
      </c>
      <c r="K2145" s="118" t="s">
        <v>62</v>
      </c>
      <c r="L2145" s="118" t="s">
        <v>62</v>
      </c>
      <c r="M2145" s="118" t="s">
        <v>62</v>
      </c>
      <c r="N2145" s="118" t="s">
        <v>62</v>
      </c>
      <c r="O2145" s="118" t="s">
        <v>62</v>
      </c>
      <c r="P2145" s="118" t="s">
        <v>62</v>
      </c>
      <c r="Q2145" s="118" t="s">
        <v>62</v>
      </c>
      <c r="R2145" s="118" t="s">
        <v>62</v>
      </c>
      <c r="S2145" s="118" t="s">
        <v>62</v>
      </c>
      <c r="T2145" s="118" t="s">
        <v>62</v>
      </c>
      <c r="U2145" s="118" t="s">
        <v>62</v>
      </c>
      <c r="V2145" s="118" t="s">
        <v>62</v>
      </c>
      <c r="W2145" s="118" t="s">
        <v>62</v>
      </c>
      <c r="X2145" s="232"/>
    </row>
    <row r="2146" spans="1:24" ht="13.5" customHeight="1" x14ac:dyDescent="0.3">
      <c r="A2146" s="237">
        <v>0.57291666666666696</v>
      </c>
      <c r="B2146" s="118" t="s">
        <v>62</v>
      </c>
      <c r="C2146" s="118" t="s">
        <v>62</v>
      </c>
      <c r="D2146" s="118" t="s">
        <v>62</v>
      </c>
      <c r="E2146" s="118" t="s">
        <v>62</v>
      </c>
      <c r="F2146" s="118" t="s">
        <v>62</v>
      </c>
      <c r="G2146" s="118" t="s">
        <v>62</v>
      </c>
      <c r="H2146" s="118" t="s">
        <v>62</v>
      </c>
      <c r="I2146" s="118" t="s">
        <v>62</v>
      </c>
      <c r="J2146" s="118" t="s">
        <v>62</v>
      </c>
      <c r="K2146" s="118" t="s">
        <v>62</v>
      </c>
      <c r="L2146" s="118" t="s">
        <v>62</v>
      </c>
      <c r="M2146" s="118" t="s">
        <v>62</v>
      </c>
      <c r="N2146" s="118" t="s">
        <v>62</v>
      </c>
      <c r="O2146" s="118" t="s">
        <v>62</v>
      </c>
      <c r="P2146" s="118" t="s">
        <v>62</v>
      </c>
      <c r="Q2146" s="118" t="s">
        <v>62</v>
      </c>
      <c r="R2146" s="118" t="s">
        <v>62</v>
      </c>
      <c r="S2146" s="118" t="s">
        <v>62</v>
      </c>
      <c r="T2146" s="118" t="s">
        <v>62</v>
      </c>
      <c r="U2146" s="118" t="s">
        <v>62</v>
      </c>
      <c r="V2146" s="118" t="s">
        <v>62</v>
      </c>
      <c r="W2146" s="118" t="s">
        <v>62</v>
      </c>
      <c r="X2146" s="232"/>
    </row>
    <row r="2147" spans="1:24" ht="13.5" customHeight="1" x14ac:dyDescent="0.3">
      <c r="A2147" s="237">
        <v>0.58333333333333304</v>
      </c>
      <c r="B2147" s="118" t="s">
        <v>62</v>
      </c>
      <c r="C2147" s="118" t="s">
        <v>62</v>
      </c>
      <c r="D2147" s="118" t="s">
        <v>62</v>
      </c>
      <c r="E2147" s="118" t="s">
        <v>62</v>
      </c>
      <c r="F2147" s="118" t="s">
        <v>62</v>
      </c>
      <c r="G2147" s="118" t="s">
        <v>62</v>
      </c>
      <c r="H2147" s="118" t="s">
        <v>62</v>
      </c>
      <c r="I2147" s="118" t="s">
        <v>62</v>
      </c>
      <c r="J2147" s="118" t="s">
        <v>62</v>
      </c>
      <c r="K2147" s="118" t="s">
        <v>62</v>
      </c>
      <c r="L2147" s="118" t="s">
        <v>62</v>
      </c>
      <c r="M2147" s="118" t="s">
        <v>62</v>
      </c>
      <c r="N2147" s="118" t="s">
        <v>62</v>
      </c>
      <c r="O2147" s="118" t="s">
        <v>62</v>
      </c>
      <c r="P2147" s="118" t="s">
        <v>62</v>
      </c>
      <c r="Q2147" s="118" t="s">
        <v>62</v>
      </c>
      <c r="R2147" s="118" t="s">
        <v>62</v>
      </c>
      <c r="S2147" s="118" t="s">
        <v>62</v>
      </c>
      <c r="T2147" s="118" t="s">
        <v>62</v>
      </c>
      <c r="U2147" s="118" t="s">
        <v>62</v>
      </c>
      <c r="V2147" s="118" t="s">
        <v>62</v>
      </c>
      <c r="W2147" s="118" t="s">
        <v>62</v>
      </c>
      <c r="X2147" s="232"/>
    </row>
    <row r="2148" spans="1:24" ht="13.5" customHeight="1" x14ac:dyDescent="0.3">
      <c r="A2148" s="237">
        <v>0.59375</v>
      </c>
      <c r="B2148" s="118" t="s">
        <v>62</v>
      </c>
      <c r="C2148" s="118" t="s">
        <v>62</v>
      </c>
      <c r="D2148" s="118" t="s">
        <v>62</v>
      </c>
      <c r="E2148" s="118" t="s">
        <v>62</v>
      </c>
      <c r="F2148" s="118" t="s">
        <v>62</v>
      </c>
      <c r="G2148" s="118" t="s">
        <v>62</v>
      </c>
      <c r="H2148" s="118" t="s">
        <v>62</v>
      </c>
      <c r="I2148" s="118" t="s">
        <v>62</v>
      </c>
      <c r="J2148" s="118" t="s">
        <v>62</v>
      </c>
      <c r="K2148" s="118" t="s">
        <v>62</v>
      </c>
      <c r="L2148" s="118" t="s">
        <v>62</v>
      </c>
      <c r="M2148" s="118" t="s">
        <v>62</v>
      </c>
      <c r="N2148" s="118" t="s">
        <v>62</v>
      </c>
      <c r="O2148" s="118" t="s">
        <v>62</v>
      </c>
      <c r="P2148" s="118" t="s">
        <v>62</v>
      </c>
      <c r="Q2148" s="118" t="s">
        <v>62</v>
      </c>
      <c r="R2148" s="118" t="s">
        <v>62</v>
      </c>
      <c r="S2148" s="118" t="s">
        <v>62</v>
      </c>
      <c r="T2148" s="118" t="s">
        <v>62</v>
      </c>
      <c r="U2148" s="118" t="s">
        <v>62</v>
      </c>
      <c r="V2148" s="118" t="s">
        <v>62</v>
      </c>
      <c r="W2148" s="118" t="s">
        <v>62</v>
      </c>
      <c r="X2148" s="232"/>
    </row>
    <row r="2149" spans="1:24" ht="13.5" customHeight="1" x14ac:dyDescent="0.3">
      <c r="A2149" s="237">
        <v>0.60416666666666696</v>
      </c>
      <c r="B2149" s="118" t="s">
        <v>62</v>
      </c>
      <c r="C2149" s="118" t="s">
        <v>62</v>
      </c>
      <c r="D2149" s="118" t="s">
        <v>62</v>
      </c>
      <c r="E2149" s="118" t="s">
        <v>62</v>
      </c>
      <c r="F2149" s="118" t="s">
        <v>62</v>
      </c>
      <c r="G2149" s="118" t="s">
        <v>62</v>
      </c>
      <c r="H2149" s="118" t="s">
        <v>62</v>
      </c>
      <c r="I2149" s="118" t="s">
        <v>62</v>
      </c>
      <c r="J2149" s="118" t="s">
        <v>62</v>
      </c>
      <c r="K2149" s="118" t="s">
        <v>62</v>
      </c>
      <c r="L2149" s="118" t="s">
        <v>62</v>
      </c>
      <c r="M2149" s="118" t="s">
        <v>62</v>
      </c>
      <c r="N2149" s="118" t="s">
        <v>62</v>
      </c>
      <c r="O2149" s="118" t="s">
        <v>62</v>
      </c>
      <c r="P2149" s="118" t="s">
        <v>62</v>
      </c>
      <c r="Q2149" s="118" t="s">
        <v>62</v>
      </c>
      <c r="R2149" s="118" t="s">
        <v>62</v>
      </c>
      <c r="S2149" s="118" t="s">
        <v>62</v>
      </c>
      <c r="T2149" s="118" t="s">
        <v>62</v>
      </c>
      <c r="U2149" s="118" t="s">
        <v>62</v>
      </c>
      <c r="V2149" s="118" t="s">
        <v>62</v>
      </c>
      <c r="W2149" s="118" t="s">
        <v>62</v>
      </c>
      <c r="X2149" s="232"/>
    </row>
    <row r="2150" spans="1:24" ht="13.5" customHeight="1" x14ac:dyDescent="0.3">
      <c r="A2150" s="237">
        <v>0.61458333333333304</v>
      </c>
      <c r="B2150" s="118" t="s">
        <v>62</v>
      </c>
      <c r="C2150" s="118" t="s">
        <v>62</v>
      </c>
      <c r="D2150" s="118" t="s">
        <v>62</v>
      </c>
      <c r="E2150" s="118" t="s">
        <v>62</v>
      </c>
      <c r="F2150" s="118" t="s">
        <v>62</v>
      </c>
      <c r="G2150" s="118" t="s">
        <v>62</v>
      </c>
      <c r="H2150" s="118" t="s">
        <v>62</v>
      </c>
      <c r="I2150" s="118" t="s">
        <v>62</v>
      </c>
      <c r="J2150" s="118" t="s">
        <v>62</v>
      </c>
      <c r="K2150" s="118" t="s">
        <v>62</v>
      </c>
      <c r="L2150" s="118" t="s">
        <v>62</v>
      </c>
      <c r="M2150" s="118" t="s">
        <v>62</v>
      </c>
      <c r="N2150" s="118" t="s">
        <v>62</v>
      </c>
      <c r="O2150" s="118" t="s">
        <v>62</v>
      </c>
      <c r="P2150" s="118" t="s">
        <v>62</v>
      </c>
      <c r="Q2150" s="118" t="s">
        <v>62</v>
      </c>
      <c r="R2150" s="118" t="s">
        <v>62</v>
      </c>
      <c r="S2150" s="118" t="s">
        <v>62</v>
      </c>
      <c r="T2150" s="118" t="s">
        <v>62</v>
      </c>
      <c r="U2150" s="118" t="s">
        <v>62</v>
      </c>
      <c r="V2150" s="118" t="s">
        <v>62</v>
      </c>
      <c r="W2150" s="118" t="s">
        <v>62</v>
      </c>
      <c r="X2150" s="232"/>
    </row>
    <row r="2151" spans="1:24" ht="13.5" customHeight="1" x14ac:dyDescent="0.3">
      <c r="A2151" s="237">
        <v>0.625</v>
      </c>
      <c r="B2151" s="118" t="s">
        <v>62</v>
      </c>
      <c r="C2151" s="118" t="s">
        <v>62</v>
      </c>
      <c r="D2151" s="118" t="s">
        <v>62</v>
      </c>
      <c r="E2151" s="118" t="s">
        <v>62</v>
      </c>
      <c r="F2151" s="118" t="s">
        <v>62</v>
      </c>
      <c r="G2151" s="118" t="s">
        <v>62</v>
      </c>
      <c r="H2151" s="118" t="s">
        <v>62</v>
      </c>
      <c r="I2151" s="118" t="s">
        <v>62</v>
      </c>
      <c r="J2151" s="118" t="s">
        <v>62</v>
      </c>
      <c r="K2151" s="118" t="s">
        <v>62</v>
      </c>
      <c r="L2151" s="118" t="s">
        <v>62</v>
      </c>
      <c r="M2151" s="118" t="s">
        <v>62</v>
      </c>
      <c r="N2151" s="118" t="s">
        <v>62</v>
      </c>
      <c r="O2151" s="118" t="s">
        <v>62</v>
      </c>
      <c r="P2151" s="118" t="s">
        <v>62</v>
      </c>
      <c r="Q2151" s="118" t="s">
        <v>62</v>
      </c>
      <c r="R2151" s="118" t="s">
        <v>62</v>
      </c>
      <c r="S2151" s="118" t="s">
        <v>62</v>
      </c>
      <c r="T2151" s="118" t="s">
        <v>62</v>
      </c>
      <c r="U2151" s="118" t="s">
        <v>62</v>
      </c>
      <c r="V2151" s="118" t="s">
        <v>62</v>
      </c>
      <c r="W2151" s="118" t="s">
        <v>62</v>
      </c>
      <c r="X2151" s="232"/>
    </row>
    <row r="2152" spans="1:24" ht="13.5" customHeight="1" x14ac:dyDescent="0.3">
      <c r="A2152" s="237">
        <v>0.63541666666666696</v>
      </c>
      <c r="B2152" s="118" t="s">
        <v>62</v>
      </c>
      <c r="C2152" s="118" t="s">
        <v>62</v>
      </c>
      <c r="D2152" s="118" t="s">
        <v>62</v>
      </c>
      <c r="E2152" s="118" t="s">
        <v>62</v>
      </c>
      <c r="F2152" s="118" t="s">
        <v>62</v>
      </c>
      <c r="G2152" s="118" t="s">
        <v>62</v>
      </c>
      <c r="H2152" s="118" t="s">
        <v>62</v>
      </c>
      <c r="I2152" s="118" t="s">
        <v>62</v>
      </c>
      <c r="J2152" s="118" t="s">
        <v>62</v>
      </c>
      <c r="K2152" s="118" t="s">
        <v>62</v>
      </c>
      <c r="L2152" s="118" t="s">
        <v>62</v>
      </c>
      <c r="M2152" s="118" t="s">
        <v>62</v>
      </c>
      <c r="N2152" s="118" t="s">
        <v>62</v>
      </c>
      <c r="O2152" s="118" t="s">
        <v>62</v>
      </c>
      <c r="P2152" s="118" t="s">
        <v>62</v>
      </c>
      <c r="Q2152" s="118" t="s">
        <v>62</v>
      </c>
      <c r="R2152" s="118" t="s">
        <v>62</v>
      </c>
      <c r="S2152" s="118" t="s">
        <v>62</v>
      </c>
      <c r="T2152" s="118" t="s">
        <v>62</v>
      </c>
      <c r="U2152" s="118" t="s">
        <v>62</v>
      </c>
      <c r="V2152" s="118" t="s">
        <v>62</v>
      </c>
      <c r="W2152" s="118" t="s">
        <v>62</v>
      </c>
      <c r="X2152" s="232"/>
    </row>
    <row r="2153" spans="1:24" ht="13.5" customHeight="1" x14ac:dyDescent="0.3">
      <c r="A2153" s="237">
        <v>0.64583333333333304</v>
      </c>
      <c r="B2153" s="118" t="s">
        <v>62</v>
      </c>
      <c r="C2153" s="118" t="s">
        <v>62</v>
      </c>
      <c r="D2153" s="118" t="s">
        <v>62</v>
      </c>
      <c r="E2153" s="118" t="s">
        <v>62</v>
      </c>
      <c r="F2153" s="118" t="s">
        <v>62</v>
      </c>
      <c r="G2153" s="118" t="s">
        <v>62</v>
      </c>
      <c r="H2153" s="118" t="s">
        <v>62</v>
      </c>
      <c r="I2153" s="118" t="s">
        <v>62</v>
      </c>
      <c r="J2153" s="118" t="s">
        <v>62</v>
      </c>
      <c r="K2153" s="118" t="s">
        <v>62</v>
      </c>
      <c r="L2153" s="118" t="s">
        <v>62</v>
      </c>
      <c r="M2153" s="118" t="s">
        <v>62</v>
      </c>
      <c r="N2153" s="118" t="s">
        <v>62</v>
      </c>
      <c r="O2153" s="118" t="s">
        <v>62</v>
      </c>
      <c r="P2153" s="118" t="s">
        <v>62</v>
      </c>
      <c r="Q2153" s="118" t="s">
        <v>62</v>
      </c>
      <c r="R2153" s="118" t="s">
        <v>62</v>
      </c>
      <c r="S2153" s="118" t="s">
        <v>62</v>
      </c>
      <c r="T2153" s="118" t="s">
        <v>62</v>
      </c>
      <c r="U2153" s="118" t="s">
        <v>62</v>
      </c>
      <c r="V2153" s="118" t="s">
        <v>62</v>
      </c>
      <c r="W2153" s="118" t="s">
        <v>62</v>
      </c>
      <c r="X2153" s="232"/>
    </row>
    <row r="2154" spans="1:24" ht="13.5" customHeight="1" x14ac:dyDescent="0.3">
      <c r="A2154" s="237">
        <v>0.65625</v>
      </c>
      <c r="B2154" s="118" t="s">
        <v>62</v>
      </c>
      <c r="C2154" s="118" t="s">
        <v>62</v>
      </c>
      <c r="D2154" s="118" t="s">
        <v>62</v>
      </c>
      <c r="E2154" s="118" t="s">
        <v>62</v>
      </c>
      <c r="F2154" s="118" t="s">
        <v>62</v>
      </c>
      <c r="G2154" s="118" t="s">
        <v>62</v>
      </c>
      <c r="H2154" s="118" t="s">
        <v>62</v>
      </c>
      <c r="I2154" s="118" t="s">
        <v>62</v>
      </c>
      <c r="J2154" s="118" t="s">
        <v>62</v>
      </c>
      <c r="K2154" s="118" t="s">
        <v>62</v>
      </c>
      <c r="L2154" s="118" t="s">
        <v>62</v>
      </c>
      <c r="M2154" s="118" t="s">
        <v>62</v>
      </c>
      <c r="N2154" s="118" t="s">
        <v>62</v>
      </c>
      <c r="O2154" s="118" t="s">
        <v>62</v>
      </c>
      <c r="P2154" s="118" t="s">
        <v>62</v>
      </c>
      <c r="Q2154" s="118" t="s">
        <v>62</v>
      </c>
      <c r="R2154" s="118" t="s">
        <v>62</v>
      </c>
      <c r="S2154" s="118" t="s">
        <v>62</v>
      </c>
      <c r="T2154" s="118" t="s">
        <v>62</v>
      </c>
      <c r="U2154" s="118" t="s">
        <v>62</v>
      </c>
      <c r="V2154" s="118" t="s">
        <v>62</v>
      </c>
      <c r="W2154" s="118" t="s">
        <v>62</v>
      </c>
      <c r="X2154" s="232"/>
    </row>
    <row r="2155" spans="1:24" ht="13.5" customHeight="1" x14ac:dyDescent="0.3">
      <c r="A2155" s="237">
        <v>0.66666666666666696</v>
      </c>
      <c r="B2155" s="118" t="s">
        <v>62</v>
      </c>
      <c r="C2155" s="118" t="s">
        <v>62</v>
      </c>
      <c r="D2155" s="118" t="s">
        <v>62</v>
      </c>
      <c r="E2155" s="118" t="s">
        <v>62</v>
      </c>
      <c r="F2155" s="118" t="s">
        <v>62</v>
      </c>
      <c r="G2155" s="118" t="s">
        <v>62</v>
      </c>
      <c r="H2155" s="118" t="s">
        <v>62</v>
      </c>
      <c r="I2155" s="118" t="s">
        <v>62</v>
      </c>
      <c r="J2155" s="118" t="s">
        <v>62</v>
      </c>
      <c r="K2155" s="118" t="s">
        <v>62</v>
      </c>
      <c r="L2155" s="118" t="s">
        <v>62</v>
      </c>
      <c r="M2155" s="118" t="s">
        <v>62</v>
      </c>
      <c r="N2155" s="118" t="s">
        <v>62</v>
      </c>
      <c r="O2155" s="118" t="s">
        <v>62</v>
      </c>
      <c r="P2155" s="118" t="s">
        <v>62</v>
      </c>
      <c r="Q2155" s="118" t="s">
        <v>62</v>
      </c>
      <c r="R2155" s="118" t="s">
        <v>62</v>
      </c>
      <c r="S2155" s="118" t="s">
        <v>62</v>
      </c>
      <c r="T2155" s="118" t="s">
        <v>62</v>
      </c>
      <c r="U2155" s="118" t="s">
        <v>62</v>
      </c>
      <c r="V2155" s="118" t="s">
        <v>62</v>
      </c>
      <c r="W2155" s="118" t="s">
        <v>62</v>
      </c>
      <c r="X2155" s="232"/>
    </row>
    <row r="2156" spans="1:24" ht="13.5" customHeight="1" x14ac:dyDescent="0.3">
      <c r="A2156" s="237">
        <v>0.67708333333333304</v>
      </c>
      <c r="B2156" s="118" t="s">
        <v>62</v>
      </c>
      <c r="C2156" s="118" t="s">
        <v>62</v>
      </c>
      <c r="D2156" s="118" t="s">
        <v>62</v>
      </c>
      <c r="E2156" s="118" t="s">
        <v>62</v>
      </c>
      <c r="F2156" s="118" t="s">
        <v>62</v>
      </c>
      <c r="G2156" s="118" t="s">
        <v>62</v>
      </c>
      <c r="H2156" s="118" t="s">
        <v>62</v>
      </c>
      <c r="I2156" s="118" t="s">
        <v>62</v>
      </c>
      <c r="J2156" s="118" t="s">
        <v>62</v>
      </c>
      <c r="K2156" s="118" t="s">
        <v>62</v>
      </c>
      <c r="L2156" s="118" t="s">
        <v>62</v>
      </c>
      <c r="M2156" s="118" t="s">
        <v>62</v>
      </c>
      <c r="N2156" s="118" t="s">
        <v>62</v>
      </c>
      <c r="O2156" s="118" t="s">
        <v>62</v>
      </c>
      <c r="P2156" s="118" t="s">
        <v>62</v>
      </c>
      <c r="Q2156" s="118" t="s">
        <v>62</v>
      </c>
      <c r="R2156" s="118" t="s">
        <v>62</v>
      </c>
      <c r="S2156" s="118" t="s">
        <v>62</v>
      </c>
      <c r="T2156" s="118" t="s">
        <v>62</v>
      </c>
      <c r="U2156" s="118" t="s">
        <v>62</v>
      </c>
      <c r="V2156" s="118" t="s">
        <v>62</v>
      </c>
      <c r="W2156" s="118" t="s">
        <v>62</v>
      </c>
      <c r="X2156" s="232"/>
    </row>
    <row r="2157" spans="1:24" ht="13.5" customHeight="1" x14ac:dyDescent="0.3">
      <c r="A2157" s="237">
        <v>0.6875</v>
      </c>
      <c r="B2157" s="118" t="s">
        <v>62</v>
      </c>
      <c r="C2157" s="118" t="s">
        <v>62</v>
      </c>
      <c r="D2157" s="118" t="s">
        <v>62</v>
      </c>
      <c r="E2157" s="118" t="s">
        <v>62</v>
      </c>
      <c r="F2157" s="118" t="s">
        <v>62</v>
      </c>
      <c r="G2157" s="118" t="s">
        <v>62</v>
      </c>
      <c r="H2157" s="118" t="s">
        <v>62</v>
      </c>
      <c r="I2157" s="118" t="s">
        <v>62</v>
      </c>
      <c r="J2157" s="118" t="s">
        <v>62</v>
      </c>
      <c r="K2157" s="118" t="s">
        <v>62</v>
      </c>
      <c r="L2157" s="118" t="s">
        <v>62</v>
      </c>
      <c r="M2157" s="118" t="s">
        <v>62</v>
      </c>
      <c r="N2157" s="118" t="s">
        <v>62</v>
      </c>
      <c r="O2157" s="118" t="s">
        <v>62</v>
      </c>
      <c r="P2157" s="118" t="s">
        <v>62</v>
      </c>
      <c r="Q2157" s="118" t="s">
        <v>62</v>
      </c>
      <c r="R2157" s="118" t="s">
        <v>62</v>
      </c>
      <c r="S2157" s="118" t="s">
        <v>62</v>
      </c>
      <c r="T2157" s="118" t="s">
        <v>62</v>
      </c>
      <c r="U2157" s="118" t="s">
        <v>62</v>
      </c>
      <c r="V2157" s="118" t="s">
        <v>62</v>
      </c>
      <c r="W2157" s="118" t="s">
        <v>62</v>
      </c>
      <c r="X2157" s="232"/>
    </row>
    <row r="2158" spans="1:24" ht="13.5" customHeight="1" x14ac:dyDescent="0.3">
      <c r="A2158" s="237">
        <v>0.69791666666666696</v>
      </c>
      <c r="B2158" s="118" t="s">
        <v>62</v>
      </c>
      <c r="C2158" s="118" t="s">
        <v>62</v>
      </c>
      <c r="D2158" s="118" t="s">
        <v>62</v>
      </c>
      <c r="E2158" s="118" t="s">
        <v>62</v>
      </c>
      <c r="F2158" s="118" t="s">
        <v>62</v>
      </c>
      <c r="G2158" s="118" t="s">
        <v>62</v>
      </c>
      <c r="H2158" s="118" t="s">
        <v>62</v>
      </c>
      <c r="I2158" s="118" t="s">
        <v>62</v>
      </c>
      <c r="J2158" s="118" t="s">
        <v>62</v>
      </c>
      <c r="K2158" s="118" t="s">
        <v>62</v>
      </c>
      <c r="L2158" s="118" t="s">
        <v>62</v>
      </c>
      <c r="M2158" s="118" t="s">
        <v>62</v>
      </c>
      <c r="N2158" s="118" t="s">
        <v>62</v>
      </c>
      <c r="O2158" s="118" t="s">
        <v>62</v>
      </c>
      <c r="P2158" s="118" t="s">
        <v>62</v>
      </c>
      <c r="Q2158" s="118" t="s">
        <v>62</v>
      </c>
      <c r="R2158" s="118" t="s">
        <v>62</v>
      </c>
      <c r="S2158" s="118" t="s">
        <v>62</v>
      </c>
      <c r="T2158" s="118" t="s">
        <v>62</v>
      </c>
      <c r="U2158" s="118" t="s">
        <v>62</v>
      </c>
      <c r="V2158" s="118" t="s">
        <v>62</v>
      </c>
      <c r="W2158" s="118" t="s">
        <v>62</v>
      </c>
      <c r="X2158" s="232"/>
    </row>
    <row r="2159" spans="1:24" ht="13.5" customHeight="1" x14ac:dyDescent="0.3">
      <c r="A2159" s="237">
        <v>0.70833333333333304</v>
      </c>
      <c r="B2159" s="118" t="s">
        <v>62</v>
      </c>
      <c r="C2159" s="118" t="s">
        <v>62</v>
      </c>
      <c r="D2159" s="118" t="s">
        <v>62</v>
      </c>
      <c r="E2159" s="118" t="s">
        <v>62</v>
      </c>
      <c r="F2159" s="118" t="s">
        <v>62</v>
      </c>
      <c r="G2159" s="118" t="s">
        <v>62</v>
      </c>
      <c r="H2159" s="118" t="s">
        <v>62</v>
      </c>
      <c r="I2159" s="118" t="s">
        <v>62</v>
      </c>
      <c r="J2159" s="118" t="s">
        <v>62</v>
      </c>
      <c r="K2159" s="118" t="s">
        <v>62</v>
      </c>
      <c r="L2159" s="118" t="s">
        <v>62</v>
      </c>
      <c r="M2159" s="118" t="s">
        <v>62</v>
      </c>
      <c r="N2159" s="118" t="s">
        <v>62</v>
      </c>
      <c r="O2159" s="118" t="s">
        <v>62</v>
      </c>
      <c r="P2159" s="118" t="s">
        <v>62</v>
      </c>
      <c r="Q2159" s="118" t="s">
        <v>62</v>
      </c>
      <c r="R2159" s="118" t="s">
        <v>62</v>
      </c>
      <c r="S2159" s="118" t="s">
        <v>62</v>
      </c>
      <c r="T2159" s="118" t="s">
        <v>62</v>
      </c>
      <c r="U2159" s="118" t="s">
        <v>62</v>
      </c>
      <c r="V2159" s="118" t="s">
        <v>62</v>
      </c>
      <c r="W2159" s="118" t="s">
        <v>62</v>
      </c>
      <c r="X2159" s="232"/>
    </row>
    <row r="2160" spans="1:24" ht="13.5" customHeight="1" x14ac:dyDescent="0.3">
      <c r="A2160" s="237">
        <v>0.71875</v>
      </c>
      <c r="B2160" s="118" t="s">
        <v>62</v>
      </c>
      <c r="C2160" s="118" t="s">
        <v>62</v>
      </c>
      <c r="D2160" s="118" t="s">
        <v>62</v>
      </c>
      <c r="E2160" s="118" t="s">
        <v>62</v>
      </c>
      <c r="F2160" s="118" t="s">
        <v>62</v>
      </c>
      <c r="G2160" s="118" t="s">
        <v>62</v>
      </c>
      <c r="H2160" s="118" t="s">
        <v>62</v>
      </c>
      <c r="I2160" s="118" t="s">
        <v>62</v>
      </c>
      <c r="J2160" s="118" t="s">
        <v>62</v>
      </c>
      <c r="K2160" s="118" t="s">
        <v>62</v>
      </c>
      <c r="L2160" s="118" t="s">
        <v>62</v>
      </c>
      <c r="M2160" s="118" t="s">
        <v>62</v>
      </c>
      <c r="N2160" s="118" t="s">
        <v>62</v>
      </c>
      <c r="O2160" s="118" t="s">
        <v>62</v>
      </c>
      <c r="P2160" s="118" t="s">
        <v>62</v>
      </c>
      <c r="Q2160" s="118" t="s">
        <v>62</v>
      </c>
      <c r="R2160" s="118" t="s">
        <v>62</v>
      </c>
      <c r="S2160" s="118" t="s">
        <v>62</v>
      </c>
      <c r="T2160" s="118" t="s">
        <v>62</v>
      </c>
      <c r="U2160" s="118" t="s">
        <v>62</v>
      </c>
      <c r="V2160" s="118" t="s">
        <v>62</v>
      </c>
      <c r="W2160" s="118" t="s">
        <v>62</v>
      </c>
      <c r="X2160" s="232"/>
    </row>
    <row r="2161" spans="1:24" ht="13.5" customHeight="1" x14ac:dyDescent="0.3">
      <c r="A2161" s="237">
        <v>0.72916666666666696</v>
      </c>
      <c r="B2161" s="118" t="s">
        <v>62</v>
      </c>
      <c r="C2161" s="118" t="s">
        <v>62</v>
      </c>
      <c r="D2161" s="118" t="s">
        <v>62</v>
      </c>
      <c r="E2161" s="118" t="s">
        <v>62</v>
      </c>
      <c r="F2161" s="118" t="s">
        <v>62</v>
      </c>
      <c r="G2161" s="118" t="s">
        <v>62</v>
      </c>
      <c r="H2161" s="118" t="s">
        <v>62</v>
      </c>
      <c r="I2161" s="118" t="s">
        <v>62</v>
      </c>
      <c r="J2161" s="118" t="s">
        <v>62</v>
      </c>
      <c r="K2161" s="118" t="s">
        <v>62</v>
      </c>
      <c r="L2161" s="118" t="s">
        <v>62</v>
      </c>
      <c r="M2161" s="118" t="s">
        <v>62</v>
      </c>
      <c r="N2161" s="118" t="s">
        <v>62</v>
      </c>
      <c r="O2161" s="118" t="s">
        <v>62</v>
      </c>
      <c r="P2161" s="118" t="s">
        <v>62</v>
      </c>
      <c r="Q2161" s="118" t="s">
        <v>62</v>
      </c>
      <c r="R2161" s="118" t="s">
        <v>62</v>
      </c>
      <c r="S2161" s="118" t="s">
        <v>62</v>
      </c>
      <c r="T2161" s="118" t="s">
        <v>62</v>
      </c>
      <c r="U2161" s="118" t="s">
        <v>62</v>
      </c>
      <c r="V2161" s="118" t="s">
        <v>62</v>
      </c>
      <c r="W2161" s="118" t="s">
        <v>62</v>
      </c>
      <c r="X2161" s="232"/>
    </row>
    <row r="2162" spans="1:24" ht="13.5" customHeight="1" x14ac:dyDescent="0.3">
      <c r="A2162" s="237">
        <v>0.73958333333333304</v>
      </c>
      <c r="B2162" s="118" t="s">
        <v>62</v>
      </c>
      <c r="C2162" s="118" t="s">
        <v>62</v>
      </c>
      <c r="D2162" s="118" t="s">
        <v>62</v>
      </c>
      <c r="E2162" s="118" t="s">
        <v>62</v>
      </c>
      <c r="F2162" s="118" t="s">
        <v>62</v>
      </c>
      <c r="G2162" s="118" t="s">
        <v>62</v>
      </c>
      <c r="H2162" s="118" t="s">
        <v>62</v>
      </c>
      <c r="I2162" s="118" t="s">
        <v>62</v>
      </c>
      <c r="J2162" s="118" t="s">
        <v>62</v>
      </c>
      <c r="K2162" s="118" t="s">
        <v>62</v>
      </c>
      <c r="L2162" s="118" t="s">
        <v>62</v>
      </c>
      <c r="M2162" s="118" t="s">
        <v>62</v>
      </c>
      <c r="N2162" s="118" t="s">
        <v>62</v>
      </c>
      <c r="O2162" s="118" t="s">
        <v>62</v>
      </c>
      <c r="P2162" s="118" t="s">
        <v>62</v>
      </c>
      <c r="Q2162" s="118" t="s">
        <v>62</v>
      </c>
      <c r="R2162" s="118" t="s">
        <v>62</v>
      </c>
      <c r="S2162" s="118" t="s">
        <v>62</v>
      </c>
      <c r="T2162" s="118" t="s">
        <v>62</v>
      </c>
      <c r="U2162" s="118" t="s">
        <v>62</v>
      </c>
      <c r="V2162" s="118" t="s">
        <v>62</v>
      </c>
      <c r="W2162" s="118" t="s">
        <v>62</v>
      </c>
      <c r="X2162" s="232"/>
    </row>
    <row r="2163" spans="1:24" ht="13.5" customHeight="1" x14ac:dyDescent="0.3">
      <c r="A2163" s="237">
        <v>0.75</v>
      </c>
      <c r="B2163" s="118" t="s">
        <v>62</v>
      </c>
      <c r="C2163" s="118" t="s">
        <v>62</v>
      </c>
      <c r="D2163" s="118" t="s">
        <v>62</v>
      </c>
      <c r="E2163" s="118" t="s">
        <v>62</v>
      </c>
      <c r="F2163" s="118" t="s">
        <v>62</v>
      </c>
      <c r="G2163" s="118" t="s">
        <v>62</v>
      </c>
      <c r="H2163" s="118" t="s">
        <v>62</v>
      </c>
      <c r="I2163" s="118" t="s">
        <v>62</v>
      </c>
      <c r="J2163" s="118" t="s">
        <v>62</v>
      </c>
      <c r="K2163" s="118" t="s">
        <v>62</v>
      </c>
      <c r="L2163" s="118" t="s">
        <v>62</v>
      </c>
      <c r="M2163" s="118" t="s">
        <v>62</v>
      </c>
      <c r="N2163" s="118" t="s">
        <v>62</v>
      </c>
      <c r="O2163" s="118" t="s">
        <v>62</v>
      </c>
      <c r="P2163" s="118" t="s">
        <v>62</v>
      </c>
      <c r="Q2163" s="118" t="s">
        <v>62</v>
      </c>
      <c r="R2163" s="118" t="s">
        <v>62</v>
      </c>
      <c r="S2163" s="118" t="s">
        <v>62</v>
      </c>
      <c r="T2163" s="118" t="s">
        <v>62</v>
      </c>
      <c r="U2163" s="118" t="s">
        <v>62</v>
      </c>
      <c r="V2163" s="118" t="s">
        <v>62</v>
      </c>
      <c r="W2163" s="118" t="s">
        <v>62</v>
      </c>
      <c r="X2163" s="232"/>
    </row>
    <row r="2164" spans="1:24" ht="13.5" customHeight="1" x14ac:dyDescent="0.3">
      <c r="A2164" s="237">
        <v>0.76041666666666696</v>
      </c>
      <c r="B2164" s="118" t="s">
        <v>62</v>
      </c>
      <c r="C2164" s="118" t="s">
        <v>62</v>
      </c>
      <c r="D2164" s="118" t="s">
        <v>62</v>
      </c>
      <c r="E2164" s="118" t="s">
        <v>62</v>
      </c>
      <c r="F2164" s="118" t="s">
        <v>62</v>
      </c>
      <c r="G2164" s="118" t="s">
        <v>62</v>
      </c>
      <c r="H2164" s="118" t="s">
        <v>62</v>
      </c>
      <c r="I2164" s="118" t="s">
        <v>62</v>
      </c>
      <c r="J2164" s="118" t="s">
        <v>62</v>
      </c>
      <c r="K2164" s="118" t="s">
        <v>62</v>
      </c>
      <c r="L2164" s="118" t="s">
        <v>62</v>
      </c>
      <c r="M2164" s="118" t="s">
        <v>62</v>
      </c>
      <c r="N2164" s="118" t="s">
        <v>62</v>
      </c>
      <c r="O2164" s="118" t="s">
        <v>62</v>
      </c>
      <c r="P2164" s="118" t="s">
        <v>62</v>
      </c>
      <c r="Q2164" s="118" t="s">
        <v>62</v>
      </c>
      <c r="R2164" s="118" t="s">
        <v>62</v>
      </c>
      <c r="S2164" s="118" t="s">
        <v>62</v>
      </c>
      <c r="T2164" s="118" t="s">
        <v>62</v>
      </c>
      <c r="U2164" s="118" t="s">
        <v>62</v>
      </c>
      <c r="V2164" s="118" t="s">
        <v>62</v>
      </c>
      <c r="W2164" s="118" t="s">
        <v>62</v>
      </c>
      <c r="X2164" s="232"/>
    </row>
    <row r="2165" spans="1:24" ht="13.5" customHeight="1" x14ac:dyDescent="0.3">
      <c r="A2165" s="237">
        <v>0.77083333333333304</v>
      </c>
      <c r="B2165" s="118" t="s">
        <v>62</v>
      </c>
      <c r="C2165" s="118" t="s">
        <v>62</v>
      </c>
      <c r="D2165" s="118" t="s">
        <v>62</v>
      </c>
      <c r="E2165" s="118" t="s">
        <v>62</v>
      </c>
      <c r="F2165" s="118" t="s">
        <v>62</v>
      </c>
      <c r="G2165" s="118" t="s">
        <v>62</v>
      </c>
      <c r="H2165" s="118" t="s">
        <v>62</v>
      </c>
      <c r="I2165" s="118" t="s">
        <v>62</v>
      </c>
      <c r="J2165" s="118" t="s">
        <v>62</v>
      </c>
      <c r="K2165" s="118" t="s">
        <v>62</v>
      </c>
      <c r="L2165" s="118" t="s">
        <v>62</v>
      </c>
      <c r="M2165" s="118" t="s">
        <v>62</v>
      </c>
      <c r="N2165" s="118" t="s">
        <v>62</v>
      </c>
      <c r="O2165" s="118" t="s">
        <v>62</v>
      </c>
      <c r="P2165" s="118" t="s">
        <v>62</v>
      </c>
      <c r="Q2165" s="118" t="s">
        <v>62</v>
      </c>
      <c r="R2165" s="118" t="s">
        <v>62</v>
      </c>
      <c r="S2165" s="118" t="s">
        <v>62</v>
      </c>
      <c r="T2165" s="118" t="s">
        <v>62</v>
      </c>
      <c r="U2165" s="118" t="s">
        <v>62</v>
      </c>
      <c r="V2165" s="118" t="s">
        <v>62</v>
      </c>
      <c r="W2165" s="118" t="s">
        <v>62</v>
      </c>
      <c r="X2165" s="232"/>
    </row>
    <row r="2166" spans="1:24" ht="13.5" customHeight="1" x14ac:dyDescent="0.3">
      <c r="A2166" s="237">
        <v>0.78125</v>
      </c>
      <c r="B2166" s="118" t="s">
        <v>62</v>
      </c>
      <c r="C2166" s="118" t="s">
        <v>62</v>
      </c>
      <c r="D2166" s="118" t="s">
        <v>62</v>
      </c>
      <c r="E2166" s="118" t="s">
        <v>62</v>
      </c>
      <c r="F2166" s="118" t="s">
        <v>62</v>
      </c>
      <c r="G2166" s="118" t="s">
        <v>62</v>
      </c>
      <c r="H2166" s="118" t="s">
        <v>62</v>
      </c>
      <c r="I2166" s="118" t="s">
        <v>62</v>
      </c>
      <c r="J2166" s="118" t="s">
        <v>62</v>
      </c>
      <c r="K2166" s="118" t="s">
        <v>62</v>
      </c>
      <c r="L2166" s="118" t="s">
        <v>62</v>
      </c>
      <c r="M2166" s="118" t="s">
        <v>62</v>
      </c>
      <c r="N2166" s="118" t="s">
        <v>62</v>
      </c>
      <c r="O2166" s="118" t="s">
        <v>62</v>
      </c>
      <c r="P2166" s="118" t="s">
        <v>62</v>
      </c>
      <c r="Q2166" s="118" t="s">
        <v>62</v>
      </c>
      <c r="R2166" s="118" t="s">
        <v>62</v>
      </c>
      <c r="S2166" s="118" t="s">
        <v>62</v>
      </c>
      <c r="T2166" s="118" t="s">
        <v>62</v>
      </c>
      <c r="U2166" s="118" t="s">
        <v>62</v>
      </c>
      <c r="V2166" s="118" t="s">
        <v>62</v>
      </c>
      <c r="W2166" s="118" t="s">
        <v>62</v>
      </c>
      <c r="X2166" s="232"/>
    </row>
    <row r="2167" spans="1:24" ht="13.5" customHeight="1" x14ac:dyDescent="0.3">
      <c r="A2167" s="237">
        <v>0.79166666666666696</v>
      </c>
      <c r="B2167" s="118" t="s">
        <v>62</v>
      </c>
      <c r="C2167" s="118" t="s">
        <v>62</v>
      </c>
      <c r="D2167" s="118" t="s">
        <v>62</v>
      </c>
      <c r="E2167" s="118" t="s">
        <v>62</v>
      </c>
      <c r="F2167" s="118" t="s">
        <v>62</v>
      </c>
      <c r="G2167" s="118" t="s">
        <v>62</v>
      </c>
      <c r="H2167" s="118" t="s">
        <v>62</v>
      </c>
      <c r="I2167" s="118" t="s">
        <v>62</v>
      </c>
      <c r="J2167" s="118" t="s">
        <v>62</v>
      </c>
      <c r="K2167" s="118" t="s">
        <v>62</v>
      </c>
      <c r="L2167" s="118" t="s">
        <v>62</v>
      </c>
      <c r="M2167" s="118" t="s">
        <v>62</v>
      </c>
      <c r="N2167" s="118" t="s">
        <v>62</v>
      </c>
      <c r="O2167" s="118" t="s">
        <v>62</v>
      </c>
      <c r="P2167" s="118" t="s">
        <v>62</v>
      </c>
      <c r="Q2167" s="118" t="s">
        <v>62</v>
      </c>
      <c r="R2167" s="118" t="s">
        <v>62</v>
      </c>
      <c r="S2167" s="118" t="s">
        <v>62</v>
      </c>
      <c r="T2167" s="118" t="s">
        <v>62</v>
      </c>
      <c r="U2167" s="118" t="s">
        <v>62</v>
      </c>
      <c r="V2167" s="118" t="s">
        <v>62</v>
      </c>
      <c r="W2167" s="118" t="s">
        <v>62</v>
      </c>
      <c r="X2167" s="232"/>
    </row>
    <row r="2168" spans="1:24" ht="13.5" customHeight="1" x14ac:dyDescent="0.3">
      <c r="A2168" s="237">
        <v>0.80208333333333304</v>
      </c>
      <c r="B2168" s="118" t="s">
        <v>62</v>
      </c>
      <c r="C2168" s="118" t="s">
        <v>62</v>
      </c>
      <c r="D2168" s="118" t="s">
        <v>62</v>
      </c>
      <c r="E2168" s="118" t="s">
        <v>62</v>
      </c>
      <c r="F2168" s="118" t="s">
        <v>62</v>
      </c>
      <c r="G2168" s="118" t="s">
        <v>62</v>
      </c>
      <c r="H2168" s="118" t="s">
        <v>62</v>
      </c>
      <c r="I2168" s="118" t="s">
        <v>62</v>
      </c>
      <c r="J2168" s="118" t="s">
        <v>62</v>
      </c>
      <c r="K2168" s="118" t="s">
        <v>62</v>
      </c>
      <c r="L2168" s="118" t="s">
        <v>62</v>
      </c>
      <c r="M2168" s="118" t="s">
        <v>62</v>
      </c>
      <c r="N2168" s="118" t="s">
        <v>62</v>
      </c>
      <c r="O2168" s="118" t="s">
        <v>62</v>
      </c>
      <c r="P2168" s="118" t="s">
        <v>62</v>
      </c>
      <c r="Q2168" s="118" t="s">
        <v>62</v>
      </c>
      <c r="R2168" s="118" t="s">
        <v>62</v>
      </c>
      <c r="S2168" s="118" t="s">
        <v>62</v>
      </c>
      <c r="T2168" s="118" t="s">
        <v>62</v>
      </c>
      <c r="U2168" s="118" t="s">
        <v>62</v>
      </c>
      <c r="V2168" s="118" t="s">
        <v>62</v>
      </c>
      <c r="W2168" s="118" t="s">
        <v>62</v>
      </c>
      <c r="X2168" s="232"/>
    </row>
    <row r="2169" spans="1:24" ht="13.5" customHeight="1" x14ac:dyDescent="0.3">
      <c r="A2169" s="237">
        <v>0.8125</v>
      </c>
      <c r="B2169" s="118" t="s">
        <v>62</v>
      </c>
      <c r="C2169" s="118" t="s">
        <v>62</v>
      </c>
      <c r="D2169" s="118" t="s">
        <v>62</v>
      </c>
      <c r="E2169" s="118" t="s">
        <v>62</v>
      </c>
      <c r="F2169" s="118" t="s">
        <v>62</v>
      </c>
      <c r="G2169" s="118" t="s">
        <v>62</v>
      </c>
      <c r="H2169" s="118" t="s">
        <v>62</v>
      </c>
      <c r="I2169" s="118" t="s">
        <v>62</v>
      </c>
      <c r="J2169" s="118" t="s">
        <v>62</v>
      </c>
      <c r="K2169" s="118" t="s">
        <v>62</v>
      </c>
      <c r="L2169" s="118" t="s">
        <v>62</v>
      </c>
      <c r="M2169" s="118" t="s">
        <v>62</v>
      </c>
      <c r="N2169" s="118" t="s">
        <v>62</v>
      </c>
      <c r="O2169" s="118" t="s">
        <v>62</v>
      </c>
      <c r="P2169" s="118" t="s">
        <v>62</v>
      </c>
      <c r="Q2169" s="118" t="s">
        <v>62</v>
      </c>
      <c r="R2169" s="118" t="s">
        <v>62</v>
      </c>
      <c r="S2169" s="118" t="s">
        <v>62</v>
      </c>
      <c r="T2169" s="118" t="s">
        <v>62</v>
      </c>
      <c r="U2169" s="118" t="s">
        <v>62</v>
      </c>
      <c r="V2169" s="118" t="s">
        <v>62</v>
      </c>
      <c r="W2169" s="118" t="s">
        <v>62</v>
      </c>
      <c r="X2169" s="232"/>
    </row>
    <row r="2170" spans="1:24" ht="13.5" customHeight="1" x14ac:dyDescent="0.3">
      <c r="A2170" s="237">
        <v>0.82291666666666696</v>
      </c>
      <c r="B2170" s="118" t="s">
        <v>62</v>
      </c>
      <c r="C2170" s="118" t="s">
        <v>62</v>
      </c>
      <c r="D2170" s="118" t="s">
        <v>62</v>
      </c>
      <c r="E2170" s="118" t="s">
        <v>62</v>
      </c>
      <c r="F2170" s="118" t="s">
        <v>62</v>
      </c>
      <c r="G2170" s="118" t="s">
        <v>62</v>
      </c>
      <c r="H2170" s="118" t="s">
        <v>62</v>
      </c>
      <c r="I2170" s="118" t="s">
        <v>62</v>
      </c>
      <c r="J2170" s="118" t="s">
        <v>62</v>
      </c>
      <c r="K2170" s="118" t="s">
        <v>62</v>
      </c>
      <c r="L2170" s="118" t="s">
        <v>62</v>
      </c>
      <c r="M2170" s="118" t="s">
        <v>62</v>
      </c>
      <c r="N2170" s="118" t="s">
        <v>62</v>
      </c>
      <c r="O2170" s="118" t="s">
        <v>62</v>
      </c>
      <c r="P2170" s="118" t="s">
        <v>62</v>
      </c>
      <c r="Q2170" s="118" t="s">
        <v>62</v>
      </c>
      <c r="R2170" s="118" t="s">
        <v>62</v>
      </c>
      <c r="S2170" s="118" t="s">
        <v>62</v>
      </c>
      <c r="T2170" s="118" t="s">
        <v>62</v>
      </c>
      <c r="U2170" s="118" t="s">
        <v>62</v>
      </c>
      <c r="V2170" s="118" t="s">
        <v>62</v>
      </c>
      <c r="W2170" s="118" t="s">
        <v>62</v>
      </c>
      <c r="X2170" s="232"/>
    </row>
    <row r="2171" spans="1:24" ht="13.5" customHeight="1" x14ac:dyDescent="0.3">
      <c r="A2171" s="237">
        <v>0.83333333333333304</v>
      </c>
      <c r="B2171" s="118" t="s">
        <v>62</v>
      </c>
      <c r="C2171" s="118" t="s">
        <v>62</v>
      </c>
      <c r="D2171" s="118" t="s">
        <v>62</v>
      </c>
      <c r="E2171" s="118" t="s">
        <v>62</v>
      </c>
      <c r="F2171" s="118" t="s">
        <v>62</v>
      </c>
      <c r="G2171" s="118" t="s">
        <v>62</v>
      </c>
      <c r="H2171" s="118" t="s">
        <v>62</v>
      </c>
      <c r="I2171" s="118" t="s">
        <v>62</v>
      </c>
      <c r="J2171" s="118" t="s">
        <v>62</v>
      </c>
      <c r="K2171" s="118" t="s">
        <v>62</v>
      </c>
      <c r="L2171" s="118" t="s">
        <v>62</v>
      </c>
      <c r="M2171" s="118" t="s">
        <v>62</v>
      </c>
      <c r="N2171" s="118" t="s">
        <v>62</v>
      </c>
      <c r="O2171" s="118" t="s">
        <v>62</v>
      </c>
      <c r="P2171" s="118" t="s">
        <v>62</v>
      </c>
      <c r="Q2171" s="118" t="s">
        <v>62</v>
      </c>
      <c r="R2171" s="118" t="s">
        <v>62</v>
      </c>
      <c r="S2171" s="118" t="s">
        <v>62</v>
      </c>
      <c r="T2171" s="118" t="s">
        <v>62</v>
      </c>
      <c r="U2171" s="118" t="s">
        <v>62</v>
      </c>
      <c r="V2171" s="118" t="s">
        <v>62</v>
      </c>
      <c r="W2171" s="118" t="s">
        <v>62</v>
      </c>
      <c r="X2171" s="232"/>
    </row>
    <row r="2172" spans="1:24" ht="13.5" customHeight="1" x14ac:dyDescent="0.3">
      <c r="A2172" s="237">
        <v>0.84375</v>
      </c>
      <c r="B2172" s="118" t="s">
        <v>62</v>
      </c>
      <c r="C2172" s="118" t="s">
        <v>62</v>
      </c>
      <c r="D2172" s="118" t="s">
        <v>62</v>
      </c>
      <c r="E2172" s="118" t="s">
        <v>62</v>
      </c>
      <c r="F2172" s="118" t="s">
        <v>62</v>
      </c>
      <c r="G2172" s="118" t="s">
        <v>62</v>
      </c>
      <c r="H2172" s="118" t="s">
        <v>62</v>
      </c>
      <c r="I2172" s="118" t="s">
        <v>62</v>
      </c>
      <c r="J2172" s="118" t="s">
        <v>62</v>
      </c>
      <c r="K2172" s="118" t="s">
        <v>62</v>
      </c>
      <c r="L2172" s="118" t="s">
        <v>62</v>
      </c>
      <c r="M2172" s="118" t="s">
        <v>62</v>
      </c>
      <c r="N2172" s="118" t="s">
        <v>62</v>
      </c>
      <c r="O2172" s="118" t="s">
        <v>62</v>
      </c>
      <c r="P2172" s="118" t="s">
        <v>62</v>
      </c>
      <c r="Q2172" s="118" t="s">
        <v>62</v>
      </c>
      <c r="R2172" s="118" t="s">
        <v>62</v>
      </c>
      <c r="S2172" s="118" t="s">
        <v>62</v>
      </c>
      <c r="T2172" s="118" t="s">
        <v>62</v>
      </c>
      <c r="U2172" s="118" t="s">
        <v>62</v>
      </c>
      <c r="V2172" s="118" t="s">
        <v>62</v>
      </c>
      <c r="W2172" s="118" t="s">
        <v>62</v>
      </c>
      <c r="X2172" s="232"/>
    </row>
    <row r="2173" spans="1:24" ht="13.5" customHeight="1" x14ac:dyDescent="0.3">
      <c r="A2173" s="237">
        <v>0.85416666666666696</v>
      </c>
      <c r="B2173" s="118" t="s">
        <v>62</v>
      </c>
      <c r="C2173" s="118" t="s">
        <v>62</v>
      </c>
      <c r="D2173" s="118" t="s">
        <v>62</v>
      </c>
      <c r="E2173" s="118" t="s">
        <v>62</v>
      </c>
      <c r="F2173" s="118" t="s">
        <v>62</v>
      </c>
      <c r="G2173" s="118" t="s">
        <v>62</v>
      </c>
      <c r="H2173" s="118" t="s">
        <v>62</v>
      </c>
      <c r="I2173" s="118" t="s">
        <v>62</v>
      </c>
      <c r="J2173" s="118" t="s">
        <v>62</v>
      </c>
      <c r="K2173" s="118" t="s">
        <v>62</v>
      </c>
      <c r="L2173" s="118" t="s">
        <v>62</v>
      </c>
      <c r="M2173" s="118" t="s">
        <v>62</v>
      </c>
      <c r="N2173" s="118" t="s">
        <v>62</v>
      </c>
      <c r="O2173" s="118" t="s">
        <v>62</v>
      </c>
      <c r="P2173" s="118" t="s">
        <v>62</v>
      </c>
      <c r="Q2173" s="118" t="s">
        <v>62</v>
      </c>
      <c r="R2173" s="118" t="s">
        <v>62</v>
      </c>
      <c r="S2173" s="118" t="s">
        <v>62</v>
      </c>
      <c r="T2173" s="118" t="s">
        <v>62</v>
      </c>
      <c r="U2173" s="118" t="s">
        <v>62</v>
      </c>
      <c r="V2173" s="118" t="s">
        <v>62</v>
      </c>
      <c r="W2173" s="118" t="s">
        <v>62</v>
      </c>
      <c r="X2173" s="232"/>
    </row>
    <row r="2174" spans="1:24" ht="13.5" customHeight="1" x14ac:dyDescent="0.3">
      <c r="A2174" s="237">
        <v>0.86458333333333304</v>
      </c>
      <c r="B2174" s="118" t="s">
        <v>62</v>
      </c>
      <c r="C2174" s="118" t="s">
        <v>62</v>
      </c>
      <c r="D2174" s="118" t="s">
        <v>62</v>
      </c>
      <c r="E2174" s="118" t="s">
        <v>62</v>
      </c>
      <c r="F2174" s="118" t="s">
        <v>62</v>
      </c>
      <c r="G2174" s="118" t="s">
        <v>62</v>
      </c>
      <c r="H2174" s="118" t="s">
        <v>62</v>
      </c>
      <c r="I2174" s="118" t="s">
        <v>62</v>
      </c>
      <c r="J2174" s="118" t="s">
        <v>62</v>
      </c>
      <c r="K2174" s="118" t="s">
        <v>62</v>
      </c>
      <c r="L2174" s="118" t="s">
        <v>62</v>
      </c>
      <c r="M2174" s="118" t="s">
        <v>62</v>
      </c>
      <c r="N2174" s="118" t="s">
        <v>62</v>
      </c>
      <c r="O2174" s="118" t="s">
        <v>62</v>
      </c>
      <c r="P2174" s="118" t="s">
        <v>62</v>
      </c>
      <c r="Q2174" s="118" t="s">
        <v>62</v>
      </c>
      <c r="R2174" s="118" t="s">
        <v>62</v>
      </c>
      <c r="S2174" s="118" t="s">
        <v>62</v>
      </c>
      <c r="T2174" s="118" t="s">
        <v>62</v>
      </c>
      <c r="U2174" s="118" t="s">
        <v>62</v>
      </c>
      <c r="V2174" s="118" t="s">
        <v>62</v>
      </c>
      <c r="W2174" s="118" t="s">
        <v>62</v>
      </c>
      <c r="X2174" s="232"/>
    </row>
    <row r="2175" spans="1:24" ht="13.5" customHeight="1" x14ac:dyDescent="0.3">
      <c r="A2175" s="237">
        <v>0.875</v>
      </c>
      <c r="B2175" s="118" t="s">
        <v>62</v>
      </c>
      <c r="C2175" s="118" t="s">
        <v>62</v>
      </c>
      <c r="D2175" s="118" t="s">
        <v>62</v>
      </c>
      <c r="E2175" s="118" t="s">
        <v>62</v>
      </c>
      <c r="F2175" s="118" t="s">
        <v>62</v>
      </c>
      <c r="G2175" s="118" t="s">
        <v>62</v>
      </c>
      <c r="H2175" s="118" t="s">
        <v>62</v>
      </c>
      <c r="I2175" s="118" t="s">
        <v>62</v>
      </c>
      <c r="J2175" s="118" t="s">
        <v>62</v>
      </c>
      <c r="K2175" s="118" t="s">
        <v>62</v>
      </c>
      <c r="L2175" s="118" t="s">
        <v>62</v>
      </c>
      <c r="M2175" s="118" t="s">
        <v>62</v>
      </c>
      <c r="N2175" s="118" t="s">
        <v>62</v>
      </c>
      <c r="O2175" s="118" t="s">
        <v>62</v>
      </c>
      <c r="P2175" s="118" t="s">
        <v>62</v>
      </c>
      <c r="Q2175" s="118" t="s">
        <v>62</v>
      </c>
      <c r="R2175" s="118" t="s">
        <v>62</v>
      </c>
      <c r="S2175" s="118" t="s">
        <v>62</v>
      </c>
      <c r="T2175" s="118" t="s">
        <v>62</v>
      </c>
      <c r="U2175" s="118" t="s">
        <v>62</v>
      </c>
      <c r="V2175" s="118" t="s">
        <v>62</v>
      </c>
      <c r="W2175" s="118" t="s">
        <v>62</v>
      </c>
      <c r="X2175" s="232"/>
    </row>
    <row r="2176" spans="1:24" ht="13.5" customHeight="1" x14ac:dyDescent="0.3">
      <c r="A2176" s="237">
        <v>0.88541666666666696</v>
      </c>
      <c r="B2176" s="118" t="s">
        <v>62</v>
      </c>
      <c r="C2176" s="118" t="s">
        <v>62</v>
      </c>
      <c r="D2176" s="118" t="s">
        <v>62</v>
      </c>
      <c r="E2176" s="118" t="s">
        <v>62</v>
      </c>
      <c r="F2176" s="118" t="s">
        <v>62</v>
      </c>
      <c r="G2176" s="118" t="s">
        <v>62</v>
      </c>
      <c r="H2176" s="118" t="s">
        <v>62</v>
      </c>
      <c r="I2176" s="118" t="s">
        <v>62</v>
      </c>
      <c r="J2176" s="118" t="s">
        <v>62</v>
      </c>
      <c r="K2176" s="118" t="s">
        <v>62</v>
      </c>
      <c r="L2176" s="118" t="s">
        <v>62</v>
      </c>
      <c r="M2176" s="118" t="s">
        <v>62</v>
      </c>
      <c r="N2176" s="118" t="s">
        <v>62</v>
      </c>
      <c r="O2176" s="118" t="s">
        <v>62</v>
      </c>
      <c r="P2176" s="118" t="s">
        <v>62</v>
      </c>
      <c r="Q2176" s="118" t="s">
        <v>62</v>
      </c>
      <c r="R2176" s="118" t="s">
        <v>62</v>
      </c>
      <c r="S2176" s="118" t="s">
        <v>62</v>
      </c>
      <c r="T2176" s="118" t="s">
        <v>62</v>
      </c>
      <c r="U2176" s="118" t="s">
        <v>62</v>
      </c>
      <c r="V2176" s="118" t="s">
        <v>62</v>
      </c>
      <c r="W2176" s="118" t="s">
        <v>62</v>
      </c>
      <c r="X2176" s="232"/>
    </row>
    <row r="2177" spans="1:24" ht="13.5" customHeight="1" x14ac:dyDescent="0.3">
      <c r="A2177" s="237">
        <v>0.89583333333333304</v>
      </c>
      <c r="B2177" s="118" t="s">
        <v>62</v>
      </c>
      <c r="C2177" s="118" t="s">
        <v>62</v>
      </c>
      <c r="D2177" s="118" t="s">
        <v>62</v>
      </c>
      <c r="E2177" s="118" t="s">
        <v>62</v>
      </c>
      <c r="F2177" s="118" t="s">
        <v>62</v>
      </c>
      <c r="G2177" s="118" t="s">
        <v>62</v>
      </c>
      <c r="H2177" s="118" t="s">
        <v>62</v>
      </c>
      <c r="I2177" s="118" t="s">
        <v>62</v>
      </c>
      <c r="J2177" s="118" t="s">
        <v>62</v>
      </c>
      <c r="K2177" s="118" t="s">
        <v>62</v>
      </c>
      <c r="L2177" s="118" t="s">
        <v>62</v>
      </c>
      <c r="M2177" s="118" t="s">
        <v>62</v>
      </c>
      <c r="N2177" s="118" t="s">
        <v>62</v>
      </c>
      <c r="O2177" s="118" t="s">
        <v>62</v>
      </c>
      <c r="P2177" s="118" t="s">
        <v>62</v>
      </c>
      <c r="Q2177" s="118" t="s">
        <v>62</v>
      </c>
      <c r="R2177" s="118" t="s">
        <v>62</v>
      </c>
      <c r="S2177" s="118" t="s">
        <v>62</v>
      </c>
      <c r="T2177" s="118" t="s">
        <v>62</v>
      </c>
      <c r="U2177" s="118" t="s">
        <v>62</v>
      </c>
      <c r="V2177" s="118" t="s">
        <v>62</v>
      </c>
      <c r="W2177" s="118" t="s">
        <v>62</v>
      </c>
      <c r="X2177" s="232"/>
    </row>
    <row r="2178" spans="1:24" ht="13.5" customHeight="1" x14ac:dyDescent="0.3">
      <c r="A2178" s="237">
        <v>0.90625</v>
      </c>
      <c r="B2178" s="118" t="s">
        <v>62</v>
      </c>
      <c r="C2178" s="118" t="s">
        <v>62</v>
      </c>
      <c r="D2178" s="118" t="s">
        <v>62</v>
      </c>
      <c r="E2178" s="118" t="s">
        <v>62</v>
      </c>
      <c r="F2178" s="118" t="s">
        <v>62</v>
      </c>
      <c r="G2178" s="118" t="s">
        <v>62</v>
      </c>
      <c r="H2178" s="118" t="s">
        <v>62</v>
      </c>
      <c r="I2178" s="118" t="s">
        <v>62</v>
      </c>
      <c r="J2178" s="118" t="s">
        <v>62</v>
      </c>
      <c r="K2178" s="118" t="s">
        <v>62</v>
      </c>
      <c r="L2178" s="118" t="s">
        <v>62</v>
      </c>
      <c r="M2178" s="118" t="s">
        <v>62</v>
      </c>
      <c r="N2178" s="118" t="s">
        <v>62</v>
      </c>
      <c r="O2178" s="118" t="s">
        <v>62</v>
      </c>
      <c r="P2178" s="118" t="s">
        <v>62</v>
      </c>
      <c r="Q2178" s="118" t="s">
        <v>62</v>
      </c>
      <c r="R2178" s="118" t="s">
        <v>62</v>
      </c>
      <c r="S2178" s="118" t="s">
        <v>62</v>
      </c>
      <c r="T2178" s="118" t="s">
        <v>62</v>
      </c>
      <c r="U2178" s="118" t="s">
        <v>62</v>
      </c>
      <c r="V2178" s="118" t="s">
        <v>62</v>
      </c>
      <c r="W2178" s="118" t="s">
        <v>62</v>
      </c>
      <c r="X2178" s="232"/>
    </row>
    <row r="2179" spans="1:24" ht="13.5" customHeight="1" x14ac:dyDescent="0.3">
      <c r="A2179" s="237">
        <v>0.91666666666666696</v>
      </c>
      <c r="B2179" s="118" t="s">
        <v>62</v>
      </c>
      <c r="C2179" s="118" t="s">
        <v>62</v>
      </c>
      <c r="D2179" s="118" t="s">
        <v>62</v>
      </c>
      <c r="E2179" s="118" t="s">
        <v>62</v>
      </c>
      <c r="F2179" s="118" t="s">
        <v>62</v>
      </c>
      <c r="G2179" s="118" t="s">
        <v>62</v>
      </c>
      <c r="H2179" s="118" t="s">
        <v>62</v>
      </c>
      <c r="I2179" s="118" t="s">
        <v>62</v>
      </c>
      <c r="J2179" s="118" t="s">
        <v>62</v>
      </c>
      <c r="K2179" s="118" t="s">
        <v>62</v>
      </c>
      <c r="L2179" s="118" t="s">
        <v>62</v>
      </c>
      <c r="M2179" s="118" t="s">
        <v>62</v>
      </c>
      <c r="N2179" s="118" t="s">
        <v>62</v>
      </c>
      <c r="O2179" s="118" t="s">
        <v>62</v>
      </c>
      <c r="P2179" s="118" t="s">
        <v>62</v>
      </c>
      <c r="Q2179" s="118" t="s">
        <v>62</v>
      </c>
      <c r="R2179" s="118" t="s">
        <v>62</v>
      </c>
      <c r="S2179" s="118" t="s">
        <v>62</v>
      </c>
      <c r="T2179" s="118" t="s">
        <v>62</v>
      </c>
      <c r="U2179" s="118" t="s">
        <v>62</v>
      </c>
      <c r="V2179" s="118" t="s">
        <v>62</v>
      </c>
      <c r="W2179" s="118" t="s">
        <v>62</v>
      </c>
      <c r="X2179" s="232"/>
    </row>
    <row r="2180" spans="1:24" ht="13.5" customHeight="1" x14ac:dyDescent="0.3">
      <c r="A2180" s="237">
        <v>0.92708333333333304</v>
      </c>
      <c r="B2180" s="118" t="s">
        <v>62</v>
      </c>
      <c r="C2180" s="118" t="s">
        <v>62</v>
      </c>
      <c r="D2180" s="118" t="s">
        <v>62</v>
      </c>
      <c r="E2180" s="118" t="s">
        <v>62</v>
      </c>
      <c r="F2180" s="118" t="s">
        <v>62</v>
      </c>
      <c r="G2180" s="118" t="s">
        <v>62</v>
      </c>
      <c r="H2180" s="118" t="s">
        <v>62</v>
      </c>
      <c r="I2180" s="118" t="s">
        <v>62</v>
      </c>
      <c r="J2180" s="118" t="s">
        <v>62</v>
      </c>
      <c r="K2180" s="118" t="s">
        <v>62</v>
      </c>
      <c r="L2180" s="118" t="s">
        <v>62</v>
      </c>
      <c r="M2180" s="118" t="s">
        <v>62</v>
      </c>
      <c r="N2180" s="118" t="s">
        <v>62</v>
      </c>
      <c r="O2180" s="118" t="s">
        <v>62</v>
      </c>
      <c r="P2180" s="118" t="s">
        <v>62</v>
      </c>
      <c r="Q2180" s="118" t="s">
        <v>62</v>
      </c>
      <c r="R2180" s="118" t="s">
        <v>62</v>
      </c>
      <c r="S2180" s="118" t="s">
        <v>62</v>
      </c>
      <c r="T2180" s="118" t="s">
        <v>62</v>
      </c>
      <c r="U2180" s="118" t="s">
        <v>62</v>
      </c>
      <c r="V2180" s="118" t="s">
        <v>62</v>
      </c>
      <c r="W2180" s="118" t="s">
        <v>62</v>
      </c>
      <c r="X2180" s="232"/>
    </row>
    <row r="2181" spans="1:24" ht="13.5" customHeight="1" x14ac:dyDescent="0.3">
      <c r="A2181" s="237">
        <v>0.9375</v>
      </c>
      <c r="B2181" s="118" t="s">
        <v>62</v>
      </c>
      <c r="C2181" s="118" t="s">
        <v>62</v>
      </c>
      <c r="D2181" s="118" t="s">
        <v>62</v>
      </c>
      <c r="E2181" s="118" t="s">
        <v>62</v>
      </c>
      <c r="F2181" s="118" t="s">
        <v>62</v>
      </c>
      <c r="G2181" s="118" t="s">
        <v>62</v>
      </c>
      <c r="H2181" s="118" t="s">
        <v>62</v>
      </c>
      <c r="I2181" s="118" t="s">
        <v>62</v>
      </c>
      <c r="J2181" s="118" t="s">
        <v>62</v>
      </c>
      <c r="K2181" s="118" t="s">
        <v>62</v>
      </c>
      <c r="L2181" s="118" t="s">
        <v>62</v>
      </c>
      <c r="M2181" s="118" t="s">
        <v>62</v>
      </c>
      <c r="N2181" s="118" t="s">
        <v>62</v>
      </c>
      <c r="O2181" s="118" t="s">
        <v>62</v>
      </c>
      <c r="P2181" s="118" t="s">
        <v>62</v>
      </c>
      <c r="Q2181" s="118" t="s">
        <v>62</v>
      </c>
      <c r="R2181" s="118" t="s">
        <v>62</v>
      </c>
      <c r="S2181" s="118" t="s">
        <v>62</v>
      </c>
      <c r="T2181" s="118" t="s">
        <v>62</v>
      </c>
      <c r="U2181" s="118" t="s">
        <v>62</v>
      </c>
      <c r="V2181" s="118" t="s">
        <v>62</v>
      </c>
      <c r="W2181" s="118" t="s">
        <v>62</v>
      </c>
      <c r="X2181" s="232"/>
    </row>
    <row r="2182" spans="1:24" ht="13.5" customHeight="1" x14ac:dyDescent="0.3">
      <c r="A2182" s="237">
        <v>0.94791666666666696</v>
      </c>
      <c r="B2182" s="118" t="s">
        <v>62</v>
      </c>
      <c r="C2182" s="118" t="s">
        <v>62</v>
      </c>
      <c r="D2182" s="118" t="s">
        <v>62</v>
      </c>
      <c r="E2182" s="118" t="s">
        <v>62</v>
      </c>
      <c r="F2182" s="118" t="s">
        <v>62</v>
      </c>
      <c r="G2182" s="118" t="s">
        <v>62</v>
      </c>
      <c r="H2182" s="118" t="s">
        <v>62</v>
      </c>
      <c r="I2182" s="118" t="s">
        <v>62</v>
      </c>
      <c r="J2182" s="118" t="s">
        <v>62</v>
      </c>
      <c r="K2182" s="118" t="s">
        <v>62</v>
      </c>
      <c r="L2182" s="118" t="s">
        <v>62</v>
      </c>
      <c r="M2182" s="118" t="s">
        <v>62</v>
      </c>
      <c r="N2182" s="118" t="s">
        <v>62</v>
      </c>
      <c r="O2182" s="118" t="s">
        <v>62</v>
      </c>
      <c r="P2182" s="118" t="s">
        <v>62</v>
      </c>
      <c r="Q2182" s="118" t="s">
        <v>62</v>
      </c>
      <c r="R2182" s="118" t="s">
        <v>62</v>
      </c>
      <c r="S2182" s="118" t="s">
        <v>62</v>
      </c>
      <c r="T2182" s="118" t="s">
        <v>62</v>
      </c>
      <c r="U2182" s="118" t="s">
        <v>62</v>
      </c>
      <c r="V2182" s="118" t="s">
        <v>62</v>
      </c>
      <c r="W2182" s="118" t="s">
        <v>62</v>
      </c>
      <c r="X2182" s="232"/>
    </row>
    <row r="2183" spans="1:24" ht="13.5" customHeight="1" x14ac:dyDescent="0.3">
      <c r="A2183" s="237">
        <v>0.95833333333333304</v>
      </c>
      <c r="B2183" s="118" t="s">
        <v>62</v>
      </c>
      <c r="C2183" s="118" t="s">
        <v>62</v>
      </c>
      <c r="D2183" s="118" t="s">
        <v>62</v>
      </c>
      <c r="E2183" s="118" t="s">
        <v>62</v>
      </c>
      <c r="F2183" s="118" t="s">
        <v>62</v>
      </c>
      <c r="G2183" s="118" t="s">
        <v>62</v>
      </c>
      <c r="H2183" s="118" t="s">
        <v>62</v>
      </c>
      <c r="I2183" s="118" t="s">
        <v>62</v>
      </c>
      <c r="J2183" s="118" t="s">
        <v>62</v>
      </c>
      <c r="K2183" s="118" t="s">
        <v>62</v>
      </c>
      <c r="L2183" s="118" t="s">
        <v>62</v>
      </c>
      <c r="M2183" s="118" t="s">
        <v>62</v>
      </c>
      <c r="N2183" s="118" t="s">
        <v>62</v>
      </c>
      <c r="O2183" s="118" t="s">
        <v>62</v>
      </c>
      <c r="P2183" s="118" t="s">
        <v>62</v>
      </c>
      <c r="Q2183" s="118" t="s">
        <v>62</v>
      </c>
      <c r="R2183" s="118" t="s">
        <v>62</v>
      </c>
      <c r="S2183" s="118" t="s">
        <v>62</v>
      </c>
      <c r="T2183" s="118" t="s">
        <v>62</v>
      </c>
      <c r="U2183" s="118" t="s">
        <v>62</v>
      </c>
      <c r="V2183" s="118" t="s">
        <v>62</v>
      </c>
      <c r="W2183" s="118" t="s">
        <v>62</v>
      </c>
      <c r="X2183" s="232"/>
    </row>
    <row r="2184" spans="1:24" ht="13.5" customHeight="1" x14ac:dyDescent="0.3">
      <c r="A2184" s="237">
        <v>0.96875</v>
      </c>
      <c r="B2184" s="118" t="s">
        <v>62</v>
      </c>
      <c r="C2184" s="118" t="s">
        <v>62</v>
      </c>
      <c r="D2184" s="118" t="s">
        <v>62</v>
      </c>
      <c r="E2184" s="118" t="s">
        <v>62</v>
      </c>
      <c r="F2184" s="118" t="s">
        <v>62</v>
      </c>
      <c r="G2184" s="118" t="s">
        <v>62</v>
      </c>
      <c r="H2184" s="118" t="s">
        <v>62</v>
      </c>
      <c r="I2184" s="118" t="s">
        <v>62</v>
      </c>
      <c r="J2184" s="118" t="s">
        <v>62</v>
      </c>
      <c r="K2184" s="118" t="s">
        <v>62</v>
      </c>
      <c r="L2184" s="118" t="s">
        <v>62</v>
      </c>
      <c r="M2184" s="118" t="s">
        <v>62</v>
      </c>
      <c r="N2184" s="118" t="s">
        <v>62</v>
      </c>
      <c r="O2184" s="118" t="s">
        <v>62</v>
      </c>
      <c r="P2184" s="118" t="s">
        <v>62</v>
      </c>
      <c r="Q2184" s="118" t="s">
        <v>62</v>
      </c>
      <c r="R2184" s="118" t="s">
        <v>62</v>
      </c>
      <c r="S2184" s="118" t="s">
        <v>62</v>
      </c>
      <c r="T2184" s="118" t="s">
        <v>62</v>
      </c>
      <c r="U2184" s="118" t="s">
        <v>62</v>
      </c>
      <c r="V2184" s="118" t="s">
        <v>62</v>
      </c>
      <c r="W2184" s="118" t="s">
        <v>62</v>
      </c>
      <c r="X2184" s="232"/>
    </row>
    <row r="2185" spans="1:24" ht="13.5" customHeight="1" x14ac:dyDescent="0.3">
      <c r="A2185" s="237">
        <v>0.97916666666666696</v>
      </c>
      <c r="B2185" s="118" t="s">
        <v>62</v>
      </c>
      <c r="C2185" s="118" t="s">
        <v>62</v>
      </c>
      <c r="D2185" s="118" t="s">
        <v>62</v>
      </c>
      <c r="E2185" s="118" t="s">
        <v>62</v>
      </c>
      <c r="F2185" s="118" t="s">
        <v>62</v>
      </c>
      <c r="G2185" s="118" t="s">
        <v>62</v>
      </c>
      <c r="H2185" s="118" t="s">
        <v>62</v>
      </c>
      <c r="I2185" s="118" t="s">
        <v>62</v>
      </c>
      <c r="J2185" s="118" t="s">
        <v>62</v>
      </c>
      <c r="K2185" s="118" t="s">
        <v>62</v>
      </c>
      <c r="L2185" s="118" t="s">
        <v>62</v>
      </c>
      <c r="M2185" s="118" t="s">
        <v>62</v>
      </c>
      <c r="N2185" s="118" t="s">
        <v>62</v>
      </c>
      <c r="O2185" s="118" t="s">
        <v>62</v>
      </c>
      <c r="P2185" s="118" t="s">
        <v>62</v>
      </c>
      <c r="Q2185" s="118" t="s">
        <v>62</v>
      </c>
      <c r="R2185" s="118" t="s">
        <v>62</v>
      </c>
      <c r="S2185" s="118" t="s">
        <v>62</v>
      </c>
      <c r="T2185" s="118" t="s">
        <v>62</v>
      </c>
      <c r="U2185" s="118" t="s">
        <v>62</v>
      </c>
      <c r="V2185" s="118" t="s">
        <v>62</v>
      </c>
      <c r="W2185" s="118" t="s">
        <v>62</v>
      </c>
      <c r="X2185" s="232"/>
    </row>
    <row r="2186" spans="1:24" ht="13.5" customHeight="1" thickBot="1" x14ac:dyDescent="0.35">
      <c r="A2186" s="239">
        <v>0.98958333333333304</v>
      </c>
      <c r="B2186" s="120" t="s">
        <v>62</v>
      </c>
      <c r="C2186" s="120" t="s">
        <v>62</v>
      </c>
      <c r="D2186" s="120" t="s">
        <v>62</v>
      </c>
      <c r="E2186" s="120" t="s">
        <v>62</v>
      </c>
      <c r="F2186" s="120" t="s">
        <v>62</v>
      </c>
      <c r="G2186" s="120" t="s">
        <v>62</v>
      </c>
      <c r="H2186" s="120" t="s">
        <v>62</v>
      </c>
      <c r="I2186" s="120" t="s">
        <v>62</v>
      </c>
      <c r="J2186" s="120" t="s">
        <v>62</v>
      </c>
      <c r="K2186" s="120" t="s">
        <v>62</v>
      </c>
      <c r="L2186" s="120" t="s">
        <v>62</v>
      </c>
      <c r="M2186" s="120" t="s">
        <v>62</v>
      </c>
      <c r="N2186" s="120" t="s">
        <v>62</v>
      </c>
      <c r="O2186" s="120" t="s">
        <v>62</v>
      </c>
      <c r="P2186" s="120" t="s">
        <v>62</v>
      </c>
      <c r="Q2186" s="120" t="s">
        <v>62</v>
      </c>
      <c r="R2186" s="120" t="s">
        <v>62</v>
      </c>
      <c r="S2186" s="120" t="s">
        <v>62</v>
      </c>
      <c r="T2186" s="120" t="s">
        <v>62</v>
      </c>
      <c r="U2186" s="120" t="s">
        <v>62</v>
      </c>
      <c r="V2186" s="120" t="s">
        <v>62</v>
      </c>
      <c r="W2186" s="120" t="s">
        <v>62</v>
      </c>
      <c r="X2186" s="232"/>
    </row>
    <row r="2187" spans="1:24" ht="13.5" customHeight="1" thickTop="1" x14ac:dyDescent="0.3">
      <c r="A2187" s="241" t="s">
        <v>112</v>
      </c>
      <c r="B2187" s="119">
        <f>SUM(B2119:B2166)</f>
        <v>0</v>
      </c>
      <c r="C2187" s="119">
        <f t="shared" ref="C2187:U2187" si="80">SUM(C2119:C2166)</f>
        <v>0</v>
      </c>
      <c r="D2187" s="119">
        <f t="shared" si="80"/>
        <v>0</v>
      </c>
      <c r="E2187" s="119">
        <f t="shared" si="80"/>
        <v>0</v>
      </c>
      <c r="F2187" s="119">
        <f t="shared" si="80"/>
        <v>0</v>
      </c>
      <c r="G2187" s="119">
        <f t="shared" si="80"/>
        <v>0</v>
      </c>
      <c r="H2187" s="119">
        <f t="shared" si="80"/>
        <v>0</v>
      </c>
      <c r="I2187" s="119">
        <f t="shared" si="80"/>
        <v>0</v>
      </c>
      <c r="J2187" s="119">
        <f t="shared" si="80"/>
        <v>0</v>
      </c>
      <c r="K2187" s="119">
        <f t="shared" si="80"/>
        <v>0</v>
      </c>
      <c r="L2187" s="119">
        <f t="shared" si="80"/>
        <v>0</v>
      </c>
      <c r="M2187" s="119">
        <f t="shared" si="80"/>
        <v>0</v>
      </c>
      <c r="N2187" s="119">
        <f t="shared" si="80"/>
        <v>0</v>
      </c>
      <c r="O2187" s="119">
        <f t="shared" si="80"/>
        <v>0</v>
      </c>
      <c r="P2187" s="119">
        <f t="shared" si="80"/>
        <v>0</v>
      </c>
      <c r="Q2187" s="119">
        <f t="shared" si="80"/>
        <v>0</v>
      </c>
      <c r="R2187" s="119">
        <f t="shared" si="80"/>
        <v>0</v>
      </c>
      <c r="S2187" s="119">
        <f t="shared" si="80"/>
        <v>0</v>
      </c>
      <c r="T2187" s="119">
        <f t="shared" si="80"/>
        <v>0</v>
      </c>
      <c r="U2187" s="119">
        <f t="shared" si="80"/>
        <v>0</v>
      </c>
      <c r="V2187" s="119"/>
      <c r="W2187" s="119"/>
      <c r="X2187" s="232"/>
    </row>
    <row r="2188" spans="1:24" ht="13.5" customHeight="1" x14ac:dyDescent="0.3">
      <c r="A2188" s="242" t="s">
        <v>113</v>
      </c>
      <c r="B2188" s="118">
        <f>SUM(B2115:B2178)</f>
        <v>0</v>
      </c>
      <c r="C2188" s="118">
        <f t="shared" ref="C2188:U2188" si="81">SUM(C2115:C2178)</f>
        <v>0</v>
      </c>
      <c r="D2188" s="118">
        <f t="shared" si="81"/>
        <v>0</v>
      </c>
      <c r="E2188" s="118">
        <f t="shared" si="81"/>
        <v>0</v>
      </c>
      <c r="F2188" s="118">
        <f t="shared" si="81"/>
        <v>0</v>
      </c>
      <c r="G2188" s="118">
        <f t="shared" si="81"/>
        <v>0</v>
      </c>
      <c r="H2188" s="118">
        <f t="shared" si="81"/>
        <v>0</v>
      </c>
      <c r="I2188" s="118">
        <f t="shared" si="81"/>
        <v>0</v>
      </c>
      <c r="J2188" s="118">
        <f t="shared" si="81"/>
        <v>0</v>
      </c>
      <c r="K2188" s="118">
        <f t="shared" si="81"/>
        <v>0</v>
      </c>
      <c r="L2188" s="118">
        <f t="shared" si="81"/>
        <v>0</v>
      </c>
      <c r="M2188" s="118">
        <f t="shared" si="81"/>
        <v>0</v>
      </c>
      <c r="N2188" s="118">
        <f t="shared" si="81"/>
        <v>0</v>
      </c>
      <c r="O2188" s="118">
        <f t="shared" si="81"/>
        <v>0</v>
      </c>
      <c r="P2188" s="118">
        <f t="shared" si="81"/>
        <v>0</v>
      </c>
      <c r="Q2188" s="118">
        <f t="shared" si="81"/>
        <v>0</v>
      </c>
      <c r="R2188" s="118">
        <f t="shared" si="81"/>
        <v>0</v>
      </c>
      <c r="S2188" s="118">
        <f t="shared" si="81"/>
        <v>0</v>
      </c>
      <c r="T2188" s="118">
        <f t="shared" si="81"/>
        <v>0</v>
      </c>
      <c r="U2188" s="118">
        <f t="shared" si="81"/>
        <v>0</v>
      </c>
      <c r="V2188" s="118"/>
      <c r="W2188" s="118"/>
      <c r="X2188" s="232"/>
    </row>
    <row r="2189" spans="1:24" ht="13.5" customHeight="1" x14ac:dyDescent="0.3">
      <c r="A2189" s="238" t="s">
        <v>114</v>
      </c>
      <c r="B2189" s="118">
        <f>SUM(B2115:B2186)</f>
        <v>0</v>
      </c>
      <c r="C2189" s="118">
        <f t="shared" ref="C2189:U2189" si="82">SUM(C2115:C2186)</f>
        <v>0</v>
      </c>
      <c r="D2189" s="118">
        <f t="shared" si="82"/>
        <v>0</v>
      </c>
      <c r="E2189" s="118">
        <f t="shared" si="82"/>
        <v>0</v>
      </c>
      <c r="F2189" s="118">
        <f t="shared" si="82"/>
        <v>0</v>
      </c>
      <c r="G2189" s="118">
        <f t="shared" si="82"/>
        <v>0</v>
      </c>
      <c r="H2189" s="118">
        <f t="shared" si="82"/>
        <v>0</v>
      </c>
      <c r="I2189" s="118">
        <f t="shared" si="82"/>
        <v>0</v>
      </c>
      <c r="J2189" s="118">
        <f t="shared" si="82"/>
        <v>0</v>
      </c>
      <c r="K2189" s="118">
        <f t="shared" si="82"/>
        <v>0</v>
      </c>
      <c r="L2189" s="118">
        <f t="shared" si="82"/>
        <v>0</v>
      </c>
      <c r="M2189" s="118">
        <f t="shared" si="82"/>
        <v>0</v>
      </c>
      <c r="N2189" s="118">
        <f t="shared" si="82"/>
        <v>0</v>
      </c>
      <c r="O2189" s="118">
        <f t="shared" si="82"/>
        <v>0</v>
      </c>
      <c r="P2189" s="118">
        <f t="shared" si="82"/>
        <v>0</v>
      </c>
      <c r="Q2189" s="118">
        <f t="shared" si="82"/>
        <v>0</v>
      </c>
      <c r="R2189" s="118">
        <f t="shared" si="82"/>
        <v>0</v>
      </c>
      <c r="S2189" s="118">
        <f t="shared" si="82"/>
        <v>0</v>
      </c>
      <c r="T2189" s="118">
        <f t="shared" si="82"/>
        <v>0</v>
      </c>
      <c r="U2189" s="118">
        <f t="shared" si="82"/>
        <v>0</v>
      </c>
      <c r="V2189" s="118"/>
      <c r="W2189" s="118"/>
      <c r="X2189" s="232"/>
    </row>
    <row r="2190" spans="1:24" ht="13.5" customHeight="1" thickBot="1" x14ac:dyDescent="0.35">
      <c r="A2190" s="240" t="s">
        <v>115</v>
      </c>
      <c r="B2190" s="120">
        <f>SUM(B2091:B2186)</f>
        <v>0</v>
      </c>
      <c r="C2190" s="120">
        <f t="shared" ref="C2190:U2190" si="83">SUM(C2091:C2186)</f>
        <v>0</v>
      </c>
      <c r="D2190" s="120">
        <f t="shared" si="83"/>
        <v>0</v>
      </c>
      <c r="E2190" s="120">
        <f t="shared" si="83"/>
        <v>0</v>
      </c>
      <c r="F2190" s="120">
        <f t="shared" si="83"/>
        <v>0</v>
      </c>
      <c r="G2190" s="120">
        <f t="shared" si="83"/>
        <v>0</v>
      </c>
      <c r="H2190" s="120">
        <f t="shared" si="83"/>
        <v>0</v>
      </c>
      <c r="I2190" s="120">
        <f t="shared" si="83"/>
        <v>0</v>
      </c>
      <c r="J2190" s="120">
        <f t="shared" si="83"/>
        <v>0</v>
      </c>
      <c r="K2190" s="120">
        <f t="shared" si="83"/>
        <v>0</v>
      </c>
      <c r="L2190" s="120">
        <f t="shared" si="83"/>
        <v>0</v>
      </c>
      <c r="M2190" s="120">
        <f t="shared" si="83"/>
        <v>0</v>
      </c>
      <c r="N2190" s="120">
        <f t="shared" si="83"/>
        <v>0</v>
      </c>
      <c r="O2190" s="120">
        <f t="shared" si="83"/>
        <v>0</v>
      </c>
      <c r="P2190" s="120">
        <f t="shared" si="83"/>
        <v>0</v>
      </c>
      <c r="Q2190" s="120">
        <f t="shared" si="83"/>
        <v>0</v>
      </c>
      <c r="R2190" s="120">
        <f t="shared" si="83"/>
        <v>0</v>
      </c>
      <c r="S2190" s="120">
        <f t="shared" si="83"/>
        <v>0</v>
      </c>
      <c r="T2190" s="120">
        <f t="shared" si="83"/>
        <v>0</v>
      </c>
      <c r="U2190" s="120">
        <f t="shared" si="83"/>
        <v>0</v>
      </c>
      <c r="V2190" s="120"/>
      <c r="W2190" s="120"/>
      <c r="X2190" s="232"/>
    </row>
    <row r="2191" spans="1:24" ht="13.5" customHeight="1" thickTop="1" x14ac:dyDescent="0.3">
      <c r="A2191" s="232"/>
      <c r="B2191" s="232"/>
      <c r="C2191" s="232"/>
      <c r="D2191" s="232"/>
      <c r="E2191" s="232"/>
      <c r="F2191" s="232"/>
      <c r="G2191" s="232"/>
      <c r="H2191" s="232"/>
      <c r="I2191" s="232"/>
      <c r="J2191" s="232"/>
      <c r="K2191" s="232"/>
      <c r="L2191" s="232"/>
      <c r="M2191" s="232"/>
      <c r="N2191" s="232"/>
      <c r="O2191" s="232"/>
      <c r="P2191" s="232"/>
      <c r="Q2191" s="232"/>
      <c r="R2191" s="232"/>
      <c r="S2191" s="232"/>
      <c r="T2191" s="232"/>
      <c r="U2191" s="232"/>
      <c r="V2191" s="232"/>
      <c r="W2191" s="232"/>
      <c r="X2191" s="232"/>
    </row>
  </sheetData>
  <mergeCells count="22">
    <mergeCell ref="B1985:W1985"/>
    <mergeCell ref="B2089:W2089"/>
    <mergeCell ref="B1465:W1465"/>
    <mergeCell ref="B1569:W1569"/>
    <mergeCell ref="B1673:W1673"/>
    <mergeCell ref="B1777:W1777"/>
    <mergeCell ref="B1881:W1881"/>
    <mergeCell ref="B945:W945"/>
    <mergeCell ref="B1049:W1049"/>
    <mergeCell ref="B1153:W1153"/>
    <mergeCell ref="B1257:W1257"/>
    <mergeCell ref="B1361:W1361"/>
    <mergeCell ref="B425:W425"/>
    <mergeCell ref="B529:W529"/>
    <mergeCell ref="B633:W633"/>
    <mergeCell ref="B737:W737"/>
    <mergeCell ref="B841:W841"/>
    <mergeCell ref="B6:C6"/>
    <mergeCell ref="B9:W9"/>
    <mergeCell ref="B113:W113"/>
    <mergeCell ref="B217:W217"/>
    <mergeCell ref="B321:W321"/>
  </mergeCells>
  <pageMargins left="0.7" right="0.7" top="0.75" bottom="0.75" header="0.3" footer="0.3"/>
  <pageSetup paperSize="9" scale="30"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09C4D-0EAA-488F-BBC3-5A4017D4C24A}">
  <sheetPr codeName="Sheet14"/>
  <dimension ref="A1:W2191"/>
  <sheetViews>
    <sheetView view="pageBreakPreview" zoomScale="80" zoomScaleNormal="85" zoomScaleSheetLayoutView="80" workbookViewId="0"/>
  </sheetViews>
  <sheetFormatPr defaultColWidth="9.109375" defaultRowHeight="14.4" x14ac:dyDescent="0.3"/>
  <cols>
    <col min="1" max="1" width="24" style="230" customWidth="1"/>
    <col min="2" max="2" width="13.88671875" style="230" bestFit="1" customWidth="1"/>
    <col min="3" max="3" width="11.33203125" style="230" customWidth="1"/>
    <col min="4" max="23" width="9.44140625" style="230" customWidth="1"/>
    <col min="24" max="16384" width="9.109375" style="230"/>
  </cols>
  <sheetData>
    <row r="1" spans="1:23" ht="24.6" x14ac:dyDescent="0.3">
      <c r="A1" s="179" t="s">
        <v>6</v>
      </c>
      <c r="B1" s="344"/>
      <c r="C1" s="344"/>
      <c r="D1" s="344"/>
      <c r="E1" s="344"/>
      <c r="F1" s="344"/>
      <c r="G1" s="344"/>
      <c r="H1" s="227"/>
      <c r="I1" s="227"/>
      <c r="J1" s="228"/>
      <c r="K1" s="227"/>
      <c r="L1" s="227"/>
      <c r="M1" s="227"/>
      <c r="N1" s="227"/>
      <c r="O1" s="227"/>
      <c r="P1" s="229"/>
      <c r="Q1" s="229"/>
      <c r="R1" s="229"/>
      <c r="S1" s="229"/>
      <c r="T1" s="229"/>
      <c r="U1" s="229"/>
      <c r="V1" s="229"/>
      <c r="W1" s="229"/>
    </row>
    <row r="2" spans="1:23" ht="13.5" customHeight="1" x14ac:dyDescent="0.3">
      <c r="A2" s="344"/>
      <c r="B2" s="344"/>
      <c r="C2" s="344"/>
      <c r="D2" s="344"/>
      <c r="E2" s="344"/>
      <c r="F2" s="344"/>
      <c r="G2" s="344"/>
      <c r="H2" s="227"/>
      <c r="I2" s="227"/>
      <c r="J2" s="228"/>
      <c r="K2" s="227"/>
      <c r="L2" s="227"/>
      <c r="M2" s="227"/>
      <c r="N2" s="227"/>
      <c r="O2" s="227"/>
      <c r="P2" s="229"/>
      <c r="Q2" s="229"/>
      <c r="R2" s="229"/>
      <c r="S2" s="229"/>
      <c r="T2" s="229"/>
      <c r="U2" s="229"/>
      <c r="V2" s="229"/>
      <c r="W2" s="229"/>
    </row>
    <row r="3" spans="1:23" ht="13.5" customHeight="1" x14ac:dyDescent="0.3">
      <c r="A3" s="340" t="s">
        <v>49</v>
      </c>
      <c r="B3" s="345" t="str">
        <f>'Front Cover'!C27</f>
        <v>Oxfordshire CC</v>
      </c>
      <c r="C3" s="346"/>
      <c r="D3" s="345"/>
      <c r="E3" s="344"/>
      <c r="F3" s="344"/>
      <c r="G3" s="344"/>
      <c r="H3" s="227"/>
      <c r="I3" s="227"/>
      <c r="J3" s="228"/>
      <c r="K3" s="227"/>
      <c r="L3" s="227"/>
      <c r="M3" s="227"/>
      <c r="N3" s="227"/>
      <c r="O3" s="227"/>
      <c r="P3" s="229"/>
      <c r="Q3" s="229"/>
      <c r="R3" s="229"/>
      <c r="S3" s="229"/>
      <c r="T3" s="229"/>
      <c r="U3" s="229"/>
      <c r="V3" s="229"/>
      <c r="W3" s="229"/>
    </row>
    <row r="4" spans="1:23" ht="13.5" customHeight="1" x14ac:dyDescent="0.3">
      <c r="A4" s="340" t="s">
        <v>7</v>
      </c>
      <c r="B4" s="345" t="str">
        <f>'Front Cover'!C28</f>
        <v>ID-0325-0019</v>
      </c>
      <c r="C4" s="346"/>
      <c r="D4" s="345"/>
      <c r="E4" s="344"/>
      <c r="F4" s="344"/>
      <c r="G4" s="344"/>
      <c r="H4" s="227"/>
      <c r="I4" s="227"/>
      <c r="J4" s="228"/>
      <c r="K4" s="227"/>
      <c r="L4" s="227"/>
      <c r="M4" s="227"/>
      <c r="N4" s="227"/>
      <c r="O4" s="227"/>
      <c r="P4" s="229"/>
      <c r="Q4" s="229"/>
      <c r="R4" s="229"/>
      <c r="S4" s="229"/>
      <c r="T4" s="229"/>
      <c r="U4" s="229"/>
      <c r="V4" s="229"/>
      <c r="W4" s="229"/>
    </row>
    <row r="5" spans="1:23" ht="13.5" customHeight="1" x14ac:dyDescent="0.3">
      <c r="A5" s="340" t="s">
        <v>18</v>
      </c>
      <c r="B5" s="345" t="str">
        <f>'Front Cover'!C29</f>
        <v>Site 2</v>
      </c>
      <c r="C5" s="346"/>
      <c r="D5" s="345"/>
      <c r="E5" s="344"/>
      <c r="F5" s="344"/>
      <c r="G5" s="344"/>
      <c r="H5" s="227"/>
      <c r="I5" s="227"/>
      <c r="J5" s="228"/>
      <c r="K5" s="227"/>
      <c r="L5" s="227"/>
      <c r="M5" s="227"/>
      <c r="N5" s="227"/>
      <c r="O5" s="227"/>
      <c r="P5" s="229"/>
      <c r="Q5" s="229"/>
      <c r="R5" s="229"/>
      <c r="S5" s="229"/>
      <c r="T5" s="229"/>
      <c r="U5" s="229"/>
      <c r="V5" s="229"/>
      <c r="W5" s="229"/>
    </row>
    <row r="6" spans="1:23" ht="13.5" customHeight="1" x14ac:dyDescent="0.3">
      <c r="A6" s="347" t="s">
        <v>50</v>
      </c>
      <c r="B6" s="601" t="str">
        <f>'Front Cover'!D34</f>
        <v>The Glebe (E)</v>
      </c>
      <c r="C6" s="601"/>
      <c r="D6" s="347" t="s">
        <v>4</v>
      </c>
      <c r="E6" s="345" t="str">
        <f>'Front Cover'!H34</f>
        <v>The Green (W)</v>
      </c>
      <c r="F6" s="345"/>
      <c r="G6" s="344"/>
      <c r="H6" s="227"/>
      <c r="I6" s="227"/>
      <c r="J6" s="228"/>
      <c r="K6" s="227"/>
      <c r="L6" s="227"/>
      <c r="M6" s="227"/>
      <c r="N6" s="227"/>
      <c r="O6" s="227"/>
      <c r="P6" s="229"/>
      <c r="Q6" s="229"/>
      <c r="R6" s="229"/>
      <c r="S6" s="229"/>
      <c r="T6" s="229"/>
      <c r="U6" s="229"/>
      <c r="V6" s="229"/>
      <c r="W6" s="229"/>
    </row>
    <row r="7" spans="1:23" ht="13.5" customHeight="1" x14ac:dyDescent="0.3"/>
    <row r="8" spans="1:23" ht="13.5" customHeight="1" thickBot="1" x14ac:dyDescent="0.35">
      <c r="A8" s="232" t="s">
        <v>10</v>
      </c>
      <c r="B8" s="233" t="s">
        <v>54</v>
      </c>
      <c r="C8" s="233">
        <f>'Front Cover'!C30</f>
        <v>45719</v>
      </c>
      <c r="D8" s="232"/>
      <c r="E8" s="232"/>
      <c r="F8" s="232"/>
      <c r="G8" s="232"/>
      <c r="H8" s="232"/>
      <c r="I8" s="232"/>
      <c r="J8" s="232"/>
      <c r="K8" s="232"/>
      <c r="L8" s="232"/>
      <c r="M8" s="232"/>
      <c r="N8" s="232"/>
      <c r="O8" s="232"/>
      <c r="P8" s="232"/>
      <c r="Q8" s="232"/>
      <c r="R8" s="232"/>
      <c r="S8" s="232"/>
      <c r="T8" s="232"/>
      <c r="U8" s="232"/>
      <c r="V8" s="232"/>
      <c r="W8" s="232"/>
    </row>
    <row r="9" spans="1:23" ht="13.5" customHeight="1" thickTop="1" thickBot="1" x14ac:dyDescent="0.35">
      <c r="A9" s="232"/>
      <c r="B9" s="602" t="s">
        <v>91</v>
      </c>
      <c r="C9" s="603"/>
      <c r="D9" s="603"/>
      <c r="E9" s="603"/>
      <c r="F9" s="603"/>
      <c r="G9" s="603"/>
      <c r="H9" s="603"/>
      <c r="I9" s="603"/>
      <c r="J9" s="603"/>
      <c r="K9" s="603"/>
      <c r="L9" s="603"/>
      <c r="M9" s="603"/>
      <c r="N9" s="603"/>
      <c r="O9" s="603"/>
      <c r="P9" s="603"/>
      <c r="Q9" s="603"/>
      <c r="R9" s="603"/>
      <c r="S9" s="603"/>
      <c r="T9" s="603"/>
      <c r="U9" s="603"/>
      <c r="V9" s="603"/>
      <c r="W9" s="604"/>
    </row>
    <row r="10" spans="1:23" ht="13.5" customHeight="1" thickTop="1" thickBot="1" x14ac:dyDescent="0.35">
      <c r="A10" s="234" t="s">
        <v>51</v>
      </c>
      <c r="B10" s="234" t="s">
        <v>31</v>
      </c>
      <c r="C10" s="235" t="s">
        <v>92</v>
      </c>
      <c r="D10" s="235" t="s">
        <v>93</v>
      </c>
      <c r="E10" s="235" t="s">
        <v>94</v>
      </c>
      <c r="F10" s="235" t="s">
        <v>95</v>
      </c>
      <c r="G10" s="235" t="s">
        <v>96</v>
      </c>
      <c r="H10" s="235" t="s">
        <v>97</v>
      </c>
      <c r="I10" s="235" t="s">
        <v>98</v>
      </c>
      <c r="J10" s="235" t="s">
        <v>99</v>
      </c>
      <c r="K10" s="235" t="s">
        <v>100</v>
      </c>
      <c r="L10" s="235" t="s">
        <v>101</v>
      </c>
      <c r="M10" s="235" t="s">
        <v>102</v>
      </c>
      <c r="N10" s="235" t="s">
        <v>103</v>
      </c>
      <c r="O10" s="235" t="s">
        <v>104</v>
      </c>
      <c r="P10" s="235" t="s">
        <v>105</v>
      </c>
      <c r="Q10" s="235" t="s">
        <v>106</v>
      </c>
      <c r="R10" s="235" t="s">
        <v>107</v>
      </c>
      <c r="S10" s="235" t="s">
        <v>108</v>
      </c>
      <c r="T10" s="235" t="s">
        <v>109</v>
      </c>
      <c r="U10" s="235" t="s">
        <v>110</v>
      </c>
      <c r="V10" s="234" t="s">
        <v>89</v>
      </c>
      <c r="W10" s="234" t="s">
        <v>111</v>
      </c>
    </row>
    <row r="11" spans="1:23" ht="13.5" customHeight="1" thickTop="1" x14ac:dyDescent="0.3">
      <c r="A11" s="278">
        <v>0</v>
      </c>
      <c r="B11" s="119" t="s">
        <v>62</v>
      </c>
      <c r="C11" s="119" t="s">
        <v>62</v>
      </c>
      <c r="D11" s="119" t="s">
        <v>62</v>
      </c>
      <c r="E11" s="119" t="s">
        <v>62</v>
      </c>
      <c r="F11" s="119" t="s">
        <v>62</v>
      </c>
      <c r="G11" s="119" t="s">
        <v>62</v>
      </c>
      <c r="H11" s="119" t="s">
        <v>62</v>
      </c>
      <c r="I11" s="119" t="s">
        <v>62</v>
      </c>
      <c r="J11" s="119" t="s">
        <v>62</v>
      </c>
      <c r="K11" s="119" t="s">
        <v>62</v>
      </c>
      <c r="L11" s="119" t="s">
        <v>62</v>
      </c>
      <c r="M11" s="119" t="s">
        <v>62</v>
      </c>
      <c r="N11" s="119" t="s">
        <v>62</v>
      </c>
      <c r="O11" s="119" t="s">
        <v>62</v>
      </c>
      <c r="P11" s="119" t="s">
        <v>62</v>
      </c>
      <c r="Q11" s="119" t="s">
        <v>62</v>
      </c>
      <c r="R11" s="119" t="s">
        <v>62</v>
      </c>
      <c r="S11" s="119" t="s">
        <v>62</v>
      </c>
      <c r="T11" s="119" t="s">
        <v>62</v>
      </c>
      <c r="U11" s="119" t="s">
        <v>62</v>
      </c>
      <c r="V11" s="119" t="s">
        <v>62</v>
      </c>
      <c r="W11" s="119" t="s">
        <v>62</v>
      </c>
    </row>
    <row r="12" spans="1:23" ht="13.5" customHeight="1" x14ac:dyDescent="0.3">
      <c r="A12" s="170">
        <v>1.0416666666666666E-2</v>
      </c>
      <c r="B12" s="118" t="s">
        <v>62</v>
      </c>
      <c r="C12" s="118" t="s">
        <v>62</v>
      </c>
      <c r="D12" s="118" t="s">
        <v>62</v>
      </c>
      <c r="E12" s="118" t="s">
        <v>62</v>
      </c>
      <c r="F12" s="118" t="s">
        <v>62</v>
      </c>
      <c r="G12" s="118" t="s">
        <v>62</v>
      </c>
      <c r="H12" s="118" t="s">
        <v>62</v>
      </c>
      <c r="I12" s="118" t="s">
        <v>62</v>
      </c>
      <c r="J12" s="118" t="s">
        <v>62</v>
      </c>
      <c r="K12" s="118" t="s">
        <v>62</v>
      </c>
      <c r="L12" s="118" t="s">
        <v>62</v>
      </c>
      <c r="M12" s="118" t="s">
        <v>62</v>
      </c>
      <c r="N12" s="118" t="s">
        <v>62</v>
      </c>
      <c r="O12" s="118" t="s">
        <v>62</v>
      </c>
      <c r="P12" s="118" t="s">
        <v>62</v>
      </c>
      <c r="Q12" s="118" t="s">
        <v>62</v>
      </c>
      <c r="R12" s="118" t="s">
        <v>62</v>
      </c>
      <c r="S12" s="118" t="s">
        <v>62</v>
      </c>
      <c r="T12" s="118" t="s">
        <v>62</v>
      </c>
      <c r="U12" s="118" t="s">
        <v>62</v>
      </c>
      <c r="V12" s="118" t="s">
        <v>62</v>
      </c>
      <c r="W12" s="118" t="s">
        <v>62</v>
      </c>
    </row>
    <row r="13" spans="1:23" ht="13.5" customHeight="1" x14ac:dyDescent="0.3">
      <c r="A13" s="170">
        <v>2.0833333333333332E-2</v>
      </c>
      <c r="B13" s="118" t="s">
        <v>62</v>
      </c>
      <c r="C13" s="118" t="s">
        <v>62</v>
      </c>
      <c r="D13" s="118" t="s">
        <v>62</v>
      </c>
      <c r="E13" s="118" t="s">
        <v>62</v>
      </c>
      <c r="F13" s="118" t="s">
        <v>62</v>
      </c>
      <c r="G13" s="118" t="s">
        <v>62</v>
      </c>
      <c r="H13" s="118" t="s">
        <v>62</v>
      </c>
      <c r="I13" s="118" t="s">
        <v>62</v>
      </c>
      <c r="J13" s="118" t="s">
        <v>62</v>
      </c>
      <c r="K13" s="118" t="s">
        <v>62</v>
      </c>
      <c r="L13" s="118" t="s">
        <v>62</v>
      </c>
      <c r="M13" s="118" t="s">
        <v>62</v>
      </c>
      <c r="N13" s="118" t="s">
        <v>62</v>
      </c>
      <c r="O13" s="118" t="s">
        <v>62</v>
      </c>
      <c r="P13" s="118" t="s">
        <v>62</v>
      </c>
      <c r="Q13" s="118" t="s">
        <v>62</v>
      </c>
      <c r="R13" s="118" t="s">
        <v>62</v>
      </c>
      <c r="S13" s="118" t="s">
        <v>62</v>
      </c>
      <c r="T13" s="118" t="s">
        <v>62</v>
      </c>
      <c r="U13" s="118" t="s">
        <v>62</v>
      </c>
      <c r="V13" s="118" t="s">
        <v>62</v>
      </c>
      <c r="W13" s="118" t="s">
        <v>62</v>
      </c>
    </row>
    <row r="14" spans="1:23" ht="13.5" customHeight="1" x14ac:dyDescent="0.3">
      <c r="A14" s="170">
        <v>3.125E-2</v>
      </c>
      <c r="B14" s="118" t="s">
        <v>62</v>
      </c>
      <c r="C14" s="118" t="s">
        <v>62</v>
      </c>
      <c r="D14" s="118" t="s">
        <v>62</v>
      </c>
      <c r="E14" s="118" t="s">
        <v>62</v>
      </c>
      <c r="F14" s="118" t="s">
        <v>62</v>
      </c>
      <c r="G14" s="118" t="s">
        <v>62</v>
      </c>
      <c r="H14" s="118" t="s">
        <v>62</v>
      </c>
      <c r="I14" s="118" t="s">
        <v>62</v>
      </c>
      <c r="J14" s="118" t="s">
        <v>62</v>
      </c>
      <c r="K14" s="118" t="s">
        <v>62</v>
      </c>
      <c r="L14" s="118" t="s">
        <v>62</v>
      </c>
      <c r="M14" s="118" t="s">
        <v>62</v>
      </c>
      <c r="N14" s="118" t="s">
        <v>62</v>
      </c>
      <c r="O14" s="118" t="s">
        <v>62</v>
      </c>
      <c r="P14" s="118" t="s">
        <v>62</v>
      </c>
      <c r="Q14" s="118" t="s">
        <v>62</v>
      </c>
      <c r="R14" s="118" t="s">
        <v>62</v>
      </c>
      <c r="S14" s="118" t="s">
        <v>62</v>
      </c>
      <c r="T14" s="118" t="s">
        <v>62</v>
      </c>
      <c r="U14" s="118" t="s">
        <v>62</v>
      </c>
      <c r="V14" s="118" t="s">
        <v>62</v>
      </c>
      <c r="W14" s="118" t="s">
        <v>62</v>
      </c>
    </row>
    <row r="15" spans="1:23" ht="13.5" customHeight="1" x14ac:dyDescent="0.3">
      <c r="A15" s="170">
        <v>4.1666666666666664E-2</v>
      </c>
      <c r="B15" s="118" t="s">
        <v>62</v>
      </c>
      <c r="C15" s="118" t="s">
        <v>62</v>
      </c>
      <c r="D15" s="118" t="s">
        <v>62</v>
      </c>
      <c r="E15" s="118" t="s">
        <v>62</v>
      </c>
      <c r="F15" s="118" t="s">
        <v>62</v>
      </c>
      <c r="G15" s="118" t="s">
        <v>62</v>
      </c>
      <c r="H15" s="118" t="s">
        <v>62</v>
      </c>
      <c r="I15" s="118" t="s">
        <v>62</v>
      </c>
      <c r="J15" s="118" t="s">
        <v>62</v>
      </c>
      <c r="K15" s="118" t="s">
        <v>62</v>
      </c>
      <c r="L15" s="118" t="s">
        <v>62</v>
      </c>
      <c r="M15" s="118" t="s">
        <v>62</v>
      </c>
      <c r="N15" s="118" t="s">
        <v>62</v>
      </c>
      <c r="O15" s="118" t="s">
        <v>62</v>
      </c>
      <c r="P15" s="118" t="s">
        <v>62</v>
      </c>
      <c r="Q15" s="118" t="s">
        <v>62</v>
      </c>
      <c r="R15" s="118" t="s">
        <v>62</v>
      </c>
      <c r="S15" s="118" t="s">
        <v>62</v>
      </c>
      <c r="T15" s="118" t="s">
        <v>62</v>
      </c>
      <c r="U15" s="118" t="s">
        <v>62</v>
      </c>
      <c r="V15" s="118" t="s">
        <v>62</v>
      </c>
      <c r="W15" s="118" t="s">
        <v>62</v>
      </c>
    </row>
    <row r="16" spans="1:23" ht="13.5" customHeight="1" x14ac:dyDescent="0.3">
      <c r="A16" s="170">
        <v>5.2083333333333336E-2</v>
      </c>
      <c r="B16" s="118" t="s">
        <v>62</v>
      </c>
      <c r="C16" s="118" t="s">
        <v>62</v>
      </c>
      <c r="D16" s="118" t="s">
        <v>62</v>
      </c>
      <c r="E16" s="118" t="s">
        <v>62</v>
      </c>
      <c r="F16" s="118" t="s">
        <v>62</v>
      </c>
      <c r="G16" s="118" t="s">
        <v>62</v>
      </c>
      <c r="H16" s="118" t="s">
        <v>62</v>
      </c>
      <c r="I16" s="118" t="s">
        <v>62</v>
      </c>
      <c r="J16" s="118" t="s">
        <v>62</v>
      </c>
      <c r="K16" s="118" t="s">
        <v>62</v>
      </c>
      <c r="L16" s="118" t="s">
        <v>62</v>
      </c>
      <c r="M16" s="118" t="s">
        <v>62</v>
      </c>
      <c r="N16" s="118" t="s">
        <v>62</v>
      </c>
      <c r="O16" s="118" t="s">
        <v>62</v>
      </c>
      <c r="P16" s="118" t="s">
        <v>62</v>
      </c>
      <c r="Q16" s="118" t="s">
        <v>62</v>
      </c>
      <c r="R16" s="118" t="s">
        <v>62</v>
      </c>
      <c r="S16" s="118" t="s">
        <v>62</v>
      </c>
      <c r="T16" s="118" t="s">
        <v>62</v>
      </c>
      <c r="U16" s="118" t="s">
        <v>62</v>
      </c>
      <c r="V16" s="118" t="s">
        <v>62</v>
      </c>
      <c r="W16" s="118" t="s">
        <v>62</v>
      </c>
    </row>
    <row r="17" spans="1:23" ht="13.5" customHeight="1" x14ac:dyDescent="0.3">
      <c r="A17" s="170">
        <v>6.25E-2</v>
      </c>
      <c r="B17" s="118" t="s">
        <v>62</v>
      </c>
      <c r="C17" s="118" t="s">
        <v>62</v>
      </c>
      <c r="D17" s="118" t="s">
        <v>62</v>
      </c>
      <c r="E17" s="118" t="s">
        <v>62</v>
      </c>
      <c r="F17" s="118" t="s">
        <v>62</v>
      </c>
      <c r="G17" s="118" t="s">
        <v>62</v>
      </c>
      <c r="H17" s="118" t="s">
        <v>62</v>
      </c>
      <c r="I17" s="118" t="s">
        <v>62</v>
      </c>
      <c r="J17" s="118" t="s">
        <v>62</v>
      </c>
      <c r="K17" s="118" t="s">
        <v>62</v>
      </c>
      <c r="L17" s="118" t="s">
        <v>62</v>
      </c>
      <c r="M17" s="118" t="s">
        <v>62</v>
      </c>
      <c r="N17" s="118" t="s">
        <v>62</v>
      </c>
      <c r="O17" s="118" t="s">
        <v>62</v>
      </c>
      <c r="P17" s="118" t="s">
        <v>62</v>
      </c>
      <c r="Q17" s="118" t="s">
        <v>62</v>
      </c>
      <c r="R17" s="118" t="s">
        <v>62</v>
      </c>
      <c r="S17" s="118" t="s">
        <v>62</v>
      </c>
      <c r="T17" s="118" t="s">
        <v>62</v>
      </c>
      <c r="U17" s="118" t="s">
        <v>62</v>
      </c>
      <c r="V17" s="118" t="s">
        <v>62</v>
      </c>
      <c r="W17" s="118" t="s">
        <v>62</v>
      </c>
    </row>
    <row r="18" spans="1:23" ht="13.5" customHeight="1" x14ac:dyDescent="0.3">
      <c r="A18" s="170">
        <v>7.2916666666666699E-2</v>
      </c>
      <c r="B18" s="118" t="s">
        <v>62</v>
      </c>
      <c r="C18" s="118" t="s">
        <v>62</v>
      </c>
      <c r="D18" s="118" t="s">
        <v>62</v>
      </c>
      <c r="E18" s="118" t="s">
        <v>62</v>
      </c>
      <c r="F18" s="118" t="s">
        <v>62</v>
      </c>
      <c r="G18" s="118" t="s">
        <v>62</v>
      </c>
      <c r="H18" s="118" t="s">
        <v>62</v>
      </c>
      <c r="I18" s="118" t="s">
        <v>62</v>
      </c>
      <c r="J18" s="118" t="s">
        <v>62</v>
      </c>
      <c r="K18" s="118" t="s">
        <v>62</v>
      </c>
      <c r="L18" s="118" t="s">
        <v>62</v>
      </c>
      <c r="M18" s="118" t="s">
        <v>62</v>
      </c>
      <c r="N18" s="118" t="s">
        <v>62</v>
      </c>
      <c r="O18" s="118" t="s">
        <v>62</v>
      </c>
      <c r="P18" s="118" t="s">
        <v>62</v>
      </c>
      <c r="Q18" s="118" t="s">
        <v>62</v>
      </c>
      <c r="R18" s="118" t="s">
        <v>62</v>
      </c>
      <c r="S18" s="118" t="s">
        <v>62</v>
      </c>
      <c r="T18" s="118" t="s">
        <v>62</v>
      </c>
      <c r="U18" s="118" t="s">
        <v>62</v>
      </c>
      <c r="V18" s="118" t="s">
        <v>62</v>
      </c>
      <c r="W18" s="118" t="s">
        <v>62</v>
      </c>
    </row>
    <row r="19" spans="1:23" ht="13.5" customHeight="1" x14ac:dyDescent="0.3">
      <c r="A19" s="170">
        <v>8.3333333333333301E-2</v>
      </c>
      <c r="B19" s="118" t="s">
        <v>62</v>
      </c>
      <c r="C19" s="118" t="s">
        <v>62</v>
      </c>
      <c r="D19" s="118" t="s">
        <v>62</v>
      </c>
      <c r="E19" s="118" t="s">
        <v>62</v>
      </c>
      <c r="F19" s="118" t="s">
        <v>62</v>
      </c>
      <c r="G19" s="118" t="s">
        <v>62</v>
      </c>
      <c r="H19" s="118" t="s">
        <v>62</v>
      </c>
      <c r="I19" s="118" t="s">
        <v>62</v>
      </c>
      <c r="J19" s="118" t="s">
        <v>62</v>
      </c>
      <c r="K19" s="118" t="s">
        <v>62</v>
      </c>
      <c r="L19" s="118" t="s">
        <v>62</v>
      </c>
      <c r="M19" s="118" t="s">
        <v>62</v>
      </c>
      <c r="N19" s="118" t="s">
        <v>62</v>
      </c>
      <c r="O19" s="118" t="s">
        <v>62</v>
      </c>
      <c r="P19" s="118" t="s">
        <v>62</v>
      </c>
      <c r="Q19" s="118" t="s">
        <v>62</v>
      </c>
      <c r="R19" s="118" t="s">
        <v>62</v>
      </c>
      <c r="S19" s="118" t="s">
        <v>62</v>
      </c>
      <c r="T19" s="118" t="s">
        <v>62</v>
      </c>
      <c r="U19" s="118" t="s">
        <v>62</v>
      </c>
      <c r="V19" s="118" t="s">
        <v>62</v>
      </c>
      <c r="W19" s="118" t="s">
        <v>62</v>
      </c>
    </row>
    <row r="20" spans="1:23" ht="13.5" customHeight="1" x14ac:dyDescent="0.3">
      <c r="A20" s="170">
        <v>9.375E-2</v>
      </c>
      <c r="B20" s="118" t="s">
        <v>62</v>
      </c>
      <c r="C20" s="118" t="s">
        <v>62</v>
      </c>
      <c r="D20" s="118" t="s">
        <v>62</v>
      </c>
      <c r="E20" s="118" t="s">
        <v>62</v>
      </c>
      <c r="F20" s="118" t="s">
        <v>62</v>
      </c>
      <c r="G20" s="118" t="s">
        <v>62</v>
      </c>
      <c r="H20" s="118" t="s">
        <v>62</v>
      </c>
      <c r="I20" s="118" t="s">
        <v>62</v>
      </c>
      <c r="J20" s="118" t="s">
        <v>62</v>
      </c>
      <c r="K20" s="118" t="s">
        <v>62</v>
      </c>
      <c r="L20" s="118" t="s">
        <v>62</v>
      </c>
      <c r="M20" s="118" t="s">
        <v>62</v>
      </c>
      <c r="N20" s="118" t="s">
        <v>62</v>
      </c>
      <c r="O20" s="118" t="s">
        <v>62</v>
      </c>
      <c r="P20" s="118" t="s">
        <v>62</v>
      </c>
      <c r="Q20" s="118" t="s">
        <v>62</v>
      </c>
      <c r="R20" s="118" t="s">
        <v>62</v>
      </c>
      <c r="S20" s="118" t="s">
        <v>62</v>
      </c>
      <c r="T20" s="118" t="s">
        <v>62</v>
      </c>
      <c r="U20" s="118" t="s">
        <v>62</v>
      </c>
      <c r="V20" s="118" t="s">
        <v>62</v>
      </c>
      <c r="W20" s="118" t="s">
        <v>62</v>
      </c>
    </row>
    <row r="21" spans="1:23" ht="13.5" customHeight="1" x14ac:dyDescent="0.3">
      <c r="A21" s="170">
        <v>0.104166666666667</v>
      </c>
      <c r="B21" s="118" t="s">
        <v>62</v>
      </c>
      <c r="C21" s="118" t="s">
        <v>62</v>
      </c>
      <c r="D21" s="118" t="s">
        <v>62</v>
      </c>
      <c r="E21" s="118" t="s">
        <v>62</v>
      </c>
      <c r="F21" s="118" t="s">
        <v>62</v>
      </c>
      <c r="G21" s="118" t="s">
        <v>62</v>
      </c>
      <c r="H21" s="118" t="s">
        <v>62</v>
      </c>
      <c r="I21" s="118" t="s">
        <v>62</v>
      </c>
      <c r="J21" s="118" t="s">
        <v>62</v>
      </c>
      <c r="K21" s="118" t="s">
        <v>62</v>
      </c>
      <c r="L21" s="118" t="s">
        <v>62</v>
      </c>
      <c r="M21" s="118" t="s">
        <v>62</v>
      </c>
      <c r="N21" s="118" t="s">
        <v>62</v>
      </c>
      <c r="O21" s="118" t="s">
        <v>62</v>
      </c>
      <c r="P21" s="118" t="s">
        <v>62</v>
      </c>
      <c r="Q21" s="118" t="s">
        <v>62</v>
      </c>
      <c r="R21" s="118" t="s">
        <v>62</v>
      </c>
      <c r="S21" s="118" t="s">
        <v>62</v>
      </c>
      <c r="T21" s="118" t="s">
        <v>62</v>
      </c>
      <c r="U21" s="118" t="s">
        <v>62</v>
      </c>
      <c r="V21" s="118" t="s">
        <v>62</v>
      </c>
      <c r="W21" s="118" t="s">
        <v>62</v>
      </c>
    </row>
    <row r="22" spans="1:23" ht="13.5" customHeight="1" x14ac:dyDescent="0.3">
      <c r="A22" s="170">
        <v>0.114583333333333</v>
      </c>
      <c r="B22" s="118" t="s">
        <v>62</v>
      </c>
      <c r="C22" s="118" t="s">
        <v>62</v>
      </c>
      <c r="D22" s="118" t="s">
        <v>62</v>
      </c>
      <c r="E22" s="118" t="s">
        <v>62</v>
      </c>
      <c r="F22" s="118" t="s">
        <v>62</v>
      </c>
      <c r="G22" s="118" t="s">
        <v>62</v>
      </c>
      <c r="H22" s="118" t="s">
        <v>62</v>
      </c>
      <c r="I22" s="118" t="s">
        <v>62</v>
      </c>
      <c r="J22" s="118" t="s">
        <v>62</v>
      </c>
      <c r="K22" s="118" t="s">
        <v>62</v>
      </c>
      <c r="L22" s="118" t="s">
        <v>62</v>
      </c>
      <c r="M22" s="118" t="s">
        <v>62</v>
      </c>
      <c r="N22" s="118" t="s">
        <v>62</v>
      </c>
      <c r="O22" s="118" t="s">
        <v>62</v>
      </c>
      <c r="P22" s="118" t="s">
        <v>62</v>
      </c>
      <c r="Q22" s="118" t="s">
        <v>62</v>
      </c>
      <c r="R22" s="118" t="s">
        <v>62</v>
      </c>
      <c r="S22" s="118" t="s">
        <v>62</v>
      </c>
      <c r="T22" s="118" t="s">
        <v>62</v>
      </c>
      <c r="U22" s="118" t="s">
        <v>62</v>
      </c>
      <c r="V22" s="118" t="s">
        <v>62</v>
      </c>
      <c r="W22" s="118" t="s">
        <v>62</v>
      </c>
    </row>
    <row r="23" spans="1:23" ht="13.5" customHeight="1" x14ac:dyDescent="0.3">
      <c r="A23" s="170">
        <v>0.125</v>
      </c>
      <c r="B23" s="118" t="s">
        <v>62</v>
      </c>
      <c r="C23" s="118" t="s">
        <v>62</v>
      </c>
      <c r="D23" s="118" t="s">
        <v>62</v>
      </c>
      <c r="E23" s="118" t="s">
        <v>62</v>
      </c>
      <c r="F23" s="118" t="s">
        <v>62</v>
      </c>
      <c r="G23" s="118" t="s">
        <v>62</v>
      </c>
      <c r="H23" s="118" t="s">
        <v>62</v>
      </c>
      <c r="I23" s="118" t="s">
        <v>62</v>
      </c>
      <c r="J23" s="118" t="s">
        <v>62</v>
      </c>
      <c r="K23" s="118" t="s">
        <v>62</v>
      </c>
      <c r="L23" s="118" t="s">
        <v>62</v>
      </c>
      <c r="M23" s="118" t="s">
        <v>62</v>
      </c>
      <c r="N23" s="118" t="s">
        <v>62</v>
      </c>
      <c r="O23" s="118" t="s">
        <v>62</v>
      </c>
      <c r="P23" s="118" t="s">
        <v>62</v>
      </c>
      <c r="Q23" s="118" t="s">
        <v>62</v>
      </c>
      <c r="R23" s="118" t="s">
        <v>62</v>
      </c>
      <c r="S23" s="118" t="s">
        <v>62</v>
      </c>
      <c r="T23" s="118" t="s">
        <v>62</v>
      </c>
      <c r="U23" s="118" t="s">
        <v>62</v>
      </c>
      <c r="V23" s="118" t="s">
        <v>62</v>
      </c>
      <c r="W23" s="118" t="s">
        <v>62</v>
      </c>
    </row>
    <row r="24" spans="1:23" ht="13.5" customHeight="1" x14ac:dyDescent="0.3">
      <c r="A24" s="170">
        <v>0.13541666666666699</v>
      </c>
      <c r="B24" s="118" t="s">
        <v>62</v>
      </c>
      <c r="C24" s="118" t="s">
        <v>62</v>
      </c>
      <c r="D24" s="118" t="s">
        <v>62</v>
      </c>
      <c r="E24" s="118" t="s">
        <v>62</v>
      </c>
      <c r="F24" s="118" t="s">
        <v>62</v>
      </c>
      <c r="G24" s="118" t="s">
        <v>62</v>
      </c>
      <c r="H24" s="118" t="s">
        <v>62</v>
      </c>
      <c r="I24" s="118" t="s">
        <v>62</v>
      </c>
      <c r="J24" s="118" t="s">
        <v>62</v>
      </c>
      <c r="K24" s="118" t="s">
        <v>62</v>
      </c>
      <c r="L24" s="118" t="s">
        <v>62</v>
      </c>
      <c r="M24" s="118" t="s">
        <v>62</v>
      </c>
      <c r="N24" s="118" t="s">
        <v>62</v>
      </c>
      <c r="O24" s="118" t="s">
        <v>62</v>
      </c>
      <c r="P24" s="118" t="s">
        <v>62</v>
      </c>
      <c r="Q24" s="118" t="s">
        <v>62</v>
      </c>
      <c r="R24" s="118" t="s">
        <v>62</v>
      </c>
      <c r="S24" s="118" t="s">
        <v>62</v>
      </c>
      <c r="T24" s="118" t="s">
        <v>62</v>
      </c>
      <c r="U24" s="118" t="s">
        <v>62</v>
      </c>
      <c r="V24" s="118" t="s">
        <v>62</v>
      </c>
      <c r="W24" s="118" t="s">
        <v>62</v>
      </c>
    </row>
    <row r="25" spans="1:23" ht="13.5" customHeight="1" x14ac:dyDescent="0.3">
      <c r="A25" s="170">
        <v>0.14583333333333301</v>
      </c>
      <c r="B25" s="118" t="s">
        <v>62</v>
      </c>
      <c r="C25" s="118" t="s">
        <v>62</v>
      </c>
      <c r="D25" s="118" t="s">
        <v>62</v>
      </c>
      <c r="E25" s="118" t="s">
        <v>62</v>
      </c>
      <c r="F25" s="118" t="s">
        <v>62</v>
      </c>
      <c r="G25" s="118" t="s">
        <v>62</v>
      </c>
      <c r="H25" s="118" t="s">
        <v>62</v>
      </c>
      <c r="I25" s="118" t="s">
        <v>62</v>
      </c>
      <c r="J25" s="118" t="s">
        <v>62</v>
      </c>
      <c r="K25" s="118" t="s">
        <v>62</v>
      </c>
      <c r="L25" s="118" t="s">
        <v>62</v>
      </c>
      <c r="M25" s="118" t="s">
        <v>62</v>
      </c>
      <c r="N25" s="118" t="s">
        <v>62</v>
      </c>
      <c r="O25" s="118" t="s">
        <v>62</v>
      </c>
      <c r="P25" s="118" t="s">
        <v>62</v>
      </c>
      <c r="Q25" s="118" t="s">
        <v>62</v>
      </c>
      <c r="R25" s="118" t="s">
        <v>62</v>
      </c>
      <c r="S25" s="118" t="s">
        <v>62</v>
      </c>
      <c r="T25" s="118" t="s">
        <v>62</v>
      </c>
      <c r="U25" s="118" t="s">
        <v>62</v>
      </c>
      <c r="V25" s="118" t="s">
        <v>62</v>
      </c>
      <c r="W25" s="118" t="s">
        <v>62</v>
      </c>
    </row>
    <row r="26" spans="1:23" ht="13.5" customHeight="1" x14ac:dyDescent="0.3">
      <c r="A26" s="170">
        <v>0.15625</v>
      </c>
      <c r="B26" s="118" t="s">
        <v>62</v>
      </c>
      <c r="C26" s="118" t="s">
        <v>62</v>
      </c>
      <c r="D26" s="118" t="s">
        <v>62</v>
      </c>
      <c r="E26" s="118" t="s">
        <v>62</v>
      </c>
      <c r="F26" s="118" t="s">
        <v>62</v>
      </c>
      <c r="G26" s="118" t="s">
        <v>62</v>
      </c>
      <c r="H26" s="118" t="s">
        <v>62</v>
      </c>
      <c r="I26" s="118" t="s">
        <v>62</v>
      </c>
      <c r="J26" s="118" t="s">
        <v>62</v>
      </c>
      <c r="K26" s="118" t="s">
        <v>62</v>
      </c>
      <c r="L26" s="118" t="s">
        <v>62</v>
      </c>
      <c r="M26" s="118" t="s">
        <v>62</v>
      </c>
      <c r="N26" s="118" t="s">
        <v>62</v>
      </c>
      <c r="O26" s="118" t="s">
        <v>62</v>
      </c>
      <c r="P26" s="118" t="s">
        <v>62</v>
      </c>
      <c r="Q26" s="118" t="s">
        <v>62</v>
      </c>
      <c r="R26" s="118" t="s">
        <v>62</v>
      </c>
      <c r="S26" s="118" t="s">
        <v>62</v>
      </c>
      <c r="T26" s="118" t="s">
        <v>62</v>
      </c>
      <c r="U26" s="118" t="s">
        <v>62</v>
      </c>
      <c r="V26" s="118" t="s">
        <v>62</v>
      </c>
      <c r="W26" s="118" t="s">
        <v>62</v>
      </c>
    </row>
    <row r="27" spans="1:23" ht="13.5" customHeight="1" x14ac:dyDescent="0.3">
      <c r="A27" s="170">
        <v>0.16666666666666699</v>
      </c>
      <c r="B27" s="118" t="s">
        <v>62</v>
      </c>
      <c r="C27" s="118" t="s">
        <v>62</v>
      </c>
      <c r="D27" s="118" t="s">
        <v>62</v>
      </c>
      <c r="E27" s="118" t="s">
        <v>62</v>
      </c>
      <c r="F27" s="118" t="s">
        <v>62</v>
      </c>
      <c r="G27" s="118" t="s">
        <v>62</v>
      </c>
      <c r="H27" s="118" t="s">
        <v>62</v>
      </c>
      <c r="I27" s="118" t="s">
        <v>62</v>
      </c>
      <c r="J27" s="118" t="s">
        <v>62</v>
      </c>
      <c r="K27" s="118" t="s">
        <v>62</v>
      </c>
      <c r="L27" s="118" t="s">
        <v>62</v>
      </c>
      <c r="M27" s="118" t="s">
        <v>62</v>
      </c>
      <c r="N27" s="118" t="s">
        <v>62</v>
      </c>
      <c r="O27" s="118" t="s">
        <v>62</v>
      </c>
      <c r="P27" s="118" t="s">
        <v>62</v>
      </c>
      <c r="Q27" s="118" t="s">
        <v>62</v>
      </c>
      <c r="R27" s="118" t="s">
        <v>62</v>
      </c>
      <c r="S27" s="118" t="s">
        <v>62</v>
      </c>
      <c r="T27" s="118" t="s">
        <v>62</v>
      </c>
      <c r="U27" s="118" t="s">
        <v>62</v>
      </c>
      <c r="V27" s="118" t="s">
        <v>62</v>
      </c>
      <c r="W27" s="118" t="s">
        <v>62</v>
      </c>
    </row>
    <row r="28" spans="1:23" ht="13.5" customHeight="1" x14ac:dyDescent="0.3">
      <c r="A28" s="170">
        <v>0.17708333333333301</v>
      </c>
      <c r="B28" s="118" t="s">
        <v>62</v>
      </c>
      <c r="C28" s="118" t="s">
        <v>62</v>
      </c>
      <c r="D28" s="118" t="s">
        <v>62</v>
      </c>
      <c r="E28" s="118" t="s">
        <v>62</v>
      </c>
      <c r="F28" s="118" t="s">
        <v>62</v>
      </c>
      <c r="G28" s="118" t="s">
        <v>62</v>
      </c>
      <c r="H28" s="118" t="s">
        <v>62</v>
      </c>
      <c r="I28" s="118" t="s">
        <v>62</v>
      </c>
      <c r="J28" s="118" t="s">
        <v>62</v>
      </c>
      <c r="K28" s="118" t="s">
        <v>62</v>
      </c>
      <c r="L28" s="118" t="s">
        <v>62</v>
      </c>
      <c r="M28" s="118" t="s">
        <v>62</v>
      </c>
      <c r="N28" s="118" t="s">
        <v>62</v>
      </c>
      <c r="O28" s="118" t="s">
        <v>62</v>
      </c>
      <c r="P28" s="118" t="s">
        <v>62</v>
      </c>
      <c r="Q28" s="118" t="s">
        <v>62</v>
      </c>
      <c r="R28" s="118" t="s">
        <v>62</v>
      </c>
      <c r="S28" s="118" t="s">
        <v>62</v>
      </c>
      <c r="T28" s="118" t="s">
        <v>62</v>
      </c>
      <c r="U28" s="118" t="s">
        <v>62</v>
      </c>
      <c r="V28" s="118" t="s">
        <v>62</v>
      </c>
      <c r="W28" s="118" t="s">
        <v>62</v>
      </c>
    </row>
    <row r="29" spans="1:23" ht="13.5" customHeight="1" x14ac:dyDescent="0.3">
      <c r="A29" s="170">
        <v>0.1875</v>
      </c>
      <c r="B29" s="118" t="s">
        <v>62</v>
      </c>
      <c r="C29" s="118" t="s">
        <v>62</v>
      </c>
      <c r="D29" s="118" t="s">
        <v>62</v>
      </c>
      <c r="E29" s="118" t="s">
        <v>62</v>
      </c>
      <c r="F29" s="118" t="s">
        <v>62</v>
      </c>
      <c r="G29" s="118" t="s">
        <v>62</v>
      </c>
      <c r="H29" s="118" t="s">
        <v>62</v>
      </c>
      <c r="I29" s="118" t="s">
        <v>62</v>
      </c>
      <c r="J29" s="118" t="s">
        <v>62</v>
      </c>
      <c r="K29" s="118" t="s">
        <v>62</v>
      </c>
      <c r="L29" s="118" t="s">
        <v>62</v>
      </c>
      <c r="M29" s="118" t="s">
        <v>62</v>
      </c>
      <c r="N29" s="118" t="s">
        <v>62</v>
      </c>
      <c r="O29" s="118" t="s">
        <v>62</v>
      </c>
      <c r="P29" s="118" t="s">
        <v>62</v>
      </c>
      <c r="Q29" s="118" t="s">
        <v>62</v>
      </c>
      <c r="R29" s="118" t="s">
        <v>62</v>
      </c>
      <c r="S29" s="118" t="s">
        <v>62</v>
      </c>
      <c r="T29" s="118" t="s">
        <v>62</v>
      </c>
      <c r="U29" s="118" t="s">
        <v>62</v>
      </c>
      <c r="V29" s="118" t="s">
        <v>62</v>
      </c>
      <c r="W29" s="118" t="s">
        <v>62</v>
      </c>
    </row>
    <row r="30" spans="1:23" ht="13.5" customHeight="1" x14ac:dyDescent="0.3">
      <c r="A30" s="170">
        <v>0.19791666666666699</v>
      </c>
      <c r="B30" s="118" t="s">
        <v>62</v>
      </c>
      <c r="C30" s="118" t="s">
        <v>62</v>
      </c>
      <c r="D30" s="118" t="s">
        <v>62</v>
      </c>
      <c r="E30" s="118" t="s">
        <v>62</v>
      </c>
      <c r="F30" s="118" t="s">
        <v>62</v>
      </c>
      <c r="G30" s="118" t="s">
        <v>62</v>
      </c>
      <c r="H30" s="118" t="s">
        <v>62</v>
      </c>
      <c r="I30" s="118" t="s">
        <v>62</v>
      </c>
      <c r="J30" s="118" t="s">
        <v>62</v>
      </c>
      <c r="K30" s="118" t="s">
        <v>62</v>
      </c>
      <c r="L30" s="118" t="s">
        <v>62</v>
      </c>
      <c r="M30" s="118" t="s">
        <v>62</v>
      </c>
      <c r="N30" s="118" t="s">
        <v>62</v>
      </c>
      <c r="O30" s="118" t="s">
        <v>62</v>
      </c>
      <c r="P30" s="118" t="s">
        <v>62</v>
      </c>
      <c r="Q30" s="118" t="s">
        <v>62</v>
      </c>
      <c r="R30" s="118" t="s">
        <v>62</v>
      </c>
      <c r="S30" s="118" t="s">
        <v>62</v>
      </c>
      <c r="T30" s="118" t="s">
        <v>62</v>
      </c>
      <c r="U30" s="118" t="s">
        <v>62</v>
      </c>
      <c r="V30" s="118" t="s">
        <v>62</v>
      </c>
      <c r="W30" s="118" t="s">
        <v>62</v>
      </c>
    </row>
    <row r="31" spans="1:23" ht="13.5" customHeight="1" x14ac:dyDescent="0.3">
      <c r="A31" s="170">
        <v>0.20833333333333301</v>
      </c>
      <c r="B31" s="118" t="s">
        <v>62</v>
      </c>
      <c r="C31" s="118" t="s">
        <v>62</v>
      </c>
      <c r="D31" s="118" t="s">
        <v>62</v>
      </c>
      <c r="E31" s="118" t="s">
        <v>62</v>
      </c>
      <c r="F31" s="118" t="s">
        <v>62</v>
      </c>
      <c r="G31" s="118" t="s">
        <v>62</v>
      </c>
      <c r="H31" s="118" t="s">
        <v>62</v>
      </c>
      <c r="I31" s="118" t="s">
        <v>62</v>
      </c>
      <c r="J31" s="118" t="s">
        <v>62</v>
      </c>
      <c r="K31" s="118" t="s">
        <v>62</v>
      </c>
      <c r="L31" s="118" t="s">
        <v>62</v>
      </c>
      <c r="M31" s="118" t="s">
        <v>62</v>
      </c>
      <c r="N31" s="118" t="s">
        <v>62</v>
      </c>
      <c r="O31" s="118" t="s">
        <v>62</v>
      </c>
      <c r="P31" s="118" t="s">
        <v>62</v>
      </c>
      <c r="Q31" s="118" t="s">
        <v>62</v>
      </c>
      <c r="R31" s="118" t="s">
        <v>62</v>
      </c>
      <c r="S31" s="118" t="s">
        <v>62</v>
      </c>
      <c r="T31" s="118" t="s">
        <v>62</v>
      </c>
      <c r="U31" s="118" t="s">
        <v>62</v>
      </c>
      <c r="V31" s="118" t="s">
        <v>62</v>
      </c>
      <c r="W31" s="118" t="s">
        <v>62</v>
      </c>
    </row>
    <row r="32" spans="1:23" ht="13.5" customHeight="1" x14ac:dyDescent="0.3">
      <c r="A32" s="170">
        <v>0.21875</v>
      </c>
      <c r="B32" s="118" t="s">
        <v>62</v>
      </c>
      <c r="C32" s="118" t="s">
        <v>62</v>
      </c>
      <c r="D32" s="118" t="s">
        <v>62</v>
      </c>
      <c r="E32" s="118" t="s">
        <v>62</v>
      </c>
      <c r="F32" s="118" t="s">
        <v>62</v>
      </c>
      <c r="G32" s="118" t="s">
        <v>62</v>
      </c>
      <c r="H32" s="118" t="s">
        <v>62</v>
      </c>
      <c r="I32" s="118" t="s">
        <v>62</v>
      </c>
      <c r="J32" s="118" t="s">
        <v>62</v>
      </c>
      <c r="K32" s="118" t="s">
        <v>62</v>
      </c>
      <c r="L32" s="118" t="s">
        <v>62</v>
      </c>
      <c r="M32" s="118" t="s">
        <v>62</v>
      </c>
      <c r="N32" s="118" t="s">
        <v>62</v>
      </c>
      <c r="O32" s="118" t="s">
        <v>62</v>
      </c>
      <c r="P32" s="118" t="s">
        <v>62</v>
      </c>
      <c r="Q32" s="118" t="s">
        <v>62</v>
      </c>
      <c r="R32" s="118" t="s">
        <v>62</v>
      </c>
      <c r="S32" s="118" t="s">
        <v>62</v>
      </c>
      <c r="T32" s="118" t="s">
        <v>62</v>
      </c>
      <c r="U32" s="118" t="s">
        <v>62</v>
      </c>
      <c r="V32" s="118" t="s">
        <v>62</v>
      </c>
      <c r="W32" s="118" t="s">
        <v>62</v>
      </c>
    </row>
    <row r="33" spans="1:23" ht="13.5" customHeight="1" x14ac:dyDescent="0.3">
      <c r="A33" s="170">
        <v>0.22916666666666699</v>
      </c>
      <c r="B33" s="118" t="s">
        <v>62</v>
      </c>
      <c r="C33" s="118" t="s">
        <v>62</v>
      </c>
      <c r="D33" s="118" t="s">
        <v>62</v>
      </c>
      <c r="E33" s="118" t="s">
        <v>62</v>
      </c>
      <c r="F33" s="118" t="s">
        <v>62</v>
      </c>
      <c r="G33" s="118" t="s">
        <v>62</v>
      </c>
      <c r="H33" s="118" t="s">
        <v>62</v>
      </c>
      <c r="I33" s="118" t="s">
        <v>62</v>
      </c>
      <c r="J33" s="118" t="s">
        <v>62</v>
      </c>
      <c r="K33" s="118" t="s">
        <v>62</v>
      </c>
      <c r="L33" s="118" t="s">
        <v>62</v>
      </c>
      <c r="M33" s="118" t="s">
        <v>62</v>
      </c>
      <c r="N33" s="118" t="s">
        <v>62</v>
      </c>
      <c r="O33" s="118" t="s">
        <v>62</v>
      </c>
      <c r="P33" s="118" t="s">
        <v>62</v>
      </c>
      <c r="Q33" s="118" t="s">
        <v>62</v>
      </c>
      <c r="R33" s="118" t="s">
        <v>62</v>
      </c>
      <c r="S33" s="118" t="s">
        <v>62</v>
      </c>
      <c r="T33" s="118" t="s">
        <v>62</v>
      </c>
      <c r="U33" s="118" t="s">
        <v>62</v>
      </c>
      <c r="V33" s="118" t="s">
        <v>62</v>
      </c>
      <c r="W33" s="118" t="s">
        <v>62</v>
      </c>
    </row>
    <row r="34" spans="1:23" ht="13.5" customHeight="1" x14ac:dyDescent="0.3">
      <c r="A34" s="170">
        <v>0.23958333333333301</v>
      </c>
      <c r="B34" s="118" t="s">
        <v>62</v>
      </c>
      <c r="C34" s="118" t="s">
        <v>62</v>
      </c>
      <c r="D34" s="118" t="s">
        <v>62</v>
      </c>
      <c r="E34" s="118" t="s">
        <v>62</v>
      </c>
      <c r="F34" s="118" t="s">
        <v>62</v>
      </c>
      <c r="G34" s="118" t="s">
        <v>62</v>
      </c>
      <c r="H34" s="118" t="s">
        <v>62</v>
      </c>
      <c r="I34" s="118" t="s">
        <v>62</v>
      </c>
      <c r="J34" s="118" t="s">
        <v>62</v>
      </c>
      <c r="K34" s="118" t="s">
        <v>62</v>
      </c>
      <c r="L34" s="118" t="s">
        <v>62</v>
      </c>
      <c r="M34" s="118" t="s">
        <v>62</v>
      </c>
      <c r="N34" s="118" t="s">
        <v>62</v>
      </c>
      <c r="O34" s="118" t="s">
        <v>62</v>
      </c>
      <c r="P34" s="118" t="s">
        <v>62</v>
      </c>
      <c r="Q34" s="118" t="s">
        <v>62</v>
      </c>
      <c r="R34" s="118" t="s">
        <v>62</v>
      </c>
      <c r="S34" s="118" t="s">
        <v>62</v>
      </c>
      <c r="T34" s="118" t="s">
        <v>62</v>
      </c>
      <c r="U34" s="118" t="s">
        <v>62</v>
      </c>
      <c r="V34" s="118" t="s">
        <v>62</v>
      </c>
      <c r="W34" s="118" t="s">
        <v>62</v>
      </c>
    </row>
    <row r="35" spans="1:23" ht="13.5" customHeight="1" x14ac:dyDescent="0.3">
      <c r="A35" s="170">
        <v>0.25</v>
      </c>
      <c r="B35" s="118" t="s">
        <v>62</v>
      </c>
      <c r="C35" s="118" t="s">
        <v>62</v>
      </c>
      <c r="D35" s="118" t="s">
        <v>62</v>
      </c>
      <c r="E35" s="118" t="s">
        <v>62</v>
      </c>
      <c r="F35" s="118" t="s">
        <v>62</v>
      </c>
      <c r="G35" s="118" t="s">
        <v>62</v>
      </c>
      <c r="H35" s="118" t="s">
        <v>62</v>
      </c>
      <c r="I35" s="118" t="s">
        <v>62</v>
      </c>
      <c r="J35" s="118" t="s">
        <v>62</v>
      </c>
      <c r="K35" s="118" t="s">
        <v>62</v>
      </c>
      <c r="L35" s="118" t="s">
        <v>62</v>
      </c>
      <c r="M35" s="118" t="s">
        <v>62</v>
      </c>
      <c r="N35" s="118" t="s">
        <v>62</v>
      </c>
      <c r="O35" s="118" t="s">
        <v>62</v>
      </c>
      <c r="P35" s="118" t="s">
        <v>62</v>
      </c>
      <c r="Q35" s="118" t="s">
        <v>62</v>
      </c>
      <c r="R35" s="118" t="s">
        <v>62</v>
      </c>
      <c r="S35" s="118" t="s">
        <v>62</v>
      </c>
      <c r="T35" s="118" t="s">
        <v>62</v>
      </c>
      <c r="U35" s="118" t="s">
        <v>62</v>
      </c>
      <c r="V35" s="118" t="s">
        <v>62</v>
      </c>
      <c r="W35" s="118" t="s">
        <v>62</v>
      </c>
    </row>
    <row r="36" spans="1:23" ht="13.5" customHeight="1" x14ac:dyDescent="0.3">
      <c r="A36" s="170">
        <v>0.26041666666666702</v>
      </c>
      <c r="B36" s="118" t="s">
        <v>62</v>
      </c>
      <c r="C36" s="118" t="s">
        <v>62</v>
      </c>
      <c r="D36" s="118" t="s">
        <v>62</v>
      </c>
      <c r="E36" s="118" t="s">
        <v>62</v>
      </c>
      <c r="F36" s="118" t="s">
        <v>62</v>
      </c>
      <c r="G36" s="118" t="s">
        <v>62</v>
      </c>
      <c r="H36" s="118" t="s">
        <v>62</v>
      </c>
      <c r="I36" s="118" t="s">
        <v>62</v>
      </c>
      <c r="J36" s="118" t="s">
        <v>62</v>
      </c>
      <c r="K36" s="118" t="s">
        <v>62</v>
      </c>
      <c r="L36" s="118" t="s">
        <v>62</v>
      </c>
      <c r="M36" s="118" t="s">
        <v>62</v>
      </c>
      <c r="N36" s="118" t="s">
        <v>62</v>
      </c>
      <c r="O36" s="118" t="s">
        <v>62</v>
      </c>
      <c r="P36" s="118" t="s">
        <v>62</v>
      </c>
      <c r="Q36" s="118" t="s">
        <v>62</v>
      </c>
      <c r="R36" s="118" t="s">
        <v>62</v>
      </c>
      <c r="S36" s="118" t="s">
        <v>62</v>
      </c>
      <c r="T36" s="118" t="s">
        <v>62</v>
      </c>
      <c r="U36" s="118" t="s">
        <v>62</v>
      </c>
      <c r="V36" s="118" t="s">
        <v>62</v>
      </c>
      <c r="W36" s="118" t="s">
        <v>62</v>
      </c>
    </row>
    <row r="37" spans="1:23" ht="13.5" customHeight="1" x14ac:dyDescent="0.3">
      <c r="A37" s="170">
        <v>0.27083333333333298</v>
      </c>
      <c r="B37" s="118" t="s">
        <v>62</v>
      </c>
      <c r="C37" s="118" t="s">
        <v>62</v>
      </c>
      <c r="D37" s="118" t="s">
        <v>62</v>
      </c>
      <c r="E37" s="118" t="s">
        <v>62</v>
      </c>
      <c r="F37" s="118" t="s">
        <v>62</v>
      </c>
      <c r="G37" s="118" t="s">
        <v>62</v>
      </c>
      <c r="H37" s="118" t="s">
        <v>62</v>
      </c>
      <c r="I37" s="118" t="s">
        <v>62</v>
      </c>
      <c r="J37" s="118" t="s">
        <v>62</v>
      </c>
      <c r="K37" s="118" t="s">
        <v>62</v>
      </c>
      <c r="L37" s="118" t="s">
        <v>62</v>
      </c>
      <c r="M37" s="118" t="s">
        <v>62</v>
      </c>
      <c r="N37" s="118" t="s">
        <v>62</v>
      </c>
      <c r="O37" s="118" t="s">
        <v>62</v>
      </c>
      <c r="P37" s="118" t="s">
        <v>62</v>
      </c>
      <c r="Q37" s="118" t="s">
        <v>62</v>
      </c>
      <c r="R37" s="118" t="s">
        <v>62</v>
      </c>
      <c r="S37" s="118" t="s">
        <v>62</v>
      </c>
      <c r="T37" s="118" t="s">
        <v>62</v>
      </c>
      <c r="U37" s="118" t="s">
        <v>62</v>
      </c>
      <c r="V37" s="118" t="s">
        <v>62</v>
      </c>
      <c r="W37" s="118" t="s">
        <v>62</v>
      </c>
    </row>
    <row r="38" spans="1:23" ht="13.5" customHeight="1" x14ac:dyDescent="0.3">
      <c r="A38" s="170">
        <v>0.28125</v>
      </c>
      <c r="B38" s="118" t="s">
        <v>62</v>
      </c>
      <c r="C38" s="118" t="s">
        <v>62</v>
      </c>
      <c r="D38" s="118" t="s">
        <v>62</v>
      </c>
      <c r="E38" s="118" t="s">
        <v>62</v>
      </c>
      <c r="F38" s="118" t="s">
        <v>62</v>
      </c>
      <c r="G38" s="118" t="s">
        <v>62</v>
      </c>
      <c r="H38" s="118" t="s">
        <v>62</v>
      </c>
      <c r="I38" s="118" t="s">
        <v>62</v>
      </c>
      <c r="J38" s="118" t="s">
        <v>62</v>
      </c>
      <c r="K38" s="118" t="s">
        <v>62</v>
      </c>
      <c r="L38" s="118" t="s">
        <v>62</v>
      </c>
      <c r="M38" s="118" t="s">
        <v>62</v>
      </c>
      <c r="N38" s="118" t="s">
        <v>62</v>
      </c>
      <c r="O38" s="118" t="s">
        <v>62</v>
      </c>
      <c r="P38" s="118" t="s">
        <v>62</v>
      </c>
      <c r="Q38" s="118" t="s">
        <v>62</v>
      </c>
      <c r="R38" s="118" t="s">
        <v>62</v>
      </c>
      <c r="S38" s="118" t="s">
        <v>62</v>
      </c>
      <c r="T38" s="118" t="s">
        <v>62</v>
      </c>
      <c r="U38" s="118" t="s">
        <v>62</v>
      </c>
      <c r="V38" s="118" t="s">
        <v>62</v>
      </c>
      <c r="W38" s="118" t="s">
        <v>62</v>
      </c>
    </row>
    <row r="39" spans="1:23" ht="13.5" customHeight="1" x14ac:dyDescent="0.3">
      <c r="A39" s="170">
        <v>0.29166666666666702</v>
      </c>
      <c r="B39" s="118" t="s">
        <v>62</v>
      </c>
      <c r="C39" s="118" t="s">
        <v>62</v>
      </c>
      <c r="D39" s="118" t="s">
        <v>62</v>
      </c>
      <c r="E39" s="118" t="s">
        <v>62</v>
      </c>
      <c r="F39" s="118" t="s">
        <v>62</v>
      </c>
      <c r="G39" s="118" t="s">
        <v>62</v>
      </c>
      <c r="H39" s="118" t="s">
        <v>62</v>
      </c>
      <c r="I39" s="118" t="s">
        <v>62</v>
      </c>
      <c r="J39" s="118" t="s">
        <v>62</v>
      </c>
      <c r="K39" s="118" t="s">
        <v>62</v>
      </c>
      <c r="L39" s="118" t="s">
        <v>62</v>
      </c>
      <c r="M39" s="118" t="s">
        <v>62</v>
      </c>
      <c r="N39" s="118" t="s">
        <v>62</v>
      </c>
      <c r="O39" s="118" t="s">
        <v>62</v>
      </c>
      <c r="P39" s="118" t="s">
        <v>62</v>
      </c>
      <c r="Q39" s="118" t="s">
        <v>62</v>
      </c>
      <c r="R39" s="118" t="s">
        <v>62</v>
      </c>
      <c r="S39" s="118" t="s">
        <v>62</v>
      </c>
      <c r="T39" s="118" t="s">
        <v>62</v>
      </c>
      <c r="U39" s="118" t="s">
        <v>62</v>
      </c>
      <c r="V39" s="118" t="s">
        <v>62</v>
      </c>
      <c r="W39" s="118" t="s">
        <v>62</v>
      </c>
    </row>
    <row r="40" spans="1:23" ht="13.5" customHeight="1" x14ac:dyDescent="0.3">
      <c r="A40" s="170">
        <v>0.30208333333333298</v>
      </c>
      <c r="B40" s="118" t="s">
        <v>62</v>
      </c>
      <c r="C40" s="118" t="s">
        <v>62</v>
      </c>
      <c r="D40" s="118" t="s">
        <v>62</v>
      </c>
      <c r="E40" s="118" t="s">
        <v>62</v>
      </c>
      <c r="F40" s="118" t="s">
        <v>62</v>
      </c>
      <c r="G40" s="118" t="s">
        <v>62</v>
      </c>
      <c r="H40" s="118" t="s">
        <v>62</v>
      </c>
      <c r="I40" s="118" t="s">
        <v>62</v>
      </c>
      <c r="J40" s="118" t="s">
        <v>62</v>
      </c>
      <c r="K40" s="118" t="s">
        <v>62</v>
      </c>
      <c r="L40" s="118" t="s">
        <v>62</v>
      </c>
      <c r="M40" s="118" t="s">
        <v>62</v>
      </c>
      <c r="N40" s="118" t="s">
        <v>62</v>
      </c>
      <c r="O40" s="118" t="s">
        <v>62</v>
      </c>
      <c r="P40" s="118" t="s">
        <v>62</v>
      </c>
      <c r="Q40" s="118" t="s">
        <v>62</v>
      </c>
      <c r="R40" s="118" t="s">
        <v>62</v>
      </c>
      <c r="S40" s="118" t="s">
        <v>62</v>
      </c>
      <c r="T40" s="118" t="s">
        <v>62</v>
      </c>
      <c r="U40" s="118" t="s">
        <v>62</v>
      </c>
      <c r="V40" s="118" t="s">
        <v>62</v>
      </c>
      <c r="W40" s="118" t="s">
        <v>62</v>
      </c>
    </row>
    <row r="41" spans="1:23" ht="13.5" customHeight="1" x14ac:dyDescent="0.3">
      <c r="A41" s="170">
        <v>0.3125</v>
      </c>
      <c r="B41" s="118" t="s">
        <v>62</v>
      </c>
      <c r="C41" s="118" t="s">
        <v>62</v>
      </c>
      <c r="D41" s="118" t="s">
        <v>62</v>
      </c>
      <c r="E41" s="118" t="s">
        <v>62</v>
      </c>
      <c r="F41" s="118" t="s">
        <v>62</v>
      </c>
      <c r="G41" s="118" t="s">
        <v>62</v>
      </c>
      <c r="H41" s="118" t="s">
        <v>62</v>
      </c>
      <c r="I41" s="118" t="s">
        <v>62</v>
      </c>
      <c r="J41" s="118" t="s">
        <v>62</v>
      </c>
      <c r="K41" s="118" t="s">
        <v>62</v>
      </c>
      <c r="L41" s="118" t="s">
        <v>62</v>
      </c>
      <c r="M41" s="118" t="s">
        <v>62</v>
      </c>
      <c r="N41" s="118" t="s">
        <v>62</v>
      </c>
      <c r="O41" s="118" t="s">
        <v>62</v>
      </c>
      <c r="P41" s="118" t="s">
        <v>62</v>
      </c>
      <c r="Q41" s="118" t="s">
        <v>62</v>
      </c>
      <c r="R41" s="118" t="s">
        <v>62</v>
      </c>
      <c r="S41" s="118" t="s">
        <v>62</v>
      </c>
      <c r="T41" s="118" t="s">
        <v>62</v>
      </c>
      <c r="U41" s="118" t="s">
        <v>62</v>
      </c>
      <c r="V41" s="118" t="s">
        <v>62</v>
      </c>
      <c r="W41" s="118" t="s">
        <v>62</v>
      </c>
    </row>
    <row r="42" spans="1:23" ht="13.5" customHeight="1" x14ac:dyDescent="0.3">
      <c r="A42" s="170">
        <v>0.32291666666666702</v>
      </c>
      <c r="B42" s="118" t="s">
        <v>62</v>
      </c>
      <c r="C42" s="118" t="s">
        <v>62</v>
      </c>
      <c r="D42" s="118" t="s">
        <v>62</v>
      </c>
      <c r="E42" s="118" t="s">
        <v>62</v>
      </c>
      <c r="F42" s="118" t="s">
        <v>62</v>
      </c>
      <c r="G42" s="118" t="s">
        <v>62</v>
      </c>
      <c r="H42" s="118" t="s">
        <v>62</v>
      </c>
      <c r="I42" s="118" t="s">
        <v>62</v>
      </c>
      <c r="J42" s="118" t="s">
        <v>62</v>
      </c>
      <c r="K42" s="118" t="s">
        <v>62</v>
      </c>
      <c r="L42" s="118" t="s">
        <v>62</v>
      </c>
      <c r="M42" s="118" t="s">
        <v>62</v>
      </c>
      <c r="N42" s="118" t="s">
        <v>62</v>
      </c>
      <c r="O42" s="118" t="s">
        <v>62</v>
      </c>
      <c r="P42" s="118" t="s">
        <v>62</v>
      </c>
      <c r="Q42" s="118" t="s">
        <v>62</v>
      </c>
      <c r="R42" s="118" t="s">
        <v>62</v>
      </c>
      <c r="S42" s="118" t="s">
        <v>62</v>
      </c>
      <c r="T42" s="118" t="s">
        <v>62</v>
      </c>
      <c r="U42" s="118" t="s">
        <v>62</v>
      </c>
      <c r="V42" s="118" t="s">
        <v>62</v>
      </c>
      <c r="W42" s="118" t="s">
        <v>62</v>
      </c>
    </row>
    <row r="43" spans="1:23" ht="13.5" customHeight="1" x14ac:dyDescent="0.3">
      <c r="A43" s="170">
        <v>0.33333333333333298</v>
      </c>
      <c r="B43" s="118" t="s">
        <v>62</v>
      </c>
      <c r="C43" s="118" t="s">
        <v>62</v>
      </c>
      <c r="D43" s="118" t="s">
        <v>62</v>
      </c>
      <c r="E43" s="118" t="s">
        <v>62</v>
      </c>
      <c r="F43" s="118" t="s">
        <v>62</v>
      </c>
      <c r="G43" s="118" t="s">
        <v>62</v>
      </c>
      <c r="H43" s="118" t="s">
        <v>62</v>
      </c>
      <c r="I43" s="118" t="s">
        <v>62</v>
      </c>
      <c r="J43" s="118" t="s">
        <v>62</v>
      </c>
      <c r="K43" s="118" t="s">
        <v>62</v>
      </c>
      <c r="L43" s="118" t="s">
        <v>62</v>
      </c>
      <c r="M43" s="118" t="s">
        <v>62</v>
      </c>
      <c r="N43" s="118" t="s">
        <v>62</v>
      </c>
      <c r="O43" s="118" t="s">
        <v>62</v>
      </c>
      <c r="P43" s="118" t="s">
        <v>62</v>
      </c>
      <c r="Q43" s="118" t="s">
        <v>62</v>
      </c>
      <c r="R43" s="118" t="s">
        <v>62</v>
      </c>
      <c r="S43" s="118" t="s">
        <v>62</v>
      </c>
      <c r="T43" s="118" t="s">
        <v>62</v>
      </c>
      <c r="U43" s="118" t="s">
        <v>62</v>
      </c>
      <c r="V43" s="118" t="s">
        <v>62</v>
      </c>
      <c r="W43" s="118" t="s">
        <v>62</v>
      </c>
    </row>
    <row r="44" spans="1:23" ht="13.5" customHeight="1" x14ac:dyDescent="0.3">
      <c r="A44" s="170">
        <v>0.34375</v>
      </c>
      <c r="B44" s="118" t="s">
        <v>62</v>
      </c>
      <c r="C44" s="118" t="s">
        <v>62</v>
      </c>
      <c r="D44" s="118" t="s">
        <v>62</v>
      </c>
      <c r="E44" s="118" t="s">
        <v>62</v>
      </c>
      <c r="F44" s="118" t="s">
        <v>62</v>
      </c>
      <c r="G44" s="118" t="s">
        <v>62</v>
      </c>
      <c r="H44" s="118" t="s">
        <v>62</v>
      </c>
      <c r="I44" s="118" t="s">
        <v>62</v>
      </c>
      <c r="J44" s="118" t="s">
        <v>62</v>
      </c>
      <c r="K44" s="118" t="s">
        <v>62</v>
      </c>
      <c r="L44" s="118" t="s">
        <v>62</v>
      </c>
      <c r="M44" s="118" t="s">
        <v>62</v>
      </c>
      <c r="N44" s="118" t="s">
        <v>62</v>
      </c>
      <c r="O44" s="118" t="s">
        <v>62</v>
      </c>
      <c r="P44" s="118" t="s">
        <v>62</v>
      </c>
      <c r="Q44" s="118" t="s">
        <v>62</v>
      </c>
      <c r="R44" s="118" t="s">
        <v>62</v>
      </c>
      <c r="S44" s="118" t="s">
        <v>62</v>
      </c>
      <c r="T44" s="118" t="s">
        <v>62</v>
      </c>
      <c r="U44" s="118" t="s">
        <v>62</v>
      </c>
      <c r="V44" s="118" t="s">
        <v>62</v>
      </c>
      <c r="W44" s="118" t="s">
        <v>62</v>
      </c>
    </row>
    <row r="45" spans="1:23" ht="13.5" customHeight="1" x14ac:dyDescent="0.3">
      <c r="A45" s="170">
        <v>0.35416666666666702</v>
      </c>
      <c r="B45" s="118" t="s">
        <v>62</v>
      </c>
      <c r="C45" s="118" t="s">
        <v>62</v>
      </c>
      <c r="D45" s="118" t="s">
        <v>62</v>
      </c>
      <c r="E45" s="118" t="s">
        <v>62</v>
      </c>
      <c r="F45" s="118" t="s">
        <v>62</v>
      </c>
      <c r="G45" s="118" t="s">
        <v>62</v>
      </c>
      <c r="H45" s="118" t="s">
        <v>62</v>
      </c>
      <c r="I45" s="118" t="s">
        <v>62</v>
      </c>
      <c r="J45" s="118" t="s">
        <v>62</v>
      </c>
      <c r="K45" s="118" t="s">
        <v>62</v>
      </c>
      <c r="L45" s="118" t="s">
        <v>62</v>
      </c>
      <c r="M45" s="118" t="s">
        <v>62</v>
      </c>
      <c r="N45" s="118" t="s">
        <v>62</v>
      </c>
      <c r="O45" s="118" t="s">
        <v>62</v>
      </c>
      <c r="P45" s="118" t="s">
        <v>62</v>
      </c>
      <c r="Q45" s="118" t="s">
        <v>62</v>
      </c>
      <c r="R45" s="118" t="s">
        <v>62</v>
      </c>
      <c r="S45" s="118" t="s">
        <v>62</v>
      </c>
      <c r="T45" s="118" t="s">
        <v>62</v>
      </c>
      <c r="U45" s="118" t="s">
        <v>62</v>
      </c>
      <c r="V45" s="118" t="s">
        <v>62</v>
      </c>
      <c r="W45" s="118" t="s">
        <v>62</v>
      </c>
    </row>
    <row r="46" spans="1:23" ht="13.5" customHeight="1" x14ac:dyDescent="0.3">
      <c r="A46" s="170">
        <v>0.36458333333333298</v>
      </c>
      <c r="B46" s="118" t="s">
        <v>62</v>
      </c>
      <c r="C46" s="118" t="s">
        <v>62</v>
      </c>
      <c r="D46" s="118" t="s">
        <v>62</v>
      </c>
      <c r="E46" s="118" t="s">
        <v>62</v>
      </c>
      <c r="F46" s="118" t="s">
        <v>62</v>
      </c>
      <c r="G46" s="118" t="s">
        <v>62</v>
      </c>
      <c r="H46" s="118" t="s">
        <v>62</v>
      </c>
      <c r="I46" s="118" t="s">
        <v>62</v>
      </c>
      <c r="J46" s="118" t="s">
        <v>62</v>
      </c>
      <c r="K46" s="118" t="s">
        <v>62</v>
      </c>
      <c r="L46" s="118" t="s">
        <v>62</v>
      </c>
      <c r="M46" s="118" t="s">
        <v>62</v>
      </c>
      <c r="N46" s="118" t="s">
        <v>62</v>
      </c>
      <c r="O46" s="118" t="s">
        <v>62</v>
      </c>
      <c r="P46" s="118" t="s">
        <v>62</v>
      </c>
      <c r="Q46" s="118" t="s">
        <v>62</v>
      </c>
      <c r="R46" s="118" t="s">
        <v>62</v>
      </c>
      <c r="S46" s="118" t="s">
        <v>62</v>
      </c>
      <c r="T46" s="118" t="s">
        <v>62</v>
      </c>
      <c r="U46" s="118" t="s">
        <v>62</v>
      </c>
      <c r="V46" s="118" t="s">
        <v>62</v>
      </c>
      <c r="W46" s="118" t="s">
        <v>62</v>
      </c>
    </row>
    <row r="47" spans="1:23" ht="13.5" customHeight="1" x14ac:dyDescent="0.3">
      <c r="A47" s="170">
        <v>0.375</v>
      </c>
      <c r="B47" s="118" t="s">
        <v>62</v>
      </c>
      <c r="C47" s="118" t="s">
        <v>62</v>
      </c>
      <c r="D47" s="118" t="s">
        <v>62</v>
      </c>
      <c r="E47" s="118" t="s">
        <v>62</v>
      </c>
      <c r="F47" s="118" t="s">
        <v>62</v>
      </c>
      <c r="G47" s="118" t="s">
        <v>62</v>
      </c>
      <c r="H47" s="118" t="s">
        <v>62</v>
      </c>
      <c r="I47" s="118" t="s">
        <v>62</v>
      </c>
      <c r="J47" s="118" t="s">
        <v>62</v>
      </c>
      <c r="K47" s="118" t="s">
        <v>62</v>
      </c>
      <c r="L47" s="118" t="s">
        <v>62</v>
      </c>
      <c r="M47" s="118" t="s">
        <v>62</v>
      </c>
      <c r="N47" s="118" t="s">
        <v>62</v>
      </c>
      <c r="O47" s="118" t="s">
        <v>62</v>
      </c>
      <c r="P47" s="118" t="s">
        <v>62</v>
      </c>
      <c r="Q47" s="118" t="s">
        <v>62</v>
      </c>
      <c r="R47" s="118" t="s">
        <v>62</v>
      </c>
      <c r="S47" s="118" t="s">
        <v>62</v>
      </c>
      <c r="T47" s="118" t="s">
        <v>62</v>
      </c>
      <c r="U47" s="118" t="s">
        <v>62</v>
      </c>
      <c r="V47" s="118" t="s">
        <v>62</v>
      </c>
      <c r="W47" s="118" t="s">
        <v>62</v>
      </c>
    </row>
    <row r="48" spans="1:23" ht="13.5" customHeight="1" x14ac:dyDescent="0.3">
      <c r="A48" s="170">
        <v>0.38541666666666702</v>
      </c>
      <c r="B48" s="118" t="s">
        <v>62</v>
      </c>
      <c r="C48" s="118" t="s">
        <v>62</v>
      </c>
      <c r="D48" s="118" t="s">
        <v>62</v>
      </c>
      <c r="E48" s="118" t="s">
        <v>62</v>
      </c>
      <c r="F48" s="118" t="s">
        <v>62</v>
      </c>
      <c r="G48" s="118" t="s">
        <v>62</v>
      </c>
      <c r="H48" s="118" t="s">
        <v>62</v>
      </c>
      <c r="I48" s="118" t="s">
        <v>62</v>
      </c>
      <c r="J48" s="118" t="s">
        <v>62</v>
      </c>
      <c r="K48" s="118" t="s">
        <v>62</v>
      </c>
      <c r="L48" s="118" t="s">
        <v>62</v>
      </c>
      <c r="M48" s="118" t="s">
        <v>62</v>
      </c>
      <c r="N48" s="118" t="s">
        <v>62</v>
      </c>
      <c r="O48" s="118" t="s">
        <v>62</v>
      </c>
      <c r="P48" s="118" t="s">
        <v>62</v>
      </c>
      <c r="Q48" s="118" t="s">
        <v>62</v>
      </c>
      <c r="R48" s="118" t="s">
        <v>62</v>
      </c>
      <c r="S48" s="118" t="s">
        <v>62</v>
      </c>
      <c r="T48" s="118" t="s">
        <v>62</v>
      </c>
      <c r="U48" s="118" t="s">
        <v>62</v>
      </c>
      <c r="V48" s="118" t="s">
        <v>62</v>
      </c>
      <c r="W48" s="118" t="s">
        <v>62</v>
      </c>
    </row>
    <row r="49" spans="1:23" ht="13.5" customHeight="1" x14ac:dyDescent="0.3">
      <c r="A49" s="170">
        <v>0.39583333333333298</v>
      </c>
      <c r="B49" s="118" t="s">
        <v>62</v>
      </c>
      <c r="C49" s="118" t="s">
        <v>62</v>
      </c>
      <c r="D49" s="118" t="s">
        <v>62</v>
      </c>
      <c r="E49" s="118" t="s">
        <v>62</v>
      </c>
      <c r="F49" s="118" t="s">
        <v>62</v>
      </c>
      <c r="G49" s="118" t="s">
        <v>62</v>
      </c>
      <c r="H49" s="118" t="s">
        <v>62</v>
      </c>
      <c r="I49" s="118" t="s">
        <v>62</v>
      </c>
      <c r="J49" s="118" t="s">
        <v>62</v>
      </c>
      <c r="K49" s="118" t="s">
        <v>62</v>
      </c>
      <c r="L49" s="118" t="s">
        <v>62</v>
      </c>
      <c r="M49" s="118" t="s">
        <v>62</v>
      </c>
      <c r="N49" s="118" t="s">
        <v>62</v>
      </c>
      <c r="O49" s="118" t="s">
        <v>62</v>
      </c>
      <c r="P49" s="118" t="s">
        <v>62</v>
      </c>
      <c r="Q49" s="118" t="s">
        <v>62</v>
      </c>
      <c r="R49" s="118" t="s">
        <v>62</v>
      </c>
      <c r="S49" s="118" t="s">
        <v>62</v>
      </c>
      <c r="T49" s="118" t="s">
        <v>62</v>
      </c>
      <c r="U49" s="118" t="s">
        <v>62</v>
      </c>
      <c r="V49" s="118" t="s">
        <v>62</v>
      </c>
      <c r="W49" s="118" t="s">
        <v>62</v>
      </c>
    </row>
    <row r="50" spans="1:23" ht="13.5" customHeight="1" x14ac:dyDescent="0.3">
      <c r="A50" s="170">
        <v>0.40625</v>
      </c>
      <c r="B50" s="118" t="s">
        <v>62</v>
      </c>
      <c r="C50" s="118" t="s">
        <v>62</v>
      </c>
      <c r="D50" s="118" t="s">
        <v>62</v>
      </c>
      <c r="E50" s="118" t="s">
        <v>62</v>
      </c>
      <c r="F50" s="118" t="s">
        <v>62</v>
      </c>
      <c r="G50" s="118" t="s">
        <v>62</v>
      </c>
      <c r="H50" s="118" t="s">
        <v>62</v>
      </c>
      <c r="I50" s="118" t="s">
        <v>62</v>
      </c>
      <c r="J50" s="118" t="s">
        <v>62</v>
      </c>
      <c r="K50" s="118" t="s">
        <v>62</v>
      </c>
      <c r="L50" s="118" t="s">
        <v>62</v>
      </c>
      <c r="M50" s="118" t="s">
        <v>62</v>
      </c>
      <c r="N50" s="118" t="s">
        <v>62</v>
      </c>
      <c r="O50" s="118" t="s">
        <v>62</v>
      </c>
      <c r="P50" s="118" t="s">
        <v>62</v>
      </c>
      <c r="Q50" s="118" t="s">
        <v>62</v>
      </c>
      <c r="R50" s="118" t="s">
        <v>62</v>
      </c>
      <c r="S50" s="118" t="s">
        <v>62</v>
      </c>
      <c r="T50" s="118" t="s">
        <v>62</v>
      </c>
      <c r="U50" s="118" t="s">
        <v>62</v>
      </c>
      <c r="V50" s="118" t="s">
        <v>62</v>
      </c>
      <c r="W50" s="118" t="s">
        <v>62</v>
      </c>
    </row>
    <row r="51" spans="1:23" ht="13.5" customHeight="1" x14ac:dyDescent="0.3">
      <c r="A51" s="170">
        <v>0.41666666666666702</v>
      </c>
      <c r="B51" s="118" t="s">
        <v>62</v>
      </c>
      <c r="C51" s="118" t="s">
        <v>62</v>
      </c>
      <c r="D51" s="118" t="s">
        <v>62</v>
      </c>
      <c r="E51" s="118" t="s">
        <v>62</v>
      </c>
      <c r="F51" s="118" t="s">
        <v>62</v>
      </c>
      <c r="G51" s="118" t="s">
        <v>62</v>
      </c>
      <c r="H51" s="118" t="s">
        <v>62</v>
      </c>
      <c r="I51" s="118" t="s">
        <v>62</v>
      </c>
      <c r="J51" s="118" t="s">
        <v>62</v>
      </c>
      <c r="K51" s="118" t="s">
        <v>62</v>
      </c>
      <c r="L51" s="118" t="s">
        <v>62</v>
      </c>
      <c r="M51" s="118" t="s">
        <v>62</v>
      </c>
      <c r="N51" s="118" t="s">
        <v>62</v>
      </c>
      <c r="O51" s="118" t="s">
        <v>62</v>
      </c>
      <c r="P51" s="118" t="s">
        <v>62</v>
      </c>
      <c r="Q51" s="118" t="s">
        <v>62</v>
      </c>
      <c r="R51" s="118" t="s">
        <v>62</v>
      </c>
      <c r="S51" s="118" t="s">
        <v>62</v>
      </c>
      <c r="T51" s="118" t="s">
        <v>62</v>
      </c>
      <c r="U51" s="118" t="s">
        <v>62</v>
      </c>
      <c r="V51" s="118" t="s">
        <v>62</v>
      </c>
      <c r="W51" s="118" t="s">
        <v>62</v>
      </c>
    </row>
    <row r="52" spans="1:23" ht="13.5" customHeight="1" x14ac:dyDescent="0.3">
      <c r="A52" s="170">
        <v>0.42708333333333298</v>
      </c>
      <c r="B52" s="118" t="s">
        <v>62</v>
      </c>
      <c r="C52" s="118" t="s">
        <v>62</v>
      </c>
      <c r="D52" s="118" t="s">
        <v>62</v>
      </c>
      <c r="E52" s="118" t="s">
        <v>62</v>
      </c>
      <c r="F52" s="118" t="s">
        <v>62</v>
      </c>
      <c r="G52" s="118" t="s">
        <v>62</v>
      </c>
      <c r="H52" s="118" t="s">
        <v>62</v>
      </c>
      <c r="I52" s="118" t="s">
        <v>62</v>
      </c>
      <c r="J52" s="118" t="s">
        <v>62</v>
      </c>
      <c r="K52" s="118" t="s">
        <v>62</v>
      </c>
      <c r="L52" s="118" t="s">
        <v>62</v>
      </c>
      <c r="M52" s="118" t="s">
        <v>62</v>
      </c>
      <c r="N52" s="118" t="s">
        <v>62</v>
      </c>
      <c r="O52" s="118" t="s">
        <v>62</v>
      </c>
      <c r="P52" s="118" t="s">
        <v>62</v>
      </c>
      <c r="Q52" s="118" t="s">
        <v>62</v>
      </c>
      <c r="R52" s="118" t="s">
        <v>62</v>
      </c>
      <c r="S52" s="118" t="s">
        <v>62</v>
      </c>
      <c r="T52" s="118" t="s">
        <v>62</v>
      </c>
      <c r="U52" s="118" t="s">
        <v>62</v>
      </c>
      <c r="V52" s="118" t="s">
        <v>62</v>
      </c>
      <c r="W52" s="118" t="s">
        <v>62</v>
      </c>
    </row>
    <row r="53" spans="1:23" ht="13.5" customHeight="1" x14ac:dyDescent="0.3">
      <c r="A53" s="170">
        <v>0.4375</v>
      </c>
      <c r="B53" s="118" t="s">
        <v>62</v>
      </c>
      <c r="C53" s="118" t="s">
        <v>62</v>
      </c>
      <c r="D53" s="118" t="s">
        <v>62</v>
      </c>
      <c r="E53" s="118" t="s">
        <v>62</v>
      </c>
      <c r="F53" s="118" t="s">
        <v>62</v>
      </c>
      <c r="G53" s="118" t="s">
        <v>62</v>
      </c>
      <c r="H53" s="118" t="s">
        <v>62</v>
      </c>
      <c r="I53" s="118" t="s">
        <v>62</v>
      </c>
      <c r="J53" s="118" t="s">
        <v>62</v>
      </c>
      <c r="K53" s="118" t="s">
        <v>62</v>
      </c>
      <c r="L53" s="118" t="s">
        <v>62</v>
      </c>
      <c r="M53" s="118" t="s">
        <v>62</v>
      </c>
      <c r="N53" s="118" t="s">
        <v>62</v>
      </c>
      <c r="O53" s="118" t="s">
        <v>62</v>
      </c>
      <c r="P53" s="118" t="s">
        <v>62</v>
      </c>
      <c r="Q53" s="118" t="s">
        <v>62</v>
      </c>
      <c r="R53" s="118" t="s">
        <v>62</v>
      </c>
      <c r="S53" s="118" t="s">
        <v>62</v>
      </c>
      <c r="T53" s="118" t="s">
        <v>62</v>
      </c>
      <c r="U53" s="118" t="s">
        <v>62</v>
      </c>
      <c r="V53" s="118" t="s">
        <v>62</v>
      </c>
      <c r="W53" s="118" t="s">
        <v>62</v>
      </c>
    </row>
    <row r="54" spans="1:23" ht="13.5" customHeight="1" x14ac:dyDescent="0.3">
      <c r="A54" s="170">
        <v>0.44791666666666702</v>
      </c>
      <c r="B54" s="118" t="s">
        <v>62</v>
      </c>
      <c r="C54" s="118" t="s">
        <v>62</v>
      </c>
      <c r="D54" s="118" t="s">
        <v>62</v>
      </c>
      <c r="E54" s="118" t="s">
        <v>62</v>
      </c>
      <c r="F54" s="118" t="s">
        <v>62</v>
      </c>
      <c r="G54" s="118" t="s">
        <v>62</v>
      </c>
      <c r="H54" s="118" t="s">
        <v>62</v>
      </c>
      <c r="I54" s="118" t="s">
        <v>62</v>
      </c>
      <c r="J54" s="118" t="s">
        <v>62</v>
      </c>
      <c r="K54" s="118" t="s">
        <v>62</v>
      </c>
      <c r="L54" s="118" t="s">
        <v>62</v>
      </c>
      <c r="M54" s="118" t="s">
        <v>62</v>
      </c>
      <c r="N54" s="118" t="s">
        <v>62</v>
      </c>
      <c r="O54" s="118" t="s">
        <v>62</v>
      </c>
      <c r="P54" s="118" t="s">
        <v>62</v>
      </c>
      <c r="Q54" s="118" t="s">
        <v>62</v>
      </c>
      <c r="R54" s="118" t="s">
        <v>62</v>
      </c>
      <c r="S54" s="118" t="s">
        <v>62</v>
      </c>
      <c r="T54" s="118" t="s">
        <v>62</v>
      </c>
      <c r="U54" s="118" t="s">
        <v>62</v>
      </c>
      <c r="V54" s="118" t="s">
        <v>62</v>
      </c>
      <c r="W54" s="118" t="s">
        <v>62</v>
      </c>
    </row>
    <row r="55" spans="1:23" ht="13.5" customHeight="1" x14ac:dyDescent="0.3">
      <c r="A55" s="170">
        <v>0.45833333333333298</v>
      </c>
      <c r="B55" s="118" t="s">
        <v>62</v>
      </c>
      <c r="C55" s="118" t="s">
        <v>62</v>
      </c>
      <c r="D55" s="118" t="s">
        <v>62</v>
      </c>
      <c r="E55" s="118" t="s">
        <v>62</v>
      </c>
      <c r="F55" s="118" t="s">
        <v>62</v>
      </c>
      <c r="G55" s="118" t="s">
        <v>62</v>
      </c>
      <c r="H55" s="118" t="s">
        <v>62</v>
      </c>
      <c r="I55" s="118" t="s">
        <v>62</v>
      </c>
      <c r="J55" s="118" t="s">
        <v>62</v>
      </c>
      <c r="K55" s="118" t="s">
        <v>62</v>
      </c>
      <c r="L55" s="118" t="s">
        <v>62</v>
      </c>
      <c r="M55" s="118" t="s">
        <v>62</v>
      </c>
      <c r="N55" s="118" t="s">
        <v>62</v>
      </c>
      <c r="O55" s="118" t="s">
        <v>62</v>
      </c>
      <c r="P55" s="118" t="s">
        <v>62</v>
      </c>
      <c r="Q55" s="118" t="s">
        <v>62</v>
      </c>
      <c r="R55" s="118" t="s">
        <v>62</v>
      </c>
      <c r="S55" s="118" t="s">
        <v>62</v>
      </c>
      <c r="T55" s="118" t="s">
        <v>62</v>
      </c>
      <c r="U55" s="118" t="s">
        <v>62</v>
      </c>
      <c r="V55" s="118" t="s">
        <v>62</v>
      </c>
      <c r="W55" s="118" t="s">
        <v>62</v>
      </c>
    </row>
    <row r="56" spans="1:23" ht="13.5" customHeight="1" x14ac:dyDescent="0.3">
      <c r="A56" s="170">
        <v>0.46875</v>
      </c>
      <c r="B56" s="118" t="s">
        <v>62</v>
      </c>
      <c r="C56" s="118" t="s">
        <v>62</v>
      </c>
      <c r="D56" s="118" t="s">
        <v>62</v>
      </c>
      <c r="E56" s="118" t="s">
        <v>62</v>
      </c>
      <c r="F56" s="118" t="s">
        <v>62</v>
      </c>
      <c r="G56" s="118" t="s">
        <v>62</v>
      </c>
      <c r="H56" s="118" t="s">
        <v>62</v>
      </c>
      <c r="I56" s="118" t="s">
        <v>62</v>
      </c>
      <c r="J56" s="118" t="s">
        <v>62</v>
      </c>
      <c r="K56" s="118" t="s">
        <v>62</v>
      </c>
      <c r="L56" s="118" t="s">
        <v>62</v>
      </c>
      <c r="M56" s="118" t="s">
        <v>62</v>
      </c>
      <c r="N56" s="118" t="s">
        <v>62</v>
      </c>
      <c r="O56" s="118" t="s">
        <v>62</v>
      </c>
      <c r="P56" s="118" t="s">
        <v>62</v>
      </c>
      <c r="Q56" s="118" t="s">
        <v>62</v>
      </c>
      <c r="R56" s="118" t="s">
        <v>62</v>
      </c>
      <c r="S56" s="118" t="s">
        <v>62</v>
      </c>
      <c r="T56" s="118" t="s">
        <v>62</v>
      </c>
      <c r="U56" s="118" t="s">
        <v>62</v>
      </c>
      <c r="V56" s="118" t="s">
        <v>62</v>
      </c>
      <c r="W56" s="118" t="s">
        <v>62</v>
      </c>
    </row>
    <row r="57" spans="1:23" ht="13.5" customHeight="1" x14ac:dyDescent="0.3">
      <c r="A57" s="170">
        <v>0.47916666666666702</v>
      </c>
      <c r="B57" s="118" t="s">
        <v>62</v>
      </c>
      <c r="C57" s="118" t="s">
        <v>62</v>
      </c>
      <c r="D57" s="118" t="s">
        <v>62</v>
      </c>
      <c r="E57" s="118" t="s">
        <v>62</v>
      </c>
      <c r="F57" s="118" t="s">
        <v>62</v>
      </c>
      <c r="G57" s="118" t="s">
        <v>62</v>
      </c>
      <c r="H57" s="118" t="s">
        <v>62</v>
      </c>
      <c r="I57" s="118" t="s">
        <v>62</v>
      </c>
      <c r="J57" s="118" t="s">
        <v>62</v>
      </c>
      <c r="K57" s="118" t="s">
        <v>62</v>
      </c>
      <c r="L57" s="118" t="s">
        <v>62</v>
      </c>
      <c r="M57" s="118" t="s">
        <v>62</v>
      </c>
      <c r="N57" s="118" t="s">
        <v>62</v>
      </c>
      <c r="O57" s="118" t="s">
        <v>62</v>
      </c>
      <c r="P57" s="118" t="s">
        <v>62</v>
      </c>
      <c r="Q57" s="118" t="s">
        <v>62</v>
      </c>
      <c r="R57" s="118" t="s">
        <v>62</v>
      </c>
      <c r="S57" s="118" t="s">
        <v>62</v>
      </c>
      <c r="T57" s="118" t="s">
        <v>62</v>
      </c>
      <c r="U57" s="118" t="s">
        <v>62</v>
      </c>
      <c r="V57" s="118" t="s">
        <v>62</v>
      </c>
      <c r="W57" s="118" t="s">
        <v>62</v>
      </c>
    </row>
    <row r="58" spans="1:23" ht="13.5" customHeight="1" x14ac:dyDescent="0.3">
      <c r="A58" s="170">
        <v>0.48958333333333298</v>
      </c>
      <c r="B58" s="118" t="s">
        <v>62</v>
      </c>
      <c r="C58" s="118" t="s">
        <v>62</v>
      </c>
      <c r="D58" s="118" t="s">
        <v>62</v>
      </c>
      <c r="E58" s="118" t="s">
        <v>62</v>
      </c>
      <c r="F58" s="118" t="s">
        <v>62</v>
      </c>
      <c r="G58" s="118" t="s">
        <v>62</v>
      </c>
      <c r="H58" s="118" t="s">
        <v>62</v>
      </c>
      <c r="I58" s="118" t="s">
        <v>62</v>
      </c>
      <c r="J58" s="118" t="s">
        <v>62</v>
      </c>
      <c r="K58" s="118" t="s">
        <v>62</v>
      </c>
      <c r="L58" s="118" t="s">
        <v>62</v>
      </c>
      <c r="M58" s="118" t="s">
        <v>62</v>
      </c>
      <c r="N58" s="118" t="s">
        <v>62</v>
      </c>
      <c r="O58" s="118" t="s">
        <v>62</v>
      </c>
      <c r="P58" s="118" t="s">
        <v>62</v>
      </c>
      <c r="Q58" s="118" t="s">
        <v>62</v>
      </c>
      <c r="R58" s="118" t="s">
        <v>62</v>
      </c>
      <c r="S58" s="118" t="s">
        <v>62</v>
      </c>
      <c r="T58" s="118" t="s">
        <v>62</v>
      </c>
      <c r="U58" s="118" t="s">
        <v>62</v>
      </c>
      <c r="V58" s="118" t="s">
        <v>62</v>
      </c>
      <c r="W58" s="118" t="s">
        <v>62</v>
      </c>
    </row>
    <row r="59" spans="1:23" ht="13.5" customHeight="1" x14ac:dyDescent="0.3">
      <c r="A59" s="170">
        <v>0.5</v>
      </c>
      <c r="B59" s="118" t="s">
        <v>62</v>
      </c>
      <c r="C59" s="118" t="s">
        <v>62</v>
      </c>
      <c r="D59" s="118" t="s">
        <v>62</v>
      </c>
      <c r="E59" s="118" t="s">
        <v>62</v>
      </c>
      <c r="F59" s="118" t="s">
        <v>62</v>
      </c>
      <c r="G59" s="118" t="s">
        <v>62</v>
      </c>
      <c r="H59" s="118" t="s">
        <v>62</v>
      </c>
      <c r="I59" s="118" t="s">
        <v>62</v>
      </c>
      <c r="J59" s="118" t="s">
        <v>62</v>
      </c>
      <c r="K59" s="118" t="s">
        <v>62</v>
      </c>
      <c r="L59" s="118" t="s">
        <v>62</v>
      </c>
      <c r="M59" s="118" t="s">
        <v>62</v>
      </c>
      <c r="N59" s="118" t="s">
        <v>62</v>
      </c>
      <c r="O59" s="118" t="s">
        <v>62</v>
      </c>
      <c r="P59" s="118" t="s">
        <v>62</v>
      </c>
      <c r="Q59" s="118" t="s">
        <v>62</v>
      </c>
      <c r="R59" s="118" t="s">
        <v>62</v>
      </c>
      <c r="S59" s="118" t="s">
        <v>62</v>
      </c>
      <c r="T59" s="118" t="s">
        <v>62</v>
      </c>
      <c r="U59" s="118" t="s">
        <v>62</v>
      </c>
      <c r="V59" s="118" t="s">
        <v>62</v>
      </c>
      <c r="W59" s="118" t="s">
        <v>62</v>
      </c>
    </row>
    <row r="60" spans="1:23" ht="13.5" customHeight="1" x14ac:dyDescent="0.3">
      <c r="A60" s="170">
        <v>0.51041666666666696</v>
      </c>
      <c r="B60" s="118" t="s">
        <v>62</v>
      </c>
      <c r="C60" s="118" t="s">
        <v>62</v>
      </c>
      <c r="D60" s="118" t="s">
        <v>62</v>
      </c>
      <c r="E60" s="118" t="s">
        <v>62</v>
      </c>
      <c r="F60" s="118" t="s">
        <v>62</v>
      </c>
      <c r="G60" s="118" t="s">
        <v>62</v>
      </c>
      <c r="H60" s="118" t="s">
        <v>62</v>
      </c>
      <c r="I60" s="118" t="s">
        <v>62</v>
      </c>
      <c r="J60" s="118" t="s">
        <v>62</v>
      </c>
      <c r="K60" s="118" t="s">
        <v>62</v>
      </c>
      <c r="L60" s="118" t="s">
        <v>62</v>
      </c>
      <c r="M60" s="118" t="s">
        <v>62</v>
      </c>
      <c r="N60" s="118" t="s">
        <v>62</v>
      </c>
      <c r="O60" s="118" t="s">
        <v>62</v>
      </c>
      <c r="P60" s="118" t="s">
        <v>62</v>
      </c>
      <c r="Q60" s="118" t="s">
        <v>62</v>
      </c>
      <c r="R60" s="118" t="s">
        <v>62</v>
      </c>
      <c r="S60" s="118" t="s">
        <v>62</v>
      </c>
      <c r="T60" s="118" t="s">
        <v>62</v>
      </c>
      <c r="U60" s="118" t="s">
        <v>62</v>
      </c>
      <c r="V60" s="118" t="s">
        <v>62</v>
      </c>
      <c r="W60" s="118" t="s">
        <v>62</v>
      </c>
    </row>
    <row r="61" spans="1:23" ht="13.5" customHeight="1" x14ac:dyDescent="0.3">
      <c r="A61" s="170">
        <v>0.52083333333333304</v>
      </c>
      <c r="B61" s="118" t="s">
        <v>62</v>
      </c>
      <c r="C61" s="118" t="s">
        <v>62</v>
      </c>
      <c r="D61" s="118" t="s">
        <v>62</v>
      </c>
      <c r="E61" s="118" t="s">
        <v>62</v>
      </c>
      <c r="F61" s="118" t="s">
        <v>62</v>
      </c>
      <c r="G61" s="118" t="s">
        <v>62</v>
      </c>
      <c r="H61" s="118" t="s">
        <v>62</v>
      </c>
      <c r="I61" s="118" t="s">
        <v>62</v>
      </c>
      <c r="J61" s="118" t="s">
        <v>62</v>
      </c>
      <c r="K61" s="118" t="s">
        <v>62</v>
      </c>
      <c r="L61" s="118" t="s">
        <v>62</v>
      </c>
      <c r="M61" s="118" t="s">
        <v>62</v>
      </c>
      <c r="N61" s="118" t="s">
        <v>62</v>
      </c>
      <c r="O61" s="118" t="s">
        <v>62</v>
      </c>
      <c r="P61" s="118" t="s">
        <v>62</v>
      </c>
      <c r="Q61" s="118" t="s">
        <v>62</v>
      </c>
      <c r="R61" s="118" t="s">
        <v>62</v>
      </c>
      <c r="S61" s="118" t="s">
        <v>62</v>
      </c>
      <c r="T61" s="118" t="s">
        <v>62</v>
      </c>
      <c r="U61" s="118" t="s">
        <v>62</v>
      </c>
      <c r="V61" s="118" t="s">
        <v>62</v>
      </c>
      <c r="W61" s="118" t="s">
        <v>62</v>
      </c>
    </row>
    <row r="62" spans="1:23" ht="13.5" customHeight="1" x14ac:dyDescent="0.3">
      <c r="A62" s="170">
        <v>0.53125</v>
      </c>
      <c r="B62" s="118" t="s">
        <v>62</v>
      </c>
      <c r="C62" s="118" t="s">
        <v>62</v>
      </c>
      <c r="D62" s="118" t="s">
        <v>62</v>
      </c>
      <c r="E62" s="118" t="s">
        <v>62</v>
      </c>
      <c r="F62" s="118" t="s">
        <v>62</v>
      </c>
      <c r="G62" s="118" t="s">
        <v>62</v>
      </c>
      <c r="H62" s="118" t="s">
        <v>62</v>
      </c>
      <c r="I62" s="118" t="s">
        <v>62</v>
      </c>
      <c r="J62" s="118" t="s">
        <v>62</v>
      </c>
      <c r="K62" s="118" t="s">
        <v>62</v>
      </c>
      <c r="L62" s="118" t="s">
        <v>62</v>
      </c>
      <c r="M62" s="118" t="s">
        <v>62</v>
      </c>
      <c r="N62" s="118" t="s">
        <v>62</v>
      </c>
      <c r="O62" s="118" t="s">
        <v>62</v>
      </c>
      <c r="P62" s="118" t="s">
        <v>62</v>
      </c>
      <c r="Q62" s="118" t="s">
        <v>62</v>
      </c>
      <c r="R62" s="118" t="s">
        <v>62</v>
      </c>
      <c r="S62" s="118" t="s">
        <v>62</v>
      </c>
      <c r="T62" s="118" t="s">
        <v>62</v>
      </c>
      <c r="U62" s="118" t="s">
        <v>62</v>
      </c>
      <c r="V62" s="118" t="s">
        <v>62</v>
      </c>
      <c r="W62" s="118" t="s">
        <v>62</v>
      </c>
    </row>
    <row r="63" spans="1:23" ht="13.5" customHeight="1" x14ac:dyDescent="0.3">
      <c r="A63" s="170">
        <v>0.54166666666666696</v>
      </c>
      <c r="B63" s="118" t="s">
        <v>62</v>
      </c>
      <c r="C63" s="118" t="s">
        <v>62</v>
      </c>
      <c r="D63" s="118" t="s">
        <v>62</v>
      </c>
      <c r="E63" s="118" t="s">
        <v>62</v>
      </c>
      <c r="F63" s="118" t="s">
        <v>62</v>
      </c>
      <c r="G63" s="118" t="s">
        <v>62</v>
      </c>
      <c r="H63" s="118" t="s">
        <v>62</v>
      </c>
      <c r="I63" s="118" t="s">
        <v>62</v>
      </c>
      <c r="J63" s="118" t="s">
        <v>62</v>
      </c>
      <c r="K63" s="118" t="s">
        <v>62</v>
      </c>
      <c r="L63" s="118" t="s">
        <v>62</v>
      </c>
      <c r="M63" s="118" t="s">
        <v>62</v>
      </c>
      <c r="N63" s="118" t="s">
        <v>62</v>
      </c>
      <c r="O63" s="118" t="s">
        <v>62</v>
      </c>
      <c r="P63" s="118" t="s">
        <v>62</v>
      </c>
      <c r="Q63" s="118" t="s">
        <v>62</v>
      </c>
      <c r="R63" s="118" t="s">
        <v>62</v>
      </c>
      <c r="S63" s="118" t="s">
        <v>62</v>
      </c>
      <c r="T63" s="118" t="s">
        <v>62</v>
      </c>
      <c r="U63" s="118" t="s">
        <v>62</v>
      </c>
      <c r="V63" s="118" t="s">
        <v>62</v>
      </c>
      <c r="W63" s="118" t="s">
        <v>62</v>
      </c>
    </row>
    <row r="64" spans="1:23" ht="13.5" customHeight="1" x14ac:dyDescent="0.3">
      <c r="A64" s="170">
        <v>0.55208333333333304</v>
      </c>
      <c r="B64" s="118" t="s">
        <v>62</v>
      </c>
      <c r="C64" s="118" t="s">
        <v>62</v>
      </c>
      <c r="D64" s="118" t="s">
        <v>62</v>
      </c>
      <c r="E64" s="118" t="s">
        <v>62</v>
      </c>
      <c r="F64" s="118" t="s">
        <v>62</v>
      </c>
      <c r="G64" s="118" t="s">
        <v>62</v>
      </c>
      <c r="H64" s="118" t="s">
        <v>62</v>
      </c>
      <c r="I64" s="118" t="s">
        <v>62</v>
      </c>
      <c r="J64" s="118" t="s">
        <v>62</v>
      </c>
      <c r="K64" s="118" t="s">
        <v>62</v>
      </c>
      <c r="L64" s="118" t="s">
        <v>62</v>
      </c>
      <c r="M64" s="118" t="s">
        <v>62</v>
      </c>
      <c r="N64" s="118" t="s">
        <v>62</v>
      </c>
      <c r="O64" s="118" t="s">
        <v>62</v>
      </c>
      <c r="P64" s="118" t="s">
        <v>62</v>
      </c>
      <c r="Q64" s="118" t="s">
        <v>62</v>
      </c>
      <c r="R64" s="118" t="s">
        <v>62</v>
      </c>
      <c r="S64" s="118" t="s">
        <v>62</v>
      </c>
      <c r="T64" s="118" t="s">
        <v>62</v>
      </c>
      <c r="U64" s="118" t="s">
        <v>62</v>
      </c>
      <c r="V64" s="118" t="s">
        <v>62</v>
      </c>
      <c r="W64" s="118" t="s">
        <v>62</v>
      </c>
    </row>
    <row r="65" spans="1:23" ht="13.5" customHeight="1" x14ac:dyDescent="0.3">
      <c r="A65" s="170">
        <v>0.5625</v>
      </c>
      <c r="B65" s="118" t="s">
        <v>62</v>
      </c>
      <c r="C65" s="118" t="s">
        <v>62</v>
      </c>
      <c r="D65" s="118" t="s">
        <v>62</v>
      </c>
      <c r="E65" s="118" t="s">
        <v>62</v>
      </c>
      <c r="F65" s="118" t="s">
        <v>62</v>
      </c>
      <c r="G65" s="118" t="s">
        <v>62</v>
      </c>
      <c r="H65" s="118" t="s">
        <v>62</v>
      </c>
      <c r="I65" s="118" t="s">
        <v>62</v>
      </c>
      <c r="J65" s="118" t="s">
        <v>62</v>
      </c>
      <c r="K65" s="118" t="s">
        <v>62</v>
      </c>
      <c r="L65" s="118" t="s">
        <v>62</v>
      </c>
      <c r="M65" s="118" t="s">
        <v>62</v>
      </c>
      <c r="N65" s="118" t="s">
        <v>62</v>
      </c>
      <c r="O65" s="118" t="s">
        <v>62</v>
      </c>
      <c r="P65" s="118" t="s">
        <v>62</v>
      </c>
      <c r="Q65" s="118" t="s">
        <v>62</v>
      </c>
      <c r="R65" s="118" t="s">
        <v>62</v>
      </c>
      <c r="S65" s="118" t="s">
        <v>62</v>
      </c>
      <c r="T65" s="118" t="s">
        <v>62</v>
      </c>
      <c r="U65" s="118" t="s">
        <v>62</v>
      </c>
      <c r="V65" s="118" t="s">
        <v>62</v>
      </c>
      <c r="W65" s="118" t="s">
        <v>62</v>
      </c>
    </row>
    <row r="66" spans="1:23" ht="13.5" customHeight="1" x14ac:dyDescent="0.3">
      <c r="A66" s="170">
        <v>0.57291666666666696</v>
      </c>
      <c r="B66" s="118" t="s">
        <v>62</v>
      </c>
      <c r="C66" s="118" t="s">
        <v>62</v>
      </c>
      <c r="D66" s="118" t="s">
        <v>62</v>
      </c>
      <c r="E66" s="118" t="s">
        <v>62</v>
      </c>
      <c r="F66" s="118" t="s">
        <v>62</v>
      </c>
      <c r="G66" s="118" t="s">
        <v>62</v>
      </c>
      <c r="H66" s="118" t="s">
        <v>62</v>
      </c>
      <c r="I66" s="118" t="s">
        <v>62</v>
      </c>
      <c r="J66" s="118" t="s">
        <v>62</v>
      </c>
      <c r="K66" s="118" t="s">
        <v>62</v>
      </c>
      <c r="L66" s="118" t="s">
        <v>62</v>
      </c>
      <c r="M66" s="118" t="s">
        <v>62</v>
      </c>
      <c r="N66" s="118" t="s">
        <v>62</v>
      </c>
      <c r="O66" s="118" t="s">
        <v>62</v>
      </c>
      <c r="P66" s="118" t="s">
        <v>62</v>
      </c>
      <c r="Q66" s="118" t="s">
        <v>62</v>
      </c>
      <c r="R66" s="118" t="s">
        <v>62</v>
      </c>
      <c r="S66" s="118" t="s">
        <v>62</v>
      </c>
      <c r="T66" s="118" t="s">
        <v>62</v>
      </c>
      <c r="U66" s="118" t="s">
        <v>62</v>
      </c>
      <c r="V66" s="118" t="s">
        <v>62</v>
      </c>
      <c r="W66" s="118" t="s">
        <v>62</v>
      </c>
    </row>
    <row r="67" spans="1:23" ht="13.5" customHeight="1" x14ac:dyDescent="0.3">
      <c r="A67" s="170">
        <v>0.58333333333333304</v>
      </c>
      <c r="B67" s="118" t="s">
        <v>62</v>
      </c>
      <c r="C67" s="118" t="s">
        <v>62</v>
      </c>
      <c r="D67" s="118" t="s">
        <v>62</v>
      </c>
      <c r="E67" s="118" t="s">
        <v>62</v>
      </c>
      <c r="F67" s="118" t="s">
        <v>62</v>
      </c>
      <c r="G67" s="118" t="s">
        <v>62</v>
      </c>
      <c r="H67" s="118" t="s">
        <v>62</v>
      </c>
      <c r="I67" s="118" t="s">
        <v>62</v>
      </c>
      <c r="J67" s="118" t="s">
        <v>62</v>
      </c>
      <c r="K67" s="118" t="s">
        <v>62</v>
      </c>
      <c r="L67" s="118" t="s">
        <v>62</v>
      </c>
      <c r="M67" s="118" t="s">
        <v>62</v>
      </c>
      <c r="N67" s="118" t="s">
        <v>62</v>
      </c>
      <c r="O67" s="118" t="s">
        <v>62</v>
      </c>
      <c r="P67" s="118" t="s">
        <v>62</v>
      </c>
      <c r="Q67" s="118" t="s">
        <v>62</v>
      </c>
      <c r="R67" s="118" t="s">
        <v>62</v>
      </c>
      <c r="S67" s="118" t="s">
        <v>62</v>
      </c>
      <c r="T67" s="118" t="s">
        <v>62</v>
      </c>
      <c r="U67" s="118" t="s">
        <v>62</v>
      </c>
      <c r="V67" s="118" t="s">
        <v>62</v>
      </c>
      <c r="W67" s="118" t="s">
        <v>62</v>
      </c>
    </row>
    <row r="68" spans="1:23" ht="13.5" customHeight="1" x14ac:dyDescent="0.3">
      <c r="A68" s="170">
        <v>0.59375</v>
      </c>
      <c r="B68" s="118" t="s">
        <v>62</v>
      </c>
      <c r="C68" s="118" t="s">
        <v>62</v>
      </c>
      <c r="D68" s="118" t="s">
        <v>62</v>
      </c>
      <c r="E68" s="118" t="s">
        <v>62</v>
      </c>
      <c r="F68" s="118" t="s">
        <v>62</v>
      </c>
      <c r="G68" s="118" t="s">
        <v>62</v>
      </c>
      <c r="H68" s="118" t="s">
        <v>62</v>
      </c>
      <c r="I68" s="118" t="s">
        <v>62</v>
      </c>
      <c r="J68" s="118" t="s">
        <v>62</v>
      </c>
      <c r="K68" s="118" t="s">
        <v>62</v>
      </c>
      <c r="L68" s="118" t="s">
        <v>62</v>
      </c>
      <c r="M68" s="118" t="s">
        <v>62</v>
      </c>
      <c r="N68" s="118" t="s">
        <v>62</v>
      </c>
      <c r="O68" s="118" t="s">
        <v>62</v>
      </c>
      <c r="P68" s="118" t="s">
        <v>62</v>
      </c>
      <c r="Q68" s="118" t="s">
        <v>62</v>
      </c>
      <c r="R68" s="118" t="s">
        <v>62</v>
      </c>
      <c r="S68" s="118" t="s">
        <v>62</v>
      </c>
      <c r="T68" s="118" t="s">
        <v>62</v>
      </c>
      <c r="U68" s="118" t="s">
        <v>62</v>
      </c>
      <c r="V68" s="118" t="s">
        <v>62</v>
      </c>
      <c r="W68" s="118" t="s">
        <v>62</v>
      </c>
    </row>
    <row r="69" spans="1:23" ht="13.5" customHeight="1" x14ac:dyDescent="0.3">
      <c r="A69" s="170">
        <v>0.60416666666666696</v>
      </c>
      <c r="B69" s="118" t="s">
        <v>62</v>
      </c>
      <c r="C69" s="118" t="s">
        <v>62</v>
      </c>
      <c r="D69" s="118" t="s">
        <v>62</v>
      </c>
      <c r="E69" s="118" t="s">
        <v>62</v>
      </c>
      <c r="F69" s="118" t="s">
        <v>62</v>
      </c>
      <c r="G69" s="118" t="s">
        <v>62</v>
      </c>
      <c r="H69" s="118" t="s">
        <v>62</v>
      </c>
      <c r="I69" s="118" t="s">
        <v>62</v>
      </c>
      <c r="J69" s="118" t="s">
        <v>62</v>
      </c>
      <c r="K69" s="118" t="s">
        <v>62</v>
      </c>
      <c r="L69" s="118" t="s">
        <v>62</v>
      </c>
      <c r="M69" s="118" t="s">
        <v>62</v>
      </c>
      <c r="N69" s="118" t="s">
        <v>62</v>
      </c>
      <c r="O69" s="118" t="s">
        <v>62</v>
      </c>
      <c r="P69" s="118" t="s">
        <v>62</v>
      </c>
      <c r="Q69" s="118" t="s">
        <v>62</v>
      </c>
      <c r="R69" s="118" t="s">
        <v>62</v>
      </c>
      <c r="S69" s="118" t="s">
        <v>62</v>
      </c>
      <c r="T69" s="118" t="s">
        <v>62</v>
      </c>
      <c r="U69" s="118" t="s">
        <v>62</v>
      </c>
      <c r="V69" s="118" t="s">
        <v>62</v>
      </c>
      <c r="W69" s="118" t="s">
        <v>62</v>
      </c>
    </row>
    <row r="70" spans="1:23" ht="13.5" customHeight="1" x14ac:dyDescent="0.3">
      <c r="A70" s="170">
        <v>0.61458333333333304</v>
      </c>
      <c r="B70" s="118" t="s">
        <v>62</v>
      </c>
      <c r="C70" s="118" t="s">
        <v>62</v>
      </c>
      <c r="D70" s="118" t="s">
        <v>62</v>
      </c>
      <c r="E70" s="118" t="s">
        <v>62</v>
      </c>
      <c r="F70" s="118" t="s">
        <v>62</v>
      </c>
      <c r="G70" s="118" t="s">
        <v>62</v>
      </c>
      <c r="H70" s="118" t="s">
        <v>62</v>
      </c>
      <c r="I70" s="118" t="s">
        <v>62</v>
      </c>
      <c r="J70" s="118" t="s">
        <v>62</v>
      </c>
      <c r="K70" s="118" t="s">
        <v>62</v>
      </c>
      <c r="L70" s="118" t="s">
        <v>62</v>
      </c>
      <c r="M70" s="118" t="s">
        <v>62</v>
      </c>
      <c r="N70" s="118" t="s">
        <v>62</v>
      </c>
      <c r="O70" s="118" t="s">
        <v>62</v>
      </c>
      <c r="P70" s="118" t="s">
        <v>62</v>
      </c>
      <c r="Q70" s="118" t="s">
        <v>62</v>
      </c>
      <c r="R70" s="118" t="s">
        <v>62</v>
      </c>
      <c r="S70" s="118" t="s">
        <v>62</v>
      </c>
      <c r="T70" s="118" t="s">
        <v>62</v>
      </c>
      <c r="U70" s="118" t="s">
        <v>62</v>
      </c>
      <c r="V70" s="118" t="s">
        <v>62</v>
      </c>
      <c r="W70" s="118" t="s">
        <v>62</v>
      </c>
    </row>
    <row r="71" spans="1:23" ht="13.5" customHeight="1" x14ac:dyDescent="0.3">
      <c r="A71" s="170">
        <v>0.625</v>
      </c>
      <c r="B71" s="118" t="s">
        <v>62</v>
      </c>
      <c r="C71" s="118" t="s">
        <v>62</v>
      </c>
      <c r="D71" s="118" t="s">
        <v>62</v>
      </c>
      <c r="E71" s="118" t="s">
        <v>62</v>
      </c>
      <c r="F71" s="118" t="s">
        <v>62</v>
      </c>
      <c r="G71" s="118" t="s">
        <v>62</v>
      </c>
      <c r="H71" s="118" t="s">
        <v>62</v>
      </c>
      <c r="I71" s="118" t="s">
        <v>62</v>
      </c>
      <c r="J71" s="118" t="s">
        <v>62</v>
      </c>
      <c r="K71" s="118" t="s">
        <v>62</v>
      </c>
      <c r="L71" s="118" t="s">
        <v>62</v>
      </c>
      <c r="M71" s="118" t="s">
        <v>62</v>
      </c>
      <c r="N71" s="118" t="s">
        <v>62</v>
      </c>
      <c r="O71" s="118" t="s">
        <v>62</v>
      </c>
      <c r="P71" s="118" t="s">
        <v>62</v>
      </c>
      <c r="Q71" s="118" t="s">
        <v>62</v>
      </c>
      <c r="R71" s="118" t="s">
        <v>62</v>
      </c>
      <c r="S71" s="118" t="s">
        <v>62</v>
      </c>
      <c r="T71" s="118" t="s">
        <v>62</v>
      </c>
      <c r="U71" s="118" t="s">
        <v>62</v>
      </c>
      <c r="V71" s="118" t="s">
        <v>62</v>
      </c>
      <c r="W71" s="118" t="s">
        <v>62</v>
      </c>
    </row>
    <row r="72" spans="1:23" ht="13.5" customHeight="1" x14ac:dyDescent="0.3">
      <c r="A72" s="170">
        <v>0.63541666666666696</v>
      </c>
      <c r="B72" s="118" t="s">
        <v>62</v>
      </c>
      <c r="C72" s="118" t="s">
        <v>62</v>
      </c>
      <c r="D72" s="118" t="s">
        <v>62</v>
      </c>
      <c r="E72" s="118" t="s">
        <v>62</v>
      </c>
      <c r="F72" s="118" t="s">
        <v>62</v>
      </c>
      <c r="G72" s="118" t="s">
        <v>62</v>
      </c>
      <c r="H72" s="118" t="s">
        <v>62</v>
      </c>
      <c r="I72" s="118" t="s">
        <v>62</v>
      </c>
      <c r="J72" s="118" t="s">
        <v>62</v>
      </c>
      <c r="K72" s="118" t="s">
        <v>62</v>
      </c>
      <c r="L72" s="118" t="s">
        <v>62</v>
      </c>
      <c r="M72" s="118" t="s">
        <v>62</v>
      </c>
      <c r="N72" s="118" t="s">
        <v>62</v>
      </c>
      <c r="O72" s="118" t="s">
        <v>62</v>
      </c>
      <c r="P72" s="118" t="s">
        <v>62</v>
      </c>
      <c r="Q72" s="118" t="s">
        <v>62</v>
      </c>
      <c r="R72" s="118" t="s">
        <v>62</v>
      </c>
      <c r="S72" s="118" t="s">
        <v>62</v>
      </c>
      <c r="T72" s="118" t="s">
        <v>62</v>
      </c>
      <c r="U72" s="118" t="s">
        <v>62</v>
      </c>
      <c r="V72" s="118" t="s">
        <v>62</v>
      </c>
      <c r="W72" s="118" t="s">
        <v>62</v>
      </c>
    </row>
    <row r="73" spans="1:23" ht="13.5" customHeight="1" x14ac:dyDescent="0.3">
      <c r="A73" s="170">
        <v>0.64583333333333304</v>
      </c>
      <c r="B73" s="118" t="s">
        <v>62</v>
      </c>
      <c r="C73" s="118" t="s">
        <v>62</v>
      </c>
      <c r="D73" s="118" t="s">
        <v>62</v>
      </c>
      <c r="E73" s="118" t="s">
        <v>62</v>
      </c>
      <c r="F73" s="118" t="s">
        <v>62</v>
      </c>
      <c r="G73" s="118" t="s">
        <v>62</v>
      </c>
      <c r="H73" s="118" t="s">
        <v>62</v>
      </c>
      <c r="I73" s="118" t="s">
        <v>62</v>
      </c>
      <c r="J73" s="118" t="s">
        <v>62</v>
      </c>
      <c r="K73" s="118" t="s">
        <v>62</v>
      </c>
      <c r="L73" s="118" t="s">
        <v>62</v>
      </c>
      <c r="M73" s="118" t="s">
        <v>62</v>
      </c>
      <c r="N73" s="118" t="s">
        <v>62</v>
      </c>
      <c r="O73" s="118" t="s">
        <v>62</v>
      </c>
      <c r="P73" s="118" t="s">
        <v>62</v>
      </c>
      <c r="Q73" s="118" t="s">
        <v>62</v>
      </c>
      <c r="R73" s="118" t="s">
        <v>62</v>
      </c>
      <c r="S73" s="118" t="s">
        <v>62</v>
      </c>
      <c r="T73" s="118" t="s">
        <v>62</v>
      </c>
      <c r="U73" s="118" t="s">
        <v>62</v>
      </c>
      <c r="V73" s="118" t="s">
        <v>62</v>
      </c>
      <c r="W73" s="118" t="s">
        <v>62</v>
      </c>
    </row>
    <row r="74" spans="1:23" ht="13.5" customHeight="1" x14ac:dyDescent="0.3">
      <c r="A74" s="170">
        <v>0.65625</v>
      </c>
      <c r="B74" s="118" t="s">
        <v>62</v>
      </c>
      <c r="C74" s="118" t="s">
        <v>62</v>
      </c>
      <c r="D74" s="118" t="s">
        <v>62</v>
      </c>
      <c r="E74" s="118" t="s">
        <v>62</v>
      </c>
      <c r="F74" s="118" t="s">
        <v>62</v>
      </c>
      <c r="G74" s="118" t="s">
        <v>62</v>
      </c>
      <c r="H74" s="118" t="s">
        <v>62</v>
      </c>
      <c r="I74" s="118" t="s">
        <v>62</v>
      </c>
      <c r="J74" s="118" t="s">
        <v>62</v>
      </c>
      <c r="K74" s="118" t="s">
        <v>62</v>
      </c>
      <c r="L74" s="118" t="s">
        <v>62</v>
      </c>
      <c r="M74" s="118" t="s">
        <v>62</v>
      </c>
      <c r="N74" s="118" t="s">
        <v>62</v>
      </c>
      <c r="O74" s="118" t="s">
        <v>62</v>
      </c>
      <c r="P74" s="118" t="s">
        <v>62</v>
      </c>
      <c r="Q74" s="118" t="s">
        <v>62</v>
      </c>
      <c r="R74" s="118" t="s">
        <v>62</v>
      </c>
      <c r="S74" s="118" t="s">
        <v>62</v>
      </c>
      <c r="T74" s="118" t="s">
        <v>62</v>
      </c>
      <c r="U74" s="118" t="s">
        <v>62</v>
      </c>
      <c r="V74" s="118" t="s">
        <v>62</v>
      </c>
      <c r="W74" s="118" t="s">
        <v>62</v>
      </c>
    </row>
    <row r="75" spans="1:23" ht="13.5" customHeight="1" x14ac:dyDescent="0.3">
      <c r="A75" s="170">
        <v>0.66666666666666696</v>
      </c>
      <c r="B75" s="118" t="s">
        <v>62</v>
      </c>
      <c r="C75" s="118" t="s">
        <v>62</v>
      </c>
      <c r="D75" s="118" t="s">
        <v>62</v>
      </c>
      <c r="E75" s="118" t="s">
        <v>62</v>
      </c>
      <c r="F75" s="118" t="s">
        <v>62</v>
      </c>
      <c r="G75" s="118" t="s">
        <v>62</v>
      </c>
      <c r="H75" s="118" t="s">
        <v>62</v>
      </c>
      <c r="I75" s="118" t="s">
        <v>62</v>
      </c>
      <c r="J75" s="118" t="s">
        <v>62</v>
      </c>
      <c r="K75" s="118" t="s">
        <v>62</v>
      </c>
      <c r="L75" s="118" t="s">
        <v>62</v>
      </c>
      <c r="M75" s="118" t="s">
        <v>62</v>
      </c>
      <c r="N75" s="118" t="s">
        <v>62</v>
      </c>
      <c r="O75" s="118" t="s">
        <v>62</v>
      </c>
      <c r="P75" s="118" t="s">
        <v>62</v>
      </c>
      <c r="Q75" s="118" t="s">
        <v>62</v>
      </c>
      <c r="R75" s="118" t="s">
        <v>62</v>
      </c>
      <c r="S75" s="118" t="s">
        <v>62</v>
      </c>
      <c r="T75" s="118" t="s">
        <v>62</v>
      </c>
      <c r="U75" s="118" t="s">
        <v>62</v>
      </c>
      <c r="V75" s="118" t="s">
        <v>62</v>
      </c>
      <c r="W75" s="118" t="s">
        <v>62</v>
      </c>
    </row>
    <row r="76" spans="1:23" ht="13.5" customHeight="1" x14ac:dyDescent="0.3">
      <c r="A76" s="170">
        <v>0.67708333333333304</v>
      </c>
      <c r="B76" s="118" t="s">
        <v>62</v>
      </c>
      <c r="C76" s="118" t="s">
        <v>62</v>
      </c>
      <c r="D76" s="118" t="s">
        <v>62</v>
      </c>
      <c r="E76" s="118" t="s">
        <v>62</v>
      </c>
      <c r="F76" s="118" t="s">
        <v>62</v>
      </c>
      <c r="G76" s="118" t="s">
        <v>62</v>
      </c>
      <c r="H76" s="118" t="s">
        <v>62</v>
      </c>
      <c r="I76" s="118" t="s">
        <v>62</v>
      </c>
      <c r="J76" s="118" t="s">
        <v>62</v>
      </c>
      <c r="K76" s="118" t="s">
        <v>62</v>
      </c>
      <c r="L76" s="118" t="s">
        <v>62</v>
      </c>
      <c r="M76" s="118" t="s">
        <v>62</v>
      </c>
      <c r="N76" s="118" t="s">
        <v>62</v>
      </c>
      <c r="O76" s="118" t="s">
        <v>62</v>
      </c>
      <c r="P76" s="118" t="s">
        <v>62</v>
      </c>
      <c r="Q76" s="118" t="s">
        <v>62</v>
      </c>
      <c r="R76" s="118" t="s">
        <v>62</v>
      </c>
      <c r="S76" s="118" t="s">
        <v>62</v>
      </c>
      <c r="T76" s="118" t="s">
        <v>62</v>
      </c>
      <c r="U76" s="118" t="s">
        <v>62</v>
      </c>
      <c r="V76" s="118" t="s">
        <v>62</v>
      </c>
      <c r="W76" s="118" t="s">
        <v>62</v>
      </c>
    </row>
    <row r="77" spans="1:23" ht="13.5" customHeight="1" x14ac:dyDescent="0.3">
      <c r="A77" s="170">
        <v>0.6875</v>
      </c>
      <c r="B77" s="118" t="s">
        <v>62</v>
      </c>
      <c r="C77" s="118" t="s">
        <v>62</v>
      </c>
      <c r="D77" s="118" t="s">
        <v>62</v>
      </c>
      <c r="E77" s="118" t="s">
        <v>62</v>
      </c>
      <c r="F77" s="118" t="s">
        <v>62</v>
      </c>
      <c r="G77" s="118" t="s">
        <v>62</v>
      </c>
      <c r="H77" s="118" t="s">
        <v>62</v>
      </c>
      <c r="I77" s="118" t="s">
        <v>62</v>
      </c>
      <c r="J77" s="118" t="s">
        <v>62</v>
      </c>
      <c r="K77" s="118" t="s">
        <v>62</v>
      </c>
      <c r="L77" s="118" t="s">
        <v>62</v>
      </c>
      <c r="M77" s="118" t="s">
        <v>62</v>
      </c>
      <c r="N77" s="118" t="s">
        <v>62</v>
      </c>
      <c r="O77" s="118" t="s">
        <v>62</v>
      </c>
      <c r="P77" s="118" t="s">
        <v>62</v>
      </c>
      <c r="Q77" s="118" t="s">
        <v>62</v>
      </c>
      <c r="R77" s="118" t="s">
        <v>62</v>
      </c>
      <c r="S77" s="118" t="s">
        <v>62</v>
      </c>
      <c r="T77" s="118" t="s">
        <v>62</v>
      </c>
      <c r="U77" s="118" t="s">
        <v>62</v>
      </c>
      <c r="V77" s="118" t="s">
        <v>62</v>
      </c>
      <c r="W77" s="118" t="s">
        <v>62</v>
      </c>
    </row>
    <row r="78" spans="1:23" ht="13.5" customHeight="1" x14ac:dyDescent="0.3">
      <c r="A78" s="170">
        <v>0.69791666666666696</v>
      </c>
      <c r="B78" s="118" t="s">
        <v>62</v>
      </c>
      <c r="C78" s="118" t="s">
        <v>62</v>
      </c>
      <c r="D78" s="118" t="s">
        <v>62</v>
      </c>
      <c r="E78" s="118" t="s">
        <v>62</v>
      </c>
      <c r="F78" s="118" t="s">
        <v>62</v>
      </c>
      <c r="G78" s="118" t="s">
        <v>62</v>
      </c>
      <c r="H78" s="118" t="s">
        <v>62</v>
      </c>
      <c r="I78" s="118" t="s">
        <v>62</v>
      </c>
      <c r="J78" s="118" t="s">
        <v>62</v>
      </c>
      <c r="K78" s="118" t="s">
        <v>62</v>
      </c>
      <c r="L78" s="118" t="s">
        <v>62</v>
      </c>
      <c r="M78" s="118" t="s">
        <v>62</v>
      </c>
      <c r="N78" s="118" t="s">
        <v>62</v>
      </c>
      <c r="O78" s="118" t="s">
        <v>62</v>
      </c>
      <c r="P78" s="118" t="s">
        <v>62</v>
      </c>
      <c r="Q78" s="118" t="s">
        <v>62</v>
      </c>
      <c r="R78" s="118" t="s">
        <v>62</v>
      </c>
      <c r="S78" s="118" t="s">
        <v>62</v>
      </c>
      <c r="T78" s="118" t="s">
        <v>62</v>
      </c>
      <c r="U78" s="118" t="s">
        <v>62</v>
      </c>
      <c r="V78" s="118" t="s">
        <v>62</v>
      </c>
      <c r="W78" s="118" t="s">
        <v>62</v>
      </c>
    </row>
    <row r="79" spans="1:23" ht="13.5" customHeight="1" x14ac:dyDescent="0.3">
      <c r="A79" s="170">
        <v>0.70833333333333304</v>
      </c>
      <c r="B79" s="118" t="s">
        <v>62</v>
      </c>
      <c r="C79" s="118" t="s">
        <v>62</v>
      </c>
      <c r="D79" s="118" t="s">
        <v>62</v>
      </c>
      <c r="E79" s="118" t="s">
        <v>62</v>
      </c>
      <c r="F79" s="118" t="s">
        <v>62</v>
      </c>
      <c r="G79" s="118" t="s">
        <v>62</v>
      </c>
      <c r="H79" s="118" t="s">
        <v>62</v>
      </c>
      <c r="I79" s="118" t="s">
        <v>62</v>
      </c>
      <c r="J79" s="118" t="s">
        <v>62</v>
      </c>
      <c r="K79" s="118" t="s">
        <v>62</v>
      </c>
      <c r="L79" s="118" t="s">
        <v>62</v>
      </c>
      <c r="M79" s="118" t="s">
        <v>62</v>
      </c>
      <c r="N79" s="118" t="s">
        <v>62</v>
      </c>
      <c r="O79" s="118" t="s">
        <v>62</v>
      </c>
      <c r="P79" s="118" t="s">
        <v>62</v>
      </c>
      <c r="Q79" s="118" t="s">
        <v>62</v>
      </c>
      <c r="R79" s="118" t="s">
        <v>62</v>
      </c>
      <c r="S79" s="118" t="s">
        <v>62</v>
      </c>
      <c r="T79" s="118" t="s">
        <v>62</v>
      </c>
      <c r="U79" s="118" t="s">
        <v>62</v>
      </c>
      <c r="V79" s="118" t="s">
        <v>62</v>
      </c>
      <c r="W79" s="118" t="s">
        <v>62</v>
      </c>
    </row>
    <row r="80" spans="1:23" ht="13.5" customHeight="1" x14ac:dyDescent="0.3">
      <c r="A80" s="170">
        <v>0.71875</v>
      </c>
      <c r="B80" s="118" t="s">
        <v>62</v>
      </c>
      <c r="C80" s="118" t="s">
        <v>62</v>
      </c>
      <c r="D80" s="118" t="s">
        <v>62</v>
      </c>
      <c r="E80" s="118" t="s">
        <v>62</v>
      </c>
      <c r="F80" s="118" t="s">
        <v>62</v>
      </c>
      <c r="G80" s="118" t="s">
        <v>62</v>
      </c>
      <c r="H80" s="118" t="s">
        <v>62</v>
      </c>
      <c r="I80" s="118" t="s">
        <v>62</v>
      </c>
      <c r="J80" s="118" t="s">
        <v>62</v>
      </c>
      <c r="K80" s="118" t="s">
        <v>62</v>
      </c>
      <c r="L80" s="118" t="s">
        <v>62</v>
      </c>
      <c r="M80" s="118" t="s">
        <v>62</v>
      </c>
      <c r="N80" s="118" t="s">
        <v>62</v>
      </c>
      <c r="O80" s="118" t="s">
        <v>62</v>
      </c>
      <c r="P80" s="118" t="s">
        <v>62</v>
      </c>
      <c r="Q80" s="118" t="s">
        <v>62</v>
      </c>
      <c r="R80" s="118" t="s">
        <v>62</v>
      </c>
      <c r="S80" s="118" t="s">
        <v>62</v>
      </c>
      <c r="T80" s="118" t="s">
        <v>62</v>
      </c>
      <c r="U80" s="118" t="s">
        <v>62</v>
      </c>
      <c r="V80" s="118" t="s">
        <v>62</v>
      </c>
      <c r="W80" s="118" t="s">
        <v>62</v>
      </c>
    </row>
    <row r="81" spans="1:23" ht="13.5" customHeight="1" x14ac:dyDescent="0.3">
      <c r="A81" s="170">
        <v>0.72916666666666696</v>
      </c>
      <c r="B81" s="118" t="s">
        <v>62</v>
      </c>
      <c r="C81" s="118" t="s">
        <v>62</v>
      </c>
      <c r="D81" s="118" t="s">
        <v>62</v>
      </c>
      <c r="E81" s="118" t="s">
        <v>62</v>
      </c>
      <c r="F81" s="118" t="s">
        <v>62</v>
      </c>
      <c r="G81" s="118" t="s">
        <v>62</v>
      </c>
      <c r="H81" s="118" t="s">
        <v>62</v>
      </c>
      <c r="I81" s="118" t="s">
        <v>62</v>
      </c>
      <c r="J81" s="118" t="s">
        <v>62</v>
      </c>
      <c r="K81" s="118" t="s">
        <v>62</v>
      </c>
      <c r="L81" s="118" t="s">
        <v>62</v>
      </c>
      <c r="M81" s="118" t="s">
        <v>62</v>
      </c>
      <c r="N81" s="118" t="s">
        <v>62</v>
      </c>
      <c r="O81" s="118" t="s">
        <v>62</v>
      </c>
      <c r="P81" s="118" t="s">
        <v>62</v>
      </c>
      <c r="Q81" s="118" t="s">
        <v>62</v>
      </c>
      <c r="R81" s="118" t="s">
        <v>62</v>
      </c>
      <c r="S81" s="118" t="s">
        <v>62</v>
      </c>
      <c r="T81" s="118" t="s">
        <v>62</v>
      </c>
      <c r="U81" s="118" t="s">
        <v>62</v>
      </c>
      <c r="V81" s="118" t="s">
        <v>62</v>
      </c>
      <c r="W81" s="118" t="s">
        <v>62</v>
      </c>
    </row>
    <row r="82" spans="1:23" ht="13.5" customHeight="1" x14ac:dyDescent="0.3">
      <c r="A82" s="170">
        <v>0.73958333333333304</v>
      </c>
      <c r="B82" s="118" t="s">
        <v>62</v>
      </c>
      <c r="C82" s="118" t="s">
        <v>62</v>
      </c>
      <c r="D82" s="118" t="s">
        <v>62</v>
      </c>
      <c r="E82" s="118" t="s">
        <v>62</v>
      </c>
      <c r="F82" s="118" t="s">
        <v>62</v>
      </c>
      <c r="G82" s="118" t="s">
        <v>62</v>
      </c>
      <c r="H82" s="118" t="s">
        <v>62</v>
      </c>
      <c r="I82" s="118" t="s">
        <v>62</v>
      </c>
      <c r="J82" s="118" t="s">
        <v>62</v>
      </c>
      <c r="K82" s="118" t="s">
        <v>62</v>
      </c>
      <c r="L82" s="118" t="s">
        <v>62</v>
      </c>
      <c r="M82" s="118" t="s">
        <v>62</v>
      </c>
      <c r="N82" s="118" t="s">
        <v>62</v>
      </c>
      <c r="O82" s="118" t="s">
        <v>62</v>
      </c>
      <c r="P82" s="118" t="s">
        <v>62</v>
      </c>
      <c r="Q82" s="118" t="s">
        <v>62</v>
      </c>
      <c r="R82" s="118" t="s">
        <v>62</v>
      </c>
      <c r="S82" s="118" t="s">
        <v>62</v>
      </c>
      <c r="T82" s="118" t="s">
        <v>62</v>
      </c>
      <c r="U82" s="118" t="s">
        <v>62</v>
      </c>
      <c r="V82" s="118" t="s">
        <v>62</v>
      </c>
      <c r="W82" s="118" t="s">
        <v>62</v>
      </c>
    </row>
    <row r="83" spans="1:23" ht="13.5" customHeight="1" x14ac:dyDescent="0.3">
      <c r="A83" s="170">
        <v>0.75</v>
      </c>
      <c r="B83" s="118" t="s">
        <v>62</v>
      </c>
      <c r="C83" s="118" t="s">
        <v>62</v>
      </c>
      <c r="D83" s="118" t="s">
        <v>62</v>
      </c>
      <c r="E83" s="118" t="s">
        <v>62</v>
      </c>
      <c r="F83" s="118" t="s">
        <v>62</v>
      </c>
      <c r="G83" s="118" t="s">
        <v>62</v>
      </c>
      <c r="H83" s="118" t="s">
        <v>62</v>
      </c>
      <c r="I83" s="118" t="s">
        <v>62</v>
      </c>
      <c r="J83" s="118" t="s">
        <v>62</v>
      </c>
      <c r="K83" s="118" t="s">
        <v>62</v>
      </c>
      <c r="L83" s="118" t="s">
        <v>62</v>
      </c>
      <c r="M83" s="118" t="s">
        <v>62</v>
      </c>
      <c r="N83" s="118" t="s">
        <v>62</v>
      </c>
      <c r="O83" s="118" t="s">
        <v>62</v>
      </c>
      <c r="P83" s="118" t="s">
        <v>62</v>
      </c>
      <c r="Q83" s="118" t="s">
        <v>62</v>
      </c>
      <c r="R83" s="118" t="s">
        <v>62</v>
      </c>
      <c r="S83" s="118" t="s">
        <v>62</v>
      </c>
      <c r="T83" s="118" t="s">
        <v>62</v>
      </c>
      <c r="U83" s="118" t="s">
        <v>62</v>
      </c>
      <c r="V83" s="118" t="s">
        <v>62</v>
      </c>
      <c r="W83" s="118" t="s">
        <v>62</v>
      </c>
    </row>
    <row r="84" spans="1:23" ht="13.5" customHeight="1" x14ac:dyDescent="0.3">
      <c r="A84" s="170">
        <v>0.76041666666666696</v>
      </c>
      <c r="B84" s="118" t="s">
        <v>62</v>
      </c>
      <c r="C84" s="118" t="s">
        <v>62</v>
      </c>
      <c r="D84" s="118" t="s">
        <v>62</v>
      </c>
      <c r="E84" s="118" t="s">
        <v>62</v>
      </c>
      <c r="F84" s="118" t="s">
        <v>62</v>
      </c>
      <c r="G84" s="118" t="s">
        <v>62</v>
      </c>
      <c r="H84" s="118" t="s">
        <v>62</v>
      </c>
      <c r="I84" s="118" t="s">
        <v>62</v>
      </c>
      <c r="J84" s="118" t="s">
        <v>62</v>
      </c>
      <c r="K84" s="118" t="s">
        <v>62</v>
      </c>
      <c r="L84" s="118" t="s">
        <v>62</v>
      </c>
      <c r="M84" s="118" t="s">
        <v>62</v>
      </c>
      <c r="N84" s="118" t="s">
        <v>62</v>
      </c>
      <c r="O84" s="118" t="s">
        <v>62</v>
      </c>
      <c r="P84" s="118" t="s">
        <v>62</v>
      </c>
      <c r="Q84" s="118" t="s">
        <v>62</v>
      </c>
      <c r="R84" s="118" t="s">
        <v>62</v>
      </c>
      <c r="S84" s="118" t="s">
        <v>62</v>
      </c>
      <c r="T84" s="118" t="s">
        <v>62</v>
      </c>
      <c r="U84" s="118" t="s">
        <v>62</v>
      </c>
      <c r="V84" s="118" t="s">
        <v>62</v>
      </c>
      <c r="W84" s="118" t="s">
        <v>62</v>
      </c>
    </row>
    <row r="85" spans="1:23" ht="13.5" customHeight="1" x14ac:dyDescent="0.3">
      <c r="A85" s="170">
        <v>0.77083333333333304</v>
      </c>
      <c r="B85" s="118" t="s">
        <v>62</v>
      </c>
      <c r="C85" s="118" t="s">
        <v>62</v>
      </c>
      <c r="D85" s="118" t="s">
        <v>62</v>
      </c>
      <c r="E85" s="118" t="s">
        <v>62</v>
      </c>
      <c r="F85" s="118" t="s">
        <v>62</v>
      </c>
      <c r="G85" s="118" t="s">
        <v>62</v>
      </c>
      <c r="H85" s="118" t="s">
        <v>62</v>
      </c>
      <c r="I85" s="118" t="s">
        <v>62</v>
      </c>
      <c r="J85" s="118" t="s">
        <v>62</v>
      </c>
      <c r="K85" s="118" t="s">
        <v>62</v>
      </c>
      <c r="L85" s="118" t="s">
        <v>62</v>
      </c>
      <c r="M85" s="118" t="s">
        <v>62</v>
      </c>
      <c r="N85" s="118" t="s">
        <v>62</v>
      </c>
      <c r="O85" s="118" t="s">
        <v>62</v>
      </c>
      <c r="P85" s="118" t="s">
        <v>62</v>
      </c>
      <c r="Q85" s="118" t="s">
        <v>62</v>
      </c>
      <c r="R85" s="118" t="s">
        <v>62</v>
      </c>
      <c r="S85" s="118" t="s">
        <v>62</v>
      </c>
      <c r="T85" s="118" t="s">
        <v>62</v>
      </c>
      <c r="U85" s="118" t="s">
        <v>62</v>
      </c>
      <c r="V85" s="118" t="s">
        <v>62</v>
      </c>
      <c r="W85" s="118" t="s">
        <v>62</v>
      </c>
    </row>
    <row r="86" spans="1:23" ht="13.5" customHeight="1" x14ac:dyDescent="0.3">
      <c r="A86" s="170">
        <v>0.78125</v>
      </c>
      <c r="B86" s="118" t="s">
        <v>62</v>
      </c>
      <c r="C86" s="118" t="s">
        <v>62</v>
      </c>
      <c r="D86" s="118" t="s">
        <v>62</v>
      </c>
      <c r="E86" s="118" t="s">
        <v>62</v>
      </c>
      <c r="F86" s="118" t="s">
        <v>62</v>
      </c>
      <c r="G86" s="118" t="s">
        <v>62</v>
      </c>
      <c r="H86" s="118" t="s">
        <v>62</v>
      </c>
      <c r="I86" s="118" t="s">
        <v>62</v>
      </c>
      <c r="J86" s="118" t="s">
        <v>62</v>
      </c>
      <c r="K86" s="118" t="s">
        <v>62</v>
      </c>
      <c r="L86" s="118" t="s">
        <v>62</v>
      </c>
      <c r="M86" s="118" t="s">
        <v>62</v>
      </c>
      <c r="N86" s="118" t="s">
        <v>62</v>
      </c>
      <c r="O86" s="118" t="s">
        <v>62</v>
      </c>
      <c r="P86" s="118" t="s">
        <v>62</v>
      </c>
      <c r="Q86" s="118" t="s">
        <v>62</v>
      </c>
      <c r="R86" s="118" t="s">
        <v>62</v>
      </c>
      <c r="S86" s="118" t="s">
        <v>62</v>
      </c>
      <c r="T86" s="118" t="s">
        <v>62</v>
      </c>
      <c r="U86" s="118" t="s">
        <v>62</v>
      </c>
      <c r="V86" s="118" t="s">
        <v>62</v>
      </c>
      <c r="W86" s="118" t="s">
        <v>62</v>
      </c>
    </row>
    <row r="87" spans="1:23" ht="13.5" customHeight="1" x14ac:dyDescent="0.3">
      <c r="A87" s="170">
        <v>0.79166666666666696</v>
      </c>
      <c r="B87" s="118" t="s">
        <v>62</v>
      </c>
      <c r="C87" s="118" t="s">
        <v>62</v>
      </c>
      <c r="D87" s="118" t="s">
        <v>62</v>
      </c>
      <c r="E87" s="118" t="s">
        <v>62</v>
      </c>
      <c r="F87" s="118" t="s">
        <v>62</v>
      </c>
      <c r="G87" s="118" t="s">
        <v>62</v>
      </c>
      <c r="H87" s="118" t="s">
        <v>62</v>
      </c>
      <c r="I87" s="118" t="s">
        <v>62</v>
      </c>
      <c r="J87" s="118" t="s">
        <v>62</v>
      </c>
      <c r="K87" s="118" t="s">
        <v>62</v>
      </c>
      <c r="L87" s="118" t="s">
        <v>62</v>
      </c>
      <c r="M87" s="118" t="s">
        <v>62</v>
      </c>
      <c r="N87" s="118" t="s">
        <v>62</v>
      </c>
      <c r="O87" s="118" t="s">
        <v>62</v>
      </c>
      <c r="P87" s="118" t="s">
        <v>62</v>
      </c>
      <c r="Q87" s="118" t="s">
        <v>62</v>
      </c>
      <c r="R87" s="118" t="s">
        <v>62</v>
      </c>
      <c r="S87" s="118" t="s">
        <v>62</v>
      </c>
      <c r="T87" s="118" t="s">
        <v>62</v>
      </c>
      <c r="U87" s="118" t="s">
        <v>62</v>
      </c>
      <c r="V87" s="118" t="s">
        <v>62</v>
      </c>
      <c r="W87" s="118" t="s">
        <v>62</v>
      </c>
    </row>
    <row r="88" spans="1:23" ht="13.5" customHeight="1" x14ac:dyDescent="0.3">
      <c r="A88" s="170">
        <v>0.80208333333333304</v>
      </c>
      <c r="B88" s="118" t="s">
        <v>62</v>
      </c>
      <c r="C88" s="118" t="s">
        <v>62</v>
      </c>
      <c r="D88" s="118" t="s">
        <v>62</v>
      </c>
      <c r="E88" s="118" t="s">
        <v>62</v>
      </c>
      <c r="F88" s="118" t="s">
        <v>62</v>
      </c>
      <c r="G88" s="118" t="s">
        <v>62</v>
      </c>
      <c r="H88" s="118" t="s">
        <v>62</v>
      </c>
      <c r="I88" s="118" t="s">
        <v>62</v>
      </c>
      <c r="J88" s="118" t="s">
        <v>62</v>
      </c>
      <c r="K88" s="118" t="s">
        <v>62</v>
      </c>
      <c r="L88" s="118" t="s">
        <v>62</v>
      </c>
      <c r="M88" s="118" t="s">
        <v>62</v>
      </c>
      <c r="N88" s="118" t="s">
        <v>62</v>
      </c>
      <c r="O88" s="118" t="s">
        <v>62</v>
      </c>
      <c r="P88" s="118" t="s">
        <v>62</v>
      </c>
      <c r="Q88" s="118" t="s">
        <v>62</v>
      </c>
      <c r="R88" s="118" t="s">
        <v>62</v>
      </c>
      <c r="S88" s="118" t="s">
        <v>62</v>
      </c>
      <c r="T88" s="118" t="s">
        <v>62</v>
      </c>
      <c r="U88" s="118" t="s">
        <v>62</v>
      </c>
      <c r="V88" s="118" t="s">
        <v>62</v>
      </c>
      <c r="W88" s="118" t="s">
        <v>62</v>
      </c>
    </row>
    <row r="89" spans="1:23" ht="13.5" customHeight="1" x14ac:dyDescent="0.3">
      <c r="A89" s="170">
        <v>0.8125</v>
      </c>
      <c r="B89" s="118" t="s">
        <v>62</v>
      </c>
      <c r="C89" s="118" t="s">
        <v>62</v>
      </c>
      <c r="D89" s="118" t="s">
        <v>62</v>
      </c>
      <c r="E89" s="118" t="s">
        <v>62</v>
      </c>
      <c r="F89" s="118" t="s">
        <v>62</v>
      </c>
      <c r="G89" s="118" t="s">
        <v>62</v>
      </c>
      <c r="H89" s="118" t="s">
        <v>62</v>
      </c>
      <c r="I89" s="118" t="s">
        <v>62</v>
      </c>
      <c r="J89" s="118" t="s">
        <v>62</v>
      </c>
      <c r="K89" s="118" t="s">
        <v>62</v>
      </c>
      <c r="L89" s="118" t="s">
        <v>62</v>
      </c>
      <c r="M89" s="118" t="s">
        <v>62</v>
      </c>
      <c r="N89" s="118" t="s">
        <v>62</v>
      </c>
      <c r="O89" s="118" t="s">
        <v>62</v>
      </c>
      <c r="P89" s="118" t="s">
        <v>62</v>
      </c>
      <c r="Q89" s="118" t="s">
        <v>62</v>
      </c>
      <c r="R89" s="118" t="s">
        <v>62</v>
      </c>
      <c r="S89" s="118" t="s">
        <v>62</v>
      </c>
      <c r="T89" s="118" t="s">
        <v>62</v>
      </c>
      <c r="U89" s="118" t="s">
        <v>62</v>
      </c>
      <c r="V89" s="118" t="s">
        <v>62</v>
      </c>
      <c r="W89" s="118" t="s">
        <v>62</v>
      </c>
    </row>
    <row r="90" spans="1:23" ht="13.5" customHeight="1" x14ac:dyDescent="0.3">
      <c r="A90" s="170">
        <v>0.82291666666666696</v>
      </c>
      <c r="B90" s="118" t="s">
        <v>62</v>
      </c>
      <c r="C90" s="118" t="s">
        <v>62</v>
      </c>
      <c r="D90" s="118" t="s">
        <v>62</v>
      </c>
      <c r="E90" s="118" t="s">
        <v>62</v>
      </c>
      <c r="F90" s="118" t="s">
        <v>62</v>
      </c>
      <c r="G90" s="118" t="s">
        <v>62</v>
      </c>
      <c r="H90" s="118" t="s">
        <v>62</v>
      </c>
      <c r="I90" s="118" t="s">
        <v>62</v>
      </c>
      <c r="J90" s="118" t="s">
        <v>62</v>
      </c>
      <c r="K90" s="118" t="s">
        <v>62</v>
      </c>
      <c r="L90" s="118" t="s">
        <v>62</v>
      </c>
      <c r="M90" s="118" t="s">
        <v>62</v>
      </c>
      <c r="N90" s="118" t="s">
        <v>62</v>
      </c>
      <c r="O90" s="118" t="s">
        <v>62</v>
      </c>
      <c r="P90" s="118" t="s">
        <v>62</v>
      </c>
      <c r="Q90" s="118" t="s">
        <v>62</v>
      </c>
      <c r="R90" s="118" t="s">
        <v>62</v>
      </c>
      <c r="S90" s="118" t="s">
        <v>62</v>
      </c>
      <c r="T90" s="118" t="s">
        <v>62</v>
      </c>
      <c r="U90" s="118" t="s">
        <v>62</v>
      </c>
      <c r="V90" s="118" t="s">
        <v>62</v>
      </c>
      <c r="W90" s="118" t="s">
        <v>62</v>
      </c>
    </row>
    <row r="91" spans="1:23" ht="13.5" customHeight="1" x14ac:dyDescent="0.3">
      <c r="A91" s="170">
        <v>0.83333333333333304</v>
      </c>
      <c r="B91" s="118" t="s">
        <v>62</v>
      </c>
      <c r="C91" s="118" t="s">
        <v>62</v>
      </c>
      <c r="D91" s="118" t="s">
        <v>62</v>
      </c>
      <c r="E91" s="118" t="s">
        <v>62</v>
      </c>
      <c r="F91" s="118" t="s">
        <v>62</v>
      </c>
      <c r="G91" s="118" t="s">
        <v>62</v>
      </c>
      <c r="H91" s="118" t="s">
        <v>62</v>
      </c>
      <c r="I91" s="118" t="s">
        <v>62</v>
      </c>
      <c r="J91" s="118" t="s">
        <v>62</v>
      </c>
      <c r="K91" s="118" t="s">
        <v>62</v>
      </c>
      <c r="L91" s="118" t="s">
        <v>62</v>
      </c>
      <c r="M91" s="118" t="s">
        <v>62</v>
      </c>
      <c r="N91" s="118" t="s">
        <v>62</v>
      </c>
      <c r="O91" s="118" t="s">
        <v>62</v>
      </c>
      <c r="P91" s="118" t="s">
        <v>62</v>
      </c>
      <c r="Q91" s="118" t="s">
        <v>62</v>
      </c>
      <c r="R91" s="118" t="s">
        <v>62</v>
      </c>
      <c r="S91" s="118" t="s">
        <v>62</v>
      </c>
      <c r="T91" s="118" t="s">
        <v>62</v>
      </c>
      <c r="U91" s="118" t="s">
        <v>62</v>
      </c>
      <c r="V91" s="118" t="s">
        <v>62</v>
      </c>
      <c r="W91" s="118" t="s">
        <v>62</v>
      </c>
    </row>
    <row r="92" spans="1:23" ht="13.5" customHeight="1" x14ac:dyDescent="0.3">
      <c r="A92" s="170">
        <v>0.84375</v>
      </c>
      <c r="B92" s="118" t="s">
        <v>62</v>
      </c>
      <c r="C92" s="118" t="s">
        <v>62</v>
      </c>
      <c r="D92" s="118" t="s">
        <v>62</v>
      </c>
      <c r="E92" s="118" t="s">
        <v>62</v>
      </c>
      <c r="F92" s="118" t="s">
        <v>62</v>
      </c>
      <c r="G92" s="118" t="s">
        <v>62</v>
      </c>
      <c r="H92" s="118" t="s">
        <v>62</v>
      </c>
      <c r="I92" s="118" t="s">
        <v>62</v>
      </c>
      <c r="J92" s="118" t="s">
        <v>62</v>
      </c>
      <c r="K92" s="118" t="s">
        <v>62</v>
      </c>
      <c r="L92" s="118" t="s">
        <v>62</v>
      </c>
      <c r="M92" s="118" t="s">
        <v>62</v>
      </c>
      <c r="N92" s="118" t="s">
        <v>62</v>
      </c>
      <c r="O92" s="118" t="s">
        <v>62</v>
      </c>
      <c r="P92" s="118" t="s">
        <v>62</v>
      </c>
      <c r="Q92" s="118" t="s">
        <v>62</v>
      </c>
      <c r="R92" s="118" t="s">
        <v>62</v>
      </c>
      <c r="S92" s="118" t="s">
        <v>62</v>
      </c>
      <c r="T92" s="118" t="s">
        <v>62</v>
      </c>
      <c r="U92" s="118" t="s">
        <v>62</v>
      </c>
      <c r="V92" s="118" t="s">
        <v>62</v>
      </c>
      <c r="W92" s="118" t="s">
        <v>62</v>
      </c>
    </row>
    <row r="93" spans="1:23" ht="13.5" customHeight="1" x14ac:dyDescent="0.3">
      <c r="A93" s="170">
        <v>0.85416666666666696</v>
      </c>
      <c r="B93" s="118" t="s">
        <v>62</v>
      </c>
      <c r="C93" s="118" t="s">
        <v>62</v>
      </c>
      <c r="D93" s="118" t="s">
        <v>62</v>
      </c>
      <c r="E93" s="118" t="s">
        <v>62</v>
      </c>
      <c r="F93" s="118" t="s">
        <v>62</v>
      </c>
      <c r="G93" s="118" t="s">
        <v>62</v>
      </c>
      <c r="H93" s="118" t="s">
        <v>62</v>
      </c>
      <c r="I93" s="118" t="s">
        <v>62</v>
      </c>
      <c r="J93" s="118" t="s">
        <v>62</v>
      </c>
      <c r="K93" s="118" t="s">
        <v>62</v>
      </c>
      <c r="L93" s="118" t="s">
        <v>62</v>
      </c>
      <c r="M93" s="118" t="s">
        <v>62</v>
      </c>
      <c r="N93" s="118" t="s">
        <v>62</v>
      </c>
      <c r="O93" s="118" t="s">
        <v>62</v>
      </c>
      <c r="P93" s="118" t="s">
        <v>62</v>
      </c>
      <c r="Q93" s="118" t="s">
        <v>62</v>
      </c>
      <c r="R93" s="118" t="s">
        <v>62</v>
      </c>
      <c r="S93" s="118" t="s">
        <v>62</v>
      </c>
      <c r="T93" s="118" t="s">
        <v>62</v>
      </c>
      <c r="U93" s="118" t="s">
        <v>62</v>
      </c>
      <c r="V93" s="118" t="s">
        <v>62</v>
      </c>
      <c r="W93" s="118" t="s">
        <v>62</v>
      </c>
    </row>
    <row r="94" spans="1:23" ht="13.5" customHeight="1" x14ac:dyDescent="0.3">
      <c r="A94" s="170">
        <v>0.86458333333333304</v>
      </c>
      <c r="B94" s="118" t="s">
        <v>62</v>
      </c>
      <c r="C94" s="118" t="s">
        <v>62</v>
      </c>
      <c r="D94" s="118" t="s">
        <v>62</v>
      </c>
      <c r="E94" s="118" t="s">
        <v>62</v>
      </c>
      <c r="F94" s="118" t="s">
        <v>62</v>
      </c>
      <c r="G94" s="118" t="s">
        <v>62</v>
      </c>
      <c r="H94" s="118" t="s">
        <v>62</v>
      </c>
      <c r="I94" s="118" t="s">
        <v>62</v>
      </c>
      <c r="J94" s="118" t="s">
        <v>62</v>
      </c>
      <c r="K94" s="118" t="s">
        <v>62</v>
      </c>
      <c r="L94" s="118" t="s">
        <v>62</v>
      </c>
      <c r="M94" s="118" t="s">
        <v>62</v>
      </c>
      <c r="N94" s="118" t="s">
        <v>62</v>
      </c>
      <c r="O94" s="118" t="s">
        <v>62</v>
      </c>
      <c r="P94" s="118" t="s">
        <v>62</v>
      </c>
      <c r="Q94" s="118" t="s">
        <v>62</v>
      </c>
      <c r="R94" s="118" t="s">
        <v>62</v>
      </c>
      <c r="S94" s="118" t="s">
        <v>62</v>
      </c>
      <c r="T94" s="118" t="s">
        <v>62</v>
      </c>
      <c r="U94" s="118" t="s">
        <v>62</v>
      </c>
      <c r="V94" s="118" t="s">
        <v>62</v>
      </c>
      <c r="W94" s="118" t="s">
        <v>62</v>
      </c>
    </row>
    <row r="95" spans="1:23" ht="13.5" customHeight="1" x14ac:dyDescent="0.3">
      <c r="A95" s="170">
        <v>0.875</v>
      </c>
      <c r="B95" s="118" t="s">
        <v>62</v>
      </c>
      <c r="C95" s="118" t="s">
        <v>62</v>
      </c>
      <c r="D95" s="118" t="s">
        <v>62</v>
      </c>
      <c r="E95" s="118" t="s">
        <v>62</v>
      </c>
      <c r="F95" s="118" t="s">
        <v>62</v>
      </c>
      <c r="G95" s="118" t="s">
        <v>62</v>
      </c>
      <c r="H95" s="118" t="s">
        <v>62</v>
      </c>
      <c r="I95" s="118" t="s">
        <v>62</v>
      </c>
      <c r="J95" s="118" t="s">
        <v>62</v>
      </c>
      <c r="K95" s="118" t="s">
        <v>62</v>
      </c>
      <c r="L95" s="118" t="s">
        <v>62</v>
      </c>
      <c r="M95" s="118" t="s">
        <v>62</v>
      </c>
      <c r="N95" s="118" t="s">
        <v>62</v>
      </c>
      <c r="O95" s="118" t="s">
        <v>62</v>
      </c>
      <c r="P95" s="118" t="s">
        <v>62</v>
      </c>
      <c r="Q95" s="118" t="s">
        <v>62</v>
      </c>
      <c r="R95" s="118" t="s">
        <v>62</v>
      </c>
      <c r="S95" s="118" t="s">
        <v>62</v>
      </c>
      <c r="T95" s="118" t="s">
        <v>62</v>
      </c>
      <c r="U95" s="118" t="s">
        <v>62</v>
      </c>
      <c r="V95" s="118" t="s">
        <v>62</v>
      </c>
      <c r="W95" s="118" t="s">
        <v>62</v>
      </c>
    </row>
    <row r="96" spans="1:23" ht="13.5" customHeight="1" x14ac:dyDescent="0.3">
      <c r="A96" s="170">
        <v>0.88541666666666696</v>
      </c>
      <c r="B96" s="118" t="s">
        <v>62</v>
      </c>
      <c r="C96" s="118" t="s">
        <v>62</v>
      </c>
      <c r="D96" s="118" t="s">
        <v>62</v>
      </c>
      <c r="E96" s="118" t="s">
        <v>62</v>
      </c>
      <c r="F96" s="118" t="s">
        <v>62</v>
      </c>
      <c r="G96" s="118" t="s">
        <v>62</v>
      </c>
      <c r="H96" s="118" t="s">
        <v>62</v>
      </c>
      <c r="I96" s="118" t="s">
        <v>62</v>
      </c>
      <c r="J96" s="118" t="s">
        <v>62</v>
      </c>
      <c r="K96" s="118" t="s">
        <v>62</v>
      </c>
      <c r="L96" s="118" t="s">
        <v>62</v>
      </c>
      <c r="M96" s="118" t="s">
        <v>62</v>
      </c>
      <c r="N96" s="118" t="s">
        <v>62</v>
      </c>
      <c r="O96" s="118" t="s">
        <v>62</v>
      </c>
      <c r="P96" s="118" t="s">
        <v>62</v>
      </c>
      <c r="Q96" s="118" t="s">
        <v>62</v>
      </c>
      <c r="R96" s="118" t="s">
        <v>62</v>
      </c>
      <c r="S96" s="118" t="s">
        <v>62</v>
      </c>
      <c r="T96" s="118" t="s">
        <v>62</v>
      </c>
      <c r="U96" s="118" t="s">
        <v>62</v>
      </c>
      <c r="V96" s="118" t="s">
        <v>62</v>
      </c>
      <c r="W96" s="118" t="s">
        <v>62</v>
      </c>
    </row>
    <row r="97" spans="1:23" ht="13.5" customHeight="1" x14ac:dyDescent="0.3">
      <c r="A97" s="170">
        <v>0.89583333333333304</v>
      </c>
      <c r="B97" s="118" t="s">
        <v>62</v>
      </c>
      <c r="C97" s="118" t="s">
        <v>62</v>
      </c>
      <c r="D97" s="118" t="s">
        <v>62</v>
      </c>
      <c r="E97" s="118" t="s">
        <v>62</v>
      </c>
      <c r="F97" s="118" t="s">
        <v>62</v>
      </c>
      <c r="G97" s="118" t="s">
        <v>62</v>
      </c>
      <c r="H97" s="118" t="s">
        <v>62</v>
      </c>
      <c r="I97" s="118" t="s">
        <v>62</v>
      </c>
      <c r="J97" s="118" t="s">
        <v>62</v>
      </c>
      <c r="K97" s="118" t="s">
        <v>62</v>
      </c>
      <c r="L97" s="118" t="s">
        <v>62</v>
      </c>
      <c r="M97" s="118" t="s">
        <v>62</v>
      </c>
      <c r="N97" s="118" t="s">
        <v>62</v>
      </c>
      <c r="O97" s="118" t="s">
        <v>62</v>
      </c>
      <c r="P97" s="118" t="s">
        <v>62</v>
      </c>
      <c r="Q97" s="118" t="s">
        <v>62</v>
      </c>
      <c r="R97" s="118" t="s">
        <v>62</v>
      </c>
      <c r="S97" s="118" t="s">
        <v>62</v>
      </c>
      <c r="T97" s="118" t="s">
        <v>62</v>
      </c>
      <c r="U97" s="118" t="s">
        <v>62</v>
      </c>
      <c r="V97" s="118" t="s">
        <v>62</v>
      </c>
      <c r="W97" s="118" t="s">
        <v>62</v>
      </c>
    </row>
    <row r="98" spans="1:23" ht="13.5" customHeight="1" x14ac:dyDescent="0.3">
      <c r="A98" s="170">
        <v>0.90625</v>
      </c>
      <c r="B98" s="118" t="s">
        <v>62</v>
      </c>
      <c r="C98" s="118" t="s">
        <v>62</v>
      </c>
      <c r="D98" s="118" t="s">
        <v>62</v>
      </c>
      <c r="E98" s="118" t="s">
        <v>62</v>
      </c>
      <c r="F98" s="118" t="s">
        <v>62</v>
      </c>
      <c r="G98" s="118" t="s">
        <v>62</v>
      </c>
      <c r="H98" s="118" t="s">
        <v>62</v>
      </c>
      <c r="I98" s="118" t="s">
        <v>62</v>
      </c>
      <c r="J98" s="118" t="s">
        <v>62</v>
      </c>
      <c r="K98" s="118" t="s">
        <v>62</v>
      </c>
      <c r="L98" s="118" t="s">
        <v>62</v>
      </c>
      <c r="M98" s="118" t="s">
        <v>62</v>
      </c>
      <c r="N98" s="118" t="s">
        <v>62</v>
      </c>
      <c r="O98" s="118" t="s">
        <v>62</v>
      </c>
      <c r="P98" s="118" t="s">
        <v>62</v>
      </c>
      <c r="Q98" s="118" t="s">
        <v>62</v>
      </c>
      <c r="R98" s="118" t="s">
        <v>62</v>
      </c>
      <c r="S98" s="118" t="s">
        <v>62</v>
      </c>
      <c r="T98" s="118" t="s">
        <v>62</v>
      </c>
      <c r="U98" s="118" t="s">
        <v>62</v>
      </c>
      <c r="V98" s="118" t="s">
        <v>62</v>
      </c>
      <c r="W98" s="118" t="s">
        <v>62</v>
      </c>
    </row>
    <row r="99" spans="1:23" ht="13.5" customHeight="1" x14ac:dyDescent="0.3">
      <c r="A99" s="170">
        <v>0.91666666666666696</v>
      </c>
      <c r="B99" s="118" t="s">
        <v>62</v>
      </c>
      <c r="C99" s="118" t="s">
        <v>62</v>
      </c>
      <c r="D99" s="118" t="s">
        <v>62</v>
      </c>
      <c r="E99" s="118" t="s">
        <v>62</v>
      </c>
      <c r="F99" s="118" t="s">
        <v>62</v>
      </c>
      <c r="G99" s="118" t="s">
        <v>62</v>
      </c>
      <c r="H99" s="118" t="s">
        <v>62</v>
      </c>
      <c r="I99" s="118" t="s">
        <v>62</v>
      </c>
      <c r="J99" s="118" t="s">
        <v>62</v>
      </c>
      <c r="K99" s="118" t="s">
        <v>62</v>
      </c>
      <c r="L99" s="118" t="s">
        <v>62</v>
      </c>
      <c r="M99" s="118" t="s">
        <v>62</v>
      </c>
      <c r="N99" s="118" t="s">
        <v>62</v>
      </c>
      <c r="O99" s="118" t="s">
        <v>62</v>
      </c>
      <c r="P99" s="118" t="s">
        <v>62</v>
      </c>
      <c r="Q99" s="118" t="s">
        <v>62</v>
      </c>
      <c r="R99" s="118" t="s">
        <v>62</v>
      </c>
      <c r="S99" s="118" t="s">
        <v>62</v>
      </c>
      <c r="T99" s="118" t="s">
        <v>62</v>
      </c>
      <c r="U99" s="118" t="s">
        <v>62</v>
      </c>
      <c r="V99" s="118" t="s">
        <v>62</v>
      </c>
      <c r="W99" s="118" t="s">
        <v>62</v>
      </c>
    </row>
    <row r="100" spans="1:23" ht="13.5" customHeight="1" x14ac:dyDescent="0.3">
      <c r="A100" s="170">
        <v>0.92708333333333304</v>
      </c>
      <c r="B100" s="118" t="s">
        <v>62</v>
      </c>
      <c r="C100" s="118" t="s">
        <v>62</v>
      </c>
      <c r="D100" s="118" t="s">
        <v>62</v>
      </c>
      <c r="E100" s="118" t="s">
        <v>62</v>
      </c>
      <c r="F100" s="118" t="s">
        <v>62</v>
      </c>
      <c r="G100" s="118" t="s">
        <v>62</v>
      </c>
      <c r="H100" s="118" t="s">
        <v>62</v>
      </c>
      <c r="I100" s="118" t="s">
        <v>62</v>
      </c>
      <c r="J100" s="118" t="s">
        <v>62</v>
      </c>
      <c r="K100" s="118" t="s">
        <v>62</v>
      </c>
      <c r="L100" s="118" t="s">
        <v>62</v>
      </c>
      <c r="M100" s="118" t="s">
        <v>62</v>
      </c>
      <c r="N100" s="118" t="s">
        <v>62</v>
      </c>
      <c r="O100" s="118" t="s">
        <v>62</v>
      </c>
      <c r="P100" s="118" t="s">
        <v>62</v>
      </c>
      <c r="Q100" s="118" t="s">
        <v>62</v>
      </c>
      <c r="R100" s="118" t="s">
        <v>62</v>
      </c>
      <c r="S100" s="118" t="s">
        <v>62</v>
      </c>
      <c r="T100" s="118" t="s">
        <v>62</v>
      </c>
      <c r="U100" s="118" t="s">
        <v>62</v>
      </c>
      <c r="V100" s="118" t="s">
        <v>62</v>
      </c>
      <c r="W100" s="118" t="s">
        <v>62</v>
      </c>
    </row>
    <row r="101" spans="1:23" ht="13.5" customHeight="1" x14ac:dyDescent="0.3">
      <c r="A101" s="170">
        <v>0.9375</v>
      </c>
      <c r="B101" s="118" t="s">
        <v>62</v>
      </c>
      <c r="C101" s="118" t="s">
        <v>62</v>
      </c>
      <c r="D101" s="118" t="s">
        <v>62</v>
      </c>
      <c r="E101" s="118" t="s">
        <v>62</v>
      </c>
      <c r="F101" s="118" t="s">
        <v>62</v>
      </c>
      <c r="G101" s="118" t="s">
        <v>62</v>
      </c>
      <c r="H101" s="118" t="s">
        <v>62</v>
      </c>
      <c r="I101" s="118" t="s">
        <v>62</v>
      </c>
      <c r="J101" s="118" t="s">
        <v>62</v>
      </c>
      <c r="K101" s="118" t="s">
        <v>62</v>
      </c>
      <c r="L101" s="118" t="s">
        <v>62</v>
      </c>
      <c r="M101" s="118" t="s">
        <v>62</v>
      </c>
      <c r="N101" s="118" t="s">
        <v>62</v>
      </c>
      <c r="O101" s="118" t="s">
        <v>62</v>
      </c>
      <c r="P101" s="118" t="s">
        <v>62</v>
      </c>
      <c r="Q101" s="118" t="s">
        <v>62</v>
      </c>
      <c r="R101" s="118" t="s">
        <v>62</v>
      </c>
      <c r="S101" s="118" t="s">
        <v>62</v>
      </c>
      <c r="T101" s="118" t="s">
        <v>62</v>
      </c>
      <c r="U101" s="118" t="s">
        <v>62</v>
      </c>
      <c r="V101" s="118" t="s">
        <v>62</v>
      </c>
      <c r="W101" s="118" t="s">
        <v>62</v>
      </c>
    </row>
    <row r="102" spans="1:23" ht="13.5" customHeight="1" x14ac:dyDescent="0.3">
      <c r="A102" s="170">
        <v>0.94791666666666696</v>
      </c>
      <c r="B102" s="118" t="s">
        <v>62</v>
      </c>
      <c r="C102" s="118" t="s">
        <v>62</v>
      </c>
      <c r="D102" s="118" t="s">
        <v>62</v>
      </c>
      <c r="E102" s="118" t="s">
        <v>62</v>
      </c>
      <c r="F102" s="118" t="s">
        <v>62</v>
      </c>
      <c r="G102" s="118" t="s">
        <v>62</v>
      </c>
      <c r="H102" s="118" t="s">
        <v>62</v>
      </c>
      <c r="I102" s="118" t="s">
        <v>62</v>
      </c>
      <c r="J102" s="118" t="s">
        <v>62</v>
      </c>
      <c r="K102" s="118" t="s">
        <v>62</v>
      </c>
      <c r="L102" s="118" t="s">
        <v>62</v>
      </c>
      <c r="M102" s="118" t="s">
        <v>62</v>
      </c>
      <c r="N102" s="118" t="s">
        <v>62</v>
      </c>
      <c r="O102" s="118" t="s">
        <v>62</v>
      </c>
      <c r="P102" s="118" t="s">
        <v>62</v>
      </c>
      <c r="Q102" s="118" t="s">
        <v>62</v>
      </c>
      <c r="R102" s="118" t="s">
        <v>62</v>
      </c>
      <c r="S102" s="118" t="s">
        <v>62</v>
      </c>
      <c r="T102" s="118" t="s">
        <v>62</v>
      </c>
      <c r="U102" s="118" t="s">
        <v>62</v>
      </c>
      <c r="V102" s="118" t="s">
        <v>62</v>
      </c>
      <c r="W102" s="118" t="s">
        <v>62</v>
      </c>
    </row>
    <row r="103" spans="1:23" ht="13.5" customHeight="1" x14ac:dyDescent="0.3">
      <c r="A103" s="170">
        <v>0.95833333333333304</v>
      </c>
      <c r="B103" s="118" t="s">
        <v>62</v>
      </c>
      <c r="C103" s="118" t="s">
        <v>62</v>
      </c>
      <c r="D103" s="118" t="s">
        <v>62</v>
      </c>
      <c r="E103" s="118" t="s">
        <v>62</v>
      </c>
      <c r="F103" s="118" t="s">
        <v>62</v>
      </c>
      <c r="G103" s="118" t="s">
        <v>62</v>
      </c>
      <c r="H103" s="118" t="s">
        <v>62</v>
      </c>
      <c r="I103" s="118" t="s">
        <v>62</v>
      </c>
      <c r="J103" s="118" t="s">
        <v>62</v>
      </c>
      <c r="K103" s="118" t="s">
        <v>62</v>
      </c>
      <c r="L103" s="118" t="s">
        <v>62</v>
      </c>
      <c r="M103" s="118" t="s">
        <v>62</v>
      </c>
      <c r="N103" s="118" t="s">
        <v>62</v>
      </c>
      <c r="O103" s="118" t="s">
        <v>62</v>
      </c>
      <c r="P103" s="118" t="s">
        <v>62</v>
      </c>
      <c r="Q103" s="118" t="s">
        <v>62</v>
      </c>
      <c r="R103" s="118" t="s">
        <v>62</v>
      </c>
      <c r="S103" s="118" t="s">
        <v>62</v>
      </c>
      <c r="T103" s="118" t="s">
        <v>62</v>
      </c>
      <c r="U103" s="118" t="s">
        <v>62</v>
      </c>
      <c r="V103" s="118" t="s">
        <v>62</v>
      </c>
      <c r="W103" s="118" t="s">
        <v>62</v>
      </c>
    </row>
    <row r="104" spans="1:23" ht="13.5" customHeight="1" x14ac:dyDescent="0.3">
      <c r="A104" s="170">
        <v>0.96875</v>
      </c>
      <c r="B104" s="118" t="s">
        <v>62</v>
      </c>
      <c r="C104" s="118" t="s">
        <v>62</v>
      </c>
      <c r="D104" s="118" t="s">
        <v>62</v>
      </c>
      <c r="E104" s="118" t="s">
        <v>62</v>
      </c>
      <c r="F104" s="118" t="s">
        <v>62</v>
      </c>
      <c r="G104" s="118" t="s">
        <v>62</v>
      </c>
      <c r="H104" s="118" t="s">
        <v>62</v>
      </c>
      <c r="I104" s="118" t="s">
        <v>62</v>
      </c>
      <c r="J104" s="118" t="s">
        <v>62</v>
      </c>
      <c r="K104" s="118" t="s">
        <v>62</v>
      </c>
      <c r="L104" s="118" t="s">
        <v>62</v>
      </c>
      <c r="M104" s="118" t="s">
        <v>62</v>
      </c>
      <c r="N104" s="118" t="s">
        <v>62</v>
      </c>
      <c r="O104" s="118" t="s">
        <v>62</v>
      </c>
      <c r="P104" s="118" t="s">
        <v>62</v>
      </c>
      <c r="Q104" s="118" t="s">
        <v>62</v>
      </c>
      <c r="R104" s="118" t="s">
        <v>62</v>
      </c>
      <c r="S104" s="118" t="s">
        <v>62</v>
      </c>
      <c r="T104" s="118" t="s">
        <v>62</v>
      </c>
      <c r="U104" s="118" t="s">
        <v>62</v>
      </c>
      <c r="V104" s="118" t="s">
        <v>62</v>
      </c>
      <c r="W104" s="118" t="s">
        <v>62</v>
      </c>
    </row>
    <row r="105" spans="1:23" ht="13.5" customHeight="1" x14ac:dyDescent="0.3">
      <c r="A105" s="170">
        <v>0.97916666666666696</v>
      </c>
      <c r="B105" s="118" t="s">
        <v>62</v>
      </c>
      <c r="C105" s="118" t="s">
        <v>62</v>
      </c>
      <c r="D105" s="118" t="s">
        <v>62</v>
      </c>
      <c r="E105" s="118" t="s">
        <v>62</v>
      </c>
      <c r="F105" s="118" t="s">
        <v>62</v>
      </c>
      <c r="G105" s="118" t="s">
        <v>62</v>
      </c>
      <c r="H105" s="118" t="s">
        <v>62</v>
      </c>
      <c r="I105" s="118" t="s">
        <v>62</v>
      </c>
      <c r="J105" s="118" t="s">
        <v>62</v>
      </c>
      <c r="K105" s="118" t="s">
        <v>62</v>
      </c>
      <c r="L105" s="118" t="s">
        <v>62</v>
      </c>
      <c r="M105" s="118" t="s">
        <v>62</v>
      </c>
      <c r="N105" s="118" t="s">
        <v>62</v>
      </c>
      <c r="O105" s="118" t="s">
        <v>62</v>
      </c>
      <c r="P105" s="118" t="s">
        <v>62</v>
      </c>
      <c r="Q105" s="118" t="s">
        <v>62</v>
      </c>
      <c r="R105" s="118" t="s">
        <v>62</v>
      </c>
      <c r="S105" s="118" t="s">
        <v>62</v>
      </c>
      <c r="T105" s="118" t="s">
        <v>62</v>
      </c>
      <c r="U105" s="118" t="s">
        <v>62</v>
      </c>
      <c r="V105" s="118" t="s">
        <v>62</v>
      </c>
      <c r="W105" s="118" t="s">
        <v>62</v>
      </c>
    </row>
    <row r="106" spans="1:23" ht="13.5" customHeight="1" thickBot="1" x14ac:dyDescent="0.35">
      <c r="A106" s="171">
        <v>0.98958333333333304</v>
      </c>
      <c r="B106" s="120" t="s">
        <v>62</v>
      </c>
      <c r="C106" s="120" t="s">
        <v>62</v>
      </c>
      <c r="D106" s="120" t="s">
        <v>62</v>
      </c>
      <c r="E106" s="120" t="s">
        <v>62</v>
      </c>
      <c r="F106" s="120" t="s">
        <v>62</v>
      </c>
      <c r="G106" s="120" t="s">
        <v>62</v>
      </c>
      <c r="H106" s="120" t="s">
        <v>62</v>
      </c>
      <c r="I106" s="120" t="s">
        <v>62</v>
      </c>
      <c r="J106" s="120" t="s">
        <v>62</v>
      </c>
      <c r="K106" s="120" t="s">
        <v>62</v>
      </c>
      <c r="L106" s="120" t="s">
        <v>62</v>
      </c>
      <c r="M106" s="120" t="s">
        <v>62</v>
      </c>
      <c r="N106" s="120" t="s">
        <v>62</v>
      </c>
      <c r="O106" s="120" t="s">
        <v>62</v>
      </c>
      <c r="P106" s="120" t="s">
        <v>62</v>
      </c>
      <c r="Q106" s="120" t="s">
        <v>62</v>
      </c>
      <c r="R106" s="120" t="s">
        <v>62</v>
      </c>
      <c r="S106" s="120" t="s">
        <v>62</v>
      </c>
      <c r="T106" s="120" t="s">
        <v>62</v>
      </c>
      <c r="U106" s="120" t="s">
        <v>62</v>
      </c>
      <c r="V106" s="120" t="s">
        <v>62</v>
      </c>
      <c r="W106" s="120" t="s">
        <v>62</v>
      </c>
    </row>
    <row r="107" spans="1:23" ht="13.5" customHeight="1" thickTop="1" x14ac:dyDescent="0.3">
      <c r="A107" s="285" t="s">
        <v>112</v>
      </c>
      <c r="B107" s="119">
        <f>SUM(B39:B86)</f>
        <v>0</v>
      </c>
      <c r="C107" s="119">
        <f t="shared" ref="C107:U107" si="0">SUM(C39:C86)</f>
        <v>0</v>
      </c>
      <c r="D107" s="119">
        <f t="shared" si="0"/>
        <v>0</v>
      </c>
      <c r="E107" s="119">
        <f t="shared" si="0"/>
        <v>0</v>
      </c>
      <c r="F107" s="119">
        <f t="shared" si="0"/>
        <v>0</v>
      </c>
      <c r="G107" s="119">
        <f t="shared" si="0"/>
        <v>0</v>
      </c>
      <c r="H107" s="119">
        <f t="shared" si="0"/>
        <v>0</v>
      </c>
      <c r="I107" s="119">
        <f t="shared" si="0"/>
        <v>0</v>
      </c>
      <c r="J107" s="119">
        <f t="shared" si="0"/>
        <v>0</v>
      </c>
      <c r="K107" s="119">
        <f t="shared" si="0"/>
        <v>0</v>
      </c>
      <c r="L107" s="119">
        <f t="shared" si="0"/>
        <v>0</v>
      </c>
      <c r="M107" s="119">
        <f t="shared" si="0"/>
        <v>0</v>
      </c>
      <c r="N107" s="119">
        <f t="shared" si="0"/>
        <v>0</v>
      </c>
      <c r="O107" s="119">
        <f t="shared" si="0"/>
        <v>0</v>
      </c>
      <c r="P107" s="119">
        <f t="shared" si="0"/>
        <v>0</v>
      </c>
      <c r="Q107" s="119">
        <f t="shared" si="0"/>
        <v>0</v>
      </c>
      <c r="R107" s="119">
        <f t="shared" si="0"/>
        <v>0</v>
      </c>
      <c r="S107" s="119">
        <f t="shared" si="0"/>
        <v>0</v>
      </c>
      <c r="T107" s="119">
        <f t="shared" si="0"/>
        <v>0</v>
      </c>
      <c r="U107" s="119">
        <f t="shared" si="0"/>
        <v>0</v>
      </c>
      <c r="V107" s="119"/>
      <c r="W107" s="119"/>
    </row>
    <row r="108" spans="1:23" ht="13.5" customHeight="1" x14ac:dyDescent="0.3">
      <c r="A108" s="286" t="s">
        <v>113</v>
      </c>
      <c r="B108" s="118">
        <f>SUM(B35:B98)</f>
        <v>0</v>
      </c>
      <c r="C108" s="118">
        <f t="shared" ref="C108:U108" si="1">SUM(C35:C98)</f>
        <v>0</v>
      </c>
      <c r="D108" s="118">
        <f t="shared" si="1"/>
        <v>0</v>
      </c>
      <c r="E108" s="118">
        <f t="shared" si="1"/>
        <v>0</v>
      </c>
      <c r="F108" s="118">
        <f t="shared" si="1"/>
        <v>0</v>
      </c>
      <c r="G108" s="118">
        <f t="shared" si="1"/>
        <v>0</v>
      </c>
      <c r="H108" s="118">
        <f t="shared" si="1"/>
        <v>0</v>
      </c>
      <c r="I108" s="118">
        <f t="shared" si="1"/>
        <v>0</v>
      </c>
      <c r="J108" s="118">
        <f t="shared" si="1"/>
        <v>0</v>
      </c>
      <c r="K108" s="118">
        <f t="shared" si="1"/>
        <v>0</v>
      </c>
      <c r="L108" s="118">
        <f t="shared" si="1"/>
        <v>0</v>
      </c>
      <c r="M108" s="118">
        <f t="shared" si="1"/>
        <v>0</v>
      </c>
      <c r="N108" s="118">
        <f t="shared" si="1"/>
        <v>0</v>
      </c>
      <c r="O108" s="118">
        <f t="shared" si="1"/>
        <v>0</v>
      </c>
      <c r="P108" s="118">
        <f t="shared" si="1"/>
        <v>0</v>
      </c>
      <c r="Q108" s="118">
        <f t="shared" si="1"/>
        <v>0</v>
      </c>
      <c r="R108" s="118">
        <f t="shared" si="1"/>
        <v>0</v>
      </c>
      <c r="S108" s="118">
        <f t="shared" si="1"/>
        <v>0</v>
      </c>
      <c r="T108" s="118">
        <f t="shared" si="1"/>
        <v>0</v>
      </c>
      <c r="U108" s="118">
        <f t="shared" si="1"/>
        <v>0</v>
      </c>
      <c r="V108" s="118"/>
      <c r="W108" s="118"/>
    </row>
    <row r="109" spans="1:23" ht="13.5" customHeight="1" x14ac:dyDescent="0.3">
      <c r="A109" s="118" t="s">
        <v>114</v>
      </c>
      <c r="B109" s="118">
        <f>SUM(B35:B106)</f>
        <v>0</v>
      </c>
      <c r="C109" s="118">
        <f t="shared" ref="C109:U109" si="2">SUM(C35:C106)</f>
        <v>0</v>
      </c>
      <c r="D109" s="118">
        <f t="shared" si="2"/>
        <v>0</v>
      </c>
      <c r="E109" s="118">
        <f t="shared" si="2"/>
        <v>0</v>
      </c>
      <c r="F109" s="118">
        <f t="shared" si="2"/>
        <v>0</v>
      </c>
      <c r="G109" s="118">
        <f t="shared" si="2"/>
        <v>0</v>
      </c>
      <c r="H109" s="118">
        <f t="shared" si="2"/>
        <v>0</v>
      </c>
      <c r="I109" s="118">
        <f t="shared" si="2"/>
        <v>0</v>
      </c>
      <c r="J109" s="118">
        <f t="shared" si="2"/>
        <v>0</v>
      </c>
      <c r="K109" s="118">
        <f t="shared" si="2"/>
        <v>0</v>
      </c>
      <c r="L109" s="118">
        <f t="shared" si="2"/>
        <v>0</v>
      </c>
      <c r="M109" s="118">
        <f t="shared" si="2"/>
        <v>0</v>
      </c>
      <c r="N109" s="118">
        <f t="shared" si="2"/>
        <v>0</v>
      </c>
      <c r="O109" s="118">
        <f t="shared" si="2"/>
        <v>0</v>
      </c>
      <c r="P109" s="118">
        <f t="shared" si="2"/>
        <v>0</v>
      </c>
      <c r="Q109" s="118">
        <f t="shared" si="2"/>
        <v>0</v>
      </c>
      <c r="R109" s="118">
        <f t="shared" si="2"/>
        <v>0</v>
      </c>
      <c r="S109" s="118">
        <f t="shared" si="2"/>
        <v>0</v>
      </c>
      <c r="T109" s="118">
        <f t="shared" si="2"/>
        <v>0</v>
      </c>
      <c r="U109" s="118">
        <f t="shared" si="2"/>
        <v>0</v>
      </c>
      <c r="V109" s="118"/>
      <c r="W109" s="118"/>
    </row>
    <row r="110" spans="1:23" ht="13.5" customHeight="1" thickBot="1" x14ac:dyDescent="0.35">
      <c r="A110" s="120" t="s">
        <v>115</v>
      </c>
      <c r="B110" s="120">
        <f>SUM(B11:B106)</f>
        <v>0</v>
      </c>
      <c r="C110" s="120">
        <f t="shared" ref="C110:U110" si="3">SUM(C11:C106)</f>
        <v>0</v>
      </c>
      <c r="D110" s="120">
        <f t="shared" si="3"/>
        <v>0</v>
      </c>
      <c r="E110" s="120">
        <f t="shared" si="3"/>
        <v>0</v>
      </c>
      <c r="F110" s="120">
        <f t="shared" si="3"/>
        <v>0</v>
      </c>
      <c r="G110" s="120">
        <f t="shared" si="3"/>
        <v>0</v>
      </c>
      <c r="H110" s="120">
        <f t="shared" si="3"/>
        <v>0</v>
      </c>
      <c r="I110" s="120">
        <f t="shared" si="3"/>
        <v>0</v>
      </c>
      <c r="J110" s="120">
        <f t="shared" si="3"/>
        <v>0</v>
      </c>
      <c r="K110" s="120">
        <f t="shared" si="3"/>
        <v>0</v>
      </c>
      <c r="L110" s="120">
        <f t="shared" si="3"/>
        <v>0</v>
      </c>
      <c r="M110" s="120">
        <f t="shared" si="3"/>
        <v>0</v>
      </c>
      <c r="N110" s="120">
        <f t="shared" si="3"/>
        <v>0</v>
      </c>
      <c r="O110" s="120">
        <f t="shared" si="3"/>
        <v>0</v>
      </c>
      <c r="P110" s="120">
        <f t="shared" si="3"/>
        <v>0</v>
      </c>
      <c r="Q110" s="120">
        <f t="shared" si="3"/>
        <v>0</v>
      </c>
      <c r="R110" s="120">
        <f t="shared" si="3"/>
        <v>0</v>
      </c>
      <c r="S110" s="120">
        <f t="shared" si="3"/>
        <v>0</v>
      </c>
      <c r="T110" s="120">
        <f t="shared" si="3"/>
        <v>0</v>
      </c>
      <c r="U110" s="120">
        <f t="shared" si="3"/>
        <v>0</v>
      </c>
      <c r="V110" s="120"/>
      <c r="W110" s="120"/>
    </row>
    <row r="111" spans="1:23" ht="13.5" customHeight="1" thickTop="1" x14ac:dyDescent="0.3">
      <c r="A111" s="122"/>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row>
    <row r="112" spans="1:23" ht="13.5" customHeight="1" thickBot="1" x14ac:dyDescent="0.35">
      <c r="A112" s="122" t="s">
        <v>10</v>
      </c>
      <c r="B112" s="121" t="s">
        <v>55</v>
      </c>
      <c r="C112" s="233">
        <f>C8+1</f>
        <v>45720</v>
      </c>
      <c r="D112" s="122"/>
      <c r="E112" s="122"/>
      <c r="F112" s="122"/>
      <c r="G112" s="122"/>
      <c r="H112" s="122"/>
      <c r="I112" s="122"/>
      <c r="J112" s="122"/>
      <c r="K112" s="122"/>
      <c r="L112" s="122"/>
      <c r="M112" s="122"/>
      <c r="N112" s="122"/>
      <c r="O112" s="122"/>
      <c r="P112" s="122"/>
      <c r="Q112" s="122"/>
      <c r="R112" s="122"/>
      <c r="S112" s="122"/>
      <c r="T112" s="122"/>
      <c r="U112" s="122"/>
      <c r="V112" s="122"/>
      <c r="W112" s="122"/>
    </row>
    <row r="113" spans="1:23" ht="13.5" customHeight="1" thickTop="1" thickBot="1" x14ac:dyDescent="0.35">
      <c r="A113" s="122"/>
      <c r="B113" s="602" t="s">
        <v>91</v>
      </c>
      <c r="C113" s="603"/>
      <c r="D113" s="603"/>
      <c r="E113" s="603"/>
      <c r="F113" s="603"/>
      <c r="G113" s="603"/>
      <c r="H113" s="603"/>
      <c r="I113" s="603"/>
      <c r="J113" s="603"/>
      <c r="K113" s="603"/>
      <c r="L113" s="603"/>
      <c r="M113" s="603"/>
      <c r="N113" s="603"/>
      <c r="O113" s="603"/>
      <c r="P113" s="603"/>
      <c r="Q113" s="603"/>
      <c r="R113" s="603"/>
      <c r="S113" s="603"/>
      <c r="T113" s="603"/>
      <c r="U113" s="603"/>
      <c r="V113" s="603"/>
      <c r="W113" s="604"/>
    </row>
    <row r="114" spans="1:23" ht="13.5" customHeight="1" thickTop="1" thickBot="1" x14ac:dyDescent="0.35">
      <c r="A114" s="169" t="s">
        <v>51</v>
      </c>
      <c r="B114" s="169" t="s">
        <v>31</v>
      </c>
      <c r="C114" s="287" t="s">
        <v>92</v>
      </c>
      <c r="D114" s="287" t="s">
        <v>93</v>
      </c>
      <c r="E114" s="287" t="s">
        <v>94</v>
      </c>
      <c r="F114" s="287" t="s">
        <v>95</v>
      </c>
      <c r="G114" s="287" t="s">
        <v>96</v>
      </c>
      <c r="H114" s="287" t="s">
        <v>97</v>
      </c>
      <c r="I114" s="287" t="s">
        <v>98</v>
      </c>
      <c r="J114" s="287" t="s">
        <v>99</v>
      </c>
      <c r="K114" s="287" t="s">
        <v>100</v>
      </c>
      <c r="L114" s="287" t="s">
        <v>101</v>
      </c>
      <c r="M114" s="287" t="s">
        <v>102</v>
      </c>
      <c r="N114" s="287" t="s">
        <v>103</v>
      </c>
      <c r="O114" s="287" t="s">
        <v>104</v>
      </c>
      <c r="P114" s="287" t="s">
        <v>105</v>
      </c>
      <c r="Q114" s="287" t="s">
        <v>106</v>
      </c>
      <c r="R114" s="287" t="s">
        <v>107</v>
      </c>
      <c r="S114" s="287" t="s">
        <v>108</v>
      </c>
      <c r="T114" s="287" t="s">
        <v>109</v>
      </c>
      <c r="U114" s="287" t="s">
        <v>110</v>
      </c>
      <c r="V114" s="169" t="s">
        <v>89</v>
      </c>
      <c r="W114" s="169" t="s">
        <v>111</v>
      </c>
    </row>
    <row r="115" spans="1:23" ht="13.5" customHeight="1" thickTop="1" x14ac:dyDescent="0.3">
      <c r="A115" s="278">
        <v>0</v>
      </c>
      <c r="B115" s="119" t="s">
        <v>62</v>
      </c>
      <c r="C115" s="119" t="s">
        <v>62</v>
      </c>
      <c r="D115" s="119" t="s">
        <v>62</v>
      </c>
      <c r="E115" s="119" t="s">
        <v>62</v>
      </c>
      <c r="F115" s="119" t="s">
        <v>62</v>
      </c>
      <c r="G115" s="119" t="s">
        <v>62</v>
      </c>
      <c r="H115" s="119" t="s">
        <v>62</v>
      </c>
      <c r="I115" s="119" t="s">
        <v>62</v>
      </c>
      <c r="J115" s="119" t="s">
        <v>62</v>
      </c>
      <c r="K115" s="119" t="s">
        <v>62</v>
      </c>
      <c r="L115" s="119" t="s">
        <v>62</v>
      </c>
      <c r="M115" s="119" t="s">
        <v>62</v>
      </c>
      <c r="N115" s="119" t="s">
        <v>62</v>
      </c>
      <c r="O115" s="119" t="s">
        <v>62</v>
      </c>
      <c r="P115" s="119" t="s">
        <v>62</v>
      </c>
      <c r="Q115" s="119" t="s">
        <v>62</v>
      </c>
      <c r="R115" s="119" t="s">
        <v>62</v>
      </c>
      <c r="S115" s="119" t="s">
        <v>62</v>
      </c>
      <c r="T115" s="119" t="s">
        <v>62</v>
      </c>
      <c r="U115" s="119" t="s">
        <v>62</v>
      </c>
      <c r="V115" s="119" t="s">
        <v>62</v>
      </c>
      <c r="W115" s="119" t="s">
        <v>62</v>
      </c>
    </row>
    <row r="116" spans="1:23" ht="13.5" customHeight="1" x14ac:dyDescent="0.3">
      <c r="A116" s="170">
        <v>1.0416666666666666E-2</v>
      </c>
      <c r="B116" s="118" t="s">
        <v>62</v>
      </c>
      <c r="C116" s="118" t="s">
        <v>62</v>
      </c>
      <c r="D116" s="118" t="s">
        <v>62</v>
      </c>
      <c r="E116" s="118" t="s">
        <v>62</v>
      </c>
      <c r="F116" s="118" t="s">
        <v>62</v>
      </c>
      <c r="G116" s="118" t="s">
        <v>62</v>
      </c>
      <c r="H116" s="118" t="s">
        <v>62</v>
      </c>
      <c r="I116" s="118" t="s">
        <v>62</v>
      </c>
      <c r="J116" s="118" t="s">
        <v>62</v>
      </c>
      <c r="K116" s="118" t="s">
        <v>62</v>
      </c>
      <c r="L116" s="118" t="s">
        <v>62</v>
      </c>
      <c r="M116" s="118" t="s">
        <v>62</v>
      </c>
      <c r="N116" s="118" t="s">
        <v>62</v>
      </c>
      <c r="O116" s="118" t="s">
        <v>62</v>
      </c>
      <c r="P116" s="118" t="s">
        <v>62</v>
      </c>
      <c r="Q116" s="118" t="s">
        <v>62</v>
      </c>
      <c r="R116" s="118" t="s">
        <v>62</v>
      </c>
      <c r="S116" s="118" t="s">
        <v>62</v>
      </c>
      <c r="T116" s="118" t="s">
        <v>62</v>
      </c>
      <c r="U116" s="118" t="s">
        <v>62</v>
      </c>
      <c r="V116" s="118" t="s">
        <v>62</v>
      </c>
      <c r="W116" s="118" t="s">
        <v>62</v>
      </c>
    </row>
    <row r="117" spans="1:23" ht="13.5" customHeight="1" x14ac:dyDescent="0.3">
      <c r="A117" s="170">
        <v>2.0833333333333332E-2</v>
      </c>
      <c r="B117" s="118" t="s">
        <v>62</v>
      </c>
      <c r="C117" s="118" t="s">
        <v>62</v>
      </c>
      <c r="D117" s="118" t="s">
        <v>62</v>
      </c>
      <c r="E117" s="118" t="s">
        <v>62</v>
      </c>
      <c r="F117" s="118" t="s">
        <v>62</v>
      </c>
      <c r="G117" s="118" t="s">
        <v>62</v>
      </c>
      <c r="H117" s="118" t="s">
        <v>62</v>
      </c>
      <c r="I117" s="118" t="s">
        <v>62</v>
      </c>
      <c r="J117" s="118" t="s">
        <v>62</v>
      </c>
      <c r="K117" s="118" t="s">
        <v>62</v>
      </c>
      <c r="L117" s="118" t="s">
        <v>62</v>
      </c>
      <c r="M117" s="118" t="s">
        <v>62</v>
      </c>
      <c r="N117" s="118" t="s">
        <v>62</v>
      </c>
      <c r="O117" s="118" t="s">
        <v>62</v>
      </c>
      <c r="P117" s="118" t="s">
        <v>62</v>
      </c>
      <c r="Q117" s="118" t="s">
        <v>62</v>
      </c>
      <c r="R117" s="118" t="s">
        <v>62</v>
      </c>
      <c r="S117" s="118" t="s">
        <v>62</v>
      </c>
      <c r="T117" s="118" t="s">
        <v>62</v>
      </c>
      <c r="U117" s="118" t="s">
        <v>62</v>
      </c>
      <c r="V117" s="118" t="s">
        <v>62</v>
      </c>
      <c r="W117" s="118" t="s">
        <v>62</v>
      </c>
    </row>
    <row r="118" spans="1:23" ht="13.5" customHeight="1" x14ac:dyDescent="0.3">
      <c r="A118" s="170">
        <v>3.125E-2</v>
      </c>
      <c r="B118" s="118" t="s">
        <v>62</v>
      </c>
      <c r="C118" s="118" t="s">
        <v>62</v>
      </c>
      <c r="D118" s="118" t="s">
        <v>62</v>
      </c>
      <c r="E118" s="118" t="s">
        <v>62</v>
      </c>
      <c r="F118" s="118" t="s">
        <v>62</v>
      </c>
      <c r="G118" s="118" t="s">
        <v>62</v>
      </c>
      <c r="H118" s="118" t="s">
        <v>62</v>
      </c>
      <c r="I118" s="118" t="s">
        <v>62</v>
      </c>
      <c r="J118" s="118" t="s">
        <v>62</v>
      </c>
      <c r="K118" s="118" t="s">
        <v>62</v>
      </c>
      <c r="L118" s="118" t="s">
        <v>62</v>
      </c>
      <c r="M118" s="118" t="s">
        <v>62</v>
      </c>
      <c r="N118" s="118" t="s">
        <v>62</v>
      </c>
      <c r="O118" s="118" t="s">
        <v>62</v>
      </c>
      <c r="P118" s="118" t="s">
        <v>62</v>
      </c>
      <c r="Q118" s="118" t="s">
        <v>62</v>
      </c>
      <c r="R118" s="118" t="s">
        <v>62</v>
      </c>
      <c r="S118" s="118" t="s">
        <v>62</v>
      </c>
      <c r="T118" s="118" t="s">
        <v>62</v>
      </c>
      <c r="U118" s="118" t="s">
        <v>62</v>
      </c>
      <c r="V118" s="118" t="s">
        <v>62</v>
      </c>
      <c r="W118" s="118" t="s">
        <v>62</v>
      </c>
    </row>
    <row r="119" spans="1:23" ht="13.5" customHeight="1" x14ac:dyDescent="0.3">
      <c r="A119" s="170">
        <v>4.1666666666666664E-2</v>
      </c>
      <c r="B119" s="118" t="s">
        <v>62</v>
      </c>
      <c r="C119" s="118" t="s">
        <v>62</v>
      </c>
      <c r="D119" s="118" t="s">
        <v>62</v>
      </c>
      <c r="E119" s="118" t="s">
        <v>62</v>
      </c>
      <c r="F119" s="118" t="s">
        <v>62</v>
      </c>
      <c r="G119" s="118" t="s">
        <v>62</v>
      </c>
      <c r="H119" s="118" t="s">
        <v>62</v>
      </c>
      <c r="I119" s="118" t="s">
        <v>62</v>
      </c>
      <c r="J119" s="118" t="s">
        <v>62</v>
      </c>
      <c r="K119" s="118" t="s">
        <v>62</v>
      </c>
      <c r="L119" s="118" t="s">
        <v>62</v>
      </c>
      <c r="M119" s="118" t="s">
        <v>62</v>
      </c>
      <c r="N119" s="118" t="s">
        <v>62</v>
      </c>
      <c r="O119" s="118" t="s">
        <v>62</v>
      </c>
      <c r="P119" s="118" t="s">
        <v>62</v>
      </c>
      <c r="Q119" s="118" t="s">
        <v>62</v>
      </c>
      <c r="R119" s="118" t="s">
        <v>62</v>
      </c>
      <c r="S119" s="118" t="s">
        <v>62</v>
      </c>
      <c r="T119" s="118" t="s">
        <v>62</v>
      </c>
      <c r="U119" s="118" t="s">
        <v>62</v>
      </c>
      <c r="V119" s="118" t="s">
        <v>62</v>
      </c>
      <c r="W119" s="118" t="s">
        <v>62</v>
      </c>
    </row>
    <row r="120" spans="1:23" ht="13.5" customHeight="1" x14ac:dyDescent="0.3">
      <c r="A120" s="170">
        <v>5.2083333333333336E-2</v>
      </c>
      <c r="B120" s="118" t="s">
        <v>62</v>
      </c>
      <c r="C120" s="118" t="s">
        <v>62</v>
      </c>
      <c r="D120" s="118" t="s">
        <v>62</v>
      </c>
      <c r="E120" s="118" t="s">
        <v>62</v>
      </c>
      <c r="F120" s="118" t="s">
        <v>62</v>
      </c>
      <c r="G120" s="118" t="s">
        <v>62</v>
      </c>
      <c r="H120" s="118" t="s">
        <v>62</v>
      </c>
      <c r="I120" s="118" t="s">
        <v>62</v>
      </c>
      <c r="J120" s="118" t="s">
        <v>62</v>
      </c>
      <c r="K120" s="118" t="s">
        <v>62</v>
      </c>
      <c r="L120" s="118" t="s">
        <v>62</v>
      </c>
      <c r="M120" s="118" t="s">
        <v>62</v>
      </c>
      <c r="N120" s="118" t="s">
        <v>62</v>
      </c>
      <c r="O120" s="118" t="s">
        <v>62</v>
      </c>
      <c r="P120" s="118" t="s">
        <v>62</v>
      </c>
      <c r="Q120" s="118" t="s">
        <v>62</v>
      </c>
      <c r="R120" s="118" t="s">
        <v>62</v>
      </c>
      <c r="S120" s="118" t="s">
        <v>62</v>
      </c>
      <c r="T120" s="118" t="s">
        <v>62</v>
      </c>
      <c r="U120" s="118" t="s">
        <v>62</v>
      </c>
      <c r="V120" s="118" t="s">
        <v>62</v>
      </c>
      <c r="W120" s="118" t="s">
        <v>62</v>
      </c>
    </row>
    <row r="121" spans="1:23" ht="13.5" customHeight="1" x14ac:dyDescent="0.3">
      <c r="A121" s="170">
        <v>6.25E-2</v>
      </c>
      <c r="B121" s="118" t="s">
        <v>62</v>
      </c>
      <c r="C121" s="118" t="s">
        <v>62</v>
      </c>
      <c r="D121" s="118" t="s">
        <v>62</v>
      </c>
      <c r="E121" s="118" t="s">
        <v>62</v>
      </c>
      <c r="F121" s="118" t="s">
        <v>62</v>
      </c>
      <c r="G121" s="118" t="s">
        <v>62</v>
      </c>
      <c r="H121" s="118" t="s">
        <v>62</v>
      </c>
      <c r="I121" s="118" t="s">
        <v>62</v>
      </c>
      <c r="J121" s="118" t="s">
        <v>62</v>
      </c>
      <c r="K121" s="118" t="s">
        <v>62</v>
      </c>
      <c r="L121" s="118" t="s">
        <v>62</v>
      </c>
      <c r="M121" s="118" t="s">
        <v>62</v>
      </c>
      <c r="N121" s="118" t="s">
        <v>62</v>
      </c>
      <c r="O121" s="118" t="s">
        <v>62</v>
      </c>
      <c r="P121" s="118" t="s">
        <v>62</v>
      </c>
      <c r="Q121" s="118" t="s">
        <v>62</v>
      </c>
      <c r="R121" s="118" t="s">
        <v>62</v>
      </c>
      <c r="S121" s="118" t="s">
        <v>62</v>
      </c>
      <c r="T121" s="118" t="s">
        <v>62</v>
      </c>
      <c r="U121" s="118" t="s">
        <v>62</v>
      </c>
      <c r="V121" s="118" t="s">
        <v>62</v>
      </c>
      <c r="W121" s="118" t="s">
        <v>62</v>
      </c>
    </row>
    <row r="122" spans="1:23" ht="13.5" customHeight="1" x14ac:dyDescent="0.3">
      <c r="A122" s="170">
        <v>7.2916666666666699E-2</v>
      </c>
      <c r="B122" s="118" t="s">
        <v>62</v>
      </c>
      <c r="C122" s="118" t="s">
        <v>62</v>
      </c>
      <c r="D122" s="118" t="s">
        <v>62</v>
      </c>
      <c r="E122" s="118" t="s">
        <v>62</v>
      </c>
      <c r="F122" s="118" t="s">
        <v>62</v>
      </c>
      <c r="G122" s="118" t="s">
        <v>62</v>
      </c>
      <c r="H122" s="118" t="s">
        <v>62</v>
      </c>
      <c r="I122" s="118" t="s">
        <v>62</v>
      </c>
      <c r="J122" s="118" t="s">
        <v>62</v>
      </c>
      <c r="K122" s="118" t="s">
        <v>62</v>
      </c>
      <c r="L122" s="118" t="s">
        <v>62</v>
      </c>
      <c r="M122" s="118" t="s">
        <v>62</v>
      </c>
      <c r="N122" s="118" t="s">
        <v>62</v>
      </c>
      <c r="O122" s="118" t="s">
        <v>62</v>
      </c>
      <c r="P122" s="118" t="s">
        <v>62</v>
      </c>
      <c r="Q122" s="118" t="s">
        <v>62</v>
      </c>
      <c r="R122" s="118" t="s">
        <v>62</v>
      </c>
      <c r="S122" s="118" t="s">
        <v>62</v>
      </c>
      <c r="T122" s="118" t="s">
        <v>62</v>
      </c>
      <c r="U122" s="118" t="s">
        <v>62</v>
      </c>
      <c r="V122" s="118" t="s">
        <v>62</v>
      </c>
      <c r="W122" s="118" t="s">
        <v>62</v>
      </c>
    </row>
    <row r="123" spans="1:23" ht="13.5" customHeight="1" x14ac:dyDescent="0.3">
      <c r="A123" s="170">
        <v>8.3333333333333301E-2</v>
      </c>
      <c r="B123" s="118" t="s">
        <v>62</v>
      </c>
      <c r="C123" s="118" t="s">
        <v>62</v>
      </c>
      <c r="D123" s="118" t="s">
        <v>62</v>
      </c>
      <c r="E123" s="118" t="s">
        <v>62</v>
      </c>
      <c r="F123" s="118" t="s">
        <v>62</v>
      </c>
      <c r="G123" s="118" t="s">
        <v>62</v>
      </c>
      <c r="H123" s="118" t="s">
        <v>62</v>
      </c>
      <c r="I123" s="118" t="s">
        <v>62</v>
      </c>
      <c r="J123" s="118" t="s">
        <v>62</v>
      </c>
      <c r="K123" s="118" t="s">
        <v>62</v>
      </c>
      <c r="L123" s="118" t="s">
        <v>62</v>
      </c>
      <c r="M123" s="118" t="s">
        <v>62</v>
      </c>
      <c r="N123" s="118" t="s">
        <v>62</v>
      </c>
      <c r="O123" s="118" t="s">
        <v>62</v>
      </c>
      <c r="P123" s="118" t="s">
        <v>62</v>
      </c>
      <c r="Q123" s="118" t="s">
        <v>62</v>
      </c>
      <c r="R123" s="118" t="s">
        <v>62</v>
      </c>
      <c r="S123" s="118" t="s">
        <v>62</v>
      </c>
      <c r="T123" s="118" t="s">
        <v>62</v>
      </c>
      <c r="U123" s="118" t="s">
        <v>62</v>
      </c>
      <c r="V123" s="118" t="s">
        <v>62</v>
      </c>
      <c r="W123" s="118" t="s">
        <v>62</v>
      </c>
    </row>
    <row r="124" spans="1:23" ht="13.5" customHeight="1" x14ac:dyDescent="0.3">
      <c r="A124" s="170">
        <v>9.375E-2</v>
      </c>
      <c r="B124" s="118" t="s">
        <v>62</v>
      </c>
      <c r="C124" s="118" t="s">
        <v>62</v>
      </c>
      <c r="D124" s="118" t="s">
        <v>62</v>
      </c>
      <c r="E124" s="118" t="s">
        <v>62</v>
      </c>
      <c r="F124" s="118" t="s">
        <v>62</v>
      </c>
      <c r="G124" s="118" t="s">
        <v>62</v>
      </c>
      <c r="H124" s="118" t="s">
        <v>62</v>
      </c>
      <c r="I124" s="118" t="s">
        <v>62</v>
      </c>
      <c r="J124" s="118" t="s">
        <v>62</v>
      </c>
      <c r="K124" s="118" t="s">
        <v>62</v>
      </c>
      <c r="L124" s="118" t="s">
        <v>62</v>
      </c>
      <c r="M124" s="118" t="s">
        <v>62</v>
      </c>
      <c r="N124" s="118" t="s">
        <v>62</v>
      </c>
      <c r="O124" s="118" t="s">
        <v>62</v>
      </c>
      <c r="P124" s="118" t="s">
        <v>62</v>
      </c>
      <c r="Q124" s="118" t="s">
        <v>62</v>
      </c>
      <c r="R124" s="118" t="s">
        <v>62</v>
      </c>
      <c r="S124" s="118" t="s">
        <v>62</v>
      </c>
      <c r="T124" s="118" t="s">
        <v>62</v>
      </c>
      <c r="U124" s="118" t="s">
        <v>62</v>
      </c>
      <c r="V124" s="118" t="s">
        <v>62</v>
      </c>
      <c r="W124" s="118" t="s">
        <v>62</v>
      </c>
    </row>
    <row r="125" spans="1:23" ht="13.5" customHeight="1" x14ac:dyDescent="0.3">
      <c r="A125" s="170">
        <v>0.104166666666667</v>
      </c>
      <c r="B125" s="118" t="s">
        <v>62</v>
      </c>
      <c r="C125" s="118" t="s">
        <v>62</v>
      </c>
      <c r="D125" s="118" t="s">
        <v>62</v>
      </c>
      <c r="E125" s="118" t="s">
        <v>62</v>
      </c>
      <c r="F125" s="118" t="s">
        <v>62</v>
      </c>
      <c r="G125" s="118" t="s">
        <v>62</v>
      </c>
      <c r="H125" s="118" t="s">
        <v>62</v>
      </c>
      <c r="I125" s="118" t="s">
        <v>62</v>
      </c>
      <c r="J125" s="118" t="s">
        <v>62</v>
      </c>
      <c r="K125" s="118" t="s">
        <v>62</v>
      </c>
      <c r="L125" s="118" t="s">
        <v>62</v>
      </c>
      <c r="M125" s="118" t="s">
        <v>62</v>
      </c>
      <c r="N125" s="118" t="s">
        <v>62</v>
      </c>
      <c r="O125" s="118" t="s">
        <v>62</v>
      </c>
      <c r="P125" s="118" t="s">
        <v>62</v>
      </c>
      <c r="Q125" s="118" t="s">
        <v>62</v>
      </c>
      <c r="R125" s="118" t="s">
        <v>62</v>
      </c>
      <c r="S125" s="118" t="s">
        <v>62</v>
      </c>
      <c r="T125" s="118" t="s">
        <v>62</v>
      </c>
      <c r="U125" s="118" t="s">
        <v>62</v>
      </c>
      <c r="V125" s="118" t="s">
        <v>62</v>
      </c>
      <c r="W125" s="118" t="s">
        <v>62</v>
      </c>
    </row>
    <row r="126" spans="1:23" ht="13.5" customHeight="1" x14ac:dyDescent="0.3">
      <c r="A126" s="170">
        <v>0.114583333333333</v>
      </c>
      <c r="B126" s="118" t="s">
        <v>62</v>
      </c>
      <c r="C126" s="118" t="s">
        <v>62</v>
      </c>
      <c r="D126" s="118" t="s">
        <v>62</v>
      </c>
      <c r="E126" s="118" t="s">
        <v>62</v>
      </c>
      <c r="F126" s="118" t="s">
        <v>62</v>
      </c>
      <c r="G126" s="118" t="s">
        <v>62</v>
      </c>
      <c r="H126" s="118" t="s">
        <v>62</v>
      </c>
      <c r="I126" s="118" t="s">
        <v>62</v>
      </c>
      <c r="J126" s="118" t="s">
        <v>62</v>
      </c>
      <c r="K126" s="118" t="s">
        <v>62</v>
      </c>
      <c r="L126" s="118" t="s">
        <v>62</v>
      </c>
      <c r="M126" s="118" t="s">
        <v>62</v>
      </c>
      <c r="N126" s="118" t="s">
        <v>62</v>
      </c>
      <c r="O126" s="118" t="s">
        <v>62</v>
      </c>
      <c r="P126" s="118" t="s">
        <v>62</v>
      </c>
      <c r="Q126" s="118" t="s">
        <v>62</v>
      </c>
      <c r="R126" s="118" t="s">
        <v>62</v>
      </c>
      <c r="S126" s="118" t="s">
        <v>62</v>
      </c>
      <c r="T126" s="118" t="s">
        <v>62</v>
      </c>
      <c r="U126" s="118" t="s">
        <v>62</v>
      </c>
      <c r="V126" s="118" t="s">
        <v>62</v>
      </c>
      <c r="W126" s="118" t="s">
        <v>62</v>
      </c>
    </row>
    <row r="127" spans="1:23" ht="13.5" customHeight="1" x14ac:dyDescent="0.3">
      <c r="A127" s="170">
        <v>0.125</v>
      </c>
      <c r="B127" s="118" t="s">
        <v>62</v>
      </c>
      <c r="C127" s="118" t="s">
        <v>62</v>
      </c>
      <c r="D127" s="118" t="s">
        <v>62</v>
      </c>
      <c r="E127" s="118" t="s">
        <v>62</v>
      </c>
      <c r="F127" s="118" t="s">
        <v>62</v>
      </c>
      <c r="G127" s="118" t="s">
        <v>62</v>
      </c>
      <c r="H127" s="118" t="s">
        <v>62</v>
      </c>
      <c r="I127" s="118" t="s">
        <v>62</v>
      </c>
      <c r="J127" s="118" t="s">
        <v>62</v>
      </c>
      <c r="K127" s="118" t="s">
        <v>62</v>
      </c>
      <c r="L127" s="118" t="s">
        <v>62</v>
      </c>
      <c r="M127" s="118" t="s">
        <v>62</v>
      </c>
      <c r="N127" s="118" t="s">
        <v>62</v>
      </c>
      <c r="O127" s="118" t="s">
        <v>62</v>
      </c>
      <c r="P127" s="118" t="s">
        <v>62</v>
      </c>
      <c r="Q127" s="118" t="s">
        <v>62</v>
      </c>
      <c r="R127" s="118" t="s">
        <v>62</v>
      </c>
      <c r="S127" s="118" t="s">
        <v>62</v>
      </c>
      <c r="T127" s="118" t="s">
        <v>62</v>
      </c>
      <c r="U127" s="118" t="s">
        <v>62</v>
      </c>
      <c r="V127" s="118" t="s">
        <v>62</v>
      </c>
      <c r="W127" s="118" t="s">
        <v>62</v>
      </c>
    </row>
    <row r="128" spans="1:23" ht="13.5" customHeight="1" x14ac:dyDescent="0.3">
      <c r="A128" s="170">
        <v>0.13541666666666699</v>
      </c>
      <c r="B128" s="118" t="s">
        <v>62</v>
      </c>
      <c r="C128" s="118" t="s">
        <v>62</v>
      </c>
      <c r="D128" s="118" t="s">
        <v>62</v>
      </c>
      <c r="E128" s="118" t="s">
        <v>62</v>
      </c>
      <c r="F128" s="118" t="s">
        <v>62</v>
      </c>
      <c r="G128" s="118" t="s">
        <v>62</v>
      </c>
      <c r="H128" s="118" t="s">
        <v>62</v>
      </c>
      <c r="I128" s="118" t="s">
        <v>62</v>
      </c>
      <c r="J128" s="118" t="s">
        <v>62</v>
      </c>
      <c r="K128" s="118" t="s">
        <v>62</v>
      </c>
      <c r="L128" s="118" t="s">
        <v>62</v>
      </c>
      <c r="M128" s="118" t="s">
        <v>62</v>
      </c>
      <c r="N128" s="118" t="s">
        <v>62</v>
      </c>
      <c r="O128" s="118" t="s">
        <v>62</v>
      </c>
      <c r="P128" s="118" t="s">
        <v>62</v>
      </c>
      <c r="Q128" s="118" t="s">
        <v>62</v>
      </c>
      <c r="R128" s="118" t="s">
        <v>62</v>
      </c>
      <c r="S128" s="118" t="s">
        <v>62</v>
      </c>
      <c r="T128" s="118" t="s">
        <v>62</v>
      </c>
      <c r="U128" s="118" t="s">
        <v>62</v>
      </c>
      <c r="V128" s="118" t="s">
        <v>62</v>
      </c>
      <c r="W128" s="118" t="s">
        <v>62</v>
      </c>
    </row>
    <row r="129" spans="1:23" ht="13.5" customHeight="1" x14ac:dyDescent="0.3">
      <c r="A129" s="170">
        <v>0.14583333333333301</v>
      </c>
      <c r="B129" s="118" t="s">
        <v>62</v>
      </c>
      <c r="C129" s="118" t="s">
        <v>62</v>
      </c>
      <c r="D129" s="118" t="s">
        <v>62</v>
      </c>
      <c r="E129" s="118" t="s">
        <v>62</v>
      </c>
      <c r="F129" s="118" t="s">
        <v>62</v>
      </c>
      <c r="G129" s="118" t="s">
        <v>62</v>
      </c>
      <c r="H129" s="118" t="s">
        <v>62</v>
      </c>
      <c r="I129" s="118" t="s">
        <v>62</v>
      </c>
      <c r="J129" s="118" t="s">
        <v>62</v>
      </c>
      <c r="K129" s="118" t="s">
        <v>62</v>
      </c>
      <c r="L129" s="118" t="s">
        <v>62</v>
      </c>
      <c r="M129" s="118" t="s">
        <v>62</v>
      </c>
      <c r="N129" s="118" t="s">
        <v>62</v>
      </c>
      <c r="O129" s="118" t="s">
        <v>62</v>
      </c>
      <c r="P129" s="118" t="s">
        <v>62</v>
      </c>
      <c r="Q129" s="118" t="s">
        <v>62</v>
      </c>
      <c r="R129" s="118" t="s">
        <v>62</v>
      </c>
      <c r="S129" s="118" t="s">
        <v>62</v>
      </c>
      <c r="T129" s="118" t="s">
        <v>62</v>
      </c>
      <c r="U129" s="118" t="s">
        <v>62</v>
      </c>
      <c r="V129" s="118" t="s">
        <v>62</v>
      </c>
      <c r="W129" s="118" t="s">
        <v>62</v>
      </c>
    </row>
    <row r="130" spans="1:23" ht="13.5" customHeight="1" x14ac:dyDescent="0.3">
      <c r="A130" s="170">
        <v>0.15625</v>
      </c>
      <c r="B130" s="118" t="s">
        <v>62</v>
      </c>
      <c r="C130" s="118" t="s">
        <v>62</v>
      </c>
      <c r="D130" s="118" t="s">
        <v>62</v>
      </c>
      <c r="E130" s="118" t="s">
        <v>62</v>
      </c>
      <c r="F130" s="118" t="s">
        <v>62</v>
      </c>
      <c r="G130" s="118" t="s">
        <v>62</v>
      </c>
      <c r="H130" s="118" t="s">
        <v>62</v>
      </c>
      <c r="I130" s="118" t="s">
        <v>62</v>
      </c>
      <c r="J130" s="118" t="s">
        <v>62</v>
      </c>
      <c r="K130" s="118" t="s">
        <v>62</v>
      </c>
      <c r="L130" s="118" t="s">
        <v>62</v>
      </c>
      <c r="M130" s="118" t="s">
        <v>62</v>
      </c>
      <c r="N130" s="118" t="s">
        <v>62</v>
      </c>
      <c r="O130" s="118" t="s">
        <v>62</v>
      </c>
      <c r="P130" s="118" t="s">
        <v>62</v>
      </c>
      <c r="Q130" s="118" t="s">
        <v>62</v>
      </c>
      <c r="R130" s="118" t="s">
        <v>62</v>
      </c>
      <c r="S130" s="118" t="s">
        <v>62</v>
      </c>
      <c r="T130" s="118" t="s">
        <v>62</v>
      </c>
      <c r="U130" s="118" t="s">
        <v>62</v>
      </c>
      <c r="V130" s="118" t="s">
        <v>62</v>
      </c>
      <c r="W130" s="118" t="s">
        <v>62</v>
      </c>
    </row>
    <row r="131" spans="1:23" ht="13.5" customHeight="1" x14ac:dyDescent="0.3">
      <c r="A131" s="170">
        <v>0.16666666666666699</v>
      </c>
      <c r="B131" s="118" t="s">
        <v>62</v>
      </c>
      <c r="C131" s="118" t="s">
        <v>62</v>
      </c>
      <c r="D131" s="118" t="s">
        <v>62</v>
      </c>
      <c r="E131" s="118" t="s">
        <v>62</v>
      </c>
      <c r="F131" s="118" t="s">
        <v>62</v>
      </c>
      <c r="G131" s="118" t="s">
        <v>62</v>
      </c>
      <c r="H131" s="118" t="s">
        <v>62</v>
      </c>
      <c r="I131" s="118" t="s">
        <v>62</v>
      </c>
      <c r="J131" s="118" t="s">
        <v>62</v>
      </c>
      <c r="K131" s="118" t="s">
        <v>62</v>
      </c>
      <c r="L131" s="118" t="s">
        <v>62</v>
      </c>
      <c r="M131" s="118" t="s">
        <v>62</v>
      </c>
      <c r="N131" s="118" t="s">
        <v>62</v>
      </c>
      <c r="O131" s="118" t="s">
        <v>62</v>
      </c>
      <c r="P131" s="118" t="s">
        <v>62</v>
      </c>
      <c r="Q131" s="118" t="s">
        <v>62</v>
      </c>
      <c r="R131" s="118" t="s">
        <v>62</v>
      </c>
      <c r="S131" s="118" t="s">
        <v>62</v>
      </c>
      <c r="T131" s="118" t="s">
        <v>62</v>
      </c>
      <c r="U131" s="118" t="s">
        <v>62</v>
      </c>
      <c r="V131" s="118" t="s">
        <v>62</v>
      </c>
      <c r="W131" s="118" t="s">
        <v>62</v>
      </c>
    </row>
    <row r="132" spans="1:23" ht="13.5" customHeight="1" x14ac:dyDescent="0.3">
      <c r="A132" s="170">
        <v>0.17708333333333301</v>
      </c>
      <c r="B132" s="118" t="s">
        <v>62</v>
      </c>
      <c r="C132" s="118" t="s">
        <v>62</v>
      </c>
      <c r="D132" s="118" t="s">
        <v>62</v>
      </c>
      <c r="E132" s="118" t="s">
        <v>62</v>
      </c>
      <c r="F132" s="118" t="s">
        <v>62</v>
      </c>
      <c r="G132" s="118" t="s">
        <v>62</v>
      </c>
      <c r="H132" s="118" t="s">
        <v>62</v>
      </c>
      <c r="I132" s="118" t="s">
        <v>62</v>
      </c>
      <c r="J132" s="118" t="s">
        <v>62</v>
      </c>
      <c r="K132" s="118" t="s">
        <v>62</v>
      </c>
      <c r="L132" s="118" t="s">
        <v>62</v>
      </c>
      <c r="M132" s="118" t="s">
        <v>62</v>
      </c>
      <c r="N132" s="118" t="s">
        <v>62</v>
      </c>
      <c r="O132" s="118" t="s">
        <v>62</v>
      </c>
      <c r="P132" s="118" t="s">
        <v>62</v>
      </c>
      <c r="Q132" s="118" t="s">
        <v>62</v>
      </c>
      <c r="R132" s="118" t="s">
        <v>62</v>
      </c>
      <c r="S132" s="118" t="s">
        <v>62</v>
      </c>
      <c r="T132" s="118" t="s">
        <v>62</v>
      </c>
      <c r="U132" s="118" t="s">
        <v>62</v>
      </c>
      <c r="V132" s="118" t="s">
        <v>62</v>
      </c>
      <c r="W132" s="118" t="s">
        <v>62</v>
      </c>
    </row>
    <row r="133" spans="1:23" ht="13.5" customHeight="1" x14ac:dyDescent="0.3">
      <c r="A133" s="170">
        <v>0.1875</v>
      </c>
      <c r="B133" s="118" t="s">
        <v>62</v>
      </c>
      <c r="C133" s="118" t="s">
        <v>62</v>
      </c>
      <c r="D133" s="118" t="s">
        <v>62</v>
      </c>
      <c r="E133" s="118" t="s">
        <v>62</v>
      </c>
      <c r="F133" s="118" t="s">
        <v>62</v>
      </c>
      <c r="G133" s="118" t="s">
        <v>62</v>
      </c>
      <c r="H133" s="118" t="s">
        <v>62</v>
      </c>
      <c r="I133" s="118" t="s">
        <v>62</v>
      </c>
      <c r="J133" s="118" t="s">
        <v>62</v>
      </c>
      <c r="K133" s="118" t="s">
        <v>62</v>
      </c>
      <c r="L133" s="118" t="s">
        <v>62</v>
      </c>
      <c r="M133" s="118" t="s">
        <v>62</v>
      </c>
      <c r="N133" s="118" t="s">
        <v>62</v>
      </c>
      <c r="O133" s="118" t="s">
        <v>62</v>
      </c>
      <c r="P133" s="118" t="s">
        <v>62</v>
      </c>
      <c r="Q133" s="118" t="s">
        <v>62</v>
      </c>
      <c r="R133" s="118" t="s">
        <v>62</v>
      </c>
      <c r="S133" s="118" t="s">
        <v>62</v>
      </c>
      <c r="T133" s="118" t="s">
        <v>62</v>
      </c>
      <c r="U133" s="118" t="s">
        <v>62</v>
      </c>
      <c r="V133" s="118" t="s">
        <v>62</v>
      </c>
      <c r="W133" s="118" t="s">
        <v>62</v>
      </c>
    </row>
    <row r="134" spans="1:23" ht="13.5" customHeight="1" x14ac:dyDescent="0.3">
      <c r="A134" s="170">
        <v>0.19791666666666699</v>
      </c>
      <c r="B134" s="118" t="s">
        <v>62</v>
      </c>
      <c r="C134" s="118" t="s">
        <v>62</v>
      </c>
      <c r="D134" s="118" t="s">
        <v>62</v>
      </c>
      <c r="E134" s="118" t="s">
        <v>62</v>
      </c>
      <c r="F134" s="118" t="s">
        <v>62</v>
      </c>
      <c r="G134" s="118" t="s">
        <v>62</v>
      </c>
      <c r="H134" s="118" t="s">
        <v>62</v>
      </c>
      <c r="I134" s="118" t="s">
        <v>62</v>
      </c>
      <c r="J134" s="118" t="s">
        <v>62</v>
      </c>
      <c r="K134" s="118" t="s">
        <v>62</v>
      </c>
      <c r="L134" s="118" t="s">
        <v>62</v>
      </c>
      <c r="M134" s="118" t="s">
        <v>62</v>
      </c>
      <c r="N134" s="118" t="s">
        <v>62</v>
      </c>
      <c r="O134" s="118" t="s">
        <v>62</v>
      </c>
      <c r="P134" s="118" t="s">
        <v>62</v>
      </c>
      <c r="Q134" s="118" t="s">
        <v>62</v>
      </c>
      <c r="R134" s="118" t="s">
        <v>62</v>
      </c>
      <c r="S134" s="118" t="s">
        <v>62</v>
      </c>
      <c r="T134" s="118" t="s">
        <v>62</v>
      </c>
      <c r="U134" s="118" t="s">
        <v>62</v>
      </c>
      <c r="V134" s="118" t="s">
        <v>62</v>
      </c>
      <c r="W134" s="118" t="s">
        <v>62</v>
      </c>
    </row>
    <row r="135" spans="1:23" ht="13.5" customHeight="1" x14ac:dyDescent="0.3">
      <c r="A135" s="170">
        <v>0.20833333333333301</v>
      </c>
      <c r="B135" s="118" t="s">
        <v>62</v>
      </c>
      <c r="C135" s="118" t="s">
        <v>62</v>
      </c>
      <c r="D135" s="118" t="s">
        <v>62</v>
      </c>
      <c r="E135" s="118" t="s">
        <v>62</v>
      </c>
      <c r="F135" s="118" t="s">
        <v>62</v>
      </c>
      <c r="G135" s="118" t="s">
        <v>62</v>
      </c>
      <c r="H135" s="118" t="s">
        <v>62</v>
      </c>
      <c r="I135" s="118" t="s">
        <v>62</v>
      </c>
      <c r="J135" s="118" t="s">
        <v>62</v>
      </c>
      <c r="K135" s="118" t="s">
        <v>62</v>
      </c>
      <c r="L135" s="118" t="s">
        <v>62</v>
      </c>
      <c r="M135" s="118" t="s">
        <v>62</v>
      </c>
      <c r="N135" s="118" t="s">
        <v>62</v>
      </c>
      <c r="O135" s="118" t="s">
        <v>62</v>
      </c>
      <c r="P135" s="118" t="s">
        <v>62</v>
      </c>
      <c r="Q135" s="118" t="s">
        <v>62</v>
      </c>
      <c r="R135" s="118" t="s">
        <v>62</v>
      </c>
      <c r="S135" s="118" t="s">
        <v>62</v>
      </c>
      <c r="T135" s="118" t="s">
        <v>62</v>
      </c>
      <c r="U135" s="118" t="s">
        <v>62</v>
      </c>
      <c r="V135" s="118" t="s">
        <v>62</v>
      </c>
      <c r="W135" s="118" t="s">
        <v>62</v>
      </c>
    </row>
    <row r="136" spans="1:23" ht="13.5" customHeight="1" x14ac:dyDescent="0.3">
      <c r="A136" s="170">
        <v>0.21875</v>
      </c>
      <c r="B136" s="118" t="s">
        <v>62</v>
      </c>
      <c r="C136" s="118" t="s">
        <v>62</v>
      </c>
      <c r="D136" s="118" t="s">
        <v>62</v>
      </c>
      <c r="E136" s="118" t="s">
        <v>62</v>
      </c>
      <c r="F136" s="118" t="s">
        <v>62</v>
      </c>
      <c r="G136" s="118" t="s">
        <v>62</v>
      </c>
      <c r="H136" s="118" t="s">
        <v>62</v>
      </c>
      <c r="I136" s="118" t="s">
        <v>62</v>
      </c>
      <c r="J136" s="118" t="s">
        <v>62</v>
      </c>
      <c r="K136" s="118" t="s">
        <v>62</v>
      </c>
      <c r="L136" s="118" t="s">
        <v>62</v>
      </c>
      <c r="M136" s="118" t="s">
        <v>62</v>
      </c>
      <c r="N136" s="118" t="s">
        <v>62</v>
      </c>
      <c r="O136" s="118" t="s">
        <v>62</v>
      </c>
      <c r="P136" s="118" t="s">
        <v>62</v>
      </c>
      <c r="Q136" s="118" t="s">
        <v>62</v>
      </c>
      <c r="R136" s="118" t="s">
        <v>62</v>
      </c>
      <c r="S136" s="118" t="s">
        <v>62</v>
      </c>
      <c r="T136" s="118" t="s">
        <v>62</v>
      </c>
      <c r="U136" s="118" t="s">
        <v>62</v>
      </c>
      <c r="V136" s="118" t="s">
        <v>62</v>
      </c>
      <c r="W136" s="118" t="s">
        <v>62</v>
      </c>
    </row>
    <row r="137" spans="1:23" ht="13.5" customHeight="1" x14ac:dyDescent="0.3">
      <c r="A137" s="170">
        <v>0.22916666666666699</v>
      </c>
      <c r="B137" s="118" t="s">
        <v>62</v>
      </c>
      <c r="C137" s="118" t="s">
        <v>62</v>
      </c>
      <c r="D137" s="118" t="s">
        <v>62</v>
      </c>
      <c r="E137" s="118" t="s">
        <v>62</v>
      </c>
      <c r="F137" s="118" t="s">
        <v>62</v>
      </c>
      <c r="G137" s="118" t="s">
        <v>62</v>
      </c>
      <c r="H137" s="118" t="s">
        <v>62</v>
      </c>
      <c r="I137" s="118" t="s">
        <v>62</v>
      </c>
      <c r="J137" s="118" t="s">
        <v>62</v>
      </c>
      <c r="K137" s="118" t="s">
        <v>62</v>
      </c>
      <c r="L137" s="118" t="s">
        <v>62</v>
      </c>
      <c r="M137" s="118" t="s">
        <v>62</v>
      </c>
      <c r="N137" s="118" t="s">
        <v>62</v>
      </c>
      <c r="O137" s="118" t="s">
        <v>62</v>
      </c>
      <c r="P137" s="118" t="s">
        <v>62</v>
      </c>
      <c r="Q137" s="118" t="s">
        <v>62</v>
      </c>
      <c r="R137" s="118" t="s">
        <v>62</v>
      </c>
      <c r="S137" s="118" t="s">
        <v>62</v>
      </c>
      <c r="T137" s="118" t="s">
        <v>62</v>
      </c>
      <c r="U137" s="118" t="s">
        <v>62</v>
      </c>
      <c r="V137" s="118" t="s">
        <v>62</v>
      </c>
      <c r="W137" s="118" t="s">
        <v>62</v>
      </c>
    </row>
    <row r="138" spans="1:23" ht="13.5" customHeight="1" x14ac:dyDescent="0.3">
      <c r="A138" s="170">
        <v>0.23958333333333301</v>
      </c>
      <c r="B138" s="118" t="s">
        <v>62</v>
      </c>
      <c r="C138" s="118" t="s">
        <v>62</v>
      </c>
      <c r="D138" s="118" t="s">
        <v>62</v>
      </c>
      <c r="E138" s="118" t="s">
        <v>62</v>
      </c>
      <c r="F138" s="118" t="s">
        <v>62</v>
      </c>
      <c r="G138" s="118" t="s">
        <v>62</v>
      </c>
      <c r="H138" s="118" t="s">
        <v>62</v>
      </c>
      <c r="I138" s="118" t="s">
        <v>62</v>
      </c>
      <c r="J138" s="118" t="s">
        <v>62</v>
      </c>
      <c r="K138" s="118" t="s">
        <v>62</v>
      </c>
      <c r="L138" s="118" t="s">
        <v>62</v>
      </c>
      <c r="M138" s="118" t="s">
        <v>62</v>
      </c>
      <c r="N138" s="118" t="s">
        <v>62</v>
      </c>
      <c r="O138" s="118" t="s">
        <v>62</v>
      </c>
      <c r="P138" s="118" t="s">
        <v>62</v>
      </c>
      <c r="Q138" s="118" t="s">
        <v>62</v>
      </c>
      <c r="R138" s="118" t="s">
        <v>62</v>
      </c>
      <c r="S138" s="118" t="s">
        <v>62</v>
      </c>
      <c r="T138" s="118" t="s">
        <v>62</v>
      </c>
      <c r="U138" s="118" t="s">
        <v>62</v>
      </c>
      <c r="V138" s="118" t="s">
        <v>62</v>
      </c>
      <c r="W138" s="118" t="s">
        <v>62</v>
      </c>
    </row>
    <row r="139" spans="1:23" ht="13.5" customHeight="1" x14ac:dyDescent="0.3">
      <c r="A139" s="170">
        <v>0.25</v>
      </c>
      <c r="B139" s="118" t="s">
        <v>62</v>
      </c>
      <c r="C139" s="118" t="s">
        <v>62</v>
      </c>
      <c r="D139" s="118" t="s">
        <v>62</v>
      </c>
      <c r="E139" s="118" t="s">
        <v>62</v>
      </c>
      <c r="F139" s="118" t="s">
        <v>62</v>
      </c>
      <c r="G139" s="118" t="s">
        <v>62</v>
      </c>
      <c r="H139" s="118" t="s">
        <v>62</v>
      </c>
      <c r="I139" s="118" t="s">
        <v>62</v>
      </c>
      <c r="J139" s="118" t="s">
        <v>62</v>
      </c>
      <c r="K139" s="118" t="s">
        <v>62</v>
      </c>
      <c r="L139" s="118" t="s">
        <v>62</v>
      </c>
      <c r="M139" s="118" t="s">
        <v>62</v>
      </c>
      <c r="N139" s="118" t="s">
        <v>62</v>
      </c>
      <c r="O139" s="118" t="s">
        <v>62</v>
      </c>
      <c r="P139" s="118" t="s">
        <v>62</v>
      </c>
      <c r="Q139" s="118" t="s">
        <v>62</v>
      </c>
      <c r="R139" s="118" t="s">
        <v>62</v>
      </c>
      <c r="S139" s="118" t="s">
        <v>62</v>
      </c>
      <c r="T139" s="118" t="s">
        <v>62</v>
      </c>
      <c r="U139" s="118" t="s">
        <v>62</v>
      </c>
      <c r="V139" s="118" t="s">
        <v>62</v>
      </c>
      <c r="W139" s="118" t="s">
        <v>62</v>
      </c>
    </row>
    <row r="140" spans="1:23" ht="13.5" customHeight="1" x14ac:dyDescent="0.3">
      <c r="A140" s="170">
        <v>0.26041666666666702</v>
      </c>
      <c r="B140" s="118" t="s">
        <v>62</v>
      </c>
      <c r="C140" s="118" t="s">
        <v>62</v>
      </c>
      <c r="D140" s="118" t="s">
        <v>62</v>
      </c>
      <c r="E140" s="118" t="s">
        <v>62</v>
      </c>
      <c r="F140" s="118" t="s">
        <v>62</v>
      </c>
      <c r="G140" s="118" t="s">
        <v>62</v>
      </c>
      <c r="H140" s="118" t="s">
        <v>62</v>
      </c>
      <c r="I140" s="118" t="s">
        <v>62</v>
      </c>
      <c r="J140" s="118" t="s">
        <v>62</v>
      </c>
      <c r="K140" s="118" t="s">
        <v>62</v>
      </c>
      <c r="L140" s="118" t="s">
        <v>62</v>
      </c>
      <c r="M140" s="118" t="s">
        <v>62</v>
      </c>
      <c r="N140" s="118" t="s">
        <v>62</v>
      </c>
      <c r="O140" s="118" t="s">
        <v>62</v>
      </c>
      <c r="P140" s="118" t="s">
        <v>62</v>
      </c>
      <c r="Q140" s="118" t="s">
        <v>62</v>
      </c>
      <c r="R140" s="118" t="s">
        <v>62</v>
      </c>
      <c r="S140" s="118" t="s">
        <v>62</v>
      </c>
      <c r="T140" s="118" t="s">
        <v>62</v>
      </c>
      <c r="U140" s="118" t="s">
        <v>62</v>
      </c>
      <c r="V140" s="118" t="s">
        <v>62</v>
      </c>
      <c r="W140" s="118" t="s">
        <v>62</v>
      </c>
    </row>
    <row r="141" spans="1:23" ht="13.5" customHeight="1" x14ac:dyDescent="0.3">
      <c r="A141" s="170">
        <v>0.27083333333333298</v>
      </c>
      <c r="B141" s="118" t="s">
        <v>62</v>
      </c>
      <c r="C141" s="118" t="s">
        <v>62</v>
      </c>
      <c r="D141" s="118" t="s">
        <v>62</v>
      </c>
      <c r="E141" s="118" t="s">
        <v>62</v>
      </c>
      <c r="F141" s="118" t="s">
        <v>62</v>
      </c>
      <c r="G141" s="118" t="s">
        <v>62</v>
      </c>
      <c r="H141" s="118" t="s">
        <v>62</v>
      </c>
      <c r="I141" s="118" t="s">
        <v>62</v>
      </c>
      <c r="J141" s="118" t="s">
        <v>62</v>
      </c>
      <c r="K141" s="118" t="s">
        <v>62</v>
      </c>
      <c r="L141" s="118" t="s">
        <v>62</v>
      </c>
      <c r="M141" s="118" t="s">
        <v>62</v>
      </c>
      <c r="N141" s="118" t="s">
        <v>62</v>
      </c>
      <c r="O141" s="118" t="s">
        <v>62</v>
      </c>
      <c r="P141" s="118" t="s">
        <v>62</v>
      </c>
      <c r="Q141" s="118" t="s">
        <v>62</v>
      </c>
      <c r="R141" s="118" t="s">
        <v>62</v>
      </c>
      <c r="S141" s="118" t="s">
        <v>62</v>
      </c>
      <c r="T141" s="118" t="s">
        <v>62</v>
      </c>
      <c r="U141" s="118" t="s">
        <v>62</v>
      </c>
      <c r="V141" s="118" t="s">
        <v>62</v>
      </c>
      <c r="W141" s="118" t="s">
        <v>62</v>
      </c>
    </row>
    <row r="142" spans="1:23" ht="13.5" customHeight="1" x14ac:dyDescent="0.3">
      <c r="A142" s="170">
        <v>0.28125</v>
      </c>
      <c r="B142" s="118" t="s">
        <v>62</v>
      </c>
      <c r="C142" s="118" t="s">
        <v>62</v>
      </c>
      <c r="D142" s="118" t="s">
        <v>62</v>
      </c>
      <c r="E142" s="118" t="s">
        <v>62</v>
      </c>
      <c r="F142" s="118" t="s">
        <v>62</v>
      </c>
      <c r="G142" s="118" t="s">
        <v>62</v>
      </c>
      <c r="H142" s="118" t="s">
        <v>62</v>
      </c>
      <c r="I142" s="118" t="s">
        <v>62</v>
      </c>
      <c r="J142" s="118" t="s">
        <v>62</v>
      </c>
      <c r="K142" s="118" t="s">
        <v>62</v>
      </c>
      <c r="L142" s="118" t="s">
        <v>62</v>
      </c>
      <c r="M142" s="118" t="s">
        <v>62</v>
      </c>
      <c r="N142" s="118" t="s">
        <v>62</v>
      </c>
      <c r="O142" s="118" t="s">
        <v>62</v>
      </c>
      <c r="P142" s="118" t="s">
        <v>62</v>
      </c>
      <c r="Q142" s="118" t="s">
        <v>62</v>
      </c>
      <c r="R142" s="118" t="s">
        <v>62</v>
      </c>
      <c r="S142" s="118" t="s">
        <v>62</v>
      </c>
      <c r="T142" s="118" t="s">
        <v>62</v>
      </c>
      <c r="U142" s="118" t="s">
        <v>62</v>
      </c>
      <c r="V142" s="118" t="s">
        <v>62</v>
      </c>
      <c r="W142" s="118" t="s">
        <v>62</v>
      </c>
    </row>
    <row r="143" spans="1:23" ht="13.5" customHeight="1" x14ac:dyDescent="0.3">
      <c r="A143" s="170">
        <v>0.29166666666666702</v>
      </c>
      <c r="B143" s="118" t="s">
        <v>62</v>
      </c>
      <c r="C143" s="118" t="s">
        <v>62</v>
      </c>
      <c r="D143" s="118" t="s">
        <v>62</v>
      </c>
      <c r="E143" s="118" t="s">
        <v>62</v>
      </c>
      <c r="F143" s="118" t="s">
        <v>62</v>
      </c>
      <c r="G143" s="118" t="s">
        <v>62</v>
      </c>
      <c r="H143" s="118" t="s">
        <v>62</v>
      </c>
      <c r="I143" s="118" t="s">
        <v>62</v>
      </c>
      <c r="J143" s="118" t="s">
        <v>62</v>
      </c>
      <c r="K143" s="118" t="s">
        <v>62</v>
      </c>
      <c r="L143" s="118" t="s">
        <v>62</v>
      </c>
      <c r="M143" s="118" t="s">
        <v>62</v>
      </c>
      <c r="N143" s="118" t="s">
        <v>62</v>
      </c>
      <c r="O143" s="118" t="s">
        <v>62</v>
      </c>
      <c r="P143" s="118" t="s">
        <v>62</v>
      </c>
      <c r="Q143" s="118" t="s">
        <v>62</v>
      </c>
      <c r="R143" s="118" t="s">
        <v>62</v>
      </c>
      <c r="S143" s="118" t="s">
        <v>62</v>
      </c>
      <c r="T143" s="118" t="s">
        <v>62</v>
      </c>
      <c r="U143" s="118" t="s">
        <v>62</v>
      </c>
      <c r="V143" s="118" t="s">
        <v>62</v>
      </c>
      <c r="W143" s="118" t="s">
        <v>62</v>
      </c>
    </row>
    <row r="144" spans="1:23" ht="13.5" customHeight="1" x14ac:dyDescent="0.3">
      <c r="A144" s="170">
        <v>0.30208333333333298</v>
      </c>
      <c r="B144" s="118" t="s">
        <v>62</v>
      </c>
      <c r="C144" s="118" t="s">
        <v>62</v>
      </c>
      <c r="D144" s="118" t="s">
        <v>62</v>
      </c>
      <c r="E144" s="118" t="s">
        <v>62</v>
      </c>
      <c r="F144" s="118" t="s">
        <v>62</v>
      </c>
      <c r="G144" s="118" t="s">
        <v>62</v>
      </c>
      <c r="H144" s="118" t="s">
        <v>62</v>
      </c>
      <c r="I144" s="118" t="s">
        <v>62</v>
      </c>
      <c r="J144" s="118" t="s">
        <v>62</v>
      </c>
      <c r="K144" s="118" t="s">
        <v>62</v>
      </c>
      <c r="L144" s="118" t="s">
        <v>62</v>
      </c>
      <c r="M144" s="118" t="s">
        <v>62</v>
      </c>
      <c r="N144" s="118" t="s">
        <v>62</v>
      </c>
      <c r="O144" s="118" t="s">
        <v>62</v>
      </c>
      <c r="P144" s="118" t="s">
        <v>62</v>
      </c>
      <c r="Q144" s="118" t="s">
        <v>62</v>
      </c>
      <c r="R144" s="118" t="s">
        <v>62</v>
      </c>
      <c r="S144" s="118" t="s">
        <v>62</v>
      </c>
      <c r="T144" s="118" t="s">
        <v>62</v>
      </c>
      <c r="U144" s="118" t="s">
        <v>62</v>
      </c>
      <c r="V144" s="118" t="s">
        <v>62</v>
      </c>
      <c r="W144" s="118" t="s">
        <v>62</v>
      </c>
    </row>
    <row r="145" spans="1:23" ht="13.5" customHeight="1" x14ac:dyDescent="0.3">
      <c r="A145" s="170">
        <v>0.3125</v>
      </c>
      <c r="B145" s="118" t="s">
        <v>62</v>
      </c>
      <c r="C145" s="118" t="s">
        <v>62</v>
      </c>
      <c r="D145" s="118" t="s">
        <v>62</v>
      </c>
      <c r="E145" s="118" t="s">
        <v>62</v>
      </c>
      <c r="F145" s="118" t="s">
        <v>62</v>
      </c>
      <c r="G145" s="118" t="s">
        <v>62</v>
      </c>
      <c r="H145" s="118" t="s">
        <v>62</v>
      </c>
      <c r="I145" s="118" t="s">
        <v>62</v>
      </c>
      <c r="J145" s="118" t="s">
        <v>62</v>
      </c>
      <c r="K145" s="118" t="s">
        <v>62</v>
      </c>
      <c r="L145" s="118" t="s">
        <v>62</v>
      </c>
      <c r="M145" s="118" t="s">
        <v>62</v>
      </c>
      <c r="N145" s="118" t="s">
        <v>62</v>
      </c>
      <c r="O145" s="118" t="s">
        <v>62</v>
      </c>
      <c r="P145" s="118" t="s">
        <v>62</v>
      </c>
      <c r="Q145" s="118" t="s">
        <v>62</v>
      </c>
      <c r="R145" s="118" t="s">
        <v>62</v>
      </c>
      <c r="S145" s="118" t="s">
        <v>62</v>
      </c>
      <c r="T145" s="118" t="s">
        <v>62</v>
      </c>
      <c r="U145" s="118" t="s">
        <v>62</v>
      </c>
      <c r="V145" s="118" t="s">
        <v>62</v>
      </c>
      <c r="W145" s="118" t="s">
        <v>62</v>
      </c>
    </row>
    <row r="146" spans="1:23" ht="13.5" customHeight="1" x14ac:dyDescent="0.3">
      <c r="A146" s="170">
        <v>0.32291666666666702</v>
      </c>
      <c r="B146" s="118" t="s">
        <v>62</v>
      </c>
      <c r="C146" s="118" t="s">
        <v>62</v>
      </c>
      <c r="D146" s="118" t="s">
        <v>62</v>
      </c>
      <c r="E146" s="118" t="s">
        <v>62</v>
      </c>
      <c r="F146" s="118" t="s">
        <v>62</v>
      </c>
      <c r="G146" s="118" t="s">
        <v>62</v>
      </c>
      <c r="H146" s="118" t="s">
        <v>62</v>
      </c>
      <c r="I146" s="118" t="s">
        <v>62</v>
      </c>
      <c r="J146" s="118" t="s">
        <v>62</v>
      </c>
      <c r="K146" s="118" t="s">
        <v>62</v>
      </c>
      <c r="L146" s="118" t="s">
        <v>62</v>
      </c>
      <c r="M146" s="118" t="s">
        <v>62</v>
      </c>
      <c r="N146" s="118" t="s">
        <v>62</v>
      </c>
      <c r="O146" s="118" t="s">
        <v>62</v>
      </c>
      <c r="P146" s="118" t="s">
        <v>62</v>
      </c>
      <c r="Q146" s="118" t="s">
        <v>62</v>
      </c>
      <c r="R146" s="118" t="s">
        <v>62</v>
      </c>
      <c r="S146" s="118" t="s">
        <v>62</v>
      </c>
      <c r="T146" s="118" t="s">
        <v>62</v>
      </c>
      <c r="U146" s="118" t="s">
        <v>62</v>
      </c>
      <c r="V146" s="118" t="s">
        <v>62</v>
      </c>
      <c r="W146" s="118" t="s">
        <v>62</v>
      </c>
    </row>
    <row r="147" spans="1:23" ht="13.5" customHeight="1" x14ac:dyDescent="0.3">
      <c r="A147" s="170">
        <v>0.33333333333333298</v>
      </c>
      <c r="B147" s="118" t="s">
        <v>62</v>
      </c>
      <c r="C147" s="118" t="s">
        <v>62</v>
      </c>
      <c r="D147" s="118" t="s">
        <v>62</v>
      </c>
      <c r="E147" s="118" t="s">
        <v>62</v>
      </c>
      <c r="F147" s="118" t="s">
        <v>62</v>
      </c>
      <c r="G147" s="118" t="s">
        <v>62</v>
      </c>
      <c r="H147" s="118" t="s">
        <v>62</v>
      </c>
      <c r="I147" s="118" t="s">
        <v>62</v>
      </c>
      <c r="J147" s="118" t="s">
        <v>62</v>
      </c>
      <c r="K147" s="118" t="s">
        <v>62</v>
      </c>
      <c r="L147" s="118" t="s">
        <v>62</v>
      </c>
      <c r="M147" s="118" t="s">
        <v>62</v>
      </c>
      <c r="N147" s="118" t="s">
        <v>62</v>
      </c>
      <c r="O147" s="118" t="s">
        <v>62</v>
      </c>
      <c r="P147" s="118" t="s">
        <v>62</v>
      </c>
      <c r="Q147" s="118" t="s">
        <v>62</v>
      </c>
      <c r="R147" s="118" t="s">
        <v>62</v>
      </c>
      <c r="S147" s="118" t="s">
        <v>62</v>
      </c>
      <c r="T147" s="118" t="s">
        <v>62</v>
      </c>
      <c r="U147" s="118" t="s">
        <v>62</v>
      </c>
      <c r="V147" s="118" t="s">
        <v>62</v>
      </c>
      <c r="W147" s="118" t="s">
        <v>62</v>
      </c>
    </row>
    <row r="148" spans="1:23" ht="13.5" customHeight="1" x14ac:dyDescent="0.3">
      <c r="A148" s="170">
        <v>0.34375</v>
      </c>
      <c r="B148" s="118" t="s">
        <v>62</v>
      </c>
      <c r="C148" s="118" t="s">
        <v>62</v>
      </c>
      <c r="D148" s="118" t="s">
        <v>62</v>
      </c>
      <c r="E148" s="118" t="s">
        <v>62</v>
      </c>
      <c r="F148" s="118" t="s">
        <v>62</v>
      </c>
      <c r="G148" s="118" t="s">
        <v>62</v>
      </c>
      <c r="H148" s="118" t="s">
        <v>62</v>
      </c>
      <c r="I148" s="118" t="s">
        <v>62</v>
      </c>
      <c r="J148" s="118" t="s">
        <v>62</v>
      </c>
      <c r="K148" s="118" t="s">
        <v>62</v>
      </c>
      <c r="L148" s="118" t="s">
        <v>62</v>
      </c>
      <c r="M148" s="118" t="s">
        <v>62</v>
      </c>
      <c r="N148" s="118" t="s">
        <v>62</v>
      </c>
      <c r="O148" s="118" t="s">
        <v>62</v>
      </c>
      <c r="P148" s="118" t="s">
        <v>62</v>
      </c>
      <c r="Q148" s="118" t="s">
        <v>62</v>
      </c>
      <c r="R148" s="118" t="s">
        <v>62</v>
      </c>
      <c r="S148" s="118" t="s">
        <v>62</v>
      </c>
      <c r="T148" s="118" t="s">
        <v>62</v>
      </c>
      <c r="U148" s="118" t="s">
        <v>62</v>
      </c>
      <c r="V148" s="118" t="s">
        <v>62</v>
      </c>
      <c r="W148" s="118" t="s">
        <v>62</v>
      </c>
    </row>
    <row r="149" spans="1:23" ht="13.5" customHeight="1" x14ac:dyDescent="0.3">
      <c r="A149" s="170">
        <v>0.35416666666666702</v>
      </c>
      <c r="B149" s="118" t="s">
        <v>62</v>
      </c>
      <c r="C149" s="118" t="s">
        <v>62</v>
      </c>
      <c r="D149" s="118" t="s">
        <v>62</v>
      </c>
      <c r="E149" s="118" t="s">
        <v>62</v>
      </c>
      <c r="F149" s="118" t="s">
        <v>62</v>
      </c>
      <c r="G149" s="118" t="s">
        <v>62</v>
      </c>
      <c r="H149" s="118" t="s">
        <v>62</v>
      </c>
      <c r="I149" s="118" t="s">
        <v>62</v>
      </c>
      <c r="J149" s="118" t="s">
        <v>62</v>
      </c>
      <c r="K149" s="118" t="s">
        <v>62</v>
      </c>
      <c r="L149" s="118" t="s">
        <v>62</v>
      </c>
      <c r="M149" s="118" t="s">
        <v>62</v>
      </c>
      <c r="N149" s="118" t="s">
        <v>62</v>
      </c>
      <c r="O149" s="118" t="s">
        <v>62</v>
      </c>
      <c r="P149" s="118" t="s">
        <v>62</v>
      </c>
      <c r="Q149" s="118" t="s">
        <v>62</v>
      </c>
      <c r="R149" s="118" t="s">
        <v>62</v>
      </c>
      <c r="S149" s="118" t="s">
        <v>62</v>
      </c>
      <c r="T149" s="118" t="s">
        <v>62</v>
      </c>
      <c r="U149" s="118" t="s">
        <v>62</v>
      </c>
      <c r="V149" s="118" t="s">
        <v>62</v>
      </c>
      <c r="W149" s="118" t="s">
        <v>62</v>
      </c>
    </row>
    <row r="150" spans="1:23" ht="13.5" customHeight="1" x14ac:dyDescent="0.3">
      <c r="A150" s="170">
        <v>0.36458333333333298</v>
      </c>
      <c r="B150" s="118" t="s">
        <v>62</v>
      </c>
      <c r="C150" s="118" t="s">
        <v>62</v>
      </c>
      <c r="D150" s="118" t="s">
        <v>62</v>
      </c>
      <c r="E150" s="118" t="s">
        <v>62</v>
      </c>
      <c r="F150" s="118" t="s">
        <v>62</v>
      </c>
      <c r="G150" s="118" t="s">
        <v>62</v>
      </c>
      <c r="H150" s="118" t="s">
        <v>62</v>
      </c>
      <c r="I150" s="118" t="s">
        <v>62</v>
      </c>
      <c r="J150" s="118" t="s">
        <v>62</v>
      </c>
      <c r="K150" s="118" t="s">
        <v>62</v>
      </c>
      <c r="L150" s="118" t="s">
        <v>62</v>
      </c>
      <c r="M150" s="118" t="s">
        <v>62</v>
      </c>
      <c r="N150" s="118" t="s">
        <v>62</v>
      </c>
      <c r="O150" s="118" t="s">
        <v>62</v>
      </c>
      <c r="P150" s="118" t="s">
        <v>62</v>
      </c>
      <c r="Q150" s="118" t="s">
        <v>62</v>
      </c>
      <c r="R150" s="118" t="s">
        <v>62</v>
      </c>
      <c r="S150" s="118" t="s">
        <v>62</v>
      </c>
      <c r="T150" s="118" t="s">
        <v>62</v>
      </c>
      <c r="U150" s="118" t="s">
        <v>62</v>
      </c>
      <c r="V150" s="118" t="s">
        <v>62</v>
      </c>
      <c r="W150" s="118" t="s">
        <v>62</v>
      </c>
    </row>
    <row r="151" spans="1:23" ht="13.5" customHeight="1" x14ac:dyDescent="0.3">
      <c r="A151" s="170">
        <v>0.375</v>
      </c>
      <c r="B151" s="118" t="s">
        <v>62</v>
      </c>
      <c r="C151" s="118" t="s">
        <v>62</v>
      </c>
      <c r="D151" s="118" t="s">
        <v>62</v>
      </c>
      <c r="E151" s="118" t="s">
        <v>62</v>
      </c>
      <c r="F151" s="118" t="s">
        <v>62</v>
      </c>
      <c r="G151" s="118" t="s">
        <v>62</v>
      </c>
      <c r="H151" s="118" t="s">
        <v>62</v>
      </c>
      <c r="I151" s="118" t="s">
        <v>62</v>
      </c>
      <c r="J151" s="118" t="s">
        <v>62</v>
      </c>
      <c r="K151" s="118" t="s">
        <v>62</v>
      </c>
      <c r="L151" s="118" t="s">
        <v>62</v>
      </c>
      <c r="M151" s="118" t="s">
        <v>62</v>
      </c>
      <c r="N151" s="118" t="s">
        <v>62</v>
      </c>
      <c r="O151" s="118" t="s">
        <v>62</v>
      </c>
      <c r="P151" s="118" t="s">
        <v>62</v>
      </c>
      <c r="Q151" s="118" t="s">
        <v>62</v>
      </c>
      <c r="R151" s="118" t="s">
        <v>62</v>
      </c>
      <c r="S151" s="118" t="s">
        <v>62</v>
      </c>
      <c r="T151" s="118" t="s">
        <v>62</v>
      </c>
      <c r="U151" s="118" t="s">
        <v>62</v>
      </c>
      <c r="V151" s="118" t="s">
        <v>62</v>
      </c>
      <c r="W151" s="118" t="s">
        <v>62</v>
      </c>
    </row>
    <row r="152" spans="1:23" ht="13.5" customHeight="1" x14ac:dyDescent="0.3">
      <c r="A152" s="170">
        <v>0.38541666666666702</v>
      </c>
      <c r="B152" s="118" t="s">
        <v>62</v>
      </c>
      <c r="C152" s="118" t="s">
        <v>62</v>
      </c>
      <c r="D152" s="118" t="s">
        <v>62</v>
      </c>
      <c r="E152" s="118" t="s">
        <v>62</v>
      </c>
      <c r="F152" s="118" t="s">
        <v>62</v>
      </c>
      <c r="G152" s="118" t="s">
        <v>62</v>
      </c>
      <c r="H152" s="118" t="s">
        <v>62</v>
      </c>
      <c r="I152" s="118" t="s">
        <v>62</v>
      </c>
      <c r="J152" s="118" t="s">
        <v>62</v>
      </c>
      <c r="K152" s="118" t="s">
        <v>62</v>
      </c>
      <c r="L152" s="118" t="s">
        <v>62</v>
      </c>
      <c r="M152" s="118" t="s">
        <v>62</v>
      </c>
      <c r="N152" s="118" t="s">
        <v>62</v>
      </c>
      <c r="O152" s="118" t="s">
        <v>62</v>
      </c>
      <c r="P152" s="118" t="s">
        <v>62</v>
      </c>
      <c r="Q152" s="118" t="s">
        <v>62</v>
      </c>
      <c r="R152" s="118" t="s">
        <v>62</v>
      </c>
      <c r="S152" s="118" t="s">
        <v>62</v>
      </c>
      <c r="T152" s="118" t="s">
        <v>62</v>
      </c>
      <c r="U152" s="118" t="s">
        <v>62</v>
      </c>
      <c r="V152" s="118" t="s">
        <v>62</v>
      </c>
      <c r="W152" s="118" t="s">
        <v>62</v>
      </c>
    </row>
    <row r="153" spans="1:23" ht="13.5" customHeight="1" x14ac:dyDescent="0.3">
      <c r="A153" s="170">
        <v>0.39583333333333298</v>
      </c>
      <c r="B153" s="118" t="s">
        <v>62</v>
      </c>
      <c r="C153" s="118" t="s">
        <v>62</v>
      </c>
      <c r="D153" s="118" t="s">
        <v>62</v>
      </c>
      <c r="E153" s="118" t="s">
        <v>62</v>
      </c>
      <c r="F153" s="118" t="s">
        <v>62</v>
      </c>
      <c r="G153" s="118" t="s">
        <v>62</v>
      </c>
      <c r="H153" s="118" t="s">
        <v>62</v>
      </c>
      <c r="I153" s="118" t="s">
        <v>62</v>
      </c>
      <c r="J153" s="118" t="s">
        <v>62</v>
      </c>
      <c r="K153" s="118" t="s">
        <v>62</v>
      </c>
      <c r="L153" s="118" t="s">
        <v>62</v>
      </c>
      <c r="M153" s="118" t="s">
        <v>62</v>
      </c>
      <c r="N153" s="118" t="s">
        <v>62</v>
      </c>
      <c r="O153" s="118" t="s">
        <v>62</v>
      </c>
      <c r="P153" s="118" t="s">
        <v>62</v>
      </c>
      <c r="Q153" s="118" t="s">
        <v>62</v>
      </c>
      <c r="R153" s="118" t="s">
        <v>62</v>
      </c>
      <c r="S153" s="118" t="s">
        <v>62</v>
      </c>
      <c r="T153" s="118" t="s">
        <v>62</v>
      </c>
      <c r="U153" s="118" t="s">
        <v>62</v>
      </c>
      <c r="V153" s="118" t="s">
        <v>62</v>
      </c>
      <c r="W153" s="118" t="s">
        <v>62</v>
      </c>
    </row>
    <row r="154" spans="1:23" ht="13.5" customHeight="1" x14ac:dyDescent="0.3">
      <c r="A154" s="170">
        <v>0.40625</v>
      </c>
      <c r="B154" s="118" t="s">
        <v>62</v>
      </c>
      <c r="C154" s="118" t="s">
        <v>62</v>
      </c>
      <c r="D154" s="118" t="s">
        <v>62</v>
      </c>
      <c r="E154" s="118" t="s">
        <v>62</v>
      </c>
      <c r="F154" s="118" t="s">
        <v>62</v>
      </c>
      <c r="G154" s="118" t="s">
        <v>62</v>
      </c>
      <c r="H154" s="118" t="s">
        <v>62</v>
      </c>
      <c r="I154" s="118" t="s">
        <v>62</v>
      </c>
      <c r="J154" s="118" t="s">
        <v>62</v>
      </c>
      <c r="K154" s="118" t="s">
        <v>62</v>
      </c>
      <c r="L154" s="118" t="s">
        <v>62</v>
      </c>
      <c r="M154" s="118" t="s">
        <v>62</v>
      </c>
      <c r="N154" s="118" t="s">
        <v>62</v>
      </c>
      <c r="O154" s="118" t="s">
        <v>62</v>
      </c>
      <c r="P154" s="118" t="s">
        <v>62</v>
      </c>
      <c r="Q154" s="118" t="s">
        <v>62</v>
      </c>
      <c r="R154" s="118" t="s">
        <v>62</v>
      </c>
      <c r="S154" s="118" t="s">
        <v>62</v>
      </c>
      <c r="T154" s="118" t="s">
        <v>62</v>
      </c>
      <c r="U154" s="118" t="s">
        <v>62</v>
      </c>
      <c r="V154" s="118" t="s">
        <v>62</v>
      </c>
      <c r="W154" s="118" t="s">
        <v>62</v>
      </c>
    </row>
    <row r="155" spans="1:23" ht="13.5" customHeight="1" x14ac:dyDescent="0.3">
      <c r="A155" s="170">
        <v>0.41666666666666702</v>
      </c>
      <c r="B155" s="118" t="s">
        <v>62</v>
      </c>
      <c r="C155" s="118" t="s">
        <v>62</v>
      </c>
      <c r="D155" s="118" t="s">
        <v>62</v>
      </c>
      <c r="E155" s="118" t="s">
        <v>62</v>
      </c>
      <c r="F155" s="118" t="s">
        <v>62</v>
      </c>
      <c r="G155" s="118" t="s">
        <v>62</v>
      </c>
      <c r="H155" s="118" t="s">
        <v>62</v>
      </c>
      <c r="I155" s="118" t="s">
        <v>62</v>
      </c>
      <c r="J155" s="118" t="s">
        <v>62</v>
      </c>
      <c r="K155" s="118" t="s">
        <v>62</v>
      </c>
      <c r="L155" s="118" t="s">
        <v>62</v>
      </c>
      <c r="M155" s="118" t="s">
        <v>62</v>
      </c>
      <c r="N155" s="118" t="s">
        <v>62</v>
      </c>
      <c r="O155" s="118" t="s">
        <v>62</v>
      </c>
      <c r="P155" s="118" t="s">
        <v>62</v>
      </c>
      <c r="Q155" s="118" t="s">
        <v>62</v>
      </c>
      <c r="R155" s="118" t="s">
        <v>62</v>
      </c>
      <c r="S155" s="118" t="s">
        <v>62</v>
      </c>
      <c r="T155" s="118" t="s">
        <v>62</v>
      </c>
      <c r="U155" s="118" t="s">
        <v>62</v>
      </c>
      <c r="V155" s="118" t="s">
        <v>62</v>
      </c>
      <c r="W155" s="118" t="s">
        <v>62</v>
      </c>
    </row>
    <row r="156" spans="1:23" ht="13.5" customHeight="1" x14ac:dyDescent="0.3">
      <c r="A156" s="170">
        <v>0.42708333333333298</v>
      </c>
      <c r="B156" s="118" t="s">
        <v>62</v>
      </c>
      <c r="C156" s="118" t="s">
        <v>62</v>
      </c>
      <c r="D156" s="118" t="s">
        <v>62</v>
      </c>
      <c r="E156" s="118" t="s">
        <v>62</v>
      </c>
      <c r="F156" s="118" t="s">
        <v>62</v>
      </c>
      <c r="G156" s="118" t="s">
        <v>62</v>
      </c>
      <c r="H156" s="118" t="s">
        <v>62</v>
      </c>
      <c r="I156" s="118" t="s">
        <v>62</v>
      </c>
      <c r="J156" s="118" t="s">
        <v>62</v>
      </c>
      <c r="K156" s="118" t="s">
        <v>62</v>
      </c>
      <c r="L156" s="118" t="s">
        <v>62</v>
      </c>
      <c r="M156" s="118" t="s">
        <v>62</v>
      </c>
      <c r="N156" s="118" t="s">
        <v>62</v>
      </c>
      <c r="O156" s="118" t="s">
        <v>62</v>
      </c>
      <c r="P156" s="118" t="s">
        <v>62</v>
      </c>
      <c r="Q156" s="118" t="s">
        <v>62</v>
      </c>
      <c r="R156" s="118" t="s">
        <v>62</v>
      </c>
      <c r="S156" s="118" t="s">
        <v>62</v>
      </c>
      <c r="T156" s="118" t="s">
        <v>62</v>
      </c>
      <c r="U156" s="118" t="s">
        <v>62</v>
      </c>
      <c r="V156" s="118" t="s">
        <v>62</v>
      </c>
      <c r="W156" s="118" t="s">
        <v>62</v>
      </c>
    </row>
    <row r="157" spans="1:23" ht="13.5" customHeight="1" x14ac:dyDescent="0.3">
      <c r="A157" s="170">
        <v>0.4375</v>
      </c>
      <c r="B157" s="118" t="s">
        <v>62</v>
      </c>
      <c r="C157" s="118" t="s">
        <v>62</v>
      </c>
      <c r="D157" s="118" t="s">
        <v>62</v>
      </c>
      <c r="E157" s="118" t="s">
        <v>62</v>
      </c>
      <c r="F157" s="118" t="s">
        <v>62</v>
      </c>
      <c r="G157" s="118" t="s">
        <v>62</v>
      </c>
      <c r="H157" s="118" t="s">
        <v>62</v>
      </c>
      <c r="I157" s="118" t="s">
        <v>62</v>
      </c>
      <c r="J157" s="118" t="s">
        <v>62</v>
      </c>
      <c r="K157" s="118" t="s">
        <v>62</v>
      </c>
      <c r="L157" s="118" t="s">
        <v>62</v>
      </c>
      <c r="M157" s="118" t="s">
        <v>62</v>
      </c>
      <c r="N157" s="118" t="s">
        <v>62</v>
      </c>
      <c r="O157" s="118" t="s">
        <v>62</v>
      </c>
      <c r="P157" s="118" t="s">
        <v>62</v>
      </c>
      <c r="Q157" s="118" t="s">
        <v>62</v>
      </c>
      <c r="R157" s="118" t="s">
        <v>62</v>
      </c>
      <c r="S157" s="118" t="s">
        <v>62</v>
      </c>
      <c r="T157" s="118" t="s">
        <v>62</v>
      </c>
      <c r="U157" s="118" t="s">
        <v>62</v>
      </c>
      <c r="V157" s="118" t="s">
        <v>62</v>
      </c>
      <c r="W157" s="118" t="s">
        <v>62</v>
      </c>
    </row>
    <row r="158" spans="1:23" ht="13.5" customHeight="1" x14ac:dyDescent="0.3">
      <c r="A158" s="170">
        <v>0.44791666666666702</v>
      </c>
      <c r="B158" s="118" t="s">
        <v>62</v>
      </c>
      <c r="C158" s="118" t="s">
        <v>62</v>
      </c>
      <c r="D158" s="118" t="s">
        <v>62</v>
      </c>
      <c r="E158" s="118" t="s">
        <v>62</v>
      </c>
      <c r="F158" s="118" t="s">
        <v>62</v>
      </c>
      <c r="G158" s="118" t="s">
        <v>62</v>
      </c>
      <c r="H158" s="118" t="s">
        <v>62</v>
      </c>
      <c r="I158" s="118" t="s">
        <v>62</v>
      </c>
      <c r="J158" s="118" t="s">
        <v>62</v>
      </c>
      <c r="K158" s="118" t="s">
        <v>62</v>
      </c>
      <c r="L158" s="118" t="s">
        <v>62</v>
      </c>
      <c r="M158" s="118" t="s">
        <v>62</v>
      </c>
      <c r="N158" s="118" t="s">
        <v>62</v>
      </c>
      <c r="O158" s="118" t="s">
        <v>62</v>
      </c>
      <c r="P158" s="118" t="s">
        <v>62</v>
      </c>
      <c r="Q158" s="118" t="s">
        <v>62</v>
      </c>
      <c r="R158" s="118" t="s">
        <v>62</v>
      </c>
      <c r="S158" s="118" t="s">
        <v>62</v>
      </c>
      <c r="T158" s="118" t="s">
        <v>62</v>
      </c>
      <c r="U158" s="118" t="s">
        <v>62</v>
      </c>
      <c r="V158" s="118" t="s">
        <v>62</v>
      </c>
      <c r="W158" s="118" t="s">
        <v>62</v>
      </c>
    </row>
    <row r="159" spans="1:23" ht="13.5" customHeight="1" x14ac:dyDescent="0.3">
      <c r="A159" s="170">
        <v>0.45833333333333298</v>
      </c>
      <c r="B159" s="118" t="s">
        <v>62</v>
      </c>
      <c r="C159" s="118" t="s">
        <v>62</v>
      </c>
      <c r="D159" s="118" t="s">
        <v>62</v>
      </c>
      <c r="E159" s="118" t="s">
        <v>62</v>
      </c>
      <c r="F159" s="118" t="s">
        <v>62</v>
      </c>
      <c r="G159" s="118" t="s">
        <v>62</v>
      </c>
      <c r="H159" s="118" t="s">
        <v>62</v>
      </c>
      <c r="I159" s="118" t="s">
        <v>62</v>
      </c>
      <c r="J159" s="118" t="s">
        <v>62</v>
      </c>
      <c r="K159" s="118" t="s">
        <v>62</v>
      </c>
      <c r="L159" s="118" t="s">
        <v>62</v>
      </c>
      <c r="M159" s="118" t="s">
        <v>62</v>
      </c>
      <c r="N159" s="118" t="s">
        <v>62</v>
      </c>
      <c r="O159" s="118" t="s">
        <v>62</v>
      </c>
      <c r="P159" s="118" t="s">
        <v>62</v>
      </c>
      <c r="Q159" s="118" t="s">
        <v>62</v>
      </c>
      <c r="R159" s="118" t="s">
        <v>62</v>
      </c>
      <c r="S159" s="118" t="s">
        <v>62</v>
      </c>
      <c r="T159" s="118" t="s">
        <v>62</v>
      </c>
      <c r="U159" s="118" t="s">
        <v>62</v>
      </c>
      <c r="V159" s="118" t="s">
        <v>62</v>
      </c>
      <c r="W159" s="118" t="s">
        <v>62</v>
      </c>
    </row>
    <row r="160" spans="1:23" ht="13.5" customHeight="1" x14ac:dyDescent="0.3">
      <c r="A160" s="170">
        <v>0.46875</v>
      </c>
      <c r="B160" s="118" t="s">
        <v>62</v>
      </c>
      <c r="C160" s="118" t="s">
        <v>62</v>
      </c>
      <c r="D160" s="118" t="s">
        <v>62</v>
      </c>
      <c r="E160" s="118" t="s">
        <v>62</v>
      </c>
      <c r="F160" s="118" t="s">
        <v>62</v>
      </c>
      <c r="G160" s="118" t="s">
        <v>62</v>
      </c>
      <c r="H160" s="118" t="s">
        <v>62</v>
      </c>
      <c r="I160" s="118" t="s">
        <v>62</v>
      </c>
      <c r="J160" s="118" t="s">
        <v>62</v>
      </c>
      <c r="K160" s="118" t="s">
        <v>62</v>
      </c>
      <c r="L160" s="118" t="s">
        <v>62</v>
      </c>
      <c r="M160" s="118" t="s">
        <v>62</v>
      </c>
      <c r="N160" s="118" t="s">
        <v>62</v>
      </c>
      <c r="O160" s="118" t="s">
        <v>62</v>
      </c>
      <c r="P160" s="118" t="s">
        <v>62</v>
      </c>
      <c r="Q160" s="118" t="s">
        <v>62</v>
      </c>
      <c r="R160" s="118" t="s">
        <v>62</v>
      </c>
      <c r="S160" s="118" t="s">
        <v>62</v>
      </c>
      <c r="T160" s="118" t="s">
        <v>62</v>
      </c>
      <c r="U160" s="118" t="s">
        <v>62</v>
      </c>
      <c r="V160" s="118" t="s">
        <v>62</v>
      </c>
      <c r="W160" s="118" t="s">
        <v>62</v>
      </c>
    </row>
    <row r="161" spans="1:23" ht="13.5" customHeight="1" x14ac:dyDescent="0.3">
      <c r="A161" s="170">
        <v>0.47916666666666702</v>
      </c>
      <c r="B161" s="118" t="s">
        <v>62</v>
      </c>
      <c r="C161" s="118" t="s">
        <v>62</v>
      </c>
      <c r="D161" s="118" t="s">
        <v>62</v>
      </c>
      <c r="E161" s="118" t="s">
        <v>62</v>
      </c>
      <c r="F161" s="118" t="s">
        <v>62</v>
      </c>
      <c r="G161" s="118" t="s">
        <v>62</v>
      </c>
      <c r="H161" s="118" t="s">
        <v>62</v>
      </c>
      <c r="I161" s="118" t="s">
        <v>62</v>
      </c>
      <c r="J161" s="118" t="s">
        <v>62</v>
      </c>
      <c r="K161" s="118" t="s">
        <v>62</v>
      </c>
      <c r="L161" s="118" t="s">
        <v>62</v>
      </c>
      <c r="M161" s="118" t="s">
        <v>62</v>
      </c>
      <c r="N161" s="118" t="s">
        <v>62</v>
      </c>
      <c r="O161" s="118" t="s">
        <v>62</v>
      </c>
      <c r="P161" s="118" t="s">
        <v>62</v>
      </c>
      <c r="Q161" s="118" t="s">
        <v>62</v>
      </c>
      <c r="R161" s="118" t="s">
        <v>62</v>
      </c>
      <c r="S161" s="118" t="s">
        <v>62</v>
      </c>
      <c r="T161" s="118" t="s">
        <v>62</v>
      </c>
      <c r="U161" s="118" t="s">
        <v>62</v>
      </c>
      <c r="V161" s="118" t="s">
        <v>62</v>
      </c>
      <c r="W161" s="118" t="s">
        <v>62</v>
      </c>
    </row>
    <row r="162" spans="1:23" ht="13.5" customHeight="1" x14ac:dyDescent="0.3">
      <c r="A162" s="170">
        <v>0.48958333333333298</v>
      </c>
      <c r="B162" s="118" t="s">
        <v>62</v>
      </c>
      <c r="C162" s="118" t="s">
        <v>62</v>
      </c>
      <c r="D162" s="118" t="s">
        <v>62</v>
      </c>
      <c r="E162" s="118" t="s">
        <v>62</v>
      </c>
      <c r="F162" s="118" t="s">
        <v>62</v>
      </c>
      <c r="G162" s="118" t="s">
        <v>62</v>
      </c>
      <c r="H162" s="118" t="s">
        <v>62</v>
      </c>
      <c r="I162" s="118" t="s">
        <v>62</v>
      </c>
      <c r="J162" s="118" t="s">
        <v>62</v>
      </c>
      <c r="K162" s="118" t="s">
        <v>62</v>
      </c>
      <c r="L162" s="118" t="s">
        <v>62</v>
      </c>
      <c r="M162" s="118" t="s">
        <v>62</v>
      </c>
      <c r="N162" s="118" t="s">
        <v>62</v>
      </c>
      <c r="O162" s="118" t="s">
        <v>62</v>
      </c>
      <c r="P162" s="118" t="s">
        <v>62</v>
      </c>
      <c r="Q162" s="118" t="s">
        <v>62</v>
      </c>
      <c r="R162" s="118" t="s">
        <v>62</v>
      </c>
      <c r="S162" s="118" t="s">
        <v>62</v>
      </c>
      <c r="T162" s="118" t="s">
        <v>62</v>
      </c>
      <c r="U162" s="118" t="s">
        <v>62</v>
      </c>
      <c r="V162" s="118" t="s">
        <v>62</v>
      </c>
      <c r="W162" s="118" t="s">
        <v>62</v>
      </c>
    </row>
    <row r="163" spans="1:23" ht="13.5" customHeight="1" x14ac:dyDescent="0.3">
      <c r="A163" s="170">
        <v>0.5</v>
      </c>
      <c r="B163" s="118" t="s">
        <v>62</v>
      </c>
      <c r="C163" s="118" t="s">
        <v>62</v>
      </c>
      <c r="D163" s="118" t="s">
        <v>62</v>
      </c>
      <c r="E163" s="118" t="s">
        <v>62</v>
      </c>
      <c r="F163" s="118" t="s">
        <v>62</v>
      </c>
      <c r="G163" s="118" t="s">
        <v>62</v>
      </c>
      <c r="H163" s="118" t="s">
        <v>62</v>
      </c>
      <c r="I163" s="118" t="s">
        <v>62</v>
      </c>
      <c r="J163" s="118" t="s">
        <v>62</v>
      </c>
      <c r="K163" s="118" t="s">
        <v>62</v>
      </c>
      <c r="L163" s="118" t="s">
        <v>62</v>
      </c>
      <c r="M163" s="118" t="s">
        <v>62</v>
      </c>
      <c r="N163" s="118" t="s">
        <v>62</v>
      </c>
      <c r="O163" s="118" t="s">
        <v>62</v>
      </c>
      <c r="P163" s="118" t="s">
        <v>62</v>
      </c>
      <c r="Q163" s="118" t="s">
        <v>62</v>
      </c>
      <c r="R163" s="118" t="s">
        <v>62</v>
      </c>
      <c r="S163" s="118" t="s">
        <v>62</v>
      </c>
      <c r="T163" s="118" t="s">
        <v>62</v>
      </c>
      <c r="U163" s="118" t="s">
        <v>62</v>
      </c>
      <c r="V163" s="118" t="s">
        <v>62</v>
      </c>
      <c r="W163" s="118" t="s">
        <v>62</v>
      </c>
    </row>
    <row r="164" spans="1:23" ht="13.5" customHeight="1" x14ac:dyDescent="0.3">
      <c r="A164" s="170">
        <v>0.51041666666666696</v>
      </c>
      <c r="B164" s="118" t="s">
        <v>62</v>
      </c>
      <c r="C164" s="118" t="s">
        <v>62</v>
      </c>
      <c r="D164" s="118" t="s">
        <v>62</v>
      </c>
      <c r="E164" s="118" t="s">
        <v>62</v>
      </c>
      <c r="F164" s="118" t="s">
        <v>62</v>
      </c>
      <c r="G164" s="118" t="s">
        <v>62</v>
      </c>
      <c r="H164" s="118" t="s">
        <v>62</v>
      </c>
      <c r="I164" s="118" t="s">
        <v>62</v>
      </c>
      <c r="J164" s="118" t="s">
        <v>62</v>
      </c>
      <c r="K164" s="118" t="s">
        <v>62</v>
      </c>
      <c r="L164" s="118" t="s">
        <v>62</v>
      </c>
      <c r="M164" s="118" t="s">
        <v>62</v>
      </c>
      <c r="N164" s="118" t="s">
        <v>62</v>
      </c>
      <c r="O164" s="118" t="s">
        <v>62</v>
      </c>
      <c r="P164" s="118" t="s">
        <v>62</v>
      </c>
      <c r="Q164" s="118" t="s">
        <v>62</v>
      </c>
      <c r="R164" s="118" t="s">
        <v>62</v>
      </c>
      <c r="S164" s="118" t="s">
        <v>62</v>
      </c>
      <c r="T164" s="118" t="s">
        <v>62</v>
      </c>
      <c r="U164" s="118" t="s">
        <v>62</v>
      </c>
      <c r="V164" s="118" t="s">
        <v>62</v>
      </c>
      <c r="W164" s="118" t="s">
        <v>62</v>
      </c>
    </row>
    <row r="165" spans="1:23" ht="13.5" customHeight="1" x14ac:dyDescent="0.3">
      <c r="A165" s="170">
        <v>0.52083333333333304</v>
      </c>
      <c r="B165" s="118" t="s">
        <v>62</v>
      </c>
      <c r="C165" s="118" t="s">
        <v>62</v>
      </c>
      <c r="D165" s="118" t="s">
        <v>62</v>
      </c>
      <c r="E165" s="118" t="s">
        <v>62</v>
      </c>
      <c r="F165" s="118" t="s">
        <v>62</v>
      </c>
      <c r="G165" s="118" t="s">
        <v>62</v>
      </c>
      <c r="H165" s="118" t="s">
        <v>62</v>
      </c>
      <c r="I165" s="118" t="s">
        <v>62</v>
      </c>
      <c r="J165" s="118" t="s">
        <v>62</v>
      </c>
      <c r="K165" s="118" t="s">
        <v>62</v>
      </c>
      <c r="L165" s="118" t="s">
        <v>62</v>
      </c>
      <c r="M165" s="118" t="s">
        <v>62</v>
      </c>
      <c r="N165" s="118" t="s">
        <v>62</v>
      </c>
      <c r="O165" s="118" t="s">
        <v>62</v>
      </c>
      <c r="P165" s="118" t="s">
        <v>62</v>
      </c>
      <c r="Q165" s="118" t="s">
        <v>62</v>
      </c>
      <c r="R165" s="118" t="s">
        <v>62</v>
      </c>
      <c r="S165" s="118" t="s">
        <v>62</v>
      </c>
      <c r="T165" s="118" t="s">
        <v>62</v>
      </c>
      <c r="U165" s="118" t="s">
        <v>62</v>
      </c>
      <c r="V165" s="118" t="s">
        <v>62</v>
      </c>
      <c r="W165" s="118" t="s">
        <v>62</v>
      </c>
    </row>
    <row r="166" spans="1:23" ht="13.5" customHeight="1" x14ac:dyDescent="0.3">
      <c r="A166" s="170">
        <v>0.53125</v>
      </c>
      <c r="B166" s="118" t="s">
        <v>62</v>
      </c>
      <c r="C166" s="118" t="s">
        <v>62</v>
      </c>
      <c r="D166" s="118" t="s">
        <v>62</v>
      </c>
      <c r="E166" s="118" t="s">
        <v>62</v>
      </c>
      <c r="F166" s="118" t="s">
        <v>62</v>
      </c>
      <c r="G166" s="118" t="s">
        <v>62</v>
      </c>
      <c r="H166" s="118" t="s">
        <v>62</v>
      </c>
      <c r="I166" s="118" t="s">
        <v>62</v>
      </c>
      <c r="J166" s="118" t="s">
        <v>62</v>
      </c>
      <c r="K166" s="118" t="s">
        <v>62</v>
      </c>
      <c r="L166" s="118" t="s">
        <v>62</v>
      </c>
      <c r="M166" s="118" t="s">
        <v>62</v>
      </c>
      <c r="N166" s="118" t="s">
        <v>62</v>
      </c>
      <c r="O166" s="118" t="s">
        <v>62</v>
      </c>
      <c r="P166" s="118" t="s">
        <v>62</v>
      </c>
      <c r="Q166" s="118" t="s">
        <v>62</v>
      </c>
      <c r="R166" s="118" t="s">
        <v>62</v>
      </c>
      <c r="S166" s="118" t="s">
        <v>62</v>
      </c>
      <c r="T166" s="118" t="s">
        <v>62</v>
      </c>
      <c r="U166" s="118" t="s">
        <v>62</v>
      </c>
      <c r="V166" s="118" t="s">
        <v>62</v>
      </c>
      <c r="W166" s="118" t="s">
        <v>62</v>
      </c>
    </row>
    <row r="167" spans="1:23" ht="13.5" customHeight="1" x14ac:dyDescent="0.3">
      <c r="A167" s="170">
        <v>0.54166666666666696</v>
      </c>
      <c r="B167" s="118" t="s">
        <v>62</v>
      </c>
      <c r="C167" s="118" t="s">
        <v>62</v>
      </c>
      <c r="D167" s="118" t="s">
        <v>62</v>
      </c>
      <c r="E167" s="118" t="s">
        <v>62</v>
      </c>
      <c r="F167" s="118" t="s">
        <v>62</v>
      </c>
      <c r="G167" s="118" t="s">
        <v>62</v>
      </c>
      <c r="H167" s="118" t="s">
        <v>62</v>
      </c>
      <c r="I167" s="118" t="s">
        <v>62</v>
      </c>
      <c r="J167" s="118" t="s">
        <v>62</v>
      </c>
      <c r="K167" s="118" t="s">
        <v>62</v>
      </c>
      <c r="L167" s="118" t="s">
        <v>62</v>
      </c>
      <c r="M167" s="118" t="s">
        <v>62</v>
      </c>
      <c r="N167" s="118" t="s">
        <v>62</v>
      </c>
      <c r="O167" s="118" t="s">
        <v>62</v>
      </c>
      <c r="P167" s="118" t="s">
        <v>62</v>
      </c>
      <c r="Q167" s="118" t="s">
        <v>62</v>
      </c>
      <c r="R167" s="118" t="s">
        <v>62</v>
      </c>
      <c r="S167" s="118" t="s">
        <v>62</v>
      </c>
      <c r="T167" s="118" t="s">
        <v>62</v>
      </c>
      <c r="U167" s="118" t="s">
        <v>62</v>
      </c>
      <c r="V167" s="118" t="s">
        <v>62</v>
      </c>
      <c r="W167" s="118" t="s">
        <v>62</v>
      </c>
    </row>
    <row r="168" spans="1:23" ht="13.5" customHeight="1" x14ac:dyDescent="0.3">
      <c r="A168" s="170">
        <v>0.55208333333333304</v>
      </c>
      <c r="B168" s="118" t="s">
        <v>62</v>
      </c>
      <c r="C168" s="118" t="s">
        <v>62</v>
      </c>
      <c r="D168" s="118" t="s">
        <v>62</v>
      </c>
      <c r="E168" s="118" t="s">
        <v>62</v>
      </c>
      <c r="F168" s="118" t="s">
        <v>62</v>
      </c>
      <c r="G168" s="118" t="s">
        <v>62</v>
      </c>
      <c r="H168" s="118" t="s">
        <v>62</v>
      </c>
      <c r="I168" s="118" t="s">
        <v>62</v>
      </c>
      <c r="J168" s="118" t="s">
        <v>62</v>
      </c>
      <c r="K168" s="118" t="s">
        <v>62</v>
      </c>
      <c r="L168" s="118" t="s">
        <v>62</v>
      </c>
      <c r="M168" s="118" t="s">
        <v>62</v>
      </c>
      <c r="N168" s="118" t="s">
        <v>62</v>
      </c>
      <c r="O168" s="118" t="s">
        <v>62</v>
      </c>
      <c r="P168" s="118" t="s">
        <v>62</v>
      </c>
      <c r="Q168" s="118" t="s">
        <v>62</v>
      </c>
      <c r="R168" s="118" t="s">
        <v>62</v>
      </c>
      <c r="S168" s="118" t="s">
        <v>62</v>
      </c>
      <c r="T168" s="118" t="s">
        <v>62</v>
      </c>
      <c r="U168" s="118" t="s">
        <v>62</v>
      </c>
      <c r="V168" s="118" t="s">
        <v>62</v>
      </c>
      <c r="W168" s="118" t="s">
        <v>62</v>
      </c>
    </row>
    <row r="169" spans="1:23" ht="13.5" customHeight="1" x14ac:dyDescent="0.3">
      <c r="A169" s="170">
        <v>0.5625</v>
      </c>
      <c r="B169" s="118" t="s">
        <v>62</v>
      </c>
      <c r="C169" s="118" t="s">
        <v>62</v>
      </c>
      <c r="D169" s="118" t="s">
        <v>62</v>
      </c>
      <c r="E169" s="118" t="s">
        <v>62</v>
      </c>
      <c r="F169" s="118" t="s">
        <v>62</v>
      </c>
      <c r="G169" s="118" t="s">
        <v>62</v>
      </c>
      <c r="H169" s="118" t="s">
        <v>62</v>
      </c>
      <c r="I169" s="118" t="s">
        <v>62</v>
      </c>
      <c r="J169" s="118" t="s">
        <v>62</v>
      </c>
      <c r="K169" s="118" t="s">
        <v>62</v>
      </c>
      <c r="L169" s="118" t="s">
        <v>62</v>
      </c>
      <c r="M169" s="118" t="s">
        <v>62</v>
      </c>
      <c r="N169" s="118" t="s">
        <v>62</v>
      </c>
      <c r="O169" s="118" t="s">
        <v>62</v>
      </c>
      <c r="P169" s="118" t="s">
        <v>62</v>
      </c>
      <c r="Q169" s="118" t="s">
        <v>62</v>
      </c>
      <c r="R169" s="118" t="s">
        <v>62</v>
      </c>
      <c r="S169" s="118" t="s">
        <v>62</v>
      </c>
      <c r="T169" s="118" t="s">
        <v>62</v>
      </c>
      <c r="U169" s="118" t="s">
        <v>62</v>
      </c>
      <c r="V169" s="118" t="s">
        <v>62</v>
      </c>
      <c r="W169" s="118" t="s">
        <v>62</v>
      </c>
    </row>
    <row r="170" spans="1:23" ht="13.5" customHeight="1" x14ac:dyDescent="0.3">
      <c r="A170" s="170">
        <v>0.57291666666666696</v>
      </c>
      <c r="B170" s="118" t="s">
        <v>62</v>
      </c>
      <c r="C170" s="118" t="s">
        <v>62</v>
      </c>
      <c r="D170" s="118" t="s">
        <v>62</v>
      </c>
      <c r="E170" s="118" t="s">
        <v>62</v>
      </c>
      <c r="F170" s="118" t="s">
        <v>62</v>
      </c>
      <c r="G170" s="118" t="s">
        <v>62</v>
      </c>
      <c r="H170" s="118" t="s">
        <v>62</v>
      </c>
      <c r="I170" s="118" t="s">
        <v>62</v>
      </c>
      <c r="J170" s="118" t="s">
        <v>62</v>
      </c>
      <c r="K170" s="118" t="s">
        <v>62</v>
      </c>
      <c r="L170" s="118" t="s">
        <v>62</v>
      </c>
      <c r="M170" s="118" t="s">
        <v>62</v>
      </c>
      <c r="N170" s="118" t="s">
        <v>62</v>
      </c>
      <c r="O170" s="118" t="s">
        <v>62</v>
      </c>
      <c r="P170" s="118" t="s">
        <v>62</v>
      </c>
      <c r="Q170" s="118" t="s">
        <v>62</v>
      </c>
      <c r="R170" s="118" t="s">
        <v>62</v>
      </c>
      <c r="S170" s="118" t="s">
        <v>62</v>
      </c>
      <c r="T170" s="118" t="s">
        <v>62</v>
      </c>
      <c r="U170" s="118" t="s">
        <v>62</v>
      </c>
      <c r="V170" s="118" t="s">
        <v>62</v>
      </c>
      <c r="W170" s="118" t="s">
        <v>62</v>
      </c>
    </row>
    <row r="171" spans="1:23" ht="13.5" customHeight="1" x14ac:dyDescent="0.3">
      <c r="A171" s="170">
        <v>0.58333333333333304</v>
      </c>
      <c r="B171" s="118" t="s">
        <v>62</v>
      </c>
      <c r="C171" s="118" t="s">
        <v>62</v>
      </c>
      <c r="D171" s="118" t="s">
        <v>62</v>
      </c>
      <c r="E171" s="118" t="s">
        <v>62</v>
      </c>
      <c r="F171" s="118" t="s">
        <v>62</v>
      </c>
      <c r="G171" s="118" t="s">
        <v>62</v>
      </c>
      <c r="H171" s="118" t="s">
        <v>62</v>
      </c>
      <c r="I171" s="118" t="s">
        <v>62</v>
      </c>
      <c r="J171" s="118" t="s">
        <v>62</v>
      </c>
      <c r="K171" s="118" t="s">
        <v>62</v>
      </c>
      <c r="L171" s="118" t="s">
        <v>62</v>
      </c>
      <c r="M171" s="118" t="s">
        <v>62</v>
      </c>
      <c r="N171" s="118" t="s">
        <v>62</v>
      </c>
      <c r="O171" s="118" t="s">
        <v>62</v>
      </c>
      <c r="P171" s="118" t="s">
        <v>62</v>
      </c>
      <c r="Q171" s="118" t="s">
        <v>62</v>
      </c>
      <c r="R171" s="118" t="s">
        <v>62</v>
      </c>
      <c r="S171" s="118" t="s">
        <v>62</v>
      </c>
      <c r="T171" s="118" t="s">
        <v>62</v>
      </c>
      <c r="U171" s="118" t="s">
        <v>62</v>
      </c>
      <c r="V171" s="118" t="s">
        <v>62</v>
      </c>
      <c r="W171" s="118" t="s">
        <v>62</v>
      </c>
    </row>
    <row r="172" spans="1:23" ht="13.5" customHeight="1" x14ac:dyDescent="0.3">
      <c r="A172" s="170">
        <v>0.59375</v>
      </c>
      <c r="B172" s="118" t="s">
        <v>62</v>
      </c>
      <c r="C172" s="118" t="s">
        <v>62</v>
      </c>
      <c r="D172" s="118" t="s">
        <v>62</v>
      </c>
      <c r="E172" s="118" t="s">
        <v>62</v>
      </c>
      <c r="F172" s="118" t="s">
        <v>62</v>
      </c>
      <c r="G172" s="118" t="s">
        <v>62</v>
      </c>
      <c r="H172" s="118" t="s">
        <v>62</v>
      </c>
      <c r="I172" s="118" t="s">
        <v>62</v>
      </c>
      <c r="J172" s="118" t="s">
        <v>62</v>
      </c>
      <c r="K172" s="118" t="s">
        <v>62</v>
      </c>
      <c r="L172" s="118" t="s">
        <v>62</v>
      </c>
      <c r="M172" s="118" t="s">
        <v>62</v>
      </c>
      <c r="N172" s="118" t="s">
        <v>62</v>
      </c>
      <c r="O172" s="118" t="s">
        <v>62</v>
      </c>
      <c r="P172" s="118" t="s">
        <v>62</v>
      </c>
      <c r="Q172" s="118" t="s">
        <v>62</v>
      </c>
      <c r="R172" s="118" t="s">
        <v>62</v>
      </c>
      <c r="S172" s="118" t="s">
        <v>62</v>
      </c>
      <c r="T172" s="118" t="s">
        <v>62</v>
      </c>
      <c r="U172" s="118" t="s">
        <v>62</v>
      </c>
      <c r="V172" s="118" t="s">
        <v>62</v>
      </c>
      <c r="W172" s="118" t="s">
        <v>62</v>
      </c>
    </row>
    <row r="173" spans="1:23" ht="13.5" customHeight="1" x14ac:dyDescent="0.3">
      <c r="A173" s="170">
        <v>0.60416666666666696</v>
      </c>
      <c r="B173" s="118" t="s">
        <v>62</v>
      </c>
      <c r="C173" s="118" t="s">
        <v>62</v>
      </c>
      <c r="D173" s="118" t="s">
        <v>62</v>
      </c>
      <c r="E173" s="118" t="s">
        <v>62</v>
      </c>
      <c r="F173" s="118" t="s">
        <v>62</v>
      </c>
      <c r="G173" s="118" t="s">
        <v>62</v>
      </c>
      <c r="H173" s="118" t="s">
        <v>62</v>
      </c>
      <c r="I173" s="118" t="s">
        <v>62</v>
      </c>
      <c r="J173" s="118" t="s">
        <v>62</v>
      </c>
      <c r="K173" s="118" t="s">
        <v>62</v>
      </c>
      <c r="L173" s="118" t="s">
        <v>62</v>
      </c>
      <c r="M173" s="118" t="s">
        <v>62</v>
      </c>
      <c r="N173" s="118" t="s">
        <v>62</v>
      </c>
      <c r="O173" s="118" t="s">
        <v>62</v>
      </c>
      <c r="P173" s="118" t="s">
        <v>62</v>
      </c>
      <c r="Q173" s="118" t="s">
        <v>62</v>
      </c>
      <c r="R173" s="118" t="s">
        <v>62</v>
      </c>
      <c r="S173" s="118" t="s">
        <v>62</v>
      </c>
      <c r="T173" s="118" t="s">
        <v>62</v>
      </c>
      <c r="U173" s="118" t="s">
        <v>62</v>
      </c>
      <c r="V173" s="118" t="s">
        <v>62</v>
      </c>
      <c r="W173" s="118" t="s">
        <v>62</v>
      </c>
    </row>
    <row r="174" spans="1:23" ht="13.5" customHeight="1" x14ac:dyDescent="0.3">
      <c r="A174" s="170">
        <v>0.61458333333333304</v>
      </c>
      <c r="B174" s="118" t="s">
        <v>62</v>
      </c>
      <c r="C174" s="118" t="s">
        <v>62</v>
      </c>
      <c r="D174" s="118" t="s">
        <v>62</v>
      </c>
      <c r="E174" s="118" t="s">
        <v>62</v>
      </c>
      <c r="F174" s="118" t="s">
        <v>62</v>
      </c>
      <c r="G174" s="118" t="s">
        <v>62</v>
      </c>
      <c r="H174" s="118" t="s">
        <v>62</v>
      </c>
      <c r="I174" s="118" t="s">
        <v>62</v>
      </c>
      <c r="J174" s="118" t="s">
        <v>62</v>
      </c>
      <c r="K174" s="118" t="s">
        <v>62</v>
      </c>
      <c r="L174" s="118" t="s">
        <v>62</v>
      </c>
      <c r="M174" s="118" t="s">
        <v>62</v>
      </c>
      <c r="N174" s="118" t="s">
        <v>62</v>
      </c>
      <c r="O174" s="118" t="s">
        <v>62</v>
      </c>
      <c r="P174" s="118" t="s">
        <v>62</v>
      </c>
      <c r="Q174" s="118" t="s">
        <v>62</v>
      </c>
      <c r="R174" s="118" t="s">
        <v>62</v>
      </c>
      <c r="S174" s="118" t="s">
        <v>62</v>
      </c>
      <c r="T174" s="118" t="s">
        <v>62</v>
      </c>
      <c r="U174" s="118" t="s">
        <v>62</v>
      </c>
      <c r="V174" s="118" t="s">
        <v>62</v>
      </c>
      <c r="W174" s="118" t="s">
        <v>62</v>
      </c>
    </row>
    <row r="175" spans="1:23" ht="13.5" customHeight="1" x14ac:dyDescent="0.3">
      <c r="A175" s="170">
        <v>0.625</v>
      </c>
      <c r="B175" s="118" t="s">
        <v>62</v>
      </c>
      <c r="C175" s="118" t="s">
        <v>62</v>
      </c>
      <c r="D175" s="118" t="s">
        <v>62</v>
      </c>
      <c r="E175" s="118" t="s">
        <v>62</v>
      </c>
      <c r="F175" s="118" t="s">
        <v>62</v>
      </c>
      <c r="G175" s="118" t="s">
        <v>62</v>
      </c>
      <c r="H175" s="118" t="s">
        <v>62</v>
      </c>
      <c r="I175" s="118" t="s">
        <v>62</v>
      </c>
      <c r="J175" s="118" t="s">
        <v>62</v>
      </c>
      <c r="K175" s="118" t="s">
        <v>62</v>
      </c>
      <c r="L175" s="118" t="s">
        <v>62</v>
      </c>
      <c r="M175" s="118" t="s">
        <v>62</v>
      </c>
      <c r="N175" s="118" t="s">
        <v>62</v>
      </c>
      <c r="O175" s="118" t="s">
        <v>62</v>
      </c>
      <c r="P175" s="118" t="s">
        <v>62</v>
      </c>
      <c r="Q175" s="118" t="s">
        <v>62</v>
      </c>
      <c r="R175" s="118" t="s">
        <v>62</v>
      </c>
      <c r="S175" s="118" t="s">
        <v>62</v>
      </c>
      <c r="T175" s="118" t="s">
        <v>62</v>
      </c>
      <c r="U175" s="118" t="s">
        <v>62</v>
      </c>
      <c r="V175" s="118" t="s">
        <v>62</v>
      </c>
      <c r="W175" s="118" t="s">
        <v>62</v>
      </c>
    </row>
    <row r="176" spans="1:23" ht="13.5" customHeight="1" x14ac:dyDescent="0.3">
      <c r="A176" s="170">
        <v>0.63541666666666696</v>
      </c>
      <c r="B176" s="118" t="s">
        <v>62</v>
      </c>
      <c r="C176" s="118" t="s">
        <v>62</v>
      </c>
      <c r="D176" s="118" t="s">
        <v>62</v>
      </c>
      <c r="E176" s="118" t="s">
        <v>62</v>
      </c>
      <c r="F176" s="118" t="s">
        <v>62</v>
      </c>
      <c r="G176" s="118" t="s">
        <v>62</v>
      </c>
      <c r="H176" s="118" t="s">
        <v>62</v>
      </c>
      <c r="I176" s="118" t="s">
        <v>62</v>
      </c>
      <c r="J176" s="118" t="s">
        <v>62</v>
      </c>
      <c r="K176" s="118" t="s">
        <v>62</v>
      </c>
      <c r="L176" s="118" t="s">
        <v>62</v>
      </c>
      <c r="M176" s="118" t="s">
        <v>62</v>
      </c>
      <c r="N176" s="118" t="s">
        <v>62</v>
      </c>
      <c r="O176" s="118" t="s">
        <v>62</v>
      </c>
      <c r="P176" s="118" t="s">
        <v>62</v>
      </c>
      <c r="Q176" s="118" t="s">
        <v>62</v>
      </c>
      <c r="R176" s="118" t="s">
        <v>62</v>
      </c>
      <c r="S176" s="118" t="s">
        <v>62</v>
      </c>
      <c r="T176" s="118" t="s">
        <v>62</v>
      </c>
      <c r="U176" s="118" t="s">
        <v>62</v>
      </c>
      <c r="V176" s="118" t="s">
        <v>62</v>
      </c>
      <c r="W176" s="118" t="s">
        <v>62</v>
      </c>
    </row>
    <row r="177" spans="1:23" ht="13.5" customHeight="1" x14ac:dyDescent="0.3">
      <c r="A177" s="170">
        <v>0.64583333333333304</v>
      </c>
      <c r="B177" s="118" t="s">
        <v>62</v>
      </c>
      <c r="C177" s="118" t="s">
        <v>62</v>
      </c>
      <c r="D177" s="118" t="s">
        <v>62</v>
      </c>
      <c r="E177" s="118" t="s">
        <v>62</v>
      </c>
      <c r="F177" s="118" t="s">
        <v>62</v>
      </c>
      <c r="G177" s="118" t="s">
        <v>62</v>
      </c>
      <c r="H177" s="118" t="s">
        <v>62</v>
      </c>
      <c r="I177" s="118" t="s">
        <v>62</v>
      </c>
      <c r="J177" s="118" t="s">
        <v>62</v>
      </c>
      <c r="K177" s="118" t="s">
        <v>62</v>
      </c>
      <c r="L177" s="118" t="s">
        <v>62</v>
      </c>
      <c r="M177" s="118" t="s">
        <v>62</v>
      </c>
      <c r="N177" s="118" t="s">
        <v>62</v>
      </c>
      <c r="O177" s="118" t="s">
        <v>62</v>
      </c>
      <c r="P177" s="118" t="s">
        <v>62</v>
      </c>
      <c r="Q177" s="118" t="s">
        <v>62</v>
      </c>
      <c r="R177" s="118" t="s">
        <v>62</v>
      </c>
      <c r="S177" s="118" t="s">
        <v>62</v>
      </c>
      <c r="T177" s="118" t="s">
        <v>62</v>
      </c>
      <c r="U177" s="118" t="s">
        <v>62</v>
      </c>
      <c r="V177" s="118" t="s">
        <v>62</v>
      </c>
      <c r="W177" s="118" t="s">
        <v>62</v>
      </c>
    </row>
    <row r="178" spans="1:23" ht="13.5" customHeight="1" x14ac:dyDescent="0.3">
      <c r="A178" s="170">
        <v>0.65625</v>
      </c>
      <c r="B178" s="118" t="s">
        <v>62</v>
      </c>
      <c r="C178" s="118" t="s">
        <v>62</v>
      </c>
      <c r="D178" s="118" t="s">
        <v>62</v>
      </c>
      <c r="E178" s="118" t="s">
        <v>62</v>
      </c>
      <c r="F178" s="118" t="s">
        <v>62</v>
      </c>
      <c r="G178" s="118" t="s">
        <v>62</v>
      </c>
      <c r="H178" s="118" t="s">
        <v>62</v>
      </c>
      <c r="I178" s="118" t="s">
        <v>62</v>
      </c>
      <c r="J178" s="118" t="s">
        <v>62</v>
      </c>
      <c r="K178" s="118" t="s">
        <v>62</v>
      </c>
      <c r="L178" s="118" t="s">
        <v>62</v>
      </c>
      <c r="M178" s="118" t="s">
        <v>62</v>
      </c>
      <c r="N178" s="118" t="s">
        <v>62</v>
      </c>
      <c r="O178" s="118" t="s">
        <v>62</v>
      </c>
      <c r="P178" s="118" t="s">
        <v>62</v>
      </c>
      <c r="Q178" s="118" t="s">
        <v>62</v>
      </c>
      <c r="R178" s="118" t="s">
        <v>62</v>
      </c>
      <c r="S178" s="118" t="s">
        <v>62</v>
      </c>
      <c r="T178" s="118" t="s">
        <v>62</v>
      </c>
      <c r="U178" s="118" t="s">
        <v>62</v>
      </c>
      <c r="V178" s="118" t="s">
        <v>62</v>
      </c>
      <c r="W178" s="118" t="s">
        <v>62</v>
      </c>
    </row>
    <row r="179" spans="1:23" ht="13.5" customHeight="1" x14ac:dyDescent="0.3">
      <c r="A179" s="170">
        <v>0.66666666666666696</v>
      </c>
      <c r="B179" s="118" t="s">
        <v>62</v>
      </c>
      <c r="C179" s="118" t="s">
        <v>62</v>
      </c>
      <c r="D179" s="118" t="s">
        <v>62</v>
      </c>
      <c r="E179" s="118" t="s">
        <v>62</v>
      </c>
      <c r="F179" s="118" t="s">
        <v>62</v>
      </c>
      <c r="G179" s="118" t="s">
        <v>62</v>
      </c>
      <c r="H179" s="118" t="s">
        <v>62</v>
      </c>
      <c r="I179" s="118" t="s">
        <v>62</v>
      </c>
      <c r="J179" s="118" t="s">
        <v>62</v>
      </c>
      <c r="K179" s="118" t="s">
        <v>62</v>
      </c>
      <c r="L179" s="118" t="s">
        <v>62</v>
      </c>
      <c r="M179" s="118" t="s">
        <v>62</v>
      </c>
      <c r="N179" s="118" t="s">
        <v>62</v>
      </c>
      <c r="O179" s="118" t="s">
        <v>62</v>
      </c>
      <c r="P179" s="118" t="s">
        <v>62</v>
      </c>
      <c r="Q179" s="118" t="s">
        <v>62</v>
      </c>
      <c r="R179" s="118" t="s">
        <v>62</v>
      </c>
      <c r="S179" s="118" t="s">
        <v>62</v>
      </c>
      <c r="T179" s="118" t="s">
        <v>62</v>
      </c>
      <c r="U179" s="118" t="s">
        <v>62</v>
      </c>
      <c r="V179" s="118" t="s">
        <v>62</v>
      </c>
      <c r="W179" s="118" t="s">
        <v>62</v>
      </c>
    </row>
    <row r="180" spans="1:23" ht="13.5" customHeight="1" x14ac:dyDescent="0.3">
      <c r="A180" s="170">
        <v>0.67708333333333304</v>
      </c>
      <c r="B180" s="118" t="s">
        <v>62</v>
      </c>
      <c r="C180" s="118" t="s">
        <v>62</v>
      </c>
      <c r="D180" s="118" t="s">
        <v>62</v>
      </c>
      <c r="E180" s="118" t="s">
        <v>62</v>
      </c>
      <c r="F180" s="118" t="s">
        <v>62</v>
      </c>
      <c r="G180" s="118" t="s">
        <v>62</v>
      </c>
      <c r="H180" s="118" t="s">
        <v>62</v>
      </c>
      <c r="I180" s="118" t="s">
        <v>62</v>
      </c>
      <c r="J180" s="118" t="s">
        <v>62</v>
      </c>
      <c r="K180" s="118" t="s">
        <v>62</v>
      </c>
      <c r="L180" s="118" t="s">
        <v>62</v>
      </c>
      <c r="M180" s="118" t="s">
        <v>62</v>
      </c>
      <c r="N180" s="118" t="s">
        <v>62</v>
      </c>
      <c r="O180" s="118" t="s">
        <v>62</v>
      </c>
      <c r="P180" s="118" t="s">
        <v>62</v>
      </c>
      <c r="Q180" s="118" t="s">
        <v>62</v>
      </c>
      <c r="R180" s="118" t="s">
        <v>62</v>
      </c>
      <c r="S180" s="118" t="s">
        <v>62</v>
      </c>
      <c r="T180" s="118" t="s">
        <v>62</v>
      </c>
      <c r="U180" s="118" t="s">
        <v>62</v>
      </c>
      <c r="V180" s="118" t="s">
        <v>62</v>
      </c>
      <c r="W180" s="118" t="s">
        <v>62</v>
      </c>
    </row>
    <row r="181" spans="1:23" ht="13.5" customHeight="1" x14ac:dyDescent="0.3">
      <c r="A181" s="170">
        <v>0.6875</v>
      </c>
      <c r="B181" s="118" t="s">
        <v>62</v>
      </c>
      <c r="C181" s="118" t="s">
        <v>62</v>
      </c>
      <c r="D181" s="118" t="s">
        <v>62</v>
      </c>
      <c r="E181" s="118" t="s">
        <v>62</v>
      </c>
      <c r="F181" s="118" t="s">
        <v>62</v>
      </c>
      <c r="G181" s="118" t="s">
        <v>62</v>
      </c>
      <c r="H181" s="118" t="s">
        <v>62</v>
      </c>
      <c r="I181" s="118" t="s">
        <v>62</v>
      </c>
      <c r="J181" s="118" t="s">
        <v>62</v>
      </c>
      <c r="K181" s="118" t="s">
        <v>62</v>
      </c>
      <c r="L181" s="118" t="s">
        <v>62</v>
      </c>
      <c r="M181" s="118" t="s">
        <v>62</v>
      </c>
      <c r="N181" s="118" t="s">
        <v>62</v>
      </c>
      <c r="O181" s="118" t="s">
        <v>62</v>
      </c>
      <c r="P181" s="118" t="s">
        <v>62</v>
      </c>
      <c r="Q181" s="118" t="s">
        <v>62</v>
      </c>
      <c r="R181" s="118" t="s">
        <v>62</v>
      </c>
      <c r="S181" s="118" t="s">
        <v>62</v>
      </c>
      <c r="T181" s="118" t="s">
        <v>62</v>
      </c>
      <c r="U181" s="118" t="s">
        <v>62</v>
      </c>
      <c r="V181" s="118" t="s">
        <v>62</v>
      </c>
      <c r="W181" s="118" t="s">
        <v>62</v>
      </c>
    </row>
    <row r="182" spans="1:23" ht="13.5" customHeight="1" x14ac:dyDescent="0.3">
      <c r="A182" s="170">
        <v>0.69791666666666696</v>
      </c>
      <c r="B182" s="118" t="s">
        <v>62</v>
      </c>
      <c r="C182" s="118" t="s">
        <v>62</v>
      </c>
      <c r="D182" s="118" t="s">
        <v>62</v>
      </c>
      <c r="E182" s="118" t="s">
        <v>62</v>
      </c>
      <c r="F182" s="118" t="s">
        <v>62</v>
      </c>
      <c r="G182" s="118" t="s">
        <v>62</v>
      </c>
      <c r="H182" s="118" t="s">
        <v>62</v>
      </c>
      <c r="I182" s="118" t="s">
        <v>62</v>
      </c>
      <c r="J182" s="118" t="s">
        <v>62</v>
      </c>
      <c r="K182" s="118" t="s">
        <v>62</v>
      </c>
      <c r="L182" s="118" t="s">
        <v>62</v>
      </c>
      <c r="M182" s="118" t="s">
        <v>62</v>
      </c>
      <c r="N182" s="118" t="s">
        <v>62</v>
      </c>
      <c r="O182" s="118" t="s">
        <v>62</v>
      </c>
      <c r="P182" s="118" t="s">
        <v>62</v>
      </c>
      <c r="Q182" s="118" t="s">
        <v>62</v>
      </c>
      <c r="R182" s="118" t="s">
        <v>62</v>
      </c>
      <c r="S182" s="118" t="s">
        <v>62</v>
      </c>
      <c r="T182" s="118" t="s">
        <v>62</v>
      </c>
      <c r="U182" s="118" t="s">
        <v>62</v>
      </c>
      <c r="V182" s="118" t="s">
        <v>62</v>
      </c>
      <c r="W182" s="118" t="s">
        <v>62</v>
      </c>
    </row>
    <row r="183" spans="1:23" ht="13.5" customHeight="1" x14ac:dyDescent="0.3">
      <c r="A183" s="170">
        <v>0.70833333333333304</v>
      </c>
      <c r="B183" s="118" t="s">
        <v>62</v>
      </c>
      <c r="C183" s="118" t="s">
        <v>62</v>
      </c>
      <c r="D183" s="118" t="s">
        <v>62</v>
      </c>
      <c r="E183" s="118" t="s">
        <v>62</v>
      </c>
      <c r="F183" s="118" t="s">
        <v>62</v>
      </c>
      <c r="G183" s="118" t="s">
        <v>62</v>
      </c>
      <c r="H183" s="118" t="s">
        <v>62</v>
      </c>
      <c r="I183" s="118" t="s">
        <v>62</v>
      </c>
      <c r="J183" s="118" t="s">
        <v>62</v>
      </c>
      <c r="K183" s="118" t="s">
        <v>62</v>
      </c>
      <c r="L183" s="118" t="s">
        <v>62</v>
      </c>
      <c r="M183" s="118" t="s">
        <v>62</v>
      </c>
      <c r="N183" s="118" t="s">
        <v>62</v>
      </c>
      <c r="O183" s="118" t="s">
        <v>62</v>
      </c>
      <c r="P183" s="118" t="s">
        <v>62</v>
      </c>
      <c r="Q183" s="118" t="s">
        <v>62</v>
      </c>
      <c r="R183" s="118" t="s">
        <v>62</v>
      </c>
      <c r="S183" s="118" t="s">
        <v>62</v>
      </c>
      <c r="T183" s="118" t="s">
        <v>62</v>
      </c>
      <c r="U183" s="118" t="s">
        <v>62</v>
      </c>
      <c r="V183" s="118" t="s">
        <v>62</v>
      </c>
      <c r="W183" s="118" t="s">
        <v>62</v>
      </c>
    </row>
    <row r="184" spans="1:23" ht="13.5" customHeight="1" x14ac:dyDescent="0.3">
      <c r="A184" s="170">
        <v>0.71875</v>
      </c>
      <c r="B184" s="118" t="s">
        <v>62</v>
      </c>
      <c r="C184" s="118" t="s">
        <v>62</v>
      </c>
      <c r="D184" s="118" t="s">
        <v>62</v>
      </c>
      <c r="E184" s="118" t="s">
        <v>62</v>
      </c>
      <c r="F184" s="118" t="s">
        <v>62</v>
      </c>
      <c r="G184" s="118" t="s">
        <v>62</v>
      </c>
      <c r="H184" s="118" t="s">
        <v>62</v>
      </c>
      <c r="I184" s="118" t="s">
        <v>62</v>
      </c>
      <c r="J184" s="118" t="s">
        <v>62</v>
      </c>
      <c r="K184" s="118" t="s">
        <v>62</v>
      </c>
      <c r="L184" s="118" t="s">
        <v>62</v>
      </c>
      <c r="M184" s="118" t="s">
        <v>62</v>
      </c>
      <c r="N184" s="118" t="s">
        <v>62</v>
      </c>
      <c r="O184" s="118" t="s">
        <v>62</v>
      </c>
      <c r="P184" s="118" t="s">
        <v>62</v>
      </c>
      <c r="Q184" s="118" t="s">
        <v>62</v>
      </c>
      <c r="R184" s="118" t="s">
        <v>62</v>
      </c>
      <c r="S184" s="118" t="s">
        <v>62</v>
      </c>
      <c r="T184" s="118" t="s">
        <v>62</v>
      </c>
      <c r="U184" s="118" t="s">
        <v>62</v>
      </c>
      <c r="V184" s="118" t="s">
        <v>62</v>
      </c>
      <c r="W184" s="118" t="s">
        <v>62</v>
      </c>
    </row>
    <row r="185" spans="1:23" ht="13.5" customHeight="1" x14ac:dyDescent="0.3">
      <c r="A185" s="170">
        <v>0.72916666666666696</v>
      </c>
      <c r="B185" s="118" t="s">
        <v>62</v>
      </c>
      <c r="C185" s="118" t="s">
        <v>62</v>
      </c>
      <c r="D185" s="118" t="s">
        <v>62</v>
      </c>
      <c r="E185" s="118" t="s">
        <v>62</v>
      </c>
      <c r="F185" s="118" t="s">
        <v>62</v>
      </c>
      <c r="G185" s="118" t="s">
        <v>62</v>
      </c>
      <c r="H185" s="118" t="s">
        <v>62</v>
      </c>
      <c r="I185" s="118" t="s">
        <v>62</v>
      </c>
      <c r="J185" s="118" t="s">
        <v>62</v>
      </c>
      <c r="K185" s="118" t="s">
        <v>62</v>
      </c>
      <c r="L185" s="118" t="s">
        <v>62</v>
      </c>
      <c r="M185" s="118" t="s">
        <v>62</v>
      </c>
      <c r="N185" s="118" t="s">
        <v>62</v>
      </c>
      <c r="O185" s="118" t="s">
        <v>62</v>
      </c>
      <c r="P185" s="118" t="s">
        <v>62</v>
      </c>
      <c r="Q185" s="118" t="s">
        <v>62</v>
      </c>
      <c r="R185" s="118" t="s">
        <v>62</v>
      </c>
      <c r="S185" s="118" t="s">
        <v>62</v>
      </c>
      <c r="T185" s="118" t="s">
        <v>62</v>
      </c>
      <c r="U185" s="118" t="s">
        <v>62</v>
      </c>
      <c r="V185" s="118" t="s">
        <v>62</v>
      </c>
      <c r="W185" s="118" t="s">
        <v>62</v>
      </c>
    </row>
    <row r="186" spans="1:23" ht="13.5" customHeight="1" x14ac:dyDescent="0.3">
      <c r="A186" s="170">
        <v>0.73958333333333304</v>
      </c>
      <c r="B186" s="118" t="s">
        <v>62</v>
      </c>
      <c r="C186" s="118" t="s">
        <v>62</v>
      </c>
      <c r="D186" s="118" t="s">
        <v>62</v>
      </c>
      <c r="E186" s="118" t="s">
        <v>62</v>
      </c>
      <c r="F186" s="118" t="s">
        <v>62</v>
      </c>
      <c r="G186" s="118" t="s">
        <v>62</v>
      </c>
      <c r="H186" s="118" t="s">
        <v>62</v>
      </c>
      <c r="I186" s="118" t="s">
        <v>62</v>
      </c>
      <c r="J186" s="118" t="s">
        <v>62</v>
      </c>
      <c r="K186" s="118" t="s">
        <v>62</v>
      </c>
      <c r="L186" s="118" t="s">
        <v>62</v>
      </c>
      <c r="M186" s="118" t="s">
        <v>62</v>
      </c>
      <c r="N186" s="118" t="s">
        <v>62</v>
      </c>
      <c r="O186" s="118" t="s">
        <v>62</v>
      </c>
      <c r="P186" s="118" t="s">
        <v>62</v>
      </c>
      <c r="Q186" s="118" t="s">
        <v>62</v>
      </c>
      <c r="R186" s="118" t="s">
        <v>62</v>
      </c>
      <c r="S186" s="118" t="s">
        <v>62</v>
      </c>
      <c r="T186" s="118" t="s">
        <v>62</v>
      </c>
      <c r="U186" s="118" t="s">
        <v>62</v>
      </c>
      <c r="V186" s="118" t="s">
        <v>62</v>
      </c>
      <c r="W186" s="118" t="s">
        <v>62</v>
      </c>
    </row>
    <row r="187" spans="1:23" ht="13.5" customHeight="1" x14ac:dyDescent="0.3">
      <c r="A187" s="170">
        <v>0.75</v>
      </c>
      <c r="B187" s="118" t="s">
        <v>62</v>
      </c>
      <c r="C187" s="118" t="s">
        <v>62</v>
      </c>
      <c r="D187" s="118" t="s">
        <v>62</v>
      </c>
      <c r="E187" s="118" t="s">
        <v>62</v>
      </c>
      <c r="F187" s="118" t="s">
        <v>62</v>
      </c>
      <c r="G187" s="118" t="s">
        <v>62</v>
      </c>
      <c r="H187" s="118" t="s">
        <v>62</v>
      </c>
      <c r="I187" s="118" t="s">
        <v>62</v>
      </c>
      <c r="J187" s="118" t="s">
        <v>62</v>
      </c>
      <c r="K187" s="118" t="s">
        <v>62</v>
      </c>
      <c r="L187" s="118" t="s">
        <v>62</v>
      </c>
      <c r="M187" s="118" t="s">
        <v>62</v>
      </c>
      <c r="N187" s="118" t="s">
        <v>62</v>
      </c>
      <c r="O187" s="118" t="s">
        <v>62</v>
      </c>
      <c r="P187" s="118" t="s">
        <v>62</v>
      </c>
      <c r="Q187" s="118" t="s">
        <v>62</v>
      </c>
      <c r="R187" s="118" t="s">
        <v>62</v>
      </c>
      <c r="S187" s="118" t="s">
        <v>62</v>
      </c>
      <c r="T187" s="118" t="s">
        <v>62</v>
      </c>
      <c r="U187" s="118" t="s">
        <v>62</v>
      </c>
      <c r="V187" s="118" t="s">
        <v>62</v>
      </c>
      <c r="W187" s="118" t="s">
        <v>62</v>
      </c>
    </row>
    <row r="188" spans="1:23" ht="13.5" customHeight="1" x14ac:dyDescent="0.3">
      <c r="A188" s="170">
        <v>0.76041666666666696</v>
      </c>
      <c r="B188" s="118" t="s">
        <v>62</v>
      </c>
      <c r="C188" s="118" t="s">
        <v>62</v>
      </c>
      <c r="D188" s="118" t="s">
        <v>62</v>
      </c>
      <c r="E188" s="118" t="s">
        <v>62</v>
      </c>
      <c r="F188" s="118" t="s">
        <v>62</v>
      </c>
      <c r="G188" s="118" t="s">
        <v>62</v>
      </c>
      <c r="H188" s="118" t="s">
        <v>62</v>
      </c>
      <c r="I188" s="118" t="s">
        <v>62</v>
      </c>
      <c r="J188" s="118" t="s">
        <v>62</v>
      </c>
      <c r="K188" s="118" t="s">
        <v>62</v>
      </c>
      <c r="L188" s="118" t="s">
        <v>62</v>
      </c>
      <c r="M188" s="118" t="s">
        <v>62</v>
      </c>
      <c r="N188" s="118" t="s">
        <v>62</v>
      </c>
      <c r="O188" s="118" t="s">
        <v>62</v>
      </c>
      <c r="P188" s="118" t="s">
        <v>62</v>
      </c>
      <c r="Q188" s="118" t="s">
        <v>62</v>
      </c>
      <c r="R188" s="118" t="s">
        <v>62</v>
      </c>
      <c r="S188" s="118" t="s">
        <v>62</v>
      </c>
      <c r="T188" s="118" t="s">
        <v>62</v>
      </c>
      <c r="U188" s="118" t="s">
        <v>62</v>
      </c>
      <c r="V188" s="118" t="s">
        <v>62</v>
      </c>
      <c r="W188" s="118" t="s">
        <v>62</v>
      </c>
    </row>
    <row r="189" spans="1:23" ht="13.5" customHeight="1" x14ac:dyDescent="0.3">
      <c r="A189" s="170">
        <v>0.77083333333333304</v>
      </c>
      <c r="B189" s="118" t="s">
        <v>62</v>
      </c>
      <c r="C189" s="118" t="s">
        <v>62</v>
      </c>
      <c r="D189" s="118" t="s">
        <v>62</v>
      </c>
      <c r="E189" s="118" t="s">
        <v>62</v>
      </c>
      <c r="F189" s="118" t="s">
        <v>62</v>
      </c>
      <c r="G189" s="118" t="s">
        <v>62</v>
      </c>
      <c r="H189" s="118" t="s">
        <v>62</v>
      </c>
      <c r="I189" s="118" t="s">
        <v>62</v>
      </c>
      <c r="J189" s="118" t="s">
        <v>62</v>
      </c>
      <c r="K189" s="118" t="s">
        <v>62</v>
      </c>
      <c r="L189" s="118" t="s">
        <v>62</v>
      </c>
      <c r="M189" s="118" t="s">
        <v>62</v>
      </c>
      <c r="N189" s="118" t="s">
        <v>62</v>
      </c>
      <c r="O189" s="118" t="s">
        <v>62</v>
      </c>
      <c r="P189" s="118" t="s">
        <v>62</v>
      </c>
      <c r="Q189" s="118" t="s">
        <v>62</v>
      </c>
      <c r="R189" s="118" t="s">
        <v>62</v>
      </c>
      <c r="S189" s="118" t="s">
        <v>62</v>
      </c>
      <c r="T189" s="118" t="s">
        <v>62</v>
      </c>
      <c r="U189" s="118" t="s">
        <v>62</v>
      </c>
      <c r="V189" s="118" t="s">
        <v>62</v>
      </c>
      <c r="W189" s="118" t="s">
        <v>62</v>
      </c>
    </row>
    <row r="190" spans="1:23" ht="13.5" customHeight="1" x14ac:dyDescent="0.3">
      <c r="A190" s="170">
        <v>0.78125</v>
      </c>
      <c r="B190" s="118" t="s">
        <v>62</v>
      </c>
      <c r="C190" s="118" t="s">
        <v>62</v>
      </c>
      <c r="D190" s="118" t="s">
        <v>62</v>
      </c>
      <c r="E190" s="118" t="s">
        <v>62</v>
      </c>
      <c r="F190" s="118" t="s">
        <v>62</v>
      </c>
      <c r="G190" s="118" t="s">
        <v>62</v>
      </c>
      <c r="H190" s="118" t="s">
        <v>62</v>
      </c>
      <c r="I190" s="118" t="s">
        <v>62</v>
      </c>
      <c r="J190" s="118" t="s">
        <v>62</v>
      </c>
      <c r="K190" s="118" t="s">
        <v>62</v>
      </c>
      <c r="L190" s="118" t="s">
        <v>62</v>
      </c>
      <c r="M190" s="118" t="s">
        <v>62</v>
      </c>
      <c r="N190" s="118" t="s">
        <v>62</v>
      </c>
      <c r="O190" s="118" t="s">
        <v>62</v>
      </c>
      <c r="P190" s="118" t="s">
        <v>62</v>
      </c>
      <c r="Q190" s="118" t="s">
        <v>62</v>
      </c>
      <c r="R190" s="118" t="s">
        <v>62</v>
      </c>
      <c r="S190" s="118" t="s">
        <v>62</v>
      </c>
      <c r="T190" s="118" t="s">
        <v>62</v>
      </c>
      <c r="U190" s="118" t="s">
        <v>62</v>
      </c>
      <c r="V190" s="118" t="s">
        <v>62</v>
      </c>
      <c r="W190" s="118" t="s">
        <v>62</v>
      </c>
    </row>
    <row r="191" spans="1:23" ht="13.5" customHeight="1" x14ac:dyDescent="0.3">
      <c r="A191" s="170">
        <v>0.79166666666666696</v>
      </c>
      <c r="B191" s="118" t="s">
        <v>62</v>
      </c>
      <c r="C191" s="118" t="s">
        <v>62</v>
      </c>
      <c r="D191" s="118" t="s">
        <v>62</v>
      </c>
      <c r="E191" s="118" t="s">
        <v>62</v>
      </c>
      <c r="F191" s="118" t="s">
        <v>62</v>
      </c>
      <c r="G191" s="118" t="s">
        <v>62</v>
      </c>
      <c r="H191" s="118" t="s">
        <v>62</v>
      </c>
      <c r="I191" s="118" t="s">
        <v>62</v>
      </c>
      <c r="J191" s="118" t="s">
        <v>62</v>
      </c>
      <c r="K191" s="118" t="s">
        <v>62</v>
      </c>
      <c r="L191" s="118" t="s">
        <v>62</v>
      </c>
      <c r="M191" s="118" t="s">
        <v>62</v>
      </c>
      <c r="N191" s="118" t="s">
        <v>62</v>
      </c>
      <c r="O191" s="118" t="s">
        <v>62</v>
      </c>
      <c r="P191" s="118" t="s">
        <v>62</v>
      </c>
      <c r="Q191" s="118" t="s">
        <v>62</v>
      </c>
      <c r="R191" s="118" t="s">
        <v>62</v>
      </c>
      <c r="S191" s="118" t="s">
        <v>62</v>
      </c>
      <c r="T191" s="118" t="s">
        <v>62</v>
      </c>
      <c r="U191" s="118" t="s">
        <v>62</v>
      </c>
      <c r="V191" s="118" t="s">
        <v>62</v>
      </c>
      <c r="W191" s="118" t="s">
        <v>62</v>
      </c>
    </row>
    <row r="192" spans="1:23" ht="13.5" customHeight="1" x14ac:dyDescent="0.3">
      <c r="A192" s="170">
        <v>0.80208333333333304</v>
      </c>
      <c r="B192" s="118" t="s">
        <v>62</v>
      </c>
      <c r="C192" s="118" t="s">
        <v>62</v>
      </c>
      <c r="D192" s="118" t="s">
        <v>62</v>
      </c>
      <c r="E192" s="118" t="s">
        <v>62</v>
      </c>
      <c r="F192" s="118" t="s">
        <v>62</v>
      </c>
      <c r="G192" s="118" t="s">
        <v>62</v>
      </c>
      <c r="H192" s="118" t="s">
        <v>62</v>
      </c>
      <c r="I192" s="118" t="s">
        <v>62</v>
      </c>
      <c r="J192" s="118" t="s">
        <v>62</v>
      </c>
      <c r="K192" s="118" t="s">
        <v>62</v>
      </c>
      <c r="L192" s="118" t="s">
        <v>62</v>
      </c>
      <c r="M192" s="118" t="s">
        <v>62</v>
      </c>
      <c r="N192" s="118" t="s">
        <v>62</v>
      </c>
      <c r="O192" s="118" t="s">
        <v>62</v>
      </c>
      <c r="P192" s="118" t="s">
        <v>62</v>
      </c>
      <c r="Q192" s="118" t="s">
        <v>62</v>
      </c>
      <c r="R192" s="118" t="s">
        <v>62</v>
      </c>
      <c r="S192" s="118" t="s">
        <v>62</v>
      </c>
      <c r="T192" s="118" t="s">
        <v>62</v>
      </c>
      <c r="U192" s="118" t="s">
        <v>62</v>
      </c>
      <c r="V192" s="118" t="s">
        <v>62</v>
      </c>
      <c r="W192" s="118" t="s">
        <v>62</v>
      </c>
    </row>
    <row r="193" spans="1:23" ht="13.5" customHeight="1" x14ac:dyDescent="0.3">
      <c r="A193" s="170">
        <v>0.8125</v>
      </c>
      <c r="B193" s="118" t="s">
        <v>62</v>
      </c>
      <c r="C193" s="118" t="s">
        <v>62</v>
      </c>
      <c r="D193" s="118" t="s">
        <v>62</v>
      </c>
      <c r="E193" s="118" t="s">
        <v>62</v>
      </c>
      <c r="F193" s="118" t="s">
        <v>62</v>
      </c>
      <c r="G193" s="118" t="s">
        <v>62</v>
      </c>
      <c r="H193" s="118" t="s">
        <v>62</v>
      </c>
      <c r="I193" s="118" t="s">
        <v>62</v>
      </c>
      <c r="J193" s="118" t="s">
        <v>62</v>
      </c>
      <c r="K193" s="118" t="s">
        <v>62</v>
      </c>
      <c r="L193" s="118" t="s">
        <v>62</v>
      </c>
      <c r="M193" s="118" t="s">
        <v>62</v>
      </c>
      <c r="N193" s="118" t="s">
        <v>62</v>
      </c>
      <c r="O193" s="118" t="s">
        <v>62</v>
      </c>
      <c r="P193" s="118" t="s">
        <v>62</v>
      </c>
      <c r="Q193" s="118" t="s">
        <v>62</v>
      </c>
      <c r="R193" s="118" t="s">
        <v>62</v>
      </c>
      <c r="S193" s="118" t="s">
        <v>62</v>
      </c>
      <c r="T193" s="118" t="s">
        <v>62</v>
      </c>
      <c r="U193" s="118" t="s">
        <v>62</v>
      </c>
      <c r="V193" s="118" t="s">
        <v>62</v>
      </c>
      <c r="W193" s="118" t="s">
        <v>62</v>
      </c>
    </row>
    <row r="194" spans="1:23" ht="13.5" customHeight="1" x14ac:dyDescent="0.3">
      <c r="A194" s="170">
        <v>0.82291666666666696</v>
      </c>
      <c r="B194" s="118" t="s">
        <v>62</v>
      </c>
      <c r="C194" s="118" t="s">
        <v>62</v>
      </c>
      <c r="D194" s="118" t="s">
        <v>62</v>
      </c>
      <c r="E194" s="118" t="s">
        <v>62</v>
      </c>
      <c r="F194" s="118" t="s">
        <v>62</v>
      </c>
      <c r="G194" s="118" t="s">
        <v>62</v>
      </c>
      <c r="H194" s="118" t="s">
        <v>62</v>
      </c>
      <c r="I194" s="118" t="s">
        <v>62</v>
      </c>
      <c r="J194" s="118" t="s">
        <v>62</v>
      </c>
      <c r="K194" s="118" t="s">
        <v>62</v>
      </c>
      <c r="L194" s="118" t="s">
        <v>62</v>
      </c>
      <c r="M194" s="118" t="s">
        <v>62</v>
      </c>
      <c r="N194" s="118" t="s">
        <v>62</v>
      </c>
      <c r="O194" s="118" t="s">
        <v>62</v>
      </c>
      <c r="P194" s="118" t="s">
        <v>62</v>
      </c>
      <c r="Q194" s="118" t="s">
        <v>62</v>
      </c>
      <c r="R194" s="118" t="s">
        <v>62</v>
      </c>
      <c r="S194" s="118" t="s">
        <v>62</v>
      </c>
      <c r="T194" s="118" t="s">
        <v>62</v>
      </c>
      <c r="U194" s="118" t="s">
        <v>62</v>
      </c>
      <c r="V194" s="118" t="s">
        <v>62</v>
      </c>
      <c r="W194" s="118" t="s">
        <v>62</v>
      </c>
    </row>
    <row r="195" spans="1:23" ht="13.5" customHeight="1" x14ac:dyDescent="0.3">
      <c r="A195" s="170">
        <v>0.83333333333333304</v>
      </c>
      <c r="B195" s="118" t="s">
        <v>62</v>
      </c>
      <c r="C195" s="118" t="s">
        <v>62</v>
      </c>
      <c r="D195" s="118" t="s">
        <v>62</v>
      </c>
      <c r="E195" s="118" t="s">
        <v>62</v>
      </c>
      <c r="F195" s="118" t="s">
        <v>62</v>
      </c>
      <c r="G195" s="118" t="s">
        <v>62</v>
      </c>
      <c r="H195" s="118" t="s">
        <v>62</v>
      </c>
      <c r="I195" s="118" t="s">
        <v>62</v>
      </c>
      <c r="J195" s="118" t="s">
        <v>62</v>
      </c>
      <c r="K195" s="118" t="s">
        <v>62</v>
      </c>
      <c r="L195" s="118" t="s">
        <v>62</v>
      </c>
      <c r="M195" s="118" t="s">
        <v>62</v>
      </c>
      <c r="N195" s="118" t="s">
        <v>62</v>
      </c>
      <c r="O195" s="118" t="s">
        <v>62</v>
      </c>
      <c r="P195" s="118" t="s">
        <v>62</v>
      </c>
      <c r="Q195" s="118" t="s">
        <v>62</v>
      </c>
      <c r="R195" s="118" t="s">
        <v>62</v>
      </c>
      <c r="S195" s="118" t="s">
        <v>62</v>
      </c>
      <c r="T195" s="118" t="s">
        <v>62</v>
      </c>
      <c r="U195" s="118" t="s">
        <v>62</v>
      </c>
      <c r="V195" s="118" t="s">
        <v>62</v>
      </c>
      <c r="W195" s="118" t="s">
        <v>62</v>
      </c>
    </row>
    <row r="196" spans="1:23" ht="13.5" customHeight="1" x14ac:dyDescent="0.3">
      <c r="A196" s="170">
        <v>0.84375</v>
      </c>
      <c r="B196" s="118" t="s">
        <v>62</v>
      </c>
      <c r="C196" s="118" t="s">
        <v>62</v>
      </c>
      <c r="D196" s="118" t="s">
        <v>62</v>
      </c>
      <c r="E196" s="118" t="s">
        <v>62</v>
      </c>
      <c r="F196" s="118" t="s">
        <v>62</v>
      </c>
      <c r="G196" s="118" t="s">
        <v>62</v>
      </c>
      <c r="H196" s="118" t="s">
        <v>62</v>
      </c>
      <c r="I196" s="118" t="s">
        <v>62</v>
      </c>
      <c r="J196" s="118" t="s">
        <v>62</v>
      </c>
      <c r="K196" s="118" t="s">
        <v>62</v>
      </c>
      <c r="L196" s="118" t="s">
        <v>62</v>
      </c>
      <c r="M196" s="118" t="s">
        <v>62</v>
      </c>
      <c r="N196" s="118" t="s">
        <v>62</v>
      </c>
      <c r="O196" s="118" t="s">
        <v>62</v>
      </c>
      <c r="P196" s="118" t="s">
        <v>62</v>
      </c>
      <c r="Q196" s="118" t="s">
        <v>62</v>
      </c>
      <c r="R196" s="118" t="s">
        <v>62</v>
      </c>
      <c r="S196" s="118" t="s">
        <v>62</v>
      </c>
      <c r="T196" s="118" t="s">
        <v>62</v>
      </c>
      <c r="U196" s="118" t="s">
        <v>62</v>
      </c>
      <c r="V196" s="118" t="s">
        <v>62</v>
      </c>
      <c r="W196" s="118" t="s">
        <v>62</v>
      </c>
    </row>
    <row r="197" spans="1:23" ht="13.5" customHeight="1" x14ac:dyDescent="0.3">
      <c r="A197" s="170">
        <v>0.85416666666666696</v>
      </c>
      <c r="B197" s="118" t="s">
        <v>62</v>
      </c>
      <c r="C197" s="118" t="s">
        <v>62</v>
      </c>
      <c r="D197" s="118" t="s">
        <v>62</v>
      </c>
      <c r="E197" s="118" t="s">
        <v>62</v>
      </c>
      <c r="F197" s="118" t="s">
        <v>62</v>
      </c>
      <c r="G197" s="118" t="s">
        <v>62</v>
      </c>
      <c r="H197" s="118" t="s">
        <v>62</v>
      </c>
      <c r="I197" s="118" t="s">
        <v>62</v>
      </c>
      <c r="J197" s="118" t="s">
        <v>62</v>
      </c>
      <c r="K197" s="118" t="s">
        <v>62</v>
      </c>
      <c r="L197" s="118" t="s">
        <v>62</v>
      </c>
      <c r="M197" s="118" t="s">
        <v>62</v>
      </c>
      <c r="N197" s="118" t="s">
        <v>62</v>
      </c>
      <c r="O197" s="118" t="s">
        <v>62</v>
      </c>
      <c r="P197" s="118" t="s">
        <v>62</v>
      </c>
      <c r="Q197" s="118" t="s">
        <v>62</v>
      </c>
      <c r="R197" s="118" t="s">
        <v>62</v>
      </c>
      <c r="S197" s="118" t="s">
        <v>62</v>
      </c>
      <c r="T197" s="118" t="s">
        <v>62</v>
      </c>
      <c r="U197" s="118" t="s">
        <v>62</v>
      </c>
      <c r="V197" s="118" t="s">
        <v>62</v>
      </c>
      <c r="W197" s="118" t="s">
        <v>62</v>
      </c>
    </row>
    <row r="198" spans="1:23" ht="13.5" customHeight="1" x14ac:dyDescent="0.3">
      <c r="A198" s="170">
        <v>0.86458333333333304</v>
      </c>
      <c r="B198" s="118" t="s">
        <v>62</v>
      </c>
      <c r="C198" s="118" t="s">
        <v>62</v>
      </c>
      <c r="D198" s="118" t="s">
        <v>62</v>
      </c>
      <c r="E198" s="118" t="s">
        <v>62</v>
      </c>
      <c r="F198" s="118" t="s">
        <v>62</v>
      </c>
      <c r="G198" s="118" t="s">
        <v>62</v>
      </c>
      <c r="H198" s="118" t="s">
        <v>62</v>
      </c>
      <c r="I198" s="118" t="s">
        <v>62</v>
      </c>
      <c r="J198" s="118" t="s">
        <v>62</v>
      </c>
      <c r="K198" s="118" t="s">
        <v>62</v>
      </c>
      <c r="L198" s="118" t="s">
        <v>62</v>
      </c>
      <c r="M198" s="118" t="s">
        <v>62</v>
      </c>
      <c r="N198" s="118" t="s">
        <v>62</v>
      </c>
      <c r="O198" s="118" t="s">
        <v>62</v>
      </c>
      <c r="P198" s="118" t="s">
        <v>62</v>
      </c>
      <c r="Q198" s="118" t="s">
        <v>62</v>
      </c>
      <c r="R198" s="118" t="s">
        <v>62</v>
      </c>
      <c r="S198" s="118" t="s">
        <v>62</v>
      </c>
      <c r="T198" s="118" t="s">
        <v>62</v>
      </c>
      <c r="U198" s="118" t="s">
        <v>62</v>
      </c>
      <c r="V198" s="118" t="s">
        <v>62</v>
      </c>
      <c r="W198" s="118" t="s">
        <v>62</v>
      </c>
    </row>
    <row r="199" spans="1:23" ht="13.5" customHeight="1" x14ac:dyDescent="0.3">
      <c r="A199" s="170">
        <v>0.875</v>
      </c>
      <c r="B199" s="118" t="s">
        <v>62</v>
      </c>
      <c r="C199" s="118" t="s">
        <v>62</v>
      </c>
      <c r="D199" s="118" t="s">
        <v>62</v>
      </c>
      <c r="E199" s="118" t="s">
        <v>62</v>
      </c>
      <c r="F199" s="118" t="s">
        <v>62</v>
      </c>
      <c r="G199" s="118" t="s">
        <v>62</v>
      </c>
      <c r="H199" s="118" t="s">
        <v>62</v>
      </c>
      <c r="I199" s="118" t="s">
        <v>62</v>
      </c>
      <c r="J199" s="118" t="s">
        <v>62</v>
      </c>
      <c r="K199" s="118" t="s">
        <v>62</v>
      </c>
      <c r="L199" s="118" t="s">
        <v>62</v>
      </c>
      <c r="M199" s="118" t="s">
        <v>62</v>
      </c>
      <c r="N199" s="118" t="s">
        <v>62</v>
      </c>
      <c r="O199" s="118" t="s">
        <v>62</v>
      </c>
      <c r="P199" s="118" t="s">
        <v>62</v>
      </c>
      <c r="Q199" s="118" t="s">
        <v>62</v>
      </c>
      <c r="R199" s="118" t="s">
        <v>62</v>
      </c>
      <c r="S199" s="118" t="s">
        <v>62</v>
      </c>
      <c r="T199" s="118" t="s">
        <v>62</v>
      </c>
      <c r="U199" s="118" t="s">
        <v>62</v>
      </c>
      <c r="V199" s="118" t="s">
        <v>62</v>
      </c>
      <c r="W199" s="118" t="s">
        <v>62</v>
      </c>
    </row>
    <row r="200" spans="1:23" ht="13.5" customHeight="1" x14ac:dyDescent="0.3">
      <c r="A200" s="170">
        <v>0.88541666666666696</v>
      </c>
      <c r="B200" s="118" t="s">
        <v>62</v>
      </c>
      <c r="C200" s="118" t="s">
        <v>62</v>
      </c>
      <c r="D200" s="118" t="s">
        <v>62</v>
      </c>
      <c r="E200" s="118" t="s">
        <v>62</v>
      </c>
      <c r="F200" s="118" t="s">
        <v>62</v>
      </c>
      <c r="G200" s="118" t="s">
        <v>62</v>
      </c>
      <c r="H200" s="118" t="s">
        <v>62</v>
      </c>
      <c r="I200" s="118" t="s">
        <v>62</v>
      </c>
      <c r="J200" s="118" t="s">
        <v>62</v>
      </c>
      <c r="K200" s="118" t="s">
        <v>62</v>
      </c>
      <c r="L200" s="118" t="s">
        <v>62</v>
      </c>
      <c r="M200" s="118" t="s">
        <v>62</v>
      </c>
      <c r="N200" s="118" t="s">
        <v>62</v>
      </c>
      <c r="O200" s="118" t="s">
        <v>62</v>
      </c>
      <c r="P200" s="118" t="s">
        <v>62</v>
      </c>
      <c r="Q200" s="118" t="s">
        <v>62</v>
      </c>
      <c r="R200" s="118" t="s">
        <v>62</v>
      </c>
      <c r="S200" s="118" t="s">
        <v>62</v>
      </c>
      <c r="T200" s="118" t="s">
        <v>62</v>
      </c>
      <c r="U200" s="118" t="s">
        <v>62</v>
      </c>
      <c r="V200" s="118" t="s">
        <v>62</v>
      </c>
      <c r="W200" s="118" t="s">
        <v>62</v>
      </c>
    </row>
    <row r="201" spans="1:23" ht="13.5" customHeight="1" x14ac:dyDescent="0.3">
      <c r="A201" s="170">
        <v>0.89583333333333304</v>
      </c>
      <c r="B201" s="118" t="s">
        <v>62</v>
      </c>
      <c r="C201" s="118" t="s">
        <v>62</v>
      </c>
      <c r="D201" s="118" t="s">
        <v>62</v>
      </c>
      <c r="E201" s="118" t="s">
        <v>62</v>
      </c>
      <c r="F201" s="118" t="s">
        <v>62</v>
      </c>
      <c r="G201" s="118" t="s">
        <v>62</v>
      </c>
      <c r="H201" s="118" t="s">
        <v>62</v>
      </c>
      <c r="I201" s="118" t="s">
        <v>62</v>
      </c>
      <c r="J201" s="118" t="s">
        <v>62</v>
      </c>
      <c r="K201" s="118" t="s">
        <v>62</v>
      </c>
      <c r="L201" s="118" t="s">
        <v>62</v>
      </c>
      <c r="M201" s="118" t="s">
        <v>62</v>
      </c>
      <c r="N201" s="118" t="s">
        <v>62</v>
      </c>
      <c r="O201" s="118" t="s">
        <v>62</v>
      </c>
      <c r="P201" s="118" t="s">
        <v>62</v>
      </c>
      <c r="Q201" s="118" t="s">
        <v>62</v>
      </c>
      <c r="R201" s="118" t="s">
        <v>62</v>
      </c>
      <c r="S201" s="118" t="s">
        <v>62</v>
      </c>
      <c r="T201" s="118" t="s">
        <v>62</v>
      </c>
      <c r="U201" s="118" t="s">
        <v>62</v>
      </c>
      <c r="V201" s="118" t="s">
        <v>62</v>
      </c>
      <c r="W201" s="118" t="s">
        <v>62</v>
      </c>
    </row>
    <row r="202" spans="1:23" ht="13.5" customHeight="1" x14ac:dyDescent="0.3">
      <c r="A202" s="170">
        <v>0.90625</v>
      </c>
      <c r="B202" s="118" t="s">
        <v>62</v>
      </c>
      <c r="C202" s="118" t="s">
        <v>62</v>
      </c>
      <c r="D202" s="118" t="s">
        <v>62</v>
      </c>
      <c r="E202" s="118" t="s">
        <v>62</v>
      </c>
      <c r="F202" s="118" t="s">
        <v>62</v>
      </c>
      <c r="G202" s="118" t="s">
        <v>62</v>
      </c>
      <c r="H202" s="118" t="s">
        <v>62</v>
      </c>
      <c r="I202" s="118" t="s">
        <v>62</v>
      </c>
      <c r="J202" s="118" t="s">
        <v>62</v>
      </c>
      <c r="K202" s="118" t="s">
        <v>62</v>
      </c>
      <c r="L202" s="118" t="s">
        <v>62</v>
      </c>
      <c r="M202" s="118" t="s">
        <v>62</v>
      </c>
      <c r="N202" s="118" t="s">
        <v>62</v>
      </c>
      <c r="O202" s="118" t="s">
        <v>62</v>
      </c>
      <c r="P202" s="118" t="s">
        <v>62</v>
      </c>
      <c r="Q202" s="118" t="s">
        <v>62</v>
      </c>
      <c r="R202" s="118" t="s">
        <v>62</v>
      </c>
      <c r="S202" s="118" t="s">
        <v>62</v>
      </c>
      <c r="T202" s="118" t="s">
        <v>62</v>
      </c>
      <c r="U202" s="118" t="s">
        <v>62</v>
      </c>
      <c r="V202" s="118" t="s">
        <v>62</v>
      </c>
      <c r="W202" s="118" t="s">
        <v>62</v>
      </c>
    </row>
    <row r="203" spans="1:23" ht="13.5" customHeight="1" x14ac:dyDescent="0.3">
      <c r="A203" s="170">
        <v>0.91666666666666696</v>
      </c>
      <c r="B203" s="118" t="s">
        <v>62</v>
      </c>
      <c r="C203" s="118" t="s">
        <v>62</v>
      </c>
      <c r="D203" s="118" t="s">
        <v>62</v>
      </c>
      <c r="E203" s="118" t="s">
        <v>62</v>
      </c>
      <c r="F203" s="118" t="s">
        <v>62</v>
      </c>
      <c r="G203" s="118" t="s">
        <v>62</v>
      </c>
      <c r="H203" s="118" t="s">
        <v>62</v>
      </c>
      <c r="I203" s="118" t="s">
        <v>62</v>
      </c>
      <c r="J203" s="118" t="s">
        <v>62</v>
      </c>
      <c r="K203" s="118" t="s">
        <v>62</v>
      </c>
      <c r="L203" s="118" t="s">
        <v>62</v>
      </c>
      <c r="M203" s="118" t="s">
        <v>62</v>
      </c>
      <c r="N203" s="118" t="s">
        <v>62</v>
      </c>
      <c r="O203" s="118" t="s">
        <v>62</v>
      </c>
      <c r="P203" s="118" t="s">
        <v>62</v>
      </c>
      <c r="Q203" s="118" t="s">
        <v>62</v>
      </c>
      <c r="R203" s="118" t="s">
        <v>62</v>
      </c>
      <c r="S203" s="118" t="s">
        <v>62</v>
      </c>
      <c r="T203" s="118" t="s">
        <v>62</v>
      </c>
      <c r="U203" s="118" t="s">
        <v>62</v>
      </c>
      <c r="V203" s="118" t="s">
        <v>62</v>
      </c>
      <c r="W203" s="118" t="s">
        <v>62</v>
      </c>
    </row>
    <row r="204" spans="1:23" ht="13.5" customHeight="1" x14ac:dyDescent="0.3">
      <c r="A204" s="170">
        <v>0.92708333333333304</v>
      </c>
      <c r="B204" s="118" t="s">
        <v>62</v>
      </c>
      <c r="C204" s="118" t="s">
        <v>62</v>
      </c>
      <c r="D204" s="118" t="s">
        <v>62</v>
      </c>
      <c r="E204" s="118" t="s">
        <v>62</v>
      </c>
      <c r="F204" s="118" t="s">
        <v>62</v>
      </c>
      <c r="G204" s="118" t="s">
        <v>62</v>
      </c>
      <c r="H204" s="118" t="s">
        <v>62</v>
      </c>
      <c r="I204" s="118" t="s">
        <v>62</v>
      </c>
      <c r="J204" s="118" t="s">
        <v>62</v>
      </c>
      <c r="K204" s="118" t="s">
        <v>62</v>
      </c>
      <c r="L204" s="118" t="s">
        <v>62</v>
      </c>
      <c r="M204" s="118" t="s">
        <v>62</v>
      </c>
      <c r="N204" s="118" t="s">
        <v>62</v>
      </c>
      <c r="O204" s="118" t="s">
        <v>62</v>
      </c>
      <c r="P204" s="118" t="s">
        <v>62</v>
      </c>
      <c r="Q204" s="118" t="s">
        <v>62</v>
      </c>
      <c r="R204" s="118" t="s">
        <v>62</v>
      </c>
      <c r="S204" s="118" t="s">
        <v>62</v>
      </c>
      <c r="T204" s="118" t="s">
        <v>62</v>
      </c>
      <c r="U204" s="118" t="s">
        <v>62</v>
      </c>
      <c r="V204" s="118" t="s">
        <v>62</v>
      </c>
      <c r="W204" s="118" t="s">
        <v>62</v>
      </c>
    </row>
    <row r="205" spans="1:23" ht="13.5" customHeight="1" x14ac:dyDescent="0.3">
      <c r="A205" s="170">
        <v>0.9375</v>
      </c>
      <c r="B205" s="118" t="s">
        <v>62</v>
      </c>
      <c r="C205" s="118" t="s">
        <v>62</v>
      </c>
      <c r="D205" s="118" t="s">
        <v>62</v>
      </c>
      <c r="E205" s="118" t="s">
        <v>62</v>
      </c>
      <c r="F205" s="118" t="s">
        <v>62</v>
      </c>
      <c r="G205" s="118" t="s">
        <v>62</v>
      </c>
      <c r="H205" s="118" t="s">
        <v>62</v>
      </c>
      <c r="I205" s="118" t="s">
        <v>62</v>
      </c>
      <c r="J205" s="118" t="s">
        <v>62</v>
      </c>
      <c r="K205" s="118" t="s">
        <v>62</v>
      </c>
      <c r="L205" s="118" t="s">
        <v>62</v>
      </c>
      <c r="M205" s="118" t="s">
        <v>62</v>
      </c>
      <c r="N205" s="118" t="s">
        <v>62</v>
      </c>
      <c r="O205" s="118" t="s">
        <v>62</v>
      </c>
      <c r="P205" s="118" t="s">
        <v>62</v>
      </c>
      <c r="Q205" s="118" t="s">
        <v>62</v>
      </c>
      <c r="R205" s="118" t="s">
        <v>62</v>
      </c>
      <c r="S205" s="118" t="s">
        <v>62</v>
      </c>
      <c r="T205" s="118" t="s">
        <v>62</v>
      </c>
      <c r="U205" s="118" t="s">
        <v>62</v>
      </c>
      <c r="V205" s="118" t="s">
        <v>62</v>
      </c>
      <c r="W205" s="118" t="s">
        <v>62</v>
      </c>
    </row>
    <row r="206" spans="1:23" ht="13.5" customHeight="1" x14ac:dyDescent="0.3">
      <c r="A206" s="170">
        <v>0.94791666666666696</v>
      </c>
      <c r="B206" s="118" t="s">
        <v>62</v>
      </c>
      <c r="C206" s="118" t="s">
        <v>62</v>
      </c>
      <c r="D206" s="118" t="s">
        <v>62</v>
      </c>
      <c r="E206" s="118" t="s">
        <v>62</v>
      </c>
      <c r="F206" s="118" t="s">
        <v>62</v>
      </c>
      <c r="G206" s="118" t="s">
        <v>62</v>
      </c>
      <c r="H206" s="118" t="s">
        <v>62</v>
      </c>
      <c r="I206" s="118" t="s">
        <v>62</v>
      </c>
      <c r="J206" s="118" t="s">
        <v>62</v>
      </c>
      <c r="K206" s="118" t="s">
        <v>62</v>
      </c>
      <c r="L206" s="118" t="s">
        <v>62</v>
      </c>
      <c r="M206" s="118" t="s">
        <v>62</v>
      </c>
      <c r="N206" s="118" t="s">
        <v>62</v>
      </c>
      <c r="O206" s="118" t="s">
        <v>62</v>
      </c>
      <c r="P206" s="118" t="s">
        <v>62</v>
      </c>
      <c r="Q206" s="118" t="s">
        <v>62</v>
      </c>
      <c r="R206" s="118" t="s">
        <v>62</v>
      </c>
      <c r="S206" s="118" t="s">
        <v>62</v>
      </c>
      <c r="T206" s="118" t="s">
        <v>62</v>
      </c>
      <c r="U206" s="118" t="s">
        <v>62</v>
      </c>
      <c r="V206" s="118" t="s">
        <v>62</v>
      </c>
      <c r="W206" s="118" t="s">
        <v>62</v>
      </c>
    </row>
    <row r="207" spans="1:23" ht="13.5" customHeight="1" x14ac:dyDescent="0.3">
      <c r="A207" s="170">
        <v>0.95833333333333304</v>
      </c>
      <c r="B207" s="118" t="s">
        <v>62</v>
      </c>
      <c r="C207" s="118" t="s">
        <v>62</v>
      </c>
      <c r="D207" s="118" t="s">
        <v>62</v>
      </c>
      <c r="E207" s="118" t="s">
        <v>62</v>
      </c>
      <c r="F207" s="118" t="s">
        <v>62</v>
      </c>
      <c r="G207" s="118" t="s">
        <v>62</v>
      </c>
      <c r="H207" s="118" t="s">
        <v>62</v>
      </c>
      <c r="I207" s="118" t="s">
        <v>62</v>
      </c>
      <c r="J207" s="118" t="s">
        <v>62</v>
      </c>
      <c r="K207" s="118" t="s">
        <v>62</v>
      </c>
      <c r="L207" s="118" t="s">
        <v>62</v>
      </c>
      <c r="M207" s="118" t="s">
        <v>62</v>
      </c>
      <c r="N207" s="118" t="s">
        <v>62</v>
      </c>
      <c r="O207" s="118" t="s">
        <v>62</v>
      </c>
      <c r="P207" s="118" t="s">
        <v>62</v>
      </c>
      <c r="Q207" s="118" t="s">
        <v>62</v>
      </c>
      <c r="R207" s="118" t="s">
        <v>62</v>
      </c>
      <c r="S207" s="118" t="s">
        <v>62</v>
      </c>
      <c r="T207" s="118" t="s">
        <v>62</v>
      </c>
      <c r="U207" s="118" t="s">
        <v>62</v>
      </c>
      <c r="V207" s="118" t="s">
        <v>62</v>
      </c>
      <c r="W207" s="118" t="s">
        <v>62</v>
      </c>
    </row>
    <row r="208" spans="1:23" ht="13.5" customHeight="1" x14ac:dyDescent="0.3">
      <c r="A208" s="170">
        <v>0.96875</v>
      </c>
      <c r="B208" s="118" t="s">
        <v>62</v>
      </c>
      <c r="C208" s="118" t="s">
        <v>62</v>
      </c>
      <c r="D208" s="118" t="s">
        <v>62</v>
      </c>
      <c r="E208" s="118" t="s">
        <v>62</v>
      </c>
      <c r="F208" s="118" t="s">
        <v>62</v>
      </c>
      <c r="G208" s="118" t="s">
        <v>62</v>
      </c>
      <c r="H208" s="118" t="s">
        <v>62</v>
      </c>
      <c r="I208" s="118" t="s">
        <v>62</v>
      </c>
      <c r="J208" s="118" t="s">
        <v>62</v>
      </c>
      <c r="K208" s="118" t="s">
        <v>62</v>
      </c>
      <c r="L208" s="118" t="s">
        <v>62</v>
      </c>
      <c r="M208" s="118" t="s">
        <v>62</v>
      </c>
      <c r="N208" s="118" t="s">
        <v>62</v>
      </c>
      <c r="O208" s="118" t="s">
        <v>62</v>
      </c>
      <c r="P208" s="118" t="s">
        <v>62</v>
      </c>
      <c r="Q208" s="118" t="s">
        <v>62</v>
      </c>
      <c r="R208" s="118" t="s">
        <v>62</v>
      </c>
      <c r="S208" s="118" t="s">
        <v>62</v>
      </c>
      <c r="T208" s="118" t="s">
        <v>62</v>
      </c>
      <c r="U208" s="118" t="s">
        <v>62</v>
      </c>
      <c r="V208" s="118" t="s">
        <v>62</v>
      </c>
      <c r="W208" s="118" t="s">
        <v>62</v>
      </c>
    </row>
    <row r="209" spans="1:23" ht="13.5" customHeight="1" x14ac:dyDescent="0.3">
      <c r="A209" s="170">
        <v>0.97916666666666696</v>
      </c>
      <c r="B209" s="118" t="s">
        <v>62</v>
      </c>
      <c r="C209" s="118" t="s">
        <v>62</v>
      </c>
      <c r="D209" s="118" t="s">
        <v>62</v>
      </c>
      <c r="E209" s="118" t="s">
        <v>62</v>
      </c>
      <c r="F209" s="118" t="s">
        <v>62</v>
      </c>
      <c r="G209" s="118" t="s">
        <v>62</v>
      </c>
      <c r="H209" s="118" t="s">
        <v>62</v>
      </c>
      <c r="I209" s="118" t="s">
        <v>62</v>
      </c>
      <c r="J209" s="118" t="s">
        <v>62</v>
      </c>
      <c r="K209" s="118" t="s">
        <v>62</v>
      </c>
      <c r="L209" s="118" t="s">
        <v>62</v>
      </c>
      <c r="M209" s="118" t="s">
        <v>62</v>
      </c>
      <c r="N209" s="118" t="s">
        <v>62</v>
      </c>
      <c r="O209" s="118" t="s">
        <v>62</v>
      </c>
      <c r="P209" s="118" t="s">
        <v>62</v>
      </c>
      <c r="Q209" s="118" t="s">
        <v>62</v>
      </c>
      <c r="R209" s="118" t="s">
        <v>62</v>
      </c>
      <c r="S209" s="118" t="s">
        <v>62</v>
      </c>
      <c r="T209" s="118" t="s">
        <v>62</v>
      </c>
      <c r="U209" s="118" t="s">
        <v>62</v>
      </c>
      <c r="V209" s="118" t="s">
        <v>62</v>
      </c>
      <c r="W209" s="118" t="s">
        <v>62</v>
      </c>
    </row>
    <row r="210" spans="1:23" ht="13.5" customHeight="1" thickBot="1" x14ac:dyDescent="0.35">
      <c r="A210" s="171">
        <v>0.98958333333333304</v>
      </c>
      <c r="B210" s="120" t="s">
        <v>62</v>
      </c>
      <c r="C210" s="120" t="s">
        <v>62</v>
      </c>
      <c r="D210" s="120" t="s">
        <v>62</v>
      </c>
      <c r="E210" s="120" t="s">
        <v>62</v>
      </c>
      <c r="F210" s="120" t="s">
        <v>62</v>
      </c>
      <c r="G210" s="120" t="s">
        <v>62</v>
      </c>
      <c r="H210" s="120" t="s">
        <v>62</v>
      </c>
      <c r="I210" s="120" t="s">
        <v>62</v>
      </c>
      <c r="J210" s="120" t="s">
        <v>62</v>
      </c>
      <c r="K210" s="120" t="s">
        <v>62</v>
      </c>
      <c r="L210" s="120" t="s">
        <v>62</v>
      </c>
      <c r="M210" s="120" t="s">
        <v>62</v>
      </c>
      <c r="N210" s="120" t="s">
        <v>62</v>
      </c>
      <c r="O210" s="120" t="s">
        <v>62</v>
      </c>
      <c r="P210" s="120" t="s">
        <v>62</v>
      </c>
      <c r="Q210" s="120" t="s">
        <v>62</v>
      </c>
      <c r="R210" s="120" t="s">
        <v>62</v>
      </c>
      <c r="S210" s="120" t="s">
        <v>62</v>
      </c>
      <c r="T210" s="120" t="s">
        <v>62</v>
      </c>
      <c r="U210" s="120" t="s">
        <v>62</v>
      </c>
      <c r="V210" s="120" t="s">
        <v>62</v>
      </c>
      <c r="W210" s="120" t="s">
        <v>62</v>
      </c>
    </row>
    <row r="211" spans="1:23" ht="13.5" customHeight="1" thickTop="1" x14ac:dyDescent="0.3">
      <c r="A211" s="285" t="s">
        <v>112</v>
      </c>
      <c r="B211" s="119">
        <f>SUM(B143:B190)</f>
        <v>0</v>
      </c>
      <c r="C211" s="119">
        <f t="shared" ref="C211:U211" si="4">SUM(C143:C190)</f>
        <v>0</v>
      </c>
      <c r="D211" s="119">
        <f t="shared" si="4"/>
        <v>0</v>
      </c>
      <c r="E211" s="119">
        <f t="shared" si="4"/>
        <v>0</v>
      </c>
      <c r="F211" s="119">
        <f t="shared" si="4"/>
        <v>0</v>
      </c>
      <c r="G211" s="119">
        <f t="shared" si="4"/>
        <v>0</v>
      </c>
      <c r="H211" s="119">
        <f t="shared" si="4"/>
        <v>0</v>
      </c>
      <c r="I211" s="119">
        <f t="shared" si="4"/>
        <v>0</v>
      </c>
      <c r="J211" s="119">
        <f t="shared" si="4"/>
        <v>0</v>
      </c>
      <c r="K211" s="119">
        <f t="shared" si="4"/>
        <v>0</v>
      </c>
      <c r="L211" s="119">
        <f t="shared" si="4"/>
        <v>0</v>
      </c>
      <c r="M211" s="119">
        <f t="shared" si="4"/>
        <v>0</v>
      </c>
      <c r="N211" s="119">
        <f t="shared" si="4"/>
        <v>0</v>
      </c>
      <c r="O211" s="119">
        <f t="shared" si="4"/>
        <v>0</v>
      </c>
      <c r="P211" s="119">
        <f t="shared" si="4"/>
        <v>0</v>
      </c>
      <c r="Q211" s="119">
        <f t="shared" si="4"/>
        <v>0</v>
      </c>
      <c r="R211" s="119">
        <f t="shared" si="4"/>
        <v>0</v>
      </c>
      <c r="S211" s="119">
        <f t="shared" si="4"/>
        <v>0</v>
      </c>
      <c r="T211" s="119">
        <f t="shared" si="4"/>
        <v>0</v>
      </c>
      <c r="U211" s="119">
        <f t="shared" si="4"/>
        <v>0</v>
      </c>
      <c r="V211" s="119"/>
      <c r="W211" s="119"/>
    </row>
    <row r="212" spans="1:23" ht="13.5" customHeight="1" x14ac:dyDescent="0.3">
      <c r="A212" s="286" t="s">
        <v>113</v>
      </c>
      <c r="B212" s="118">
        <f>SUM(B139:B202)</f>
        <v>0</v>
      </c>
      <c r="C212" s="118">
        <f t="shared" ref="C212:U212" si="5">SUM(C139:C202)</f>
        <v>0</v>
      </c>
      <c r="D212" s="118">
        <f t="shared" si="5"/>
        <v>0</v>
      </c>
      <c r="E212" s="118">
        <f t="shared" si="5"/>
        <v>0</v>
      </c>
      <c r="F212" s="118">
        <f t="shared" si="5"/>
        <v>0</v>
      </c>
      <c r="G212" s="118">
        <f t="shared" si="5"/>
        <v>0</v>
      </c>
      <c r="H212" s="118">
        <f t="shared" si="5"/>
        <v>0</v>
      </c>
      <c r="I212" s="118">
        <f t="shared" si="5"/>
        <v>0</v>
      </c>
      <c r="J212" s="118">
        <f t="shared" si="5"/>
        <v>0</v>
      </c>
      <c r="K212" s="118">
        <f t="shared" si="5"/>
        <v>0</v>
      </c>
      <c r="L212" s="118">
        <f t="shared" si="5"/>
        <v>0</v>
      </c>
      <c r="M212" s="118">
        <f t="shared" si="5"/>
        <v>0</v>
      </c>
      <c r="N212" s="118">
        <f t="shared" si="5"/>
        <v>0</v>
      </c>
      <c r="O212" s="118">
        <f t="shared" si="5"/>
        <v>0</v>
      </c>
      <c r="P212" s="118">
        <f t="shared" si="5"/>
        <v>0</v>
      </c>
      <c r="Q212" s="118">
        <f t="shared" si="5"/>
        <v>0</v>
      </c>
      <c r="R212" s="118">
        <f t="shared" si="5"/>
        <v>0</v>
      </c>
      <c r="S212" s="118">
        <f t="shared" si="5"/>
        <v>0</v>
      </c>
      <c r="T212" s="118">
        <f t="shared" si="5"/>
        <v>0</v>
      </c>
      <c r="U212" s="118">
        <f t="shared" si="5"/>
        <v>0</v>
      </c>
      <c r="V212" s="118"/>
      <c r="W212" s="118"/>
    </row>
    <row r="213" spans="1:23" ht="13.5" customHeight="1" x14ac:dyDescent="0.3">
      <c r="A213" s="118" t="s">
        <v>114</v>
      </c>
      <c r="B213" s="118">
        <f>SUM(B139:B210)</f>
        <v>0</v>
      </c>
      <c r="C213" s="118">
        <f t="shared" ref="C213:U213" si="6">SUM(C139:C210)</f>
        <v>0</v>
      </c>
      <c r="D213" s="118">
        <f t="shared" si="6"/>
        <v>0</v>
      </c>
      <c r="E213" s="118">
        <f t="shared" si="6"/>
        <v>0</v>
      </c>
      <c r="F213" s="118">
        <f t="shared" si="6"/>
        <v>0</v>
      </c>
      <c r="G213" s="118">
        <f t="shared" si="6"/>
        <v>0</v>
      </c>
      <c r="H213" s="118">
        <f t="shared" si="6"/>
        <v>0</v>
      </c>
      <c r="I213" s="118">
        <f t="shared" si="6"/>
        <v>0</v>
      </c>
      <c r="J213" s="118">
        <f t="shared" si="6"/>
        <v>0</v>
      </c>
      <c r="K213" s="118">
        <f t="shared" si="6"/>
        <v>0</v>
      </c>
      <c r="L213" s="118">
        <f t="shared" si="6"/>
        <v>0</v>
      </c>
      <c r="M213" s="118">
        <f t="shared" si="6"/>
        <v>0</v>
      </c>
      <c r="N213" s="118">
        <f t="shared" si="6"/>
        <v>0</v>
      </c>
      <c r="O213" s="118">
        <f t="shared" si="6"/>
        <v>0</v>
      </c>
      <c r="P213" s="118">
        <f t="shared" si="6"/>
        <v>0</v>
      </c>
      <c r="Q213" s="118">
        <f t="shared" si="6"/>
        <v>0</v>
      </c>
      <c r="R213" s="118">
        <f t="shared" si="6"/>
        <v>0</v>
      </c>
      <c r="S213" s="118">
        <f t="shared" si="6"/>
        <v>0</v>
      </c>
      <c r="T213" s="118">
        <f t="shared" si="6"/>
        <v>0</v>
      </c>
      <c r="U213" s="118">
        <f t="shared" si="6"/>
        <v>0</v>
      </c>
      <c r="V213" s="118"/>
      <c r="W213" s="118"/>
    </row>
    <row r="214" spans="1:23" ht="13.5" customHeight="1" thickBot="1" x14ac:dyDescent="0.35">
      <c r="A214" s="120" t="s">
        <v>115</v>
      </c>
      <c r="B214" s="120">
        <f>SUM(B115:B210)</f>
        <v>0</v>
      </c>
      <c r="C214" s="120">
        <f t="shared" ref="C214:U214" si="7">SUM(C115:C210)</f>
        <v>0</v>
      </c>
      <c r="D214" s="120">
        <f t="shared" si="7"/>
        <v>0</v>
      </c>
      <c r="E214" s="120">
        <f t="shared" si="7"/>
        <v>0</v>
      </c>
      <c r="F214" s="120">
        <f t="shared" si="7"/>
        <v>0</v>
      </c>
      <c r="G214" s="120">
        <f t="shared" si="7"/>
        <v>0</v>
      </c>
      <c r="H214" s="120">
        <f t="shared" si="7"/>
        <v>0</v>
      </c>
      <c r="I214" s="120">
        <f t="shared" si="7"/>
        <v>0</v>
      </c>
      <c r="J214" s="120">
        <f t="shared" si="7"/>
        <v>0</v>
      </c>
      <c r="K214" s="120">
        <f t="shared" si="7"/>
        <v>0</v>
      </c>
      <c r="L214" s="120">
        <f t="shared" si="7"/>
        <v>0</v>
      </c>
      <c r="M214" s="120">
        <f t="shared" si="7"/>
        <v>0</v>
      </c>
      <c r="N214" s="120">
        <f t="shared" si="7"/>
        <v>0</v>
      </c>
      <c r="O214" s="120">
        <f t="shared" si="7"/>
        <v>0</v>
      </c>
      <c r="P214" s="120">
        <f t="shared" si="7"/>
        <v>0</v>
      </c>
      <c r="Q214" s="120">
        <f t="shared" si="7"/>
        <v>0</v>
      </c>
      <c r="R214" s="120">
        <f t="shared" si="7"/>
        <v>0</v>
      </c>
      <c r="S214" s="120">
        <f t="shared" si="7"/>
        <v>0</v>
      </c>
      <c r="T214" s="120">
        <f t="shared" si="7"/>
        <v>0</v>
      </c>
      <c r="U214" s="120">
        <f t="shared" si="7"/>
        <v>0</v>
      </c>
      <c r="V214" s="120"/>
      <c r="W214" s="120"/>
    </row>
    <row r="215" spans="1:23" ht="13.5" customHeight="1" thickTop="1" x14ac:dyDescent="0.3">
      <c r="A215" s="122"/>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row>
    <row r="216" spans="1:23" ht="13.5" customHeight="1" thickBot="1" x14ac:dyDescent="0.35">
      <c r="A216" s="122" t="s">
        <v>10</v>
      </c>
      <c r="B216" s="121" t="s">
        <v>56</v>
      </c>
      <c r="C216" s="233">
        <f>C112+1</f>
        <v>45721</v>
      </c>
      <c r="D216" s="122"/>
      <c r="E216" s="122"/>
      <c r="F216" s="122"/>
      <c r="G216" s="122"/>
      <c r="H216" s="122"/>
      <c r="I216" s="122"/>
      <c r="J216" s="122"/>
      <c r="K216" s="122"/>
      <c r="L216" s="122"/>
      <c r="M216" s="122"/>
      <c r="N216" s="122"/>
      <c r="O216" s="122"/>
      <c r="P216" s="122"/>
      <c r="Q216" s="122"/>
      <c r="R216" s="122"/>
      <c r="S216" s="122"/>
      <c r="T216" s="122"/>
      <c r="U216" s="122"/>
      <c r="V216" s="122"/>
      <c r="W216" s="122"/>
    </row>
    <row r="217" spans="1:23" ht="13.5" customHeight="1" thickTop="1" thickBot="1" x14ac:dyDescent="0.35">
      <c r="A217" s="122"/>
      <c r="B217" s="602" t="s">
        <v>91</v>
      </c>
      <c r="C217" s="603"/>
      <c r="D217" s="603"/>
      <c r="E217" s="603"/>
      <c r="F217" s="603"/>
      <c r="G217" s="603"/>
      <c r="H217" s="603"/>
      <c r="I217" s="603"/>
      <c r="J217" s="603"/>
      <c r="K217" s="603"/>
      <c r="L217" s="603"/>
      <c r="M217" s="603"/>
      <c r="N217" s="603"/>
      <c r="O217" s="603"/>
      <c r="P217" s="603"/>
      <c r="Q217" s="603"/>
      <c r="R217" s="603"/>
      <c r="S217" s="603"/>
      <c r="T217" s="603"/>
      <c r="U217" s="603"/>
      <c r="V217" s="603"/>
      <c r="W217" s="604"/>
    </row>
    <row r="218" spans="1:23" ht="13.5" customHeight="1" thickTop="1" thickBot="1" x14ac:dyDescent="0.35">
      <c r="A218" s="169" t="s">
        <v>51</v>
      </c>
      <c r="B218" s="169" t="s">
        <v>31</v>
      </c>
      <c r="C218" s="287" t="s">
        <v>92</v>
      </c>
      <c r="D218" s="287" t="s">
        <v>93</v>
      </c>
      <c r="E218" s="287" t="s">
        <v>94</v>
      </c>
      <c r="F218" s="287" t="s">
        <v>95</v>
      </c>
      <c r="G218" s="287" t="s">
        <v>96</v>
      </c>
      <c r="H218" s="287" t="s">
        <v>97</v>
      </c>
      <c r="I218" s="287" t="s">
        <v>98</v>
      </c>
      <c r="J218" s="287" t="s">
        <v>99</v>
      </c>
      <c r="K218" s="287" t="s">
        <v>100</v>
      </c>
      <c r="L218" s="287" t="s">
        <v>101</v>
      </c>
      <c r="M218" s="287" t="s">
        <v>102</v>
      </c>
      <c r="N218" s="287" t="s">
        <v>103</v>
      </c>
      <c r="O218" s="287" t="s">
        <v>104</v>
      </c>
      <c r="P218" s="287" t="s">
        <v>105</v>
      </c>
      <c r="Q218" s="287" t="s">
        <v>106</v>
      </c>
      <c r="R218" s="287" t="s">
        <v>107</v>
      </c>
      <c r="S218" s="287" t="s">
        <v>108</v>
      </c>
      <c r="T218" s="287" t="s">
        <v>109</v>
      </c>
      <c r="U218" s="287" t="s">
        <v>110</v>
      </c>
      <c r="V218" s="169" t="s">
        <v>89</v>
      </c>
      <c r="W218" s="169" t="s">
        <v>111</v>
      </c>
    </row>
    <row r="219" spans="1:23" ht="13.5" customHeight="1" thickTop="1" x14ac:dyDescent="0.3">
      <c r="A219" s="278">
        <v>0</v>
      </c>
      <c r="B219" s="119" t="s">
        <v>62</v>
      </c>
      <c r="C219" s="119" t="s">
        <v>62</v>
      </c>
      <c r="D219" s="119" t="s">
        <v>62</v>
      </c>
      <c r="E219" s="119" t="s">
        <v>62</v>
      </c>
      <c r="F219" s="119" t="s">
        <v>62</v>
      </c>
      <c r="G219" s="119" t="s">
        <v>62</v>
      </c>
      <c r="H219" s="119" t="s">
        <v>62</v>
      </c>
      <c r="I219" s="119" t="s">
        <v>62</v>
      </c>
      <c r="J219" s="119" t="s">
        <v>62</v>
      </c>
      <c r="K219" s="119" t="s">
        <v>62</v>
      </c>
      <c r="L219" s="119" t="s">
        <v>62</v>
      </c>
      <c r="M219" s="119" t="s">
        <v>62</v>
      </c>
      <c r="N219" s="119" t="s">
        <v>62</v>
      </c>
      <c r="O219" s="119" t="s">
        <v>62</v>
      </c>
      <c r="P219" s="119" t="s">
        <v>62</v>
      </c>
      <c r="Q219" s="119" t="s">
        <v>62</v>
      </c>
      <c r="R219" s="119" t="s">
        <v>62</v>
      </c>
      <c r="S219" s="119" t="s">
        <v>62</v>
      </c>
      <c r="T219" s="119" t="s">
        <v>62</v>
      </c>
      <c r="U219" s="119" t="s">
        <v>62</v>
      </c>
      <c r="V219" s="119" t="s">
        <v>62</v>
      </c>
      <c r="W219" s="119" t="s">
        <v>62</v>
      </c>
    </row>
    <row r="220" spans="1:23" ht="13.5" customHeight="1" x14ac:dyDescent="0.3">
      <c r="A220" s="170">
        <v>1.0416666666666666E-2</v>
      </c>
      <c r="B220" s="118" t="s">
        <v>62</v>
      </c>
      <c r="C220" s="118" t="s">
        <v>62</v>
      </c>
      <c r="D220" s="118" t="s">
        <v>62</v>
      </c>
      <c r="E220" s="118" t="s">
        <v>62</v>
      </c>
      <c r="F220" s="118" t="s">
        <v>62</v>
      </c>
      <c r="G220" s="118" t="s">
        <v>62</v>
      </c>
      <c r="H220" s="118" t="s">
        <v>62</v>
      </c>
      <c r="I220" s="118" t="s">
        <v>62</v>
      </c>
      <c r="J220" s="118" t="s">
        <v>62</v>
      </c>
      <c r="K220" s="118" t="s">
        <v>62</v>
      </c>
      <c r="L220" s="118" t="s">
        <v>62</v>
      </c>
      <c r="M220" s="118" t="s">
        <v>62</v>
      </c>
      <c r="N220" s="118" t="s">
        <v>62</v>
      </c>
      <c r="O220" s="118" t="s">
        <v>62</v>
      </c>
      <c r="P220" s="118" t="s">
        <v>62</v>
      </c>
      <c r="Q220" s="118" t="s">
        <v>62</v>
      </c>
      <c r="R220" s="118" t="s">
        <v>62</v>
      </c>
      <c r="S220" s="118" t="s">
        <v>62</v>
      </c>
      <c r="T220" s="118" t="s">
        <v>62</v>
      </c>
      <c r="U220" s="118" t="s">
        <v>62</v>
      </c>
      <c r="V220" s="118" t="s">
        <v>62</v>
      </c>
      <c r="W220" s="118" t="s">
        <v>62</v>
      </c>
    </row>
    <row r="221" spans="1:23" ht="13.5" customHeight="1" x14ac:dyDescent="0.3">
      <c r="A221" s="170">
        <v>2.0833333333333332E-2</v>
      </c>
      <c r="B221" s="118" t="s">
        <v>62</v>
      </c>
      <c r="C221" s="118" t="s">
        <v>62</v>
      </c>
      <c r="D221" s="118" t="s">
        <v>62</v>
      </c>
      <c r="E221" s="118" t="s">
        <v>62</v>
      </c>
      <c r="F221" s="118" t="s">
        <v>62</v>
      </c>
      <c r="G221" s="118" t="s">
        <v>62</v>
      </c>
      <c r="H221" s="118" t="s">
        <v>62</v>
      </c>
      <c r="I221" s="118" t="s">
        <v>62</v>
      </c>
      <c r="J221" s="118" t="s">
        <v>62</v>
      </c>
      <c r="K221" s="118" t="s">
        <v>62</v>
      </c>
      <c r="L221" s="118" t="s">
        <v>62</v>
      </c>
      <c r="M221" s="118" t="s">
        <v>62</v>
      </c>
      <c r="N221" s="118" t="s">
        <v>62</v>
      </c>
      <c r="O221" s="118" t="s">
        <v>62</v>
      </c>
      <c r="P221" s="118" t="s">
        <v>62</v>
      </c>
      <c r="Q221" s="118" t="s">
        <v>62</v>
      </c>
      <c r="R221" s="118" t="s">
        <v>62</v>
      </c>
      <c r="S221" s="118" t="s">
        <v>62</v>
      </c>
      <c r="T221" s="118" t="s">
        <v>62</v>
      </c>
      <c r="U221" s="118" t="s">
        <v>62</v>
      </c>
      <c r="V221" s="118" t="s">
        <v>62</v>
      </c>
      <c r="W221" s="118" t="s">
        <v>62</v>
      </c>
    </row>
    <row r="222" spans="1:23" ht="13.5" customHeight="1" x14ac:dyDescent="0.3">
      <c r="A222" s="170">
        <v>3.125E-2</v>
      </c>
      <c r="B222" s="118" t="s">
        <v>62</v>
      </c>
      <c r="C222" s="118" t="s">
        <v>62</v>
      </c>
      <c r="D222" s="118" t="s">
        <v>62</v>
      </c>
      <c r="E222" s="118" t="s">
        <v>62</v>
      </c>
      <c r="F222" s="118" t="s">
        <v>62</v>
      </c>
      <c r="G222" s="118" t="s">
        <v>62</v>
      </c>
      <c r="H222" s="118" t="s">
        <v>62</v>
      </c>
      <c r="I222" s="118" t="s">
        <v>62</v>
      </c>
      <c r="J222" s="118" t="s">
        <v>62</v>
      </c>
      <c r="K222" s="118" t="s">
        <v>62</v>
      </c>
      <c r="L222" s="118" t="s">
        <v>62</v>
      </c>
      <c r="M222" s="118" t="s">
        <v>62</v>
      </c>
      <c r="N222" s="118" t="s">
        <v>62</v>
      </c>
      <c r="O222" s="118" t="s">
        <v>62</v>
      </c>
      <c r="P222" s="118" t="s">
        <v>62</v>
      </c>
      <c r="Q222" s="118" t="s">
        <v>62</v>
      </c>
      <c r="R222" s="118" t="s">
        <v>62</v>
      </c>
      <c r="S222" s="118" t="s">
        <v>62</v>
      </c>
      <c r="T222" s="118" t="s">
        <v>62</v>
      </c>
      <c r="U222" s="118" t="s">
        <v>62</v>
      </c>
      <c r="V222" s="118" t="s">
        <v>62</v>
      </c>
      <c r="W222" s="118" t="s">
        <v>62</v>
      </c>
    </row>
    <row r="223" spans="1:23" ht="13.5" customHeight="1" x14ac:dyDescent="0.3">
      <c r="A223" s="170">
        <v>4.1666666666666664E-2</v>
      </c>
      <c r="B223" s="118" t="s">
        <v>62</v>
      </c>
      <c r="C223" s="118" t="s">
        <v>62</v>
      </c>
      <c r="D223" s="118" t="s">
        <v>62</v>
      </c>
      <c r="E223" s="118" t="s">
        <v>62</v>
      </c>
      <c r="F223" s="118" t="s">
        <v>62</v>
      </c>
      <c r="G223" s="118" t="s">
        <v>62</v>
      </c>
      <c r="H223" s="118" t="s">
        <v>62</v>
      </c>
      <c r="I223" s="118" t="s">
        <v>62</v>
      </c>
      <c r="J223" s="118" t="s">
        <v>62</v>
      </c>
      <c r="K223" s="118" t="s">
        <v>62</v>
      </c>
      <c r="L223" s="118" t="s">
        <v>62</v>
      </c>
      <c r="M223" s="118" t="s">
        <v>62</v>
      </c>
      <c r="N223" s="118" t="s">
        <v>62</v>
      </c>
      <c r="O223" s="118" t="s">
        <v>62</v>
      </c>
      <c r="P223" s="118" t="s">
        <v>62</v>
      </c>
      <c r="Q223" s="118" t="s">
        <v>62</v>
      </c>
      <c r="R223" s="118" t="s">
        <v>62</v>
      </c>
      <c r="S223" s="118" t="s">
        <v>62</v>
      </c>
      <c r="T223" s="118" t="s">
        <v>62</v>
      </c>
      <c r="U223" s="118" t="s">
        <v>62</v>
      </c>
      <c r="V223" s="118" t="s">
        <v>62</v>
      </c>
      <c r="W223" s="118" t="s">
        <v>62</v>
      </c>
    </row>
    <row r="224" spans="1:23" ht="13.5" customHeight="1" x14ac:dyDescent="0.3">
      <c r="A224" s="170">
        <v>5.2083333333333336E-2</v>
      </c>
      <c r="B224" s="118" t="s">
        <v>62</v>
      </c>
      <c r="C224" s="118" t="s">
        <v>62</v>
      </c>
      <c r="D224" s="118" t="s">
        <v>62</v>
      </c>
      <c r="E224" s="118" t="s">
        <v>62</v>
      </c>
      <c r="F224" s="118" t="s">
        <v>62</v>
      </c>
      <c r="G224" s="118" t="s">
        <v>62</v>
      </c>
      <c r="H224" s="118" t="s">
        <v>62</v>
      </c>
      <c r="I224" s="118" t="s">
        <v>62</v>
      </c>
      <c r="J224" s="118" t="s">
        <v>62</v>
      </c>
      <c r="K224" s="118" t="s">
        <v>62</v>
      </c>
      <c r="L224" s="118" t="s">
        <v>62</v>
      </c>
      <c r="M224" s="118" t="s">
        <v>62</v>
      </c>
      <c r="N224" s="118" t="s">
        <v>62</v>
      </c>
      <c r="O224" s="118" t="s">
        <v>62</v>
      </c>
      <c r="P224" s="118" t="s">
        <v>62</v>
      </c>
      <c r="Q224" s="118" t="s">
        <v>62</v>
      </c>
      <c r="R224" s="118" t="s">
        <v>62</v>
      </c>
      <c r="S224" s="118" t="s">
        <v>62</v>
      </c>
      <c r="T224" s="118" t="s">
        <v>62</v>
      </c>
      <c r="U224" s="118" t="s">
        <v>62</v>
      </c>
      <c r="V224" s="118" t="s">
        <v>62</v>
      </c>
      <c r="W224" s="118" t="s">
        <v>62</v>
      </c>
    </row>
    <row r="225" spans="1:23" ht="13.5" customHeight="1" x14ac:dyDescent="0.3">
      <c r="A225" s="170">
        <v>6.25E-2</v>
      </c>
      <c r="B225" s="118" t="s">
        <v>62</v>
      </c>
      <c r="C225" s="118" t="s">
        <v>62</v>
      </c>
      <c r="D225" s="118" t="s">
        <v>62</v>
      </c>
      <c r="E225" s="118" t="s">
        <v>62</v>
      </c>
      <c r="F225" s="118" t="s">
        <v>62</v>
      </c>
      <c r="G225" s="118" t="s">
        <v>62</v>
      </c>
      <c r="H225" s="118" t="s">
        <v>62</v>
      </c>
      <c r="I225" s="118" t="s">
        <v>62</v>
      </c>
      <c r="J225" s="118" t="s">
        <v>62</v>
      </c>
      <c r="K225" s="118" t="s">
        <v>62</v>
      </c>
      <c r="L225" s="118" t="s">
        <v>62</v>
      </c>
      <c r="M225" s="118" t="s">
        <v>62</v>
      </c>
      <c r="N225" s="118" t="s">
        <v>62</v>
      </c>
      <c r="O225" s="118" t="s">
        <v>62</v>
      </c>
      <c r="P225" s="118" t="s">
        <v>62</v>
      </c>
      <c r="Q225" s="118" t="s">
        <v>62</v>
      </c>
      <c r="R225" s="118" t="s">
        <v>62</v>
      </c>
      <c r="S225" s="118" t="s">
        <v>62</v>
      </c>
      <c r="T225" s="118" t="s">
        <v>62</v>
      </c>
      <c r="U225" s="118" t="s">
        <v>62</v>
      </c>
      <c r="V225" s="118" t="s">
        <v>62</v>
      </c>
      <c r="W225" s="118" t="s">
        <v>62</v>
      </c>
    </row>
    <row r="226" spans="1:23" ht="13.5" customHeight="1" x14ac:dyDescent="0.3">
      <c r="A226" s="170">
        <v>7.2916666666666699E-2</v>
      </c>
      <c r="B226" s="118" t="s">
        <v>62</v>
      </c>
      <c r="C226" s="118" t="s">
        <v>62</v>
      </c>
      <c r="D226" s="118" t="s">
        <v>62</v>
      </c>
      <c r="E226" s="118" t="s">
        <v>62</v>
      </c>
      <c r="F226" s="118" t="s">
        <v>62</v>
      </c>
      <c r="G226" s="118" t="s">
        <v>62</v>
      </c>
      <c r="H226" s="118" t="s">
        <v>62</v>
      </c>
      <c r="I226" s="118" t="s">
        <v>62</v>
      </c>
      <c r="J226" s="118" t="s">
        <v>62</v>
      </c>
      <c r="K226" s="118" t="s">
        <v>62</v>
      </c>
      <c r="L226" s="118" t="s">
        <v>62</v>
      </c>
      <c r="M226" s="118" t="s">
        <v>62</v>
      </c>
      <c r="N226" s="118" t="s">
        <v>62</v>
      </c>
      <c r="O226" s="118" t="s">
        <v>62</v>
      </c>
      <c r="P226" s="118" t="s">
        <v>62</v>
      </c>
      <c r="Q226" s="118" t="s">
        <v>62</v>
      </c>
      <c r="R226" s="118" t="s">
        <v>62</v>
      </c>
      <c r="S226" s="118" t="s">
        <v>62</v>
      </c>
      <c r="T226" s="118" t="s">
        <v>62</v>
      </c>
      <c r="U226" s="118" t="s">
        <v>62</v>
      </c>
      <c r="V226" s="118" t="s">
        <v>62</v>
      </c>
      <c r="W226" s="118" t="s">
        <v>62</v>
      </c>
    </row>
    <row r="227" spans="1:23" ht="13.5" customHeight="1" x14ac:dyDescent="0.3">
      <c r="A227" s="170">
        <v>8.3333333333333301E-2</v>
      </c>
      <c r="B227" s="118" t="s">
        <v>62</v>
      </c>
      <c r="C227" s="118" t="s">
        <v>62</v>
      </c>
      <c r="D227" s="118" t="s">
        <v>62</v>
      </c>
      <c r="E227" s="118" t="s">
        <v>62</v>
      </c>
      <c r="F227" s="118" t="s">
        <v>62</v>
      </c>
      <c r="G227" s="118" t="s">
        <v>62</v>
      </c>
      <c r="H227" s="118" t="s">
        <v>62</v>
      </c>
      <c r="I227" s="118" t="s">
        <v>62</v>
      </c>
      <c r="J227" s="118" t="s">
        <v>62</v>
      </c>
      <c r="K227" s="118" t="s">
        <v>62</v>
      </c>
      <c r="L227" s="118" t="s">
        <v>62</v>
      </c>
      <c r="M227" s="118" t="s">
        <v>62</v>
      </c>
      <c r="N227" s="118" t="s">
        <v>62</v>
      </c>
      <c r="O227" s="118" t="s">
        <v>62</v>
      </c>
      <c r="P227" s="118" t="s">
        <v>62</v>
      </c>
      <c r="Q227" s="118" t="s">
        <v>62</v>
      </c>
      <c r="R227" s="118" t="s">
        <v>62</v>
      </c>
      <c r="S227" s="118" t="s">
        <v>62</v>
      </c>
      <c r="T227" s="118" t="s">
        <v>62</v>
      </c>
      <c r="U227" s="118" t="s">
        <v>62</v>
      </c>
      <c r="V227" s="118" t="s">
        <v>62</v>
      </c>
      <c r="W227" s="118" t="s">
        <v>62</v>
      </c>
    </row>
    <row r="228" spans="1:23" ht="13.5" customHeight="1" x14ac:dyDescent="0.3">
      <c r="A228" s="170">
        <v>9.375E-2</v>
      </c>
      <c r="B228" s="118" t="s">
        <v>62</v>
      </c>
      <c r="C228" s="118" t="s">
        <v>62</v>
      </c>
      <c r="D228" s="118" t="s">
        <v>62</v>
      </c>
      <c r="E228" s="118" t="s">
        <v>62</v>
      </c>
      <c r="F228" s="118" t="s">
        <v>62</v>
      </c>
      <c r="G228" s="118" t="s">
        <v>62</v>
      </c>
      <c r="H228" s="118" t="s">
        <v>62</v>
      </c>
      <c r="I228" s="118" t="s">
        <v>62</v>
      </c>
      <c r="J228" s="118" t="s">
        <v>62</v>
      </c>
      <c r="K228" s="118" t="s">
        <v>62</v>
      </c>
      <c r="L228" s="118" t="s">
        <v>62</v>
      </c>
      <c r="M228" s="118" t="s">
        <v>62</v>
      </c>
      <c r="N228" s="118" t="s">
        <v>62</v>
      </c>
      <c r="O228" s="118" t="s">
        <v>62</v>
      </c>
      <c r="P228" s="118" t="s">
        <v>62</v>
      </c>
      <c r="Q228" s="118" t="s">
        <v>62</v>
      </c>
      <c r="R228" s="118" t="s">
        <v>62</v>
      </c>
      <c r="S228" s="118" t="s">
        <v>62</v>
      </c>
      <c r="T228" s="118" t="s">
        <v>62</v>
      </c>
      <c r="U228" s="118" t="s">
        <v>62</v>
      </c>
      <c r="V228" s="118" t="s">
        <v>62</v>
      </c>
      <c r="W228" s="118" t="s">
        <v>62</v>
      </c>
    </row>
    <row r="229" spans="1:23" ht="13.5" customHeight="1" x14ac:dyDescent="0.3">
      <c r="A229" s="170">
        <v>0.104166666666667</v>
      </c>
      <c r="B229" s="118" t="s">
        <v>62</v>
      </c>
      <c r="C229" s="118" t="s">
        <v>62</v>
      </c>
      <c r="D229" s="118" t="s">
        <v>62</v>
      </c>
      <c r="E229" s="118" t="s">
        <v>62</v>
      </c>
      <c r="F229" s="118" t="s">
        <v>62</v>
      </c>
      <c r="G229" s="118" t="s">
        <v>62</v>
      </c>
      <c r="H229" s="118" t="s">
        <v>62</v>
      </c>
      <c r="I229" s="118" t="s">
        <v>62</v>
      </c>
      <c r="J229" s="118" t="s">
        <v>62</v>
      </c>
      <c r="K229" s="118" t="s">
        <v>62</v>
      </c>
      <c r="L229" s="118" t="s">
        <v>62</v>
      </c>
      <c r="M229" s="118" t="s">
        <v>62</v>
      </c>
      <c r="N229" s="118" t="s">
        <v>62</v>
      </c>
      <c r="O229" s="118" t="s">
        <v>62</v>
      </c>
      <c r="P229" s="118" t="s">
        <v>62</v>
      </c>
      <c r="Q229" s="118" t="s">
        <v>62</v>
      </c>
      <c r="R229" s="118" t="s">
        <v>62</v>
      </c>
      <c r="S229" s="118" t="s">
        <v>62</v>
      </c>
      <c r="T229" s="118" t="s">
        <v>62</v>
      </c>
      <c r="U229" s="118" t="s">
        <v>62</v>
      </c>
      <c r="V229" s="118" t="s">
        <v>62</v>
      </c>
      <c r="W229" s="118" t="s">
        <v>62</v>
      </c>
    </row>
    <row r="230" spans="1:23" ht="13.5" customHeight="1" x14ac:dyDescent="0.3">
      <c r="A230" s="170">
        <v>0.114583333333333</v>
      </c>
      <c r="B230" s="118" t="s">
        <v>62</v>
      </c>
      <c r="C230" s="118" t="s">
        <v>62</v>
      </c>
      <c r="D230" s="118" t="s">
        <v>62</v>
      </c>
      <c r="E230" s="118" t="s">
        <v>62</v>
      </c>
      <c r="F230" s="118" t="s">
        <v>62</v>
      </c>
      <c r="G230" s="118" t="s">
        <v>62</v>
      </c>
      <c r="H230" s="118" t="s">
        <v>62</v>
      </c>
      <c r="I230" s="118" t="s">
        <v>62</v>
      </c>
      <c r="J230" s="118" t="s">
        <v>62</v>
      </c>
      <c r="K230" s="118" t="s">
        <v>62</v>
      </c>
      <c r="L230" s="118" t="s">
        <v>62</v>
      </c>
      <c r="M230" s="118" t="s">
        <v>62</v>
      </c>
      <c r="N230" s="118" t="s">
        <v>62</v>
      </c>
      <c r="O230" s="118" t="s">
        <v>62</v>
      </c>
      <c r="P230" s="118" t="s">
        <v>62</v>
      </c>
      <c r="Q230" s="118" t="s">
        <v>62</v>
      </c>
      <c r="R230" s="118" t="s">
        <v>62</v>
      </c>
      <c r="S230" s="118" t="s">
        <v>62</v>
      </c>
      <c r="T230" s="118" t="s">
        <v>62</v>
      </c>
      <c r="U230" s="118" t="s">
        <v>62</v>
      </c>
      <c r="V230" s="118" t="s">
        <v>62</v>
      </c>
      <c r="W230" s="118" t="s">
        <v>62</v>
      </c>
    </row>
    <row r="231" spans="1:23" ht="13.5" customHeight="1" x14ac:dyDescent="0.3">
      <c r="A231" s="170">
        <v>0.125</v>
      </c>
      <c r="B231" s="118" t="s">
        <v>62</v>
      </c>
      <c r="C231" s="118" t="s">
        <v>62</v>
      </c>
      <c r="D231" s="118" t="s">
        <v>62</v>
      </c>
      <c r="E231" s="118" t="s">
        <v>62</v>
      </c>
      <c r="F231" s="118" t="s">
        <v>62</v>
      </c>
      <c r="G231" s="118" t="s">
        <v>62</v>
      </c>
      <c r="H231" s="118" t="s">
        <v>62</v>
      </c>
      <c r="I231" s="118" t="s">
        <v>62</v>
      </c>
      <c r="J231" s="118" t="s">
        <v>62</v>
      </c>
      <c r="K231" s="118" t="s">
        <v>62</v>
      </c>
      <c r="L231" s="118" t="s">
        <v>62</v>
      </c>
      <c r="M231" s="118" t="s">
        <v>62</v>
      </c>
      <c r="N231" s="118" t="s">
        <v>62</v>
      </c>
      <c r="O231" s="118" t="s">
        <v>62</v>
      </c>
      <c r="P231" s="118" t="s">
        <v>62</v>
      </c>
      <c r="Q231" s="118" t="s">
        <v>62</v>
      </c>
      <c r="R231" s="118" t="s">
        <v>62</v>
      </c>
      <c r="S231" s="118" t="s">
        <v>62</v>
      </c>
      <c r="T231" s="118" t="s">
        <v>62</v>
      </c>
      <c r="U231" s="118" t="s">
        <v>62</v>
      </c>
      <c r="V231" s="118" t="s">
        <v>62</v>
      </c>
      <c r="W231" s="118" t="s">
        <v>62</v>
      </c>
    </row>
    <row r="232" spans="1:23" ht="13.5" customHeight="1" x14ac:dyDescent="0.3">
      <c r="A232" s="170">
        <v>0.13541666666666699</v>
      </c>
      <c r="B232" s="118" t="s">
        <v>62</v>
      </c>
      <c r="C232" s="118" t="s">
        <v>62</v>
      </c>
      <c r="D232" s="118" t="s">
        <v>62</v>
      </c>
      <c r="E232" s="118" t="s">
        <v>62</v>
      </c>
      <c r="F232" s="118" t="s">
        <v>62</v>
      </c>
      <c r="G232" s="118" t="s">
        <v>62</v>
      </c>
      <c r="H232" s="118" t="s">
        <v>62</v>
      </c>
      <c r="I232" s="118" t="s">
        <v>62</v>
      </c>
      <c r="J232" s="118" t="s">
        <v>62</v>
      </c>
      <c r="K232" s="118" t="s">
        <v>62</v>
      </c>
      <c r="L232" s="118" t="s">
        <v>62</v>
      </c>
      <c r="M232" s="118" t="s">
        <v>62</v>
      </c>
      <c r="N232" s="118" t="s">
        <v>62</v>
      </c>
      <c r="O232" s="118" t="s">
        <v>62</v>
      </c>
      <c r="P232" s="118" t="s">
        <v>62</v>
      </c>
      <c r="Q232" s="118" t="s">
        <v>62</v>
      </c>
      <c r="R232" s="118" t="s">
        <v>62</v>
      </c>
      <c r="S232" s="118" t="s">
        <v>62</v>
      </c>
      <c r="T232" s="118" t="s">
        <v>62</v>
      </c>
      <c r="U232" s="118" t="s">
        <v>62</v>
      </c>
      <c r="V232" s="118" t="s">
        <v>62</v>
      </c>
      <c r="W232" s="118" t="s">
        <v>62</v>
      </c>
    </row>
    <row r="233" spans="1:23" ht="13.5" customHeight="1" x14ac:dyDescent="0.3">
      <c r="A233" s="170">
        <v>0.14583333333333301</v>
      </c>
      <c r="B233" s="118" t="s">
        <v>62</v>
      </c>
      <c r="C233" s="118" t="s">
        <v>62</v>
      </c>
      <c r="D233" s="118" t="s">
        <v>62</v>
      </c>
      <c r="E233" s="118" t="s">
        <v>62</v>
      </c>
      <c r="F233" s="118" t="s">
        <v>62</v>
      </c>
      <c r="G233" s="118" t="s">
        <v>62</v>
      </c>
      <c r="H233" s="118" t="s">
        <v>62</v>
      </c>
      <c r="I233" s="118" t="s">
        <v>62</v>
      </c>
      <c r="J233" s="118" t="s">
        <v>62</v>
      </c>
      <c r="K233" s="118" t="s">
        <v>62</v>
      </c>
      <c r="L233" s="118" t="s">
        <v>62</v>
      </c>
      <c r="M233" s="118" t="s">
        <v>62</v>
      </c>
      <c r="N233" s="118" t="s">
        <v>62</v>
      </c>
      <c r="O233" s="118" t="s">
        <v>62</v>
      </c>
      <c r="P233" s="118" t="s">
        <v>62</v>
      </c>
      <c r="Q233" s="118" t="s">
        <v>62</v>
      </c>
      <c r="R233" s="118" t="s">
        <v>62</v>
      </c>
      <c r="S233" s="118" t="s">
        <v>62</v>
      </c>
      <c r="T233" s="118" t="s">
        <v>62</v>
      </c>
      <c r="U233" s="118" t="s">
        <v>62</v>
      </c>
      <c r="V233" s="118" t="s">
        <v>62</v>
      </c>
      <c r="W233" s="118" t="s">
        <v>62</v>
      </c>
    </row>
    <row r="234" spans="1:23" ht="13.5" customHeight="1" x14ac:dyDescent="0.3">
      <c r="A234" s="170">
        <v>0.15625</v>
      </c>
      <c r="B234" s="118" t="s">
        <v>62</v>
      </c>
      <c r="C234" s="118" t="s">
        <v>62</v>
      </c>
      <c r="D234" s="118" t="s">
        <v>62</v>
      </c>
      <c r="E234" s="118" t="s">
        <v>62</v>
      </c>
      <c r="F234" s="118" t="s">
        <v>62</v>
      </c>
      <c r="G234" s="118" t="s">
        <v>62</v>
      </c>
      <c r="H234" s="118" t="s">
        <v>62</v>
      </c>
      <c r="I234" s="118" t="s">
        <v>62</v>
      </c>
      <c r="J234" s="118" t="s">
        <v>62</v>
      </c>
      <c r="K234" s="118" t="s">
        <v>62</v>
      </c>
      <c r="L234" s="118" t="s">
        <v>62</v>
      </c>
      <c r="M234" s="118" t="s">
        <v>62</v>
      </c>
      <c r="N234" s="118" t="s">
        <v>62</v>
      </c>
      <c r="O234" s="118" t="s">
        <v>62</v>
      </c>
      <c r="P234" s="118" t="s">
        <v>62</v>
      </c>
      <c r="Q234" s="118" t="s">
        <v>62</v>
      </c>
      <c r="R234" s="118" t="s">
        <v>62</v>
      </c>
      <c r="S234" s="118" t="s">
        <v>62</v>
      </c>
      <c r="T234" s="118" t="s">
        <v>62</v>
      </c>
      <c r="U234" s="118" t="s">
        <v>62</v>
      </c>
      <c r="V234" s="118" t="s">
        <v>62</v>
      </c>
      <c r="W234" s="118" t="s">
        <v>62</v>
      </c>
    </row>
    <row r="235" spans="1:23" ht="13.5" customHeight="1" x14ac:dyDescent="0.3">
      <c r="A235" s="170">
        <v>0.16666666666666699</v>
      </c>
      <c r="B235" s="118" t="s">
        <v>62</v>
      </c>
      <c r="C235" s="118" t="s">
        <v>62</v>
      </c>
      <c r="D235" s="118" t="s">
        <v>62</v>
      </c>
      <c r="E235" s="118" t="s">
        <v>62</v>
      </c>
      <c r="F235" s="118" t="s">
        <v>62</v>
      </c>
      <c r="G235" s="118" t="s">
        <v>62</v>
      </c>
      <c r="H235" s="118" t="s">
        <v>62</v>
      </c>
      <c r="I235" s="118" t="s">
        <v>62</v>
      </c>
      <c r="J235" s="118" t="s">
        <v>62</v>
      </c>
      <c r="K235" s="118" t="s">
        <v>62</v>
      </c>
      <c r="L235" s="118" t="s">
        <v>62</v>
      </c>
      <c r="M235" s="118" t="s">
        <v>62</v>
      </c>
      <c r="N235" s="118" t="s">
        <v>62</v>
      </c>
      <c r="O235" s="118" t="s">
        <v>62</v>
      </c>
      <c r="P235" s="118" t="s">
        <v>62</v>
      </c>
      <c r="Q235" s="118" t="s">
        <v>62</v>
      </c>
      <c r="R235" s="118" t="s">
        <v>62</v>
      </c>
      <c r="S235" s="118" t="s">
        <v>62</v>
      </c>
      <c r="T235" s="118" t="s">
        <v>62</v>
      </c>
      <c r="U235" s="118" t="s">
        <v>62</v>
      </c>
      <c r="V235" s="118" t="s">
        <v>62</v>
      </c>
      <c r="W235" s="118" t="s">
        <v>62</v>
      </c>
    </row>
    <row r="236" spans="1:23" ht="13.5" customHeight="1" x14ac:dyDescent="0.3">
      <c r="A236" s="170">
        <v>0.17708333333333301</v>
      </c>
      <c r="B236" s="118" t="s">
        <v>62</v>
      </c>
      <c r="C236" s="118" t="s">
        <v>62</v>
      </c>
      <c r="D236" s="118" t="s">
        <v>62</v>
      </c>
      <c r="E236" s="118" t="s">
        <v>62</v>
      </c>
      <c r="F236" s="118" t="s">
        <v>62</v>
      </c>
      <c r="G236" s="118" t="s">
        <v>62</v>
      </c>
      <c r="H236" s="118" t="s">
        <v>62</v>
      </c>
      <c r="I236" s="118" t="s">
        <v>62</v>
      </c>
      <c r="J236" s="118" t="s">
        <v>62</v>
      </c>
      <c r="K236" s="118" t="s">
        <v>62</v>
      </c>
      <c r="L236" s="118" t="s">
        <v>62</v>
      </c>
      <c r="M236" s="118" t="s">
        <v>62</v>
      </c>
      <c r="N236" s="118" t="s">
        <v>62</v>
      </c>
      <c r="O236" s="118" t="s">
        <v>62</v>
      </c>
      <c r="P236" s="118" t="s">
        <v>62</v>
      </c>
      <c r="Q236" s="118" t="s">
        <v>62</v>
      </c>
      <c r="R236" s="118" t="s">
        <v>62</v>
      </c>
      <c r="S236" s="118" t="s">
        <v>62</v>
      </c>
      <c r="T236" s="118" t="s">
        <v>62</v>
      </c>
      <c r="U236" s="118" t="s">
        <v>62</v>
      </c>
      <c r="V236" s="118" t="s">
        <v>62</v>
      </c>
      <c r="W236" s="118" t="s">
        <v>62</v>
      </c>
    </row>
    <row r="237" spans="1:23" ht="13.5" customHeight="1" x14ac:dyDescent="0.3">
      <c r="A237" s="170">
        <v>0.1875</v>
      </c>
      <c r="B237" s="118" t="s">
        <v>62</v>
      </c>
      <c r="C237" s="118" t="s">
        <v>62</v>
      </c>
      <c r="D237" s="118" t="s">
        <v>62</v>
      </c>
      <c r="E237" s="118" t="s">
        <v>62</v>
      </c>
      <c r="F237" s="118" t="s">
        <v>62</v>
      </c>
      <c r="G237" s="118" t="s">
        <v>62</v>
      </c>
      <c r="H237" s="118" t="s">
        <v>62</v>
      </c>
      <c r="I237" s="118" t="s">
        <v>62</v>
      </c>
      <c r="J237" s="118" t="s">
        <v>62</v>
      </c>
      <c r="K237" s="118" t="s">
        <v>62</v>
      </c>
      <c r="L237" s="118" t="s">
        <v>62</v>
      </c>
      <c r="M237" s="118" t="s">
        <v>62</v>
      </c>
      <c r="N237" s="118" t="s">
        <v>62</v>
      </c>
      <c r="O237" s="118" t="s">
        <v>62</v>
      </c>
      <c r="P237" s="118" t="s">
        <v>62</v>
      </c>
      <c r="Q237" s="118" t="s">
        <v>62</v>
      </c>
      <c r="R237" s="118" t="s">
        <v>62</v>
      </c>
      <c r="S237" s="118" t="s">
        <v>62</v>
      </c>
      <c r="T237" s="118" t="s">
        <v>62</v>
      </c>
      <c r="U237" s="118" t="s">
        <v>62</v>
      </c>
      <c r="V237" s="118" t="s">
        <v>62</v>
      </c>
      <c r="W237" s="118" t="s">
        <v>62</v>
      </c>
    </row>
    <row r="238" spans="1:23" ht="13.5" customHeight="1" x14ac:dyDescent="0.3">
      <c r="A238" s="170">
        <v>0.19791666666666699</v>
      </c>
      <c r="B238" s="118" t="s">
        <v>62</v>
      </c>
      <c r="C238" s="118" t="s">
        <v>62</v>
      </c>
      <c r="D238" s="118" t="s">
        <v>62</v>
      </c>
      <c r="E238" s="118" t="s">
        <v>62</v>
      </c>
      <c r="F238" s="118" t="s">
        <v>62</v>
      </c>
      <c r="G238" s="118" t="s">
        <v>62</v>
      </c>
      <c r="H238" s="118" t="s">
        <v>62</v>
      </c>
      <c r="I238" s="118" t="s">
        <v>62</v>
      </c>
      <c r="J238" s="118" t="s">
        <v>62</v>
      </c>
      <c r="K238" s="118" t="s">
        <v>62</v>
      </c>
      <c r="L238" s="118" t="s">
        <v>62</v>
      </c>
      <c r="M238" s="118" t="s">
        <v>62</v>
      </c>
      <c r="N238" s="118" t="s">
        <v>62</v>
      </c>
      <c r="O238" s="118" t="s">
        <v>62</v>
      </c>
      <c r="P238" s="118" t="s">
        <v>62</v>
      </c>
      <c r="Q238" s="118" t="s">
        <v>62</v>
      </c>
      <c r="R238" s="118" t="s">
        <v>62</v>
      </c>
      <c r="S238" s="118" t="s">
        <v>62</v>
      </c>
      <c r="T238" s="118" t="s">
        <v>62</v>
      </c>
      <c r="U238" s="118" t="s">
        <v>62</v>
      </c>
      <c r="V238" s="118" t="s">
        <v>62</v>
      </c>
      <c r="W238" s="118" t="s">
        <v>62</v>
      </c>
    </row>
    <row r="239" spans="1:23" ht="13.5" customHeight="1" x14ac:dyDescent="0.3">
      <c r="A239" s="170">
        <v>0.20833333333333301</v>
      </c>
      <c r="B239" s="118" t="s">
        <v>62</v>
      </c>
      <c r="C239" s="118" t="s">
        <v>62</v>
      </c>
      <c r="D239" s="118" t="s">
        <v>62</v>
      </c>
      <c r="E239" s="118" t="s">
        <v>62</v>
      </c>
      <c r="F239" s="118" t="s">
        <v>62</v>
      </c>
      <c r="G239" s="118" t="s">
        <v>62</v>
      </c>
      <c r="H239" s="118" t="s">
        <v>62</v>
      </c>
      <c r="I239" s="118" t="s">
        <v>62</v>
      </c>
      <c r="J239" s="118" t="s">
        <v>62</v>
      </c>
      <c r="K239" s="118" t="s">
        <v>62</v>
      </c>
      <c r="L239" s="118" t="s">
        <v>62</v>
      </c>
      <c r="M239" s="118" t="s">
        <v>62</v>
      </c>
      <c r="N239" s="118" t="s">
        <v>62</v>
      </c>
      <c r="O239" s="118" t="s">
        <v>62</v>
      </c>
      <c r="P239" s="118" t="s">
        <v>62</v>
      </c>
      <c r="Q239" s="118" t="s">
        <v>62</v>
      </c>
      <c r="R239" s="118" t="s">
        <v>62</v>
      </c>
      <c r="S239" s="118" t="s">
        <v>62</v>
      </c>
      <c r="T239" s="118" t="s">
        <v>62</v>
      </c>
      <c r="U239" s="118" t="s">
        <v>62</v>
      </c>
      <c r="V239" s="118" t="s">
        <v>62</v>
      </c>
      <c r="W239" s="118" t="s">
        <v>62</v>
      </c>
    </row>
    <row r="240" spans="1:23" ht="13.5" customHeight="1" x14ac:dyDescent="0.3">
      <c r="A240" s="170">
        <v>0.21875</v>
      </c>
      <c r="B240" s="118" t="s">
        <v>62</v>
      </c>
      <c r="C240" s="118" t="s">
        <v>62</v>
      </c>
      <c r="D240" s="118" t="s">
        <v>62</v>
      </c>
      <c r="E240" s="118" t="s">
        <v>62</v>
      </c>
      <c r="F240" s="118" t="s">
        <v>62</v>
      </c>
      <c r="G240" s="118" t="s">
        <v>62</v>
      </c>
      <c r="H240" s="118" t="s">
        <v>62</v>
      </c>
      <c r="I240" s="118" t="s">
        <v>62</v>
      </c>
      <c r="J240" s="118" t="s">
        <v>62</v>
      </c>
      <c r="K240" s="118" t="s">
        <v>62</v>
      </c>
      <c r="L240" s="118" t="s">
        <v>62</v>
      </c>
      <c r="M240" s="118" t="s">
        <v>62</v>
      </c>
      <c r="N240" s="118" t="s">
        <v>62</v>
      </c>
      <c r="O240" s="118" t="s">
        <v>62</v>
      </c>
      <c r="P240" s="118" t="s">
        <v>62</v>
      </c>
      <c r="Q240" s="118" t="s">
        <v>62</v>
      </c>
      <c r="R240" s="118" t="s">
        <v>62</v>
      </c>
      <c r="S240" s="118" t="s">
        <v>62</v>
      </c>
      <c r="T240" s="118" t="s">
        <v>62</v>
      </c>
      <c r="U240" s="118" t="s">
        <v>62</v>
      </c>
      <c r="V240" s="118" t="s">
        <v>62</v>
      </c>
      <c r="W240" s="118" t="s">
        <v>62</v>
      </c>
    </row>
    <row r="241" spans="1:23" ht="13.5" customHeight="1" x14ac:dyDescent="0.3">
      <c r="A241" s="170">
        <v>0.22916666666666699</v>
      </c>
      <c r="B241" s="118" t="s">
        <v>62</v>
      </c>
      <c r="C241" s="118" t="s">
        <v>62</v>
      </c>
      <c r="D241" s="118" t="s">
        <v>62</v>
      </c>
      <c r="E241" s="118" t="s">
        <v>62</v>
      </c>
      <c r="F241" s="118" t="s">
        <v>62</v>
      </c>
      <c r="G241" s="118" t="s">
        <v>62</v>
      </c>
      <c r="H241" s="118" t="s">
        <v>62</v>
      </c>
      <c r="I241" s="118" t="s">
        <v>62</v>
      </c>
      <c r="J241" s="118" t="s">
        <v>62</v>
      </c>
      <c r="K241" s="118" t="s">
        <v>62</v>
      </c>
      <c r="L241" s="118" t="s">
        <v>62</v>
      </c>
      <c r="M241" s="118" t="s">
        <v>62</v>
      </c>
      <c r="N241" s="118" t="s">
        <v>62</v>
      </c>
      <c r="O241" s="118" t="s">
        <v>62</v>
      </c>
      <c r="P241" s="118" t="s">
        <v>62</v>
      </c>
      <c r="Q241" s="118" t="s">
        <v>62</v>
      </c>
      <c r="R241" s="118" t="s">
        <v>62</v>
      </c>
      <c r="S241" s="118" t="s">
        <v>62</v>
      </c>
      <c r="T241" s="118" t="s">
        <v>62</v>
      </c>
      <c r="U241" s="118" t="s">
        <v>62</v>
      </c>
      <c r="V241" s="118" t="s">
        <v>62</v>
      </c>
      <c r="W241" s="118" t="s">
        <v>62</v>
      </c>
    </row>
    <row r="242" spans="1:23" ht="13.5" customHeight="1" x14ac:dyDescent="0.3">
      <c r="A242" s="170">
        <v>0.23958333333333301</v>
      </c>
      <c r="B242" s="118" t="s">
        <v>62</v>
      </c>
      <c r="C242" s="118" t="s">
        <v>62</v>
      </c>
      <c r="D242" s="118" t="s">
        <v>62</v>
      </c>
      <c r="E242" s="118" t="s">
        <v>62</v>
      </c>
      <c r="F242" s="118" t="s">
        <v>62</v>
      </c>
      <c r="G242" s="118" t="s">
        <v>62</v>
      </c>
      <c r="H242" s="118" t="s">
        <v>62</v>
      </c>
      <c r="I242" s="118" t="s">
        <v>62</v>
      </c>
      <c r="J242" s="118" t="s">
        <v>62</v>
      </c>
      <c r="K242" s="118" t="s">
        <v>62</v>
      </c>
      <c r="L242" s="118" t="s">
        <v>62</v>
      </c>
      <c r="M242" s="118" t="s">
        <v>62</v>
      </c>
      <c r="N242" s="118" t="s">
        <v>62</v>
      </c>
      <c r="O242" s="118" t="s">
        <v>62</v>
      </c>
      <c r="P242" s="118" t="s">
        <v>62</v>
      </c>
      <c r="Q242" s="118" t="s">
        <v>62</v>
      </c>
      <c r="R242" s="118" t="s">
        <v>62</v>
      </c>
      <c r="S242" s="118" t="s">
        <v>62</v>
      </c>
      <c r="T242" s="118" t="s">
        <v>62</v>
      </c>
      <c r="U242" s="118" t="s">
        <v>62</v>
      </c>
      <c r="V242" s="118" t="s">
        <v>62</v>
      </c>
      <c r="W242" s="118" t="s">
        <v>62</v>
      </c>
    </row>
    <row r="243" spans="1:23" ht="13.5" customHeight="1" x14ac:dyDescent="0.3">
      <c r="A243" s="170">
        <v>0.25</v>
      </c>
      <c r="B243" s="118" t="s">
        <v>62</v>
      </c>
      <c r="C243" s="118" t="s">
        <v>62</v>
      </c>
      <c r="D243" s="118" t="s">
        <v>62</v>
      </c>
      <c r="E243" s="118" t="s">
        <v>62</v>
      </c>
      <c r="F243" s="118" t="s">
        <v>62</v>
      </c>
      <c r="G243" s="118" t="s">
        <v>62</v>
      </c>
      <c r="H243" s="118" t="s">
        <v>62</v>
      </c>
      <c r="I243" s="118" t="s">
        <v>62</v>
      </c>
      <c r="J243" s="118" t="s">
        <v>62</v>
      </c>
      <c r="K243" s="118" t="s">
        <v>62</v>
      </c>
      <c r="L243" s="118" t="s">
        <v>62</v>
      </c>
      <c r="M243" s="118" t="s">
        <v>62</v>
      </c>
      <c r="N243" s="118" t="s">
        <v>62</v>
      </c>
      <c r="O243" s="118" t="s">
        <v>62</v>
      </c>
      <c r="P243" s="118" t="s">
        <v>62</v>
      </c>
      <c r="Q243" s="118" t="s">
        <v>62</v>
      </c>
      <c r="R243" s="118" t="s">
        <v>62</v>
      </c>
      <c r="S243" s="118" t="s">
        <v>62</v>
      </c>
      <c r="T243" s="118" t="s">
        <v>62</v>
      </c>
      <c r="U243" s="118" t="s">
        <v>62</v>
      </c>
      <c r="V243" s="118" t="s">
        <v>62</v>
      </c>
      <c r="W243" s="118" t="s">
        <v>62</v>
      </c>
    </row>
    <row r="244" spans="1:23" ht="13.5" customHeight="1" x14ac:dyDescent="0.3">
      <c r="A244" s="170">
        <v>0.26041666666666702</v>
      </c>
      <c r="B244" s="118" t="s">
        <v>62</v>
      </c>
      <c r="C244" s="118" t="s">
        <v>62</v>
      </c>
      <c r="D244" s="118" t="s">
        <v>62</v>
      </c>
      <c r="E244" s="118" t="s">
        <v>62</v>
      </c>
      <c r="F244" s="118" t="s">
        <v>62</v>
      </c>
      <c r="G244" s="118" t="s">
        <v>62</v>
      </c>
      <c r="H244" s="118" t="s">
        <v>62</v>
      </c>
      <c r="I244" s="118" t="s">
        <v>62</v>
      </c>
      <c r="J244" s="118" t="s">
        <v>62</v>
      </c>
      <c r="K244" s="118" t="s">
        <v>62</v>
      </c>
      <c r="L244" s="118" t="s">
        <v>62</v>
      </c>
      <c r="M244" s="118" t="s">
        <v>62</v>
      </c>
      <c r="N244" s="118" t="s">
        <v>62</v>
      </c>
      <c r="O244" s="118" t="s">
        <v>62</v>
      </c>
      <c r="P244" s="118" t="s">
        <v>62</v>
      </c>
      <c r="Q244" s="118" t="s">
        <v>62</v>
      </c>
      <c r="R244" s="118" t="s">
        <v>62</v>
      </c>
      <c r="S244" s="118" t="s">
        <v>62</v>
      </c>
      <c r="T244" s="118" t="s">
        <v>62</v>
      </c>
      <c r="U244" s="118" t="s">
        <v>62</v>
      </c>
      <c r="V244" s="118" t="s">
        <v>62</v>
      </c>
      <c r="W244" s="118" t="s">
        <v>62</v>
      </c>
    </row>
    <row r="245" spans="1:23" ht="13.5" customHeight="1" x14ac:dyDescent="0.3">
      <c r="A245" s="170">
        <v>0.27083333333333298</v>
      </c>
      <c r="B245" s="118" t="s">
        <v>62</v>
      </c>
      <c r="C245" s="118" t="s">
        <v>62</v>
      </c>
      <c r="D245" s="118" t="s">
        <v>62</v>
      </c>
      <c r="E245" s="118" t="s">
        <v>62</v>
      </c>
      <c r="F245" s="118" t="s">
        <v>62</v>
      </c>
      <c r="G245" s="118" t="s">
        <v>62</v>
      </c>
      <c r="H245" s="118" t="s">
        <v>62</v>
      </c>
      <c r="I245" s="118" t="s">
        <v>62</v>
      </c>
      <c r="J245" s="118" t="s">
        <v>62</v>
      </c>
      <c r="K245" s="118" t="s">
        <v>62</v>
      </c>
      <c r="L245" s="118" t="s">
        <v>62</v>
      </c>
      <c r="M245" s="118" t="s">
        <v>62</v>
      </c>
      <c r="N245" s="118" t="s">
        <v>62</v>
      </c>
      <c r="O245" s="118" t="s">
        <v>62</v>
      </c>
      <c r="P245" s="118" t="s">
        <v>62</v>
      </c>
      <c r="Q245" s="118" t="s">
        <v>62</v>
      </c>
      <c r="R245" s="118" t="s">
        <v>62</v>
      </c>
      <c r="S245" s="118" t="s">
        <v>62</v>
      </c>
      <c r="T245" s="118" t="s">
        <v>62</v>
      </c>
      <c r="U245" s="118" t="s">
        <v>62</v>
      </c>
      <c r="V245" s="118" t="s">
        <v>62</v>
      </c>
      <c r="W245" s="118" t="s">
        <v>62</v>
      </c>
    </row>
    <row r="246" spans="1:23" ht="13.5" customHeight="1" x14ac:dyDescent="0.3">
      <c r="A246" s="170">
        <v>0.28125</v>
      </c>
      <c r="B246" s="118" t="s">
        <v>62</v>
      </c>
      <c r="C246" s="118" t="s">
        <v>62</v>
      </c>
      <c r="D246" s="118" t="s">
        <v>62</v>
      </c>
      <c r="E246" s="118" t="s">
        <v>62</v>
      </c>
      <c r="F246" s="118" t="s">
        <v>62</v>
      </c>
      <c r="G246" s="118" t="s">
        <v>62</v>
      </c>
      <c r="H246" s="118" t="s">
        <v>62</v>
      </c>
      <c r="I246" s="118" t="s">
        <v>62</v>
      </c>
      <c r="J246" s="118" t="s">
        <v>62</v>
      </c>
      <c r="K246" s="118" t="s">
        <v>62</v>
      </c>
      <c r="L246" s="118" t="s">
        <v>62</v>
      </c>
      <c r="M246" s="118" t="s">
        <v>62</v>
      </c>
      <c r="N246" s="118" t="s">
        <v>62</v>
      </c>
      <c r="O246" s="118" t="s">
        <v>62</v>
      </c>
      <c r="P246" s="118" t="s">
        <v>62</v>
      </c>
      <c r="Q246" s="118" t="s">
        <v>62</v>
      </c>
      <c r="R246" s="118" t="s">
        <v>62</v>
      </c>
      <c r="S246" s="118" t="s">
        <v>62</v>
      </c>
      <c r="T246" s="118" t="s">
        <v>62</v>
      </c>
      <c r="U246" s="118" t="s">
        <v>62</v>
      </c>
      <c r="V246" s="118" t="s">
        <v>62</v>
      </c>
      <c r="W246" s="118" t="s">
        <v>62</v>
      </c>
    </row>
    <row r="247" spans="1:23" ht="13.5" customHeight="1" x14ac:dyDescent="0.3">
      <c r="A247" s="170">
        <v>0.29166666666666702</v>
      </c>
      <c r="B247" s="118" t="s">
        <v>62</v>
      </c>
      <c r="C247" s="118" t="s">
        <v>62</v>
      </c>
      <c r="D247" s="118" t="s">
        <v>62</v>
      </c>
      <c r="E247" s="118" t="s">
        <v>62</v>
      </c>
      <c r="F247" s="118" t="s">
        <v>62</v>
      </c>
      <c r="G247" s="118" t="s">
        <v>62</v>
      </c>
      <c r="H247" s="118" t="s">
        <v>62</v>
      </c>
      <c r="I247" s="118" t="s">
        <v>62</v>
      </c>
      <c r="J247" s="118" t="s">
        <v>62</v>
      </c>
      <c r="K247" s="118" t="s">
        <v>62</v>
      </c>
      <c r="L247" s="118" t="s">
        <v>62</v>
      </c>
      <c r="M247" s="118" t="s">
        <v>62</v>
      </c>
      <c r="N247" s="118" t="s">
        <v>62</v>
      </c>
      <c r="O247" s="118" t="s">
        <v>62</v>
      </c>
      <c r="P247" s="118" t="s">
        <v>62</v>
      </c>
      <c r="Q247" s="118" t="s">
        <v>62</v>
      </c>
      <c r="R247" s="118" t="s">
        <v>62</v>
      </c>
      <c r="S247" s="118" t="s">
        <v>62</v>
      </c>
      <c r="T247" s="118" t="s">
        <v>62</v>
      </c>
      <c r="U247" s="118" t="s">
        <v>62</v>
      </c>
      <c r="V247" s="118" t="s">
        <v>62</v>
      </c>
      <c r="W247" s="118" t="s">
        <v>62</v>
      </c>
    </row>
    <row r="248" spans="1:23" ht="13.5" customHeight="1" x14ac:dyDescent="0.3">
      <c r="A248" s="170">
        <v>0.30208333333333298</v>
      </c>
      <c r="B248" s="118" t="s">
        <v>62</v>
      </c>
      <c r="C248" s="118" t="s">
        <v>62</v>
      </c>
      <c r="D248" s="118" t="s">
        <v>62</v>
      </c>
      <c r="E248" s="118" t="s">
        <v>62</v>
      </c>
      <c r="F248" s="118" t="s">
        <v>62</v>
      </c>
      <c r="G248" s="118" t="s">
        <v>62</v>
      </c>
      <c r="H248" s="118" t="s">
        <v>62</v>
      </c>
      <c r="I248" s="118" t="s">
        <v>62</v>
      </c>
      <c r="J248" s="118" t="s">
        <v>62</v>
      </c>
      <c r="K248" s="118" t="s">
        <v>62</v>
      </c>
      <c r="L248" s="118" t="s">
        <v>62</v>
      </c>
      <c r="M248" s="118" t="s">
        <v>62</v>
      </c>
      <c r="N248" s="118" t="s">
        <v>62</v>
      </c>
      <c r="O248" s="118" t="s">
        <v>62</v>
      </c>
      <c r="P248" s="118" t="s">
        <v>62</v>
      </c>
      <c r="Q248" s="118" t="s">
        <v>62</v>
      </c>
      <c r="R248" s="118" t="s">
        <v>62</v>
      </c>
      <c r="S248" s="118" t="s">
        <v>62</v>
      </c>
      <c r="T248" s="118" t="s">
        <v>62</v>
      </c>
      <c r="U248" s="118" t="s">
        <v>62</v>
      </c>
      <c r="V248" s="118" t="s">
        <v>62</v>
      </c>
      <c r="W248" s="118" t="s">
        <v>62</v>
      </c>
    </row>
    <row r="249" spans="1:23" ht="13.5" customHeight="1" x14ac:dyDescent="0.3">
      <c r="A249" s="170">
        <v>0.3125</v>
      </c>
      <c r="B249" s="118" t="s">
        <v>62</v>
      </c>
      <c r="C249" s="118" t="s">
        <v>62</v>
      </c>
      <c r="D249" s="118" t="s">
        <v>62</v>
      </c>
      <c r="E249" s="118" t="s">
        <v>62</v>
      </c>
      <c r="F249" s="118" t="s">
        <v>62</v>
      </c>
      <c r="G249" s="118" t="s">
        <v>62</v>
      </c>
      <c r="H249" s="118" t="s">
        <v>62</v>
      </c>
      <c r="I249" s="118" t="s">
        <v>62</v>
      </c>
      <c r="J249" s="118" t="s">
        <v>62</v>
      </c>
      <c r="K249" s="118" t="s">
        <v>62</v>
      </c>
      <c r="L249" s="118" t="s">
        <v>62</v>
      </c>
      <c r="M249" s="118" t="s">
        <v>62</v>
      </c>
      <c r="N249" s="118" t="s">
        <v>62</v>
      </c>
      <c r="O249" s="118" t="s">
        <v>62</v>
      </c>
      <c r="P249" s="118" t="s">
        <v>62</v>
      </c>
      <c r="Q249" s="118" t="s">
        <v>62</v>
      </c>
      <c r="R249" s="118" t="s">
        <v>62</v>
      </c>
      <c r="S249" s="118" t="s">
        <v>62</v>
      </c>
      <c r="T249" s="118" t="s">
        <v>62</v>
      </c>
      <c r="U249" s="118" t="s">
        <v>62</v>
      </c>
      <c r="V249" s="118" t="s">
        <v>62</v>
      </c>
      <c r="W249" s="118" t="s">
        <v>62</v>
      </c>
    </row>
    <row r="250" spans="1:23" ht="13.5" customHeight="1" x14ac:dyDescent="0.3">
      <c r="A250" s="170">
        <v>0.32291666666666702</v>
      </c>
      <c r="B250" s="118" t="s">
        <v>62</v>
      </c>
      <c r="C250" s="118" t="s">
        <v>62</v>
      </c>
      <c r="D250" s="118" t="s">
        <v>62</v>
      </c>
      <c r="E250" s="118" t="s">
        <v>62</v>
      </c>
      <c r="F250" s="118" t="s">
        <v>62</v>
      </c>
      <c r="G250" s="118" t="s">
        <v>62</v>
      </c>
      <c r="H250" s="118" t="s">
        <v>62</v>
      </c>
      <c r="I250" s="118" t="s">
        <v>62</v>
      </c>
      <c r="J250" s="118" t="s">
        <v>62</v>
      </c>
      <c r="K250" s="118" t="s">
        <v>62</v>
      </c>
      <c r="L250" s="118" t="s">
        <v>62</v>
      </c>
      <c r="M250" s="118" t="s">
        <v>62</v>
      </c>
      <c r="N250" s="118" t="s">
        <v>62</v>
      </c>
      <c r="O250" s="118" t="s">
        <v>62</v>
      </c>
      <c r="P250" s="118" t="s">
        <v>62</v>
      </c>
      <c r="Q250" s="118" t="s">
        <v>62</v>
      </c>
      <c r="R250" s="118" t="s">
        <v>62</v>
      </c>
      <c r="S250" s="118" t="s">
        <v>62</v>
      </c>
      <c r="T250" s="118" t="s">
        <v>62</v>
      </c>
      <c r="U250" s="118" t="s">
        <v>62</v>
      </c>
      <c r="V250" s="118" t="s">
        <v>62</v>
      </c>
      <c r="W250" s="118" t="s">
        <v>62</v>
      </c>
    </row>
    <row r="251" spans="1:23" ht="13.5" customHeight="1" x14ac:dyDescent="0.3">
      <c r="A251" s="170">
        <v>0.33333333333333298</v>
      </c>
      <c r="B251" s="118" t="s">
        <v>62</v>
      </c>
      <c r="C251" s="118" t="s">
        <v>62</v>
      </c>
      <c r="D251" s="118" t="s">
        <v>62</v>
      </c>
      <c r="E251" s="118" t="s">
        <v>62</v>
      </c>
      <c r="F251" s="118" t="s">
        <v>62</v>
      </c>
      <c r="G251" s="118" t="s">
        <v>62</v>
      </c>
      <c r="H251" s="118" t="s">
        <v>62</v>
      </c>
      <c r="I251" s="118" t="s">
        <v>62</v>
      </c>
      <c r="J251" s="118" t="s">
        <v>62</v>
      </c>
      <c r="K251" s="118" t="s">
        <v>62</v>
      </c>
      <c r="L251" s="118" t="s">
        <v>62</v>
      </c>
      <c r="M251" s="118" t="s">
        <v>62</v>
      </c>
      <c r="N251" s="118" t="s">
        <v>62</v>
      </c>
      <c r="O251" s="118" t="s">
        <v>62</v>
      </c>
      <c r="P251" s="118" t="s">
        <v>62</v>
      </c>
      <c r="Q251" s="118" t="s">
        <v>62</v>
      </c>
      <c r="R251" s="118" t="s">
        <v>62</v>
      </c>
      <c r="S251" s="118" t="s">
        <v>62</v>
      </c>
      <c r="T251" s="118" t="s">
        <v>62</v>
      </c>
      <c r="U251" s="118" t="s">
        <v>62</v>
      </c>
      <c r="V251" s="118" t="s">
        <v>62</v>
      </c>
      <c r="W251" s="118" t="s">
        <v>62</v>
      </c>
    </row>
    <row r="252" spans="1:23" ht="13.5" customHeight="1" x14ac:dyDescent="0.3">
      <c r="A252" s="170">
        <v>0.34375</v>
      </c>
      <c r="B252" s="118" t="s">
        <v>62</v>
      </c>
      <c r="C252" s="118" t="s">
        <v>62</v>
      </c>
      <c r="D252" s="118" t="s">
        <v>62</v>
      </c>
      <c r="E252" s="118" t="s">
        <v>62</v>
      </c>
      <c r="F252" s="118" t="s">
        <v>62</v>
      </c>
      <c r="G252" s="118" t="s">
        <v>62</v>
      </c>
      <c r="H252" s="118" t="s">
        <v>62</v>
      </c>
      <c r="I252" s="118" t="s">
        <v>62</v>
      </c>
      <c r="J252" s="118" t="s">
        <v>62</v>
      </c>
      <c r="K252" s="118" t="s">
        <v>62</v>
      </c>
      <c r="L252" s="118" t="s">
        <v>62</v>
      </c>
      <c r="M252" s="118" t="s">
        <v>62</v>
      </c>
      <c r="N252" s="118" t="s">
        <v>62</v>
      </c>
      <c r="O252" s="118" t="s">
        <v>62</v>
      </c>
      <c r="P252" s="118" t="s">
        <v>62</v>
      </c>
      <c r="Q252" s="118" t="s">
        <v>62</v>
      </c>
      <c r="R252" s="118" t="s">
        <v>62</v>
      </c>
      <c r="S252" s="118" t="s">
        <v>62</v>
      </c>
      <c r="T252" s="118" t="s">
        <v>62</v>
      </c>
      <c r="U252" s="118" t="s">
        <v>62</v>
      </c>
      <c r="V252" s="118" t="s">
        <v>62</v>
      </c>
      <c r="W252" s="118" t="s">
        <v>62</v>
      </c>
    </row>
    <row r="253" spans="1:23" ht="13.5" customHeight="1" x14ac:dyDescent="0.3">
      <c r="A253" s="170">
        <v>0.35416666666666702</v>
      </c>
      <c r="B253" s="118" t="s">
        <v>62</v>
      </c>
      <c r="C253" s="118" t="s">
        <v>62</v>
      </c>
      <c r="D253" s="118" t="s">
        <v>62</v>
      </c>
      <c r="E253" s="118" t="s">
        <v>62</v>
      </c>
      <c r="F253" s="118" t="s">
        <v>62</v>
      </c>
      <c r="G253" s="118" t="s">
        <v>62</v>
      </c>
      <c r="H253" s="118" t="s">
        <v>62</v>
      </c>
      <c r="I253" s="118" t="s">
        <v>62</v>
      </c>
      <c r="J253" s="118" t="s">
        <v>62</v>
      </c>
      <c r="K253" s="118" t="s">
        <v>62</v>
      </c>
      <c r="L253" s="118" t="s">
        <v>62</v>
      </c>
      <c r="M253" s="118" t="s">
        <v>62</v>
      </c>
      <c r="N253" s="118" t="s">
        <v>62</v>
      </c>
      <c r="O253" s="118" t="s">
        <v>62</v>
      </c>
      <c r="P253" s="118" t="s">
        <v>62</v>
      </c>
      <c r="Q253" s="118" t="s">
        <v>62</v>
      </c>
      <c r="R253" s="118" t="s">
        <v>62</v>
      </c>
      <c r="S253" s="118" t="s">
        <v>62</v>
      </c>
      <c r="T253" s="118" t="s">
        <v>62</v>
      </c>
      <c r="U253" s="118" t="s">
        <v>62</v>
      </c>
      <c r="V253" s="118" t="s">
        <v>62</v>
      </c>
      <c r="W253" s="118" t="s">
        <v>62</v>
      </c>
    </row>
    <row r="254" spans="1:23" ht="13.5" customHeight="1" x14ac:dyDescent="0.3">
      <c r="A254" s="170">
        <v>0.36458333333333298</v>
      </c>
      <c r="B254" s="118" t="s">
        <v>62</v>
      </c>
      <c r="C254" s="118" t="s">
        <v>62</v>
      </c>
      <c r="D254" s="118" t="s">
        <v>62</v>
      </c>
      <c r="E254" s="118" t="s">
        <v>62</v>
      </c>
      <c r="F254" s="118" t="s">
        <v>62</v>
      </c>
      <c r="G254" s="118" t="s">
        <v>62</v>
      </c>
      <c r="H254" s="118" t="s">
        <v>62</v>
      </c>
      <c r="I254" s="118" t="s">
        <v>62</v>
      </c>
      <c r="J254" s="118" t="s">
        <v>62</v>
      </c>
      <c r="K254" s="118" t="s">
        <v>62</v>
      </c>
      <c r="L254" s="118" t="s">
        <v>62</v>
      </c>
      <c r="M254" s="118" t="s">
        <v>62</v>
      </c>
      <c r="N254" s="118" t="s">
        <v>62</v>
      </c>
      <c r="O254" s="118" t="s">
        <v>62</v>
      </c>
      <c r="P254" s="118" t="s">
        <v>62</v>
      </c>
      <c r="Q254" s="118" t="s">
        <v>62</v>
      </c>
      <c r="R254" s="118" t="s">
        <v>62</v>
      </c>
      <c r="S254" s="118" t="s">
        <v>62</v>
      </c>
      <c r="T254" s="118" t="s">
        <v>62</v>
      </c>
      <c r="U254" s="118" t="s">
        <v>62</v>
      </c>
      <c r="V254" s="118" t="s">
        <v>62</v>
      </c>
      <c r="W254" s="118" t="s">
        <v>62</v>
      </c>
    </row>
    <row r="255" spans="1:23" ht="13.5" customHeight="1" x14ac:dyDescent="0.3">
      <c r="A255" s="170">
        <v>0.375</v>
      </c>
      <c r="B255" s="118" t="s">
        <v>62</v>
      </c>
      <c r="C255" s="118" t="s">
        <v>62</v>
      </c>
      <c r="D255" s="118" t="s">
        <v>62</v>
      </c>
      <c r="E255" s="118" t="s">
        <v>62</v>
      </c>
      <c r="F255" s="118" t="s">
        <v>62</v>
      </c>
      <c r="G255" s="118" t="s">
        <v>62</v>
      </c>
      <c r="H255" s="118" t="s">
        <v>62</v>
      </c>
      <c r="I255" s="118" t="s">
        <v>62</v>
      </c>
      <c r="J255" s="118" t="s">
        <v>62</v>
      </c>
      <c r="K255" s="118" t="s">
        <v>62</v>
      </c>
      <c r="L255" s="118" t="s">
        <v>62</v>
      </c>
      <c r="M255" s="118" t="s">
        <v>62</v>
      </c>
      <c r="N255" s="118" t="s">
        <v>62</v>
      </c>
      <c r="O255" s="118" t="s">
        <v>62</v>
      </c>
      <c r="P255" s="118" t="s">
        <v>62</v>
      </c>
      <c r="Q255" s="118" t="s">
        <v>62</v>
      </c>
      <c r="R255" s="118" t="s">
        <v>62</v>
      </c>
      <c r="S255" s="118" t="s">
        <v>62</v>
      </c>
      <c r="T255" s="118" t="s">
        <v>62</v>
      </c>
      <c r="U255" s="118" t="s">
        <v>62</v>
      </c>
      <c r="V255" s="118" t="s">
        <v>62</v>
      </c>
      <c r="W255" s="118" t="s">
        <v>62</v>
      </c>
    </row>
    <row r="256" spans="1:23" ht="13.5" customHeight="1" x14ac:dyDescent="0.3">
      <c r="A256" s="170">
        <v>0.38541666666666702</v>
      </c>
      <c r="B256" s="118" t="s">
        <v>62</v>
      </c>
      <c r="C256" s="118" t="s">
        <v>62</v>
      </c>
      <c r="D256" s="118" t="s">
        <v>62</v>
      </c>
      <c r="E256" s="118" t="s">
        <v>62</v>
      </c>
      <c r="F256" s="118" t="s">
        <v>62</v>
      </c>
      <c r="G256" s="118" t="s">
        <v>62</v>
      </c>
      <c r="H256" s="118" t="s">
        <v>62</v>
      </c>
      <c r="I256" s="118" t="s">
        <v>62</v>
      </c>
      <c r="J256" s="118" t="s">
        <v>62</v>
      </c>
      <c r="K256" s="118" t="s">
        <v>62</v>
      </c>
      <c r="L256" s="118" t="s">
        <v>62</v>
      </c>
      <c r="M256" s="118" t="s">
        <v>62</v>
      </c>
      <c r="N256" s="118" t="s">
        <v>62</v>
      </c>
      <c r="O256" s="118" t="s">
        <v>62</v>
      </c>
      <c r="P256" s="118" t="s">
        <v>62</v>
      </c>
      <c r="Q256" s="118" t="s">
        <v>62</v>
      </c>
      <c r="R256" s="118" t="s">
        <v>62</v>
      </c>
      <c r="S256" s="118" t="s">
        <v>62</v>
      </c>
      <c r="T256" s="118" t="s">
        <v>62</v>
      </c>
      <c r="U256" s="118" t="s">
        <v>62</v>
      </c>
      <c r="V256" s="118" t="s">
        <v>62</v>
      </c>
      <c r="W256" s="118" t="s">
        <v>62</v>
      </c>
    </row>
    <row r="257" spans="1:23" ht="13.5" customHeight="1" x14ac:dyDescent="0.3">
      <c r="A257" s="170">
        <v>0.39583333333333298</v>
      </c>
      <c r="B257" s="118" t="s">
        <v>62</v>
      </c>
      <c r="C257" s="118" t="s">
        <v>62</v>
      </c>
      <c r="D257" s="118" t="s">
        <v>62</v>
      </c>
      <c r="E257" s="118" t="s">
        <v>62</v>
      </c>
      <c r="F257" s="118" t="s">
        <v>62</v>
      </c>
      <c r="G257" s="118" t="s">
        <v>62</v>
      </c>
      <c r="H257" s="118" t="s">
        <v>62</v>
      </c>
      <c r="I257" s="118" t="s">
        <v>62</v>
      </c>
      <c r="J257" s="118" t="s">
        <v>62</v>
      </c>
      <c r="K257" s="118" t="s">
        <v>62</v>
      </c>
      <c r="L257" s="118" t="s">
        <v>62</v>
      </c>
      <c r="M257" s="118" t="s">
        <v>62</v>
      </c>
      <c r="N257" s="118" t="s">
        <v>62</v>
      </c>
      <c r="O257" s="118" t="s">
        <v>62</v>
      </c>
      <c r="P257" s="118" t="s">
        <v>62</v>
      </c>
      <c r="Q257" s="118" t="s">
        <v>62</v>
      </c>
      <c r="R257" s="118" t="s">
        <v>62</v>
      </c>
      <c r="S257" s="118" t="s">
        <v>62</v>
      </c>
      <c r="T257" s="118" t="s">
        <v>62</v>
      </c>
      <c r="U257" s="118" t="s">
        <v>62</v>
      </c>
      <c r="V257" s="118" t="s">
        <v>62</v>
      </c>
      <c r="W257" s="118" t="s">
        <v>62</v>
      </c>
    </row>
    <row r="258" spans="1:23" ht="13.5" customHeight="1" x14ac:dyDescent="0.3">
      <c r="A258" s="170">
        <v>0.40625</v>
      </c>
      <c r="B258" s="118" t="s">
        <v>62</v>
      </c>
      <c r="C258" s="118" t="s">
        <v>62</v>
      </c>
      <c r="D258" s="118" t="s">
        <v>62</v>
      </c>
      <c r="E258" s="118" t="s">
        <v>62</v>
      </c>
      <c r="F258" s="118" t="s">
        <v>62</v>
      </c>
      <c r="G258" s="118" t="s">
        <v>62</v>
      </c>
      <c r="H258" s="118" t="s">
        <v>62</v>
      </c>
      <c r="I258" s="118" t="s">
        <v>62</v>
      </c>
      <c r="J258" s="118" t="s">
        <v>62</v>
      </c>
      <c r="K258" s="118" t="s">
        <v>62</v>
      </c>
      <c r="L258" s="118" t="s">
        <v>62</v>
      </c>
      <c r="M258" s="118" t="s">
        <v>62</v>
      </c>
      <c r="N258" s="118" t="s">
        <v>62</v>
      </c>
      <c r="O258" s="118" t="s">
        <v>62</v>
      </c>
      <c r="P258" s="118" t="s">
        <v>62</v>
      </c>
      <c r="Q258" s="118" t="s">
        <v>62</v>
      </c>
      <c r="R258" s="118" t="s">
        <v>62</v>
      </c>
      <c r="S258" s="118" t="s">
        <v>62</v>
      </c>
      <c r="T258" s="118" t="s">
        <v>62</v>
      </c>
      <c r="U258" s="118" t="s">
        <v>62</v>
      </c>
      <c r="V258" s="118" t="s">
        <v>62</v>
      </c>
      <c r="W258" s="118" t="s">
        <v>62</v>
      </c>
    </row>
    <row r="259" spans="1:23" ht="13.5" customHeight="1" x14ac:dyDescent="0.3">
      <c r="A259" s="170">
        <v>0.41666666666666702</v>
      </c>
      <c r="B259" s="118" t="s">
        <v>62</v>
      </c>
      <c r="C259" s="118" t="s">
        <v>62</v>
      </c>
      <c r="D259" s="118" t="s">
        <v>62</v>
      </c>
      <c r="E259" s="118" t="s">
        <v>62</v>
      </c>
      <c r="F259" s="118" t="s">
        <v>62</v>
      </c>
      <c r="G259" s="118" t="s">
        <v>62</v>
      </c>
      <c r="H259" s="118" t="s">
        <v>62</v>
      </c>
      <c r="I259" s="118" t="s">
        <v>62</v>
      </c>
      <c r="J259" s="118" t="s">
        <v>62</v>
      </c>
      <c r="K259" s="118" t="s">
        <v>62</v>
      </c>
      <c r="L259" s="118" t="s">
        <v>62</v>
      </c>
      <c r="M259" s="118" t="s">
        <v>62</v>
      </c>
      <c r="N259" s="118" t="s">
        <v>62</v>
      </c>
      <c r="O259" s="118" t="s">
        <v>62</v>
      </c>
      <c r="P259" s="118" t="s">
        <v>62</v>
      </c>
      <c r="Q259" s="118" t="s">
        <v>62</v>
      </c>
      <c r="R259" s="118" t="s">
        <v>62</v>
      </c>
      <c r="S259" s="118" t="s">
        <v>62</v>
      </c>
      <c r="T259" s="118" t="s">
        <v>62</v>
      </c>
      <c r="U259" s="118" t="s">
        <v>62</v>
      </c>
      <c r="V259" s="118" t="s">
        <v>62</v>
      </c>
      <c r="W259" s="118" t="s">
        <v>62</v>
      </c>
    </row>
    <row r="260" spans="1:23" ht="13.5" customHeight="1" x14ac:dyDescent="0.3">
      <c r="A260" s="170">
        <v>0.42708333333333298</v>
      </c>
      <c r="B260" s="118" t="s">
        <v>62</v>
      </c>
      <c r="C260" s="118" t="s">
        <v>62</v>
      </c>
      <c r="D260" s="118" t="s">
        <v>62</v>
      </c>
      <c r="E260" s="118" t="s">
        <v>62</v>
      </c>
      <c r="F260" s="118" t="s">
        <v>62</v>
      </c>
      <c r="G260" s="118" t="s">
        <v>62</v>
      </c>
      <c r="H260" s="118" t="s">
        <v>62</v>
      </c>
      <c r="I260" s="118" t="s">
        <v>62</v>
      </c>
      <c r="J260" s="118" t="s">
        <v>62</v>
      </c>
      <c r="K260" s="118" t="s">
        <v>62</v>
      </c>
      <c r="L260" s="118" t="s">
        <v>62</v>
      </c>
      <c r="M260" s="118" t="s">
        <v>62</v>
      </c>
      <c r="N260" s="118" t="s">
        <v>62</v>
      </c>
      <c r="O260" s="118" t="s">
        <v>62</v>
      </c>
      <c r="P260" s="118" t="s">
        <v>62</v>
      </c>
      <c r="Q260" s="118" t="s">
        <v>62</v>
      </c>
      <c r="R260" s="118" t="s">
        <v>62</v>
      </c>
      <c r="S260" s="118" t="s">
        <v>62</v>
      </c>
      <c r="T260" s="118" t="s">
        <v>62</v>
      </c>
      <c r="U260" s="118" t="s">
        <v>62</v>
      </c>
      <c r="V260" s="118" t="s">
        <v>62</v>
      </c>
      <c r="W260" s="118" t="s">
        <v>62</v>
      </c>
    </row>
    <row r="261" spans="1:23" ht="13.5" customHeight="1" x14ac:dyDescent="0.3">
      <c r="A261" s="170">
        <v>0.4375</v>
      </c>
      <c r="B261" s="118" t="s">
        <v>62</v>
      </c>
      <c r="C261" s="118" t="s">
        <v>62</v>
      </c>
      <c r="D261" s="118" t="s">
        <v>62</v>
      </c>
      <c r="E261" s="118" t="s">
        <v>62</v>
      </c>
      <c r="F261" s="118" t="s">
        <v>62</v>
      </c>
      <c r="G261" s="118" t="s">
        <v>62</v>
      </c>
      <c r="H261" s="118" t="s">
        <v>62</v>
      </c>
      <c r="I261" s="118" t="s">
        <v>62</v>
      </c>
      <c r="J261" s="118" t="s">
        <v>62</v>
      </c>
      <c r="K261" s="118" t="s">
        <v>62</v>
      </c>
      <c r="L261" s="118" t="s">
        <v>62</v>
      </c>
      <c r="M261" s="118" t="s">
        <v>62</v>
      </c>
      <c r="N261" s="118" t="s">
        <v>62</v>
      </c>
      <c r="O261" s="118" t="s">
        <v>62</v>
      </c>
      <c r="P261" s="118" t="s">
        <v>62</v>
      </c>
      <c r="Q261" s="118" t="s">
        <v>62</v>
      </c>
      <c r="R261" s="118" t="s">
        <v>62</v>
      </c>
      <c r="S261" s="118" t="s">
        <v>62</v>
      </c>
      <c r="T261" s="118" t="s">
        <v>62</v>
      </c>
      <c r="U261" s="118" t="s">
        <v>62</v>
      </c>
      <c r="V261" s="118" t="s">
        <v>62</v>
      </c>
      <c r="W261" s="118" t="s">
        <v>62</v>
      </c>
    </row>
    <row r="262" spans="1:23" ht="13.5" customHeight="1" x14ac:dyDescent="0.3">
      <c r="A262" s="170">
        <v>0.44791666666666702</v>
      </c>
      <c r="B262" s="118" t="s">
        <v>62</v>
      </c>
      <c r="C262" s="118" t="s">
        <v>62</v>
      </c>
      <c r="D262" s="118" t="s">
        <v>62</v>
      </c>
      <c r="E262" s="118" t="s">
        <v>62</v>
      </c>
      <c r="F262" s="118" t="s">
        <v>62</v>
      </c>
      <c r="G262" s="118" t="s">
        <v>62</v>
      </c>
      <c r="H262" s="118" t="s">
        <v>62</v>
      </c>
      <c r="I262" s="118" t="s">
        <v>62</v>
      </c>
      <c r="J262" s="118" t="s">
        <v>62</v>
      </c>
      <c r="K262" s="118" t="s">
        <v>62</v>
      </c>
      <c r="L262" s="118" t="s">
        <v>62</v>
      </c>
      <c r="M262" s="118" t="s">
        <v>62</v>
      </c>
      <c r="N262" s="118" t="s">
        <v>62</v>
      </c>
      <c r="O262" s="118" t="s">
        <v>62</v>
      </c>
      <c r="P262" s="118" t="s">
        <v>62</v>
      </c>
      <c r="Q262" s="118" t="s">
        <v>62</v>
      </c>
      <c r="R262" s="118" t="s">
        <v>62</v>
      </c>
      <c r="S262" s="118" t="s">
        <v>62</v>
      </c>
      <c r="T262" s="118" t="s">
        <v>62</v>
      </c>
      <c r="U262" s="118" t="s">
        <v>62</v>
      </c>
      <c r="V262" s="118" t="s">
        <v>62</v>
      </c>
      <c r="W262" s="118" t="s">
        <v>62</v>
      </c>
    </row>
    <row r="263" spans="1:23" ht="13.5" customHeight="1" x14ac:dyDescent="0.3">
      <c r="A263" s="170">
        <v>0.45833333333333298</v>
      </c>
      <c r="B263" s="118" t="s">
        <v>62</v>
      </c>
      <c r="C263" s="118" t="s">
        <v>62</v>
      </c>
      <c r="D263" s="118" t="s">
        <v>62</v>
      </c>
      <c r="E263" s="118" t="s">
        <v>62</v>
      </c>
      <c r="F263" s="118" t="s">
        <v>62</v>
      </c>
      <c r="G263" s="118" t="s">
        <v>62</v>
      </c>
      <c r="H263" s="118" t="s">
        <v>62</v>
      </c>
      <c r="I263" s="118" t="s">
        <v>62</v>
      </c>
      <c r="J263" s="118" t="s">
        <v>62</v>
      </c>
      <c r="K263" s="118" t="s">
        <v>62</v>
      </c>
      <c r="L263" s="118" t="s">
        <v>62</v>
      </c>
      <c r="M263" s="118" t="s">
        <v>62</v>
      </c>
      <c r="N263" s="118" t="s">
        <v>62</v>
      </c>
      <c r="O263" s="118" t="s">
        <v>62</v>
      </c>
      <c r="P263" s="118" t="s">
        <v>62</v>
      </c>
      <c r="Q263" s="118" t="s">
        <v>62</v>
      </c>
      <c r="R263" s="118" t="s">
        <v>62</v>
      </c>
      <c r="S263" s="118" t="s">
        <v>62</v>
      </c>
      <c r="T263" s="118" t="s">
        <v>62</v>
      </c>
      <c r="U263" s="118" t="s">
        <v>62</v>
      </c>
      <c r="V263" s="118" t="s">
        <v>62</v>
      </c>
      <c r="W263" s="118" t="s">
        <v>62</v>
      </c>
    </row>
    <row r="264" spans="1:23" ht="13.5" customHeight="1" x14ac:dyDescent="0.3">
      <c r="A264" s="170">
        <v>0.46875</v>
      </c>
      <c r="B264" s="118" t="s">
        <v>62</v>
      </c>
      <c r="C264" s="118" t="s">
        <v>62</v>
      </c>
      <c r="D264" s="118" t="s">
        <v>62</v>
      </c>
      <c r="E264" s="118" t="s">
        <v>62</v>
      </c>
      <c r="F264" s="118" t="s">
        <v>62</v>
      </c>
      <c r="G264" s="118" t="s">
        <v>62</v>
      </c>
      <c r="H264" s="118" t="s">
        <v>62</v>
      </c>
      <c r="I264" s="118" t="s">
        <v>62</v>
      </c>
      <c r="J264" s="118" t="s">
        <v>62</v>
      </c>
      <c r="K264" s="118" t="s">
        <v>62</v>
      </c>
      <c r="L264" s="118" t="s">
        <v>62</v>
      </c>
      <c r="M264" s="118" t="s">
        <v>62</v>
      </c>
      <c r="N264" s="118" t="s">
        <v>62</v>
      </c>
      <c r="O264" s="118" t="s">
        <v>62</v>
      </c>
      <c r="P264" s="118" t="s">
        <v>62</v>
      </c>
      <c r="Q264" s="118" t="s">
        <v>62</v>
      </c>
      <c r="R264" s="118" t="s">
        <v>62</v>
      </c>
      <c r="S264" s="118" t="s">
        <v>62</v>
      </c>
      <c r="T264" s="118" t="s">
        <v>62</v>
      </c>
      <c r="U264" s="118" t="s">
        <v>62</v>
      </c>
      <c r="V264" s="118" t="s">
        <v>62</v>
      </c>
      <c r="W264" s="118" t="s">
        <v>62</v>
      </c>
    </row>
    <row r="265" spans="1:23" ht="13.5" customHeight="1" x14ac:dyDescent="0.3">
      <c r="A265" s="170">
        <v>0.47916666666666702</v>
      </c>
      <c r="B265" s="118" t="s">
        <v>62</v>
      </c>
      <c r="C265" s="118" t="s">
        <v>62</v>
      </c>
      <c r="D265" s="118" t="s">
        <v>62</v>
      </c>
      <c r="E265" s="118" t="s">
        <v>62</v>
      </c>
      <c r="F265" s="118" t="s">
        <v>62</v>
      </c>
      <c r="G265" s="118" t="s">
        <v>62</v>
      </c>
      <c r="H265" s="118" t="s">
        <v>62</v>
      </c>
      <c r="I265" s="118" t="s">
        <v>62</v>
      </c>
      <c r="J265" s="118" t="s">
        <v>62</v>
      </c>
      <c r="K265" s="118" t="s">
        <v>62</v>
      </c>
      <c r="L265" s="118" t="s">
        <v>62</v>
      </c>
      <c r="M265" s="118" t="s">
        <v>62</v>
      </c>
      <c r="N265" s="118" t="s">
        <v>62</v>
      </c>
      <c r="O265" s="118" t="s">
        <v>62</v>
      </c>
      <c r="P265" s="118" t="s">
        <v>62</v>
      </c>
      <c r="Q265" s="118" t="s">
        <v>62</v>
      </c>
      <c r="R265" s="118" t="s">
        <v>62</v>
      </c>
      <c r="S265" s="118" t="s">
        <v>62</v>
      </c>
      <c r="T265" s="118" t="s">
        <v>62</v>
      </c>
      <c r="U265" s="118" t="s">
        <v>62</v>
      </c>
      <c r="V265" s="118" t="s">
        <v>62</v>
      </c>
      <c r="W265" s="118" t="s">
        <v>62</v>
      </c>
    </row>
    <row r="266" spans="1:23" ht="13.5" customHeight="1" x14ac:dyDescent="0.3">
      <c r="A266" s="170">
        <v>0.48958333333333298</v>
      </c>
      <c r="B266" s="118" t="s">
        <v>62</v>
      </c>
      <c r="C266" s="118" t="s">
        <v>62</v>
      </c>
      <c r="D266" s="118" t="s">
        <v>62</v>
      </c>
      <c r="E266" s="118" t="s">
        <v>62</v>
      </c>
      <c r="F266" s="118" t="s">
        <v>62</v>
      </c>
      <c r="G266" s="118" t="s">
        <v>62</v>
      </c>
      <c r="H266" s="118" t="s">
        <v>62</v>
      </c>
      <c r="I266" s="118" t="s">
        <v>62</v>
      </c>
      <c r="J266" s="118" t="s">
        <v>62</v>
      </c>
      <c r="K266" s="118" t="s">
        <v>62</v>
      </c>
      <c r="L266" s="118" t="s">
        <v>62</v>
      </c>
      <c r="M266" s="118" t="s">
        <v>62</v>
      </c>
      <c r="N266" s="118" t="s">
        <v>62</v>
      </c>
      <c r="O266" s="118" t="s">
        <v>62</v>
      </c>
      <c r="P266" s="118" t="s">
        <v>62</v>
      </c>
      <c r="Q266" s="118" t="s">
        <v>62</v>
      </c>
      <c r="R266" s="118" t="s">
        <v>62</v>
      </c>
      <c r="S266" s="118" t="s">
        <v>62</v>
      </c>
      <c r="T266" s="118" t="s">
        <v>62</v>
      </c>
      <c r="U266" s="118" t="s">
        <v>62</v>
      </c>
      <c r="V266" s="118" t="s">
        <v>62</v>
      </c>
      <c r="W266" s="118" t="s">
        <v>62</v>
      </c>
    </row>
    <row r="267" spans="1:23" ht="13.5" customHeight="1" x14ac:dyDescent="0.3">
      <c r="A267" s="170">
        <v>0.5</v>
      </c>
      <c r="B267" s="118" t="s">
        <v>62</v>
      </c>
      <c r="C267" s="118" t="s">
        <v>62</v>
      </c>
      <c r="D267" s="118" t="s">
        <v>62</v>
      </c>
      <c r="E267" s="118" t="s">
        <v>62</v>
      </c>
      <c r="F267" s="118" t="s">
        <v>62</v>
      </c>
      <c r="G267" s="118" t="s">
        <v>62</v>
      </c>
      <c r="H267" s="118" t="s">
        <v>62</v>
      </c>
      <c r="I267" s="118" t="s">
        <v>62</v>
      </c>
      <c r="J267" s="118" t="s">
        <v>62</v>
      </c>
      <c r="K267" s="118" t="s">
        <v>62</v>
      </c>
      <c r="L267" s="118" t="s">
        <v>62</v>
      </c>
      <c r="M267" s="118" t="s">
        <v>62</v>
      </c>
      <c r="N267" s="118" t="s">
        <v>62</v>
      </c>
      <c r="O267" s="118" t="s">
        <v>62</v>
      </c>
      <c r="P267" s="118" t="s">
        <v>62</v>
      </c>
      <c r="Q267" s="118" t="s">
        <v>62</v>
      </c>
      <c r="R267" s="118" t="s">
        <v>62</v>
      </c>
      <c r="S267" s="118" t="s">
        <v>62</v>
      </c>
      <c r="T267" s="118" t="s">
        <v>62</v>
      </c>
      <c r="U267" s="118" t="s">
        <v>62</v>
      </c>
      <c r="V267" s="118" t="s">
        <v>62</v>
      </c>
      <c r="W267" s="118" t="s">
        <v>62</v>
      </c>
    </row>
    <row r="268" spans="1:23" ht="13.5" customHeight="1" x14ac:dyDescent="0.3">
      <c r="A268" s="170">
        <v>0.51041666666666696</v>
      </c>
      <c r="B268" s="118" t="s">
        <v>62</v>
      </c>
      <c r="C268" s="118" t="s">
        <v>62</v>
      </c>
      <c r="D268" s="118" t="s">
        <v>62</v>
      </c>
      <c r="E268" s="118" t="s">
        <v>62</v>
      </c>
      <c r="F268" s="118" t="s">
        <v>62</v>
      </c>
      <c r="G268" s="118" t="s">
        <v>62</v>
      </c>
      <c r="H268" s="118" t="s">
        <v>62</v>
      </c>
      <c r="I268" s="118" t="s">
        <v>62</v>
      </c>
      <c r="J268" s="118" t="s">
        <v>62</v>
      </c>
      <c r="K268" s="118" t="s">
        <v>62</v>
      </c>
      <c r="L268" s="118" t="s">
        <v>62</v>
      </c>
      <c r="M268" s="118" t="s">
        <v>62</v>
      </c>
      <c r="N268" s="118" t="s">
        <v>62</v>
      </c>
      <c r="O268" s="118" t="s">
        <v>62</v>
      </c>
      <c r="P268" s="118" t="s">
        <v>62</v>
      </c>
      <c r="Q268" s="118" t="s">
        <v>62</v>
      </c>
      <c r="R268" s="118" t="s">
        <v>62</v>
      </c>
      <c r="S268" s="118" t="s">
        <v>62</v>
      </c>
      <c r="T268" s="118" t="s">
        <v>62</v>
      </c>
      <c r="U268" s="118" t="s">
        <v>62</v>
      </c>
      <c r="V268" s="118" t="s">
        <v>62</v>
      </c>
      <c r="W268" s="118" t="s">
        <v>62</v>
      </c>
    </row>
    <row r="269" spans="1:23" ht="13.5" customHeight="1" x14ac:dyDescent="0.3">
      <c r="A269" s="170">
        <v>0.52083333333333304</v>
      </c>
      <c r="B269" s="118" t="s">
        <v>62</v>
      </c>
      <c r="C269" s="118" t="s">
        <v>62</v>
      </c>
      <c r="D269" s="118" t="s">
        <v>62</v>
      </c>
      <c r="E269" s="118" t="s">
        <v>62</v>
      </c>
      <c r="F269" s="118" t="s">
        <v>62</v>
      </c>
      <c r="G269" s="118" t="s">
        <v>62</v>
      </c>
      <c r="H269" s="118" t="s">
        <v>62</v>
      </c>
      <c r="I269" s="118" t="s">
        <v>62</v>
      </c>
      <c r="J269" s="118" t="s">
        <v>62</v>
      </c>
      <c r="K269" s="118" t="s">
        <v>62</v>
      </c>
      <c r="L269" s="118" t="s">
        <v>62</v>
      </c>
      <c r="M269" s="118" t="s">
        <v>62</v>
      </c>
      <c r="N269" s="118" t="s">
        <v>62</v>
      </c>
      <c r="O269" s="118" t="s">
        <v>62</v>
      </c>
      <c r="P269" s="118" t="s">
        <v>62</v>
      </c>
      <c r="Q269" s="118" t="s">
        <v>62</v>
      </c>
      <c r="R269" s="118" t="s">
        <v>62</v>
      </c>
      <c r="S269" s="118" t="s">
        <v>62</v>
      </c>
      <c r="T269" s="118" t="s">
        <v>62</v>
      </c>
      <c r="U269" s="118" t="s">
        <v>62</v>
      </c>
      <c r="V269" s="118" t="s">
        <v>62</v>
      </c>
      <c r="W269" s="118" t="s">
        <v>62</v>
      </c>
    </row>
    <row r="270" spans="1:23" ht="13.5" customHeight="1" x14ac:dyDescent="0.3">
      <c r="A270" s="170">
        <v>0.53125</v>
      </c>
      <c r="B270" s="118" t="s">
        <v>62</v>
      </c>
      <c r="C270" s="118" t="s">
        <v>62</v>
      </c>
      <c r="D270" s="118" t="s">
        <v>62</v>
      </c>
      <c r="E270" s="118" t="s">
        <v>62</v>
      </c>
      <c r="F270" s="118" t="s">
        <v>62</v>
      </c>
      <c r="G270" s="118" t="s">
        <v>62</v>
      </c>
      <c r="H270" s="118" t="s">
        <v>62</v>
      </c>
      <c r="I270" s="118" t="s">
        <v>62</v>
      </c>
      <c r="J270" s="118" t="s">
        <v>62</v>
      </c>
      <c r="K270" s="118" t="s">
        <v>62</v>
      </c>
      <c r="L270" s="118" t="s">
        <v>62</v>
      </c>
      <c r="M270" s="118" t="s">
        <v>62</v>
      </c>
      <c r="N270" s="118" t="s">
        <v>62</v>
      </c>
      <c r="O270" s="118" t="s">
        <v>62</v>
      </c>
      <c r="P270" s="118" t="s">
        <v>62</v>
      </c>
      <c r="Q270" s="118" t="s">
        <v>62</v>
      </c>
      <c r="R270" s="118" t="s">
        <v>62</v>
      </c>
      <c r="S270" s="118" t="s">
        <v>62</v>
      </c>
      <c r="T270" s="118" t="s">
        <v>62</v>
      </c>
      <c r="U270" s="118" t="s">
        <v>62</v>
      </c>
      <c r="V270" s="118" t="s">
        <v>62</v>
      </c>
      <c r="W270" s="118" t="s">
        <v>62</v>
      </c>
    </row>
    <row r="271" spans="1:23" ht="13.5" customHeight="1" x14ac:dyDescent="0.3">
      <c r="A271" s="170">
        <v>0.54166666666666696</v>
      </c>
      <c r="B271" s="118" t="s">
        <v>62</v>
      </c>
      <c r="C271" s="118" t="s">
        <v>62</v>
      </c>
      <c r="D271" s="118" t="s">
        <v>62</v>
      </c>
      <c r="E271" s="118" t="s">
        <v>62</v>
      </c>
      <c r="F271" s="118" t="s">
        <v>62</v>
      </c>
      <c r="G271" s="118" t="s">
        <v>62</v>
      </c>
      <c r="H271" s="118" t="s">
        <v>62</v>
      </c>
      <c r="I271" s="118" t="s">
        <v>62</v>
      </c>
      <c r="J271" s="118" t="s">
        <v>62</v>
      </c>
      <c r="K271" s="118" t="s">
        <v>62</v>
      </c>
      <c r="L271" s="118" t="s">
        <v>62</v>
      </c>
      <c r="M271" s="118" t="s">
        <v>62</v>
      </c>
      <c r="N271" s="118" t="s">
        <v>62</v>
      </c>
      <c r="O271" s="118" t="s">
        <v>62</v>
      </c>
      <c r="P271" s="118" t="s">
        <v>62</v>
      </c>
      <c r="Q271" s="118" t="s">
        <v>62</v>
      </c>
      <c r="R271" s="118" t="s">
        <v>62</v>
      </c>
      <c r="S271" s="118" t="s">
        <v>62</v>
      </c>
      <c r="T271" s="118" t="s">
        <v>62</v>
      </c>
      <c r="U271" s="118" t="s">
        <v>62</v>
      </c>
      <c r="V271" s="118" t="s">
        <v>62</v>
      </c>
      <c r="W271" s="118" t="s">
        <v>62</v>
      </c>
    </row>
    <row r="272" spans="1:23" ht="13.5" customHeight="1" x14ac:dyDescent="0.3">
      <c r="A272" s="170">
        <v>0.55208333333333304</v>
      </c>
      <c r="B272" s="118" t="s">
        <v>62</v>
      </c>
      <c r="C272" s="118" t="s">
        <v>62</v>
      </c>
      <c r="D272" s="118" t="s">
        <v>62</v>
      </c>
      <c r="E272" s="118" t="s">
        <v>62</v>
      </c>
      <c r="F272" s="118" t="s">
        <v>62</v>
      </c>
      <c r="G272" s="118" t="s">
        <v>62</v>
      </c>
      <c r="H272" s="118" t="s">
        <v>62</v>
      </c>
      <c r="I272" s="118" t="s">
        <v>62</v>
      </c>
      <c r="J272" s="118" t="s">
        <v>62</v>
      </c>
      <c r="K272" s="118" t="s">
        <v>62</v>
      </c>
      <c r="L272" s="118" t="s">
        <v>62</v>
      </c>
      <c r="M272" s="118" t="s">
        <v>62</v>
      </c>
      <c r="N272" s="118" t="s">
        <v>62</v>
      </c>
      <c r="O272" s="118" t="s">
        <v>62</v>
      </c>
      <c r="P272" s="118" t="s">
        <v>62</v>
      </c>
      <c r="Q272" s="118" t="s">
        <v>62</v>
      </c>
      <c r="R272" s="118" t="s">
        <v>62</v>
      </c>
      <c r="S272" s="118" t="s">
        <v>62</v>
      </c>
      <c r="T272" s="118" t="s">
        <v>62</v>
      </c>
      <c r="U272" s="118" t="s">
        <v>62</v>
      </c>
      <c r="V272" s="118" t="s">
        <v>62</v>
      </c>
      <c r="W272" s="118" t="s">
        <v>62</v>
      </c>
    </row>
    <row r="273" spans="1:23" ht="13.5" customHeight="1" x14ac:dyDescent="0.3">
      <c r="A273" s="170">
        <v>0.5625</v>
      </c>
      <c r="B273" s="118" t="s">
        <v>62</v>
      </c>
      <c r="C273" s="118" t="s">
        <v>62</v>
      </c>
      <c r="D273" s="118" t="s">
        <v>62</v>
      </c>
      <c r="E273" s="118" t="s">
        <v>62</v>
      </c>
      <c r="F273" s="118" t="s">
        <v>62</v>
      </c>
      <c r="G273" s="118" t="s">
        <v>62</v>
      </c>
      <c r="H273" s="118" t="s">
        <v>62</v>
      </c>
      <c r="I273" s="118" t="s">
        <v>62</v>
      </c>
      <c r="J273" s="118" t="s">
        <v>62</v>
      </c>
      <c r="K273" s="118" t="s">
        <v>62</v>
      </c>
      <c r="L273" s="118" t="s">
        <v>62</v>
      </c>
      <c r="M273" s="118" t="s">
        <v>62</v>
      </c>
      <c r="N273" s="118" t="s">
        <v>62</v>
      </c>
      <c r="O273" s="118" t="s">
        <v>62</v>
      </c>
      <c r="P273" s="118" t="s">
        <v>62</v>
      </c>
      <c r="Q273" s="118" t="s">
        <v>62</v>
      </c>
      <c r="R273" s="118" t="s">
        <v>62</v>
      </c>
      <c r="S273" s="118" t="s">
        <v>62</v>
      </c>
      <c r="T273" s="118" t="s">
        <v>62</v>
      </c>
      <c r="U273" s="118" t="s">
        <v>62</v>
      </c>
      <c r="V273" s="118" t="s">
        <v>62</v>
      </c>
      <c r="W273" s="118" t="s">
        <v>62</v>
      </c>
    </row>
    <row r="274" spans="1:23" ht="13.5" customHeight="1" x14ac:dyDescent="0.3">
      <c r="A274" s="170">
        <v>0.57291666666666696</v>
      </c>
      <c r="B274" s="118" t="s">
        <v>62</v>
      </c>
      <c r="C274" s="118" t="s">
        <v>62</v>
      </c>
      <c r="D274" s="118" t="s">
        <v>62</v>
      </c>
      <c r="E274" s="118" t="s">
        <v>62</v>
      </c>
      <c r="F274" s="118" t="s">
        <v>62</v>
      </c>
      <c r="G274" s="118" t="s">
        <v>62</v>
      </c>
      <c r="H274" s="118" t="s">
        <v>62</v>
      </c>
      <c r="I274" s="118" t="s">
        <v>62</v>
      </c>
      <c r="J274" s="118" t="s">
        <v>62</v>
      </c>
      <c r="K274" s="118" t="s">
        <v>62</v>
      </c>
      <c r="L274" s="118" t="s">
        <v>62</v>
      </c>
      <c r="M274" s="118" t="s">
        <v>62</v>
      </c>
      <c r="N274" s="118" t="s">
        <v>62</v>
      </c>
      <c r="O274" s="118" t="s">
        <v>62</v>
      </c>
      <c r="P274" s="118" t="s">
        <v>62</v>
      </c>
      <c r="Q274" s="118" t="s">
        <v>62</v>
      </c>
      <c r="R274" s="118" t="s">
        <v>62</v>
      </c>
      <c r="S274" s="118" t="s">
        <v>62</v>
      </c>
      <c r="T274" s="118" t="s">
        <v>62</v>
      </c>
      <c r="U274" s="118" t="s">
        <v>62</v>
      </c>
      <c r="V274" s="118" t="s">
        <v>62</v>
      </c>
      <c r="W274" s="118" t="s">
        <v>62</v>
      </c>
    </row>
    <row r="275" spans="1:23" ht="13.5" customHeight="1" x14ac:dyDescent="0.3">
      <c r="A275" s="170">
        <v>0.58333333333333304</v>
      </c>
      <c r="B275" s="118" t="s">
        <v>62</v>
      </c>
      <c r="C275" s="118" t="s">
        <v>62</v>
      </c>
      <c r="D275" s="118" t="s">
        <v>62</v>
      </c>
      <c r="E275" s="118" t="s">
        <v>62</v>
      </c>
      <c r="F275" s="118" t="s">
        <v>62</v>
      </c>
      <c r="G275" s="118" t="s">
        <v>62</v>
      </c>
      <c r="H275" s="118" t="s">
        <v>62</v>
      </c>
      <c r="I275" s="118" t="s">
        <v>62</v>
      </c>
      <c r="J275" s="118" t="s">
        <v>62</v>
      </c>
      <c r="K275" s="118" t="s">
        <v>62</v>
      </c>
      <c r="L275" s="118" t="s">
        <v>62</v>
      </c>
      <c r="M275" s="118" t="s">
        <v>62</v>
      </c>
      <c r="N275" s="118" t="s">
        <v>62</v>
      </c>
      <c r="O275" s="118" t="s">
        <v>62</v>
      </c>
      <c r="P275" s="118" t="s">
        <v>62</v>
      </c>
      <c r="Q275" s="118" t="s">
        <v>62</v>
      </c>
      <c r="R275" s="118" t="s">
        <v>62</v>
      </c>
      <c r="S275" s="118" t="s">
        <v>62</v>
      </c>
      <c r="T275" s="118" t="s">
        <v>62</v>
      </c>
      <c r="U275" s="118" t="s">
        <v>62</v>
      </c>
      <c r="V275" s="118" t="s">
        <v>62</v>
      </c>
      <c r="W275" s="118" t="s">
        <v>62</v>
      </c>
    </row>
    <row r="276" spans="1:23" ht="13.5" customHeight="1" x14ac:dyDescent="0.3">
      <c r="A276" s="170">
        <v>0.59375</v>
      </c>
      <c r="B276" s="118" t="s">
        <v>62</v>
      </c>
      <c r="C276" s="118" t="s">
        <v>62</v>
      </c>
      <c r="D276" s="118" t="s">
        <v>62</v>
      </c>
      <c r="E276" s="118" t="s">
        <v>62</v>
      </c>
      <c r="F276" s="118" t="s">
        <v>62</v>
      </c>
      <c r="G276" s="118" t="s">
        <v>62</v>
      </c>
      <c r="H276" s="118" t="s">
        <v>62</v>
      </c>
      <c r="I276" s="118" t="s">
        <v>62</v>
      </c>
      <c r="J276" s="118" t="s">
        <v>62</v>
      </c>
      <c r="K276" s="118" t="s">
        <v>62</v>
      </c>
      <c r="L276" s="118" t="s">
        <v>62</v>
      </c>
      <c r="M276" s="118" t="s">
        <v>62</v>
      </c>
      <c r="N276" s="118" t="s">
        <v>62</v>
      </c>
      <c r="O276" s="118" t="s">
        <v>62</v>
      </c>
      <c r="P276" s="118" t="s">
        <v>62</v>
      </c>
      <c r="Q276" s="118" t="s">
        <v>62</v>
      </c>
      <c r="R276" s="118" t="s">
        <v>62</v>
      </c>
      <c r="S276" s="118" t="s">
        <v>62</v>
      </c>
      <c r="T276" s="118" t="s">
        <v>62</v>
      </c>
      <c r="U276" s="118" t="s">
        <v>62</v>
      </c>
      <c r="V276" s="118" t="s">
        <v>62</v>
      </c>
      <c r="W276" s="118" t="s">
        <v>62</v>
      </c>
    </row>
    <row r="277" spans="1:23" ht="13.5" customHeight="1" x14ac:dyDescent="0.3">
      <c r="A277" s="170">
        <v>0.60416666666666696</v>
      </c>
      <c r="B277" s="118" t="s">
        <v>62</v>
      </c>
      <c r="C277" s="118" t="s">
        <v>62</v>
      </c>
      <c r="D277" s="118" t="s">
        <v>62</v>
      </c>
      <c r="E277" s="118" t="s">
        <v>62</v>
      </c>
      <c r="F277" s="118" t="s">
        <v>62</v>
      </c>
      <c r="G277" s="118" t="s">
        <v>62</v>
      </c>
      <c r="H277" s="118" t="s">
        <v>62</v>
      </c>
      <c r="I277" s="118" t="s">
        <v>62</v>
      </c>
      <c r="J277" s="118" t="s">
        <v>62</v>
      </c>
      <c r="K277" s="118" t="s">
        <v>62</v>
      </c>
      <c r="L277" s="118" t="s">
        <v>62</v>
      </c>
      <c r="M277" s="118" t="s">
        <v>62</v>
      </c>
      <c r="N277" s="118" t="s">
        <v>62</v>
      </c>
      <c r="O277" s="118" t="s">
        <v>62</v>
      </c>
      <c r="P277" s="118" t="s">
        <v>62</v>
      </c>
      <c r="Q277" s="118" t="s">
        <v>62</v>
      </c>
      <c r="R277" s="118" t="s">
        <v>62</v>
      </c>
      <c r="S277" s="118" t="s">
        <v>62</v>
      </c>
      <c r="T277" s="118" t="s">
        <v>62</v>
      </c>
      <c r="U277" s="118" t="s">
        <v>62</v>
      </c>
      <c r="V277" s="118" t="s">
        <v>62</v>
      </c>
      <c r="W277" s="118" t="s">
        <v>62</v>
      </c>
    </row>
    <row r="278" spans="1:23" ht="13.5" customHeight="1" x14ac:dyDescent="0.3">
      <c r="A278" s="170">
        <v>0.61458333333333304</v>
      </c>
      <c r="B278" s="118" t="s">
        <v>62</v>
      </c>
      <c r="C278" s="118" t="s">
        <v>62</v>
      </c>
      <c r="D278" s="118" t="s">
        <v>62</v>
      </c>
      <c r="E278" s="118" t="s">
        <v>62</v>
      </c>
      <c r="F278" s="118" t="s">
        <v>62</v>
      </c>
      <c r="G278" s="118" t="s">
        <v>62</v>
      </c>
      <c r="H278" s="118" t="s">
        <v>62</v>
      </c>
      <c r="I278" s="118" t="s">
        <v>62</v>
      </c>
      <c r="J278" s="118" t="s">
        <v>62</v>
      </c>
      <c r="K278" s="118" t="s">
        <v>62</v>
      </c>
      <c r="L278" s="118" t="s">
        <v>62</v>
      </c>
      <c r="M278" s="118" t="s">
        <v>62</v>
      </c>
      <c r="N278" s="118" t="s">
        <v>62</v>
      </c>
      <c r="O278" s="118" t="s">
        <v>62</v>
      </c>
      <c r="P278" s="118" t="s">
        <v>62</v>
      </c>
      <c r="Q278" s="118" t="s">
        <v>62</v>
      </c>
      <c r="R278" s="118" t="s">
        <v>62</v>
      </c>
      <c r="S278" s="118" t="s">
        <v>62</v>
      </c>
      <c r="T278" s="118" t="s">
        <v>62</v>
      </c>
      <c r="U278" s="118" t="s">
        <v>62</v>
      </c>
      <c r="V278" s="118" t="s">
        <v>62</v>
      </c>
      <c r="W278" s="118" t="s">
        <v>62</v>
      </c>
    </row>
    <row r="279" spans="1:23" ht="13.5" customHeight="1" x14ac:dyDescent="0.3">
      <c r="A279" s="170">
        <v>0.625</v>
      </c>
      <c r="B279" s="118" t="s">
        <v>62</v>
      </c>
      <c r="C279" s="118" t="s">
        <v>62</v>
      </c>
      <c r="D279" s="118" t="s">
        <v>62</v>
      </c>
      <c r="E279" s="118" t="s">
        <v>62</v>
      </c>
      <c r="F279" s="118" t="s">
        <v>62</v>
      </c>
      <c r="G279" s="118" t="s">
        <v>62</v>
      </c>
      <c r="H279" s="118" t="s">
        <v>62</v>
      </c>
      <c r="I279" s="118" t="s">
        <v>62</v>
      </c>
      <c r="J279" s="118" t="s">
        <v>62</v>
      </c>
      <c r="K279" s="118" t="s">
        <v>62</v>
      </c>
      <c r="L279" s="118" t="s">
        <v>62</v>
      </c>
      <c r="M279" s="118" t="s">
        <v>62</v>
      </c>
      <c r="N279" s="118" t="s">
        <v>62</v>
      </c>
      <c r="O279" s="118" t="s">
        <v>62</v>
      </c>
      <c r="P279" s="118" t="s">
        <v>62</v>
      </c>
      <c r="Q279" s="118" t="s">
        <v>62</v>
      </c>
      <c r="R279" s="118" t="s">
        <v>62</v>
      </c>
      <c r="S279" s="118" t="s">
        <v>62</v>
      </c>
      <c r="T279" s="118" t="s">
        <v>62</v>
      </c>
      <c r="U279" s="118" t="s">
        <v>62</v>
      </c>
      <c r="V279" s="118" t="s">
        <v>62</v>
      </c>
      <c r="W279" s="118" t="s">
        <v>62</v>
      </c>
    </row>
    <row r="280" spans="1:23" ht="13.5" customHeight="1" x14ac:dyDescent="0.3">
      <c r="A280" s="170">
        <v>0.63541666666666696</v>
      </c>
      <c r="B280" s="118" t="s">
        <v>62</v>
      </c>
      <c r="C280" s="118" t="s">
        <v>62</v>
      </c>
      <c r="D280" s="118" t="s">
        <v>62</v>
      </c>
      <c r="E280" s="118" t="s">
        <v>62</v>
      </c>
      <c r="F280" s="118" t="s">
        <v>62</v>
      </c>
      <c r="G280" s="118" t="s">
        <v>62</v>
      </c>
      <c r="H280" s="118" t="s">
        <v>62</v>
      </c>
      <c r="I280" s="118" t="s">
        <v>62</v>
      </c>
      <c r="J280" s="118" t="s">
        <v>62</v>
      </c>
      <c r="K280" s="118" t="s">
        <v>62</v>
      </c>
      <c r="L280" s="118" t="s">
        <v>62</v>
      </c>
      <c r="M280" s="118" t="s">
        <v>62</v>
      </c>
      <c r="N280" s="118" t="s">
        <v>62</v>
      </c>
      <c r="O280" s="118" t="s">
        <v>62</v>
      </c>
      <c r="P280" s="118" t="s">
        <v>62</v>
      </c>
      <c r="Q280" s="118" t="s">
        <v>62</v>
      </c>
      <c r="R280" s="118" t="s">
        <v>62</v>
      </c>
      <c r="S280" s="118" t="s">
        <v>62</v>
      </c>
      <c r="T280" s="118" t="s">
        <v>62</v>
      </c>
      <c r="U280" s="118" t="s">
        <v>62</v>
      </c>
      <c r="V280" s="118" t="s">
        <v>62</v>
      </c>
      <c r="W280" s="118" t="s">
        <v>62</v>
      </c>
    </row>
    <row r="281" spans="1:23" ht="13.5" customHeight="1" x14ac:dyDescent="0.3">
      <c r="A281" s="170">
        <v>0.64583333333333304</v>
      </c>
      <c r="B281" s="118" t="s">
        <v>62</v>
      </c>
      <c r="C281" s="118" t="s">
        <v>62</v>
      </c>
      <c r="D281" s="118" t="s">
        <v>62</v>
      </c>
      <c r="E281" s="118" t="s">
        <v>62</v>
      </c>
      <c r="F281" s="118" t="s">
        <v>62</v>
      </c>
      <c r="G281" s="118" t="s">
        <v>62</v>
      </c>
      <c r="H281" s="118" t="s">
        <v>62</v>
      </c>
      <c r="I281" s="118" t="s">
        <v>62</v>
      </c>
      <c r="J281" s="118" t="s">
        <v>62</v>
      </c>
      <c r="K281" s="118" t="s">
        <v>62</v>
      </c>
      <c r="L281" s="118" t="s">
        <v>62</v>
      </c>
      <c r="M281" s="118" t="s">
        <v>62</v>
      </c>
      <c r="N281" s="118" t="s">
        <v>62</v>
      </c>
      <c r="O281" s="118" t="s">
        <v>62</v>
      </c>
      <c r="P281" s="118" t="s">
        <v>62</v>
      </c>
      <c r="Q281" s="118" t="s">
        <v>62</v>
      </c>
      <c r="R281" s="118" t="s">
        <v>62</v>
      </c>
      <c r="S281" s="118" t="s">
        <v>62</v>
      </c>
      <c r="T281" s="118" t="s">
        <v>62</v>
      </c>
      <c r="U281" s="118" t="s">
        <v>62</v>
      </c>
      <c r="V281" s="118" t="s">
        <v>62</v>
      </c>
      <c r="W281" s="118" t="s">
        <v>62</v>
      </c>
    </row>
    <row r="282" spans="1:23" ht="13.5" customHeight="1" x14ac:dyDescent="0.3">
      <c r="A282" s="170">
        <v>0.65625</v>
      </c>
      <c r="B282" s="118" t="s">
        <v>62</v>
      </c>
      <c r="C282" s="118" t="s">
        <v>62</v>
      </c>
      <c r="D282" s="118" t="s">
        <v>62</v>
      </c>
      <c r="E282" s="118" t="s">
        <v>62</v>
      </c>
      <c r="F282" s="118" t="s">
        <v>62</v>
      </c>
      <c r="G282" s="118" t="s">
        <v>62</v>
      </c>
      <c r="H282" s="118" t="s">
        <v>62</v>
      </c>
      <c r="I282" s="118" t="s">
        <v>62</v>
      </c>
      <c r="J282" s="118" t="s">
        <v>62</v>
      </c>
      <c r="K282" s="118" t="s">
        <v>62</v>
      </c>
      <c r="L282" s="118" t="s">
        <v>62</v>
      </c>
      <c r="M282" s="118" t="s">
        <v>62</v>
      </c>
      <c r="N282" s="118" t="s">
        <v>62</v>
      </c>
      <c r="O282" s="118" t="s">
        <v>62</v>
      </c>
      <c r="P282" s="118" t="s">
        <v>62</v>
      </c>
      <c r="Q282" s="118" t="s">
        <v>62</v>
      </c>
      <c r="R282" s="118" t="s">
        <v>62</v>
      </c>
      <c r="S282" s="118" t="s">
        <v>62</v>
      </c>
      <c r="T282" s="118" t="s">
        <v>62</v>
      </c>
      <c r="U282" s="118" t="s">
        <v>62</v>
      </c>
      <c r="V282" s="118" t="s">
        <v>62</v>
      </c>
      <c r="W282" s="118" t="s">
        <v>62</v>
      </c>
    </row>
    <row r="283" spans="1:23" ht="13.5" customHeight="1" x14ac:dyDescent="0.3">
      <c r="A283" s="170">
        <v>0.66666666666666696</v>
      </c>
      <c r="B283" s="118" t="s">
        <v>62</v>
      </c>
      <c r="C283" s="118" t="s">
        <v>62</v>
      </c>
      <c r="D283" s="118" t="s">
        <v>62</v>
      </c>
      <c r="E283" s="118" t="s">
        <v>62</v>
      </c>
      <c r="F283" s="118" t="s">
        <v>62</v>
      </c>
      <c r="G283" s="118" t="s">
        <v>62</v>
      </c>
      <c r="H283" s="118" t="s">
        <v>62</v>
      </c>
      <c r="I283" s="118" t="s">
        <v>62</v>
      </c>
      <c r="J283" s="118" t="s">
        <v>62</v>
      </c>
      <c r="K283" s="118" t="s">
        <v>62</v>
      </c>
      <c r="L283" s="118" t="s">
        <v>62</v>
      </c>
      <c r="M283" s="118" t="s">
        <v>62</v>
      </c>
      <c r="N283" s="118" t="s">
        <v>62</v>
      </c>
      <c r="O283" s="118" t="s">
        <v>62</v>
      </c>
      <c r="P283" s="118" t="s">
        <v>62</v>
      </c>
      <c r="Q283" s="118" t="s">
        <v>62</v>
      </c>
      <c r="R283" s="118" t="s">
        <v>62</v>
      </c>
      <c r="S283" s="118" t="s">
        <v>62</v>
      </c>
      <c r="T283" s="118" t="s">
        <v>62</v>
      </c>
      <c r="U283" s="118" t="s">
        <v>62</v>
      </c>
      <c r="V283" s="118" t="s">
        <v>62</v>
      </c>
      <c r="W283" s="118" t="s">
        <v>62</v>
      </c>
    </row>
    <row r="284" spans="1:23" ht="13.5" customHeight="1" x14ac:dyDescent="0.3">
      <c r="A284" s="170">
        <v>0.67708333333333304</v>
      </c>
      <c r="B284" s="118" t="s">
        <v>62</v>
      </c>
      <c r="C284" s="118" t="s">
        <v>62</v>
      </c>
      <c r="D284" s="118" t="s">
        <v>62</v>
      </c>
      <c r="E284" s="118" t="s">
        <v>62</v>
      </c>
      <c r="F284" s="118" t="s">
        <v>62</v>
      </c>
      <c r="G284" s="118" t="s">
        <v>62</v>
      </c>
      <c r="H284" s="118" t="s">
        <v>62</v>
      </c>
      <c r="I284" s="118" t="s">
        <v>62</v>
      </c>
      <c r="J284" s="118" t="s">
        <v>62</v>
      </c>
      <c r="K284" s="118" t="s">
        <v>62</v>
      </c>
      <c r="L284" s="118" t="s">
        <v>62</v>
      </c>
      <c r="M284" s="118" t="s">
        <v>62</v>
      </c>
      <c r="N284" s="118" t="s">
        <v>62</v>
      </c>
      <c r="O284" s="118" t="s">
        <v>62</v>
      </c>
      <c r="P284" s="118" t="s">
        <v>62</v>
      </c>
      <c r="Q284" s="118" t="s">
        <v>62</v>
      </c>
      <c r="R284" s="118" t="s">
        <v>62</v>
      </c>
      <c r="S284" s="118" t="s">
        <v>62</v>
      </c>
      <c r="T284" s="118" t="s">
        <v>62</v>
      </c>
      <c r="U284" s="118" t="s">
        <v>62</v>
      </c>
      <c r="V284" s="118" t="s">
        <v>62</v>
      </c>
      <c r="W284" s="118" t="s">
        <v>62</v>
      </c>
    </row>
    <row r="285" spans="1:23" ht="13.5" customHeight="1" x14ac:dyDescent="0.3">
      <c r="A285" s="170">
        <v>0.6875</v>
      </c>
      <c r="B285" s="118" t="s">
        <v>62</v>
      </c>
      <c r="C285" s="118" t="s">
        <v>62</v>
      </c>
      <c r="D285" s="118" t="s">
        <v>62</v>
      </c>
      <c r="E285" s="118" t="s">
        <v>62</v>
      </c>
      <c r="F285" s="118" t="s">
        <v>62</v>
      </c>
      <c r="G285" s="118" t="s">
        <v>62</v>
      </c>
      <c r="H285" s="118" t="s">
        <v>62</v>
      </c>
      <c r="I285" s="118" t="s">
        <v>62</v>
      </c>
      <c r="J285" s="118" t="s">
        <v>62</v>
      </c>
      <c r="K285" s="118" t="s">
        <v>62</v>
      </c>
      <c r="L285" s="118" t="s">
        <v>62</v>
      </c>
      <c r="M285" s="118" t="s">
        <v>62</v>
      </c>
      <c r="N285" s="118" t="s">
        <v>62</v>
      </c>
      <c r="O285" s="118" t="s">
        <v>62</v>
      </c>
      <c r="P285" s="118" t="s">
        <v>62</v>
      </c>
      <c r="Q285" s="118" t="s">
        <v>62</v>
      </c>
      <c r="R285" s="118" t="s">
        <v>62</v>
      </c>
      <c r="S285" s="118" t="s">
        <v>62</v>
      </c>
      <c r="T285" s="118" t="s">
        <v>62</v>
      </c>
      <c r="U285" s="118" t="s">
        <v>62</v>
      </c>
      <c r="V285" s="118" t="s">
        <v>62</v>
      </c>
      <c r="W285" s="118" t="s">
        <v>62</v>
      </c>
    </row>
    <row r="286" spans="1:23" ht="13.5" customHeight="1" x14ac:dyDescent="0.3">
      <c r="A286" s="170">
        <v>0.69791666666666696</v>
      </c>
      <c r="B286" s="118" t="s">
        <v>62</v>
      </c>
      <c r="C286" s="118" t="s">
        <v>62</v>
      </c>
      <c r="D286" s="118" t="s">
        <v>62</v>
      </c>
      <c r="E286" s="118" t="s">
        <v>62</v>
      </c>
      <c r="F286" s="118" t="s">
        <v>62</v>
      </c>
      <c r="G286" s="118" t="s">
        <v>62</v>
      </c>
      <c r="H286" s="118" t="s">
        <v>62</v>
      </c>
      <c r="I286" s="118" t="s">
        <v>62</v>
      </c>
      <c r="J286" s="118" t="s">
        <v>62</v>
      </c>
      <c r="K286" s="118" t="s">
        <v>62</v>
      </c>
      <c r="L286" s="118" t="s">
        <v>62</v>
      </c>
      <c r="M286" s="118" t="s">
        <v>62</v>
      </c>
      <c r="N286" s="118" t="s">
        <v>62</v>
      </c>
      <c r="O286" s="118" t="s">
        <v>62</v>
      </c>
      <c r="P286" s="118" t="s">
        <v>62</v>
      </c>
      <c r="Q286" s="118" t="s">
        <v>62</v>
      </c>
      <c r="R286" s="118" t="s">
        <v>62</v>
      </c>
      <c r="S286" s="118" t="s">
        <v>62</v>
      </c>
      <c r="T286" s="118" t="s">
        <v>62</v>
      </c>
      <c r="U286" s="118" t="s">
        <v>62</v>
      </c>
      <c r="V286" s="118" t="s">
        <v>62</v>
      </c>
      <c r="W286" s="118" t="s">
        <v>62</v>
      </c>
    </row>
    <row r="287" spans="1:23" ht="13.5" customHeight="1" x14ac:dyDescent="0.3">
      <c r="A287" s="170">
        <v>0.70833333333333304</v>
      </c>
      <c r="B287" s="118" t="s">
        <v>62</v>
      </c>
      <c r="C287" s="118" t="s">
        <v>62</v>
      </c>
      <c r="D287" s="118" t="s">
        <v>62</v>
      </c>
      <c r="E287" s="118" t="s">
        <v>62</v>
      </c>
      <c r="F287" s="118" t="s">
        <v>62</v>
      </c>
      <c r="G287" s="118" t="s">
        <v>62</v>
      </c>
      <c r="H287" s="118" t="s">
        <v>62</v>
      </c>
      <c r="I287" s="118" t="s">
        <v>62</v>
      </c>
      <c r="J287" s="118" t="s">
        <v>62</v>
      </c>
      <c r="K287" s="118" t="s">
        <v>62</v>
      </c>
      <c r="L287" s="118" t="s">
        <v>62</v>
      </c>
      <c r="M287" s="118" t="s">
        <v>62</v>
      </c>
      <c r="N287" s="118" t="s">
        <v>62</v>
      </c>
      <c r="O287" s="118" t="s">
        <v>62</v>
      </c>
      <c r="P287" s="118" t="s">
        <v>62</v>
      </c>
      <c r="Q287" s="118" t="s">
        <v>62</v>
      </c>
      <c r="R287" s="118" t="s">
        <v>62</v>
      </c>
      <c r="S287" s="118" t="s">
        <v>62</v>
      </c>
      <c r="T287" s="118" t="s">
        <v>62</v>
      </c>
      <c r="U287" s="118" t="s">
        <v>62</v>
      </c>
      <c r="V287" s="118" t="s">
        <v>62</v>
      </c>
      <c r="W287" s="118" t="s">
        <v>62</v>
      </c>
    </row>
    <row r="288" spans="1:23" ht="13.5" customHeight="1" x14ac:dyDescent="0.3">
      <c r="A288" s="170">
        <v>0.71875</v>
      </c>
      <c r="B288" s="118" t="s">
        <v>62</v>
      </c>
      <c r="C288" s="118" t="s">
        <v>62</v>
      </c>
      <c r="D288" s="118" t="s">
        <v>62</v>
      </c>
      <c r="E288" s="118" t="s">
        <v>62</v>
      </c>
      <c r="F288" s="118" t="s">
        <v>62</v>
      </c>
      <c r="G288" s="118" t="s">
        <v>62</v>
      </c>
      <c r="H288" s="118" t="s">
        <v>62</v>
      </c>
      <c r="I288" s="118" t="s">
        <v>62</v>
      </c>
      <c r="J288" s="118" t="s">
        <v>62</v>
      </c>
      <c r="K288" s="118" t="s">
        <v>62</v>
      </c>
      <c r="L288" s="118" t="s">
        <v>62</v>
      </c>
      <c r="M288" s="118" t="s">
        <v>62</v>
      </c>
      <c r="N288" s="118" t="s">
        <v>62</v>
      </c>
      <c r="O288" s="118" t="s">
        <v>62</v>
      </c>
      <c r="P288" s="118" t="s">
        <v>62</v>
      </c>
      <c r="Q288" s="118" t="s">
        <v>62</v>
      </c>
      <c r="R288" s="118" t="s">
        <v>62</v>
      </c>
      <c r="S288" s="118" t="s">
        <v>62</v>
      </c>
      <c r="T288" s="118" t="s">
        <v>62</v>
      </c>
      <c r="U288" s="118" t="s">
        <v>62</v>
      </c>
      <c r="V288" s="118" t="s">
        <v>62</v>
      </c>
      <c r="W288" s="118" t="s">
        <v>62</v>
      </c>
    </row>
    <row r="289" spans="1:23" ht="13.5" customHeight="1" x14ac:dyDescent="0.3">
      <c r="A289" s="170">
        <v>0.72916666666666696</v>
      </c>
      <c r="B289" s="118" t="s">
        <v>62</v>
      </c>
      <c r="C289" s="118" t="s">
        <v>62</v>
      </c>
      <c r="D289" s="118" t="s">
        <v>62</v>
      </c>
      <c r="E289" s="118" t="s">
        <v>62</v>
      </c>
      <c r="F289" s="118" t="s">
        <v>62</v>
      </c>
      <c r="G289" s="118" t="s">
        <v>62</v>
      </c>
      <c r="H289" s="118" t="s">
        <v>62</v>
      </c>
      <c r="I289" s="118" t="s">
        <v>62</v>
      </c>
      <c r="J289" s="118" t="s">
        <v>62</v>
      </c>
      <c r="K289" s="118" t="s">
        <v>62</v>
      </c>
      <c r="L289" s="118" t="s">
        <v>62</v>
      </c>
      <c r="M289" s="118" t="s">
        <v>62</v>
      </c>
      <c r="N289" s="118" t="s">
        <v>62</v>
      </c>
      <c r="O289" s="118" t="s">
        <v>62</v>
      </c>
      <c r="P289" s="118" t="s">
        <v>62</v>
      </c>
      <c r="Q289" s="118" t="s">
        <v>62</v>
      </c>
      <c r="R289" s="118" t="s">
        <v>62</v>
      </c>
      <c r="S289" s="118" t="s">
        <v>62</v>
      </c>
      <c r="T289" s="118" t="s">
        <v>62</v>
      </c>
      <c r="U289" s="118" t="s">
        <v>62</v>
      </c>
      <c r="V289" s="118" t="s">
        <v>62</v>
      </c>
      <c r="W289" s="118" t="s">
        <v>62</v>
      </c>
    </row>
    <row r="290" spans="1:23" ht="13.5" customHeight="1" x14ac:dyDescent="0.3">
      <c r="A290" s="170">
        <v>0.73958333333333304</v>
      </c>
      <c r="B290" s="118" t="s">
        <v>62</v>
      </c>
      <c r="C290" s="118" t="s">
        <v>62</v>
      </c>
      <c r="D290" s="118" t="s">
        <v>62</v>
      </c>
      <c r="E290" s="118" t="s">
        <v>62</v>
      </c>
      <c r="F290" s="118" t="s">
        <v>62</v>
      </c>
      <c r="G290" s="118" t="s">
        <v>62</v>
      </c>
      <c r="H290" s="118" t="s">
        <v>62</v>
      </c>
      <c r="I290" s="118" t="s">
        <v>62</v>
      </c>
      <c r="J290" s="118" t="s">
        <v>62</v>
      </c>
      <c r="K290" s="118" t="s">
        <v>62</v>
      </c>
      <c r="L290" s="118" t="s">
        <v>62</v>
      </c>
      <c r="M290" s="118" t="s">
        <v>62</v>
      </c>
      <c r="N290" s="118" t="s">
        <v>62</v>
      </c>
      <c r="O290" s="118" t="s">
        <v>62</v>
      </c>
      <c r="P290" s="118" t="s">
        <v>62</v>
      </c>
      <c r="Q290" s="118" t="s">
        <v>62</v>
      </c>
      <c r="R290" s="118" t="s">
        <v>62</v>
      </c>
      <c r="S290" s="118" t="s">
        <v>62</v>
      </c>
      <c r="T290" s="118" t="s">
        <v>62</v>
      </c>
      <c r="U290" s="118" t="s">
        <v>62</v>
      </c>
      <c r="V290" s="118" t="s">
        <v>62</v>
      </c>
      <c r="W290" s="118" t="s">
        <v>62</v>
      </c>
    </row>
    <row r="291" spans="1:23" ht="13.5" customHeight="1" x14ac:dyDescent="0.3">
      <c r="A291" s="170">
        <v>0.75</v>
      </c>
      <c r="B291" s="118" t="s">
        <v>62</v>
      </c>
      <c r="C291" s="118" t="s">
        <v>62</v>
      </c>
      <c r="D291" s="118" t="s">
        <v>62</v>
      </c>
      <c r="E291" s="118" t="s">
        <v>62</v>
      </c>
      <c r="F291" s="118" t="s">
        <v>62</v>
      </c>
      <c r="G291" s="118" t="s">
        <v>62</v>
      </c>
      <c r="H291" s="118" t="s">
        <v>62</v>
      </c>
      <c r="I291" s="118" t="s">
        <v>62</v>
      </c>
      <c r="J291" s="118" t="s">
        <v>62</v>
      </c>
      <c r="K291" s="118" t="s">
        <v>62</v>
      </c>
      <c r="L291" s="118" t="s">
        <v>62</v>
      </c>
      <c r="M291" s="118" t="s">
        <v>62</v>
      </c>
      <c r="N291" s="118" t="s">
        <v>62</v>
      </c>
      <c r="O291" s="118" t="s">
        <v>62</v>
      </c>
      <c r="P291" s="118" t="s">
        <v>62</v>
      </c>
      <c r="Q291" s="118" t="s">
        <v>62</v>
      </c>
      <c r="R291" s="118" t="s">
        <v>62</v>
      </c>
      <c r="S291" s="118" t="s">
        <v>62</v>
      </c>
      <c r="T291" s="118" t="s">
        <v>62</v>
      </c>
      <c r="U291" s="118" t="s">
        <v>62</v>
      </c>
      <c r="V291" s="118" t="s">
        <v>62</v>
      </c>
      <c r="W291" s="118" t="s">
        <v>62</v>
      </c>
    </row>
    <row r="292" spans="1:23" ht="13.5" customHeight="1" x14ac:dyDescent="0.3">
      <c r="A292" s="170">
        <v>0.76041666666666696</v>
      </c>
      <c r="B292" s="118" t="s">
        <v>62</v>
      </c>
      <c r="C292" s="118" t="s">
        <v>62</v>
      </c>
      <c r="D292" s="118" t="s">
        <v>62</v>
      </c>
      <c r="E292" s="118" t="s">
        <v>62</v>
      </c>
      <c r="F292" s="118" t="s">
        <v>62</v>
      </c>
      <c r="G292" s="118" t="s">
        <v>62</v>
      </c>
      <c r="H292" s="118" t="s">
        <v>62</v>
      </c>
      <c r="I292" s="118" t="s">
        <v>62</v>
      </c>
      <c r="J292" s="118" t="s">
        <v>62</v>
      </c>
      <c r="K292" s="118" t="s">
        <v>62</v>
      </c>
      <c r="L292" s="118" t="s">
        <v>62</v>
      </c>
      <c r="M292" s="118" t="s">
        <v>62</v>
      </c>
      <c r="N292" s="118" t="s">
        <v>62</v>
      </c>
      <c r="O292" s="118" t="s">
        <v>62</v>
      </c>
      <c r="P292" s="118" t="s">
        <v>62</v>
      </c>
      <c r="Q292" s="118" t="s">
        <v>62</v>
      </c>
      <c r="R292" s="118" t="s">
        <v>62</v>
      </c>
      <c r="S292" s="118" t="s">
        <v>62</v>
      </c>
      <c r="T292" s="118" t="s">
        <v>62</v>
      </c>
      <c r="U292" s="118" t="s">
        <v>62</v>
      </c>
      <c r="V292" s="118" t="s">
        <v>62</v>
      </c>
      <c r="W292" s="118" t="s">
        <v>62</v>
      </c>
    </row>
    <row r="293" spans="1:23" ht="13.5" customHeight="1" x14ac:dyDescent="0.3">
      <c r="A293" s="170">
        <v>0.77083333333333304</v>
      </c>
      <c r="B293" s="118" t="s">
        <v>62</v>
      </c>
      <c r="C293" s="118" t="s">
        <v>62</v>
      </c>
      <c r="D293" s="118" t="s">
        <v>62</v>
      </c>
      <c r="E293" s="118" t="s">
        <v>62</v>
      </c>
      <c r="F293" s="118" t="s">
        <v>62</v>
      </c>
      <c r="G293" s="118" t="s">
        <v>62</v>
      </c>
      <c r="H293" s="118" t="s">
        <v>62</v>
      </c>
      <c r="I293" s="118" t="s">
        <v>62</v>
      </c>
      <c r="J293" s="118" t="s">
        <v>62</v>
      </c>
      <c r="K293" s="118" t="s">
        <v>62</v>
      </c>
      <c r="L293" s="118" t="s">
        <v>62</v>
      </c>
      <c r="M293" s="118" t="s">
        <v>62</v>
      </c>
      <c r="N293" s="118" t="s">
        <v>62</v>
      </c>
      <c r="O293" s="118" t="s">
        <v>62</v>
      </c>
      <c r="P293" s="118" t="s">
        <v>62</v>
      </c>
      <c r="Q293" s="118" t="s">
        <v>62</v>
      </c>
      <c r="R293" s="118" t="s">
        <v>62</v>
      </c>
      <c r="S293" s="118" t="s">
        <v>62</v>
      </c>
      <c r="T293" s="118" t="s">
        <v>62</v>
      </c>
      <c r="U293" s="118" t="s">
        <v>62</v>
      </c>
      <c r="V293" s="118" t="s">
        <v>62</v>
      </c>
      <c r="W293" s="118" t="s">
        <v>62</v>
      </c>
    </row>
    <row r="294" spans="1:23" ht="13.5" customHeight="1" x14ac:dyDescent="0.3">
      <c r="A294" s="170">
        <v>0.78125</v>
      </c>
      <c r="B294" s="118" t="s">
        <v>62</v>
      </c>
      <c r="C294" s="118" t="s">
        <v>62</v>
      </c>
      <c r="D294" s="118" t="s">
        <v>62</v>
      </c>
      <c r="E294" s="118" t="s">
        <v>62</v>
      </c>
      <c r="F294" s="118" t="s">
        <v>62</v>
      </c>
      <c r="G294" s="118" t="s">
        <v>62</v>
      </c>
      <c r="H294" s="118" t="s">
        <v>62</v>
      </c>
      <c r="I294" s="118" t="s">
        <v>62</v>
      </c>
      <c r="J294" s="118" t="s">
        <v>62</v>
      </c>
      <c r="K294" s="118" t="s">
        <v>62</v>
      </c>
      <c r="L294" s="118" t="s">
        <v>62</v>
      </c>
      <c r="M294" s="118" t="s">
        <v>62</v>
      </c>
      <c r="N294" s="118" t="s">
        <v>62</v>
      </c>
      <c r="O294" s="118" t="s">
        <v>62</v>
      </c>
      <c r="P294" s="118" t="s">
        <v>62</v>
      </c>
      <c r="Q294" s="118" t="s">
        <v>62</v>
      </c>
      <c r="R294" s="118" t="s">
        <v>62</v>
      </c>
      <c r="S294" s="118" t="s">
        <v>62</v>
      </c>
      <c r="T294" s="118" t="s">
        <v>62</v>
      </c>
      <c r="U294" s="118" t="s">
        <v>62</v>
      </c>
      <c r="V294" s="118" t="s">
        <v>62</v>
      </c>
      <c r="W294" s="118" t="s">
        <v>62</v>
      </c>
    </row>
    <row r="295" spans="1:23" ht="13.5" customHeight="1" x14ac:dyDescent="0.3">
      <c r="A295" s="170">
        <v>0.79166666666666696</v>
      </c>
      <c r="B295" s="118" t="s">
        <v>62</v>
      </c>
      <c r="C295" s="118" t="s">
        <v>62</v>
      </c>
      <c r="D295" s="118" t="s">
        <v>62</v>
      </c>
      <c r="E295" s="118" t="s">
        <v>62</v>
      </c>
      <c r="F295" s="118" t="s">
        <v>62</v>
      </c>
      <c r="G295" s="118" t="s">
        <v>62</v>
      </c>
      <c r="H295" s="118" t="s">
        <v>62</v>
      </c>
      <c r="I295" s="118" t="s">
        <v>62</v>
      </c>
      <c r="J295" s="118" t="s">
        <v>62</v>
      </c>
      <c r="K295" s="118" t="s">
        <v>62</v>
      </c>
      <c r="L295" s="118" t="s">
        <v>62</v>
      </c>
      <c r="M295" s="118" t="s">
        <v>62</v>
      </c>
      <c r="N295" s="118" t="s">
        <v>62</v>
      </c>
      <c r="O295" s="118" t="s">
        <v>62</v>
      </c>
      <c r="P295" s="118" t="s">
        <v>62</v>
      </c>
      <c r="Q295" s="118" t="s">
        <v>62</v>
      </c>
      <c r="R295" s="118" t="s">
        <v>62</v>
      </c>
      <c r="S295" s="118" t="s">
        <v>62</v>
      </c>
      <c r="T295" s="118" t="s">
        <v>62</v>
      </c>
      <c r="U295" s="118" t="s">
        <v>62</v>
      </c>
      <c r="V295" s="118" t="s">
        <v>62</v>
      </c>
      <c r="W295" s="118" t="s">
        <v>62</v>
      </c>
    </row>
    <row r="296" spans="1:23" ht="13.5" customHeight="1" x14ac:dyDescent="0.3">
      <c r="A296" s="170">
        <v>0.80208333333333304</v>
      </c>
      <c r="B296" s="118" t="s">
        <v>62</v>
      </c>
      <c r="C296" s="118" t="s">
        <v>62</v>
      </c>
      <c r="D296" s="118" t="s">
        <v>62</v>
      </c>
      <c r="E296" s="118" t="s">
        <v>62</v>
      </c>
      <c r="F296" s="118" t="s">
        <v>62</v>
      </c>
      <c r="G296" s="118" t="s">
        <v>62</v>
      </c>
      <c r="H296" s="118" t="s">
        <v>62</v>
      </c>
      <c r="I296" s="118" t="s">
        <v>62</v>
      </c>
      <c r="J296" s="118" t="s">
        <v>62</v>
      </c>
      <c r="K296" s="118" t="s">
        <v>62</v>
      </c>
      <c r="L296" s="118" t="s">
        <v>62</v>
      </c>
      <c r="M296" s="118" t="s">
        <v>62</v>
      </c>
      <c r="N296" s="118" t="s">
        <v>62</v>
      </c>
      <c r="O296" s="118" t="s">
        <v>62</v>
      </c>
      <c r="P296" s="118" t="s">
        <v>62</v>
      </c>
      <c r="Q296" s="118" t="s">
        <v>62</v>
      </c>
      <c r="R296" s="118" t="s">
        <v>62</v>
      </c>
      <c r="S296" s="118" t="s">
        <v>62</v>
      </c>
      <c r="T296" s="118" t="s">
        <v>62</v>
      </c>
      <c r="U296" s="118" t="s">
        <v>62</v>
      </c>
      <c r="V296" s="118" t="s">
        <v>62</v>
      </c>
      <c r="W296" s="118" t="s">
        <v>62</v>
      </c>
    </row>
    <row r="297" spans="1:23" ht="13.5" customHeight="1" x14ac:dyDescent="0.3">
      <c r="A297" s="170">
        <v>0.8125</v>
      </c>
      <c r="B297" s="118" t="s">
        <v>62</v>
      </c>
      <c r="C297" s="118" t="s">
        <v>62</v>
      </c>
      <c r="D297" s="118" t="s">
        <v>62</v>
      </c>
      <c r="E297" s="118" t="s">
        <v>62</v>
      </c>
      <c r="F297" s="118" t="s">
        <v>62</v>
      </c>
      <c r="G297" s="118" t="s">
        <v>62</v>
      </c>
      <c r="H297" s="118" t="s">
        <v>62</v>
      </c>
      <c r="I297" s="118" t="s">
        <v>62</v>
      </c>
      <c r="J297" s="118" t="s">
        <v>62</v>
      </c>
      <c r="K297" s="118" t="s">
        <v>62</v>
      </c>
      <c r="L297" s="118" t="s">
        <v>62</v>
      </c>
      <c r="M297" s="118" t="s">
        <v>62</v>
      </c>
      <c r="N297" s="118" t="s">
        <v>62</v>
      </c>
      <c r="O297" s="118" t="s">
        <v>62</v>
      </c>
      <c r="P297" s="118" t="s">
        <v>62</v>
      </c>
      <c r="Q297" s="118" t="s">
        <v>62</v>
      </c>
      <c r="R297" s="118" t="s">
        <v>62</v>
      </c>
      <c r="S297" s="118" t="s">
        <v>62</v>
      </c>
      <c r="T297" s="118" t="s">
        <v>62</v>
      </c>
      <c r="U297" s="118" t="s">
        <v>62</v>
      </c>
      <c r="V297" s="118" t="s">
        <v>62</v>
      </c>
      <c r="W297" s="118" t="s">
        <v>62</v>
      </c>
    </row>
    <row r="298" spans="1:23" ht="13.5" customHeight="1" x14ac:dyDescent="0.3">
      <c r="A298" s="170">
        <v>0.82291666666666696</v>
      </c>
      <c r="B298" s="118" t="s">
        <v>62</v>
      </c>
      <c r="C298" s="118" t="s">
        <v>62</v>
      </c>
      <c r="D298" s="118" t="s">
        <v>62</v>
      </c>
      <c r="E298" s="118" t="s">
        <v>62</v>
      </c>
      <c r="F298" s="118" t="s">
        <v>62</v>
      </c>
      <c r="G298" s="118" t="s">
        <v>62</v>
      </c>
      <c r="H298" s="118" t="s">
        <v>62</v>
      </c>
      <c r="I298" s="118" t="s">
        <v>62</v>
      </c>
      <c r="J298" s="118" t="s">
        <v>62</v>
      </c>
      <c r="K298" s="118" t="s">
        <v>62</v>
      </c>
      <c r="L298" s="118" t="s">
        <v>62</v>
      </c>
      <c r="M298" s="118" t="s">
        <v>62</v>
      </c>
      <c r="N298" s="118" t="s">
        <v>62</v>
      </c>
      <c r="O298" s="118" t="s">
        <v>62</v>
      </c>
      <c r="P298" s="118" t="s">
        <v>62</v>
      </c>
      <c r="Q298" s="118" t="s">
        <v>62</v>
      </c>
      <c r="R298" s="118" t="s">
        <v>62</v>
      </c>
      <c r="S298" s="118" t="s">
        <v>62</v>
      </c>
      <c r="T298" s="118" t="s">
        <v>62</v>
      </c>
      <c r="U298" s="118" t="s">
        <v>62</v>
      </c>
      <c r="V298" s="118" t="s">
        <v>62</v>
      </c>
      <c r="W298" s="118" t="s">
        <v>62</v>
      </c>
    </row>
    <row r="299" spans="1:23" ht="13.5" customHeight="1" x14ac:dyDescent="0.3">
      <c r="A299" s="170">
        <v>0.83333333333333304</v>
      </c>
      <c r="B299" s="118" t="s">
        <v>62</v>
      </c>
      <c r="C299" s="118" t="s">
        <v>62</v>
      </c>
      <c r="D299" s="118" t="s">
        <v>62</v>
      </c>
      <c r="E299" s="118" t="s">
        <v>62</v>
      </c>
      <c r="F299" s="118" t="s">
        <v>62</v>
      </c>
      <c r="G299" s="118" t="s">
        <v>62</v>
      </c>
      <c r="H299" s="118" t="s">
        <v>62</v>
      </c>
      <c r="I299" s="118" t="s">
        <v>62</v>
      </c>
      <c r="J299" s="118" t="s">
        <v>62</v>
      </c>
      <c r="K299" s="118" t="s">
        <v>62</v>
      </c>
      <c r="L299" s="118" t="s">
        <v>62</v>
      </c>
      <c r="M299" s="118" t="s">
        <v>62</v>
      </c>
      <c r="N299" s="118" t="s">
        <v>62</v>
      </c>
      <c r="O299" s="118" t="s">
        <v>62</v>
      </c>
      <c r="P299" s="118" t="s">
        <v>62</v>
      </c>
      <c r="Q299" s="118" t="s">
        <v>62</v>
      </c>
      <c r="R299" s="118" t="s">
        <v>62</v>
      </c>
      <c r="S299" s="118" t="s">
        <v>62</v>
      </c>
      <c r="T299" s="118" t="s">
        <v>62</v>
      </c>
      <c r="U299" s="118" t="s">
        <v>62</v>
      </c>
      <c r="V299" s="118" t="s">
        <v>62</v>
      </c>
      <c r="W299" s="118" t="s">
        <v>62</v>
      </c>
    </row>
    <row r="300" spans="1:23" ht="13.5" customHeight="1" x14ac:dyDescent="0.3">
      <c r="A300" s="170">
        <v>0.84375</v>
      </c>
      <c r="B300" s="118" t="s">
        <v>62</v>
      </c>
      <c r="C300" s="118" t="s">
        <v>62</v>
      </c>
      <c r="D300" s="118" t="s">
        <v>62</v>
      </c>
      <c r="E300" s="118" t="s">
        <v>62</v>
      </c>
      <c r="F300" s="118" t="s">
        <v>62</v>
      </c>
      <c r="G300" s="118" t="s">
        <v>62</v>
      </c>
      <c r="H300" s="118" t="s">
        <v>62</v>
      </c>
      <c r="I300" s="118" t="s">
        <v>62</v>
      </c>
      <c r="J300" s="118" t="s">
        <v>62</v>
      </c>
      <c r="K300" s="118" t="s">
        <v>62</v>
      </c>
      <c r="L300" s="118" t="s">
        <v>62</v>
      </c>
      <c r="M300" s="118" t="s">
        <v>62</v>
      </c>
      <c r="N300" s="118" t="s">
        <v>62</v>
      </c>
      <c r="O300" s="118" t="s">
        <v>62</v>
      </c>
      <c r="P300" s="118" t="s">
        <v>62</v>
      </c>
      <c r="Q300" s="118" t="s">
        <v>62</v>
      </c>
      <c r="R300" s="118" t="s">
        <v>62</v>
      </c>
      <c r="S300" s="118" t="s">
        <v>62</v>
      </c>
      <c r="T300" s="118" t="s">
        <v>62</v>
      </c>
      <c r="U300" s="118" t="s">
        <v>62</v>
      </c>
      <c r="V300" s="118" t="s">
        <v>62</v>
      </c>
      <c r="W300" s="118" t="s">
        <v>62</v>
      </c>
    </row>
    <row r="301" spans="1:23" ht="13.5" customHeight="1" x14ac:dyDescent="0.3">
      <c r="A301" s="170">
        <v>0.85416666666666696</v>
      </c>
      <c r="B301" s="118" t="s">
        <v>62</v>
      </c>
      <c r="C301" s="118" t="s">
        <v>62</v>
      </c>
      <c r="D301" s="118" t="s">
        <v>62</v>
      </c>
      <c r="E301" s="118" t="s">
        <v>62</v>
      </c>
      <c r="F301" s="118" t="s">
        <v>62</v>
      </c>
      <c r="G301" s="118" t="s">
        <v>62</v>
      </c>
      <c r="H301" s="118" t="s">
        <v>62</v>
      </c>
      <c r="I301" s="118" t="s">
        <v>62</v>
      </c>
      <c r="J301" s="118" t="s">
        <v>62</v>
      </c>
      <c r="K301" s="118" t="s">
        <v>62</v>
      </c>
      <c r="L301" s="118" t="s">
        <v>62</v>
      </c>
      <c r="M301" s="118" t="s">
        <v>62</v>
      </c>
      <c r="N301" s="118" t="s">
        <v>62</v>
      </c>
      <c r="O301" s="118" t="s">
        <v>62</v>
      </c>
      <c r="P301" s="118" t="s">
        <v>62</v>
      </c>
      <c r="Q301" s="118" t="s">
        <v>62</v>
      </c>
      <c r="R301" s="118" t="s">
        <v>62</v>
      </c>
      <c r="S301" s="118" t="s">
        <v>62</v>
      </c>
      <c r="T301" s="118" t="s">
        <v>62</v>
      </c>
      <c r="U301" s="118" t="s">
        <v>62</v>
      </c>
      <c r="V301" s="118" t="s">
        <v>62</v>
      </c>
      <c r="W301" s="118" t="s">
        <v>62</v>
      </c>
    </row>
    <row r="302" spans="1:23" ht="13.5" customHeight="1" x14ac:dyDescent="0.3">
      <c r="A302" s="170">
        <v>0.86458333333333304</v>
      </c>
      <c r="B302" s="118" t="s">
        <v>62</v>
      </c>
      <c r="C302" s="118" t="s">
        <v>62</v>
      </c>
      <c r="D302" s="118" t="s">
        <v>62</v>
      </c>
      <c r="E302" s="118" t="s">
        <v>62</v>
      </c>
      <c r="F302" s="118" t="s">
        <v>62</v>
      </c>
      <c r="G302" s="118" t="s">
        <v>62</v>
      </c>
      <c r="H302" s="118" t="s">
        <v>62</v>
      </c>
      <c r="I302" s="118" t="s">
        <v>62</v>
      </c>
      <c r="J302" s="118" t="s">
        <v>62</v>
      </c>
      <c r="K302" s="118" t="s">
        <v>62</v>
      </c>
      <c r="L302" s="118" t="s">
        <v>62</v>
      </c>
      <c r="M302" s="118" t="s">
        <v>62</v>
      </c>
      <c r="N302" s="118" t="s">
        <v>62</v>
      </c>
      <c r="O302" s="118" t="s">
        <v>62</v>
      </c>
      <c r="P302" s="118" t="s">
        <v>62</v>
      </c>
      <c r="Q302" s="118" t="s">
        <v>62</v>
      </c>
      <c r="R302" s="118" t="s">
        <v>62</v>
      </c>
      <c r="S302" s="118" t="s">
        <v>62</v>
      </c>
      <c r="T302" s="118" t="s">
        <v>62</v>
      </c>
      <c r="U302" s="118" t="s">
        <v>62</v>
      </c>
      <c r="V302" s="118" t="s">
        <v>62</v>
      </c>
      <c r="W302" s="118" t="s">
        <v>62</v>
      </c>
    </row>
    <row r="303" spans="1:23" ht="13.5" customHeight="1" x14ac:dyDescent="0.3">
      <c r="A303" s="170">
        <v>0.875</v>
      </c>
      <c r="B303" s="118" t="s">
        <v>62</v>
      </c>
      <c r="C303" s="118" t="s">
        <v>62</v>
      </c>
      <c r="D303" s="118" t="s">
        <v>62</v>
      </c>
      <c r="E303" s="118" t="s">
        <v>62</v>
      </c>
      <c r="F303" s="118" t="s">
        <v>62</v>
      </c>
      <c r="G303" s="118" t="s">
        <v>62</v>
      </c>
      <c r="H303" s="118" t="s">
        <v>62</v>
      </c>
      <c r="I303" s="118" t="s">
        <v>62</v>
      </c>
      <c r="J303" s="118" t="s">
        <v>62</v>
      </c>
      <c r="K303" s="118" t="s">
        <v>62</v>
      </c>
      <c r="L303" s="118" t="s">
        <v>62</v>
      </c>
      <c r="M303" s="118" t="s">
        <v>62</v>
      </c>
      <c r="N303" s="118" t="s">
        <v>62</v>
      </c>
      <c r="O303" s="118" t="s">
        <v>62</v>
      </c>
      <c r="P303" s="118" t="s">
        <v>62</v>
      </c>
      <c r="Q303" s="118" t="s">
        <v>62</v>
      </c>
      <c r="R303" s="118" t="s">
        <v>62</v>
      </c>
      <c r="S303" s="118" t="s">
        <v>62</v>
      </c>
      <c r="T303" s="118" t="s">
        <v>62</v>
      </c>
      <c r="U303" s="118" t="s">
        <v>62</v>
      </c>
      <c r="V303" s="118" t="s">
        <v>62</v>
      </c>
      <c r="W303" s="118" t="s">
        <v>62</v>
      </c>
    </row>
    <row r="304" spans="1:23" ht="13.5" customHeight="1" x14ac:dyDescent="0.3">
      <c r="A304" s="170">
        <v>0.88541666666666696</v>
      </c>
      <c r="B304" s="118" t="s">
        <v>62</v>
      </c>
      <c r="C304" s="118" t="s">
        <v>62</v>
      </c>
      <c r="D304" s="118" t="s">
        <v>62</v>
      </c>
      <c r="E304" s="118" t="s">
        <v>62</v>
      </c>
      <c r="F304" s="118" t="s">
        <v>62</v>
      </c>
      <c r="G304" s="118" t="s">
        <v>62</v>
      </c>
      <c r="H304" s="118" t="s">
        <v>62</v>
      </c>
      <c r="I304" s="118" t="s">
        <v>62</v>
      </c>
      <c r="J304" s="118" t="s">
        <v>62</v>
      </c>
      <c r="K304" s="118" t="s">
        <v>62</v>
      </c>
      <c r="L304" s="118" t="s">
        <v>62</v>
      </c>
      <c r="M304" s="118" t="s">
        <v>62</v>
      </c>
      <c r="N304" s="118" t="s">
        <v>62</v>
      </c>
      <c r="O304" s="118" t="s">
        <v>62</v>
      </c>
      <c r="P304" s="118" t="s">
        <v>62</v>
      </c>
      <c r="Q304" s="118" t="s">
        <v>62</v>
      </c>
      <c r="R304" s="118" t="s">
        <v>62</v>
      </c>
      <c r="S304" s="118" t="s">
        <v>62</v>
      </c>
      <c r="T304" s="118" t="s">
        <v>62</v>
      </c>
      <c r="U304" s="118" t="s">
        <v>62</v>
      </c>
      <c r="V304" s="118" t="s">
        <v>62</v>
      </c>
      <c r="W304" s="118" t="s">
        <v>62</v>
      </c>
    </row>
    <row r="305" spans="1:23" ht="13.5" customHeight="1" x14ac:dyDescent="0.3">
      <c r="A305" s="170">
        <v>0.89583333333333304</v>
      </c>
      <c r="B305" s="118" t="s">
        <v>62</v>
      </c>
      <c r="C305" s="118" t="s">
        <v>62</v>
      </c>
      <c r="D305" s="118" t="s">
        <v>62</v>
      </c>
      <c r="E305" s="118" t="s">
        <v>62</v>
      </c>
      <c r="F305" s="118" t="s">
        <v>62</v>
      </c>
      <c r="G305" s="118" t="s">
        <v>62</v>
      </c>
      <c r="H305" s="118" t="s">
        <v>62</v>
      </c>
      <c r="I305" s="118" t="s">
        <v>62</v>
      </c>
      <c r="J305" s="118" t="s">
        <v>62</v>
      </c>
      <c r="K305" s="118" t="s">
        <v>62</v>
      </c>
      <c r="L305" s="118" t="s">
        <v>62</v>
      </c>
      <c r="M305" s="118" t="s">
        <v>62</v>
      </c>
      <c r="N305" s="118" t="s">
        <v>62</v>
      </c>
      <c r="O305" s="118" t="s">
        <v>62</v>
      </c>
      <c r="P305" s="118" t="s">
        <v>62</v>
      </c>
      <c r="Q305" s="118" t="s">
        <v>62</v>
      </c>
      <c r="R305" s="118" t="s">
        <v>62</v>
      </c>
      <c r="S305" s="118" t="s">
        <v>62</v>
      </c>
      <c r="T305" s="118" t="s">
        <v>62</v>
      </c>
      <c r="U305" s="118" t="s">
        <v>62</v>
      </c>
      <c r="V305" s="118" t="s">
        <v>62</v>
      </c>
      <c r="W305" s="118" t="s">
        <v>62</v>
      </c>
    </row>
    <row r="306" spans="1:23" ht="13.5" customHeight="1" x14ac:dyDescent="0.3">
      <c r="A306" s="170">
        <v>0.90625</v>
      </c>
      <c r="B306" s="118" t="s">
        <v>62</v>
      </c>
      <c r="C306" s="118" t="s">
        <v>62</v>
      </c>
      <c r="D306" s="118" t="s">
        <v>62</v>
      </c>
      <c r="E306" s="118" t="s">
        <v>62</v>
      </c>
      <c r="F306" s="118" t="s">
        <v>62</v>
      </c>
      <c r="G306" s="118" t="s">
        <v>62</v>
      </c>
      <c r="H306" s="118" t="s">
        <v>62</v>
      </c>
      <c r="I306" s="118" t="s">
        <v>62</v>
      </c>
      <c r="J306" s="118" t="s">
        <v>62</v>
      </c>
      <c r="K306" s="118" t="s">
        <v>62</v>
      </c>
      <c r="L306" s="118" t="s">
        <v>62</v>
      </c>
      <c r="M306" s="118" t="s">
        <v>62</v>
      </c>
      <c r="N306" s="118" t="s">
        <v>62</v>
      </c>
      <c r="O306" s="118" t="s">
        <v>62</v>
      </c>
      <c r="P306" s="118" t="s">
        <v>62</v>
      </c>
      <c r="Q306" s="118" t="s">
        <v>62</v>
      </c>
      <c r="R306" s="118" t="s">
        <v>62</v>
      </c>
      <c r="S306" s="118" t="s">
        <v>62</v>
      </c>
      <c r="T306" s="118" t="s">
        <v>62</v>
      </c>
      <c r="U306" s="118" t="s">
        <v>62</v>
      </c>
      <c r="V306" s="118" t="s">
        <v>62</v>
      </c>
      <c r="W306" s="118" t="s">
        <v>62</v>
      </c>
    </row>
    <row r="307" spans="1:23" ht="13.5" customHeight="1" x14ac:dyDescent="0.3">
      <c r="A307" s="170">
        <v>0.91666666666666696</v>
      </c>
      <c r="B307" s="118" t="s">
        <v>62</v>
      </c>
      <c r="C307" s="118" t="s">
        <v>62</v>
      </c>
      <c r="D307" s="118" t="s">
        <v>62</v>
      </c>
      <c r="E307" s="118" t="s">
        <v>62</v>
      </c>
      <c r="F307" s="118" t="s">
        <v>62</v>
      </c>
      <c r="G307" s="118" t="s">
        <v>62</v>
      </c>
      <c r="H307" s="118" t="s">
        <v>62</v>
      </c>
      <c r="I307" s="118" t="s">
        <v>62</v>
      </c>
      <c r="J307" s="118" t="s">
        <v>62</v>
      </c>
      <c r="K307" s="118" t="s">
        <v>62</v>
      </c>
      <c r="L307" s="118" t="s">
        <v>62</v>
      </c>
      <c r="M307" s="118" t="s">
        <v>62</v>
      </c>
      <c r="N307" s="118" t="s">
        <v>62</v>
      </c>
      <c r="O307" s="118" t="s">
        <v>62</v>
      </c>
      <c r="P307" s="118" t="s">
        <v>62</v>
      </c>
      <c r="Q307" s="118" t="s">
        <v>62</v>
      </c>
      <c r="R307" s="118" t="s">
        <v>62</v>
      </c>
      <c r="S307" s="118" t="s">
        <v>62</v>
      </c>
      <c r="T307" s="118" t="s">
        <v>62</v>
      </c>
      <c r="U307" s="118" t="s">
        <v>62</v>
      </c>
      <c r="V307" s="118" t="s">
        <v>62</v>
      </c>
      <c r="W307" s="118" t="s">
        <v>62</v>
      </c>
    </row>
    <row r="308" spans="1:23" ht="13.5" customHeight="1" x14ac:dyDescent="0.3">
      <c r="A308" s="170">
        <v>0.92708333333333304</v>
      </c>
      <c r="B308" s="118" t="s">
        <v>62</v>
      </c>
      <c r="C308" s="118" t="s">
        <v>62</v>
      </c>
      <c r="D308" s="118" t="s">
        <v>62</v>
      </c>
      <c r="E308" s="118" t="s">
        <v>62</v>
      </c>
      <c r="F308" s="118" t="s">
        <v>62</v>
      </c>
      <c r="G308" s="118" t="s">
        <v>62</v>
      </c>
      <c r="H308" s="118" t="s">
        <v>62</v>
      </c>
      <c r="I308" s="118" t="s">
        <v>62</v>
      </c>
      <c r="J308" s="118" t="s">
        <v>62</v>
      </c>
      <c r="K308" s="118" t="s">
        <v>62</v>
      </c>
      <c r="L308" s="118" t="s">
        <v>62</v>
      </c>
      <c r="M308" s="118" t="s">
        <v>62</v>
      </c>
      <c r="N308" s="118" t="s">
        <v>62</v>
      </c>
      <c r="O308" s="118" t="s">
        <v>62</v>
      </c>
      <c r="P308" s="118" t="s">
        <v>62</v>
      </c>
      <c r="Q308" s="118" t="s">
        <v>62</v>
      </c>
      <c r="R308" s="118" t="s">
        <v>62</v>
      </c>
      <c r="S308" s="118" t="s">
        <v>62</v>
      </c>
      <c r="T308" s="118" t="s">
        <v>62</v>
      </c>
      <c r="U308" s="118" t="s">
        <v>62</v>
      </c>
      <c r="V308" s="118" t="s">
        <v>62</v>
      </c>
      <c r="W308" s="118" t="s">
        <v>62</v>
      </c>
    </row>
    <row r="309" spans="1:23" ht="13.5" customHeight="1" x14ac:dyDescent="0.3">
      <c r="A309" s="170">
        <v>0.9375</v>
      </c>
      <c r="B309" s="118" t="s">
        <v>62</v>
      </c>
      <c r="C309" s="118" t="s">
        <v>62</v>
      </c>
      <c r="D309" s="118" t="s">
        <v>62</v>
      </c>
      <c r="E309" s="118" t="s">
        <v>62</v>
      </c>
      <c r="F309" s="118" t="s">
        <v>62</v>
      </c>
      <c r="G309" s="118" t="s">
        <v>62</v>
      </c>
      <c r="H309" s="118" t="s">
        <v>62</v>
      </c>
      <c r="I309" s="118" t="s">
        <v>62</v>
      </c>
      <c r="J309" s="118" t="s">
        <v>62</v>
      </c>
      <c r="K309" s="118" t="s">
        <v>62</v>
      </c>
      <c r="L309" s="118" t="s">
        <v>62</v>
      </c>
      <c r="M309" s="118" t="s">
        <v>62</v>
      </c>
      <c r="N309" s="118" t="s">
        <v>62</v>
      </c>
      <c r="O309" s="118" t="s">
        <v>62</v>
      </c>
      <c r="P309" s="118" t="s">
        <v>62</v>
      </c>
      <c r="Q309" s="118" t="s">
        <v>62</v>
      </c>
      <c r="R309" s="118" t="s">
        <v>62</v>
      </c>
      <c r="S309" s="118" t="s">
        <v>62</v>
      </c>
      <c r="T309" s="118" t="s">
        <v>62</v>
      </c>
      <c r="U309" s="118" t="s">
        <v>62</v>
      </c>
      <c r="V309" s="118" t="s">
        <v>62</v>
      </c>
      <c r="W309" s="118" t="s">
        <v>62</v>
      </c>
    </row>
    <row r="310" spans="1:23" ht="13.5" customHeight="1" x14ac:dyDescent="0.3">
      <c r="A310" s="170">
        <v>0.94791666666666696</v>
      </c>
      <c r="B310" s="118" t="s">
        <v>62</v>
      </c>
      <c r="C310" s="118" t="s">
        <v>62</v>
      </c>
      <c r="D310" s="118" t="s">
        <v>62</v>
      </c>
      <c r="E310" s="118" t="s">
        <v>62</v>
      </c>
      <c r="F310" s="118" t="s">
        <v>62</v>
      </c>
      <c r="G310" s="118" t="s">
        <v>62</v>
      </c>
      <c r="H310" s="118" t="s">
        <v>62</v>
      </c>
      <c r="I310" s="118" t="s">
        <v>62</v>
      </c>
      <c r="J310" s="118" t="s">
        <v>62</v>
      </c>
      <c r="K310" s="118" t="s">
        <v>62</v>
      </c>
      <c r="L310" s="118" t="s">
        <v>62</v>
      </c>
      <c r="M310" s="118" t="s">
        <v>62</v>
      </c>
      <c r="N310" s="118" t="s">
        <v>62</v>
      </c>
      <c r="O310" s="118" t="s">
        <v>62</v>
      </c>
      <c r="P310" s="118" t="s">
        <v>62</v>
      </c>
      <c r="Q310" s="118" t="s">
        <v>62</v>
      </c>
      <c r="R310" s="118" t="s">
        <v>62</v>
      </c>
      <c r="S310" s="118" t="s">
        <v>62</v>
      </c>
      <c r="T310" s="118" t="s">
        <v>62</v>
      </c>
      <c r="U310" s="118" t="s">
        <v>62</v>
      </c>
      <c r="V310" s="118" t="s">
        <v>62</v>
      </c>
      <c r="W310" s="118" t="s">
        <v>62</v>
      </c>
    </row>
    <row r="311" spans="1:23" ht="13.5" customHeight="1" x14ac:dyDescent="0.3">
      <c r="A311" s="170">
        <v>0.95833333333333304</v>
      </c>
      <c r="B311" s="118" t="s">
        <v>62</v>
      </c>
      <c r="C311" s="118" t="s">
        <v>62</v>
      </c>
      <c r="D311" s="118" t="s">
        <v>62</v>
      </c>
      <c r="E311" s="118" t="s">
        <v>62</v>
      </c>
      <c r="F311" s="118" t="s">
        <v>62</v>
      </c>
      <c r="G311" s="118" t="s">
        <v>62</v>
      </c>
      <c r="H311" s="118" t="s">
        <v>62</v>
      </c>
      <c r="I311" s="118" t="s">
        <v>62</v>
      </c>
      <c r="J311" s="118" t="s">
        <v>62</v>
      </c>
      <c r="K311" s="118" t="s">
        <v>62</v>
      </c>
      <c r="L311" s="118" t="s">
        <v>62</v>
      </c>
      <c r="M311" s="118" t="s">
        <v>62</v>
      </c>
      <c r="N311" s="118" t="s">
        <v>62</v>
      </c>
      <c r="O311" s="118" t="s">
        <v>62</v>
      </c>
      <c r="P311" s="118" t="s">
        <v>62</v>
      </c>
      <c r="Q311" s="118" t="s">
        <v>62</v>
      </c>
      <c r="R311" s="118" t="s">
        <v>62</v>
      </c>
      <c r="S311" s="118" t="s">
        <v>62</v>
      </c>
      <c r="T311" s="118" t="s">
        <v>62</v>
      </c>
      <c r="U311" s="118" t="s">
        <v>62</v>
      </c>
      <c r="V311" s="118" t="s">
        <v>62</v>
      </c>
      <c r="W311" s="118" t="s">
        <v>62</v>
      </c>
    </row>
    <row r="312" spans="1:23" ht="13.5" customHeight="1" x14ac:dyDescent="0.3">
      <c r="A312" s="170">
        <v>0.96875</v>
      </c>
      <c r="B312" s="118" t="s">
        <v>62</v>
      </c>
      <c r="C312" s="118" t="s">
        <v>62</v>
      </c>
      <c r="D312" s="118" t="s">
        <v>62</v>
      </c>
      <c r="E312" s="118" t="s">
        <v>62</v>
      </c>
      <c r="F312" s="118" t="s">
        <v>62</v>
      </c>
      <c r="G312" s="118" t="s">
        <v>62</v>
      </c>
      <c r="H312" s="118" t="s">
        <v>62</v>
      </c>
      <c r="I312" s="118" t="s">
        <v>62</v>
      </c>
      <c r="J312" s="118" t="s">
        <v>62</v>
      </c>
      <c r="K312" s="118" t="s">
        <v>62</v>
      </c>
      <c r="L312" s="118" t="s">
        <v>62</v>
      </c>
      <c r="M312" s="118" t="s">
        <v>62</v>
      </c>
      <c r="N312" s="118" t="s">
        <v>62</v>
      </c>
      <c r="O312" s="118" t="s">
        <v>62</v>
      </c>
      <c r="P312" s="118" t="s">
        <v>62</v>
      </c>
      <c r="Q312" s="118" t="s">
        <v>62</v>
      </c>
      <c r="R312" s="118" t="s">
        <v>62</v>
      </c>
      <c r="S312" s="118" t="s">
        <v>62</v>
      </c>
      <c r="T312" s="118" t="s">
        <v>62</v>
      </c>
      <c r="U312" s="118" t="s">
        <v>62</v>
      </c>
      <c r="V312" s="118" t="s">
        <v>62</v>
      </c>
      <c r="W312" s="118" t="s">
        <v>62</v>
      </c>
    </row>
    <row r="313" spans="1:23" ht="13.5" customHeight="1" x14ac:dyDescent="0.3">
      <c r="A313" s="170">
        <v>0.97916666666666696</v>
      </c>
      <c r="B313" s="118" t="s">
        <v>62</v>
      </c>
      <c r="C313" s="118" t="s">
        <v>62</v>
      </c>
      <c r="D313" s="118" t="s">
        <v>62</v>
      </c>
      <c r="E313" s="118" t="s">
        <v>62</v>
      </c>
      <c r="F313" s="118" t="s">
        <v>62</v>
      </c>
      <c r="G313" s="118" t="s">
        <v>62</v>
      </c>
      <c r="H313" s="118" t="s">
        <v>62</v>
      </c>
      <c r="I313" s="118" t="s">
        <v>62</v>
      </c>
      <c r="J313" s="118" t="s">
        <v>62</v>
      </c>
      <c r="K313" s="118" t="s">
        <v>62</v>
      </c>
      <c r="L313" s="118" t="s">
        <v>62</v>
      </c>
      <c r="M313" s="118" t="s">
        <v>62</v>
      </c>
      <c r="N313" s="118" t="s">
        <v>62</v>
      </c>
      <c r="O313" s="118" t="s">
        <v>62</v>
      </c>
      <c r="P313" s="118" t="s">
        <v>62</v>
      </c>
      <c r="Q313" s="118" t="s">
        <v>62</v>
      </c>
      <c r="R313" s="118" t="s">
        <v>62</v>
      </c>
      <c r="S313" s="118" t="s">
        <v>62</v>
      </c>
      <c r="T313" s="118" t="s">
        <v>62</v>
      </c>
      <c r="U313" s="118" t="s">
        <v>62</v>
      </c>
      <c r="V313" s="118" t="s">
        <v>62</v>
      </c>
      <c r="W313" s="118" t="s">
        <v>62</v>
      </c>
    </row>
    <row r="314" spans="1:23" ht="13.5" customHeight="1" thickBot="1" x14ac:dyDescent="0.35">
      <c r="A314" s="171">
        <v>0.98958333333333304</v>
      </c>
      <c r="B314" s="120" t="s">
        <v>62</v>
      </c>
      <c r="C314" s="120" t="s">
        <v>62</v>
      </c>
      <c r="D314" s="120" t="s">
        <v>62</v>
      </c>
      <c r="E314" s="120" t="s">
        <v>62</v>
      </c>
      <c r="F314" s="120" t="s">
        <v>62</v>
      </c>
      <c r="G314" s="120" t="s">
        <v>62</v>
      </c>
      <c r="H314" s="120" t="s">
        <v>62</v>
      </c>
      <c r="I314" s="120" t="s">
        <v>62</v>
      </c>
      <c r="J314" s="120" t="s">
        <v>62</v>
      </c>
      <c r="K314" s="120" t="s">
        <v>62</v>
      </c>
      <c r="L314" s="120" t="s">
        <v>62</v>
      </c>
      <c r="M314" s="120" t="s">
        <v>62</v>
      </c>
      <c r="N314" s="120" t="s">
        <v>62</v>
      </c>
      <c r="O314" s="120" t="s">
        <v>62</v>
      </c>
      <c r="P314" s="120" t="s">
        <v>62</v>
      </c>
      <c r="Q314" s="120" t="s">
        <v>62</v>
      </c>
      <c r="R314" s="120" t="s">
        <v>62</v>
      </c>
      <c r="S314" s="120" t="s">
        <v>62</v>
      </c>
      <c r="T314" s="120" t="s">
        <v>62</v>
      </c>
      <c r="U314" s="120" t="s">
        <v>62</v>
      </c>
      <c r="V314" s="120" t="s">
        <v>62</v>
      </c>
      <c r="W314" s="120" t="s">
        <v>62</v>
      </c>
    </row>
    <row r="315" spans="1:23" ht="13.5" customHeight="1" thickTop="1" x14ac:dyDescent="0.3">
      <c r="A315" s="285" t="s">
        <v>112</v>
      </c>
      <c r="B315" s="119">
        <f>SUM(B247:B294)</f>
        <v>0</v>
      </c>
      <c r="C315" s="119">
        <f t="shared" ref="C315:U315" si="8">SUM(C247:C294)</f>
        <v>0</v>
      </c>
      <c r="D315" s="119">
        <f t="shared" si="8"/>
        <v>0</v>
      </c>
      <c r="E315" s="119">
        <f t="shared" si="8"/>
        <v>0</v>
      </c>
      <c r="F315" s="119">
        <f t="shared" si="8"/>
        <v>0</v>
      </c>
      <c r="G315" s="119">
        <f t="shared" si="8"/>
        <v>0</v>
      </c>
      <c r="H315" s="119">
        <f t="shared" si="8"/>
        <v>0</v>
      </c>
      <c r="I315" s="119">
        <f t="shared" si="8"/>
        <v>0</v>
      </c>
      <c r="J315" s="119">
        <f t="shared" si="8"/>
        <v>0</v>
      </c>
      <c r="K315" s="119">
        <f t="shared" si="8"/>
        <v>0</v>
      </c>
      <c r="L315" s="119">
        <f t="shared" si="8"/>
        <v>0</v>
      </c>
      <c r="M315" s="119">
        <f t="shared" si="8"/>
        <v>0</v>
      </c>
      <c r="N315" s="119">
        <f t="shared" si="8"/>
        <v>0</v>
      </c>
      <c r="O315" s="119">
        <f t="shared" si="8"/>
        <v>0</v>
      </c>
      <c r="P315" s="119">
        <f t="shared" si="8"/>
        <v>0</v>
      </c>
      <c r="Q315" s="119">
        <f t="shared" si="8"/>
        <v>0</v>
      </c>
      <c r="R315" s="119">
        <f t="shared" si="8"/>
        <v>0</v>
      </c>
      <c r="S315" s="119">
        <f t="shared" si="8"/>
        <v>0</v>
      </c>
      <c r="T315" s="119">
        <f t="shared" si="8"/>
        <v>0</v>
      </c>
      <c r="U315" s="119">
        <f t="shared" si="8"/>
        <v>0</v>
      </c>
      <c r="V315" s="119"/>
      <c r="W315" s="119"/>
    </row>
    <row r="316" spans="1:23" ht="13.5" customHeight="1" x14ac:dyDescent="0.3">
      <c r="A316" s="286" t="s">
        <v>113</v>
      </c>
      <c r="B316" s="118">
        <f>SUM(B243:B306)</f>
        <v>0</v>
      </c>
      <c r="C316" s="118">
        <f t="shared" ref="C316:U316" si="9">SUM(C243:C306)</f>
        <v>0</v>
      </c>
      <c r="D316" s="118">
        <f t="shared" si="9"/>
        <v>0</v>
      </c>
      <c r="E316" s="118">
        <f t="shared" si="9"/>
        <v>0</v>
      </c>
      <c r="F316" s="118">
        <f t="shared" si="9"/>
        <v>0</v>
      </c>
      <c r="G316" s="118">
        <f t="shared" si="9"/>
        <v>0</v>
      </c>
      <c r="H316" s="118">
        <f t="shared" si="9"/>
        <v>0</v>
      </c>
      <c r="I316" s="118">
        <f t="shared" si="9"/>
        <v>0</v>
      </c>
      <c r="J316" s="118">
        <f t="shared" si="9"/>
        <v>0</v>
      </c>
      <c r="K316" s="118">
        <f t="shared" si="9"/>
        <v>0</v>
      </c>
      <c r="L316" s="118">
        <f t="shared" si="9"/>
        <v>0</v>
      </c>
      <c r="M316" s="118">
        <f t="shared" si="9"/>
        <v>0</v>
      </c>
      <c r="N316" s="118">
        <f t="shared" si="9"/>
        <v>0</v>
      </c>
      <c r="O316" s="118">
        <f t="shared" si="9"/>
        <v>0</v>
      </c>
      <c r="P316" s="118">
        <f t="shared" si="9"/>
        <v>0</v>
      </c>
      <c r="Q316" s="118">
        <f t="shared" si="9"/>
        <v>0</v>
      </c>
      <c r="R316" s="118">
        <f t="shared" si="9"/>
        <v>0</v>
      </c>
      <c r="S316" s="118">
        <f t="shared" si="9"/>
        <v>0</v>
      </c>
      <c r="T316" s="118">
        <f t="shared" si="9"/>
        <v>0</v>
      </c>
      <c r="U316" s="118">
        <f t="shared" si="9"/>
        <v>0</v>
      </c>
      <c r="V316" s="118"/>
      <c r="W316" s="118"/>
    </row>
    <row r="317" spans="1:23" ht="13.5" customHeight="1" x14ac:dyDescent="0.3">
      <c r="A317" s="118" t="s">
        <v>114</v>
      </c>
      <c r="B317" s="118">
        <f>SUM(B243:B314)</f>
        <v>0</v>
      </c>
      <c r="C317" s="118">
        <f t="shared" ref="C317:U317" si="10">SUM(C243:C314)</f>
        <v>0</v>
      </c>
      <c r="D317" s="118">
        <f t="shared" si="10"/>
        <v>0</v>
      </c>
      <c r="E317" s="118">
        <f t="shared" si="10"/>
        <v>0</v>
      </c>
      <c r="F317" s="118">
        <f t="shared" si="10"/>
        <v>0</v>
      </c>
      <c r="G317" s="118">
        <f t="shared" si="10"/>
        <v>0</v>
      </c>
      <c r="H317" s="118">
        <f t="shared" si="10"/>
        <v>0</v>
      </c>
      <c r="I317" s="118">
        <f t="shared" si="10"/>
        <v>0</v>
      </c>
      <c r="J317" s="118">
        <f t="shared" si="10"/>
        <v>0</v>
      </c>
      <c r="K317" s="118">
        <f t="shared" si="10"/>
        <v>0</v>
      </c>
      <c r="L317" s="118">
        <f t="shared" si="10"/>
        <v>0</v>
      </c>
      <c r="M317" s="118">
        <f t="shared" si="10"/>
        <v>0</v>
      </c>
      <c r="N317" s="118">
        <f t="shared" si="10"/>
        <v>0</v>
      </c>
      <c r="O317" s="118">
        <f t="shared" si="10"/>
        <v>0</v>
      </c>
      <c r="P317" s="118">
        <f t="shared" si="10"/>
        <v>0</v>
      </c>
      <c r="Q317" s="118">
        <f t="shared" si="10"/>
        <v>0</v>
      </c>
      <c r="R317" s="118">
        <f t="shared" si="10"/>
        <v>0</v>
      </c>
      <c r="S317" s="118">
        <f t="shared" si="10"/>
        <v>0</v>
      </c>
      <c r="T317" s="118">
        <f t="shared" si="10"/>
        <v>0</v>
      </c>
      <c r="U317" s="118">
        <f t="shared" si="10"/>
        <v>0</v>
      </c>
      <c r="V317" s="118"/>
      <c r="W317" s="118"/>
    </row>
    <row r="318" spans="1:23" ht="13.5" customHeight="1" thickBot="1" x14ac:dyDescent="0.35">
      <c r="A318" s="120" t="s">
        <v>115</v>
      </c>
      <c r="B318" s="120">
        <f>SUM(B219:B314)</f>
        <v>0</v>
      </c>
      <c r="C318" s="120">
        <f t="shared" ref="C318:U318" si="11">SUM(C219:C314)</f>
        <v>0</v>
      </c>
      <c r="D318" s="120">
        <f t="shared" si="11"/>
        <v>0</v>
      </c>
      <c r="E318" s="120">
        <f t="shared" si="11"/>
        <v>0</v>
      </c>
      <c r="F318" s="120">
        <f t="shared" si="11"/>
        <v>0</v>
      </c>
      <c r="G318" s="120">
        <f t="shared" si="11"/>
        <v>0</v>
      </c>
      <c r="H318" s="120">
        <f t="shared" si="11"/>
        <v>0</v>
      </c>
      <c r="I318" s="120">
        <f t="shared" si="11"/>
        <v>0</v>
      </c>
      <c r="J318" s="120">
        <f t="shared" si="11"/>
        <v>0</v>
      </c>
      <c r="K318" s="120">
        <f t="shared" si="11"/>
        <v>0</v>
      </c>
      <c r="L318" s="120">
        <f t="shared" si="11"/>
        <v>0</v>
      </c>
      <c r="M318" s="120">
        <f t="shared" si="11"/>
        <v>0</v>
      </c>
      <c r="N318" s="120">
        <f t="shared" si="11"/>
        <v>0</v>
      </c>
      <c r="O318" s="120">
        <f t="shared" si="11"/>
        <v>0</v>
      </c>
      <c r="P318" s="120">
        <f t="shared" si="11"/>
        <v>0</v>
      </c>
      <c r="Q318" s="120">
        <f t="shared" si="11"/>
        <v>0</v>
      </c>
      <c r="R318" s="120">
        <f t="shared" si="11"/>
        <v>0</v>
      </c>
      <c r="S318" s="120">
        <f t="shared" si="11"/>
        <v>0</v>
      </c>
      <c r="T318" s="120">
        <f t="shared" si="11"/>
        <v>0</v>
      </c>
      <c r="U318" s="120">
        <f t="shared" si="11"/>
        <v>0</v>
      </c>
      <c r="V318" s="120"/>
      <c r="W318" s="120"/>
    </row>
    <row r="319" spans="1:23" ht="13.5" customHeight="1" thickTop="1" x14ac:dyDescent="0.3">
      <c r="A319" s="122"/>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row>
    <row r="320" spans="1:23" ht="13.5" customHeight="1" thickBot="1" x14ac:dyDescent="0.35">
      <c r="A320" s="122" t="s">
        <v>10</v>
      </c>
      <c r="B320" s="121" t="s">
        <v>57</v>
      </c>
      <c r="C320" s="233">
        <f>C216+1</f>
        <v>45722</v>
      </c>
      <c r="D320" s="122"/>
      <c r="E320" s="122"/>
      <c r="F320" s="122"/>
      <c r="G320" s="122"/>
      <c r="H320" s="122"/>
      <c r="I320" s="122"/>
      <c r="J320" s="122"/>
      <c r="K320" s="122"/>
      <c r="L320" s="122"/>
      <c r="M320" s="122"/>
      <c r="N320" s="122"/>
      <c r="O320" s="122"/>
      <c r="P320" s="122"/>
      <c r="Q320" s="122"/>
      <c r="R320" s="122"/>
      <c r="S320" s="122"/>
      <c r="T320" s="122"/>
      <c r="U320" s="122"/>
      <c r="V320" s="122"/>
      <c r="W320" s="122"/>
    </row>
    <row r="321" spans="1:23" ht="13.5" customHeight="1" thickTop="1" thickBot="1" x14ac:dyDescent="0.35">
      <c r="A321" s="122"/>
      <c r="B321" s="602" t="s">
        <v>91</v>
      </c>
      <c r="C321" s="603"/>
      <c r="D321" s="603"/>
      <c r="E321" s="603"/>
      <c r="F321" s="603"/>
      <c r="G321" s="603"/>
      <c r="H321" s="603"/>
      <c r="I321" s="603"/>
      <c r="J321" s="603"/>
      <c r="K321" s="603"/>
      <c r="L321" s="603"/>
      <c r="M321" s="603"/>
      <c r="N321" s="603"/>
      <c r="O321" s="603"/>
      <c r="P321" s="603"/>
      <c r="Q321" s="603"/>
      <c r="R321" s="603"/>
      <c r="S321" s="603"/>
      <c r="T321" s="603"/>
      <c r="U321" s="603"/>
      <c r="V321" s="603"/>
      <c r="W321" s="604"/>
    </row>
    <row r="322" spans="1:23" ht="13.5" customHeight="1" thickTop="1" thickBot="1" x14ac:dyDescent="0.35">
      <c r="A322" s="169" t="s">
        <v>51</v>
      </c>
      <c r="B322" s="169" t="s">
        <v>31</v>
      </c>
      <c r="C322" s="287" t="s">
        <v>92</v>
      </c>
      <c r="D322" s="287" t="s">
        <v>93</v>
      </c>
      <c r="E322" s="287" t="s">
        <v>94</v>
      </c>
      <c r="F322" s="287" t="s">
        <v>95</v>
      </c>
      <c r="G322" s="287" t="s">
        <v>96</v>
      </c>
      <c r="H322" s="287" t="s">
        <v>97</v>
      </c>
      <c r="I322" s="287" t="s">
        <v>98</v>
      </c>
      <c r="J322" s="287" t="s">
        <v>99</v>
      </c>
      <c r="K322" s="287" t="s">
        <v>100</v>
      </c>
      <c r="L322" s="287" t="s">
        <v>101</v>
      </c>
      <c r="M322" s="287" t="s">
        <v>102</v>
      </c>
      <c r="N322" s="287" t="s">
        <v>103</v>
      </c>
      <c r="O322" s="287" t="s">
        <v>104</v>
      </c>
      <c r="P322" s="287" t="s">
        <v>105</v>
      </c>
      <c r="Q322" s="287" t="s">
        <v>106</v>
      </c>
      <c r="R322" s="287" t="s">
        <v>107</v>
      </c>
      <c r="S322" s="287" t="s">
        <v>108</v>
      </c>
      <c r="T322" s="287" t="s">
        <v>109</v>
      </c>
      <c r="U322" s="287" t="s">
        <v>110</v>
      </c>
      <c r="V322" s="169" t="s">
        <v>89</v>
      </c>
      <c r="W322" s="169" t="s">
        <v>111</v>
      </c>
    </row>
    <row r="323" spans="1:23" ht="13.5" customHeight="1" thickTop="1" x14ac:dyDescent="0.3">
      <c r="A323" s="278">
        <v>0</v>
      </c>
      <c r="B323" s="119" t="s">
        <v>62</v>
      </c>
      <c r="C323" s="119" t="s">
        <v>62</v>
      </c>
      <c r="D323" s="119" t="s">
        <v>62</v>
      </c>
      <c r="E323" s="119" t="s">
        <v>62</v>
      </c>
      <c r="F323" s="119" t="s">
        <v>62</v>
      </c>
      <c r="G323" s="119" t="s">
        <v>62</v>
      </c>
      <c r="H323" s="119" t="s">
        <v>62</v>
      </c>
      <c r="I323" s="119" t="s">
        <v>62</v>
      </c>
      <c r="J323" s="119" t="s">
        <v>62</v>
      </c>
      <c r="K323" s="119" t="s">
        <v>62</v>
      </c>
      <c r="L323" s="119" t="s">
        <v>62</v>
      </c>
      <c r="M323" s="119" t="s">
        <v>62</v>
      </c>
      <c r="N323" s="119" t="s">
        <v>62</v>
      </c>
      <c r="O323" s="119" t="s">
        <v>62</v>
      </c>
      <c r="P323" s="119" t="s">
        <v>62</v>
      </c>
      <c r="Q323" s="119" t="s">
        <v>62</v>
      </c>
      <c r="R323" s="119" t="s">
        <v>62</v>
      </c>
      <c r="S323" s="119" t="s">
        <v>62</v>
      </c>
      <c r="T323" s="119" t="s">
        <v>62</v>
      </c>
      <c r="U323" s="119" t="s">
        <v>62</v>
      </c>
      <c r="V323" s="119" t="s">
        <v>62</v>
      </c>
      <c r="W323" s="119" t="s">
        <v>62</v>
      </c>
    </row>
    <row r="324" spans="1:23" ht="13.5" customHeight="1" x14ac:dyDescent="0.3">
      <c r="A324" s="170">
        <v>1.0416666666666666E-2</v>
      </c>
      <c r="B324" s="118" t="s">
        <v>62</v>
      </c>
      <c r="C324" s="118" t="s">
        <v>62</v>
      </c>
      <c r="D324" s="118" t="s">
        <v>62</v>
      </c>
      <c r="E324" s="118" t="s">
        <v>62</v>
      </c>
      <c r="F324" s="118" t="s">
        <v>62</v>
      </c>
      <c r="G324" s="118" t="s">
        <v>62</v>
      </c>
      <c r="H324" s="118" t="s">
        <v>62</v>
      </c>
      <c r="I324" s="118" t="s">
        <v>62</v>
      </c>
      <c r="J324" s="118" t="s">
        <v>62</v>
      </c>
      <c r="K324" s="118" t="s">
        <v>62</v>
      </c>
      <c r="L324" s="118" t="s">
        <v>62</v>
      </c>
      <c r="M324" s="118" t="s">
        <v>62</v>
      </c>
      <c r="N324" s="118" t="s">
        <v>62</v>
      </c>
      <c r="O324" s="118" t="s">
        <v>62</v>
      </c>
      <c r="P324" s="118" t="s">
        <v>62</v>
      </c>
      <c r="Q324" s="118" t="s">
        <v>62</v>
      </c>
      <c r="R324" s="118" t="s">
        <v>62</v>
      </c>
      <c r="S324" s="118" t="s">
        <v>62</v>
      </c>
      <c r="T324" s="118" t="s">
        <v>62</v>
      </c>
      <c r="U324" s="118" t="s">
        <v>62</v>
      </c>
      <c r="V324" s="118" t="s">
        <v>62</v>
      </c>
      <c r="W324" s="118" t="s">
        <v>62</v>
      </c>
    </row>
    <row r="325" spans="1:23" ht="13.5" customHeight="1" x14ac:dyDescent="0.3">
      <c r="A325" s="170">
        <v>2.0833333333333332E-2</v>
      </c>
      <c r="B325" s="118" t="s">
        <v>62</v>
      </c>
      <c r="C325" s="118" t="s">
        <v>62</v>
      </c>
      <c r="D325" s="118" t="s">
        <v>62</v>
      </c>
      <c r="E325" s="118" t="s">
        <v>62</v>
      </c>
      <c r="F325" s="118" t="s">
        <v>62</v>
      </c>
      <c r="G325" s="118" t="s">
        <v>62</v>
      </c>
      <c r="H325" s="118" t="s">
        <v>62</v>
      </c>
      <c r="I325" s="118" t="s">
        <v>62</v>
      </c>
      <c r="J325" s="118" t="s">
        <v>62</v>
      </c>
      <c r="K325" s="118" t="s">
        <v>62</v>
      </c>
      <c r="L325" s="118" t="s">
        <v>62</v>
      </c>
      <c r="M325" s="118" t="s">
        <v>62</v>
      </c>
      <c r="N325" s="118" t="s">
        <v>62</v>
      </c>
      <c r="O325" s="118" t="s">
        <v>62</v>
      </c>
      <c r="P325" s="118" t="s">
        <v>62</v>
      </c>
      <c r="Q325" s="118" t="s">
        <v>62</v>
      </c>
      <c r="R325" s="118" t="s">
        <v>62</v>
      </c>
      <c r="S325" s="118" t="s">
        <v>62</v>
      </c>
      <c r="T325" s="118" t="s">
        <v>62</v>
      </c>
      <c r="U325" s="118" t="s">
        <v>62</v>
      </c>
      <c r="V325" s="118" t="s">
        <v>62</v>
      </c>
      <c r="W325" s="118" t="s">
        <v>62</v>
      </c>
    </row>
    <row r="326" spans="1:23" ht="13.5" customHeight="1" x14ac:dyDescent="0.3">
      <c r="A326" s="170">
        <v>3.125E-2</v>
      </c>
      <c r="B326" s="118" t="s">
        <v>62</v>
      </c>
      <c r="C326" s="118" t="s">
        <v>62</v>
      </c>
      <c r="D326" s="118" t="s">
        <v>62</v>
      </c>
      <c r="E326" s="118" t="s">
        <v>62</v>
      </c>
      <c r="F326" s="118" t="s">
        <v>62</v>
      </c>
      <c r="G326" s="118" t="s">
        <v>62</v>
      </c>
      <c r="H326" s="118" t="s">
        <v>62</v>
      </c>
      <c r="I326" s="118" t="s">
        <v>62</v>
      </c>
      <c r="J326" s="118" t="s">
        <v>62</v>
      </c>
      <c r="K326" s="118" t="s">
        <v>62</v>
      </c>
      <c r="L326" s="118" t="s">
        <v>62</v>
      </c>
      <c r="M326" s="118" t="s">
        <v>62</v>
      </c>
      <c r="N326" s="118" t="s">
        <v>62</v>
      </c>
      <c r="O326" s="118" t="s">
        <v>62</v>
      </c>
      <c r="P326" s="118" t="s">
        <v>62</v>
      </c>
      <c r="Q326" s="118" t="s">
        <v>62</v>
      </c>
      <c r="R326" s="118" t="s">
        <v>62</v>
      </c>
      <c r="S326" s="118" t="s">
        <v>62</v>
      </c>
      <c r="T326" s="118" t="s">
        <v>62</v>
      </c>
      <c r="U326" s="118" t="s">
        <v>62</v>
      </c>
      <c r="V326" s="118" t="s">
        <v>62</v>
      </c>
      <c r="W326" s="118" t="s">
        <v>62</v>
      </c>
    </row>
    <row r="327" spans="1:23" ht="13.5" customHeight="1" x14ac:dyDescent="0.3">
      <c r="A327" s="170">
        <v>4.1666666666666664E-2</v>
      </c>
      <c r="B327" s="118" t="s">
        <v>62</v>
      </c>
      <c r="C327" s="118" t="s">
        <v>62</v>
      </c>
      <c r="D327" s="118" t="s">
        <v>62</v>
      </c>
      <c r="E327" s="118" t="s">
        <v>62</v>
      </c>
      <c r="F327" s="118" t="s">
        <v>62</v>
      </c>
      <c r="G327" s="118" t="s">
        <v>62</v>
      </c>
      <c r="H327" s="118" t="s">
        <v>62</v>
      </c>
      <c r="I327" s="118" t="s">
        <v>62</v>
      </c>
      <c r="J327" s="118" t="s">
        <v>62</v>
      </c>
      <c r="K327" s="118" t="s">
        <v>62</v>
      </c>
      <c r="L327" s="118" t="s">
        <v>62</v>
      </c>
      <c r="M327" s="118" t="s">
        <v>62</v>
      </c>
      <c r="N327" s="118" t="s">
        <v>62</v>
      </c>
      <c r="O327" s="118" t="s">
        <v>62</v>
      </c>
      <c r="P327" s="118" t="s">
        <v>62</v>
      </c>
      <c r="Q327" s="118" t="s">
        <v>62</v>
      </c>
      <c r="R327" s="118" t="s">
        <v>62</v>
      </c>
      <c r="S327" s="118" t="s">
        <v>62</v>
      </c>
      <c r="T327" s="118" t="s">
        <v>62</v>
      </c>
      <c r="U327" s="118" t="s">
        <v>62</v>
      </c>
      <c r="V327" s="118" t="s">
        <v>62</v>
      </c>
      <c r="W327" s="118" t="s">
        <v>62</v>
      </c>
    </row>
    <row r="328" spans="1:23" ht="13.5" customHeight="1" x14ac:dyDescent="0.3">
      <c r="A328" s="170">
        <v>5.2083333333333336E-2</v>
      </c>
      <c r="B328" s="118" t="s">
        <v>62</v>
      </c>
      <c r="C328" s="118" t="s">
        <v>62</v>
      </c>
      <c r="D328" s="118" t="s">
        <v>62</v>
      </c>
      <c r="E328" s="118" t="s">
        <v>62</v>
      </c>
      <c r="F328" s="118" t="s">
        <v>62</v>
      </c>
      <c r="G328" s="118" t="s">
        <v>62</v>
      </c>
      <c r="H328" s="118" t="s">
        <v>62</v>
      </c>
      <c r="I328" s="118" t="s">
        <v>62</v>
      </c>
      <c r="J328" s="118" t="s">
        <v>62</v>
      </c>
      <c r="K328" s="118" t="s">
        <v>62</v>
      </c>
      <c r="L328" s="118" t="s">
        <v>62</v>
      </c>
      <c r="M328" s="118" t="s">
        <v>62</v>
      </c>
      <c r="N328" s="118" t="s">
        <v>62</v>
      </c>
      <c r="O328" s="118" t="s">
        <v>62</v>
      </c>
      <c r="P328" s="118" t="s">
        <v>62</v>
      </c>
      <c r="Q328" s="118" t="s">
        <v>62</v>
      </c>
      <c r="R328" s="118" t="s">
        <v>62</v>
      </c>
      <c r="S328" s="118" t="s">
        <v>62</v>
      </c>
      <c r="T328" s="118" t="s">
        <v>62</v>
      </c>
      <c r="U328" s="118" t="s">
        <v>62</v>
      </c>
      <c r="V328" s="118" t="s">
        <v>62</v>
      </c>
      <c r="W328" s="118" t="s">
        <v>62</v>
      </c>
    </row>
    <row r="329" spans="1:23" ht="13.5" customHeight="1" x14ac:dyDescent="0.3">
      <c r="A329" s="170">
        <v>6.25E-2</v>
      </c>
      <c r="B329" s="118" t="s">
        <v>62</v>
      </c>
      <c r="C329" s="118" t="s">
        <v>62</v>
      </c>
      <c r="D329" s="118" t="s">
        <v>62</v>
      </c>
      <c r="E329" s="118" t="s">
        <v>62</v>
      </c>
      <c r="F329" s="118" t="s">
        <v>62</v>
      </c>
      <c r="G329" s="118" t="s">
        <v>62</v>
      </c>
      <c r="H329" s="118" t="s">
        <v>62</v>
      </c>
      <c r="I329" s="118" t="s">
        <v>62</v>
      </c>
      <c r="J329" s="118" t="s">
        <v>62</v>
      </c>
      <c r="K329" s="118" t="s">
        <v>62</v>
      </c>
      <c r="L329" s="118" t="s">
        <v>62</v>
      </c>
      <c r="M329" s="118" t="s">
        <v>62</v>
      </c>
      <c r="N329" s="118" t="s">
        <v>62</v>
      </c>
      <c r="O329" s="118" t="s">
        <v>62</v>
      </c>
      <c r="P329" s="118" t="s">
        <v>62</v>
      </c>
      <c r="Q329" s="118" t="s">
        <v>62</v>
      </c>
      <c r="R329" s="118" t="s">
        <v>62</v>
      </c>
      <c r="S329" s="118" t="s">
        <v>62</v>
      </c>
      <c r="T329" s="118" t="s">
        <v>62</v>
      </c>
      <c r="U329" s="118" t="s">
        <v>62</v>
      </c>
      <c r="V329" s="118" t="s">
        <v>62</v>
      </c>
      <c r="W329" s="118" t="s">
        <v>62</v>
      </c>
    </row>
    <row r="330" spans="1:23" ht="13.5" customHeight="1" x14ac:dyDescent="0.3">
      <c r="A330" s="170">
        <v>7.2916666666666699E-2</v>
      </c>
      <c r="B330" s="118" t="s">
        <v>62</v>
      </c>
      <c r="C330" s="118" t="s">
        <v>62</v>
      </c>
      <c r="D330" s="118" t="s">
        <v>62</v>
      </c>
      <c r="E330" s="118" t="s">
        <v>62</v>
      </c>
      <c r="F330" s="118" t="s">
        <v>62</v>
      </c>
      <c r="G330" s="118" t="s">
        <v>62</v>
      </c>
      <c r="H330" s="118" t="s">
        <v>62</v>
      </c>
      <c r="I330" s="118" t="s">
        <v>62</v>
      </c>
      <c r="J330" s="118" t="s">
        <v>62</v>
      </c>
      <c r="K330" s="118" t="s">
        <v>62</v>
      </c>
      <c r="L330" s="118" t="s">
        <v>62</v>
      </c>
      <c r="M330" s="118" t="s">
        <v>62</v>
      </c>
      <c r="N330" s="118" t="s">
        <v>62</v>
      </c>
      <c r="O330" s="118" t="s">
        <v>62</v>
      </c>
      <c r="P330" s="118" t="s">
        <v>62</v>
      </c>
      <c r="Q330" s="118" t="s">
        <v>62</v>
      </c>
      <c r="R330" s="118" t="s">
        <v>62</v>
      </c>
      <c r="S330" s="118" t="s">
        <v>62</v>
      </c>
      <c r="T330" s="118" t="s">
        <v>62</v>
      </c>
      <c r="U330" s="118" t="s">
        <v>62</v>
      </c>
      <c r="V330" s="118" t="s">
        <v>62</v>
      </c>
      <c r="W330" s="118" t="s">
        <v>62</v>
      </c>
    </row>
    <row r="331" spans="1:23" ht="13.5" customHeight="1" x14ac:dyDescent="0.3">
      <c r="A331" s="170">
        <v>8.3333333333333301E-2</v>
      </c>
      <c r="B331" s="118" t="s">
        <v>62</v>
      </c>
      <c r="C331" s="118" t="s">
        <v>62</v>
      </c>
      <c r="D331" s="118" t="s">
        <v>62</v>
      </c>
      <c r="E331" s="118" t="s">
        <v>62</v>
      </c>
      <c r="F331" s="118" t="s">
        <v>62</v>
      </c>
      <c r="G331" s="118" t="s">
        <v>62</v>
      </c>
      <c r="H331" s="118" t="s">
        <v>62</v>
      </c>
      <c r="I331" s="118" t="s">
        <v>62</v>
      </c>
      <c r="J331" s="118" t="s">
        <v>62</v>
      </c>
      <c r="K331" s="118" t="s">
        <v>62</v>
      </c>
      <c r="L331" s="118" t="s">
        <v>62</v>
      </c>
      <c r="M331" s="118" t="s">
        <v>62</v>
      </c>
      <c r="N331" s="118" t="s">
        <v>62</v>
      </c>
      <c r="O331" s="118" t="s">
        <v>62</v>
      </c>
      <c r="P331" s="118" t="s">
        <v>62</v>
      </c>
      <c r="Q331" s="118" t="s">
        <v>62</v>
      </c>
      <c r="R331" s="118" t="s">
        <v>62</v>
      </c>
      <c r="S331" s="118" t="s">
        <v>62</v>
      </c>
      <c r="T331" s="118" t="s">
        <v>62</v>
      </c>
      <c r="U331" s="118" t="s">
        <v>62</v>
      </c>
      <c r="V331" s="118" t="s">
        <v>62</v>
      </c>
      <c r="W331" s="118" t="s">
        <v>62</v>
      </c>
    </row>
    <row r="332" spans="1:23" ht="13.5" customHeight="1" x14ac:dyDescent="0.3">
      <c r="A332" s="170">
        <v>9.375E-2</v>
      </c>
      <c r="B332" s="118" t="s">
        <v>62</v>
      </c>
      <c r="C332" s="118" t="s">
        <v>62</v>
      </c>
      <c r="D332" s="118" t="s">
        <v>62</v>
      </c>
      <c r="E332" s="118" t="s">
        <v>62</v>
      </c>
      <c r="F332" s="118" t="s">
        <v>62</v>
      </c>
      <c r="G332" s="118" t="s">
        <v>62</v>
      </c>
      <c r="H332" s="118" t="s">
        <v>62</v>
      </c>
      <c r="I332" s="118" t="s">
        <v>62</v>
      </c>
      <c r="J332" s="118" t="s">
        <v>62</v>
      </c>
      <c r="K332" s="118" t="s">
        <v>62</v>
      </c>
      <c r="L332" s="118" t="s">
        <v>62</v>
      </c>
      <c r="M332" s="118" t="s">
        <v>62</v>
      </c>
      <c r="N332" s="118" t="s">
        <v>62</v>
      </c>
      <c r="O332" s="118" t="s">
        <v>62</v>
      </c>
      <c r="P332" s="118" t="s">
        <v>62</v>
      </c>
      <c r="Q332" s="118" t="s">
        <v>62</v>
      </c>
      <c r="R332" s="118" t="s">
        <v>62</v>
      </c>
      <c r="S332" s="118" t="s">
        <v>62</v>
      </c>
      <c r="T332" s="118" t="s">
        <v>62</v>
      </c>
      <c r="U332" s="118" t="s">
        <v>62</v>
      </c>
      <c r="V332" s="118" t="s">
        <v>62</v>
      </c>
      <c r="W332" s="118" t="s">
        <v>62</v>
      </c>
    </row>
    <row r="333" spans="1:23" ht="13.5" customHeight="1" x14ac:dyDescent="0.3">
      <c r="A333" s="170">
        <v>0.104166666666667</v>
      </c>
      <c r="B333" s="118" t="s">
        <v>62</v>
      </c>
      <c r="C333" s="118" t="s">
        <v>62</v>
      </c>
      <c r="D333" s="118" t="s">
        <v>62</v>
      </c>
      <c r="E333" s="118" t="s">
        <v>62</v>
      </c>
      <c r="F333" s="118" t="s">
        <v>62</v>
      </c>
      <c r="G333" s="118" t="s">
        <v>62</v>
      </c>
      <c r="H333" s="118" t="s">
        <v>62</v>
      </c>
      <c r="I333" s="118" t="s">
        <v>62</v>
      </c>
      <c r="J333" s="118" t="s">
        <v>62</v>
      </c>
      <c r="K333" s="118" t="s">
        <v>62</v>
      </c>
      <c r="L333" s="118" t="s">
        <v>62</v>
      </c>
      <c r="M333" s="118" t="s">
        <v>62</v>
      </c>
      <c r="N333" s="118" t="s">
        <v>62</v>
      </c>
      <c r="O333" s="118" t="s">
        <v>62</v>
      </c>
      <c r="P333" s="118" t="s">
        <v>62</v>
      </c>
      <c r="Q333" s="118" t="s">
        <v>62</v>
      </c>
      <c r="R333" s="118" t="s">
        <v>62</v>
      </c>
      <c r="S333" s="118" t="s">
        <v>62</v>
      </c>
      <c r="T333" s="118" t="s">
        <v>62</v>
      </c>
      <c r="U333" s="118" t="s">
        <v>62</v>
      </c>
      <c r="V333" s="118" t="s">
        <v>62</v>
      </c>
      <c r="W333" s="118" t="s">
        <v>62</v>
      </c>
    </row>
    <row r="334" spans="1:23" ht="13.5" customHeight="1" x14ac:dyDescent="0.3">
      <c r="A334" s="170">
        <v>0.114583333333333</v>
      </c>
      <c r="B334" s="118" t="s">
        <v>62</v>
      </c>
      <c r="C334" s="118" t="s">
        <v>62</v>
      </c>
      <c r="D334" s="118" t="s">
        <v>62</v>
      </c>
      <c r="E334" s="118" t="s">
        <v>62</v>
      </c>
      <c r="F334" s="118" t="s">
        <v>62</v>
      </c>
      <c r="G334" s="118" t="s">
        <v>62</v>
      </c>
      <c r="H334" s="118" t="s">
        <v>62</v>
      </c>
      <c r="I334" s="118" t="s">
        <v>62</v>
      </c>
      <c r="J334" s="118" t="s">
        <v>62</v>
      </c>
      <c r="K334" s="118" t="s">
        <v>62</v>
      </c>
      <c r="L334" s="118" t="s">
        <v>62</v>
      </c>
      <c r="M334" s="118" t="s">
        <v>62</v>
      </c>
      <c r="N334" s="118" t="s">
        <v>62</v>
      </c>
      <c r="O334" s="118" t="s">
        <v>62</v>
      </c>
      <c r="P334" s="118" t="s">
        <v>62</v>
      </c>
      <c r="Q334" s="118" t="s">
        <v>62</v>
      </c>
      <c r="R334" s="118" t="s">
        <v>62</v>
      </c>
      <c r="S334" s="118" t="s">
        <v>62</v>
      </c>
      <c r="T334" s="118" t="s">
        <v>62</v>
      </c>
      <c r="U334" s="118" t="s">
        <v>62</v>
      </c>
      <c r="V334" s="118" t="s">
        <v>62</v>
      </c>
      <c r="W334" s="118" t="s">
        <v>62</v>
      </c>
    </row>
    <row r="335" spans="1:23" ht="13.5" customHeight="1" x14ac:dyDescent="0.3">
      <c r="A335" s="170">
        <v>0.125</v>
      </c>
      <c r="B335" s="118" t="s">
        <v>62</v>
      </c>
      <c r="C335" s="118" t="s">
        <v>62</v>
      </c>
      <c r="D335" s="118" t="s">
        <v>62</v>
      </c>
      <c r="E335" s="118" t="s">
        <v>62</v>
      </c>
      <c r="F335" s="118" t="s">
        <v>62</v>
      </c>
      <c r="G335" s="118" t="s">
        <v>62</v>
      </c>
      <c r="H335" s="118" t="s">
        <v>62</v>
      </c>
      <c r="I335" s="118" t="s">
        <v>62</v>
      </c>
      <c r="J335" s="118" t="s">
        <v>62</v>
      </c>
      <c r="K335" s="118" t="s">
        <v>62</v>
      </c>
      <c r="L335" s="118" t="s">
        <v>62</v>
      </c>
      <c r="M335" s="118" t="s">
        <v>62</v>
      </c>
      <c r="N335" s="118" t="s">
        <v>62</v>
      </c>
      <c r="O335" s="118" t="s">
        <v>62</v>
      </c>
      <c r="P335" s="118" t="s">
        <v>62</v>
      </c>
      <c r="Q335" s="118" t="s">
        <v>62</v>
      </c>
      <c r="R335" s="118" t="s">
        <v>62</v>
      </c>
      <c r="S335" s="118" t="s">
        <v>62</v>
      </c>
      <c r="T335" s="118" t="s">
        <v>62</v>
      </c>
      <c r="U335" s="118" t="s">
        <v>62</v>
      </c>
      <c r="V335" s="118" t="s">
        <v>62</v>
      </c>
      <c r="W335" s="118" t="s">
        <v>62</v>
      </c>
    </row>
    <row r="336" spans="1:23" ht="13.5" customHeight="1" x14ac:dyDescent="0.3">
      <c r="A336" s="170">
        <v>0.13541666666666699</v>
      </c>
      <c r="B336" s="118" t="s">
        <v>62</v>
      </c>
      <c r="C336" s="118" t="s">
        <v>62</v>
      </c>
      <c r="D336" s="118" t="s">
        <v>62</v>
      </c>
      <c r="E336" s="118" t="s">
        <v>62</v>
      </c>
      <c r="F336" s="118" t="s">
        <v>62</v>
      </c>
      <c r="G336" s="118" t="s">
        <v>62</v>
      </c>
      <c r="H336" s="118" t="s">
        <v>62</v>
      </c>
      <c r="I336" s="118" t="s">
        <v>62</v>
      </c>
      <c r="J336" s="118" t="s">
        <v>62</v>
      </c>
      <c r="K336" s="118" t="s">
        <v>62</v>
      </c>
      <c r="L336" s="118" t="s">
        <v>62</v>
      </c>
      <c r="M336" s="118" t="s">
        <v>62</v>
      </c>
      <c r="N336" s="118" t="s">
        <v>62</v>
      </c>
      <c r="O336" s="118" t="s">
        <v>62</v>
      </c>
      <c r="P336" s="118" t="s">
        <v>62</v>
      </c>
      <c r="Q336" s="118" t="s">
        <v>62</v>
      </c>
      <c r="R336" s="118" t="s">
        <v>62</v>
      </c>
      <c r="S336" s="118" t="s">
        <v>62</v>
      </c>
      <c r="T336" s="118" t="s">
        <v>62</v>
      </c>
      <c r="U336" s="118" t="s">
        <v>62</v>
      </c>
      <c r="V336" s="118" t="s">
        <v>62</v>
      </c>
      <c r="W336" s="118" t="s">
        <v>62</v>
      </c>
    </row>
    <row r="337" spans="1:23" ht="13.5" customHeight="1" x14ac:dyDescent="0.3">
      <c r="A337" s="170">
        <v>0.14583333333333301</v>
      </c>
      <c r="B337" s="118" t="s">
        <v>62</v>
      </c>
      <c r="C337" s="118" t="s">
        <v>62</v>
      </c>
      <c r="D337" s="118" t="s">
        <v>62</v>
      </c>
      <c r="E337" s="118" t="s">
        <v>62</v>
      </c>
      <c r="F337" s="118" t="s">
        <v>62</v>
      </c>
      <c r="G337" s="118" t="s">
        <v>62</v>
      </c>
      <c r="H337" s="118" t="s">
        <v>62</v>
      </c>
      <c r="I337" s="118" t="s">
        <v>62</v>
      </c>
      <c r="J337" s="118" t="s">
        <v>62</v>
      </c>
      <c r="K337" s="118" t="s">
        <v>62</v>
      </c>
      <c r="L337" s="118" t="s">
        <v>62</v>
      </c>
      <c r="M337" s="118" t="s">
        <v>62</v>
      </c>
      <c r="N337" s="118" t="s">
        <v>62</v>
      </c>
      <c r="O337" s="118" t="s">
        <v>62</v>
      </c>
      <c r="P337" s="118" t="s">
        <v>62</v>
      </c>
      <c r="Q337" s="118" t="s">
        <v>62</v>
      </c>
      <c r="R337" s="118" t="s">
        <v>62</v>
      </c>
      <c r="S337" s="118" t="s">
        <v>62</v>
      </c>
      <c r="T337" s="118" t="s">
        <v>62</v>
      </c>
      <c r="U337" s="118" t="s">
        <v>62</v>
      </c>
      <c r="V337" s="118" t="s">
        <v>62</v>
      </c>
      <c r="W337" s="118" t="s">
        <v>62</v>
      </c>
    </row>
    <row r="338" spans="1:23" ht="13.5" customHeight="1" x14ac:dyDescent="0.3">
      <c r="A338" s="170">
        <v>0.15625</v>
      </c>
      <c r="B338" s="118" t="s">
        <v>62</v>
      </c>
      <c r="C338" s="118" t="s">
        <v>62</v>
      </c>
      <c r="D338" s="118" t="s">
        <v>62</v>
      </c>
      <c r="E338" s="118" t="s">
        <v>62</v>
      </c>
      <c r="F338" s="118" t="s">
        <v>62</v>
      </c>
      <c r="G338" s="118" t="s">
        <v>62</v>
      </c>
      <c r="H338" s="118" t="s">
        <v>62</v>
      </c>
      <c r="I338" s="118" t="s">
        <v>62</v>
      </c>
      <c r="J338" s="118" t="s">
        <v>62</v>
      </c>
      <c r="K338" s="118" t="s">
        <v>62</v>
      </c>
      <c r="L338" s="118" t="s">
        <v>62</v>
      </c>
      <c r="M338" s="118" t="s">
        <v>62</v>
      </c>
      <c r="N338" s="118" t="s">
        <v>62</v>
      </c>
      <c r="O338" s="118" t="s">
        <v>62</v>
      </c>
      <c r="P338" s="118" t="s">
        <v>62</v>
      </c>
      <c r="Q338" s="118" t="s">
        <v>62</v>
      </c>
      <c r="R338" s="118" t="s">
        <v>62</v>
      </c>
      <c r="S338" s="118" t="s">
        <v>62</v>
      </c>
      <c r="T338" s="118" t="s">
        <v>62</v>
      </c>
      <c r="U338" s="118" t="s">
        <v>62</v>
      </c>
      <c r="V338" s="118" t="s">
        <v>62</v>
      </c>
      <c r="W338" s="118" t="s">
        <v>62</v>
      </c>
    </row>
    <row r="339" spans="1:23" ht="13.5" customHeight="1" x14ac:dyDescent="0.3">
      <c r="A339" s="170">
        <v>0.16666666666666699</v>
      </c>
      <c r="B339" s="118" t="s">
        <v>62</v>
      </c>
      <c r="C339" s="118" t="s">
        <v>62</v>
      </c>
      <c r="D339" s="118" t="s">
        <v>62</v>
      </c>
      <c r="E339" s="118" t="s">
        <v>62</v>
      </c>
      <c r="F339" s="118" t="s">
        <v>62</v>
      </c>
      <c r="G339" s="118" t="s">
        <v>62</v>
      </c>
      <c r="H339" s="118" t="s">
        <v>62</v>
      </c>
      <c r="I339" s="118" t="s">
        <v>62</v>
      </c>
      <c r="J339" s="118" t="s">
        <v>62</v>
      </c>
      <c r="K339" s="118" t="s">
        <v>62</v>
      </c>
      <c r="L339" s="118" t="s">
        <v>62</v>
      </c>
      <c r="M339" s="118" t="s">
        <v>62</v>
      </c>
      <c r="N339" s="118" t="s">
        <v>62</v>
      </c>
      <c r="O339" s="118" t="s">
        <v>62</v>
      </c>
      <c r="P339" s="118" t="s">
        <v>62</v>
      </c>
      <c r="Q339" s="118" t="s">
        <v>62</v>
      </c>
      <c r="R339" s="118" t="s">
        <v>62</v>
      </c>
      <c r="S339" s="118" t="s">
        <v>62</v>
      </c>
      <c r="T339" s="118" t="s">
        <v>62</v>
      </c>
      <c r="U339" s="118" t="s">
        <v>62</v>
      </c>
      <c r="V339" s="118" t="s">
        <v>62</v>
      </c>
      <c r="W339" s="118" t="s">
        <v>62</v>
      </c>
    </row>
    <row r="340" spans="1:23" ht="13.5" customHeight="1" x14ac:dyDescent="0.3">
      <c r="A340" s="170">
        <v>0.17708333333333301</v>
      </c>
      <c r="B340" s="118" t="s">
        <v>62</v>
      </c>
      <c r="C340" s="118" t="s">
        <v>62</v>
      </c>
      <c r="D340" s="118" t="s">
        <v>62</v>
      </c>
      <c r="E340" s="118" t="s">
        <v>62</v>
      </c>
      <c r="F340" s="118" t="s">
        <v>62</v>
      </c>
      <c r="G340" s="118" t="s">
        <v>62</v>
      </c>
      <c r="H340" s="118" t="s">
        <v>62</v>
      </c>
      <c r="I340" s="118" t="s">
        <v>62</v>
      </c>
      <c r="J340" s="118" t="s">
        <v>62</v>
      </c>
      <c r="K340" s="118" t="s">
        <v>62</v>
      </c>
      <c r="L340" s="118" t="s">
        <v>62</v>
      </c>
      <c r="M340" s="118" t="s">
        <v>62</v>
      </c>
      <c r="N340" s="118" t="s">
        <v>62</v>
      </c>
      <c r="O340" s="118" t="s">
        <v>62</v>
      </c>
      <c r="P340" s="118" t="s">
        <v>62</v>
      </c>
      <c r="Q340" s="118" t="s">
        <v>62</v>
      </c>
      <c r="R340" s="118" t="s">
        <v>62</v>
      </c>
      <c r="S340" s="118" t="s">
        <v>62</v>
      </c>
      <c r="T340" s="118" t="s">
        <v>62</v>
      </c>
      <c r="U340" s="118" t="s">
        <v>62</v>
      </c>
      <c r="V340" s="118" t="s">
        <v>62</v>
      </c>
      <c r="W340" s="118" t="s">
        <v>62</v>
      </c>
    </row>
    <row r="341" spans="1:23" ht="13.5" customHeight="1" x14ac:dyDescent="0.3">
      <c r="A341" s="170">
        <v>0.1875</v>
      </c>
      <c r="B341" s="118" t="s">
        <v>62</v>
      </c>
      <c r="C341" s="118" t="s">
        <v>62</v>
      </c>
      <c r="D341" s="118" t="s">
        <v>62</v>
      </c>
      <c r="E341" s="118" t="s">
        <v>62</v>
      </c>
      <c r="F341" s="118" t="s">
        <v>62</v>
      </c>
      <c r="G341" s="118" t="s">
        <v>62</v>
      </c>
      <c r="H341" s="118" t="s">
        <v>62</v>
      </c>
      <c r="I341" s="118" t="s">
        <v>62</v>
      </c>
      <c r="J341" s="118" t="s">
        <v>62</v>
      </c>
      <c r="K341" s="118" t="s">
        <v>62</v>
      </c>
      <c r="L341" s="118" t="s">
        <v>62</v>
      </c>
      <c r="M341" s="118" t="s">
        <v>62</v>
      </c>
      <c r="N341" s="118" t="s">
        <v>62</v>
      </c>
      <c r="O341" s="118" t="s">
        <v>62</v>
      </c>
      <c r="P341" s="118" t="s">
        <v>62</v>
      </c>
      <c r="Q341" s="118" t="s">
        <v>62</v>
      </c>
      <c r="R341" s="118" t="s">
        <v>62</v>
      </c>
      <c r="S341" s="118" t="s">
        <v>62</v>
      </c>
      <c r="T341" s="118" t="s">
        <v>62</v>
      </c>
      <c r="U341" s="118" t="s">
        <v>62</v>
      </c>
      <c r="V341" s="118" t="s">
        <v>62</v>
      </c>
      <c r="W341" s="118" t="s">
        <v>62</v>
      </c>
    </row>
    <row r="342" spans="1:23" ht="13.5" customHeight="1" x14ac:dyDescent="0.3">
      <c r="A342" s="170">
        <v>0.19791666666666699</v>
      </c>
      <c r="B342" s="118" t="s">
        <v>62</v>
      </c>
      <c r="C342" s="118" t="s">
        <v>62</v>
      </c>
      <c r="D342" s="118" t="s">
        <v>62</v>
      </c>
      <c r="E342" s="118" t="s">
        <v>62</v>
      </c>
      <c r="F342" s="118" t="s">
        <v>62</v>
      </c>
      <c r="G342" s="118" t="s">
        <v>62</v>
      </c>
      <c r="H342" s="118" t="s">
        <v>62</v>
      </c>
      <c r="I342" s="118" t="s">
        <v>62</v>
      </c>
      <c r="J342" s="118" t="s">
        <v>62</v>
      </c>
      <c r="K342" s="118" t="s">
        <v>62</v>
      </c>
      <c r="L342" s="118" t="s">
        <v>62</v>
      </c>
      <c r="M342" s="118" t="s">
        <v>62</v>
      </c>
      <c r="N342" s="118" t="s">
        <v>62</v>
      </c>
      <c r="O342" s="118" t="s">
        <v>62</v>
      </c>
      <c r="P342" s="118" t="s">
        <v>62</v>
      </c>
      <c r="Q342" s="118" t="s">
        <v>62</v>
      </c>
      <c r="R342" s="118" t="s">
        <v>62</v>
      </c>
      <c r="S342" s="118" t="s">
        <v>62</v>
      </c>
      <c r="T342" s="118" t="s">
        <v>62</v>
      </c>
      <c r="U342" s="118" t="s">
        <v>62</v>
      </c>
      <c r="V342" s="118" t="s">
        <v>62</v>
      </c>
      <c r="W342" s="118" t="s">
        <v>62</v>
      </c>
    </row>
    <row r="343" spans="1:23" ht="13.5" customHeight="1" x14ac:dyDescent="0.3">
      <c r="A343" s="170">
        <v>0.20833333333333301</v>
      </c>
      <c r="B343" s="118" t="s">
        <v>62</v>
      </c>
      <c r="C343" s="118" t="s">
        <v>62</v>
      </c>
      <c r="D343" s="118" t="s">
        <v>62</v>
      </c>
      <c r="E343" s="118" t="s">
        <v>62</v>
      </c>
      <c r="F343" s="118" t="s">
        <v>62</v>
      </c>
      <c r="G343" s="118" t="s">
        <v>62</v>
      </c>
      <c r="H343" s="118" t="s">
        <v>62</v>
      </c>
      <c r="I343" s="118" t="s">
        <v>62</v>
      </c>
      <c r="J343" s="118" t="s">
        <v>62</v>
      </c>
      <c r="K343" s="118" t="s">
        <v>62</v>
      </c>
      <c r="L343" s="118" t="s">
        <v>62</v>
      </c>
      <c r="M343" s="118" t="s">
        <v>62</v>
      </c>
      <c r="N343" s="118" t="s">
        <v>62</v>
      </c>
      <c r="O343" s="118" t="s">
        <v>62</v>
      </c>
      <c r="P343" s="118" t="s">
        <v>62</v>
      </c>
      <c r="Q343" s="118" t="s">
        <v>62</v>
      </c>
      <c r="R343" s="118" t="s">
        <v>62</v>
      </c>
      <c r="S343" s="118" t="s">
        <v>62</v>
      </c>
      <c r="T343" s="118" t="s">
        <v>62</v>
      </c>
      <c r="U343" s="118" t="s">
        <v>62</v>
      </c>
      <c r="V343" s="118" t="s">
        <v>62</v>
      </c>
      <c r="W343" s="118" t="s">
        <v>62</v>
      </c>
    </row>
    <row r="344" spans="1:23" ht="13.5" customHeight="1" x14ac:dyDescent="0.3">
      <c r="A344" s="170">
        <v>0.21875</v>
      </c>
      <c r="B344" s="118" t="s">
        <v>62</v>
      </c>
      <c r="C344" s="118" t="s">
        <v>62</v>
      </c>
      <c r="D344" s="118" t="s">
        <v>62</v>
      </c>
      <c r="E344" s="118" t="s">
        <v>62</v>
      </c>
      <c r="F344" s="118" t="s">
        <v>62</v>
      </c>
      <c r="G344" s="118" t="s">
        <v>62</v>
      </c>
      <c r="H344" s="118" t="s">
        <v>62</v>
      </c>
      <c r="I344" s="118" t="s">
        <v>62</v>
      </c>
      <c r="J344" s="118" t="s">
        <v>62</v>
      </c>
      <c r="K344" s="118" t="s">
        <v>62</v>
      </c>
      <c r="L344" s="118" t="s">
        <v>62</v>
      </c>
      <c r="M344" s="118" t="s">
        <v>62</v>
      </c>
      <c r="N344" s="118" t="s">
        <v>62</v>
      </c>
      <c r="O344" s="118" t="s">
        <v>62</v>
      </c>
      <c r="P344" s="118" t="s">
        <v>62</v>
      </c>
      <c r="Q344" s="118" t="s">
        <v>62</v>
      </c>
      <c r="R344" s="118" t="s">
        <v>62</v>
      </c>
      <c r="S344" s="118" t="s">
        <v>62</v>
      </c>
      <c r="T344" s="118" t="s">
        <v>62</v>
      </c>
      <c r="U344" s="118" t="s">
        <v>62</v>
      </c>
      <c r="V344" s="118" t="s">
        <v>62</v>
      </c>
      <c r="W344" s="118" t="s">
        <v>62</v>
      </c>
    </row>
    <row r="345" spans="1:23" ht="13.5" customHeight="1" x14ac:dyDescent="0.3">
      <c r="A345" s="170">
        <v>0.22916666666666699</v>
      </c>
      <c r="B345" s="118" t="s">
        <v>62</v>
      </c>
      <c r="C345" s="118" t="s">
        <v>62</v>
      </c>
      <c r="D345" s="118" t="s">
        <v>62</v>
      </c>
      <c r="E345" s="118" t="s">
        <v>62</v>
      </c>
      <c r="F345" s="118" t="s">
        <v>62</v>
      </c>
      <c r="G345" s="118" t="s">
        <v>62</v>
      </c>
      <c r="H345" s="118" t="s">
        <v>62</v>
      </c>
      <c r="I345" s="118" t="s">
        <v>62</v>
      </c>
      <c r="J345" s="118" t="s">
        <v>62</v>
      </c>
      <c r="K345" s="118" t="s">
        <v>62</v>
      </c>
      <c r="L345" s="118" t="s">
        <v>62</v>
      </c>
      <c r="M345" s="118" t="s">
        <v>62</v>
      </c>
      <c r="N345" s="118" t="s">
        <v>62</v>
      </c>
      <c r="O345" s="118" t="s">
        <v>62</v>
      </c>
      <c r="P345" s="118" t="s">
        <v>62</v>
      </c>
      <c r="Q345" s="118" t="s">
        <v>62</v>
      </c>
      <c r="R345" s="118" t="s">
        <v>62</v>
      </c>
      <c r="S345" s="118" t="s">
        <v>62</v>
      </c>
      <c r="T345" s="118" t="s">
        <v>62</v>
      </c>
      <c r="U345" s="118" t="s">
        <v>62</v>
      </c>
      <c r="V345" s="118" t="s">
        <v>62</v>
      </c>
      <c r="W345" s="118" t="s">
        <v>62</v>
      </c>
    </row>
    <row r="346" spans="1:23" ht="13.5" customHeight="1" x14ac:dyDescent="0.3">
      <c r="A346" s="170">
        <v>0.23958333333333301</v>
      </c>
      <c r="B346" s="118" t="s">
        <v>62</v>
      </c>
      <c r="C346" s="118" t="s">
        <v>62</v>
      </c>
      <c r="D346" s="118" t="s">
        <v>62</v>
      </c>
      <c r="E346" s="118" t="s">
        <v>62</v>
      </c>
      <c r="F346" s="118" t="s">
        <v>62</v>
      </c>
      <c r="G346" s="118" t="s">
        <v>62</v>
      </c>
      <c r="H346" s="118" t="s">
        <v>62</v>
      </c>
      <c r="I346" s="118" t="s">
        <v>62</v>
      </c>
      <c r="J346" s="118" t="s">
        <v>62</v>
      </c>
      <c r="K346" s="118" t="s">
        <v>62</v>
      </c>
      <c r="L346" s="118" t="s">
        <v>62</v>
      </c>
      <c r="M346" s="118" t="s">
        <v>62</v>
      </c>
      <c r="N346" s="118" t="s">
        <v>62</v>
      </c>
      <c r="O346" s="118" t="s">
        <v>62</v>
      </c>
      <c r="P346" s="118" t="s">
        <v>62</v>
      </c>
      <c r="Q346" s="118" t="s">
        <v>62</v>
      </c>
      <c r="R346" s="118" t="s">
        <v>62</v>
      </c>
      <c r="S346" s="118" t="s">
        <v>62</v>
      </c>
      <c r="T346" s="118" t="s">
        <v>62</v>
      </c>
      <c r="U346" s="118" t="s">
        <v>62</v>
      </c>
      <c r="V346" s="118" t="s">
        <v>62</v>
      </c>
      <c r="W346" s="118" t="s">
        <v>62</v>
      </c>
    </row>
    <row r="347" spans="1:23" ht="13.5" customHeight="1" x14ac:dyDescent="0.3">
      <c r="A347" s="170">
        <v>0.25</v>
      </c>
      <c r="B347" s="118" t="s">
        <v>62</v>
      </c>
      <c r="C347" s="118" t="s">
        <v>62</v>
      </c>
      <c r="D347" s="118" t="s">
        <v>62</v>
      </c>
      <c r="E347" s="118" t="s">
        <v>62</v>
      </c>
      <c r="F347" s="118" t="s">
        <v>62</v>
      </c>
      <c r="G347" s="118" t="s">
        <v>62</v>
      </c>
      <c r="H347" s="118" t="s">
        <v>62</v>
      </c>
      <c r="I347" s="118" t="s">
        <v>62</v>
      </c>
      <c r="J347" s="118" t="s">
        <v>62</v>
      </c>
      <c r="K347" s="118" t="s">
        <v>62</v>
      </c>
      <c r="L347" s="118" t="s">
        <v>62</v>
      </c>
      <c r="M347" s="118" t="s">
        <v>62</v>
      </c>
      <c r="N347" s="118" t="s">
        <v>62</v>
      </c>
      <c r="O347" s="118" t="s">
        <v>62</v>
      </c>
      <c r="P347" s="118" t="s">
        <v>62</v>
      </c>
      <c r="Q347" s="118" t="s">
        <v>62</v>
      </c>
      <c r="R347" s="118" t="s">
        <v>62</v>
      </c>
      <c r="S347" s="118" t="s">
        <v>62</v>
      </c>
      <c r="T347" s="118" t="s">
        <v>62</v>
      </c>
      <c r="U347" s="118" t="s">
        <v>62</v>
      </c>
      <c r="V347" s="118" t="s">
        <v>62</v>
      </c>
      <c r="W347" s="118" t="s">
        <v>62</v>
      </c>
    </row>
    <row r="348" spans="1:23" ht="13.5" customHeight="1" x14ac:dyDescent="0.3">
      <c r="A348" s="170">
        <v>0.26041666666666702</v>
      </c>
      <c r="B348" s="118" t="s">
        <v>62</v>
      </c>
      <c r="C348" s="118" t="s">
        <v>62</v>
      </c>
      <c r="D348" s="118" t="s">
        <v>62</v>
      </c>
      <c r="E348" s="118" t="s">
        <v>62</v>
      </c>
      <c r="F348" s="118" t="s">
        <v>62</v>
      </c>
      <c r="G348" s="118" t="s">
        <v>62</v>
      </c>
      <c r="H348" s="118" t="s">
        <v>62</v>
      </c>
      <c r="I348" s="118" t="s">
        <v>62</v>
      </c>
      <c r="J348" s="118" t="s">
        <v>62</v>
      </c>
      <c r="K348" s="118" t="s">
        <v>62</v>
      </c>
      <c r="L348" s="118" t="s">
        <v>62</v>
      </c>
      <c r="M348" s="118" t="s">
        <v>62</v>
      </c>
      <c r="N348" s="118" t="s">
        <v>62</v>
      </c>
      <c r="O348" s="118" t="s">
        <v>62</v>
      </c>
      <c r="P348" s="118" t="s">
        <v>62</v>
      </c>
      <c r="Q348" s="118" t="s">
        <v>62</v>
      </c>
      <c r="R348" s="118" t="s">
        <v>62</v>
      </c>
      <c r="S348" s="118" t="s">
        <v>62</v>
      </c>
      <c r="T348" s="118" t="s">
        <v>62</v>
      </c>
      <c r="U348" s="118" t="s">
        <v>62</v>
      </c>
      <c r="V348" s="118" t="s">
        <v>62</v>
      </c>
      <c r="W348" s="118" t="s">
        <v>62</v>
      </c>
    </row>
    <row r="349" spans="1:23" ht="13.5" customHeight="1" x14ac:dyDescent="0.3">
      <c r="A349" s="170">
        <v>0.27083333333333298</v>
      </c>
      <c r="B349" s="118" t="s">
        <v>62</v>
      </c>
      <c r="C349" s="118" t="s">
        <v>62</v>
      </c>
      <c r="D349" s="118" t="s">
        <v>62</v>
      </c>
      <c r="E349" s="118" t="s">
        <v>62</v>
      </c>
      <c r="F349" s="118" t="s">
        <v>62</v>
      </c>
      <c r="G349" s="118" t="s">
        <v>62</v>
      </c>
      <c r="H349" s="118" t="s">
        <v>62</v>
      </c>
      <c r="I349" s="118" t="s">
        <v>62</v>
      </c>
      <c r="J349" s="118" t="s">
        <v>62</v>
      </c>
      <c r="K349" s="118" t="s">
        <v>62</v>
      </c>
      <c r="L349" s="118" t="s">
        <v>62</v>
      </c>
      <c r="M349" s="118" t="s">
        <v>62</v>
      </c>
      <c r="N349" s="118" t="s">
        <v>62</v>
      </c>
      <c r="O349" s="118" t="s">
        <v>62</v>
      </c>
      <c r="P349" s="118" t="s">
        <v>62</v>
      </c>
      <c r="Q349" s="118" t="s">
        <v>62</v>
      </c>
      <c r="R349" s="118" t="s">
        <v>62</v>
      </c>
      <c r="S349" s="118" t="s">
        <v>62</v>
      </c>
      <c r="T349" s="118" t="s">
        <v>62</v>
      </c>
      <c r="U349" s="118" t="s">
        <v>62</v>
      </c>
      <c r="V349" s="118" t="s">
        <v>62</v>
      </c>
      <c r="W349" s="118" t="s">
        <v>62</v>
      </c>
    </row>
    <row r="350" spans="1:23" ht="13.5" customHeight="1" x14ac:dyDescent="0.3">
      <c r="A350" s="170">
        <v>0.28125</v>
      </c>
      <c r="B350" s="118" t="s">
        <v>62</v>
      </c>
      <c r="C350" s="118" t="s">
        <v>62</v>
      </c>
      <c r="D350" s="118" t="s">
        <v>62</v>
      </c>
      <c r="E350" s="118" t="s">
        <v>62</v>
      </c>
      <c r="F350" s="118" t="s">
        <v>62</v>
      </c>
      <c r="G350" s="118" t="s">
        <v>62</v>
      </c>
      <c r="H350" s="118" t="s">
        <v>62</v>
      </c>
      <c r="I350" s="118" t="s">
        <v>62</v>
      </c>
      <c r="J350" s="118" t="s">
        <v>62</v>
      </c>
      <c r="K350" s="118" t="s">
        <v>62</v>
      </c>
      <c r="L350" s="118" t="s">
        <v>62</v>
      </c>
      <c r="M350" s="118" t="s">
        <v>62</v>
      </c>
      <c r="N350" s="118" t="s">
        <v>62</v>
      </c>
      <c r="O350" s="118" t="s">
        <v>62</v>
      </c>
      <c r="P350" s="118" t="s">
        <v>62</v>
      </c>
      <c r="Q350" s="118" t="s">
        <v>62</v>
      </c>
      <c r="R350" s="118" t="s">
        <v>62</v>
      </c>
      <c r="S350" s="118" t="s">
        <v>62</v>
      </c>
      <c r="T350" s="118" t="s">
        <v>62</v>
      </c>
      <c r="U350" s="118" t="s">
        <v>62</v>
      </c>
      <c r="V350" s="118" t="s">
        <v>62</v>
      </c>
      <c r="W350" s="118" t="s">
        <v>62</v>
      </c>
    </row>
    <row r="351" spans="1:23" ht="13.5" customHeight="1" x14ac:dyDescent="0.3">
      <c r="A351" s="170">
        <v>0.29166666666666702</v>
      </c>
      <c r="B351" s="118" t="s">
        <v>62</v>
      </c>
      <c r="C351" s="118" t="s">
        <v>62</v>
      </c>
      <c r="D351" s="118" t="s">
        <v>62</v>
      </c>
      <c r="E351" s="118" t="s">
        <v>62</v>
      </c>
      <c r="F351" s="118" t="s">
        <v>62</v>
      </c>
      <c r="G351" s="118" t="s">
        <v>62</v>
      </c>
      <c r="H351" s="118" t="s">
        <v>62</v>
      </c>
      <c r="I351" s="118" t="s">
        <v>62</v>
      </c>
      <c r="J351" s="118" t="s">
        <v>62</v>
      </c>
      <c r="K351" s="118" t="s">
        <v>62</v>
      </c>
      <c r="L351" s="118" t="s">
        <v>62</v>
      </c>
      <c r="M351" s="118" t="s">
        <v>62</v>
      </c>
      <c r="N351" s="118" t="s">
        <v>62</v>
      </c>
      <c r="O351" s="118" t="s">
        <v>62</v>
      </c>
      <c r="P351" s="118" t="s">
        <v>62</v>
      </c>
      <c r="Q351" s="118" t="s">
        <v>62</v>
      </c>
      <c r="R351" s="118" t="s">
        <v>62</v>
      </c>
      <c r="S351" s="118" t="s">
        <v>62</v>
      </c>
      <c r="T351" s="118" t="s">
        <v>62</v>
      </c>
      <c r="U351" s="118" t="s">
        <v>62</v>
      </c>
      <c r="V351" s="118" t="s">
        <v>62</v>
      </c>
      <c r="W351" s="118" t="s">
        <v>62</v>
      </c>
    </row>
    <row r="352" spans="1:23" ht="13.5" customHeight="1" x14ac:dyDescent="0.3">
      <c r="A352" s="170">
        <v>0.30208333333333298</v>
      </c>
      <c r="B352" s="118" t="s">
        <v>62</v>
      </c>
      <c r="C352" s="118" t="s">
        <v>62</v>
      </c>
      <c r="D352" s="118" t="s">
        <v>62</v>
      </c>
      <c r="E352" s="118" t="s">
        <v>62</v>
      </c>
      <c r="F352" s="118" t="s">
        <v>62</v>
      </c>
      <c r="G352" s="118" t="s">
        <v>62</v>
      </c>
      <c r="H352" s="118" t="s">
        <v>62</v>
      </c>
      <c r="I352" s="118" t="s">
        <v>62</v>
      </c>
      <c r="J352" s="118" t="s">
        <v>62</v>
      </c>
      <c r="K352" s="118" t="s">
        <v>62</v>
      </c>
      <c r="L352" s="118" t="s">
        <v>62</v>
      </c>
      <c r="M352" s="118" t="s">
        <v>62</v>
      </c>
      <c r="N352" s="118" t="s">
        <v>62</v>
      </c>
      <c r="O352" s="118" t="s">
        <v>62</v>
      </c>
      <c r="P352" s="118" t="s">
        <v>62</v>
      </c>
      <c r="Q352" s="118" t="s">
        <v>62</v>
      </c>
      <c r="R352" s="118" t="s">
        <v>62</v>
      </c>
      <c r="S352" s="118" t="s">
        <v>62</v>
      </c>
      <c r="T352" s="118" t="s">
        <v>62</v>
      </c>
      <c r="U352" s="118" t="s">
        <v>62</v>
      </c>
      <c r="V352" s="118" t="s">
        <v>62</v>
      </c>
      <c r="W352" s="118" t="s">
        <v>62</v>
      </c>
    </row>
    <row r="353" spans="1:23" ht="13.5" customHeight="1" x14ac:dyDescent="0.3">
      <c r="A353" s="170">
        <v>0.3125</v>
      </c>
      <c r="B353" s="118" t="s">
        <v>62</v>
      </c>
      <c r="C353" s="118" t="s">
        <v>62</v>
      </c>
      <c r="D353" s="118" t="s">
        <v>62</v>
      </c>
      <c r="E353" s="118" t="s">
        <v>62</v>
      </c>
      <c r="F353" s="118" t="s">
        <v>62</v>
      </c>
      <c r="G353" s="118" t="s">
        <v>62</v>
      </c>
      <c r="H353" s="118" t="s">
        <v>62</v>
      </c>
      <c r="I353" s="118" t="s">
        <v>62</v>
      </c>
      <c r="J353" s="118" t="s">
        <v>62</v>
      </c>
      <c r="K353" s="118" t="s">
        <v>62</v>
      </c>
      <c r="L353" s="118" t="s">
        <v>62</v>
      </c>
      <c r="M353" s="118" t="s">
        <v>62</v>
      </c>
      <c r="N353" s="118" t="s">
        <v>62</v>
      </c>
      <c r="O353" s="118" t="s">
        <v>62</v>
      </c>
      <c r="P353" s="118" t="s">
        <v>62</v>
      </c>
      <c r="Q353" s="118" t="s">
        <v>62</v>
      </c>
      <c r="R353" s="118" t="s">
        <v>62</v>
      </c>
      <c r="S353" s="118" t="s">
        <v>62</v>
      </c>
      <c r="T353" s="118" t="s">
        <v>62</v>
      </c>
      <c r="U353" s="118" t="s">
        <v>62</v>
      </c>
      <c r="V353" s="118" t="s">
        <v>62</v>
      </c>
      <c r="W353" s="118" t="s">
        <v>62</v>
      </c>
    </row>
    <row r="354" spans="1:23" ht="13.5" customHeight="1" x14ac:dyDescent="0.3">
      <c r="A354" s="170">
        <v>0.32291666666666702</v>
      </c>
      <c r="B354" s="118" t="s">
        <v>62</v>
      </c>
      <c r="C354" s="118" t="s">
        <v>62</v>
      </c>
      <c r="D354" s="118" t="s">
        <v>62</v>
      </c>
      <c r="E354" s="118" t="s">
        <v>62</v>
      </c>
      <c r="F354" s="118" t="s">
        <v>62</v>
      </c>
      <c r="G354" s="118" t="s">
        <v>62</v>
      </c>
      <c r="H354" s="118" t="s">
        <v>62</v>
      </c>
      <c r="I354" s="118" t="s">
        <v>62</v>
      </c>
      <c r="J354" s="118" t="s">
        <v>62</v>
      </c>
      <c r="K354" s="118" t="s">
        <v>62</v>
      </c>
      <c r="L354" s="118" t="s">
        <v>62</v>
      </c>
      <c r="M354" s="118" t="s">
        <v>62</v>
      </c>
      <c r="N354" s="118" t="s">
        <v>62</v>
      </c>
      <c r="O354" s="118" t="s">
        <v>62</v>
      </c>
      <c r="P354" s="118" t="s">
        <v>62</v>
      </c>
      <c r="Q354" s="118" t="s">
        <v>62</v>
      </c>
      <c r="R354" s="118" t="s">
        <v>62</v>
      </c>
      <c r="S354" s="118" t="s">
        <v>62</v>
      </c>
      <c r="T354" s="118" t="s">
        <v>62</v>
      </c>
      <c r="U354" s="118" t="s">
        <v>62</v>
      </c>
      <c r="V354" s="118" t="s">
        <v>62</v>
      </c>
      <c r="W354" s="118" t="s">
        <v>62</v>
      </c>
    </row>
    <row r="355" spans="1:23" ht="13.5" customHeight="1" x14ac:dyDescent="0.3">
      <c r="A355" s="170">
        <v>0.33333333333333298</v>
      </c>
      <c r="B355" s="118" t="s">
        <v>62</v>
      </c>
      <c r="C355" s="118" t="s">
        <v>62</v>
      </c>
      <c r="D355" s="118" t="s">
        <v>62</v>
      </c>
      <c r="E355" s="118" t="s">
        <v>62</v>
      </c>
      <c r="F355" s="118" t="s">
        <v>62</v>
      </c>
      <c r="G355" s="118" t="s">
        <v>62</v>
      </c>
      <c r="H355" s="118" t="s">
        <v>62</v>
      </c>
      <c r="I355" s="118" t="s">
        <v>62</v>
      </c>
      <c r="J355" s="118" t="s">
        <v>62</v>
      </c>
      <c r="K355" s="118" t="s">
        <v>62</v>
      </c>
      <c r="L355" s="118" t="s">
        <v>62</v>
      </c>
      <c r="M355" s="118" t="s">
        <v>62</v>
      </c>
      <c r="N355" s="118" t="s">
        <v>62</v>
      </c>
      <c r="O355" s="118" t="s">
        <v>62</v>
      </c>
      <c r="P355" s="118" t="s">
        <v>62</v>
      </c>
      <c r="Q355" s="118" t="s">
        <v>62</v>
      </c>
      <c r="R355" s="118" t="s">
        <v>62</v>
      </c>
      <c r="S355" s="118" t="s">
        <v>62</v>
      </c>
      <c r="T355" s="118" t="s">
        <v>62</v>
      </c>
      <c r="U355" s="118" t="s">
        <v>62</v>
      </c>
      <c r="V355" s="118" t="s">
        <v>62</v>
      </c>
      <c r="W355" s="118" t="s">
        <v>62</v>
      </c>
    </row>
    <row r="356" spans="1:23" ht="13.5" customHeight="1" x14ac:dyDescent="0.3">
      <c r="A356" s="170">
        <v>0.34375</v>
      </c>
      <c r="B356" s="118" t="s">
        <v>62</v>
      </c>
      <c r="C356" s="118" t="s">
        <v>62</v>
      </c>
      <c r="D356" s="118" t="s">
        <v>62</v>
      </c>
      <c r="E356" s="118" t="s">
        <v>62</v>
      </c>
      <c r="F356" s="118" t="s">
        <v>62</v>
      </c>
      <c r="G356" s="118" t="s">
        <v>62</v>
      </c>
      <c r="H356" s="118" t="s">
        <v>62</v>
      </c>
      <c r="I356" s="118" t="s">
        <v>62</v>
      </c>
      <c r="J356" s="118" t="s">
        <v>62</v>
      </c>
      <c r="K356" s="118" t="s">
        <v>62</v>
      </c>
      <c r="L356" s="118" t="s">
        <v>62</v>
      </c>
      <c r="M356" s="118" t="s">
        <v>62</v>
      </c>
      <c r="N356" s="118" t="s">
        <v>62</v>
      </c>
      <c r="O356" s="118" t="s">
        <v>62</v>
      </c>
      <c r="P356" s="118" t="s">
        <v>62</v>
      </c>
      <c r="Q356" s="118" t="s">
        <v>62</v>
      </c>
      <c r="R356" s="118" t="s">
        <v>62</v>
      </c>
      <c r="S356" s="118" t="s">
        <v>62</v>
      </c>
      <c r="T356" s="118" t="s">
        <v>62</v>
      </c>
      <c r="U356" s="118" t="s">
        <v>62</v>
      </c>
      <c r="V356" s="118" t="s">
        <v>62</v>
      </c>
      <c r="W356" s="118" t="s">
        <v>62</v>
      </c>
    </row>
    <row r="357" spans="1:23" ht="13.5" customHeight="1" x14ac:dyDescent="0.3">
      <c r="A357" s="170">
        <v>0.35416666666666702</v>
      </c>
      <c r="B357" s="118" t="s">
        <v>62</v>
      </c>
      <c r="C357" s="118" t="s">
        <v>62</v>
      </c>
      <c r="D357" s="118" t="s">
        <v>62</v>
      </c>
      <c r="E357" s="118" t="s">
        <v>62</v>
      </c>
      <c r="F357" s="118" t="s">
        <v>62</v>
      </c>
      <c r="G357" s="118" t="s">
        <v>62</v>
      </c>
      <c r="H357" s="118" t="s">
        <v>62</v>
      </c>
      <c r="I357" s="118" t="s">
        <v>62</v>
      </c>
      <c r="J357" s="118" t="s">
        <v>62</v>
      </c>
      <c r="K357" s="118" t="s">
        <v>62</v>
      </c>
      <c r="L357" s="118" t="s">
        <v>62</v>
      </c>
      <c r="M357" s="118" t="s">
        <v>62</v>
      </c>
      <c r="N357" s="118" t="s">
        <v>62</v>
      </c>
      <c r="O357" s="118" t="s">
        <v>62</v>
      </c>
      <c r="P357" s="118" t="s">
        <v>62</v>
      </c>
      <c r="Q357" s="118" t="s">
        <v>62</v>
      </c>
      <c r="R357" s="118" t="s">
        <v>62</v>
      </c>
      <c r="S357" s="118" t="s">
        <v>62</v>
      </c>
      <c r="T357" s="118" t="s">
        <v>62</v>
      </c>
      <c r="U357" s="118" t="s">
        <v>62</v>
      </c>
      <c r="V357" s="118" t="s">
        <v>62</v>
      </c>
      <c r="W357" s="118" t="s">
        <v>62</v>
      </c>
    </row>
    <row r="358" spans="1:23" ht="13.5" customHeight="1" x14ac:dyDescent="0.3">
      <c r="A358" s="170">
        <v>0.36458333333333298</v>
      </c>
      <c r="B358" s="118" t="s">
        <v>62</v>
      </c>
      <c r="C358" s="118" t="s">
        <v>62</v>
      </c>
      <c r="D358" s="118" t="s">
        <v>62</v>
      </c>
      <c r="E358" s="118" t="s">
        <v>62</v>
      </c>
      <c r="F358" s="118" t="s">
        <v>62</v>
      </c>
      <c r="G358" s="118" t="s">
        <v>62</v>
      </c>
      <c r="H358" s="118" t="s">
        <v>62</v>
      </c>
      <c r="I358" s="118" t="s">
        <v>62</v>
      </c>
      <c r="J358" s="118" t="s">
        <v>62</v>
      </c>
      <c r="K358" s="118" t="s">
        <v>62</v>
      </c>
      <c r="L358" s="118" t="s">
        <v>62</v>
      </c>
      <c r="M358" s="118" t="s">
        <v>62</v>
      </c>
      <c r="N358" s="118" t="s">
        <v>62</v>
      </c>
      <c r="O358" s="118" t="s">
        <v>62</v>
      </c>
      <c r="P358" s="118" t="s">
        <v>62</v>
      </c>
      <c r="Q358" s="118" t="s">
        <v>62</v>
      </c>
      <c r="R358" s="118" t="s">
        <v>62</v>
      </c>
      <c r="S358" s="118" t="s">
        <v>62</v>
      </c>
      <c r="T358" s="118" t="s">
        <v>62</v>
      </c>
      <c r="U358" s="118" t="s">
        <v>62</v>
      </c>
      <c r="V358" s="118" t="s">
        <v>62</v>
      </c>
      <c r="W358" s="118" t="s">
        <v>62</v>
      </c>
    </row>
    <row r="359" spans="1:23" ht="13.5" customHeight="1" x14ac:dyDescent="0.3">
      <c r="A359" s="170">
        <v>0.375</v>
      </c>
      <c r="B359" s="118" t="s">
        <v>62</v>
      </c>
      <c r="C359" s="118" t="s">
        <v>62</v>
      </c>
      <c r="D359" s="118" t="s">
        <v>62</v>
      </c>
      <c r="E359" s="118" t="s">
        <v>62</v>
      </c>
      <c r="F359" s="118" t="s">
        <v>62</v>
      </c>
      <c r="G359" s="118" t="s">
        <v>62</v>
      </c>
      <c r="H359" s="118" t="s">
        <v>62</v>
      </c>
      <c r="I359" s="118" t="s">
        <v>62</v>
      </c>
      <c r="J359" s="118" t="s">
        <v>62</v>
      </c>
      <c r="K359" s="118" t="s">
        <v>62</v>
      </c>
      <c r="L359" s="118" t="s">
        <v>62</v>
      </c>
      <c r="M359" s="118" t="s">
        <v>62</v>
      </c>
      <c r="N359" s="118" t="s">
        <v>62</v>
      </c>
      <c r="O359" s="118" t="s">
        <v>62</v>
      </c>
      <c r="P359" s="118" t="s">
        <v>62</v>
      </c>
      <c r="Q359" s="118" t="s">
        <v>62</v>
      </c>
      <c r="R359" s="118" t="s">
        <v>62</v>
      </c>
      <c r="S359" s="118" t="s">
        <v>62</v>
      </c>
      <c r="T359" s="118" t="s">
        <v>62</v>
      </c>
      <c r="U359" s="118" t="s">
        <v>62</v>
      </c>
      <c r="V359" s="118" t="s">
        <v>62</v>
      </c>
      <c r="W359" s="118" t="s">
        <v>62</v>
      </c>
    </row>
    <row r="360" spans="1:23" ht="13.5" customHeight="1" x14ac:dyDescent="0.3">
      <c r="A360" s="170">
        <v>0.38541666666666702</v>
      </c>
      <c r="B360" s="118" t="s">
        <v>62</v>
      </c>
      <c r="C360" s="118" t="s">
        <v>62</v>
      </c>
      <c r="D360" s="118" t="s">
        <v>62</v>
      </c>
      <c r="E360" s="118" t="s">
        <v>62</v>
      </c>
      <c r="F360" s="118" t="s">
        <v>62</v>
      </c>
      <c r="G360" s="118" t="s">
        <v>62</v>
      </c>
      <c r="H360" s="118" t="s">
        <v>62</v>
      </c>
      <c r="I360" s="118" t="s">
        <v>62</v>
      </c>
      <c r="J360" s="118" t="s">
        <v>62</v>
      </c>
      <c r="K360" s="118" t="s">
        <v>62</v>
      </c>
      <c r="L360" s="118" t="s">
        <v>62</v>
      </c>
      <c r="M360" s="118" t="s">
        <v>62</v>
      </c>
      <c r="N360" s="118" t="s">
        <v>62</v>
      </c>
      <c r="O360" s="118" t="s">
        <v>62</v>
      </c>
      <c r="P360" s="118" t="s">
        <v>62</v>
      </c>
      <c r="Q360" s="118" t="s">
        <v>62</v>
      </c>
      <c r="R360" s="118" t="s">
        <v>62</v>
      </c>
      <c r="S360" s="118" t="s">
        <v>62</v>
      </c>
      <c r="T360" s="118" t="s">
        <v>62</v>
      </c>
      <c r="U360" s="118" t="s">
        <v>62</v>
      </c>
      <c r="V360" s="118" t="s">
        <v>62</v>
      </c>
      <c r="W360" s="118" t="s">
        <v>62</v>
      </c>
    </row>
    <row r="361" spans="1:23" ht="13.5" customHeight="1" x14ac:dyDescent="0.3">
      <c r="A361" s="170">
        <v>0.39583333333333298</v>
      </c>
      <c r="B361" s="118" t="s">
        <v>62</v>
      </c>
      <c r="C361" s="118" t="s">
        <v>62</v>
      </c>
      <c r="D361" s="118" t="s">
        <v>62</v>
      </c>
      <c r="E361" s="118" t="s">
        <v>62</v>
      </c>
      <c r="F361" s="118" t="s">
        <v>62</v>
      </c>
      <c r="G361" s="118" t="s">
        <v>62</v>
      </c>
      <c r="H361" s="118" t="s">
        <v>62</v>
      </c>
      <c r="I361" s="118" t="s">
        <v>62</v>
      </c>
      <c r="J361" s="118" t="s">
        <v>62</v>
      </c>
      <c r="K361" s="118" t="s">
        <v>62</v>
      </c>
      <c r="L361" s="118" t="s">
        <v>62</v>
      </c>
      <c r="M361" s="118" t="s">
        <v>62</v>
      </c>
      <c r="N361" s="118" t="s">
        <v>62</v>
      </c>
      <c r="O361" s="118" t="s">
        <v>62</v>
      </c>
      <c r="P361" s="118" t="s">
        <v>62</v>
      </c>
      <c r="Q361" s="118" t="s">
        <v>62</v>
      </c>
      <c r="R361" s="118" t="s">
        <v>62</v>
      </c>
      <c r="S361" s="118" t="s">
        <v>62</v>
      </c>
      <c r="T361" s="118" t="s">
        <v>62</v>
      </c>
      <c r="U361" s="118" t="s">
        <v>62</v>
      </c>
      <c r="V361" s="118" t="s">
        <v>62</v>
      </c>
      <c r="W361" s="118" t="s">
        <v>62</v>
      </c>
    </row>
    <row r="362" spans="1:23" ht="13.5" customHeight="1" x14ac:dyDescent="0.3">
      <c r="A362" s="170">
        <v>0.40625</v>
      </c>
      <c r="B362" s="118" t="s">
        <v>62</v>
      </c>
      <c r="C362" s="118" t="s">
        <v>62</v>
      </c>
      <c r="D362" s="118" t="s">
        <v>62</v>
      </c>
      <c r="E362" s="118" t="s">
        <v>62</v>
      </c>
      <c r="F362" s="118" t="s">
        <v>62</v>
      </c>
      <c r="G362" s="118" t="s">
        <v>62</v>
      </c>
      <c r="H362" s="118" t="s">
        <v>62</v>
      </c>
      <c r="I362" s="118" t="s">
        <v>62</v>
      </c>
      <c r="J362" s="118" t="s">
        <v>62</v>
      </c>
      <c r="K362" s="118" t="s">
        <v>62</v>
      </c>
      <c r="L362" s="118" t="s">
        <v>62</v>
      </c>
      <c r="M362" s="118" t="s">
        <v>62</v>
      </c>
      <c r="N362" s="118" t="s">
        <v>62</v>
      </c>
      <c r="O362" s="118" t="s">
        <v>62</v>
      </c>
      <c r="P362" s="118" t="s">
        <v>62</v>
      </c>
      <c r="Q362" s="118" t="s">
        <v>62</v>
      </c>
      <c r="R362" s="118" t="s">
        <v>62</v>
      </c>
      <c r="S362" s="118" t="s">
        <v>62</v>
      </c>
      <c r="T362" s="118" t="s">
        <v>62</v>
      </c>
      <c r="U362" s="118" t="s">
        <v>62</v>
      </c>
      <c r="V362" s="118" t="s">
        <v>62</v>
      </c>
      <c r="W362" s="118" t="s">
        <v>62</v>
      </c>
    </row>
    <row r="363" spans="1:23" ht="13.5" customHeight="1" x14ac:dyDescent="0.3">
      <c r="A363" s="170">
        <v>0.41666666666666702</v>
      </c>
      <c r="B363" s="118" t="s">
        <v>62</v>
      </c>
      <c r="C363" s="118" t="s">
        <v>62</v>
      </c>
      <c r="D363" s="118" t="s">
        <v>62</v>
      </c>
      <c r="E363" s="118" t="s">
        <v>62</v>
      </c>
      <c r="F363" s="118" t="s">
        <v>62</v>
      </c>
      <c r="G363" s="118" t="s">
        <v>62</v>
      </c>
      <c r="H363" s="118" t="s">
        <v>62</v>
      </c>
      <c r="I363" s="118" t="s">
        <v>62</v>
      </c>
      <c r="J363" s="118" t="s">
        <v>62</v>
      </c>
      <c r="K363" s="118" t="s">
        <v>62</v>
      </c>
      <c r="L363" s="118" t="s">
        <v>62</v>
      </c>
      <c r="M363" s="118" t="s">
        <v>62</v>
      </c>
      <c r="N363" s="118" t="s">
        <v>62</v>
      </c>
      <c r="O363" s="118" t="s">
        <v>62</v>
      </c>
      <c r="P363" s="118" t="s">
        <v>62</v>
      </c>
      <c r="Q363" s="118" t="s">
        <v>62</v>
      </c>
      <c r="R363" s="118" t="s">
        <v>62</v>
      </c>
      <c r="S363" s="118" t="s">
        <v>62</v>
      </c>
      <c r="T363" s="118" t="s">
        <v>62</v>
      </c>
      <c r="U363" s="118" t="s">
        <v>62</v>
      </c>
      <c r="V363" s="118" t="s">
        <v>62</v>
      </c>
      <c r="W363" s="118" t="s">
        <v>62</v>
      </c>
    </row>
    <row r="364" spans="1:23" ht="13.5" customHeight="1" x14ac:dyDescent="0.3">
      <c r="A364" s="170">
        <v>0.42708333333333298</v>
      </c>
      <c r="B364" s="118" t="s">
        <v>62</v>
      </c>
      <c r="C364" s="118" t="s">
        <v>62</v>
      </c>
      <c r="D364" s="118" t="s">
        <v>62</v>
      </c>
      <c r="E364" s="118" t="s">
        <v>62</v>
      </c>
      <c r="F364" s="118" t="s">
        <v>62</v>
      </c>
      <c r="G364" s="118" t="s">
        <v>62</v>
      </c>
      <c r="H364" s="118" t="s">
        <v>62</v>
      </c>
      <c r="I364" s="118" t="s">
        <v>62</v>
      </c>
      <c r="J364" s="118" t="s">
        <v>62</v>
      </c>
      <c r="K364" s="118" t="s">
        <v>62</v>
      </c>
      <c r="L364" s="118" t="s">
        <v>62</v>
      </c>
      <c r="M364" s="118" t="s">
        <v>62</v>
      </c>
      <c r="N364" s="118" t="s">
        <v>62</v>
      </c>
      <c r="O364" s="118" t="s">
        <v>62</v>
      </c>
      <c r="P364" s="118" t="s">
        <v>62</v>
      </c>
      <c r="Q364" s="118" t="s">
        <v>62</v>
      </c>
      <c r="R364" s="118" t="s">
        <v>62</v>
      </c>
      <c r="S364" s="118" t="s">
        <v>62</v>
      </c>
      <c r="T364" s="118" t="s">
        <v>62</v>
      </c>
      <c r="U364" s="118" t="s">
        <v>62</v>
      </c>
      <c r="V364" s="118" t="s">
        <v>62</v>
      </c>
      <c r="W364" s="118" t="s">
        <v>62</v>
      </c>
    </row>
    <row r="365" spans="1:23" ht="13.5" customHeight="1" x14ac:dyDescent="0.3">
      <c r="A365" s="170">
        <v>0.4375</v>
      </c>
      <c r="B365" s="118" t="s">
        <v>62</v>
      </c>
      <c r="C365" s="118" t="s">
        <v>62</v>
      </c>
      <c r="D365" s="118" t="s">
        <v>62</v>
      </c>
      <c r="E365" s="118" t="s">
        <v>62</v>
      </c>
      <c r="F365" s="118" t="s">
        <v>62</v>
      </c>
      <c r="G365" s="118" t="s">
        <v>62</v>
      </c>
      <c r="H365" s="118" t="s">
        <v>62</v>
      </c>
      <c r="I365" s="118" t="s">
        <v>62</v>
      </c>
      <c r="J365" s="118" t="s">
        <v>62</v>
      </c>
      <c r="K365" s="118" t="s">
        <v>62</v>
      </c>
      <c r="L365" s="118" t="s">
        <v>62</v>
      </c>
      <c r="M365" s="118" t="s">
        <v>62</v>
      </c>
      <c r="N365" s="118" t="s">
        <v>62</v>
      </c>
      <c r="O365" s="118" t="s">
        <v>62</v>
      </c>
      <c r="P365" s="118" t="s">
        <v>62</v>
      </c>
      <c r="Q365" s="118" t="s">
        <v>62</v>
      </c>
      <c r="R365" s="118" t="s">
        <v>62</v>
      </c>
      <c r="S365" s="118" t="s">
        <v>62</v>
      </c>
      <c r="T365" s="118" t="s">
        <v>62</v>
      </c>
      <c r="U365" s="118" t="s">
        <v>62</v>
      </c>
      <c r="V365" s="118" t="s">
        <v>62</v>
      </c>
      <c r="W365" s="118" t="s">
        <v>62</v>
      </c>
    </row>
    <row r="366" spans="1:23" ht="13.5" customHeight="1" x14ac:dyDescent="0.3">
      <c r="A366" s="170">
        <v>0.44791666666666702</v>
      </c>
      <c r="B366" s="118" t="s">
        <v>62</v>
      </c>
      <c r="C366" s="118" t="s">
        <v>62</v>
      </c>
      <c r="D366" s="118" t="s">
        <v>62</v>
      </c>
      <c r="E366" s="118" t="s">
        <v>62</v>
      </c>
      <c r="F366" s="118" t="s">
        <v>62</v>
      </c>
      <c r="G366" s="118" t="s">
        <v>62</v>
      </c>
      <c r="H366" s="118" t="s">
        <v>62</v>
      </c>
      <c r="I366" s="118" t="s">
        <v>62</v>
      </c>
      <c r="J366" s="118" t="s">
        <v>62</v>
      </c>
      <c r="K366" s="118" t="s">
        <v>62</v>
      </c>
      <c r="L366" s="118" t="s">
        <v>62</v>
      </c>
      <c r="M366" s="118" t="s">
        <v>62</v>
      </c>
      <c r="N366" s="118" t="s">
        <v>62</v>
      </c>
      <c r="O366" s="118" t="s">
        <v>62</v>
      </c>
      <c r="P366" s="118" t="s">
        <v>62</v>
      </c>
      <c r="Q366" s="118" t="s">
        <v>62</v>
      </c>
      <c r="R366" s="118" t="s">
        <v>62</v>
      </c>
      <c r="S366" s="118" t="s">
        <v>62</v>
      </c>
      <c r="T366" s="118" t="s">
        <v>62</v>
      </c>
      <c r="U366" s="118" t="s">
        <v>62</v>
      </c>
      <c r="V366" s="118" t="s">
        <v>62</v>
      </c>
      <c r="W366" s="118" t="s">
        <v>62</v>
      </c>
    </row>
    <row r="367" spans="1:23" ht="13.5" customHeight="1" x14ac:dyDescent="0.3">
      <c r="A367" s="170">
        <v>0.45833333333333298</v>
      </c>
      <c r="B367" s="118" t="s">
        <v>62</v>
      </c>
      <c r="C367" s="118" t="s">
        <v>62</v>
      </c>
      <c r="D367" s="118" t="s">
        <v>62</v>
      </c>
      <c r="E367" s="118" t="s">
        <v>62</v>
      </c>
      <c r="F367" s="118" t="s">
        <v>62</v>
      </c>
      <c r="G367" s="118" t="s">
        <v>62</v>
      </c>
      <c r="H367" s="118" t="s">
        <v>62</v>
      </c>
      <c r="I367" s="118" t="s">
        <v>62</v>
      </c>
      <c r="J367" s="118" t="s">
        <v>62</v>
      </c>
      <c r="K367" s="118" t="s">
        <v>62</v>
      </c>
      <c r="L367" s="118" t="s">
        <v>62</v>
      </c>
      <c r="M367" s="118" t="s">
        <v>62</v>
      </c>
      <c r="N367" s="118" t="s">
        <v>62</v>
      </c>
      <c r="O367" s="118" t="s">
        <v>62</v>
      </c>
      <c r="P367" s="118" t="s">
        <v>62</v>
      </c>
      <c r="Q367" s="118" t="s">
        <v>62</v>
      </c>
      <c r="R367" s="118" t="s">
        <v>62</v>
      </c>
      <c r="S367" s="118" t="s">
        <v>62</v>
      </c>
      <c r="T367" s="118" t="s">
        <v>62</v>
      </c>
      <c r="U367" s="118" t="s">
        <v>62</v>
      </c>
      <c r="V367" s="118" t="s">
        <v>62</v>
      </c>
      <c r="W367" s="118" t="s">
        <v>62</v>
      </c>
    </row>
    <row r="368" spans="1:23" ht="13.5" customHeight="1" x14ac:dyDescent="0.3">
      <c r="A368" s="170">
        <v>0.46875</v>
      </c>
      <c r="B368" s="118" t="s">
        <v>62</v>
      </c>
      <c r="C368" s="118" t="s">
        <v>62</v>
      </c>
      <c r="D368" s="118" t="s">
        <v>62</v>
      </c>
      <c r="E368" s="118" t="s">
        <v>62</v>
      </c>
      <c r="F368" s="118" t="s">
        <v>62</v>
      </c>
      <c r="G368" s="118" t="s">
        <v>62</v>
      </c>
      <c r="H368" s="118" t="s">
        <v>62</v>
      </c>
      <c r="I368" s="118" t="s">
        <v>62</v>
      </c>
      <c r="J368" s="118" t="s">
        <v>62</v>
      </c>
      <c r="K368" s="118" t="s">
        <v>62</v>
      </c>
      <c r="L368" s="118" t="s">
        <v>62</v>
      </c>
      <c r="M368" s="118" t="s">
        <v>62</v>
      </c>
      <c r="N368" s="118" t="s">
        <v>62</v>
      </c>
      <c r="O368" s="118" t="s">
        <v>62</v>
      </c>
      <c r="P368" s="118" t="s">
        <v>62</v>
      </c>
      <c r="Q368" s="118" t="s">
        <v>62</v>
      </c>
      <c r="R368" s="118" t="s">
        <v>62</v>
      </c>
      <c r="S368" s="118" t="s">
        <v>62</v>
      </c>
      <c r="T368" s="118" t="s">
        <v>62</v>
      </c>
      <c r="U368" s="118" t="s">
        <v>62</v>
      </c>
      <c r="V368" s="118" t="s">
        <v>62</v>
      </c>
      <c r="W368" s="118" t="s">
        <v>62</v>
      </c>
    </row>
    <row r="369" spans="1:23" ht="13.5" customHeight="1" x14ac:dyDescent="0.3">
      <c r="A369" s="170">
        <v>0.47916666666666702</v>
      </c>
      <c r="B369" s="118" t="s">
        <v>62</v>
      </c>
      <c r="C369" s="118" t="s">
        <v>62</v>
      </c>
      <c r="D369" s="118" t="s">
        <v>62</v>
      </c>
      <c r="E369" s="118" t="s">
        <v>62</v>
      </c>
      <c r="F369" s="118" t="s">
        <v>62</v>
      </c>
      <c r="G369" s="118" t="s">
        <v>62</v>
      </c>
      <c r="H369" s="118" t="s">
        <v>62</v>
      </c>
      <c r="I369" s="118" t="s">
        <v>62</v>
      </c>
      <c r="J369" s="118" t="s">
        <v>62</v>
      </c>
      <c r="K369" s="118" t="s">
        <v>62</v>
      </c>
      <c r="L369" s="118" t="s">
        <v>62</v>
      </c>
      <c r="M369" s="118" t="s">
        <v>62</v>
      </c>
      <c r="N369" s="118" t="s">
        <v>62</v>
      </c>
      <c r="O369" s="118" t="s">
        <v>62</v>
      </c>
      <c r="P369" s="118" t="s">
        <v>62</v>
      </c>
      <c r="Q369" s="118" t="s">
        <v>62</v>
      </c>
      <c r="R369" s="118" t="s">
        <v>62</v>
      </c>
      <c r="S369" s="118" t="s">
        <v>62</v>
      </c>
      <c r="T369" s="118" t="s">
        <v>62</v>
      </c>
      <c r="U369" s="118" t="s">
        <v>62</v>
      </c>
      <c r="V369" s="118" t="s">
        <v>62</v>
      </c>
      <c r="W369" s="118" t="s">
        <v>62</v>
      </c>
    </row>
    <row r="370" spans="1:23" ht="13.5" customHeight="1" x14ac:dyDescent="0.3">
      <c r="A370" s="170">
        <v>0.48958333333333298</v>
      </c>
      <c r="B370" s="118" t="s">
        <v>62</v>
      </c>
      <c r="C370" s="118" t="s">
        <v>62</v>
      </c>
      <c r="D370" s="118" t="s">
        <v>62</v>
      </c>
      <c r="E370" s="118" t="s">
        <v>62</v>
      </c>
      <c r="F370" s="118" t="s">
        <v>62</v>
      </c>
      <c r="G370" s="118" t="s">
        <v>62</v>
      </c>
      <c r="H370" s="118" t="s">
        <v>62</v>
      </c>
      <c r="I370" s="118" t="s">
        <v>62</v>
      </c>
      <c r="J370" s="118" t="s">
        <v>62</v>
      </c>
      <c r="K370" s="118" t="s">
        <v>62</v>
      </c>
      <c r="L370" s="118" t="s">
        <v>62</v>
      </c>
      <c r="M370" s="118" t="s">
        <v>62</v>
      </c>
      <c r="N370" s="118" t="s">
        <v>62</v>
      </c>
      <c r="O370" s="118" t="s">
        <v>62</v>
      </c>
      <c r="P370" s="118" t="s">
        <v>62</v>
      </c>
      <c r="Q370" s="118" t="s">
        <v>62</v>
      </c>
      <c r="R370" s="118" t="s">
        <v>62</v>
      </c>
      <c r="S370" s="118" t="s">
        <v>62</v>
      </c>
      <c r="T370" s="118" t="s">
        <v>62</v>
      </c>
      <c r="U370" s="118" t="s">
        <v>62</v>
      </c>
      <c r="V370" s="118" t="s">
        <v>62</v>
      </c>
      <c r="W370" s="118" t="s">
        <v>62</v>
      </c>
    </row>
    <row r="371" spans="1:23" ht="13.5" customHeight="1" x14ac:dyDescent="0.3">
      <c r="A371" s="170">
        <v>0.5</v>
      </c>
      <c r="B371" s="118" t="s">
        <v>62</v>
      </c>
      <c r="C371" s="118" t="s">
        <v>62</v>
      </c>
      <c r="D371" s="118" t="s">
        <v>62</v>
      </c>
      <c r="E371" s="118" t="s">
        <v>62</v>
      </c>
      <c r="F371" s="118" t="s">
        <v>62</v>
      </c>
      <c r="G371" s="118" t="s">
        <v>62</v>
      </c>
      <c r="H371" s="118" t="s">
        <v>62</v>
      </c>
      <c r="I371" s="118" t="s">
        <v>62</v>
      </c>
      <c r="J371" s="118" t="s">
        <v>62</v>
      </c>
      <c r="K371" s="118" t="s">
        <v>62</v>
      </c>
      <c r="L371" s="118" t="s">
        <v>62</v>
      </c>
      <c r="M371" s="118" t="s">
        <v>62</v>
      </c>
      <c r="N371" s="118" t="s">
        <v>62</v>
      </c>
      <c r="O371" s="118" t="s">
        <v>62</v>
      </c>
      <c r="P371" s="118" t="s">
        <v>62</v>
      </c>
      <c r="Q371" s="118" t="s">
        <v>62</v>
      </c>
      <c r="R371" s="118" t="s">
        <v>62</v>
      </c>
      <c r="S371" s="118" t="s">
        <v>62</v>
      </c>
      <c r="T371" s="118" t="s">
        <v>62</v>
      </c>
      <c r="U371" s="118" t="s">
        <v>62</v>
      </c>
      <c r="V371" s="118" t="s">
        <v>62</v>
      </c>
      <c r="W371" s="118" t="s">
        <v>62</v>
      </c>
    </row>
    <row r="372" spans="1:23" ht="13.5" customHeight="1" x14ac:dyDescent="0.3">
      <c r="A372" s="170">
        <v>0.51041666666666696</v>
      </c>
      <c r="B372" s="118" t="s">
        <v>62</v>
      </c>
      <c r="C372" s="118" t="s">
        <v>62</v>
      </c>
      <c r="D372" s="118" t="s">
        <v>62</v>
      </c>
      <c r="E372" s="118" t="s">
        <v>62</v>
      </c>
      <c r="F372" s="118" t="s">
        <v>62</v>
      </c>
      <c r="G372" s="118" t="s">
        <v>62</v>
      </c>
      <c r="H372" s="118" t="s">
        <v>62</v>
      </c>
      <c r="I372" s="118" t="s">
        <v>62</v>
      </c>
      <c r="J372" s="118" t="s">
        <v>62</v>
      </c>
      <c r="K372" s="118" t="s">
        <v>62</v>
      </c>
      <c r="L372" s="118" t="s">
        <v>62</v>
      </c>
      <c r="M372" s="118" t="s">
        <v>62</v>
      </c>
      <c r="N372" s="118" t="s">
        <v>62</v>
      </c>
      <c r="O372" s="118" t="s">
        <v>62</v>
      </c>
      <c r="P372" s="118" t="s">
        <v>62</v>
      </c>
      <c r="Q372" s="118" t="s">
        <v>62</v>
      </c>
      <c r="R372" s="118" t="s">
        <v>62</v>
      </c>
      <c r="S372" s="118" t="s">
        <v>62</v>
      </c>
      <c r="T372" s="118" t="s">
        <v>62</v>
      </c>
      <c r="U372" s="118" t="s">
        <v>62</v>
      </c>
      <c r="V372" s="118" t="s">
        <v>62</v>
      </c>
      <c r="W372" s="118" t="s">
        <v>62</v>
      </c>
    </row>
    <row r="373" spans="1:23" ht="13.5" customHeight="1" x14ac:dyDescent="0.3">
      <c r="A373" s="170">
        <v>0.52083333333333304</v>
      </c>
      <c r="B373" s="118" t="s">
        <v>62</v>
      </c>
      <c r="C373" s="118" t="s">
        <v>62</v>
      </c>
      <c r="D373" s="118" t="s">
        <v>62</v>
      </c>
      <c r="E373" s="118" t="s">
        <v>62</v>
      </c>
      <c r="F373" s="118" t="s">
        <v>62</v>
      </c>
      <c r="G373" s="118" t="s">
        <v>62</v>
      </c>
      <c r="H373" s="118" t="s">
        <v>62</v>
      </c>
      <c r="I373" s="118" t="s">
        <v>62</v>
      </c>
      <c r="J373" s="118" t="s">
        <v>62</v>
      </c>
      <c r="K373" s="118" t="s">
        <v>62</v>
      </c>
      <c r="L373" s="118" t="s">
        <v>62</v>
      </c>
      <c r="M373" s="118" t="s">
        <v>62</v>
      </c>
      <c r="N373" s="118" t="s">
        <v>62</v>
      </c>
      <c r="O373" s="118" t="s">
        <v>62</v>
      </c>
      <c r="P373" s="118" t="s">
        <v>62</v>
      </c>
      <c r="Q373" s="118" t="s">
        <v>62</v>
      </c>
      <c r="R373" s="118" t="s">
        <v>62</v>
      </c>
      <c r="S373" s="118" t="s">
        <v>62</v>
      </c>
      <c r="T373" s="118" t="s">
        <v>62</v>
      </c>
      <c r="U373" s="118" t="s">
        <v>62</v>
      </c>
      <c r="V373" s="118" t="s">
        <v>62</v>
      </c>
      <c r="W373" s="118" t="s">
        <v>62</v>
      </c>
    </row>
    <row r="374" spans="1:23" ht="13.5" customHeight="1" x14ac:dyDescent="0.3">
      <c r="A374" s="170">
        <v>0.53125</v>
      </c>
      <c r="B374" s="118" t="s">
        <v>62</v>
      </c>
      <c r="C374" s="118" t="s">
        <v>62</v>
      </c>
      <c r="D374" s="118" t="s">
        <v>62</v>
      </c>
      <c r="E374" s="118" t="s">
        <v>62</v>
      </c>
      <c r="F374" s="118" t="s">
        <v>62</v>
      </c>
      <c r="G374" s="118" t="s">
        <v>62</v>
      </c>
      <c r="H374" s="118" t="s">
        <v>62</v>
      </c>
      <c r="I374" s="118" t="s">
        <v>62</v>
      </c>
      <c r="J374" s="118" t="s">
        <v>62</v>
      </c>
      <c r="K374" s="118" t="s">
        <v>62</v>
      </c>
      <c r="L374" s="118" t="s">
        <v>62</v>
      </c>
      <c r="M374" s="118" t="s">
        <v>62</v>
      </c>
      <c r="N374" s="118" t="s">
        <v>62</v>
      </c>
      <c r="O374" s="118" t="s">
        <v>62</v>
      </c>
      <c r="P374" s="118" t="s">
        <v>62</v>
      </c>
      <c r="Q374" s="118" t="s">
        <v>62</v>
      </c>
      <c r="R374" s="118" t="s">
        <v>62</v>
      </c>
      <c r="S374" s="118" t="s">
        <v>62</v>
      </c>
      <c r="T374" s="118" t="s">
        <v>62</v>
      </c>
      <c r="U374" s="118" t="s">
        <v>62</v>
      </c>
      <c r="V374" s="118" t="s">
        <v>62</v>
      </c>
      <c r="W374" s="118" t="s">
        <v>62</v>
      </c>
    </row>
    <row r="375" spans="1:23" ht="13.5" customHeight="1" x14ac:dyDescent="0.3">
      <c r="A375" s="170">
        <v>0.54166666666666696</v>
      </c>
      <c r="B375" s="118" t="s">
        <v>62</v>
      </c>
      <c r="C375" s="118" t="s">
        <v>62</v>
      </c>
      <c r="D375" s="118" t="s">
        <v>62</v>
      </c>
      <c r="E375" s="118" t="s">
        <v>62</v>
      </c>
      <c r="F375" s="118" t="s">
        <v>62</v>
      </c>
      <c r="G375" s="118" t="s">
        <v>62</v>
      </c>
      <c r="H375" s="118" t="s">
        <v>62</v>
      </c>
      <c r="I375" s="118" t="s">
        <v>62</v>
      </c>
      <c r="J375" s="118" t="s">
        <v>62</v>
      </c>
      <c r="K375" s="118" t="s">
        <v>62</v>
      </c>
      <c r="L375" s="118" t="s">
        <v>62</v>
      </c>
      <c r="M375" s="118" t="s">
        <v>62</v>
      </c>
      <c r="N375" s="118" t="s">
        <v>62</v>
      </c>
      <c r="O375" s="118" t="s">
        <v>62</v>
      </c>
      <c r="P375" s="118" t="s">
        <v>62</v>
      </c>
      <c r="Q375" s="118" t="s">
        <v>62</v>
      </c>
      <c r="R375" s="118" t="s">
        <v>62</v>
      </c>
      <c r="S375" s="118" t="s">
        <v>62</v>
      </c>
      <c r="T375" s="118" t="s">
        <v>62</v>
      </c>
      <c r="U375" s="118" t="s">
        <v>62</v>
      </c>
      <c r="V375" s="118" t="s">
        <v>62</v>
      </c>
      <c r="W375" s="118" t="s">
        <v>62</v>
      </c>
    </row>
    <row r="376" spans="1:23" ht="13.5" customHeight="1" x14ac:dyDescent="0.3">
      <c r="A376" s="170">
        <v>0.55208333333333304</v>
      </c>
      <c r="B376" s="118" t="s">
        <v>62</v>
      </c>
      <c r="C376" s="118" t="s">
        <v>62</v>
      </c>
      <c r="D376" s="118" t="s">
        <v>62</v>
      </c>
      <c r="E376" s="118" t="s">
        <v>62</v>
      </c>
      <c r="F376" s="118" t="s">
        <v>62</v>
      </c>
      <c r="G376" s="118" t="s">
        <v>62</v>
      </c>
      <c r="H376" s="118" t="s">
        <v>62</v>
      </c>
      <c r="I376" s="118" t="s">
        <v>62</v>
      </c>
      <c r="J376" s="118" t="s">
        <v>62</v>
      </c>
      <c r="K376" s="118" t="s">
        <v>62</v>
      </c>
      <c r="L376" s="118" t="s">
        <v>62</v>
      </c>
      <c r="M376" s="118" t="s">
        <v>62</v>
      </c>
      <c r="N376" s="118" t="s">
        <v>62</v>
      </c>
      <c r="O376" s="118" t="s">
        <v>62</v>
      </c>
      <c r="P376" s="118" t="s">
        <v>62</v>
      </c>
      <c r="Q376" s="118" t="s">
        <v>62</v>
      </c>
      <c r="R376" s="118" t="s">
        <v>62</v>
      </c>
      <c r="S376" s="118" t="s">
        <v>62</v>
      </c>
      <c r="T376" s="118" t="s">
        <v>62</v>
      </c>
      <c r="U376" s="118" t="s">
        <v>62</v>
      </c>
      <c r="V376" s="118" t="s">
        <v>62</v>
      </c>
      <c r="W376" s="118" t="s">
        <v>62</v>
      </c>
    </row>
    <row r="377" spans="1:23" ht="13.5" customHeight="1" x14ac:dyDescent="0.3">
      <c r="A377" s="170">
        <v>0.5625</v>
      </c>
      <c r="B377" s="118" t="s">
        <v>62</v>
      </c>
      <c r="C377" s="118" t="s">
        <v>62</v>
      </c>
      <c r="D377" s="118" t="s">
        <v>62</v>
      </c>
      <c r="E377" s="118" t="s">
        <v>62</v>
      </c>
      <c r="F377" s="118" t="s">
        <v>62</v>
      </c>
      <c r="G377" s="118" t="s">
        <v>62</v>
      </c>
      <c r="H377" s="118" t="s">
        <v>62</v>
      </c>
      <c r="I377" s="118" t="s">
        <v>62</v>
      </c>
      <c r="J377" s="118" t="s">
        <v>62</v>
      </c>
      <c r="K377" s="118" t="s">
        <v>62</v>
      </c>
      <c r="L377" s="118" t="s">
        <v>62</v>
      </c>
      <c r="M377" s="118" t="s">
        <v>62</v>
      </c>
      <c r="N377" s="118" t="s">
        <v>62</v>
      </c>
      <c r="O377" s="118" t="s">
        <v>62</v>
      </c>
      <c r="P377" s="118" t="s">
        <v>62</v>
      </c>
      <c r="Q377" s="118" t="s">
        <v>62</v>
      </c>
      <c r="R377" s="118" t="s">
        <v>62</v>
      </c>
      <c r="S377" s="118" t="s">
        <v>62</v>
      </c>
      <c r="T377" s="118" t="s">
        <v>62</v>
      </c>
      <c r="U377" s="118" t="s">
        <v>62</v>
      </c>
      <c r="V377" s="118" t="s">
        <v>62</v>
      </c>
      <c r="W377" s="118" t="s">
        <v>62</v>
      </c>
    </row>
    <row r="378" spans="1:23" ht="13.5" customHeight="1" x14ac:dyDescent="0.3">
      <c r="A378" s="170">
        <v>0.57291666666666696</v>
      </c>
      <c r="B378" s="118" t="s">
        <v>62</v>
      </c>
      <c r="C378" s="118" t="s">
        <v>62</v>
      </c>
      <c r="D378" s="118" t="s">
        <v>62</v>
      </c>
      <c r="E378" s="118" t="s">
        <v>62</v>
      </c>
      <c r="F378" s="118" t="s">
        <v>62</v>
      </c>
      <c r="G378" s="118" t="s">
        <v>62</v>
      </c>
      <c r="H378" s="118" t="s">
        <v>62</v>
      </c>
      <c r="I378" s="118" t="s">
        <v>62</v>
      </c>
      <c r="J378" s="118" t="s">
        <v>62</v>
      </c>
      <c r="K378" s="118" t="s">
        <v>62</v>
      </c>
      <c r="L378" s="118" t="s">
        <v>62</v>
      </c>
      <c r="M378" s="118" t="s">
        <v>62</v>
      </c>
      <c r="N378" s="118" t="s">
        <v>62</v>
      </c>
      <c r="O378" s="118" t="s">
        <v>62</v>
      </c>
      <c r="P378" s="118" t="s">
        <v>62</v>
      </c>
      <c r="Q378" s="118" t="s">
        <v>62</v>
      </c>
      <c r="R378" s="118" t="s">
        <v>62</v>
      </c>
      <c r="S378" s="118" t="s">
        <v>62</v>
      </c>
      <c r="T378" s="118" t="s">
        <v>62</v>
      </c>
      <c r="U378" s="118" t="s">
        <v>62</v>
      </c>
      <c r="V378" s="118" t="s">
        <v>62</v>
      </c>
      <c r="W378" s="118" t="s">
        <v>62</v>
      </c>
    </row>
    <row r="379" spans="1:23" ht="13.5" customHeight="1" x14ac:dyDescent="0.3">
      <c r="A379" s="170">
        <v>0.58333333333333304</v>
      </c>
      <c r="B379" s="118" t="s">
        <v>62</v>
      </c>
      <c r="C379" s="118" t="s">
        <v>62</v>
      </c>
      <c r="D379" s="118" t="s">
        <v>62</v>
      </c>
      <c r="E379" s="118" t="s">
        <v>62</v>
      </c>
      <c r="F379" s="118" t="s">
        <v>62</v>
      </c>
      <c r="G379" s="118" t="s">
        <v>62</v>
      </c>
      <c r="H379" s="118" t="s">
        <v>62</v>
      </c>
      <c r="I379" s="118" t="s">
        <v>62</v>
      </c>
      <c r="J379" s="118" t="s">
        <v>62</v>
      </c>
      <c r="K379" s="118" t="s">
        <v>62</v>
      </c>
      <c r="L379" s="118" t="s">
        <v>62</v>
      </c>
      <c r="M379" s="118" t="s">
        <v>62</v>
      </c>
      <c r="N379" s="118" t="s">
        <v>62</v>
      </c>
      <c r="O379" s="118" t="s">
        <v>62</v>
      </c>
      <c r="P379" s="118" t="s">
        <v>62</v>
      </c>
      <c r="Q379" s="118" t="s">
        <v>62</v>
      </c>
      <c r="R379" s="118" t="s">
        <v>62</v>
      </c>
      <c r="S379" s="118" t="s">
        <v>62</v>
      </c>
      <c r="T379" s="118" t="s">
        <v>62</v>
      </c>
      <c r="U379" s="118" t="s">
        <v>62</v>
      </c>
      <c r="V379" s="118" t="s">
        <v>62</v>
      </c>
      <c r="W379" s="118" t="s">
        <v>62</v>
      </c>
    </row>
    <row r="380" spans="1:23" ht="13.5" customHeight="1" x14ac:dyDescent="0.3">
      <c r="A380" s="170">
        <v>0.59375</v>
      </c>
      <c r="B380" s="118" t="s">
        <v>62</v>
      </c>
      <c r="C380" s="118" t="s">
        <v>62</v>
      </c>
      <c r="D380" s="118" t="s">
        <v>62</v>
      </c>
      <c r="E380" s="118" t="s">
        <v>62</v>
      </c>
      <c r="F380" s="118" t="s">
        <v>62</v>
      </c>
      <c r="G380" s="118" t="s">
        <v>62</v>
      </c>
      <c r="H380" s="118" t="s">
        <v>62</v>
      </c>
      <c r="I380" s="118" t="s">
        <v>62</v>
      </c>
      <c r="J380" s="118" t="s">
        <v>62</v>
      </c>
      <c r="K380" s="118" t="s">
        <v>62</v>
      </c>
      <c r="L380" s="118" t="s">
        <v>62</v>
      </c>
      <c r="M380" s="118" t="s">
        <v>62</v>
      </c>
      <c r="N380" s="118" t="s">
        <v>62</v>
      </c>
      <c r="O380" s="118" t="s">
        <v>62</v>
      </c>
      <c r="P380" s="118" t="s">
        <v>62</v>
      </c>
      <c r="Q380" s="118" t="s">
        <v>62</v>
      </c>
      <c r="R380" s="118" t="s">
        <v>62</v>
      </c>
      <c r="S380" s="118" t="s">
        <v>62</v>
      </c>
      <c r="T380" s="118" t="s">
        <v>62</v>
      </c>
      <c r="U380" s="118" t="s">
        <v>62</v>
      </c>
      <c r="V380" s="118" t="s">
        <v>62</v>
      </c>
      <c r="W380" s="118" t="s">
        <v>62</v>
      </c>
    </row>
    <row r="381" spans="1:23" ht="13.5" customHeight="1" x14ac:dyDescent="0.3">
      <c r="A381" s="170">
        <v>0.60416666666666696</v>
      </c>
      <c r="B381" s="118" t="s">
        <v>62</v>
      </c>
      <c r="C381" s="118" t="s">
        <v>62</v>
      </c>
      <c r="D381" s="118" t="s">
        <v>62</v>
      </c>
      <c r="E381" s="118" t="s">
        <v>62</v>
      </c>
      <c r="F381" s="118" t="s">
        <v>62</v>
      </c>
      <c r="G381" s="118" t="s">
        <v>62</v>
      </c>
      <c r="H381" s="118" t="s">
        <v>62</v>
      </c>
      <c r="I381" s="118" t="s">
        <v>62</v>
      </c>
      <c r="J381" s="118" t="s">
        <v>62</v>
      </c>
      <c r="K381" s="118" t="s">
        <v>62</v>
      </c>
      <c r="L381" s="118" t="s">
        <v>62</v>
      </c>
      <c r="M381" s="118" t="s">
        <v>62</v>
      </c>
      <c r="N381" s="118" t="s">
        <v>62</v>
      </c>
      <c r="O381" s="118" t="s">
        <v>62</v>
      </c>
      <c r="P381" s="118" t="s">
        <v>62</v>
      </c>
      <c r="Q381" s="118" t="s">
        <v>62</v>
      </c>
      <c r="R381" s="118" t="s">
        <v>62</v>
      </c>
      <c r="S381" s="118" t="s">
        <v>62</v>
      </c>
      <c r="T381" s="118" t="s">
        <v>62</v>
      </c>
      <c r="U381" s="118" t="s">
        <v>62</v>
      </c>
      <c r="V381" s="118" t="s">
        <v>62</v>
      </c>
      <c r="W381" s="118" t="s">
        <v>62</v>
      </c>
    </row>
    <row r="382" spans="1:23" ht="13.5" customHeight="1" x14ac:dyDescent="0.3">
      <c r="A382" s="170">
        <v>0.61458333333333304</v>
      </c>
      <c r="B382" s="118" t="s">
        <v>62</v>
      </c>
      <c r="C382" s="118" t="s">
        <v>62</v>
      </c>
      <c r="D382" s="118" t="s">
        <v>62</v>
      </c>
      <c r="E382" s="118" t="s">
        <v>62</v>
      </c>
      <c r="F382" s="118" t="s">
        <v>62</v>
      </c>
      <c r="G382" s="118" t="s">
        <v>62</v>
      </c>
      <c r="H382" s="118" t="s">
        <v>62</v>
      </c>
      <c r="I382" s="118" t="s">
        <v>62</v>
      </c>
      <c r="J382" s="118" t="s">
        <v>62</v>
      </c>
      <c r="K382" s="118" t="s">
        <v>62</v>
      </c>
      <c r="L382" s="118" t="s">
        <v>62</v>
      </c>
      <c r="M382" s="118" t="s">
        <v>62</v>
      </c>
      <c r="N382" s="118" t="s">
        <v>62</v>
      </c>
      <c r="O382" s="118" t="s">
        <v>62</v>
      </c>
      <c r="P382" s="118" t="s">
        <v>62</v>
      </c>
      <c r="Q382" s="118" t="s">
        <v>62</v>
      </c>
      <c r="R382" s="118" t="s">
        <v>62</v>
      </c>
      <c r="S382" s="118" t="s">
        <v>62</v>
      </c>
      <c r="T382" s="118" t="s">
        <v>62</v>
      </c>
      <c r="U382" s="118" t="s">
        <v>62</v>
      </c>
      <c r="V382" s="118" t="s">
        <v>62</v>
      </c>
      <c r="W382" s="118" t="s">
        <v>62</v>
      </c>
    </row>
    <row r="383" spans="1:23" ht="13.5" customHeight="1" x14ac:dyDescent="0.3">
      <c r="A383" s="170">
        <v>0.625</v>
      </c>
      <c r="B383" s="118" t="s">
        <v>62</v>
      </c>
      <c r="C383" s="118" t="s">
        <v>62</v>
      </c>
      <c r="D383" s="118" t="s">
        <v>62</v>
      </c>
      <c r="E383" s="118" t="s">
        <v>62</v>
      </c>
      <c r="F383" s="118" t="s">
        <v>62</v>
      </c>
      <c r="G383" s="118" t="s">
        <v>62</v>
      </c>
      <c r="H383" s="118" t="s">
        <v>62</v>
      </c>
      <c r="I383" s="118" t="s">
        <v>62</v>
      </c>
      <c r="J383" s="118" t="s">
        <v>62</v>
      </c>
      <c r="K383" s="118" t="s">
        <v>62</v>
      </c>
      <c r="L383" s="118" t="s">
        <v>62</v>
      </c>
      <c r="M383" s="118" t="s">
        <v>62</v>
      </c>
      <c r="N383" s="118" t="s">
        <v>62</v>
      </c>
      <c r="O383" s="118" t="s">
        <v>62</v>
      </c>
      <c r="P383" s="118" t="s">
        <v>62</v>
      </c>
      <c r="Q383" s="118" t="s">
        <v>62</v>
      </c>
      <c r="R383" s="118" t="s">
        <v>62</v>
      </c>
      <c r="S383" s="118" t="s">
        <v>62</v>
      </c>
      <c r="T383" s="118" t="s">
        <v>62</v>
      </c>
      <c r="U383" s="118" t="s">
        <v>62</v>
      </c>
      <c r="V383" s="118" t="s">
        <v>62</v>
      </c>
      <c r="W383" s="118" t="s">
        <v>62</v>
      </c>
    </row>
    <row r="384" spans="1:23" ht="13.5" customHeight="1" x14ac:dyDescent="0.3">
      <c r="A384" s="170">
        <v>0.63541666666666696</v>
      </c>
      <c r="B384" s="118" t="s">
        <v>62</v>
      </c>
      <c r="C384" s="118" t="s">
        <v>62</v>
      </c>
      <c r="D384" s="118" t="s">
        <v>62</v>
      </c>
      <c r="E384" s="118" t="s">
        <v>62</v>
      </c>
      <c r="F384" s="118" t="s">
        <v>62</v>
      </c>
      <c r="G384" s="118" t="s">
        <v>62</v>
      </c>
      <c r="H384" s="118" t="s">
        <v>62</v>
      </c>
      <c r="I384" s="118" t="s">
        <v>62</v>
      </c>
      <c r="J384" s="118" t="s">
        <v>62</v>
      </c>
      <c r="K384" s="118" t="s">
        <v>62</v>
      </c>
      <c r="L384" s="118" t="s">
        <v>62</v>
      </c>
      <c r="M384" s="118" t="s">
        <v>62</v>
      </c>
      <c r="N384" s="118" t="s">
        <v>62</v>
      </c>
      <c r="O384" s="118" t="s">
        <v>62</v>
      </c>
      <c r="P384" s="118" t="s">
        <v>62</v>
      </c>
      <c r="Q384" s="118" t="s">
        <v>62</v>
      </c>
      <c r="R384" s="118" t="s">
        <v>62</v>
      </c>
      <c r="S384" s="118" t="s">
        <v>62</v>
      </c>
      <c r="T384" s="118" t="s">
        <v>62</v>
      </c>
      <c r="U384" s="118" t="s">
        <v>62</v>
      </c>
      <c r="V384" s="118" t="s">
        <v>62</v>
      </c>
      <c r="W384" s="118" t="s">
        <v>62</v>
      </c>
    </row>
    <row r="385" spans="1:23" ht="13.5" customHeight="1" x14ac:dyDescent="0.3">
      <c r="A385" s="170">
        <v>0.64583333333333304</v>
      </c>
      <c r="B385" s="118" t="s">
        <v>62</v>
      </c>
      <c r="C385" s="118" t="s">
        <v>62</v>
      </c>
      <c r="D385" s="118" t="s">
        <v>62</v>
      </c>
      <c r="E385" s="118" t="s">
        <v>62</v>
      </c>
      <c r="F385" s="118" t="s">
        <v>62</v>
      </c>
      <c r="G385" s="118" t="s">
        <v>62</v>
      </c>
      <c r="H385" s="118" t="s">
        <v>62</v>
      </c>
      <c r="I385" s="118" t="s">
        <v>62</v>
      </c>
      <c r="J385" s="118" t="s">
        <v>62</v>
      </c>
      <c r="K385" s="118" t="s">
        <v>62</v>
      </c>
      <c r="L385" s="118" t="s">
        <v>62</v>
      </c>
      <c r="M385" s="118" t="s">
        <v>62</v>
      </c>
      <c r="N385" s="118" t="s">
        <v>62</v>
      </c>
      <c r="O385" s="118" t="s">
        <v>62</v>
      </c>
      <c r="P385" s="118" t="s">
        <v>62</v>
      </c>
      <c r="Q385" s="118" t="s">
        <v>62</v>
      </c>
      <c r="R385" s="118" t="s">
        <v>62</v>
      </c>
      <c r="S385" s="118" t="s">
        <v>62</v>
      </c>
      <c r="T385" s="118" t="s">
        <v>62</v>
      </c>
      <c r="U385" s="118" t="s">
        <v>62</v>
      </c>
      <c r="V385" s="118" t="s">
        <v>62</v>
      </c>
      <c r="W385" s="118" t="s">
        <v>62</v>
      </c>
    </row>
    <row r="386" spans="1:23" ht="13.5" customHeight="1" x14ac:dyDescent="0.3">
      <c r="A386" s="170">
        <v>0.65625</v>
      </c>
      <c r="B386" s="118" t="s">
        <v>62</v>
      </c>
      <c r="C386" s="118" t="s">
        <v>62</v>
      </c>
      <c r="D386" s="118" t="s">
        <v>62</v>
      </c>
      <c r="E386" s="118" t="s">
        <v>62</v>
      </c>
      <c r="F386" s="118" t="s">
        <v>62</v>
      </c>
      <c r="G386" s="118" t="s">
        <v>62</v>
      </c>
      <c r="H386" s="118" t="s">
        <v>62</v>
      </c>
      <c r="I386" s="118" t="s">
        <v>62</v>
      </c>
      <c r="J386" s="118" t="s">
        <v>62</v>
      </c>
      <c r="K386" s="118" t="s">
        <v>62</v>
      </c>
      <c r="L386" s="118" t="s">
        <v>62</v>
      </c>
      <c r="M386" s="118" t="s">
        <v>62</v>
      </c>
      <c r="N386" s="118" t="s">
        <v>62</v>
      </c>
      <c r="O386" s="118" t="s">
        <v>62</v>
      </c>
      <c r="P386" s="118" t="s">
        <v>62</v>
      </c>
      <c r="Q386" s="118" t="s">
        <v>62</v>
      </c>
      <c r="R386" s="118" t="s">
        <v>62</v>
      </c>
      <c r="S386" s="118" t="s">
        <v>62</v>
      </c>
      <c r="T386" s="118" t="s">
        <v>62</v>
      </c>
      <c r="U386" s="118" t="s">
        <v>62</v>
      </c>
      <c r="V386" s="118" t="s">
        <v>62</v>
      </c>
      <c r="W386" s="118" t="s">
        <v>62</v>
      </c>
    </row>
    <row r="387" spans="1:23" ht="13.5" customHeight="1" x14ac:dyDescent="0.3">
      <c r="A387" s="170">
        <v>0.66666666666666696</v>
      </c>
      <c r="B387" s="118" t="s">
        <v>62</v>
      </c>
      <c r="C387" s="118" t="s">
        <v>62</v>
      </c>
      <c r="D387" s="118" t="s">
        <v>62</v>
      </c>
      <c r="E387" s="118" t="s">
        <v>62</v>
      </c>
      <c r="F387" s="118" t="s">
        <v>62</v>
      </c>
      <c r="G387" s="118" t="s">
        <v>62</v>
      </c>
      <c r="H387" s="118" t="s">
        <v>62</v>
      </c>
      <c r="I387" s="118" t="s">
        <v>62</v>
      </c>
      <c r="J387" s="118" t="s">
        <v>62</v>
      </c>
      <c r="K387" s="118" t="s">
        <v>62</v>
      </c>
      <c r="L387" s="118" t="s">
        <v>62</v>
      </c>
      <c r="M387" s="118" t="s">
        <v>62</v>
      </c>
      <c r="N387" s="118" t="s">
        <v>62</v>
      </c>
      <c r="O387" s="118" t="s">
        <v>62</v>
      </c>
      <c r="P387" s="118" t="s">
        <v>62</v>
      </c>
      <c r="Q387" s="118" t="s">
        <v>62</v>
      </c>
      <c r="R387" s="118" t="s">
        <v>62</v>
      </c>
      <c r="S387" s="118" t="s">
        <v>62</v>
      </c>
      <c r="T387" s="118" t="s">
        <v>62</v>
      </c>
      <c r="U387" s="118" t="s">
        <v>62</v>
      </c>
      <c r="V387" s="118" t="s">
        <v>62</v>
      </c>
      <c r="W387" s="118" t="s">
        <v>62</v>
      </c>
    </row>
    <row r="388" spans="1:23" ht="13.5" customHeight="1" x14ac:dyDescent="0.3">
      <c r="A388" s="170">
        <v>0.67708333333333304</v>
      </c>
      <c r="B388" s="118" t="s">
        <v>62</v>
      </c>
      <c r="C388" s="118" t="s">
        <v>62</v>
      </c>
      <c r="D388" s="118" t="s">
        <v>62</v>
      </c>
      <c r="E388" s="118" t="s">
        <v>62</v>
      </c>
      <c r="F388" s="118" t="s">
        <v>62</v>
      </c>
      <c r="G388" s="118" t="s">
        <v>62</v>
      </c>
      <c r="H388" s="118" t="s">
        <v>62</v>
      </c>
      <c r="I388" s="118" t="s">
        <v>62</v>
      </c>
      <c r="J388" s="118" t="s">
        <v>62</v>
      </c>
      <c r="K388" s="118" t="s">
        <v>62</v>
      </c>
      <c r="L388" s="118" t="s">
        <v>62</v>
      </c>
      <c r="M388" s="118" t="s">
        <v>62</v>
      </c>
      <c r="N388" s="118" t="s">
        <v>62</v>
      </c>
      <c r="O388" s="118" t="s">
        <v>62</v>
      </c>
      <c r="P388" s="118" t="s">
        <v>62</v>
      </c>
      <c r="Q388" s="118" t="s">
        <v>62</v>
      </c>
      <c r="R388" s="118" t="s">
        <v>62</v>
      </c>
      <c r="S388" s="118" t="s">
        <v>62</v>
      </c>
      <c r="T388" s="118" t="s">
        <v>62</v>
      </c>
      <c r="U388" s="118" t="s">
        <v>62</v>
      </c>
      <c r="V388" s="118" t="s">
        <v>62</v>
      </c>
      <c r="W388" s="118" t="s">
        <v>62</v>
      </c>
    </row>
    <row r="389" spans="1:23" ht="13.5" customHeight="1" x14ac:dyDescent="0.3">
      <c r="A389" s="170">
        <v>0.6875</v>
      </c>
      <c r="B389" s="118" t="s">
        <v>62</v>
      </c>
      <c r="C389" s="118" t="s">
        <v>62</v>
      </c>
      <c r="D389" s="118" t="s">
        <v>62</v>
      </c>
      <c r="E389" s="118" t="s">
        <v>62</v>
      </c>
      <c r="F389" s="118" t="s">
        <v>62</v>
      </c>
      <c r="G389" s="118" t="s">
        <v>62</v>
      </c>
      <c r="H389" s="118" t="s">
        <v>62</v>
      </c>
      <c r="I389" s="118" t="s">
        <v>62</v>
      </c>
      <c r="J389" s="118" t="s">
        <v>62</v>
      </c>
      <c r="K389" s="118" t="s">
        <v>62</v>
      </c>
      <c r="L389" s="118" t="s">
        <v>62</v>
      </c>
      <c r="M389" s="118" t="s">
        <v>62</v>
      </c>
      <c r="N389" s="118" t="s">
        <v>62</v>
      </c>
      <c r="O389" s="118" t="s">
        <v>62</v>
      </c>
      <c r="P389" s="118" t="s">
        <v>62</v>
      </c>
      <c r="Q389" s="118" t="s">
        <v>62</v>
      </c>
      <c r="R389" s="118" t="s">
        <v>62</v>
      </c>
      <c r="S389" s="118" t="s">
        <v>62</v>
      </c>
      <c r="T389" s="118" t="s">
        <v>62</v>
      </c>
      <c r="U389" s="118" t="s">
        <v>62</v>
      </c>
      <c r="V389" s="118" t="s">
        <v>62</v>
      </c>
      <c r="W389" s="118" t="s">
        <v>62</v>
      </c>
    </row>
    <row r="390" spans="1:23" ht="13.5" customHeight="1" x14ac:dyDescent="0.3">
      <c r="A390" s="170">
        <v>0.69791666666666696</v>
      </c>
      <c r="B390" s="118" t="s">
        <v>62</v>
      </c>
      <c r="C390" s="118" t="s">
        <v>62</v>
      </c>
      <c r="D390" s="118" t="s">
        <v>62</v>
      </c>
      <c r="E390" s="118" t="s">
        <v>62</v>
      </c>
      <c r="F390" s="118" t="s">
        <v>62</v>
      </c>
      <c r="G390" s="118" t="s">
        <v>62</v>
      </c>
      <c r="H390" s="118" t="s">
        <v>62</v>
      </c>
      <c r="I390" s="118" t="s">
        <v>62</v>
      </c>
      <c r="J390" s="118" t="s">
        <v>62</v>
      </c>
      <c r="K390" s="118" t="s">
        <v>62</v>
      </c>
      <c r="L390" s="118" t="s">
        <v>62</v>
      </c>
      <c r="M390" s="118" t="s">
        <v>62</v>
      </c>
      <c r="N390" s="118" t="s">
        <v>62</v>
      </c>
      <c r="O390" s="118" t="s">
        <v>62</v>
      </c>
      <c r="P390" s="118" t="s">
        <v>62</v>
      </c>
      <c r="Q390" s="118" t="s">
        <v>62</v>
      </c>
      <c r="R390" s="118" t="s">
        <v>62</v>
      </c>
      <c r="S390" s="118" t="s">
        <v>62</v>
      </c>
      <c r="T390" s="118" t="s">
        <v>62</v>
      </c>
      <c r="U390" s="118" t="s">
        <v>62</v>
      </c>
      <c r="V390" s="118" t="s">
        <v>62</v>
      </c>
      <c r="W390" s="118" t="s">
        <v>62</v>
      </c>
    </row>
    <row r="391" spans="1:23" ht="13.5" customHeight="1" x14ac:dyDescent="0.3">
      <c r="A391" s="170">
        <v>0.70833333333333304</v>
      </c>
      <c r="B391" s="118" t="s">
        <v>62</v>
      </c>
      <c r="C391" s="118" t="s">
        <v>62</v>
      </c>
      <c r="D391" s="118" t="s">
        <v>62</v>
      </c>
      <c r="E391" s="118" t="s">
        <v>62</v>
      </c>
      <c r="F391" s="118" t="s">
        <v>62</v>
      </c>
      <c r="G391" s="118" t="s">
        <v>62</v>
      </c>
      <c r="H391" s="118" t="s">
        <v>62</v>
      </c>
      <c r="I391" s="118" t="s">
        <v>62</v>
      </c>
      <c r="J391" s="118" t="s">
        <v>62</v>
      </c>
      <c r="K391" s="118" t="s">
        <v>62</v>
      </c>
      <c r="L391" s="118" t="s">
        <v>62</v>
      </c>
      <c r="M391" s="118" t="s">
        <v>62</v>
      </c>
      <c r="N391" s="118" t="s">
        <v>62</v>
      </c>
      <c r="O391" s="118" t="s">
        <v>62</v>
      </c>
      <c r="P391" s="118" t="s">
        <v>62</v>
      </c>
      <c r="Q391" s="118" t="s">
        <v>62</v>
      </c>
      <c r="R391" s="118" t="s">
        <v>62</v>
      </c>
      <c r="S391" s="118" t="s">
        <v>62</v>
      </c>
      <c r="T391" s="118" t="s">
        <v>62</v>
      </c>
      <c r="U391" s="118" t="s">
        <v>62</v>
      </c>
      <c r="V391" s="118" t="s">
        <v>62</v>
      </c>
      <c r="W391" s="118" t="s">
        <v>62</v>
      </c>
    </row>
    <row r="392" spans="1:23" ht="13.5" customHeight="1" x14ac:dyDescent="0.3">
      <c r="A392" s="170">
        <v>0.71875</v>
      </c>
      <c r="B392" s="118" t="s">
        <v>62</v>
      </c>
      <c r="C392" s="118" t="s">
        <v>62</v>
      </c>
      <c r="D392" s="118" t="s">
        <v>62</v>
      </c>
      <c r="E392" s="118" t="s">
        <v>62</v>
      </c>
      <c r="F392" s="118" t="s">
        <v>62</v>
      </c>
      <c r="G392" s="118" t="s">
        <v>62</v>
      </c>
      <c r="H392" s="118" t="s">
        <v>62</v>
      </c>
      <c r="I392" s="118" t="s">
        <v>62</v>
      </c>
      <c r="J392" s="118" t="s">
        <v>62</v>
      </c>
      <c r="K392" s="118" t="s">
        <v>62</v>
      </c>
      <c r="L392" s="118" t="s">
        <v>62</v>
      </c>
      <c r="M392" s="118" t="s">
        <v>62</v>
      </c>
      <c r="N392" s="118" t="s">
        <v>62</v>
      </c>
      <c r="O392" s="118" t="s">
        <v>62</v>
      </c>
      <c r="P392" s="118" t="s">
        <v>62</v>
      </c>
      <c r="Q392" s="118" t="s">
        <v>62</v>
      </c>
      <c r="R392" s="118" t="s">
        <v>62</v>
      </c>
      <c r="S392" s="118" t="s">
        <v>62</v>
      </c>
      <c r="T392" s="118" t="s">
        <v>62</v>
      </c>
      <c r="U392" s="118" t="s">
        <v>62</v>
      </c>
      <c r="V392" s="118" t="s">
        <v>62</v>
      </c>
      <c r="W392" s="118" t="s">
        <v>62</v>
      </c>
    </row>
    <row r="393" spans="1:23" ht="13.5" customHeight="1" x14ac:dyDescent="0.3">
      <c r="A393" s="170">
        <v>0.72916666666666696</v>
      </c>
      <c r="B393" s="118" t="s">
        <v>62</v>
      </c>
      <c r="C393" s="118" t="s">
        <v>62</v>
      </c>
      <c r="D393" s="118" t="s">
        <v>62</v>
      </c>
      <c r="E393" s="118" t="s">
        <v>62</v>
      </c>
      <c r="F393" s="118" t="s">
        <v>62</v>
      </c>
      <c r="G393" s="118" t="s">
        <v>62</v>
      </c>
      <c r="H393" s="118" t="s">
        <v>62</v>
      </c>
      <c r="I393" s="118" t="s">
        <v>62</v>
      </c>
      <c r="J393" s="118" t="s">
        <v>62</v>
      </c>
      <c r="K393" s="118" t="s">
        <v>62</v>
      </c>
      <c r="L393" s="118" t="s">
        <v>62</v>
      </c>
      <c r="M393" s="118" t="s">
        <v>62</v>
      </c>
      <c r="N393" s="118" t="s">
        <v>62</v>
      </c>
      <c r="O393" s="118" t="s">
        <v>62</v>
      </c>
      <c r="P393" s="118" t="s">
        <v>62</v>
      </c>
      <c r="Q393" s="118" t="s">
        <v>62</v>
      </c>
      <c r="R393" s="118" t="s">
        <v>62</v>
      </c>
      <c r="S393" s="118" t="s">
        <v>62</v>
      </c>
      <c r="T393" s="118" t="s">
        <v>62</v>
      </c>
      <c r="U393" s="118" t="s">
        <v>62</v>
      </c>
      <c r="V393" s="118" t="s">
        <v>62</v>
      </c>
      <c r="W393" s="118" t="s">
        <v>62</v>
      </c>
    </row>
    <row r="394" spans="1:23" ht="13.5" customHeight="1" x14ac:dyDescent="0.3">
      <c r="A394" s="170">
        <v>0.73958333333333304</v>
      </c>
      <c r="B394" s="118" t="s">
        <v>62</v>
      </c>
      <c r="C394" s="118" t="s">
        <v>62</v>
      </c>
      <c r="D394" s="118" t="s">
        <v>62</v>
      </c>
      <c r="E394" s="118" t="s">
        <v>62</v>
      </c>
      <c r="F394" s="118" t="s">
        <v>62</v>
      </c>
      <c r="G394" s="118" t="s">
        <v>62</v>
      </c>
      <c r="H394" s="118" t="s">
        <v>62</v>
      </c>
      <c r="I394" s="118" t="s">
        <v>62</v>
      </c>
      <c r="J394" s="118" t="s">
        <v>62</v>
      </c>
      <c r="K394" s="118" t="s">
        <v>62</v>
      </c>
      <c r="L394" s="118" t="s">
        <v>62</v>
      </c>
      <c r="M394" s="118" t="s">
        <v>62</v>
      </c>
      <c r="N394" s="118" t="s">
        <v>62</v>
      </c>
      <c r="O394" s="118" t="s">
        <v>62</v>
      </c>
      <c r="P394" s="118" t="s">
        <v>62</v>
      </c>
      <c r="Q394" s="118" t="s">
        <v>62</v>
      </c>
      <c r="R394" s="118" t="s">
        <v>62</v>
      </c>
      <c r="S394" s="118" t="s">
        <v>62</v>
      </c>
      <c r="T394" s="118" t="s">
        <v>62</v>
      </c>
      <c r="U394" s="118" t="s">
        <v>62</v>
      </c>
      <c r="V394" s="118" t="s">
        <v>62</v>
      </c>
      <c r="W394" s="118" t="s">
        <v>62</v>
      </c>
    </row>
    <row r="395" spans="1:23" ht="13.5" customHeight="1" x14ac:dyDescent="0.3">
      <c r="A395" s="170">
        <v>0.75</v>
      </c>
      <c r="B395" s="118" t="s">
        <v>62</v>
      </c>
      <c r="C395" s="118" t="s">
        <v>62</v>
      </c>
      <c r="D395" s="118" t="s">
        <v>62</v>
      </c>
      <c r="E395" s="118" t="s">
        <v>62</v>
      </c>
      <c r="F395" s="118" t="s">
        <v>62</v>
      </c>
      <c r="G395" s="118" t="s">
        <v>62</v>
      </c>
      <c r="H395" s="118" t="s">
        <v>62</v>
      </c>
      <c r="I395" s="118" t="s">
        <v>62</v>
      </c>
      <c r="J395" s="118" t="s">
        <v>62</v>
      </c>
      <c r="K395" s="118" t="s">
        <v>62</v>
      </c>
      <c r="L395" s="118" t="s">
        <v>62</v>
      </c>
      <c r="M395" s="118" t="s">
        <v>62</v>
      </c>
      <c r="N395" s="118" t="s">
        <v>62</v>
      </c>
      <c r="O395" s="118" t="s">
        <v>62</v>
      </c>
      <c r="P395" s="118" t="s">
        <v>62</v>
      </c>
      <c r="Q395" s="118" t="s">
        <v>62</v>
      </c>
      <c r="R395" s="118" t="s">
        <v>62</v>
      </c>
      <c r="S395" s="118" t="s">
        <v>62</v>
      </c>
      <c r="T395" s="118" t="s">
        <v>62</v>
      </c>
      <c r="U395" s="118" t="s">
        <v>62</v>
      </c>
      <c r="V395" s="118" t="s">
        <v>62</v>
      </c>
      <c r="W395" s="118" t="s">
        <v>62</v>
      </c>
    </row>
    <row r="396" spans="1:23" ht="13.5" customHeight="1" x14ac:dyDescent="0.3">
      <c r="A396" s="170">
        <v>0.76041666666666696</v>
      </c>
      <c r="B396" s="118" t="s">
        <v>62</v>
      </c>
      <c r="C396" s="118" t="s">
        <v>62</v>
      </c>
      <c r="D396" s="118" t="s">
        <v>62</v>
      </c>
      <c r="E396" s="118" t="s">
        <v>62</v>
      </c>
      <c r="F396" s="118" t="s">
        <v>62</v>
      </c>
      <c r="G396" s="118" t="s">
        <v>62</v>
      </c>
      <c r="H396" s="118" t="s">
        <v>62</v>
      </c>
      <c r="I396" s="118" t="s">
        <v>62</v>
      </c>
      <c r="J396" s="118" t="s">
        <v>62</v>
      </c>
      <c r="K396" s="118" t="s">
        <v>62</v>
      </c>
      <c r="L396" s="118" t="s">
        <v>62</v>
      </c>
      <c r="M396" s="118" t="s">
        <v>62</v>
      </c>
      <c r="N396" s="118" t="s">
        <v>62</v>
      </c>
      <c r="O396" s="118" t="s">
        <v>62</v>
      </c>
      <c r="P396" s="118" t="s">
        <v>62</v>
      </c>
      <c r="Q396" s="118" t="s">
        <v>62</v>
      </c>
      <c r="R396" s="118" t="s">
        <v>62</v>
      </c>
      <c r="S396" s="118" t="s">
        <v>62</v>
      </c>
      <c r="T396" s="118" t="s">
        <v>62</v>
      </c>
      <c r="U396" s="118" t="s">
        <v>62</v>
      </c>
      <c r="V396" s="118" t="s">
        <v>62</v>
      </c>
      <c r="W396" s="118" t="s">
        <v>62</v>
      </c>
    </row>
    <row r="397" spans="1:23" ht="13.5" customHeight="1" x14ac:dyDescent="0.3">
      <c r="A397" s="170">
        <v>0.77083333333333304</v>
      </c>
      <c r="B397" s="118" t="s">
        <v>62</v>
      </c>
      <c r="C397" s="118" t="s">
        <v>62</v>
      </c>
      <c r="D397" s="118" t="s">
        <v>62</v>
      </c>
      <c r="E397" s="118" t="s">
        <v>62</v>
      </c>
      <c r="F397" s="118" t="s">
        <v>62</v>
      </c>
      <c r="G397" s="118" t="s">
        <v>62</v>
      </c>
      <c r="H397" s="118" t="s">
        <v>62</v>
      </c>
      <c r="I397" s="118" t="s">
        <v>62</v>
      </c>
      <c r="J397" s="118" t="s">
        <v>62</v>
      </c>
      <c r="K397" s="118" t="s">
        <v>62</v>
      </c>
      <c r="L397" s="118" t="s">
        <v>62</v>
      </c>
      <c r="M397" s="118" t="s">
        <v>62</v>
      </c>
      <c r="N397" s="118" t="s">
        <v>62</v>
      </c>
      <c r="O397" s="118" t="s">
        <v>62</v>
      </c>
      <c r="P397" s="118" t="s">
        <v>62</v>
      </c>
      <c r="Q397" s="118" t="s">
        <v>62</v>
      </c>
      <c r="R397" s="118" t="s">
        <v>62</v>
      </c>
      <c r="S397" s="118" t="s">
        <v>62</v>
      </c>
      <c r="T397" s="118" t="s">
        <v>62</v>
      </c>
      <c r="U397" s="118" t="s">
        <v>62</v>
      </c>
      <c r="V397" s="118" t="s">
        <v>62</v>
      </c>
      <c r="W397" s="118" t="s">
        <v>62</v>
      </c>
    </row>
    <row r="398" spans="1:23" ht="13.5" customHeight="1" x14ac:dyDescent="0.3">
      <c r="A398" s="170">
        <v>0.78125</v>
      </c>
      <c r="B398" s="118" t="s">
        <v>62</v>
      </c>
      <c r="C398" s="118" t="s">
        <v>62</v>
      </c>
      <c r="D398" s="118" t="s">
        <v>62</v>
      </c>
      <c r="E398" s="118" t="s">
        <v>62</v>
      </c>
      <c r="F398" s="118" t="s">
        <v>62</v>
      </c>
      <c r="G398" s="118" t="s">
        <v>62</v>
      </c>
      <c r="H398" s="118" t="s">
        <v>62</v>
      </c>
      <c r="I398" s="118" t="s">
        <v>62</v>
      </c>
      <c r="J398" s="118" t="s">
        <v>62</v>
      </c>
      <c r="K398" s="118" t="s">
        <v>62</v>
      </c>
      <c r="L398" s="118" t="s">
        <v>62</v>
      </c>
      <c r="M398" s="118" t="s">
        <v>62</v>
      </c>
      <c r="N398" s="118" t="s">
        <v>62</v>
      </c>
      <c r="O398" s="118" t="s">
        <v>62</v>
      </c>
      <c r="P398" s="118" t="s">
        <v>62</v>
      </c>
      <c r="Q398" s="118" t="s">
        <v>62</v>
      </c>
      <c r="R398" s="118" t="s">
        <v>62</v>
      </c>
      <c r="S398" s="118" t="s">
        <v>62</v>
      </c>
      <c r="T398" s="118" t="s">
        <v>62</v>
      </c>
      <c r="U398" s="118" t="s">
        <v>62</v>
      </c>
      <c r="V398" s="118" t="s">
        <v>62</v>
      </c>
      <c r="W398" s="118" t="s">
        <v>62</v>
      </c>
    </row>
    <row r="399" spans="1:23" ht="13.5" customHeight="1" x14ac:dyDescent="0.3">
      <c r="A399" s="170">
        <v>0.79166666666666696</v>
      </c>
      <c r="B399" s="118" t="s">
        <v>62</v>
      </c>
      <c r="C399" s="118" t="s">
        <v>62</v>
      </c>
      <c r="D399" s="118" t="s">
        <v>62</v>
      </c>
      <c r="E399" s="118" t="s">
        <v>62</v>
      </c>
      <c r="F399" s="118" t="s">
        <v>62</v>
      </c>
      <c r="G399" s="118" t="s">
        <v>62</v>
      </c>
      <c r="H399" s="118" t="s">
        <v>62</v>
      </c>
      <c r="I399" s="118" t="s">
        <v>62</v>
      </c>
      <c r="J399" s="118" t="s">
        <v>62</v>
      </c>
      <c r="K399" s="118" t="s">
        <v>62</v>
      </c>
      <c r="L399" s="118" t="s">
        <v>62</v>
      </c>
      <c r="M399" s="118" t="s">
        <v>62</v>
      </c>
      <c r="N399" s="118" t="s">
        <v>62</v>
      </c>
      <c r="O399" s="118" t="s">
        <v>62</v>
      </c>
      <c r="P399" s="118" t="s">
        <v>62</v>
      </c>
      <c r="Q399" s="118" t="s">
        <v>62</v>
      </c>
      <c r="R399" s="118" t="s">
        <v>62</v>
      </c>
      <c r="S399" s="118" t="s">
        <v>62</v>
      </c>
      <c r="T399" s="118" t="s">
        <v>62</v>
      </c>
      <c r="U399" s="118" t="s">
        <v>62</v>
      </c>
      <c r="V399" s="118" t="s">
        <v>62</v>
      </c>
      <c r="W399" s="118" t="s">
        <v>62</v>
      </c>
    </row>
    <row r="400" spans="1:23" ht="13.5" customHeight="1" x14ac:dyDescent="0.3">
      <c r="A400" s="170">
        <v>0.80208333333333304</v>
      </c>
      <c r="B400" s="118" t="s">
        <v>62</v>
      </c>
      <c r="C400" s="118" t="s">
        <v>62</v>
      </c>
      <c r="D400" s="118" t="s">
        <v>62</v>
      </c>
      <c r="E400" s="118" t="s">
        <v>62</v>
      </c>
      <c r="F400" s="118" t="s">
        <v>62</v>
      </c>
      <c r="G400" s="118" t="s">
        <v>62</v>
      </c>
      <c r="H400" s="118" t="s">
        <v>62</v>
      </c>
      <c r="I400" s="118" t="s">
        <v>62</v>
      </c>
      <c r="J400" s="118" t="s">
        <v>62</v>
      </c>
      <c r="K400" s="118" t="s">
        <v>62</v>
      </c>
      <c r="L400" s="118" t="s">
        <v>62</v>
      </c>
      <c r="M400" s="118" t="s">
        <v>62</v>
      </c>
      <c r="N400" s="118" t="s">
        <v>62</v>
      </c>
      <c r="O400" s="118" t="s">
        <v>62</v>
      </c>
      <c r="P400" s="118" t="s">
        <v>62</v>
      </c>
      <c r="Q400" s="118" t="s">
        <v>62</v>
      </c>
      <c r="R400" s="118" t="s">
        <v>62</v>
      </c>
      <c r="S400" s="118" t="s">
        <v>62</v>
      </c>
      <c r="T400" s="118" t="s">
        <v>62</v>
      </c>
      <c r="U400" s="118" t="s">
        <v>62</v>
      </c>
      <c r="V400" s="118" t="s">
        <v>62</v>
      </c>
      <c r="W400" s="118" t="s">
        <v>62</v>
      </c>
    </row>
    <row r="401" spans="1:23" ht="13.5" customHeight="1" x14ac:dyDescent="0.3">
      <c r="A401" s="170">
        <v>0.8125</v>
      </c>
      <c r="B401" s="118" t="s">
        <v>62</v>
      </c>
      <c r="C401" s="118" t="s">
        <v>62</v>
      </c>
      <c r="D401" s="118" t="s">
        <v>62</v>
      </c>
      <c r="E401" s="118" t="s">
        <v>62</v>
      </c>
      <c r="F401" s="118" t="s">
        <v>62</v>
      </c>
      <c r="G401" s="118" t="s">
        <v>62</v>
      </c>
      <c r="H401" s="118" t="s">
        <v>62</v>
      </c>
      <c r="I401" s="118" t="s">
        <v>62</v>
      </c>
      <c r="J401" s="118" t="s">
        <v>62</v>
      </c>
      <c r="K401" s="118" t="s">
        <v>62</v>
      </c>
      <c r="L401" s="118" t="s">
        <v>62</v>
      </c>
      <c r="M401" s="118" t="s">
        <v>62</v>
      </c>
      <c r="N401" s="118" t="s">
        <v>62</v>
      </c>
      <c r="O401" s="118" t="s">
        <v>62</v>
      </c>
      <c r="P401" s="118" t="s">
        <v>62</v>
      </c>
      <c r="Q401" s="118" t="s">
        <v>62</v>
      </c>
      <c r="R401" s="118" t="s">
        <v>62</v>
      </c>
      <c r="S401" s="118" t="s">
        <v>62</v>
      </c>
      <c r="T401" s="118" t="s">
        <v>62</v>
      </c>
      <c r="U401" s="118" t="s">
        <v>62</v>
      </c>
      <c r="V401" s="118" t="s">
        <v>62</v>
      </c>
      <c r="W401" s="118" t="s">
        <v>62</v>
      </c>
    </row>
    <row r="402" spans="1:23" ht="13.5" customHeight="1" x14ac:dyDescent="0.3">
      <c r="A402" s="170">
        <v>0.82291666666666696</v>
      </c>
      <c r="B402" s="118" t="s">
        <v>62</v>
      </c>
      <c r="C402" s="118" t="s">
        <v>62</v>
      </c>
      <c r="D402" s="118" t="s">
        <v>62</v>
      </c>
      <c r="E402" s="118" t="s">
        <v>62</v>
      </c>
      <c r="F402" s="118" t="s">
        <v>62</v>
      </c>
      <c r="G402" s="118" t="s">
        <v>62</v>
      </c>
      <c r="H402" s="118" t="s">
        <v>62</v>
      </c>
      <c r="I402" s="118" t="s">
        <v>62</v>
      </c>
      <c r="J402" s="118" t="s">
        <v>62</v>
      </c>
      <c r="K402" s="118" t="s">
        <v>62</v>
      </c>
      <c r="L402" s="118" t="s">
        <v>62</v>
      </c>
      <c r="M402" s="118" t="s">
        <v>62</v>
      </c>
      <c r="N402" s="118" t="s">
        <v>62</v>
      </c>
      <c r="O402" s="118" t="s">
        <v>62</v>
      </c>
      <c r="P402" s="118" t="s">
        <v>62</v>
      </c>
      <c r="Q402" s="118" t="s">
        <v>62</v>
      </c>
      <c r="R402" s="118" t="s">
        <v>62</v>
      </c>
      <c r="S402" s="118" t="s">
        <v>62</v>
      </c>
      <c r="T402" s="118" t="s">
        <v>62</v>
      </c>
      <c r="U402" s="118" t="s">
        <v>62</v>
      </c>
      <c r="V402" s="118" t="s">
        <v>62</v>
      </c>
      <c r="W402" s="118" t="s">
        <v>62</v>
      </c>
    </row>
    <row r="403" spans="1:23" ht="13.5" customHeight="1" x14ac:dyDescent="0.3">
      <c r="A403" s="170">
        <v>0.83333333333333304</v>
      </c>
      <c r="B403" s="118" t="s">
        <v>62</v>
      </c>
      <c r="C403" s="118" t="s">
        <v>62</v>
      </c>
      <c r="D403" s="118" t="s">
        <v>62</v>
      </c>
      <c r="E403" s="118" t="s">
        <v>62</v>
      </c>
      <c r="F403" s="118" t="s">
        <v>62</v>
      </c>
      <c r="G403" s="118" t="s">
        <v>62</v>
      </c>
      <c r="H403" s="118" t="s">
        <v>62</v>
      </c>
      <c r="I403" s="118" t="s">
        <v>62</v>
      </c>
      <c r="J403" s="118" t="s">
        <v>62</v>
      </c>
      <c r="K403" s="118" t="s">
        <v>62</v>
      </c>
      <c r="L403" s="118" t="s">
        <v>62</v>
      </c>
      <c r="M403" s="118" t="s">
        <v>62</v>
      </c>
      <c r="N403" s="118" t="s">
        <v>62</v>
      </c>
      <c r="O403" s="118" t="s">
        <v>62</v>
      </c>
      <c r="P403" s="118" t="s">
        <v>62</v>
      </c>
      <c r="Q403" s="118" t="s">
        <v>62</v>
      </c>
      <c r="R403" s="118" t="s">
        <v>62</v>
      </c>
      <c r="S403" s="118" t="s">
        <v>62</v>
      </c>
      <c r="T403" s="118" t="s">
        <v>62</v>
      </c>
      <c r="U403" s="118" t="s">
        <v>62</v>
      </c>
      <c r="V403" s="118" t="s">
        <v>62</v>
      </c>
      <c r="W403" s="118" t="s">
        <v>62</v>
      </c>
    </row>
    <row r="404" spans="1:23" ht="13.5" customHeight="1" x14ac:dyDescent="0.3">
      <c r="A404" s="170">
        <v>0.84375</v>
      </c>
      <c r="B404" s="118" t="s">
        <v>62</v>
      </c>
      <c r="C404" s="118" t="s">
        <v>62</v>
      </c>
      <c r="D404" s="118" t="s">
        <v>62</v>
      </c>
      <c r="E404" s="118" t="s">
        <v>62</v>
      </c>
      <c r="F404" s="118" t="s">
        <v>62</v>
      </c>
      <c r="G404" s="118" t="s">
        <v>62</v>
      </c>
      <c r="H404" s="118" t="s">
        <v>62</v>
      </c>
      <c r="I404" s="118" t="s">
        <v>62</v>
      </c>
      <c r="J404" s="118" t="s">
        <v>62</v>
      </c>
      <c r="K404" s="118" t="s">
        <v>62</v>
      </c>
      <c r="L404" s="118" t="s">
        <v>62</v>
      </c>
      <c r="M404" s="118" t="s">
        <v>62</v>
      </c>
      <c r="N404" s="118" t="s">
        <v>62</v>
      </c>
      <c r="O404" s="118" t="s">
        <v>62</v>
      </c>
      <c r="P404" s="118" t="s">
        <v>62</v>
      </c>
      <c r="Q404" s="118" t="s">
        <v>62</v>
      </c>
      <c r="R404" s="118" t="s">
        <v>62</v>
      </c>
      <c r="S404" s="118" t="s">
        <v>62</v>
      </c>
      <c r="T404" s="118" t="s">
        <v>62</v>
      </c>
      <c r="U404" s="118" t="s">
        <v>62</v>
      </c>
      <c r="V404" s="118" t="s">
        <v>62</v>
      </c>
      <c r="W404" s="118" t="s">
        <v>62</v>
      </c>
    </row>
    <row r="405" spans="1:23" ht="13.5" customHeight="1" x14ac:dyDescent="0.3">
      <c r="A405" s="170">
        <v>0.85416666666666696</v>
      </c>
      <c r="B405" s="118" t="s">
        <v>62</v>
      </c>
      <c r="C405" s="118" t="s">
        <v>62</v>
      </c>
      <c r="D405" s="118" t="s">
        <v>62</v>
      </c>
      <c r="E405" s="118" t="s">
        <v>62</v>
      </c>
      <c r="F405" s="118" t="s">
        <v>62</v>
      </c>
      <c r="G405" s="118" t="s">
        <v>62</v>
      </c>
      <c r="H405" s="118" t="s">
        <v>62</v>
      </c>
      <c r="I405" s="118" t="s">
        <v>62</v>
      </c>
      <c r="J405" s="118" t="s">
        <v>62</v>
      </c>
      <c r="K405" s="118" t="s">
        <v>62</v>
      </c>
      <c r="L405" s="118" t="s">
        <v>62</v>
      </c>
      <c r="M405" s="118" t="s">
        <v>62</v>
      </c>
      <c r="N405" s="118" t="s">
        <v>62</v>
      </c>
      <c r="O405" s="118" t="s">
        <v>62</v>
      </c>
      <c r="P405" s="118" t="s">
        <v>62</v>
      </c>
      <c r="Q405" s="118" t="s">
        <v>62</v>
      </c>
      <c r="R405" s="118" t="s">
        <v>62</v>
      </c>
      <c r="S405" s="118" t="s">
        <v>62</v>
      </c>
      <c r="T405" s="118" t="s">
        <v>62</v>
      </c>
      <c r="U405" s="118" t="s">
        <v>62</v>
      </c>
      <c r="V405" s="118" t="s">
        <v>62</v>
      </c>
      <c r="W405" s="118" t="s">
        <v>62</v>
      </c>
    </row>
    <row r="406" spans="1:23" ht="13.5" customHeight="1" x14ac:dyDescent="0.3">
      <c r="A406" s="170">
        <v>0.86458333333333304</v>
      </c>
      <c r="B406" s="118" t="s">
        <v>62</v>
      </c>
      <c r="C406" s="118" t="s">
        <v>62</v>
      </c>
      <c r="D406" s="118" t="s">
        <v>62</v>
      </c>
      <c r="E406" s="118" t="s">
        <v>62</v>
      </c>
      <c r="F406" s="118" t="s">
        <v>62</v>
      </c>
      <c r="G406" s="118" t="s">
        <v>62</v>
      </c>
      <c r="H406" s="118" t="s">
        <v>62</v>
      </c>
      <c r="I406" s="118" t="s">
        <v>62</v>
      </c>
      <c r="J406" s="118" t="s">
        <v>62</v>
      </c>
      <c r="K406" s="118" t="s">
        <v>62</v>
      </c>
      <c r="L406" s="118" t="s">
        <v>62</v>
      </c>
      <c r="M406" s="118" t="s">
        <v>62</v>
      </c>
      <c r="N406" s="118" t="s">
        <v>62</v>
      </c>
      <c r="O406" s="118" t="s">
        <v>62</v>
      </c>
      <c r="P406" s="118" t="s">
        <v>62</v>
      </c>
      <c r="Q406" s="118" t="s">
        <v>62</v>
      </c>
      <c r="R406" s="118" t="s">
        <v>62</v>
      </c>
      <c r="S406" s="118" t="s">
        <v>62</v>
      </c>
      <c r="T406" s="118" t="s">
        <v>62</v>
      </c>
      <c r="U406" s="118" t="s">
        <v>62</v>
      </c>
      <c r="V406" s="118" t="s">
        <v>62</v>
      </c>
      <c r="W406" s="118" t="s">
        <v>62</v>
      </c>
    </row>
    <row r="407" spans="1:23" ht="13.5" customHeight="1" x14ac:dyDescent="0.3">
      <c r="A407" s="170">
        <v>0.875</v>
      </c>
      <c r="B407" s="118" t="s">
        <v>62</v>
      </c>
      <c r="C407" s="118" t="s">
        <v>62</v>
      </c>
      <c r="D407" s="118" t="s">
        <v>62</v>
      </c>
      <c r="E407" s="118" t="s">
        <v>62</v>
      </c>
      <c r="F407" s="118" t="s">
        <v>62</v>
      </c>
      <c r="G407" s="118" t="s">
        <v>62</v>
      </c>
      <c r="H407" s="118" t="s">
        <v>62</v>
      </c>
      <c r="I407" s="118" t="s">
        <v>62</v>
      </c>
      <c r="J407" s="118" t="s">
        <v>62</v>
      </c>
      <c r="K407" s="118" t="s">
        <v>62</v>
      </c>
      <c r="L407" s="118" t="s">
        <v>62</v>
      </c>
      <c r="M407" s="118" t="s">
        <v>62</v>
      </c>
      <c r="N407" s="118" t="s">
        <v>62</v>
      </c>
      <c r="O407" s="118" t="s">
        <v>62</v>
      </c>
      <c r="P407" s="118" t="s">
        <v>62</v>
      </c>
      <c r="Q407" s="118" t="s">
        <v>62</v>
      </c>
      <c r="R407" s="118" t="s">
        <v>62</v>
      </c>
      <c r="S407" s="118" t="s">
        <v>62</v>
      </c>
      <c r="T407" s="118" t="s">
        <v>62</v>
      </c>
      <c r="U407" s="118" t="s">
        <v>62</v>
      </c>
      <c r="V407" s="118" t="s">
        <v>62</v>
      </c>
      <c r="W407" s="118" t="s">
        <v>62</v>
      </c>
    </row>
    <row r="408" spans="1:23" ht="13.5" customHeight="1" x14ac:dyDescent="0.3">
      <c r="A408" s="170">
        <v>0.88541666666666696</v>
      </c>
      <c r="B408" s="118" t="s">
        <v>62</v>
      </c>
      <c r="C408" s="118" t="s">
        <v>62</v>
      </c>
      <c r="D408" s="118" t="s">
        <v>62</v>
      </c>
      <c r="E408" s="118" t="s">
        <v>62</v>
      </c>
      <c r="F408" s="118" t="s">
        <v>62</v>
      </c>
      <c r="G408" s="118" t="s">
        <v>62</v>
      </c>
      <c r="H408" s="118" t="s">
        <v>62</v>
      </c>
      <c r="I408" s="118" t="s">
        <v>62</v>
      </c>
      <c r="J408" s="118" t="s">
        <v>62</v>
      </c>
      <c r="K408" s="118" t="s">
        <v>62</v>
      </c>
      <c r="L408" s="118" t="s">
        <v>62</v>
      </c>
      <c r="M408" s="118" t="s">
        <v>62</v>
      </c>
      <c r="N408" s="118" t="s">
        <v>62</v>
      </c>
      <c r="O408" s="118" t="s">
        <v>62</v>
      </c>
      <c r="P408" s="118" t="s">
        <v>62</v>
      </c>
      <c r="Q408" s="118" t="s">
        <v>62</v>
      </c>
      <c r="R408" s="118" t="s">
        <v>62</v>
      </c>
      <c r="S408" s="118" t="s">
        <v>62</v>
      </c>
      <c r="T408" s="118" t="s">
        <v>62</v>
      </c>
      <c r="U408" s="118" t="s">
        <v>62</v>
      </c>
      <c r="V408" s="118" t="s">
        <v>62</v>
      </c>
      <c r="W408" s="118" t="s">
        <v>62</v>
      </c>
    </row>
    <row r="409" spans="1:23" ht="13.5" customHeight="1" x14ac:dyDescent="0.3">
      <c r="A409" s="170">
        <v>0.89583333333333304</v>
      </c>
      <c r="B409" s="118" t="s">
        <v>62</v>
      </c>
      <c r="C409" s="118" t="s">
        <v>62</v>
      </c>
      <c r="D409" s="118" t="s">
        <v>62</v>
      </c>
      <c r="E409" s="118" t="s">
        <v>62</v>
      </c>
      <c r="F409" s="118" t="s">
        <v>62</v>
      </c>
      <c r="G409" s="118" t="s">
        <v>62</v>
      </c>
      <c r="H409" s="118" t="s">
        <v>62</v>
      </c>
      <c r="I409" s="118" t="s">
        <v>62</v>
      </c>
      <c r="J409" s="118" t="s">
        <v>62</v>
      </c>
      <c r="K409" s="118" t="s">
        <v>62</v>
      </c>
      <c r="L409" s="118" t="s">
        <v>62</v>
      </c>
      <c r="M409" s="118" t="s">
        <v>62</v>
      </c>
      <c r="N409" s="118" t="s">
        <v>62</v>
      </c>
      <c r="O409" s="118" t="s">
        <v>62</v>
      </c>
      <c r="P409" s="118" t="s">
        <v>62</v>
      </c>
      <c r="Q409" s="118" t="s">
        <v>62</v>
      </c>
      <c r="R409" s="118" t="s">
        <v>62</v>
      </c>
      <c r="S409" s="118" t="s">
        <v>62</v>
      </c>
      <c r="T409" s="118" t="s">
        <v>62</v>
      </c>
      <c r="U409" s="118" t="s">
        <v>62</v>
      </c>
      <c r="V409" s="118" t="s">
        <v>62</v>
      </c>
      <c r="W409" s="118" t="s">
        <v>62</v>
      </c>
    </row>
    <row r="410" spans="1:23" ht="13.5" customHeight="1" x14ac:dyDescent="0.3">
      <c r="A410" s="170">
        <v>0.90625</v>
      </c>
      <c r="B410" s="118" t="s">
        <v>62</v>
      </c>
      <c r="C410" s="118" t="s">
        <v>62</v>
      </c>
      <c r="D410" s="118" t="s">
        <v>62</v>
      </c>
      <c r="E410" s="118" t="s">
        <v>62</v>
      </c>
      <c r="F410" s="118" t="s">
        <v>62</v>
      </c>
      <c r="G410" s="118" t="s">
        <v>62</v>
      </c>
      <c r="H410" s="118" t="s">
        <v>62</v>
      </c>
      <c r="I410" s="118" t="s">
        <v>62</v>
      </c>
      <c r="J410" s="118" t="s">
        <v>62</v>
      </c>
      <c r="K410" s="118" t="s">
        <v>62</v>
      </c>
      <c r="L410" s="118" t="s">
        <v>62</v>
      </c>
      <c r="M410" s="118" t="s">
        <v>62</v>
      </c>
      <c r="N410" s="118" t="s">
        <v>62</v>
      </c>
      <c r="O410" s="118" t="s">
        <v>62</v>
      </c>
      <c r="P410" s="118" t="s">
        <v>62</v>
      </c>
      <c r="Q410" s="118" t="s">
        <v>62</v>
      </c>
      <c r="R410" s="118" t="s">
        <v>62</v>
      </c>
      <c r="S410" s="118" t="s">
        <v>62</v>
      </c>
      <c r="T410" s="118" t="s">
        <v>62</v>
      </c>
      <c r="U410" s="118" t="s">
        <v>62</v>
      </c>
      <c r="V410" s="118" t="s">
        <v>62</v>
      </c>
      <c r="W410" s="118" t="s">
        <v>62</v>
      </c>
    </row>
    <row r="411" spans="1:23" ht="13.5" customHeight="1" x14ac:dyDescent="0.3">
      <c r="A411" s="170">
        <v>0.91666666666666696</v>
      </c>
      <c r="B411" s="118" t="s">
        <v>62</v>
      </c>
      <c r="C411" s="118" t="s">
        <v>62</v>
      </c>
      <c r="D411" s="118" t="s">
        <v>62</v>
      </c>
      <c r="E411" s="118" t="s">
        <v>62</v>
      </c>
      <c r="F411" s="118" t="s">
        <v>62</v>
      </c>
      <c r="G411" s="118" t="s">
        <v>62</v>
      </c>
      <c r="H411" s="118" t="s">
        <v>62</v>
      </c>
      <c r="I411" s="118" t="s">
        <v>62</v>
      </c>
      <c r="J411" s="118" t="s">
        <v>62</v>
      </c>
      <c r="K411" s="118" t="s">
        <v>62</v>
      </c>
      <c r="L411" s="118" t="s">
        <v>62</v>
      </c>
      <c r="M411" s="118" t="s">
        <v>62</v>
      </c>
      <c r="N411" s="118" t="s">
        <v>62</v>
      </c>
      <c r="O411" s="118" t="s">
        <v>62</v>
      </c>
      <c r="P411" s="118" t="s">
        <v>62</v>
      </c>
      <c r="Q411" s="118" t="s">
        <v>62</v>
      </c>
      <c r="R411" s="118" t="s">
        <v>62</v>
      </c>
      <c r="S411" s="118" t="s">
        <v>62</v>
      </c>
      <c r="T411" s="118" t="s">
        <v>62</v>
      </c>
      <c r="U411" s="118" t="s">
        <v>62</v>
      </c>
      <c r="V411" s="118" t="s">
        <v>62</v>
      </c>
      <c r="W411" s="118" t="s">
        <v>62</v>
      </c>
    </row>
    <row r="412" spans="1:23" ht="13.5" customHeight="1" x14ac:dyDescent="0.3">
      <c r="A412" s="170">
        <v>0.92708333333333304</v>
      </c>
      <c r="B412" s="118" t="s">
        <v>62</v>
      </c>
      <c r="C412" s="118" t="s">
        <v>62</v>
      </c>
      <c r="D412" s="118" t="s">
        <v>62</v>
      </c>
      <c r="E412" s="118" t="s">
        <v>62</v>
      </c>
      <c r="F412" s="118" t="s">
        <v>62</v>
      </c>
      <c r="G412" s="118" t="s">
        <v>62</v>
      </c>
      <c r="H412" s="118" t="s">
        <v>62</v>
      </c>
      <c r="I412" s="118" t="s">
        <v>62</v>
      </c>
      <c r="J412" s="118" t="s">
        <v>62</v>
      </c>
      <c r="K412" s="118" t="s">
        <v>62</v>
      </c>
      <c r="L412" s="118" t="s">
        <v>62</v>
      </c>
      <c r="M412" s="118" t="s">
        <v>62</v>
      </c>
      <c r="N412" s="118" t="s">
        <v>62</v>
      </c>
      <c r="O412" s="118" t="s">
        <v>62</v>
      </c>
      <c r="P412" s="118" t="s">
        <v>62</v>
      </c>
      <c r="Q412" s="118" t="s">
        <v>62</v>
      </c>
      <c r="R412" s="118" t="s">
        <v>62</v>
      </c>
      <c r="S412" s="118" t="s">
        <v>62</v>
      </c>
      <c r="T412" s="118" t="s">
        <v>62</v>
      </c>
      <c r="U412" s="118" t="s">
        <v>62</v>
      </c>
      <c r="V412" s="118" t="s">
        <v>62</v>
      </c>
      <c r="W412" s="118" t="s">
        <v>62</v>
      </c>
    </row>
    <row r="413" spans="1:23" ht="13.5" customHeight="1" x14ac:dyDescent="0.3">
      <c r="A413" s="170">
        <v>0.9375</v>
      </c>
      <c r="B413" s="118" t="s">
        <v>62</v>
      </c>
      <c r="C413" s="118" t="s">
        <v>62</v>
      </c>
      <c r="D413" s="118" t="s">
        <v>62</v>
      </c>
      <c r="E413" s="118" t="s">
        <v>62</v>
      </c>
      <c r="F413" s="118" t="s">
        <v>62</v>
      </c>
      <c r="G413" s="118" t="s">
        <v>62</v>
      </c>
      <c r="H413" s="118" t="s">
        <v>62</v>
      </c>
      <c r="I413" s="118" t="s">
        <v>62</v>
      </c>
      <c r="J413" s="118" t="s">
        <v>62</v>
      </c>
      <c r="K413" s="118" t="s">
        <v>62</v>
      </c>
      <c r="L413" s="118" t="s">
        <v>62</v>
      </c>
      <c r="M413" s="118" t="s">
        <v>62</v>
      </c>
      <c r="N413" s="118" t="s">
        <v>62</v>
      </c>
      <c r="O413" s="118" t="s">
        <v>62</v>
      </c>
      <c r="P413" s="118" t="s">
        <v>62</v>
      </c>
      <c r="Q413" s="118" t="s">
        <v>62</v>
      </c>
      <c r="R413" s="118" t="s">
        <v>62</v>
      </c>
      <c r="S413" s="118" t="s">
        <v>62</v>
      </c>
      <c r="T413" s="118" t="s">
        <v>62</v>
      </c>
      <c r="U413" s="118" t="s">
        <v>62</v>
      </c>
      <c r="V413" s="118" t="s">
        <v>62</v>
      </c>
      <c r="W413" s="118" t="s">
        <v>62</v>
      </c>
    </row>
    <row r="414" spans="1:23" ht="13.5" customHeight="1" x14ac:dyDescent="0.3">
      <c r="A414" s="170">
        <v>0.94791666666666696</v>
      </c>
      <c r="B414" s="118" t="s">
        <v>62</v>
      </c>
      <c r="C414" s="118" t="s">
        <v>62</v>
      </c>
      <c r="D414" s="118" t="s">
        <v>62</v>
      </c>
      <c r="E414" s="118" t="s">
        <v>62</v>
      </c>
      <c r="F414" s="118" t="s">
        <v>62</v>
      </c>
      <c r="G414" s="118" t="s">
        <v>62</v>
      </c>
      <c r="H414" s="118" t="s">
        <v>62</v>
      </c>
      <c r="I414" s="118" t="s">
        <v>62</v>
      </c>
      <c r="J414" s="118" t="s">
        <v>62</v>
      </c>
      <c r="K414" s="118" t="s">
        <v>62</v>
      </c>
      <c r="L414" s="118" t="s">
        <v>62</v>
      </c>
      <c r="M414" s="118" t="s">
        <v>62</v>
      </c>
      <c r="N414" s="118" t="s">
        <v>62</v>
      </c>
      <c r="O414" s="118" t="s">
        <v>62</v>
      </c>
      <c r="P414" s="118" t="s">
        <v>62</v>
      </c>
      <c r="Q414" s="118" t="s">
        <v>62</v>
      </c>
      <c r="R414" s="118" t="s">
        <v>62</v>
      </c>
      <c r="S414" s="118" t="s">
        <v>62</v>
      </c>
      <c r="T414" s="118" t="s">
        <v>62</v>
      </c>
      <c r="U414" s="118" t="s">
        <v>62</v>
      </c>
      <c r="V414" s="118" t="s">
        <v>62</v>
      </c>
      <c r="W414" s="118" t="s">
        <v>62</v>
      </c>
    </row>
    <row r="415" spans="1:23" ht="13.5" customHeight="1" x14ac:dyDescent="0.3">
      <c r="A415" s="170">
        <v>0.95833333333333304</v>
      </c>
      <c r="B415" s="118" t="s">
        <v>62</v>
      </c>
      <c r="C415" s="118" t="s">
        <v>62</v>
      </c>
      <c r="D415" s="118" t="s">
        <v>62</v>
      </c>
      <c r="E415" s="118" t="s">
        <v>62</v>
      </c>
      <c r="F415" s="118" t="s">
        <v>62</v>
      </c>
      <c r="G415" s="118" t="s">
        <v>62</v>
      </c>
      <c r="H415" s="118" t="s">
        <v>62</v>
      </c>
      <c r="I415" s="118" t="s">
        <v>62</v>
      </c>
      <c r="J415" s="118" t="s">
        <v>62</v>
      </c>
      <c r="K415" s="118" t="s">
        <v>62</v>
      </c>
      <c r="L415" s="118" t="s">
        <v>62</v>
      </c>
      <c r="M415" s="118" t="s">
        <v>62</v>
      </c>
      <c r="N415" s="118" t="s">
        <v>62</v>
      </c>
      <c r="O415" s="118" t="s">
        <v>62</v>
      </c>
      <c r="P415" s="118" t="s">
        <v>62</v>
      </c>
      <c r="Q415" s="118" t="s">
        <v>62</v>
      </c>
      <c r="R415" s="118" t="s">
        <v>62</v>
      </c>
      <c r="S415" s="118" t="s">
        <v>62</v>
      </c>
      <c r="T415" s="118" t="s">
        <v>62</v>
      </c>
      <c r="U415" s="118" t="s">
        <v>62</v>
      </c>
      <c r="V415" s="118" t="s">
        <v>62</v>
      </c>
      <c r="W415" s="118" t="s">
        <v>62</v>
      </c>
    </row>
    <row r="416" spans="1:23" ht="13.5" customHeight="1" x14ac:dyDescent="0.3">
      <c r="A416" s="170">
        <v>0.96875</v>
      </c>
      <c r="B416" s="118" t="s">
        <v>62</v>
      </c>
      <c r="C416" s="118" t="s">
        <v>62</v>
      </c>
      <c r="D416" s="118" t="s">
        <v>62</v>
      </c>
      <c r="E416" s="118" t="s">
        <v>62</v>
      </c>
      <c r="F416" s="118" t="s">
        <v>62</v>
      </c>
      <c r="G416" s="118" t="s">
        <v>62</v>
      </c>
      <c r="H416" s="118" t="s">
        <v>62</v>
      </c>
      <c r="I416" s="118" t="s">
        <v>62</v>
      </c>
      <c r="J416" s="118" t="s">
        <v>62</v>
      </c>
      <c r="K416" s="118" t="s">
        <v>62</v>
      </c>
      <c r="L416" s="118" t="s">
        <v>62</v>
      </c>
      <c r="M416" s="118" t="s">
        <v>62</v>
      </c>
      <c r="N416" s="118" t="s">
        <v>62</v>
      </c>
      <c r="O416" s="118" t="s">
        <v>62</v>
      </c>
      <c r="P416" s="118" t="s">
        <v>62</v>
      </c>
      <c r="Q416" s="118" t="s">
        <v>62</v>
      </c>
      <c r="R416" s="118" t="s">
        <v>62</v>
      </c>
      <c r="S416" s="118" t="s">
        <v>62</v>
      </c>
      <c r="T416" s="118" t="s">
        <v>62</v>
      </c>
      <c r="U416" s="118" t="s">
        <v>62</v>
      </c>
      <c r="V416" s="118" t="s">
        <v>62</v>
      </c>
      <c r="W416" s="118" t="s">
        <v>62</v>
      </c>
    </row>
    <row r="417" spans="1:23" ht="13.5" customHeight="1" x14ac:dyDescent="0.3">
      <c r="A417" s="170">
        <v>0.97916666666666696</v>
      </c>
      <c r="B417" s="118" t="s">
        <v>62</v>
      </c>
      <c r="C417" s="118" t="s">
        <v>62</v>
      </c>
      <c r="D417" s="118" t="s">
        <v>62</v>
      </c>
      <c r="E417" s="118" t="s">
        <v>62</v>
      </c>
      <c r="F417" s="118" t="s">
        <v>62</v>
      </c>
      <c r="G417" s="118" t="s">
        <v>62</v>
      </c>
      <c r="H417" s="118" t="s">
        <v>62</v>
      </c>
      <c r="I417" s="118" t="s">
        <v>62</v>
      </c>
      <c r="J417" s="118" t="s">
        <v>62</v>
      </c>
      <c r="K417" s="118" t="s">
        <v>62</v>
      </c>
      <c r="L417" s="118" t="s">
        <v>62</v>
      </c>
      <c r="M417" s="118" t="s">
        <v>62</v>
      </c>
      <c r="N417" s="118" t="s">
        <v>62</v>
      </c>
      <c r="O417" s="118" t="s">
        <v>62</v>
      </c>
      <c r="P417" s="118" t="s">
        <v>62</v>
      </c>
      <c r="Q417" s="118" t="s">
        <v>62</v>
      </c>
      <c r="R417" s="118" t="s">
        <v>62</v>
      </c>
      <c r="S417" s="118" t="s">
        <v>62</v>
      </c>
      <c r="T417" s="118" t="s">
        <v>62</v>
      </c>
      <c r="U417" s="118" t="s">
        <v>62</v>
      </c>
      <c r="V417" s="118" t="s">
        <v>62</v>
      </c>
      <c r="W417" s="118" t="s">
        <v>62</v>
      </c>
    </row>
    <row r="418" spans="1:23" ht="13.5" customHeight="1" thickBot="1" x14ac:dyDescent="0.35">
      <c r="A418" s="171">
        <v>0.98958333333333304</v>
      </c>
      <c r="B418" s="120" t="s">
        <v>62</v>
      </c>
      <c r="C418" s="120" t="s">
        <v>62</v>
      </c>
      <c r="D418" s="120" t="s">
        <v>62</v>
      </c>
      <c r="E418" s="120" t="s">
        <v>62</v>
      </c>
      <c r="F418" s="120" t="s">
        <v>62</v>
      </c>
      <c r="G418" s="120" t="s">
        <v>62</v>
      </c>
      <c r="H418" s="120" t="s">
        <v>62</v>
      </c>
      <c r="I418" s="120" t="s">
        <v>62</v>
      </c>
      <c r="J418" s="120" t="s">
        <v>62</v>
      </c>
      <c r="K418" s="120" t="s">
        <v>62</v>
      </c>
      <c r="L418" s="120" t="s">
        <v>62</v>
      </c>
      <c r="M418" s="120" t="s">
        <v>62</v>
      </c>
      <c r="N418" s="120" t="s">
        <v>62</v>
      </c>
      <c r="O418" s="120" t="s">
        <v>62</v>
      </c>
      <c r="P418" s="120" t="s">
        <v>62</v>
      </c>
      <c r="Q418" s="120" t="s">
        <v>62</v>
      </c>
      <c r="R418" s="120" t="s">
        <v>62</v>
      </c>
      <c r="S418" s="120" t="s">
        <v>62</v>
      </c>
      <c r="T418" s="120" t="s">
        <v>62</v>
      </c>
      <c r="U418" s="120" t="s">
        <v>62</v>
      </c>
      <c r="V418" s="120" t="s">
        <v>62</v>
      </c>
      <c r="W418" s="120" t="s">
        <v>62</v>
      </c>
    </row>
    <row r="419" spans="1:23" ht="13.5" customHeight="1" thickTop="1" x14ac:dyDescent="0.3">
      <c r="A419" s="285" t="s">
        <v>112</v>
      </c>
      <c r="B419" s="119">
        <f>SUM(B351:B398)</f>
        <v>0</v>
      </c>
      <c r="C419" s="119">
        <f t="shared" ref="C419:U419" si="12">SUM(C351:C398)</f>
        <v>0</v>
      </c>
      <c r="D419" s="119">
        <f t="shared" si="12"/>
        <v>0</v>
      </c>
      <c r="E419" s="119">
        <f t="shared" si="12"/>
        <v>0</v>
      </c>
      <c r="F419" s="119">
        <f t="shared" si="12"/>
        <v>0</v>
      </c>
      <c r="G419" s="119">
        <f t="shared" si="12"/>
        <v>0</v>
      </c>
      <c r="H419" s="119">
        <f t="shared" si="12"/>
        <v>0</v>
      </c>
      <c r="I419" s="119">
        <f t="shared" si="12"/>
        <v>0</v>
      </c>
      <c r="J419" s="119">
        <f t="shared" si="12"/>
        <v>0</v>
      </c>
      <c r="K419" s="119">
        <f t="shared" si="12"/>
        <v>0</v>
      </c>
      <c r="L419" s="119">
        <f t="shared" si="12"/>
        <v>0</v>
      </c>
      <c r="M419" s="119">
        <f t="shared" si="12"/>
        <v>0</v>
      </c>
      <c r="N419" s="119">
        <f t="shared" si="12"/>
        <v>0</v>
      </c>
      <c r="O419" s="119">
        <f t="shared" si="12"/>
        <v>0</v>
      </c>
      <c r="P419" s="119">
        <f t="shared" si="12"/>
        <v>0</v>
      </c>
      <c r="Q419" s="119">
        <f t="shared" si="12"/>
        <v>0</v>
      </c>
      <c r="R419" s="119">
        <f t="shared" si="12"/>
        <v>0</v>
      </c>
      <c r="S419" s="119">
        <f t="shared" si="12"/>
        <v>0</v>
      </c>
      <c r="T419" s="119">
        <f t="shared" si="12"/>
        <v>0</v>
      </c>
      <c r="U419" s="119">
        <f t="shared" si="12"/>
        <v>0</v>
      </c>
      <c r="V419" s="119"/>
      <c r="W419" s="119"/>
    </row>
    <row r="420" spans="1:23" ht="13.5" customHeight="1" x14ac:dyDescent="0.3">
      <c r="A420" s="286" t="s">
        <v>113</v>
      </c>
      <c r="B420" s="118">
        <f>SUM(B347:B410)</f>
        <v>0</v>
      </c>
      <c r="C420" s="118">
        <f t="shared" ref="C420:U420" si="13">SUM(C347:C410)</f>
        <v>0</v>
      </c>
      <c r="D420" s="118">
        <f t="shared" si="13"/>
        <v>0</v>
      </c>
      <c r="E420" s="118">
        <f t="shared" si="13"/>
        <v>0</v>
      </c>
      <c r="F420" s="118">
        <f t="shared" si="13"/>
        <v>0</v>
      </c>
      <c r="G420" s="118">
        <f t="shared" si="13"/>
        <v>0</v>
      </c>
      <c r="H420" s="118">
        <f t="shared" si="13"/>
        <v>0</v>
      </c>
      <c r="I420" s="118">
        <f t="shared" si="13"/>
        <v>0</v>
      </c>
      <c r="J420" s="118">
        <f t="shared" si="13"/>
        <v>0</v>
      </c>
      <c r="K420" s="118">
        <f t="shared" si="13"/>
        <v>0</v>
      </c>
      <c r="L420" s="118">
        <f t="shared" si="13"/>
        <v>0</v>
      </c>
      <c r="M420" s="118">
        <f t="shared" si="13"/>
        <v>0</v>
      </c>
      <c r="N420" s="118">
        <f t="shared" si="13"/>
        <v>0</v>
      </c>
      <c r="O420" s="118">
        <f t="shared" si="13"/>
        <v>0</v>
      </c>
      <c r="P420" s="118">
        <f t="shared" si="13"/>
        <v>0</v>
      </c>
      <c r="Q420" s="118">
        <f t="shared" si="13"/>
        <v>0</v>
      </c>
      <c r="R420" s="118">
        <f t="shared" si="13"/>
        <v>0</v>
      </c>
      <c r="S420" s="118">
        <f t="shared" si="13"/>
        <v>0</v>
      </c>
      <c r="T420" s="118">
        <f t="shared" si="13"/>
        <v>0</v>
      </c>
      <c r="U420" s="118">
        <f t="shared" si="13"/>
        <v>0</v>
      </c>
      <c r="V420" s="118"/>
      <c r="W420" s="118"/>
    </row>
    <row r="421" spans="1:23" ht="13.5" customHeight="1" x14ac:dyDescent="0.3">
      <c r="A421" s="118" t="s">
        <v>114</v>
      </c>
      <c r="B421" s="118">
        <f>SUM(B347:B418)</f>
        <v>0</v>
      </c>
      <c r="C421" s="118">
        <f t="shared" ref="C421:U421" si="14">SUM(C347:C418)</f>
        <v>0</v>
      </c>
      <c r="D421" s="118">
        <f t="shared" si="14"/>
        <v>0</v>
      </c>
      <c r="E421" s="118">
        <f t="shared" si="14"/>
        <v>0</v>
      </c>
      <c r="F421" s="118">
        <f t="shared" si="14"/>
        <v>0</v>
      </c>
      <c r="G421" s="118">
        <f t="shared" si="14"/>
        <v>0</v>
      </c>
      <c r="H421" s="118">
        <f t="shared" si="14"/>
        <v>0</v>
      </c>
      <c r="I421" s="118">
        <f t="shared" si="14"/>
        <v>0</v>
      </c>
      <c r="J421" s="118">
        <f t="shared" si="14"/>
        <v>0</v>
      </c>
      <c r="K421" s="118">
        <f t="shared" si="14"/>
        <v>0</v>
      </c>
      <c r="L421" s="118">
        <f t="shared" si="14"/>
        <v>0</v>
      </c>
      <c r="M421" s="118">
        <f t="shared" si="14"/>
        <v>0</v>
      </c>
      <c r="N421" s="118">
        <f t="shared" si="14"/>
        <v>0</v>
      </c>
      <c r="O421" s="118">
        <f t="shared" si="14"/>
        <v>0</v>
      </c>
      <c r="P421" s="118">
        <f t="shared" si="14"/>
        <v>0</v>
      </c>
      <c r="Q421" s="118">
        <f t="shared" si="14"/>
        <v>0</v>
      </c>
      <c r="R421" s="118">
        <f t="shared" si="14"/>
        <v>0</v>
      </c>
      <c r="S421" s="118">
        <f t="shared" si="14"/>
        <v>0</v>
      </c>
      <c r="T421" s="118">
        <f t="shared" si="14"/>
        <v>0</v>
      </c>
      <c r="U421" s="118">
        <f t="shared" si="14"/>
        <v>0</v>
      </c>
      <c r="V421" s="118"/>
      <c r="W421" s="118"/>
    </row>
    <row r="422" spans="1:23" ht="13.5" customHeight="1" thickBot="1" x14ac:dyDescent="0.35">
      <c r="A422" s="120" t="s">
        <v>115</v>
      </c>
      <c r="B422" s="120">
        <f>SUM(B323:B418)</f>
        <v>0</v>
      </c>
      <c r="C422" s="120">
        <f t="shared" ref="C422:U422" si="15">SUM(C323:C418)</f>
        <v>0</v>
      </c>
      <c r="D422" s="120">
        <f t="shared" si="15"/>
        <v>0</v>
      </c>
      <c r="E422" s="120">
        <f t="shared" si="15"/>
        <v>0</v>
      </c>
      <c r="F422" s="120">
        <f t="shared" si="15"/>
        <v>0</v>
      </c>
      <c r="G422" s="120">
        <f t="shared" si="15"/>
        <v>0</v>
      </c>
      <c r="H422" s="120">
        <f t="shared" si="15"/>
        <v>0</v>
      </c>
      <c r="I422" s="120">
        <f t="shared" si="15"/>
        <v>0</v>
      </c>
      <c r="J422" s="120">
        <f t="shared" si="15"/>
        <v>0</v>
      </c>
      <c r="K422" s="120">
        <f t="shared" si="15"/>
        <v>0</v>
      </c>
      <c r="L422" s="120">
        <f t="shared" si="15"/>
        <v>0</v>
      </c>
      <c r="M422" s="120">
        <f t="shared" si="15"/>
        <v>0</v>
      </c>
      <c r="N422" s="120">
        <f t="shared" si="15"/>
        <v>0</v>
      </c>
      <c r="O422" s="120">
        <f t="shared" si="15"/>
        <v>0</v>
      </c>
      <c r="P422" s="120">
        <f t="shared" si="15"/>
        <v>0</v>
      </c>
      <c r="Q422" s="120">
        <f t="shared" si="15"/>
        <v>0</v>
      </c>
      <c r="R422" s="120">
        <f t="shared" si="15"/>
        <v>0</v>
      </c>
      <c r="S422" s="120">
        <f t="shared" si="15"/>
        <v>0</v>
      </c>
      <c r="T422" s="120">
        <f t="shared" si="15"/>
        <v>0</v>
      </c>
      <c r="U422" s="120">
        <f t="shared" si="15"/>
        <v>0</v>
      </c>
      <c r="V422" s="120"/>
      <c r="W422" s="120"/>
    </row>
    <row r="423" spans="1:23" ht="13.5" customHeight="1" thickTop="1" x14ac:dyDescent="0.3">
      <c r="A423" s="122"/>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row>
    <row r="424" spans="1:23" ht="13.5" customHeight="1" thickBot="1" x14ac:dyDescent="0.35">
      <c r="A424" s="122" t="s">
        <v>10</v>
      </c>
      <c r="B424" s="121" t="s">
        <v>58</v>
      </c>
      <c r="C424" s="233">
        <f>C320+1</f>
        <v>45723</v>
      </c>
      <c r="D424" s="122"/>
      <c r="E424" s="122"/>
      <c r="F424" s="122"/>
      <c r="G424" s="122"/>
      <c r="H424" s="122"/>
      <c r="I424" s="122"/>
      <c r="J424" s="122"/>
      <c r="K424" s="122"/>
      <c r="L424" s="122"/>
      <c r="M424" s="122"/>
      <c r="N424" s="122"/>
      <c r="O424" s="122"/>
      <c r="P424" s="122"/>
      <c r="Q424" s="122"/>
      <c r="R424" s="122"/>
      <c r="S424" s="122"/>
      <c r="T424" s="122"/>
      <c r="U424" s="122"/>
      <c r="V424" s="122"/>
      <c r="W424" s="122"/>
    </row>
    <row r="425" spans="1:23" ht="13.5" customHeight="1" thickTop="1" thickBot="1" x14ac:dyDescent="0.35">
      <c r="A425" s="122"/>
      <c r="B425" s="602" t="s">
        <v>91</v>
      </c>
      <c r="C425" s="603"/>
      <c r="D425" s="603"/>
      <c r="E425" s="603"/>
      <c r="F425" s="603"/>
      <c r="G425" s="603"/>
      <c r="H425" s="603"/>
      <c r="I425" s="603"/>
      <c r="J425" s="603"/>
      <c r="K425" s="603"/>
      <c r="L425" s="603"/>
      <c r="M425" s="603"/>
      <c r="N425" s="603"/>
      <c r="O425" s="603"/>
      <c r="P425" s="603"/>
      <c r="Q425" s="603"/>
      <c r="R425" s="603"/>
      <c r="S425" s="603"/>
      <c r="T425" s="603"/>
      <c r="U425" s="603"/>
      <c r="V425" s="603"/>
      <c r="W425" s="604"/>
    </row>
    <row r="426" spans="1:23" ht="13.5" customHeight="1" thickTop="1" thickBot="1" x14ac:dyDescent="0.35">
      <c r="A426" s="169" t="s">
        <v>51</v>
      </c>
      <c r="B426" s="169" t="s">
        <v>31</v>
      </c>
      <c r="C426" s="287" t="s">
        <v>92</v>
      </c>
      <c r="D426" s="287" t="s">
        <v>93</v>
      </c>
      <c r="E426" s="287" t="s">
        <v>94</v>
      </c>
      <c r="F426" s="287" t="s">
        <v>95</v>
      </c>
      <c r="G426" s="287" t="s">
        <v>96</v>
      </c>
      <c r="H426" s="287" t="s">
        <v>97</v>
      </c>
      <c r="I426" s="287" t="s">
        <v>98</v>
      </c>
      <c r="J426" s="287" t="s">
        <v>99</v>
      </c>
      <c r="K426" s="287" t="s">
        <v>100</v>
      </c>
      <c r="L426" s="287" t="s">
        <v>101</v>
      </c>
      <c r="M426" s="287" t="s">
        <v>102</v>
      </c>
      <c r="N426" s="287" t="s">
        <v>103</v>
      </c>
      <c r="O426" s="287" t="s">
        <v>104</v>
      </c>
      <c r="P426" s="287" t="s">
        <v>105</v>
      </c>
      <c r="Q426" s="287" t="s">
        <v>106</v>
      </c>
      <c r="R426" s="287" t="s">
        <v>107</v>
      </c>
      <c r="S426" s="287" t="s">
        <v>108</v>
      </c>
      <c r="T426" s="287" t="s">
        <v>109</v>
      </c>
      <c r="U426" s="287" t="s">
        <v>110</v>
      </c>
      <c r="V426" s="169" t="s">
        <v>89</v>
      </c>
      <c r="W426" s="169" t="s">
        <v>111</v>
      </c>
    </row>
    <row r="427" spans="1:23" ht="13.5" customHeight="1" thickTop="1" x14ac:dyDescent="0.3">
      <c r="A427" s="278">
        <v>0</v>
      </c>
      <c r="B427" s="119" t="s">
        <v>62</v>
      </c>
      <c r="C427" s="119" t="s">
        <v>62</v>
      </c>
      <c r="D427" s="119" t="s">
        <v>62</v>
      </c>
      <c r="E427" s="119" t="s">
        <v>62</v>
      </c>
      <c r="F427" s="119" t="s">
        <v>62</v>
      </c>
      <c r="G427" s="119" t="s">
        <v>62</v>
      </c>
      <c r="H427" s="119" t="s">
        <v>62</v>
      </c>
      <c r="I427" s="119" t="s">
        <v>62</v>
      </c>
      <c r="J427" s="119" t="s">
        <v>62</v>
      </c>
      <c r="K427" s="119" t="s">
        <v>62</v>
      </c>
      <c r="L427" s="119" t="s">
        <v>62</v>
      </c>
      <c r="M427" s="119" t="s">
        <v>62</v>
      </c>
      <c r="N427" s="119" t="s">
        <v>62</v>
      </c>
      <c r="O427" s="119" t="s">
        <v>62</v>
      </c>
      <c r="P427" s="119" t="s">
        <v>62</v>
      </c>
      <c r="Q427" s="119" t="s">
        <v>62</v>
      </c>
      <c r="R427" s="119" t="s">
        <v>62</v>
      </c>
      <c r="S427" s="119" t="s">
        <v>62</v>
      </c>
      <c r="T427" s="119" t="s">
        <v>62</v>
      </c>
      <c r="U427" s="119" t="s">
        <v>62</v>
      </c>
      <c r="V427" s="119" t="s">
        <v>62</v>
      </c>
      <c r="W427" s="119" t="s">
        <v>62</v>
      </c>
    </row>
    <row r="428" spans="1:23" ht="13.5" customHeight="1" x14ac:dyDescent="0.3">
      <c r="A428" s="170">
        <v>1.0416666666666666E-2</v>
      </c>
      <c r="B428" s="118" t="s">
        <v>62</v>
      </c>
      <c r="C428" s="118" t="s">
        <v>62</v>
      </c>
      <c r="D428" s="118" t="s">
        <v>62</v>
      </c>
      <c r="E428" s="118" t="s">
        <v>62</v>
      </c>
      <c r="F428" s="118" t="s">
        <v>62</v>
      </c>
      <c r="G428" s="118" t="s">
        <v>62</v>
      </c>
      <c r="H428" s="118" t="s">
        <v>62</v>
      </c>
      <c r="I428" s="118" t="s">
        <v>62</v>
      </c>
      <c r="J428" s="118" t="s">
        <v>62</v>
      </c>
      <c r="K428" s="118" t="s">
        <v>62</v>
      </c>
      <c r="L428" s="118" t="s">
        <v>62</v>
      </c>
      <c r="M428" s="118" t="s">
        <v>62</v>
      </c>
      <c r="N428" s="118" t="s">
        <v>62</v>
      </c>
      <c r="O428" s="118" t="s">
        <v>62</v>
      </c>
      <c r="P428" s="118" t="s">
        <v>62</v>
      </c>
      <c r="Q428" s="118" t="s">
        <v>62</v>
      </c>
      <c r="R428" s="118" t="s">
        <v>62</v>
      </c>
      <c r="S428" s="118" t="s">
        <v>62</v>
      </c>
      <c r="T428" s="118" t="s">
        <v>62</v>
      </c>
      <c r="U428" s="118" t="s">
        <v>62</v>
      </c>
      <c r="V428" s="118" t="s">
        <v>62</v>
      </c>
      <c r="W428" s="118" t="s">
        <v>62</v>
      </c>
    </row>
    <row r="429" spans="1:23" ht="13.5" customHeight="1" x14ac:dyDescent="0.3">
      <c r="A429" s="170">
        <v>2.0833333333333332E-2</v>
      </c>
      <c r="B429" s="118" t="s">
        <v>62</v>
      </c>
      <c r="C429" s="118" t="s">
        <v>62</v>
      </c>
      <c r="D429" s="118" t="s">
        <v>62</v>
      </c>
      <c r="E429" s="118" t="s">
        <v>62</v>
      </c>
      <c r="F429" s="118" t="s">
        <v>62</v>
      </c>
      <c r="G429" s="118" t="s">
        <v>62</v>
      </c>
      <c r="H429" s="118" t="s">
        <v>62</v>
      </c>
      <c r="I429" s="118" t="s">
        <v>62</v>
      </c>
      <c r="J429" s="118" t="s">
        <v>62</v>
      </c>
      <c r="K429" s="118" t="s">
        <v>62</v>
      </c>
      <c r="L429" s="118" t="s">
        <v>62</v>
      </c>
      <c r="M429" s="118" t="s">
        <v>62</v>
      </c>
      <c r="N429" s="118" t="s">
        <v>62</v>
      </c>
      <c r="O429" s="118" t="s">
        <v>62</v>
      </c>
      <c r="P429" s="118" t="s">
        <v>62</v>
      </c>
      <c r="Q429" s="118" t="s">
        <v>62</v>
      </c>
      <c r="R429" s="118" t="s">
        <v>62</v>
      </c>
      <c r="S429" s="118" t="s">
        <v>62</v>
      </c>
      <c r="T429" s="118" t="s">
        <v>62</v>
      </c>
      <c r="U429" s="118" t="s">
        <v>62</v>
      </c>
      <c r="V429" s="118" t="s">
        <v>62</v>
      </c>
      <c r="W429" s="118" t="s">
        <v>62</v>
      </c>
    </row>
    <row r="430" spans="1:23" ht="13.5" customHeight="1" x14ac:dyDescent="0.3">
      <c r="A430" s="170">
        <v>3.125E-2</v>
      </c>
      <c r="B430" s="118" t="s">
        <v>62</v>
      </c>
      <c r="C430" s="118" t="s">
        <v>62</v>
      </c>
      <c r="D430" s="118" t="s">
        <v>62</v>
      </c>
      <c r="E430" s="118" t="s">
        <v>62</v>
      </c>
      <c r="F430" s="118" t="s">
        <v>62</v>
      </c>
      <c r="G430" s="118" t="s">
        <v>62</v>
      </c>
      <c r="H430" s="118" t="s">
        <v>62</v>
      </c>
      <c r="I430" s="118" t="s">
        <v>62</v>
      </c>
      <c r="J430" s="118" t="s">
        <v>62</v>
      </c>
      <c r="K430" s="118" t="s">
        <v>62</v>
      </c>
      <c r="L430" s="118" t="s">
        <v>62</v>
      </c>
      <c r="M430" s="118" t="s">
        <v>62</v>
      </c>
      <c r="N430" s="118" t="s">
        <v>62</v>
      </c>
      <c r="O430" s="118" t="s">
        <v>62</v>
      </c>
      <c r="P430" s="118" t="s">
        <v>62</v>
      </c>
      <c r="Q430" s="118" t="s">
        <v>62</v>
      </c>
      <c r="R430" s="118" t="s">
        <v>62</v>
      </c>
      <c r="S430" s="118" t="s">
        <v>62</v>
      </c>
      <c r="T430" s="118" t="s">
        <v>62</v>
      </c>
      <c r="U430" s="118" t="s">
        <v>62</v>
      </c>
      <c r="V430" s="118" t="s">
        <v>62</v>
      </c>
      <c r="W430" s="118" t="s">
        <v>62</v>
      </c>
    </row>
    <row r="431" spans="1:23" ht="13.5" customHeight="1" x14ac:dyDescent="0.3">
      <c r="A431" s="170">
        <v>4.1666666666666664E-2</v>
      </c>
      <c r="B431" s="118" t="s">
        <v>62</v>
      </c>
      <c r="C431" s="118" t="s">
        <v>62</v>
      </c>
      <c r="D431" s="118" t="s">
        <v>62</v>
      </c>
      <c r="E431" s="118" t="s">
        <v>62</v>
      </c>
      <c r="F431" s="118" t="s">
        <v>62</v>
      </c>
      <c r="G431" s="118" t="s">
        <v>62</v>
      </c>
      <c r="H431" s="118" t="s">
        <v>62</v>
      </c>
      <c r="I431" s="118" t="s">
        <v>62</v>
      </c>
      <c r="J431" s="118" t="s">
        <v>62</v>
      </c>
      <c r="K431" s="118" t="s">
        <v>62</v>
      </c>
      <c r="L431" s="118" t="s">
        <v>62</v>
      </c>
      <c r="M431" s="118" t="s">
        <v>62</v>
      </c>
      <c r="N431" s="118" t="s">
        <v>62</v>
      </c>
      <c r="O431" s="118" t="s">
        <v>62</v>
      </c>
      <c r="P431" s="118" t="s">
        <v>62</v>
      </c>
      <c r="Q431" s="118" t="s">
        <v>62</v>
      </c>
      <c r="R431" s="118" t="s">
        <v>62</v>
      </c>
      <c r="S431" s="118" t="s">
        <v>62</v>
      </c>
      <c r="T431" s="118" t="s">
        <v>62</v>
      </c>
      <c r="U431" s="118" t="s">
        <v>62</v>
      </c>
      <c r="V431" s="118" t="s">
        <v>62</v>
      </c>
      <c r="W431" s="118" t="s">
        <v>62</v>
      </c>
    </row>
    <row r="432" spans="1:23" ht="13.5" customHeight="1" x14ac:dyDescent="0.3">
      <c r="A432" s="170">
        <v>5.2083333333333336E-2</v>
      </c>
      <c r="B432" s="118" t="s">
        <v>62</v>
      </c>
      <c r="C432" s="118" t="s">
        <v>62</v>
      </c>
      <c r="D432" s="118" t="s">
        <v>62</v>
      </c>
      <c r="E432" s="118" t="s">
        <v>62</v>
      </c>
      <c r="F432" s="118" t="s">
        <v>62</v>
      </c>
      <c r="G432" s="118" t="s">
        <v>62</v>
      </c>
      <c r="H432" s="118" t="s">
        <v>62</v>
      </c>
      <c r="I432" s="118" t="s">
        <v>62</v>
      </c>
      <c r="J432" s="118" t="s">
        <v>62</v>
      </c>
      <c r="K432" s="118" t="s">
        <v>62</v>
      </c>
      <c r="L432" s="118" t="s">
        <v>62</v>
      </c>
      <c r="M432" s="118" t="s">
        <v>62</v>
      </c>
      <c r="N432" s="118" t="s">
        <v>62</v>
      </c>
      <c r="O432" s="118" t="s">
        <v>62</v>
      </c>
      <c r="P432" s="118" t="s">
        <v>62</v>
      </c>
      <c r="Q432" s="118" t="s">
        <v>62</v>
      </c>
      <c r="R432" s="118" t="s">
        <v>62</v>
      </c>
      <c r="S432" s="118" t="s">
        <v>62</v>
      </c>
      <c r="T432" s="118" t="s">
        <v>62</v>
      </c>
      <c r="U432" s="118" t="s">
        <v>62</v>
      </c>
      <c r="V432" s="118" t="s">
        <v>62</v>
      </c>
      <c r="W432" s="118" t="s">
        <v>62</v>
      </c>
    </row>
    <row r="433" spans="1:23" ht="13.5" customHeight="1" x14ac:dyDescent="0.3">
      <c r="A433" s="170">
        <v>6.25E-2</v>
      </c>
      <c r="B433" s="118" t="s">
        <v>62</v>
      </c>
      <c r="C433" s="118" t="s">
        <v>62</v>
      </c>
      <c r="D433" s="118" t="s">
        <v>62</v>
      </c>
      <c r="E433" s="118" t="s">
        <v>62</v>
      </c>
      <c r="F433" s="118" t="s">
        <v>62</v>
      </c>
      <c r="G433" s="118" t="s">
        <v>62</v>
      </c>
      <c r="H433" s="118" t="s">
        <v>62</v>
      </c>
      <c r="I433" s="118" t="s">
        <v>62</v>
      </c>
      <c r="J433" s="118" t="s">
        <v>62</v>
      </c>
      <c r="K433" s="118" t="s">
        <v>62</v>
      </c>
      <c r="L433" s="118" t="s">
        <v>62</v>
      </c>
      <c r="M433" s="118" t="s">
        <v>62</v>
      </c>
      <c r="N433" s="118" t="s">
        <v>62</v>
      </c>
      <c r="O433" s="118" t="s">
        <v>62</v>
      </c>
      <c r="P433" s="118" t="s">
        <v>62</v>
      </c>
      <c r="Q433" s="118" t="s">
        <v>62</v>
      </c>
      <c r="R433" s="118" t="s">
        <v>62</v>
      </c>
      <c r="S433" s="118" t="s">
        <v>62</v>
      </c>
      <c r="T433" s="118" t="s">
        <v>62</v>
      </c>
      <c r="U433" s="118" t="s">
        <v>62</v>
      </c>
      <c r="V433" s="118" t="s">
        <v>62</v>
      </c>
      <c r="W433" s="118" t="s">
        <v>62</v>
      </c>
    </row>
    <row r="434" spans="1:23" ht="13.5" customHeight="1" x14ac:dyDescent="0.3">
      <c r="A434" s="170">
        <v>7.2916666666666699E-2</v>
      </c>
      <c r="B434" s="118" t="s">
        <v>62</v>
      </c>
      <c r="C434" s="118" t="s">
        <v>62</v>
      </c>
      <c r="D434" s="118" t="s">
        <v>62</v>
      </c>
      <c r="E434" s="118" t="s">
        <v>62</v>
      </c>
      <c r="F434" s="118" t="s">
        <v>62</v>
      </c>
      <c r="G434" s="118" t="s">
        <v>62</v>
      </c>
      <c r="H434" s="118" t="s">
        <v>62</v>
      </c>
      <c r="I434" s="118" t="s">
        <v>62</v>
      </c>
      <c r="J434" s="118" t="s">
        <v>62</v>
      </c>
      <c r="K434" s="118" t="s">
        <v>62</v>
      </c>
      <c r="L434" s="118" t="s">
        <v>62</v>
      </c>
      <c r="M434" s="118" t="s">
        <v>62</v>
      </c>
      <c r="N434" s="118" t="s">
        <v>62</v>
      </c>
      <c r="O434" s="118" t="s">
        <v>62</v>
      </c>
      <c r="P434" s="118" t="s">
        <v>62</v>
      </c>
      <c r="Q434" s="118" t="s">
        <v>62</v>
      </c>
      <c r="R434" s="118" t="s">
        <v>62</v>
      </c>
      <c r="S434" s="118" t="s">
        <v>62</v>
      </c>
      <c r="T434" s="118" t="s">
        <v>62</v>
      </c>
      <c r="U434" s="118" t="s">
        <v>62</v>
      </c>
      <c r="V434" s="118" t="s">
        <v>62</v>
      </c>
      <c r="W434" s="118" t="s">
        <v>62</v>
      </c>
    </row>
    <row r="435" spans="1:23" ht="13.5" customHeight="1" x14ac:dyDescent="0.3">
      <c r="A435" s="170">
        <v>8.3333333333333301E-2</v>
      </c>
      <c r="B435" s="118" t="s">
        <v>62</v>
      </c>
      <c r="C435" s="118" t="s">
        <v>62</v>
      </c>
      <c r="D435" s="118" t="s">
        <v>62</v>
      </c>
      <c r="E435" s="118" t="s">
        <v>62</v>
      </c>
      <c r="F435" s="118" t="s">
        <v>62</v>
      </c>
      <c r="G435" s="118" t="s">
        <v>62</v>
      </c>
      <c r="H435" s="118" t="s">
        <v>62</v>
      </c>
      <c r="I435" s="118" t="s">
        <v>62</v>
      </c>
      <c r="J435" s="118" t="s">
        <v>62</v>
      </c>
      <c r="K435" s="118" t="s">
        <v>62</v>
      </c>
      <c r="L435" s="118" t="s">
        <v>62</v>
      </c>
      <c r="M435" s="118" t="s">
        <v>62</v>
      </c>
      <c r="N435" s="118" t="s">
        <v>62</v>
      </c>
      <c r="O435" s="118" t="s">
        <v>62</v>
      </c>
      <c r="P435" s="118" t="s">
        <v>62</v>
      </c>
      <c r="Q435" s="118" t="s">
        <v>62</v>
      </c>
      <c r="R435" s="118" t="s">
        <v>62</v>
      </c>
      <c r="S435" s="118" t="s">
        <v>62</v>
      </c>
      <c r="T435" s="118" t="s">
        <v>62</v>
      </c>
      <c r="U435" s="118" t="s">
        <v>62</v>
      </c>
      <c r="V435" s="118" t="s">
        <v>62</v>
      </c>
      <c r="W435" s="118" t="s">
        <v>62</v>
      </c>
    </row>
    <row r="436" spans="1:23" ht="13.5" customHeight="1" x14ac:dyDescent="0.3">
      <c r="A436" s="170">
        <v>9.375E-2</v>
      </c>
      <c r="B436" s="118" t="s">
        <v>62</v>
      </c>
      <c r="C436" s="118" t="s">
        <v>62</v>
      </c>
      <c r="D436" s="118" t="s">
        <v>62</v>
      </c>
      <c r="E436" s="118" t="s">
        <v>62</v>
      </c>
      <c r="F436" s="118" t="s">
        <v>62</v>
      </c>
      <c r="G436" s="118" t="s">
        <v>62</v>
      </c>
      <c r="H436" s="118" t="s">
        <v>62</v>
      </c>
      <c r="I436" s="118" t="s">
        <v>62</v>
      </c>
      <c r="J436" s="118" t="s">
        <v>62</v>
      </c>
      <c r="K436" s="118" t="s">
        <v>62</v>
      </c>
      <c r="L436" s="118" t="s">
        <v>62</v>
      </c>
      <c r="M436" s="118" t="s">
        <v>62</v>
      </c>
      <c r="N436" s="118" t="s">
        <v>62</v>
      </c>
      <c r="O436" s="118" t="s">
        <v>62</v>
      </c>
      <c r="P436" s="118" t="s">
        <v>62</v>
      </c>
      <c r="Q436" s="118" t="s">
        <v>62</v>
      </c>
      <c r="R436" s="118" t="s">
        <v>62</v>
      </c>
      <c r="S436" s="118" t="s">
        <v>62</v>
      </c>
      <c r="T436" s="118" t="s">
        <v>62</v>
      </c>
      <c r="U436" s="118" t="s">
        <v>62</v>
      </c>
      <c r="V436" s="118" t="s">
        <v>62</v>
      </c>
      <c r="W436" s="118" t="s">
        <v>62</v>
      </c>
    </row>
    <row r="437" spans="1:23" ht="13.5" customHeight="1" x14ac:dyDescent="0.3">
      <c r="A437" s="170">
        <v>0.104166666666667</v>
      </c>
      <c r="B437" s="118" t="s">
        <v>62</v>
      </c>
      <c r="C437" s="118" t="s">
        <v>62</v>
      </c>
      <c r="D437" s="118" t="s">
        <v>62</v>
      </c>
      <c r="E437" s="118" t="s">
        <v>62</v>
      </c>
      <c r="F437" s="118" t="s">
        <v>62</v>
      </c>
      <c r="G437" s="118" t="s">
        <v>62</v>
      </c>
      <c r="H437" s="118" t="s">
        <v>62</v>
      </c>
      <c r="I437" s="118" t="s">
        <v>62</v>
      </c>
      <c r="J437" s="118" t="s">
        <v>62</v>
      </c>
      <c r="K437" s="118" t="s">
        <v>62</v>
      </c>
      <c r="L437" s="118" t="s">
        <v>62</v>
      </c>
      <c r="M437" s="118" t="s">
        <v>62</v>
      </c>
      <c r="N437" s="118" t="s">
        <v>62</v>
      </c>
      <c r="O437" s="118" t="s">
        <v>62</v>
      </c>
      <c r="P437" s="118" t="s">
        <v>62</v>
      </c>
      <c r="Q437" s="118" t="s">
        <v>62</v>
      </c>
      <c r="R437" s="118" t="s">
        <v>62</v>
      </c>
      <c r="S437" s="118" t="s">
        <v>62</v>
      </c>
      <c r="T437" s="118" t="s">
        <v>62</v>
      </c>
      <c r="U437" s="118" t="s">
        <v>62</v>
      </c>
      <c r="V437" s="118" t="s">
        <v>62</v>
      </c>
      <c r="W437" s="118" t="s">
        <v>62</v>
      </c>
    </row>
    <row r="438" spans="1:23" ht="13.5" customHeight="1" x14ac:dyDescent="0.3">
      <c r="A438" s="170">
        <v>0.114583333333333</v>
      </c>
      <c r="B438" s="118" t="s">
        <v>62</v>
      </c>
      <c r="C438" s="118" t="s">
        <v>62</v>
      </c>
      <c r="D438" s="118" t="s">
        <v>62</v>
      </c>
      <c r="E438" s="118" t="s">
        <v>62</v>
      </c>
      <c r="F438" s="118" t="s">
        <v>62</v>
      </c>
      <c r="G438" s="118" t="s">
        <v>62</v>
      </c>
      <c r="H438" s="118" t="s">
        <v>62</v>
      </c>
      <c r="I438" s="118" t="s">
        <v>62</v>
      </c>
      <c r="J438" s="118" t="s">
        <v>62</v>
      </c>
      <c r="K438" s="118" t="s">
        <v>62</v>
      </c>
      <c r="L438" s="118" t="s">
        <v>62</v>
      </c>
      <c r="M438" s="118" t="s">
        <v>62</v>
      </c>
      <c r="N438" s="118" t="s">
        <v>62</v>
      </c>
      <c r="O438" s="118" t="s">
        <v>62</v>
      </c>
      <c r="P438" s="118" t="s">
        <v>62</v>
      </c>
      <c r="Q438" s="118" t="s">
        <v>62</v>
      </c>
      <c r="R438" s="118" t="s">
        <v>62</v>
      </c>
      <c r="S438" s="118" t="s">
        <v>62</v>
      </c>
      <c r="T438" s="118" t="s">
        <v>62</v>
      </c>
      <c r="U438" s="118" t="s">
        <v>62</v>
      </c>
      <c r="V438" s="118" t="s">
        <v>62</v>
      </c>
      <c r="W438" s="118" t="s">
        <v>62</v>
      </c>
    </row>
    <row r="439" spans="1:23" ht="13.5" customHeight="1" x14ac:dyDescent="0.3">
      <c r="A439" s="170">
        <v>0.125</v>
      </c>
      <c r="B439" s="118" t="s">
        <v>62</v>
      </c>
      <c r="C439" s="118" t="s">
        <v>62</v>
      </c>
      <c r="D439" s="118" t="s">
        <v>62</v>
      </c>
      <c r="E439" s="118" t="s">
        <v>62</v>
      </c>
      <c r="F439" s="118" t="s">
        <v>62</v>
      </c>
      <c r="G439" s="118" t="s">
        <v>62</v>
      </c>
      <c r="H439" s="118" t="s">
        <v>62</v>
      </c>
      <c r="I439" s="118" t="s">
        <v>62</v>
      </c>
      <c r="J439" s="118" t="s">
        <v>62</v>
      </c>
      <c r="K439" s="118" t="s">
        <v>62</v>
      </c>
      <c r="L439" s="118" t="s">
        <v>62</v>
      </c>
      <c r="M439" s="118" t="s">
        <v>62</v>
      </c>
      <c r="N439" s="118" t="s">
        <v>62</v>
      </c>
      <c r="O439" s="118" t="s">
        <v>62</v>
      </c>
      <c r="P439" s="118" t="s">
        <v>62</v>
      </c>
      <c r="Q439" s="118" t="s">
        <v>62</v>
      </c>
      <c r="R439" s="118" t="s">
        <v>62</v>
      </c>
      <c r="S439" s="118" t="s">
        <v>62</v>
      </c>
      <c r="T439" s="118" t="s">
        <v>62</v>
      </c>
      <c r="U439" s="118" t="s">
        <v>62</v>
      </c>
      <c r="V439" s="118" t="s">
        <v>62</v>
      </c>
      <c r="W439" s="118" t="s">
        <v>62</v>
      </c>
    </row>
    <row r="440" spans="1:23" ht="13.5" customHeight="1" x14ac:dyDescent="0.3">
      <c r="A440" s="170">
        <v>0.13541666666666699</v>
      </c>
      <c r="B440" s="118" t="s">
        <v>62</v>
      </c>
      <c r="C440" s="118" t="s">
        <v>62</v>
      </c>
      <c r="D440" s="118" t="s">
        <v>62</v>
      </c>
      <c r="E440" s="118" t="s">
        <v>62</v>
      </c>
      <c r="F440" s="118" t="s">
        <v>62</v>
      </c>
      <c r="G440" s="118" t="s">
        <v>62</v>
      </c>
      <c r="H440" s="118" t="s">
        <v>62</v>
      </c>
      <c r="I440" s="118" t="s">
        <v>62</v>
      </c>
      <c r="J440" s="118" t="s">
        <v>62</v>
      </c>
      <c r="K440" s="118" t="s">
        <v>62</v>
      </c>
      <c r="L440" s="118" t="s">
        <v>62</v>
      </c>
      <c r="M440" s="118" t="s">
        <v>62</v>
      </c>
      <c r="N440" s="118" t="s">
        <v>62</v>
      </c>
      <c r="O440" s="118" t="s">
        <v>62</v>
      </c>
      <c r="P440" s="118" t="s">
        <v>62</v>
      </c>
      <c r="Q440" s="118" t="s">
        <v>62</v>
      </c>
      <c r="R440" s="118" t="s">
        <v>62</v>
      </c>
      <c r="S440" s="118" t="s">
        <v>62</v>
      </c>
      <c r="T440" s="118" t="s">
        <v>62</v>
      </c>
      <c r="U440" s="118" t="s">
        <v>62</v>
      </c>
      <c r="V440" s="118" t="s">
        <v>62</v>
      </c>
      <c r="W440" s="118" t="s">
        <v>62</v>
      </c>
    </row>
    <row r="441" spans="1:23" ht="13.5" customHeight="1" x14ac:dyDescent="0.3">
      <c r="A441" s="170">
        <v>0.14583333333333301</v>
      </c>
      <c r="B441" s="118" t="s">
        <v>62</v>
      </c>
      <c r="C441" s="118" t="s">
        <v>62</v>
      </c>
      <c r="D441" s="118" t="s">
        <v>62</v>
      </c>
      <c r="E441" s="118" t="s">
        <v>62</v>
      </c>
      <c r="F441" s="118" t="s">
        <v>62</v>
      </c>
      <c r="G441" s="118" t="s">
        <v>62</v>
      </c>
      <c r="H441" s="118" t="s">
        <v>62</v>
      </c>
      <c r="I441" s="118" t="s">
        <v>62</v>
      </c>
      <c r="J441" s="118" t="s">
        <v>62</v>
      </c>
      <c r="K441" s="118" t="s">
        <v>62</v>
      </c>
      <c r="L441" s="118" t="s">
        <v>62</v>
      </c>
      <c r="M441" s="118" t="s">
        <v>62</v>
      </c>
      <c r="N441" s="118" t="s">
        <v>62</v>
      </c>
      <c r="O441" s="118" t="s">
        <v>62</v>
      </c>
      <c r="P441" s="118" t="s">
        <v>62</v>
      </c>
      <c r="Q441" s="118" t="s">
        <v>62</v>
      </c>
      <c r="R441" s="118" t="s">
        <v>62</v>
      </c>
      <c r="S441" s="118" t="s">
        <v>62</v>
      </c>
      <c r="T441" s="118" t="s">
        <v>62</v>
      </c>
      <c r="U441" s="118" t="s">
        <v>62</v>
      </c>
      <c r="V441" s="118" t="s">
        <v>62</v>
      </c>
      <c r="W441" s="118" t="s">
        <v>62</v>
      </c>
    </row>
    <row r="442" spans="1:23" ht="13.5" customHeight="1" x14ac:dyDescent="0.3">
      <c r="A442" s="170">
        <v>0.15625</v>
      </c>
      <c r="B442" s="118" t="s">
        <v>62</v>
      </c>
      <c r="C442" s="118" t="s">
        <v>62</v>
      </c>
      <c r="D442" s="118" t="s">
        <v>62</v>
      </c>
      <c r="E442" s="118" t="s">
        <v>62</v>
      </c>
      <c r="F442" s="118" t="s">
        <v>62</v>
      </c>
      <c r="G442" s="118" t="s">
        <v>62</v>
      </c>
      <c r="H442" s="118" t="s">
        <v>62</v>
      </c>
      <c r="I442" s="118" t="s">
        <v>62</v>
      </c>
      <c r="J442" s="118" t="s">
        <v>62</v>
      </c>
      <c r="K442" s="118" t="s">
        <v>62</v>
      </c>
      <c r="L442" s="118" t="s">
        <v>62</v>
      </c>
      <c r="M442" s="118" t="s">
        <v>62</v>
      </c>
      <c r="N442" s="118" t="s">
        <v>62</v>
      </c>
      <c r="O442" s="118" t="s">
        <v>62</v>
      </c>
      <c r="P442" s="118" t="s">
        <v>62</v>
      </c>
      <c r="Q442" s="118" t="s">
        <v>62</v>
      </c>
      <c r="R442" s="118" t="s">
        <v>62</v>
      </c>
      <c r="S442" s="118" t="s">
        <v>62</v>
      </c>
      <c r="T442" s="118" t="s">
        <v>62</v>
      </c>
      <c r="U442" s="118" t="s">
        <v>62</v>
      </c>
      <c r="V442" s="118" t="s">
        <v>62</v>
      </c>
      <c r="W442" s="118" t="s">
        <v>62</v>
      </c>
    </row>
    <row r="443" spans="1:23" ht="13.5" customHeight="1" x14ac:dyDescent="0.3">
      <c r="A443" s="170">
        <v>0.16666666666666699</v>
      </c>
      <c r="B443" s="118" t="s">
        <v>62</v>
      </c>
      <c r="C443" s="118" t="s">
        <v>62</v>
      </c>
      <c r="D443" s="118" t="s">
        <v>62</v>
      </c>
      <c r="E443" s="118" t="s">
        <v>62</v>
      </c>
      <c r="F443" s="118" t="s">
        <v>62</v>
      </c>
      <c r="G443" s="118" t="s">
        <v>62</v>
      </c>
      <c r="H443" s="118" t="s">
        <v>62</v>
      </c>
      <c r="I443" s="118" t="s">
        <v>62</v>
      </c>
      <c r="J443" s="118" t="s">
        <v>62</v>
      </c>
      <c r="K443" s="118" t="s">
        <v>62</v>
      </c>
      <c r="L443" s="118" t="s">
        <v>62</v>
      </c>
      <c r="M443" s="118" t="s">
        <v>62</v>
      </c>
      <c r="N443" s="118" t="s">
        <v>62</v>
      </c>
      <c r="O443" s="118" t="s">
        <v>62</v>
      </c>
      <c r="P443" s="118" t="s">
        <v>62</v>
      </c>
      <c r="Q443" s="118" t="s">
        <v>62</v>
      </c>
      <c r="R443" s="118" t="s">
        <v>62</v>
      </c>
      <c r="S443" s="118" t="s">
        <v>62</v>
      </c>
      <c r="T443" s="118" t="s">
        <v>62</v>
      </c>
      <c r="U443" s="118" t="s">
        <v>62</v>
      </c>
      <c r="V443" s="118" t="s">
        <v>62</v>
      </c>
      <c r="W443" s="118" t="s">
        <v>62</v>
      </c>
    </row>
    <row r="444" spans="1:23" ht="13.5" customHeight="1" x14ac:dyDescent="0.3">
      <c r="A444" s="170">
        <v>0.17708333333333301</v>
      </c>
      <c r="B444" s="118" t="s">
        <v>62</v>
      </c>
      <c r="C444" s="118" t="s">
        <v>62</v>
      </c>
      <c r="D444" s="118" t="s">
        <v>62</v>
      </c>
      <c r="E444" s="118" t="s">
        <v>62</v>
      </c>
      <c r="F444" s="118" t="s">
        <v>62</v>
      </c>
      <c r="G444" s="118" t="s">
        <v>62</v>
      </c>
      <c r="H444" s="118" t="s">
        <v>62</v>
      </c>
      <c r="I444" s="118" t="s">
        <v>62</v>
      </c>
      <c r="J444" s="118" t="s">
        <v>62</v>
      </c>
      <c r="K444" s="118" t="s">
        <v>62</v>
      </c>
      <c r="L444" s="118" t="s">
        <v>62</v>
      </c>
      <c r="M444" s="118" t="s">
        <v>62</v>
      </c>
      <c r="N444" s="118" t="s">
        <v>62</v>
      </c>
      <c r="O444" s="118" t="s">
        <v>62</v>
      </c>
      <c r="P444" s="118" t="s">
        <v>62</v>
      </c>
      <c r="Q444" s="118" t="s">
        <v>62</v>
      </c>
      <c r="R444" s="118" t="s">
        <v>62</v>
      </c>
      <c r="S444" s="118" t="s">
        <v>62</v>
      </c>
      <c r="T444" s="118" t="s">
        <v>62</v>
      </c>
      <c r="U444" s="118" t="s">
        <v>62</v>
      </c>
      <c r="V444" s="118" t="s">
        <v>62</v>
      </c>
      <c r="W444" s="118" t="s">
        <v>62</v>
      </c>
    </row>
    <row r="445" spans="1:23" ht="13.5" customHeight="1" x14ac:dyDescent="0.3">
      <c r="A445" s="170">
        <v>0.1875</v>
      </c>
      <c r="B445" s="118" t="s">
        <v>62</v>
      </c>
      <c r="C445" s="118" t="s">
        <v>62</v>
      </c>
      <c r="D445" s="118" t="s">
        <v>62</v>
      </c>
      <c r="E445" s="118" t="s">
        <v>62</v>
      </c>
      <c r="F445" s="118" t="s">
        <v>62</v>
      </c>
      <c r="G445" s="118" t="s">
        <v>62</v>
      </c>
      <c r="H445" s="118" t="s">
        <v>62</v>
      </c>
      <c r="I445" s="118" t="s">
        <v>62</v>
      </c>
      <c r="J445" s="118" t="s">
        <v>62</v>
      </c>
      <c r="K445" s="118" t="s">
        <v>62</v>
      </c>
      <c r="L445" s="118" t="s">
        <v>62</v>
      </c>
      <c r="M445" s="118" t="s">
        <v>62</v>
      </c>
      <c r="N445" s="118" t="s">
        <v>62</v>
      </c>
      <c r="O445" s="118" t="s">
        <v>62</v>
      </c>
      <c r="P445" s="118" t="s">
        <v>62</v>
      </c>
      <c r="Q445" s="118" t="s">
        <v>62</v>
      </c>
      <c r="R445" s="118" t="s">
        <v>62</v>
      </c>
      <c r="S445" s="118" t="s">
        <v>62</v>
      </c>
      <c r="T445" s="118" t="s">
        <v>62</v>
      </c>
      <c r="U445" s="118" t="s">
        <v>62</v>
      </c>
      <c r="V445" s="118" t="s">
        <v>62</v>
      </c>
      <c r="W445" s="118" t="s">
        <v>62</v>
      </c>
    </row>
    <row r="446" spans="1:23" ht="13.5" customHeight="1" x14ac:dyDescent="0.3">
      <c r="A446" s="170">
        <v>0.19791666666666699</v>
      </c>
      <c r="B446" s="118" t="s">
        <v>62</v>
      </c>
      <c r="C446" s="118" t="s">
        <v>62</v>
      </c>
      <c r="D446" s="118" t="s">
        <v>62</v>
      </c>
      <c r="E446" s="118" t="s">
        <v>62</v>
      </c>
      <c r="F446" s="118" t="s">
        <v>62</v>
      </c>
      <c r="G446" s="118" t="s">
        <v>62</v>
      </c>
      <c r="H446" s="118" t="s">
        <v>62</v>
      </c>
      <c r="I446" s="118" t="s">
        <v>62</v>
      </c>
      <c r="J446" s="118" t="s">
        <v>62</v>
      </c>
      <c r="K446" s="118" t="s">
        <v>62</v>
      </c>
      <c r="L446" s="118" t="s">
        <v>62</v>
      </c>
      <c r="M446" s="118" t="s">
        <v>62</v>
      </c>
      <c r="N446" s="118" t="s">
        <v>62</v>
      </c>
      <c r="O446" s="118" t="s">
        <v>62</v>
      </c>
      <c r="P446" s="118" t="s">
        <v>62</v>
      </c>
      <c r="Q446" s="118" t="s">
        <v>62</v>
      </c>
      <c r="R446" s="118" t="s">
        <v>62</v>
      </c>
      <c r="S446" s="118" t="s">
        <v>62</v>
      </c>
      <c r="T446" s="118" t="s">
        <v>62</v>
      </c>
      <c r="U446" s="118" t="s">
        <v>62</v>
      </c>
      <c r="V446" s="118" t="s">
        <v>62</v>
      </c>
      <c r="W446" s="118" t="s">
        <v>62</v>
      </c>
    </row>
    <row r="447" spans="1:23" ht="13.5" customHeight="1" x14ac:dyDescent="0.3">
      <c r="A447" s="170">
        <v>0.20833333333333301</v>
      </c>
      <c r="B447" s="118" t="s">
        <v>62</v>
      </c>
      <c r="C447" s="118" t="s">
        <v>62</v>
      </c>
      <c r="D447" s="118" t="s">
        <v>62</v>
      </c>
      <c r="E447" s="118" t="s">
        <v>62</v>
      </c>
      <c r="F447" s="118" t="s">
        <v>62</v>
      </c>
      <c r="G447" s="118" t="s">
        <v>62</v>
      </c>
      <c r="H447" s="118" t="s">
        <v>62</v>
      </c>
      <c r="I447" s="118" t="s">
        <v>62</v>
      </c>
      <c r="J447" s="118" t="s">
        <v>62</v>
      </c>
      <c r="K447" s="118" t="s">
        <v>62</v>
      </c>
      <c r="L447" s="118" t="s">
        <v>62</v>
      </c>
      <c r="M447" s="118" t="s">
        <v>62</v>
      </c>
      <c r="N447" s="118" t="s">
        <v>62</v>
      </c>
      <c r="O447" s="118" t="s">
        <v>62</v>
      </c>
      <c r="P447" s="118" t="s">
        <v>62</v>
      </c>
      <c r="Q447" s="118" t="s">
        <v>62</v>
      </c>
      <c r="R447" s="118" t="s">
        <v>62</v>
      </c>
      <c r="S447" s="118" t="s">
        <v>62</v>
      </c>
      <c r="T447" s="118" t="s">
        <v>62</v>
      </c>
      <c r="U447" s="118" t="s">
        <v>62</v>
      </c>
      <c r="V447" s="118" t="s">
        <v>62</v>
      </c>
      <c r="W447" s="118" t="s">
        <v>62</v>
      </c>
    </row>
    <row r="448" spans="1:23" ht="13.5" customHeight="1" x14ac:dyDescent="0.3">
      <c r="A448" s="170">
        <v>0.21875</v>
      </c>
      <c r="B448" s="118" t="s">
        <v>62</v>
      </c>
      <c r="C448" s="118" t="s">
        <v>62</v>
      </c>
      <c r="D448" s="118" t="s">
        <v>62</v>
      </c>
      <c r="E448" s="118" t="s">
        <v>62</v>
      </c>
      <c r="F448" s="118" t="s">
        <v>62</v>
      </c>
      <c r="G448" s="118" t="s">
        <v>62</v>
      </c>
      <c r="H448" s="118" t="s">
        <v>62</v>
      </c>
      <c r="I448" s="118" t="s">
        <v>62</v>
      </c>
      <c r="J448" s="118" t="s">
        <v>62</v>
      </c>
      <c r="K448" s="118" t="s">
        <v>62</v>
      </c>
      <c r="L448" s="118" t="s">
        <v>62</v>
      </c>
      <c r="M448" s="118" t="s">
        <v>62</v>
      </c>
      <c r="N448" s="118" t="s">
        <v>62</v>
      </c>
      <c r="O448" s="118" t="s">
        <v>62</v>
      </c>
      <c r="P448" s="118" t="s">
        <v>62</v>
      </c>
      <c r="Q448" s="118" t="s">
        <v>62</v>
      </c>
      <c r="R448" s="118" t="s">
        <v>62</v>
      </c>
      <c r="S448" s="118" t="s">
        <v>62</v>
      </c>
      <c r="T448" s="118" t="s">
        <v>62</v>
      </c>
      <c r="U448" s="118" t="s">
        <v>62</v>
      </c>
      <c r="V448" s="118" t="s">
        <v>62</v>
      </c>
      <c r="W448" s="118" t="s">
        <v>62</v>
      </c>
    </row>
    <row r="449" spans="1:23" ht="13.5" customHeight="1" x14ac:dyDescent="0.3">
      <c r="A449" s="170">
        <v>0.22916666666666699</v>
      </c>
      <c r="B449" s="118" t="s">
        <v>62</v>
      </c>
      <c r="C449" s="118" t="s">
        <v>62</v>
      </c>
      <c r="D449" s="118" t="s">
        <v>62</v>
      </c>
      <c r="E449" s="118" t="s">
        <v>62</v>
      </c>
      <c r="F449" s="118" t="s">
        <v>62</v>
      </c>
      <c r="G449" s="118" t="s">
        <v>62</v>
      </c>
      <c r="H449" s="118" t="s">
        <v>62</v>
      </c>
      <c r="I449" s="118" t="s">
        <v>62</v>
      </c>
      <c r="J449" s="118" t="s">
        <v>62</v>
      </c>
      <c r="K449" s="118" t="s">
        <v>62</v>
      </c>
      <c r="L449" s="118" t="s">
        <v>62</v>
      </c>
      <c r="M449" s="118" t="s">
        <v>62</v>
      </c>
      <c r="N449" s="118" t="s">
        <v>62</v>
      </c>
      <c r="O449" s="118" t="s">
        <v>62</v>
      </c>
      <c r="P449" s="118" t="s">
        <v>62</v>
      </c>
      <c r="Q449" s="118" t="s">
        <v>62</v>
      </c>
      <c r="R449" s="118" t="s">
        <v>62</v>
      </c>
      <c r="S449" s="118" t="s">
        <v>62</v>
      </c>
      <c r="T449" s="118" t="s">
        <v>62</v>
      </c>
      <c r="U449" s="118" t="s">
        <v>62</v>
      </c>
      <c r="V449" s="118" t="s">
        <v>62</v>
      </c>
      <c r="W449" s="118" t="s">
        <v>62</v>
      </c>
    </row>
    <row r="450" spans="1:23" ht="13.5" customHeight="1" x14ac:dyDescent="0.3">
      <c r="A450" s="170">
        <v>0.23958333333333301</v>
      </c>
      <c r="B450" s="118" t="s">
        <v>62</v>
      </c>
      <c r="C450" s="118" t="s">
        <v>62</v>
      </c>
      <c r="D450" s="118" t="s">
        <v>62</v>
      </c>
      <c r="E450" s="118" t="s">
        <v>62</v>
      </c>
      <c r="F450" s="118" t="s">
        <v>62</v>
      </c>
      <c r="G450" s="118" t="s">
        <v>62</v>
      </c>
      <c r="H450" s="118" t="s">
        <v>62</v>
      </c>
      <c r="I450" s="118" t="s">
        <v>62</v>
      </c>
      <c r="J450" s="118" t="s">
        <v>62</v>
      </c>
      <c r="K450" s="118" t="s">
        <v>62</v>
      </c>
      <c r="L450" s="118" t="s">
        <v>62</v>
      </c>
      <c r="M450" s="118" t="s">
        <v>62</v>
      </c>
      <c r="N450" s="118" t="s">
        <v>62</v>
      </c>
      <c r="O450" s="118" t="s">
        <v>62</v>
      </c>
      <c r="P450" s="118" t="s">
        <v>62</v>
      </c>
      <c r="Q450" s="118" t="s">
        <v>62</v>
      </c>
      <c r="R450" s="118" t="s">
        <v>62</v>
      </c>
      <c r="S450" s="118" t="s">
        <v>62</v>
      </c>
      <c r="T450" s="118" t="s">
        <v>62</v>
      </c>
      <c r="U450" s="118" t="s">
        <v>62</v>
      </c>
      <c r="V450" s="118" t="s">
        <v>62</v>
      </c>
      <c r="W450" s="118" t="s">
        <v>62</v>
      </c>
    </row>
    <row r="451" spans="1:23" ht="13.5" customHeight="1" x14ac:dyDescent="0.3">
      <c r="A451" s="170">
        <v>0.25</v>
      </c>
      <c r="B451" s="118" t="s">
        <v>62</v>
      </c>
      <c r="C451" s="118" t="s">
        <v>62</v>
      </c>
      <c r="D451" s="118" t="s">
        <v>62</v>
      </c>
      <c r="E451" s="118" t="s">
        <v>62</v>
      </c>
      <c r="F451" s="118" t="s">
        <v>62</v>
      </c>
      <c r="G451" s="118" t="s">
        <v>62</v>
      </c>
      <c r="H451" s="118" t="s">
        <v>62</v>
      </c>
      <c r="I451" s="118" t="s">
        <v>62</v>
      </c>
      <c r="J451" s="118" t="s">
        <v>62</v>
      </c>
      <c r="K451" s="118" t="s">
        <v>62</v>
      </c>
      <c r="L451" s="118" t="s">
        <v>62</v>
      </c>
      <c r="M451" s="118" t="s">
        <v>62</v>
      </c>
      <c r="N451" s="118" t="s">
        <v>62</v>
      </c>
      <c r="O451" s="118" t="s">
        <v>62</v>
      </c>
      <c r="P451" s="118" t="s">
        <v>62</v>
      </c>
      <c r="Q451" s="118" t="s">
        <v>62</v>
      </c>
      <c r="R451" s="118" t="s">
        <v>62</v>
      </c>
      <c r="S451" s="118" t="s">
        <v>62</v>
      </c>
      <c r="T451" s="118" t="s">
        <v>62</v>
      </c>
      <c r="U451" s="118" t="s">
        <v>62</v>
      </c>
      <c r="V451" s="118" t="s">
        <v>62</v>
      </c>
      <c r="W451" s="118" t="s">
        <v>62</v>
      </c>
    </row>
    <row r="452" spans="1:23" ht="13.5" customHeight="1" x14ac:dyDescent="0.3">
      <c r="A452" s="170">
        <v>0.26041666666666702</v>
      </c>
      <c r="B452" s="118" t="s">
        <v>62</v>
      </c>
      <c r="C452" s="118" t="s">
        <v>62</v>
      </c>
      <c r="D452" s="118" t="s">
        <v>62</v>
      </c>
      <c r="E452" s="118" t="s">
        <v>62</v>
      </c>
      <c r="F452" s="118" t="s">
        <v>62</v>
      </c>
      <c r="G452" s="118" t="s">
        <v>62</v>
      </c>
      <c r="H452" s="118" t="s">
        <v>62</v>
      </c>
      <c r="I452" s="118" t="s">
        <v>62</v>
      </c>
      <c r="J452" s="118" t="s">
        <v>62</v>
      </c>
      <c r="K452" s="118" t="s">
        <v>62</v>
      </c>
      <c r="L452" s="118" t="s">
        <v>62</v>
      </c>
      <c r="M452" s="118" t="s">
        <v>62</v>
      </c>
      <c r="N452" s="118" t="s">
        <v>62</v>
      </c>
      <c r="O452" s="118" t="s">
        <v>62</v>
      </c>
      <c r="P452" s="118" t="s">
        <v>62</v>
      </c>
      <c r="Q452" s="118" t="s">
        <v>62</v>
      </c>
      <c r="R452" s="118" t="s">
        <v>62</v>
      </c>
      <c r="S452" s="118" t="s">
        <v>62</v>
      </c>
      <c r="T452" s="118" t="s">
        <v>62</v>
      </c>
      <c r="U452" s="118" t="s">
        <v>62</v>
      </c>
      <c r="V452" s="118" t="s">
        <v>62</v>
      </c>
      <c r="W452" s="118" t="s">
        <v>62</v>
      </c>
    </row>
    <row r="453" spans="1:23" ht="13.5" customHeight="1" x14ac:dyDescent="0.3">
      <c r="A453" s="170">
        <v>0.27083333333333298</v>
      </c>
      <c r="B453" s="118" t="s">
        <v>62</v>
      </c>
      <c r="C453" s="118" t="s">
        <v>62</v>
      </c>
      <c r="D453" s="118" t="s">
        <v>62</v>
      </c>
      <c r="E453" s="118" t="s">
        <v>62</v>
      </c>
      <c r="F453" s="118" t="s">
        <v>62</v>
      </c>
      <c r="G453" s="118" t="s">
        <v>62</v>
      </c>
      <c r="H453" s="118" t="s">
        <v>62</v>
      </c>
      <c r="I453" s="118" t="s">
        <v>62</v>
      </c>
      <c r="J453" s="118" t="s">
        <v>62</v>
      </c>
      <c r="K453" s="118" t="s">
        <v>62</v>
      </c>
      <c r="L453" s="118" t="s">
        <v>62</v>
      </c>
      <c r="M453" s="118" t="s">
        <v>62</v>
      </c>
      <c r="N453" s="118" t="s">
        <v>62</v>
      </c>
      <c r="O453" s="118" t="s">
        <v>62</v>
      </c>
      <c r="P453" s="118" t="s">
        <v>62</v>
      </c>
      <c r="Q453" s="118" t="s">
        <v>62</v>
      </c>
      <c r="R453" s="118" t="s">
        <v>62</v>
      </c>
      <c r="S453" s="118" t="s">
        <v>62</v>
      </c>
      <c r="T453" s="118" t="s">
        <v>62</v>
      </c>
      <c r="U453" s="118" t="s">
        <v>62</v>
      </c>
      <c r="V453" s="118" t="s">
        <v>62</v>
      </c>
      <c r="W453" s="118" t="s">
        <v>62</v>
      </c>
    </row>
    <row r="454" spans="1:23" ht="13.5" customHeight="1" x14ac:dyDescent="0.3">
      <c r="A454" s="170">
        <v>0.28125</v>
      </c>
      <c r="B454" s="118" t="s">
        <v>62</v>
      </c>
      <c r="C454" s="118" t="s">
        <v>62</v>
      </c>
      <c r="D454" s="118" t="s">
        <v>62</v>
      </c>
      <c r="E454" s="118" t="s">
        <v>62</v>
      </c>
      <c r="F454" s="118" t="s">
        <v>62</v>
      </c>
      <c r="G454" s="118" t="s">
        <v>62</v>
      </c>
      <c r="H454" s="118" t="s">
        <v>62</v>
      </c>
      <c r="I454" s="118" t="s">
        <v>62</v>
      </c>
      <c r="J454" s="118" t="s">
        <v>62</v>
      </c>
      <c r="K454" s="118" t="s">
        <v>62</v>
      </c>
      <c r="L454" s="118" t="s">
        <v>62</v>
      </c>
      <c r="M454" s="118" t="s">
        <v>62</v>
      </c>
      <c r="N454" s="118" t="s">
        <v>62</v>
      </c>
      <c r="O454" s="118" t="s">
        <v>62</v>
      </c>
      <c r="P454" s="118" t="s">
        <v>62</v>
      </c>
      <c r="Q454" s="118" t="s">
        <v>62</v>
      </c>
      <c r="R454" s="118" t="s">
        <v>62</v>
      </c>
      <c r="S454" s="118" t="s">
        <v>62</v>
      </c>
      <c r="T454" s="118" t="s">
        <v>62</v>
      </c>
      <c r="U454" s="118" t="s">
        <v>62</v>
      </c>
      <c r="V454" s="118" t="s">
        <v>62</v>
      </c>
      <c r="W454" s="118" t="s">
        <v>62</v>
      </c>
    </row>
    <row r="455" spans="1:23" ht="13.5" customHeight="1" x14ac:dyDescent="0.3">
      <c r="A455" s="170">
        <v>0.29166666666666702</v>
      </c>
      <c r="B455" s="118" t="s">
        <v>62</v>
      </c>
      <c r="C455" s="118" t="s">
        <v>62</v>
      </c>
      <c r="D455" s="118" t="s">
        <v>62</v>
      </c>
      <c r="E455" s="118" t="s">
        <v>62</v>
      </c>
      <c r="F455" s="118" t="s">
        <v>62</v>
      </c>
      <c r="G455" s="118" t="s">
        <v>62</v>
      </c>
      <c r="H455" s="118" t="s">
        <v>62</v>
      </c>
      <c r="I455" s="118" t="s">
        <v>62</v>
      </c>
      <c r="J455" s="118" t="s">
        <v>62</v>
      </c>
      <c r="K455" s="118" t="s">
        <v>62</v>
      </c>
      <c r="L455" s="118" t="s">
        <v>62</v>
      </c>
      <c r="M455" s="118" t="s">
        <v>62</v>
      </c>
      <c r="N455" s="118" t="s">
        <v>62</v>
      </c>
      <c r="O455" s="118" t="s">
        <v>62</v>
      </c>
      <c r="P455" s="118" t="s">
        <v>62</v>
      </c>
      <c r="Q455" s="118" t="s">
        <v>62</v>
      </c>
      <c r="R455" s="118" t="s">
        <v>62</v>
      </c>
      <c r="S455" s="118" t="s">
        <v>62</v>
      </c>
      <c r="T455" s="118" t="s">
        <v>62</v>
      </c>
      <c r="U455" s="118" t="s">
        <v>62</v>
      </c>
      <c r="V455" s="118" t="s">
        <v>62</v>
      </c>
      <c r="W455" s="118" t="s">
        <v>62</v>
      </c>
    </row>
    <row r="456" spans="1:23" ht="13.5" customHeight="1" x14ac:dyDescent="0.3">
      <c r="A456" s="170">
        <v>0.30208333333333298</v>
      </c>
      <c r="B456" s="118" t="s">
        <v>62</v>
      </c>
      <c r="C456" s="118" t="s">
        <v>62</v>
      </c>
      <c r="D456" s="118" t="s">
        <v>62</v>
      </c>
      <c r="E456" s="118" t="s">
        <v>62</v>
      </c>
      <c r="F456" s="118" t="s">
        <v>62</v>
      </c>
      <c r="G456" s="118" t="s">
        <v>62</v>
      </c>
      <c r="H456" s="118" t="s">
        <v>62</v>
      </c>
      <c r="I456" s="118" t="s">
        <v>62</v>
      </c>
      <c r="J456" s="118" t="s">
        <v>62</v>
      </c>
      <c r="K456" s="118" t="s">
        <v>62</v>
      </c>
      <c r="L456" s="118" t="s">
        <v>62</v>
      </c>
      <c r="M456" s="118" t="s">
        <v>62</v>
      </c>
      <c r="N456" s="118" t="s">
        <v>62</v>
      </c>
      <c r="O456" s="118" t="s">
        <v>62</v>
      </c>
      <c r="P456" s="118" t="s">
        <v>62</v>
      </c>
      <c r="Q456" s="118" t="s">
        <v>62</v>
      </c>
      <c r="R456" s="118" t="s">
        <v>62</v>
      </c>
      <c r="S456" s="118" t="s">
        <v>62</v>
      </c>
      <c r="T456" s="118" t="s">
        <v>62</v>
      </c>
      <c r="U456" s="118" t="s">
        <v>62</v>
      </c>
      <c r="V456" s="118" t="s">
        <v>62</v>
      </c>
      <c r="W456" s="118" t="s">
        <v>62</v>
      </c>
    </row>
    <row r="457" spans="1:23" ht="13.5" customHeight="1" x14ac:dyDescent="0.3">
      <c r="A457" s="170">
        <v>0.3125</v>
      </c>
      <c r="B457" s="118" t="s">
        <v>62</v>
      </c>
      <c r="C457" s="118" t="s">
        <v>62</v>
      </c>
      <c r="D457" s="118" t="s">
        <v>62</v>
      </c>
      <c r="E457" s="118" t="s">
        <v>62</v>
      </c>
      <c r="F457" s="118" t="s">
        <v>62</v>
      </c>
      <c r="G457" s="118" t="s">
        <v>62</v>
      </c>
      <c r="H457" s="118" t="s">
        <v>62</v>
      </c>
      <c r="I457" s="118" t="s">
        <v>62</v>
      </c>
      <c r="J457" s="118" t="s">
        <v>62</v>
      </c>
      <c r="K457" s="118" t="s">
        <v>62</v>
      </c>
      <c r="L457" s="118" t="s">
        <v>62</v>
      </c>
      <c r="M457" s="118" t="s">
        <v>62</v>
      </c>
      <c r="N457" s="118" t="s">
        <v>62</v>
      </c>
      <c r="O457" s="118" t="s">
        <v>62</v>
      </c>
      <c r="P457" s="118" t="s">
        <v>62</v>
      </c>
      <c r="Q457" s="118" t="s">
        <v>62</v>
      </c>
      <c r="R457" s="118" t="s">
        <v>62</v>
      </c>
      <c r="S457" s="118" t="s">
        <v>62</v>
      </c>
      <c r="T457" s="118" t="s">
        <v>62</v>
      </c>
      <c r="U457" s="118" t="s">
        <v>62</v>
      </c>
      <c r="V457" s="118" t="s">
        <v>62</v>
      </c>
      <c r="W457" s="118" t="s">
        <v>62</v>
      </c>
    </row>
    <row r="458" spans="1:23" ht="13.5" customHeight="1" x14ac:dyDescent="0.3">
      <c r="A458" s="170">
        <v>0.32291666666666702</v>
      </c>
      <c r="B458" s="118" t="s">
        <v>62</v>
      </c>
      <c r="C458" s="118" t="s">
        <v>62</v>
      </c>
      <c r="D458" s="118" t="s">
        <v>62</v>
      </c>
      <c r="E458" s="118" t="s">
        <v>62</v>
      </c>
      <c r="F458" s="118" t="s">
        <v>62</v>
      </c>
      <c r="G458" s="118" t="s">
        <v>62</v>
      </c>
      <c r="H458" s="118" t="s">
        <v>62</v>
      </c>
      <c r="I458" s="118" t="s">
        <v>62</v>
      </c>
      <c r="J458" s="118" t="s">
        <v>62</v>
      </c>
      <c r="K458" s="118" t="s">
        <v>62</v>
      </c>
      <c r="L458" s="118" t="s">
        <v>62</v>
      </c>
      <c r="M458" s="118" t="s">
        <v>62</v>
      </c>
      <c r="N458" s="118" t="s">
        <v>62</v>
      </c>
      <c r="O458" s="118" t="s">
        <v>62</v>
      </c>
      <c r="P458" s="118" t="s">
        <v>62</v>
      </c>
      <c r="Q458" s="118" t="s">
        <v>62</v>
      </c>
      <c r="R458" s="118" t="s">
        <v>62</v>
      </c>
      <c r="S458" s="118" t="s">
        <v>62</v>
      </c>
      <c r="T458" s="118" t="s">
        <v>62</v>
      </c>
      <c r="U458" s="118" t="s">
        <v>62</v>
      </c>
      <c r="V458" s="118" t="s">
        <v>62</v>
      </c>
      <c r="W458" s="118" t="s">
        <v>62</v>
      </c>
    </row>
    <row r="459" spans="1:23" ht="13.5" customHeight="1" x14ac:dyDescent="0.3">
      <c r="A459" s="170">
        <v>0.33333333333333298</v>
      </c>
      <c r="B459" s="118" t="s">
        <v>62</v>
      </c>
      <c r="C459" s="118" t="s">
        <v>62</v>
      </c>
      <c r="D459" s="118" t="s">
        <v>62</v>
      </c>
      <c r="E459" s="118" t="s">
        <v>62</v>
      </c>
      <c r="F459" s="118" t="s">
        <v>62</v>
      </c>
      <c r="G459" s="118" t="s">
        <v>62</v>
      </c>
      <c r="H459" s="118" t="s">
        <v>62</v>
      </c>
      <c r="I459" s="118" t="s">
        <v>62</v>
      </c>
      <c r="J459" s="118" t="s">
        <v>62</v>
      </c>
      <c r="K459" s="118" t="s">
        <v>62</v>
      </c>
      <c r="L459" s="118" t="s">
        <v>62</v>
      </c>
      <c r="M459" s="118" t="s">
        <v>62</v>
      </c>
      <c r="N459" s="118" t="s">
        <v>62</v>
      </c>
      <c r="O459" s="118" t="s">
        <v>62</v>
      </c>
      <c r="P459" s="118" t="s">
        <v>62</v>
      </c>
      <c r="Q459" s="118" t="s">
        <v>62</v>
      </c>
      <c r="R459" s="118" t="s">
        <v>62</v>
      </c>
      <c r="S459" s="118" t="s">
        <v>62</v>
      </c>
      <c r="T459" s="118" t="s">
        <v>62</v>
      </c>
      <c r="U459" s="118" t="s">
        <v>62</v>
      </c>
      <c r="V459" s="118" t="s">
        <v>62</v>
      </c>
      <c r="W459" s="118" t="s">
        <v>62</v>
      </c>
    </row>
    <row r="460" spans="1:23" ht="13.5" customHeight="1" x14ac:dyDescent="0.3">
      <c r="A460" s="170">
        <v>0.34375</v>
      </c>
      <c r="B460" s="118" t="s">
        <v>62</v>
      </c>
      <c r="C460" s="118" t="s">
        <v>62</v>
      </c>
      <c r="D460" s="118" t="s">
        <v>62</v>
      </c>
      <c r="E460" s="118" t="s">
        <v>62</v>
      </c>
      <c r="F460" s="118" t="s">
        <v>62</v>
      </c>
      <c r="G460" s="118" t="s">
        <v>62</v>
      </c>
      <c r="H460" s="118" t="s">
        <v>62</v>
      </c>
      <c r="I460" s="118" t="s">
        <v>62</v>
      </c>
      <c r="J460" s="118" t="s">
        <v>62</v>
      </c>
      <c r="K460" s="118" t="s">
        <v>62</v>
      </c>
      <c r="L460" s="118" t="s">
        <v>62</v>
      </c>
      <c r="M460" s="118" t="s">
        <v>62</v>
      </c>
      <c r="N460" s="118" t="s">
        <v>62</v>
      </c>
      <c r="O460" s="118" t="s">
        <v>62</v>
      </c>
      <c r="P460" s="118" t="s">
        <v>62</v>
      </c>
      <c r="Q460" s="118" t="s">
        <v>62</v>
      </c>
      <c r="R460" s="118" t="s">
        <v>62</v>
      </c>
      <c r="S460" s="118" t="s">
        <v>62</v>
      </c>
      <c r="T460" s="118" t="s">
        <v>62</v>
      </c>
      <c r="U460" s="118" t="s">
        <v>62</v>
      </c>
      <c r="V460" s="118" t="s">
        <v>62</v>
      </c>
      <c r="W460" s="118" t="s">
        <v>62</v>
      </c>
    </row>
    <row r="461" spans="1:23" ht="13.5" customHeight="1" x14ac:dyDescent="0.3">
      <c r="A461" s="170">
        <v>0.35416666666666702</v>
      </c>
      <c r="B461" s="118" t="s">
        <v>62</v>
      </c>
      <c r="C461" s="118" t="s">
        <v>62</v>
      </c>
      <c r="D461" s="118" t="s">
        <v>62</v>
      </c>
      <c r="E461" s="118" t="s">
        <v>62</v>
      </c>
      <c r="F461" s="118" t="s">
        <v>62</v>
      </c>
      <c r="G461" s="118" t="s">
        <v>62</v>
      </c>
      <c r="H461" s="118" t="s">
        <v>62</v>
      </c>
      <c r="I461" s="118" t="s">
        <v>62</v>
      </c>
      <c r="J461" s="118" t="s">
        <v>62</v>
      </c>
      <c r="K461" s="118" t="s">
        <v>62</v>
      </c>
      <c r="L461" s="118" t="s">
        <v>62</v>
      </c>
      <c r="M461" s="118" t="s">
        <v>62</v>
      </c>
      <c r="N461" s="118" t="s">
        <v>62</v>
      </c>
      <c r="O461" s="118" t="s">
        <v>62</v>
      </c>
      <c r="P461" s="118" t="s">
        <v>62</v>
      </c>
      <c r="Q461" s="118" t="s">
        <v>62</v>
      </c>
      <c r="R461" s="118" t="s">
        <v>62</v>
      </c>
      <c r="S461" s="118" t="s">
        <v>62</v>
      </c>
      <c r="T461" s="118" t="s">
        <v>62</v>
      </c>
      <c r="U461" s="118" t="s">
        <v>62</v>
      </c>
      <c r="V461" s="118" t="s">
        <v>62</v>
      </c>
      <c r="W461" s="118" t="s">
        <v>62</v>
      </c>
    </row>
    <row r="462" spans="1:23" ht="13.5" customHeight="1" x14ac:dyDescent="0.3">
      <c r="A462" s="170">
        <v>0.36458333333333298</v>
      </c>
      <c r="B462" s="118" t="s">
        <v>62</v>
      </c>
      <c r="C462" s="118" t="s">
        <v>62</v>
      </c>
      <c r="D462" s="118" t="s">
        <v>62</v>
      </c>
      <c r="E462" s="118" t="s">
        <v>62</v>
      </c>
      <c r="F462" s="118" t="s">
        <v>62</v>
      </c>
      <c r="G462" s="118" t="s">
        <v>62</v>
      </c>
      <c r="H462" s="118" t="s">
        <v>62</v>
      </c>
      <c r="I462" s="118" t="s">
        <v>62</v>
      </c>
      <c r="J462" s="118" t="s">
        <v>62</v>
      </c>
      <c r="K462" s="118" t="s">
        <v>62</v>
      </c>
      <c r="L462" s="118" t="s">
        <v>62</v>
      </c>
      <c r="M462" s="118" t="s">
        <v>62</v>
      </c>
      <c r="N462" s="118" t="s">
        <v>62</v>
      </c>
      <c r="O462" s="118" t="s">
        <v>62</v>
      </c>
      <c r="P462" s="118" t="s">
        <v>62</v>
      </c>
      <c r="Q462" s="118" t="s">
        <v>62</v>
      </c>
      <c r="R462" s="118" t="s">
        <v>62</v>
      </c>
      <c r="S462" s="118" t="s">
        <v>62</v>
      </c>
      <c r="T462" s="118" t="s">
        <v>62</v>
      </c>
      <c r="U462" s="118" t="s">
        <v>62</v>
      </c>
      <c r="V462" s="118" t="s">
        <v>62</v>
      </c>
      <c r="W462" s="118" t="s">
        <v>62</v>
      </c>
    </row>
    <row r="463" spans="1:23" ht="13.5" customHeight="1" x14ac:dyDescent="0.3">
      <c r="A463" s="170">
        <v>0.375</v>
      </c>
      <c r="B463" s="118" t="s">
        <v>62</v>
      </c>
      <c r="C463" s="118" t="s">
        <v>62</v>
      </c>
      <c r="D463" s="118" t="s">
        <v>62</v>
      </c>
      <c r="E463" s="118" t="s">
        <v>62</v>
      </c>
      <c r="F463" s="118" t="s">
        <v>62</v>
      </c>
      <c r="G463" s="118" t="s">
        <v>62</v>
      </c>
      <c r="H463" s="118" t="s">
        <v>62</v>
      </c>
      <c r="I463" s="118" t="s">
        <v>62</v>
      </c>
      <c r="J463" s="118" t="s">
        <v>62</v>
      </c>
      <c r="K463" s="118" t="s">
        <v>62</v>
      </c>
      <c r="L463" s="118" t="s">
        <v>62</v>
      </c>
      <c r="M463" s="118" t="s">
        <v>62</v>
      </c>
      <c r="N463" s="118" t="s">
        <v>62</v>
      </c>
      <c r="O463" s="118" t="s">
        <v>62</v>
      </c>
      <c r="P463" s="118" t="s">
        <v>62</v>
      </c>
      <c r="Q463" s="118" t="s">
        <v>62</v>
      </c>
      <c r="R463" s="118" t="s">
        <v>62</v>
      </c>
      <c r="S463" s="118" t="s">
        <v>62</v>
      </c>
      <c r="T463" s="118" t="s">
        <v>62</v>
      </c>
      <c r="U463" s="118" t="s">
        <v>62</v>
      </c>
      <c r="V463" s="118" t="s">
        <v>62</v>
      </c>
      <c r="W463" s="118" t="s">
        <v>62</v>
      </c>
    </row>
    <row r="464" spans="1:23" ht="13.5" customHeight="1" x14ac:dyDescent="0.3">
      <c r="A464" s="170">
        <v>0.38541666666666702</v>
      </c>
      <c r="B464" s="118" t="s">
        <v>62</v>
      </c>
      <c r="C464" s="118" t="s">
        <v>62</v>
      </c>
      <c r="D464" s="118" t="s">
        <v>62</v>
      </c>
      <c r="E464" s="118" t="s">
        <v>62</v>
      </c>
      <c r="F464" s="118" t="s">
        <v>62</v>
      </c>
      <c r="G464" s="118" t="s">
        <v>62</v>
      </c>
      <c r="H464" s="118" t="s">
        <v>62</v>
      </c>
      <c r="I464" s="118" t="s">
        <v>62</v>
      </c>
      <c r="J464" s="118" t="s">
        <v>62</v>
      </c>
      <c r="K464" s="118" t="s">
        <v>62</v>
      </c>
      <c r="L464" s="118" t="s">
        <v>62</v>
      </c>
      <c r="M464" s="118" t="s">
        <v>62</v>
      </c>
      <c r="N464" s="118" t="s">
        <v>62</v>
      </c>
      <c r="O464" s="118" t="s">
        <v>62</v>
      </c>
      <c r="P464" s="118" t="s">
        <v>62</v>
      </c>
      <c r="Q464" s="118" t="s">
        <v>62</v>
      </c>
      <c r="R464" s="118" t="s">
        <v>62</v>
      </c>
      <c r="S464" s="118" t="s">
        <v>62</v>
      </c>
      <c r="T464" s="118" t="s">
        <v>62</v>
      </c>
      <c r="U464" s="118" t="s">
        <v>62</v>
      </c>
      <c r="V464" s="118" t="s">
        <v>62</v>
      </c>
      <c r="W464" s="118" t="s">
        <v>62</v>
      </c>
    </row>
    <row r="465" spans="1:23" ht="13.5" customHeight="1" x14ac:dyDescent="0.3">
      <c r="A465" s="170">
        <v>0.39583333333333298</v>
      </c>
      <c r="B465" s="118" t="s">
        <v>62</v>
      </c>
      <c r="C465" s="118" t="s">
        <v>62</v>
      </c>
      <c r="D465" s="118" t="s">
        <v>62</v>
      </c>
      <c r="E465" s="118" t="s">
        <v>62</v>
      </c>
      <c r="F465" s="118" t="s">
        <v>62</v>
      </c>
      <c r="G465" s="118" t="s">
        <v>62</v>
      </c>
      <c r="H465" s="118" t="s">
        <v>62</v>
      </c>
      <c r="I465" s="118" t="s">
        <v>62</v>
      </c>
      <c r="J465" s="118" t="s">
        <v>62</v>
      </c>
      <c r="K465" s="118" t="s">
        <v>62</v>
      </c>
      <c r="L465" s="118" t="s">
        <v>62</v>
      </c>
      <c r="M465" s="118" t="s">
        <v>62</v>
      </c>
      <c r="N465" s="118" t="s">
        <v>62</v>
      </c>
      <c r="O465" s="118" t="s">
        <v>62</v>
      </c>
      <c r="P465" s="118" t="s">
        <v>62</v>
      </c>
      <c r="Q465" s="118" t="s">
        <v>62</v>
      </c>
      <c r="R465" s="118" t="s">
        <v>62</v>
      </c>
      <c r="S465" s="118" t="s">
        <v>62</v>
      </c>
      <c r="T465" s="118" t="s">
        <v>62</v>
      </c>
      <c r="U465" s="118" t="s">
        <v>62</v>
      </c>
      <c r="V465" s="118" t="s">
        <v>62</v>
      </c>
      <c r="W465" s="118" t="s">
        <v>62</v>
      </c>
    </row>
    <row r="466" spans="1:23" ht="13.5" customHeight="1" x14ac:dyDescent="0.3">
      <c r="A466" s="170">
        <v>0.40625</v>
      </c>
      <c r="B466" s="118" t="s">
        <v>62</v>
      </c>
      <c r="C466" s="118" t="s">
        <v>62</v>
      </c>
      <c r="D466" s="118" t="s">
        <v>62</v>
      </c>
      <c r="E466" s="118" t="s">
        <v>62</v>
      </c>
      <c r="F466" s="118" t="s">
        <v>62</v>
      </c>
      <c r="G466" s="118" t="s">
        <v>62</v>
      </c>
      <c r="H466" s="118" t="s">
        <v>62</v>
      </c>
      <c r="I466" s="118" t="s">
        <v>62</v>
      </c>
      <c r="J466" s="118" t="s">
        <v>62</v>
      </c>
      <c r="K466" s="118" t="s">
        <v>62</v>
      </c>
      <c r="L466" s="118" t="s">
        <v>62</v>
      </c>
      <c r="M466" s="118" t="s">
        <v>62</v>
      </c>
      <c r="N466" s="118" t="s">
        <v>62</v>
      </c>
      <c r="O466" s="118" t="s">
        <v>62</v>
      </c>
      <c r="P466" s="118" t="s">
        <v>62</v>
      </c>
      <c r="Q466" s="118" t="s">
        <v>62</v>
      </c>
      <c r="R466" s="118" t="s">
        <v>62</v>
      </c>
      <c r="S466" s="118" t="s">
        <v>62</v>
      </c>
      <c r="T466" s="118" t="s">
        <v>62</v>
      </c>
      <c r="U466" s="118" t="s">
        <v>62</v>
      </c>
      <c r="V466" s="118" t="s">
        <v>62</v>
      </c>
      <c r="W466" s="118" t="s">
        <v>62</v>
      </c>
    </row>
    <row r="467" spans="1:23" ht="13.5" customHeight="1" x14ac:dyDescent="0.3">
      <c r="A467" s="170">
        <v>0.41666666666666702</v>
      </c>
      <c r="B467" s="118" t="s">
        <v>62</v>
      </c>
      <c r="C467" s="118" t="s">
        <v>62</v>
      </c>
      <c r="D467" s="118" t="s">
        <v>62</v>
      </c>
      <c r="E467" s="118" t="s">
        <v>62</v>
      </c>
      <c r="F467" s="118" t="s">
        <v>62</v>
      </c>
      <c r="G467" s="118" t="s">
        <v>62</v>
      </c>
      <c r="H467" s="118" t="s">
        <v>62</v>
      </c>
      <c r="I467" s="118" t="s">
        <v>62</v>
      </c>
      <c r="J467" s="118" t="s">
        <v>62</v>
      </c>
      <c r="K467" s="118" t="s">
        <v>62</v>
      </c>
      <c r="L467" s="118" t="s">
        <v>62</v>
      </c>
      <c r="M467" s="118" t="s">
        <v>62</v>
      </c>
      <c r="N467" s="118" t="s">
        <v>62</v>
      </c>
      <c r="O467" s="118" t="s">
        <v>62</v>
      </c>
      <c r="P467" s="118" t="s">
        <v>62</v>
      </c>
      <c r="Q467" s="118" t="s">
        <v>62</v>
      </c>
      <c r="R467" s="118" t="s">
        <v>62</v>
      </c>
      <c r="S467" s="118" t="s">
        <v>62</v>
      </c>
      <c r="T467" s="118" t="s">
        <v>62</v>
      </c>
      <c r="U467" s="118" t="s">
        <v>62</v>
      </c>
      <c r="V467" s="118" t="s">
        <v>62</v>
      </c>
      <c r="W467" s="118" t="s">
        <v>62</v>
      </c>
    </row>
    <row r="468" spans="1:23" ht="13.5" customHeight="1" x14ac:dyDescent="0.3">
      <c r="A468" s="170">
        <v>0.42708333333333298</v>
      </c>
      <c r="B468" s="118" t="s">
        <v>62</v>
      </c>
      <c r="C468" s="118" t="s">
        <v>62</v>
      </c>
      <c r="D468" s="118" t="s">
        <v>62</v>
      </c>
      <c r="E468" s="118" t="s">
        <v>62</v>
      </c>
      <c r="F468" s="118" t="s">
        <v>62</v>
      </c>
      <c r="G468" s="118" t="s">
        <v>62</v>
      </c>
      <c r="H468" s="118" t="s">
        <v>62</v>
      </c>
      <c r="I468" s="118" t="s">
        <v>62</v>
      </c>
      <c r="J468" s="118" t="s">
        <v>62</v>
      </c>
      <c r="K468" s="118" t="s">
        <v>62</v>
      </c>
      <c r="L468" s="118" t="s">
        <v>62</v>
      </c>
      <c r="M468" s="118" t="s">
        <v>62</v>
      </c>
      <c r="N468" s="118" t="s">
        <v>62</v>
      </c>
      <c r="O468" s="118" t="s">
        <v>62</v>
      </c>
      <c r="P468" s="118" t="s">
        <v>62</v>
      </c>
      <c r="Q468" s="118" t="s">
        <v>62</v>
      </c>
      <c r="R468" s="118" t="s">
        <v>62</v>
      </c>
      <c r="S468" s="118" t="s">
        <v>62</v>
      </c>
      <c r="T468" s="118" t="s">
        <v>62</v>
      </c>
      <c r="U468" s="118" t="s">
        <v>62</v>
      </c>
      <c r="V468" s="118" t="s">
        <v>62</v>
      </c>
      <c r="W468" s="118" t="s">
        <v>62</v>
      </c>
    </row>
    <row r="469" spans="1:23" ht="13.5" customHeight="1" x14ac:dyDescent="0.3">
      <c r="A469" s="170">
        <v>0.4375</v>
      </c>
      <c r="B469" s="118" t="s">
        <v>62</v>
      </c>
      <c r="C469" s="118" t="s">
        <v>62</v>
      </c>
      <c r="D469" s="118" t="s">
        <v>62</v>
      </c>
      <c r="E469" s="118" t="s">
        <v>62</v>
      </c>
      <c r="F469" s="118" t="s">
        <v>62</v>
      </c>
      <c r="G469" s="118" t="s">
        <v>62</v>
      </c>
      <c r="H469" s="118" t="s">
        <v>62</v>
      </c>
      <c r="I469" s="118" t="s">
        <v>62</v>
      </c>
      <c r="J469" s="118" t="s">
        <v>62</v>
      </c>
      <c r="K469" s="118" t="s">
        <v>62</v>
      </c>
      <c r="L469" s="118" t="s">
        <v>62</v>
      </c>
      <c r="M469" s="118" t="s">
        <v>62</v>
      </c>
      <c r="N469" s="118" t="s">
        <v>62</v>
      </c>
      <c r="O469" s="118" t="s">
        <v>62</v>
      </c>
      <c r="P469" s="118" t="s">
        <v>62</v>
      </c>
      <c r="Q469" s="118" t="s">
        <v>62</v>
      </c>
      <c r="R469" s="118" t="s">
        <v>62</v>
      </c>
      <c r="S469" s="118" t="s">
        <v>62</v>
      </c>
      <c r="T469" s="118" t="s">
        <v>62</v>
      </c>
      <c r="U469" s="118" t="s">
        <v>62</v>
      </c>
      <c r="V469" s="118" t="s">
        <v>62</v>
      </c>
      <c r="W469" s="118" t="s">
        <v>62</v>
      </c>
    </row>
    <row r="470" spans="1:23" ht="13.5" customHeight="1" x14ac:dyDescent="0.3">
      <c r="A470" s="170">
        <v>0.44791666666666702</v>
      </c>
      <c r="B470" s="118" t="s">
        <v>62</v>
      </c>
      <c r="C470" s="118" t="s">
        <v>62</v>
      </c>
      <c r="D470" s="118" t="s">
        <v>62</v>
      </c>
      <c r="E470" s="118" t="s">
        <v>62</v>
      </c>
      <c r="F470" s="118" t="s">
        <v>62</v>
      </c>
      <c r="G470" s="118" t="s">
        <v>62</v>
      </c>
      <c r="H470" s="118" t="s">
        <v>62</v>
      </c>
      <c r="I470" s="118" t="s">
        <v>62</v>
      </c>
      <c r="J470" s="118" t="s">
        <v>62</v>
      </c>
      <c r="K470" s="118" t="s">
        <v>62</v>
      </c>
      <c r="L470" s="118" t="s">
        <v>62</v>
      </c>
      <c r="M470" s="118" t="s">
        <v>62</v>
      </c>
      <c r="N470" s="118" t="s">
        <v>62</v>
      </c>
      <c r="O470" s="118" t="s">
        <v>62</v>
      </c>
      <c r="P470" s="118" t="s">
        <v>62</v>
      </c>
      <c r="Q470" s="118" t="s">
        <v>62</v>
      </c>
      <c r="R470" s="118" t="s">
        <v>62</v>
      </c>
      <c r="S470" s="118" t="s">
        <v>62</v>
      </c>
      <c r="T470" s="118" t="s">
        <v>62</v>
      </c>
      <c r="U470" s="118" t="s">
        <v>62</v>
      </c>
      <c r="V470" s="118" t="s">
        <v>62</v>
      </c>
      <c r="W470" s="118" t="s">
        <v>62</v>
      </c>
    </row>
    <row r="471" spans="1:23" ht="13.5" customHeight="1" x14ac:dyDescent="0.3">
      <c r="A471" s="170">
        <v>0.45833333333333298</v>
      </c>
      <c r="B471" s="118" t="s">
        <v>62</v>
      </c>
      <c r="C471" s="118" t="s">
        <v>62</v>
      </c>
      <c r="D471" s="118" t="s">
        <v>62</v>
      </c>
      <c r="E471" s="118" t="s">
        <v>62</v>
      </c>
      <c r="F471" s="118" t="s">
        <v>62</v>
      </c>
      <c r="G471" s="118" t="s">
        <v>62</v>
      </c>
      <c r="H471" s="118" t="s">
        <v>62</v>
      </c>
      <c r="I471" s="118" t="s">
        <v>62</v>
      </c>
      <c r="J471" s="118" t="s">
        <v>62</v>
      </c>
      <c r="K471" s="118" t="s">
        <v>62</v>
      </c>
      <c r="L471" s="118" t="s">
        <v>62</v>
      </c>
      <c r="M471" s="118" t="s">
        <v>62</v>
      </c>
      <c r="N471" s="118" t="s">
        <v>62</v>
      </c>
      <c r="O471" s="118" t="s">
        <v>62</v>
      </c>
      <c r="P471" s="118" t="s">
        <v>62</v>
      </c>
      <c r="Q471" s="118" t="s">
        <v>62</v>
      </c>
      <c r="R471" s="118" t="s">
        <v>62</v>
      </c>
      <c r="S471" s="118" t="s">
        <v>62</v>
      </c>
      <c r="T471" s="118" t="s">
        <v>62</v>
      </c>
      <c r="U471" s="118" t="s">
        <v>62</v>
      </c>
      <c r="V471" s="118" t="s">
        <v>62</v>
      </c>
      <c r="W471" s="118" t="s">
        <v>62</v>
      </c>
    </row>
    <row r="472" spans="1:23" ht="13.5" customHeight="1" x14ac:dyDescent="0.3">
      <c r="A472" s="170">
        <v>0.46875</v>
      </c>
      <c r="B472" s="118" t="s">
        <v>62</v>
      </c>
      <c r="C472" s="118" t="s">
        <v>62</v>
      </c>
      <c r="D472" s="118" t="s">
        <v>62</v>
      </c>
      <c r="E472" s="118" t="s">
        <v>62</v>
      </c>
      <c r="F472" s="118" t="s">
        <v>62</v>
      </c>
      <c r="G472" s="118" t="s">
        <v>62</v>
      </c>
      <c r="H472" s="118" t="s">
        <v>62</v>
      </c>
      <c r="I472" s="118" t="s">
        <v>62</v>
      </c>
      <c r="J472" s="118" t="s">
        <v>62</v>
      </c>
      <c r="K472" s="118" t="s">
        <v>62</v>
      </c>
      <c r="L472" s="118" t="s">
        <v>62</v>
      </c>
      <c r="M472" s="118" t="s">
        <v>62</v>
      </c>
      <c r="N472" s="118" t="s">
        <v>62</v>
      </c>
      <c r="O472" s="118" t="s">
        <v>62</v>
      </c>
      <c r="P472" s="118" t="s">
        <v>62</v>
      </c>
      <c r="Q472" s="118" t="s">
        <v>62</v>
      </c>
      <c r="R472" s="118" t="s">
        <v>62</v>
      </c>
      <c r="S472" s="118" t="s">
        <v>62</v>
      </c>
      <c r="T472" s="118" t="s">
        <v>62</v>
      </c>
      <c r="U472" s="118" t="s">
        <v>62</v>
      </c>
      <c r="V472" s="118" t="s">
        <v>62</v>
      </c>
      <c r="W472" s="118" t="s">
        <v>62</v>
      </c>
    </row>
    <row r="473" spans="1:23" ht="13.5" customHeight="1" x14ac:dyDescent="0.3">
      <c r="A473" s="170">
        <v>0.47916666666666702</v>
      </c>
      <c r="B473" s="118" t="s">
        <v>62</v>
      </c>
      <c r="C473" s="118" t="s">
        <v>62</v>
      </c>
      <c r="D473" s="118" t="s">
        <v>62</v>
      </c>
      <c r="E473" s="118" t="s">
        <v>62</v>
      </c>
      <c r="F473" s="118" t="s">
        <v>62</v>
      </c>
      <c r="G473" s="118" t="s">
        <v>62</v>
      </c>
      <c r="H473" s="118" t="s">
        <v>62</v>
      </c>
      <c r="I473" s="118" t="s">
        <v>62</v>
      </c>
      <c r="J473" s="118" t="s">
        <v>62</v>
      </c>
      <c r="K473" s="118" t="s">
        <v>62</v>
      </c>
      <c r="L473" s="118" t="s">
        <v>62</v>
      </c>
      <c r="M473" s="118" t="s">
        <v>62</v>
      </c>
      <c r="N473" s="118" t="s">
        <v>62</v>
      </c>
      <c r="O473" s="118" t="s">
        <v>62</v>
      </c>
      <c r="P473" s="118" t="s">
        <v>62</v>
      </c>
      <c r="Q473" s="118" t="s">
        <v>62</v>
      </c>
      <c r="R473" s="118" t="s">
        <v>62</v>
      </c>
      <c r="S473" s="118" t="s">
        <v>62</v>
      </c>
      <c r="T473" s="118" t="s">
        <v>62</v>
      </c>
      <c r="U473" s="118" t="s">
        <v>62</v>
      </c>
      <c r="V473" s="118" t="s">
        <v>62</v>
      </c>
      <c r="W473" s="118" t="s">
        <v>62</v>
      </c>
    </row>
    <row r="474" spans="1:23" ht="13.5" customHeight="1" x14ac:dyDescent="0.3">
      <c r="A474" s="170">
        <v>0.48958333333333298</v>
      </c>
      <c r="B474" s="118" t="s">
        <v>62</v>
      </c>
      <c r="C474" s="118" t="s">
        <v>62</v>
      </c>
      <c r="D474" s="118" t="s">
        <v>62</v>
      </c>
      <c r="E474" s="118" t="s">
        <v>62</v>
      </c>
      <c r="F474" s="118" t="s">
        <v>62</v>
      </c>
      <c r="G474" s="118" t="s">
        <v>62</v>
      </c>
      <c r="H474" s="118" t="s">
        <v>62</v>
      </c>
      <c r="I474" s="118" t="s">
        <v>62</v>
      </c>
      <c r="J474" s="118" t="s">
        <v>62</v>
      </c>
      <c r="K474" s="118" t="s">
        <v>62</v>
      </c>
      <c r="L474" s="118" t="s">
        <v>62</v>
      </c>
      <c r="M474" s="118" t="s">
        <v>62</v>
      </c>
      <c r="N474" s="118" t="s">
        <v>62</v>
      </c>
      <c r="O474" s="118" t="s">
        <v>62</v>
      </c>
      <c r="P474" s="118" t="s">
        <v>62</v>
      </c>
      <c r="Q474" s="118" t="s">
        <v>62</v>
      </c>
      <c r="R474" s="118" t="s">
        <v>62</v>
      </c>
      <c r="S474" s="118" t="s">
        <v>62</v>
      </c>
      <c r="T474" s="118" t="s">
        <v>62</v>
      </c>
      <c r="U474" s="118" t="s">
        <v>62</v>
      </c>
      <c r="V474" s="118" t="s">
        <v>62</v>
      </c>
      <c r="W474" s="118" t="s">
        <v>62</v>
      </c>
    </row>
    <row r="475" spans="1:23" ht="13.5" customHeight="1" x14ac:dyDescent="0.3">
      <c r="A475" s="170">
        <v>0.5</v>
      </c>
      <c r="B475" s="118" t="s">
        <v>62</v>
      </c>
      <c r="C475" s="118" t="s">
        <v>62</v>
      </c>
      <c r="D475" s="118" t="s">
        <v>62</v>
      </c>
      <c r="E475" s="118" t="s">
        <v>62</v>
      </c>
      <c r="F475" s="118" t="s">
        <v>62</v>
      </c>
      <c r="G475" s="118" t="s">
        <v>62</v>
      </c>
      <c r="H475" s="118" t="s">
        <v>62</v>
      </c>
      <c r="I475" s="118" t="s">
        <v>62</v>
      </c>
      <c r="J475" s="118" t="s">
        <v>62</v>
      </c>
      <c r="K475" s="118" t="s">
        <v>62</v>
      </c>
      <c r="L475" s="118" t="s">
        <v>62</v>
      </c>
      <c r="M475" s="118" t="s">
        <v>62</v>
      </c>
      <c r="N475" s="118" t="s">
        <v>62</v>
      </c>
      <c r="O475" s="118" t="s">
        <v>62</v>
      </c>
      <c r="P475" s="118" t="s">
        <v>62</v>
      </c>
      <c r="Q475" s="118" t="s">
        <v>62</v>
      </c>
      <c r="R475" s="118" t="s">
        <v>62</v>
      </c>
      <c r="S475" s="118" t="s">
        <v>62</v>
      </c>
      <c r="T475" s="118" t="s">
        <v>62</v>
      </c>
      <c r="U475" s="118" t="s">
        <v>62</v>
      </c>
      <c r="V475" s="118" t="s">
        <v>62</v>
      </c>
      <c r="W475" s="118" t="s">
        <v>62</v>
      </c>
    </row>
    <row r="476" spans="1:23" ht="13.5" customHeight="1" x14ac:dyDescent="0.3">
      <c r="A476" s="170">
        <v>0.51041666666666696</v>
      </c>
      <c r="B476" s="118" t="s">
        <v>62</v>
      </c>
      <c r="C476" s="118" t="s">
        <v>62</v>
      </c>
      <c r="D476" s="118" t="s">
        <v>62</v>
      </c>
      <c r="E476" s="118" t="s">
        <v>62</v>
      </c>
      <c r="F476" s="118" t="s">
        <v>62</v>
      </c>
      <c r="G476" s="118" t="s">
        <v>62</v>
      </c>
      <c r="H476" s="118" t="s">
        <v>62</v>
      </c>
      <c r="I476" s="118" t="s">
        <v>62</v>
      </c>
      <c r="J476" s="118" t="s">
        <v>62</v>
      </c>
      <c r="K476" s="118" t="s">
        <v>62</v>
      </c>
      <c r="L476" s="118" t="s">
        <v>62</v>
      </c>
      <c r="M476" s="118" t="s">
        <v>62</v>
      </c>
      <c r="N476" s="118" t="s">
        <v>62</v>
      </c>
      <c r="O476" s="118" t="s">
        <v>62</v>
      </c>
      <c r="P476" s="118" t="s">
        <v>62</v>
      </c>
      <c r="Q476" s="118" t="s">
        <v>62</v>
      </c>
      <c r="R476" s="118" t="s">
        <v>62</v>
      </c>
      <c r="S476" s="118" t="s">
        <v>62</v>
      </c>
      <c r="T476" s="118" t="s">
        <v>62</v>
      </c>
      <c r="U476" s="118" t="s">
        <v>62</v>
      </c>
      <c r="V476" s="118" t="s">
        <v>62</v>
      </c>
      <c r="W476" s="118" t="s">
        <v>62</v>
      </c>
    </row>
    <row r="477" spans="1:23" ht="13.5" customHeight="1" x14ac:dyDescent="0.3">
      <c r="A477" s="170">
        <v>0.52083333333333304</v>
      </c>
      <c r="B477" s="118" t="s">
        <v>62</v>
      </c>
      <c r="C477" s="118" t="s">
        <v>62</v>
      </c>
      <c r="D477" s="118" t="s">
        <v>62</v>
      </c>
      <c r="E477" s="118" t="s">
        <v>62</v>
      </c>
      <c r="F477" s="118" t="s">
        <v>62</v>
      </c>
      <c r="G477" s="118" t="s">
        <v>62</v>
      </c>
      <c r="H477" s="118" t="s">
        <v>62</v>
      </c>
      <c r="I477" s="118" t="s">
        <v>62</v>
      </c>
      <c r="J477" s="118" t="s">
        <v>62</v>
      </c>
      <c r="K477" s="118" t="s">
        <v>62</v>
      </c>
      <c r="L477" s="118" t="s">
        <v>62</v>
      </c>
      <c r="M477" s="118" t="s">
        <v>62</v>
      </c>
      <c r="N477" s="118" t="s">
        <v>62</v>
      </c>
      <c r="O477" s="118" t="s">
        <v>62</v>
      </c>
      <c r="P477" s="118" t="s">
        <v>62</v>
      </c>
      <c r="Q477" s="118" t="s">
        <v>62</v>
      </c>
      <c r="R477" s="118" t="s">
        <v>62</v>
      </c>
      <c r="S477" s="118" t="s">
        <v>62</v>
      </c>
      <c r="T477" s="118" t="s">
        <v>62</v>
      </c>
      <c r="U477" s="118" t="s">
        <v>62</v>
      </c>
      <c r="V477" s="118" t="s">
        <v>62</v>
      </c>
      <c r="W477" s="118" t="s">
        <v>62</v>
      </c>
    </row>
    <row r="478" spans="1:23" ht="13.5" customHeight="1" x14ac:dyDescent="0.3">
      <c r="A478" s="170">
        <v>0.53125</v>
      </c>
      <c r="B478" s="118" t="s">
        <v>62</v>
      </c>
      <c r="C478" s="118" t="s">
        <v>62</v>
      </c>
      <c r="D478" s="118" t="s">
        <v>62</v>
      </c>
      <c r="E478" s="118" t="s">
        <v>62</v>
      </c>
      <c r="F478" s="118" t="s">
        <v>62</v>
      </c>
      <c r="G478" s="118" t="s">
        <v>62</v>
      </c>
      <c r="H478" s="118" t="s">
        <v>62</v>
      </c>
      <c r="I478" s="118" t="s">
        <v>62</v>
      </c>
      <c r="J478" s="118" t="s">
        <v>62</v>
      </c>
      <c r="K478" s="118" t="s">
        <v>62</v>
      </c>
      <c r="L478" s="118" t="s">
        <v>62</v>
      </c>
      <c r="M478" s="118" t="s">
        <v>62</v>
      </c>
      <c r="N478" s="118" t="s">
        <v>62</v>
      </c>
      <c r="O478" s="118" t="s">
        <v>62</v>
      </c>
      <c r="P478" s="118" t="s">
        <v>62</v>
      </c>
      <c r="Q478" s="118" t="s">
        <v>62</v>
      </c>
      <c r="R478" s="118" t="s">
        <v>62</v>
      </c>
      <c r="S478" s="118" t="s">
        <v>62</v>
      </c>
      <c r="T478" s="118" t="s">
        <v>62</v>
      </c>
      <c r="U478" s="118" t="s">
        <v>62</v>
      </c>
      <c r="V478" s="118" t="s">
        <v>62</v>
      </c>
      <c r="W478" s="118" t="s">
        <v>62</v>
      </c>
    </row>
    <row r="479" spans="1:23" ht="13.5" customHeight="1" x14ac:dyDescent="0.3">
      <c r="A479" s="170">
        <v>0.54166666666666696</v>
      </c>
      <c r="B479" s="118" t="s">
        <v>62</v>
      </c>
      <c r="C479" s="118" t="s">
        <v>62</v>
      </c>
      <c r="D479" s="118" t="s">
        <v>62</v>
      </c>
      <c r="E479" s="118" t="s">
        <v>62</v>
      </c>
      <c r="F479" s="118" t="s">
        <v>62</v>
      </c>
      <c r="G479" s="118" t="s">
        <v>62</v>
      </c>
      <c r="H479" s="118" t="s">
        <v>62</v>
      </c>
      <c r="I479" s="118" t="s">
        <v>62</v>
      </c>
      <c r="J479" s="118" t="s">
        <v>62</v>
      </c>
      <c r="K479" s="118" t="s">
        <v>62</v>
      </c>
      <c r="L479" s="118" t="s">
        <v>62</v>
      </c>
      <c r="M479" s="118" t="s">
        <v>62</v>
      </c>
      <c r="N479" s="118" t="s">
        <v>62</v>
      </c>
      <c r="O479" s="118" t="s">
        <v>62</v>
      </c>
      <c r="P479" s="118" t="s">
        <v>62</v>
      </c>
      <c r="Q479" s="118" t="s">
        <v>62</v>
      </c>
      <c r="R479" s="118" t="s">
        <v>62</v>
      </c>
      <c r="S479" s="118" t="s">
        <v>62</v>
      </c>
      <c r="T479" s="118" t="s">
        <v>62</v>
      </c>
      <c r="U479" s="118" t="s">
        <v>62</v>
      </c>
      <c r="V479" s="118" t="s">
        <v>62</v>
      </c>
      <c r="W479" s="118" t="s">
        <v>62</v>
      </c>
    </row>
    <row r="480" spans="1:23" ht="13.5" customHeight="1" x14ac:dyDescent="0.3">
      <c r="A480" s="170">
        <v>0.55208333333333304</v>
      </c>
      <c r="B480" s="118" t="s">
        <v>62</v>
      </c>
      <c r="C480" s="118" t="s">
        <v>62</v>
      </c>
      <c r="D480" s="118" t="s">
        <v>62</v>
      </c>
      <c r="E480" s="118" t="s">
        <v>62</v>
      </c>
      <c r="F480" s="118" t="s">
        <v>62</v>
      </c>
      <c r="G480" s="118" t="s">
        <v>62</v>
      </c>
      <c r="H480" s="118" t="s">
        <v>62</v>
      </c>
      <c r="I480" s="118" t="s">
        <v>62</v>
      </c>
      <c r="J480" s="118" t="s">
        <v>62</v>
      </c>
      <c r="K480" s="118" t="s">
        <v>62</v>
      </c>
      <c r="L480" s="118" t="s">
        <v>62</v>
      </c>
      <c r="M480" s="118" t="s">
        <v>62</v>
      </c>
      <c r="N480" s="118" t="s">
        <v>62</v>
      </c>
      <c r="O480" s="118" t="s">
        <v>62</v>
      </c>
      <c r="P480" s="118" t="s">
        <v>62</v>
      </c>
      <c r="Q480" s="118" t="s">
        <v>62</v>
      </c>
      <c r="R480" s="118" t="s">
        <v>62</v>
      </c>
      <c r="S480" s="118" t="s">
        <v>62</v>
      </c>
      <c r="T480" s="118" t="s">
        <v>62</v>
      </c>
      <c r="U480" s="118" t="s">
        <v>62</v>
      </c>
      <c r="V480" s="118" t="s">
        <v>62</v>
      </c>
      <c r="W480" s="118" t="s">
        <v>62</v>
      </c>
    </row>
    <row r="481" spans="1:23" ht="13.5" customHeight="1" x14ac:dyDescent="0.3">
      <c r="A481" s="170">
        <v>0.5625</v>
      </c>
      <c r="B481" s="118" t="s">
        <v>62</v>
      </c>
      <c r="C481" s="118" t="s">
        <v>62</v>
      </c>
      <c r="D481" s="118" t="s">
        <v>62</v>
      </c>
      <c r="E481" s="118" t="s">
        <v>62</v>
      </c>
      <c r="F481" s="118" t="s">
        <v>62</v>
      </c>
      <c r="G481" s="118" t="s">
        <v>62</v>
      </c>
      <c r="H481" s="118" t="s">
        <v>62</v>
      </c>
      <c r="I481" s="118" t="s">
        <v>62</v>
      </c>
      <c r="J481" s="118" t="s">
        <v>62</v>
      </c>
      <c r="K481" s="118" t="s">
        <v>62</v>
      </c>
      <c r="L481" s="118" t="s">
        <v>62</v>
      </c>
      <c r="M481" s="118" t="s">
        <v>62</v>
      </c>
      <c r="N481" s="118" t="s">
        <v>62</v>
      </c>
      <c r="O481" s="118" t="s">
        <v>62</v>
      </c>
      <c r="P481" s="118" t="s">
        <v>62</v>
      </c>
      <c r="Q481" s="118" t="s">
        <v>62</v>
      </c>
      <c r="R481" s="118" t="s">
        <v>62</v>
      </c>
      <c r="S481" s="118" t="s">
        <v>62</v>
      </c>
      <c r="T481" s="118" t="s">
        <v>62</v>
      </c>
      <c r="U481" s="118" t="s">
        <v>62</v>
      </c>
      <c r="V481" s="118" t="s">
        <v>62</v>
      </c>
      <c r="W481" s="118" t="s">
        <v>62</v>
      </c>
    </row>
    <row r="482" spans="1:23" ht="13.5" customHeight="1" x14ac:dyDescent="0.3">
      <c r="A482" s="170">
        <v>0.57291666666666696</v>
      </c>
      <c r="B482" s="118" t="s">
        <v>62</v>
      </c>
      <c r="C482" s="118" t="s">
        <v>62</v>
      </c>
      <c r="D482" s="118" t="s">
        <v>62</v>
      </c>
      <c r="E482" s="118" t="s">
        <v>62</v>
      </c>
      <c r="F482" s="118" t="s">
        <v>62</v>
      </c>
      <c r="G482" s="118" t="s">
        <v>62</v>
      </c>
      <c r="H482" s="118" t="s">
        <v>62</v>
      </c>
      <c r="I482" s="118" t="s">
        <v>62</v>
      </c>
      <c r="J482" s="118" t="s">
        <v>62</v>
      </c>
      <c r="K482" s="118" t="s">
        <v>62</v>
      </c>
      <c r="L482" s="118" t="s">
        <v>62</v>
      </c>
      <c r="M482" s="118" t="s">
        <v>62</v>
      </c>
      <c r="N482" s="118" t="s">
        <v>62</v>
      </c>
      <c r="O482" s="118" t="s">
        <v>62</v>
      </c>
      <c r="P482" s="118" t="s">
        <v>62</v>
      </c>
      <c r="Q482" s="118" t="s">
        <v>62</v>
      </c>
      <c r="R482" s="118" t="s">
        <v>62</v>
      </c>
      <c r="S482" s="118" t="s">
        <v>62</v>
      </c>
      <c r="T482" s="118" t="s">
        <v>62</v>
      </c>
      <c r="U482" s="118" t="s">
        <v>62</v>
      </c>
      <c r="V482" s="118" t="s">
        <v>62</v>
      </c>
      <c r="W482" s="118" t="s">
        <v>62</v>
      </c>
    </row>
    <row r="483" spans="1:23" ht="13.5" customHeight="1" x14ac:dyDescent="0.3">
      <c r="A483" s="170">
        <v>0.58333333333333304</v>
      </c>
      <c r="B483" s="118" t="s">
        <v>62</v>
      </c>
      <c r="C483" s="118" t="s">
        <v>62</v>
      </c>
      <c r="D483" s="118" t="s">
        <v>62</v>
      </c>
      <c r="E483" s="118" t="s">
        <v>62</v>
      </c>
      <c r="F483" s="118" t="s">
        <v>62</v>
      </c>
      <c r="G483" s="118" t="s">
        <v>62</v>
      </c>
      <c r="H483" s="118" t="s">
        <v>62</v>
      </c>
      <c r="I483" s="118" t="s">
        <v>62</v>
      </c>
      <c r="J483" s="118" t="s">
        <v>62</v>
      </c>
      <c r="K483" s="118" t="s">
        <v>62</v>
      </c>
      <c r="L483" s="118" t="s">
        <v>62</v>
      </c>
      <c r="M483" s="118" t="s">
        <v>62</v>
      </c>
      <c r="N483" s="118" t="s">
        <v>62</v>
      </c>
      <c r="O483" s="118" t="s">
        <v>62</v>
      </c>
      <c r="P483" s="118" t="s">
        <v>62</v>
      </c>
      <c r="Q483" s="118" t="s">
        <v>62</v>
      </c>
      <c r="R483" s="118" t="s">
        <v>62</v>
      </c>
      <c r="S483" s="118" t="s">
        <v>62</v>
      </c>
      <c r="T483" s="118" t="s">
        <v>62</v>
      </c>
      <c r="U483" s="118" t="s">
        <v>62</v>
      </c>
      <c r="V483" s="118" t="s">
        <v>62</v>
      </c>
      <c r="W483" s="118" t="s">
        <v>62</v>
      </c>
    </row>
    <row r="484" spans="1:23" ht="13.5" customHeight="1" x14ac:dyDescent="0.3">
      <c r="A484" s="170">
        <v>0.59375</v>
      </c>
      <c r="B484" s="118" t="s">
        <v>62</v>
      </c>
      <c r="C484" s="118" t="s">
        <v>62</v>
      </c>
      <c r="D484" s="118" t="s">
        <v>62</v>
      </c>
      <c r="E484" s="118" t="s">
        <v>62</v>
      </c>
      <c r="F484" s="118" t="s">
        <v>62</v>
      </c>
      <c r="G484" s="118" t="s">
        <v>62</v>
      </c>
      <c r="H484" s="118" t="s">
        <v>62</v>
      </c>
      <c r="I484" s="118" t="s">
        <v>62</v>
      </c>
      <c r="J484" s="118" t="s">
        <v>62</v>
      </c>
      <c r="K484" s="118" t="s">
        <v>62</v>
      </c>
      <c r="L484" s="118" t="s">
        <v>62</v>
      </c>
      <c r="M484" s="118" t="s">
        <v>62</v>
      </c>
      <c r="N484" s="118" t="s">
        <v>62</v>
      </c>
      <c r="O484" s="118" t="s">
        <v>62</v>
      </c>
      <c r="P484" s="118" t="s">
        <v>62</v>
      </c>
      <c r="Q484" s="118" t="s">
        <v>62</v>
      </c>
      <c r="R484" s="118" t="s">
        <v>62</v>
      </c>
      <c r="S484" s="118" t="s">
        <v>62</v>
      </c>
      <c r="T484" s="118" t="s">
        <v>62</v>
      </c>
      <c r="U484" s="118" t="s">
        <v>62</v>
      </c>
      <c r="V484" s="118" t="s">
        <v>62</v>
      </c>
      <c r="W484" s="118" t="s">
        <v>62</v>
      </c>
    </row>
    <row r="485" spans="1:23" ht="13.5" customHeight="1" x14ac:dyDescent="0.3">
      <c r="A485" s="170">
        <v>0.60416666666666696</v>
      </c>
      <c r="B485" s="118" t="s">
        <v>62</v>
      </c>
      <c r="C485" s="118" t="s">
        <v>62</v>
      </c>
      <c r="D485" s="118" t="s">
        <v>62</v>
      </c>
      <c r="E485" s="118" t="s">
        <v>62</v>
      </c>
      <c r="F485" s="118" t="s">
        <v>62</v>
      </c>
      <c r="G485" s="118" t="s">
        <v>62</v>
      </c>
      <c r="H485" s="118" t="s">
        <v>62</v>
      </c>
      <c r="I485" s="118" t="s">
        <v>62</v>
      </c>
      <c r="J485" s="118" t="s">
        <v>62</v>
      </c>
      <c r="K485" s="118" t="s">
        <v>62</v>
      </c>
      <c r="L485" s="118" t="s">
        <v>62</v>
      </c>
      <c r="M485" s="118" t="s">
        <v>62</v>
      </c>
      <c r="N485" s="118" t="s">
        <v>62</v>
      </c>
      <c r="O485" s="118" t="s">
        <v>62</v>
      </c>
      <c r="P485" s="118" t="s">
        <v>62</v>
      </c>
      <c r="Q485" s="118" t="s">
        <v>62</v>
      </c>
      <c r="R485" s="118" t="s">
        <v>62</v>
      </c>
      <c r="S485" s="118" t="s">
        <v>62</v>
      </c>
      <c r="T485" s="118" t="s">
        <v>62</v>
      </c>
      <c r="U485" s="118" t="s">
        <v>62</v>
      </c>
      <c r="V485" s="118" t="s">
        <v>62</v>
      </c>
      <c r="W485" s="118" t="s">
        <v>62</v>
      </c>
    </row>
    <row r="486" spans="1:23" ht="13.5" customHeight="1" x14ac:dyDescent="0.3">
      <c r="A486" s="170">
        <v>0.61458333333333304</v>
      </c>
      <c r="B486" s="118" t="s">
        <v>62</v>
      </c>
      <c r="C486" s="118" t="s">
        <v>62</v>
      </c>
      <c r="D486" s="118" t="s">
        <v>62</v>
      </c>
      <c r="E486" s="118" t="s">
        <v>62</v>
      </c>
      <c r="F486" s="118" t="s">
        <v>62</v>
      </c>
      <c r="G486" s="118" t="s">
        <v>62</v>
      </c>
      <c r="H486" s="118" t="s">
        <v>62</v>
      </c>
      <c r="I486" s="118" t="s">
        <v>62</v>
      </c>
      <c r="J486" s="118" t="s">
        <v>62</v>
      </c>
      <c r="K486" s="118" t="s">
        <v>62</v>
      </c>
      <c r="L486" s="118" t="s">
        <v>62</v>
      </c>
      <c r="M486" s="118" t="s">
        <v>62</v>
      </c>
      <c r="N486" s="118" t="s">
        <v>62</v>
      </c>
      <c r="O486" s="118" t="s">
        <v>62</v>
      </c>
      <c r="P486" s="118" t="s">
        <v>62</v>
      </c>
      <c r="Q486" s="118" t="s">
        <v>62</v>
      </c>
      <c r="R486" s="118" t="s">
        <v>62</v>
      </c>
      <c r="S486" s="118" t="s">
        <v>62</v>
      </c>
      <c r="T486" s="118" t="s">
        <v>62</v>
      </c>
      <c r="U486" s="118" t="s">
        <v>62</v>
      </c>
      <c r="V486" s="118" t="s">
        <v>62</v>
      </c>
      <c r="W486" s="118" t="s">
        <v>62</v>
      </c>
    </row>
    <row r="487" spans="1:23" ht="13.5" customHeight="1" x14ac:dyDescent="0.3">
      <c r="A487" s="170">
        <v>0.625</v>
      </c>
      <c r="B487" s="118" t="s">
        <v>62</v>
      </c>
      <c r="C487" s="118" t="s">
        <v>62</v>
      </c>
      <c r="D487" s="118" t="s">
        <v>62</v>
      </c>
      <c r="E487" s="118" t="s">
        <v>62</v>
      </c>
      <c r="F487" s="118" t="s">
        <v>62</v>
      </c>
      <c r="G487" s="118" t="s">
        <v>62</v>
      </c>
      <c r="H487" s="118" t="s">
        <v>62</v>
      </c>
      <c r="I487" s="118" t="s">
        <v>62</v>
      </c>
      <c r="J487" s="118" t="s">
        <v>62</v>
      </c>
      <c r="K487" s="118" t="s">
        <v>62</v>
      </c>
      <c r="L487" s="118" t="s">
        <v>62</v>
      </c>
      <c r="M487" s="118" t="s">
        <v>62</v>
      </c>
      <c r="N487" s="118" t="s">
        <v>62</v>
      </c>
      <c r="O487" s="118" t="s">
        <v>62</v>
      </c>
      <c r="P487" s="118" t="s">
        <v>62</v>
      </c>
      <c r="Q487" s="118" t="s">
        <v>62</v>
      </c>
      <c r="R487" s="118" t="s">
        <v>62</v>
      </c>
      <c r="S487" s="118" t="s">
        <v>62</v>
      </c>
      <c r="T487" s="118" t="s">
        <v>62</v>
      </c>
      <c r="U487" s="118" t="s">
        <v>62</v>
      </c>
      <c r="V487" s="118" t="s">
        <v>62</v>
      </c>
      <c r="W487" s="118" t="s">
        <v>62</v>
      </c>
    </row>
    <row r="488" spans="1:23" ht="13.5" customHeight="1" x14ac:dyDescent="0.3">
      <c r="A488" s="170">
        <v>0.63541666666666696</v>
      </c>
      <c r="B488" s="118" t="s">
        <v>62</v>
      </c>
      <c r="C488" s="118" t="s">
        <v>62</v>
      </c>
      <c r="D488" s="118" t="s">
        <v>62</v>
      </c>
      <c r="E488" s="118" t="s">
        <v>62</v>
      </c>
      <c r="F488" s="118" t="s">
        <v>62</v>
      </c>
      <c r="G488" s="118" t="s">
        <v>62</v>
      </c>
      <c r="H488" s="118" t="s">
        <v>62</v>
      </c>
      <c r="I488" s="118" t="s">
        <v>62</v>
      </c>
      <c r="J488" s="118" t="s">
        <v>62</v>
      </c>
      <c r="K488" s="118" t="s">
        <v>62</v>
      </c>
      <c r="L488" s="118" t="s">
        <v>62</v>
      </c>
      <c r="M488" s="118" t="s">
        <v>62</v>
      </c>
      <c r="N488" s="118" t="s">
        <v>62</v>
      </c>
      <c r="O488" s="118" t="s">
        <v>62</v>
      </c>
      <c r="P488" s="118" t="s">
        <v>62</v>
      </c>
      <c r="Q488" s="118" t="s">
        <v>62</v>
      </c>
      <c r="R488" s="118" t="s">
        <v>62</v>
      </c>
      <c r="S488" s="118" t="s">
        <v>62</v>
      </c>
      <c r="T488" s="118" t="s">
        <v>62</v>
      </c>
      <c r="U488" s="118" t="s">
        <v>62</v>
      </c>
      <c r="V488" s="118" t="s">
        <v>62</v>
      </c>
      <c r="W488" s="118" t="s">
        <v>62</v>
      </c>
    </row>
    <row r="489" spans="1:23" ht="13.5" customHeight="1" x14ac:dyDescent="0.3">
      <c r="A489" s="170">
        <v>0.64583333333333304</v>
      </c>
      <c r="B489" s="118" t="s">
        <v>62</v>
      </c>
      <c r="C489" s="118" t="s">
        <v>62</v>
      </c>
      <c r="D489" s="118" t="s">
        <v>62</v>
      </c>
      <c r="E489" s="118" t="s">
        <v>62</v>
      </c>
      <c r="F489" s="118" t="s">
        <v>62</v>
      </c>
      <c r="G489" s="118" t="s">
        <v>62</v>
      </c>
      <c r="H489" s="118" t="s">
        <v>62</v>
      </c>
      <c r="I489" s="118" t="s">
        <v>62</v>
      </c>
      <c r="J489" s="118" t="s">
        <v>62</v>
      </c>
      <c r="K489" s="118" t="s">
        <v>62</v>
      </c>
      <c r="L489" s="118" t="s">
        <v>62</v>
      </c>
      <c r="M489" s="118" t="s">
        <v>62</v>
      </c>
      <c r="N489" s="118" t="s">
        <v>62</v>
      </c>
      <c r="O489" s="118" t="s">
        <v>62</v>
      </c>
      <c r="P489" s="118" t="s">
        <v>62</v>
      </c>
      <c r="Q489" s="118" t="s">
        <v>62</v>
      </c>
      <c r="R489" s="118" t="s">
        <v>62</v>
      </c>
      <c r="S489" s="118" t="s">
        <v>62</v>
      </c>
      <c r="T489" s="118" t="s">
        <v>62</v>
      </c>
      <c r="U489" s="118" t="s">
        <v>62</v>
      </c>
      <c r="V489" s="118" t="s">
        <v>62</v>
      </c>
      <c r="W489" s="118" t="s">
        <v>62</v>
      </c>
    </row>
    <row r="490" spans="1:23" ht="13.5" customHeight="1" x14ac:dyDescent="0.3">
      <c r="A490" s="170">
        <v>0.65625</v>
      </c>
      <c r="B490" s="118" t="s">
        <v>62</v>
      </c>
      <c r="C490" s="118" t="s">
        <v>62</v>
      </c>
      <c r="D490" s="118" t="s">
        <v>62</v>
      </c>
      <c r="E490" s="118" t="s">
        <v>62</v>
      </c>
      <c r="F490" s="118" t="s">
        <v>62</v>
      </c>
      <c r="G490" s="118" t="s">
        <v>62</v>
      </c>
      <c r="H490" s="118" t="s">
        <v>62</v>
      </c>
      <c r="I490" s="118" t="s">
        <v>62</v>
      </c>
      <c r="J490" s="118" t="s">
        <v>62</v>
      </c>
      <c r="K490" s="118" t="s">
        <v>62</v>
      </c>
      <c r="L490" s="118" t="s">
        <v>62</v>
      </c>
      <c r="M490" s="118" t="s">
        <v>62</v>
      </c>
      <c r="N490" s="118" t="s">
        <v>62</v>
      </c>
      <c r="O490" s="118" t="s">
        <v>62</v>
      </c>
      <c r="P490" s="118" t="s">
        <v>62</v>
      </c>
      <c r="Q490" s="118" t="s">
        <v>62</v>
      </c>
      <c r="R490" s="118" t="s">
        <v>62</v>
      </c>
      <c r="S490" s="118" t="s">
        <v>62</v>
      </c>
      <c r="T490" s="118" t="s">
        <v>62</v>
      </c>
      <c r="U490" s="118" t="s">
        <v>62</v>
      </c>
      <c r="V490" s="118" t="s">
        <v>62</v>
      </c>
      <c r="W490" s="118" t="s">
        <v>62</v>
      </c>
    </row>
    <row r="491" spans="1:23" ht="13.5" customHeight="1" x14ac:dyDescent="0.3">
      <c r="A491" s="170">
        <v>0.66666666666666696</v>
      </c>
      <c r="B491" s="118" t="s">
        <v>62</v>
      </c>
      <c r="C491" s="118" t="s">
        <v>62</v>
      </c>
      <c r="D491" s="118" t="s">
        <v>62</v>
      </c>
      <c r="E491" s="118" t="s">
        <v>62</v>
      </c>
      <c r="F491" s="118" t="s">
        <v>62</v>
      </c>
      <c r="G491" s="118" t="s">
        <v>62</v>
      </c>
      <c r="H491" s="118" t="s">
        <v>62</v>
      </c>
      <c r="I491" s="118" t="s">
        <v>62</v>
      </c>
      <c r="J491" s="118" t="s">
        <v>62</v>
      </c>
      <c r="K491" s="118" t="s">
        <v>62</v>
      </c>
      <c r="L491" s="118" t="s">
        <v>62</v>
      </c>
      <c r="M491" s="118" t="s">
        <v>62</v>
      </c>
      <c r="N491" s="118" t="s">
        <v>62</v>
      </c>
      <c r="O491" s="118" t="s">
        <v>62</v>
      </c>
      <c r="P491" s="118" t="s">
        <v>62</v>
      </c>
      <c r="Q491" s="118" t="s">
        <v>62</v>
      </c>
      <c r="R491" s="118" t="s">
        <v>62</v>
      </c>
      <c r="S491" s="118" t="s">
        <v>62</v>
      </c>
      <c r="T491" s="118" t="s">
        <v>62</v>
      </c>
      <c r="U491" s="118" t="s">
        <v>62</v>
      </c>
      <c r="V491" s="118" t="s">
        <v>62</v>
      </c>
      <c r="W491" s="118" t="s">
        <v>62</v>
      </c>
    </row>
    <row r="492" spans="1:23" ht="13.5" customHeight="1" x14ac:dyDescent="0.3">
      <c r="A492" s="170">
        <v>0.67708333333333304</v>
      </c>
      <c r="B492" s="118" t="s">
        <v>62</v>
      </c>
      <c r="C492" s="118" t="s">
        <v>62</v>
      </c>
      <c r="D492" s="118" t="s">
        <v>62</v>
      </c>
      <c r="E492" s="118" t="s">
        <v>62</v>
      </c>
      <c r="F492" s="118" t="s">
        <v>62</v>
      </c>
      <c r="G492" s="118" t="s">
        <v>62</v>
      </c>
      <c r="H492" s="118" t="s">
        <v>62</v>
      </c>
      <c r="I492" s="118" t="s">
        <v>62</v>
      </c>
      <c r="J492" s="118" t="s">
        <v>62</v>
      </c>
      <c r="K492" s="118" t="s">
        <v>62</v>
      </c>
      <c r="L492" s="118" t="s">
        <v>62</v>
      </c>
      <c r="M492" s="118" t="s">
        <v>62</v>
      </c>
      <c r="N492" s="118" t="s">
        <v>62</v>
      </c>
      <c r="O492" s="118" t="s">
        <v>62</v>
      </c>
      <c r="P492" s="118" t="s">
        <v>62</v>
      </c>
      <c r="Q492" s="118" t="s">
        <v>62</v>
      </c>
      <c r="R492" s="118" t="s">
        <v>62</v>
      </c>
      <c r="S492" s="118" t="s">
        <v>62</v>
      </c>
      <c r="T492" s="118" t="s">
        <v>62</v>
      </c>
      <c r="U492" s="118" t="s">
        <v>62</v>
      </c>
      <c r="V492" s="118" t="s">
        <v>62</v>
      </c>
      <c r="W492" s="118" t="s">
        <v>62</v>
      </c>
    </row>
    <row r="493" spans="1:23" ht="13.5" customHeight="1" x14ac:dyDescent="0.3">
      <c r="A493" s="170">
        <v>0.6875</v>
      </c>
      <c r="B493" s="118" t="s">
        <v>62</v>
      </c>
      <c r="C493" s="118" t="s">
        <v>62</v>
      </c>
      <c r="D493" s="118" t="s">
        <v>62</v>
      </c>
      <c r="E493" s="118" t="s">
        <v>62</v>
      </c>
      <c r="F493" s="118" t="s">
        <v>62</v>
      </c>
      <c r="G493" s="118" t="s">
        <v>62</v>
      </c>
      <c r="H493" s="118" t="s">
        <v>62</v>
      </c>
      <c r="I493" s="118" t="s">
        <v>62</v>
      </c>
      <c r="J493" s="118" t="s">
        <v>62</v>
      </c>
      <c r="K493" s="118" t="s">
        <v>62</v>
      </c>
      <c r="L493" s="118" t="s">
        <v>62</v>
      </c>
      <c r="M493" s="118" t="s">
        <v>62</v>
      </c>
      <c r="N493" s="118" t="s">
        <v>62</v>
      </c>
      <c r="O493" s="118" t="s">
        <v>62</v>
      </c>
      <c r="P493" s="118" t="s">
        <v>62</v>
      </c>
      <c r="Q493" s="118" t="s">
        <v>62</v>
      </c>
      <c r="R493" s="118" t="s">
        <v>62</v>
      </c>
      <c r="S493" s="118" t="s">
        <v>62</v>
      </c>
      <c r="T493" s="118" t="s">
        <v>62</v>
      </c>
      <c r="U493" s="118" t="s">
        <v>62</v>
      </c>
      <c r="V493" s="118" t="s">
        <v>62</v>
      </c>
      <c r="W493" s="118" t="s">
        <v>62</v>
      </c>
    </row>
    <row r="494" spans="1:23" ht="13.5" customHeight="1" x14ac:dyDescent="0.3">
      <c r="A494" s="170">
        <v>0.69791666666666696</v>
      </c>
      <c r="B494" s="118" t="s">
        <v>62</v>
      </c>
      <c r="C494" s="118" t="s">
        <v>62</v>
      </c>
      <c r="D494" s="118" t="s">
        <v>62</v>
      </c>
      <c r="E494" s="118" t="s">
        <v>62</v>
      </c>
      <c r="F494" s="118" t="s">
        <v>62</v>
      </c>
      <c r="G494" s="118" t="s">
        <v>62</v>
      </c>
      <c r="H494" s="118" t="s">
        <v>62</v>
      </c>
      <c r="I494" s="118" t="s">
        <v>62</v>
      </c>
      <c r="J494" s="118" t="s">
        <v>62</v>
      </c>
      <c r="K494" s="118" t="s">
        <v>62</v>
      </c>
      <c r="L494" s="118" t="s">
        <v>62</v>
      </c>
      <c r="M494" s="118" t="s">
        <v>62</v>
      </c>
      <c r="N494" s="118" t="s">
        <v>62</v>
      </c>
      <c r="O494" s="118" t="s">
        <v>62</v>
      </c>
      <c r="P494" s="118" t="s">
        <v>62</v>
      </c>
      <c r="Q494" s="118" t="s">
        <v>62</v>
      </c>
      <c r="R494" s="118" t="s">
        <v>62</v>
      </c>
      <c r="S494" s="118" t="s">
        <v>62</v>
      </c>
      <c r="T494" s="118" t="s">
        <v>62</v>
      </c>
      <c r="U494" s="118" t="s">
        <v>62</v>
      </c>
      <c r="V494" s="118" t="s">
        <v>62</v>
      </c>
      <c r="W494" s="118" t="s">
        <v>62</v>
      </c>
    </row>
    <row r="495" spans="1:23" ht="13.5" customHeight="1" x14ac:dyDescent="0.3">
      <c r="A495" s="170">
        <v>0.70833333333333304</v>
      </c>
      <c r="B495" s="118" t="s">
        <v>62</v>
      </c>
      <c r="C495" s="118" t="s">
        <v>62</v>
      </c>
      <c r="D495" s="118" t="s">
        <v>62</v>
      </c>
      <c r="E495" s="118" t="s">
        <v>62</v>
      </c>
      <c r="F495" s="118" t="s">
        <v>62</v>
      </c>
      <c r="G495" s="118" t="s">
        <v>62</v>
      </c>
      <c r="H495" s="118" t="s">
        <v>62</v>
      </c>
      <c r="I495" s="118" t="s">
        <v>62</v>
      </c>
      <c r="J495" s="118" t="s">
        <v>62</v>
      </c>
      <c r="K495" s="118" t="s">
        <v>62</v>
      </c>
      <c r="L495" s="118" t="s">
        <v>62</v>
      </c>
      <c r="M495" s="118" t="s">
        <v>62</v>
      </c>
      <c r="N495" s="118" t="s">
        <v>62</v>
      </c>
      <c r="O495" s="118" t="s">
        <v>62</v>
      </c>
      <c r="P495" s="118" t="s">
        <v>62</v>
      </c>
      <c r="Q495" s="118" t="s">
        <v>62</v>
      </c>
      <c r="R495" s="118" t="s">
        <v>62</v>
      </c>
      <c r="S495" s="118" t="s">
        <v>62</v>
      </c>
      <c r="T495" s="118" t="s">
        <v>62</v>
      </c>
      <c r="U495" s="118" t="s">
        <v>62</v>
      </c>
      <c r="V495" s="118" t="s">
        <v>62</v>
      </c>
      <c r="W495" s="118" t="s">
        <v>62</v>
      </c>
    </row>
    <row r="496" spans="1:23" ht="13.5" customHeight="1" x14ac:dyDescent="0.3">
      <c r="A496" s="170">
        <v>0.71875</v>
      </c>
      <c r="B496" s="118" t="s">
        <v>62</v>
      </c>
      <c r="C496" s="118" t="s">
        <v>62</v>
      </c>
      <c r="D496" s="118" t="s">
        <v>62</v>
      </c>
      <c r="E496" s="118" t="s">
        <v>62</v>
      </c>
      <c r="F496" s="118" t="s">
        <v>62</v>
      </c>
      <c r="G496" s="118" t="s">
        <v>62</v>
      </c>
      <c r="H496" s="118" t="s">
        <v>62</v>
      </c>
      <c r="I496" s="118" t="s">
        <v>62</v>
      </c>
      <c r="J496" s="118" t="s">
        <v>62</v>
      </c>
      <c r="K496" s="118" t="s">
        <v>62</v>
      </c>
      <c r="L496" s="118" t="s">
        <v>62</v>
      </c>
      <c r="M496" s="118" t="s">
        <v>62</v>
      </c>
      <c r="N496" s="118" t="s">
        <v>62</v>
      </c>
      <c r="O496" s="118" t="s">
        <v>62</v>
      </c>
      <c r="P496" s="118" t="s">
        <v>62</v>
      </c>
      <c r="Q496" s="118" t="s">
        <v>62</v>
      </c>
      <c r="R496" s="118" t="s">
        <v>62</v>
      </c>
      <c r="S496" s="118" t="s">
        <v>62</v>
      </c>
      <c r="T496" s="118" t="s">
        <v>62</v>
      </c>
      <c r="U496" s="118" t="s">
        <v>62</v>
      </c>
      <c r="V496" s="118" t="s">
        <v>62</v>
      </c>
      <c r="W496" s="118" t="s">
        <v>62</v>
      </c>
    </row>
    <row r="497" spans="1:23" ht="13.5" customHeight="1" x14ac:dyDescent="0.3">
      <c r="A497" s="170">
        <v>0.72916666666666696</v>
      </c>
      <c r="B497" s="118" t="s">
        <v>62</v>
      </c>
      <c r="C497" s="118" t="s">
        <v>62</v>
      </c>
      <c r="D497" s="118" t="s">
        <v>62</v>
      </c>
      <c r="E497" s="118" t="s">
        <v>62</v>
      </c>
      <c r="F497" s="118" t="s">
        <v>62</v>
      </c>
      <c r="G497" s="118" t="s">
        <v>62</v>
      </c>
      <c r="H497" s="118" t="s">
        <v>62</v>
      </c>
      <c r="I497" s="118" t="s">
        <v>62</v>
      </c>
      <c r="J497" s="118" t="s">
        <v>62</v>
      </c>
      <c r="K497" s="118" t="s">
        <v>62</v>
      </c>
      <c r="L497" s="118" t="s">
        <v>62</v>
      </c>
      <c r="M497" s="118" t="s">
        <v>62</v>
      </c>
      <c r="N497" s="118" t="s">
        <v>62</v>
      </c>
      <c r="O497" s="118" t="s">
        <v>62</v>
      </c>
      <c r="P497" s="118" t="s">
        <v>62</v>
      </c>
      <c r="Q497" s="118" t="s">
        <v>62</v>
      </c>
      <c r="R497" s="118" t="s">
        <v>62</v>
      </c>
      <c r="S497" s="118" t="s">
        <v>62</v>
      </c>
      <c r="T497" s="118" t="s">
        <v>62</v>
      </c>
      <c r="U497" s="118" t="s">
        <v>62</v>
      </c>
      <c r="V497" s="118" t="s">
        <v>62</v>
      </c>
      <c r="W497" s="118" t="s">
        <v>62</v>
      </c>
    </row>
    <row r="498" spans="1:23" ht="13.5" customHeight="1" x14ac:dyDescent="0.3">
      <c r="A498" s="170">
        <v>0.73958333333333304</v>
      </c>
      <c r="B498" s="118" t="s">
        <v>62</v>
      </c>
      <c r="C498" s="118" t="s">
        <v>62</v>
      </c>
      <c r="D498" s="118" t="s">
        <v>62</v>
      </c>
      <c r="E498" s="118" t="s">
        <v>62</v>
      </c>
      <c r="F498" s="118" t="s">
        <v>62</v>
      </c>
      <c r="G498" s="118" t="s">
        <v>62</v>
      </c>
      <c r="H498" s="118" t="s">
        <v>62</v>
      </c>
      <c r="I498" s="118" t="s">
        <v>62</v>
      </c>
      <c r="J498" s="118" t="s">
        <v>62</v>
      </c>
      <c r="K498" s="118" t="s">
        <v>62</v>
      </c>
      <c r="L498" s="118" t="s">
        <v>62</v>
      </c>
      <c r="M498" s="118" t="s">
        <v>62</v>
      </c>
      <c r="N498" s="118" t="s">
        <v>62</v>
      </c>
      <c r="O498" s="118" t="s">
        <v>62</v>
      </c>
      <c r="P498" s="118" t="s">
        <v>62</v>
      </c>
      <c r="Q498" s="118" t="s">
        <v>62</v>
      </c>
      <c r="R498" s="118" t="s">
        <v>62</v>
      </c>
      <c r="S498" s="118" t="s">
        <v>62</v>
      </c>
      <c r="T498" s="118" t="s">
        <v>62</v>
      </c>
      <c r="U498" s="118" t="s">
        <v>62</v>
      </c>
      <c r="V498" s="118" t="s">
        <v>62</v>
      </c>
      <c r="W498" s="118" t="s">
        <v>62</v>
      </c>
    </row>
    <row r="499" spans="1:23" ht="13.5" customHeight="1" x14ac:dyDescent="0.3">
      <c r="A499" s="170">
        <v>0.75</v>
      </c>
      <c r="B499" s="118" t="s">
        <v>62</v>
      </c>
      <c r="C499" s="118" t="s">
        <v>62</v>
      </c>
      <c r="D499" s="118" t="s">
        <v>62</v>
      </c>
      <c r="E499" s="118" t="s">
        <v>62</v>
      </c>
      <c r="F499" s="118" t="s">
        <v>62</v>
      </c>
      <c r="G499" s="118" t="s">
        <v>62</v>
      </c>
      <c r="H499" s="118" t="s">
        <v>62</v>
      </c>
      <c r="I499" s="118" t="s">
        <v>62</v>
      </c>
      <c r="J499" s="118" t="s">
        <v>62</v>
      </c>
      <c r="K499" s="118" t="s">
        <v>62</v>
      </c>
      <c r="L499" s="118" t="s">
        <v>62</v>
      </c>
      <c r="M499" s="118" t="s">
        <v>62</v>
      </c>
      <c r="N499" s="118" t="s">
        <v>62</v>
      </c>
      <c r="O499" s="118" t="s">
        <v>62</v>
      </c>
      <c r="P499" s="118" t="s">
        <v>62</v>
      </c>
      <c r="Q499" s="118" t="s">
        <v>62</v>
      </c>
      <c r="R499" s="118" t="s">
        <v>62</v>
      </c>
      <c r="S499" s="118" t="s">
        <v>62</v>
      </c>
      <c r="T499" s="118" t="s">
        <v>62</v>
      </c>
      <c r="U499" s="118" t="s">
        <v>62</v>
      </c>
      <c r="V499" s="118" t="s">
        <v>62</v>
      </c>
      <c r="W499" s="118" t="s">
        <v>62</v>
      </c>
    </row>
    <row r="500" spans="1:23" ht="13.5" customHeight="1" x14ac:dyDescent="0.3">
      <c r="A500" s="170">
        <v>0.76041666666666696</v>
      </c>
      <c r="B500" s="118" t="s">
        <v>62</v>
      </c>
      <c r="C500" s="118" t="s">
        <v>62</v>
      </c>
      <c r="D500" s="118" t="s">
        <v>62</v>
      </c>
      <c r="E500" s="118" t="s">
        <v>62</v>
      </c>
      <c r="F500" s="118" t="s">
        <v>62</v>
      </c>
      <c r="G500" s="118" t="s">
        <v>62</v>
      </c>
      <c r="H500" s="118" t="s">
        <v>62</v>
      </c>
      <c r="I500" s="118" t="s">
        <v>62</v>
      </c>
      <c r="J500" s="118" t="s">
        <v>62</v>
      </c>
      <c r="K500" s="118" t="s">
        <v>62</v>
      </c>
      <c r="L500" s="118" t="s">
        <v>62</v>
      </c>
      <c r="M500" s="118" t="s">
        <v>62</v>
      </c>
      <c r="N500" s="118" t="s">
        <v>62</v>
      </c>
      <c r="O500" s="118" t="s">
        <v>62</v>
      </c>
      <c r="P500" s="118" t="s">
        <v>62</v>
      </c>
      <c r="Q500" s="118" t="s">
        <v>62</v>
      </c>
      <c r="R500" s="118" t="s">
        <v>62</v>
      </c>
      <c r="S500" s="118" t="s">
        <v>62</v>
      </c>
      <c r="T500" s="118" t="s">
        <v>62</v>
      </c>
      <c r="U500" s="118" t="s">
        <v>62</v>
      </c>
      <c r="V500" s="118" t="s">
        <v>62</v>
      </c>
      <c r="W500" s="118" t="s">
        <v>62</v>
      </c>
    </row>
    <row r="501" spans="1:23" ht="13.5" customHeight="1" x14ac:dyDescent="0.3">
      <c r="A501" s="170">
        <v>0.77083333333333304</v>
      </c>
      <c r="B501" s="118" t="s">
        <v>62</v>
      </c>
      <c r="C501" s="118" t="s">
        <v>62</v>
      </c>
      <c r="D501" s="118" t="s">
        <v>62</v>
      </c>
      <c r="E501" s="118" t="s">
        <v>62</v>
      </c>
      <c r="F501" s="118" t="s">
        <v>62</v>
      </c>
      <c r="G501" s="118" t="s">
        <v>62</v>
      </c>
      <c r="H501" s="118" t="s">
        <v>62</v>
      </c>
      <c r="I501" s="118" t="s">
        <v>62</v>
      </c>
      <c r="J501" s="118" t="s">
        <v>62</v>
      </c>
      <c r="K501" s="118" t="s">
        <v>62</v>
      </c>
      <c r="L501" s="118" t="s">
        <v>62</v>
      </c>
      <c r="M501" s="118" t="s">
        <v>62</v>
      </c>
      <c r="N501" s="118" t="s">
        <v>62</v>
      </c>
      <c r="O501" s="118" t="s">
        <v>62</v>
      </c>
      <c r="P501" s="118" t="s">
        <v>62</v>
      </c>
      <c r="Q501" s="118" t="s">
        <v>62</v>
      </c>
      <c r="R501" s="118" t="s">
        <v>62</v>
      </c>
      <c r="S501" s="118" t="s">
        <v>62</v>
      </c>
      <c r="T501" s="118" t="s">
        <v>62</v>
      </c>
      <c r="U501" s="118" t="s">
        <v>62</v>
      </c>
      <c r="V501" s="118" t="s">
        <v>62</v>
      </c>
      <c r="W501" s="118" t="s">
        <v>62</v>
      </c>
    </row>
    <row r="502" spans="1:23" ht="13.5" customHeight="1" x14ac:dyDescent="0.3">
      <c r="A502" s="170">
        <v>0.78125</v>
      </c>
      <c r="B502" s="118" t="s">
        <v>62</v>
      </c>
      <c r="C502" s="118" t="s">
        <v>62</v>
      </c>
      <c r="D502" s="118" t="s">
        <v>62</v>
      </c>
      <c r="E502" s="118" t="s">
        <v>62</v>
      </c>
      <c r="F502" s="118" t="s">
        <v>62</v>
      </c>
      <c r="G502" s="118" t="s">
        <v>62</v>
      </c>
      <c r="H502" s="118" t="s">
        <v>62</v>
      </c>
      <c r="I502" s="118" t="s">
        <v>62</v>
      </c>
      <c r="J502" s="118" t="s">
        <v>62</v>
      </c>
      <c r="K502" s="118" t="s">
        <v>62</v>
      </c>
      <c r="L502" s="118" t="s">
        <v>62</v>
      </c>
      <c r="M502" s="118" t="s">
        <v>62</v>
      </c>
      <c r="N502" s="118" t="s">
        <v>62</v>
      </c>
      <c r="O502" s="118" t="s">
        <v>62</v>
      </c>
      <c r="P502" s="118" t="s">
        <v>62</v>
      </c>
      <c r="Q502" s="118" t="s">
        <v>62</v>
      </c>
      <c r="R502" s="118" t="s">
        <v>62</v>
      </c>
      <c r="S502" s="118" t="s">
        <v>62</v>
      </c>
      <c r="T502" s="118" t="s">
        <v>62</v>
      </c>
      <c r="U502" s="118" t="s">
        <v>62</v>
      </c>
      <c r="V502" s="118" t="s">
        <v>62</v>
      </c>
      <c r="W502" s="118" t="s">
        <v>62</v>
      </c>
    </row>
    <row r="503" spans="1:23" ht="13.5" customHeight="1" x14ac:dyDescent="0.3">
      <c r="A503" s="170">
        <v>0.79166666666666696</v>
      </c>
      <c r="B503" s="118" t="s">
        <v>62</v>
      </c>
      <c r="C503" s="118" t="s">
        <v>62</v>
      </c>
      <c r="D503" s="118" t="s">
        <v>62</v>
      </c>
      <c r="E503" s="118" t="s">
        <v>62</v>
      </c>
      <c r="F503" s="118" t="s">
        <v>62</v>
      </c>
      <c r="G503" s="118" t="s">
        <v>62</v>
      </c>
      <c r="H503" s="118" t="s">
        <v>62</v>
      </c>
      <c r="I503" s="118" t="s">
        <v>62</v>
      </c>
      <c r="J503" s="118" t="s">
        <v>62</v>
      </c>
      <c r="K503" s="118" t="s">
        <v>62</v>
      </c>
      <c r="L503" s="118" t="s">
        <v>62</v>
      </c>
      <c r="M503" s="118" t="s">
        <v>62</v>
      </c>
      <c r="N503" s="118" t="s">
        <v>62</v>
      </c>
      <c r="O503" s="118" t="s">
        <v>62</v>
      </c>
      <c r="P503" s="118" t="s">
        <v>62</v>
      </c>
      <c r="Q503" s="118" t="s">
        <v>62</v>
      </c>
      <c r="R503" s="118" t="s">
        <v>62</v>
      </c>
      <c r="S503" s="118" t="s">
        <v>62</v>
      </c>
      <c r="T503" s="118" t="s">
        <v>62</v>
      </c>
      <c r="U503" s="118" t="s">
        <v>62</v>
      </c>
      <c r="V503" s="118" t="s">
        <v>62</v>
      </c>
      <c r="W503" s="118" t="s">
        <v>62</v>
      </c>
    </row>
    <row r="504" spans="1:23" ht="13.5" customHeight="1" x14ac:dyDescent="0.3">
      <c r="A504" s="170">
        <v>0.80208333333333304</v>
      </c>
      <c r="B504" s="118" t="s">
        <v>62</v>
      </c>
      <c r="C504" s="118" t="s">
        <v>62</v>
      </c>
      <c r="D504" s="118" t="s">
        <v>62</v>
      </c>
      <c r="E504" s="118" t="s">
        <v>62</v>
      </c>
      <c r="F504" s="118" t="s">
        <v>62</v>
      </c>
      <c r="G504" s="118" t="s">
        <v>62</v>
      </c>
      <c r="H504" s="118" t="s">
        <v>62</v>
      </c>
      <c r="I504" s="118" t="s">
        <v>62</v>
      </c>
      <c r="J504" s="118" t="s">
        <v>62</v>
      </c>
      <c r="K504" s="118" t="s">
        <v>62</v>
      </c>
      <c r="L504" s="118" t="s">
        <v>62</v>
      </c>
      <c r="M504" s="118" t="s">
        <v>62</v>
      </c>
      <c r="N504" s="118" t="s">
        <v>62</v>
      </c>
      <c r="O504" s="118" t="s">
        <v>62</v>
      </c>
      <c r="P504" s="118" t="s">
        <v>62</v>
      </c>
      <c r="Q504" s="118" t="s">
        <v>62</v>
      </c>
      <c r="R504" s="118" t="s">
        <v>62</v>
      </c>
      <c r="S504" s="118" t="s">
        <v>62</v>
      </c>
      <c r="T504" s="118" t="s">
        <v>62</v>
      </c>
      <c r="U504" s="118" t="s">
        <v>62</v>
      </c>
      <c r="V504" s="118" t="s">
        <v>62</v>
      </c>
      <c r="W504" s="118" t="s">
        <v>62</v>
      </c>
    </row>
    <row r="505" spans="1:23" ht="13.5" customHeight="1" x14ac:dyDescent="0.3">
      <c r="A505" s="170">
        <v>0.8125</v>
      </c>
      <c r="B505" s="118" t="s">
        <v>62</v>
      </c>
      <c r="C505" s="118" t="s">
        <v>62</v>
      </c>
      <c r="D505" s="118" t="s">
        <v>62</v>
      </c>
      <c r="E505" s="118" t="s">
        <v>62</v>
      </c>
      <c r="F505" s="118" t="s">
        <v>62</v>
      </c>
      <c r="G505" s="118" t="s">
        <v>62</v>
      </c>
      <c r="H505" s="118" t="s">
        <v>62</v>
      </c>
      <c r="I505" s="118" t="s">
        <v>62</v>
      </c>
      <c r="J505" s="118" t="s">
        <v>62</v>
      </c>
      <c r="K505" s="118" t="s">
        <v>62</v>
      </c>
      <c r="L505" s="118" t="s">
        <v>62</v>
      </c>
      <c r="M505" s="118" t="s">
        <v>62</v>
      </c>
      <c r="N505" s="118" t="s">
        <v>62</v>
      </c>
      <c r="O505" s="118" t="s">
        <v>62</v>
      </c>
      <c r="P505" s="118" t="s">
        <v>62</v>
      </c>
      <c r="Q505" s="118" t="s">
        <v>62</v>
      </c>
      <c r="R505" s="118" t="s">
        <v>62</v>
      </c>
      <c r="S505" s="118" t="s">
        <v>62</v>
      </c>
      <c r="T505" s="118" t="s">
        <v>62</v>
      </c>
      <c r="U505" s="118" t="s">
        <v>62</v>
      </c>
      <c r="V505" s="118" t="s">
        <v>62</v>
      </c>
      <c r="W505" s="118" t="s">
        <v>62</v>
      </c>
    </row>
    <row r="506" spans="1:23" ht="13.5" customHeight="1" x14ac:dyDescent="0.3">
      <c r="A506" s="170">
        <v>0.82291666666666696</v>
      </c>
      <c r="B506" s="118" t="s">
        <v>62</v>
      </c>
      <c r="C506" s="118" t="s">
        <v>62</v>
      </c>
      <c r="D506" s="118" t="s">
        <v>62</v>
      </c>
      <c r="E506" s="118" t="s">
        <v>62</v>
      </c>
      <c r="F506" s="118" t="s">
        <v>62</v>
      </c>
      <c r="G506" s="118" t="s">
        <v>62</v>
      </c>
      <c r="H506" s="118" t="s">
        <v>62</v>
      </c>
      <c r="I506" s="118" t="s">
        <v>62</v>
      </c>
      <c r="J506" s="118" t="s">
        <v>62</v>
      </c>
      <c r="K506" s="118" t="s">
        <v>62</v>
      </c>
      <c r="L506" s="118" t="s">
        <v>62</v>
      </c>
      <c r="M506" s="118" t="s">
        <v>62</v>
      </c>
      <c r="N506" s="118" t="s">
        <v>62</v>
      </c>
      <c r="O506" s="118" t="s">
        <v>62</v>
      </c>
      <c r="P506" s="118" t="s">
        <v>62</v>
      </c>
      <c r="Q506" s="118" t="s">
        <v>62</v>
      </c>
      <c r="R506" s="118" t="s">
        <v>62</v>
      </c>
      <c r="S506" s="118" t="s">
        <v>62</v>
      </c>
      <c r="T506" s="118" t="s">
        <v>62</v>
      </c>
      <c r="U506" s="118" t="s">
        <v>62</v>
      </c>
      <c r="V506" s="118" t="s">
        <v>62</v>
      </c>
      <c r="W506" s="118" t="s">
        <v>62</v>
      </c>
    </row>
    <row r="507" spans="1:23" ht="13.5" customHeight="1" x14ac:dyDescent="0.3">
      <c r="A507" s="170">
        <v>0.83333333333333304</v>
      </c>
      <c r="B507" s="118" t="s">
        <v>62</v>
      </c>
      <c r="C507" s="118" t="s">
        <v>62</v>
      </c>
      <c r="D507" s="118" t="s">
        <v>62</v>
      </c>
      <c r="E507" s="118" t="s">
        <v>62</v>
      </c>
      <c r="F507" s="118" t="s">
        <v>62</v>
      </c>
      <c r="G507" s="118" t="s">
        <v>62</v>
      </c>
      <c r="H507" s="118" t="s">
        <v>62</v>
      </c>
      <c r="I507" s="118" t="s">
        <v>62</v>
      </c>
      <c r="J507" s="118" t="s">
        <v>62</v>
      </c>
      <c r="K507" s="118" t="s">
        <v>62</v>
      </c>
      <c r="L507" s="118" t="s">
        <v>62</v>
      </c>
      <c r="M507" s="118" t="s">
        <v>62</v>
      </c>
      <c r="N507" s="118" t="s">
        <v>62</v>
      </c>
      <c r="O507" s="118" t="s">
        <v>62</v>
      </c>
      <c r="P507" s="118" t="s">
        <v>62</v>
      </c>
      <c r="Q507" s="118" t="s">
        <v>62</v>
      </c>
      <c r="R507" s="118" t="s">
        <v>62</v>
      </c>
      <c r="S507" s="118" t="s">
        <v>62</v>
      </c>
      <c r="T507" s="118" t="s">
        <v>62</v>
      </c>
      <c r="U507" s="118" t="s">
        <v>62</v>
      </c>
      <c r="V507" s="118" t="s">
        <v>62</v>
      </c>
      <c r="W507" s="118" t="s">
        <v>62</v>
      </c>
    </row>
    <row r="508" spans="1:23" ht="13.5" customHeight="1" x14ac:dyDescent="0.3">
      <c r="A508" s="170">
        <v>0.84375</v>
      </c>
      <c r="B508" s="118" t="s">
        <v>62</v>
      </c>
      <c r="C508" s="118" t="s">
        <v>62</v>
      </c>
      <c r="D508" s="118" t="s">
        <v>62</v>
      </c>
      <c r="E508" s="118" t="s">
        <v>62</v>
      </c>
      <c r="F508" s="118" t="s">
        <v>62</v>
      </c>
      <c r="G508" s="118" t="s">
        <v>62</v>
      </c>
      <c r="H508" s="118" t="s">
        <v>62</v>
      </c>
      <c r="I508" s="118" t="s">
        <v>62</v>
      </c>
      <c r="J508" s="118" t="s">
        <v>62</v>
      </c>
      <c r="K508" s="118" t="s">
        <v>62</v>
      </c>
      <c r="L508" s="118" t="s">
        <v>62</v>
      </c>
      <c r="M508" s="118" t="s">
        <v>62</v>
      </c>
      <c r="N508" s="118" t="s">
        <v>62</v>
      </c>
      <c r="O508" s="118" t="s">
        <v>62</v>
      </c>
      <c r="P508" s="118" t="s">
        <v>62</v>
      </c>
      <c r="Q508" s="118" t="s">
        <v>62</v>
      </c>
      <c r="R508" s="118" t="s">
        <v>62</v>
      </c>
      <c r="S508" s="118" t="s">
        <v>62</v>
      </c>
      <c r="T508" s="118" t="s">
        <v>62</v>
      </c>
      <c r="U508" s="118" t="s">
        <v>62</v>
      </c>
      <c r="V508" s="118" t="s">
        <v>62</v>
      </c>
      <c r="W508" s="118" t="s">
        <v>62</v>
      </c>
    </row>
    <row r="509" spans="1:23" ht="13.5" customHeight="1" x14ac:dyDescent="0.3">
      <c r="A509" s="170">
        <v>0.85416666666666696</v>
      </c>
      <c r="B509" s="118" t="s">
        <v>62</v>
      </c>
      <c r="C509" s="118" t="s">
        <v>62</v>
      </c>
      <c r="D509" s="118" t="s">
        <v>62</v>
      </c>
      <c r="E509" s="118" t="s">
        <v>62</v>
      </c>
      <c r="F509" s="118" t="s">
        <v>62</v>
      </c>
      <c r="G509" s="118" t="s">
        <v>62</v>
      </c>
      <c r="H509" s="118" t="s">
        <v>62</v>
      </c>
      <c r="I509" s="118" t="s">
        <v>62</v>
      </c>
      <c r="J509" s="118" t="s">
        <v>62</v>
      </c>
      <c r="K509" s="118" t="s">
        <v>62</v>
      </c>
      <c r="L509" s="118" t="s">
        <v>62</v>
      </c>
      <c r="M509" s="118" t="s">
        <v>62</v>
      </c>
      <c r="N509" s="118" t="s">
        <v>62</v>
      </c>
      <c r="O509" s="118" t="s">
        <v>62</v>
      </c>
      <c r="P509" s="118" t="s">
        <v>62</v>
      </c>
      <c r="Q509" s="118" t="s">
        <v>62</v>
      </c>
      <c r="R509" s="118" t="s">
        <v>62</v>
      </c>
      <c r="S509" s="118" t="s">
        <v>62</v>
      </c>
      <c r="T509" s="118" t="s">
        <v>62</v>
      </c>
      <c r="U509" s="118" t="s">
        <v>62</v>
      </c>
      <c r="V509" s="118" t="s">
        <v>62</v>
      </c>
      <c r="W509" s="118" t="s">
        <v>62</v>
      </c>
    </row>
    <row r="510" spans="1:23" ht="13.5" customHeight="1" x14ac:dyDescent="0.3">
      <c r="A510" s="170">
        <v>0.86458333333333304</v>
      </c>
      <c r="B510" s="118" t="s">
        <v>62</v>
      </c>
      <c r="C510" s="118" t="s">
        <v>62</v>
      </c>
      <c r="D510" s="118" t="s">
        <v>62</v>
      </c>
      <c r="E510" s="118" t="s">
        <v>62</v>
      </c>
      <c r="F510" s="118" t="s">
        <v>62</v>
      </c>
      <c r="G510" s="118" t="s">
        <v>62</v>
      </c>
      <c r="H510" s="118" t="s">
        <v>62</v>
      </c>
      <c r="I510" s="118" t="s">
        <v>62</v>
      </c>
      <c r="J510" s="118" t="s">
        <v>62</v>
      </c>
      <c r="K510" s="118" t="s">
        <v>62</v>
      </c>
      <c r="L510" s="118" t="s">
        <v>62</v>
      </c>
      <c r="M510" s="118" t="s">
        <v>62</v>
      </c>
      <c r="N510" s="118" t="s">
        <v>62</v>
      </c>
      <c r="O510" s="118" t="s">
        <v>62</v>
      </c>
      <c r="P510" s="118" t="s">
        <v>62</v>
      </c>
      <c r="Q510" s="118" t="s">
        <v>62</v>
      </c>
      <c r="R510" s="118" t="s">
        <v>62</v>
      </c>
      <c r="S510" s="118" t="s">
        <v>62</v>
      </c>
      <c r="T510" s="118" t="s">
        <v>62</v>
      </c>
      <c r="U510" s="118" t="s">
        <v>62</v>
      </c>
      <c r="V510" s="118" t="s">
        <v>62</v>
      </c>
      <c r="W510" s="118" t="s">
        <v>62</v>
      </c>
    </row>
    <row r="511" spans="1:23" ht="13.5" customHeight="1" x14ac:dyDescent="0.3">
      <c r="A511" s="170">
        <v>0.875</v>
      </c>
      <c r="B511" s="118" t="s">
        <v>62</v>
      </c>
      <c r="C511" s="118" t="s">
        <v>62</v>
      </c>
      <c r="D511" s="118" t="s">
        <v>62</v>
      </c>
      <c r="E511" s="118" t="s">
        <v>62</v>
      </c>
      <c r="F511" s="118" t="s">
        <v>62</v>
      </c>
      <c r="G511" s="118" t="s">
        <v>62</v>
      </c>
      <c r="H511" s="118" t="s">
        <v>62</v>
      </c>
      <c r="I511" s="118" t="s">
        <v>62</v>
      </c>
      <c r="J511" s="118" t="s">
        <v>62</v>
      </c>
      <c r="K511" s="118" t="s">
        <v>62</v>
      </c>
      <c r="L511" s="118" t="s">
        <v>62</v>
      </c>
      <c r="M511" s="118" t="s">
        <v>62</v>
      </c>
      <c r="N511" s="118" t="s">
        <v>62</v>
      </c>
      <c r="O511" s="118" t="s">
        <v>62</v>
      </c>
      <c r="P511" s="118" t="s">
        <v>62</v>
      </c>
      <c r="Q511" s="118" t="s">
        <v>62</v>
      </c>
      <c r="R511" s="118" t="s">
        <v>62</v>
      </c>
      <c r="S511" s="118" t="s">
        <v>62</v>
      </c>
      <c r="T511" s="118" t="s">
        <v>62</v>
      </c>
      <c r="U511" s="118" t="s">
        <v>62</v>
      </c>
      <c r="V511" s="118" t="s">
        <v>62</v>
      </c>
      <c r="W511" s="118" t="s">
        <v>62</v>
      </c>
    </row>
    <row r="512" spans="1:23" ht="13.5" customHeight="1" x14ac:dyDescent="0.3">
      <c r="A512" s="170">
        <v>0.88541666666666696</v>
      </c>
      <c r="B512" s="118" t="s">
        <v>62</v>
      </c>
      <c r="C512" s="118" t="s">
        <v>62</v>
      </c>
      <c r="D512" s="118" t="s">
        <v>62</v>
      </c>
      <c r="E512" s="118" t="s">
        <v>62</v>
      </c>
      <c r="F512" s="118" t="s">
        <v>62</v>
      </c>
      <c r="G512" s="118" t="s">
        <v>62</v>
      </c>
      <c r="H512" s="118" t="s">
        <v>62</v>
      </c>
      <c r="I512" s="118" t="s">
        <v>62</v>
      </c>
      <c r="J512" s="118" t="s">
        <v>62</v>
      </c>
      <c r="K512" s="118" t="s">
        <v>62</v>
      </c>
      <c r="L512" s="118" t="s">
        <v>62</v>
      </c>
      <c r="M512" s="118" t="s">
        <v>62</v>
      </c>
      <c r="N512" s="118" t="s">
        <v>62</v>
      </c>
      <c r="O512" s="118" t="s">
        <v>62</v>
      </c>
      <c r="P512" s="118" t="s">
        <v>62</v>
      </c>
      <c r="Q512" s="118" t="s">
        <v>62</v>
      </c>
      <c r="R512" s="118" t="s">
        <v>62</v>
      </c>
      <c r="S512" s="118" t="s">
        <v>62</v>
      </c>
      <c r="T512" s="118" t="s">
        <v>62</v>
      </c>
      <c r="U512" s="118" t="s">
        <v>62</v>
      </c>
      <c r="V512" s="118" t="s">
        <v>62</v>
      </c>
      <c r="W512" s="118" t="s">
        <v>62</v>
      </c>
    </row>
    <row r="513" spans="1:23" ht="13.5" customHeight="1" x14ac:dyDescent="0.3">
      <c r="A513" s="170">
        <v>0.89583333333333304</v>
      </c>
      <c r="B513" s="118" t="s">
        <v>62</v>
      </c>
      <c r="C513" s="118" t="s">
        <v>62</v>
      </c>
      <c r="D513" s="118" t="s">
        <v>62</v>
      </c>
      <c r="E513" s="118" t="s">
        <v>62</v>
      </c>
      <c r="F513" s="118" t="s">
        <v>62</v>
      </c>
      <c r="G513" s="118" t="s">
        <v>62</v>
      </c>
      <c r="H513" s="118" t="s">
        <v>62</v>
      </c>
      <c r="I513" s="118" t="s">
        <v>62</v>
      </c>
      <c r="J513" s="118" t="s">
        <v>62</v>
      </c>
      <c r="K513" s="118" t="s">
        <v>62</v>
      </c>
      <c r="L513" s="118" t="s">
        <v>62</v>
      </c>
      <c r="M513" s="118" t="s">
        <v>62</v>
      </c>
      <c r="N513" s="118" t="s">
        <v>62</v>
      </c>
      <c r="O513" s="118" t="s">
        <v>62</v>
      </c>
      <c r="P513" s="118" t="s">
        <v>62</v>
      </c>
      <c r="Q513" s="118" t="s">
        <v>62</v>
      </c>
      <c r="R513" s="118" t="s">
        <v>62</v>
      </c>
      <c r="S513" s="118" t="s">
        <v>62</v>
      </c>
      <c r="T513" s="118" t="s">
        <v>62</v>
      </c>
      <c r="U513" s="118" t="s">
        <v>62</v>
      </c>
      <c r="V513" s="118" t="s">
        <v>62</v>
      </c>
      <c r="W513" s="118" t="s">
        <v>62</v>
      </c>
    </row>
    <row r="514" spans="1:23" ht="13.5" customHeight="1" x14ac:dyDescent="0.3">
      <c r="A514" s="170">
        <v>0.90625</v>
      </c>
      <c r="B514" s="118" t="s">
        <v>62</v>
      </c>
      <c r="C514" s="118" t="s">
        <v>62</v>
      </c>
      <c r="D514" s="118" t="s">
        <v>62</v>
      </c>
      <c r="E514" s="118" t="s">
        <v>62</v>
      </c>
      <c r="F514" s="118" t="s">
        <v>62</v>
      </c>
      <c r="G514" s="118" t="s">
        <v>62</v>
      </c>
      <c r="H514" s="118" t="s">
        <v>62</v>
      </c>
      <c r="I514" s="118" t="s">
        <v>62</v>
      </c>
      <c r="J514" s="118" t="s">
        <v>62</v>
      </c>
      <c r="K514" s="118" t="s">
        <v>62</v>
      </c>
      <c r="L514" s="118" t="s">
        <v>62</v>
      </c>
      <c r="M514" s="118" t="s">
        <v>62</v>
      </c>
      <c r="N514" s="118" t="s">
        <v>62</v>
      </c>
      <c r="O514" s="118" t="s">
        <v>62</v>
      </c>
      <c r="P514" s="118" t="s">
        <v>62</v>
      </c>
      <c r="Q514" s="118" t="s">
        <v>62</v>
      </c>
      <c r="R514" s="118" t="s">
        <v>62</v>
      </c>
      <c r="S514" s="118" t="s">
        <v>62</v>
      </c>
      <c r="T514" s="118" t="s">
        <v>62</v>
      </c>
      <c r="U514" s="118" t="s">
        <v>62</v>
      </c>
      <c r="V514" s="118" t="s">
        <v>62</v>
      </c>
      <c r="W514" s="118" t="s">
        <v>62</v>
      </c>
    </row>
    <row r="515" spans="1:23" ht="13.5" customHeight="1" x14ac:dyDescent="0.3">
      <c r="A515" s="170">
        <v>0.91666666666666696</v>
      </c>
      <c r="B515" s="118" t="s">
        <v>62</v>
      </c>
      <c r="C515" s="118" t="s">
        <v>62</v>
      </c>
      <c r="D515" s="118" t="s">
        <v>62</v>
      </c>
      <c r="E515" s="118" t="s">
        <v>62</v>
      </c>
      <c r="F515" s="118" t="s">
        <v>62</v>
      </c>
      <c r="G515" s="118" t="s">
        <v>62</v>
      </c>
      <c r="H515" s="118" t="s">
        <v>62</v>
      </c>
      <c r="I515" s="118" t="s">
        <v>62</v>
      </c>
      <c r="J515" s="118" t="s">
        <v>62</v>
      </c>
      <c r="K515" s="118" t="s">
        <v>62</v>
      </c>
      <c r="L515" s="118" t="s">
        <v>62</v>
      </c>
      <c r="M515" s="118" t="s">
        <v>62</v>
      </c>
      <c r="N515" s="118" t="s">
        <v>62</v>
      </c>
      <c r="O515" s="118" t="s">
        <v>62</v>
      </c>
      <c r="P515" s="118" t="s">
        <v>62</v>
      </c>
      <c r="Q515" s="118" t="s">
        <v>62</v>
      </c>
      <c r="R515" s="118" t="s">
        <v>62</v>
      </c>
      <c r="S515" s="118" t="s">
        <v>62</v>
      </c>
      <c r="T515" s="118" t="s">
        <v>62</v>
      </c>
      <c r="U515" s="118" t="s">
        <v>62</v>
      </c>
      <c r="V515" s="118" t="s">
        <v>62</v>
      </c>
      <c r="W515" s="118" t="s">
        <v>62</v>
      </c>
    </row>
    <row r="516" spans="1:23" ht="13.5" customHeight="1" x14ac:dyDescent="0.3">
      <c r="A516" s="170">
        <v>0.92708333333333304</v>
      </c>
      <c r="B516" s="118" t="s">
        <v>62</v>
      </c>
      <c r="C516" s="118" t="s">
        <v>62</v>
      </c>
      <c r="D516" s="118" t="s">
        <v>62</v>
      </c>
      <c r="E516" s="118" t="s">
        <v>62</v>
      </c>
      <c r="F516" s="118" t="s">
        <v>62</v>
      </c>
      <c r="G516" s="118" t="s">
        <v>62</v>
      </c>
      <c r="H516" s="118" t="s">
        <v>62</v>
      </c>
      <c r="I516" s="118" t="s">
        <v>62</v>
      </c>
      <c r="J516" s="118" t="s">
        <v>62</v>
      </c>
      <c r="K516" s="118" t="s">
        <v>62</v>
      </c>
      <c r="L516" s="118" t="s">
        <v>62</v>
      </c>
      <c r="M516" s="118" t="s">
        <v>62</v>
      </c>
      <c r="N516" s="118" t="s">
        <v>62</v>
      </c>
      <c r="O516" s="118" t="s">
        <v>62</v>
      </c>
      <c r="P516" s="118" t="s">
        <v>62</v>
      </c>
      <c r="Q516" s="118" t="s">
        <v>62</v>
      </c>
      <c r="R516" s="118" t="s">
        <v>62</v>
      </c>
      <c r="S516" s="118" t="s">
        <v>62</v>
      </c>
      <c r="T516" s="118" t="s">
        <v>62</v>
      </c>
      <c r="U516" s="118" t="s">
        <v>62</v>
      </c>
      <c r="V516" s="118" t="s">
        <v>62</v>
      </c>
      <c r="W516" s="118" t="s">
        <v>62</v>
      </c>
    </row>
    <row r="517" spans="1:23" ht="13.5" customHeight="1" x14ac:dyDescent="0.3">
      <c r="A517" s="170">
        <v>0.9375</v>
      </c>
      <c r="B517" s="118" t="s">
        <v>62</v>
      </c>
      <c r="C517" s="118" t="s">
        <v>62</v>
      </c>
      <c r="D517" s="118" t="s">
        <v>62</v>
      </c>
      <c r="E517" s="118" t="s">
        <v>62</v>
      </c>
      <c r="F517" s="118" t="s">
        <v>62</v>
      </c>
      <c r="G517" s="118" t="s">
        <v>62</v>
      </c>
      <c r="H517" s="118" t="s">
        <v>62</v>
      </c>
      <c r="I517" s="118" t="s">
        <v>62</v>
      </c>
      <c r="J517" s="118" t="s">
        <v>62</v>
      </c>
      <c r="K517" s="118" t="s">
        <v>62</v>
      </c>
      <c r="L517" s="118" t="s">
        <v>62</v>
      </c>
      <c r="M517" s="118" t="s">
        <v>62</v>
      </c>
      <c r="N517" s="118" t="s">
        <v>62</v>
      </c>
      <c r="O517" s="118" t="s">
        <v>62</v>
      </c>
      <c r="P517" s="118" t="s">
        <v>62</v>
      </c>
      <c r="Q517" s="118" t="s">
        <v>62</v>
      </c>
      <c r="R517" s="118" t="s">
        <v>62</v>
      </c>
      <c r="S517" s="118" t="s">
        <v>62</v>
      </c>
      <c r="T517" s="118" t="s">
        <v>62</v>
      </c>
      <c r="U517" s="118" t="s">
        <v>62</v>
      </c>
      <c r="V517" s="118" t="s">
        <v>62</v>
      </c>
      <c r="W517" s="118" t="s">
        <v>62</v>
      </c>
    </row>
    <row r="518" spans="1:23" ht="13.5" customHeight="1" x14ac:dyDescent="0.3">
      <c r="A518" s="170">
        <v>0.94791666666666696</v>
      </c>
      <c r="B518" s="118" t="s">
        <v>62</v>
      </c>
      <c r="C518" s="118" t="s">
        <v>62</v>
      </c>
      <c r="D518" s="118" t="s">
        <v>62</v>
      </c>
      <c r="E518" s="118" t="s">
        <v>62</v>
      </c>
      <c r="F518" s="118" t="s">
        <v>62</v>
      </c>
      <c r="G518" s="118" t="s">
        <v>62</v>
      </c>
      <c r="H518" s="118" t="s">
        <v>62</v>
      </c>
      <c r="I518" s="118" t="s">
        <v>62</v>
      </c>
      <c r="J518" s="118" t="s">
        <v>62</v>
      </c>
      <c r="K518" s="118" t="s">
        <v>62</v>
      </c>
      <c r="L518" s="118" t="s">
        <v>62</v>
      </c>
      <c r="M518" s="118" t="s">
        <v>62</v>
      </c>
      <c r="N518" s="118" t="s">
        <v>62</v>
      </c>
      <c r="O518" s="118" t="s">
        <v>62</v>
      </c>
      <c r="P518" s="118" t="s">
        <v>62</v>
      </c>
      <c r="Q518" s="118" t="s">
        <v>62</v>
      </c>
      <c r="R518" s="118" t="s">
        <v>62</v>
      </c>
      <c r="S518" s="118" t="s">
        <v>62</v>
      </c>
      <c r="T518" s="118" t="s">
        <v>62</v>
      </c>
      <c r="U518" s="118" t="s">
        <v>62</v>
      </c>
      <c r="V518" s="118" t="s">
        <v>62</v>
      </c>
      <c r="W518" s="118" t="s">
        <v>62</v>
      </c>
    </row>
    <row r="519" spans="1:23" ht="13.5" customHeight="1" x14ac:dyDescent="0.3">
      <c r="A519" s="170">
        <v>0.95833333333333304</v>
      </c>
      <c r="B519" s="118" t="s">
        <v>62</v>
      </c>
      <c r="C519" s="118" t="s">
        <v>62</v>
      </c>
      <c r="D519" s="118" t="s">
        <v>62</v>
      </c>
      <c r="E519" s="118" t="s">
        <v>62</v>
      </c>
      <c r="F519" s="118" t="s">
        <v>62</v>
      </c>
      <c r="G519" s="118" t="s">
        <v>62</v>
      </c>
      <c r="H519" s="118" t="s">
        <v>62</v>
      </c>
      <c r="I519" s="118" t="s">
        <v>62</v>
      </c>
      <c r="J519" s="118" t="s">
        <v>62</v>
      </c>
      <c r="K519" s="118" t="s">
        <v>62</v>
      </c>
      <c r="L519" s="118" t="s">
        <v>62</v>
      </c>
      <c r="M519" s="118" t="s">
        <v>62</v>
      </c>
      <c r="N519" s="118" t="s">
        <v>62</v>
      </c>
      <c r="O519" s="118" t="s">
        <v>62</v>
      </c>
      <c r="P519" s="118" t="s">
        <v>62</v>
      </c>
      <c r="Q519" s="118" t="s">
        <v>62</v>
      </c>
      <c r="R519" s="118" t="s">
        <v>62</v>
      </c>
      <c r="S519" s="118" t="s">
        <v>62</v>
      </c>
      <c r="T519" s="118" t="s">
        <v>62</v>
      </c>
      <c r="U519" s="118" t="s">
        <v>62</v>
      </c>
      <c r="V519" s="118" t="s">
        <v>62</v>
      </c>
      <c r="W519" s="118" t="s">
        <v>62</v>
      </c>
    </row>
    <row r="520" spans="1:23" ht="13.5" customHeight="1" x14ac:dyDescent="0.3">
      <c r="A520" s="170">
        <v>0.96875</v>
      </c>
      <c r="B520" s="118" t="s">
        <v>62</v>
      </c>
      <c r="C520" s="118" t="s">
        <v>62</v>
      </c>
      <c r="D520" s="118" t="s">
        <v>62</v>
      </c>
      <c r="E520" s="118" t="s">
        <v>62</v>
      </c>
      <c r="F520" s="118" t="s">
        <v>62</v>
      </c>
      <c r="G520" s="118" t="s">
        <v>62</v>
      </c>
      <c r="H520" s="118" t="s">
        <v>62</v>
      </c>
      <c r="I520" s="118" t="s">
        <v>62</v>
      </c>
      <c r="J520" s="118" t="s">
        <v>62</v>
      </c>
      <c r="K520" s="118" t="s">
        <v>62</v>
      </c>
      <c r="L520" s="118" t="s">
        <v>62</v>
      </c>
      <c r="M520" s="118" t="s">
        <v>62</v>
      </c>
      <c r="N520" s="118" t="s">
        <v>62</v>
      </c>
      <c r="O520" s="118" t="s">
        <v>62</v>
      </c>
      <c r="P520" s="118" t="s">
        <v>62</v>
      </c>
      <c r="Q520" s="118" t="s">
        <v>62</v>
      </c>
      <c r="R520" s="118" t="s">
        <v>62</v>
      </c>
      <c r="S520" s="118" t="s">
        <v>62</v>
      </c>
      <c r="T520" s="118" t="s">
        <v>62</v>
      </c>
      <c r="U520" s="118" t="s">
        <v>62</v>
      </c>
      <c r="V520" s="118" t="s">
        <v>62</v>
      </c>
      <c r="W520" s="118" t="s">
        <v>62</v>
      </c>
    </row>
    <row r="521" spans="1:23" ht="13.5" customHeight="1" x14ac:dyDescent="0.3">
      <c r="A521" s="170">
        <v>0.97916666666666696</v>
      </c>
      <c r="B521" s="118" t="s">
        <v>62</v>
      </c>
      <c r="C521" s="118" t="s">
        <v>62</v>
      </c>
      <c r="D521" s="118" t="s">
        <v>62</v>
      </c>
      <c r="E521" s="118" t="s">
        <v>62</v>
      </c>
      <c r="F521" s="118" t="s">
        <v>62</v>
      </c>
      <c r="G521" s="118" t="s">
        <v>62</v>
      </c>
      <c r="H521" s="118" t="s">
        <v>62</v>
      </c>
      <c r="I521" s="118" t="s">
        <v>62</v>
      </c>
      <c r="J521" s="118" t="s">
        <v>62</v>
      </c>
      <c r="K521" s="118" t="s">
        <v>62</v>
      </c>
      <c r="L521" s="118" t="s">
        <v>62</v>
      </c>
      <c r="M521" s="118" t="s">
        <v>62</v>
      </c>
      <c r="N521" s="118" t="s">
        <v>62</v>
      </c>
      <c r="O521" s="118" t="s">
        <v>62</v>
      </c>
      <c r="P521" s="118" t="s">
        <v>62</v>
      </c>
      <c r="Q521" s="118" t="s">
        <v>62</v>
      </c>
      <c r="R521" s="118" t="s">
        <v>62</v>
      </c>
      <c r="S521" s="118" t="s">
        <v>62</v>
      </c>
      <c r="T521" s="118" t="s">
        <v>62</v>
      </c>
      <c r="U521" s="118" t="s">
        <v>62</v>
      </c>
      <c r="V521" s="118" t="s">
        <v>62</v>
      </c>
      <c r="W521" s="118" t="s">
        <v>62</v>
      </c>
    </row>
    <row r="522" spans="1:23" ht="13.5" customHeight="1" thickBot="1" x14ac:dyDescent="0.35">
      <c r="A522" s="171">
        <v>0.98958333333333304</v>
      </c>
      <c r="B522" s="120" t="s">
        <v>62</v>
      </c>
      <c r="C522" s="120" t="s">
        <v>62</v>
      </c>
      <c r="D522" s="120" t="s">
        <v>62</v>
      </c>
      <c r="E522" s="120" t="s">
        <v>62</v>
      </c>
      <c r="F522" s="120" t="s">
        <v>62</v>
      </c>
      <c r="G522" s="120" t="s">
        <v>62</v>
      </c>
      <c r="H522" s="120" t="s">
        <v>62</v>
      </c>
      <c r="I522" s="120" t="s">
        <v>62</v>
      </c>
      <c r="J522" s="120" t="s">
        <v>62</v>
      </c>
      <c r="K522" s="120" t="s">
        <v>62</v>
      </c>
      <c r="L522" s="120" t="s">
        <v>62</v>
      </c>
      <c r="M522" s="120" t="s">
        <v>62</v>
      </c>
      <c r="N522" s="120" t="s">
        <v>62</v>
      </c>
      <c r="O522" s="120" t="s">
        <v>62</v>
      </c>
      <c r="P522" s="120" t="s">
        <v>62</v>
      </c>
      <c r="Q522" s="120" t="s">
        <v>62</v>
      </c>
      <c r="R522" s="120" t="s">
        <v>62</v>
      </c>
      <c r="S522" s="120" t="s">
        <v>62</v>
      </c>
      <c r="T522" s="120" t="s">
        <v>62</v>
      </c>
      <c r="U522" s="120" t="s">
        <v>62</v>
      </c>
      <c r="V522" s="120" t="s">
        <v>62</v>
      </c>
      <c r="W522" s="120" t="s">
        <v>62</v>
      </c>
    </row>
    <row r="523" spans="1:23" ht="13.5" customHeight="1" thickTop="1" x14ac:dyDescent="0.3">
      <c r="A523" s="285" t="s">
        <v>112</v>
      </c>
      <c r="B523" s="119">
        <f>SUM(B455:B502)</f>
        <v>0</v>
      </c>
      <c r="C523" s="119">
        <f t="shared" ref="C523:U523" si="16">SUM(C455:C502)</f>
        <v>0</v>
      </c>
      <c r="D523" s="119">
        <f t="shared" si="16"/>
        <v>0</v>
      </c>
      <c r="E523" s="119">
        <f t="shared" si="16"/>
        <v>0</v>
      </c>
      <c r="F523" s="119">
        <f t="shared" si="16"/>
        <v>0</v>
      </c>
      <c r="G523" s="119">
        <f t="shared" si="16"/>
        <v>0</v>
      </c>
      <c r="H523" s="119">
        <f t="shared" si="16"/>
        <v>0</v>
      </c>
      <c r="I523" s="119">
        <f t="shared" si="16"/>
        <v>0</v>
      </c>
      <c r="J523" s="119">
        <f t="shared" si="16"/>
        <v>0</v>
      </c>
      <c r="K523" s="119">
        <f t="shared" si="16"/>
        <v>0</v>
      </c>
      <c r="L523" s="119">
        <f t="shared" si="16"/>
        <v>0</v>
      </c>
      <c r="M523" s="119">
        <f t="shared" si="16"/>
        <v>0</v>
      </c>
      <c r="N523" s="119">
        <f t="shared" si="16"/>
        <v>0</v>
      </c>
      <c r="O523" s="119">
        <f t="shared" si="16"/>
        <v>0</v>
      </c>
      <c r="P523" s="119">
        <f t="shared" si="16"/>
        <v>0</v>
      </c>
      <c r="Q523" s="119">
        <f t="shared" si="16"/>
        <v>0</v>
      </c>
      <c r="R523" s="119">
        <f t="shared" si="16"/>
        <v>0</v>
      </c>
      <c r="S523" s="119">
        <f t="shared" si="16"/>
        <v>0</v>
      </c>
      <c r="T523" s="119">
        <f t="shared" si="16"/>
        <v>0</v>
      </c>
      <c r="U523" s="119">
        <f t="shared" si="16"/>
        <v>0</v>
      </c>
      <c r="V523" s="119"/>
      <c r="W523" s="119"/>
    </row>
    <row r="524" spans="1:23" ht="13.5" customHeight="1" x14ac:dyDescent="0.3">
      <c r="A524" s="286" t="s">
        <v>113</v>
      </c>
      <c r="B524" s="118">
        <f>SUM(B451:B514)</f>
        <v>0</v>
      </c>
      <c r="C524" s="118">
        <f t="shared" ref="C524:U524" si="17">SUM(C451:C514)</f>
        <v>0</v>
      </c>
      <c r="D524" s="118">
        <f t="shared" si="17"/>
        <v>0</v>
      </c>
      <c r="E524" s="118">
        <f t="shared" si="17"/>
        <v>0</v>
      </c>
      <c r="F524" s="118">
        <f t="shared" si="17"/>
        <v>0</v>
      </c>
      <c r="G524" s="118">
        <f t="shared" si="17"/>
        <v>0</v>
      </c>
      <c r="H524" s="118">
        <f t="shared" si="17"/>
        <v>0</v>
      </c>
      <c r="I524" s="118">
        <f t="shared" si="17"/>
        <v>0</v>
      </c>
      <c r="J524" s="118">
        <f t="shared" si="17"/>
        <v>0</v>
      </c>
      <c r="K524" s="118">
        <f t="shared" si="17"/>
        <v>0</v>
      </c>
      <c r="L524" s="118">
        <f t="shared" si="17"/>
        <v>0</v>
      </c>
      <c r="M524" s="118">
        <f t="shared" si="17"/>
        <v>0</v>
      </c>
      <c r="N524" s="118">
        <f t="shared" si="17"/>
        <v>0</v>
      </c>
      <c r="O524" s="118">
        <f t="shared" si="17"/>
        <v>0</v>
      </c>
      <c r="P524" s="118">
        <f t="shared" si="17"/>
        <v>0</v>
      </c>
      <c r="Q524" s="118">
        <f t="shared" si="17"/>
        <v>0</v>
      </c>
      <c r="R524" s="118">
        <f t="shared" si="17"/>
        <v>0</v>
      </c>
      <c r="S524" s="118">
        <f t="shared" si="17"/>
        <v>0</v>
      </c>
      <c r="T524" s="118">
        <f t="shared" si="17"/>
        <v>0</v>
      </c>
      <c r="U524" s="118">
        <f t="shared" si="17"/>
        <v>0</v>
      </c>
      <c r="V524" s="118"/>
      <c r="W524" s="118"/>
    </row>
    <row r="525" spans="1:23" ht="13.5" customHeight="1" x14ac:dyDescent="0.3">
      <c r="A525" s="118" t="s">
        <v>114</v>
      </c>
      <c r="B525" s="118">
        <f>SUM(B451:B522)</f>
        <v>0</v>
      </c>
      <c r="C525" s="118">
        <f t="shared" ref="C525:U525" si="18">SUM(C451:C522)</f>
        <v>0</v>
      </c>
      <c r="D525" s="118">
        <f t="shared" si="18"/>
        <v>0</v>
      </c>
      <c r="E525" s="118">
        <f t="shared" si="18"/>
        <v>0</v>
      </c>
      <c r="F525" s="118">
        <f t="shared" si="18"/>
        <v>0</v>
      </c>
      <c r="G525" s="118">
        <f t="shared" si="18"/>
        <v>0</v>
      </c>
      <c r="H525" s="118">
        <f t="shared" si="18"/>
        <v>0</v>
      </c>
      <c r="I525" s="118">
        <f t="shared" si="18"/>
        <v>0</v>
      </c>
      <c r="J525" s="118">
        <f t="shared" si="18"/>
        <v>0</v>
      </c>
      <c r="K525" s="118">
        <f t="shared" si="18"/>
        <v>0</v>
      </c>
      <c r="L525" s="118">
        <f t="shared" si="18"/>
        <v>0</v>
      </c>
      <c r="M525" s="118">
        <f t="shared" si="18"/>
        <v>0</v>
      </c>
      <c r="N525" s="118">
        <f t="shared" si="18"/>
        <v>0</v>
      </c>
      <c r="O525" s="118">
        <f t="shared" si="18"/>
        <v>0</v>
      </c>
      <c r="P525" s="118">
        <f t="shared" si="18"/>
        <v>0</v>
      </c>
      <c r="Q525" s="118">
        <f t="shared" si="18"/>
        <v>0</v>
      </c>
      <c r="R525" s="118">
        <f t="shared" si="18"/>
        <v>0</v>
      </c>
      <c r="S525" s="118">
        <f t="shared" si="18"/>
        <v>0</v>
      </c>
      <c r="T525" s="118">
        <f t="shared" si="18"/>
        <v>0</v>
      </c>
      <c r="U525" s="118">
        <f t="shared" si="18"/>
        <v>0</v>
      </c>
      <c r="V525" s="118"/>
      <c r="W525" s="118"/>
    </row>
    <row r="526" spans="1:23" ht="13.5" customHeight="1" thickBot="1" x14ac:dyDescent="0.35">
      <c r="A526" s="120" t="s">
        <v>115</v>
      </c>
      <c r="B526" s="120">
        <f>SUM(B427:B522)</f>
        <v>0</v>
      </c>
      <c r="C526" s="120">
        <f t="shared" ref="C526:U526" si="19">SUM(C427:C522)</f>
        <v>0</v>
      </c>
      <c r="D526" s="120">
        <f t="shared" si="19"/>
        <v>0</v>
      </c>
      <c r="E526" s="120">
        <f t="shared" si="19"/>
        <v>0</v>
      </c>
      <c r="F526" s="120">
        <f t="shared" si="19"/>
        <v>0</v>
      </c>
      <c r="G526" s="120">
        <f t="shared" si="19"/>
        <v>0</v>
      </c>
      <c r="H526" s="120">
        <f t="shared" si="19"/>
        <v>0</v>
      </c>
      <c r="I526" s="120">
        <f t="shared" si="19"/>
        <v>0</v>
      </c>
      <c r="J526" s="120">
        <f t="shared" si="19"/>
        <v>0</v>
      </c>
      <c r="K526" s="120">
        <f t="shared" si="19"/>
        <v>0</v>
      </c>
      <c r="L526" s="120">
        <f t="shared" si="19"/>
        <v>0</v>
      </c>
      <c r="M526" s="120">
        <f t="shared" si="19"/>
        <v>0</v>
      </c>
      <c r="N526" s="120">
        <f t="shared" si="19"/>
        <v>0</v>
      </c>
      <c r="O526" s="120">
        <f t="shared" si="19"/>
        <v>0</v>
      </c>
      <c r="P526" s="120">
        <f t="shared" si="19"/>
        <v>0</v>
      </c>
      <c r="Q526" s="120">
        <f t="shared" si="19"/>
        <v>0</v>
      </c>
      <c r="R526" s="120">
        <f t="shared" si="19"/>
        <v>0</v>
      </c>
      <c r="S526" s="120">
        <f t="shared" si="19"/>
        <v>0</v>
      </c>
      <c r="T526" s="120">
        <f t="shared" si="19"/>
        <v>0</v>
      </c>
      <c r="U526" s="120">
        <f t="shared" si="19"/>
        <v>0</v>
      </c>
      <c r="V526" s="120"/>
      <c r="W526" s="120"/>
    </row>
    <row r="527" spans="1:23" ht="13.5" customHeight="1" thickTop="1" x14ac:dyDescent="0.3">
      <c r="A527" s="122"/>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row>
    <row r="528" spans="1:23" ht="13.5" customHeight="1" thickBot="1" x14ac:dyDescent="0.35">
      <c r="A528" s="122" t="s">
        <v>10</v>
      </c>
      <c r="B528" s="121" t="s">
        <v>59</v>
      </c>
      <c r="C528" s="233">
        <f>C424+1</f>
        <v>45724</v>
      </c>
      <c r="D528" s="122"/>
      <c r="E528" s="122"/>
      <c r="F528" s="122"/>
      <c r="G528" s="122"/>
      <c r="H528" s="122"/>
      <c r="I528" s="122"/>
      <c r="J528" s="122"/>
      <c r="K528" s="122"/>
      <c r="L528" s="122"/>
      <c r="M528" s="122"/>
      <c r="N528" s="122"/>
      <c r="O528" s="122"/>
      <c r="P528" s="122"/>
      <c r="Q528" s="122"/>
      <c r="R528" s="122"/>
      <c r="S528" s="122"/>
      <c r="T528" s="122"/>
      <c r="U528" s="122"/>
      <c r="V528" s="122"/>
      <c r="W528" s="122"/>
    </row>
    <row r="529" spans="1:23" ht="13.5" customHeight="1" thickTop="1" thickBot="1" x14ac:dyDescent="0.35">
      <c r="A529" s="122"/>
      <c r="B529" s="602" t="s">
        <v>91</v>
      </c>
      <c r="C529" s="603"/>
      <c r="D529" s="603"/>
      <c r="E529" s="603"/>
      <c r="F529" s="603"/>
      <c r="G529" s="603"/>
      <c r="H529" s="603"/>
      <c r="I529" s="603"/>
      <c r="J529" s="603"/>
      <c r="K529" s="603"/>
      <c r="L529" s="603"/>
      <c r="M529" s="603"/>
      <c r="N529" s="603"/>
      <c r="O529" s="603"/>
      <c r="P529" s="603"/>
      <c r="Q529" s="603"/>
      <c r="R529" s="603"/>
      <c r="S529" s="603"/>
      <c r="T529" s="603"/>
      <c r="U529" s="603"/>
      <c r="V529" s="603"/>
      <c r="W529" s="604"/>
    </row>
    <row r="530" spans="1:23" ht="13.5" customHeight="1" thickTop="1" thickBot="1" x14ac:dyDescent="0.35">
      <c r="A530" s="169" t="s">
        <v>51</v>
      </c>
      <c r="B530" s="169" t="s">
        <v>31</v>
      </c>
      <c r="C530" s="287" t="s">
        <v>92</v>
      </c>
      <c r="D530" s="287" t="s">
        <v>93</v>
      </c>
      <c r="E530" s="287" t="s">
        <v>94</v>
      </c>
      <c r="F530" s="287" t="s">
        <v>95</v>
      </c>
      <c r="G530" s="287" t="s">
        <v>96</v>
      </c>
      <c r="H530" s="287" t="s">
        <v>97</v>
      </c>
      <c r="I530" s="287" t="s">
        <v>98</v>
      </c>
      <c r="J530" s="287" t="s">
        <v>99</v>
      </c>
      <c r="K530" s="287" t="s">
        <v>100</v>
      </c>
      <c r="L530" s="287" t="s">
        <v>101</v>
      </c>
      <c r="M530" s="287" t="s">
        <v>102</v>
      </c>
      <c r="N530" s="287" t="s">
        <v>103</v>
      </c>
      <c r="O530" s="287" t="s">
        <v>104</v>
      </c>
      <c r="P530" s="287" t="s">
        <v>105</v>
      </c>
      <c r="Q530" s="287" t="s">
        <v>106</v>
      </c>
      <c r="R530" s="287" t="s">
        <v>107</v>
      </c>
      <c r="S530" s="287" t="s">
        <v>108</v>
      </c>
      <c r="T530" s="287" t="s">
        <v>109</v>
      </c>
      <c r="U530" s="287" t="s">
        <v>110</v>
      </c>
      <c r="V530" s="169" t="s">
        <v>89</v>
      </c>
      <c r="W530" s="169" t="s">
        <v>111</v>
      </c>
    </row>
    <row r="531" spans="1:23" ht="13.5" customHeight="1" thickTop="1" x14ac:dyDescent="0.3">
      <c r="A531" s="278">
        <v>0</v>
      </c>
      <c r="B531" s="119" t="s">
        <v>62</v>
      </c>
      <c r="C531" s="119" t="s">
        <v>62</v>
      </c>
      <c r="D531" s="119" t="s">
        <v>62</v>
      </c>
      <c r="E531" s="119" t="s">
        <v>62</v>
      </c>
      <c r="F531" s="119" t="s">
        <v>62</v>
      </c>
      <c r="G531" s="119" t="s">
        <v>62</v>
      </c>
      <c r="H531" s="119" t="s">
        <v>62</v>
      </c>
      <c r="I531" s="119" t="s">
        <v>62</v>
      </c>
      <c r="J531" s="119" t="s">
        <v>62</v>
      </c>
      <c r="K531" s="119" t="s">
        <v>62</v>
      </c>
      <c r="L531" s="119" t="s">
        <v>62</v>
      </c>
      <c r="M531" s="119" t="s">
        <v>62</v>
      </c>
      <c r="N531" s="119" t="s">
        <v>62</v>
      </c>
      <c r="O531" s="119" t="s">
        <v>62</v>
      </c>
      <c r="P531" s="119" t="s">
        <v>62</v>
      </c>
      <c r="Q531" s="119" t="s">
        <v>62</v>
      </c>
      <c r="R531" s="119" t="s">
        <v>62</v>
      </c>
      <c r="S531" s="119" t="s">
        <v>62</v>
      </c>
      <c r="T531" s="119" t="s">
        <v>62</v>
      </c>
      <c r="U531" s="119" t="s">
        <v>62</v>
      </c>
      <c r="V531" s="119" t="s">
        <v>62</v>
      </c>
      <c r="W531" s="119" t="s">
        <v>62</v>
      </c>
    </row>
    <row r="532" spans="1:23" ht="13.5" customHeight="1" x14ac:dyDescent="0.3">
      <c r="A532" s="170">
        <v>1.0416666666666666E-2</v>
      </c>
      <c r="B532" s="118" t="s">
        <v>62</v>
      </c>
      <c r="C532" s="118" t="s">
        <v>62</v>
      </c>
      <c r="D532" s="118" t="s">
        <v>62</v>
      </c>
      <c r="E532" s="118" t="s">
        <v>62</v>
      </c>
      <c r="F532" s="118" t="s">
        <v>62</v>
      </c>
      <c r="G532" s="118" t="s">
        <v>62</v>
      </c>
      <c r="H532" s="118" t="s">
        <v>62</v>
      </c>
      <c r="I532" s="118" t="s">
        <v>62</v>
      </c>
      <c r="J532" s="118" t="s">
        <v>62</v>
      </c>
      <c r="K532" s="118" t="s">
        <v>62</v>
      </c>
      <c r="L532" s="118" t="s">
        <v>62</v>
      </c>
      <c r="M532" s="118" t="s">
        <v>62</v>
      </c>
      <c r="N532" s="118" t="s">
        <v>62</v>
      </c>
      <c r="O532" s="118" t="s">
        <v>62</v>
      </c>
      <c r="P532" s="118" t="s">
        <v>62</v>
      </c>
      <c r="Q532" s="118" t="s">
        <v>62</v>
      </c>
      <c r="R532" s="118" t="s">
        <v>62</v>
      </c>
      <c r="S532" s="118" t="s">
        <v>62</v>
      </c>
      <c r="T532" s="118" t="s">
        <v>62</v>
      </c>
      <c r="U532" s="118" t="s">
        <v>62</v>
      </c>
      <c r="V532" s="118" t="s">
        <v>62</v>
      </c>
      <c r="W532" s="118" t="s">
        <v>62</v>
      </c>
    </row>
    <row r="533" spans="1:23" ht="13.5" customHeight="1" x14ac:dyDescent="0.3">
      <c r="A533" s="170">
        <v>2.0833333333333332E-2</v>
      </c>
      <c r="B533" s="118" t="s">
        <v>62</v>
      </c>
      <c r="C533" s="118" t="s">
        <v>62</v>
      </c>
      <c r="D533" s="118" t="s">
        <v>62</v>
      </c>
      <c r="E533" s="118" t="s">
        <v>62</v>
      </c>
      <c r="F533" s="118" t="s">
        <v>62</v>
      </c>
      <c r="G533" s="118" t="s">
        <v>62</v>
      </c>
      <c r="H533" s="118" t="s">
        <v>62</v>
      </c>
      <c r="I533" s="118" t="s">
        <v>62</v>
      </c>
      <c r="J533" s="118" t="s">
        <v>62</v>
      </c>
      <c r="K533" s="118" t="s">
        <v>62</v>
      </c>
      <c r="L533" s="118" t="s">
        <v>62</v>
      </c>
      <c r="M533" s="118" t="s">
        <v>62</v>
      </c>
      <c r="N533" s="118" t="s">
        <v>62</v>
      </c>
      <c r="O533" s="118" t="s">
        <v>62</v>
      </c>
      <c r="P533" s="118" t="s">
        <v>62</v>
      </c>
      <c r="Q533" s="118" t="s">
        <v>62</v>
      </c>
      <c r="R533" s="118" t="s">
        <v>62</v>
      </c>
      <c r="S533" s="118" t="s">
        <v>62</v>
      </c>
      <c r="T533" s="118" t="s">
        <v>62</v>
      </c>
      <c r="U533" s="118" t="s">
        <v>62</v>
      </c>
      <c r="V533" s="118" t="s">
        <v>62</v>
      </c>
      <c r="W533" s="118" t="s">
        <v>62</v>
      </c>
    </row>
    <row r="534" spans="1:23" ht="13.5" customHeight="1" x14ac:dyDescent="0.3">
      <c r="A534" s="170">
        <v>3.125E-2</v>
      </c>
      <c r="B534" s="118" t="s">
        <v>62</v>
      </c>
      <c r="C534" s="118" t="s">
        <v>62</v>
      </c>
      <c r="D534" s="118" t="s">
        <v>62</v>
      </c>
      <c r="E534" s="118" t="s">
        <v>62</v>
      </c>
      <c r="F534" s="118" t="s">
        <v>62</v>
      </c>
      <c r="G534" s="118" t="s">
        <v>62</v>
      </c>
      <c r="H534" s="118" t="s">
        <v>62</v>
      </c>
      <c r="I534" s="118" t="s">
        <v>62</v>
      </c>
      <c r="J534" s="118" t="s">
        <v>62</v>
      </c>
      <c r="K534" s="118" t="s">
        <v>62</v>
      </c>
      <c r="L534" s="118" t="s">
        <v>62</v>
      </c>
      <c r="M534" s="118" t="s">
        <v>62</v>
      </c>
      <c r="N534" s="118" t="s">
        <v>62</v>
      </c>
      <c r="O534" s="118" t="s">
        <v>62</v>
      </c>
      <c r="P534" s="118" t="s">
        <v>62</v>
      </c>
      <c r="Q534" s="118" t="s">
        <v>62</v>
      </c>
      <c r="R534" s="118" t="s">
        <v>62</v>
      </c>
      <c r="S534" s="118" t="s">
        <v>62</v>
      </c>
      <c r="T534" s="118" t="s">
        <v>62</v>
      </c>
      <c r="U534" s="118" t="s">
        <v>62</v>
      </c>
      <c r="V534" s="118" t="s">
        <v>62</v>
      </c>
      <c r="W534" s="118" t="s">
        <v>62</v>
      </c>
    </row>
    <row r="535" spans="1:23" ht="13.5" customHeight="1" x14ac:dyDescent="0.3">
      <c r="A535" s="170">
        <v>4.1666666666666664E-2</v>
      </c>
      <c r="B535" s="118" t="s">
        <v>62</v>
      </c>
      <c r="C535" s="118" t="s">
        <v>62</v>
      </c>
      <c r="D535" s="118" t="s">
        <v>62</v>
      </c>
      <c r="E535" s="118" t="s">
        <v>62</v>
      </c>
      <c r="F535" s="118" t="s">
        <v>62</v>
      </c>
      <c r="G535" s="118" t="s">
        <v>62</v>
      </c>
      <c r="H535" s="118" t="s">
        <v>62</v>
      </c>
      <c r="I535" s="118" t="s">
        <v>62</v>
      </c>
      <c r="J535" s="118" t="s">
        <v>62</v>
      </c>
      <c r="K535" s="118" t="s">
        <v>62</v>
      </c>
      <c r="L535" s="118" t="s">
        <v>62</v>
      </c>
      <c r="M535" s="118" t="s">
        <v>62</v>
      </c>
      <c r="N535" s="118" t="s">
        <v>62</v>
      </c>
      <c r="O535" s="118" t="s">
        <v>62</v>
      </c>
      <c r="P535" s="118" t="s">
        <v>62</v>
      </c>
      <c r="Q535" s="118" t="s">
        <v>62</v>
      </c>
      <c r="R535" s="118" t="s">
        <v>62</v>
      </c>
      <c r="S535" s="118" t="s">
        <v>62</v>
      </c>
      <c r="T535" s="118" t="s">
        <v>62</v>
      </c>
      <c r="U535" s="118" t="s">
        <v>62</v>
      </c>
      <c r="V535" s="118" t="s">
        <v>62</v>
      </c>
      <c r="W535" s="118" t="s">
        <v>62</v>
      </c>
    </row>
    <row r="536" spans="1:23" ht="13.5" customHeight="1" x14ac:dyDescent="0.3">
      <c r="A536" s="170">
        <v>5.2083333333333336E-2</v>
      </c>
      <c r="B536" s="118" t="s">
        <v>62</v>
      </c>
      <c r="C536" s="118" t="s">
        <v>62</v>
      </c>
      <c r="D536" s="118" t="s">
        <v>62</v>
      </c>
      <c r="E536" s="118" t="s">
        <v>62</v>
      </c>
      <c r="F536" s="118" t="s">
        <v>62</v>
      </c>
      <c r="G536" s="118" t="s">
        <v>62</v>
      </c>
      <c r="H536" s="118" t="s">
        <v>62</v>
      </c>
      <c r="I536" s="118" t="s">
        <v>62</v>
      </c>
      <c r="J536" s="118" t="s">
        <v>62</v>
      </c>
      <c r="K536" s="118" t="s">
        <v>62</v>
      </c>
      <c r="L536" s="118" t="s">
        <v>62</v>
      </c>
      <c r="M536" s="118" t="s">
        <v>62</v>
      </c>
      <c r="N536" s="118" t="s">
        <v>62</v>
      </c>
      <c r="O536" s="118" t="s">
        <v>62</v>
      </c>
      <c r="P536" s="118" t="s">
        <v>62</v>
      </c>
      <c r="Q536" s="118" t="s">
        <v>62</v>
      </c>
      <c r="R536" s="118" t="s">
        <v>62</v>
      </c>
      <c r="S536" s="118" t="s">
        <v>62</v>
      </c>
      <c r="T536" s="118" t="s">
        <v>62</v>
      </c>
      <c r="U536" s="118" t="s">
        <v>62</v>
      </c>
      <c r="V536" s="118" t="s">
        <v>62</v>
      </c>
      <c r="W536" s="118" t="s">
        <v>62</v>
      </c>
    </row>
    <row r="537" spans="1:23" ht="13.5" customHeight="1" x14ac:dyDescent="0.3">
      <c r="A537" s="170">
        <v>6.25E-2</v>
      </c>
      <c r="B537" s="118" t="s">
        <v>62</v>
      </c>
      <c r="C537" s="118" t="s">
        <v>62</v>
      </c>
      <c r="D537" s="118" t="s">
        <v>62</v>
      </c>
      <c r="E537" s="118" t="s">
        <v>62</v>
      </c>
      <c r="F537" s="118" t="s">
        <v>62</v>
      </c>
      <c r="G537" s="118" t="s">
        <v>62</v>
      </c>
      <c r="H537" s="118" t="s">
        <v>62</v>
      </c>
      <c r="I537" s="118" t="s">
        <v>62</v>
      </c>
      <c r="J537" s="118" t="s">
        <v>62</v>
      </c>
      <c r="K537" s="118" t="s">
        <v>62</v>
      </c>
      <c r="L537" s="118" t="s">
        <v>62</v>
      </c>
      <c r="M537" s="118" t="s">
        <v>62</v>
      </c>
      <c r="N537" s="118" t="s">
        <v>62</v>
      </c>
      <c r="O537" s="118" t="s">
        <v>62</v>
      </c>
      <c r="P537" s="118" t="s">
        <v>62</v>
      </c>
      <c r="Q537" s="118" t="s">
        <v>62</v>
      </c>
      <c r="R537" s="118" t="s">
        <v>62</v>
      </c>
      <c r="S537" s="118" t="s">
        <v>62</v>
      </c>
      <c r="T537" s="118" t="s">
        <v>62</v>
      </c>
      <c r="U537" s="118" t="s">
        <v>62</v>
      </c>
      <c r="V537" s="118" t="s">
        <v>62</v>
      </c>
      <c r="W537" s="118" t="s">
        <v>62</v>
      </c>
    </row>
    <row r="538" spans="1:23" ht="13.5" customHeight="1" x14ac:dyDescent="0.3">
      <c r="A538" s="170">
        <v>7.2916666666666699E-2</v>
      </c>
      <c r="B538" s="118" t="s">
        <v>62</v>
      </c>
      <c r="C538" s="118" t="s">
        <v>62</v>
      </c>
      <c r="D538" s="118" t="s">
        <v>62</v>
      </c>
      <c r="E538" s="118" t="s">
        <v>62</v>
      </c>
      <c r="F538" s="118" t="s">
        <v>62</v>
      </c>
      <c r="G538" s="118" t="s">
        <v>62</v>
      </c>
      <c r="H538" s="118" t="s">
        <v>62</v>
      </c>
      <c r="I538" s="118" t="s">
        <v>62</v>
      </c>
      <c r="J538" s="118" t="s">
        <v>62</v>
      </c>
      <c r="K538" s="118" t="s">
        <v>62</v>
      </c>
      <c r="L538" s="118" t="s">
        <v>62</v>
      </c>
      <c r="M538" s="118" t="s">
        <v>62</v>
      </c>
      <c r="N538" s="118" t="s">
        <v>62</v>
      </c>
      <c r="O538" s="118" t="s">
        <v>62</v>
      </c>
      <c r="P538" s="118" t="s">
        <v>62</v>
      </c>
      <c r="Q538" s="118" t="s">
        <v>62</v>
      </c>
      <c r="R538" s="118" t="s">
        <v>62</v>
      </c>
      <c r="S538" s="118" t="s">
        <v>62</v>
      </c>
      <c r="T538" s="118" t="s">
        <v>62</v>
      </c>
      <c r="U538" s="118" t="s">
        <v>62</v>
      </c>
      <c r="V538" s="118" t="s">
        <v>62</v>
      </c>
      <c r="W538" s="118" t="s">
        <v>62</v>
      </c>
    </row>
    <row r="539" spans="1:23" ht="13.5" customHeight="1" x14ac:dyDescent="0.3">
      <c r="A539" s="170">
        <v>8.3333333333333301E-2</v>
      </c>
      <c r="B539" s="118" t="s">
        <v>62</v>
      </c>
      <c r="C539" s="118" t="s">
        <v>62</v>
      </c>
      <c r="D539" s="118" t="s">
        <v>62</v>
      </c>
      <c r="E539" s="118" t="s">
        <v>62</v>
      </c>
      <c r="F539" s="118" t="s">
        <v>62</v>
      </c>
      <c r="G539" s="118" t="s">
        <v>62</v>
      </c>
      <c r="H539" s="118" t="s">
        <v>62</v>
      </c>
      <c r="I539" s="118" t="s">
        <v>62</v>
      </c>
      <c r="J539" s="118" t="s">
        <v>62</v>
      </c>
      <c r="K539" s="118" t="s">
        <v>62</v>
      </c>
      <c r="L539" s="118" t="s">
        <v>62</v>
      </c>
      <c r="M539" s="118" t="s">
        <v>62</v>
      </c>
      <c r="N539" s="118" t="s">
        <v>62</v>
      </c>
      <c r="O539" s="118" t="s">
        <v>62</v>
      </c>
      <c r="P539" s="118" t="s">
        <v>62</v>
      </c>
      <c r="Q539" s="118" t="s">
        <v>62</v>
      </c>
      <c r="R539" s="118" t="s">
        <v>62</v>
      </c>
      <c r="S539" s="118" t="s">
        <v>62</v>
      </c>
      <c r="T539" s="118" t="s">
        <v>62</v>
      </c>
      <c r="U539" s="118" t="s">
        <v>62</v>
      </c>
      <c r="V539" s="118" t="s">
        <v>62</v>
      </c>
      <c r="W539" s="118" t="s">
        <v>62</v>
      </c>
    </row>
    <row r="540" spans="1:23" ht="13.5" customHeight="1" x14ac:dyDescent="0.3">
      <c r="A540" s="170">
        <v>9.375E-2</v>
      </c>
      <c r="B540" s="118" t="s">
        <v>62</v>
      </c>
      <c r="C540" s="118" t="s">
        <v>62</v>
      </c>
      <c r="D540" s="118" t="s">
        <v>62</v>
      </c>
      <c r="E540" s="118" t="s">
        <v>62</v>
      </c>
      <c r="F540" s="118" t="s">
        <v>62</v>
      </c>
      <c r="G540" s="118" t="s">
        <v>62</v>
      </c>
      <c r="H540" s="118" t="s">
        <v>62</v>
      </c>
      <c r="I540" s="118" t="s">
        <v>62</v>
      </c>
      <c r="J540" s="118" t="s">
        <v>62</v>
      </c>
      <c r="K540" s="118" t="s">
        <v>62</v>
      </c>
      <c r="L540" s="118" t="s">
        <v>62</v>
      </c>
      <c r="M540" s="118" t="s">
        <v>62</v>
      </c>
      <c r="N540" s="118" t="s">
        <v>62</v>
      </c>
      <c r="O540" s="118" t="s">
        <v>62</v>
      </c>
      <c r="P540" s="118" t="s">
        <v>62</v>
      </c>
      <c r="Q540" s="118" t="s">
        <v>62</v>
      </c>
      <c r="R540" s="118" t="s">
        <v>62</v>
      </c>
      <c r="S540" s="118" t="s">
        <v>62</v>
      </c>
      <c r="T540" s="118" t="s">
        <v>62</v>
      </c>
      <c r="U540" s="118" t="s">
        <v>62</v>
      </c>
      <c r="V540" s="118" t="s">
        <v>62</v>
      </c>
      <c r="W540" s="118" t="s">
        <v>62</v>
      </c>
    </row>
    <row r="541" spans="1:23" ht="13.5" customHeight="1" x14ac:dyDescent="0.3">
      <c r="A541" s="170">
        <v>0.104166666666667</v>
      </c>
      <c r="B541" s="118" t="s">
        <v>62</v>
      </c>
      <c r="C541" s="118" t="s">
        <v>62</v>
      </c>
      <c r="D541" s="118" t="s">
        <v>62</v>
      </c>
      <c r="E541" s="118" t="s">
        <v>62</v>
      </c>
      <c r="F541" s="118" t="s">
        <v>62</v>
      </c>
      <c r="G541" s="118" t="s">
        <v>62</v>
      </c>
      <c r="H541" s="118" t="s">
        <v>62</v>
      </c>
      <c r="I541" s="118" t="s">
        <v>62</v>
      </c>
      <c r="J541" s="118" t="s">
        <v>62</v>
      </c>
      <c r="K541" s="118" t="s">
        <v>62</v>
      </c>
      <c r="L541" s="118" t="s">
        <v>62</v>
      </c>
      <c r="M541" s="118" t="s">
        <v>62</v>
      </c>
      <c r="N541" s="118" t="s">
        <v>62</v>
      </c>
      <c r="O541" s="118" t="s">
        <v>62</v>
      </c>
      <c r="P541" s="118" t="s">
        <v>62</v>
      </c>
      <c r="Q541" s="118" t="s">
        <v>62</v>
      </c>
      <c r="R541" s="118" t="s">
        <v>62</v>
      </c>
      <c r="S541" s="118" t="s">
        <v>62</v>
      </c>
      <c r="T541" s="118" t="s">
        <v>62</v>
      </c>
      <c r="U541" s="118" t="s">
        <v>62</v>
      </c>
      <c r="V541" s="118" t="s">
        <v>62</v>
      </c>
      <c r="W541" s="118" t="s">
        <v>62</v>
      </c>
    </row>
    <row r="542" spans="1:23" ht="13.5" customHeight="1" x14ac:dyDescent="0.3">
      <c r="A542" s="170">
        <v>0.114583333333333</v>
      </c>
      <c r="B542" s="118" t="s">
        <v>62</v>
      </c>
      <c r="C542" s="118" t="s">
        <v>62</v>
      </c>
      <c r="D542" s="118" t="s">
        <v>62</v>
      </c>
      <c r="E542" s="118" t="s">
        <v>62</v>
      </c>
      <c r="F542" s="118" t="s">
        <v>62</v>
      </c>
      <c r="G542" s="118" t="s">
        <v>62</v>
      </c>
      <c r="H542" s="118" t="s">
        <v>62</v>
      </c>
      <c r="I542" s="118" t="s">
        <v>62</v>
      </c>
      <c r="J542" s="118" t="s">
        <v>62</v>
      </c>
      <c r="K542" s="118" t="s">
        <v>62</v>
      </c>
      <c r="L542" s="118" t="s">
        <v>62</v>
      </c>
      <c r="M542" s="118" t="s">
        <v>62</v>
      </c>
      <c r="N542" s="118" t="s">
        <v>62</v>
      </c>
      <c r="O542" s="118" t="s">
        <v>62</v>
      </c>
      <c r="P542" s="118" t="s">
        <v>62</v>
      </c>
      <c r="Q542" s="118" t="s">
        <v>62</v>
      </c>
      <c r="R542" s="118" t="s">
        <v>62</v>
      </c>
      <c r="S542" s="118" t="s">
        <v>62</v>
      </c>
      <c r="T542" s="118" t="s">
        <v>62</v>
      </c>
      <c r="U542" s="118" t="s">
        <v>62</v>
      </c>
      <c r="V542" s="118" t="s">
        <v>62</v>
      </c>
      <c r="W542" s="118" t="s">
        <v>62</v>
      </c>
    </row>
    <row r="543" spans="1:23" ht="13.5" customHeight="1" x14ac:dyDescent="0.3">
      <c r="A543" s="170">
        <v>0.125</v>
      </c>
      <c r="B543" s="118" t="s">
        <v>62</v>
      </c>
      <c r="C543" s="118" t="s">
        <v>62</v>
      </c>
      <c r="D543" s="118" t="s">
        <v>62</v>
      </c>
      <c r="E543" s="118" t="s">
        <v>62</v>
      </c>
      <c r="F543" s="118" t="s">
        <v>62</v>
      </c>
      <c r="G543" s="118" t="s">
        <v>62</v>
      </c>
      <c r="H543" s="118" t="s">
        <v>62</v>
      </c>
      <c r="I543" s="118" t="s">
        <v>62</v>
      </c>
      <c r="J543" s="118" t="s">
        <v>62</v>
      </c>
      <c r="K543" s="118" t="s">
        <v>62</v>
      </c>
      <c r="L543" s="118" t="s">
        <v>62</v>
      </c>
      <c r="M543" s="118" t="s">
        <v>62</v>
      </c>
      <c r="N543" s="118" t="s">
        <v>62</v>
      </c>
      <c r="O543" s="118" t="s">
        <v>62</v>
      </c>
      <c r="P543" s="118" t="s">
        <v>62</v>
      </c>
      <c r="Q543" s="118" t="s">
        <v>62</v>
      </c>
      <c r="R543" s="118" t="s">
        <v>62</v>
      </c>
      <c r="S543" s="118" t="s">
        <v>62</v>
      </c>
      <c r="T543" s="118" t="s">
        <v>62</v>
      </c>
      <c r="U543" s="118" t="s">
        <v>62</v>
      </c>
      <c r="V543" s="118" t="s">
        <v>62</v>
      </c>
      <c r="W543" s="118" t="s">
        <v>62</v>
      </c>
    </row>
    <row r="544" spans="1:23" ht="13.5" customHeight="1" x14ac:dyDescent="0.3">
      <c r="A544" s="170">
        <v>0.13541666666666699</v>
      </c>
      <c r="B544" s="118" t="s">
        <v>62</v>
      </c>
      <c r="C544" s="118" t="s">
        <v>62</v>
      </c>
      <c r="D544" s="118" t="s">
        <v>62</v>
      </c>
      <c r="E544" s="118" t="s">
        <v>62</v>
      </c>
      <c r="F544" s="118" t="s">
        <v>62</v>
      </c>
      <c r="G544" s="118" t="s">
        <v>62</v>
      </c>
      <c r="H544" s="118" t="s">
        <v>62</v>
      </c>
      <c r="I544" s="118" t="s">
        <v>62</v>
      </c>
      <c r="J544" s="118" t="s">
        <v>62</v>
      </c>
      <c r="K544" s="118" t="s">
        <v>62</v>
      </c>
      <c r="L544" s="118" t="s">
        <v>62</v>
      </c>
      <c r="M544" s="118" t="s">
        <v>62</v>
      </c>
      <c r="N544" s="118" t="s">
        <v>62</v>
      </c>
      <c r="O544" s="118" t="s">
        <v>62</v>
      </c>
      <c r="P544" s="118" t="s">
        <v>62</v>
      </c>
      <c r="Q544" s="118" t="s">
        <v>62</v>
      </c>
      <c r="R544" s="118" t="s">
        <v>62</v>
      </c>
      <c r="S544" s="118" t="s">
        <v>62</v>
      </c>
      <c r="T544" s="118" t="s">
        <v>62</v>
      </c>
      <c r="U544" s="118" t="s">
        <v>62</v>
      </c>
      <c r="V544" s="118" t="s">
        <v>62</v>
      </c>
      <c r="W544" s="118" t="s">
        <v>62</v>
      </c>
    </row>
    <row r="545" spans="1:23" ht="13.5" customHeight="1" x14ac:dyDescent="0.3">
      <c r="A545" s="170">
        <v>0.14583333333333301</v>
      </c>
      <c r="B545" s="118" t="s">
        <v>62</v>
      </c>
      <c r="C545" s="118" t="s">
        <v>62</v>
      </c>
      <c r="D545" s="118" t="s">
        <v>62</v>
      </c>
      <c r="E545" s="118" t="s">
        <v>62</v>
      </c>
      <c r="F545" s="118" t="s">
        <v>62</v>
      </c>
      <c r="G545" s="118" t="s">
        <v>62</v>
      </c>
      <c r="H545" s="118" t="s">
        <v>62</v>
      </c>
      <c r="I545" s="118" t="s">
        <v>62</v>
      </c>
      <c r="J545" s="118" t="s">
        <v>62</v>
      </c>
      <c r="K545" s="118" t="s">
        <v>62</v>
      </c>
      <c r="L545" s="118" t="s">
        <v>62</v>
      </c>
      <c r="M545" s="118" t="s">
        <v>62</v>
      </c>
      <c r="N545" s="118" t="s">
        <v>62</v>
      </c>
      <c r="O545" s="118" t="s">
        <v>62</v>
      </c>
      <c r="P545" s="118" t="s">
        <v>62</v>
      </c>
      <c r="Q545" s="118" t="s">
        <v>62</v>
      </c>
      <c r="R545" s="118" t="s">
        <v>62</v>
      </c>
      <c r="S545" s="118" t="s">
        <v>62</v>
      </c>
      <c r="T545" s="118" t="s">
        <v>62</v>
      </c>
      <c r="U545" s="118" t="s">
        <v>62</v>
      </c>
      <c r="V545" s="118" t="s">
        <v>62</v>
      </c>
      <c r="W545" s="118" t="s">
        <v>62</v>
      </c>
    </row>
    <row r="546" spans="1:23" ht="13.5" customHeight="1" x14ac:dyDescent="0.3">
      <c r="A546" s="170">
        <v>0.15625</v>
      </c>
      <c r="B546" s="118" t="s">
        <v>62</v>
      </c>
      <c r="C546" s="118" t="s">
        <v>62</v>
      </c>
      <c r="D546" s="118" t="s">
        <v>62</v>
      </c>
      <c r="E546" s="118" t="s">
        <v>62</v>
      </c>
      <c r="F546" s="118" t="s">
        <v>62</v>
      </c>
      <c r="G546" s="118" t="s">
        <v>62</v>
      </c>
      <c r="H546" s="118" t="s">
        <v>62</v>
      </c>
      <c r="I546" s="118" t="s">
        <v>62</v>
      </c>
      <c r="J546" s="118" t="s">
        <v>62</v>
      </c>
      <c r="K546" s="118" t="s">
        <v>62</v>
      </c>
      <c r="L546" s="118" t="s">
        <v>62</v>
      </c>
      <c r="M546" s="118" t="s">
        <v>62</v>
      </c>
      <c r="N546" s="118" t="s">
        <v>62</v>
      </c>
      <c r="O546" s="118" t="s">
        <v>62</v>
      </c>
      <c r="P546" s="118" t="s">
        <v>62</v>
      </c>
      <c r="Q546" s="118" t="s">
        <v>62</v>
      </c>
      <c r="R546" s="118" t="s">
        <v>62</v>
      </c>
      <c r="S546" s="118" t="s">
        <v>62</v>
      </c>
      <c r="T546" s="118" t="s">
        <v>62</v>
      </c>
      <c r="U546" s="118" t="s">
        <v>62</v>
      </c>
      <c r="V546" s="118" t="s">
        <v>62</v>
      </c>
      <c r="W546" s="118" t="s">
        <v>62</v>
      </c>
    </row>
    <row r="547" spans="1:23" ht="13.5" customHeight="1" x14ac:dyDescent="0.3">
      <c r="A547" s="170">
        <v>0.16666666666666699</v>
      </c>
      <c r="B547" s="118" t="s">
        <v>62</v>
      </c>
      <c r="C547" s="118" t="s">
        <v>62</v>
      </c>
      <c r="D547" s="118" t="s">
        <v>62</v>
      </c>
      <c r="E547" s="118" t="s">
        <v>62</v>
      </c>
      <c r="F547" s="118" t="s">
        <v>62</v>
      </c>
      <c r="G547" s="118" t="s">
        <v>62</v>
      </c>
      <c r="H547" s="118" t="s">
        <v>62</v>
      </c>
      <c r="I547" s="118" t="s">
        <v>62</v>
      </c>
      <c r="J547" s="118" t="s">
        <v>62</v>
      </c>
      <c r="K547" s="118" t="s">
        <v>62</v>
      </c>
      <c r="L547" s="118" t="s">
        <v>62</v>
      </c>
      <c r="M547" s="118" t="s">
        <v>62</v>
      </c>
      <c r="N547" s="118" t="s">
        <v>62</v>
      </c>
      <c r="O547" s="118" t="s">
        <v>62</v>
      </c>
      <c r="P547" s="118" t="s">
        <v>62</v>
      </c>
      <c r="Q547" s="118" t="s">
        <v>62</v>
      </c>
      <c r="R547" s="118" t="s">
        <v>62</v>
      </c>
      <c r="S547" s="118" t="s">
        <v>62</v>
      </c>
      <c r="T547" s="118" t="s">
        <v>62</v>
      </c>
      <c r="U547" s="118" t="s">
        <v>62</v>
      </c>
      <c r="V547" s="118" t="s">
        <v>62</v>
      </c>
      <c r="W547" s="118" t="s">
        <v>62</v>
      </c>
    </row>
    <row r="548" spans="1:23" ht="13.5" customHeight="1" x14ac:dyDescent="0.3">
      <c r="A548" s="170">
        <v>0.17708333333333301</v>
      </c>
      <c r="B548" s="118" t="s">
        <v>62</v>
      </c>
      <c r="C548" s="118" t="s">
        <v>62</v>
      </c>
      <c r="D548" s="118" t="s">
        <v>62</v>
      </c>
      <c r="E548" s="118" t="s">
        <v>62</v>
      </c>
      <c r="F548" s="118" t="s">
        <v>62</v>
      </c>
      <c r="G548" s="118" t="s">
        <v>62</v>
      </c>
      <c r="H548" s="118" t="s">
        <v>62</v>
      </c>
      <c r="I548" s="118" t="s">
        <v>62</v>
      </c>
      <c r="J548" s="118" t="s">
        <v>62</v>
      </c>
      <c r="K548" s="118" t="s">
        <v>62</v>
      </c>
      <c r="L548" s="118" t="s">
        <v>62</v>
      </c>
      <c r="M548" s="118" t="s">
        <v>62</v>
      </c>
      <c r="N548" s="118" t="s">
        <v>62</v>
      </c>
      <c r="O548" s="118" t="s">
        <v>62</v>
      </c>
      <c r="P548" s="118" t="s">
        <v>62</v>
      </c>
      <c r="Q548" s="118" t="s">
        <v>62</v>
      </c>
      <c r="R548" s="118" t="s">
        <v>62</v>
      </c>
      <c r="S548" s="118" t="s">
        <v>62</v>
      </c>
      <c r="T548" s="118" t="s">
        <v>62</v>
      </c>
      <c r="U548" s="118" t="s">
        <v>62</v>
      </c>
      <c r="V548" s="118" t="s">
        <v>62</v>
      </c>
      <c r="W548" s="118" t="s">
        <v>62</v>
      </c>
    </row>
    <row r="549" spans="1:23" ht="13.5" customHeight="1" x14ac:dyDescent="0.3">
      <c r="A549" s="170">
        <v>0.1875</v>
      </c>
      <c r="B549" s="118" t="s">
        <v>62</v>
      </c>
      <c r="C549" s="118" t="s">
        <v>62</v>
      </c>
      <c r="D549" s="118" t="s">
        <v>62</v>
      </c>
      <c r="E549" s="118" t="s">
        <v>62</v>
      </c>
      <c r="F549" s="118" t="s">
        <v>62</v>
      </c>
      <c r="G549" s="118" t="s">
        <v>62</v>
      </c>
      <c r="H549" s="118" t="s">
        <v>62</v>
      </c>
      <c r="I549" s="118" t="s">
        <v>62</v>
      </c>
      <c r="J549" s="118" t="s">
        <v>62</v>
      </c>
      <c r="K549" s="118" t="s">
        <v>62</v>
      </c>
      <c r="L549" s="118" t="s">
        <v>62</v>
      </c>
      <c r="M549" s="118" t="s">
        <v>62</v>
      </c>
      <c r="N549" s="118" t="s">
        <v>62</v>
      </c>
      <c r="O549" s="118" t="s">
        <v>62</v>
      </c>
      <c r="P549" s="118" t="s">
        <v>62</v>
      </c>
      <c r="Q549" s="118" t="s">
        <v>62</v>
      </c>
      <c r="R549" s="118" t="s">
        <v>62</v>
      </c>
      <c r="S549" s="118" t="s">
        <v>62</v>
      </c>
      <c r="T549" s="118" t="s">
        <v>62</v>
      </c>
      <c r="U549" s="118" t="s">
        <v>62</v>
      </c>
      <c r="V549" s="118" t="s">
        <v>62</v>
      </c>
      <c r="W549" s="118" t="s">
        <v>62</v>
      </c>
    </row>
    <row r="550" spans="1:23" ht="13.5" customHeight="1" x14ac:dyDescent="0.3">
      <c r="A550" s="170">
        <v>0.19791666666666699</v>
      </c>
      <c r="B550" s="118" t="s">
        <v>62</v>
      </c>
      <c r="C550" s="118" t="s">
        <v>62</v>
      </c>
      <c r="D550" s="118" t="s">
        <v>62</v>
      </c>
      <c r="E550" s="118" t="s">
        <v>62</v>
      </c>
      <c r="F550" s="118" t="s">
        <v>62</v>
      </c>
      <c r="G550" s="118" t="s">
        <v>62</v>
      </c>
      <c r="H550" s="118" t="s">
        <v>62</v>
      </c>
      <c r="I550" s="118" t="s">
        <v>62</v>
      </c>
      <c r="J550" s="118" t="s">
        <v>62</v>
      </c>
      <c r="K550" s="118" t="s">
        <v>62</v>
      </c>
      <c r="L550" s="118" t="s">
        <v>62</v>
      </c>
      <c r="M550" s="118" t="s">
        <v>62</v>
      </c>
      <c r="N550" s="118" t="s">
        <v>62</v>
      </c>
      <c r="O550" s="118" t="s">
        <v>62</v>
      </c>
      <c r="P550" s="118" t="s">
        <v>62</v>
      </c>
      <c r="Q550" s="118" t="s">
        <v>62</v>
      </c>
      <c r="R550" s="118" t="s">
        <v>62</v>
      </c>
      <c r="S550" s="118" t="s">
        <v>62</v>
      </c>
      <c r="T550" s="118" t="s">
        <v>62</v>
      </c>
      <c r="U550" s="118" t="s">
        <v>62</v>
      </c>
      <c r="V550" s="118" t="s">
        <v>62</v>
      </c>
      <c r="W550" s="118" t="s">
        <v>62</v>
      </c>
    </row>
    <row r="551" spans="1:23" ht="13.5" customHeight="1" x14ac:dyDescent="0.3">
      <c r="A551" s="170">
        <v>0.20833333333333301</v>
      </c>
      <c r="B551" s="118" t="s">
        <v>62</v>
      </c>
      <c r="C551" s="118" t="s">
        <v>62</v>
      </c>
      <c r="D551" s="118" t="s">
        <v>62</v>
      </c>
      <c r="E551" s="118" t="s">
        <v>62</v>
      </c>
      <c r="F551" s="118" t="s">
        <v>62</v>
      </c>
      <c r="G551" s="118" t="s">
        <v>62</v>
      </c>
      <c r="H551" s="118" t="s">
        <v>62</v>
      </c>
      <c r="I551" s="118" t="s">
        <v>62</v>
      </c>
      <c r="J551" s="118" t="s">
        <v>62</v>
      </c>
      <c r="K551" s="118" t="s">
        <v>62</v>
      </c>
      <c r="L551" s="118" t="s">
        <v>62</v>
      </c>
      <c r="M551" s="118" t="s">
        <v>62</v>
      </c>
      <c r="N551" s="118" t="s">
        <v>62</v>
      </c>
      <c r="O551" s="118" t="s">
        <v>62</v>
      </c>
      <c r="P551" s="118" t="s">
        <v>62</v>
      </c>
      <c r="Q551" s="118" t="s">
        <v>62</v>
      </c>
      <c r="R551" s="118" t="s">
        <v>62</v>
      </c>
      <c r="S551" s="118" t="s">
        <v>62</v>
      </c>
      <c r="T551" s="118" t="s">
        <v>62</v>
      </c>
      <c r="U551" s="118" t="s">
        <v>62</v>
      </c>
      <c r="V551" s="118" t="s">
        <v>62</v>
      </c>
      <c r="W551" s="118" t="s">
        <v>62</v>
      </c>
    </row>
    <row r="552" spans="1:23" ht="13.5" customHeight="1" x14ac:dyDescent="0.3">
      <c r="A552" s="170">
        <v>0.21875</v>
      </c>
      <c r="B552" s="118" t="s">
        <v>62</v>
      </c>
      <c r="C552" s="118" t="s">
        <v>62</v>
      </c>
      <c r="D552" s="118" t="s">
        <v>62</v>
      </c>
      <c r="E552" s="118" t="s">
        <v>62</v>
      </c>
      <c r="F552" s="118" t="s">
        <v>62</v>
      </c>
      <c r="G552" s="118" t="s">
        <v>62</v>
      </c>
      <c r="H552" s="118" t="s">
        <v>62</v>
      </c>
      <c r="I552" s="118" t="s">
        <v>62</v>
      </c>
      <c r="J552" s="118" t="s">
        <v>62</v>
      </c>
      <c r="K552" s="118" t="s">
        <v>62</v>
      </c>
      <c r="L552" s="118" t="s">
        <v>62</v>
      </c>
      <c r="M552" s="118" t="s">
        <v>62</v>
      </c>
      <c r="N552" s="118" t="s">
        <v>62</v>
      </c>
      <c r="O552" s="118" t="s">
        <v>62</v>
      </c>
      <c r="P552" s="118" t="s">
        <v>62</v>
      </c>
      <c r="Q552" s="118" t="s">
        <v>62</v>
      </c>
      <c r="R552" s="118" t="s">
        <v>62</v>
      </c>
      <c r="S552" s="118" t="s">
        <v>62</v>
      </c>
      <c r="T552" s="118" t="s">
        <v>62</v>
      </c>
      <c r="U552" s="118" t="s">
        <v>62</v>
      </c>
      <c r="V552" s="118" t="s">
        <v>62</v>
      </c>
      <c r="W552" s="118" t="s">
        <v>62</v>
      </c>
    </row>
    <row r="553" spans="1:23" ht="13.5" customHeight="1" x14ac:dyDescent="0.3">
      <c r="A553" s="170">
        <v>0.22916666666666699</v>
      </c>
      <c r="B553" s="118" t="s">
        <v>62</v>
      </c>
      <c r="C553" s="118" t="s">
        <v>62</v>
      </c>
      <c r="D553" s="118" t="s">
        <v>62</v>
      </c>
      <c r="E553" s="118" t="s">
        <v>62</v>
      </c>
      <c r="F553" s="118" t="s">
        <v>62</v>
      </c>
      <c r="G553" s="118" t="s">
        <v>62</v>
      </c>
      <c r="H553" s="118" t="s">
        <v>62</v>
      </c>
      <c r="I553" s="118" t="s">
        <v>62</v>
      </c>
      <c r="J553" s="118" t="s">
        <v>62</v>
      </c>
      <c r="K553" s="118" t="s">
        <v>62</v>
      </c>
      <c r="L553" s="118" t="s">
        <v>62</v>
      </c>
      <c r="M553" s="118" t="s">
        <v>62</v>
      </c>
      <c r="N553" s="118" t="s">
        <v>62</v>
      </c>
      <c r="O553" s="118" t="s">
        <v>62</v>
      </c>
      <c r="P553" s="118" t="s">
        <v>62</v>
      </c>
      <c r="Q553" s="118" t="s">
        <v>62</v>
      </c>
      <c r="R553" s="118" t="s">
        <v>62</v>
      </c>
      <c r="S553" s="118" t="s">
        <v>62</v>
      </c>
      <c r="T553" s="118" t="s">
        <v>62</v>
      </c>
      <c r="U553" s="118" t="s">
        <v>62</v>
      </c>
      <c r="V553" s="118" t="s">
        <v>62</v>
      </c>
      <c r="W553" s="118" t="s">
        <v>62</v>
      </c>
    </row>
    <row r="554" spans="1:23" ht="13.5" customHeight="1" x14ac:dyDescent="0.3">
      <c r="A554" s="170">
        <v>0.23958333333333301</v>
      </c>
      <c r="B554" s="118" t="s">
        <v>62</v>
      </c>
      <c r="C554" s="118" t="s">
        <v>62</v>
      </c>
      <c r="D554" s="118" t="s">
        <v>62</v>
      </c>
      <c r="E554" s="118" t="s">
        <v>62</v>
      </c>
      <c r="F554" s="118" t="s">
        <v>62</v>
      </c>
      <c r="G554" s="118" t="s">
        <v>62</v>
      </c>
      <c r="H554" s="118" t="s">
        <v>62</v>
      </c>
      <c r="I554" s="118" t="s">
        <v>62</v>
      </c>
      <c r="J554" s="118" t="s">
        <v>62</v>
      </c>
      <c r="K554" s="118" t="s">
        <v>62</v>
      </c>
      <c r="L554" s="118" t="s">
        <v>62</v>
      </c>
      <c r="M554" s="118" t="s">
        <v>62</v>
      </c>
      <c r="N554" s="118" t="s">
        <v>62</v>
      </c>
      <c r="O554" s="118" t="s">
        <v>62</v>
      </c>
      <c r="P554" s="118" t="s">
        <v>62</v>
      </c>
      <c r="Q554" s="118" t="s">
        <v>62</v>
      </c>
      <c r="R554" s="118" t="s">
        <v>62</v>
      </c>
      <c r="S554" s="118" t="s">
        <v>62</v>
      </c>
      <c r="T554" s="118" t="s">
        <v>62</v>
      </c>
      <c r="U554" s="118" t="s">
        <v>62</v>
      </c>
      <c r="V554" s="118" t="s">
        <v>62</v>
      </c>
      <c r="W554" s="118" t="s">
        <v>62</v>
      </c>
    </row>
    <row r="555" spans="1:23" ht="13.5" customHeight="1" x14ac:dyDescent="0.3">
      <c r="A555" s="170">
        <v>0.25</v>
      </c>
      <c r="B555" s="118" t="s">
        <v>62</v>
      </c>
      <c r="C555" s="118" t="s">
        <v>62</v>
      </c>
      <c r="D555" s="118" t="s">
        <v>62</v>
      </c>
      <c r="E555" s="118" t="s">
        <v>62</v>
      </c>
      <c r="F555" s="118" t="s">
        <v>62</v>
      </c>
      <c r="G555" s="118" t="s">
        <v>62</v>
      </c>
      <c r="H555" s="118" t="s">
        <v>62</v>
      </c>
      <c r="I555" s="118" t="s">
        <v>62</v>
      </c>
      <c r="J555" s="118" t="s">
        <v>62</v>
      </c>
      <c r="K555" s="118" t="s">
        <v>62</v>
      </c>
      <c r="L555" s="118" t="s">
        <v>62</v>
      </c>
      <c r="M555" s="118" t="s">
        <v>62</v>
      </c>
      <c r="N555" s="118" t="s">
        <v>62</v>
      </c>
      <c r="O555" s="118" t="s">
        <v>62</v>
      </c>
      <c r="P555" s="118" t="s">
        <v>62</v>
      </c>
      <c r="Q555" s="118" t="s">
        <v>62</v>
      </c>
      <c r="R555" s="118" t="s">
        <v>62</v>
      </c>
      <c r="S555" s="118" t="s">
        <v>62</v>
      </c>
      <c r="T555" s="118" t="s">
        <v>62</v>
      </c>
      <c r="U555" s="118" t="s">
        <v>62</v>
      </c>
      <c r="V555" s="118" t="s">
        <v>62</v>
      </c>
      <c r="W555" s="118" t="s">
        <v>62</v>
      </c>
    </row>
    <row r="556" spans="1:23" ht="13.5" customHeight="1" x14ac:dyDescent="0.3">
      <c r="A556" s="170">
        <v>0.26041666666666702</v>
      </c>
      <c r="B556" s="118" t="s">
        <v>62</v>
      </c>
      <c r="C556" s="118" t="s">
        <v>62</v>
      </c>
      <c r="D556" s="118" t="s">
        <v>62</v>
      </c>
      <c r="E556" s="118" t="s">
        <v>62</v>
      </c>
      <c r="F556" s="118" t="s">
        <v>62</v>
      </c>
      <c r="G556" s="118" t="s">
        <v>62</v>
      </c>
      <c r="H556" s="118" t="s">
        <v>62</v>
      </c>
      <c r="I556" s="118" t="s">
        <v>62</v>
      </c>
      <c r="J556" s="118" t="s">
        <v>62</v>
      </c>
      <c r="K556" s="118" t="s">
        <v>62</v>
      </c>
      <c r="L556" s="118" t="s">
        <v>62</v>
      </c>
      <c r="M556" s="118" t="s">
        <v>62</v>
      </c>
      <c r="N556" s="118" t="s">
        <v>62</v>
      </c>
      <c r="O556" s="118" t="s">
        <v>62</v>
      </c>
      <c r="P556" s="118" t="s">
        <v>62</v>
      </c>
      <c r="Q556" s="118" t="s">
        <v>62</v>
      </c>
      <c r="R556" s="118" t="s">
        <v>62</v>
      </c>
      <c r="S556" s="118" t="s">
        <v>62</v>
      </c>
      <c r="T556" s="118" t="s">
        <v>62</v>
      </c>
      <c r="U556" s="118" t="s">
        <v>62</v>
      </c>
      <c r="V556" s="118" t="s">
        <v>62</v>
      </c>
      <c r="W556" s="118" t="s">
        <v>62</v>
      </c>
    </row>
    <row r="557" spans="1:23" ht="13.5" customHeight="1" x14ac:dyDescent="0.3">
      <c r="A557" s="170">
        <v>0.27083333333333298</v>
      </c>
      <c r="B557" s="118" t="s">
        <v>62</v>
      </c>
      <c r="C557" s="118" t="s">
        <v>62</v>
      </c>
      <c r="D557" s="118" t="s">
        <v>62</v>
      </c>
      <c r="E557" s="118" t="s">
        <v>62</v>
      </c>
      <c r="F557" s="118" t="s">
        <v>62</v>
      </c>
      <c r="G557" s="118" t="s">
        <v>62</v>
      </c>
      <c r="H557" s="118" t="s">
        <v>62</v>
      </c>
      <c r="I557" s="118" t="s">
        <v>62</v>
      </c>
      <c r="J557" s="118" t="s">
        <v>62</v>
      </c>
      <c r="K557" s="118" t="s">
        <v>62</v>
      </c>
      <c r="L557" s="118" t="s">
        <v>62</v>
      </c>
      <c r="M557" s="118" t="s">
        <v>62</v>
      </c>
      <c r="N557" s="118" t="s">
        <v>62</v>
      </c>
      <c r="O557" s="118" t="s">
        <v>62</v>
      </c>
      <c r="P557" s="118" t="s">
        <v>62</v>
      </c>
      <c r="Q557" s="118" t="s">
        <v>62</v>
      </c>
      <c r="R557" s="118" t="s">
        <v>62</v>
      </c>
      <c r="S557" s="118" t="s">
        <v>62</v>
      </c>
      <c r="T557" s="118" t="s">
        <v>62</v>
      </c>
      <c r="U557" s="118" t="s">
        <v>62</v>
      </c>
      <c r="V557" s="118" t="s">
        <v>62</v>
      </c>
      <c r="W557" s="118" t="s">
        <v>62</v>
      </c>
    </row>
    <row r="558" spans="1:23" ht="13.5" customHeight="1" x14ac:dyDescent="0.3">
      <c r="A558" s="170">
        <v>0.28125</v>
      </c>
      <c r="B558" s="118" t="s">
        <v>62</v>
      </c>
      <c r="C558" s="118" t="s">
        <v>62</v>
      </c>
      <c r="D558" s="118" t="s">
        <v>62</v>
      </c>
      <c r="E558" s="118" t="s">
        <v>62</v>
      </c>
      <c r="F558" s="118" t="s">
        <v>62</v>
      </c>
      <c r="G558" s="118" t="s">
        <v>62</v>
      </c>
      <c r="H558" s="118" t="s">
        <v>62</v>
      </c>
      <c r="I558" s="118" t="s">
        <v>62</v>
      </c>
      <c r="J558" s="118" t="s">
        <v>62</v>
      </c>
      <c r="K558" s="118" t="s">
        <v>62</v>
      </c>
      <c r="L558" s="118" t="s">
        <v>62</v>
      </c>
      <c r="M558" s="118" t="s">
        <v>62</v>
      </c>
      <c r="N558" s="118" t="s">
        <v>62</v>
      </c>
      <c r="O558" s="118" t="s">
        <v>62</v>
      </c>
      <c r="P558" s="118" t="s">
        <v>62</v>
      </c>
      <c r="Q558" s="118" t="s">
        <v>62</v>
      </c>
      <c r="R558" s="118" t="s">
        <v>62</v>
      </c>
      <c r="S558" s="118" t="s">
        <v>62</v>
      </c>
      <c r="T558" s="118" t="s">
        <v>62</v>
      </c>
      <c r="U558" s="118" t="s">
        <v>62</v>
      </c>
      <c r="V558" s="118" t="s">
        <v>62</v>
      </c>
      <c r="W558" s="118" t="s">
        <v>62</v>
      </c>
    </row>
    <row r="559" spans="1:23" ht="13.5" customHeight="1" x14ac:dyDescent="0.3">
      <c r="A559" s="170">
        <v>0.29166666666666702</v>
      </c>
      <c r="B559" s="118" t="s">
        <v>62</v>
      </c>
      <c r="C559" s="118" t="s">
        <v>62</v>
      </c>
      <c r="D559" s="118" t="s">
        <v>62</v>
      </c>
      <c r="E559" s="118" t="s">
        <v>62</v>
      </c>
      <c r="F559" s="118" t="s">
        <v>62</v>
      </c>
      <c r="G559" s="118" t="s">
        <v>62</v>
      </c>
      <c r="H559" s="118" t="s">
        <v>62</v>
      </c>
      <c r="I559" s="118" t="s">
        <v>62</v>
      </c>
      <c r="J559" s="118" t="s">
        <v>62</v>
      </c>
      <c r="K559" s="118" t="s">
        <v>62</v>
      </c>
      <c r="L559" s="118" t="s">
        <v>62</v>
      </c>
      <c r="M559" s="118" t="s">
        <v>62</v>
      </c>
      <c r="N559" s="118" t="s">
        <v>62</v>
      </c>
      <c r="O559" s="118" t="s">
        <v>62</v>
      </c>
      <c r="P559" s="118" t="s">
        <v>62</v>
      </c>
      <c r="Q559" s="118" t="s">
        <v>62</v>
      </c>
      <c r="R559" s="118" t="s">
        <v>62</v>
      </c>
      <c r="S559" s="118" t="s">
        <v>62</v>
      </c>
      <c r="T559" s="118" t="s">
        <v>62</v>
      </c>
      <c r="U559" s="118" t="s">
        <v>62</v>
      </c>
      <c r="V559" s="118" t="s">
        <v>62</v>
      </c>
      <c r="W559" s="118" t="s">
        <v>62</v>
      </c>
    </row>
    <row r="560" spans="1:23" ht="13.5" customHeight="1" x14ac:dyDescent="0.3">
      <c r="A560" s="170">
        <v>0.30208333333333298</v>
      </c>
      <c r="B560" s="118" t="s">
        <v>62</v>
      </c>
      <c r="C560" s="118" t="s">
        <v>62</v>
      </c>
      <c r="D560" s="118" t="s">
        <v>62</v>
      </c>
      <c r="E560" s="118" t="s">
        <v>62</v>
      </c>
      <c r="F560" s="118" t="s">
        <v>62</v>
      </c>
      <c r="G560" s="118" t="s">
        <v>62</v>
      </c>
      <c r="H560" s="118" t="s">
        <v>62</v>
      </c>
      <c r="I560" s="118" t="s">
        <v>62</v>
      </c>
      <c r="J560" s="118" t="s">
        <v>62</v>
      </c>
      <c r="K560" s="118" t="s">
        <v>62</v>
      </c>
      <c r="L560" s="118" t="s">
        <v>62</v>
      </c>
      <c r="M560" s="118" t="s">
        <v>62</v>
      </c>
      <c r="N560" s="118" t="s">
        <v>62</v>
      </c>
      <c r="O560" s="118" t="s">
        <v>62</v>
      </c>
      <c r="P560" s="118" t="s">
        <v>62</v>
      </c>
      <c r="Q560" s="118" t="s">
        <v>62</v>
      </c>
      <c r="R560" s="118" t="s">
        <v>62</v>
      </c>
      <c r="S560" s="118" t="s">
        <v>62</v>
      </c>
      <c r="T560" s="118" t="s">
        <v>62</v>
      </c>
      <c r="U560" s="118" t="s">
        <v>62</v>
      </c>
      <c r="V560" s="118" t="s">
        <v>62</v>
      </c>
      <c r="W560" s="118" t="s">
        <v>62</v>
      </c>
    </row>
    <row r="561" spans="1:23" ht="13.5" customHeight="1" x14ac:dyDescent="0.3">
      <c r="A561" s="170">
        <v>0.3125</v>
      </c>
      <c r="B561" s="118" t="s">
        <v>62</v>
      </c>
      <c r="C561" s="118" t="s">
        <v>62</v>
      </c>
      <c r="D561" s="118" t="s">
        <v>62</v>
      </c>
      <c r="E561" s="118" t="s">
        <v>62</v>
      </c>
      <c r="F561" s="118" t="s">
        <v>62</v>
      </c>
      <c r="G561" s="118" t="s">
        <v>62</v>
      </c>
      <c r="H561" s="118" t="s">
        <v>62</v>
      </c>
      <c r="I561" s="118" t="s">
        <v>62</v>
      </c>
      <c r="J561" s="118" t="s">
        <v>62</v>
      </c>
      <c r="K561" s="118" t="s">
        <v>62</v>
      </c>
      <c r="L561" s="118" t="s">
        <v>62</v>
      </c>
      <c r="M561" s="118" t="s">
        <v>62</v>
      </c>
      <c r="N561" s="118" t="s">
        <v>62</v>
      </c>
      <c r="O561" s="118" t="s">
        <v>62</v>
      </c>
      <c r="P561" s="118" t="s">
        <v>62</v>
      </c>
      <c r="Q561" s="118" t="s">
        <v>62</v>
      </c>
      <c r="R561" s="118" t="s">
        <v>62</v>
      </c>
      <c r="S561" s="118" t="s">
        <v>62</v>
      </c>
      <c r="T561" s="118" t="s">
        <v>62</v>
      </c>
      <c r="U561" s="118" t="s">
        <v>62</v>
      </c>
      <c r="V561" s="118" t="s">
        <v>62</v>
      </c>
      <c r="W561" s="118" t="s">
        <v>62</v>
      </c>
    </row>
    <row r="562" spans="1:23" ht="13.5" customHeight="1" x14ac:dyDescent="0.3">
      <c r="A562" s="170">
        <v>0.32291666666666702</v>
      </c>
      <c r="B562" s="118" t="s">
        <v>62</v>
      </c>
      <c r="C562" s="118" t="s">
        <v>62</v>
      </c>
      <c r="D562" s="118" t="s">
        <v>62</v>
      </c>
      <c r="E562" s="118" t="s">
        <v>62</v>
      </c>
      <c r="F562" s="118" t="s">
        <v>62</v>
      </c>
      <c r="G562" s="118" t="s">
        <v>62</v>
      </c>
      <c r="H562" s="118" t="s">
        <v>62</v>
      </c>
      <c r="I562" s="118" t="s">
        <v>62</v>
      </c>
      <c r="J562" s="118" t="s">
        <v>62</v>
      </c>
      <c r="K562" s="118" t="s">
        <v>62</v>
      </c>
      <c r="L562" s="118" t="s">
        <v>62</v>
      </c>
      <c r="M562" s="118" t="s">
        <v>62</v>
      </c>
      <c r="N562" s="118" t="s">
        <v>62</v>
      </c>
      <c r="O562" s="118" t="s">
        <v>62</v>
      </c>
      <c r="P562" s="118" t="s">
        <v>62</v>
      </c>
      <c r="Q562" s="118" t="s">
        <v>62</v>
      </c>
      <c r="R562" s="118" t="s">
        <v>62</v>
      </c>
      <c r="S562" s="118" t="s">
        <v>62</v>
      </c>
      <c r="T562" s="118" t="s">
        <v>62</v>
      </c>
      <c r="U562" s="118" t="s">
        <v>62</v>
      </c>
      <c r="V562" s="118" t="s">
        <v>62</v>
      </c>
      <c r="W562" s="118" t="s">
        <v>62</v>
      </c>
    </row>
    <row r="563" spans="1:23" ht="13.5" customHeight="1" x14ac:dyDescent="0.3">
      <c r="A563" s="170">
        <v>0.33333333333333298</v>
      </c>
      <c r="B563" s="118" t="s">
        <v>62</v>
      </c>
      <c r="C563" s="118" t="s">
        <v>62</v>
      </c>
      <c r="D563" s="118" t="s">
        <v>62</v>
      </c>
      <c r="E563" s="118" t="s">
        <v>62</v>
      </c>
      <c r="F563" s="118" t="s">
        <v>62</v>
      </c>
      <c r="G563" s="118" t="s">
        <v>62</v>
      </c>
      <c r="H563" s="118" t="s">
        <v>62</v>
      </c>
      <c r="I563" s="118" t="s">
        <v>62</v>
      </c>
      <c r="J563" s="118" t="s">
        <v>62</v>
      </c>
      <c r="K563" s="118" t="s">
        <v>62</v>
      </c>
      <c r="L563" s="118" t="s">
        <v>62</v>
      </c>
      <c r="M563" s="118" t="s">
        <v>62</v>
      </c>
      <c r="N563" s="118" t="s">
        <v>62</v>
      </c>
      <c r="O563" s="118" t="s">
        <v>62</v>
      </c>
      <c r="P563" s="118" t="s">
        <v>62</v>
      </c>
      <c r="Q563" s="118" t="s">
        <v>62</v>
      </c>
      <c r="R563" s="118" t="s">
        <v>62</v>
      </c>
      <c r="S563" s="118" t="s">
        <v>62</v>
      </c>
      <c r="T563" s="118" t="s">
        <v>62</v>
      </c>
      <c r="U563" s="118" t="s">
        <v>62</v>
      </c>
      <c r="V563" s="118" t="s">
        <v>62</v>
      </c>
      <c r="W563" s="118" t="s">
        <v>62</v>
      </c>
    </row>
    <row r="564" spans="1:23" ht="13.5" customHeight="1" x14ac:dyDescent="0.3">
      <c r="A564" s="170">
        <v>0.34375</v>
      </c>
      <c r="B564" s="118" t="s">
        <v>62</v>
      </c>
      <c r="C564" s="118" t="s">
        <v>62</v>
      </c>
      <c r="D564" s="118" t="s">
        <v>62</v>
      </c>
      <c r="E564" s="118" t="s">
        <v>62</v>
      </c>
      <c r="F564" s="118" t="s">
        <v>62</v>
      </c>
      <c r="G564" s="118" t="s">
        <v>62</v>
      </c>
      <c r="H564" s="118" t="s">
        <v>62</v>
      </c>
      <c r="I564" s="118" t="s">
        <v>62</v>
      </c>
      <c r="J564" s="118" t="s">
        <v>62</v>
      </c>
      <c r="K564" s="118" t="s">
        <v>62</v>
      </c>
      <c r="L564" s="118" t="s">
        <v>62</v>
      </c>
      <c r="M564" s="118" t="s">
        <v>62</v>
      </c>
      <c r="N564" s="118" t="s">
        <v>62</v>
      </c>
      <c r="O564" s="118" t="s">
        <v>62</v>
      </c>
      <c r="P564" s="118" t="s">
        <v>62</v>
      </c>
      <c r="Q564" s="118" t="s">
        <v>62</v>
      </c>
      <c r="R564" s="118" t="s">
        <v>62</v>
      </c>
      <c r="S564" s="118" t="s">
        <v>62</v>
      </c>
      <c r="T564" s="118" t="s">
        <v>62</v>
      </c>
      <c r="U564" s="118" t="s">
        <v>62</v>
      </c>
      <c r="V564" s="118" t="s">
        <v>62</v>
      </c>
      <c r="W564" s="118" t="s">
        <v>62</v>
      </c>
    </row>
    <row r="565" spans="1:23" ht="13.5" customHeight="1" x14ac:dyDescent="0.3">
      <c r="A565" s="170">
        <v>0.35416666666666702</v>
      </c>
      <c r="B565" s="118" t="s">
        <v>62</v>
      </c>
      <c r="C565" s="118" t="s">
        <v>62</v>
      </c>
      <c r="D565" s="118" t="s">
        <v>62</v>
      </c>
      <c r="E565" s="118" t="s">
        <v>62</v>
      </c>
      <c r="F565" s="118" t="s">
        <v>62</v>
      </c>
      <c r="G565" s="118" t="s">
        <v>62</v>
      </c>
      <c r="H565" s="118" t="s">
        <v>62</v>
      </c>
      <c r="I565" s="118" t="s">
        <v>62</v>
      </c>
      <c r="J565" s="118" t="s">
        <v>62</v>
      </c>
      <c r="K565" s="118" t="s">
        <v>62</v>
      </c>
      <c r="L565" s="118" t="s">
        <v>62</v>
      </c>
      <c r="M565" s="118" t="s">
        <v>62</v>
      </c>
      <c r="N565" s="118" t="s">
        <v>62</v>
      </c>
      <c r="O565" s="118" t="s">
        <v>62</v>
      </c>
      <c r="P565" s="118" t="s">
        <v>62</v>
      </c>
      <c r="Q565" s="118" t="s">
        <v>62</v>
      </c>
      <c r="R565" s="118" t="s">
        <v>62</v>
      </c>
      <c r="S565" s="118" t="s">
        <v>62</v>
      </c>
      <c r="T565" s="118" t="s">
        <v>62</v>
      </c>
      <c r="U565" s="118" t="s">
        <v>62</v>
      </c>
      <c r="V565" s="118" t="s">
        <v>62</v>
      </c>
      <c r="W565" s="118" t="s">
        <v>62</v>
      </c>
    </row>
    <row r="566" spans="1:23" ht="13.5" customHeight="1" x14ac:dyDescent="0.3">
      <c r="A566" s="170">
        <v>0.36458333333333298</v>
      </c>
      <c r="B566" s="118" t="s">
        <v>62</v>
      </c>
      <c r="C566" s="118" t="s">
        <v>62</v>
      </c>
      <c r="D566" s="118" t="s">
        <v>62</v>
      </c>
      <c r="E566" s="118" t="s">
        <v>62</v>
      </c>
      <c r="F566" s="118" t="s">
        <v>62</v>
      </c>
      <c r="G566" s="118" t="s">
        <v>62</v>
      </c>
      <c r="H566" s="118" t="s">
        <v>62</v>
      </c>
      <c r="I566" s="118" t="s">
        <v>62</v>
      </c>
      <c r="J566" s="118" t="s">
        <v>62</v>
      </c>
      <c r="K566" s="118" t="s">
        <v>62</v>
      </c>
      <c r="L566" s="118" t="s">
        <v>62</v>
      </c>
      <c r="M566" s="118" t="s">
        <v>62</v>
      </c>
      <c r="N566" s="118" t="s">
        <v>62</v>
      </c>
      <c r="O566" s="118" t="s">
        <v>62</v>
      </c>
      <c r="P566" s="118" t="s">
        <v>62</v>
      </c>
      <c r="Q566" s="118" t="s">
        <v>62</v>
      </c>
      <c r="R566" s="118" t="s">
        <v>62</v>
      </c>
      <c r="S566" s="118" t="s">
        <v>62</v>
      </c>
      <c r="T566" s="118" t="s">
        <v>62</v>
      </c>
      <c r="U566" s="118" t="s">
        <v>62</v>
      </c>
      <c r="V566" s="118" t="s">
        <v>62</v>
      </c>
      <c r="W566" s="118" t="s">
        <v>62</v>
      </c>
    </row>
    <row r="567" spans="1:23" ht="13.5" customHeight="1" x14ac:dyDescent="0.3">
      <c r="A567" s="170">
        <v>0.375</v>
      </c>
      <c r="B567" s="118" t="s">
        <v>62</v>
      </c>
      <c r="C567" s="118" t="s">
        <v>62</v>
      </c>
      <c r="D567" s="118" t="s">
        <v>62</v>
      </c>
      <c r="E567" s="118" t="s">
        <v>62</v>
      </c>
      <c r="F567" s="118" t="s">
        <v>62</v>
      </c>
      <c r="G567" s="118" t="s">
        <v>62</v>
      </c>
      <c r="H567" s="118" t="s">
        <v>62</v>
      </c>
      <c r="I567" s="118" t="s">
        <v>62</v>
      </c>
      <c r="J567" s="118" t="s">
        <v>62</v>
      </c>
      <c r="K567" s="118" t="s">
        <v>62</v>
      </c>
      <c r="L567" s="118" t="s">
        <v>62</v>
      </c>
      <c r="M567" s="118" t="s">
        <v>62</v>
      </c>
      <c r="N567" s="118" t="s">
        <v>62</v>
      </c>
      <c r="O567" s="118" t="s">
        <v>62</v>
      </c>
      <c r="P567" s="118" t="s">
        <v>62</v>
      </c>
      <c r="Q567" s="118" t="s">
        <v>62</v>
      </c>
      <c r="R567" s="118" t="s">
        <v>62</v>
      </c>
      <c r="S567" s="118" t="s">
        <v>62</v>
      </c>
      <c r="T567" s="118" t="s">
        <v>62</v>
      </c>
      <c r="U567" s="118" t="s">
        <v>62</v>
      </c>
      <c r="V567" s="118" t="s">
        <v>62</v>
      </c>
      <c r="W567" s="118" t="s">
        <v>62</v>
      </c>
    </row>
    <row r="568" spans="1:23" ht="13.5" customHeight="1" x14ac:dyDescent="0.3">
      <c r="A568" s="170">
        <v>0.38541666666666702</v>
      </c>
      <c r="B568" s="118" t="s">
        <v>62</v>
      </c>
      <c r="C568" s="118" t="s">
        <v>62</v>
      </c>
      <c r="D568" s="118" t="s">
        <v>62</v>
      </c>
      <c r="E568" s="118" t="s">
        <v>62</v>
      </c>
      <c r="F568" s="118" t="s">
        <v>62</v>
      </c>
      <c r="G568" s="118" t="s">
        <v>62</v>
      </c>
      <c r="H568" s="118" t="s">
        <v>62</v>
      </c>
      <c r="I568" s="118" t="s">
        <v>62</v>
      </c>
      <c r="J568" s="118" t="s">
        <v>62</v>
      </c>
      <c r="K568" s="118" t="s">
        <v>62</v>
      </c>
      <c r="L568" s="118" t="s">
        <v>62</v>
      </c>
      <c r="M568" s="118" t="s">
        <v>62</v>
      </c>
      <c r="N568" s="118" t="s">
        <v>62</v>
      </c>
      <c r="O568" s="118" t="s">
        <v>62</v>
      </c>
      <c r="P568" s="118" t="s">
        <v>62</v>
      </c>
      <c r="Q568" s="118" t="s">
        <v>62</v>
      </c>
      <c r="R568" s="118" t="s">
        <v>62</v>
      </c>
      <c r="S568" s="118" t="s">
        <v>62</v>
      </c>
      <c r="T568" s="118" t="s">
        <v>62</v>
      </c>
      <c r="U568" s="118" t="s">
        <v>62</v>
      </c>
      <c r="V568" s="118" t="s">
        <v>62</v>
      </c>
      <c r="W568" s="118" t="s">
        <v>62</v>
      </c>
    </row>
    <row r="569" spans="1:23" ht="13.5" customHeight="1" x14ac:dyDescent="0.3">
      <c r="A569" s="170">
        <v>0.39583333333333298</v>
      </c>
      <c r="B569" s="118" t="s">
        <v>62</v>
      </c>
      <c r="C569" s="118" t="s">
        <v>62</v>
      </c>
      <c r="D569" s="118" t="s">
        <v>62</v>
      </c>
      <c r="E569" s="118" t="s">
        <v>62</v>
      </c>
      <c r="F569" s="118" t="s">
        <v>62</v>
      </c>
      <c r="G569" s="118" t="s">
        <v>62</v>
      </c>
      <c r="H569" s="118" t="s">
        <v>62</v>
      </c>
      <c r="I569" s="118" t="s">
        <v>62</v>
      </c>
      <c r="J569" s="118" t="s">
        <v>62</v>
      </c>
      <c r="K569" s="118" t="s">
        <v>62</v>
      </c>
      <c r="L569" s="118" t="s">
        <v>62</v>
      </c>
      <c r="M569" s="118" t="s">
        <v>62</v>
      </c>
      <c r="N569" s="118" t="s">
        <v>62</v>
      </c>
      <c r="O569" s="118" t="s">
        <v>62</v>
      </c>
      <c r="P569" s="118" t="s">
        <v>62</v>
      </c>
      <c r="Q569" s="118" t="s">
        <v>62</v>
      </c>
      <c r="R569" s="118" t="s">
        <v>62</v>
      </c>
      <c r="S569" s="118" t="s">
        <v>62</v>
      </c>
      <c r="T569" s="118" t="s">
        <v>62</v>
      </c>
      <c r="U569" s="118" t="s">
        <v>62</v>
      </c>
      <c r="V569" s="118" t="s">
        <v>62</v>
      </c>
      <c r="W569" s="118" t="s">
        <v>62</v>
      </c>
    </row>
    <row r="570" spans="1:23" ht="13.5" customHeight="1" x14ac:dyDescent="0.3">
      <c r="A570" s="170">
        <v>0.40625</v>
      </c>
      <c r="B570" s="118" t="s">
        <v>62</v>
      </c>
      <c r="C570" s="118" t="s">
        <v>62</v>
      </c>
      <c r="D570" s="118" t="s">
        <v>62</v>
      </c>
      <c r="E570" s="118" t="s">
        <v>62</v>
      </c>
      <c r="F570" s="118" t="s">
        <v>62</v>
      </c>
      <c r="G570" s="118" t="s">
        <v>62</v>
      </c>
      <c r="H570" s="118" t="s">
        <v>62</v>
      </c>
      <c r="I570" s="118" t="s">
        <v>62</v>
      </c>
      <c r="J570" s="118" t="s">
        <v>62</v>
      </c>
      <c r="K570" s="118" t="s">
        <v>62</v>
      </c>
      <c r="L570" s="118" t="s">
        <v>62</v>
      </c>
      <c r="M570" s="118" t="s">
        <v>62</v>
      </c>
      <c r="N570" s="118" t="s">
        <v>62</v>
      </c>
      <c r="O570" s="118" t="s">
        <v>62</v>
      </c>
      <c r="P570" s="118" t="s">
        <v>62</v>
      </c>
      <c r="Q570" s="118" t="s">
        <v>62</v>
      </c>
      <c r="R570" s="118" t="s">
        <v>62</v>
      </c>
      <c r="S570" s="118" t="s">
        <v>62</v>
      </c>
      <c r="T570" s="118" t="s">
        <v>62</v>
      </c>
      <c r="U570" s="118" t="s">
        <v>62</v>
      </c>
      <c r="V570" s="118" t="s">
        <v>62</v>
      </c>
      <c r="W570" s="118" t="s">
        <v>62</v>
      </c>
    </row>
    <row r="571" spans="1:23" ht="13.5" customHeight="1" x14ac:dyDescent="0.3">
      <c r="A571" s="170">
        <v>0.41666666666666702</v>
      </c>
      <c r="B571" s="118" t="s">
        <v>62</v>
      </c>
      <c r="C571" s="118" t="s">
        <v>62</v>
      </c>
      <c r="D571" s="118" t="s">
        <v>62</v>
      </c>
      <c r="E571" s="118" t="s">
        <v>62</v>
      </c>
      <c r="F571" s="118" t="s">
        <v>62</v>
      </c>
      <c r="G571" s="118" t="s">
        <v>62</v>
      </c>
      <c r="H571" s="118" t="s">
        <v>62</v>
      </c>
      <c r="I571" s="118" t="s">
        <v>62</v>
      </c>
      <c r="J571" s="118" t="s">
        <v>62</v>
      </c>
      <c r="K571" s="118" t="s">
        <v>62</v>
      </c>
      <c r="L571" s="118" t="s">
        <v>62</v>
      </c>
      <c r="M571" s="118" t="s">
        <v>62</v>
      </c>
      <c r="N571" s="118" t="s">
        <v>62</v>
      </c>
      <c r="O571" s="118" t="s">
        <v>62</v>
      </c>
      <c r="P571" s="118" t="s">
        <v>62</v>
      </c>
      <c r="Q571" s="118" t="s">
        <v>62</v>
      </c>
      <c r="R571" s="118" t="s">
        <v>62</v>
      </c>
      <c r="S571" s="118" t="s">
        <v>62</v>
      </c>
      <c r="T571" s="118" t="s">
        <v>62</v>
      </c>
      <c r="U571" s="118" t="s">
        <v>62</v>
      </c>
      <c r="V571" s="118" t="s">
        <v>62</v>
      </c>
      <c r="W571" s="118" t="s">
        <v>62</v>
      </c>
    </row>
    <row r="572" spans="1:23" ht="13.5" customHeight="1" x14ac:dyDescent="0.3">
      <c r="A572" s="170">
        <v>0.42708333333333298</v>
      </c>
      <c r="B572" s="118" t="s">
        <v>62</v>
      </c>
      <c r="C572" s="118" t="s">
        <v>62</v>
      </c>
      <c r="D572" s="118" t="s">
        <v>62</v>
      </c>
      <c r="E572" s="118" t="s">
        <v>62</v>
      </c>
      <c r="F572" s="118" t="s">
        <v>62</v>
      </c>
      <c r="G572" s="118" t="s">
        <v>62</v>
      </c>
      <c r="H572" s="118" t="s">
        <v>62</v>
      </c>
      <c r="I572" s="118" t="s">
        <v>62</v>
      </c>
      <c r="J572" s="118" t="s">
        <v>62</v>
      </c>
      <c r="K572" s="118" t="s">
        <v>62</v>
      </c>
      <c r="L572" s="118" t="s">
        <v>62</v>
      </c>
      <c r="M572" s="118" t="s">
        <v>62</v>
      </c>
      <c r="N572" s="118" t="s">
        <v>62</v>
      </c>
      <c r="O572" s="118" t="s">
        <v>62</v>
      </c>
      <c r="P572" s="118" t="s">
        <v>62</v>
      </c>
      <c r="Q572" s="118" t="s">
        <v>62</v>
      </c>
      <c r="R572" s="118" t="s">
        <v>62</v>
      </c>
      <c r="S572" s="118" t="s">
        <v>62</v>
      </c>
      <c r="T572" s="118" t="s">
        <v>62</v>
      </c>
      <c r="U572" s="118" t="s">
        <v>62</v>
      </c>
      <c r="V572" s="118" t="s">
        <v>62</v>
      </c>
      <c r="W572" s="118" t="s">
        <v>62</v>
      </c>
    </row>
    <row r="573" spans="1:23" ht="13.5" customHeight="1" x14ac:dyDescent="0.3">
      <c r="A573" s="170">
        <v>0.4375</v>
      </c>
      <c r="B573" s="118" t="s">
        <v>62</v>
      </c>
      <c r="C573" s="118" t="s">
        <v>62</v>
      </c>
      <c r="D573" s="118" t="s">
        <v>62</v>
      </c>
      <c r="E573" s="118" t="s">
        <v>62</v>
      </c>
      <c r="F573" s="118" t="s">
        <v>62</v>
      </c>
      <c r="G573" s="118" t="s">
        <v>62</v>
      </c>
      <c r="H573" s="118" t="s">
        <v>62</v>
      </c>
      <c r="I573" s="118" t="s">
        <v>62</v>
      </c>
      <c r="J573" s="118" t="s">
        <v>62</v>
      </c>
      <c r="K573" s="118" t="s">
        <v>62</v>
      </c>
      <c r="L573" s="118" t="s">
        <v>62</v>
      </c>
      <c r="M573" s="118" t="s">
        <v>62</v>
      </c>
      <c r="N573" s="118" t="s">
        <v>62</v>
      </c>
      <c r="O573" s="118" t="s">
        <v>62</v>
      </c>
      <c r="P573" s="118" t="s">
        <v>62</v>
      </c>
      <c r="Q573" s="118" t="s">
        <v>62</v>
      </c>
      <c r="R573" s="118" t="s">
        <v>62</v>
      </c>
      <c r="S573" s="118" t="s">
        <v>62</v>
      </c>
      <c r="T573" s="118" t="s">
        <v>62</v>
      </c>
      <c r="U573" s="118" t="s">
        <v>62</v>
      </c>
      <c r="V573" s="118" t="s">
        <v>62</v>
      </c>
      <c r="W573" s="118" t="s">
        <v>62</v>
      </c>
    </row>
    <row r="574" spans="1:23" ht="13.5" customHeight="1" x14ac:dyDescent="0.3">
      <c r="A574" s="170">
        <v>0.44791666666666702</v>
      </c>
      <c r="B574" s="118" t="s">
        <v>62</v>
      </c>
      <c r="C574" s="118" t="s">
        <v>62</v>
      </c>
      <c r="D574" s="118" t="s">
        <v>62</v>
      </c>
      <c r="E574" s="118" t="s">
        <v>62</v>
      </c>
      <c r="F574" s="118" t="s">
        <v>62</v>
      </c>
      <c r="G574" s="118" t="s">
        <v>62</v>
      </c>
      <c r="H574" s="118" t="s">
        <v>62</v>
      </c>
      <c r="I574" s="118" t="s">
        <v>62</v>
      </c>
      <c r="J574" s="118" t="s">
        <v>62</v>
      </c>
      <c r="K574" s="118" t="s">
        <v>62</v>
      </c>
      <c r="L574" s="118" t="s">
        <v>62</v>
      </c>
      <c r="M574" s="118" t="s">
        <v>62</v>
      </c>
      <c r="N574" s="118" t="s">
        <v>62</v>
      </c>
      <c r="O574" s="118" t="s">
        <v>62</v>
      </c>
      <c r="P574" s="118" t="s">
        <v>62</v>
      </c>
      <c r="Q574" s="118" t="s">
        <v>62</v>
      </c>
      <c r="R574" s="118" t="s">
        <v>62</v>
      </c>
      <c r="S574" s="118" t="s">
        <v>62</v>
      </c>
      <c r="T574" s="118" t="s">
        <v>62</v>
      </c>
      <c r="U574" s="118" t="s">
        <v>62</v>
      </c>
      <c r="V574" s="118" t="s">
        <v>62</v>
      </c>
      <c r="W574" s="118" t="s">
        <v>62</v>
      </c>
    </row>
    <row r="575" spans="1:23" ht="13.5" customHeight="1" x14ac:dyDescent="0.3">
      <c r="A575" s="170">
        <v>0.45833333333333298</v>
      </c>
      <c r="B575" s="118" t="s">
        <v>62</v>
      </c>
      <c r="C575" s="118" t="s">
        <v>62</v>
      </c>
      <c r="D575" s="118" t="s">
        <v>62</v>
      </c>
      <c r="E575" s="118" t="s">
        <v>62</v>
      </c>
      <c r="F575" s="118" t="s">
        <v>62</v>
      </c>
      <c r="G575" s="118" t="s">
        <v>62</v>
      </c>
      <c r="H575" s="118" t="s">
        <v>62</v>
      </c>
      <c r="I575" s="118" t="s">
        <v>62</v>
      </c>
      <c r="J575" s="118" t="s">
        <v>62</v>
      </c>
      <c r="K575" s="118" t="s">
        <v>62</v>
      </c>
      <c r="L575" s="118" t="s">
        <v>62</v>
      </c>
      <c r="M575" s="118" t="s">
        <v>62</v>
      </c>
      <c r="N575" s="118" t="s">
        <v>62</v>
      </c>
      <c r="O575" s="118" t="s">
        <v>62</v>
      </c>
      <c r="P575" s="118" t="s">
        <v>62</v>
      </c>
      <c r="Q575" s="118" t="s">
        <v>62</v>
      </c>
      <c r="R575" s="118" t="s">
        <v>62</v>
      </c>
      <c r="S575" s="118" t="s">
        <v>62</v>
      </c>
      <c r="T575" s="118" t="s">
        <v>62</v>
      </c>
      <c r="U575" s="118" t="s">
        <v>62</v>
      </c>
      <c r="V575" s="118" t="s">
        <v>62</v>
      </c>
      <c r="W575" s="118" t="s">
        <v>62</v>
      </c>
    </row>
    <row r="576" spans="1:23" ht="13.5" customHeight="1" x14ac:dyDescent="0.3">
      <c r="A576" s="170">
        <v>0.46875</v>
      </c>
      <c r="B576" s="118" t="s">
        <v>62</v>
      </c>
      <c r="C576" s="118" t="s">
        <v>62</v>
      </c>
      <c r="D576" s="118" t="s">
        <v>62</v>
      </c>
      <c r="E576" s="118" t="s">
        <v>62</v>
      </c>
      <c r="F576" s="118" t="s">
        <v>62</v>
      </c>
      <c r="G576" s="118" t="s">
        <v>62</v>
      </c>
      <c r="H576" s="118" t="s">
        <v>62</v>
      </c>
      <c r="I576" s="118" t="s">
        <v>62</v>
      </c>
      <c r="J576" s="118" t="s">
        <v>62</v>
      </c>
      <c r="K576" s="118" t="s">
        <v>62</v>
      </c>
      <c r="L576" s="118" t="s">
        <v>62</v>
      </c>
      <c r="M576" s="118" t="s">
        <v>62</v>
      </c>
      <c r="N576" s="118" t="s">
        <v>62</v>
      </c>
      <c r="O576" s="118" t="s">
        <v>62</v>
      </c>
      <c r="P576" s="118" t="s">
        <v>62</v>
      </c>
      <c r="Q576" s="118" t="s">
        <v>62</v>
      </c>
      <c r="R576" s="118" t="s">
        <v>62</v>
      </c>
      <c r="S576" s="118" t="s">
        <v>62</v>
      </c>
      <c r="T576" s="118" t="s">
        <v>62</v>
      </c>
      <c r="U576" s="118" t="s">
        <v>62</v>
      </c>
      <c r="V576" s="118" t="s">
        <v>62</v>
      </c>
      <c r="W576" s="118" t="s">
        <v>62</v>
      </c>
    </row>
    <row r="577" spans="1:23" ht="13.5" customHeight="1" x14ac:dyDescent="0.3">
      <c r="A577" s="170">
        <v>0.47916666666666702</v>
      </c>
      <c r="B577" s="118" t="s">
        <v>62</v>
      </c>
      <c r="C577" s="118" t="s">
        <v>62</v>
      </c>
      <c r="D577" s="118" t="s">
        <v>62</v>
      </c>
      <c r="E577" s="118" t="s">
        <v>62</v>
      </c>
      <c r="F577" s="118" t="s">
        <v>62</v>
      </c>
      <c r="G577" s="118" t="s">
        <v>62</v>
      </c>
      <c r="H577" s="118" t="s">
        <v>62</v>
      </c>
      <c r="I577" s="118" t="s">
        <v>62</v>
      </c>
      <c r="J577" s="118" t="s">
        <v>62</v>
      </c>
      <c r="K577" s="118" t="s">
        <v>62</v>
      </c>
      <c r="L577" s="118" t="s">
        <v>62</v>
      </c>
      <c r="M577" s="118" t="s">
        <v>62</v>
      </c>
      <c r="N577" s="118" t="s">
        <v>62</v>
      </c>
      <c r="O577" s="118" t="s">
        <v>62</v>
      </c>
      <c r="P577" s="118" t="s">
        <v>62</v>
      </c>
      <c r="Q577" s="118" t="s">
        <v>62</v>
      </c>
      <c r="R577" s="118" t="s">
        <v>62</v>
      </c>
      <c r="S577" s="118" t="s">
        <v>62</v>
      </c>
      <c r="T577" s="118" t="s">
        <v>62</v>
      </c>
      <c r="U577" s="118" t="s">
        <v>62</v>
      </c>
      <c r="V577" s="118" t="s">
        <v>62</v>
      </c>
      <c r="W577" s="118" t="s">
        <v>62</v>
      </c>
    </row>
    <row r="578" spans="1:23" ht="13.5" customHeight="1" x14ac:dyDescent="0.3">
      <c r="A578" s="170">
        <v>0.48958333333333298</v>
      </c>
      <c r="B578" s="118" t="s">
        <v>62</v>
      </c>
      <c r="C578" s="118" t="s">
        <v>62</v>
      </c>
      <c r="D578" s="118" t="s">
        <v>62</v>
      </c>
      <c r="E578" s="118" t="s">
        <v>62</v>
      </c>
      <c r="F578" s="118" t="s">
        <v>62</v>
      </c>
      <c r="G578" s="118" t="s">
        <v>62</v>
      </c>
      <c r="H578" s="118" t="s">
        <v>62</v>
      </c>
      <c r="I578" s="118" t="s">
        <v>62</v>
      </c>
      <c r="J578" s="118" t="s">
        <v>62</v>
      </c>
      <c r="K578" s="118" t="s">
        <v>62</v>
      </c>
      <c r="L578" s="118" t="s">
        <v>62</v>
      </c>
      <c r="M578" s="118" t="s">
        <v>62</v>
      </c>
      <c r="N578" s="118" t="s">
        <v>62</v>
      </c>
      <c r="O578" s="118" t="s">
        <v>62</v>
      </c>
      <c r="P578" s="118" t="s">
        <v>62</v>
      </c>
      <c r="Q578" s="118" t="s">
        <v>62</v>
      </c>
      <c r="R578" s="118" t="s">
        <v>62</v>
      </c>
      <c r="S578" s="118" t="s">
        <v>62</v>
      </c>
      <c r="T578" s="118" t="s">
        <v>62</v>
      </c>
      <c r="U578" s="118" t="s">
        <v>62</v>
      </c>
      <c r="V578" s="118" t="s">
        <v>62</v>
      </c>
      <c r="W578" s="118" t="s">
        <v>62</v>
      </c>
    </row>
    <row r="579" spans="1:23" ht="13.5" customHeight="1" x14ac:dyDescent="0.3">
      <c r="A579" s="170">
        <v>0.5</v>
      </c>
      <c r="B579" s="118" t="s">
        <v>62</v>
      </c>
      <c r="C579" s="118" t="s">
        <v>62</v>
      </c>
      <c r="D579" s="118" t="s">
        <v>62</v>
      </c>
      <c r="E579" s="118" t="s">
        <v>62</v>
      </c>
      <c r="F579" s="118" t="s">
        <v>62</v>
      </c>
      <c r="G579" s="118" t="s">
        <v>62</v>
      </c>
      <c r="H579" s="118" t="s">
        <v>62</v>
      </c>
      <c r="I579" s="118" t="s">
        <v>62</v>
      </c>
      <c r="J579" s="118" t="s">
        <v>62</v>
      </c>
      <c r="K579" s="118" t="s">
        <v>62</v>
      </c>
      <c r="L579" s="118" t="s">
        <v>62</v>
      </c>
      <c r="M579" s="118" t="s">
        <v>62</v>
      </c>
      <c r="N579" s="118" t="s">
        <v>62</v>
      </c>
      <c r="O579" s="118" t="s">
        <v>62</v>
      </c>
      <c r="P579" s="118" t="s">
        <v>62</v>
      </c>
      <c r="Q579" s="118" t="s">
        <v>62</v>
      </c>
      <c r="R579" s="118" t="s">
        <v>62</v>
      </c>
      <c r="S579" s="118" t="s">
        <v>62</v>
      </c>
      <c r="T579" s="118" t="s">
        <v>62</v>
      </c>
      <c r="U579" s="118" t="s">
        <v>62</v>
      </c>
      <c r="V579" s="118" t="s">
        <v>62</v>
      </c>
      <c r="W579" s="118" t="s">
        <v>62</v>
      </c>
    </row>
    <row r="580" spans="1:23" ht="13.5" customHeight="1" x14ac:dyDescent="0.3">
      <c r="A580" s="170">
        <v>0.51041666666666696</v>
      </c>
      <c r="B580" s="118" t="s">
        <v>62</v>
      </c>
      <c r="C580" s="118" t="s">
        <v>62</v>
      </c>
      <c r="D580" s="118" t="s">
        <v>62</v>
      </c>
      <c r="E580" s="118" t="s">
        <v>62</v>
      </c>
      <c r="F580" s="118" t="s">
        <v>62</v>
      </c>
      <c r="G580" s="118" t="s">
        <v>62</v>
      </c>
      <c r="H580" s="118" t="s">
        <v>62</v>
      </c>
      <c r="I580" s="118" t="s">
        <v>62</v>
      </c>
      <c r="J580" s="118" t="s">
        <v>62</v>
      </c>
      <c r="K580" s="118" t="s">
        <v>62</v>
      </c>
      <c r="L580" s="118" t="s">
        <v>62</v>
      </c>
      <c r="M580" s="118" t="s">
        <v>62</v>
      </c>
      <c r="N580" s="118" t="s">
        <v>62</v>
      </c>
      <c r="O580" s="118" t="s">
        <v>62</v>
      </c>
      <c r="P580" s="118" t="s">
        <v>62</v>
      </c>
      <c r="Q580" s="118" t="s">
        <v>62</v>
      </c>
      <c r="R580" s="118" t="s">
        <v>62</v>
      </c>
      <c r="S580" s="118" t="s">
        <v>62</v>
      </c>
      <c r="T580" s="118" t="s">
        <v>62</v>
      </c>
      <c r="U580" s="118" t="s">
        <v>62</v>
      </c>
      <c r="V580" s="118" t="s">
        <v>62</v>
      </c>
      <c r="W580" s="118" t="s">
        <v>62</v>
      </c>
    </row>
    <row r="581" spans="1:23" ht="13.5" customHeight="1" x14ac:dyDescent="0.3">
      <c r="A581" s="170">
        <v>0.52083333333333304</v>
      </c>
      <c r="B581" s="118" t="s">
        <v>62</v>
      </c>
      <c r="C581" s="118" t="s">
        <v>62</v>
      </c>
      <c r="D581" s="118" t="s">
        <v>62</v>
      </c>
      <c r="E581" s="118" t="s">
        <v>62</v>
      </c>
      <c r="F581" s="118" t="s">
        <v>62</v>
      </c>
      <c r="G581" s="118" t="s">
        <v>62</v>
      </c>
      <c r="H581" s="118" t="s">
        <v>62</v>
      </c>
      <c r="I581" s="118" t="s">
        <v>62</v>
      </c>
      <c r="J581" s="118" t="s">
        <v>62</v>
      </c>
      <c r="K581" s="118" t="s">
        <v>62</v>
      </c>
      <c r="L581" s="118" t="s">
        <v>62</v>
      </c>
      <c r="M581" s="118" t="s">
        <v>62</v>
      </c>
      <c r="N581" s="118" t="s">
        <v>62</v>
      </c>
      <c r="O581" s="118" t="s">
        <v>62</v>
      </c>
      <c r="P581" s="118" t="s">
        <v>62</v>
      </c>
      <c r="Q581" s="118" t="s">
        <v>62</v>
      </c>
      <c r="R581" s="118" t="s">
        <v>62</v>
      </c>
      <c r="S581" s="118" t="s">
        <v>62</v>
      </c>
      <c r="T581" s="118" t="s">
        <v>62</v>
      </c>
      <c r="U581" s="118" t="s">
        <v>62</v>
      </c>
      <c r="V581" s="118" t="s">
        <v>62</v>
      </c>
      <c r="W581" s="118" t="s">
        <v>62</v>
      </c>
    </row>
    <row r="582" spans="1:23" ht="13.5" customHeight="1" x14ac:dyDescent="0.3">
      <c r="A582" s="170">
        <v>0.53125</v>
      </c>
      <c r="B582" s="118" t="s">
        <v>62</v>
      </c>
      <c r="C582" s="118" t="s">
        <v>62</v>
      </c>
      <c r="D582" s="118" t="s">
        <v>62</v>
      </c>
      <c r="E582" s="118" t="s">
        <v>62</v>
      </c>
      <c r="F582" s="118" t="s">
        <v>62</v>
      </c>
      <c r="G582" s="118" t="s">
        <v>62</v>
      </c>
      <c r="H582" s="118" t="s">
        <v>62</v>
      </c>
      <c r="I582" s="118" t="s">
        <v>62</v>
      </c>
      <c r="J582" s="118" t="s">
        <v>62</v>
      </c>
      <c r="K582" s="118" t="s">
        <v>62</v>
      </c>
      <c r="L582" s="118" t="s">
        <v>62</v>
      </c>
      <c r="M582" s="118" t="s">
        <v>62</v>
      </c>
      <c r="N582" s="118" t="s">
        <v>62</v>
      </c>
      <c r="O582" s="118" t="s">
        <v>62</v>
      </c>
      <c r="P582" s="118" t="s">
        <v>62</v>
      </c>
      <c r="Q582" s="118" t="s">
        <v>62</v>
      </c>
      <c r="R582" s="118" t="s">
        <v>62</v>
      </c>
      <c r="S582" s="118" t="s">
        <v>62</v>
      </c>
      <c r="T582" s="118" t="s">
        <v>62</v>
      </c>
      <c r="U582" s="118" t="s">
        <v>62</v>
      </c>
      <c r="V582" s="118" t="s">
        <v>62</v>
      </c>
      <c r="W582" s="118" t="s">
        <v>62</v>
      </c>
    </row>
    <row r="583" spans="1:23" ht="13.5" customHeight="1" x14ac:dyDescent="0.3">
      <c r="A583" s="170">
        <v>0.54166666666666696</v>
      </c>
      <c r="B583" s="118" t="s">
        <v>62</v>
      </c>
      <c r="C583" s="118" t="s">
        <v>62</v>
      </c>
      <c r="D583" s="118" t="s">
        <v>62</v>
      </c>
      <c r="E583" s="118" t="s">
        <v>62</v>
      </c>
      <c r="F583" s="118" t="s">
        <v>62</v>
      </c>
      <c r="G583" s="118" t="s">
        <v>62</v>
      </c>
      <c r="H583" s="118" t="s">
        <v>62</v>
      </c>
      <c r="I583" s="118" t="s">
        <v>62</v>
      </c>
      <c r="J583" s="118" t="s">
        <v>62</v>
      </c>
      <c r="K583" s="118" t="s">
        <v>62</v>
      </c>
      <c r="L583" s="118" t="s">
        <v>62</v>
      </c>
      <c r="M583" s="118" t="s">
        <v>62</v>
      </c>
      <c r="N583" s="118" t="s">
        <v>62</v>
      </c>
      <c r="O583" s="118" t="s">
        <v>62</v>
      </c>
      <c r="P583" s="118" t="s">
        <v>62</v>
      </c>
      <c r="Q583" s="118" t="s">
        <v>62</v>
      </c>
      <c r="R583" s="118" t="s">
        <v>62</v>
      </c>
      <c r="S583" s="118" t="s">
        <v>62</v>
      </c>
      <c r="T583" s="118" t="s">
        <v>62</v>
      </c>
      <c r="U583" s="118" t="s">
        <v>62</v>
      </c>
      <c r="V583" s="118" t="s">
        <v>62</v>
      </c>
      <c r="W583" s="118" t="s">
        <v>62</v>
      </c>
    </row>
    <row r="584" spans="1:23" ht="13.5" customHeight="1" x14ac:dyDescent="0.3">
      <c r="A584" s="170">
        <v>0.55208333333333304</v>
      </c>
      <c r="B584" s="118" t="s">
        <v>62</v>
      </c>
      <c r="C584" s="118" t="s">
        <v>62</v>
      </c>
      <c r="D584" s="118" t="s">
        <v>62</v>
      </c>
      <c r="E584" s="118" t="s">
        <v>62</v>
      </c>
      <c r="F584" s="118" t="s">
        <v>62</v>
      </c>
      <c r="G584" s="118" t="s">
        <v>62</v>
      </c>
      <c r="H584" s="118" t="s">
        <v>62</v>
      </c>
      <c r="I584" s="118" t="s">
        <v>62</v>
      </c>
      <c r="J584" s="118" t="s">
        <v>62</v>
      </c>
      <c r="K584" s="118" t="s">
        <v>62</v>
      </c>
      <c r="L584" s="118" t="s">
        <v>62</v>
      </c>
      <c r="M584" s="118" t="s">
        <v>62</v>
      </c>
      <c r="N584" s="118" t="s">
        <v>62</v>
      </c>
      <c r="O584" s="118" t="s">
        <v>62</v>
      </c>
      <c r="P584" s="118" t="s">
        <v>62</v>
      </c>
      <c r="Q584" s="118" t="s">
        <v>62</v>
      </c>
      <c r="R584" s="118" t="s">
        <v>62</v>
      </c>
      <c r="S584" s="118" t="s">
        <v>62</v>
      </c>
      <c r="T584" s="118" t="s">
        <v>62</v>
      </c>
      <c r="U584" s="118" t="s">
        <v>62</v>
      </c>
      <c r="V584" s="118" t="s">
        <v>62</v>
      </c>
      <c r="W584" s="118" t="s">
        <v>62</v>
      </c>
    </row>
    <row r="585" spans="1:23" ht="13.5" customHeight="1" x14ac:dyDescent="0.3">
      <c r="A585" s="170">
        <v>0.5625</v>
      </c>
      <c r="B585" s="118" t="s">
        <v>62</v>
      </c>
      <c r="C585" s="118" t="s">
        <v>62</v>
      </c>
      <c r="D585" s="118" t="s">
        <v>62</v>
      </c>
      <c r="E585" s="118" t="s">
        <v>62</v>
      </c>
      <c r="F585" s="118" t="s">
        <v>62</v>
      </c>
      <c r="G585" s="118" t="s">
        <v>62</v>
      </c>
      <c r="H585" s="118" t="s">
        <v>62</v>
      </c>
      <c r="I585" s="118" t="s">
        <v>62</v>
      </c>
      <c r="J585" s="118" t="s">
        <v>62</v>
      </c>
      <c r="K585" s="118" t="s">
        <v>62</v>
      </c>
      <c r="L585" s="118" t="s">
        <v>62</v>
      </c>
      <c r="M585" s="118" t="s">
        <v>62</v>
      </c>
      <c r="N585" s="118" t="s">
        <v>62</v>
      </c>
      <c r="O585" s="118" t="s">
        <v>62</v>
      </c>
      <c r="P585" s="118" t="s">
        <v>62</v>
      </c>
      <c r="Q585" s="118" t="s">
        <v>62</v>
      </c>
      <c r="R585" s="118" t="s">
        <v>62</v>
      </c>
      <c r="S585" s="118" t="s">
        <v>62</v>
      </c>
      <c r="T585" s="118" t="s">
        <v>62</v>
      </c>
      <c r="U585" s="118" t="s">
        <v>62</v>
      </c>
      <c r="V585" s="118" t="s">
        <v>62</v>
      </c>
      <c r="W585" s="118" t="s">
        <v>62</v>
      </c>
    </row>
    <row r="586" spans="1:23" ht="13.5" customHeight="1" x14ac:dyDescent="0.3">
      <c r="A586" s="170">
        <v>0.57291666666666696</v>
      </c>
      <c r="B586" s="118" t="s">
        <v>62</v>
      </c>
      <c r="C586" s="118" t="s">
        <v>62</v>
      </c>
      <c r="D586" s="118" t="s">
        <v>62</v>
      </c>
      <c r="E586" s="118" t="s">
        <v>62</v>
      </c>
      <c r="F586" s="118" t="s">
        <v>62</v>
      </c>
      <c r="G586" s="118" t="s">
        <v>62</v>
      </c>
      <c r="H586" s="118" t="s">
        <v>62</v>
      </c>
      <c r="I586" s="118" t="s">
        <v>62</v>
      </c>
      <c r="J586" s="118" t="s">
        <v>62</v>
      </c>
      <c r="K586" s="118" t="s">
        <v>62</v>
      </c>
      <c r="L586" s="118" t="s">
        <v>62</v>
      </c>
      <c r="M586" s="118" t="s">
        <v>62</v>
      </c>
      <c r="N586" s="118" t="s">
        <v>62</v>
      </c>
      <c r="O586" s="118" t="s">
        <v>62</v>
      </c>
      <c r="P586" s="118" t="s">
        <v>62</v>
      </c>
      <c r="Q586" s="118" t="s">
        <v>62</v>
      </c>
      <c r="R586" s="118" t="s">
        <v>62</v>
      </c>
      <c r="S586" s="118" t="s">
        <v>62</v>
      </c>
      <c r="T586" s="118" t="s">
        <v>62</v>
      </c>
      <c r="U586" s="118" t="s">
        <v>62</v>
      </c>
      <c r="V586" s="118" t="s">
        <v>62</v>
      </c>
      <c r="W586" s="118" t="s">
        <v>62</v>
      </c>
    </row>
    <row r="587" spans="1:23" ht="13.5" customHeight="1" x14ac:dyDescent="0.3">
      <c r="A587" s="170">
        <v>0.58333333333333304</v>
      </c>
      <c r="B587" s="118" t="s">
        <v>62</v>
      </c>
      <c r="C587" s="118" t="s">
        <v>62</v>
      </c>
      <c r="D587" s="118" t="s">
        <v>62</v>
      </c>
      <c r="E587" s="118" t="s">
        <v>62</v>
      </c>
      <c r="F587" s="118" t="s">
        <v>62</v>
      </c>
      <c r="G587" s="118" t="s">
        <v>62</v>
      </c>
      <c r="H587" s="118" t="s">
        <v>62</v>
      </c>
      <c r="I587" s="118" t="s">
        <v>62</v>
      </c>
      <c r="J587" s="118" t="s">
        <v>62</v>
      </c>
      <c r="K587" s="118" t="s">
        <v>62</v>
      </c>
      <c r="L587" s="118" t="s">
        <v>62</v>
      </c>
      <c r="M587" s="118" t="s">
        <v>62</v>
      </c>
      <c r="N587" s="118" t="s">
        <v>62</v>
      </c>
      <c r="O587" s="118" t="s">
        <v>62</v>
      </c>
      <c r="P587" s="118" t="s">
        <v>62</v>
      </c>
      <c r="Q587" s="118" t="s">
        <v>62</v>
      </c>
      <c r="R587" s="118" t="s">
        <v>62</v>
      </c>
      <c r="S587" s="118" t="s">
        <v>62</v>
      </c>
      <c r="T587" s="118" t="s">
        <v>62</v>
      </c>
      <c r="U587" s="118" t="s">
        <v>62</v>
      </c>
      <c r="V587" s="118" t="s">
        <v>62</v>
      </c>
      <c r="W587" s="118" t="s">
        <v>62</v>
      </c>
    </row>
    <row r="588" spans="1:23" ht="13.5" customHeight="1" x14ac:dyDescent="0.3">
      <c r="A588" s="170">
        <v>0.59375</v>
      </c>
      <c r="B588" s="118" t="s">
        <v>62</v>
      </c>
      <c r="C588" s="118" t="s">
        <v>62</v>
      </c>
      <c r="D588" s="118" t="s">
        <v>62</v>
      </c>
      <c r="E588" s="118" t="s">
        <v>62</v>
      </c>
      <c r="F588" s="118" t="s">
        <v>62</v>
      </c>
      <c r="G588" s="118" t="s">
        <v>62</v>
      </c>
      <c r="H588" s="118" t="s">
        <v>62</v>
      </c>
      <c r="I588" s="118" t="s">
        <v>62</v>
      </c>
      <c r="J588" s="118" t="s">
        <v>62</v>
      </c>
      <c r="K588" s="118" t="s">
        <v>62</v>
      </c>
      <c r="L588" s="118" t="s">
        <v>62</v>
      </c>
      <c r="M588" s="118" t="s">
        <v>62</v>
      </c>
      <c r="N588" s="118" t="s">
        <v>62</v>
      </c>
      <c r="O588" s="118" t="s">
        <v>62</v>
      </c>
      <c r="P588" s="118" t="s">
        <v>62</v>
      </c>
      <c r="Q588" s="118" t="s">
        <v>62</v>
      </c>
      <c r="R588" s="118" t="s">
        <v>62</v>
      </c>
      <c r="S588" s="118" t="s">
        <v>62</v>
      </c>
      <c r="T588" s="118" t="s">
        <v>62</v>
      </c>
      <c r="U588" s="118" t="s">
        <v>62</v>
      </c>
      <c r="V588" s="118" t="s">
        <v>62</v>
      </c>
      <c r="W588" s="118" t="s">
        <v>62</v>
      </c>
    </row>
    <row r="589" spans="1:23" ht="13.5" customHeight="1" x14ac:dyDescent="0.3">
      <c r="A589" s="170">
        <v>0.60416666666666696</v>
      </c>
      <c r="B589" s="118" t="s">
        <v>62</v>
      </c>
      <c r="C589" s="118" t="s">
        <v>62</v>
      </c>
      <c r="D589" s="118" t="s">
        <v>62</v>
      </c>
      <c r="E589" s="118" t="s">
        <v>62</v>
      </c>
      <c r="F589" s="118" t="s">
        <v>62</v>
      </c>
      <c r="G589" s="118" t="s">
        <v>62</v>
      </c>
      <c r="H589" s="118" t="s">
        <v>62</v>
      </c>
      <c r="I589" s="118" t="s">
        <v>62</v>
      </c>
      <c r="J589" s="118" t="s">
        <v>62</v>
      </c>
      <c r="K589" s="118" t="s">
        <v>62</v>
      </c>
      <c r="L589" s="118" t="s">
        <v>62</v>
      </c>
      <c r="M589" s="118" t="s">
        <v>62</v>
      </c>
      <c r="N589" s="118" t="s">
        <v>62</v>
      </c>
      <c r="O589" s="118" t="s">
        <v>62</v>
      </c>
      <c r="P589" s="118" t="s">
        <v>62</v>
      </c>
      <c r="Q589" s="118" t="s">
        <v>62</v>
      </c>
      <c r="R589" s="118" t="s">
        <v>62</v>
      </c>
      <c r="S589" s="118" t="s">
        <v>62</v>
      </c>
      <c r="T589" s="118" t="s">
        <v>62</v>
      </c>
      <c r="U589" s="118" t="s">
        <v>62</v>
      </c>
      <c r="V589" s="118" t="s">
        <v>62</v>
      </c>
      <c r="W589" s="118" t="s">
        <v>62</v>
      </c>
    </row>
    <row r="590" spans="1:23" ht="13.5" customHeight="1" x14ac:dyDescent="0.3">
      <c r="A590" s="170">
        <v>0.61458333333333304</v>
      </c>
      <c r="B590" s="118" t="s">
        <v>62</v>
      </c>
      <c r="C590" s="118" t="s">
        <v>62</v>
      </c>
      <c r="D590" s="118" t="s">
        <v>62</v>
      </c>
      <c r="E590" s="118" t="s">
        <v>62</v>
      </c>
      <c r="F590" s="118" t="s">
        <v>62</v>
      </c>
      <c r="G590" s="118" t="s">
        <v>62</v>
      </c>
      <c r="H590" s="118" t="s">
        <v>62</v>
      </c>
      <c r="I590" s="118" t="s">
        <v>62</v>
      </c>
      <c r="J590" s="118" t="s">
        <v>62</v>
      </c>
      <c r="K590" s="118" t="s">
        <v>62</v>
      </c>
      <c r="L590" s="118" t="s">
        <v>62</v>
      </c>
      <c r="M590" s="118" t="s">
        <v>62</v>
      </c>
      <c r="N590" s="118" t="s">
        <v>62</v>
      </c>
      <c r="O590" s="118" t="s">
        <v>62</v>
      </c>
      <c r="P590" s="118" t="s">
        <v>62</v>
      </c>
      <c r="Q590" s="118" t="s">
        <v>62</v>
      </c>
      <c r="R590" s="118" t="s">
        <v>62</v>
      </c>
      <c r="S590" s="118" t="s">
        <v>62</v>
      </c>
      <c r="T590" s="118" t="s">
        <v>62</v>
      </c>
      <c r="U590" s="118" t="s">
        <v>62</v>
      </c>
      <c r="V590" s="118" t="s">
        <v>62</v>
      </c>
      <c r="W590" s="118" t="s">
        <v>62</v>
      </c>
    </row>
    <row r="591" spans="1:23" ht="13.5" customHeight="1" x14ac:dyDescent="0.3">
      <c r="A591" s="170">
        <v>0.625</v>
      </c>
      <c r="B591" s="118" t="s">
        <v>62</v>
      </c>
      <c r="C591" s="118" t="s">
        <v>62</v>
      </c>
      <c r="D591" s="118" t="s">
        <v>62</v>
      </c>
      <c r="E591" s="118" t="s">
        <v>62</v>
      </c>
      <c r="F591" s="118" t="s">
        <v>62</v>
      </c>
      <c r="G591" s="118" t="s">
        <v>62</v>
      </c>
      <c r="H591" s="118" t="s">
        <v>62</v>
      </c>
      <c r="I591" s="118" t="s">
        <v>62</v>
      </c>
      <c r="J591" s="118" t="s">
        <v>62</v>
      </c>
      <c r="K591" s="118" t="s">
        <v>62</v>
      </c>
      <c r="L591" s="118" t="s">
        <v>62</v>
      </c>
      <c r="M591" s="118" t="s">
        <v>62</v>
      </c>
      <c r="N591" s="118" t="s">
        <v>62</v>
      </c>
      <c r="O591" s="118" t="s">
        <v>62</v>
      </c>
      <c r="P591" s="118" t="s">
        <v>62</v>
      </c>
      <c r="Q591" s="118" t="s">
        <v>62</v>
      </c>
      <c r="R591" s="118" t="s">
        <v>62</v>
      </c>
      <c r="S591" s="118" t="s">
        <v>62</v>
      </c>
      <c r="T591" s="118" t="s">
        <v>62</v>
      </c>
      <c r="U591" s="118" t="s">
        <v>62</v>
      </c>
      <c r="V591" s="118" t="s">
        <v>62</v>
      </c>
      <c r="W591" s="118" t="s">
        <v>62</v>
      </c>
    </row>
    <row r="592" spans="1:23" ht="13.5" customHeight="1" x14ac:dyDescent="0.3">
      <c r="A592" s="170">
        <v>0.63541666666666696</v>
      </c>
      <c r="B592" s="118" t="s">
        <v>62</v>
      </c>
      <c r="C592" s="118" t="s">
        <v>62</v>
      </c>
      <c r="D592" s="118" t="s">
        <v>62</v>
      </c>
      <c r="E592" s="118" t="s">
        <v>62</v>
      </c>
      <c r="F592" s="118" t="s">
        <v>62</v>
      </c>
      <c r="G592" s="118" t="s">
        <v>62</v>
      </c>
      <c r="H592" s="118" t="s">
        <v>62</v>
      </c>
      <c r="I592" s="118" t="s">
        <v>62</v>
      </c>
      <c r="J592" s="118" t="s">
        <v>62</v>
      </c>
      <c r="K592" s="118" t="s">
        <v>62</v>
      </c>
      <c r="L592" s="118" t="s">
        <v>62</v>
      </c>
      <c r="M592" s="118" t="s">
        <v>62</v>
      </c>
      <c r="N592" s="118" t="s">
        <v>62</v>
      </c>
      <c r="O592" s="118" t="s">
        <v>62</v>
      </c>
      <c r="P592" s="118" t="s">
        <v>62</v>
      </c>
      <c r="Q592" s="118" t="s">
        <v>62</v>
      </c>
      <c r="R592" s="118" t="s">
        <v>62</v>
      </c>
      <c r="S592" s="118" t="s">
        <v>62</v>
      </c>
      <c r="T592" s="118" t="s">
        <v>62</v>
      </c>
      <c r="U592" s="118" t="s">
        <v>62</v>
      </c>
      <c r="V592" s="118" t="s">
        <v>62</v>
      </c>
      <c r="W592" s="118" t="s">
        <v>62</v>
      </c>
    </row>
    <row r="593" spans="1:23" ht="13.5" customHeight="1" x14ac:dyDescent="0.3">
      <c r="A593" s="170">
        <v>0.64583333333333304</v>
      </c>
      <c r="B593" s="118" t="s">
        <v>62</v>
      </c>
      <c r="C593" s="118" t="s">
        <v>62</v>
      </c>
      <c r="D593" s="118" t="s">
        <v>62</v>
      </c>
      <c r="E593" s="118" t="s">
        <v>62</v>
      </c>
      <c r="F593" s="118" t="s">
        <v>62</v>
      </c>
      <c r="G593" s="118" t="s">
        <v>62</v>
      </c>
      <c r="H593" s="118" t="s">
        <v>62</v>
      </c>
      <c r="I593" s="118" t="s">
        <v>62</v>
      </c>
      <c r="J593" s="118" t="s">
        <v>62</v>
      </c>
      <c r="K593" s="118" t="s">
        <v>62</v>
      </c>
      <c r="L593" s="118" t="s">
        <v>62</v>
      </c>
      <c r="M593" s="118" t="s">
        <v>62</v>
      </c>
      <c r="N593" s="118" t="s">
        <v>62</v>
      </c>
      <c r="O593" s="118" t="s">
        <v>62</v>
      </c>
      <c r="P593" s="118" t="s">
        <v>62</v>
      </c>
      <c r="Q593" s="118" t="s">
        <v>62</v>
      </c>
      <c r="R593" s="118" t="s">
        <v>62</v>
      </c>
      <c r="S593" s="118" t="s">
        <v>62</v>
      </c>
      <c r="T593" s="118" t="s">
        <v>62</v>
      </c>
      <c r="U593" s="118" t="s">
        <v>62</v>
      </c>
      <c r="V593" s="118" t="s">
        <v>62</v>
      </c>
      <c r="W593" s="118" t="s">
        <v>62</v>
      </c>
    </row>
    <row r="594" spans="1:23" ht="13.5" customHeight="1" x14ac:dyDescent="0.3">
      <c r="A594" s="170">
        <v>0.65625</v>
      </c>
      <c r="B594" s="118" t="s">
        <v>62</v>
      </c>
      <c r="C594" s="118" t="s">
        <v>62</v>
      </c>
      <c r="D594" s="118" t="s">
        <v>62</v>
      </c>
      <c r="E594" s="118" t="s">
        <v>62</v>
      </c>
      <c r="F594" s="118" t="s">
        <v>62</v>
      </c>
      <c r="G594" s="118" t="s">
        <v>62</v>
      </c>
      <c r="H594" s="118" t="s">
        <v>62</v>
      </c>
      <c r="I594" s="118" t="s">
        <v>62</v>
      </c>
      <c r="J594" s="118" t="s">
        <v>62</v>
      </c>
      <c r="K594" s="118" t="s">
        <v>62</v>
      </c>
      <c r="L594" s="118" t="s">
        <v>62</v>
      </c>
      <c r="M594" s="118" t="s">
        <v>62</v>
      </c>
      <c r="N594" s="118" t="s">
        <v>62</v>
      </c>
      <c r="O594" s="118" t="s">
        <v>62</v>
      </c>
      <c r="P594" s="118" t="s">
        <v>62</v>
      </c>
      <c r="Q594" s="118" t="s">
        <v>62</v>
      </c>
      <c r="R594" s="118" t="s">
        <v>62</v>
      </c>
      <c r="S594" s="118" t="s">
        <v>62</v>
      </c>
      <c r="T594" s="118" t="s">
        <v>62</v>
      </c>
      <c r="U594" s="118" t="s">
        <v>62</v>
      </c>
      <c r="V594" s="118" t="s">
        <v>62</v>
      </c>
      <c r="W594" s="118" t="s">
        <v>62</v>
      </c>
    </row>
    <row r="595" spans="1:23" ht="13.5" customHeight="1" x14ac:dyDescent="0.3">
      <c r="A595" s="170">
        <v>0.66666666666666696</v>
      </c>
      <c r="B595" s="118" t="s">
        <v>62</v>
      </c>
      <c r="C595" s="118" t="s">
        <v>62</v>
      </c>
      <c r="D595" s="118" t="s">
        <v>62</v>
      </c>
      <c r="E595" s="118" t="s">
        <v>62</v>
      </c>
      <c r="F595" s="118" t="s">
        <v>62</v>
      </c>
      <c r="G595" s="118" t="s">
        <v>62</v>
      </c>
      <c r="H595" s="118" t="s">
        <v>62</v>
      </c>
      <c r="I595" s="118" t="s">
        <v>62</v>
      </c>
      <c r="J595" s="118" t="s">
        <v>62</v>
      </c>
      <c r="K595" s="118" t="s">
        <v>62</v>
      </c>
      <c r="L595" s="118" t="s">
        <v>62</v>
      </c>
      <c r="M595" s="118" t="s">
        <v>62</v>
      </c>
      <c r="N595" s="118" t="s">
        <v>62</v>
      </c>
      <c r="O595" s="118" t="s">
        <v>62</v>
      </c>
      <c r="P595" s="118" t="s">
        <v>62</v>
      </c>
      <c r="Q595" s="118" t="s">
        <v>62</v>
      </c>
      <c r="R595" s="118" t="s">
        <v>62</v>
      </c>
      <c r="S595" s="118" t="s">
        <v>62</v>
      </c>
      <c r="T595" s="118" t="s">
        <v>62</v>
      </c>
      <c r="U595" s="118" t="s">
        <v>62</v>
      </c>
      <c r="V595" s="118" t="s">
        <v>62</v>
      </c>
      <c r="W595" s="118" t="s">
        <v>62</v>
      </c>
    </row>
    <row r="596" spans="1:23" ht="13.5" customHeight="1" x14ac:dyDescent="0.3">
      <c r="A596" s="170">
        <v>0.67708333333333304</v>
      </c>
      <c r="B596" s="118" t="s">
        <v>62</v>
      </c>
      <c r="C596" s="118" t="s">
        <v>62</v>
      </c>
      <c r="D596" s="118" t="s">
        <v>62</v>
      </c>
      <c r="E596" s="118" t="s">
        <v>62</v>
      </c>
      <c r="F596" s="118" t="s">
        <v>62</v>
      </c>
      <c r="G596" s="118" t="s">
        <v>62</v>
      </c>
      <c r="H596" s="118" t="s">
        <v>62</v>
      </c>
      <c r="I596" s="118" t="s">
        <v>62</v>
      </c>
      <c r="J596" s="118" t="s">
        <v>62</v>
      </c>
      <c r="K596" s="118" t="s">
        <v>62</v>
      </c>
      <c r="L596" s="118" t="s">
        <v>62</v>
      </c>
      <c r="M596" s="118" t="s">
        <v>62</v>
      </c>
      <c r="N596" s="118" t="s">
        <v>62</v>
      </c>
      <c r="O596" s="118" t="s">
        <v>62</v>
      </c>
      <c r="P596" s="118" t="s">
        <v>62</v>
      </c>
      <c r="Q596" s="118" t="s">
        <v>62</v>
      </c>
      <c r="R596" s="118" t="s">
        <v>62</v>
      </c>
      <c r="S596" s="118" t="s">
        <v>62</v>
      </c>
      <c r="T596" s="118" t="s">
        <v>62</v>
      </c>
      <c r="U596" s="118" t="s">
        <v>62</v>
      </c>
      <c r="V596" s="118" t="s">
        <v>62</v>
      </c>
      <c r="W596" s="118" t="s">
        <v>62</v>
      </c>
    </row>
    <row r="597" spans="1:23" ht="13.5" customHeight="1" x14ac:dyDescent="0.3">
      <c r="A597" s="170">
        <v>0.6875</v>
      </c>
      <c r="B597" s="118" t="s">
        <v>62</v>
      </c>
      <c r="C597" s="118" t="s">
        <v>62</v>
      </c>
      <c r="D597" s="118" t="s">
        <v>62</v>
      </c>
      <c r="E597" s="118" t="s">
        <v>62</v>
      </c>
      <c r="F597" s="118" t="s">
        <v>62</v>
      </c>
      <c r="G597" s="118" t="s">
        <v>62</v>
      </c>
      <c r="H597" s="118" t="s">
        <v>62</v>
      </c>
      <c r="I597" s="118" t="s">
        <v>62</v>
      </c>
      <c r="J597" s="118" t="s">
        <v>62</v>
      </c>
      <c r="K597" s="118" t="s">
        <v>62</v>
      </c>
      <c r="L597" s="118" t="s">
        <v>62</v>
      </c>
      <c r="M597" s="118" t="s">
        <v>62</v>
      </c>
      <c r="N597" s="118" t="s">
        <v>62</v>
      </c>
      <c r="O597" s="118" t="s">
        <v>62</v>
      </c>
      <c r="P597" s="118" t="s">
        <v>62</v>
      </c>
      <c r="Q597" s="118" t="s">
        <v>62</v>
      </c>
      <c r="R597" s="118" t="s">
        <v>62</v>
      </c>
      <c r="S597" s="118" t="s">
        <v>62</v>
      </c>
      <c r="T597" s="118" t="s">
        <v>62</v>
      </c>
      <c r="U597" s="118" t="s">
        <v>62</v>
      </c>
      <c r="V597" s="118" t="s">
        <v>62</v>
      </c>
      <c r="W597" s="118" t="s">
        <v>62</v>
      </c>
    </row>
    <row r="598" spans="1:23" ht="13.5" customHeight="1" x14ac:dyDescent="0.3">
      <c r="A598" s="170">
        <v>0.69791666666666696</v>
      </c>
      <c r="B598" s="118" t="s">
        <v>62</v>
      </c>
      <c r="C598" s="118" t="s">
        <v>62</v>
      </c>
      <c r="D598" s="118" t="s">
        <v>62</v>
      </c>
      <c r="E598" s="118" t="s">
        <v>62</v>
      </c>
      <c r="F598" s="118" t="s">
        <v>62</v>
      </c>
      <c r="G598" s="118" t="s">
        <v>62</v>
      </c>
      <c r="H598" s="118" t="s">
        <v>62</v>
      </c>
      <c r="I598" s="118" t="s">
        <v>62</v>
      </c>
      <c r="J598" s="118" t="s">
        <v>62</v>
      </c>
      <c r="K598" s="118" t="s">
        <v>62</v>
      </c>
      <c r="L598" s="118" t="s">
        <v>62</v>
      </c>
      <c r="M598" s="118" t="s">
        <v>62</v>
      </c>
      <c r="N598" s="118" t="s">
        <v>62</v>
      </c>
      <c r="O598" s="118" t="s">
        <v>62</v>
      </c>
      <c r="P598" s="118" t="s">
        <v>62</v>
      </c>
      <c r="Q598" s="118" t="s">
        <v>62</v>
      </c>
      <c r="R598" s="118" t="s">
        <v>62</v>
      </c>
      <c r="S598" s="118" t="s">
        <v>62</v>
      </c>
      <c r="T598" s="118" t="s">
        <v>62</v>
      </c>
      <c r="U598" s="118" t="s">
        <v>62</v>
      </c>
      <c r="V598" s="118" t="s">
        <v>62</v>
      </c>
      <c r="W598" s="118" t="s">
        <v>62</v>
      </c>
    </row>
    <row r="599" spans="1:23" ht="13.5" customHeight="1" x14ac:dyDescent="0.3">
      <c r="A599" s="170">
        <v>0.70833333333333304</v>
      </c>
      <c r="B599" s="118" t="s">
        <v>62</v>
      </c>
      <c r="C599" s="118" t="s">
        <v>62</v>
      </c>
      <c r="D599" s="118" t="s">
        <v>62</v>
      </c>
      <c r="E599" s="118" t="s">
        <v>62</v>
      </c>
      <c r="F599" s="118" t="s">
        <v>62</v>
      </c>
      <c r="G599" s="118" t="s">
        <v>62</v>
      </c>
      <c r="H599" s="118" t="s">
        <v>62</v>
      </c>
      <c r="I599" s="118" t="s">
        <v>62</v>
      </c>
      <c r="J599" s="118" t="s">
        <v>62</v>
      </c>
      <c r="K599" s="118" t="s">
        <v>62</v>
      </c>
      <c r="L599" s="118" t="s">
        <v>62</v>
      </c>
      <c r="M599" s="118" t="s">
        <v>62</v>
      </c>
      <c r="N599" s="118" t="s">
        <v>62</v>
      </c>
      <c r="O599" s="118" t="s">
        <v>62</v>
      </c>
      <c r="P599" s="118" t="s">
        <v>62</v>
      </c>
      <c r="Q599" s="118" t="s">
        <v>62</v>
      </c>
      <c r="R599" s="118" t="s">
        <v>62</v>
      </c>
      <c r="S599" s="118" t="s">
        <v>62</v>
      </c>
      <c r="T599" s="118" t="s">
        <v>62</v>
      </c>
      <c r="U599" s="118" t="s">
        <v>62</v>
      </c>
      <c r="V599" s="118" t="s">
        <v>62</v>
      </c>
      <c r="W599" s="118" t="s">
        <v>62</v>
      </c>
    </row>
    <row r="600" spans="1:23" ht="13.5" customHeight="1" x14ac:dyDescent="0.3">
      <c r="A600" s="170">
        <v>0.71875</v>
      </c>
      <c r="B600" s="118" t="s">
        <v>62</v>
      </c>
      <c r="C600" s="118" t="s">
        <v>62</v>
      </c>
      <c r="D600" s="118" t="s">
        <v>62</v>
      </c>
      <c r="E600" s="118" t="s">
        <v>62</v>
      </c>
      <c r="F600" s="118" t="s">
        <v>62</v>
      </c>
      <c r="G600" s="118" t="s">
        <v>62</v>
      </c>
      <c r="H600" s="118" t="s">
        <v>62</v>
      </c>
      <c r="I600" s="118" t="s">
        <v>62</v>
      </c>
      <c r="J600" s="118" t="s">
        <v>62</v>
      </c>
      <c r="K600" s="118" t="s">
        <v>62</v>
      </c>
      <c r="L600" s="118" t="s">
        <v>62</v>
      </c>
      <c r="M600" s="118" t="s">
        <v>62</v>
      </c>
      <c r="N600" s="118" t="s">
        <v>62</v>
      </c>
      <c r="O600" s="118" t="s">
        <v>62</v>
      </c>
      <c r="P600" s="118" t="s">
        <v>62</v>
      </c>
      <c r="Q600" s="118" t="s">
        <v>62</v>
      </c>
      <c r="R600" s="118" t="s">
        <v>62</v>
      </c>
      <c r="S600" s="118" t="s">
        <v>62</v>
      </c>
      <c r="T600" s="118" t="s">
        <v>62</v>
      </c>
      <c r="U600" s="118" t="s">
        <v>62</v>
      </c>
      <c r="V600" s="118" t="s">
        <v>62</v>
      </c>
      <c r="W600" s="118" t="s">
        <v>62</v>
      </c>
    </row>
    <row r="601" spans="1:23" ht="13.5" customHeight="1" x14ac:dyDescent="0.3">
      <c r="A601" s="170">
        <v>0.72916666666666696</v>
      </c>
      <c r="B601" s="118" t="s">
        <v>62</v>
      </c>
      <c r="C601" s="118" t="s">
        <v>62</v>
      </c>
      <c r="D601" s="118" t="s">
        <v>62</v>
      </c>
      <c r="E601" s="118" t="s">
        <v>62</v>
      </c>
      <c r="F601" s="118" t="s">
        <v>62</v>
      </c>
      <c r="G601" s="118" t="s">
        <v>62</v>
      </c>
      <c r="H601" s="118" t="s">
        <v>62</v>
      </c>
      <c r="I601" s="118" t="s">
        <v>62</v>
      </c>
      <c r="J601" s="118" t="s">
        <v>62</v>
      </c>
      <c r="K601" s="118" t="s">
        <v>62</v>
      </c>
      <c r="L601" s="118" t="s">
        <v>62</v>
      </c>
      <c r="M601" s="118" t="s">
        <v>62</v>
      </c>
      <c r="N601" s="118" t="s">
        <v>62</v>
      </c>
      <c r="O601" s="118" t="s">
        <v>62</v>
      </c>
      <c r="P601" s="118" t="s">
        <v>62</v>
      </c>
      <c r="Q601" s="118" t="s">
        <v>62</v>
      </c>
      <c r="R601" s="118" t="s">
        <v>62</v>
      </c>
      <c r="S601" s="118" t="s">
        <v>62</v>
      </c>
      <c r="T601" s="118" t="s">
        <v>62</v>
      </c>
      <c r="U601" s="118" t="s">
        <v>62</v>
      </c>
      <c r="V601" s="118" t="s">
        <v>62</v>
      </c>
      <c r="W601" s="118" t="s">
        <v>62</v>
      </c>
    </row>
    <row r="602" spans="1:23" ht="13.5" customHeight="1" x14ac:dyDescent="0.3">
      <c r="A602" s="170">
        <v>0.73958333333333304</v>
      </c>
      <c r="B602" s="118" t="s">
        <v>62</v>
      </c>
      <c r="C602" s="118" t="s">
        <v>62</v>
      </c>
      <c r="D602" s="118" t="s">
        <v>62</v>
      </c>
      <c r="E602" s="118" t="s">
        <v>62</v>
      </c>
      <c r="F602" s="118" t="s">
        <v>62</v>
      </c>
      <c r="G602" s="118" t="s">
        <v>62</v>
      </c>
      <c r="H602" s="118" t="s">
        <v>62</v>
      </c>
      <c r="I602" s="118" t="s">
        <v>62</v>
      </c>
      <c r="J602" s="118" t="s">
        <v>62</v>
      </c>
      <c r="K602" s="118" t="s">
        <v>62</v>
      </c>
      <c r="L602" s="118" t="s">
        <v>62</v>
      </c>
      <c r="M602" s="118" t="s">
        <v>62</v>
      </c>
      <c r="N602" s="118" t="s">
        <v>62</v>
      </c>
      <c r="O602" s="118" t="s">
        <v>62</v>
      </c>
      <c r="P602" s="118" t="s">
        <v>62</v>
      </c>
      <c r="Q602" s="118" t="s">
        <v>62</v>
      </c>
      <c r="R602" s="118" t="s">
        <v>62</v>
      </c>
      <c r="S602" s="118" t="s">
        <v>62</v>
      </c>
      <c r="T602" s="118" t="s">
        <v>62</v>
      </c>
      <c r="U602" s="118" t="s">
        <v>62</v>
      </c>
      <c r="V602" s="118" t="s">
        <v>62</v>
      </c>
      <c r="W602" s="118" t="s">
        <v>62</v>
      </c>
    </row>
    <row r="603" spans="1:23" ht="13.5" customHeight="1" x14ac:dyDescent="0.3">
      <c r="A603" s="170">
        <v>0.75</v>
      </c>
      <c r="B603" s="118" t="s">
        <v>62</v>
      </c>
      <c r="C603" s="118" t="s">
        <v>62</v>
      </c>
      <c r="D603" s="118" t="s">
        <v>62</v>
      </c>
      <c r="E603" s="118" t="s">
        <v>62</v>
      </c>
      <c r="F603" s="118" t="s">
        <v>62</v>
      </c>
      <c r="G603" s="118" t="s">
        <v>62</v>
      </c>
      <c r="H603" s="118" t="s">
        <v>62</v>
      </c>
      <c r="I603" s="118" t="s">
        <v>62</v>
      </c>
      <c r="J603" s="118" t="s">
        <v>62</v>
      </c>
      <c r="K603" s="118" t="s">
        <v>62</v>
      </c>
      <c r="L603" s="118" t="s">
        <v>62</v>
      </c>
      <c r="M603" s="118" t="s">
        <v>62</v>
      </c>
      <c r="N603" s="118" t="s">
        <v>62</v>
      </c>
      <c r="O603" s="118" t="s">
        <v>62</v>
      </c>
      <c r="P603" s="118" t="s">
        <v>62</v>
      </c>
      <c r="Q603" s="118" t="s">
        <v>62</v>
      </c>
      <c r="R603" s="118" t="s">
        <v>62</v>
      </c>
      <c r="S603" s="118" t="s">
        <v>62</v>
      </c>
      <c r="T603" s="118" t="s">
        <v>62</v>
      </c>
      <c r="U603" s="118" t="s">
        <v>62</v>
      </c>
      <c r="V603" s="118" t="s">
        <v>62</v>
      </c>
      <c r="W603" s="118" t="s">
        <v>62</v>
      </c>
    </row>
    <row r="604" spans="1:23" ht="13.5" customHeight="1" x14ac:dyDescent="0.3">
      <c r="A604" s="170">
        <v>0.76041666666666696</v>
      </c>
      <c r="B604" s="118" t="s">
        <v>62</v>
      </c>
      <c r="C604" s="118" t="s">
        <v>62</v>
      </c>
      <c r="D604" s="118" t="s">
        <v>62</v>
      </c>
      <c r="E604" s="118" t="s">
        <v>62</v>
      </c>
      <c r="F604" s="118" t="s">
        <v>62</v>
      </c>
      <c r="G604" s="118" t="s">
        <v>62</v>
      </c>
      <c r="H604" s="118" t="s">
        <v>62</v>
      </c>
      <c r="I604" s="118" t="s">
        <v>62</v>
      </c>
      <c r="J604" s="118" t="s">
        <v>62</v>
      </c>
      <c r="K604" s="118" t="s">
        <v>62</v>
      </c>
      <c r="L604" s="118" t="s">
        <v>62</v>
      </c>
      <c r="M604" s="118" t="s">
        <v>62</v>
      </c>
      <c r="N604" s="118" t="s">
        <v>62</v>
      </c>
      <c r="O604" s="118" t="s">
        <v>62</v>
      </c>
      <c r="P604" s="118" t="s">
        <v>62</v>
      </c>
      <c r="Q604" s="118" t="s">
        <v>62</v>
      </c>
      <c r="R604" s="118" t="s">
        <v>62</v>
      </c>
      <c r="S604" s="118" t="s">
        <v>62</v>
      </c>
      <c r="T604" s="118" t="s">
        <v>62</v>
      </c>
      <c r="U604" s="118" t="s">
        <v>62</v>
      </c>
      <c r="V604" s="118" t="s">
        <v>62</v>
      </c>
      <c r="W604" s="118" t="s">
        <v>62</v>
      </c>
    </row>
    <row r="605" spans="1:23" ht="13.5" customHeight="1" x14ac:dyDescent="0.3">
      <c r="A605" s="170">
        <v>0.77083333333333304</v>
      </c>
      <c r="B605" s="118" t="s">
        <v>62</v>
      </c>
      <c r="C605" s="118" t="s">
        <v>62</v>
      </c>
      <c r="D605" s="118" t="s">
        <v>62</v>
      </c>
      <c r="E605" s="118" t="s">
        <v>62</v>
      </c>
      <c r="F605" s="118" t="s">
        <v>62</v>
      </c>
      <c r="G605" s="118" t="s">
        <v>62</v>
      </c>
      <c r="H605" s="118" t="s">
        <v>62</v>
      </c>
      <c r="I605" s="118" t="s">
        <v>62</v>
      </c>
      <c r="J605" s="118" t="s">
        <v>62</v>
      </c>
      <c r="K605" s="118" t="s">
        <v>62</v>
      </c>
      <c r="L605" s="118" t="s">
        <v>62</v>
      </c>
      <c r="M605" s="118" t="s">
        <v>62</v>
      </c>
      <c r="N605" s="118" t="s">
        <v>62</v>
      </c>
      <c r="O605" s="118" t="s">
        <v>62</v>
      </c>
      <c r="P605" s="118" t="s">
        <v>62</v>
      </c>
      <c r="Q605" s="118" t="s">
        <v>62</v>
      </c>
      <c r="R605" s="118" t="s">
        <v>62</v>
      </c>
      <c r="S605" s="118" t="s">
        <v>62</v>
      </c>
      <c r="T605" s="118" t="s">
        <v>62</v>
      </c>
      <c r="U605" s="118" t="s">
        <v>62</v>
      </c>
      <c r="V605" s="118" t="s">
        <v>62</v>
      </c>
      <c r="W605" s="118" t="s">
        <v>62</v>
      </c>
    </row>
    <row r="606" spans="1:23" ht="13.5" customHeight="1" x14ac:dyDescent="0.3">
      <c r="A606" s="170">
        <v>0.78125</v>
      </c>
      <c r="B606" s="118" t="s">
        <v>62</v>
      </c>
      <c r="C606" s="118" t="s">
        <v>62</v>
      </c>
      <c r="D606" s="118" t="s">
        <v>62</v>
      </c>
      <c r="E606" s="118" t="s">
        <v>62</v>
      </c>
      <c r="F606" s="118" t="s">
        <v>62</v>
      </c>
      <c r="G606" s="118" t="s">
        <v>62</v>
      </c>
      <c r="H606" s="118" t="s">
        <v>62</v>
      </c>
      <c r="I606" s="118" t="s">
        <v>62</v>
      </c>
      <c r="J606" s="118" t="s">
        <v>62</v>
      </c>
      <c r="K606" s="118" t="s">
        <v>62</v>
      </c>
      <c r="L606" s="118" t="s">
        <v>62</v>
      </c>
      <c r="M606" s="118" t="s">
        <v>62</v>
      </c>
      <c r="N606" s="118" t="s">
        <v>62</v>
      </c>
      <c r="O606" s="118" t="s">
        <v>62</v>
      </c>
      <c r="P606" s="118" t="s">
        <v>62</v>
      </c>
      <c r="Q606" s="118" t="s">
        <v>62</v>
      </c>
      <c r="R606" s="118" t="s">
        <v>62</v>
      </c>
      <c r="S606" s="118" t="s">
        <v>62</v>
      </c>
      <c r="T606" s="118" t="s">
        <v>62</v>
      </c>
      <c r="U606" s="118" t="s">
        <v>62</v>
      </c>
      <c r="V606" s="118" t="s">
        <v>62</v>
      </c>
      <c r="W606" s="118" t="s">
        <v>62</v>
      </c>
    </row>
    <row r="607" spans="1:23" ht="13.5" customHeight="1" x14ac:dyDescent="0.3">
      <c r="A607" s="170">
        <v>0.79166666666666696</v>
      </c>
      <c r="B607" s="118" t="s">
        <v>62</v>
      </c>
      <c r="C607" s="118" t="s">
        <v>62</v>
      </c>
      <c r="D607" s="118" t="s">
        <v>62</v>
      </c>
      <c r="E607" s="118" t="s">
        <v>62</v>
      </c>
      <c r="F607" s="118" t="s">
        <v>62</v>
      </c>
      <c r="G607" s="118" t="s">
        <v>62</v>
      </c>
      <c r="H607" s="118" t="s">
        <v>62</v>
      </c>
      <c r="I607" s="118" t="s">
        <v>62</v>
      </c>
      <c r="J607" s="118" t="s">
        <v>62</v>
      </c>
      <c r="K607" s="118" t="s">
        <v>62</v>
      </c>
      <c r="L607" s="118" t="s">
        <v>62</v>
      </c>
      <c r="M607" s="118" t="s">
        <v>62</v>
      </c>
      <c r="N607" s="118" t="s">
        <v>62</v>
      </c>
      <c r="O607" s="118" t="s">
        <v>62</v>
      </c>
      <c r="P607" s="118" t="s">
        <v>62</v>
      </c>
      <c r="Q607" s="118" t="s">
        <v>62</v>
      </c>
      <c r="R607" s="118" t="s">
        <v>62</v>
      </c>
      <c r="S607" s="118" t="s">
        <v>62</v>
      </c>
      <c r="T607" s="118" t="s">
        <v>62</v>
      </c>
      <c r="U607" s="118" t="s">
        <v>62</v>
      </c>
      <c r="V607" s="118" t="s">
        <v>62</v>
      </c>
      <c r="W607" s="118" t="s">
        <v>62</v>
      </c>
    </row>
    <row r="608" spans="1:23" ht="13.5" customHeight="1" x14ac:dyDescent="0.3">
      <c r="A608" s="170">
        <v>0.80208333333333304</v>
      </c>
      <c r="B608" s="118" t="s">
        <v>62</v>
      </c>
      <c r="C608" s="118" t="s">
        <v>62</v>
      </c>
      <c r="D608" s="118" t="s">
        <v>62</v>
      </c>
      <c r="E608" s="118" t="s">
        <v>62</v>
      </c>
      <c r="F608" s="118" t="s">
        <v>62</v>
      </c>
      <c r="G608" s="118" t="s">
        <v>62</v>
      </c>
      <c r="H608" s="118" t="s">
        <v>62</v>
      </c>
      <c r="I608" s="118" t="s">
        <v>62</v>
      </c>
      <c r="J608" s="118" t="s">
        <v>62</v>
      </c>
      <c r="K608" s="118" t="s">
        <v>62</v>
      </c>
      <c r="L608" s="118" t="s">
        <v>62</v>
      </c>
      <c r="M608" s="118" t="s">
        <v>62</v>
      </c>
      <c r="N608" s="118" t="s">
        <v>62</v>
      </c>
      <c r="O608" s="118" t="s">
        <v>62</v>
      </c>
      <c r="P608" s="118" t="s">
        <v>62</v>
      </c>
      <c r="Q608" s="118" t="s">
        <v>62</v>
      </c>
      <c r="R608" s="118" t="s">
        <v>62</v>
      </c>
      <c r="S608" s="118" t="s">
        <v>62</v>
      </c>
      <c r="T608" s="118" t="s">
        <v>62</v>
      </c>
      <c r="U608" s="118" t="s">
        <v>62</v>
      </c>
      <c r="V608" s="118" t="s">
        <v>62</v>
      </c>
      <c r="W608" s="118" t="s">
        <v>62</v>
      </c>
    </row>
    <row r="609" spans="1:23" ht="13.5" customHeight="1" x14ac:dyDescent="0.3">
      <c r="A609" s="170">
        <v>0.8125</v>
      </c>
      <c r="B609" s="118" t="s">
        <v>62</v>
      </c>
      <c r="C609" s="118" t="s">
        <v>62</v>
      </c>
      <c r="D609" s="118" t="s">
        <v>62</v>
      </c>
      <c r="E609" s="118" t="s">
        <v>62</v>
      </c>
      <c r="F609" s="118" t="s">
        <v>62</v>
      </c>
      <c r="G609" s="118" t="s">
        <v>62</v>
      </c>
      <c r="H609" s="118" t="s">
        <v>62</v>
      </c>
      <c r="I609" s="118" t="s">
        <v>62</v>
      </c>
      <c r="J609" s="118" t="s">
        <v>62</v>
      </c>
      <c r="K609" s="118" t="s">
        <v>62</v>
      </c>
      <c r="L609" s="118" t="s">
        <v>62</v>
      </c>
      <c r="M609" s="118" t="s">
        <v>62</v>
      </c>
      <c r="N609" s="118" t="s">
        <v>62</v>
      </c>
      <c r="O609" s="118" t="s">
        <v>62</v>
      </c>
      <c r="P609" s="118" t="s">
        <v>62</v>
      </c>
      <c r="Q609" s="118" t="s">
        <v>62</v>
      </c>
      <c r="R609" s="118" t="s">
        <v>62</v>
      </c>
      <c r="S609" s="118" t="s">
        <v>62</v>
      </c>
      <c r="T609" s="118" t="s">
        <v>62</v>
      </c>
      <c r="U609" s="118" t="s">
        <v>62</v>
      </c>
      <c r="V609" s="118" t="s">
        <v>62</v>
      </c>
      <c r="W609" s="118" t="s">
        <v>62</v>
      </c>
    </row>
    <row r="610" spans="1:23" ht="13.5" customHeight="1" x14ac:dyDescent="0.3">
      <c r="A610" s="170">
        <v>0.82291666666666696</v>
      </c>
      <c r="B610" s="118" t="s">
        <v>62</v>
      </c>
      <c r="C610" s="118" t="s">
        <v>62</v>
      </c>
      <c r="D610" s="118" t="s">
        <v>62</v>
      </c>
      <c r="E610" s="118" t="s">
        <v>62</v>
      </c>
      <c r="F610" s="118" t="s">
        <v>62</v>
      </c>
      <c r="G610" s="118" t="s">
        <v>62</v>
      </c>
      <c r="H610" s="118" t="s">
        <v>62</v>
      </c>
      <c r="I610" s="118" t="s">
        <v>62</v>
      </c>
      <c r="J610" s="118" t="s">
        <v>62</v>
      </c>
      <c r="K610" s="118" t="s">
        <v>62</v>
      </c>
      <c r="L610" s="118" t="s">
        <v>62</v>
      </c>
      <c r="M610" s="118" t="s">
        <v>62</v>
      </c>
      <c r="N610" s="118" t="s">
        <v>62</v>
      </c>
      <c r="O610" s="118" t="s">
        <v>62</v>
      </c>
      <c r="P610" s="118" t="s">
        <v>62</v>
      </c>
      <c r="Q610" s="118" t="s">
        <v>62</v>
      </c>
      <c r="R610" s="118" t="s">
        <v>62</v>
      </c>
      <c r="S610" s="118" t="s">
        <v>62</v>
      </c>
      <c r="T610" s="118" t="s">
        <v>62</v>
      </c>
      <c r="U610" s="118" t="s">
        <v>62</v>
      </c>
      <c r="V610" s="118" t="s">
        <v>62</v>
      </c>
      <c r="W610" s="118" t="s">
        <v>62</v>
      </c>
    </row>
    <row r="611" spans="1:23" ht="13.5" customHeight="1" x14ac:dyDescent="0.3">
      <c r="A611" s="170">
        <v>0.83333333333333304</v>
      </c>
      <c r="B611" s="118" t="s">
        <v>62</v>
      </c>
      <c r="C611" s="118" t="s">
        <v>62</v>
      </c>
      <c r="D611" s="118" t="s">
        <v>62</v>
      </c>
      <c r="E611" s="118" t="s">
        <v>62</v>
      </c>
      <c r="F611" s="118" t="s">
        <v>62</v>
      </c>
      <c r="G611" s="118" t="s">
        <v>62</v>
      </c>
      <c r="H611" s="118" t="s">
        <v>62</v>
      </c>
      <c r="I611" s="118" t="s">
        <v>62</v>
      </c>
      <c r="J611" s="118" t="s">
        <v>62</v>
      </c>
      <c r="K611" s="118" t="s">
        <v>62</v>
      </c>
      <c r="L611" s="118" t="s">
        <v>62</v>
      </c>
      <c r="M611" s="118" t="s">
        <v>62</v>
      </c>
      <c r="N611" s="118" t="s">
        <v>62</v>
      </c>
      <c r="O611" s="118" t="s">
        <v>62</v>
      </c>
      <c r="P611" s="118" t="s">
        <v>62</v>
      </c>
      <c r="Q611" s="118" t="s">
        <v>62</v>
      </c>
      <c r="R611" s="118" t="s">
        <v>62</v>
      </c>
      <c r="S611" s="118" t="s">
        <v>62</v>
      </c>
      <c r="T611" s="118" t="s">
        <v>62</v>
      </c>
      <c r="U611" s="118" t="s">
        <v>62</v>
      </c>
      <c r="V611" s="118" t="s">
        <v>62</v>
      </c>
      <c r="W611" s="118" t="s">
        <v>62</v>
      </c>
    </row>
    <row r="612" spans="1:23" ht="13.5" customHeight="1" x14ac:dyDescent="0.3">
      <c r="A612" s="170">
        <v>0.84375</v>
      </c>
      <c r="B612" s="118" t="s">
        <v>62</v>
      </c>
      <c r="C612" s="118" t="s">
        <v>62</v>
      </c>
      <c r="D612" s="118" t="s">
        <v>62</v>
      </c>
      <c r="E612" s="118" t="s">
        <v>62</v>
      </c>
      <c r="F612" s="118" t="s">
        <v>62</v>
      </c>
      <c r="G612" s="118" t="s">
        <v>62</v>
      </c>
      <c r="H612" s="118" t="s">
        <v>62</v>
      </c>
      <c r="I612" s="118" t="s">
        <v>62</v>
      </c>
      <c r="J612" s="118" t="s">
        <v>62</v>
      </c>
      <c r="K612" s="118" t="s">
        <v>62</v>
      </c>
      <c r="L612" s="118" t="s">
        <v>62</v>
      </c>
      <c r="M612" s="118" t="s">
        <v>62</v>
      </c>
      <c r="N612" s="118" t="s">
        <v>62</v>
      </c>
      <c r="O612" s="118" t="s">
        <v>62</v>
      </c>
      <c r="P612" s="118" t="s">
        <v>62</v>
      </c>
      <c r="Q612" s="118" t="s">
        <v>62</v>
      </c>
      <c r="R612" s="118" t="s">
        <v>62</v>
      </c>
      <c r="S612" s="118" t="s">
        <v>62</v>
      </c>
      <c r="T612" s="118" t="s">
        <v>62</v>
      </c>
      <c r="U612" s="118" t="s">
        <v>62</v>
      </c>
      <c r="V612" s="118" t="s">
        <v>62</v>
      </c>
      <c r="W612" s="118" t="s">
        <v>62</v>
      </c>
    </row>
    <row r="613" spans="1:23" ht="13.5" customHeight="1" x14ac:dyDescent="0.3">
      <c r="A613" s="170">
        <v>0.85416666666666696</v>
      </c>
      <c r="B613" s="118" t="s">
        <v>62</v>
      </c>
      <c r="C613" s="118" t="s">
        <v>62</v>
      </c>
      <c r="D613" s="118" t="s">
        <v>62</v>
      </c>
      <c r="E613" s="118" t="s">
        <v>62</v>
      </c>
      <c r="F613" s="118" t="s">
        <v>62</v>
      </c>
      <c r="G613" s="118" t="s">
        <v>62</v>
      </c>
      <c r="H613" s="118" t="s">
        <v>62</v>
      </c>
      <c r="I613" s="118" t="s">
        <v>62</v>
      </c>
      <c r="J613" s="118" t="s">
        <v>62</v>
      </c>
      <c r="K613" s="118" t="s">
        <v>62</v>
      </c>
      <c r="L613" s="118" t="s">
        <v>62</v>
      </c>
      <c r="M613" s="118" t="s">
        <v>62</v>
      </c>
      <c r="N613" s="118" t="s">
        <v>62</v>
      </c>
      <c r="O613" s="118" t="s">
        <v>62</v>
      </c>
      <c r="P613" s="118" t="s">
        <v>62</v>
      </c>
      <c r="Q613" s="118" t="s">
        <v>62</v>
      </c>
      <c r="R613" s="118" t="s">
        <v>62</v>
      </c>
      <c r="S613" s="118" t="s">
        <v>62</v>
      </c>
      <c r="T613" s="118" t="s">
        <v>62</v>
      </c>
      <c r="U613" s="118" t="s">
        <v>62</v>
      </c>
      <c r="V613" s="118" t="s">
        <v>62</v>
      </c>
      <c r="W613" s="118" t="s">
        <v>62</v>
      </c>
    </row>
    <row r="614" spans="1:23" ht="13.5" customHeight="1" x14ac:dyDescent="0.3">
      <c r="A614" s="170">
        <v>0.86458333333333304</v>
      </c>
      <c r="B614" s="118" t="s">
        <v>62</v>
      </c>
      <c r="C614" s="118" t="s">
        <v>62</v>
      </c>
      <c r="D614" s="118" t="s">
        <v>62</v>
      </c>
      <c r="E614" s="118" t="s">
        <v>62</v>
      </c>
      <c r="F614" s="118" t="s">
        <v>62</v>
      </c>
      <c r="G614" s="118" t="s">
        <v>62</v>
      </c>
      <c r="H614" s="118" t="s">
        <v>62</v>
      </c>
      <c r="I614" s="118" t="s">
        <v>62</v>
      </c>
      <c r="J614" s="118" t="s">
        <v>62</v>
      </c>
      <c r="K614" s="118" t="s">
        <v>62</v>
      </c>
      <c r="L614" s="118" t="s">
        <v>62</v>
      </c>
      <c r="M614" s="118" t="s">
        <v>62</v>
      </c>
      <c r="N614" s="118" t="s">
        <v>62</v>
      </c>
      <c r="O614" s="118" t="s">
        <v>62</v>
      </c>
      <c r="P614" s="118" t="s">
        <v>62</v>
      </c>
      <c r="Q614" s="118" t="s">
        <v>62</v>
      </c>
      <c r="R614" s="118" t="s">
        <v>62</v>
      </c>
      <c r="S614" s="118" t="s">
        <v>62</v>
      </c>
      <c r="T614" s="118" t="s">
        <v>62</v>
      </c>
      <c r="U614" s="118" t="s">
        <v>62</v>
      </c>
      <c r="V614" s="118" t="s">
        <v>62</v>
      </c>
      <c r="W614" s="118" t="s">
        <v>62</v>
      </c>
    </row>
    <row r="615" spans="1:23" ht="13.5" customHeight="1" x14ac:dyDescent="0.3">
      <c r="A615" s="170">
        <v>0.875</v>
      </c>
      <c r="B615" s="118" t="s">
        <v>62</v>
      </c>
      <c r="C615" s="118" t="s">
        <v>62</v>
      </c>
      <c r="D615" s="118" t="s">
        <v>62</v>
      </c>
      <c r="E615" s="118" t="s">
        <v>62</v>
      </c>
      <c r="F615" s="118" t="s">
        <v>62</v>
      </c>
      <c r="G615" s="118" t="s">
        <v>62</v>
      </c>
      <c r="H615" s="118" t="s">
        <v>62</v>
      </c>
      <c r="I615" s="118" t="s">
        <v>62</v>
      </c>
      <c r="J615" s="118" t="s">
        <v>62</v>
      </c>
      <c r="K615" s="118" t="s">
        <v>62</v>
      </c>
      <c r="L615" s="118" t="s">
        <v>62</v>
      </c>
      <c r="M615" s="118" t="s">
        <v>62</v>
      </c>
      <c r="N615" s="118" t="s">
        <v>62</v>
      </c>
      <c r="O615" s="118" t="s">
        <v>62</v>
      </c>
      <c r="P615" s="118" t="s">
        <v>62</v>
      </c>
      <c r="Q615" s="118" t="s">
        <v>62</v>
      </c>
      <c r="R615" s="118" t="s">
        <v>62</v>
      </c>
      <c r="S615" s="118" t="s">
        <v>62</v>
      </c>
      <c r="T615" s="118" t="s">
        <v>62</v>
      </c>
      <c r="U615" s="118" t="s">
        <v>62</v>
      </c>
      <c r="V615" s="118" t="s">
        <v>62</v>
      </c>
      <c r="W615" s="118" t="s">
        <v>62</v>
      </c>
    </row>
    <row r="616" spans="1:23" ht="13.5" customHeight="1" x14ac:dyDescent="0.3">
      <c r="A616" s="170">
        <v>0.88541666666666696</v>
      </c>
      <c r="B616" s="118" t="s">
        <v>62</v>
      </c>
      <c r="C616" s="118" t="s">
        <v>62</v>
      </c>
      <c r="D616" s="118" t="s">
        <v>62</v>
      </c>
      <c r="E616" s="118" t="s">
        <v>62</v>
      </c>
      <c r="F616" s="118" t="s">
        <v>62</v>
      </c>
      <c r="G616" s="118" t="s">
        <v>62</v>
      </c>
      <c r="H616" s="118" t="s">
        <v>62</v>
      </c>
      <c r="I616" s="118" t="s">
        <v>62</v>
      </c>
      <c r="J616" s="118" t="s">
        <v>62</v>
      </c>
      <c r="K616" s="118" t="s">
        <v>62</v>
      </c>
      <c r="L616" s="118" t="s">
        <v>62</v>
      </c>
      <c r="M616" s="118" t="s">
        <v>62</v>
      </c>
      <c r="N616" s="118" t="s">
        <v>62</v>
      </c>
      <c r="O616" s="118" t="s">
        <v>62</v>
      </c>
      <c r="P616" s="118" t="s">
        <v>62</v>
      </c>
      <c r="Q616" s="118" t="s">
        <v>62</v>
      </c>
      <c r="R616" s="118" t="s">
        <v>62</v>
      </c>
      <c r="S616" s="118" t="s">
        <v>62</v>
      </c>
      <c r="T616" s="118" t="s">
        <v>62</v>
      </c>
      <c r="U616" s="118" t="s">
        <v>62</v>
      </c>
      <c r="V616" s="118" t="s">
        <v>62</v>
      </c>
      <c r="W616" s="118" t="s">
        <v>62</v>
      </c>
    </row>
    <row r="617" spans="1:23" ht="13.5" customHeight="1" x14ac:dyDescent="0.3">
      <c r="A617" s="170">
        <v>0.89583333333333304</v>
      </c>
      <c r="B617" s="118" t="s">
        <v>62</v>
      </c>
      <c r="C617" s="118" t="s">
        <v>62</v>
      </c>
      <c r="D617" s="118" t="s">
        <v>62</v>
      </c>
      <c r="E617" s="118" t="s">
        <v>62</v>
      </c>
      <c r="F617" s="118" t="s">
        <v>62</v>
      </c>
      <c r="G617" s="118" t="s">
        <v>62</v>
      </c>
      <c r="H617" s="118" t="s">
        <v>62</v>
      </c>
      <c r="I617" s="118" t="s">
        <v>62</v>
      </c>
      <c r="J617" s="118" t="s">
        <v>62</v>
      </c>
      <c r="K617" s="118" t="s">
        <v>62</v>
      </c>
      <c r="L617" s="118" t="s">
        <v>62</v>
      </c>
      <c r="M617" s="118" t="s">
        <v>62</v>
      </c>
      <c r="N617" s="118" t="s">
        <v>62</v>
      </c>
      <c r="O617" s="118" t="s">
        <v>62</v>
      </c>
      <c r="P617" s="118" t="s">
        <v>62</v>
      </c>
      <c r="Q617" s="118" t="s">
        <v>62</v>
      </c>
      <c r="R617" s="118" t="s">
        <v>62</v>
      </c>
      <c r="S617" s="118" t="s">
        <v>62</v>
      </c>
      <c r="T617" s="118" t="s">
        <v>62</v>
      </c>
      <c r="U617" s="118" t="s">
        <v>62</v>
      </c>
      <c r="V617" s="118" t="s">
        <v>62</v>
      </c>
      <c r="W617" s="118" t="s">
        <v>62</v>
      </c>
    </row>
    <row r="618" spans="1:23" ht="13.5" customHeight="1" x14ac:dyDescent="0.3">
      <c r="A618" s="170">
        <v>0.90625</v>
      </c>
      <c r="B618" s="118" t="s">
        <v>62</v>
      </c>
      <c r="C618" s="118" t="s">
        <v>62</v>
      </c>
      <c r="D618" s="118" t="s">
        <v>62</v>
      </c>
      <c r="E618" s="118" t="s">
        <v>62</v>
      </c>
      <c r="F618" s="118" t="s">
        <v>62</v>
      </c>
      <c r="G618" s="118" t="s">
        <v>62</v>
      </c>
      <c r="H618" s="118" t="s">
        <v>62</v>
      </c>
      <c r="I618" s="118" t="s">
        <v>62</v>
      </c>
      <c r="J618" s="118" t="s">
        <v>62</v>
      </c>
      <c r="K618" s="118" t="s">
        <v>62</v>
      </c>
      <c r="L618" s="118" t="s">
        <v>62</v>
      </c>
      <c r="M618" s="118" t="s">
        <v>62</v>
      </c>
      <c r="N618" s="118" t="s">
        <v>62</v>
      </c>
      <c r="O618" s="118" t="s">
        <v>62</v>
      </c>
      <c r="P618" s="118" t="s">
        <v>62</v>
      </c>
      <c r="Q618" s="118" t="s">
        <v>62</v>
      </c>
      <c r="R618" s="118" t="s">
        <v>62</v>
      </c>
      <c r="S618" s="118" t="s">
        <v>62</v>
      </c>
      <c r="T618" s="118" t="s">
        <v>62</v>
      </c>
      <c r="U618" s="118" t="s">
        <v>62</v>
      </c>
      <c r="V618" s="118" t="s">
        <v>62</v>
      </c>
      <c r="W618" s="118" t="s">
        <v>62</v>
      </c>
    </row>
    <row r="619" spans="1:23" ht="13.5" customHeight="1" x14ac:dyDescent="0.3">
      <c r="A619" s="170">
        <v>0.91666666666666696</v>
      </c>
      <c r="B619" s="118" t="s">
        <v>62</v>
      </c>
      <c r="C619" s="118" t="s">
        <v>62</v>
      </c>
      <c r="D619" s="118" t="s">
        <v>62</v>
      </c>
      <c r="E619" s="118" t="s">
        <v>62</v>
      </c>
      <c r="F619" s="118" t="s">
        <v>62</v>
      </c>
      <c r="G619" s="118" t="s">
        <v>62</v>
      </c>
      <c r="H619" s="118" t="s">
        <v>62</v>
      </c>
      <c r="I619" s="118" t="s">
        <v>62</v>
      </c>
      <c r="J619" s="118" t="s">
        <v>62</v>
      </c>
      <c r="K619" s="118" t="s">
        <v>62</v>
      </c>
      <c r="L619" s="118" t="s">
        <v>62</v>
      </c>
      <c r="M619" s="118" t="s">
        <v>62</v>
      </c>
      <c r="N619" s="118" t="s">
        <v>62</v>
      </c>
      <c r="O619" s="118" t="s">
        <v>62</v>
      </c>
      <c r="P619" s="118" t="s">
        <v>62</v>
      </c>
      <c r="Q619" s="118" t="s">
        <v>62</v>
      </c>
      <c r="R619" s="118" t="s">
        <v>62</v>
      </c>
      <c r="S619" s="118" t="s">
        <v>62</v>
      </c>
      <c r="T619" s="118" t="s">
        <v>62</v>
      </c>
      <c r="U619" s="118" t="s">
        <v>62</v>
      </c>
      <c r="V619" s="118" t="s">
        <v>62</v>
      </c>
      <c r="W619" s="118" t="s">
        <v>62</v>
      </c>
    </row>
    <row r="620" spans="1:23" ht="13.5" customHeight="1" x14ac:dyDescent="0.3">
      <c r="A620" s="170">
        <v>0.92708333333333304</v>
      </c>
      <c r="B620" s="118" t="s">
        <v>62</v>
      </c>
      <c r="C620" s="118" t="s">
        <v>62</v>
      </c>
      <c r="D620" s="118" t="s">
        <v>62</v>
      </c>
      <c r="E620" s="118" t="s">
        <v>62</v>
      </c>
      <c r="F620" s="118" t="s">
        <v>62</v>
      </c>
      <c r="G620" s="118" t="s">
        <v>62</v>
      </c>
      <c r="H620" s="118" t="s">
        <v>62</v>
      </c>
      <c r="I620" s="118" t="s">
        <v>62</v>
      </c>
      <c r="J620" s="118" t="s">
        <v>62</v>
      </c>
      <c r="K620" s="118" t="s">
        <v>62</v>
      </c>
      <c r="L620" s="118" t="s">
        <v>62</v>
      </c>
      <c r="M620" s="118" t="s">
        <v>62</v>
      </c>
      <c r="N620" s="118" t="s">
        <v>62</v>
      </c>
      <c r="O620" s="118" t="s">
        <v>62</v>
      </c>
      <c r="P620" s="118" t="s">
        <v>62</v>
      </c>
      <c r="Q620" s="118" t="s">
        <v>62</v>
      </c>
      <c r="R620" s="118" t="s">
        <v>62</v>
      </c>
      <c r="S620" s="118" t="s">
        <v>62</v>
      </c>
      <c r="T620" s="118" t="s">
        <v>62</v>
      </c>
      <c r="U620" s="118" t="s">
        <v>62</v>
      </c>
      <c r="V620" s="118" t="s">
        <v>62</v>
      </c>
      <c r="W620" s="118" t="s">
        <v>62</v>
      </c>
    </row>
    <row r="621" spans="1:23" ht="13.5" customHeight="1" x14ac:dyDescent="0.3">
      <c r="A621" s="170">
        <v>0.9375</v>
      </c>
      <c r="B621" s="118" t="s">
        <v>62</v>
      </c>
      <c r="C621" s="118" t="s">
        <v>62</v>
      </c>
      <c r="D621" s="118" t="s">
        <v>62</v>
      </c>
      <c r="E621" s="118" t="s">
        <v>62</v>
      </c>
      <c r="F621" s="118" t="s">
        <v>62</v>
      </c>
      <c r="G621" s="118" t="s">
        <v>62</v>
      </c>
      <c r="H621" s="118" t="s">
        <v>62</v>
      </c>
      <c r="I621" s="118" t="s">
        <v>62</v>
      </c>
      <c r="J621" s="118" t="s">
        <v>62</v>
      </c>
      <c r="K621" s="118" t="s">
        <v>62</v>
      </c>
      <c r="L621" s="118" t="s">
        <v>62</v>
      </c>
      <c r="M621" s="118" t="s">
        <v>62</v>
      </c>
      <c r="N621" s="118" t="s">
        <v>62</v>
      </c>
      <c r="O621" s="118" t="s">
        <v>62</v>
      </c>
      <c r="P621" s="118" t="s">
        <v>62</v>
      </c>
      <c r="Q621" s="118" t="s">
        <v>62</v>
      </c>
      <c r="R621" s="118" t="s">
        <v>62</v>
      </c>
      <c r="S621" s="118" t="s">
        <v>62</v>
      </c>
      <c r="T621" s="118" t="s">
        <v>62</v>
      </c>
      <c r="U621" s="118" t="s">
        <v>62</v>
      </c>
      <c r="V621" s="118" t="s">
        <v>62</v>
      </c>
      <c r="W621" s="118" t="s">
        <v>62</v>
      </c>
    </row>
    <row r="622" spans="1:23" ht="13.5" customHeight="1" x14ac:dyDescent="0.3">
      <c r="A622" s="170">
        <v>0.94791666666666696</v>
      </c>
      <c r="B622" s="118" t="s">
        <v>62</v>
      </c>
      <c r="C622" s="118" t="s">
        <v>62</v>
      </c>
      <c r="D622" s="118" t="s">
        <v>62</v>
      </c>
      <c r="E622" s="118" t="s">
        <v>62</v>
      </c>
      <c r="F622" s="118" t="s">
        <v>62</v>
      </c>
      <c r="G622" s="118" t="s">
        <v>62</v>
      </c>
      <c r="H622" s="118" t="s">
        <v>62</v>
      </c>
      <c r="I622" s="118" t="s">
        <v>62</v>
      </c>
      <c r="J622" s="118" t="s">
        <v>62</v>
      </c>
      <c r="K622" s="118" t="s">
        <v>62</v>
      </c>
      <c r="L622" s="118" t="s">
        <v>62</v>
      </c>
      <c r="M622" s="118" t="s">
        <v>62</v>
      </c>
      <c r="N622" s="118" t="s">
        <v>62</v>
      </c>
      <c r="O622" s="118" t="s">
        <v>62</v>
      </c>
      <c r="P622" s="118" t="s">
        <v>62</v>
      </c>
      <c r="Q622" s="118" t="s">
        <v>62</v>
      </c>
      <c r="R622" s="118" t="s">
        <v>62</v>
      </c>
      <c r="S622" s="118" t="s">
        <v>62</v>
      </c>
      <c r="T622" s="118" t="s">
        <v>62</v>
      </c>
      <c r="U622" s="118" t="s">
        <v>62</v>
      </c>
      <c r="V622" s="118" t="s">
        <v>62</v>
      </c>
      <c r="W622" s="118" t="s">
        <v>62</v>
      </c>
    </row>
    <row r="623" spans="1:23" ht="13.5" customHeight="1" x14ac:dyDescent="0.3">
      <c r="A623" s="170">
        <v>0.95833333333333304</v>
      </c>
      <c r="B623" s="118" t="s">
        <v>62</v>
      </c>
      <c r="C623" s="118" t="s">
        <v>62</v>
      </c>
      <c r="D623" s="118" t="s">
        <v>62</v>
      </c>
      <c r="E623" s="118" t="s">
        <v>62</v>
      </c>
      <c r="F623" s="118" t="s">
        <v>62</v>
      </c>
      <c r="G623" s="118" t="s">
        <v>62</v>
      </c>
      <c r="H623" s="118" t="s">
        <v>62</v>
      </c>
      <c r="I623" s="118" t="s">
        <v>62</v>
      </c>
      <c r="J623" s="118" t="s">
        <v>62</v>
      </c>
      <c r="K623" s="118" t="s">
        <v>62</v>
      </c>
      <c r="L623" s="118" t="s">
        <v>62</v>
      </c>
      <c r="M623" s="118" t="s">
        <v>62</v>
      </c>
      <c r="N623" s="118" t="s">
        <v>62</v>
      </c>
      <c r="O623" s="118" t="s">
        <v>62</v>
      </c>
      <c r="P623" s="118" t="s">
        <v>62</v>
      </c>
      <c r="Q623" s="118" t="s">
        <v>62</v>
      </c>
      <c r="R623" s="118" t="s">
        <v>62</v>
      </c>
      <c r="S623" s="118" t="s">
        <v>62</v>
      </c>
      <c r="T623" s="118" t="s">
        <v>62</v>
      </c>
      <c r="U623" s="118" t="s">
        <v>62</v>
      </c>
      <c r="V623" s="118" t="s">
        <v>62</v>
      </c>
      <c r="W623" s="118" t="s">
        <v>62</v>
      </c>
    </row>
    <row r="624" spans="1:23" ht="13.5" customHeight="1" x14ac:dyDescent="0.3">
      <c r="A624" s="170">
        <v>0.96875</v>
      </c>
      <c r="B624" s="118" t="s">
        <v>62</v>
      </c>
      <c r="C624" s="118" t="s">
        <v>62</v>
      </c>
      <c r="D624" s="118" t="s">
        <v>62</v>
      </c>
      <c r="E624" s="118" t="s">
        <v>62</v>
      </c>
      <c r="F624" s="118" t="s">
        <v>62</v>
      </c>
      <c r="G624" s="118" t="s">
        <v>62</v>
      </c>
      <c r="H624" s="118" t="s">
        <v>62</v>
      </c>
      <c r="I624" s="118" t="s">
        <v>62</v>
      </c>
      <c r="J624" s="118" t="s">
        <v>62</v>
      </c>
      <c r="K624" s="118" t="s">
        <v>62</v>
      </c>
      <c r="L624" s="118" t="s">
        <v>62</v>
      </c>
      <c r="M624" s="118" t="s">
        <v>62</v>
      </c>
      <c r="N624" s="118" t="s">
        <v>62</v>
      </c>
      <c r="O624" s="118" t="s">
        <v>62</v>
      </c>
      <c r="P624" s="118" t="s">
        <v>62</v>
      </c>
      <c r="Q624" s="118" t="s">
        <v>62</v>
      </c>
      <c r="R624" s="118" t="s">
        <v>62</v>
      </c>
      <c r="S624" s="118" t="s">
        <v>62</v>
      </c>
      <c r="T624" s="118" t="s">
        <v>62</v>
      </c>
      <c r="U624" s="118" t="s">
        <v>62</v>
      </c>
      <c r="V624" s="118" t="s">
        <v>62</v>
      </c>
      <c r="W624" s="118" t="s">
        <v>62</v>
      </c>
    </row>
    <row r="625" spans="1:23" ht="13.5" customHeight="1" x14ac:dyDescent="0.3">
      <c r="A625" s="170">
        <v>0.97916666666666696</v>
      </c>
      <c r="B625" s="118" t="s">
        <v>62</v>
      </c>
      <c r="C625" s="118" t="s">
        <v>62</v>
      </c>
      <c r="D625" s="118" t="s">
        <v>62</v>
      </c>
      <c r="E625" s="118" t="s">
        <v>62</v>
      </c>
      <c r="F625" s="118" t="s">
        <v>62</v>
      </c>
      <c r="G625" s="118" t="s">
        <v>62</v>
      </c>
      <c r="H625" s="118" t="s">
        <v>62</v>
      </c>
      <c r="I625" s="118" t="s">
        <v>62</v>
      </c>
      <c r="J625" s="118" t="s">
        <v>62</v>
      </c>
      <c r="K625" s="118" t="s">
        <v>62</v>
      </c>
      <c r="L625" s="118" t="s">
        <v>62</v>
      </c>
      <c r="M625" s="118" t="s">
        <v>62</v>
      </c>
      <c r="N625" s="118" t="s">
        <v>62</v>
      </c>
      <c r="O625" s="118" t="s">
        <v>62</v>
      </c>
      <c r="P625" s="118" t="s">
        <v>62</v>
      </c>
      <c r="Q625" s="118" t="s">
        <v>62</v>
      </c>
      <c r="R625" s="118" t="s">
        <v>62</v>
      </c>
      <c r="S625" s="118" t="s">
        <v>62</v>
      </c>
      <c r="T625" s="118" t="s">
        <v>62</v>
      </c>
      <c r="U625" s="118" t="s">
        <v>62</v>
      </c>
      <c r="V625" s="118" t="s">
        <v>62</v>
      </c>
      <c r="W625" s="118" t="s">
        <v>62</v>
      </c>
    </row>
    <row r="626" spans="1:23" ht="13.5" customHeight="1" thickBot="1" x14ac:dyDescent="0.35">
      <c r="A626" s="171">
        <v>0.98958333333333304</v>
      </c>
      <c r="B626" s="120" t="s">
        <v>62</v>
      </c>
      <c r="C626" s="120" t="s">
        <v>62</v>
      </c>
      <c r="D626" s="120" t="s">
        <v>62</v>
      </c>
      <c r="E626" s="120" t="s">
        <v>62</v>
      </c>
      <c r="F626" s="120" t="s">
        <v>62</v>
      </c>
      <c r="G626" s="120" t="s">
        <v>62</v>
      </c>
      <c r="H626" s="120" t="s">
        <v>62</v>
      </c>
      <c r="I626" s="120" t="s">
        <v>62</v>
      </c>
      <c r="J626" s="120" t="s">
        <v>62</v>
      </c>
      <c r="K626" s="120" t="s">
        <v>62</v>
      </c>
      <c r="L626" s="120" t="s">
        <v>62</v>
      </c>
      <c r="M626" s="120" t="s">
        <v>62</v>
      </c>
      <c r="N626" s="120" t="s">
        <v>62</v>
      </c>
      <c r="O626" s="120" t="s">
        <v>62</v>
      </c>
      <c r="P626" s="120" t="s">
        <v>62</v>
      </c>
      <c r="Q626" s="120" t="s">
        <v>62</v>
      </c>
      <c r="R626" s="120" t="s">
        <v>62</v>
      </c>
      <c r="S626" s="120" t="s">
        <v>62</v>
      </c>
      <c r="T626" s="120" t="s">
        <v>62</v>
      </c>
      <c r="U626" s="120" t="s">
        <v>62</v>
      </c>
      <c r="V626" s="120" t="s">
        <v>62</v>
      </c>
      <c r="W626" s="120" t="s">
        <v>62</v>
      </c>
    </row>
    <row r="627" spans="1:23" ht="13.5" customHeight="1" thickTop="1" x14ac:dyDescent="0.3">
      <c r="A627" s="285" t="s">
        <v>112</v>
      </c>
      <c r="B627" s="119">
        <f>SUM(B559:B606)</f>
        <v>0</v>
      </c>
      <c r="C627" s="119">
        <f t="shared" ref="C627:U627" si="20">SUM(C559:C606)</f>
        <v>0</v>
      </c>
      <c r="D627" s="119">
        <f t="shared" si="20"/>
        <v>0</v>
      </c>
      <c r="E627" s="119">
        <f t="shared" si="20"/>
        <v>0</v>
      </c>
      <c r="F627" s="119">
        <f t="shared" si="20"/>
        <v>0</v>
      </c>
      <c r="G627" s="119">
        <f t="shared" si="20"/>
        <v>0</v>
      </c>
      <c r="H627" s="119">
        <f t="shared" si="20"/>
        <v>0</v>
      </c>
      <c r="I627" s="119">
        <f t="shared" si="20"/>
        <v>0</v>
      </c>
      <c r="J627" s="119">
        <f t="shared" si="20"/>
        <v>0</v>
      </c>
      <c r="K627" s="119">
        <f t="shared" si="20"/>
        <v>0</v>
      </c>
      <c r="L627" s="119">
        <f t="shared" si="20"/>
        <v>0</v>
      </c>
      <c r="M627" s="119">
        <f t="shared" si="20"/>
        <v>0</v>
      </c>
      <c r="N627" s="119">
        <f t="shared" si="20"/>
        <v>0</v>
      </c>
      <c r="O627" s="119">
        <f t="shared" si="20"/>
        <v>0</v>
      </c>
      <c r="P627" s="119">
        <f t="shared" si="20"/>
        <v>0</v>
      </c>
      <c r="Q627" s="119">
        <f t="shared" si="20"/>
        <v>0</v>
      </c>
      <c r="R627" s="119">
        <f t="shared" si="20"/>
        <v>0</v>
      </c>
      <c r="S627" s="119">
        <f t="shared" si="20"/>
        <v>0</v>
      </c>
      <c r="T627" s="119">
        <f t="shared" si="20"/>
        <v>0</v>
      </c>
      <c r="U627" s="119">
        <f t="shared" si="20"/>
        <v>0</v>
      </c>
      <c r="V627" s="119"/>
      <c r="W627" s="119"/>
    </row>
    <row r="628" spans="1:23" ht="13.5" customHeight="1" x14ac:dyDescent="0.3">
      <c r="A628" s="286" t="s">
        <v>113</v>
      </c>
      <c r="B628" s="118">
        <f>SUM(B555:B618)</f>
        <v>0</v>
      </c>
      <c r="C628" s="118">
        <f t="shared" ref="C628:U628" si="21">SUM(C555:C618)</f>
        <v>0</v>
      </c>
      <c r="D628" s="118">
        <f t="shared" si="21"/>
        <v>0</v>
      </c>
      <c r="E628" s="118">
        <f t="shared" si="21"/>
        <v>0</v>
      </c>
      <c r="F628" s="118">
        <f t="shared" si="21"/>
        <v>0</v>
      </c>
      <c r="G628" s="118">
        <f t="shared" si="21"/>
        <v>0</v>
      </c>
      <c r="H628" s="118">
        <f t="shared" si="21"/>
        <v>0</v>
      </c>
      <c r="I628" s="118">
        <f t="shared" si="21"/>
        <v>0</v>
      </c>
      <c r="J628" s="118">
        <f t="shared" si="21"/>
        <v>0</v>
      </c>
      <c r="K628" s="118">
        <f t="shared" si="21"/>
        <v>0</v>
      </c>
      <c r="L628" s="118">
        <f t="shared" si="21"/>
        <v>0</v>
      </c>
      <c r="M628" s="118">
        <f t="shared" si="21"/>
        <v>0</v>
      </c>
      <c r="N628" s="118">
        <f t="shared" si="21"/>
        <v>0</v>
      </c>
      <c r="O628" s="118">
        <f t="shared" si="21"/>
        <v>0</v>
      </c>
      <c r="P628" s="118">
        <f t="shared" si="21"/>
        <v>0</v>
      </c>
      <c r="Q628" s="118">
        <f t="shared" si="21"/>
        <v>0</v>
      </c>
      <c r="R628" s="118">
        <f t="shared" si="21"/>
        <v>0</v>
      </c>
      <c r="S628" s="118">
        <f t="shared" si="21"/>
        <v>0</v>
      </c>
      <c r="T628" s="118">
        <f t="shared" si="21"/>
        <v>0</v>
      </c>
      <c r="U628" s="118">
        <f t="shared" si="21"/>
        <v>0</v>
      </c>
      <c r="V628" s="118"/>
      <c r="W628" s="118"/>
    </row>
    <row r="629" spans="1:23" ht="13.5" customHeight="1" x14ac:dyDescent="0.3">
      <c r="A629" s="118" t="s">
        <v>114</v>
      </c>
      <c r="B629" s="118">
        <f>SUM(B555:B626)</f>
        <v>0</v>
      </c>
      <c r="C629" s="118">
        <f t="shared" ref="C629:U629" si="22">SUM(C555:C626)</f>
        <v>0</v>
      </c>
      <c r="D629" s="118">
        <f t="shared" si="22"/>
        <v>0</v>
      </c>
      <c r="E629" s="118">
        <f t="shared" si="22"/>
        <v>0</v>
      </c>
      <c r="F629" s="118">
        <f t="shared" si="22"/>
        <v>0</v>
      </c>
      <c r="G629" s="118">
        <f t="shared" si="22"/>
        <v>0</v>
      </c>
      <c r="H629" s="118">
        <f t="shared" si="22"/>
        <v>0</v>
      </c>
      <c r="I629" s="118">
        <f t="shared" si="22"/>
        <v>0</v>
      </c>
      <c r="J629" s="118">
        <f t="shared" si="22"/>
        <v>0</v>
      </c>
      <c r="K629" s="118">
        <f t="shared" si="22"/>
        <v>0</v>
      </c>
      <c r="L629" s="118">
        <f t="shared" si="22"/>
        <v>0</v>
      </c>
      <c r="M629" s="118">
        <f t="shared" si="22"/>
        <v>0</v>
      </c>
      <c r="N629" s="118">
        <f t="shared" si="22"/>
        <v>0</v>
      </c>
      <c r="O629" s="118">
        <f t="shared" si="22"/>
        <v>0</v>
      </c>
      <c r="P629" s="118">
        <f t="shared" si="22"/>
        <v>0</v>
      </c>
      <c r="Q629" s="118">
        <f t="shared" si="22"/>
        <v>0</v>
      </c>
      <c r="R629" s="118">
        <f t="shared" si="22"/>
        <v>0</v>
      </c>
      <c r="S629" s="118">
        <f t="shared" si="22"/>
        <v>0</v>
      </c>
      <c r="T629" s="118">
        <f t="shared" si="22"/>
        <v>0</v>
      </c>
      <c r="U629" s="118">
        <f t="shared" si="22"/>
        <v>0</v>
      </c>
      <c r="V629" s="118"/>
      <c r="W629" s="118"/>
    </row>
    <row r="630" spans="1:23" ht="13.5" customHeight="1" thickBot="1" x14ac:dyDescent="0.35">
      <c r="A630" s="120" t="s">
        <v>115</v>
      </c>
      <c r="B630" s="120">
        <f>SUM(B531:B626)</f>
        <v>0</v>
      </c>
      <c r="C630" s="120">
        <f t="shared" ref="C630:U630" si="23">SUM(C531:C626)</f>
        <v>0</v>
      </c>
      <c r="D630" s="120">
        <f t="shared" si="23"/>
        <v>0</v>
      </c>
      <c r="E630" s="120">
        <f t="shared" si="23"/>
        <v>0</v>
      </c>
      <c r="F630" s="120">
        <f t="shared" si="23"/>
        <v>0</v>
      </c>
      <c r="G630" s="120">
        <f t="shared" si="23"/>
        <v>0</v>
      </c>
      <c r="H630" s="120">
        <f t="shared" si="23"/>
        <v>0</v>
      </c>
      <c r="I630" s="120">
        <f t="shared" si="23"/>
        <v>0</v>
      </c>
      <c r="J630" s="120">
        <f t="shared" si="23"/>
        <v>0</v>
      </c>
      <c r="K630" s="120">
        <f t="shared" si="23"/>
        <v>0</v>
      </c>
      <c r="L630" s="120">
        <f t="shared" si="23"/>
        <v>0</v>
      </c>
      <c r="M630" s="120">
        <f t="shared" si="23"/>
        <v>0</v>
      </c>
      <c r="N630" s="120">
        <f t="shared" si="23"/>
        <v>0</v>
      </c>
      <c r="O630" s="120">
        <f t="shared" si="23"/>
        <v>0</v>
      </c>
      <c r="P630" s="120">
        <f t="shared" si="23"/>
        <v>0</v>
      </c>
      <c r="Q630" s="120">
        <f t="shared" si="23"/>
        <v>0</v>
      </c>
      <c r="R630" s="120">
        <f t="shared" si="23"/>
        <v>0</v>
      </c>
      <c r="S630" s="120">
        <f t="shared" si="23"/>
        <v>0</v>
      </c>
      <c r="T630" s="120">
        <f t="shared" si="23"/>
        <v>0</v>
      </c>
      <c r="U630" s="120">
        <f t="shared" si="23"/>
        <v>0</v>
      </c>
      <c r="V630" s="120"/>
      <c r="W630" s="120"/>
    </row>
    <row r="631" spans="1:23" ht="13.5" customHeight="1" thickTop="1" x14ac:dyDescent="0.3">
      <c r="A631" s="122"/>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row>
    <row r="632" spans="1:23" ht="13.5" customHeight="1" thickBot="1" x14ac:dyDescent="0.35">
      <c r="A632" s="122" t="s">
        <v>10</v>
      </c>
      <c r="B632" s="121" t="s">
        <v>60</v>
      </c>
      <c r="C632" s="233">
        <f>C528+1</f>
        <v>45725</v>
      </c>
      <c r="D632" s="122"/>
      <c r="E632" s="122"/>
      <c r="F632" s="122"/>
      <c r="G632" s="122"/>
      <c r="H632" s="122"/>
      <c r="I632" s="122"/>
      <c r="J632" s="122"/>
      <c r="K632" s="122"/>
      <c r="L632" s="122"/>
      <c r="M632" s="122"/>
      <c r="N632" s="122"/>
      <c r="O632" s="122"/>
      <c r="P632" s="122"/>
      <c r="Q632" s="122"/>
      <c r="R632" s="122"/>
      <c r="S632" s="122"/>
      <c r="T632" s="122"/>
      <c r="U632" s="122"/>
      <c r="V632" s="122"/>
      <c r="W632" s="122"/>
    </row>
    <row r="633" spans="1:23" ht="13.5" customHeight="1" thickTop="1" thickBot="1" x14ac:dyDescent="0.35">
      <c r="A633" s="122"/>
      <c r="B633" s="602" t="s">
        <v>91</v>
      </c>
      <c r="C633" s="603"/>
      <c r="D633" s="603"/>
      <c r="E633" s="603"/>
      <c r="F633" s="603"/>
      <c r="G633" s="603"/>
      <c r="H633" s="603"/>
      <c r="I633" s="603"/>
      <c r="J633" s="603"/>
      <c r="K633" s="603"/>
      <c r="L633" s="603"/>
      <c r="M633" s="603"/>
      <c r="N633" s="603"/>
      <c r="O633" s="603"/>
      <c r="P633" s="603"/>
      <c r="Q633" s="603"/>
      <c r="R633" s="603"/>
      <c r="S633" s="603"/>
      <c r="T633" s="603"/>
      <c r="U633" s="603"/>
      <c r="V633" s="603"/>
      <c r="W633" s="604"/>
    </row>
    <row r="634" spans="1:23" ht="13.5" customHeight="1" thickTop="1" thickBot="1" x14ac:dyDescent="0.35">
      <c r="A634" s="169" t="s">
        <v>51</v>
      </c>
      <c r="B634" s="169" t="s">
        <v>31</v>
      </c>
      <c r="C634" s="287" t="s">
        <v>92</v>
      </c>
      <c r="D634" s="287" t="s">
        <v>93</v>
      </c>
      <c r="E634" s="287" t="s">
        <v>94</v>
      </c>
      <c r="F634" s="287" t="s">
        <v>95</v>
      </c>
      <c r="G634" s="287" t="s">
        <v>96</v>
      </c>
      <c r="H634" s="287" t="s">
        <v>97</v>
      </c>
      <c r="I634" s="287" t="s">
        <v>98</v>
      </c>
      <c r="J634" s="287" t="s">
        <v>99</v>
      </c>
      <c r="K634" s="287" t="s">
        <v>100</v>
      </c>
      <c r="L634" s="287" t="s">
        <v>101</v>
      </c>
      <c r="M634" s="287" t="s">
        <v>102</v>
      </c>
      <c r="N634" s="287" t="s">
        <v>103</v>
      </c>
      <c r="O634" s="287" t="s">
        <v>104</v>
      </c>
      <c r="P634" s="287" t="s">
        <v>105</v>
      </c>
      <c r="Q634" s="287" t="s">
        <v>106</v>
      </c>
      <c r="R634" s="287" t="s">
        <v>107</v>
      </c>
      <c r="S634" s="287" t="s">
        <v>108</v>
      </c>
      <c r="T634" s="287" t="s">
        <v>109</v>
      </c>
      <c r="U634" s="287" t="s">
        <v>110</v>
      </c>
      <c r="V634" s="169" t="s">
        <v>89</v>
      </c>
      <c r="W634" s="169" t="s">
        <v>111</v>
      </c>
    </row>
    <row r="635" spans="1:23" ht="13.5" customHeight="1" thickTop="1" x14ac:dyDescent="0.3">
      <c r="A635" s="278">
        <v>0</v>
      </c>
      <c r="B635" s="119" t="s">
        <v>62</v>
      </c>
      <c r="C635" s="119" t="s">
        <v>62</v>
      </c>
      <c r="D635" s="119" t="s">
        <v>62</v>
      </c>
      <c r="E635" s="119" t="s">
        <v>62</v>
      </c>
      <c r="F635" s="119" t="s">
        <v>62</v>
      </c>
      <c r="G635" s="119" t="s">
        <v>62</v>
      </c>
      <c r="H635" s="119" t="s">
        <v>62</v>
      </c>
      <c r="I635" s="119" t="s">
        <v>62</v>
      </c>
      <c r="J635" s="119" t="s">
        <v>62</v>
      </c>
      <c r="K635" s="119" t="s">
        <v>62</v>
      </c>
      <c r="L635" s="119" t="s">
        <v>62</v>
      </c>
      <c r="M635" s="119" t="s">
        <v>62</v>
      </c>
      <c r="N635" s="119" t="s">
        <v>62</v>
      </c>
      <c r="O635" s="119" t="s">
        <v>62</v>
      </c>
      <c r="P635" s="119" t="s">
        <v>62</v>
      </c>
      <c r="Q635" s="119" t="s">
        <v>62</v>
      </c>
      <c r="R635" s="119" t="s">
        <v>62</v>
      </c>
      <c r="S635" s="119" t="s">
        <v>62</v>
      </c>
      <c r="T635" s="119" t="s">
        <v>62</v>
      </c>
      <c r="U635" s="119" t="s">
        <v>62</v>
      </c>
      <c r="V635" s="119" t="s">
        <v>62</v>
      </c>
      <c r="W635" s="119" t="s">
        <v>62</v>
      </c>
    </row>
    <row r="636" spans="1:23" ht="13.5" customHeight="1" x14ac:dyDescent="0.3">
      <c r="A636" s="170">
        <v>1.0416666666666666E-2</v>
      </c>
      <c r="B636" s="118" t="s">
        <v>62</v>
      </c>
      <c r="C636" s="118" t="s">
        <v>62</v>
      </c>
      <c r="D636" s="118" t="s">
        <v>62</v>
      </c>
      <c r="E636" s="118" t="s">
        <v>62</v>
      </c>
      <c r="F636" s="118" t="s">
        <v>62</v>
      </c>
      <c r="G636" s="118" t="s">
        <v>62</v>
      </c>
      <c r="H636" s="118" t="s">
        <v>62</v>
      </c>
      <c r="I636" s="118" t="s">
        <v>62</v>
      </c>
      <c r="J636" s="118" t="s">
        <v>62</v>
      </c>
      <c r="K636" s="118" t="s">
        <v>62</v>
      </c>
      <c r="L636" s="118" t="s">
        <v>62</v>
      </c>
      <c r="M636" s="118" t="s">
        <v>62</v>
      </c>
      <c r="N636" s="118" t="s">
        <v>62</v>
      </c>
      <c r="O636" s="118" t="s">
        <v>62</v>
      </c>
      <c r="P636" s="118" t="s">
        <v>62</v>
      </c>
      <c r="Q636" s="118" t="s">
        <v>62</v>
      </c>
      <c r="R636" s="118" t="s">
        <v>62</v>
      </c>
      <c r="S636" s="118" t="s">
        <v>62</v>
      </c>
      <c r="T636" s="118" t="s">
        <v>62</v>
      </c>
      <c r="U636" s="118" t="s">
        <v>62</v>
      </c>
      <c r="V636" s="118" t="s">
        <v>62</v>
      </c>
      <c r="W636" s="118" t="s">
        <v>62</v>
      </c>
    </row>
    <row r="637" spans="1:23" ht="13.5" customHeight="1" x14ac:dyDescent="0.3">
      <c r="A637" s="170">
        <v>2.0833333333333332E-2</v>
      </c>
      <c r="B637" s="118" t="s">
        <v>62</v>
      </c>
      <c r="C637" s="118" t="s">
        <v>62</v>
      </c>
      <c r="D637" s="118" t="s">
        <v>62</v>
      </c>
      <c r="E637" s="118" t="s">
        <v>62</v>
      </c>
      <c r="F637" s="118" t="s">
        <v>62</v>
      </c>
      <c r="G637" s="118" t="s">
        <v>62</v>
      </c>
      <c r="H637" s="118" t="s">
        <v>62</v>
      </c>
      <c r="I637" s="118" t="s">
        <v>62</v>
      </c>
      <c r="J637" s="118" t="s">
        <v>62</v>
      </c>
      <c r="K637" s="118" t="s">
        <v>62</v>
      </c>
      <c r="L637" s="118" t="s">
        <v>62</v>
      </c>
      <c r="M637" s="118" t="s">
        <v>62</v>
      </c>
      <c r="N637" s="118" t="s">
        <v>62</v>
      </c>
      <c r="O637" s="118" t="s">
        <v>62</v>
      </c>
      <c r="P637" s="118" t="s">
        <v>62</v>
      </c>
      <c r="Q637" s="118" t="s">
        <v>62</v>
      </c>
      <c r="R637" s="118" t="s">
        <v>62</v>
      </c>
      <c r="S637" s="118" t="s">
        <v>62</v>
      </c>
      <c r="T637" s="118" t="s">
        <v>62</v>
      </c>
      <c r="U637" s="118" t="s">
        <v>62</v>
      </c>
      <c r="V637" s="118" t="s">
        <v>62</v>
      </c>
      <c r="W637" s="118" t="s">
        <v>62</v>
      </c>
    </row>
    <row r="638" spans="1:23" ht="13.5" customHeight="1" x14ac:dyDescent="0.3">
      <c r="A638" s="170">
        <v>3.125E-2</v>
      </c>
      <c r="B638" s="118" t="s">
        <v>62</v>
      </c>
      <c r="C638" s="118" t="s">
        <v>62</v>
      </c>
      <c r="D638" s="118" t="s">
        <v>62</v>
      </c>
      <c r="E638" s="118" t="s">
        <v>62</v>
      </c>
      <c r="F638" s="118" t="s">
        <v>62</v>
      </c>
      <c r="G638" s="118" t="s">
        <v>62</v>
      </c>
      <c r="H638" s="118" t="s">
        <v>62</v>
      </c>
      <c r="I638" s="118" t="s">
        <v>62</v>
      </c>
      <c r="J638" s="118" t="s">
        <v>62</v>
      </c>
      <c r="K638" s="118" t="s">
        <v>62</v>
      </c>
      <c r="L638" s="118" t="s">
        <v>62</v>
      </c>
      <c r="M638" s="118" t="s">
        <v>62</v>
      </c>
      <c r="N638" s="118" t="s">
        <v>62</v>
      </c>
      <c r="O638" s="118" t="s">
        <v>62</v>
      </c>
      <c r="P638" s="118" t="s">
        <v>62</v>
      </c>
      <c r="Q638" s="118" t="s">
        <v>62</v>
      </c>
      <c r="R638" s="118" t="s">
        <v>62</v>
      </c>
      <c r="S638" s="118" t="s">
        <v>62</v>
      </c>
      <c r="T638" s="118" t="s">
        <v>62</v>
      </c>
      <c r="U638" s="118" t="s">
        <v>62</v>
      </c>
      <c r="V638" s="118" t="s">
        <v>62</v>
      </c>
      <c r="W638" s="118" t="s">
        <v>62</v>
      </c>
    </row>
    <row r="639" spans="1:23" ht="13.5" customHeight="1" x14ac:dyDescent="0.3">
      <c r="A639" s="170">
        <v>4.1666666666666664E-2</v>
      </c>
      <c r="B639" s="118" t="s">
        <v>62</v>
      </c>
      <c r="C639" s="118" t="s">
        <v>62</v>
      </c>
      <c r="D639" s="118" t="s">
        <v>62</v>
      </c>
      <c r="E639" s="118" t="s">
        <v>62</v>
      </c>
      <c r="F639" s="118" t="s">
        <v>62</v>
      </c>
      <c r="G639" s="118" t="s">
        <v>62</v>
      </c>
      <c r="H639" s="118" t="s">
        <v>62</v>
      </c>
      <c r="I639" s="118" t="s">
        <v>62</v>
      </c>
      <c r="J639" s="118" t="s">
        <v>62</v>
      </c>
      <c r="K639" s="118" t="s">
        <v>62</v>
      </c>
      <c r="L639" s="118" t="s">
        <v>62</v>
      </c>
      <c r="M639" s="118" t="s">
        <v>62</v>
      </c>
      <c r="N639" s="118" t="s">
        <v>62</v>
      </c>
      <c r="O639" s="118" t="s">
        <v>62</v>
      </c>
      <c r="P639" s="118" t="s">
        <v>62</v>
      </c>
      <c r="Q639" s="118" t="s">
        <v>62</v>
      </c>
      <c r="R639" s="118" t="s">
        <v>62</v>
      </c>
      <c r="S639" s="118" t="s">
        <v>62</v>
      </c>
      <c r="T639" s="118" t="s">
        <v>62</v>
      </c>
      <c r="U639" s="118" t="s">
        <v>62</v>
      </c>
      <c r="V639" s="118" t="s">
        <v>62</v>
      </c>
      <c r="W639" s="118" t="s">
        <v>62</v>
      </c>
    </row>
    <row r="640" spans="1:23" ht="13.5" customHeight="1" x14ac:dyDescent="0.3">
      <c r="A640" s="170">
        <v>5.2083333333333336E-2</v>
      </c>
      <c r="B640" s="118" t="s">
        <v>62</v>
      </c>
      <c r="C640" s="118" t="s">
        <v>62</v>
      </c>
      <c r="D640" s="118" t="s">
        <v>62</v>
      </c>
      <c r="E640" s="118" t="s">
        <v>62</v>
      </c>
      <c r="F640" s="118" t="s">
        <v>62</v>
      </c>
      <c r="G640" s="118" t="s">
        <v>62</v>
      </c>
      <c r="H640" s="118" t="s">
        <v>62</v>
      </c>
      <c r="I640" s="118" t="s">
        <v>62</v>
      </c>
      <c r="J640" s="118" t="s">
        <v>62</v>
      </c>
      <c r="K640" s="118" t="s">
        <v>62</v>
      </c>
      <c r="L640" s="118" t="s">
        <v>62</v>
      </c>
      <c r="M640" s="118" t="s">
        <v>62</v>
      </c>
      <c r="N640" s="118" t="s">
        <v>62</v>
      </c>
      <c r="O640" s="118" t="s">
        <v>62</v>
      </c>
      <c r="P640" s="118" t="s">
        <v>62</v>
      </c>
      <c r="Q640" s="118" t="s">
        <v>62</v>
      </c>
      <c r="R640" s="118" t="s">
        <v>62</v>
      </c>
      <c r="S640" s="118" t="s">
        <v>62</v>
      </c>
      <c r="T640" s="118" t="s">
        <v>62</v>
      </c>
      <c r="U640" s="118" t="s">
        <v>62</v>
      </c>
      <c r="V640" s="118" t="s">
        <v>62</v>
      </c>
      <c r="W640" s="118" t="s">
        <v>62</v>
      </c>
    </row>
    <row r="641" spans="1:23" ht="13.5" customHeight="1" x14ac:dyDescent="0.3">
      <c r="A641" s="170">
        <v>6.25E-2</v>
      </c>
      <c r="B641" s="118" t="s">
        <v>62</v>
      </c>
      <c r="C641" s="118" t="s">
        <v>62</v>
      </c>
      <c r="D641" s="118" t="s">
        <v>62</v>
      </c>
      <c r="E641" s="118" t="s">
        <v>62</v>
      </c>
      <c r="F641" s="118" t="s">
        <v>62</v>
      </c>
      <c r="G641" s="118" t="s">
        <v>62</v>
      </c>
      <c r="H641" s="118" t="s">
        <v>62</v>
      </c>
      <c r="I641" s="118" t="s">
        <v>62</v>
      </c>
      <c r="J641" s="118" t="s">
        <v>62</v>
      </c>
      <c r="K641" s="118" t="s">
        <v>62</v>
      </c>
      <c r="L641" s="118" t="s">
        <v>62</v>
      </c>
      <c r="M641" s="118" t="s">
        <v>62</v>
      </c>
      <c r="N641" s="118" t="s">
        <v>62</v>
      </c>
      <c r="O641" s="118" t="s">
        <v>62</v>
      </c>
      <c r="P641" s="118" t="s">
        <v>62</v>
      </c>
      <c r="Q641" s="118" t="s">
        <v>62</v>
      </c>
      <c r="R641" s="118" t="s">
        <v>62</v>
      </c>
      <c r="S641" s="118" t="s">
        <v>62</v>
      </c>
      <c r="T641" s="118" t="s">
        <v>62</v>
      </c>
      <c r="U641" s="118" t="s">
        <v>62</v>
      </c>
      <c r="V641" s="118" t="s">
        <v>62</v>
      </c>
      <c r="W641" s="118" t="s">
        <v>62</v>
      </c>
    </row>
    <row r="642" spans="1:23" ht="13.5" customHeight="1" x14ac:dyDescent="0.3">
      <c r="A642" s="170">
        <v>7.2916666666666699E-2</v>
      </c>
      <c r="B642" s="118" t="s">
        <v>62</v>
      </c>
      <c r="C642" s="118" t="s">
        <v>62</v>
      </c>
      <c r="D642" s="118" t="s">
        <v>62</v>
      </c>
      <c r="E642" s="118" t="s">
        <v>62</v>
      </c>
      <c r="F642" s="118" t="s">
        <v>62</v>
      </c>
      <c r="G642" s="118" t="s">
        <v>62</v>
      </c>
      <c r="H642" s="118" t="s">
        <v>62</v>
      </c>
      <c r="I642" s="118" t="s">
        <v>62</v>
      </c>
      <c r="J642" s="118" t="s">
        <v>62</v>
      </c>
      <c r="K642" s="118" t="s">
        <v>62</v>
      </c>
      <c r="L642" s="118" t="s">
        <v>62</v>
      </c>
      <c r="M642" s="118" t="s">
        <v>62</v>
      </c>
      <c r="N642" s="118" t="s">
        <v>62</v>
      </c>
      <c r="O642" s="118" t="s">
        <v>62</v>
      </c>
      <c r="P642" s="118" t="s">
        <v>62</v>
      </c>
      <c r="Q642" s="118" t="s">
        <v>62</v>
      </c>
      <c r="R642" s="118" t="s">
        <v>62</v>
      </c>
      <c r="S642" s="118" t="s">
        <v>62</v>
      </c>
      <c r="T642" s="118" t="s">
        <v>62</v>
      </c>
      <c r="U642" s="118" t="s">
        <v>62</v>
      </c>
      <c r="V642" s="118" t="s">
        <v>62</v>
      </c>
      <c r="W642" s="118" t="s">
        <v>62</v>
      </c>
    </row>
    <row r="643" spans="1:23" ht="13.5" customHeight="1" x14ac:dyDescent="0.3">
      <c r="A643" s="170">
        <v>8.3333333333333301E-2</v>
      </c>
      <c r="B643" s="118" t="s">
        <v>62</v>
      </c>
      <c r="C643" s="118" t="s">
        <v>62</v>
      </c>
      <c r="D643" s="118" t="s">
        <v>62</v>
      </c>
      <c r="E643" s="118" t="s">
        <v>62</v>
      </c>
      <c r="F643" s="118" t="s">
        <v>62</v>
      </c>
      <c r="G643" s="118" t="s">
        <v>62</v>
      </c>
      <c r="H643" s="118" t="s">
        <v>62</v>
      </c>
      <c r="I643" s="118" t="s">
        <v>62</v>
      </c>
      <c r="J643" s="118" t="s">
        <v>62</v>
      </c>
      <c r="K643" s="118" t="s">
        <v>62</v>
      </c>
      <c r="L643" s="118" t="s">
        <v>62</v>
      </c>
      <c r="M643" s="118" t="s">
        <v>62</v>
      </c>
      <c r="N643" s="118" t="s">
        <v>62</v>
      </c>
      <c r="O643" s="118" t="s">
        <v>62</v>
      </c>
      <c r="P643" s="118" t="s">
        <v>62</v>
      </c>
      <c r="Q643" s="118" t="s">
        <v>62</v>
      </c>
      <c r="R643" s="118" t="s">
        <v>62</v>
      </c>
      <c r="S643" s="118" t="s">
        <v>62</v>
      </c>
      <c r="T643" s="118" t="s">
        <v>62</v>
      </c>
      <c r="U643" s="118" t="s">
        <v>62</v>
      </c>
      <c r="V643" s="118" t="s">
        <v>62</v>
      </c>
      <c r="W643" s="118" t="s">
        <v>62</v>
      </c>
    </row>
    <row r="644" spans="1:23" ht="13.5" customHeight="1" x14ac:dyDescent="0.3">
      <c r="A644" s="170">
        <v>9.375E-2</v>
      </c>
      <c r="B644" s="118" t="s">
        <v>62</v>
      </c>
      <c r="C644" s="118" t="s">
        <v>62</v>
      </c>
      <c r="D644" s="118" t="s">
        <v>62</v>
      </c>
      <c r="E644" s="118" t="s">
        <v>62</v>
      </c>
      <c r="F644" s="118" t="s">
        <v>62</v>
      </c>
      <c r="G644" s="118" t="s">
        <v>62</v>
      </c>
      <c r="H644" s="118" t="s">
        <v>62</v>
      </c>
      <c r="I644" s="118" t="s">
        <v>62</v>
      </c>
      <c r="J644" s="118" t="s">
        <v>62</v>
      </c>
      <c r="K644" s="118" t="s">
        <v>62</v>
      </c>
      <c r="L644" s="118" t="s">
        <v>62</v>
      </c>
      <c r="M644" s="118" t="s">
        <v>62</v>
      </c>
      <c r="N644" s="118" t="s">
        <v>62</v>
      </c>
      <c r="O644" s="118" t="s">
        <v>62</v>
      </c>
      <c r="P644" s="118" t="s">
        <v>62</v>
      </c>
      <c r="Q644" s="118" t="s">
        <v>62</v>
      </c>
      <c r="R644" s="118" t="s">
        <v>62</v>
      </c>
      <c r="S644" s="118" t="s">
        <v>62</v>
      </c>
      <c r="T644" s="118" t="s">
        <v>62</v>
      </c>
      <c r="U644" s="118" t="s">
        <v>62</v>
      </c>
      <c r="V644" s="118" t="s">
        <v>62</v>
      </c>
      <c r="W644" s="118" t="s">
        <v>62</v>
      </c>
    </row>
    <row r="645" spans="1:23" ht="13.5" customHeight="1" x14ac:dyDescent="0.3">
      <c r="A645" s="170">
        <v>0.104166666666667</v>
      </c>
      <c r="B645" s="118" t="s">
        <v>62</v>
      </c>
      <c r="C645" s="118" t="s">
        <v>62</v>
      </c>
      <c r="D645" s="118" t="s">
        <v>62</v>
      </c>
      <c r="E645" s="118" t="s">
        <v>62</v>
      </c>
      <c r="F645" s="118" t="s">
        <v>62</v>
      </c>
      <c r="G645" s="118" t="s">
        <v>62</v>
      </c>
      <c r="H645" s="118" t="s">
        <v>62</v>
      </c>
      <c r="I645" s="118" t="s">
        <v>62</v>
      </c>
      <c r="J645" s="118" t="s">
        <v>62</v>
      </c>
      <c r="K645" s="118" t="s">
        <v>62</v>
      </c>
      <c r="L645" s="118" t="s">
        <v>62</v>
      </c>
      <c r="M645" s="118" t="s">
        <v>62</v>
      </c>
      <c r="N645" s="118" t="s">
        <v>62</v>
      </c>
      <c r="O645" s="118" t="s">
        <v>62</v>
      </c>
      <c r="P645" s="118" t="s">
        <v>62</v>
      </c>
      <c r="Q645" s="118" t="s">
        <v>62</v>
      </c>
      <c r="R645" s="118" t="s">
        <v>62</v>
      </c>
      <c r="S645" s="118" t="s">
        <v>62</v>
      </c>
      <c r="T645" s="118" t="s">
        <v>62</v>
      </c>
      <c r="U645" s="118" t="s">
        <v>62</v>
      </c>
      <c r="V645" s="118" t="s">
        <v>62</v>
      </c>
      <c r="W645" s="118" t="s">
        <v>62</v>
      </c>
    </row>
    <row r="646" spans="1:23" ht="13.5" customHeight="1" x14ac:dyDescent="0.3">
      <c r="A646" s="170">
        <v>0.114583333333333</v>
      </c>
      <c r="B646" s="118" t="s">
        <v>62</v>
      </c>
      <c r="C646" s="118" t="s">
        <v>62</v>
      </c>
      <c r="D646" s="118" t="s">
        <v>62</v>
      </c>
      <c r="E646" s="118" t="s">
        <v>62</v>
      </c>
      <c r="F646" s="118" t="s">
        <v>62</v>
      </c>
      <c r="G646" s="118" t="s">
        <v>62</v>
      </c>
      <c r="H646" s="118" t="s">
        <v>62</v>
      </c>
      <c r="I646" s="118" t="s">
        <v>62</v>
      </c>
      <c r="J646" s="118" t="s">
        <v>62</v>
      </c>
      <c r="K646" s="118" t="s">
        <v>62</v>
      </c>
      <c r="L646" s="118" t="s">
        <v>62</v>
      </c>
      <c r="M646" s="118" t="s">
        <v>62</v>
      </c>
      <c r="N646" s="118" t="s">
        <v>62</v>
      </c>
      <c r="O646" s="118" t="s">
        <v>62</v>
      </c>
      <c r="P646" s="118" t="s">
        <v>62</v>
      </c>
      <c r="Q646" s="118" t="s">
        <v>62</v>
      </c>
      <c r="R646" s="118" t="s">
        <v>62</v>
      </c>
      <c r="S646" s="118" t="s">
        <v>62</v>
      </c>
      <c r="T646" s="118" t="s">
        <v>62</v>
      </c>
      <c r="U646" s="118" t="s">
        <v>62</v>
      </c>
      <c r="V646" s="118" t="s">
        <v>62</v>
      </c>
      <c r="W646" s="118" t="s">
        <v>62</v>
      </c>
    </row>
    <row r="647" spans="1:23" ht="13.5" customHeight="1" x14ac:dyDescent="0.3">
      <c r="A647" s="170">
        <v>0.125</v>
      </c>
      <c r="B647" s="118" t="s">
        <v>62</v>
      </c>
      <c r="C647" s="118" t="s">
        <v>62</v>
      </c>
      <c r="D647" s="118" t="s">
        <v>62</v>
      </c>
      <c r="E647" s="118" t="s">
        <v>62</v>
      </c>
      <c r="F647" s="118" t="s">
        <v>62</v>
      </c>
      <c r="G647" s="118" t="s">
        <v>62</v>
      </c>
      <c r="H647" s="118" t="s">
        <v>62</v>
      </c>
      <c r="I647" s="118" t="s">
        <v>62</v>
      </c>
      <c r="J647" s="118" t="s">
        <v>62</v>
      </c>
      <c r="K647" s="118" t="s">
        <v>62</v>
      </c>
      <c r="L647" s="118" t="s">
        <v>62</v>
      </c>
      <c r="M647" s="118" t="s">
        <v>62</v>
      </c>
      <c r="N647" s="118" t="s">
        <v>62</v>
      </c>
      <c r="O647" s="118" t="s">
        <v>62</v>
      </c>
      <c r="P647" s="118" t="s">
        <v>62</v>
      </c>
      <c r="Q647" s="118" t="s">
        <v>62</v>
      </c>
      <c r="R647" s="118" t="s">
        <v>62</v>
      </c>
      <c r="S647" s="118" t="s">
        <v>62</v>
      </c>
      <c r="T647" s="118" t="s">
        <v>62</v>
      </c>
      <c r="U647" s="118" t="s">
        <v>62</v>
      </c>
      <c r="V647" s="118" t="s">
        <v>62</v>
      </c>
      <c r="W647" s="118" t="s">
        <v>62</v>
      </c>
    </row>
    <row r="648" spans="1:23" ht="13.5" customHeight="1" x14ac:dyDescent="0.3">
      <c r="A648" s="170">
        <v>0.13541666666666699</v>
      </c>
      <c r="B648" s="118" t="s">
        <v>62</v>
      </c>
      <c r="C648" s="118" t="s">
        <v>62</v>
      </c>
      <c r="D648" s="118" t="s">
        <v>62</v>
      </c>
      <c r="E648" s="118" t="s">
        <v>62</v>
      </c>
      <c r="F648" s="118" t="s">
        <v>62</v>
      </c>
      <c r="G648" s="118" t="s">
        <v>62</v>
      </c>
      <c r="H648" s="118" t="s">
        <v>62</v>
      </c>
      <c r="I648" s="118" t="s">
        <v>62</v>
      </c>
      <c r="J648" s="118" t="s">
        <v>62</v>
      </c>
      <c r="K648" s="118" t="s">
        <v>62</v>
      </c>
      <c r="L648" s="118" t="s">
        <v>62</v>
      </c>
      <c r="M648" s="118" t="s">
        <v>62</v>
      </c>
      <c r="N648" s="118" t="s">
        <v>62</v>
      </c>
      <c r="O648" s="118" t="s">
        <v>62</v>
      </c>
      <c r="P648" s="118" t="s">
        <v>62</v>
      </c>
      <c r="Q648" s="118" t="s">
        <v>62</v>
      </c>
      <c r="R648" s="118" t="s">
        <v>62</v>
      </c>
      <c r="S648" s="118" t="s">
        <v>62</v>
      </c>
      <c r="T648" s="118" t="s">
        <v>62</v>
      </c>
      <c r="U648" s="118" t="s">
        <v>62</v>
      </c>
      <c r="V648" s="118" t="s">
        <v>62</v>
      </c>
      <c r="W648" s="118" t="s">
        <v>62</v>
      </c>
    </row>
    <row r="649" spans="1:23" ht="13.5" customHeight="1" x14ac:dyDescent="0.3">
      <c r="A649" s="170">
        <v>0.14583333333333301</v>
      </c>
      <c r="B649" s="118" t="s">
        <v>62</v>
      </c>
      <c r="C649" s="118" t="s">
        <v>62</v>
      </c>
      <c r="D649" s="118" t="s">
        <v>62</v>
      </c>
      <c r="E649" s="118" t="s">
        <v>62</v>
      </c>
      <c r="F649" s="118" t="s">
        <v>62</v>
      </c>
      <c r="G649" s="118" t="s">
        <v>62</v>
      </c>
      <c r="H649" s="118" t="s">
        <v>62</v>
      </c>
      <c r="I649" s="118" t="s">
        <v>62</v>
      </c>
      <c r="J649" s="118" t="s">
        <v>62</v>
      </c>
      <c r="K649" s="118" t="s">
        <v>62</v>
      </c>
      <c r="L649" s="118" t="s">
        <v>62</v>
      </c>
      <c r="M649" s="118" t="s">
        <v>62</v>
      </c>
      <c r="N649" s="118" t="s">
        <v>62</v>
      </c>
      <c r="O649" s="118" t="s">
        <v>62</v>
      </c>
      <c r="P649" s="118" t="s">
        <v>62</v>
      </c>
      <c r="Q649" s="118" t="s">
        <v>62</v>
      </c>
      <c r="R649" s="118" t="s">
        <v>62</v>
      </c>
      <c r="S649" s="118" t="s">
        <v>62</v>
      </c>
      <c r="T649" s="118" t="s">
        <v>62</v>
      </c>
      <c r="U649" s="118" t="s">
        <v>62</v>
      </c>
      <c r="V649" s="118" t="s">
        <v>62</v>
      </c>
      <c r="W649" s="118" t="s">
        <v>62</v>
      </c>
    </row>
    <row r="650" spans="1:23" ht="13.5" customHeight="1" x14ac:dyDescent="0.3">
      <c r="A650" s="170">
        <v>0.15625</v>
      </c>
      <c r="B650" s="118" t="s">
        <v>62</v>
      </c>
      <c r="C650" s="118" t="s">
        <v>62</v>
      </c>
      <c r="D650" s="118" t="s">
        <v>62</v>
      </c>
      <c r="E650" s="118" t="s">
        <v>62</v>
      </c>
      <c r="F650" s="118" t="s">
        <v>62</v>
      </c>
      <c r="G650" s="118" t="s">
        <v>62</v>
      </c>
      <c r="H650" s="118" t="s">
        <v>62</v>
      </c>
      <c r="I650" s="118" t="s">
        <v>62</v>
      </c>
      <c r="J650" s="118" t="s">
        <v>62</v>
      </c>
      <c r="K650" s="118" t="s">
        <v>62</v>
      </c>
      <c r="L650" s="118" t="s">
        <v>62</v>
      </c>
      <c r="M650" s="118" t="s">
        <v>62</v>
      </c>
      <c r="N650" s="118" t="s">
        <v>62</v>
      </c>
      <c r="O650" s="118" t="s">
        <v>62</v>
      </c>
      <c r="P650" s="118" t="s">
        <v>62</v>
      </c>
      <c r="Q650" s="118" t="s">
        <v>62</v>
      </c>
      <c r="R650" s="118" t="s">
        <v>62</v>
      </c>
      <c r="S650" s="118" t="s">
        <v>62</v>
      </c>
      <c r="T650" s="118" t="s">
        <v>62</v>
      </c>
      <c r="U650" s="118" t="s">
        <v>62</v>
      </c>
      <c r="V650" s="118" t="s">
        <v>62</v>
      </c>
      <c r="W650" s="118" t="s">
        <v>62</v>
      </c>
    </row>
    <row r="651" spans="1:23" ht="13.5" customHeight="1" x14ac:dyDescent="0.3">
      <c r="A651" s="170">
        <v>0.16666666666666699</v>
      </c>
      <c r="B651" s="118" t="s">
        <v>62</v>
      </c>
      <c r="C651" s="118" t="s">
        <v>62</v>
      </c>
      <c r="D651" s="118" t="s">
        <v>62</v>
      </c>
      <c r="E651" s="118" t="s">
        <v>62</v>
      </c>
      <c r="F651" s="118" t="s">
        <v>62</v>
      </c>
      <c r="G651" s="118" t="s">
        <v>62</v>
      </c>
      <c r="H651" s="118" t="s">
        <v>62</v>
      </c>
      <c r="I651" s="118" t="s">
        <v>62</v>
      </c>
      <c r="J651" s="118" t="s">
        <v>62</v>
      </c>
      <c r="K651" s="118" t="s">
        <v>62</v>
      </c>
      <c r="L651" s="118" t="s">
        <v>62</v>
      </c>
      <c r="M651" s="118" t="s">
        <v>62</v>
      </c>
      <c r="N651" s="118" t="s">
        <v>62</v>
      </c>
      <c r="O651" s="118" t="s">
        <v>62</v>
      </c>
      <c r="P651" s="118" t="s">
        <v>62</v>
      </c>
      <c r="Q651" s="118" t="s">
        <v>62</v>
      </c>
      <c r="R651" s="118" t="s">
        <v>62</v>
      </c>
      <c r="S651" s="118" t="s">
        <v>62</v>
      </c>
      <c r="T651" s="118" t="s">
        <v>62</v>
      </c>
      <c r="U651" s="118" t="s">
        <v>62</v>
      </c>
      <c r="V651" s="118" t="s">
        <v>62</v>
      </c>
      <c r="W651" s="118" t="s">
        <v>62</v>
      </c>
    </row>
    <row r="652" spans="1:23" ht="13.5" customHeight="1" x14ac:dyDescent="0.3">
      <c r="A652" s="170">
        <v>0.17708333333333301</v>
      </c>
      <c r="B652" s="118" t="s">
        <v>62</v>
      </c>
      <c r="C652" s="118" t="s">
        <v>62</v>
      </c>
      <c r="D652" s="118" t="s">
        <v>62</v>
      </c>
      <c r="E652" s="118" t="s">
        <v>62</v>
      </c>
      <c r="F652" s="118" t="s">
        <v>62</v>
      </c>
      <c r="G652" s="118" t="s">
        <v>62</v>
      </c>
      <c r="H652" s="118" t="s">
        <v>62</v>
      </c>
      <c r="I652" s="118" t="s">
        <v>62</v>
      </c>
      <c r="J652" s="118" t="s">
        <v>62</v>
      </c>
      <c r="K652" s="118" t="s">
        <v>62</v>
      </c>
      <c r="L652" s="118" t="s">
        <v>62</v>
      </c>
      <c r="M652" s="118" t="s">
        <v>62</v>
      </c>
      <c r="N652" s="118" t="s">
        <v>62</v>
      </c>
      <c r="O652" s="118" t="s">
        <v>62</v>
      </c>
      <c r="P652" s="118" t="s">
        <v>62</v>
      </c>
      <c r="Q652" s="118" t="s">
        <v>62</v>
      </c>
      <c r="R652" s="118" t="s">
        <v>62</v>
      </c>
      <c r="S652" s="118" t="s">
        <v>62</v>
      </c>
      <c r="T652" s="118" t="s">
        <v>62</v>
      </c>
      <c r="U652" s="118" t="s">
        <v>62</v>
      </c>
      <c r="V652" s="118" t="s">
        <v>62</v>
      </c>
      <c r="W652" s="118" t="s">
        <v>62</v>
      </c>
    </row>
    <row r="653" spans="1:23" ht="13.5" customHeight="1" x14ac:dyDescent="0.3">
      <c r="A653" s="170">
        <v>0.1875</v>
      </c>
      <c r="B653" s="118" t="s">
        <v>62</v>
      </c>
      <c r="C653" s="118" t="s">
        <v>62</v>
      </c>
      <c r="D653" s="118" t="s">
        <v>62</v>
      </c>
      <c r="E653" s="118" t="s">
        <v>62</v>
      </c>
      <c r="F653" s="118" t="s">
        <v>62</v>
      </c>
      <c r="G653" s="118" t="s">
        <v>62</v>
      </c>
      <c r="H653" s="118" t="s">
        <v>62</v>
      </c>
      <c r="I653" s="118" t="s">
        <v>62</v>
      </c>
      <c r="J653" s="118" t="s">
        <v>62</v>
      </c>
      <c r="K653" s="118" t="s">
        <v>62</v>
      </c>
      <c r="L653" s="118" t="s">
        <v>62</v>
      </c>
      <c r="M653" s="118" t="s">
        <v>62</v>
      </c>
      <c r="N653" s="118" t="s">
        <v>62</v>
      </c>
      <c r="O653" s="118" t="s">
        <v>62</v>
      </c>
      <c r="P653" s="118" t="s">
        <v>62</v>
      </c>
      <c r="Q653" s="118" t="s">
        <v>62</v>
      </c>
      <c r="R653" s="118" t="s">
        <v>62</v>
      </c>
      <c r="S653" s="118" t="s">
        <v>62</v>
      </c>
      <c r="T653" s="118" t="s">
        <v>62</v>
      </c>
      <c r="U653" s="118" t="s">
        <v>62</v>
      </c>
      <c r="V653" s="118" t="s">
        <v>62</v>
      </c>
      <c r="W653" s="118" t="s">
        <v>62</v>
      </c>
    </row>
    <row r="654" spans="1:23" ht="13.5" customHeight="1" x14ac:dyDescent="0.3">
      <c r="A654" s="170">
        <v>0.19791666666666699</v>
      </c>
      <c r="B654" s="118" t="s">
        <v>62</v>
      </c>
      <c r="C654" s="118" t="s">
        <v>62</v>
      </c>
      <c r="D654" s="118" t="s">
        <v>62</v>
      </c>
      <c r="E654" s="118" t="s">
        <v>62</v>
      </c>
      <c r="F654" s="118" t="s">
        <v>62</v>
      </c>
      <c r="G654" s="118" t="s">
        <v>62</v>
      </c>
      <c r="H654" s="118" t="s">
        <v>62</v>
      </c>
      <c r="I654" s="118" t="s">
        <v>62</v>
      </c>
      <c r="J654" s="118" t="s">
        <v>62</v>
      </c>
      <c r="K654" s="118" t="s">
        <v>62</v>
      </c>
      <c r="L654" s="118" t="s">
        <v>62</v>
      </c>
      <c r="M654" s="118" t="s">
        <v>62</v>
      </c>
      <c r="N654" s="118" t="s">
        <v>62</v>
      </c>
      <c r="O654" s="118" t="s">
        <v>62</v>
      </c>
      <c r="P654" s="118" t="s">
        <v>62</v>
      </c>
      <c r="Q654" s="118" t="s">
        <v>62</v>
      </c>
      <c r="R654" s="118" t="s">
        <v>62</v>
      </c>
      <c r="S654" s="118" t="s">
        <v>62</v>
      </c>
      <c r="T654" s="118" t="s">
        <v>62</v>
      </c>
      <c r="U654" s="118" t="s">
        <v>62</v>
      </c>
      <c r="V654" s="118" t="s">
        <v>62</v>
      </c>
      <c r="W654" s="118" t="s">
        <v>62</v>
      </c>
    </row>
    <row r="655" spans="1:23" ht="13.5" customHeight="1" x14ac:dyDescent="0.3">
      <c r="A655" s="170">
        <v>0.20833333333333301</v>
      </c>
      <c r="B655" s="118" t="s">
        <v>62</v>
      </c>
      <c r="C655" s="118" t="s">
        <v>62</v>
      </c>
      <c r="D655" s="118" t="s">
        <v>62</v>
      </c>
      <c r="E655" s="118" t="s">
        <v>62</v>
      </c>
      <c r="F655" s="118" t="s">
        <v>62</v>
      </c>
      <c r="G655" s="118" t="s">
        <v>62</v>
      </c>
      <c r="H655" s="118" t="s">
        <v>62</v>
      </c>
      <c r="I655" s="118" t="s">
        <v>62</v>
      </c>
      <c r="J655" s="118" t="s">
        <v>62</v>
      </c>
      <c r="K655" s="118" t="s">
        <v>62</v>
      </c>
      <c r="L655" s="118" t="s">
        <v>62</v>
      </c>
      <c r="M655" s="118" t="s">
        <v>62</v>
      </c>
      <c r="N655" s="118" t="s">
        <v>62</v>
      </c>
      <c r="O655" s="118" t="s">
        <v>62</v>
      </c>
      <c r="P655" s="118" t="s">
        <v>62</v>
      </c>
      <c r="Q655" s="118" t="s">
        <v>62</v>
      </c>
      <c r="R655" s="118" t="s">
        <v>62</v>
      </c>
      <c r="S655" s="118" t="s">
        <v>62</v>
      </c>
      <c r="T655" s="118" t="s">
        <v>62</v>
      </c>
      <c r="U655" s="118" t="s">
        <v>62</v>
      </c>
      <c r="V655" s="118" t="s">
        <v>62</v>
      </c>
      <c r="W655" s="118" t="s">
        <v>62</v>
      </c>
    </row>
    <row r="656" spans="1:23" ht="13.5" customHeight="1" x14ac:dyDescent="0.3">
      <c r="A656" s="170">
        <v>0.21875</v>
      </c>
      <c r="B656" s="118" t="s">
        <v>62</v>
      </c>
      <c r="C656" s="118" t="s">
        <v>62</v>
      </c>
      <c r="D656" s="118" t="s">
        <v>62</v>
      </c>
      <c r="E656" s="118" t="s">
        <v>62</v>
      </c>
      <c r="F656" s="118" t="s">
        <v>62</v>
      </c>
      <c r="G656" s="118" t="s">
        <v>62</v>
      </c>
      <c r="H656" s="118" t="s">
        <v>62</v>
      </c>
      <c r="I656" s="118" t="s">
        <v>62</v>
      </c>
      <c r="J656" s="118" t="s">
        <v>62</v>
      </c>
      <c r="K656" s="118" t="s">
        <v>62</v>
      </c>
      <c r="L656" s="118" t="s">
        <v>62</v>
      </c>
      <c r="M656" s="118" t="s">
        <v>62</v>
      </c>
      <c r="N656" s="118" t="s">
        <v>62</v>
      </c>
      <c r="O656" s="118" t="s">
        <v>62</v>
      </c>
      <c r="P656" s="118" t="s">
        <v>62</v>
      </c>
      <c r="Q656" s="118" t="s">
        <v>62</v>
      </c>
      <c r="R656" s="118" t="s">
        <v>62</v>
      </c>
      <c r="S656" s="118" t="s">
        <v>62</v>
      </c>
      <c r="T656" s="118" t="s">
        <v>62</v>
      </c>
      <c r="U656" s="118" t="s">
        <v>62</v>
      </c>
      <c r="V656" s="118" t="s">
        <v>62</v>
      </c>
      <c r="W656" s="118" t="s">
        <v>62</v>
      </c>
    </row>
    <row r="657" spans="1:23" ht="13.5" customHeight="1" x14ac:dyDescent="0.3">
      <c r="A657" s="170">
        <v>0.22916666666666699</v>
      </c>
      <c r="B657" s="118" t="s">
        <v>62</v>
      </c>
      <c r="C657" s="118" t="s">
        <v>62</v>
      </c>
      <c r="D657" s="118" t="s">
        <v>62</v>
      </c>
      <c r="E657" s="118" t="s">
        <v>62</v>
      </c>
      <c r="F657" s="118" t="s">
        <v>62</v>
      </c>
      <c r="G657" s="118" t="s">
        <v>62</v>
      </c>
      <c r="H657" s="118" t="s">
        <v>62</v>
      </c>
      <c r="I657" s="118" t="s">
        <v>62</v>
      </c>
      <c r="J657" s="118" t="s">
        <v>62</v>
      </c>
      <c r="K657" s="118" t="s">
        <v>62</v>
      </c>
      <c r="L657" s="118" t="s">
        <v>62</v>
      </c>
      <c r="M657" s="118" t="s">
        <v>62</v>
      </c>
      <c r="N657" s="118" t="s">
        <v>62</v>
      </c>
      <c r="O657" s="118" t="s">
        <v>62</v>
      </c>
      <c r="P657" s="118" t="s">
        <v>62</v>
      </c>
      <c r="Q657" s="118" t="s">
        <v>62</v>
      </c>
      <c r="R657" s="118" t="s">
        <v>62</v>
      </c>
      <c r="S657" s="118" t="s">
        <v>62</v>
      </c>
      <c r="T657" s="118" t="s">
        <v>62</v>
      </c>
      <c r="U657" s="118" t="s">
        <v>62</v>
      </c>
      <c r="V657" s="118" t="s">
        <v>62</v>
      </c>
      <c r="W657" s="118" t="s">
        <v>62</v>
      </c>
    </row>
    <row r="658" spans="1:23" ht="13.5" customHeight="1" x14ac:dyDescent="0.3">
      <c r="A658" s="170">
        <v>0.23958333333333301</v>
      </c>
      <c r="B658" s="118" t="s">
        <v>62</v>
      </c>
      <c r="C658" s="118" t="s">
        <v>62</v>
      </c>
      <c r="D658" s="118" t="s">
        <v>62</v>
      </c>
      <c r="E658" s="118" t="s">
        <v>62</v>
      </c>
      <c r="F658" s="118" t="s">
        <v>62</v>
      </c>
      <c r="G658" s="118" t="s">
        <v>62</v>
      </c>
      <c r="H658" s="118" t="s">
        <v>62</v>
      </c>
      <c r="I658" s="118" t="s">
        <v>62</v>
      </c>
      <c r="J658" s="118" t="s">
        <v>62</v>
      </c>
      <c r="K658" s="118" t="s">
        <v>62</v>
      </c>
      <c r="L658" s="118" t="s">
        <v>62</v>
      </c>
      <c r="M658" s="118" t="s">
        <v>62</v>
      </c>
      <c r="N658" s="118" t="s">
        <v>62</v>
      </c>
      <c r="O658" s="118" t="s">
        <v>62</v>
      </c>
      <c r="P658" s="118" t="s">
        <v>62</v>
      </c>
      <c r="Q658" s="118" t="s">
        <v>62</v>
      </c>
      <c r="R658" s="118" t="s">
        <v>62</v>
      </c>
      <c r="S658" s="118" t="s">
        <v>62</v>
      </c>
      <c r="T658" s="118" t="s">
        <v>62</v>
      </c>
      <c r="U658" s="118" t="s">
        <v>62</v>
      </c>
      <c r="V658" s="118" t="s">
        <v>62</v>
      </c>
      <c r="W658" s="118" t="s">
        <v>62</v>
      </c>
    </row>
    <row r="659" spans="1:23" ht="13.5" customHeight="1" x14ac:dyDescent="0.3">
      <c r="A659" s="170">
        <v>0.25</v>
      </c>
      <c r="B659" s="118" t="s">
        <v>62</v>
      </c>
      <c r="C659" s="118" t="s">
        <v>62</v>
      </c>
      <c r="D659" s="118" t="s">
        <v>62</v>
      </c>
      <c r="E659" s="118" t="s">
        <v>62</v>
      </c>
      <c r="F659" s="118" t="s">
        <v>62</v>
      </c>
      <c r="G659" s="118" t="s">
        <v>62</v>
      </c>
      <c r="H659" s="118" t="s">
        <v>62</v>
      </c>
      <c r="I659" s="118" t="s">
        <v>62</v>
      </c>
      <c r="J659" s="118" t="s">
        <v>62</v>
      </c>
      <c r="K659" s="118" t="s">
        <v>62</v>
      </c>
      <c r="L659" s="118" t="s">
        <v>62</v>
      </c>
      <c r="M659" s="118" t="s">
        <v>62</v>
      </c>
      <c r="N659" s="118" t="s">
        <v>62</v>
      </c>
      <c r="O659" s="118" t="s">
        <v>62</v>
      </c>
      <c r="P659" s="118" t="s">
        <v>62</v>
      </c>
      <c r="Q659" s="118" t="s">
        <v>62</v>
      </c>
      <c r="R659" s="118" t="s">
        <v>62</v>
      </c>
      <c r="S659" s="118" t="s">
        <v>62</v>
      </c>
      <c r="T659" s="118" t="s">
        <v>62</v>
      </c>
      <c r="U659" s="118" t="s">
        <v>62</v>
      </c>
      <c r="V659" s="118" t="s">
        <v>62</v>
      </c>
      <c r="W659" s="118" t="s">
        <v>62</v>
      </c>
    </row>
    <row r="660" spans="1:23" ht="13.5" customHeight="1" x14ac:dyDescent="0.3">
      <c r="A660" s="170">
        <v>0.26041666666666702</v>
      </c>
      <c r="B660" s="118" t="s">
        <v>62</v>
      </c>
      <c r="C660" s="118" t="s">
        <v>62</v>
      </c>
      <c r="D660" s="118" t="s">
        <v>62</v>
      </c>
      <c r="E660" s="118" t="s">
        <v>62</v>
      </c>
      <c r="F660" s="118" t="s">
        <v>62</v>
      </c>
      <c r="G660" s="118" t="s">
        <v>62</v>
      </c>
      <c r="H660" s="118" t="s">
        <v>62</v>
      </c>
      <c r="I660" s="118" t="s">
        <v>62</v>
      </c>
      <c r="J660" s="118" t="s">
        <v>62</v>
      </c>
      <c r="K660" s="118" t="s">
        <v>62</v>
      </c>
      <c r="L660" s="118" t="s">
        <v>62</v>
      </c>
      <c r="M660" s="118" t="s">
        <v>62</v>
      </c>
      <c r="N660" s="118" t="s">
        <v>62</v>
      </c>
      <c r="O660" s="118" t="s">
        <v>62</v>
      </c>
      <c r="P660" s="118" t="s">
        <v>62</v>
      </c>
      <c r="Q660" s="118" t="s">
        <v>62</v>
      </c>
      <c r="R660" s="118" t="s">
        <v>62</v>
      </c>
      <c r="S660" s="118" t="s">
        <v>62</v>
      </c>
      <c r="T660" s="118" t="s">
        <v>62</v>
      </c>
      <c r="U660" s="118" t="s">
        <v>62</v>
      </c>
      <c r="V660" s="118" t="s">
        <v>62</v>
      </c>
      <c r="W660" s="118" t="s">
        <v>62</v>
      </c>
    </row>
    <row r="661" spans="1:23" ht="13.5" customHeight="1" x14ac:dyDescent="0.3">
      <c r="A661" s="170">
        <v>0.27083333333333298</v>
      </c>
      <c r="B661" s="118" t="s">
        <v>62</v>
      </c>
      <c r="C661" s="118" t="s">
        <v>62</v>
      </c>
      <c r="D661" s="118" t="s">
        <v>62</v>
      </c>
      <c r="E661" s="118" t="s">
        <v>62</v>
      </c>
      <c r="F661" s="118" t="s">
        <v>62</v>
      </c>
      <c r="G661" s="118" t="s">
        <v>62</v>
      </c>
      <c r="H661" s="118" t="s">
        <v>62</v>
      </c>
      <c r="I661" s="118" t="s">
        <v>62</v>
      </c>
      <c r="J661" s="118" t="s">
        <v>62</v>
      </c>
      <c r="K661" s="118" t="s">
        <v>62</v>
      </c>
      <c r="L661" s="118" t="s">
        <v>62</v>
      </c>
      <c r="M661" s="118" t="s">
        <v>62</v>
      </c>
      <c r="N661" s="118" t="s">
        <v>62</v>
      </c>
      <c r="O661" s="118" t="s">
        <v>62</v>
      </c>
      <c r="P661" s="118" t="s">
        <v>62</v>
      </c>
      <c r="Q661" s="118" t="s">
        <v>62</v>
      </c>
      <c r="R661" s="118" t="s">
        <v>62</v>
      </c>
      <c r="S661" s="118" t="s">
        <v>62</v>
      </c>
      <c r="T661" s="118" t="s">
        <v>62</v>
      </c>
      <c r="U661" s="118" t="s">
        <v>62</v>
      </c>
      <c r="V661" s="118" t="s">
        <v>62</v>
      </c>
      <c r="W661" s="118" t="s">
        <v>62</v>
      </c>
    </row>
    <row r="662" spans="1:23" ht="13.5" customHeight="1" x14ac:dyDescent="0.3">
      <c r="A662" s="170">
        <v>0.28125</v>
      </c>
      <c r="B662" s="118" t="s">
        <v>62</v>
      </c>
      <c r="C662" s="118" t="s">
        <v>62</v>
      </c>
      <c r="D662" s="118" t="s">
        <v>62</v>
      </c>
      <c r="E662" s="118" t="s">
        <v>62</v>
      </c>
      <c r="F662" s="118" t="s">
        <v>62</v>
      </c>
      <c r="G662" s="118" t="s">
        <v>62</v>
      </c>
      <c r="H662" s="118" t="s">
        <v>62</v>
      </c>
      <c r="I662" s="118" t="s">
        <v>62</v>
      </c>
      <c r="J662" s="118" t="s">
        <v>62</v>
      </c>
      <c r="K662" s="118" t="s">
        <v>62</v>
      </c>
      <c r="L662" s="118" t="s">
        <v>62</v>
      </c>
      <c r="M662" s="118" t="s">
        <v>62</v>
      </c>
      <c r="N662" s="118" t="s">
        <v>62</v>
      </c>
      <c r="O662" s="118" t="s">
        <v>62</v>
      </c>
      <c r="P662" s="118" t="s">
        <v>62</v>
      </c>
      <c r="Q662" s="118" t="s">
        <v>62</v>
      </c>
      <c r="R662" s="118" t="s">
        <v>62</v>
      </c>
      <c r="S662" s="118" t="s">
        <v>62</v>
      </c>
      <c r="T662" s="118" t="s">
        <v>62</v>
      </c>
      <c r="U662" s="118" t="s">
        <v>62</v>
      </c>
      <c r="V662" s="118" t="s">
        <v>62</v>
      </c>
      <c r="W662" s="118" t="s">
        <v>62</v>
      </c>
    </row>
    <row r="663" spans="1:23" ht="13.5" customHeight="1" x14ac:dyDescent="0.3">
      <c r="A663" s="170">
        <v>0.29166666666666702</v>
      </c>
      <c r="B663" s="118" t="s">
        <v>62</v>
      </c>
      <c r="C663" s="118" t="s">
        <v>62</v>
      </c>
      <c r="D663" s="118" t="s">
        <v>62</v>
      </c>
      <c r="E663" s="118" t="s">
        <v>62</v>
      </c>
      <c r="F663" s="118" t="s">
        <v>62</v>
      </c>
      <c r="G663" s="118" t="s">
        <v>62</v>
      </c>
      <c r="H663" s="118" t="s">
        <v>62</v>
      </c>
      <c r="I663" s="118" t="s">
        <v>62</v>
      </c>
      <c r="J663" s="118" t="s">
        <v>62</v>
      </c>
      <c r="K663" s="118" t="s">
        <v>62</v>
      </c>
      <c r="L663" s="118" t="s">
        <v>62</v>
      </c>
      <c r="M663" s="118" t="s">
        <v>62</v>
      </c>
      <c r="N663" s="118" t="s">
        <v>62</v>
      </c>
      <c r="O663" s="118" t="s">
        <v>62</v>
      </c>
      <c r="P663" s="118" t="s">
        <v>62</v>
      </c>
      <c r="Q663" s="118" t="s">
        <v>62</v>
      </c>
      <c r="R663" s="118" t="s">
        <v>62</v>
      </c>
      <c r="S663" s="118" t="s">
        <v>62</v>
      </c>
      <c r="T663" s="118" t="s">
        <v>62</v>
      </c>
      <c r="U663" s="118" t="s">
        <v>62</v>
      </c>
      <c r="V663" s="118" t="s">
        <v>62</v>
      </c>
      <c r="W663" s="118" t="s">
        <v>62</v>
      </c>
    </row>
    <row r="664" spans="1:23" ht="13.5" customHeight="1" x14ac:dyDescent="0.3">
      <c r="A664" s="170">
        <v>0.30208333333333298</v>
      </c>
      <c r="B664" s="118" t="s">
        <v>62</v>
      </c>
      <c r="C664" s="118" t="s">
        <v>62</v>
      </c>
      <c r="D664" s="118" t="s">
        <v>62</v>
      </c>
      <c r="E664" s="118" t="s">
        <v>62</v>
      </c>
      <c r="F664" s="118" t="s">
        <v>62</v>
      </c>
      <c r="G664" s="118" t="s">
        <v>62</v>
      </c>
      <c r="H664" s="118" t="s">
        <v>62</v>
      </c>
      <c r="I664" s="118" t="s">
        <v>62</v>
      </c>
      <c r="J664" s="118" t="s">
        <v>62</v>
      </c>
      <c r="K664" s="118" t="s">
        <v>62</v>
      </c>
      <c r="L664" s="118" t="s">
        <v>62</v>
      </c>
      <c r="M664" s="118" t="s">
        <v>62</v>
      </c>
      <c r="N664" s="118" t="s">
        <v>62</v>
      </c>
      <c r="O664" s="118" t="s">
        <v>62</v>
      </c>
      <c r="P664" s="118" t="s">
        <v>62</v>
      </c>
      <c r="Q664" s="118" t="s">
        <v>62</v>
      </c>
      <c r="R664" s="118" t="s">
        <v>62</v>
      </c>
      <c r="S664" s="118" t="s">
        <v>62</v>
      </c>
      <c r="T664" s="118" t="s">
        <v>62</v>
      </c>
      <c r="U664" s="118" t="s">
        <v>62</v>
      </c>
      <c r="V664" s="118" t="s">
        <v>62</v>
      </c>
      <c r="W664" s="118" t="s">
        <v>62</v>
      </c>
    </row>
    <row r="665" spans="1:23" ht="13.5" customHeight="1" x14ac:dyDescent="0.3">
      <c r="A665" s="170">
        <v>0.3125</v>
      </c>
      <c r="B665" s="118" t="s">
        <v>62</v>
      </c>
      <c r="C665" s="118" t="s">
        <v>62</v>
      </c>
      <c r="D665" s="118" t="s">
        <v>62</v>
      </c>
      <c r="E665" s="118" t="s">
        <v>62</v>
      </c>
      <c r="F665" s="118" t="s">
        <v>62</v>
      </c>
      <c r="G665" s="118" t="s">
        <v>62</v>
      </c>
      <c r="H665" s="118" t="s">
        <v>62</v>
      </c>
      <c r="I665" s="118" t="s">
        <v>62</v>
      </c>
      <c r="J665" s="118" t="s">
        <v>62</v>
      </c>
      <c r="K665" s="118" t="s">
        <v>62</v>
      </c>
      <c r="L665" s="118" t="s">
        <v>62</v>
      </c>
      <c r="M665" s="118" t="s">
        <v>62</v>
      </c>
      <c r="N665" s="118" t="s">
        <v>62</v>
      </c>
      <c r="O665" s="118" t="s">
        <v>62</v>
      </c>
      <c r="P665" s="118" t="s">
        <v>62</v>
      </c>
      <c r="Q665" s="118" t="s">
        <v>62</v>
      </c>
      <c r="R665" s="118" t="s">
        <v>62</v>
      </c>
      <c r="S665" s="118" t="s">
        <v>62</v>
      </c>
      <c r="T665" s="118" t="s">
        <v>62</v>
      </c>
      <c r="U665" s="118" t="s">
        <v>62</v>
      </c>
      <c r="V665" s="118" t="s">
        <v>62</v>
      </c>
      <c r="W665" s="118" t="s">
        <v>62</v>
      </c>
    </row>
    <row r="666" spans="1:23" ht="13.5" customHeight="1" x14ac:dyDescent="0.3">
      <c r="A666" s="170">
        <v>0.32291666666666702</v>
      </c>
      <c r="B666" s="118" t="s">
        <v>62</v>
      </c>
      <c r="C666" s="118" t="s">
        <v>62</v>
      </c>
      <c r="D666" s="118" t="s">
        <v>62</v>
      </c>
      <c r="E666" s="118" t="s">
        <v>62</v>
      </c>
      <c r="F666" s="118" t="s">
        <v>62</v>
      </c>
      <c r="G666" s="118" t="s">
        <v>62</v>
      </c>
      <c r="H666" s="118" t="s">
        <v>62</v>
      </c>
      <c r="I666" s="118" t="s">
        <v>62</v>
      </c>
      <c r="J666" s="118" t="s">
        <v>62</v>
      </c>
      <c r="K666" s="118" t="s">
        <v>62</v>
      </c>
      <c r="L666" s="118" t="s">
        <v>62</v>
      </c>
      <c r="M666" s="118" t="s">
        <v>62</v>
      </c>
      <c r="N666" s="118" t="s">
        <v>62</v>
      </c>
      <c r="O666" s="118" t="s">
        <v>62</v>
      </c>
      <c r="P666" s="118" t="s">
        <v>62</v>
      </c>
      <c r="Q666" s="118" t="s">
        <v>62</v>
      </c>
      <c r="R666" s="118" t="s">
        <v>62</v>
      </c>
      <c r="S666" s="118" t="s">
        <v>62</v>
      </c>
      <c r="T666" s="118" t="s">
        <v>62</v>
      </c>
      <c r="U666" s="118" t="s">
        <v>62</v>
      </c>
      <c r="V666" s="118" t="s">
        <v>62</v>
      </c>
      <c r="W666" s="118" t="s">
        <v>62</v>
      </c>
    </row>
    <row r="667" spans="1:23" ht="13.5" customHeight="1" x14ac:dyDescent="0.3">
      <c r="A667" s="170">
        <v>0.33333333333333298</v>
      </c>
      <c r="B667" s="118" t="s">
        <v>62</v>
      </c>
      <c r="C667" s="118" t="s">
        <v>62</v>
      </c>
      <c r="D667" s="118" t="s">
        <v>62</v>
      </c>
      <c r="E667" s="118" t="s">
        <v>62</v>
      </c>
      <c r="F667" s="118" t="s">
        <v>62</v>
      </c>
      <c r="G667" s="118" t="s">
        <v>62</v>
      </c>
      <c r="H667" s="118" t="s">
        <v>62</v>
      </c>
      <c r="I667" s="118" t="s">
        <v>62</v>
      </c>
      <c r="J667" s="118" t="s">
        <v>62</v>
      </c>
      <c r="K667" s="118" t="s">
        <v>62</v>
      </c>
      <c r="L667" s="118" t="s">
        <v>62</v>
      </c>
      <c r="M667" s="118" t="s">
        <v>62</v>
      </c>
      <c r="N667" s="118" t="s">
        <v>62</v>
      </c>
      <c r="O667" s="118" t="s">
        <v>62</v>
      </c>
      <c r="P667" s="118" t="s">
        <v>62</v>
      </c>
      <c r="Q667" s="118" t="s">
        <v>62</v>
      </c>
      <c r="R667" s="118" t="s">
        <v>62</v>
      </c>
      <c r="S667" s="118" t="s">
        <v>62</v>
      </c>
      <c r="T667" s="118" t="s">
        <v>62</v>
      </c>
      <c r="U667" s="118" t="s">
        <v>62</v>
      </c>
      <c r="V667" s="118" t="s">
        <v>62</v>
      </c>
      <c r="W667" s="118" t="s">
        <v>62</v>
      </c>
    </row>
    <row r="668" spans="1:23" ht="13.5" customHeight="1" x14ac:dyDescent="0.3">
      <c r="A668" s="170">
        <v>0.34375</v>
      </c>
      <c r="B668" s="118" t="s">
        <v>62</v>
      </c>
      <c r="C668" s="118" t="s">
        <v>62</v>
      </c>
      <c r="D668" s="118" t="s">
        <v>62</v>
      </c>
      <c r="E668" s="118" t="s">
        <v>62</v>
      </c>
      <c r="F668" s="118" t="s">
        <v>62</v>
      </c>
      <c r="G668" s="118" t="s">
        <v>62</v>
      </c>
      <c r="H668" s="118" t="s">
        <v>62</v>
      </c>
      <c r="I668" s="118" t="s">
        <v>62</v>
      </c>
      <c r="J668" s="118" t="s">
        <v>62</v>
      </c>
      <c r="K668" s="118" t="s">
        <v>62</v>
      </c>
      <c r="L668" s="118" t="s">
        <v>62</v>
      </c>
      <c r="M668" s="118" t="s">
        <v>62</v>
      </c>
      <c r="N668" s="118" t="s">
        <v>62</v>
      </c>
      <c r="O668" s="118" t="s">
        <v>62</v>
      </c>
      <c r="P668" s="118" t="s">
        <v>62</v>
      </c>
      <c r="Q668" s="118" t="s">
        <v>62</v>
      </c>
      <c r="R668" s="118" t="s">
        <v>62</v>
      </c>
      <c r="S668" s="118" t="s">
        <v>62</v>
      </c>
      <c r="T668" s="118" t="s">
        <v>62</v>
      </c>
      <c r="U668" s="118" t="s">
        <v>62</v>
      </c>
      <c r="V668" s="118" t="s">
        <v>62</v>
      </c>
      <c r="W668" s="118" t="s">
        <v>62</v>
      </c>
    </row>
    <row r="669" spans="1:23" ht="13.5" customHeight="1" x14ac:dyDescent="0.3">
      <c r="A669" s="170">
        <v>0.35416666666666702</v>
      </c>
      <c r="B669" s="118" t="s">
        <v>62</v>
      </c>
      <c r="C669" s="118" t="s">
        <v>62</v>
      </c>
      <c r="D669" s="118" t="s">
        <v>62</v>
      </c>
      <c r="E669" s="118" t="s">
        <v>62</v>
      </c>
      <c r="F669" s="118" t="s">
        <v>62</v>
      </c>
      <c r="G669" s="118" t="s">
        <v>62</v>
      </c>
      <c r="H669" s="118" t="s">
        <v>62</v>
      </c>
      <c r="I669" s="118" t="s">
        <v>62</v>
      </c>
      <c r="J669" s="118" t="s">
        <v>62</v>
      </c>
      <c r="K669" s="118" t="s">
        <v>62</v>
      </c>
      <c r="L669" s="118" t="s">
        <v>62</v>
      </c>
      <c r="M669" s="118" t="s">
        <v>62</v>
      </c>
      <c r="N669" s="118" t="s">
        <v>62</v>
      </c>
      <c r="O669" s="118" t="s">
        <v>62</v>
      </c>
      <c r="P669" s="118" t="s">
        <v>62</v>
      </c>
      <c r="Q669" s="118" t="s">
        <v>62</v>
      </c>
      <c r="R669" s="118" t="s">
        <v>62</v>
      </c>
      <c r="S669" s="118" t="s">
        <v>62</v>
      </c>
      <c r="T669" s="118" t="s">
        <v>62</v>
      </c>
      <c r="U669" s="118" t="s">
        <v>62</v>
      </c>
      <c r="V669" s="118" t="s">
        <v>62</v>
      </c>
      <c r="W669" s="118" t="s">
        <v>62</v>
      </c>
    </row>
    <row r="670" spans="1:23" ht="13.5" customHeight="1" x14ac:dyDescent="0.3">
      <c r="A670" s="170">
        <v>0.36458333333333298</v>
      </c>
      <c r="B670" s="118" t="s">
        <v>62</v>
      </c>
      <c r="C670" s="118" t="s">
        <v>62</v>
      </c>
      <c r="D670" s="118" t="s">
        <v>62</v>
      </c>
      <c r="E670" s="118" t="s">
        <v>62</v>
      </c>
      <c r="F670" s="118" t="s">
        <v>62</v>
      </c>
      <c r="G670" s="118" t="s">
        <v>62</v>
      </c>
      <c r="H670" s="118" t="s">
        <v>62</v>
      </c>
      <c r="I670" s="118" t="s">
        <v>62</v>
      </c>
      <c r="J670" s="118" t="s">
        <v>62</v>
      </c>
      <c r="K670" s="118" t="s">
        <v>62</v>
      </c>
      <c r="L670" s="118" t="s">
        <v>62</v>
      </c>
      <c r="M670" s="118" t="s">
        <v>62</v>
      </c>
      <c r="N670" s="118" t="s">
        <v>62</v>
      </c>
      <c r="O670" s="118" t="s">
        <v>62</v>
      </c>
      <c r="P670" s="118" t="s">
        <v>62</v>
      </c>
      <c r="Q670" s="118" t="s">
        <v>62</v>
      </c>
      <c r="R670" s="118" t="s">
        <v>62</v>
      </c>
      <c r="S670" s="118" t="s">
        <v>62</v>
      </c>
      <c r="T670" s="118" t="s">
        <v>62</v>
      </c>
      <c r="U670" s="118" t="s">
        <v>62</v>
      </c>
      <c r="V670" s="118" t="s">
        <v>62</v>
      </c>
      <c r="W670" s="118" t="s">
        <v>62</v>
      </c>
    </row>
    <row r="671" spans="1:23" ht="13.5" customHeight="1" x14ac:dyDescent="0.3">
      <c r="A671" s="170">
        <v>0.375</v>
      </c>
      <c r="B671" s="118">
        <v>3</v>
      </c>
      <c r="C671" s="118">
        <v>1</v>
      </c>
      <c r="D671" s="118">
        <v>0</v>
      </c>
      <c r="E671" s="118">
        <v>1</v>
      </c>
      <c r="F671" s="118">
        <v>1</v>
      </c>
      <c r="G671" s="118">
        <v>0</v>
      </c>
      <c r="H671" s="118">
        <v>0</v>
      </c>
      <c r="I671" s="118">
        <v>0</v>
      </c>
      <c r="J671" s="118">
        <v>0</v>
      </c>
      <c r="K671" s="118">
        <v>0</v>
      </c>
      <c r="L671" s="118">
        <v>0</v>
      </c>
      <c r="M671" s="118">
        <v>0</v>
      </c>
      <c r="N671" s="118">
        <v>0</v>
      </c>
      <c r="O671" s="118">
        <v>0</v>
      </c>
      <c r="P671" s="118">
        <v>0</v>
      </c>
      <c r="Q671" s="118">
        <v>0</v>
      </c>
      <c r="R671" s="118">
        <v>0</v>
      </c>
      <c r="S671" s="118">
        <v>0</v>
      </c>
      <c r="T671" s="118">
        <v>0</v>
      </c>
      <c r="U671" s="118">
        <v>0</v>
      </c>
      <c r="V671" s="118">
        <v>15.3</v>
      </c>
      <c r="W671" s="118" t="s">
        <v>263</v>
      </c>
    </row>
    <row r="672" spans="1:23" ht="13.5" customHeight="1" x14ac:dyDescent="0.3">
      <c r="A672" s="170">
        <v>0.38541666666666702</v>
      </c>
      <c r="B672" s="118">
        <v>4</v>
      </c>
      <c r="C672" s="118">
        <v>0</v>
      </c>
      <c r="D672" s="118">
        <v>0</v>
      </c>
      <c r="E672" s="118">
        <v>2</v>
      </c>
      <c r="F672" s="118">
        <v>2</v>
      </c>
      <c r="G672" s="118">
        <v>0</v>
      </c>
      <c r="H672" s="118">
        <v>0</v>
      </c>
      <c r="I672" s="118">
        <v>0</v>
      </c>
      <c r="J672" s="118">
        <v>0</v>
      </c>
      <c r="K672" s="118">
        <v>0</v>
      </c>
      <c r="L672" s="118">
        <v>0</v>
      </c>
      <c r="M672" s="118">
        <v>0</v>
      </c>
      <c r="N672" s="118">
        <v>0</v>
      </c>
      <c r="O672" s="118">
        <v>0</v>
      </c>
      <c r="P672" s="118">
        <v>0</v>
      </c>
      <c r="Q672" s="118">
        <v>0</v>
      </c>
      <c r="R672" s="118">
        <v>0</v>
      </c>
      <c r="S672" s="118">
        <v>0</v>
      </c>
      <c r="T672" s="118">
        <v>0</v>
      </c>
      <c r="U672" s="118">
        <v>0</v>
      </c>
      <c r="V672" s="118">
        <v>19.3</v>
      </c>
      <c r="W672" s="118" t="s">
        <v>263</v>
      </c>
    </row>
    <row r="673" spans="1:23" ht="13.5" customHeight="1" x14ac:dyDescent="0.3">
      <c r="A673" s="170">
        <v>0.39583333333333298</v>
      </c>
      <c r="B673" s="118">
        <v>6</v>
      </c>
      <c r="C673" s="118">
        <v>0</v>
      </c>
      <c r="D673" s="118">
        <v>0</v>
      </c>
      <c r="E673" s="118">
        <v>0</v>
      </c>
      <c r="F673" s="118">
        <v>4</v>
      </c>
      <c r="G673" s="118">
        <v>2</v>
      </c>
      <c r="H673" s="118">
        <v>0</v>
      </c>
      <c r="I673" s="118">
        <v>0</v>
      </c>
      <c r="J673" s="118">
        <v>0</v>
      </c>
      <c r="K673" s="118">
        <v>0</v>
      </c>
      <c r="L673" s="118">
        <v>0</v>
      </c>
      <c r="M673" s="118">
        <v>0</v>
      </c>
      <c r="N673" s="118">
        <v>0</v>
      </c>
      <c r="O673" s="118">
        <v>0</v>
      </c>
      <c r="P673" s="118">
        <v>0</v>
      </c>
      <c r="Q673" s="118">
        <v>0</v>
      </c>
      <c r="R673" s="118">
        <v>0</v>
      </c>
      <c r="S673" s="118">
        <v>0</v>
      </c>
      <c r="T673" s="118">
        <v>0</v>
      </c>
      <c r="U673" s="118">
        <v>0</v>
      </c>
      <c r="V673" s="118">
        <v>25</v>
      </c>
      <c r="W673" s="118" t="s">
        <v>263</v>
      </c>
    </row>
    <row r="674" spans="1:23" ht="13.5" customHeight="1" x14ac:dyDescent="0.3">
      <c r="A674" s="170">
        <v>0.40625</v>
      </c>
      <c r="B674" s="118">
        <v>4</v>
      </c>
      <c r="C674" s="118">
        <v>0</v>
      </c>
      <c r="D674" s="118">
        <v>0</v>
      </c>
      <c r="E674" s="118">
        <v>1</v>
      </c>
      <c r="F674" s="118">
        <v>2</v>
      </c>
      <c r="G674" s="118">
        <v>1</v>
      </c>
      <c r="H674" s="118">
        <v>0</v>
      </c>
      <c r="I674" s="118">
        <v>0</v>
      </c>
      <c r="J674" s="118">
        <v>0</v>
      </c>
      <c r="K674" s="118">
        <v>0</v>
      </c>
      <c r="L674" s="118">
        <v>0</v>
      </c>
      <c r="M674" s="118">
        <v>0</v>
      </c>
      <c r="N674" s="118">
        <v>0</v>
      </c>
      <c r="O674" s="118">
        <v>0</v>
      </c>
      <c r="P674" s="118">
        <v>0</v>
      </c>
      <c r="Q674" s="118">
        <v>0</v>
      </c>
      <c r="R674" s="118">
        <v>0</v>
      </c>
      <c r="S674" s="118">
        <v>0</v>
      </c>
      <c r="T674" s="118">
        <v>0</v>
      </c>
      <c r="U674" s="118">
        <v>0</v>
      </c>
      <c r="V674" s="118">
        <v>22.4</v>
      </c>
      <c r="W674" s="118" t="s">
        <v>263</v>
      </c>
    </row>
    <row r="675" spans="1:23" ht="13.5" customHeight="1" x14ac:dyDescent="0.3">
      <c r="A675" s="170">
        <v>0.41666666666666702</v>
      </c>
      <c r="B675" s="118">
        <v>8</v>
      </c>
      <c r="C675" s="118">
        <v>0</v>
      </c>
      <c r="D675" s="118">
        <v>1</v>
      </c>
      <c r="E675" s="118">
        <v>1</v>
      </c>
      <c r="F675" s="118">
        <v>3</v>
      </c>
      <c r="G675" s="118">
        <v>1</v>
      </c>
      <c r="H675" s="118">
        <v>2</v>
      </c>
      <c r="I675" s="118">
        <v>0</v>
      </c>
      <c r="J675" s="118">
        <v>0</v>
      </c>
      <c r="K675" s="118">
        <v>0</v>
      </c>
      <c r="L675" s="118">
        <v>0</v>
      </c>
      <c r="M675" s="118">
        <v>0</v>
      </c>
      <c r="N675" s="118">
        <v>0</v>
      </c>
      <c r="O675" s="118">
        <v>0</v>
      </c>
      <c r="P675" s="118">
        <v>0</v>
      </c>
      <c r="Q675" s="118">
        <v>0</v>
      </c>
      <c r="R675" s="118">
        <v>0</v>
      </c>
      <c r="S675" s="118">
        <v>0</v>
      </c>
      <c r="T675" s="118">
        <v>0</v>
      </c>
      <c r="U675" s="118">
        <v>0</v>
      </c>
      <c r="V675" s="118">
        <v>24.2</v>
      </c>
      <c r="W675" s="118" t="s">
        <v>263</v>
      </c>
    </row>
    <row r="676" spans="1:23" ht="13.5" customHeight="1" x14ac:dyDescent="0.3">
      <c r="A676" s="170">
        <v>0.42708333333333298</v>
      </c>
      <c r="B676" s="118">
        <v>6</v>
      </c>
      <c r="C676" s="118">
        <v>0</v>
      </c>
      <c r="D676" s="118">
        <v>0</v>
      </c>
      <c r="E676" s="118">
        <v>2</v>
      </c>
      <c r="F676" s="118">
        <v>1</v>
      </c>
      <c r="G676" s="118">
        <v>0</v>
      </c>
      <c r="H676" s="118">
        <v>1</v>
      </c>
      <c r="I676" s="118">
        <v>0</v>
      </c>
      <c r="J676" s="118">
        <v>2</v>
      </c>
      <c r="K676" s="118">
        <v>0</v>
      </c>
      <c r="L676" s="118">
        <v>0</v>
      </c>
      <c r="M676" s="118">
        <v>0</v>
      </c>
      <c r="N676" s="118">
        <v>0</v>
      </c>
      <c r="O676" s="118">
        <v>0</v>
      </c>
      <c r="P676" s="118">
        <v>0</v>
      </c>
      <c r="Q676" s="118">
        <v>0</v>
      </c>
      <c r="R676" s="118">
        <v>0</v>
      </c>
      <c r="S676" s="118">
        <v>0</v>
      </c>
      <c r="T676" s="118">
        <v>0</v>
      </c>
      <c r="U676" s="118">
        <v>0</v>
      </c>
      <c r="V676" s="118">
        <v>29.7</v>
      </c>
      <c r="W676" s="118" t="s">
        <v>263</v>
      </c>
    </row>
    <row r="677" spans="1:23" ht="13.5" customHeight="1" x14ac:dyDescent="0.3">
      <c r="A677" s="170">
        <v>0.4375</v>
      </c>
      <c r="B677" s="118">
        <v>9</v>
      </c>
      <c r="C677" s="118">
        <v>0</v>
      </c>
      <c r="D677" s="118">
        <v>0</v>
      </c>
      <c r="E677" s="118">
        <v>2</v>
      </c>
      <c r="F677" s="118">
        <v>4</v>
      </c>
      <c r="G677" s="118">
        <v>1</v>
      </c>
      <c r="H677" s="118">
        <v>1</v>
      </c>
      <c r="I677" s="118">
        <v>1</v>
      </c>
      <c r="J677" s="118">
        <v>0</v>
      </c>
      <c r="K677" s="118">
        <v>0</v>
      </c>
      <c r="L677" s="118">
        <v>0</v>
      </c>
      <c r="M677" s="118">
        <v>0</v>
      </c>
      <c r="N677" s="118">
        <v>0</v>
      </c>
      <c r="O677" s="118">
        <v>0</v>
      </c>
      <c r="P677" s="118">
        <v>0</v>
      </c>
      <c r="Q677" s="118">
        <v>0</v>
      </c>
      <c r="R677" s="118">
        <v>0</v>
      </c>
      <c r="S677" s="118">
        <v>0</v>
      </c>
      <c r="T677" s="118">
        <v>0</v>
      </c>
      <c r="U677" s="118">
        <v>0</v>
      </c>
      <c r="V677" s="118">
        <v>24</v>
      </c>
      <c r="W677" s="118" t="s">
        <v>263</v>
      </c>
    </row>
    <row r="678" spans="1:23" ht="13.5" customHeight="1" x14ac:dyDescent="0.3">
      <c r="A678" s="170">
        <v>0.44791666666666702</v>
      </c>
      <c r="B678" s="118">
        <v>7</v>
      </c>
      <c r="C678" s="118">
        <v>0</v>
      </c>
      <c r="D678" s="118">
        <v>0</v>
      </c>
      <c r="E678" s="118">
        <v>2</v>
      </c>
      <c r="F678" s="118">
        <v>3</v>
      </c>
      <c r="G678" s="118">
        <v>0</v>
      </c>
      <c r="H678" s="118">
        <v>0</v>
      </c>
      <c r="I678" s="118">
        <v>1</v>
      </c>
      <c r="J678" s="118">
        <v>1</v>
      </c>
      <c r="K678" s="118">
        <v>0</v>
      </c>
      <c r="L678" s="118">
        <v>0</v>
      </c>
      <c r="M678" s="118">
        <v>0</v>
      </c>
      <c r="N678" s="118">
        <v>0</v>
      </c>
      <c r="O678" s="118">
        <v>0</v>
      </c>
      <c r="P678" s="118">
        <v>0</v>
      </c>
      <c r="Q678" s="118">
        <v>0</v>
      </c>
      <c r="R678" s="118">
        <v>0</v>
      </c>
      <c r="S678" s="118">
        <v>0</v>
      </c>
      <c r="T678" s="118">
        <v>0</v>
      </c>
      <c r="U678" s="118">
        <v>0</v>
      </c>
      <c r="V678" s="118">
        <v>26.2</v>
      </c>
      <c r="W678" s="118" t="s">
        <v>263</v>
      </c>
    </row>
    <row r="679" spans="1:23" ht="13.5" customHeight="1" x14ac:dyDescent="0.3">
      <c r="A679" s="170">
        <v>0.45833333333333298</v>
      </c>
      <c r="B679" s="118">
        <v>11</v>
      </c>
      <c r="C679" s="118">
        <v>0</v>
      </c>
      <c r="D679" s="118">
        <v>0</v>
      </c>
      <c r="E679" s="118">
        <v>4</v>
      </c>
      <c r="F679" s="118">
        <v>2</v>
      </c>
      <c r="G679" s="118">
        <v>3</v>
      </c>
      <c r="H679" s="118">
        <v>0</v>
      </c>
      <c r="I679" s="118">
        <v>2</v>
      </c>
      <c r="J679" s="118">
        <v>0</v>
      </c>
      <c r="K679" s="118">
        <v>0</v>
      </c>
      <c r="L679" s="118">
        <v>0</v>
      </c>
      <c r="M679" s="118">
        <v>0</v>
      </c>
      <c r="N679" s="118">
        <v>0</v>
      </c>
      <c r="O679" s="118">
        <v>0</v>
      </c>
      <c r="P679" s="118">
        <v>0</v>
      </c>
      <c r="Q679" s="118">
        <v>0</v>
      </c>
      <c r="R679" s="118">
        <v>0</v>
      </c>
      <c r="S679" s="118">
        <v>0</v>
      </c>
      <c r="T679" s="118">
        <v>0</v>
      </c>
      <c r="U679" s="118">
        <v>0</v>
      </c>
      <c r="V679" s="118">
        <v>25.1</v>
      </c>
      <c r="W679" s="118">
        <v>36.1</v>
      </c>
    </row>
    <row r="680" spans="1:23" ht="13.5" customHeight="1" x14ac:dyDescent="0.3">
      <c r="A680" s="170">
        <v>0.46875</v>
      </c>
      <c r="B680" s="118">
        <v>7</v>
      </c>
      <c r="C680" s="118">
        <v>0</v>
      </c>
      <c r="D680" s="118">
        <v>0</v>
      </c>
      <c r="E680" s="118">
        <v>2</v>
      </c>
      <c r="F680" s="118">
        <v>1</v>
      </c>
      <c r="G680" s="118">
        <v>3</v>
      </c>
      <c r="H680" s="118">
        <v>0</v>
      </c>
      <c r="I680" s="118">
        <v>1</v>
      </c>
      <c r="J680" s="118">
        <v>0</v>
      </c>
      <c r="K680" s="118">
        <v>0</v>
      </c>
      <c r="L680" s="118">
        <v>0</v>
      </c>
      <c r="M680" s="118">
        <v>0</v>
      </c>
      <c r="N680" s="118">
        <v>0</v>
      </c>
      <c r="O680" s="118">
        <v>0</v>
      </c>
      <c r="P680" s="118">
        <v>0</v>
      </c>
      <c r="Q680" s="118">
        <v>0</v>
      </c>
      <c r="R680" s="118">
        <v>0</v>
      </c>
      <c r="S680" s="118">
        <v>0</v>
      </c>
      <c r="T680" s="118">
        <v>0</v>
      </c>
      <c r="U680" s="118">
        <v>0</v>
      </c>
      <c r="V680" s="118">
        <v>25.9</v>
      </c>
      <c r="W680" s="118" t="s">
        <v>263</v>
      </c>
    </row>
    <row r="681" spans="1:23" ht="13.5" customHeight="1" x14ac:dyDescent="0.3">
      <c r="A681" s="170">
        <v>0.47916666666666702</v>
      </c>
      <c r="B681" s="118">
        <v>2</v>
      </c>
      <c r="C681" s="118">
        <v>0</v>
      </c>
      <c r="D681" s="118">
        <v>0</v>
      </c>
      <c r="E681" s="118">
        <v>0</v>
      </c>
      <c r="F681" s="118">
        <v>1</v>
      </c>
      <c r="G681" s="118">
        <v>0</v>
      </c>
      <c r="H681" s="118">
        <v>1</v>
      </c>
      <c r="I681" s="118">
        <v>0</v>
      </c>
      <c r="J681" s="118">
        <v>0</v>
      </c>
      <c r="K681" s="118">
        <v>0</v>
      </c>
      <c r="L681" s="118">
        <v>0</v>
      </c>
      <c r="M681" s="118">
        <v>0</v>
      </c>
      <c r="N681" s="118">
        <v>0</v>
      </c>
      <c r="O681" s="118">
        <v>0</v>
      </c>
      <c r="P681" s="118">
        <v>0</v>
      </c>
      <c r="Q681" s="118">
        <v>0</v>
      </c>
      <c r="R681" s="118">
        <v>0</v>
      </c>
      <c r="S681" s="118">
        <v>0</v>
      </c>
      <c r="T681" s="118">
        <v>0</v>
      </c>
      <c r="U681" s="118">
        <v>0</v>
      </c>
      <c r="V681" s="118">
        <v>27.9</v>
      </c>
      <c r="W681" s="118" t="s">
        <v>263</v>
      </c>
    </row>
    <row r="682" spans="1:23" ht="13.5" customHeight="1" x14ac:dyDescent="0.3">
      <c r="A682" s="170">
        <v>0.48958333333333298</v>
      </c>
      <c r="B682" s="118">
        <v>4</v>
      </c>
      <c r="C682" s="118">
        <v>0</v>
      </c>
      <c r="D682" s="118">
        <v>0</v>
      </c>
      <c r="E682" s="118">
        <v>1</v>
      </c>
      <c r="F682" s="118">
        <v>3</v>
      </c>
      <c r="G682" s="118">
        <v>0</v>
      </c>
      <c r="H682" s="118">
        <v>0</v>
      </c>
      <c r="I682" s="118">
        <v>0</v>
      </c>
      <c r="J682" s="118">
        <v>0</v>
      </c>
      <c r="K682" s="118">
        <v>0</v>
      </c>
      <c r="L682" s="118">
        <v>0</v>
      </c>
      <c r="M682" s="118">
        <v>0</v>
      </c>
      <c r="N682" s="118">
        <v>0</v>
      </c>
      <c r="O682" s="118">
        <v>0</v>
      </c>
      <c r="P682" s="118">
        <v>0</v>
      </c>
      <c r="Q682" s="118">
        <v>0</v>
      </c>
      <c r="R682" s="118">
        <v>0</v>
      </c>
      <c r="S682" s="118">
        <v>0</v>
      </c>
      <c r="T682" s="118">
        <v>0</v>
      </c>
      <c r="U682" s="118">
        <v>0</v>
      </c>
      <c r="V682" s="118">
        <v>20.2</v>
      </c>
      <c r="W682" s="118" t="s">
        <v>263</v>
      </c>
    </row>
    <row r="683" spans="1:23" ht="13.5" customHeight="1" x14ac:dyDescent="0.3">
      <c r="A683" s="170">
        <v>0.5</v>
      </c>
      <c r="B683" s="118">
        <v>3</v>
      </c>
      <c r="C683" s="118">
        <v>0</v>
      </c>
      <c r="D683" s="118">
        <v>1</v>
      </c>
      <c r="E683" s="118">
        <v>0</v>
      </c>
      <c r="F683" s="118">
        <v>0</v>
      </c>
      <c r="G683" s="118">
        <v>1</v>
      </c>
      <c r="H683" s="118">
        <v>1</v>
      </c>
      <c r="I683" s="118">
        <v>0</v>
      </c>
      <c r="J683" s="118">
        <v>0</v>
      </c>
      <c r="K683" s="118">
        <v>0</v>
      </c>
      <c r="L683" s="118">
        <v>0</v>
      </c>
      <c r="M683" s="118">
        <v>0</v>
      </c>
      <c r="N683" s="118">
        <v>0</v>
      </c>
      <c r="O683" s="118">
        <v>0</v>
      </c>
      <c r="P683" s="118">
        <v>0</v>
      </c>
      <c r="Q683" s="118">
        <v>0</v>
      </c>
      <c r="R683" s="118">
        <v>0</v>
      </c>
      <c r="S683" s="118">
        <v>0</v>
      </c>
      <c r="T683" s="118">
        <v>0</v>
      </c>
      <c r="U683" s="118">
        <v>0</v>
      </c>
      <c r="V683" s="118">
        <v>25.1</v>
      </c>
      <c r="W683" s="118" t="s">
        <v>263</v>
      </c>
    </row>
    <row r="684" spans="1:23" ht="13.5" customHeight="1" x14ac:dyDescent="0.3">
      <c r="A684" s="170">
        <v>0.51041666666666696</v>
      </c>
      <c r="B684" s="118">
        <v>4</v>
      </c>
      <c r="C684" s="118">
        <v>0</v>
      </c>
      <c r="D684" s="118">
        <v>0</v>
      </c>
      <c r="E684" s="118">
        <v>1</v>
      </c>
      <c r="F684" s="118">
        <v>1</v>
      </c>
      <c r="G684" s="118">
        <v>0</v>
      </c>
      <c r="H684" s="118">
        <v>2</v>
      </c>
      <c r="I684" s="118">
        <v>0</v>
      </c>
      <c r="J684" s="118">
        <v>0</v>
      </c>
      <c r="K684" s="118">
        <v>0</v>
      </c>
      <c r="L684" s="118">
        <v>0</v>
      </c>
      <c r="M684" s="118">
        <v>0</v>
      </c>
      <c r="N684" s="118">
        <v>0</v>
      </c>
      <c r="O684" s="118">
        <v>0</v>
      </c>
      <c r="P684" s="118">
        <v>0</v>
      </c>
      <c r="Q684" s="118">
        <v>0</v>
      </c>
      <c r="R684" s="118">
        <v>0</v>
      </c>
      <c r="S684" s="118">
        <v>0</v>
      </c>
      <c r="T684" s="118">
        <v>0</v>
      </c>
      <c r="U684" s="118">
        <v>0</v>
      </c>
      <c r="V684" s="118">
        <v>26.4</v>
      </c>
      <c r="W684" s="118" t="s">
        <v>263</v>
      </c>
    </row>
    <row r="685" spans="1:23" ht="13.5" customHeight="1" x14ac:dyDescent="0.3">
      <c r="A685" s="170">
        <v>0.52083333333333304</v>
      </c>
      <c r="B685" s="118">
        <v>10</v>
      </c>
      <c r="C685" s="118">
        <v>0</v>
      </c>
      <c r="D685" s="118">
        <v>1</v>
      </c>
      <c r="E685" s="118">
        <v>6</v>
      </c>
      <c r="F685" s="118">
        <v>2</v>
      </c>
      <c r="G685" s="118">
        <v>1</v>
      </c>
      <c r="H685" s="118">
        <v>0</v>
      </c>
      <c r="I685" s="118">
        <v>0</v>
      </c>
      <c r="J685" s="118">
        <v>0</v>
      </c>
      <c r="K685" s="118">
        <v>0</v>
      </c>
      <c r="L685" s="118">
        <v>0</v>
      </c>
      <c r="M685" s="118">
        <v>0</v>
      </c>
      <c r="N685" s="118">
        <v>0</v>
      </c>
      <c r="O685" s="118">
        <v>0</v>
      </c>
      <c r="P685" s="118">
        <v>0</v>
      </c>
      <c r="Q685" s="118">
        <v>0</v>
      </c>
      <c r="R685" s="118">
        <v>0</v>
      </c>
      <c r="S685" s="118">
        <v>0</v>
      </c>
      <c r="T685" s="118">
        <v>0</v>
      </c>
      <c r="U685" s="118">
        <v>0</v>
      </c>
      <c r="V685" s="118">
        <v>19.399999999999999</v>
      </c>
      <c r="W685" s="118" t="s">
        <v>263</v>
      </c>
    </row>
    <row r="686" spans="1:23" ht="13.5" customHeight="1" x14ac:dyDescent="0.3">
      <c r="A686" s="170">
        <v>0.53125</v>
      </c>
      <c r="B686" s="118">
        <v>6</v>
      </c>
      <c r="C686" s="118">
        <v>0</v>
      </c>
      <c r="D686" s="118">
        <v>1</v>
      </c>
      <c r="E686" s="118">
        <v>1</v>
      </c>
      <c r="F686" s="118">
        <v>1</v>
      </c>
      <c r="G686" s="118">
        <v>3</v>
      </c>
      <c r="H686" s="118">
        <v>0</v>
      </c>
      <c r="I686" s="118">
        <v>0</v>
      </c>
      <c r="J686" s="118">
        <v>0</v>
      </c>
      <c r="K686" s="118">
        <v>0</v>
      </c>
      <c r="L686" s="118">
        <v>0</v>
      </c>
      <c r="M686" s="118">
        <v>0</v>
      </c>
      <c r="N686" s="118">
        <v>0</v>
      </c>
      <c r="O686" s="118">
        <v>0</v>
      </c>
      <c r="P686" s="118">
        <v>0</v>
      </c>
      <c r="Q686" s="118">
        <v>0</v>
      </c>
      <c r="R686" s="118">
        <v>0</v>
      </c>
      <c r="S686" s="118">
        <v>0</v>
      </c>
      <c r="T686" s="118">
        <v>0</v>
      </c>
      <c r="U686" s="118">
        <v>0</v>
      </c>
      <c r="V686" s="118">
        <v>22</v>
      </c>
      <c r="W686" s="118" t="s">
        <v>263</v>
      </c>
    </row>
    <row r="687" spans="1:23" ht="13.5" customHeight="1" x14ac:dyDescent="0.3">
      <c r="A687" s="170">
        <v>0.54166666666666696</v>
      </c>
      <c r="B687" s="118">
        <v>7</v>
      </c>
      <c r="C687" s="118">
        <v>0</v>
      </c>
      <c r="D687" s="118">
        <v>0</v>
      </c>
      <c r="E687" s="118">
        <v>2</v>
      </c>
      <c r="F687" s="118">
        <v>3</v>
      </c>
      <c r="G687" s="118">
        <v>2</v>
      </c>
      <c r="H687" s="118">
        <v>0</v>
      </c>
      <c r="I687" s="118">
        <v>0</v>
      </c>
      <c r="J687" s="118">
        <v>0</v>
      </c>
      <c r="K687" s="118">
        <v>0</v>
      </c>
      <c r="L687" s="118">
        <v>0</v>
      </c>
      <c r="M687" s="118">
        <v>0</v>
      </c>
      <c r="N687" s="118">
        <v>0</v>
      </c>
      <c r="O687" s="118">
        <v>0</v>
      </c>
      <c r="P687" s="118">
        <v>0</v>
      </c>
      <c r="Q687" s="118">
        <v>0</v>
      </c>
      <c r="R687" s="118">
        <v>0</v>
      </c>
      <c r="S687" s="118">
        <v>0</v>
      </c>
      <c r="T687" s="118">
        <v>0</v>
      </c>
      <c r="U687" s="118">
        <v>0</v>
      </c>
      <c r="V687" s="118">
        <v>22.7</v>
      </c>
      <c r="W687" s="118" t="s">
        <v>263</v>
      </c>
    </row>
    <row r="688" spans="1:23" ht="13.5" customHeight="1" x14ac:dyDescent="0.3">
      <c r="A688" s="170">
        <v>0.55208333333333304</v>
      </c>
      <c r="B688" s="118">
        <v>6</v>
      </c>
      <c r="C688" s="118">
        <v>0</v>
      </c>
      <c r="D688" s="118">
        <v>0</v>
      </c>
      <c r="E688" s="118">
        <v>2</v>
      </c>
      <c r="F688" s="118">
        <v>1</v>
      </c>
      <c r="G688" s="118">
        <v>3</v>
      </c>
      <c r="H688" s="118">
        <v>0</v>
      </c>
      <c r="I688" s="118">
        <v>0</v>
      </c>
      <c r="J688" s="118">
        <v>0</v>
      </c>
      <c r="K688" s="118">
        <v>0</v>
      </c>
      <c r="L688" s="118">
        <v>0</v>
      </c>
      <c r="M688" s="118">
        <v>0</v>
      </c>
      <c r="N688" s="118">
        <v>0</v>
      </c>
      <c r="O688" s="118">
        <v>0</v>
      </c>
      <c r="P688" s="118">
        <v>0</v>
      </c>
      <c r="Q688" s="118">
        <v>0</v>
      </c>
      <c r="R688" s="118">
        <v>0</v>
      </c>
      <c r="S688" s="118">
        <v>0</v>
      </c>
      <c r="T688" s="118">
        <v>0</v>
      </c>
      <c r="U688" s="118">
        <v>0</v>
      </c>
      <c r="V688" s="118">
        <v>23.7</v>
      </c>
      <c r="W688" s="118" t="s">
        <v>263</v>
      </c>
    </row>
    <row r="689" spans="1:23" ht="13.5" customHeight="1" x14ac:dyDescent="0.3">
      <c r="A689" s="170">
        <v>0.5625</v>
      </c>
      <c r="B689" s="118">
        <v>9</v>
      </c>
      <c r="C689" s="118">
        <v>0</v>
      </c>
      <c r="D689" s="118">
        <v>2</v>
      </c>
      <c r="E689" s="118">
        <v>3</v>
      </c>
      <c r="F689" s="118">
        <v>2</v>
      </c>
      <c r="G689" s="118">
        <v>1</v>
      </c>
      <c r="H689" s="118">
        <v>1</v>
      </c>
      <c r="I689" s="118">
        <v>0</v>
      </c>
      <c r="J689" s="118">
        <v>0</v>
      </c>
      <c r="K689" s="118">
        <v>0</v>
      </c>
      <c r="L689" s="118">
        <v>0</v>
      </c>
      <c r="M689" s="118">
        <v>0</v>
      </c>
      <c r="N689" s="118">
        <v>0</v>
      </c>
      <c r="O689" s="118">
        <v>0</v>
      </c>
      <c r="P689" s="118">
        <v>0</v>
      </c>
      <c r="Q689" s="118">
        <v>0</v>
      </c>
      <c r="R689" s="118">
        <v>0</v>
      </c>
      <c r="S689" s="118">
        <v>0</v>
      </c>
      <c r="T689" s="118">
        <v>0</v>
      </c>
      <c r="U689" s="118">
        <v>0</v>
      </c>
      <c r="V689" s="118">
        <v>20.100000000000001</v>
      </c>
      <c r="W689" s="118" t="s">
        <v>263</v>
      </c>
    </row>
    <row r="690" spans="1:23" ht="13.5" customHeight="1" x14ac:dyDescent="0.3">
      <c r="A690" s="170">
        <v>0.57291666666666696</v>
      </c>
      <c r="B690" s="118">
        <v>8</v>
      </c>
      <c r="C690" s="118">
        <v>1</v>
      </c>
      <c r="D690" s="118">
        <v>0</v>
      </c>
      <c r="E690" s="118">
        <v>2</v>
      </c>
      <c r="F690" s="118">
        <v>2</v>
      </c>
      <c r="G690" s="118">
        <v>3</v>
      </c>
      <c r="H690" s="118">
        <v>0</v>
      </c>
      <c r="I690" s="118">
        <v>0</v>
      </c>
      <c r="J690" s="118">
        <v>0</v>
      </c>
      <c r="K690" s="118">
        <v>0</v>
      </c>
      <c r="L690" s="118">
        <v>0</v>
      </c>
      <c r="M690" s="118">
        <v>0</v>
      </c>
      <c r="N690" s="118">
        <v>0</v>
      </c>
      <c r="O690" s="118">
        <v>0</v>
      </c>
      <c r="P690" s="118">
        <v>0</v>
      </c>
      <c r="Q690" s="118">
        <v>0</v>
      </c>
      <c r="R690" s="118">
        <v>0</v>
      </c>
      <c r="S690" s="118">
        <v>0</v>
      </c>
      <c r="T690" s="118">
        <v>0</v>
      </c>
      <c r="U690" s="118">
        <v>0</v>
      </c>
      <c r="V690" s="118">
        <v>21.3</v>
      </c>
      <c r="W690" s="118" t="s">
        <v>263</v>
      </c>
    </row>
    <row r="691" spans="1:23" ht="13.5" customHeight="1" x14ac:dyDescent="0.3">
      <c r="A691" s="170">
        <v>0.58333333333333304</v>
      </c>
      <c r="B691" s="118">
        <v>4</v>
      </c>
      <c r="C691" s="118">
        <v>0</v>
      </c>
      <c r="D691" s="118">
        <v>0</v>
      </c>
      <c r="E691" s="118">
        <v>0</v>
      </c>
      <c r="F691" s="118">
        <v>0</v>
      </c>
      <c r="G691" s="118">
        <v>3</v>
      </c>
      <c r="H691" s="118">
        <v>0</v>
      </c>
      <c r="I691" s="118">
        <v>1</v>
      </c>
      <c r="J691" s="118">
        <v>0</v>
      </c>
      <c r="K691" s="118">
        <v>0</v>
      </c>
      <c r="L691" s="118">
        <v>0</v>
      </c>
      <c r="M691" s="118">
        <v>0</v>
      </c>
      <c r="N691" s="118">
        <v>0</v>
      </c>
      <c r="O691" s="118">
        <v>0</v>
      </c>
      <c r="P691" s="118">
        <v>0</v>
      </c>
      <c r="Q691" s="118">
        <v>0</v>
      </c>
      <c r="R691" s="118">
        <v>0</v>
      </c>
      <c r="S691" s="118">
        <v>0</v>
      </c>
      <c r="T691" s="118">
        <v>0</v>
      </c>
      <c r="U691" s="118">
        <v>0</v>
      </c>
      <c r="V691" s="118">
        <v>29.3</v>
      </c>
      <c r="W691" s="118" t="s">
        <v>263</v>
      </c>
    </row>
    <row r="692" spans="1:23" ht="13.5" customHeight="1" x14ac:dyDescent="0.3">
      <c r="A692" s="170">
        <v>0.59375</v>
      </c>
      <c r="B692" s="118">
        <v>7</v>
      </c>
      <c r="C692" s="118">
        <v>0</v>
      </c>
      <c r="D692" s="118">
        <v>0</v>
      </c>
      <c r="E692" s="118">
        <v>0</v>
      </c>
      <c r="F692" s="118">
        <v>3</v>
      </c>
      <c r="G692" s="118">
        <v>3</v>
      </c>
      <c r="H692" s="118">
        <v>1</v>
      </c>
      <c r="I692" s="118">
        <v>0</v>
      </c>
      <c r="J692" s="118">
        <v>0</v>
      </c>
      <c r="K692" s="118">
        <v>0</v>
      </c>
      <c r="L692" s="118">
        <v>0</v>
      </c>
      <c r="M692" s="118">
        <v>0</v>
      </c>
      <c r="N692" s="118">
        <v>0</v>
      </c>
      <c r="O692" s="118">
        <v>0</v>
      </c>
      <c r="P692" s="118">
        <v>0</v>
      </c>
      <c r="Q692" s="118">
        <v>0</v>
      </c>
      <c r="R692" s="118">
        <v>0</v>
      </c>
      <c r="S692" s="118">
        <v>0</v>
      </c>
      <c r="T692" s="118">
        <v>0</v>
      </c>
      <c r="U692" s="118">
        <v>0</v>
      </c>
      <c r="V692" s="118">
        <v>26.3</v>
      </c>
      <c r="W692" s="118" t="s">
        <v>263</v>
      </c>
    </row>
    <row r="693" spans="1:23" ht="13.5" customHeight="1" x14ac:dyDescent="0.3">
      <c r="A693" s="170">
        <v>0.60416666666666696</v>
      </c>
      <c r="B693" s="118">
        <v>5</v>
      </c>
      <c r="C693" s="118">
        <v>0</v>
      </c>
      <c r="D693" s="118">
        <v>0</v>
      </c>
      <c r="E693" s="118">
        <v>1</v>
      </c>
      <c r="F693" s="118">
        <v>3</v>
      </c>
      <c r="G693" s="118">
        <v>1</v>
      </c>
      <c r="H693" s="118">
        <v>0</v>
      </c>
      <c r="I693" s="118">
        <v>0</v>
      </c>
      <c r="J693" s="118">
        <v>0</v>
      </c>
      <c r="K693" s="118">
        <v>0</v>
      </c>
      <c r="L693" s="118">
        <v>0</v>
      </c>
      <c r="M693" s="118">
        <v>0</v>
      </c>
      <c r="N693" s="118">
        <v>0</v>
      </c>
      <c r="O693" s="118">
        <v>0</v>
      </c>
      <c r="P693" s="118">
        <v>0</v>
      </c>
      <c r="Q693" s="118">
        <v>0</v>
      </c>
      <c r="R693" s="118">
        <v>0</v>
      </c>
      <c r="S693" s="118">
        <v>0</v>
      </c>
      <c r="T693" s="118">
        <v>0</v>
      </c>
      <c r="U693" s="118">
        <v>0</v>
      </c>
      <c r="V693" s="118">
        <v>24</v>
      </c>
      <c r="W693" s="118" t="s">
        <v>263</v>
      </c>
    </row>
    <row r="694" spans="1:23" ht="13.5" customHeight="1" x14ac:dyDescent="0.3">
      <c r="A694" s="170">
        <v>0.61458333333333304</v>
      </c>
      <c r="B694" s="118">
        <v>6</v>
      </c>
      <c r="C694" s="118">
        <v>0</v>
      </c>
      <c r="D694" s="118">
        <v>0</v>
      </c>
      <c r="E694" s="118">
        <v>3</v>
      </c>
      <c r="F694" s="118">
        <v>1</v>
      </c>
      <c r="G694" s="118">
        <v>1</v>
      </c>
      <c r="H694" s="118">
        <v>0</v>
      </c>
      <c r="I694" s="118">
        <v>1</v>
      </c>
      <c r="J694" s="118">
        <v>0</v>
      </c>
      <c r="K694" s="118">
        <v>0</v>
      </c>
      <c r="L694" s="118">
        <v>0</v>
      </c>
      <c r="M694" s="118">
        <v>0</v>
      </c>
      <c r="N694" s="118">
        <v>0</v>
      </c>
      <c r="O694" s="118">
        <v>0</v>
      </c>
      <c r="P694" s="118">
        <v>0</v>
      </c>
      <c r="Q694" s="118">
        <v>0</v>
      </c>
      <c r="R694" s="118">
        <v>0</v>
      </c>
      <c r="S694" s="118">
        <v>0</v>
      </c>
      <c r="T694" s="118">
        <v>0</v>
      </c>
      <c r="U694" s="118">
        <v>0</v>
      </c>
      <c r="V694" s="118">
        <v>21.9</v>
      </c>
      <c r="W694" s="118" t="s">
        <v>263</v>
      </c>
    </row>
    <row r="695" spans="1:23" ht="13.5" customHeight="1" x14ac:dyDescent="0.3">
      <c r="A695" s="170">
        <v>0.625</v>
      </c>
      <c r="B695" s="118">
        <v>3</v>
      </c>
      <c r="C695" s="118">
        <v>0</v>
      </c>
      <c r="D695" s="118">
        <v>0</v>
      </c>
      <c r="E695" s="118">
        <v>1</v>
      </c>
      <c r="F695" s="118">
        <v>1</v>
      </c>
      <c r="G695" s="118">
        <v>1</v>
      </c>
      <c r="H695" s="118">
        <v>0</v>
      </c>
      <c r="I695" s="118">
        <v>0</v>
      </c>
      <c r="J695" s="118">
        <v>0</v>
      </c>
      <c r="K695" s="118">
        <v>0</v>
      </c>
      <c r="L695" s="118">
        <v>0</v>
      </c>
      <c r="M695" s="118">
        <v>0</v>
      </c>
      <c r="N695" s="118">
        <v>0</v>
      </c>
      <c r="O695" s="118">
        <v>0</v>
      </c>
      <c r="P695" s="118">
        <v>0</v>
      </c>
      <c r="Q695" s="118">
        <v>0</v>
      </c>
      <c r="R695" s="118">
        <v>0</v>
      </c>
      <c r="S695" s="118">
        <v>0</v>
      </c>
      <c r="T695" s="118">
        <v>0</v>
      </c>
      <c r="U695" s="118">
        <v>0</v>
      </c>
      <c r="V695" s="118">
        <v>22.4</v>
      </c>
      <c r="W695" s="118" t="s">
        <v>263</v>
      </c>
    </row>
    <row r="696" spans="1:23" ht="13.5" customHeight="1" x14ac:dyDescent="0.3">
      <c r="A696" s="170">
        <v>0.63541666666666696</v>
      </c>
      <c r="B696" s="118">
        <v>7</v>
      </c>
      <c r="C696" s="118">
        <v>0</v>
      </c>
      <c r="D696" s="118">
        <v>1</v>
      </c>
      <c r="E696" s="118">
        <v>1</v>
      </c>
      <c r="F696" s="118">
        <v>3</v>
      </c>
      <c r="G696" s="118">
        <v>0</v>
      </c>
      <c r="H696" s="118">
        <v>2</v>
      </c>
      <c r="I696" s="118">
        <v>0</v>
      </c>
      <c r="J696" s="118">
        <v>0</v>
      </c>
      <c r="K696" s="118">
        <v>0</v>
      </c>
      <c r="L696" s="118">
        <v>0</v>
      </c>
      <c r="M696" s="118">
        <v>0</v>
      </c>
      <c r="N696" s="118">
        <v>0</v>
      </c>
      <c r="O696" s="118">
        <v>0</v>
      </c>
      <c r="P696" s="118">
        <v>0</v>
      </c>
      <c r="Q696" s="118">
        <v>0</v>
      </c>
      <c r="R696" s="118">
        <v>0</v>
      </c>
      <c r="S696" s="118">
        <v>0</v>
      </c>
      <c r="T696" s="118">
        <v>0</v>
      </c>
      <c r="U696" s="118">
        <v>0</v>
      </c>
      <c r="V696" s="118">
        <v>23.3</v>
      </c>
      <c r="W696" s="118" t="s">
        <v>263</v>
      </c>
    </row>
    <row r="697" spans="1:23" ht="13.5" customHeight="1" x14ac:dyDescent="0.3">
      <c r="A697" s="170">
        <v>0.64583333333333304</v>
      </c>
      <c r="B697" s="118">
        <v>7</v>
      </c>
      <c r="C697" s="118">
        <v>0</v>
      </c>
      <c r="D697" s="118">
        <v>1</v>
      </c>
      <c r="E697" s="118">
        <v>3</v>
      </c>
      <c r="F697" s="118">
        <v>2</v>
      </c>
      <c r="G697" s="118">
        <v>0</v>
      </c>
      <c r="H697" s="118">
        <v>0</v>
      </c>
      <c r="I697" s="118">
        <v>0</v>
      </c>
      <c r="J697" s="118">
        <v>1</v>
      </c>
      <c r="K697" s="118">
        <v>0</v>
      </c>
      <c r="L697" s="118">
        <v>0</v>
      </c>
      <c r="M697" s="118">
        <v>0</v>
      </c>
      <c r="N697" s="118">
        <v>0</v>
      </c>
      <c r="O697" s="118">
        <v>0</v>
      </c>
      <c r="P697" s="118">
        <v>0</v>
      </c>
      <c r="Q697" s="118">
        <v>0</v>
      </c>
      <c r="R697" s="118">
        <v>0</v>
      </c>
      <c r="S697" s="118">
        <v>0</v>
      </c>
      <c r="T697" s="118">
        <v>0</v>
      </c>
      <c r="U697" s="118">
        <v>0</v>
      </c>
      <c r="V697" s="118">
        <v>22.3</v>
      </c>
      <c r="W697" s="118" t="s">
        <v>263</v>
      </c>
    </row>
    <row r="698" spans="1:23" ht="13.5" customHeight="1" x14ac:dyDescent="0.3">
      <c r="A698" s="170">
        <v>0.65625</v>
      </c>
      <c r="B698" s="118">
        <v>5</v>
      </c>
      <c r="C698" s="118">
        <v>0</v>
      </c>
      <c r="D698" s="118">
        <v>0</v>
      </c>
      <c r="E698" s="118">
        <v>3</v>
      </c>
      <c r="F698" s="118">
        <v>2</v>
      </c>
      <c r="G698" s="118">
        <v>0</v>
      </c>
      <c r="H698" s="118">
        <v>0</v>
      </c>
      <c r="I698" s="118">
        <v>0</v>
      </c>
      <c r="J698" s="118">
        <v>0</v>
      </c>
      <c r="K698" s="118">
        <v>0</v>
      </c>
      <c r="L698" s="118">
        <v>0</v>
      </c>
      <c r="M698" s="118">
        <v>0</v>
      </c>
      <c r="N698" s="118">
        <v>0</v>
      </c>
      <c r="O698" s="118">
        <v>0</v>
      </c>
      <c r="P698" s="118">
        <v>0</v>
      </c>
      <c r="Q698" s="118">
        <v>0</v>
      </c>
      <c r="R698" s="118">
        <v>0</v>
      </c>
      <c r="S698" s="118">
        <v>0</v>
      </c>
      <c r="T698" s="118">
        <v>0</v>
      </c>
      <c r="U698" s="118">
        <v>0</v>
      </c>
      <c r="V698" s="118">
        <v>19.7</v>
      </c>
      <c r="W698" s="118" t="s">
        <v>263</v>
      </c>
    </row>
    <row r="699" spans="1:23" ht="13.5" customHeight="1" x14ac:dyDescent="0.3">
      <c r="A699" s="170">
        <v>0.66666666666666696</v>
      </c>
      <c r="B699" s="118">
        <v>10</v>
      </c>
      <c r="C699" s="118">
        <v>0</v>
      </c>
      <c r="D699" s="118">
        <v>0</v>
      </c>
      <c r="E699" s="118">
        <v>3</v>
      </c>
      <c r="F699" s="118">
        <v>3</v>
      </c>
      <c r="G699" s="118">
        <v>3</v>
      </c>
      <c r="H699" s="118">
        <v>1</v>
      </c>
      <c r="I699" s="118">
        <v>0</v>
      </c>
      <c r="J699" s="118">
        <v>0</v>
      </c>
      <c r="K699" s="118">
        <v>0</v>
      </c>
      <c r="L699" s="118">
        <v>0</v>
      </c>
      <c r="M699" s="118">
        <v>0</v>
      </c>
      <c r="N699" s="118">
        <v>0</v>
      </c>
      <c r="O699" s="118">
        <v>0</v>
      </c>
      <c r="P699" s="118">
        <v>0</v>
      </c>
      <c r="Q699" s="118">
        <v>0</v>
      </c>
      <c r="R699" s="118">
        <v>0</v>
      </c>
      <c r="S699" s="118">
        <v>0</v>
      </c>
      <c r="T699" s="118">
        <v>0</v>
      </c>
      <c r="U699" s="118">
        <v>0</v>
      </c>
      <c r="V699" s="118">
        <v>24.1</v>
      </c>
      <c r="W699" s="118" t="s">
        <v>263</v>
      </c>
    </row>
    <row r="700" spans="1:23" ht="13.5" customHeight="1" x14ac:dyDescent="0.3">
      <c r="A700" s="170">
        <v>0.67708333333333304</v>
      </c>
      <c r="B700" s="118">
        <v>8</v>
      </c>
      <c r="C700" s="118">
        <v>0</v>
      </c>
      <c r="D700" s="118">
        <v>0</v>
      </c>
      <c r="E700" s="118">
        <v>2</v>
      </c>
      <c r="F700" s="118">
        <v>3</v>
      </c>
      <c r="G700" s="118">
        <v>1</v>
      </c>
      <c r="H700" s="118">
        <v>2</v>
      </c>
      <c r="I700" s="118">
        <v>0</v>
      </c>
      <c r="J700" s="118">
        <v>0</v>
      </c>
      <c r="K700" s="118">
        <v>0</v>
      </c>
      <c r="L700" s="118">
        <v>0</v>
      </c>
      <c r="M700" s="118">
        <v>0</v>
      </c>
      <c r="N700" s="118">
        <v>0</v>
      </c>
      <c r="O700" s="118">
        <v>0</v>
      </c>
      <c r="P700" s="118">
        <v>0</v>
      </c>
      <c r="Q700" s="118">
        <v>0</v>
      </c>
      <c r="R700" s="118">
        <v>0</v>
      </c>
      <c r="S700" s="118">
        <v>0</v>
      </c>
      <c r="T700" s="118">
        <v>0</v>
      </c>
      <c r="U700" s="118">
        <v>0</v>
      </c>
      <c r="V700" s="118">
        <v>24.1</v>
      </c>
      <c r="W700" s="118" t="s">
        <v>263</v>
      </c>
    </row>
    <row r="701" spans="1:23" ht="13.5" customHeight="1" x14ac:dyDescent="0.3">
      <c r="A701" s="170">
        <v>0.6875</v>
      </c>
      <c r="B701" s="118">
        <v>3</v>
      </c>
      <c r="C701" s="118">
        <v>0</v>
      </c>
      <c r="D701" s="118">
        <v>0</v>
      </c>
      <c r="E701" s="118">
        <v>1</v>
      </c>
      <c r="F701" s="118">
        <v>2</v>
      </c>
      <c r="G701" s="118">
        <v>0</v>
      </c>
      <c r="H701" s="118">
        <v>0</v>
      </c>
      <c r="I701" s="118">
        <v>0</v>
      </c>
      <c r="J701" s="118">
        <v>0</v>
      </c>
      <c r="K701" s="118">
        <v>0</v>
      </c>
      <c r="L701" s="118">
        <v>0</v>
      </c>
      <c r="M701" s="118">
        <v>0</v>
      </c>
      <c r="N701" s="118">
        <v>0</v>
      </c>
      <c r="O701" s="118">
        <v>0</v>
      </c>
      <c r="P701" s="118">
        <v>0</v>
      </c>
      <c r="Q701" s="118">
        <v>0</v>
      </c>
      <c r="R701" s="118">
        <v>0</v>
      </c>
      <c r="S701" s="118">
        <v>0</v>
      </c>
      <c r="T701" s="118">
        <v>0</v>
      </c>
      <c r="U701" s="118">
        <v>0</v>
      </c>
      <c r="V701" s="118">
        <v>21.2</v>
      </c>
      <c r="W701" s="118" t="s">
        <v>263</v>
      </c>
    </row>
    <row r="702" spans="1:23" ht="13.5" customHeight="1" x14ac:dyDescent="0.3">
      <c r="A702" s="170">
        <v>0.69791666666666696</v>
      </c>
      <c r="B702" s="118">
        <v>2</v>
      </c>
      <c r="C702" s="118">
        <v>0</v>
      </c>
      <c r="D702" s="118">
        <v>0</v>
      </c>
      <c r="E702" s="118">
        <v>0</v>
      </c>
      <c r="F702" s="118">
        <v>2</v>
      </c>
      <c r="G702" s="118">
        <v>0</v>
      </c>
      <c r="H702" s="118">
        <v>0</v>
      </c>
      <c r="I702" s="118">
        <v>0</v>
      </c>
      <c r="J702" s="118">
        <v>0</v>
      </c>
      <c r="K702" s="118">
        <v>0</v>
      </c>
      <c r="L702" s="118">
        <v>0</v>
      </c>
      <c r="M702" s="118">
        <v>0</v>
      </c>
      <c r="N702" s="118">
        <v>0</v>
      </c>
      <c r="O702" s="118">
        <v>0</v>
      </c>
      <c r="P702" s="118">
        <v>0</v>
      </c>
      <c r="Q702" s="118">
        <v>0</v>
      </c>
      <c r="R702" s="118">
        <v>0</v>
      </c>
      <c r="S702" s="118">
        <v>0</v>
      </c>
      <c r="T702" s="118">
        <v>0</v>
      </c>
      <c r="U702" s="118">
        <v>0</v>
      </c>
      <c r="V702" s="118">
        <v>23.4</v>
      </c>
      <c r="W702" s="118" t="s">
        <v>263</v>
      </c>
    </row>
    <row r="703" spans="1:23" ht="13.5" customHeight="1" x14ac:dyDescent="0.3">
      <c r="A703" s="170">
        <v>0.70833333333333304</v>
      </c>
      <c r="B703" s="118">
        <v>4</v>
      </c>
      <c r="C703" s="118">
        <v>0</v>
      </c>
      <c r="D703" s="118">
        <v>0</v>
      </c>
      <c r="E703" s="118">
        <v>1</v>
      </c>
      <c r="F703" s="118">
        <v>1</v>
      </c>
      <c r="G703" s="118">
        <v>1</v>
      </c>
      <c r="H703" s="118">
        <v>1</v>
      </c>
      <c r="I703" s="118">
        <v>0</v>
      </c>
      <c r="J703" s="118">
        <v>0</v>
      </c>
      <c r="K703" s="118">
        <v>0</v>
      </c>
      <c r="L703" s="118">
        <v>0</v>
      </c>
      <c r="M703" s="118">
        <v>0</v>
      </c>
      <c r="N703" s="118">
        <v>0</v>
      </c>
      <c r="O703" s="118">
        <v>0</v>
      </c>
      <c r="P703" s="118">
        <v>0</v>
      </c>
      <c r="Q703" s="118">
        <v>0</v>
      </c>
      <c r="R703" s="118">
        <v>0</v>
      </c>
      <c r="S703" s="118">
        <v>0</v>
      </c>
      <c r="T703" s="118">
        <v>0</v>
      </c>
      <c r="U703" s="118">
        <v>0</v>
      </c>
      <c r="V703" s="118">
        <v>25.4</v>
      </c>
      <c r="W703" s="118" t="s">
        <v>263</v>
      </c>
    </row>
    <row r="704" spans="1:23" ht="13.5" customHeight="1" x14ac:dyDescent="0.3">
      <c r="A704" s="170">
        <v>0.71875</v>
      </c>
      <c r="B704" s="118">
        <v>3</v>
      </c>
      <c r="C704" s="118">
        <v>0</v>
      </c>
      <c r="D704" s="118">
        <v>0</v>
      </c>
      <c r="E704" s="118">
        <v>2</v>
      </c>
      <c r="F704" s="118">
        <v>1</v>
      </c>
      <c r="G704" s="118">
        <v>0</v>
      </c>
      <c r="H704" s="118">
        <v>0</v>
      </c>
      <c r="I704" s="118">
        <v>0</v>
      </c>
      <c r="J704" s="118">
        <v>0</v>
      </c>
      <c r="K704" s="118">
        <v>0</v>
      </c>
      <c r="L704" s="118">
        <v>0</v>
      </c>
      <c r="M704" s="118">
        <v>0</v>
      </c>
      <c r="N704" s="118">
        <v>0</v>
      </c>
      <c r="O704" s="118">
        <v>0</v>
      </c>
      <c r="P704" s="118">
        <v>0</v>
      </c>
      <c r="Q704" s="118">
        <v>0</v>
      </c>
      <c r="R704" s="118">
        <v>0</v>
      </c>
      <c r="S704" s="118">
        <v>0</v>
      </c>
      <c r="T704" s="118">
        <v>0</v>
      </c>
      <c r="U704" s="118">
        <v>0</v>
      </c>
      <c r="V704" s="118">
        <v>19.100000000000001</v>
      </c>
      <c r="W704" s="118" t="s">
        <v>263</v>
      </c>
    </row>
    <row r="705" spans="1:23" ht="13.5" customHeight="1" x14ac:dyDescent="0.3">
      <c r="A705" s="170">
        <v>0.72916666666666696</v>
      </c>
      <c r="B705" s="118">
        <v>3</v>
      </c>
      <c r="C705" s="118">
        <v>0</v>
      </c>
      <c r="D705" s="118">
        <v>0</v>
      </c>
      <c r="E705" s="118">
        <v>0</v>
      </c>
      <c r="F705" s="118">
        <v>2</v>
      </c>
      <c r="G705" s="118">
        <v>1</v>
      </c>
      <c r="H705" s="118">
        <v>0</v>
      </c>
      <c r="I705" s="118">
        <v>0</v>
      </c>
      <c r="J705" s="118">
        <v>0</v>
      </c>
      <c r="K705" s="118">
        <v>0</v>
      </c>
      <c r="L705" s="118">
        <v>0</v>
      </c>
      <c r="M705" s="118">
        <v>0</v>
      </c>
      <c r="N705" s="118">
        <v>0</v>
      </c>
      <c r="O705" s="118">
        <v>0</v>
      </c>
      <c r="P705" s="118">
        <v>0</v>
      </c>
      <c r="Q705" s="118">
        <v>0</v>
      </c>
      <c r="R705" s="118">
        <v>0</v>
      </c>
      <c r="S705" s="118">
        <v>0</v>
      </c>
      <c r="T705" s="118">
        <v>0</v>
      </c>
      <c r="U705" s="118">
        <v>0</v>
      </c>
      <c r="V705" s="118">
        <v>24.2</v>
      </c>
      <c r="W705" s="118" t="s">
        <v>263</v>
      </c>
    </row>
    <row r="706" spans="1:23" ht="13.5" customHeight="1" x14ac:dyDescent="0.3">
      <c r="A706" s="170">
        <v>0.73958333333333304</v>
      </c>
      <c r="B706" s="118">
        <v>1</v>
      </c>
      <c r="C706" s="118">
        <v>0</v>
      </c>
      <c r="D706" s="118">
        <v>0</v>
      </c>
      <c r="E706" s="118">
        <v>0</v>
      </c>
      <c r="F706" s="118">
        <v>1</v>
      </c>
      <c r="G706" s="118">
        <v>0</v>
      </c>
      <c r="H706" s="118">
        <v>0</v>
      </c>
      <c r="I706" s="118">
        <v>0</v>
      </c>
      <c r="J706" s="118">
        <v>0</v>
      </c>
      <c r="K706" s="118">
        <v>0</v>
      </c>
      <c r="L706" s="118">
        <v>0</v>
      </c>
      <c r="M706" s="118">
        <v>0</v>
      </c>
      <c r="N706" s="118">
        <v>0</v>
      </c>
      <c r="O706" s="118">
        <v>0</v>
      </c>
      <c r="P706" s="118">
        <v>0</v>
      </c>
      <c r="Q706" s="118">
        <v>0</v>
      </c>
      <c r="R706" s="118">
        <v>0</v>
      </c>
      <c r="S706" s="118">
        <v>0</v>
      </c>
      <c r="T706" s="118">
        <v>0</v>
      </c>
      <c r="U706" s="118">
        <v>0</v>
      </c>
      <c r="V706" s="118">
        <v>20</v>
      </c>
      <c r="W706" s="118" t="s">
        <v>263</v>
      </c>
    </row>
    <row r="707" spans="1:23" ht="13.5" customHeight="1" x14ac:dyDescent="0.3">
      <c r="A707" s="170">
        <v>0.75</v>
      </c>
      <c r="B707" s="118">
        <v>6</v>
      </c>
      <c r="C707" s="118">
        <v>0</v>
      </c>
      <c r="D707" s="118">
        <v>0</v>
      </c>
      <c r="E707" s="118">
        <v>0</v>
      </c>
      <c r="F707" s="118">
        <v>2</v>
      </c>
      <c r="G707" s="118">
        <v>1</v>
      </c>
      <c r="H707" s="118">
        <v>0</v>
      </c>
      <c r="I707" s="118">
        <v>2</v>
      </c>
      <c r="J707" s="118">
        <v>0</v>
      </c>
      <c r="K707" s="118">
        <v>0</v>
      </c>
      <c r="L707" s="118">
        <v>1</v>
      </c>
      <c r="M707" s="118">
        <v>0</v>
      </c>
      <c r="N707" s="118">
        <v>0</v>
      </c>
      <c r="O707" s="118">
        <v>0</v>
      </c>
      <c r="P707" s="118">
        <v>0</v>
      </c>
      <c r="Q707" s="118">
        <v>0</v>
      </c>
      <c r="R707" s="118">
        <v>0</v>
      </c>
      <c r="S707" s="118">
        <v>0</v>
      </c>
      <c r="T707" s="118">
        <v>0</v>
      </c>
      <c r="U707" s="118">
        <v>0</v>
      </c>
      <c r="V707" s="118">
        <v>33.6</v>
      </c>
      <c r="W707" s="118" t="s">
        <v>263</v>
      </c>
    </row>
    <row r="708" spans="1:23" ht="13.5" customHeight="1" x14ac:dyDescent="0.3">
      <c r="A708" s="170">
        <v>0.76041666666666696</v>
      </c>
      <c r="B708" s="118">
        <v>1</v>
      </c>
      <c r="C708" s="118">
        <v>0</v>
      </c>
      <c r="D708" s="118">
        <v>0</v>
      </c>
      <c r="E708" s="118">
        <v>1</v>
      </c>
      <c r="F708" s="118">
        <v>0</v>
      </c>
      <c r="G708" s="118">
        <v>0</v>
      </c>
      <c r="H708" s="118">
        <v>0</v>
      </c>
      <c r="I708" s="118">
        <v>0</v>
      </c>
      <c r="J708" s="118">
        <v>0</v>
      </c>
      <c r="K708" s="118">
        <v>0</v>
      </c>
      <c r="L708" s="118">
        <v>0</v>
      </c>
      <c r="M708" s="118">
        <v>0</v>
      </c>
      <c r="N708" s="118">
        <v>0</v>
      </c>
      <c r="O708" s="118">
        <v>0</v>
      </c>
      <c r="P708" s="118">
        <v>0</v>
      </c>
      <c r="Q708" s="118">
        <v>0</v>
      </c>
      <c r="R708" s="118">
        <v>0</v>
      </c>
      <c r="S708" s="118">
        <v>0</v>
      </c>
      <c r="T708" s="118">
        <v>0</v>
      </c>
      <c r="U708" s="118">
        <v>0</v>
      </c>
      <c r="V708" s="118">
        <v>19.899999999999999</v>
      </c>
      <c r="W708" s="118" t="s">
        <v>263</v>
      </c>
    </row>
    <row r="709" spans="1:23" ht="13.5" customHeight="1" x14ac:dyDescent="0.3">
      <c r="A709" s="170">
        <v>0.77083333333333304</v>
      </c>
      <c r="B709" s="118">
        <v>0</v>
      </c>
      <c r="C709" s="118">
        <v>0</v>
      </c>
      <c r="D709" s="118">
        <v>0</v>
      </c>
      <c r="E709" s="118">
        <v>0</v>
      </c>
      <c r="F709" s="118">
        <v>0</v>
      </c>
      <c r="G709" s="118">
        <v>0</v>
      </c>
      <c r="H709" s="118">
        <v>0</v>
      </c>
      <c r="I709" s="118">
        <v>0</v>
      </c>
      <c r="J709" s="118">
        <v>0</v>
      </c>
      <c r="K709" s="118">
        <v>0</v>
      </c>
      <c r="L709" s="118">
        <v>0</v>
      </c>
      <c r="M709" s="118">
        <v>0</v>
      </c>
      <c r="N709" s="118">
        <v>0</v>
      </c>
      <c r="O709" s="118">
        <v>0</v>
      </c>
      <c r="P709" s="118">
        <v>0</v>
      </c>
      <c r="Q709" s="118">
        <v>0</v>
      </c>
      <c r="R709" s="118">
        <v>0</v>
      </c>
      <c r="S709" s="118">
        <v>0</v>
      </c>
      <c r="T709" s="118">
        <v>0</v>
      </c>
      <c r="U709" s="118">
        <v>0</v>
      </c>
      <c r="V709" s="118" t="s">
        <v>263</v>
      </c>
      <c r="W709" s="118" t="s">
        <v>263</v>
      </c>
    </row>
    <row r="710" spans="1:23" ht="13.5" customHeight="1" x14ac:dyDescent="0.3">
      <c r="A710" s="170">
        <v>0.78125</v>
      </c>
      <c r="B710" s="118">
        <v>4</v>
      </c>
      <c r="C710" s="118">
        <v>0</v>
      </c>
      <c r="D710" s="118">
        <v>1</v>
      </c>
      <c r="E710" s="118">
        <v>0</v>
      </c>
      <c r="F710" s="118">
        <v>0</v>
      </c>
      <c r="G710" s="118">
        <v>3</v>
      </c>
      <c r="H710" s="118">
        <v>0</v>
      </c>
      <c r="I710" s="118">
        <v>0</v>
      </c>
      <c r="J710" s="118">
        <v>0</v>
      </c>
      <c r="K710" s="118">
        <v>0</v>
      </c>
      <c r="L710" s="118">
        <v>0</v>
      </c>
      <c r="M710" s="118">
        <v>0</v>
      </c>
      <c r="N710" s="118">
        <v>0</v>
      </c>
      <c r="O710" s="118">
        <v>0</v>
      </c>
      <c r="P710" s="118">
        <v>0</v>
      </c>
      <c r="Q710" s="118">
        <v>0</v>
      </c>
      <c r="R710" s="118">
        <v>0</v>
      </c>
      <c r="S710" s="118">
        <v>0</v>
      </c>
      <c r="T710" s="118">
        <v>0</v>
      </c>
      <c r="U710" s="118">
        <v>0</v>
      </c>
      <c r="V710" s="118">
        <v>25.8</v>
      </c>
      <c r="W710" s="118" t="s">
        <v>263</v>
      </c>
    </row>
    <row r="711" spans="1:23" ht="13.5" customHeight="1" x14ac:dyDescent="0.3">
      <c r="A711" s="170">
        <v>0.79166666666666696</v>
      </c>
      <c r="B711" s="118">
        <v>0</v>
      </c>
      <c r="C711" s="118">
        <v>0</v>
      </c>
      <c r="D711" s="118">
        <v>0</v>
      </c>
      <c r="E711" s="118">
        <v>0</v>
      </c>
      <c r="F711" s="118">
        <v>0</v>
      </c>
      <c r="G711" s="118">
        <v>0</v>
      </c>
      <c r="H711" s="118">
        <v>0</v>
      </c>
      <c r="I711" s="118">
        <v>0</v>
      </c>
      <c r="J711" s="118">
        <v>0</v>
      </c>
      <c r="K711" s="118">
        <v>0</v>
      </c>
      <c r="L711" s="118">
        <v>0</v>
      </c>
      <c r="M711" s="118">
        <v>0</v>
      </c>
      <c r="N711" s="118">
        <v>0</v>
      </c>
      <c r="O711" s="118">
        <v>0</v>
      </c>
      <c r="P711" s="118">
        <v>0</v>
      </c>
      <c r="Q711" s="118">
        <v>0</v>
      </c>
      <c r="R711" s="118">
        <v>0</v>
      </c>
      <c r="S711" s="118">
        <v>0</v>
      </c>
      <c r="T711" s="118">
        <v>0</v>
      </c>
      <c r="U711" s="118">
        <v>0</v>
      </c>
      <c r="V711" s="118" t="s">
        <v>263</v>
      </c>
      <c r="W711" s="118" t="s">
        <v>263</v>
      </c>
    </row>
    <row r="712" spans="1:23" ht="13.5" customHeight="1" x14ac:dyDescent="0.3">
      <c r="A712" s="170">
        <v>0.80208333333333304</v>
      </c>
      <c r="B712" s="118">
        <v>4</v>
      </c>
      <c r="C712" s="118">
        <v>0</v>
      </c>
      <c r="D712" s="118">
        <v>0</v>
      </c>
      <c r="E712" s="118">
        <v>1</v>
      </c>
      <c r="F712" s="118">
        <v>3</v>
      </c>
      <c r="G712" s="118">
        <v>0</v>
      </c>
      <c r="H712" s="118">
        <v>0</v>
      </c>
      <c r="I712" s="118">
        <v>0</v>
      </c>
      <c r="J712" s="118">
        <v>0</v>
      </c>
      <c r="K712" s="118">
        <v>0</v>
      </c>
      <c r="L712" s="118">
        <v>0</v>
      </c>
      <c r="M712" s="118">
        <v>0</v>
      </c>
      <c r="N712" s="118">
        <v>0</v>
      </c>
      <c r="O712" s="118">
        <v>0</v>
      </c>
      <c r="P712" s="118">
        <v>0</v>
      </c>
      <c r="Q712" s="118">
        <v>0</v>
      </c>
      <c r="R712" s="118">
        <v>0</v>
      </c>
      <c r="S712" s="118">
        <v>0</v>
      </c>
      <c r="T712" s="118">
        <v>0</v>
      </c>
      <c r="U712" s="118">
        <v>0</v>
      </c>
      <c r="V712" s="118">
        <v>20.100000000000001</v>
      </c>
      <c r="W712" s="118" t="s">
        <v>263</v>
      </c>
    </row>
    <row r="713" spans="1:23" ht="13.5" customHeight="1" x14ac:dyDescent="0.3">
      <c r="A713" s="170">
        <v>0.8125</v>
      </c>
      <c r="B713" s="118">
        <v>0</v>
      </c>
      <c r="C713" s="118">
        <v>0</v>
      </c>
      <c r="D713" s="118">
        <v>0</v>
      </c>
      <c r="E713" s="118">
        <v>0</v>
      </c>
      <c r="F713" s="118">
        <v>0</v>
      </c>
      <c r="G713" s="118">
        <v>0</v>
      </c>
      <c r="H713" s="118">
        <v>0</v>
      </c>
      <c r="I713" s="118">
        <v>0</v>
      </c>
      <c r="J713" s="118">
        <v>0</v>
      </c>
      <c r="K713" s="118">
        <v>0</v>
      </c>
      <c r="L713" s="118">
        <v>0</v>
      </c>
      <c r="M713" s="118">
        <v>0</v>
      </c>
      <c r="N713" s="118">
        <v>0</v>
      </c>
      <c r="O713" s="118">
        <v>0</v>
      </c>
      <c r="P713" s="118">
        <v>0</v>
      </c>
      <c r="Q713" s="118">
        <v>0</v>
      </c>
      <c r="R713" s="118">
        <v>0</v>
      </c>
      <c r="S713" s="118">
        <v>0</v>
      </c>
      <c r="T713" s="118">
        <v>0</v>
      </c>
      <c r="U713" s="118">
        <v>0</v>
      </c>
      <c r="V713" s="118" t="s">
        <v>263</v>
      </c>
      <c r="W713" s="118" t="s">
        <v>263</v>
      </c>
    </row>
    <row r="714" spans="1:23" ht="13.5" customHeight="1" x14ac:dyDescent="0.3">
      <c r="A714" s="170">
        <v>0.82291666666666696</v>
      </c>
      <c r="B714" s="118">
        <v>1</v>
      </c>
      <c r="C714" s="118">
        <v>0</v>
      </c>
      <c r="D714" s="118">
        <v>0</v>
      </c>
      <c r="E714" s="118">
        <v>0</v>
      </c>
      <c r="F714" s="118">
        <v>1</v>
      </c>
      <c r="G714" s="118">
        <v>0</v>
      </c>
      <c r="H714" s="118">
        <v>0</v>
      </c>
      <c r="I714" s="118">
        <v>0</v>
      </c>
      <c r="J714" s="118">
        <v>0</v>
      </c>
      <c r="K714" s="118">
        <v>0</v>
      </c>
      <c r="L714" s="118">
        <v>0</v>
      </c>
      <c r="M714" s="118">
        <v>0</v>
      </c>
      <c r="N714" s="118">
        <v>0</v>
      </c>
      <c r="O714" s="118">
        <v>0</v>
      </c>
      <c r="P714" s="118">
        <v>0</v>
      </c>
      <c r="Q714" s="118">
        <v>0</v>
      </c>
      <c r="R714" s="118">
        <v>0</v>
      </c>
      <c r="S714" s="118">
        <v>0</v>
      </c>
      <c r="T714" s="118">
        <v>0</v>
      </c>
      <c r="U714" s="118">
        <v>0</v>
      </c>
      <c r="V714" s="118">
        <v>21.7</v>
      </c>
      <c r="W714" s="118" t="s">
        <v>263</v>
      </c>
    </row>
    <row r="715" spans="1:23" ht="13.5" customHeight="1" x14ac:dyDescent="0.3">
      <c r="A715" s="170">
        <v>0.83333333333333304</v>
      </c>
      <c r="B715" s="118">
        <v>3</v>
      </c>
      <c r="C715" s="118">
        <v>1</v>
      </c>
      <c r="D715" s="118">
        <v>0</v>
      </c>
      <c r="E715" s="118">
        <v>1</v>
      </c>
      <c r="F715" s="118">
        <v>0</v>
      </c>
      <c r="G715" s="118">
        <v>1</v>
      </c>
      <c r="H715" s="118">
        <v>0</v>
      </c>
      <c r="I715" s="118">
        <v>0</v>
      </c>
      <c r="J715" s="118">
        <v>0</v>
      </c>
      <c r="K715" s="118">
        <v>0</v>
      </c>
      <c r="L715" s="118">
        <v>0</v>
      </c>
      <c r="M715" s="118">
        <v>0</v>
      </c>
      <c r="N715" s="118">
        <v>0</v>
      </c>
      <c r="O715" s="118">
        <v>0</v>
      </c>
      <c r="P715" s="118">
        <v>0</v>
      </c>
      <c r="Q715" s="118">
        <v>0</v>
      </c>
      <c r="R715" s="118">
        <v>0</v>
      </c>
      <c r="S715" s="118">
        <v>0</v>
      </c>
      <c r="T715" s="118">
        <v>0</v>
      </c>
      <c r="U715" s="118">
        <v>0</v>
      </c>
      <c r="V715" s="118">
        <v>15.8</v>
      </c>
      <c r="W715" s="118" t="s">
        <v>263</v>
      </c>
    </row>
    <row r="716" spans="1:23" ht="13.5" customHeight="1" x14ac:dyDescent="0.3">
      <c r="A716" s="170">
        <v>0.84375</v>
      </c>
      <c r="B716" s="118">
        <v>0</v>
      </c>
      <c r="C716" s="118">
        <v>0</v>
      </c>
      <c r="D716" s="118">
        <v>0</v>
      </c>
      <c r="E716" s="118">
        <v>0</v>
      </c>
      <c r="F716" s="118">
        <v>0</v>
      </c>
      <c r="G716" s="118">
        <v>0</v>
      </c>
      <c r="H716" s="118">
        <v>0</v>
      </c>
      <c r="I716" s="118">
        <v>0</v>
      </c>
      <c r="J716" s="118">
        <v>0</v>
      </c>
      <c r="K716" s="118">
        <v>0</v>
      </c>
      <c r="L716" s="118">
        <v>0</v>
      </c>
      <c r="M716" s="118">
        <v>0</v>
      </c>
      <c r="N716" s="118">
        <v>0</v>
      </c>
      <c r="O716" s="118">
        <v>0</v>
      </c>
      <c r="P716" s="118">
        <v>0</v>
      </c>
      <c r="Q716" s="118">
        <v>0</v>
      </c>
      <c r="R716" s="118">
        <v>0</v>
      </c>
      <c r="S716" s="118">
        <v>0</v>
      </c>
      <c r="T716" s="118">
        <v>0</v>
      </c>
      <c r="U716" s="118">
        <v>0</v>
      </c>
      <c r="V716" s="118" t="s">
        <v>263</v>
      </c>
      <c r="W716" s="118" t="s">
        <v>263</v>
      </c>
    </row>
    <row r="717" spans="1:23" ht="13.5" customHeight="1" x14ac:dyDescent="0.3">
      <c r="A717" s="170">
        <v>0.85416666666666696</v>
      </c>
      <c r="B717" s="118">
        <v>0</v>
      </c>
      <c r="C717" s="118">
        <v>0</v>
      </c>
      <c r="D717" s="118">
        <v>0</v>
      </c>
      <c r="E717" s="118">
        <v>0</v>
      </c>
      <c r="F717" s="118">
        <v>0</v>
      </c>
      <c r="G717" s="118">
        <v>0</v>
      </c>
      <c r="H717" s="118">
        <v>0</v>
      </c>
      <c r="I717" s="118">
        <v>0</v>
      </c>
      <c r="J717" s="118">
        <v>0</v>
      </c>
      <c r="K717" s="118">
        <v>0</v>
      </c>
      <c r="L717" s="118">
        <v>0</v>
      </c>
      <c r="M717" s="118">
        <v>0</v>
      </c>
      <c r="N717" s="118">
        <v>0</v>
      </c>
      <c r="O717" s="118">
        <v>0</v>
      </c>
      <c r="P717" s="118">
        <v>0</v>
      </c>
      <c r="Q717" s="118">
        <v>0</v>
      </c>
      <c r="R717" s="118">
        <v>0</v>
      </c>
      <c r="S717" s="118">
        <v>0</v>
      </c>
      <c r="T717" s="118">
        <v>0</v>
      </c>
      <c r="U717" s="118">
        <v>0</v>
      </c>
      <c r="V717" s="118" t="s">
        <v>263</v>
      </c>
      <c r="W717" s="118" t="s">
        <v>263</v>
      </c>
    </row>
    <row r="718" spans="1:23" ht="13.5" customHeight="1" x14ac:dyDescent="0.3">
      <c r="A718" s="170">
        <v>0.86458333333333304</v>
      </c>
      <c r="B718" s="118">
        <v>2</v>
      </c>
      <c r="C718" s="118">
        <v>0</v>
      </c>
      <c r="D718" s="118">
        <v>0</v>
      </c>
      <c r="E718" s="118">
        <v>0</v>
      </c>
      <c r="F718" s="118">
        <v>2</v>
      </c>
      <c r="G718" s="118">
        <v>0</v>
      </c>
      <c r="H718" s="118">
        <v>0</v>
      </c>
      <c r="I718" s="118">
        <v>0</v>
      </c>
      <c r="J718" s="118">
        <v>0</v>
      </c>
      <c r="K718" s="118">
        <v>0</v>
      </c>
      <c r="L718" s="118">
        <v>0</v>
      </c>
      <c r="M718" s="118">
        <v>0</v>
      </c>
      <c r="N718" s="118">
        <v>0</v>
      </c>
      <c r="O718" s="118">
        <v>0</v>
      </c>
      <c r="P718" s="118">
        <v>0</v>
      </c>
      <c r="Q718" s="118">
        <v>0</v>
      </c>
      <c r="R718" s="118">
        <v>0</v>
      </c>
      <c r="S718" s="118">
        <v>0</v>
      </c>
      <c r="T718" s="118">
        <v>0</v>
      </c>
      <c r="U718" s="118">
        <v>0</v>
      </c>
      <c r="V718" s="118">
        <v>21.6</v>
      </c>
      <c r="W718" s="118" t="s">
        <v>263</v>
      </c>
    </row>
    <row r="719" spans="1:23" ht="13.5" customHeight="1" x14ac:dyDescent="0.3">
      <c r="A719" s="170">
        <v>0.875</v>
      </c>
      <c r="B719" s="118">
        <v>1</v>
      </c>
      <c r="C719" s="118">
        <v>0</v>
      </c>
      <c r="D719" s="118">
        <v>0</v>
      </c>
      <c r="E719" s="118">
        <v>0</v>
      </c>
      <c r="F719" s="118">
        <v>0</v>
      </c>
      <c r="G719" s="118">
        <v>1</v>
      </c>
      <c r="H719" s="118">
        <v>0</v>
      </c>
      <c r="I719" s="118">
        <v>0</v>
      </c>
      <c r="J719" s="118">
        <v>0</v>
      </c>
      <c r="K719" s="118">
        <v>0</v>
      </c>
      <c r="L719" s="118">
        <v>0</v>
      </c>
      <c r="M719" s="118">
        <v>0</v>
      </c>
      <c r="N719" s="118">
        <v>0</v>
      </c>
      <c r="O719" s="118">
        <v>0</v>
      </c>
      <c r="P719" s="118">
        <v>0</v>
      </c>
      <c r="Q719" s="118">
        <v>0</v>
      </c>
      <c r="R719" s="118">
        <v>0</v>
      </c>
      <c r="S719" s="118">
        <v>0</v>
      </c>
      <c r="T719" s="118">
        <v>0</v>
      </c>
      <c r="U719" s="118">
        <v>0</v>
      </c>
      <c r="V719" s="118">
        <v>28.4</v>
      </c>
      <c r="W719" s="118" t="s">
        <v>263</v>
      </c>
    </row>
    <row r="720" spans="1:23" ht="13.5" customHeight="1" x14ac:dyDescent="0.3">
      <c r="A720" s="170">
        <v>0.88541666666666696</v>
      </c>
      <c r="B720" s="118">
        <v>2</v>
      </c>
      <c r="C720" s="118">
        <v>0</v>
      </c>
      <c r="D720" s="118">
        <v>0</v>
      </c>
      <c r="E720" s="118">
        <v>0</v>
      </c>
      <c r="F720" s="118">
        <v>2</v>
      </c>
      <c r="G720" s="118">
        <v>0</v>
      </c>
      <c r="H720" s="118">
        <v>0</v>
      </c>
      <c r="I720" s="118">
        <v>0</v>
      </c>
      <c r="J720" s="118">
        <v>0</v>
      </c>
      <c r="K720" s="118">
        <v>0</v>
      </c>
      <c r="L720" s="118">
        <v>0</v>
      </c>
      <c r="M720" s="118">
        <v>0</v>
      </c>
      <c r="N720" s="118">
        <v>0</v>
      </c>
      <c r="O720" s="118">
        <v>0</v>
      </c>
      <c r="P720" s="118">
        <v>0</v>
      </c>
      <c r="Q720" s="118">
        <v>0</v>
      </c>
      <c r="R720" s="118">
        <v>0</v>
      </c>
      <c r="S720" s="118">
        <v>0</v>
      </c>
      <c r="T720" s="118">
        <v>0</v>
      </c>
      <c r="U720" s="118">
        <v>0</v>
      </c>
      <c r="V720" s="118">
        <v>24</v>
      </c>
      <c r="W720" s="118" t="s">
        <v>263</v>
      </c>
    </row>
    <row r="721" spans="1:23" ht="13.5" customHeight="1" x14ac:dyDescent="0.3">
      <c r="A721" s="170">
        <v>0.89583333333333304</v>
      </c>
      <c r="B721" s="118">
        <v>1</v>
      </c>
      <c r="C721" s="118">
        <v>0</v>
      </c>
      <c r="D721" s="118">
        <v>0</v>
      </c>
      <c r="E721" s="118">
        <v>0</v>
      </c>
      <c r="F721" s="118">
        <v>0</v>
      </c>
      <c r="G721" s="118">
        <v>1</v>
      </c>
      <c r="H721" s="118">
        <v>0</v>
      </c>
      <c r="I721" s="118">
        <v>0</v>
      </c>
      <c r="J721" s="118">
        <v>0</v>
      </c>
      <c r="K721" s="118">
        <v>0</v>
      </c>
      <c r="L721" s="118">
        <v>0</v>
      </c>
      <c r="M721" s="118">
        <v>0</v>
      </c>
      <c r="N721" s="118">
        <v>0</v>
      </c>
      <c r="O721" s="118">
        <v>0</v>
      </c>
      <c r="P721" s="118">
        <v>0</v>
      </c>
      <c r="Q721" s="118">
        <v>0</v>
      </c>
      <c r="R721" s="118">
        <v>0</v>
      </c>
      <c r="S721" s="118">
        <v>0</v>
      </c>
      <c r="T721" s="118">
        <v>0</v>
      </c>
      <c r="U721" s="118">
        <v>0</v>
      </c>
      <c r="V721" s="118">
        <v>27.1</v>
      </c>
      <c r="W721" s="118" t="s">
        <v>263</v>
      </c>
    </row>
    <row r="722" spans="1:23" ht="13.5" customHeight="1" x14ac:dyDescent="0.3">
      <c r="A722" s="170">
        <v>0.90625</v>
      </c>
      <c r="B722" s="118">
        <v>1</v>
      </c>
      <c r="C722" s="118">
        <v>0</v>
      </c>
      <c r="D722" s="118">
        <v>0</v>
      </c>
      <c r="E722" s="118">
        <v>0</v>
      </c>
      <c r="F722" s="118">
        <v>1</v>
      </c>
      <c r="G722" s="118">
        <v>0</v>
      </c>
      <c r="H722" s="118">
        <v>0</v>
      </c>
      <c r="I722" s="118">
        <v>0</v>
      </c>
      <c r="J722" s="118">
        <v>0</v>
      </c>
      <c r="K722" s="118">
        <v>0</v>
      </c>
      <c r="L722" s="118">
        <v>0</v>
      </c>
      <c r="M722" s="118">
        <v>0</v>
      </c>
      <c r="N722" s="118">
        <v>0</v>
      </c>
      <c r="O722" s="118">
        <v>0</v>
      </c>
      <c r="P722" s="118">
        <v>0</v>
      </c>
      <c r="Q722" s="118">
        <v>0</v>
      </c>
      <c r="R722" s="118">
        <v>0</v>
      </c>
      <c r="S722" s="118">
        <v>0</v>
      </c>
      <c r="T722" s="118">
        <v>0</v>
      </c>
      <c r="U722" s="118">
        <v>0</v>
      </c>
      <c r="V722" s="118">
        <v>21.2</v>
      </c>
      <c r="W722" s="118" t="s">
        <v>263</v>
      </c>
    </row>
    <row r="723" spans="1:23" ht="13.5" customHeight="1" x14ac:dyDescent="0.3">
      <c r="A723" s="170">
        <v>0.91666666666666696</v>
      </c>
      <c r="B723" s="118">
        <v>1</v>
      </c>
      <c r="C723" s="118">
        <v>0</v>
      </c>
      <c r="D723" s="118">
        <v>0</v>
      </c>
      <c r="E723" s="118">
        <v>0</v>
      </c>
      <c r="F723" s="118">
        <v>0</v>
      </c>
      <c r="G723" s="118">
        <v>0</v>
      </c>
      <c r="H723" s="118">
        <v>0</v>
      </c>
      <c r="I723" s="118">
        <v>1</v>
      </c>
      <c r="J723" s="118">
        <v>0</v>
      </c>
      <c r="K723" s="118">
        <v>0</v>
      </c>
      <c r="L723" s="118">
        <v>0</v>
      </c>
      <c r="M723" s="118">
        <v>0</v>
      </c>
      <c r="N723" s="118">
        <v>0</v>
      </c>
      <c r="O723" s="118">
        <v>0</v>
      </c>
      <c r="P723" s="118">
        <v>0</v>
      </c>
      <c r="Q723" s="118">
        <v>0</v>
      </c>
      <c r="R723" s="118">
        <v>0</v>
      </c>
      <c r="S723" s="118">
        <v>0</v>
      </c>
      <c r="T723" s="118">
        <v>0</v>
      </c>
      <c r="U723" s="118">
        <v>0</v>
      </c>
      <c r="V723" s="118">
        <v>39.700000000000003</v>
      </c>
      <c r="W723" s="118" t="s">
        <v>263</v>
      </c>
    </row>
    <row r="724" spans="1:23" ht="13.5" customHeight="1" x14ac:dyDescent="0.3">
      <c r="A724" s="170">
        <v>0.92708333333333304</v>
      </c>
      <c r="B724" s="118">
        <v>1</v>
      </c>
      <c r="C724" s="118">
        <v>0</v>
      </c>
      <c r="D724" s="118">
        <v>0</v>
      </c>
      <c r="E724" s="118">
        <v>0</v>
      </c>
      <c r="F724" s="118">
        <v>0</v>
      </c>
      <c r="G724" s="118">
        <v>0</v>
      </c>
      <c r="H724" s="118">
        <v>1</v>
      </c>
      <c r="I724" s="118">
        <v>0</v>
      </c>
      <c r="J724" s="118">
        <v>0</v>
      </c>
      <c r="K724" s="118">
        <v>0</v>
      </c>
      <c r="L724" s="118">
        <v>0</v>
      </c>
      <c r="M724" s="118">
        <v>0</v>
      </c>
      <c r="N724" s="118">
        <v>0</v>
      </c>
      <c r="O724" s="118">
        <v>0</v>
      </c>
      <c r="P724" s="118">
        <v>0</v>
      </c>
      <c r="Q724" s="118">
        <v>0</v>
      </c>
      <c r="R724" s="118">
        <v>0</v>
      </c>
      <c r="S724" s="118">
        <v>0</v>
      </c>
      <c r="T724" s="118">
        <v>0</v>
      </c>
      <c r="U724" s="118">
        <v>0</v>
      </c>
      <c r="V724" s="118">
        <v>30.3</v>
      </c>
      <c r="W724" s="118" t="s">
        <v>263</v>
      </c>
    </row>
    <row r="725" spans="1:23" ht="13.5" customHeight="1" x14ac:dyDescent="0.3">
      <c r="A725" s="170">
        <v>0.9375</v>
      </c>
      <c r="B725" s="118">
        <v>0</v>
      </c>
      <c r="C725" s="118">
        <v>0</v>
      </c>
      <c r="D725" s="118">
        <v>0</v>
      </c>
      <c r="E725" s="118">
        <v>0</v>
      </c>
      <c r="F725" s="118">
        <v>0</v>
      </c>
      <c r="G725" s="118">
        <v>0</v>
      </c>
      <c r="H725" s="118">
        <v>0</v>
      </c>
      <c r="I725" s="118">
        <v>0</v>
      </c>
      <c r="J725" s="118">
        <v>0</v>
      </c>
      <c r="K725" s="118">
        <v>0</v>
      </c>
      <c r="L725" s="118">
        <v>0</v>
      </c>
      <c r="M725" s="118">
        <v>0</v>
      </c>
      <c r="N725" s="118">
        <v>0</v>
      </c>
      <c r="O725" s="118">
        <v>0</v>
      </c>
      <c r="P725" s="118">
        <v>0</v>
      </c>
      <c r="Q725" s="118">
        <v>0</v>
      </c>
      <c r="R725" s="118">
        <v>0</v>
      </c>
      <c r="S725" s="118">
        <v>0</v>
      </c>
      <c r="T725" s="118">
        <v>0</v>
      </c>
      <c r="U725" s="118">
        <v>0</v>
      </c>
      <c r="V725" s="118" t="s">
        <v>263</v>
      </c>
      <c r="W725" s="118" t="s">
        <v>263</v>
      </c>
    </row>
    <row r="726" spans="1:23" ht="13.5" customHeight="1" x14ac:dyDescent="0.3">
      <c r="A726" s="170">
        <v>0.94791666666666696</v>
      </c>
      <c r="B726" s="118">
        <v>1</v>
      </c>
      <c r="C726" s="118">
        <v>0</v>
      </c>
      <c r="D726" s="118">
        <v>0</v>
      </c>
      <c r="E726" s="118">
        <v>0</v>
      </c>
      <c r="F726" s="118">
        <v>0</v>
      </c>
      <c r="G726" s="118">
        <v>1</v>
      </c>
      <c r="H726" s="118">
        <v>0</v>
      </c>
      <c r="I726" s="118">
        <v>0</v>
      </c>
      <c r="J726" s="118">
        <v>0</v>
      </c>
      <c r="K726" s="118">
        <v>0</v>
      </c>
      <c r="L726" s="118">
        <v>0</v>
      </c>
      <c r="M726" s="118">
        <v>0</v>
      </c>
      <c r="N726" s="118">
        <v>0</v>
      </c>
      <c r="O726" s="118">
        <v>0</v>
      </c>
      <c r="P726" s="118">
        <v>0</v>
      </c>
      <c r="Q726" s="118">
        <v>0</v>
      </c>
      <c r="R726" s="118">
        <v>0</v>
      </c>
      <c r="S726" s="118">
        <v>0</v>
      </c>
      <c r="T726" s="118">
        <v>0</v>
      </c>
      <c r="U726" s="118">
        <v>0</v>
      </c>
      <c r="V726" s="118">
        <v>29.8</v>
      </c>
      <c r="W726" s="118" t="s">
        <v>263</v>
      </c>
    </row>
    <row r="727" spans="1:23" ht="13.5" customHeight="1" x14ac:dyDescent="0.3">
      <c r="A727" s="170">
        <v>0.95833333333333304</v>
      </c>
      <c r="B727" s="118">
        <v>0</v>
      </c>
      <c r="C727" s="118">
        <v>0</v>
      </c>
      <c r="D727" s="118">
        <v>0</v>
      </c>
      <c r="E727" s="118">
        <v>0</v>
      </c>
      <c r="F727" s="118">
        <v>0</v>
      </c>
      <c r="G727" s="118">
        <v>0</v>
      </c>
      <c r="H727" s="118">
        <v>0</v>
      </c>
      <c r="I727" s="118">
        <v>0</v>
      </c>
      <c r="J727" s="118">
        <v>0</v>
      </c>
      <c r="K727" s="118">
        <v>0</v>
      </c>
      <c r="L727" s="118">
        <v>0</v>
      </c>
      <c r="M727" s="118">
        <v>0</v>
      </c>
      <c r="N727" s="118">
        <v>0</v>
      </c>
      <c r="O727" s="118">
        <v>0</v>
      </c>
      <c r="P727" s="118">
        <v>0</v>
      </c>
      <c r="Q727" s="118">
        <v>0</v>
      </c>
      <c r="R727" s="118">
        <v>0</v>
      </c>
      <c r="S727" s="118">
        <v>0</v>
      </c>
      <c r="T727" s="118">
        <v>0</v>
      </c>
      <c r="U727" s="118">
        <v>0</v>
      </c>
      <c r="V727" s="118" t="s">
        <v>263</v>
      </c>
      <c r="W727" s="118" t="s">
        <v>263</v>
      </c>
    </row>
    <row r="728" spans="1:23" ht="13.5" customHeight="1" x14ac:dyDescent="0.3">
      <c r="A728" s="170">
        <v>0.96875</v>
      </c>
      <c r="B728" s="118">
        <v>0</v>
      </c>
      <c r="C728" s="118">
        <v>0</v>
      </c>
      <c r="D728" s="118">
        <v>0</v>
      </c>
      <c r="E728" s="118">
        <v>0</v>
      </c>
      <c r="F728" s="118">
        <v>0</v>
      </c>
      <c r="G728" s="118">
        <v>0</v>
      </c>
      <c r="H728" s="118">
        <v>0</v>
      </c>
      <c r="I728" s="118">
        <v>0</v>
      </c>
      <c r="J728" s="118">
        <v>0</v>
      </c>
      <c r="K728" s="118">
        <v>0</v>
      </c>
      <c r="L728" s="118">
        <v>0</v>
      </c>
      <c r="M728" s="118">
        <v>0</v>
      </c>
      <c r="N728" s="118">
        <v>0</v>
      </c>
      <c r="O728" s="118">
        <v>0</v>
      </c>
      <c r="P728" s="118">
        <v>0</v>
      </c>
      <c r="Q728" s="118">
        <v>0</v>
      </c>
      <c r="R728" s="118">
        <v>0</v>
      </c>
      <c r="S728" s="118">
        <v>0</v>
      </c>
      <c r="T728" s="118">
        <v>0</v>
      </c>
      <c r="U728" s="118">
        <v>0</v>
      </c>
      <c r="V728" s="118" t="s">
        <v>263</v>
      </c>
      <c r="W728" s="118" t="s">
        <v>263</v>
      </c>
    </row>
    <row r="729" spans="1:23" ht="13.5" customHeight="1" x14ac:dyDescent="0.3">
      <c r="A729" s="170">
        <v>0.97916666666666696</v>
      </c>
      <c r="B729" s="118">
        <v>0</v>
      </c>
      <c r="C729" s="118">
        <v>0</v>
      </c>
      <c r="D729" s="118">
        <v>0</v>
      </c>
      <c r="E729" s="118">
        <v>0</v>
      </c>
      <c r="F729" s="118">
        <v>0</v>
      </c>
      <c r="G729" s="118">
        <v>0</v>
      </c>
      <c r="H729" s="118">
        <v>0</v>
      </c>
      <c r="I729" s="118">
        <v>0</v>
      </c>
      <c r="J729" s="118">
        <v>0</v>
      </c>
      <c r="K729" s="118">
        <v>0</v>
      </c>
      <c r="L729" s="118">
        <v>0</v>
      </c>
      <c r="M729" s="118">
        <v>0</v>
      </c>
      <c r="N729" s="118">
        <v>0</v>
      </c>
      <c r="O729" s="118">
        <v>0</v>
      </c>
      <c r="P729" s="118">
        <v>0</v>
      </c>
      <c r="Q729" s="118">
        <v>0</v>
      </c>
      <c r="R729" s="118">
        <v>0</v>
      </c>
      <c r="S729" s="118">
        <v>0</v>
      </c>
      <c r="T729" s="118">
        <v>0</v>
      </c>
      <c r="U729" s="118">
        <v>0</v>
      </c>
      <c r="V729" s="118" t="s">
        <v>263</v>
      </c>
      <c r="W729" s="118" t="s">
        <v>263</v>
      </c>
    </row>
    <row r="730" spans="1:23" ht="13.5" customHeight="1" thickBot="1" x14ac:dyDescent="0.35">
      <c r="A730" s="171">
        <v>0.98958333333333304</v>
      </c>
      <c r="B730" s="120">
        <v>1</v>
      </c>
      <c r="C730" s="120">
        <v>0</v>
      </c>
      <c r="D730" s="120">
        <v>0</v>
      </c>
      <c r="E730" s="120">
        <v>0</v>
      </c>
      <c r="F730" s="120">
        <v>0</v>
      </c>
      <c r="G730" s="120">
        <v>1</v>
      </c>
      <c r="H730" s="120">
        <v>0</v>
      </c>
      <c r="I730" s="120">
        <v>0</v>
      </c>
      <c r="J730" s="120">
        <v>0</v>
      </c>
      <c r="K730" s="120">
        <v>0</v>
      </c>
      <c r="L730" s="120">
        <v>0</v>
      </c>
      <c r="M730" s="120">
        <v>0</v>
      </c>
      <c r="N730" s="120">
        <v>0</v>
      </c>
      <c r="O730" s="120">
        <v>0</v>
      </c>
      <c r="P730" s="120">
        <v>0</v>
      </c>
      <c r="Q730" s="120">
        <v>0</v>
      </c>
      <c r="R730" s="120">
        <v>0</v>
      </c>
      <c r="S730" s="120">
        <v>0</v>
      </c>
      <c r="T730" s="120">
        <v>0</v>
      </c>
      <c r="U730" s="120">
        <v>0</v>
      </c>
      <c r="V730" s="120">
        <v>29.8</v>
      </c>
      <c r="W730" s="120" t="s">
        <v>263</v>
      </c>
    </row>
    <row r="731" spans="1:23" ht="13.5" customHeight="1" thickTop="1" x14ac:dyDescent="0.3">
      <c r="A731" s="285" t="s">
        <v>112</v>
      </c>
      <c r="B731" s="119">
        <f>SUM(B663:B710)</f>
        <v>213</v>
      </c>
      <c r="C731" s="119">
        <f t="shared" ref="C731:U731" si="24">SUM(C663:C710)</f>
        <v>2</v>
      </c>
      <c r="D731" s="119">
        <f t="shared" si="24"/>
        <v>9</v>
      </c>
      <c r="E731" s="119">
        <f t="shared" si="24"/>
        <v>57</v>
      </c>
      <c r="F731" s="119">
        <f t="shared" si="24"/>
        <v>71</v>
      </c>
      <c r="G731" s="119">
        <f t="shared" si="24"/>
        <v>44</v>
      </c>
      <c r="H731" s="119">
        <f t="shared" si="24"/>
        <v>16</v>
      </c>
      <c r="I731" s="119">
        <f t="shared" si="24"/>
        <v>9</v>
      </c>
      <c r="J731" s="119">
        <f t="shared" si="24"/>
        <v>4</v>
      </c>
      <c r="K731" s="119">
        <f t="shared" si="24"/>
        <v>0</v>
      </c>
      <c r="L731" s="119">
        <f t="shared" si="24"/>
        <v>1</v>
      </c>
      <c r="M731" s="119">
        <f t="shared" si="24"/>
        <v>0</v>
      </c>
      <c r="N731" s="119">
        <f t="shared" si="24"/>
        <v>0</v>
      </c>
      <c r="O731" s="119">
        <f t="shared" si="24"/>
        <v>0</v>
      </c>
      <c r="P731" s="119">
        <f t="shared" si="24"/>
        <v>0</v>
      </c>
      <c r="Q731" s="119">
        <f t="shared" si="24"/>
        <v>0</v>
      </c>
      <c r="R731" s="119">
        <f t="shared" si="24"/>
        <v>0</v>
      </c>
      <c r="S731" s="119">
        <f t="shared" si="24"/>
        <v>0</v>
      </c>
      <c r="T731" s="119">
        <f t="shared" si="24"/>
        <v>0</v>
      </c>
      <c r="U731" s="119">
        <f t="shared" si="24"/>
        <v>0</v>
      </c>
      <c r="V731" s="119">
        <v>23.7</v>
      </c>
      <c r="W731" s="119">
        <v>29.8</v>
      </c>
    </row>
    <row r="732" spans="1:23" ht="13.5" customHeight="1" x14ac:dyDescent="0.3">
      <c r="A732" s="286" t="s">
        <v>113</v>
      </c>
      <c r="B732" s="118">
        <f>SUM(B659:B722)</f>
        <v>228</v>
      </c>
      <c r="C732" s="118">
        <f t="shared" ref="C732:U732" si="25">SUM(C659:C722)</f>
        <v>3</v>
      </c>
      <c r="D732" s="118">
        <f t="shared" si="25"/>
        <v>9</v>
      </c>
      <c r="E732" s="118">
        <f t="shared" si="25"/>
        <v>59</v>
      </c>
      <c r="F732" s="118">
        <f t="shared" si="25"/>
        <v>80</v>
      </c>
      <c r="G732" s="118">
        <f t="shared" si="25"/>
        <v>47</v>
      </c>
      <c r="H732" s="118">
        <f t="shared" si="25"/>
        <v>16</v>
      </c>
      <c r="I732" s="118">
        <f t="shared" si="25"/>
        <v>9</v>
      </c>
      <c r="J732" s="118">
        <f t="shared" si="25"/>
        <v>4</v>
      </c>
      <c r="K732" s="118">
        <f t="shared" si="25"/>
        <v>0</v>
      </c>
      <c r="L732" s="118">
        <f t="shared" si="25"/>
        <v>1</v>
      </c>
      <c r="M732" s="118">
        <f t="shared" si="25"/>
        <v>0</v>
      </c>
      <c r="N732" s="118">
        <f t="shared" si="25"/>
        <v>0</v>
      </c>
      <c r="O732" s="118">
        <f t="shared" si="25"/>
        <v>0</v>
      </c>
      <c r="P732" s="118">
        <f t="shared" si="25"/>
        <v>0</v>
      </c>
      <c r="Q732" s="118">
        <f t="shared" si="25"/>
        <v>0</v>
      </c>
      <c r="R732" s="118">
        <f t="shared" si="25"/>
        <v>0</v>
      </c>
      <c r="S732" s="118">
        <f t="shared" si="25"/>
        <v>0</v>
      </c>
      <c r="T732" s="118">
        <f t="shared" si="25"/>
        <v>0</v>
      </c>
      <c r="U732" s="118">
        <f t="shared" si="25"/>
        <v>0</v>
      </c>
      <c r="V732" s="118">
        <v>23.5</v>
      </c>
      <c r="W732" s="118">
        <v>29.8</v>
      </c>
    </row>
    <row r="733" spans="1:23" ht="13.5" customHeight="1" x14ac:dyDescent="0.3">
      <c r="A733" s="118" t="s">
        <v>114</v>
      </c>
      <c r="B733" s="118">
        <f>SUM(B659:B730)</f>
        <v>232</v>
      </c>
      <c r="C733" s="118">
        <f t="shared" ref="C733:U733" si="26">SUM(C659:C730)</f>
        <v>3</v>
      </c>
      <c r="D733" s="118">
        <f t="shared" si="26"/>
        <v>9</v>
      </c>
      <c r="E733" s="118">
        <f t="shared" si="26"/>
        <v>59</v>
      </c>
      <c r="F733" s="118">
        <f t="shared" si="26"/>
        <v>80</v>
      </c>
      <c r="G733" s="118">
        <f t="shared" si="26"/>
        <v>49</v>
      </c>
      <c r="H733" s="118">
        <f t="shared" si="26"/>
        <v>17</v>
      </c>
      <c r="I733" s="118">
        <f t="shared" si="26"/>
        <v>10</v>
      </c>
      <c r="J733" s="118">
        <f t="shared" si="26"/>
        <v>4</v>
      </c>
      <c r="K733" s="118">
        <f t="shared" si="26"/>
        <v>0</v>
      </c>
      <c r="L733" s="118">
        <f t="shared" si="26"/>
        <v>1</v>
      </c>
      <c r="M733" s="118">
        <f t="shared" si="26"/>
        <v>0</v>
      </c>
      <c r="N733" s="118">
        <f t="shared" si="26"/>
        <v>0</v>
      </c>
      <c r="O733" s="118">
        <f t="shared" si="26"/>
        <v>0</v>
      </c>
      <c r="P733" s="118">
        <f t="shared" si="26"/>
        <v>0</v>
      </c>
      <c r="Q733" s="118">
        <f t="shared" si="26"/>
        <v>0</v>
      </c>
      <c r="R733" s="118">
        <f t="shared" si="26"/>
        <v>0</v>
      </c>
      <c r="S733" s="118">
        <f t="shared" si="26"/>
        <v>0</v>
      </c>
      <c r="T733" s="118">
        <f t="shared" si="26"/>
        <v>0</v>
      </c>
      <c r="U733" s="118">
        <f t="shared" si="26"/>
        <v>0</v>
      </c>
      <c r="V733" s="118">
        <v>23.7</v>
      </c>
      <c r="W733" s="118">
        <v>29.8</v>
      </c>
    </row>
    <row r="734" spans="1:23" ht="13.5" customHeight="1" thickBot="1" x14ac:dyDescent="0.35">
      <c r="A734" s="120" t="s">
        <v>115</v>
      </c>
      <c r="B734" s="120">
        <f>SUM(B635:B730)</f>
        <v>232</v>
      </c>
      <c r="C734" s="120">
        <f t="shared" ref="C734:U734" si="27">SUM(C635:C730)</f>
        <v>3</v>
      </c>
      <c r="D734" s="120">
        <f t="shared" si="27"/>
        <v>9</v>
      </c>
      <c r="E734" s="120">
        <f t="shared" si="27"/>
        <v>59</v>
      </c>
      <c r="F734" s="120">
        <f t="shared" si="27"/>
        <v>80</v>
      </c>
      <c r="G734" s="120">
        <f t="shared" si="27"/>
        <v>49</v>
      </c>
      <c r="H734" s="120">
        <f t="shared" si="27"/>
        <v>17</v>
      </c>
      <c r="I734" s="120">
        <f t="shared" si="27"/>
        <v>10</v>
      </c>
      <c r="J734" s="120">
        <f t="shared" si="27"/>
        <v>4</v>
      </c>
      <c r="K734" s="120">
        <f t="shared" si="27"/>
        <v>0</v>
      </c>
      <c r="L734" s="120">
        <f t="shared" si="27"/>
        <v>1</v>
      </c>
      <c r="M734" s="120">
        <f t="shared" si="27"/>
        <v>0</v>
      </c>
      <c r="N734" s="120">
        <f t="shared" si="27"/>
        <v>0</v>
      </c>
      <c r="O734" s="120">
        <f t="shared" si="27"/>
        <v>0</v>
      </c>
      <c r="P734" s="120">
        <f t="shared" si="27"/>
        <v>0</v>
      </c>
      <c r="Q734" s="120">
        <f t="shared" si="27"/>
        <v>0</v>
      </c>
      <c r="R734" s="120">
        <f t="shared" si="27"/>
        <v>0</v>
      </c>
      <c r="S734" s="120">
        <f t="shared" si="27"/>
        <v>0</v>
      </c>
      <c r="T734" s="120">
        <f t="shared" si="27"/>
        <v>0</v>
      </c>
      <c r="U734" s="120">
        <f t="shared" si="27"/>
        <v>0</v>
      </c>
      <c r="V734" s="120">
        <v>23.7</v>
      </c>
      <c r="W734" s="120">
        <v>29.8</v>
      </c>
    </row>
    <row r="735" spans="1:23" ht="13.5" customHeight="1" thickTop="1" x14ac:dyDescent="0.3">
      <c r="A735" s="122"/>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row>
    <row r="736" spans="1:23" ht="13.5" customHeight="1" thickBot="1" x14ac:dyDescent="0.35">
      <c r="A736" s="122" t="s">
        <v>10</v>
      </c>
      <c r="B736" s="473" t="str">
        <f>TEXT(C736,"dddd")</f>
        <v>Monday</v>
      </c>
      <c r="C736" s="233">
        <f>C632+1</f>
        <v>45726</v>
      </c>
      <c r="D736" s="122"/>
      <c r="E736" s="122"/>
      <c r="F736" s="122"/>
      <c r="G736" s="122"/>
      <c r="H736" s="122"/>
      <c r="I736" s="122"/>
      <c r="J736" s="122"/>
      <c r="K736" s="122"/>
      <c r="L736" s="122"/>
      <c r="M736" s="122"/>
      <c r="N736" s="122"/>
      <c r="O736" s="122"/>
      <c r="P736" s="122"/>
      <c r="Q736" s="122"/>
      <c r="R736" s="122"/>
      <c r="S736" s="122"/>
      <c r="T736" s="122"/>
      <c r="U736" s="122"/>
      <c r="V736" s="122"/>
      <c r="W736" s="122"/>
    </row>
    <row r="737" spans="1:23" ht="13.5" customHeight="1" thickTop="1" thickBot="1" x14ac:dyDescent="0.35">
      <c r="A737" s="122"/>
      <c r="B737" s="602" t="s">
        <v>91</v>
      </c>
      <c r="C737" s="603"/>
      <c r="D737" s="603"/>
      <c r="E737" s="603"/>
      <c r="F737" s="603"/>
      <c r="G737" s="603"/>
      <c r="H737" s="603"/>
      <c r="I737" s="603"/>
      <c r="J737" s="603"/>
      <c r="K737" s="603"/>
      <c r="L737" s="603"/>
      <c r="M737" s="603"/>
      <c r="N737" s="603"/>
      <c r="O737" s="603"/>
      <c r="P737" s="603"/>
      <c r="Q737" s="603"/>
      <c r="R737" s="603"/>
      <c r="S737" s="603"/>
      <c r="T737" s="603"/>
      <c r="U737" s="603"/>
      <c r="V737" s="603"/>
      <c r="W737" s="604"/>
    </row>
    <row r="738" spans="1:23" ht="13.5" customHeight="1" thickTop="1" thickBot="1" x14ac:dyDescent="0.35">
      <c r="A738" s="169" t="s">
        <v>51</v>
      </c>
      <c r="B738" s="169" t="s">
        <v>31</v>
      </c>
      <c r="C738" s="287" t="s">
        <v>92</v>
      </c>
      <c r="D738" s="287" t="s">
        <v>93</v>
      </c>
      <c r="E738" s="287" t="s">
        <v>94</v>
      </c>
      <c r="F738" s="287" t="s">
        <v>95</v>
      </c>
      <c r="G738" s="287" t="s">
        <v>96</v>
      </c>
      <c r="H738" s="287" t="s">
        <v>97</v>
      </c>
      <c r="I738" s="287" t="s">
        <v>98</v>
      </c>
      <c r="J738" s="287" t="s">
        <v>99</v>
      </c>
      <c r="K738" s="287" t="s">
        <v>100</v>
      </c>
      <c r="L738" s="287" t="s">
        <v>101</v>
      </c>
      <c r="M738" s="287" t="s">
        <v>102</v>
      </c>
      <c r="N738" s="287" t="s">
        <v>103</v>
      </c>
      <c r="O738" s="287" t="s">
        <v>104</v>
      </c>
      <c r="P738" s="287" t="s">
        <v>105</v>
      </c>
      <c r="Q738" s="287" t="s">
        <v>106</v>
      </c>
      <c r="R738" s="287" t="s">
        <v>107</v>
      </c>
      <c r="S738" s="287" t="s">
        <v>108</v>
      </c>
      <c r="T738" s="287" t="s">
        <v>109</v>
      </c>
      <c r="U738" s="287" t="s">
        <v>110</v>
      </c>
      <c r="V738" s="169" t="s">
        <v>89</v>
      </c>
      <c r="W738" s="169" t="s">
        <v>111</v>
      </c>
    </row>
    <row r="739" spans="1:23" ht="13.5" customHeight="1" thickTop="1" x14ac:dyDescent="0.3">
      <c r="A739" s="278">
        <v>0</v>
      </c>
      <c r="B739" s="119">
        <v>0</v>
      </c>
      <c r="C739" s="119">
        <v>0</v>
      </c>
      <c r="D739" s="119">
        <v>0</v>
      </c>
      <c r="E739" s="119">
        <v>0</v>
      </c>
      <c r="F739" s="119">
        <v>0</v>
      </c>
      <c r="G739" s="119">
        <v>0</v>
      </c>
      <c r="H739" s="119">
        <v>0</v>
      </c>
      <c r="I739" s="119">
        <v>0</v>
      </c>
      <c r="J739" s="119">
        <v>0</v>
      </c>
      <c r="K739" s="119">
        <v>0</v>
      </c>
      <c r="L739" s="119">
        <v>0</v>
      </c>
      <c r="M739" s="119">
        <v>0</v>
      </c>
      <c r="N739" s="119">
        <v>0</v>
      </c>
      <c r="O739" s="119">
        <v>0</v>
      </c>
      <c r="P739" s="119">
        <v>0</v>
      </c>
      <c r="Q739" s="119">
        <v>0</v>
      </c>
      <c r="R739" s="119">
        <v>0</v>
      </c>
      <c r="S739" s="119">
        <v>0</v>
      </c>
      <c r="T739" s="119">
        <v>0</v>
      </c>
      <c r="U739" s="119">
        <v>0</v>
      </c>
      <c r="V739" s="119" t="s">
        <v>263</v>
      </c>
      <c r="W739" s="119" t="s">
        <v>263</v>
      </c>
    </row>
    <row r="740" spans="1:23" ht="13.5" customHeight="1" x14ac:dyDescent="0.3">
      <c r="A740" s="170">
        <v>1.0416666666666666E-2</v>
      </c>
      <c r="B740" s="118">
        <v>0</v>
      </c>
      <c r="C740" s="118">
        <v>0</v>
      </c>
      <c r="D740" s="118">
        <v>0</v>
      </c>
      <c r="E740" s="118">
        <v>0</v>
      </c>
      <c r="F740" s="118">
        <v>0</v>
      </c>
      <c r="G740" s="118">
        <v>0</v>
      </c>
      <c r="H740" s="118">
        <v>0</v>
      </c>
      <c r="I740" s="118">
        <v>0</v>
      </c>
      <c r="J740" s="118">
        <v>0</v>
      </c>
      <c r="K740" s="118">
        <v>0</v>
      </c>
      <c r="L740" s="118">
        <v>0</v>
      </c>
      <c r="M740" s="118">
        <v>0</v>
      </c>
      <c r="N740" s="118">
        <v>0</v>
      </c>
      <c r="O740" s="118">
        <v>0</v>
      </c>
      <c r="P740" s="118">
        <v>0</v>
      </c>
      <c r="Q740" s="118">
        <v>0</v>
      </c>
      <c r="R740" s="118">
        <v>0</v>
      </c>
      <c r="S740" s="118">
        <v>0</v>
      </c>
      <c r="T740" s="118">
        <v>0</v>
      </c>
      <c r="U740" s="118">
        <v>0</v>
      </c>
      <c r="V740" s="118" t="s">
        <v>263</v>
      </c>
      <c r="W740" s="118" t="s">
        <v>263</v>
      </c>
    </row>
    <row r="741" spans="1:23" ht="13.5" customHeight="1" x14ac:dyDescent="0.3">
      <c r="A741" s="170">
        <v>2.0833333333333332E-2</v>
      </c>
      <c r="B741" s="118">
        <v>0</v>
      </c>
      <c r="C741" s="118">
        <v>0</v>
      </c>
      <c r="D741" s="118">
        <v>0</v>
      </c>
      <c r="E741" s="118">
        <v>0</v>
      </c>
      <c r="F741" s="118">
        <v>0</v>
      </c>
      <c r="G741" s="118">
        <v>0</v>
      </c>
      <c r="H741" s="118">
        <v>0</v>
      </c>
      <c r="I741" s="118">
        <v>0</v>
      </c>
      <c r="J741" s="118">
        <v>0</v>
      </c>
      <c r="K741" s="118">
        <v>0</v>
      </c>
      <c r="L741" s="118">
        <v>0</v>
      </c>
      <c r="M741" s="118">
        <v>0</v>
      </c>
      <c r="N741" s="118">
        <v>0</v>
      </c>
      <c r="O741" s="118">
        <v>0</v>
      </c>
      <c r="P741" s="118">
        <v>0</v>
      </c>
      <c r="Q741" s="118">
        <v>0</v>
      </c>
      <c r="R741" s="118">
        <v>0</v>
      </c>
      <c r="S741" s="118">
        <v>0</v>
      </c>
      <c r="T741" s="118">
        <v>0</v>
      </c>
      <c r="U741" s="118">
        <v>0</v>
      </c>
      <c r="V741" s="118" t="s">
        <v>263</v>
      </c>
      <c r="W741" s="118" t="s">
        <v>263</v>
      </c>
    </row>
    <row r="742" spans="1:23" ht="13.5" customHeight="1" x14ac:dyDescent="0.3">
      <c r="A742" s="170">
        <v>3.125E-2</v>
      </c>
      <c r="B742" s="118">
        <v>0</v>
      </c>
      <c r="C742" s="118">
        <v>0</v>
      </c>
      <c r="D742" s="118">
        <v>0</v>
      </c>
      <c r="E742" s="118">
        <v>0</v>
      </c>
      <c r="F742" s="118">
        <v>0</v>
      </c>
      <c r="G742" s="118">
        <v>0</v>
      </c>
      <c r="H742" s="118">
        <v>0</v>
      </c>
      <c r="I742" s="118">
        <v>0</v>
      </c>
      <c r="J742" s="118">
        <v>0</v>
      </c>
      <c r="K742" s="118">
        <v>0</v>
      </c>
      <c r="L742" s="118">
        <v>0</v>
      </c>
      <c r="M742" s="118">
        <v>0</v>
      </c>
      <c r="N742" s="118">
        <v>0</v>
      </c>
      <c r="O742" s="118">
        <v>0</v>
      </c>
      <c r="P742" s="118">
        <v>0</v>
      </c>
      <c r="Q742" s="118">
        <v>0</v>
      </c>
      <c r="R742" s="118">
        <v>0</v>
      </c>
      <c r="S742" s="118">
        <v>0</v>
      </c>
      <c r="T742" s="118">
        <v>0</v>
      </c>
      <c r="U742" s="118">
        <v>0</v>
      </c>
      <c r="V742" s="118" t="s">
        <v>263</v>
      </c>
      <c r="W742" s="118" t="s">
        <v>263</v>
      </c>
    </row>
    <row r="743" spans="1:23" ht="13.5" customHeight="1" x14ac:dyDescent="0.3">
      <c r="A743" s="170">
        <v>4.1666666666666664E-2</v>
      </c>
      <c r="B743" s="118">
        <v>1</v>
      </c>
      <c r="C743" s="118">
        <v>0</v>
      </c>
      <c r="D743" s="118">
        <v>1</v>
      </c>
      <c r="E743" s="118">
        <v>0</v>
      </c>
      <c r="F743" s="118">
        <v>0</v>
      </c>
      <c r="G743" s="118">
        <v>0</v>
      </c>
      <c r="H743" s="118">
        <v>0</v>
      </c>
      <c r="I743" s="118">
        <v>0</v>
      </c>
      <c r="J743" s="118">
        <v>0</v>
      </c>
      <c r="K743" s="118">
        <v>0</v>
      </c>
      <c r="L743" s="118">
        <v>0</v>
      </c>
      <c r="M743" s="118">
        <v>0</v>
      </c>
      <c r="N743" s="118">
        <v>0</v>
      </c>
      <c r="O743" s="118">
        <v>0</v>
      </c>
      <c r="P743" s="118">
        <v>0</v>
      </c>
      <c r="Q743" s="118">
        <v>0</v>
      </c>
      <c r="R743" s="118">
        <v>0</v>
      </c>
      <c r="S743" s="118">
        <v>0</v>
      </c>
      <c r="T743" s="118">
        <v>0</v>
      </c>
      <c r="U743" s="118">
        <v>0</v>
      </c>
      <c r="V743" s="118">
        <v>13.3</v>
      </c>
      <c r="W743" s="118" t="s">
        <v>263</v>
      </c>
    </row>
    <row r="744" spans="1:23" ht="13.5" customHeight="1" x14ac:dyDescent="0.3">
      <c r="A744" s="170">
        <v>5.2083333333333336E-2</v>
      </c>
      <c r="B744" s="118">
        <v>0</v>
      </c>
      <c r="C744" s="118">
        <v>0</v>
      </c>
      <c r="D744" s="118">
        <v>0</v>
      </c>
      <c r="E744" s="118">
        <v>0</v>
      </c>
      <c r="F744" s="118">
        <v>0</v>
      </c>
      <c r="G744" s="118">
        <v>0</v>
      </c>
      <c r="H744" s="118">
        <v>0</v>
      </c>
      <c r="I744" s="118">
        <v>0</v>
      </c>
      <c r="J744" s="118">
        <v>0</v>
      </c>
      <c r="K744" s="118">
        <v>0</v>
      </c>
      <c r="L744" s="118">
        <v>0</v>
      </c>
      <c r="M744" s="118">
        <v>0</v>
      </c>
      <c r="N744" s="118">
        <v>0</v>
      </c>
      <c r="O744" s="118">
        <v>0</v>
      </c>
      <c r="P744" s="118">
        <v>0</v>
      </c>
      <c r="Q744" s="118">
        <v>0</v>
      </c>
      <c r="R744" s="118">
        <v>0</v>
      </c>
      <c r="S744" s="118">
        <v>0</v>
      </c>
      <c r="T744" s="118">
        <v>0</v>
      </c>
      <c r="U744" s="118">
        <v>0</v>
      </c>
      <c r="V744" s="118" t="s">
        <v>263</v>
      </c>
      <c r="W744" s="118" t="s">
        <v>263</v>
      </c>
    </row>
    <row r="745" spans="1:23" ht="13.5" customHeight="1" x14ac:dyDescent="0.3">
      <c r="A745" s="170">
        <v>6.25E-2</v>
      </c>
      <c r="B745" s="118">
        <v>1</v>
      </c>
      <c r="C745" s="118">
        <v>0</v>
      </c>
      <c r="D745" s="118">
        <v>1</v>
      </c>
      <c r="E745" s="118">
        <v>0</v>
      </c>
      <c r="F745" s="118">
        <v>0</v>
      </c>
      <c r="G745" s="118">
        <v>0</v>
      </c>
      <c r="H745" s="118">
        <v>0</v>
      </c>
      <c r="I745" s="118">
        <v>0</v>
      </c>
      <c r="J745" s="118">
        <v>0</v>
      </c>
      <c r="K745" s="118">
        <v>0</v>
      </c>
      <c r="L745" s="118">
        <v>0</v>
      </c>
      <c r="M745" s="118">
        <v>0</v>
      </c>
      <c r="N745" s="118">
        <v>0</v>
      </c>
      <c r="O745" s="118">
        <v>0</v>
      </c>
      <c r="P745" s="118">
        <v>0</v>
      </c>
      <c r="Q745" s="118">
        <v>0</v>
      </c>
      <c r="R745" s="118">
        <v>0</v>
      </c>
      <c r="S745" s="118">
        <v>0</v>
      </c>
      <c r="T745" s="118">
        <v>0</v>
      </c>
      <c r="U745" s="118">
        <v>0</v>
      </c>
      <c r="V745" s="118">
        <v>14.3</v>
      </c>
      <c r="W745" s="118" t="s">
        <v>263</v>
      </c>
    </row>
    <row r="746" spans="1:23" ht="13.5" customHeight="1" x14ac:dyDescent="0.3">
      <c r="A746" s="170">
        <v>7.2916666666666699E-2</v>
      </c>
      <c r="B746" s="118">
        <v>0</v>
      </c>
      <c r="C746" s="118">
        <v>0</v>
      </c>
      <c r="D746" s="118">
        <v>0</v>
      </c>
      <c r="E746" s="118">
        <v>0</v>
      </c>
      <c r="F746" s="118">
        <v>0</v>
      </c>
      <c r="G746" s="118">
        <v>0</v>
      </c>
      <c r="H746" s="118">
        <v>0</v>
      </c>
      <c r="I746" s="118">
        <v>0</v>
      </c>
      <c r="J746" s="118">
        <v>0</v>
      </c>
      <c r="K746" s="118">
        <v>0</v>
      </c>
      <c r="L746" s="118">
        <v>0</v>
      </c>
      <c r="M746" s="118">
        <v>0</v>
      </c>
      <c r="N746" s="118">
        <v>0</v>
      </c>
      <c r="O746" s="118">
        <v>0</v>
      </c>
      <c r="P746" s="118">
        <v>0</v>
      </c>
      <c r="Q746" s="118">
        <v>0</v>
      </c>
      <c r="R746" s="118">
        <v>0</v>
      </c>
      <c r="S746" s="118">
        <v>0</v>
      </c>
      <c r="T746" s="118">
        <v>0</v>
      </c>
      <c r="U746" s="118">
        <v>0</v>
      </c>
      <c r="V746" s="118" t="s">
        <v>263</v>
      </c>
      <c r="W746" s="118" t="s">
        <v>263</v>
      </c>
    </row>
    <row r="747" spans="1:23" ht="13.5" customHeight="1" x14ac:dyDescent="0.3">
      <c r="A747" s="170">
        <v>8.3333333333333301E-2</v>
      </c>
      <c r="B747" s="118">
        <v>1</v>
      </c>
      <c r="C747" s="118">
        <v>0</v>
      </c>
      <c r="D747" s="118">
        <v>1</v>
      </c>
      <c r="E747" s="118">
        <v>0</v>
      </c>
      <c r="F747" s="118">
        <v>0</v>
      </c>
      <c r="G747" s="118">
        <v>0</v>
      </c>
      <c r="H747" s="118">
        <v>0</v>
      </c>
      <c r="I747" s="118">
        <v>0</v>
      </c>
      <c r="J747" s="118">
        <v>0</v>
      </c>
      <c r="K747" s="118">
        <v>0</v>
      </c>
      <c r="L747" s="118">
        <v>0</v>
      </c>
      <c r="M747" s="118">
        <v>0</v>
      </c>
      <c r="N747" s="118">
        <v>0</v>
      </c>
      <c r="O747" s="118">
        <v>0</v>
      </c>
      <c r="P747" s="118">
        <v>0</v>
      </c>
      <c r="Q747" s="118">
        <v>0</v>
      </c>
      <c r="R747" s="118">
        <v>0</v>
      </c>
      <c r="S747" s="118">
        <v>0</v>
      </c>
      <c r="T747" s="118">
        <v>0</v>
      </c>
      <c r="U747" s="118">
        <v>0</v>
      </c>
      <c r="V747" s="118">
        <v>14.6</v>
      </c>
      <c r="W747" s="118" t="s">
        <v>263</v>
      </c>
    </row>
    <row r="748" spans="1:23" ht="13.5" customHeight="1" x14ac:dyDescent="0.3">
      <c r="A748" s="170">
        <v>9.375E-2</v>
      </c>
      <c r="B748" s="118">
        <v>0</v>
      </c>
      <c r="C748" s="118">
        <v>0</v>
      </c>
      <c r="D748" s="118">
        <v>0</v>
      </c>
      <c r="E748" s="118">
        <v>0</v>
      </c>
      <c r="F748" s="118">
        <v>0</v>
      </c>
      <c r="G748" s="118">
        <v>0</v>
      </c>
      <c r="H748" s="118">
        <v>0</v>
      </c>
      <c r="I748" s="118">
        <v>0</v>
      </c>
      <c r="J748" s="118">
        <v>0</v>
      </c>
      <c r="K748" s="118">
        <v>0</v>
      </c>
      <c r="L748" s="118">
        <v>0</v>
      </c>
      <c r="M748" s="118">
        <v>0</v>
      </c>
      <c r="N748" s="118">
        <v>0</v>
      </c>
      <c r="O748" s="118">
        <v>0</v>
      </c>
      <c r="P748" s="118">
        <v>0</v>
      </c>
      <c r="Q748" s="118">
        <v>0</v>
      </c>
      <c r="R748" s="118">
        <v>0</v>
      </c>
      <c r="S748" s="118">
        <v>0</v>
      </c>
      <c r="T748" s="118">
        <v>0</v>
      </c>
      <c r="U748" s="118">
        <v>0</v>
      </c>
      <c r="V748" s="118" t="s">
        <v>263</v>
      </c>
      <c r="W748" s="118" t="s">
        <v>263</v>
      </c>
    </row>
    <row r="749" spans="1:23" ht="13.5" customHeight="1" x14ac:dyDescent="0.3">
      <c r="A749" s="170">
        <v>0.104166666666667</v>
      </c>
      <c r="B749" s="118">
        <v>0</v>
      </c>
      <c r="C749" s="118">
        <v>0</v>
      </c>
      <c r="D749" s="118">
        <v>0</v>
      </c>
      <c r="E749" s="118">
        <v>0</v>
      </c>
      <c r="F749" s="118">
        <v>0</v>
      </c>
      <c r="G749" s="118">
        <v>0</v>
      </c>
      <c r="H749" s="118">
        <v>0</v>
      </c>
      <c r="I749" s="118">
        <v>0</v>
      </c>
      <c r="J749" s="118">
        <v>0</v>
      </c>
      <c r="K749" s="118">
        <v>0</v>
      </c>
      <c r="L749" s="118">
        <v>0</v>
      </c>
      <c r="M749" s="118">
        <v>0</v>
      </c>
      <c r="N749" s="118">
        <v>0</v>
      </c>
      <c r="O749" s="118">
        <v>0</v>
      </c>
      <c r="P749" s="118">
        <v>0</v>
      </c>
      <c r="Q749" s="118">
        <v>0</v>
      </c>
      <c r="R749" s="118">
        <v>0</v>
      </c>
      <c r="S749" s="118">
        <v>0</v>
      </c>
      <c r="T749" s="118">
        <v>0</v>
      </c>
      <c r="U749" s="118">
        <v>0</v>
      </c>
      <c r="V749" s="118" t="s">
        <v>263</v>
      </c>
      <c r="W749" s="118" t="s">
        <v>263</v>
      </c>
    </row>
    <row r="750" spans="1:23" ht="13.5" customHeight="1" x14ac:dyDescent="0.3">
      <c r="A750" s="170">
        <v>0.114583333333333</v>
      </c>
      <c r="B750" s="118">
        <v>1</v>
      </c>
      <c r="C750" s="118">
        <v>0</v>
      </c>
      <c r="D750" s="118">
        <v>0</v>
      </c>
      <c r="E750" s="118">
        <v>0</v>
      </c>
      <c r="F750" s="118">
        <v>0</v>
      </c>
      <c r="G750" s="118">
        <v>1</v>
      </c>
      <c r="H750" s="118">
        <v>0</v>
      </c>
      <c r="I750" s="118">
        <v>0</v>
      </c>
      <c r="J750" s="118">
        <v>0</v>
      </c>
      <c r="K750" s="118">
        <v>0</v>
      </c>
      <c r="L750" s="118">
        <v>0</v>
      </c>
      <c r="M750" s="118">
        <v>0</v>
      </c>
      <c r="N750" s="118">
        <v>0</v>
      </c>
      <c r="O750" s="118">
        <v>0</v>
      </c>
      <c r="P750" s="118">
        <v>0</v>
      </c>
      <c r="Q750" s="118">
        <v>0</v>
      </c>
      <c r="R750" s="118">
        <v>0</v>
      </c>
      <c r="S750" s="118">
        <v>0</v>
      </c>
      <c r="T750" s="118">
        <v>0</v>
      </c>
      <c r="U750" s="118">
        <v>0</v>
      </c>
      <c r="V750" s="118">
        <v>28.7</v>
      </c>
      <c r="W750" s="118" t="s">
        <v>263</v>
      </c>
    </row>
    <row r="751" spans="1:23" ht="13.5" customHeight="1" x14ac:dyDescent="0.3">
      <c r="A751" s="170">
        <v>0.125</v>
      </c>
      <c r="B751" s="118">
        <v>0</v>
      </c>
      <c r="C751" s="118">
        <v>0</v>
      </c>
      <c r="D751" s="118">
        <v>0</v>
      </c>
      <c r="E751" s="118">
        <v>0</v>
      </c>
      <c r="F751" s="118">
        <v>0</v>
      </c>
      <c r="G751" s="118">
        <v>0</v>
      </c>
      <c r="H751" s="118">
        <v>0</v>
      </c>
      <c r="I751" s="118">
        <v>0</v>
      </c>
      <c r="J751" s="118">
        <v>0</v>
      </c>
      <c r="K751" s="118">
        <v>0</v>
      </c>
      <c r="L751" s="118">
        <v>0</v>
      </c>
      <c r="M751" s="118">
        <v>0</v>
      </c>
      <c r="N751" s="118">
        <v>0</v>
      </c>
      <c r="O751" s="118">
        <v>0</v>
      </c>
      <c r="P751" s="118">
        <v>0</v>
      </c>
      <c r="Q751" s="118">
        <v>0</v>
      </c>
      <c r="R751" s="118">
        <v>0</v>
      </c>
      <c r="S751" s="118">
        <v>0</v>
      </c>
      <c r="T751" s="118">
        <v>0</v>
      </c>
      <c r="U751" s="118">
        <v>0</v>
      </c>
      <c r="V751" s="118" t="s">
        <v>263</v>
      </c>
      <c r="W751" s="118" t="s">
        <v>263</v>
      </c>
    </row>
    <row r="752" spans="1:23" ht="13.5" customHeight="1" x14ac:dyDescent="0.3">
      <c r="A752" s="170">
        <v>0.13541666666666699</v>
      </c>
      <c r="B752" s="118">
        <v>0</v>
      </c>
      <c r="C752" s="118">
        <v>0</v>
      </c>
      <c r="D752" s="118">
        <v>0</v>
      </c>
      <c r="E752" s="118">
        <v>0</v>
      </c>
      <c r="F752" s="118">
        <v>0</v>
      </c>
      <c r="G752" s="118">
        <v>0</v>
      </c>
      <c r="H752" s="118">
        <v>0</v>
      </c>
      <c r="I752" s="118">
        <v>0</v>
      </c>
      <c r="J752" s="118">
        <v>0</v>
      </c>
      <c r="K752" s="118">
        <v>0</v>
      </c>
      <c r="L752" s="118">
        <v>0</v>
      </c>
      <c r="M752" s="118">
        <v>0</v>
      </c>
      <c r="N752" s="118">
        <v>0</v>
      </c>
      <c r="O752" s="118">
        <v>0</v>
      </c>
      <c r="P752" s="118">
        <v>0</v>
      </c>
      <c r="Q752" s="118">
        <v>0</v>
      </c>
      <c r="R752" s="118">
        <v>0</v>
      </c>
      <c r="S752" s="118">
        <v>0</v>
      </c>
      <c r="T752" s="118">
        <v>0</v>
      </c>
      <c r="U752" s="118">
        <v>0</v>
      </c>
      <c r="V752" s="118" t="s">
        <v>263</v>
      </c>
      <c r="W752" s="118" t="s">
        <v>263</v>
      </c>
    </row>
    <row r="753" spans="1:23" ht="13.5" customHeight="1" x14ac:dyDescent="0.3">
      <c r="A753" s="170">
        <v>0.14583333333333301</v>
      </c>
      <c r="B753" s="118">
        <v>0</v>
      </c>
      <c r="C753" s="118">
        <v>0</v>
      </c>
      <c r="D753" s="118">
        <v>0</v>
      </c>
      <c r="E753" s="118">
        <v>0</v>
      </c>
      <c r="F753" s="118">
        <v>0</v>
      </c>
      <c r="G753" s="118">
        <v>0</v>
      </c>
      <c r="H753" s="118">
        <v>0</v>
      </c>
      <c r="I753" s="118">
        <v>0</v>
      </c>
      <c r="J753" s="118">
        <v>0</v>
      </c>
      <c r="K753" s="118">
        <v>0</v>
      </c>
      <c r="L753" s="118">
        <v>0</v>
      </c>
      <c r="M753" s="118">
        <v>0</v>
      </c>
      <c r="N753" s="118">
        <v>0</v>
      </c>
      <c r="O753" s="118">
        <v>0</v>
      </c>
      <c r="P753" s="118">
        <v>0</v>
      </c>
      <c r="Q753" s="118">
        <v>0</v>
      </c>
      <c r="R753" s="118">
        <v>0</v>
      </c>
      <c r="S753" s="118">
        <v>0</v>
      </c>
      <c r="T753" s="118">
        <v>0</v>
      </c>
      <c r="U753" s="118">
        <v>0</v>
      </c>
      <c r="V753" s="118" t="s">
        <v>263</v>
      </c>
      <c r="W753" s="118" t="s">
        <v>263</v>
      </c>
    </row>
    <row r="754" spans="1:23" ht="13.5" customHeight="1" x14ac:dyDescent="0.3">
      <c r="A754" s="170">
        <v>0.15625</v>
      </c>
      <c r="B754" s="118">
        <v>0</v>
      </c>
      <c r="C754" s="118">
        <v>0</v>
      </c>
      <c r="D754" s="118">
        <v>0</v>
      </c>
      <c r="E754" s="118">
        <v>0</v>
      </c>
      <c r="F754" s="118">
        <v>0</v>
      </c>
      <c r="G754" s="118">
        <v>0</v>
      </c>
      <c r="H754" s="118">
        <v>0</v>
      </c>
      <c r="I754" s="118">
        <v>0</v>
      </c>
      <c r="J754" s="118">
        <v>0</v>
      </c>
      <c r="K754" s="118">
        <v>0</v>
      </c>
      <c r="L754" s="118">
        <v>0</v>
      </c>
      <c r="M754" s="118">
        <v>0</v>
      </c>
      <c r="N754" s="118">
        <v>0</v>
      </c>
      <c r="O754" s="118">
        <v>0</v>
      </c>
      <c r="P754" s="118">
        <v>0</v>
      </c>
      <c r="Q754" s="118">
        <v>0</v>
      </c>
      <c r="R754" s="118">
        <v>0</v>
      </c>
      <c r="S754" s="118">
        <v>0</v>
      </c>
      <c r="T754" s="118">
        <v>0</v>
      </c>
      <c r="U754" s="118">
        <v>0</v>
      </c>
      <c r="V754" s="118" t="s">
        <v>263</v>
      </c>
      <c r="W754" s="118" t="s">
        <v>263</v>
      </c>
    </row>
    <row r="755" spans="1:23" ht="13.5" customHeight="1" x14ac:dyDescent="0.3">
      <c r="A755" s="170">
        <v>0.16666666666666699</v>
      </c>
      <c r="B755" s="118">
        <v>0</v>
      </c>
      <c r="C755" s="118">
        <v>0</v>
      </c>
      <c r="D755" s="118">
        <v>0</v>
      </c>
      <c r="E755" s="118">
        <v>0</v>
      </c>
      <c r="F755" s="118">
        <v>0</v>
      </c>
      <c r="G755" s="118">
        <v>0</v>
      </c>
      <c r="H755" s="118">
        <v>0</v>
      </c>
      <c r="I755" s="118">
        <v>0</v>
      </c>
      <c r="J755" s="118">
        <v>0</v>
      </c>
      <c r="K755" s="118">
        <v>0</v>
      </c>
      <c r="L755" s="118">
        <v>0</v>
      </c>
      <c r="M755" s="118">
        <v>0</v>
      </c>
      <c r="N755" s="118">
        <v>0</v>
      </c>
      <c r="O755" s="118">
        <v>0</v>
      </c>
      <c r="P755" s="118">
        <v>0</v>
      </c>
      <c r="Q755" s="118">
        <v>0</v>
      </c>
      <c r="R755" s="118">
        <v>0</v>
      </c>
      <c r="S755" s="118">
        <v>0</v>
      </c>
      <c r="T755" s="118">
        <v>0</v>
      </c>
      <c r="U755" s="118">
        <v>0</v>
      </c>
      <c r="V755" s="118" t="s">
        <v>263</v>
      </c>
      <c r="W755" s="118" t="s">
        <v>263</v>
      </c>
    </row>
    <row r="756" spans="1:23" ht="13.5" customHeight="1" x14ac:dyDescent="0.3">
      <c r="A756" s="170">
        <v>0.17708333333333301</v>
      </c>
      <c r="B756" s="118">
        <v>0</v>
      </c>
      <c r="C756" s="118">
        <v>0</v>
      </c>
      <c r="D756" s="118">
        <v>0</v>
      </c>
      <c r="E756" s="118">
        <v>0</v>
      </c>
      <c r="F756" s="118">
        <v>0</v>
      </c>
      <c r="G756" s="118">
        <v>0</v>
      </c>
      <c r="H756" s="118">
        <v>0</v>
      </c>
      <c r="I756" s="118">
        <v>0</v>
      </c>
      <c r="J756" s="118">
        <v>0</v>
      </c>
      <c r="K756" s="118">
        <v>0</v>
      </c>
      <c r="L756" s="118">
        <v>0</v>
      </c>
      <c r="M756" s="118">
        <v>0</v>
      </c>
      <c r="N756" s="118">
        <v>0</v>
      </c>
      <c r="O756" s="118">
        <v>0</v>
      </c>
      <c r="P756" s="118">
        <v>0</v>
      </c>
      <c r="Q756" s="118">
        <v>0</v>
      </c>
      <c r="R756" s="118">
        <v>0</v>
      </c>
      <c r="S756" s="118">
        <v>0</v>
      </c>
      <c r="T756" s="118">
        <v>0</v>
      </c>
      <c r="U756" s="118">
        <v>0</v>
      </c>
      <c r="V756" s="118" t="s">
        <v>263</v>
      </c>
      <c r="W756" s="118" t="s">
        <v>263</v>
      </c>
    </row>
    <row r="757" spans="1:23" ht="13.5" customHeight="1" x14ac:dyDescent="0.3">
      <c r="A757" s="170">
        <v>0.1875</v>
      </c>
      <c r="B757" s="118">
        <v>0</v>
      </c>
      <c r="C757" s="118">
        <v>0</v>
      </c>
      <c r="D757" s="118">
        <v>0</v>
      </c>
      <c r="E757" s="118">
        <v>0</v>
      </c>
      <c r="F757" s="118">
        <v>0</v>
      </c>
      <c r="G757" s="118">
        <v>0</v>
      </c>
      <c r="H757" s="118">
        <v>0</v>
      </c>
      <c r="I757" s="118">
        <v>0</v>
      </c>
      <c r="J757" s="118">
        <v>0</v>
      </c>
      <c r="K757" s="118">
        <v>0</v>
      </c>
      <c r="L757" s="118">
        <v>0</v>
      </c>
      <c r="M757" s="118">
        <v>0</v>
      </c>
      <c r="N757" s="118">
        <v>0</v>
      </c>
      <c r="O757" s="118">
        <v>0</v>
      </c>
      <c r="P757" s="118">
        <v>0</v>
      </c>
      <c r="Q757" s="118">
        <v>0</v>
      </c>
      <c r="R757" s="118">
        <v>0</v>
      </c>
      <c r="S757" s="118">
        <v>0</v>
      </c>
      <c r="T757" s="118">
        <v>0</v>
      </c>
      <c r="U757" s="118">
        <v>0</v>
      </c>
      <c r="V757" s="118" t="s">
        <v>263</v>
      </c>
      <c r="W757" s="118" t="s">
        <v>263</v>
      </c>
    </row>
    <row r="758" spans="1:23" ht="13.5" customHeight="1" x14ac:dyDescent="0.3">
      <c r="A758" s="170">
        <v>0.19791666666666699</v>
      </c>
      <c r="B758" s="118">
        <v>0</v>
      </c>
      <c r="C758" s="118">
        <v>0</v>
      </c>
      <c r="D758" s="118">
        <v>0</v>
      </c>
      <c r="E758" s="118">
        <v>0</v>
      </c>
      <c r="F758" s="118">
        <v>0</v>
      </c>
      <c r="G758" s="118">
        <v>0</v>
      </c>
      <c r="H758" s="118">
        <v>0</v>
      </c>
      <c r="I758" s="118">
        <v>0</v>
      </c>
      <c r="J758" s="118">
        <v>0</v>
      </c>
      <c r="K758" s="118">
        <v>0</v>
      </c>
      <c r="L758" s="118">
        <v>0</v>
      </c>
      <c r="M758" s="118">
        <v>0</v>
      </c>
      <c r="N758" s="118">
        <v>0</v>
      </c>
      <c r="O758" s="118">
        <v>0</v>
      </c>
      <c r="P758" s="118">
        <v>0</v>
      </c>
      <c r="Q758" s="118">
        <v>0</v>
      </c>
      <c r="R758" s="118">
        <v>0</v>
      </c>
      <c r="S758" s="118">
        <v>0</v>
      </c>
      <c r="T758" s="118">
        <v>0</v>
      </c>
      <c r="U758" s="118">
        <v>0</v>
      </c>
      <c r="V758" s="118" t="s">
        <v>263</v>
      </c>
      <c r="W758" s="118" t="s">
        <v>263</v>
      </c>
    </row>
    <row r="759" spans="1:23" ht="13.5" customHeight="1" x14ac:dyDescent="0.3">
      <c r="A759" s="170">
        <v>0.20833333333333301</v>
      </c>
      <c r="B759" s="118">
        <v>0</v>
      </c>
      <c r="C759" s="118">
        <v>0</v>
      </c>
      <c r="D759" s="118">
        <v>0</v>
      </c>
      <c r="E759" s="118">
        <v>0</v>
      </c>
      <c r="F759" s="118">
        <v>0</v>
      </c>
      <c r="G759" s="118">
        <v>0</v>
      </c>
      <c r="H759" s="118">
        <v>0</v>
      </c>
      <c r="I759" s="118">
        <v>0</v>
      </c>
      <c r="J759" s="118">
        <v>0</v>
      </c>
      <c r="K759" s="118">
        <v>0</v>
      </c>
      <c r="L759" s="118">
        <v>0</v>
      </c>
      <c r="M759" s="118">
        <v>0</v>
      </c>
      <c r="N759" s="118">
        <v>0</v>
      </c>
      <c r="O759" s="118">
        <v>0</v>
      </c>
      <c r="P759" s="118">
        <v>0</v>
      </c>
      <c r="Q759" s="118">
        <v>0</v>
      </c>
      <c r="R759" s="118">
        <v>0</v>
      </c>
      <c r="S759" s="118">
        <v>0</v>
      </c>
      <c r="T759" s="118">
        <v>0</v>
      </c>
      <c r="U759" s="118">
        <v>0</v>
      </c>
      <c r="V759" s="118" t="s">
        <v>263</v>
      </c>
      <c r="W759" s="118" t="s">
        <v>263</v>
      </c>
    </row>
    <row r="760" spans="1:23" ht="13.5" customHeight="1" x14ac:dyDescent="0.3">
      <c r="A760" s="170">
        <v>0.21875</v>
      </c>
      <c r="B760" s="118">
        <v>0</v>
      </c>
      <c r="C760" s="118">
        <v>0</v>
      </c>
      <c r="D760" s="118">
        <v>0</v>
      </c>
      <c r="E760" s="118">
        <v>0</v>
      </c>
      <c r="F760" s="118">
        <v>0</v>
      </c>
      <c r="G760" s="118">
        <v>0</v>
      </c>
      <c r="H760" s="118">
        <v>0</v>
      </c>
      <c r="I760" s="118">
        <v>0</v>
      </c>
      <c r="J760" s="118">
        <v>0</v>
      </c>
      <c r="K760" s="118">
        <v>0</v>
      </c>
      <c r="L760" s="118">
        <v>0</v>
      </c>
      <c r="M760" s="118">
        <v>0</v>
      </c>
      <c r="N760" s="118">
        <v>0</v>
      </c>
      <c r="O760" s="118">
        <v>0</v>
      </c>
      <c r="P760" s="118">
        <v>0</v>
      </c>
      <c r="Q760" s="118">
        <v>0</v>
      </c>
      <c r="R760" s="118">
        <v>0</v>
      </c>
      <c r="S760" s="118">
        <v>0</v>
      </c>
      <c r="T760" s="118">
        <v>0</v>
      </c>
      <c r="U760" s="118">
        <v>0</v>
      </c>
      <c r="V760" s="118" t="s">
        <v>263</v>
      </c>
      <c r="W760" s="118" t="s">
        <v>263</v>
      </c>
    </row>
    <row r="761" spans="1:23" ht="13.5" customHeight="1" x14ac:dyDescent="0.3">
      <c r="A761" s="170">
        <v>0.22916666666666699</v>
      </c>
      <c r="B761" s="118">
        <v>0</v>
      </c>
      <c r="C761" s="118">
        <v>0</v>
      </c>
      <c r="D761" s="118">
        <v>0</v>
      </c>
      <c r="E761" s="118">
        <v>0</v>
      </c>
      <c r="F761" s="118">
        <v>0</v>
      </c>
      <c r="G761" s="118">
        <v>0</v>
      </c>
      <c r="H761" s="118">
        <v>0</v>
      </c>
      <c r="I761" s="118">
        <v>0</v>
      </c>
      <c r="J761" s="118">
        <v>0</v>
      </c>
      <c r="K761" s="118">
        <v>0</v>
      </c>
      <c r="L761" s="118">
        <v>0</v>
      </c>
      <c r="M761" s="118">
        <v>0</v>
      </c>
      <c r="N761" s="118">
        <v>0</v>
      </c>
      <c r="O761" s="118">
        <v>0</v>
      </c>
      <c r="P761" s="118">
        <v>0</v>
      </c>
      <c r="Q761" s="118">
        <v>0</v>
      </c>
      <c r="R761" s="118">
        <v>0</v>
      </c>
      <c r="S761" s="118">
        <v>0</v>
      </c>
      <c r="T761" s="118">
        <v>0</v>
      </c>
      <c r="U761" s="118">
        <v>0</v>
      </c>
      <c r="V761" s="118" t="s">
        <v>263</v>
      </c>
      <c r="W761" s="118" t="s">
        <v>263</v>
      </c>
    </row>
    <row r="762" spans="1:23" ht="13.5" customHeight="1" x14ac:dyDescent="0.3">
      <c r="A762" s="170">
        <v>0.23958333333333301</v>
      </c>
      <c r="B762" s="118">
        <v>0</v>
      </c>
      <c r="C762" s="118">
        <v>0</v>
      </c>
      <c r="D762" s="118">
        <v>0</v>
      </c>
      <c r="E762" s="118">
        <v>0</v>
      </c>
      <c r="F762" s="118">
        <v>0</v>
      </c>
      <c r="G762" s="118">
        <v>0</v>
      </c>
      <c r="H762" s="118">
        <v>0</v>
      </c>
      <c r="I762" s="118">
        <v>0</v>
      </c>
      <c r="J762" s="118">
        <v>0</v>
      </c>
      <c r="K762" s="118">
        <v>0</v>
      </c>
      <c r="L762" s="118">
        <v>0</v>
      </c>
      <c r="M762" s="118">
        <v>0</v>
      </c>
      <c r="N762" s="118">
        <v>0</v>
      </c>
      <c r="O762" s="118">
        <v>0</v>
      </c>
      <c r="P762" s="118">
        <v>0</v>
      </c>
      <c r="Q762" s="118">
        <v>0</v>
      </c>
      <c r="R762" s="118">
        <v>0</v>
      </c>
      <c r="S762" s="118">
        <v>0</v>
      </c>
      <c r="T762" s="118">
        <v>0</v>
      </c>
      <c r="U762" s="118">
        <v>0</v>
      </c>
      <c r="V762" s="118" t="s">
        <v>263</v>
      </c>
      <c r="W762" s="118" t="s">
        <v>263</v>
      </c>
    </row>
    <row r="763" spans="1:23" ht="13.5" customHeight="1" x14ac:dyDescent="0.3">
      <c r="A763" s="170">
        <v>0.25</v>
      </c>
      <c r="B763" s="118">
        <v>2</v>
      </c>
      <c r="C763" s="118">
        <v>0</v>
      </c>
      <c r="D763" s="118">
        <v>0</v>
      </c>
      <c r="E763" s="118">
        <v>1</v>
      </c>
      <c r="F763" s="118">
        <v>0</v>
      </c>
      <c r="G763" s="118">
        <v>0</v>
      </c>
      <c r="H763" s="118">
        <v>0</v>
      </c>
      <c r="I763" s="118">
        <v>1</v>
      </c>
      <c r="J763" s="118">
        <v>0</v>
      </c>
      <c r="K763" s="118">
        <v>0</v>
      </c>
      <c r="L763" s="118">
        <v>0</v>
      </c>
      <c r="M763" s="118">
        <v>0</v>
      </c>
      <c r="N763" s="118">
        <v>0</v>
      </c>
      <c r="O763" s="118">
        <v>0</v>
      </c>
      <c r="P763" s="118">
        <v>0</v>
      </c>
      <c r="Q763" s="118">
        <v>0</v>
      </c>
      <c r="R763" s="118">
        <v>0</v>
      </c>
      <c r="S763" s="118">
        <v>0</v>
      </c>
      <c r="T763" s="118">
        <v>0</v>
      </c>
      <c r="U763" s="118">
        <v>0</v>
      </c>
      <c r="V763" s="118">
        <v>26.7</v>
      </c>
      <c r="W763" s="118" t="s">
        <v>263</v>
      </c>
    </row>
    <row r="764" spans="1:23" ht="13.5" customHeight="1" x14ac:dyDescent="0.3">
      <c r="A764" s="170">
        <v>0.26041666666666702</v>
      </c>
      <c r="B764" s="118">
        <v>4</v>
      </c>
      <c r="C764" s="118">
        <v>0</v>
      </c>
      <c r="D764" s="118">
        <v>1</v>
      </c>
      <c r="E764" s="118">
        <v>0</v>
      </c>
      <c r="F764" s="118">
        <v>0</v>
      </c>
      <c r="G764" s="118">
        <v>0</v>
      </c>
      <c r="H764" s="118">
        <v>1</v>
      </c>
      <c r="I764" s="118">
        <v>1</v>
      </c>
      <c r="J764" s="118">
        <v>0</v>
      </c>
      <c r="K764" s="118">
        <v>1</v>
      </c>
      <c r="L764" s="118">
        <v>0</v>
      </c>
      <c r="M764" s="118">
        <v>0</v>
      </c>
      <c r="N764" s="118">
        <v>0</v>
      </c>
      <c r="O764" s="118">
        <v>0</v>
      </c>
      <c r="P764" s="118">
        <v>0</v>
      </c>
      <c r="Q764" s="118">
        <v>0</v>
      </c>
      <c r="R764" s="118">
        <v>0</v>
      </c>
      <c r="S764" s="118">
        <v>0</v>
      </c>
      <c r="T764" s="118">
        <v>0</v>
      </c>
      <c r="U764" s="118">
        <v>0</v>
      </c>
      <c r="V764" s="118">
        <v>32.299999999999997</v>
      </c>
      <c r="W764" s="118" t="s">
        <v>263</v>
      </c>
    </row>
    <row r="765" spans="1:23" ht="13.5" customHeight="1" x14ac:dyDescent="0.3">
      <c r="A765" s="170">
        <v>0.27083333333333298</v>
      </c>
      <c r="B765" s="118">
        <v>7</v>
      </c>
      <c r="C765" s="118">
        <v>0</v>
      </c>
      <c r="D765" s="118">
        <v>0</v>
      </c>
      <c r="E765" s="118">
        <v>1</v>
      </c>
      <c r="F765" s="118">
        <v>1</v>
      </c>
      <c r="G765" s="118">
        <v>0</v>
      </c>
      <c r="H765" s="118">
        <v>1</v>
      </c>
      <c r="I765" s="118">
        <v>4</v>
      </c>
      <c r="J765" s="118">
        <v>0</v>
      </c>
      <c r="K765" s="118">
        <v>0</v>
      </c>
      <c r="L765" s="118">
        <v>0</v>
      </c>
      <c r="M765" s="118">
        <v>0</v>
      </c>
      <c r="N765" s="118">
        <v>0</v>
      </c>
      <c r="O765" s="118">
        <v>0</v>
      </c>
      <c r="P765" s="118">
        <v>0</v>
      </c>
      <c r="Q765" s="118">
        <v>0</v>
      </c>
      <c r="R765" s="118">
        <v>0</v>
      </c>
      <c r="S765" s="118">
        <v>0</v>
      </c>
      <c r="T765" s="118">
        <v>0</v>
      </c>
      <c r="U765" s="118">
        <v>0</v>
      </c>
      <c r="V765" s="118">
        <v>31.7</v>
      </c>
      <c r="W765" s="118" t="s">
        <v>263</v>
      </c>
    </row>
    <row r="766" spans="1:23" ht="13.5" customHeight="1" x14ac:dyDescent="0.3">
      <c r="A766" s="170">
        <v>0.28125</v>
      </c>
      <c r="B766" s="118">
        <v>4</v>
      </c>
      <c r="C766" s="118">
        <v>0</v>
      </c>
      <c r="D766" s="118">
        <v>0</v>
      </c>
      <c r="E766" s="118">
        <v>0</v>
      </c>
      <c r="F766" s="118">
        <v>1</v>
      </c>
      <c r="G766" s="118">
        <v>0</v>
      </c>
      <c r="H766" s="118">
        <v>1</v>
      </c>
      <c r="I766" s="118">
        <v>2</v>
      </c>
      <c r="J766" s="118">
        <v>0</v>
      </c>
      <c r="K766" s="118">
        <v>0</v>
      </c>
      <c r="L766" s="118">
        <v>0</v>
      </c>
      <c r="M766" s="118">
        <v>0</v>
      </c>
      <c r="N766" s="118">
        <v>0</v>
      </c>
      <c r="O766" s="118">
        <v>0</v>
      </c>
      <c r="P766" s="118">
        <v>0</v>
      </c>
      <c r="Q766" s="118">
        <v>0</v>
      </c>
      <c r="R766" s="118">
        <v>0</v>
      </c>
      <c r="S766" s="118">
        <v>0</v>
      </c>
      <c r="T766" s="118">
        <v>0</v>
      </c>
      <c r="U766" s="118">
        <v>0</v>
      </c>
      <c r="V766" s="118">
        <v>33.5</v>
      </c>
      <c r="W766" s="118" t="s">
        <v>263</v>
      </c>
    </row>
    <row r="767" spans="1:23" ht="13.5" customHeight="1" x14ac:dyDescent="0.3">
      <c r="A767" s="170">
        <v>0.29166666666666702</v>
      </c>
      <c r="B767" s="118">
        <v>9</v>
      </c>
      <c r="C767" s="118">
        <v>0</v>
      </c>
      <c r="D767" s="118">
        <v>0</v>
      </c>
      <c r="E767" s="118">
        <v>2</v>
      </c>
      <c r="F767" s="118">
        <v>4</v>
      </c>
      <c r="G767" s="118">
        <v>3</v>
      </c>
      <c r="H767" s="118">
        <v>0</v>
      </c>
      <c r="I767" s="118">
        <v>0</v>
      </c>
      <c r="J767" s="118">
        <v>0</v>
      </c>
      <c r="K767" s="118">
        <v>0</v>
      </c>
      <c r="L767" s="118">
        <v>0</v>
      </c>
      <c r="M767" s="118">
        <v>0</v>
      </c>
      <c r="N767" s="118">
        <v>0</v>
      </c>
      <c r="O767" s="118">
        <v>0</v>
      </c>
      <c r="P767" s="118">
        <v>0</v>
      </c>
      <c r="Q767" s="118">
        <v>0</v>
      </c>
      <c r="R767" s="118">
        <v>0</v>
      </c>
      <c r="S767" s="118">
        <v>0</v>
      </c>
      <c r="T767" s="118">
        <v>0</v>
      </c>
      <c r="U767" s="118">
        <v>0</v>
      </c>
      <c r="V767" s="118">
        <v>23.8</v>
      </c>
      <c r="W767" s="118" t="s">
        <v>263</v>
      </c>
    </row>
    <row r="768" spans="1:23" ht="13.5" customHeight="1" x14ac:dyDescent="0.3">
      <c r="A768" s="170">
        <v>0.30208333333333298</v>
      </c>
      <c r="B768" s="118">
        <v>8</v>
      </c>
      <c r="C768" s="118">
        <v>0</v>
      </c>
      <c r="D768" s="118">
        <v>0</v>
      </c>
      <c r="E768" s="118">
        <v>1</v>
      </c>
      <c r="F768" s="118">
        <v>0</v>
      </c>
      <c r="G768" s="118">
        <v>2</v>
      </c>
      <c r="H768" s="118">
        <v>4</v>
      </c>
      <c r="I768" s="118">
        <v>1</v>
      </c>
      <c r="J768" s="118">
        <v>0</v>
      </c>
      <c r="K768" s="118">
        <v>0</v>
      </c>
      <c r="L768" s="118">
        <v>0</v>
      </c>
      <c r="M768" s="118">
        <v>0</v>
      </c>
      <c r="N768" s="118">
        <v>0</v>
      </c>
      <c r="O768" s="118">
        <v>0</v>
      </c>
      <c r="P768" s="118">
        <v>0</v>
      </c>
      <c r="Q768" s="118">
        <v>0</v>
      </c>
      <c r="R768" s="118">
        <v>0</v>
      </c>
      <c r="S768" s="118">
        <v>0</v>
      </c>
      <c r="T768" s="118">
        <v>0</v>
      </c>
      <c r="U768" s="118">
        <v>0</v>
      </c>
      <c r="V768" s="118">
        <v>30.8</v>
      </c>
      <c r="W768" s="118" t="s">
        <v>263</v>
      </c>
    </row>
    <row r="769" spans="1:23" ht="13.5" customHeight="1" x14ac:dyDescent="0.3">
      <c r="A769" s="170">
        <v>0.3125</v>
      </c>
      <c r="B769" s="118">
        <v>21</v>
      </c>
      <c r="C769" s="118">
        <v>0</v>
      </c>
      <c r="D769" s="118">
        <v>0</v>
      </c>
      <c r="E769" s="118">
        <v>1</v>
      </c>
      <c r="F769" s="118">
        <v>6</v>
      </c>
      <c r="G769" s="118">
        <v>8</v>
      </c>
      <c r="H769" s="118">
        <v>5</v>
      </c>
      <c r="I769" s="118">
        <v>1</v>
      </c>
      <c r="J769" s="118">
        <v>0</v>
      </c>
      <c r="K769" s="118">
        <v>0</v>
      </c>
      <c r="L769" s="118">
        <v>0</v>
      </c>
      <c r="M769" s="118">
        <v>0</v>
      </c>
      <c r="N769" s="118">
        <v>0</v>
      </c>
      <c r="O769" s="118">
        <v>0</v>
      </c>
      <c r="P769" s="118">
        <v>0</v>
      </c>
      <c r="Q769" s="118">
        <v>0</v>
      </c>
      <c r="R769" s="118">
        <v>0</v>
      </c>
      <c r="S769" s="118">
        <v>0</v>
      </c>
      <c r="T769" s="118">
        <v>0</v>
      </c>
      <c r="U769" s="118">
        <v>0</v>
      </c>
      <c r="V769" s="118">
        <v>27.1</v>
      </c>
      <c r="W769" s="118">
        <v>32.200000000000003</v>
      </c>
    </row>
    <row r="770" spans="1:23" ht="13.5" customHeight="1" x14ac:dyDescent="0.3">
      <c r="A770" s="170">
        <v>0.32291666666666702</v>
      </c>
      <c r="B770" s="118">
        <v>17</v>
      </c>
      <c r="C770" s="118">
        <v>0</v>
      </c>
      <c r="D770" s="118">
        <v>0</v>
      </c>
      <c r="E770" s="118">
        <v>4</v>
      </c>
      <c r="F770" s="118">
        <v>4</v>
      </c>
      <c r="G770" s="118">
        <v>7</v>
      </c>
      <c r="H770" s="118">
        <v>1</v>
      </c>
      <c r="I770" s="118">
        <v>0</v>
      </c>
      <c r="J770" s="118">
        <v>1</v>
      </c>
      <c r="K770" s="118">
        <v>0</v>
      </c>
      <c r="L770" s="118">
        <v>0</v>
      </c>
      <c r="M770" s="118">
        <v>0</v>
      </c>
      <c r="N770" s="118">
        <v>0</v>
      </c>
      <c r="O770" s="118">
        <v>0</v>
      </c>
      <c r="P770" s="118">
        <v>0</v>
      </c>
      <c r="Q770" s="118">
        <v>0</v>
      </c>
      <c r="R770" s="118">
        <v>0</v>
      </c>
      <c r="S770" s="118">
        <v>0</v>
      </c>
      <c r="T770" s="118">
        <v>0</v>
      </c>
      <c r="U770" s="118">
        <v>0</v>
      </c>
      <c r="V770" s="118">
        <v>25.7</v>
      </c>
      <c r="W770" s="118">
        <v>31.5</v>
      </c>
    </row>
    <row r="771" spans="1:23" ht="13.5" customHeight="1" x14ac:dyDescent="0.3">
      <c r="A771" s="170">
        <v>0.33333333333333298</v>
      </c>
      <c r="B771" s="118">
        <v>21</v>
      </c>
      <c r="C771" s="118">
        <v>0</v>
      </c>
      <c r="D771" s="118">
        <v>3</v>
      </c>
      <c r="E771" s="118">
        <v>3</v>
      </c>
      <c r="F771" s="118">
        <v>6</v>
      </c>
      <c r="G771" s="118">
        <v>6</v>
      </c>
      <c r="H771" s="118">
        <v>2</v>
      </c>
      <c r="I771" s="118">
        <v>1</v>
      </c>
      <c r="J771" s="118">
        <v>0</v>
      </c>
      <c r="K771" s="118">
        <v>0</v>
      </c>
      <c r="L771" s="118">
        <v>0</v>
      </c>
      <c r="M771" s="118">
        <v>0</v>
      </c>
      <c r="N771" s="118">
        <v>0</v>
      </c>
      <c r="O771" s="118">
        <v>0</v>
      </c>
      <c r="P771" s="118">
        <v>0</v>
      </c>
      <c r="Q771" s="118">
        <v>0</v>
      </c>
      <c r="R771" s="118">
        <v>0</v>
      </c>
      <c r="S771" s="118">
        <v>0</v>
      </c>
      <c r="T771" s="118">
        <v>0</v>
      </c>
      <c r="U771" s="118">
        <v>0</v>
      </c>
      <c r="V771" s="118">
        <v>23</v>
      </c>
      <c r="W771" s="118">
        <v>29.9</v>
      </c>
    </row>
    <row r="772" spans="1:23" ht="13.5" customHeight="1" x14ac:dyDescent="0.3">
      <c r="A772" s="170">
        <v>0.34375</v>
      </c>
      <c r="B772" s="118">
        <v>23</v>
      </c>
      <c r="C772" s="118">
        <v>0</v>
      </c>
      <c r="D772" s="118">
        <v>0</v>
      </c>
      <c r="E772" s="118">
        <v>3</v>
      </c>
      <c r="F772" s="118">
        <v>7</v>
      </c>
      <c r="G772" s="118">
        <v>10</v>
      </c>
      <c r="H772" s="118">
        <v>2</v>
      </c>
      <c r="I772" s="118">
        <v>1</v>
      </c>
      <c r="J772" s="118">
        <v>0</v>
      </c>
      <c r="K772" s="118">
        <v>0</v>
      </c>
      <c r="L772" s="118">
        <v>0</v>
      </c>
      <c r="M772" s="118">
        <v>0</v>
      </c>
      <c r="N772" s="118">
        <v>0</v>
      </c>
      <c r="O772" s="118">
        <v>0</v>
      </c>
      <c r="P772" s="118">
        <v>0</v>
      </c>
      <c r="Q772" s="118">
        <v>0</v>
      </c>
      <c r="R772" s="118">
        <v>0</v>
      </c>
      <c r="S772" s="118">
        <v>0</v>
      </c>
      <c r="T772" s="118">
        <v>0</v>
      </c>
      <c r="U772" s="118">
        <v>0</v>
      </c>
      <c r="V772" s="118">
        <v>26.2</v>
      </c>
      <c r="W772" s="118">
        <v>30.8</v>
      </c>
    </row>
    <row r="773" spans="1:23" ht="13.5" customHeight="1" x14ac:dyDescent="0.3">
      <c r="A773" s="170">
        <v>0.35416666666666702</v>
      </c>
      <c r="B773" s="118">
        <v>13</v>
      </c>
      <c r="C773" s="118">
        <v>0</v>
      </c>
      <c r="D773" s="118">
        <v>0</v>
      </c>
      <c r="E773" s="118">
        <v>2</v>
      </c>
      <c r="F773" s="118">
        <v>5</v>
      </c>
      <c r="G773" s="118">
        <v>3</v>
      </c>
      <c r="H773" s="118">
        <v>3</v>
      </c>
      <c r="I773" s="118">
        <v>0</v>
      </c>
      <c r="J773" s="118">
        <v>0</v>
      </c>
      <c r="K773" s="118">
        <v>0</v>
      </c>
      <c r="L773" s="118">
        <v>0</v>
      </c>
      <c r="M773" s="118">
        <v>0</v>
      </c>
      <c r="N773" s="118">
        <v>0</v>
      </c>
      <c r="O773" s="118">
        <v>0</v>
      </c>
      <c r="P773" s="118">
        <v>0</v>
      </c>
      <c r="Q773" s="118">
        <v>0</v>
      </c>
      <c r="R773" s="118">
        <v>0</v>
      </c>
      <c r="S773" s="118">
        <v>0</v>
      </c>
      <c r="T773" s="118">
        <v>0</v>
      </c>
      <c r="U773" s="118">
        <v>0</v>
      </c>
      <c r="V773" s="118">
        <v>26.2</v>
      </c>
      <c r="W773" s="118">
        <v>31.2</v>
      </c>
    </row>
    <row r="774" spans="1:23" ht="13.5" customHeight="1" x14ac:dyDescent="0.3">
      <c r="A774" s="170">
        <v>0.36458333333333298</v>
      </c>
      <c r="B774" s="118">
        <v>7</v>
      </c>
      <c r="C774" s="118">
        <v>0</v>
      </c>
      <c r="D774" s="118">
        <v>0</v>
      </c>
      <c r="E774" s="118">
        <v>2</v>
      </c>
      <c r="F774" s="118">
        <v>2</v>
      </c>
      <c r="G774" s="118">
        <v>2</v>
      </c>
      <c r="H774" s="118">
        <v>0</v>
      </c>
      <c r="I774" s="118">
        <v>0</v>
      </c>
      <c r="J774" s="118">
        <v>0</v>
      </c>
      <c r="K774" s="118">
        <v>1</v>
      </c>
      <c r="L774" s="118">
        <v>0</v>
      </c>
      <c r="M774" s="118">
        <v>0</v>
      </c>
      <c r="N774" s="118">
        <v>0</v>
      </c>
      <c r="O774" s="118">
        <v>0</v>
      </c>
      <c r="P774" s="118">
        <v>0</v>
      </c>
      <c r="Q774" s="118">
        <v>0</v>
      </c>
      <c r="R774" s="118">
        <v>0</v>
      </c>
      <c r="S774" s="118">
        <v>0</v>
      </c>
      <c r="T774" s="118">
        <v>0</v>
      </c>
      <c r="U774" s="118">
        <v>0</v>
      </c>
      <c r="V774" s="118">
        <v>25.4</v>
      </c>
      <c r="W774" s="118" t="s">
        <v>263</v>
      </c>
    </row>
    <row r="775" spans="1:23" ht="13.5" customHeight="1" x14ac:dyDescent="0.3">
      <c r="A775" s="170">
        <v>0.375</v>
      </c>
      <c r="B775" s="118">
        <v>12</v>
      </c>
      <c r="C775" s="118">
        <v>0</v>
      </c>
      <c r="D775" s="118">
        <v>0</v>
      </c>
      <c r="E775" s="118">
        <v>2</v>
      </c>
      <c r="F775" s="118">
        <v>6</v>
      </c>
      <c r="G775" s="118">
        <v>3</v>
      </c>
      <c r="H775" s="118">
        <v>1</v>
      </c>
      <c r="I775" s="118">
        <v>0</v>
      </c>
      <c r="J775" s="118">
        <v>0</v>
      </c>
      <c r="K775" s="118">
        <v>0</v>
      </c>
      <c r="L775" s="118">
        <v>0</v>
      </c>
      <c r="M775" s="118">
        <v>0</v>
      </c>
      <c r="N775" s="118">
        <v>0</v>
      </c>
      <c r="O775" s="118">
        <v>0</v>
      </c>
      <c r="P775" s="118">
        <v>0</v>
      </c>
      <c r="Q775" s="118">
        <v>0</v>
      </c>
      <c r="R775" s="118">
        <v>0</v>
      </c>
      <c r="S775" s="118">
        <v>0</v>
      </c>
      <c r="T775" s="118">
        <v>0</v>
      </c>
      <c r="U775" s="118">
        <v>0</v>
      </c>
      <c r="V775" s="118">
        <v>23</v>
      </c>
      <c r="W775" s="118">
        <v>28.5</v>
      </c>
    </row>
    <row r="776" spans="1:23" ht="13.5" customHeight="1" x14ac:dyDescent="0.3">
      <c r="A776" s="170">
        <v>0.38541666666666702</v>
      </c>
      <c r="B776" s="118">
        <v>5</v>
      </c>
      <c r="C776" s="118">
        <v>0</v>
      </c>
      <c r="D776" s="118">
        <v>0</v>
      </c>
      <c r="E776" s="118">
        <v>1</v>
      </c>
      <c r="F776" s="118">
        <v>1</v>
      </c>
      <c r="G776" s="118">
        <v>2</v>
      </c>
      <c r="H776" s="118">
        <v>1</v>
      </c>
      <c r="I776" s="118">
        <v>0</v>
      </c>
      <c r="J776" s="118">
        <v>0</v>
      </c>
      <c r="K776" s="118">
        <v>0</v>
      </c>
      <c r="L776" s="118">
        <v>0</v>
      </c>
      <c r="M776" s="118">
        <v>0</v>
      </c>
      <c r="N776" s="118">
        <v>0</v>
      </c>
      <c r="O776" s="118">
        <v>0</v>
      </c>
      <c r="P776" s="118">
        <v>0</v>
      </c>
      <c r="Q776" s="118">
        <v>0</v>
      </c>
      <c r="R776" s="118">
        <v>0</v>
      </c>
      <c r="S776" s="118">
        <v>0</v>
      </c>
      <c r="T776" s="118">
        <v>0</v>
      </c>
      <c r="U776" s="118">
        <v>0</v>
      </c>
      <c r="V776" s="118">
        <v>24.9</v>
      </c>
      <c r="W776" s="118" t="s">
        <v>263</v>
      </c>
    </row>
    <row r="777" spans="1:23" ht="13.5" customHeight="1" x14ac:dyDescent="0.3">
      <c r="A777" s="170">
        <v>0.39583333333333298</v>
      </c>
      <c r="B777" s="118">
        <v>5</v>
      </c>
      <c r="C777" s="118">
        <v>0</v>
      </c>
      <c r="D777" s="118">
        <v>0</v>
      </c>
      <c r="E777" s="118">
        <v>1</v>
      </c>
      <c r="F777" s="118">
        <v>2</v>
      </c>
      <c r="G777" s="118">
        <v>1</v>
      </c>
      <c r="H777" s="118">
        <v>1</v>
      </c>
      <c r="I777" s="118">
        <v>0</v>
      </c>
      <c r="J777" s="118">
        <v>0</v>
      </c>
      <c r="K777" s="118">
        <v>0</v>
      </c>
      <c r="L777" s="118">
        <v>0</v>
      </c>
      <c r="M777" s="118">
        <v>0</v>
      </c>
      <c r="N777" s="118">
        <v>0</v>
      </c>
      <c r="O777" s="118">
        <v>0</v>
      </c>
      <c r="P777" s="118">
        <v>0</v>
      </c>
      <c r="Q777" s="118">
        <v>0</v>
      </c>
      <c r="R777" s="118">
        <v>0</v>
      </c>
      <c r="S777" s="118">
        <v>0</v>
      </c>
      <c r="T777" s="118">
        <v>0</v>
      </c>
      <c r="U777" s="118">
        <v>0</v>
      </c>
      <c r="V777" s="118">
        <v>23.2</v>
      </c>
      <c r="W777" s="118" t="s">
        <v>263</v>
      </c>
    </row>
    <row r="778" spans="1:23" ht="13.5" customHeight="1" x14ac:dyDescent="0.3">
      <c r="A778" s="170">
        <v>0.40625</v>
      </c>
      <c r="B778" s="118">
        <v>8</v>
      </c>
      <c r="C778" s="118">
        <v>0</v>
      </c>
      <c r="D778" s="118">
        <v>0</v>
      </c>
      <c r="E778" s="118">
        <v>1</v>
      </c>
      <c r="F778" s="118">
        <v>3</v>
      </c>
      <c r="G778" s="118">
        <v>2</v>
      </c>
      <c r="H778" s="118">
        <v>0</v>
      </c>
      <c r="I778" s="118">
        <v>2</v>
      </c>
      <c r="J778" s="118">
        <v>0</v>
      </c>
      <c r="K778" s="118">
        <v>0</v>
      </c>
      <c r="L778" s="118">
        <v>0</v>
      </c>
      <c r="M778" s="118">
        <v>0</v>
      </c>
      <c r="N778" s="118">
        <v>0</v>
      </c>
      <c r="O778" s="118">
        <v>0</v>
      </c>
      <c r="P778" s="118">
        <v>0</v>
      </c>
      <c r="Q778" s="118">
        <v>0</v>
      </c>
      <c r="R778" s="118">
        <v>0</v>
      </c>
      <c r="S778" s="118">
        <v>0</v>
      </c>
      <c r="T778" s="118">
        <v>0</v>
      </c>
      <c r="U778" s="118">
        <v>0</v>
      </c>
      <c r="V778" s="118">
        <v>26.6</v>
      </c>
      <c r="W778" s="118" t="s">
        <v>263</v>
      </c>
    </row>
    <row r="779" spans="1:23" ht="13.5" customHeight="1" x14ac:dyDescent="0.3">
      <c r="A779" s="170">
        <v>0.41666666666666702</v>
      </c>
      <c r="B779" s="118">
        <v>2</v>
      </c>
      <c r="C779" s="118">
        <v>0</v>
      </c>
      <c r="D779" s="118">
        <v>0</v>
      </c>
      <c r="E779" s="118">
        <v>0</v>
      </c>
      <c r="F779" s="118">
        <v>2</v>
      </c>
      <c r="G779" s="118">
        <v>0</v>
      </c>
      <c r="H779" s="118">
        <v>0</v>
      </c>
      <c r="I779" s="118">
        <v>0</v>
      </c>
      <c r="J779" s="118">
        <v>0</v>
      </c>
      <c r="K779" s="118">
        <v>0</v>
      </c>
      <c r="L779" s="118">
        <v>0</v>
      </c>
      <c r="M779" s="118">
        <v>0</v>
      </c>
      <c r="N779" s="118">
        <v>0</v>
      </c>
      <c r="O779" s="118">
        <v>0</v>
      </c>
      <c r="P779" s="118">
        <v>0</v>
      </c>
      <c r="Q779" s="118">
        <v>0</v>
      </c>
      <c r="R779" s="118">
        <v>0</v>
      </c>
      <c r="S779" s="118">
        <v>0</v>
      </c>
      <c r="T779" s="118">
        <v>0</v>
      </c>
      <c r="U779" s="118">
        <v>0</v>
      </c>
      <c r="V779" s="118">
        <v>22.2</v>
      </c>
      <c r="W779" s="118" t="s">
        <v>263</v>
      </c>
    </row>
    <row r="780" spans="1:23" ht="13.5" customHeight="1" x14ac:dyDescent="0.3">
      <c r="A780" s="170">
        <v>0.42708333333333298</v>
      </c>
      <c r="B780" s="118">
        <v>4</v>
      </c>
      <c r="C780" s="118">
        <v>0</v>
      </c>
      <c r="D780" s="118">
        <v>0</v>
      </c>
      <c r="E780" s="118">
        <v>1</v>
      </c>
      <c r="F780" s="118">
        <v>2</v>
      </c>
      <c r="G780" s="118">
        <v>0</v>
      </c>
      <c r="H780" s="118">
        <v>0</v>
      </c>
      <c r="I780" s="118">
        <v>1</v>
      </c>
      <c r="J780" s="118">
        <v>0</v>
      </c>
      <c r="K780" s="118">
        <v>0</v>
      </c>
      <c r="L780" s="118">
        <v>0</v>
      </c>
      <c r="M780" s="118">
        <v>0</v>
      </c>
      <c r="N780" s="118">
        <v>0</v>
      </c>
      <c r="O780" s="118">
        <v>0</v>
      </c>
      <c r="P780" s="118">
        <v>0</v>
      </c>
      <c r="Q780" s="118">
        <v>0</v>
      </c>
      <c r="R780" s="118">
        <v>0</v>
      </c>
      <c r="S780" s="118">
        <v>0</v>
      </c>
      <c r="T780" s="118">
        <v>0</v>
      </c>
      <c r="U780" s="118">
        <v>0</v>
      </c>
      <c r="V780" s="118">
        <v>24.2</v>
      </c>
      <c r="W780" s="118" t="s">
        <v>263</v>
      </c>
    </row>
    <row r="781" spans="1:23" ht="13.5" customHeight="1" x14ac:dyDescent="0.3">
      <c r="A781" s="170">
        <v>0.4375</v>
      </c>
      <c r="B781" s="118">
        <v>2</v>
      </c>
      <c r="C781" s="118">
        <v>0</v>
      </c>
      <c r="D781" s="118">
        <v>0</v>
      </c>
      <c r="E781" s="118">
        <v>1</v>
      </c>
      <c r="F781" s="118">
        <v>0</v>
      </c>
      <c r="G781" s="118">
        <v>1</v>
      </c>
      <c r="H781" s="118">
        <v>0</v>
      </c>
      <c r="I781" s="118">
        <v>0</v>
      </c>
      <c r="J781" s="118">
        <v>0</v>
      </c>
      <c r="K781" s="118">
        <v>0</v>
      </c>
      <c r="L781" s="118">
        <v>0</v>
      </c>
      <c r="M781" s="118">
        <v>0</v>
      </c>
      <c r="N781" s="118">
        <v>0</v>
      </c>
      <c r="O781" s="118">
        <v>0</v>
      </c>
      <c r="P781" s="118">
        <v>0</v>
      </c>
      <c r="Q781" s="118">
        <v>0</v>
      </c>
      <c r="R781" s="118">
        <v>0</v>
      </c>
      <c r="S781" s="118">
        <v>0</v>
      </c>
      <c r="T781" s="118">
        <v>0</v>
      </c>
      <c r="U781" s="118">
        <v>0</v>
      </c>
      <c r="V781" s="118">
        <v>21.5</v>
      </c>
      <c r="W781" s="118" t="s">
        <v>263</v>
      </c>
    </row>
    <row r="782" spans="1:23" ht="13.5" customHeight="1" x14ac:dyDescent="0.3">
      <c r="A782" s="170">
        <v>0.44791666666666702</v>
      </c>
      <c r="B782" s="118">
        <v>5</v>
      </c>
      <c r="C782" s="118">
        <v>0</v>
      </c>
      <c r="D782" s="118">
        <v>0</v>
      </c>
      <c r="E782" s="118">
        <v>2</v>
      </c>
      <c r="F782" s="118">
        <v>3</v>
      </c>
      <c r="G782" s="118">
        <v>0</v>
      </c>
      <c r="H782" s="118">
        <v>0</v>
      </c>
      <c r="I782" s="118">
        <v>0</v>
      </c>
      <c r="J782" s="118">
        <v>0</v>
      </c>
      <c r="K782" s="118">
        <v>0</v>
      </c>
      <c r="L782" s="118">
        <v>0</v>
      </c>
      <c r="M782" s="118">
        <v>0</v>
      </c>
      <c r="N782" s="118">
        <v>0</v>
      </c>
      <c r="O782" s="118">
        <v>0</v>
      </c>
      <c r="P782" s="118">
        <v>0</v>
      </c>
      <c r="Q782" s="118">
        <v>0</v>
      </c>
      <c r="R782" s="118">
        <v>0</v>
      </c>
      <c r="S782" s="118">
        <v>0</v>
      </c>
      <c r="T782" s="118">
        <v>0</v>
      </c>
      <c r="U782" s="118">
        <v>0</v>
      </c>
      <c r="V782" s="118">
        <v>19.600000000000001</v>
      </c>
      <c r="W782" s="118" t="s">
        <v>263</v>
      </c>
    </row>
    <row r="783" spans="1:23" ht="13.5" customHeight="1" x14ac:dyDescent="0.3">
      <c r="A783" s="170">
        <v>0.45833333333333298</v>
      </c>
      <c r="B783" s="118">
        <v>4</v>
      </c>
      <c r="C783" s="118">
        <v>0</v>
      </c>
      <c r="D783" s="118">
        <v>0</v>
      </c>
      <c r="E783" s="118">
        <v>1</v>
      </c>
      <c r="F783" s="118">
        <v>2</v>
      </c>
      <c r="G783" s="118">
        <v>1</v>
      </c>
      <c r="H783" s="118">
        <v>0</v>
      </c>
      <c r="I783" s="118">
        <v>0</v>
      </c>
      <c r="J783" s="118">
        <v>0</v>
      </c>
      <c r="K783" s="118">
        <v>0</v>
      </c>
      <c r="L783" s="118">
        <v>0</v>
      </c>
      <c r="M783" s="118">
        <v>0</v>
      </c>
      <c r="N783" s="118">
        <v>0</v>
      </c>
      <c r="O783" s="118">
        <v>0</v>
      </c>
      <c r="P783" s="118">
        <v>0</v>
      </c>
      <c r="Q783" s="118">
        <v>0</v>
      </c>
      <c r="R783" s="118">
        <v>0</v>
      </c>
      <c r="S783" s="118">
        <v>0</v>
      </c>
      <c r="T783" s="118">
        <v>0</v>
      </c>
      <c r="U783" s="118">
        <v>0</v>
      </c>
      <c r="V783" s="118">
        <v>22.9</v>
      </c>
      <c r="W783" s="118" t="s">
        <v>263</v>
      </c>
    </row>
    <row r="784" spans="1:23" ht="13.5" customHeight="1" x14ac:dyDescent="0.3">
      <c r="A784" s="170">
        <v>0.46875</v>
      </c>
      <c r="B784" s="118">
        <v>2</v>
      </c>
      <c r="C784" s="118">
        <v>0</v>
      </c>
      <c r="D784" s="118">
        <v>0</v>
      </c>
      <c r="E784" s="118">
        <v>1</v>
      </c>
      <c r="F784" s="118">
        <v>1</v>
      </c>
      <c r="G784" s="118">
        <v>0</v>
      </c>
      <c r="H784" s="118">
        <v>0</v>
      </c>
      <c r="I784" s="118">
        <v>0</v>
      </c>
      <c r="J784" s="118">
        <v>0</v>
      </c>
      <c r="K784" s="118">
        <v>0</v>
      </c>
      <c r="L784" s="118">
        <v>0</v>
      </c>
      <c r="M784" s="118">
        <v>0</v>
      </c>
      <c r="N784" s="118">
        <v>0</v>
      </c>
      <c r="O784" s="118">
        <v>0</v>
      </c>
      <c r="P784" s="118">
        <v>0</v>
      </c>
      <c r="Q784" s="118">
        <v>0</v>
      </c>
      <c r="R784" s="118">
        <v>0</v>
      </c>
      <c r="S784" s="118">
        <v>0</v>
      </c>
      <c r="T784" s="118">
        <v>0</v>
      </c>
      <c r="U784" s="118">
        <v>0</v>
      </c>
      <c r="V784" s="118">
        <v>19.100000000000001</v>
      </c>
      <c r="W784" s="118" t="s">
        <v>263</v>
      </c>
    </row>
    <row r="785" spans="1:23" ht="13.5" customHeight="1" x14ac:dyDescent="0.3">
      <c r="A785" s="170">
        <v>0.47916666666666702</v>
      </c>
      <c r="B785" s="118">
        <v>7</v>
      </c>
      <c r="C785" s="118">
        <v>0</v>
      </c>
      <c r="D785" s="118">
        <v>2</v>
      </c>
      <c r="E785" s="118">
        <v>1</v>
      </c>
      <c r="F785" s="118">
        <v>2</v>
      </c>
      <c r="G785" s="118">
        <v>1</v>
      </c>
      <c r="H785" s="118">
        <v>1</v>
      </c>
      <c r="I785" s="118">
        <v>0</v>
      </c>
      <c r="J785" s="118">
        <v>0</v>
      </c>
      <c r="K785" s="118">
        <v>0</v>
      </c>
      <c r="L785" s="118">
        <v>0</v>
      </c>
      <c r="M785" s="118">
        <v>0</v>
      </c>
      <c r="N785" s="118">
        <v>0</v>
      </c>
      <c r="O785" s="118">
        <v>0</v>
      </c>
      <c r="P785" s="118">
        <v>0</v>
      </c>
      <c r="Q785" s="118">
        <v>0</v>
      </c>
      <c r="R785" s="118">
        <v>0</v>
      </c>
      <c r="S785" s="118">
        <v>0</v>
      </c>
      <c r="T785" s="118">
        <v>0</v>
      </c>
      <c r="U785" s="118">
        <v>0</v>
      </c>
      <c r="V785" s="118">
        <v>21.6</v>
      </c>
      <c r="W785" s="118" t="s">
        <v>263</v>
      </c>
    </row>
    <row r="786" spans="1:23" ht="13.5" customHeight="1" x14ac:dyDescent="0.3">
      <c r="A786" s="170">
        <v>0.48958333333333298</v>
      </c>
      <c r="B786" s="118">
        <v>4</v>
      </c>
      <c r="C786" s="118">
        <v>0</v>
      </c>
      <c r="D786" s="118">
        <v>0</v>
      </c>
      <c r="E786" s="118">
        <v>0</v>
      </c>
      <c r="F786" s="118">
        <v>2</v>
      </c>
      <c r="G786" s="118">
        <v>2</v>
      </c>
      <c r="H786" s="118">
        <v>0</v>
      </c>
      <c r="I786" s="118">
        <v>0</v>
      </c>
      <c r="J786" s="118">
        <v>0</v>
      </c>
      <c r="K786" s="118">
        <v>0</v>
      </c>
      <c r="L786" s="118">
        <v>0</v>
      </c>
      <c r="M786" s="118">
        <v>0</v>
      </c>
      <c r="N786" s="118">
        <v>0</v>
      </c>
      <c r="O786" s="118">
        <v>0</v>
      </c>
      <c r="P786" s="118">
        <v>0</v>
      </c>
      <c r="Q786" s="118">
        <v>0</v>
      </c>
      <c r="R786" s="118">
        <v>0</v>
      </c>
      <c r="S786" s="118">
        <v>0</v>
      </c>
      <c r="T786" s="118">
        <v>0</v>
      </c>
      <c r="U786" s="118">
        <v>0</v>
      </c>
      <c r="V786" s="118">
        <v>24.2</v>
      </c>
      <c r="W786" s="118" t="s">
        <v>263</v>
      </c>
    </row>
    <row r="787" spans="1:23" ht="13.5" customHeight="1" x14ac:dyDescent="0.3">
      <c r="A787" s="170">
        <v>0.5</v>
      </c>
      <c r="B787" s="118">
        <v>2</v>
      </c>
      <c r="C787" s="118">
        <v>0</v>
      </c>
      <c r="D787" s="118">
        <v>0</v>
      </c>
      <c r="E787" s="118">
        <v>0</v>
      </c>
      <c r="F787" s="118">
        <v>1</v>
      </c>
      <c r="G787" s="118">
        <v>1</v>
      </c>
      <c r="H787" s="118">
        <v>0</v>
      </c>
      <c r="I787" s="118">
        <v>0</v>
      </c>
      <c r="J787" s="118">
        <v>0</v>
      </c>
      <c r="K787" s="118">
        <v>0</v>
      </c>
      <c r="L787" s="118">
        <v>0</v>
      </c>
      <c r="M787" s="118">
        <v>0</v>
      </c>
      <c r="N787" s="118">
        <v>0</v>
      </c>
      <c r="O787" s="118">
        <v>0</v>
      </c>
      <c r="P787" s="118">
        <v>0</v>
      </c>
      <c r="Q787" s="118">
        <v>0</v>
      </c>
      <c r="R787" s="118">
        <v>0</v>
      </c>
      <c r="S787" s="118">
        <v>0</v>
      </c>
      <c r="T787" s="118">
        <v>0</v>
      </c>
      <c r="U787" s="118">
        <v>0</v>
      </c>
      <c r="V787" s="118">
        <v>26.1</v>
      </c>
      <c r="W787" s="118" t="s">
        <v>263</v>
      </c>
    </row>
    <row r="788" spans="1:23" ht="13.5" customHeight="1" x14ac:dyDescent="0.3">
      <c r="A788" s="170">
        <v>0.51041666666666696</v>
      </c>
      <c r="B788" s="118">
        <v>7</v>
      </c>
      <c r="C788" s="118">
        <v>0</v>
      </c>
      <c r="D788" s="118">
        <v>0</v>
      </c>
      <c r="E788" s="118">
        <v>2</v>
      </c>
      <c r="F788" s="118">
        <v>2</v>
      </c>
      <c r="G788" s="118">
        <v>1</v>
      </c>
      <c r="H788" s="118">
        <v>2</v>
      </c>
      <c r="I788" s="118">
        <v>0</v>
      </c>
      <c r="J788" s="118">
        <v>0</v>
      </c>
      <c r="K788" s="118">
        <v>0</v>
      </c>
      <c r="L788" s="118">
        <v>0</v>
      </c>
      <c r="M788" s="118">
        <v>0</v>
      </c>
      <c r="N788" s="118">
        <v>0</v>
      </c>
      <c r="O788" s="118">
        <v>0</v>
      </c>
      <c r="P788" s="118">
        <v>0</v>
      </c>
      <c r="Q788" s="118">
        <v>0</v>
      </c>
      <c r="R788" s="118">
        <v>0</v>
      </c>
      <c r="S788" s="118">
        <v>0</v>
      </c>
      <c r="T788" s="118">
        <v>0</v>
      </c>
      <c r="U788" s="118">
        <v>0</v>
      </c>
      <c r="V788" s="118">
        <v>25.4</v>
      </c>
      <c r="W788" s="118" t="s">
        <v>263</v>
      </c>
    </row>
    <row r="789" spans="1:23" ht="13.5" customHeight="1" x14ac:dyDescent="0.3">
      <c r="A789" s="170">
        <v>0.52083333333333304</v>
      </c>
      <c r="B789" s="118">
        <v>2</v>
      </c>
      <c r="C789" s="118">
        <v>0</v>
      </c>
      <c r="D789" s="118">
        <v>0</v>
      </c>
      <c r="E789" s="118">
        <v>0</v>
      </c>
      <c r="F789" s="118">
        <v>0</v>
      </c>
      <c r="G789" s="118">
        <v>2</v>
      </c>
      <c r="H789" s="118">
        <v>0</v>
      </c>
      <c r="I789" s="118">
        <v>0</v>
      </c>
      <c r="J789" s="118">
        <v>0</v>
      </c>
      <c r="K789" s="118">
        <v>0</v>
      </c>
      <c r="L789" s="118">
        <v>0</v>
      </c>
      <c r="M789" s="118">
        <v>0</v>
      </c>
      <c r="N789" s="118">
        <v>0</v>
      </c>
      <c r="O789" s="118">
        <v>0</v>
      </c>
      <c r="P789" s="118">
        <v>0</v>
      </c>
      <c r="Q789" s="118">
        <v>0</v>
      </c>
      <c r="R789" s="118">
        <v>0</v>
      </c>
      <c r="S789" s="118">
        <v>0</v>
      </c>
      <c r="T789" s="118">
        <v>0</v>
      </c>
      <c r="U789" s="118">
        <v>0</v>
      </c>
      <c r="V789" s="118">
        <v>27.3</v>
      </c>
      <c r="W789" s="118" t="s">
        <v>263</v>
      </c>
    </row>
    <row r="790" spans="1:23" ht="13.5" customHeight="1" x14ac:dyDescent="0.3">
      <c r="A790" s="170">
        <v>0.53125</v>
      </c>
      <c r="B790" s="118">
        <v>7</v>
      </c>
      <c r="C790" s="118">
        <v>0</v>
      </c>
      <c r="D790" s="118">
        <v>0</v>
      </c>
      <c r="E790" s="118">
        <v>0</v>
      </c>
      <c r="F790" s="118">
        <v>3</v>
      </c>
      <c r="G790" s="118">
        <v>3</v>
      </c>
      <c r="H790" s="118">
        <v>1</v>
      </c>
      <c r="I790" s="118">
        <v>0</v>
      </c>
      <c r="J790" s="118">
        <v>0</v>
      </c>
      <c r="K790" s="118">
        <v>0</v>
      </c>
      <c r="L790" s="118">
        <v>0</v>
      </c>
      <c r="M790" s="118">
        <v>0</v>
      </c>
      <c r="N790" s="118">
        <v>0</v>
      </c>
      <c r="O790" s="118">
        <v>0</v>
      </c>
      <c r="P790" s="118">
        <v>0</v>
      </c>
      <c r="Q790" s="118">
        <v>0</v>
      </c>
      <c r="R790" s="118">
        <v>0</v>
      </c>
      <c r="S790" s="118">
        <v>0</v>
      </c>
      <c r="T790" s="118">
        <v>0</v>
      </c>
      <c r="U790" s="118">
        <v>0</v>
      </c>
      <c r="V790" s="118">
        <v>25.8</v>
      </c>
      <c r="W790" s="118" t="s">
        <v>263</v>
      </c>
    </row>
    <row r="791" spans="1:23" ht="13.5" customHeight="1" x14ac:dyDescent="0.3">
      <c r="A791" s="170">
        <v>0.54166666666666696</v>
      </c>
      <c r="B791" s="118">
        <v>1</v>
      </c>
      <c r="C791" s="118">
        <v>0</v>
      </c>
      <c r="D791" s="118">
        <v>0</v>
      </c>
      <c r="E791" s="118">
        <v>0</v>
      </c>
      <c r="F791" s="118">
        <v>1</v>
      </c>
      <c r="G791" s="118">
        <v>0</v>
      </c>
      <c r="H791" s="118">
        <v>0</v>
      </c>
      <c r="I791" s="118">
        <v>0</v>
      </c>
      <c r="J791" s="118">
        <v>0</v>
      </c>
      <c r="K791" s="118">
        <v>0</v>
      </c>
      <c r="L791" s="118">
        <v>0</v>
      </c>
      <c r="M791" s="118">
        <v>0</v>
      </c>
      <c r="N791" s="118">
        <v>0</v>
      </c>
      <c r="O791" s="118">
        <v>0</v>
      </c>
      <c r="P791" s="118">
        <v>0</v>
      </c>
      <c r="Q791" s="118">
        <v>0</v>
      </c>
      <c r="R791" s="118">
        <v>0</v>
      </c>
      <c r="S791" s="118">
        <v>0</v>
      </c>
      <c r="T791" s="118">
        <v>0</v>
      </c>
      <c r="U791" s="118">
        <v>0</v>
      </c>
      <c r="V791" s="118">
        <v>23.2</v>
      </c>
      <c r="W791" s="118" t="s">
        <v>263</v>
      </c>
    </row>
    <row r="792" spans="1:23" ht="13.5" customHeight="1" x14ac:dyDescent="0.3">
      <c r="A792" s="170">
        <v>0.55208333333333304</v>
      </c>
      <c r="B792" s="118">
        <v>3</v>
      </c>
      <c r="C792" s="118">
        <v>0</v>
      </c>
      <c r="D792" s="118">
        <v>0</v>
      </c>
      <c r="E792" s="118">
        <v>2</v>
      </c>
      <c r="F792" s="118">
        <v>1</v>
      </c>
      <c r="G792" s="118">
        <v>0</v>
      </c>
      <c r="H792" s="118">
        <v>0</v>
      </c>
      <c r="I792" s="118">
        <v>0</v>
      </c>
      <c r="J792" s="118">
        <v>0</v>
      </c>
      <c r="K792" s="118">
        <v>0</v>
      </c>
      <c r="L792" s="118">
        <v>0</v>
      </c>
      <c r="M792" s="118">
        <v>0</v>
      </c>
      <c r="N792" s="118">
        <v>0</v>
      </c>
      <c r="O792" s="118">
        <v>0</v>
      </c>
      <c r="P792" s="118">
        <v>0</v>
      </c>
      <c r="Q792" s="118">
        <v>0</v>
      </c>
      <c r="R792" s="118">
        <v>0</v>
      </c>
      <c r="S792" s="118">
        <v>0</v>
      </c>
      <c r="T792" s="118">
        <v>0</v>
      </c>
      <c r="U792" s="118">
        <v>0</v>
      </c>
      <c r="V792" s="118">
        <v>19.100000000000001</v>
      </c>
      <c r="W792" s="118" t="s">
        <v>263</v>
      </c>
    </row>
    <row r="793" spans="1:23" ht="13.5" customHeight="1" x14ac:dyDescent="0.3">
      <c r="A793" s="170">
        <v>0.5625</v>
      </c>
      <c r="B793" s="118">
        <v>2</v>
      </c>
      <c r="C793" s="118">
        <v>0</v>
      </c>
      <c r="D793" s="118">
        <v>1</v>
      </c>
      <c r="E793" s="118">
        <v>1</v>
      </c>
      <c r="F793" s="118">
        <v>0</v>
      </c>
      <c r="G793" s="118">
        <v>0</v>
      </c>
      <c r="H793" s="118">
        <v>0</v>
      </c>
      <c r="I793" s="118">
        <v>0</v>
      </c>
      <c r="J793" s="118">
        <v>0</v>
      </c>
      <c r="K793" s="118">
        <v>0</v>
      </c>
      <c r="L793" s="118">
        <v>0</v>
      </c>
      <c r="M793" s="118">
        <v>0</v>
      </c>
      <c r="N793" s="118">
        <v>0</v>
      </c>
      <c r="O793" s="118">
        <v>0</v>
      </c>
      <c r="P793" s="118">
        <v>0</v>
      </c>
      <c r="Q793" s="118">
        <v>0</v>
      </c>
      <c r="R793" s="118">
        <v>0</v>
      </c>
      <c r="S793" s="118">
        <v>0</v>
      </c>
      <c r="T793" s="118">
        <v>0</v>
      </c>
      <c r="U793" s="118">
        <v>0</v>
      </c>
      <c r="V793" s="118">
        <v>15.8</v>
      </c>
      <c r="W793" s="118" t="s">
        <v>263</v>
      </c>
    </row>
    <row r="794" spans="1:23" ht="13.5" customHeight="1" x14ac:dyDescent="0.3">
      <c r="A794" s="170">
        <v>0.57291666666666696</v>
      </c>
      <c r="B794" s="118">
        <v>12</v>
      </c>
      <c r="C794" s="118">
        <v>0</v>
      </c>
      <c r="D794" s="118">
        <v>0</v>
      </c>
      <c r="E794" s="118">
        <v>1</v>
      </c>
      <c r="F794" s="118">
        <v>8</v>
      </c>
      <c r="G794" s="118">
        <v>2</v>
      </c>
      <c r="H794" s="118">
        <v>1</v>
      </c>
      <c r="I794" s="118">
        <v>0</v>
      </c>
      <c r="J794" s="118">
        <v>0</v>
      </c>
      <c r="K794" s="118">
        <v>0</v>
      </c>
      <c r="L794" s="118">
        <v>0</v>
      </c>
      <c r="M794" s="118">
        <v>0</v>
      </c>
      <c r="N794" s="118">
        <v>0</v>
      </c>
      <c r="O794" s="118">
        <v>0</v>
      </c>
      <c r="P794" s="118">
        <v>0</v>
      </c>
      <c r="Q794" s="118">
        <v>0</v>
      </c>
      <c r="R794" s="118">
        <v>0</v>
      </c>
      <c r="S794" s="118">
        <v>0</v>
      </c>
      <c r="T794" s="118">
        <v>0</v>
      </c>
      <c r="U794" s="118">
        <v>0</v>
      </c>
      <c r="V794" s="118">
        <v>23.9</v>
      </c>
      <c r="W794" s="118">
        <v>29.8</v>
      </c>
    </row>
    <row r="795" spans="1:23" ht="13.5" customHeight="1" x14ac:dyDescent="0.3">
      <c r="A795" s="170">
        <v>0.58333333333333304</v>
      </c>
      <c r="B795" s="118">
        <v>5</v>
      </c>
      <c r="C795" s="118">
        <v>0</v>
      </c>
      <c r="D795" s="118">
        <v>0</v>
      </c>
      <c r="E795" s="118">
        <v>1</v>
      </c>
      <c r="F795" s="118">
        <v>3</v>
      </c>
      <c r="G795" s="118">
        <v>1</v>
      </c>
      <c r="H795" s="118">
        <v>0</v>
      </c>
      <c r="I795" s="118">
        <v>0</v>
      </c>
      <c r="J795" s="118">
        <v>0</v>
      </c>
      <c r="K795" s="118">
        <v>0</v>
      </c>
      <c r="L795" s="118">
        <v>0</v>
      </c>
      <c r="M795" s="118">
        <v>0</v>
      </c>
      <c r="N795" s="118">
        <v>0</v>
      </c>
      <c r="O795" s="118">
        <v>0</v>
      </c>
      <c r="P795" s="118">
        <v>0</v>
      </c>
      <c r="Q795" s="118">
        <v>0</v>
      </c>
      <c r="R795" s="118">
        <v>0</v>
      </c>
      <c r="S795" s="118">
        <v>0</v>
      </c>
      <c r="T795" s="118">
        <v>0</v>
      </c>
      <c r="U795" s="118">
        <v>0</v>
      </c>
      <c r="V795" s="118">
        <v>22.2</v>
      </c>
      <c r="W795" s="118" t="s">
        <v>263</v>
      </c>
    </row>
    <row r="796" spans="1:23" ht="13.5" customHeight="1" x14ac:dyDescent="0.3">
      <c r="A796" s="170">
        <v>0.59375</v>
      </c>
      <c r="B796" s="118">
        <v>5</v>
      </c>
      <c r="C796" s="118">
        <v>0</v>
      </c>
      <c r="D796" s="118">
        <v>0</v>
      </c>
      <c r="E796" s="118">
        <v>0</v>
      </c>
      <c r="F796" s="118">
        <v>5</v>
      </c>
      <c r="G796" s="118">
        <v>0</v>
      </c>
      <c r="H796" s="118">
        <v>0</v>
      </c>
      <c r="I796" s="118">
        <v>0</v>
      </c>
      <c r="J796" s="118">
        <v>0</v>
      </c>
      <c r="K796" s="118">
        <v>0</v>
      </c>
      <c r="L796" s="118">
        <v>0</v>
      </c>
      <c r="M796" s="118">
        <v>0</v>
      </c>
      <c r="N796" s="118">
        <v>0</v>
      </c>
      <c r="O796" s="118">
        <v>0</v>
      </c>
      <c r="P796" s="118">
        <v>0</v>
      </c>
      <c r="Q796" s="118">
        <v>0</v>
      </c>
      <c r="R796" s="118">
        <v>0</v>
      </c>
      <c r="S796" s="118">
        <v>0</v>
      </c>
      <c r="T796" s="118">
        <v>0</v>
      </c>
      <c r="U796" s="118">
        <v>0</v>
      </c>
      <c r="V796" s="118">
        <v>22.9</v>
      </c>
      <c r="W796" s="118" t="s">
        <v>263</v>
      </c>
    </row>
    <row r="797" spans="1:23" ht="13.5" customHeight="1" x14ac:dyDescent="0.3">
      <c r="A797" s="170">
        <v>0.60416666666666696</v>
      </c>
      <c r="B797" s="118">
        <v>1</v>
      </c>
      <c r="C797" s="118">
        <v>0</v>
      </c>
      <c r="D797" s="118">
        <v>0</v>
      </c>
      <c r="E797" s="118">
        <v>1</v>
      </c>
      <c r="F797" s="118">
        <v>0</v>
      </c>
      <c r="G797" s="118">
        <v>0</v>
      </c>
      <c r="H797" s="118">
        <v>0</v>
      </c>
      <c r="I797" s="118">
        <v>0</v>
      </c>
      <c r="J797" s="118">
        <v>0</v>
      </c>
      <c r="K797" s="118">
        <v>0</v>
      </c>
      <c r="L797" s="118">
        <v>0</v>
      </c>
      <c r="M797" s="118">
        <v>0</v>
      </c>
      <c r="N797" s="118">
        <v>0</v>
      </c>
      <c r="O797" s="118">
        <v>0</v>
      </c>
      <c r="P797" s="118">
        <v>0</v>
      </c>
      <c r="Q797" s="118">
        <v>0</v>
      </c>
      <c r="R797" s="118">
        <v>0</v>
      </c>
      <c r="S797" s="118">
        <v>0</v>
      </c>
      <c r="T797" s="118">
        <v>0</v>
      </c>
      <c r="U797" s="118">
        <v>0</v>
      </c>
      <c r="V797" s="118">
        <v>19.2</v>
      </c>
      <c r="W797" s="118" t="s">
        <v>263</v>
      </c>
    </row>
    <row r="798" spans="1:23" ht="13.5" customHeight="1" x14ac:dyDescent="0.3">
      <c r="A798" s="170">
        <v>0.61458333333333304</v>
      </c>
      <c r="B798" s="118">
        <v>5</v>
      </c>
      <c r="C798" s="118">
        <v>0</v>
      </c>
      <c r="D798" s="118">
        <v>0</v>
      </c>
      <c r="E798" s="118">
        <v>1</v>
      </c>
      <c r="F798" s="118">
        <v>1</v>
      </c>
      <c r="G798" s="118">
        <v>3</v>
      </c>
      <c r="H798" s="118">
        <v>0</v>
      </c>
      <c r="I798" s="118">
        <v>0</v>
      </c>
      <c r="J798" s="118">
        <v>0</v>
      </c>
      <c r="K798" s="118">
        <v>0</v>
      </c>
      <c r="L798" s="118">
        <v>0</v>
      </c>
      <c r="M798" s="118">
        <v>0</v>
      </c>
      <c r="N798" s="118">
        <v>0</v>
      </c>
      <c r="O798" s="118">
        <v>0</v>
      </c>
      <c r="P798" s="118">
        <v>0</v>
      </c>
      <c r="Q798" s="118">
        <v>0</v>
      </c>
      <c r="R798" s="118">
        <v>0</v>
      </c>
      <c r="S798" s="118">
        <v>0</v>
      </c>
      <c r="T798" s="118">
        <v>0</v>
      </c>
      <c r="U798" s="118">
        <v>0</v>
      </c>
      <c r="V798" s="118">
        <v>25.7</v>
      </c>
      <c r="W798" s="118" t="s">
        <v>263</v>
      </c>
    </row>
    <row r="799" spans="1:23" ht="13.5" customHeight="1" x14ac:dyDescent="0.3">
      <c r="A799" s="170">
        <v>0.625</v>
      </c>
      <c r="B799" s="118">
        <v>8</v>
      </c>
      <c r="C799" s="118">
        <v>0</v>
      </c>
      <c r="D799" s="118">
        <v>1</v>
      </c>
      <c r="E799" s="118">
        <v>1</v>
      </c>
      <c r="F799" s="118">
        <v>2</v>
      </c>
      <c r="G799" s="118">
        <v>3</v>
      </c>
      <c r="H799" s="118">
        <v>1</v>
      </c>
      <c r="I799" s="118">
        <v>0</v>
      </c>
      <c r="J799" s="118">
        <v>0</v>
      </c>
      <c r="K799" s="118">
        <v>0</v>
      </c>
      <c r="L799" s="118">
        <v>0</v>
      </c>
      <c r="M799" s="118">
        <v>0</v>
      </c>
      <c r="N799" s="118">
        <v>0</v>
      </c>
      <c r="O799" s="118">
        <v>0</v>
      </c>
      <c r="P799" s="118">
        <v>0</v>
      </c>
      <c r="Q799" s="118">
        <v>0</v>
      </c>
      <c r="R799" s="118">
        <v>0</v>
      </c>
      <c r="S799" s="118">
        <v>0</v>
      </c>
      <c r="T799" s="118">
        <v>0</v>
      </c>
      <c r="U799" s="118">
        <v>0</v>
      </c>
      <c r="V799" s="118">
        <v>23.9</v>
      </c>
      <c r="W799" s="118" t="s">
        <v>263</v>
      </c>
    </row>
    <row r="800" spans="1:23" ht="13.5" customHeight="1" x14ac:dyDescent="0.3">
      <c r="A800" s="170">
        <v>0.63541666666666696</v>
      </c>
      <c r="B800" s="118">
        <v>7</v>
      </c>
      <c r="C800" s="118">
        <v>1</v>
      </c>
      <c r="D800" s="118">
        <v>3</v>
      </c>
      <c r="E800" s="118">
        <v>1</v>
      </c>
      <c r="F800" s="118">
        <v>0</v>
      </c>
      <c r="G800" s="118">
        <v>2</v>
      </c>
      <c r="H800" s="118">
        <v>0</v>
      </c>
      <c r="I800" s="118">
        <v>0</v>
      </c>
      <c r="J800" s="118">
        <v>0</v>
      </c>
      <c r="K800" s="118">
        <v>0</v>
      </c>
      <c r="L800" s="118">
        <v>0</v>
      </c>
      <c r="M800" s="118">
        <v>0</v>
      </c>
      <c r="N800" s="118">
        <v>0</v>
      </c>
      <c r="O800" s="118">
        <v>0</v>
      </c>
      <c r="P800" s="118">
        <v>0</v>
      </c>
      <c r="Q800" s="118">
        <v>0</v>
      </c>
      <c r="R800" s="118">
        <v>0</v>
      </c>
      <c r="S800" s="118">
        <v>0</v>
      </c>
      <c r="T800" s="118">
        <v>0</v>
      </c>
      <c r="U800" s="118">
        <v>0</v>
      </c>
      <c r="V800" s="118">
        <v>17.2</v>
      </c>
      <c r="W800" s="118" t="s">
        <v>263</v>
      </c>
    </row>
    <row r="801" spans="1:23" ht="13.5" customHeight="1" x14ac:dyDescent="0.3">
      <c r="A801" s="170">
        <v>0.64583333333333304</v>
      </c>
      <c r="B801" s="118">
        <v>7</v>
      </c>
      <c r="C801" s="118">
        <v>0</v>
      </c>
      <c r="D801" s="118">
        <v>1</v>
      </c>
      <c r="E801" s="118">
        <v>1</v>
      </c>
      <c r="F801" s="118">
        <v>1</v>
      </c>
      <c r="G801" s="118">
        <v>3</v>
      </c>
      <c r="H801" s="118">
        <v>1</v>
      </c>
      <c r="I801" s="118">
        <v>0</v>
      </c>
      <c r="J801" s="118">
        <v>0</v>
      </c>
      <c r="K801" s="118">
        <v>0</v>
      </c>
      <c r="L801" s="118">
        <v>0</v>
      </c>
      <c r="M801" s="118">
        <v>0</v>
      </c>
      <c r="N801" s="118">
        <v>0</v>
      </c>
      <c r="O801" s="118">
        <v>0</v>
      </c>
      <c r="P801" s="118">
        <v>0</v>
      </c>
      <c r="Q801" s="118">
        <v>0</v>
      </c>
      <c r="R801" s="118">
        <v>0</v>
      </c>
      <c r="S801" s="118">
        <v>0</v>
      </c>
      <c r="T801" s="118">
        <v>0</v>
      </c>
      <c r="U801" s="118">
        <v>0</v>
      </c>
      <c r="V801" s="118">
        <v>23.8</v>
      </c>
      <c r="W801" s="118" t="s">
        <v>263</v>
      </c>
    </row>
    <row r="802" spans="1:23" ht="13.5" customHeight="1" x14ac:dyDescent="0.3">
      <c r="A802" s="170">
        <v>0.65625</v>
      </c>
      <c r="B802" s="118">
        <v>16</v>
      </c>
      <c r="C802" s="118">
        <v>0</v>
      </c>
      <c r="D802" s="118">
        <v>0</v>
      </c>
      <c r="E802" s="118">
        <v>1</v>
      </c>
      <c r="F802" s="118">
        <v>7</v>
      </c>
      <c r="G802" s="118">
        <v>6</v>
      </c>
      <c r="H802" s="118">
        <v>2</v>
      </c>
      <c r="I802" s="118">
        <v>0</v>
      </c>
      <c r="J802" s="118">
        <v>0</v>
      </c>
      <c r="K802" s="118">
        <v>0</v>
      </c>
      <c r="L802" s="118">
        <v>0</v>
      </c>
      <c r="M802" s="118">
        <v>0</v>
      </c>
      <c r="N802" s="118">
        <v>0</v>
      </c>
      <c r="O802" s="118">
        <v>0</v>
      </c>
      <c r="P802" s="118">
        <v>0</v>
      </c>
      <c r="Q802" s="118">
        <v>0</v>
      </c>
      <c r="R802" s="118">
        <v>0</v>
      </c>
      <c r="S802" s="118">
        <v>0</v>
      </c>
      <c r="T802" s="118">
        <v>0</v>
      </c>
      <c r="U802" s="118">
        <v>0</v>
      </c>
      <c r="V802" s="118">
        <v>25.1</v>
      </c>
      <c r="W802" s="118">
        <v>30.7</v>
      </c>
    </row>
    <row r="803" spans="1:23" ht="13.5" customHeight="1" x14ac:dyDescent="0.3">
      <c r="A803" s="170">
        <v>0.66666666666666696</v>
      </c>
      <c r="B803" s="118">
        <v>11</v>
      </c>
      <c r="C803" s="118">
        <v>0</v>
      </c>
      <c r="D803" s="118">
        <v>0</v>
      </c>
      <c r="E803" s="118">
        <v>1</v>
      </c>
      <c r="F803" s="118">
        <v>6</v>
      </c>
      <c r="G803" s="118">
        <v>3</v>
      </c>
      <c r="H803" s="118">
        <v>1</v>
      </c>
      <c r="I803" s="118">
        <v>0</v>
      </c>
      <c r="J803" s="118">
        <v>0</v>
      </c>
      <c r="K803" s="118">
        <v>0</v>
      </c>
      <c r="L803" s="118">
        <v>0</v>
      </c>
      <c r="M803" s="118">
        <v>0</v>
      </c>
      <c r="N803" s="118">
        <v>0</v>
      </c>
      <c r="O803" s="118">
        <v>0</v>
      </c>
      <c r="P803" s="118">
        <v>0</v>
      </c>
      <c r="Q803" s="118">
        <v>0</v>
      </c>
      <c r="R803" s="118">
        <v>0</v>
      </c>
      <c r="S803" s="118">
        <v>0</v>
      </c>
      <c r="T803" s="118">
        <v>0</v>
      </c>
      <c r="U803" s="118">
        <v>0</v>
      </c>
      <c r="V803" s="118">
        <v>23.8</v>
      </c>
      <c r="W803" s="118">
        <v>27.6</v>
      </c>
    </row>
    <row r="804" spans="1:23" ht="13.5" customHeight="1" x14ac:dyDescent="0.3">
      <c r="A804" s="170">
        <v>0.67708333333333304</v>
      </c>
      <c r="B804" s="118">
        <v>12</v>
      </c>
      <c r="C804" s="118">
        <v>0</v>
      </c>
      <c r="D804" s="118">
        <v>0</v>
      </c>
      <c r="E804" s="118">
        <v>6</v>
      </c>
      <c r="F804" s="118">
        <v>4</v>
      </c>
      <c r="G804" s="118">
        <v>2</v>
      </c>
      <c r="H804" s="118">
        <v>0</v>
      </c>
      <c r="I804" s="118">
        <v>0</v>
      </c>
      <c r="J804" s="118">
        <v>0</v>
      </c>
      <c r="K804" s="118">
        <v>0</v>
      </c>
      <c r="L804" s="118">
        <v>0</v>
      </c>
      <c r="M804" s="118">
        <v>0</v>
      </c>
      <c r="N804" s="118">
        <v>0</v>
      </c>
      <c r="O804" s="118">
        <v>0</v>
      </c>
      <c r="P804" s="118">
        <v>0</v>
      </c>
      <c r="Q804" s="118">
        <v>0</v>
      </c>
      <c r="R804" s="118">
        <v>0</v>
      </c>
      <c r="S804" s="118">
        <v>0</v>
      </c>
      <c r="T804" s="118">
        <v>0</v>
      </c>
      <c r="U804" s="118">
        <v>0</v>
      </c>
      <c r="V804" s="118">
        <v>21.3</v>
      </c>
      <c r="W804" s="118">
        <v>26.1</v>
      </c>
    </row>
    <row r="805" spans="1:23" ht="13.5" customHeight="1" x14ac:dyDescent="0.3">
      <c r="A805" s="170">
        <v>0.6875</v>
      </c>
      <c r="B805" s="118">
        <v>11</v>
      </c>
      <c r="C805" s="118">
        <v>0</v>
      </c>
      <c r="D805" s="118">
        <v>0</v>
      </c>
      <c r="E805" s="118">
        <v>0</v>
      </c>
      <c r="F805" s="118">
        <v>10</v>
      </c>
      <c r="G805" s="118">
        <v>0</v>
      </c>
      <c r="H805" s="118">
        <v>1</v>
      </c>
      <c r="I805" s="118">
        <v>0</v>
      </c>
      <c r="J805" s="118">
        <v>0</v>
      </c>
      <c r="K805" s="118">
        <v>0</v>
      </c>
      <c r="L805" s="118">
        <v>0</v>
      </c>
      <c r="M805" s="118">
        <v>0</v>
      </c>
      <c r="N805" s="118">
        <v>0</v>
      </c>
      <c r="O805" s="118">
        <v>0</v>
      </c>
      <c r="P805" s="118">
        <v>0</v>
      </c>
      <c r="Q805" s="118">
        <v>0</v>
      </c>
      <c r="R805" s="118">
        <v>0</v>
      </c>
      <c r="S805" s="118">
        <v>0</v>
      </c>
      <c r="T805" s="118">
        <v>0</v>
      </c>
      <c r="U805" s="118">
        <v>0</v>
      </c>
      <c r="V805" s="118">
        <v>24.1</v>
      </c>
      <c r="W805" s="118">
        <v>26.1</v>
      </c>
    </row>
    <row r="806" spans="1:23" ht="13.5" customHeight="1" x14ac:dyDescent="0.3">
      <c r="A806" s="170">
        <v>0.69791666666666696</v>
      </c>
      <c r="B806" s="118">
        <v>10</v>
      </c>
      <c r="C806" s="118">
        <v>0</v>
      </c>
      <c r="D806" s="118">
        <v>0</v>
      </c>
      <c r="E806" s="118">
        <v>2</v>
      </c>
      <c r="F806" s="118">
        <v>4</v>
      </c>
      <c r="G806" s="118">
        <v>3</v>
      </c>
      <c r="H806" s="118">
        <v>1</v>
      </c>
      <c r="I806" s="118">
        <v>0</v>
      </c>
      <c r="J806" s="118">
        <v>0</v>
      </c>
      <c r="K806" s="118">
        <v>0</v>
      </c>
      <c r="L806" s="118">
        <v>0</v>
      </c>
      <c r="M806" s="118">
        <v>0</v>
      </c>
      <c r="N806" s="118">
        <v>0</v>
      </c>
      <c r="O806" s="118">
        <v>0</v>
      </c>
      <c r="P806" s="118">
        <v>0</v>
      </c>
      <c r="Q806" s="118">
        <v>0</v>
      </c>
      <c r="R806" s="118">
        <v>0</v>
      </c>
      <c r="S806" s="118">
        <v>0</v>
      </c>
      <c r="T806" s="118">
        <v>0</v>
      </c>
      <c r="U806" s="118">
        <v>0</v>
      </c>
      <c r="V806" s="118">
        <v>23.9</v>
      </c>
      <c r="W806" s="118" t="s">
        <v>263</v>
      </c>
    </row>
    <row r="807" spans="1:23" ht="13.5" customHeight="1" x14ac:dyDescent="0.3">
      <c r="A807" s="170">
        <v>0.70833333333333304</v>
      </c>
      <c r="B807" s="118">
        <v>4</v>
      </c>
      <c r="C807" s="118">
        <v>0</v>
      </c>
      <c r="D807" s="118">
        <v>0</v>
      </c>
      <c r="E807" s="118">
        <v>1</v>
      </c>
      <c r="F807" s="118">
        <v>3</v>
      </c>
      <c r="G807" s="118">
        <v>0</v>
      </c>
      <c r="H807" s="118">
        <v>0</v>
      </c>
      <c r="I807" s="118">
        <v>0</v>
      </c>
      <c r="J807" s="118">
        <v>0</v>
      </c>
      <c r="K807" s="118">
        <v>0</v>
      </c>
      <c r="L807" s="118">
        <v>0</v>
      </c>
      <c r="M807" s="118">
        <v>0</v>
      </c>
      <c r="N807" s="118">
        <v>0</v>
      </c>
      <c r="O807" s="118">
        <v>0</v>
      </c>
      <c r="P807" s="118">
        <v>0</v>
      </c>
      <c r="Q807" s="118">
        <v>0</v>
      </c>
      <c r="R807" s="118">
        <v>0</v>
      </c>
      <c r="S807" s="118">
        <v>0</v>
      </c>
      <c r="T807" s="118">
        <v>0</v>
      </c>
      <c r="U807" s="118">
        <v>0</v>
      </c>
      <c r="V807" s="118">
        <v>19.399999999999999</v>
      </c>
      <c r="W807" s="118" t="s">
        <v>263</v>
      </c>
    </row>
    <row r="808" spans="1:23" ht="13.5" customHeight="1" x14ac:dyDescent="0.3">
      <c r="A808" s="170">
        <v>0.71875</v>
      </c>
      <c r="B808" s="118">
        <v>10</v>
      </c>
      <c r="C808" s="118">
        <v>0</v>
      </c>
      <c r="D808" s="118">
        <v>1</v>
      </c>
      <c r="E808" s="118">
        <v>0</v>
      </c>
      <c r="F808" s="118">
        <v>4</v>
      </c>
      <c r="G808" s="118">
        <v>3</v>
      </c>
      <c r="H808" s="118">
        <v>2</v>
      </c>
      <c r="I808" s="118">
        <v>0</v>
      </c>
      <c r="J808" s="118">
        <v>0</v>
      </c>
      <c r="K808" s="118">
        <v>0</v>
      </c>
      <c r="L808" s="118">
        <v>0</v>
      </c>
      <c r="M808" s="118">
        <v>0</v>
      </c>
      <c r="N808" s="118">
        <v>0</v>
      </c>
      <c r="O808" s="118">
        <v>0</v>
      </c>
      <c r="P808" s="118">
        <v>0</v>
      </c>
      <c r="Q808" s="118">
        <v>0</v>
      </c>
      <c r="R808" s="118">
        <v>0</v>
      </c>
      <c r="S808" s="118">
        <v>0</v>
      </c>
      <c r="T808" s="118">
        <v>0</v>
      </c>
      <c r="U808" s="118">
        <v>0</v>
      </c>
      <c r="V808" s="118">
        <v>24.2</v>
      </c>
      <c r="W808" s="118" t="s">
        <v>263</v>
      </c>
    </row>
    <row r="809" spans="1:23" ht="13.5" customHeight="1" x14ac:dyDescent="0.3">
      <c r="A809" s="170">
        <v>0.72916666666666696</v>
      </c>
      <c r="B809" s="118">
        <v>11</v>
      </c>
      <c r="C809" s="118">
        <v>0</v>
      </c>
      <c r="D809" s="118">
        <v>1</v>
      </c>
      <c r="E809" s="118">
        <v>6</v>
      </c>
      <c r="F809" s="118">
        <v>3</v>
      </c>
      <c r="G809" s="118">
        <v>0</v>
      </c>
      <c r="H809" s="118">
        <v>1</v>
      </c>
      <c r="I809" s="118">
        <v>0</v>
      </c>
      <c r="J809" s="118">
        <v>0</v>
      </c>
      <c r="K809" s="118">
        <v>0</v>
      </c>
      <c r="L809" s="118">
        <v>0</v>
      </c>
      <c r="M809" s="118">
        <v>0</v>
      </c>
      <c r="N809" s="118">
        <v>0</v>
      </c>
      <c r="O809" s="118">
        <v>0</v>
      </c>
      <c r="P809" s="118">
        <v>0</v>
      </c>
      <c r="Q809" s="118">
        <v>0</v>
      </c>
      <c r="R809" s="118">
        <v>0</v>
      </c>
      <c r="S809" s="118">
        <v>0</v>
      </c>
      <c r="T809" s="118">
        <v>0</v>
      </c>
      <c r="U809" s="118">
        <v>0</v>
      </c>
      <c r="V809" s="118">
        <v>18.899999999999999</v>
      </c>
      <c r="W809" s="118">
        <v>23.2</v>
      </c>
    </row>
    <row r="810" spans="1:23" ht="13.5" customHeight="1" x14ac:dyDescent="0.3">
      <c r="A810" s="170">
        <v>0.73958333333333304</v>
      </c>
      <c r="B810" s="118">
        <v>5</v>
      </c>
      <c r="C810" s="118">
        <v>0</v>
      </c>
      <c r="D810" s="118">
        <v>2</v>
      </c>
      <c r="E810" s="118">
        <v>1</v>
      </c>
      <c r="F810" s="118">
        <v>1</v>
      </c>
      <c r="G810" s="118">
        <v>0</v>
      </c>
      <c r="H810" s="118">
        <v>0</v>
      </c>
      <c r="I810" s="118">
        <v>1</v>
      </c>
      <c r="J810" s="118">
        <v>0</v>
      </c>
      <c r="K810" s="118">
        <v>0</v>
      </c>
      <c r="L810" s="118">
        <v>0</v>
      </c>
      <c r="M810" s="118">
        <v>0</v>
      </c>
      <c r="N810" s="118">
        <v>0</v>
      </c>
      <c r="O810" s="118">
        <v>0</v>
      </c>
      <c r="P810" s="118">
        <v>0</v>
      </c>
      <c r="Q810" s="118">
        <v>0</v>
      </c>
      <c r="R810" s="118">
        <v>0</v>
      </c>
      <c r="S810" s="118">
        <v>0</v>
      </c>
      <c r="T810" s="118">
        <v>0</v>
      </c>
      <c r="U810" s="118">
        <v>0</v>
      </c>
      <c r="V810" s="118">
        <v>20.3</v>
      </c>
      <c r="W810" s="118" t="s">
        <v>263</v>
      </c>
    </row>
    <row r="811" spans="1:23" ht="13.5" customHeight="1" x14ac:dyDescent="0.3">
      <c r="A811" s="170">
        <v>0.75</v>
      </c>
      <c r="B811" s="118">
        <v>4</v>
      </c>
      <c r="C811" s="118">
        <v>0</v>
      </c>
      <c r="D811" s="118">
        <v>1</v>
      </c>
      <c r="E811" s="118">
        <v>0</v>
      </c>
      <c r="F811" s="118">
        <v>1</v>
      </c>
      <c r="G811" s="118">
        <v>2</v>
      </c>
      <c r="H811" s="118">
        <v>0</v>
      </c>
      <c r="I811" s="118">
        <v>0</v>
      </c>
      <c r="J811" s="118">
        <v>0</v>
      </c>
      <c r="K811" s="118">
        <v>0</v>
      </c>
      <c r="L811" s="118">
        <v>0</v>
      </c>
      <c r="M811" s="118">
        <v>0</v>
      </c>
      <c r="N811" s="118">
        <v>0</v>
      </c>
      <c r="O811" s="118">
        <v>0</v>
      </c>
      <c r="P811" s="118">
        <v>0</v>
      </c>
      <c r="Q811" s="118">
        <v>0</v>
      </c>
      <c r="R811" s="118">
        <v>0</v>
      </c>
      <c r="S811" s="118">
        <v>0</v>
      </c>
      <c r="T811" s="118">
        <v>0</v>
      </c>
      <c r="U811" s="118">
        <v>0</v>
      </c>
      <c r="V811" s="118">
        <v>22.8</v>
      </c>
      <c r="W811" s="118" t="s">
        <v>263</v>
      </c>
    </row>
    <row r="812" spans="1:23" ht="13.5" customHeight="1" x14ac:dyDescent="0.3">
      <c r="A812" s="170">
        <v>0.76041666666666696</v>
      </c>
      <c r="B812" s="118">
        <v>5</v>
      </c>
      <c r="C812" s="118">
        <v>0</v>
      </c>
      <c r="D812" s="118">
        <v>0</v>
      </c>
      <c r="E812" s="118">
        <v>0</v>
      </c>
      <c r="F812" s="118">
        <v>3</v>
      </c>
      <c r="G812" s="118">
        <v>0</v>
      </c>
      <c r="H812" s="118">
        <v>2</v>
      </c>
      <c r="I812" s="118">
        <v>0</v>
      </c>
      <c r="J812" s="118">
        <v>0</v>
      </c>
      <c r="K812" s="118">
        <v>0</v>
      </c>
      <c r="L812" s="118">
        <v>0</v>
      </c>
      <c r="M812" s="118">
        <v>0</v>
      </c>
      <c r="N812" s="118">
        <v>0</v>
      </c>
      <c r="O812" s="118">
        <v>0</v>
      </c>
      <c r="P812" s="118">
        <v>0</v>
      </c>
      <c r="Q812" s="118">
        <v>0</v>
      </c>
      <c r="R812" s="118">
        <v>0</v>
      </c>
      <c r="S812" s="118">
        <v>0</v>
      </c>
      <c r="T812" s="118">
        <v>0</v>
      </c>
      <c r="U812" s="118">
        <v>0</v>
      </c>
      <c r="V812" s="118">
        <v>25.9</v>
      </c>
      <c r="W812" s="118" t="s">
        <v>263</v>
      </c>
    </row>
    <row r="813" spans="1:23" ht="13.5" customHeight="1" x14ac:dyDescent="0.3">
      <c r="A813" s="170">
        <v>0.77083333333333304</v>
      </c>
      <c r="B813" s="118">
        <v>4</v>
      </c>
      <c r="C813" s="118">
        <v>0</v>
      </c>
      <c r="D813" s="118">
        <v>1</v>
      </c>
      <c r="E813" s="118">
        <v>1</v>
      </c>
      <c r="F813" s="118">
        <v>2</v>
      </c>
      <c r="G813" s="118">
        <v>0</v>
      </c>
      <c r="H813" s="118">
        <v>0</v>
      </c>
      <c r="I813" s="118">
        <v>0</v>
      </c>
      <c r="J813" s="118">
        <v>0</v>
      </c>
      <c r="K813" s="118">
        <v>0</v>
      </c>
      <c r="L813" s="118">
        <v>0</v>
      </c>
      <c r="M813" s="118">
        <v>0</v>
      </c>
      <c r="N813" s="118">
        <v>0</v>
      </c>
      <c r="O813" s="118">
        <v>0</v>
      </c>
      <c r="P813" s="118">
        <v>0</v>
      </c>
      <c r="Q813" s="118">
        <v>0</v>
      </c>
      <c r="R813" s="118">
        <v>0</v>
      </c>
      <c r="S813" s="118">
        <v>0</v>
      </c>
      <c r="T813" s="118">
        <v>0</v>
      </c>
      <c r="U813" s="118">
        <v>0</v>
      </c>
      <c r="V813" s="118">
        <v>18.3</v>
      </c>
      <c r="W813" s="118" t="s">
        <v>263</v>
      </c>
    </row>
    <row r="814" spans="1:23" ht="13.5" customHeight="1" x14ac:dyDescent="0.3">
      <c r="A814" s="170">
        <v>0.78125</v>
      </c>
      <c r="B814" s="118">
        <v>8</v>
      </c>
      <c r="C814" s="118">
        <v>0</v>
      </c>
      <c r="D814" s="118">
        <v>0</v>
      </c>
      <c r="E814" s="118">
        <v>1</v>
      </c>
      <c r="F814" s="118">
        <v>3</v>
      </c>
      <c r="G814" s="118">
        <v>4</v>
      </c>
      <c r="H814" s="118">
        <v>0</v>
      </c>
      <c r="I814" s="118">
        <v>0</v>
      </c>
      <c r="J814" s="118">
        <v>0</v>
      </c>
      <c r="K814" s="118">
        <v>0</v>
      </c>
      <c r="L814" s="118">
        <v>0</v>
      </c>
      <c r="M814" s="118">
        <v>0</v>
      </c>
      <c r="N814" s="118">
        <v>0</v>
      </c>
      <c r="O814" s="118">
        <v>0</v>
      </c>
      <c r="P814" s="118">
        <v>0</v>
      </c>
      <c r="Q814" s="118">
        <v>0</v>
      </c>
      <c r="R814" s="118">
        <v>0</v>
      </c>
      <c r="S814" s="118">
        <v>0</v>
      </c>
      <c r="T814" s="118">
        <v>0</v>
      </c>
      <c r="U814" s="118">
        <v>0</v>
      </c>
      <c r="V814" s="118">
        <v>24.5</v>
      </c>
      <c r="W814" s="118" t="s">
        <v>263</v>
      </c>
    </row>
    <row r="815" spans="1:23" ht="13.5" customHeight="1" x14ac:dyDescent="0.3">
      <c r="A815" s="170">
        <v>0.79166666666666696</v>
      </c>
      <c r="B815" s="118">
        <v>1</v>
      </c>
      <c r="C815" s="118">
        <v>0</v>
      </c>
      <c r="D815" s="118">
        <v>0</v>
      </c>
      <c r="E815" s="118">
        <v>0</v>
      </c>
      <c r="F815" s="118">
        <v>1</v>
      </c>
      <c r="G815" s="118">
        <v>0</v>
      </c>
      <c r="H815" s="118">
        <v>0</v>
      </c>
      <c r="I815" s="118">
        <v>0</v>
      </c>
      <c r="J815" s="118">
        <v>0</v>
      </c>
      <c r="K815" s="118">
        <v>0</v>
      </c>
      <c r="L815" s="118">
        <v>0</v>
      </c>
      <c r="M815" s="118">
        <v>0</v>
      </c>
      <c r="N815" s="118">
        <v>0</v>
      </c>
      <c r="O815" s="118">
        <v>0</v>
      </c>
      <c r="P815" s="118">
        <v>0</v>
      </c>
      <c r="Q815" s="118">
        <v>0</v>
      </c>
      <c r="R815" s="118">
        <v>0</v>
      </c>
      <c r="S815" s="118">
        <v>0</v>
      </c>
      <c r="T815" s="118">
        <v>0</v>
      </c>
      <c r="U815" s="118">
        <v>0</v>
      </c>
      <c r="V815" s="118">
        <v>22.2</v>
      </c>
      <c r="W815" s="118" t="s">
        <v>263</v>
      </c>
    </row>
    <row r="816" spans="1:23" ht="13.5" customHeight="1" x14ac:dyDescent="0.3">
      <c r="A816" s="170">
        <v>0.80208333333333304</v>
      </c>
      <c r="B816" s="118">
        <v>4</v>
      </c>
      <c r="C816" s="118">
        <v>0</v>
      </c>
      <c r="D816" s="118">
        <v>0</v>
      </c>
      <c r="E816" s="118">
        <v>0</v>
      </c>
      <c r="F816" s="118">
        <v>2</v>
      </c>
      <c r="G816" s="118">
        <v>1</v>
      </c>
      <c r="H816" s="118">
        <v>1</v>
      </c>
      <c r="I816" s="118">
        <v>0</v>
      </c>
      <c r="J816" s="118">
        <v>0</v>
      </c>
      <c r="K816" s="118">
        <v>0</v>
      </c>
      <c r="L816" s="118">
        <v>0</v>
      </c>
      <c r="M816" s="118">
        <v>0</v>
      </c>
      <c r="N816" s="118">
        <v>0</v>
      </c>
      <c r="O816" s="118">
        <v>0</v>
      </c>
      <c r="P816" s="118">
        <v>0</v>
      </c>
      <c r="Q816" s="118">
        <v>0</v>
      </c>
      <c r="R816" s="118">
        <v>0</v>
      </c>
      <c r="S816" s="118">
        <v>0</v>
      </c>
      <c r="T816" s="118">
        <v>0</v>
      </c>
      <c r="U816" s="118">
        <v>0</v>
      </c>
      <c r="V816" s="118">
        <v>25.5</v>
      </c>
      <c r="W816" s="118" t="s">
        <v>263</v>
      </c>
    </row>
    <row r="817" spans="1:23" ht="13.5" customHeight="1" x14ac:dyDescent="0.3">
      <c r="A817" s="170">
        <v>0.8125</v>
      </c>
      <c r="B817" s="118">
        <v>1</v>
      </c>
      <c r="C817" s="118">
        <v>0</v>
      </c>
      <c r="D817" s="118">
        <v>0</v>
      </c>
      <c r="E817" s="118">
        <v>0</v>
      </c>
      <c r="F817" s="118">
        <v>1</v>
      </c>
      <c r="G817" s="118">
        <v>0</v>
      </c>
      <c r="H817" s="118">
        <v>0</v>
      </c>
      <c r="I817" s="118">
        <v>0</v>
      </c>
      <c r="J817" s="118">
        <v>0</v>
      </c>
      <c r="K817" s="118">
        <v>0</v>
      </c>
      <c r="L817" s="118">
        <v>0</v>
      </c>
      <c r="M817" s="118">
        <v>0</v>
      </c>
      <c r="N817" s="118">
        <v>0</v>
      </c>
      <c r="O817" s="118">
        <v>0</v>
      </c>
      <c r="P817" s="118">
        <v>0</v>
      </c>
      <c r="Q817" s="118">
        <v>0</v>
      </c>
      <c r="R817" s="118">
        <v>0</v>
      </c>
      <c r="S817" s="118">
        <v>0</v>
      </c>
      <c r="T817" s="118">
        <v>0</v>
      </c>
      <c r="U817" s="118">
        <v>0</v>
      </c>
      <c r="V817" s="118">
        <v>20.6</v>
      </c>
      <c r="W817" s="118" t="s">
        <v>263</v>
      </c>
    </row>
    <row r="818" spans="1:23" ht="13.5" customHeight="1" x14ac:dyDescent="0.3">
      <c r="A818" s="170">
        <v>0.82291666666666696</v>
      </c>
      <c r="B818" s="118">
        <v>6</v>
      </c>
      <c r="C818" s="118">
        <v>0</v>
      </c>
      <c r="D818" s="118">
        <v>0</v>
      </c>
      <c r="E818" s="118">
        <v>1</v>
      </c>
      <c r="F818" s="118">
        <v>1</v>
      </c>
      <c r="G818" s="118">
        <v>3</v>
      </c>
      <c r="H818" s="118">
        <v>1</v>
      </c>
      <c r="I818" s="118">
        <v>0</v>
      </c>
      <c r="J818" s="118">
        <v>0</v>
      </c>
      <c r="K818" s="118">
        <v>0</v>
      </c>
      <c r="L818" s="118">
        <v>0</v>
      </c>
      <c r="M818" s="118">
        <v>0</v>
      </c>
      <c r="N818" s="118">
        <v>0</v>
      </c>
      <c r="O818" s="118">
        <v>0</v>
      </c>
      <c r="P818" s="118">
        <v>0</v>
      </c>
      <c r="Q818" s="118">
        <v>0</v>
      </c>
      <c r="R818" s="118">
        <v>0</v>
      </c>
      <c r="S818" s="118">
        <v>0</v>
      </c>
      <c r="T818" s="118">
        <v>0</v>
      </c>
      <c r="U818" s="118">
        <v>0</v>
      </c>
      <c r="V818" s="118">
        <v>25</v>
      </c>
      <c r="W818" s="118" t="s">
        <v>263</v>
      </c>
    </row>
    <row r="819" spans="1:23" ht="13.5" customHeight="1" x14ac:dyDescent="0.3">
      <c r="A819" s="170">
        <v>0.83333333333333304</v>
      </c>
      <c r="B819" s="118">
        <v>1</v>
      </c>
      <c r="C819" s="118">
        <v>0</v>
      </c>
      <c r="D819" s="118">
        <v>0</v>
      </c>
      <c r="E819" s="118">
        <v>0</v>
      </c>
      <c r="F819" s="118">
        <v>0</v>
      </c>
      <c r="G819" s="118">
        <v>1</v>
      </c>
      <c r="H819" s="118">
        <v>0</v>
      </c>
      <c r="I819" s="118">
        <v>0</v>
      </c>
      <c r="J819" s="118">
        <v>0</v>
      </c>
      <c r="K819" s="118">
        <v>0</v>
      </c>
      <c r="L819" s="118">
        <v>0</v>
      </c>
      <c r="M819" s="118">
        <v>0</v>
      </c>
      <c r="N819" s="118">
        <v>0</v>
      </c>
      <c r="O819" s="118">
        <v>0</v>
      </c>
      <c r="P819" s="118">
        <v>0</v>
      </c>
      <c r="Q819" s="118">
        <v>0</v>
      </c>
      <c r="R819" s="118">
        <v>0</v>
      </c>
      <c r="S819" s="118">
        <v>0</v>
      </c>
      <c r="T819" s="118">
        <v>0</v>
      </c>
      <c r="U819" s="118">
        <v>0</v>
      </c>
      <c r="V819" s="118">
        <v>27.3</v>
      </c>
      <c r="W819" s="118" t="s">
        <v>263</v>
      </c>
    </row>
    <row r="820" spans="1:23" ht="13.5" customHeight="1" x14ac:dyDescent="0.3">
      <c r="A820" s="170">
        <v>0.84375</v>
      </c>
      <c r="B820" s="118">
        <v>3</v>
      </c>
      <c r="C820" s="118">
        <v>0</v>
      </c>
      <c r="D820" s="118">
        <v>0</v>
      </c>
      <c r="E820" s="118">
        <v>1</v>
      </c>
      <c r="F820" s="118">
        <v>0</v>
      </c>
      <c r="G820" s="118">
        <v>2</v>
      </c>
      <c r="H820" s="118">
        <v>0</v>
      </c>
      <c r="I820" s="118">
        <v>0</v>
      </c>
      <c r="J820" s="118">
        <v>0</v>
      </c>
      <c r="K820" s="118">
        <v>0</v>
      </c>
      <c r="L820" s="118">
        <v>0</v>
      </c>
      <c r="M820" s="118">
        <v>0</v>
      </c>
      <c r="N820" s="118">
        <v>0</v>
      </c>
      <c r="O820" s="118">
        <v>0</v>
      </c>
      <c r="P820" s="118">
        <v>0</v>
      </c>
      <c r="Q820" s="118">
        <v>0</v>
      </c>
      <c r="R820" s="118">
        <v>0</v>
      </c>
      <c r="S820" s="118">
        <v>0</v>
      </c>
      <c r="T820" s="118">
        <v>0</v>
      </c>
      <c r="U820" s="118">
        <v>0</v>
      </c>
      <c r="V820" s="118">
        <v>24.4</v>
      </c>
      <c r="W820" s="118" t="s">
        <v>263</v>
      </c>
    </row>
    <row r="821" spans="1:23" ht="13.5" customHeight="1" x14ac:dyDescent="0.3">
      <c r="A821" s="170">
        <v>0.85416666666666696</v>
      </c>
      <c r="B821" s="118">
        <v>1</v>
      </c>
      <c r="C821" s="118">
        <v>0</v>
      </c>
      <c r="D821" s="118">
        <v>0</v>
      </c>
      <c r="E821" s="118">
        <v>0</v>
      </c>
      <c r="F821" s="118">
        <v>0</v>
      </c>
      <c r="G821" s="118">
        <v>1</v>
      </c>
      <c r="H821" s="118">
        <v>0</v>
      </c>
      <c r="I821" s="118">
        <v>0</v>
      </c>
      <c r="J821" s="118">
        <v>0</v>
      </c>
      <c r="K821" s="118">
        <v>0</v>
      </c>
      <c r="L821" s="118">
        <v>0</v>
      </c>
      <c r="M821" s="118">
        <v>0</v>
      </c>
      <c r="N821" s="118">
        <v>0</v>
      </c>
      <c r="O821" s="118">
        <v>0</v>
      </c>
      <c r="P821" s="118">
        <v>0</v>
      </c>
      <c r="Q821" s="118">
        <v>0</v>
      </c>
      <c r="R821" s="118">
        <v>0</v>
      </c>
      <c r="S821" s="118">
        <v>0</v>
      </c>
      <c r="T821" s="118">
        <v>0</v>
      </c>
      <c r="U821" s="118">
        <v>0</v>
      </c>
      <c r="V821" s="118">
        <v>29.5</v>
      </c>
      <c r="W821" s="118" t="s">
        <v>263</v>
      </c>
    </row>
    <row r="822" spans="1:23" ht="13.5" customHeight="1" x14ac:dyDescent="0.3">
      <c r="A822" s="170">
        <v>0.86458333333333304</v>
      </c>
      <c r="B822" s="118">
        <v>5</v>
      </c>
      <c r="C822" s="118">
        <v>0</v>
      </c>
      <c r="D822" s="118">
        <v>0</v>
      </c>
      <c r="E822" s="118">
        <v>1</v>
      </c>
      <c r="F822" s="118">
        <v>0</v>
      </c>
      <c r="G822" s="118">
        <v>1</v>
      </c>
      <c r="H822" s="118">
        <v>0</v>
      </c>
      <c r="I822" s="118">
        <v>1</v>
      </c>
      <c r="J822" s="118">
        <v>0</v>
      </c>
      <c r="K822" s="118">
        <v>0</v>
      </c>
      <c r="L822" s="118">
        <v>2</v>
      </c>
      <c r="M822" s="118">
        <v>0</v>
      </c>
      <c r="N822" s="118">
        <v>0</v>
      </c>
      <c r="O822" s="118">
        <v>0</v>
      </c>
      <c r="P822" s="118">
        <v>0</v>
      </c>
      <c r="Q822" s="118">
        <v>0</v>
      </c>
      <c r="R822" s="118">
        <v>0</v>
      </c>
      <c r="S822" s="118">
        <v>0</v>
      </c>
      <c r="T822" s="118">
        <v>0</v>
      </c>
      <c r="U822" s="118">
        <v>0</v>
      </c>
      <c r="V822" s="118">
        <v>37.200000000000003</v>
      </c>
      <c r="W822" s="118" t="s">
        <v>263</v>
      </c>
    </row>
    <row r="823" spans="1:23" ht="13.5" customHeight="1" x14ac:dyDescent="0.3">
      <c r="A823" s="170">
        <v>0.875</v>
      </c>
      <c r="B823" s="118">
        <v>0</v>
      </c>
      <c r="C823" s="118">
        <v>0</v>
      </c>
      <c r="D823" s="118">
        <v>0</v>
      </c>
      <c r="E823" s="118">
        <v>0</v>
      </c>
      <c r="F823" s="118">
        <v>0</v>
      </c>
      <c r="G823" s="118">
        <v>0</v>
      </c>
      <c r="H823" s="118">
        <v>0</v>
      </c>
      <c r="I823" s="118">
        <v>0</v>
      </c>
      <c r="J823" s="118">
        <v>0</v>
      </c>
      <c r="K823" s="118">
        <v>0</v>
      </c>
      <c r="L823" s="118">
        <v>0</v>
      </c>
      <c r="M823" s="118">
        <v>0</v>
      </c>
      <c r="N823" s="118">
        <v>0</v>
      </c>
      <c r="O823" s="118">
        <v>0</v>
      </c>
      <c r="P823" s="118">
        <v>0</v>
      </c>
      <c r="Q823" s="118">
        <v>0</v>
      </c>
      <c r="R823" s="118">
        <v>0</v>
      </c>
      <c r="S823" s="118">
        <v>0</v>
      </c>
      <c r="T823" s="118">
        <v>0</v>
      </c>
      <c r="U823" s="118">
        <v>0</v>
      </c>
      <c r="V823" s="118" t="s">
        <v>263</v>
      </c>
      <c r="W823" s="118" t="s">
        <v>263</v>
      </c>
    </row>
    <row r="824" spans="1:23" ht="13.5" customHeight="1" x14ac:dyDescent="0.3">
      <c r="A824" s="170">
        <v>0.88541666666666696</v>
      </c>
      <c r="B824" s="118">
        <v>3</v>
      </c>
      <c r="C824" s="118">
        <v>0</v>
      </c>
      <c r="D824" s="118">
        <v>0</v>
      </c>
      <c r="E824" s="118">
        <v>0</v>
      </c>
      <c r="F824" s="118">
        <v>3</v>
      </c>
      <c r="G824" s="118">
        <v>0</v>
      </c>
      <c r="H824" s="118">
        <v>0</v>
      </c>
      <c r="I824" s="118">
        <v>0</v>
      </c>
      <c r="J824" s="118">
        <v>0</v>
      </c>
      <c r="K824" s="118">
        <v>0</v>
      </c>
      <c r="L824" s="118">
        <v>0</v>
      </c>
      <c r="M824" s="118">
        <v>0</v>
      </c>
      <c r="N824" s="118">
        <v>0</v>
      </c>
      <c r="O824" s="118">
        <v>0</v>
      </c>
      <c r="P824" s="118">
        <v>0</v>
      </c>
      <c r="Q824" s="118">
        <v>0</v>
      </c>
      <c r="R824" s="118">
        <v>0</v>
      </c>
      <c r="S824" s="118">
        <v>0</v>
      </c>
      <c r="T824" s="118">
        <v>0</v>
      </c>
      <c r="U824" s="118">
        <v>0</v>
      </c>
      <c r="V824" s="118">
        <v>23.1</v>
      </c>
      <c r="W824" s="118" t="s">
        <v>263</v>
      </c>
    </row>
    <row r="825" spans="1:23" ht="13.5" customHeight="1" x14ac:dyDescent="0.3">
      <c r="A825" s="170">
        <v>0.89583333333333304</v>
      </c>
      <c r="B825" s="118">
        <v>1</v>
      </c>
      <c r="C825" s="118">
        <v>0</v>
      </c>
      <c r="D825" s="118">
        <v>0</v>
      </c>
      <c r="E825" s="118">
        <v>1</v>
      </c>
      <c r="F825" s="118">
        <v>0</v>
      </c>
      <c r="G825" s="118">
        <v>0</v>
      </c>
      <c r="H825" s="118">
        <v>0</v>
      </c>
      <c r="I825" s="118">
        <v>0</v>
      </c>
      <c r="J825" s="118">
        <v>0</v>
      </c>
      <c r="K825" s="118">
        <v>0</v>
      </c>
      <c r="L825" s="118">
        <v>0</v>
      </c>
      <c r="M825" s="118">
        <v>0</v>
      </c>
      <c r="N825" s="118">
        <v>0</v>
      </c>
      <c r="O825" s="118">
        <v>0</v>
      </c>
      <c r="P825" s="118">
        <v>0</v>
      </c>
      <c r="Q825" s="118">
        <v>0</v>
      </c>
      <c r="R825" s="118">
        <v>0</v>
      </c>
      <c r="S825" s="118">
        <v>0</v>
      </c>
      <c r="T825" s="118">
        <v>0</v>
      </c>
      <c r="U825" s="118">
        <v>0</v>
      </c>
      <c r="V825" s="118">
        <v>19.399999999999999</v>
      </c>
      <c r="W825" s="118" t="s">
        <v>263</v>
      </c>
    </row>
    <row r="826" spans="1:23" ht="13.5" customHeight="1" x14ac:dyDescent="0.3">
      <c r="A826" s="170">
        <v>0.90625</v>
      </c>
      <c r="B826" s="118">
        <v>0</v>
      </c>
      <c r="C826" s="118">
        <v>0</v>
      </c>
      <c r="D826" s="118">
        <v>0</v>
      </c>
      <c r="E826" s="118">
        <v>0</v>
      </c>
      <c r="F826" s="118">
        <v>0</v>
      </c>
      <c r="G826" s="118">
        <v>0</v>
      </c>
      <c r="H826" s="118">
        <v>0</v>
      </c>
      <c r="I826" s="118">
        <v>0</v>
      </c>
      <c r="J826" s="118">
        <v>0</v>
      </c>
      <c r="K826" s="118">
        <v>0</v>
      </c>
      <c r="L826" s="118">
        <v>0</v>
      </c>
      <c r="M826" s="118">
        <v>0</v>
      </c>
      <c r="N826" s="118">
        <v>0</v>
      </c>
      <c r="O826" s="118">
        <v>0</v>
      </c>
      <c r="P826" s="118">
        <v>0</v>
      </c>
      <c r="Q826" s="118">
        <v>0</v>
      </c>
      <c r="R826" s="118">
        <v>0</v>
      </c>
      <c r="S826" s="118">
        <v>0</v>
      </c>
      <c r="T826" s="118">
        <v>0</v>
      </c>
      <c r="U826" s="118">
        <v>0</v>
      </c>
      <c r="V826" s="118" t="s">
        <v>263</v>
      </c>
      <c r="W826" s="118" t="s">
        <v>263</v>
      </c>
    </row>
    <row r="827" spans="1:23" ht="13.5" customHeight="1" x14ac:dyDescent="0.3">
      <c r="A827" s="170">
        <v>0.91666666666666696</v>
      </c>
      <c r="B827" s="118">
        <v>0</v>
      </c>
      <c r="C827" s="118">
        <v>0</v>
      </c>
      <c r="D827" s="118">
        <v>0</v>
      </c>
      <c r="E827" s="118">
        <v>0</v>
      </c>
      <c r="F827" s="118">
        <v>0</v>
      </c>
      <c r="G827" s="118">
        <v>0</v>
      </c>
      <c r="H827" s="118">
        <v>0</v>
      </c>
      <c r="I827" s="118">
        <v>0</v>
      </c>
      <c r="J827" s="118">
        <v>0</v>
      </c>
      <c r="K827" s="118">
        <v>0</v>
      </c>
      <c r="L827" s="118">
        <v>0</v>
      </c>
      <c r="M827" s="118">
        <v>0</v>
      </c>
      <c r="N827" s="118">
        <v>0</v>
      </c>
      <c r="O827" s="118">
        <v>0</v>
      </c>
      <c r="P827" s="118">
        <v>0</v>
      </c>
      <c r="Q827" s="118">
        <v>0</v>
      </c>
      <c r="R827" s="118">
        <v>0</v>
      </c>
      <c r="S827" s="118">
        <v>0</v>
      </c>
      <c r="T827" s="118">
        <v>0</v>
      </c>
      <c r="U827" s="118">
        <v>0</v>
      </c>
      <c r="V827" s="118" t="s">
        <v>263</v>
      </c>
      <c r="W827" s="118" t="s">
        <v>263</v>
      </c>
    </row>
    <row r="828" spans="1:23" ht="13.5" customHeight="1" x14ac:dyDescent="0.3">
      <c r="A828" s="170">
        <v>0.92708333333333304</v>
      </c>
      <c r="B828" s="118">
        <v>0</v>
      </c>
      <c r="C828" s="118">
        <v>0</v>
      </c>
      <c r="D828" s="118">
        <v>0</v>
      </c>
      <c r="E828" s="118">
        <v>0</v>
      </c>
      <c r="F828" s="118">
        <v>0</v>
      </c>
      <c r="G828" s="118">
        <v>0</v>
      </c>
      <c r="H828" s="118">
        <v>0</v>
      </c>
      <c r="I828" s="118">
        <v>0</v>
      </c>
      <c r="J828" s="118">
        <v>0</v>
      </c>
      <c r="K828" s="118">
        <v>0</v>
      </c>
      <c r="L828" s="118">
        <v>0</v>
      </c>
      <c r="M828" s="118">
        <v>0</v>
      </c>
      <c r="N828" s="118">
        <v>0</v>
      </c>
      <c r="O828" s="118">
        <v>0</v>
      </c>
      <c r="P828" s="118">
        <v>0</v>
      </c>
      <c r="Q828" s="118">
        <v>0</v>
      </c>
      <c r="R828" s="118">
        <v>0</v>
      </c>
      <c r="S828" s="118">
        <v>0</v>
      </c>
      <c r="T828" s="118">
        <v>0</v>
      </c>
      <c r="U828" s="118">
        <v>0</v>
      </c>
      <c r="V828" s="118" t="s">
        <v>263</v>
      </c>
      <c r="W828" s="118" t="s">
        <v>263</v>
      </c>
    </row>
    <row r="829" spans="1:23" ht="13.5" customHeight="1" x14ac:dyDescent="0.3">
      <c r="A829" s="170">
        <v>0.9375</v>
      </c>
      <c r="B829" s="118">
        <v>0</v>
      </c>
      <c r="C829" s="118">
        <v>0</v>
      </c>
      <c r="D829" s="118">
        <v>0</v>
      </c>
      <c r="E829" s="118">
        <v>0</v>
      </c>
      <c r="F829" s="118">
        <v>0</v>
      </c>
      <c r="G829" s="118">
        <v>0</v>
      </c>
      <c r="H829" s="118">
        <v>0</v>
      </c>
      <c r="I829" s="118">
        <v>0</v>
      </c>
      <c r="J829" s="118">
        <v>0</v>
      </c>
      <c r="K829" s="118">
        <v>0</v>
      </c>
      <c r="L829" s="118">
        <v>0</v>
      </c>
      <c r="M829" s="118">
        <v>0</v>
      </c>
      <c r="N829" s="118">
        <v>0</v>
      </c>
      <c r="O829" s="118">
        <v>0</v>
      </c>
      <c r="P829" s="118">
        <v>0</v>
      </c>
      <c r="Q829" s="118">
        <v>0</v>
      </c>
      <c r="R829" s="118">
        <v>0</v>
      </c>
      <c r="S829" s="118">
        <v>0</v>
      </c>
      <c r="T829" s="118">
        <v>0</v>
      </c>
      <c r="U829" s="118">
        <v>0</v>
      </c>
      <c r="V829" s="118" t="s">
        <v>263</v>
      </c>
      <c r="W829" s="118" t="s">
        <v>263</v>
      </c>
    </row>
    <row r="830" spans="1:23" ht="13.5" customHeight="1" x14ac:dyDescent="0.3">
      <c r="A830" s="170">
        <v>0.94791666666666696</v>
      </c>
      <c r="B830" s="118">
        <v>0</v>
      </c>
      <c r="C830" s="118">
        <v>0</v>
      </c>
      <c r="D830" s="118">
        <v>0</v>
      </c>
      <c r="E830" s="118">
        <v>0</v>
      </c>
      <c r="F830" s="118">
        <v>0</v>
      </c>
      <c r="G830" s="118">
        <v>0</v>
      </c>
      <c r="H830" s="118">
        <v>0</v>
      </c>
      <c r="I830" s="118">
        <v>0</v>
      </c>
      <c r="J830" s="118">
        <v>0</v>
      </c>
      <c r="K830" s="118">
        <v>0</v>
      </c>
      <c r="L830" s="118">
        <v>0</v>
      </c>
      <c r="M830" s="118">
        <v>0</v>
      </c>
      <c r="N830" s="118">
        <v>0</v>
      </c>
      <c r="O830" s="118">
        <v>0</v>
      </c>
      <c r="P830" s="118">
        <v>0</v>
      </c>
      <c r="Q830" s="118">
        <v>0</v>
      </c>
      <c r="R830" s="118">
        <v>0</v>
      </c>
      <c r="S830" s="118">
        <v>0</v>
      </c>
      <c r="T830" s="118">
        <v>0</v>
      </c>
      <c r="U830" s="118">
        <v>0</v>
      </c>
      <c r="V830" s="118" t="s">
        <v>263</v>
      </c>
      <c r="W830" s="118" t="s">
        <v>263</v>
      </c>
    </row>
    <row r="831" spans="1:23" ht="13.5" customHeight="1" x14ac:dyDescent="0.3">
      <c r="A831" s="170">
        <v>0.95833333333333304</v>
      </c>
      <c r="B831" s="118">
        <v>0</v>
      </c>
      <c r="C831" s="118">
        <v>0</v>
      </c>
      <c r="D831" s="118">
        <v>0</v>
      </c>
      <c r="E831" s="118">
        <v>0</v>
      </c>
      <c r="F831" s="118">
        <v>0</v>
      </c>
      <c r="G831" s="118">
        <v>0</v>
      </c>
      <c r="H831" s="118">
        <v>0</v>
      </c>
      <c r="I831" s="118">
        <v>0</v>
      </c>
      <c r="J831" s="118">
        <v>0</v>
      </c>
      <c r="K831" s="118">
        <v>0</v>
      </c>
      <c r="L831" s="118">
        <v>0</v>
      </c>
      <c r="M831" s="118">
        <v>0</v>
      </c>
      <c r="N831" s="118">
        <v>0</v>
      </c>
      <c r="O831" s="118">
        <v>0</v>
      </c>
      <c r="P831" s="118">
        <v>0</v>
      </c>
      <c r="Q831" s="118">
        <v>0</v>
      </c>
      <c r="R831" s="118">
        <v>0</v>
      </c>
      <c r="S831" s="118">
        <v>0</v>
      </c>
      <c r="T831" s="118">
        <v>0</v>
      </c>
      <c r="U831" s="118">
        <v>0</v>
      </c>
      <c r="V831" s="118" t="s">
        <v>263</v>
      </c>
      <c r="W831" s="118" t="s">
        <v>263</v>
      </c>
    </row>
    <row r="832" spans="1:23" ht="13.5" customHeight="1" x14ac:dyDescent="0.3">
      <c r="A832" s="170">
        <v>0.96875</v>
      </c>
      <c r="B832" s="118">
        <v>0</v>
      </c>
      <c r="C832" s="118">
        <v>0</v>
      </c>
      <c r="D832" s="118">
        <v>0</v>
      </c>
      <c r="E832" s="118">
        <v>0</v>
      </c>
      <c r="F832" s="118">
        <v>0</v>
      </c>
      <c r="G832" s="118">
        <v>0</v>
      </c>
      <c r="H832" s="118">
        <v>0</v>
      </c>
      <c r="I832" s="118">
        <v>0</v>
      </c>
      <c r="J832" s="118">
        <v>0</v>
      </c>
      <c r="K832" s="118">
        <v>0</v>
      </c>
      <c r="L832" s="118">
        <v>0</v>
      </c>
      <c r="M832" s="118">
        <v>0</v>
      </c>
      <c r="N832" s="118">
        <v>0</v>
      </c>
      <c r="O832" s="118">
        <v>0</v>
      </c>
      <c r="P832" s="118">
        <v>0</v>
      </c>
      <c r="Q832" s="118">
        <v>0</v>
      </c>
      <c r="R832" s="118">
        <v>0</v>
      </c>
      <c r="S832" s="118">
        <v>0</v>
      </c>
      <c r="T832" s="118">
        <v>0</v>
      </c>
      <c r="U832" s="118">
        <v>0</v>
      </c>
      <c r="V832" s="118" t="s">
        <v>263</v>
      </c>
      <c r="W832" s="118" t="s">
        <v>263</v>
      </c>
    </row>
    <row r="833" spans="1:23" ht="13.5" customHeight="1" x14ac:dyDescent="0.3">
      <c r="A833" s="170">
        <v>0.97916666666666696</v>
      </c>
      <c r="B833" s="118">
        <v>0</v>
      </c>
      <c r="C833" s="118">
        <v>0</v>
      </c>
      <c r="D833" s="118">
        <v>0</v>
      </c>
      <c r="E833" s="118">
        <v>0</v>
      </c>
      <c r="F833" s="118">
        <v>0</v>
      </c>
      <c r="G833" s="118">
        <v>0</v>
      </c>
      <c r="H833" s="118">
        <v>0</v>
      </c>
      <c r="I833" s="118">
        <v>0</v>
      </c>
      <c r="J833" s="118">
        <v>0</v>
      </c>
      <c r="K833" s="118">
        <v>0</v>
      </c>
      <c r="L833" s="118">
        <v>0</v>
      </c>
      <c r="M833" s="118">
        <v>0</v>
      </c>
      <c r="N833" s="118">
        <v>0</v>
      </c>
      <c r="O833" s="118">
        <v>0</v>
      </c>
      <c r="P833" s="118">
        <v>0</v>
      </c>
      <c r="Q833" s="118">
        <v>0</v>
      </c>
      <c r="R833" s="118">
        <v>0</v>
      </c>
      <c r="S833" s="118">
        <v>0</v>
      </c>
      <c r="T833" s="118">
        <v>0</v>
      </c>
      <c r="U833" s="118">
        <v>0</v>
      </c>
      <c r="V833" s="118" t="s">
        <v>263</v>
      </c>
      <c r="W833" s="118" t="s">
        <v>263</v>
      </c>
    </row>
    <row r="834" spans="1:23" ht="13.5" customHeight="1" thickBot="1" x14ac:dyDescent="0.35">
      <c r="A834" s="171">
        <v>0.98958333333333304</v>
      </c>
      <c r="B834" s="120">
        <v>0</v>
      </c>
      <c r="C834" s="120">
        <v>0</v>
      </c>
      <c r="D834" s="120">
        <v>0</v>
      </c>
      <c r="E834" s="120">
        <v>0</v>
      </c>
      <c r="F834" s="120">
        <v>0</v>
      </c>
      <c r="G834" s="120">
        <v>0</v>
      </c>
      <c r="H834" s="120">
        <v>0</v>
      </c>
      <c r="I834" s="120">
        <v>0</v>
      </c>
      <c r="J834" s="120">
        <v>0</v>
      </c>
      <c r="K834" s="120">
        <v>0</v>
      </c>
      <c r="L834" s="120">
        <v>0</v>
      </c>
      <c r="M834" s="120">
        <v>0</v>
      </c>
      <c r="N834" s="120">
        <v>0</v>
      </c>
      <c r="O834" s="120">
        <v>0</v>
      </c>
      <c r="P834" s="120">
        <v>0</v>
      </c>
      <c r="Q834" s="120">
        <v>0</v>
      </c>
      <c r="R834" s="120">
        <v>0</v>
      </c>
      <c r="S834" s="120">
        <v>0</v>
      </c>
      <c r="T834" s="120">
        <v>0</v>
      </c>
      <c r="U834" s="120">
        <v>0</v>
      </c>
      <c r="V834" s="120" t="s">
        <v>263</v>
      </c>
      <c r="W834" s="120" t="s">
        <v>263</v>
      </c>
    </row>
    <row r="835" spans="1:23" ht="13.5" customHeight="1" thickTop="1" x14ac:dyDescent="0.3">
      <c r="A835" s="285" t="s">
        <v>112</v>
      </c>
      <c r="B835" s="119">
        <f>SUM(B767:B814)</f>
        <v>364</v>
      </c>
      <c r="C835" s="119">
        <f t="shared" ref="C835:U835" si="28">SUM(C767:C814)</f>
        <v>1</v>
      </c>
      <c r="D835" s="119">
        <f t="shared" si="28"/>
        <v>17</v>
      </c>
      <c r="E835" s="119">
        <f t="shared" si="28"/>
        <v>62</v>
      </c>
      <c r="F835" s="119">
        <f t="shared" si="28"/>
        <v>139</v>
      </c>
      <c r="G835" s="119">
        <f t="shared" si="28"/>
        <v>98</v>
      </c>
      <c r="H835" s="119">
        <f t="shared" si="28"/>
        <v>37</v>
      </c>
      <c r="I835" s="119">
        <f t="shared" si="28"/>
        <v>8</v>
      </c>
      <c r="J835" s="119">
        <f t="shared" si="28"/>
        <v>1</v>
      </c>
      <c r="K835" s="119">
        <f t="shared" si="28"/>
        <v>1</v>
      </c>
      <c r="L835" s="119">
        <f t="shared" si="28"/>
        <v>0</v>
      </c>
      <c r="M835" s="119">
        <f t="shared" si="28"/>
        <v>0</v>
      </c>
      <c r="N835" s="119">
        <f t="shared" si="28"/>
        <v>0</v>
      </c>
      <c r="O835" s="119">
        <f t="shared" si="28"/>
        <v>0</v>
      </c>
      <c r="P835" s="119">
        <f t="shared" si="28"/>
        <v>0</v>
      </c>
      <c r="Q835" s="119">
        <f t="shared" si="28"/>
        <v>0</v>
      </c>
      <c r="R835" s="119">
        <f t="shared" si="28"/>
        <v>0</v>
      </c>
      <c r="S835" s="119">
        <f t="shared" si="28"/>
        <v>0</v>
      </c>
      <c r="T835" s="119">
        <f t="shared" si="28"/>
        <v>0</v>
      </c>
      <c r="U835" s="119">
        <f t="shared" si="28"/>
        <v>0</v>
      </c>
      <c r="V835" s="119">
        <v>23.9</v>
      </c>
      <c r="W835" s="119">
        <v>29.6</v>
      </c>
    </row>
    <row r="836" spans="1:23" ht="13.5" customHeight="1" x14ac:dyDescent="0.3">
      <c r="A836" s="286" t="s">
        <v>113</v>
      </c>
      <c r="B836" s="118">
        <f>SUM(B763:B826)</f>
        <v>407</v>
      </c>
      <c r="C836" s="118">
        <f t="shared" ref="C836:U836" si="29">SUM(C763:C826)</f>
        <v>1</v>
      </c>
      <c r="D836" s="118">
        <f t="shared" si="29"/>
        <v>18</v>
      </c>
      <c r="E836" s="118">
        <f t="shared" si="29"/>
        <v>68</v>
      </c>
      <c r="F836" s="118">
        <f t="shared" si="29"/>
        <v>149</v>
      </c>
      <c r="G836" s="118">
        <f t="shared" si="29"/>
        <v>107</v>
      </c>
      <c r="H836" s="118">
        <f t="shared" si="29"/>
        <v>42</v>
      </c>
      <c r="I836" s="118">
        <f t="shared" si="29"/>
        <v>17</v>
      </c>
      <c r="J836" s="118">
        <f t="shared" si="29"/>
        <v>1</v>
      </c>
      <c r="K836" s="118">
        <f t="shared" si="29"/>
        <v>2</v>
      </c>
      <c r="L836" s="118">
        <f t="shared" si="29"/>
        <v>2</v>
      </c>
      <c r="M836" s="118">
        <f t="shared" si="29"/>
        <v>0</v>
      </c>
      <c r="N836" s="118">
        <f t="shared" si="29"/>
        <v>0</v>
      </c>
      <c r="O836" s="118">
        <f t="shared" si="29"/>
        <v>0</v>
      </c>
      <c r="P836" s="118">
        <f t="shared" si="29"/>
        <v>0</v>
      </c>
      <c r="Q836" s="118">
        <f t="shared" si="29"/>
        <v>0</v>
      </c>
      <c r="R836" s="118">
        <f t="shared" si="29"/>
        <v>0</v>
      </c>
      <c r="S836" s="118">
        <f t="shared" si="29"/>
        <v>0</v>
      </c>
      <c r="T836" s="118">
        <f t="shared" si="29"/>
        <v>0</v>
      </c>
      <c r="U836" s="118">
        <f t="shared" si="29"/>
        <v>0</v>
      </c>
      <c r="V836" s="118">
        <v>24.5</v>
      </c>
      <c r="W836" s="118">
        <v>30.4</v>
      </c>
    </row>
    <row r="837" spans="1:23" ht="13.5" customHeight="1" x14ac:dyDescent="0.3">
      <c r="A837" s="118" t="s">
        <v>114</v>
      </c>
      <c r="B837" s="118">
        <f>SUM(B763:B834)</f>
        <v>407</v>
      </c>
      <c r="C837" s="118">
        <f t="shared" ref="C837:U837" si="30">SUM(C763:C834)</f>
        <v>1</v>
      </c>
      <c r="D837" s="118">
        <f t="shared" si="30"/>
        <v>18</v>
      </c>
      <c r="E837" s="118">
        <f t="shared" si="30"/>
        <v>68</v>
      </c>
      <c r="F837" s="118">
        <f t="shared" si="30"/>
        <v>149</v>
      </c>
      <c r="G837" s="118">
        <f t="shared" si="30"/>
        <v>107</v>
      </c>
      <c r="H837" s="118">
        <f t="shared" si="30"/>
        <v>42</v>
      </c>
      <c r="I837" s="118">
        <f t="shared" si="30"/>
        <v>17</v>
      </c>
      <c r="J837" s="118">
        <f t="shared" si="30"/>
        <v>1</v>
      </c>
      <c r="K837" s="118">
        <f t="shared" si="30"/>
        <v>2</v>
      </c>
      <c r="L837" s="118">
        <f t="shared" si="30"/>
        <v>2</v>
      </c>
      <c r="M837" s="118">
        <f t="shared" si="30"/>
        <v>0</v>
      </c>
      <c r="N837" s="118">
        <f t="shared" si="30"/>
        <v>0</v>
      </c>
      <c r="O837" s="118">
        <f t="shared" si="30"/>
        <v>0</v>
      </c>
      <c r="P837" s="118">
        <f t="shared" si="30"/>
        <v>0</v>
      </c>
      <c r="Q837" s="118">
        <f t="shared" si="30"/>
        <v>0</v>
      </c>
      <c r="R837" s="118">
        <f t="shared" si="30"/>
        <v>0</v>
      </c>
      <c r="S837" s="118">
        <f t="shared" si="30"/>
        <v>0</v>
      </c>
      <c r="T837" s="118">
        <f t="shared" si="30"/>
        <v>0</v>
      </c>
      <c r="U837" s="118">
        <f t="shared" si="30"/>
        <v>0</v>
      </c>
      <c r="V837" s="118">
        <v>24.5</v>
      </c>
      <c r="W837" s="118">
        <v>30.4</v>
      </c>
    </row>
    <row r="838" spans="1:23" ht="13.5" customHeight="1" thickBot="1" x14ac:dyDescent="0.35">
      <c r="A838" s="120" t="s">
        <v>115</v>
      </c>
      <c r="B838" s="120">
        <f>SUM(B739:B834)</f>
        <v>411</v>
      </c>
      <c r="C838" s="120">
        <f t="shared" ref="C838:U838" si="31">SUM(C739:C834)</f>
        <v>1</v>
      </c>
      <c r="D838" s="120">
        <f t="shared" si="31"/>
        <v>21</v>
      </c>
      <c r="E838" s="120">
        <f t="shared" si="31"/>
        <v>68</v>
      </c>
      <c r="F838" s="120">
        <f t="shared" si="31"/>
        <v>149</v>
      </c>
      <c r="G838" s="120">
        <f t="shared" si="31"/>
        <v>108</v>
      </c>
      <c r="H838" s="120">
        <f t="shared" si="31"/>
        <v>42</v>
      </c>
      <c r="I838" s="120">
        <f t="shared" si="31"/>
        <v>17</v>
      </c>
      <c r="J838" s="120">
        <f t="shared" si="31"/>
        <v>1</v>
      </c>
      <c r="K838" s="120">
        <f t="shared" si="31"/>
        <v>2</v>
      </c>
      <c r="L838" s="120">
        <f t="shared" si="31"/>
        <v>2</v>
      </c>
      <c r="M838" s="120">
        <f t="shared" si="31"/>
        <v>0</v>
      </c>
      <c r="N838" s="120">
        <f t="shared" si="31"/>
        <v>0</v>
      </c>
      <c r="O838" s="120">
        <f t="shared" si="31"/>
        <v>0</v>
      </c>
      <c r="P838" s="120">
        <f t="shared" si="31"/>
        <v>0</v>
      </c>
      <c r="Q838" s="120">
        <f t="shared" si="31"/>
        <v>0</v>
      </c>
      <c r="R838" s="120">
        <f t="shared" si="31"/>
        <v>0</v>
      </c>
      <c r="S838" s="120">
        <f t="shared" si="31"/>
        <v>0</v>
      </c>
      <c r="T838" s="120">
        <f t="shared" si="31"/>
        <v>0</v>
      </c>
      <c r="U838" s="120">
        <f t="shared" si="31"/>
        <v>0</v>
      </c>
      <c r="V838" s="120">
        <v>24.4</v>
      </c>
      <c r="W838" s="120">
        <v>30.3</v>
      </c>
    </row>
    <row r="839" spans="1:23" ht="13.5" customHeight="1" thickTop="1" x14ac:dyDescent="0.3">
      <c r="A839" s="122"/>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row>
    <row r="840" spans="1:23" ht="13.5" customHeight="1" thickBot="1" x14ac:dyDescent="0.35">
      <c r="A840" s="122" t="s">
        <v>10</v>
      </c>
      <c r="B840" s="473" t="str">
        <f>TEXT(C840,"dddd")</f>
        <v>Tuesday</v>
      </c>
      <c r="C840" s="233">
        <f>C736+1</f>
        <v>45727</v>
      </c>
      <c r="D840" s="122"/>
      <c r="E840" s="122"/>
      <c r="F840" s="122"/>
      <c r="G840" s="122"/>
      <c r="H840" s="122"/>
      <c r="I840" s="122"/>
      <c r="J840" s="122"/>
      <c r="K840" s="122"/>
      <c r="L840" s="122"/>
      <c r="M840" s="122"/>
      <c r="N840" s="122"/>
      <c r="O840" s="122"/>
      <c r="P840" s="122"/>
      <c r="Q840" s="122"/>
      <c r="R840" s="122"/>
      <c r="S840" s="122"/>
      <c r="T840" s="122"/>
      <c r="U840" s="122"/>
      <c r="V840" s="122"/>
      <c r="W840" s="122"/>
    </row>
    <row r="841" spans="1:23" ht="13.5" customHeight="1" thickTop="1" thickBot="1" x14ac:dyDescent="0.35">
      <c r="A841" s="122"/>
      <c r="B841" s="602" t="s">
        <v>91</v>
      </c>
      <c r="C841" s="603"/>
      <c r="D841" s="603"/>
      <c r="E841" s="603"/>
      <c r="F841" s="603"/>
      <c r="G841" s="603"/>
      <c r="H841" s="603"/>
      <c r="I841" s="603"/>
      <c r="J841" s="603"/>
      <c r="K841" s="603"/>
      <c r="L841" s="603"/>
      <c r="M841" s="603"/>
      <c r="N841" s="603"/>
      <c r="O841" s="603"/>
      <c r="P841" s="603"/>
      <c r="Q841" s="603"/>
      <c r="R841" s="603"/>
      <c r="S841" s="603"/>
      <c r="T841" s="603"/>
      <c r="U841" s="603"/>
      <c r="V841" s="603"/>
      <c r="W841" s="604"/>
    </row>
    <row r="842" spans="1:23" ht="13.5" customHeight="1" thickTop="1" thickBot="1" x14ac:dyDescent="0.35">
      <c r="A842" s="169" t="s">
        <v>51</v>
      </c>
      <c r="B842" s="169" t="s">
        <v>31</v>
      </c>
      <c r="C842" s="287" t="s">
        <v>92</v>
      </c>
      <c r="D842" s="287" t="s">
        <v>93</v>
      </c>
      <c r="E842" s="287" t="s">
        <v>94</v>
      </c>
      <c r="F842" s="287" t="s">
        <v>95</v>
      </c>
      <c r="G842" s="287" t="s">
        <v>96</v>
      </c>
      <c r="H842" s="287" t="s">
        <v>97</v>
      </c>
      <c r="I842" s="287" t="s">
        <v>98</v>
      </c>
      <c r="J842" s="287" t="s">
        <v>99</v>
      </c>
      <c r="K842" s="287" t="s">
        <v>100</v>
      </c>
      <c r="L842" s="287" t="s">
        <v>101</v>
      </c>
      <c r="M842" s="287" t="s">
        <v>102</v>
      </c>
      <c r="N842" s="287" t="s">
        <v>103</v>
      </c>
      <c r="O842" s="287" t="s">
        <v>104</v>
      </c>
      <c r="P842" s="287" t="s">
        <v>105</v>
      </c>
      <c r="Q842" s="287" t="s">
        <v>106</v>
      </c>
      <c r="R842" s="287" t="s">
        <v>107</v>
      </c>
      <c r="S842" s="287" t="s">
        <v>108</v>
      </c>
      <c r="T842" s="287" t="s">
        <v>109</v>
      </c>
      <c r="U842" s="287" t="s">
        <v>110</v>
      </c>
      <c r="V842" s="169" t="s">
        <v>89</v>
      </c>
      <c r="W842" s="169" t="s">
        <v>111</v>
      </c>
    </row>
    <row r="843" spans="1:23" ht="13.5" customHeight="1" thickTop="1" x14ac:dyDescent="0.3">
      <c r="A843" s="278">
        <v>0</v>
      </c>
      <c r="B843" s="119">
        <v>0</v>
      </c>
      <c r="C843" s="119">
        <v>0</v>
      </c>
      <c r="D843" s="119">
        <v>0</v>
      </c>
      <c r="E843" s="119">
        <v>0</v>
      </c>
      <c r="F843" s="119">
        <v>0</v>
      </c>
      <c r="G843" s="119">
        <v>0</v>
      </c>
      <c r="H843" s="119">
        <v>0</v>
      </c>
      <c r="I843" s="119">
        <v>0</v>
      </c>
      <c r="J843" s="119">
        <v>0</v>
      </c>
      <c r="K843" s="119">
        <v>0</v>
      </c>
      <c r="L843" s="119">
        <v>0</v>
      </c>
      <c r="M843" s="119">
        <v>0</v>
      </c>
      <c r="N843" s="119">
        <v>0</v>
      </c>
      <c r="O843" s="119">
        <v>0</v>
      </c>
      <c r="P843" s="119">
        <v>0</v>
      </c>
      <c r="Q843" s="119">
        <v>0</v>
      </c>
      <c r="R843" s="119">
        <v>0</v>
      </c>
      <c r="S843" s="119">
        <v>0</v>
      </c>
      <c r="T843" s="119">
        <v>0</v>
      </c>
      <c r="U843" s="119">
        <v>0</v>
      </c>
      <c r="V843" s="119" t="s">
        <v>263</v>
      </c>
      <c r="W843" s="119" t="s">
        <v>263</v>
      </c>
    </row>
    <row r="844" spans="1:23" ht="13.5" customHeight="1" x14ac:dyDescent="0.3">
      <c r="A844" s="170">
        <v>1.0416666666666666E-2</v>
      </c>
      <c r="B844" s="118">
        <v>0</v>
      </c>
      <c r="C844" s="118">
        <v>0</v>
      </c>
      <c r="D844" s="118">
        <v>0</v>
      </c>
      <c r="E844" s="118">
        <v>0</v>
      </c>
      <c r="F844" s="118">
        <v>0</v>
      </c>
      <c r="G844" s="118">
        <v>0</v>
      </c>
      <c r="H844" s="118">
        <v>0</v>
      </c>
      <c r="I844" s="118">
        <v>0</v>
      </c>
      <c r="J844" s="118">
        <v>0</v>
      </c>
      <c r="K844" s="118">
        <v>0</v>
      </c>
      <c r="L844" s="118">
        <v>0</v>
      </c>
      <c r="M844" s="118">
        <v>0</v>
      </c>
      <c r="N844" s="118">
        <v>0</v>
      </c>
      <c r="O844" s="118">
        <v>0</v>
      </c>
      <c r="P844" s="118">
        <v>0</v>
      </c>
      <c r="Q844" s="118">
        <v>0</v>
      </c>
      <c r="R844" s="118">
        <v>0</v>
      </c>
      <c r="S844" s="118">
        <v>0</v>
      </c>
      <c r="T844" s="118">
        <v>0</v>
      </c>
      <c r="U844" s="118">
        <v>0</v>
      </c>
      <c r="V844" s="118" t="s">
        <v>263</v>
      </c>
      <c r="W844" s="118" t="s">
        <v>263</v>
      </c>
    </row>
    <row r="845" spans="1:23" ht="13.5" customHeight="1" x14ac:dyDescent="0.3">
      <c r="A845" s="170">
        <v>2.0833333333333332E-2</v>
      </c>
      <c r="B845" s="118">
        <v>0</v>
      </c>
      <c r="C845" s="118">
        <v>0</v>
      </c>
      <c r="D845" s="118">
        <v>0</v>
      </c>
      <c r="E845" s="118">
        <v>0</v>
      </c>
      <c r="F845" s="118">
        <v>0</v>
      </c>
      <c r="G845" s="118">
        <v>0</v>
      </c>
      <c r="H845" s="118">
        <v>0</v>
      </c>
      <c r="I845" s="118">
        <v>0</v>
      </c>
      <c r="J845" s="118">
        <v>0</v>
      </c>
      <c r="K845" s="118">
        <v>0</v>
      </c>
      <c r="L845" s="118">
        <v>0</v>
      </c>
      <c r="M845" s="118">
        <v>0</v>
      </c>
      <c r="N845" s="118">
        <v>0</v>
      </c>
      <c r="O845" s="118">
        <v>0</v>
      </c>
      <c r="P845" s="118">
        <v>0</v>
      </c>
      <c r="Q845" s="118">
        <v>0</v>
      </c>
      <c r="R845" s="118">
        <v>0</v>
      </c>
      <c r="S845" s="118">
        <v>0</v>
      </c>
      <c r="T845" s="118">
        <v>0</v>
      </c>
      <c r="U845" s="118">
        <v>0</v>
      </c>
      <c r="V845" s="118" t="s">
        <v>263</v>
      </c>
      <c r="W845" s="118" t="s">
        <v>263</v>
      </c>
    </row>
    <row r="846" spans="1:23" ht="13.5" customHeight="1" x14ac:dyDescent="0.3">
      <c r="A846" s="170">
        <v>3.125E-2</v>
      </c>
      <c r="B846" s="118">
        <v>0</v>
      </c>
      <c r="C846" s="118">
        <v>0</v>
      </c>
      <c r="D846" s="118">
        <v>0</v>
      </c>
      <c r="E846" s="118">
        <v>0</v>
      </c>
      <c r="F846" s="118">
        <v>0</v>
      </c>
      <c r="G846" s="118">
        <v>0</v>
      </c>
      <c r="H846" s="118">
        <v>0</v>
      </c>
      <c r="I846" s="118">
        <v>0</v>
      </c>
      <c r="J846" s="118">
        <v>0</v>
      </c>
      <c r="K846" s="118">
        <v>0</v>
      </c>
      <c r="L846" s="118">
        <v>0</v>
      </c>
      <c r="M846" s="118">
        <v>0</v>
      </c>
      <c r="N846" s="118">
        <v>0</v>
      </c>
      <c r="O846" s="118">
        <v>0</v>
      </c>
      <c r="P846" s="118">
        <v>0</v>
      </c>
      <c r="Q846" s="118">
        <v>0</v>
      </c>
      <c r="R846" s="118">
        <v>0</v>
      </c>
      <c r="S846" s="118">
        <v>0</v>
      </c>
      <c r="T846" s="118">
        <v>0</v>
      </c>
      <c r="U846" s="118">
        <v>0</v>
      </c>
      <c r="V846" s="118" t="s">
        <v>263</v>
      </c>
      <c r="W846" s="118" t="s">
        <v>263</v>
      </c>
    </row>
    <row r="847" spans="1:23" ht="13.5" customHeight="1" x14ac:dyDescent="0.3">
      <c r="A847" s="170">
        <v>4.1666666666666664E-2</v>
      </c>
      <c r="B847" s="118">
        <v>0</v>
      </c>
      <c r="C847" s="118">
        <v>0</v>
      </c>
      <c r="D847" s="118">
        <v>0</v>
      </c>
      <c r="E847" s="118">
        <v>0</v>
      </c>
      <c r="F847" s="118">
        <v>0</v>
      </c>
      <c r="G847" s="118">
        <v>0</v>
      </c>
      <c r="H847" s="118">
        <v>0</v>
      </c>
      <c r="I847" s="118">
        <v>0</v>
      </c>
      <c r="J847" s="118">
        <v>0</v>
      </c>
      <c r="K847" s="118">
        <v>0</v>
      </c>
      <c r="L847" s="118">
        <v>0</v>
      </c>
      <c r="M847" s="118">
        <v>0</v>
      </c>
      <c r="N847" s="118">
        <v>0</v>
      </c>
      <c r="O847" s="118">
        <v>0</v>
      </c>
      <c r="P847" s="118">
        <v>0</v>
      </c>
      <c r="Q847" s="118">
        <v>0</v>
      </c>
      <c r="R847" s="118">
        <v>0</v>
      </c>
      <c r="S847" s="118">
        <v>0</v>
      </c>
      <c r="T847" s="118">
        <v>0</v>
      </c>
      <c r="U847" s="118">
        <v>0</v>
      </c>
      <c r="V847" s="118" t="s">
        <v>263</v>
      </c>
      <c r="W847" s="118" t="s">
        <v>263</v>
      </c>
    </row>
    <row r="848" spans="1:23" ht="13.5" customHeight="1" x14ac:dyDescent="0.3">
      <c r="A848" s="170">
        <v>5.2083333333333336E-2</v>
      </c>
      <c r="B848" s="118">
        <v>0</v>
      </c>
      <c r="C848" s="118">
        <v>0</v>
      </c>
      <c r="D848" s="118">
        <v>0</v>
      </c>
      <c r="E848" s="118">
        <v>0</v>
      </c>
      <c r="F848" s="118">
        <v>0</v>
      </c>
      <c r="G848" s="118">
        <v>0</v>
      </c>
      <c r="H848" s="118">
        <v>0</v>
      </c>
      <c r="I848" s="118">
        <v>0</v>
      </c>
      <c r="J848" s="118">
        <v>0</v>
      </c>
      <c r="K848" s="118">
        <v>0</v>
      </c>
      <c r="L848" s="118">
        <v>0</v>
      </c>
      <c r="M848" s="118">
        <v>0</v>
      </c>
      <c r="N848" s="118">
        <v>0</v>
      </c>
      <c r="O848" s="118">
        <v>0</v>
      </c>
      <c r="P848" s="118">
        <v>0</v>
      </c>
      <c r="Q848" s="118">
        <v>0</v>
      </c>
      <c r="R848" s="118">
        <v>0</v>
      </c>
      <c r="S848" s="118">
        <v>0</v>
      </c>
      <c r="T848" s="118">
        <v>0</v>
      </c>
      <c r="U848" s="118">
        <v>0</v>
      </c>
      <c r="V848" s="118" t="s">
        <v>263</v>
      </c>
      <c r="W848" s="118" t="s">
        <v>263</v>
      </c>
    </row>
    <row r="849" spans="1:23" ht="13.5" customHeight="1" x14ac:dyDescent="0.3">
      <c r="A849" s="170">
        <v>6.25E-2</v>
      </c>
      <c r="B849" s="118">
        <v>0</v>
      </c>
      <c r="C849" s="118">
        <v>0</v>
      </c>
      <c r="D849" s="118">
        <v>0</v>
      </c>
      <c r="E849" s="118">
        <v>0</v>
      </c>
      <c r="F849" s="118">
        <v>0</v>
      </c>
      <c r="G849" s="118">
        <v>0</v>
      </c>
      <c r="H849" s="118">
        <v>0</v>
      </c>
      <c r="I849" s="118">
        <v>0</v>
      </c>
      <c r="J849" s="118">
        <v>0</v>
      </c>
      <c r="K849" s="118">
        <v>0</v>
      </c>
      <c r="L849" s="118">
        <v>0</v>
      </c>
      <c r="M849" s="118">
        <v>0</v>
      </c>
      <c r="N849" s="118">
        <v>0</v>
      </c>
      <c r="O849" s="118">
        <v>0</v>
      </c>
      <c r="P849" s="118">
        <v>0</v>
      </c>
      <c r="Q849" s="118">
        <v>0</v>
      </c>
      <c r="R849" s="118">
        <v>0</v>
      </c>
      <c r="S849" s="118">
        <v>0</v>
      </c>
      <c r="T849" s="118">
        <v>0</v>
      </c>
      <c r="U849" s="118">
        <v>0</v>
      </c>
      <c r="V849" s="118" t="s">
        <v>263</v>
      </c>
      <c r="W849" s="118" t="s">
        <v>263</v>
      </c>
    </row>
    <row r="850" spans="1:23" ht="13.5" customHeight="1" x14ac:dyDescent="0.3">
      <c r="A850" s="170">
        <v>7.2916666666666699E-2</v>
      </c>
      <c r="B850" s="118">
        <v>0</v>
      </c>
      <c r="C850" s="118">
        <v>0</v>
      </c>
      <c r="D850" s="118">
        <v>0</v>
      </c>
      <c r="E850" s="118">
        <v>0</v>
      </c>
      <c r="F850" s="118">
        <v>0</v>
      </c>
      <c r="G850" s="118">
        <v>0</v>
      </c>
      <c r="H850" s="118">
        <v>0</v>
      </c>
      <c r="I850" s="118">
        <v>0</v>
      </c>
      <c r="J850" s="118">
        <v>0</v>
      </c>
      <c r="K850" s="118">
        <v>0</v>
      </c>
      <c r="L850" s="118">
        <v>0</v>
      </c>
      <c r="M850" s="118">
        <v>0</v>
      </c>
      <c r="N850" s="118">
        <v>0</v>
      </c>
      <c r="O850" s="118">
        <v>0</v>
      </c>
      <c r="P850" s="118">
        <v>0</v>
      </c>
      <c r="Q850" s="118">
        <v>0</v>
      </c>
      <c r="R850" s="118">
        <v>0</v>
      </c>
      <c r="S850" s="118">
        <v>0</v>
      </c>
      <c r="T850" s="118">
        <v>0</v>
      </c>
      <c r="U850" s="118">
        <v>0</v>
      </c>
      <c r="V850" s="118" t="s">
        <v>263</v>
      </c>
      <c r="W850" s="118" t="s">
        <v>263</v>
      </c>
    </row>
    <row r="851" spans="1:23" ht="13.5" customHeight="1" x14ac:dyDescent="0.3">
      <c r="A851" s="170">
        <v>8.3333333333333301E-2</v>
      </c>
      <c r="B851" s="118">
        <v>1</v>
      </c>
      <c r="C851" s="118">
        <v>0</v>
      </c>
      <c r="D851" s="118">
        <v>1</v>
      </c>
      <c r="E851" s="118">
        <v>0</v>
      </c>
      <c r="F851" s="118">
        <v>0</v>
      </c>
      <c r="G851" s="118">
        <v>0</v>
      </c>
      <c r="H851" s="118">
        <v>0</v>
      </c>
      <c r="I851" s="118">
        <v>0</v>
      </c>
      <c r="J851" s="118">
        <v>0</v>
      </c>
      <c r="K851" s="118">
        <v>0</v>
      </c>
      <c r="L851" s="118">
        <v>0</v>
      </c>
      <c r="M851" s="118">
        <v>0</v>
      </c>
      <c r="N851" s="118">
        <v>0</v>
      </c>
      <c r="O851" s="118">
        <v>0</v>
      </c>
      <c r="P851" s="118">
        <v>0</v>
      </c>
      <c r="Q851" s="118">
        <v>0</v>
      </c>
      <c r="R851" s="118">
        <v>0</v>
      </c>
      <c r="S851" s="118">
        <v>0</v>
      </c>
      <c r="T851" s="118">
        <v>0</v>
      </c>
      <c r="U851" s="118">
        <v>0</v>
      </c>
      <c r="V851" s="118">
        <v>14.9</v>
      </c>
      <c r="W851" s="118" t="s">
        <v>263</v>
      </c>
    </row>
    <row r="852" spans="1:23" ht="13.5" customHeight="1" x14ac:dyDescent="0.3">
      <c r="A852" s="170">
        <v>9.375E-2</v>
      </c>
      <c r="B852" s="118">
        <v>0</v>
      </c>
      <c r="C852" s="118">
        <v>0</v>
      </c>
      <c r="D852" s="118">
        <v>0</v>
      </c>
      <c r="E852" s="118">
        <v>0</v>
      </c>
      <c r="F852" s="118">
        <v>0</v>
      </c>
      <c r="G852" s="118">
        <v>0</v>
      </c>
      <c r="H852" s="118">
        <v>0</v>
      </c>
      <c r="I852" s="118">
        <v>0</v>
      </c>
      <c r="J852" s="118">
        <v>0</v>
      </c>
      <c r="K852" s="118">
        <v>0</v>
      </c>
      <c r="L852" s="118">
        <v>0</v>
      </c>
      <c r="M852" s="118">
        <v>0</v>
      </c>
      <c r="N852" s="118">
        <v>0</v>
      </c>
      <c r="O852" s="118">
        <v>0</v>
      </c>
      <c r="P852" s="118">
        <v>0</v>
      </c>
      <c r="Q852" s="118">
        <v>0</v>
      </c>
      <c r="R852" s="118">
        <v>0</v>
      </c>
      <c r="S852" s="118">
        <v>0</v>
      </c>
      <c r="T852" s="118">
        <v>0</v>
      </c>
      <c r="U852" s="118">
        <v>0</v>
      </c>
      <c r="V852" s="118" t="s">
        <v>263</v>
      </c>
      <c r="W852" s="118" t="s">
        <v>263</v>
      </c>
    </row>
    <row r="853" spans="1:23" ht="13.5" customHeight="1" x14ac:dyDescent="0.3">
      <c r="A853" s="170">
        <v>0.104166666666667</v>
      </c>
      <c r="B853" s="118">
        <v>0</v>
      </c>
      <c r="C853" s="118">
        <v>0</v>
      </c>
      <c r="D853" s="118">
        <v>0</v>
      </c>
      <c r="E853" s="118">
        <v>0</v>
      </c>
      <c r="F853" s="118">
        <v>0</v>
      </c>
      <c r="G853" s="118">
        <v>0</v>
      </c>
      <c r="H853" s="118">
        <v>0</v>
      </c>
      <c r="I853" s="118">
        <v>0</v>
      </c>
      <c r="J853" s="118">
        <v>0</v>
      </c>
      <c r="K853" s="118">
        <v>0</v>
      </c>
      <c r="L853" s="118">
        <v>0</v>
      </c>
      <c r="M853" s="118">
        <v>0</v>
      </c>
      <c r="N853" s="118">
        <v>0</v>
      </c>
      <c r="O853" s="118">
        <v>0</v>
      </c>
      <c r="P853" s="118">
        <v>0</v>
      </c>
      <c r="Q853" s="118">
        <v>0</v>
      </c>
      <c r="R853" s="118">
        <v>0</v>
      </c>
      <c r="S853" s="118">
        <v>0</v>
      </c>
      <c r="T853" s="118">
        <v>0</v>
      </c>
      <c r="U853" s="118">
        <v>0</v>
      </c>
      <c r="V853" s="118" t="s">
        <v>263</v>
      </c>
      <c r="W853" s="118" t="s">
        <v>263</v>
      </c>
    </row>
    <row r="854" spans="1:23" ht="13.5" customHeight="1" x14ac:dyDescent="0.3">
      <c r="A854" s="170">
        <v>0.114583333333333</v>
      </c>
      <c r="B854" s="118">
        <v>0</v>
      </c>
      <c r="C854" s="118">
        <v>0</v>
      </c>
      <c r="D854" s="118">
        <v>0</v>
      </c>
      <c r="E854" s="118">
        <v>0</v>
      </c>
      <c r="F854" s="118">
        <v>0</v>
      </c>
      <c r="G854" s="118">
        <v>0</v>
      </c>
      <c r="H854" s="118">
        <v>0</v>
      </c>
      <c r="I854" s="118">
        <v>0</v>
      </c>
      <c r="J854" s="118">
        <v>0</v>
      </c>
      <c r="K854" s="118">
        <v>0</v>
      </c>
      <c r="L854" s="118">
        <v>0</v>
      </c>
      <c r="M854" s="118">
        <v>0</v>
      </c>
      <c r="N854" s="118">
        <v>0</v>
      </c>
      <c r="O854" s="118">
        <v>0</v>
      </c>
      <c r="P854" s="118">
        <v>0</v>
      </c>
      <c r="Q854" s="118">
        <v>0</v>
      </c>
      <c r="R854" s="118">
        <v>0</v>
      </c>
      <c r="S854" s="118">
        <v>0</v>
      </c>
      <c r="T854" s="118">
        <v>0</v>
      </c>
      <c r="U854" s="118">
        <v>0</v>
      </c>
      <c r="V854" s="118" t="s">
        <v>263</v>
      </c>
      <c r="W854" s="118" t="s">
        <v>263</v>
      </c>
    </row>
    <row r="855" spans="1:23" ht="13.5" customHeight="1" x14ac:dyDescent="0.3">
      <c r="A855" s="170">
        <v>0.125</v>
      </c>
      <c r="B855" s="118">
        <v>0</v>
      </c>
      <c r="C855" s="118">
        <v>0</v>
      </c>
      <c r="D855" s="118">
        <v>0</v>
      </c>
      <c r="E855" s="118">
        <v>0</v>
      </c>
      <c r="F855" s="118">
        <v>0</v>
      </c>
      <c r="G855" s="118">
        <v>0</v>
      </c>
      <c r="H855" s="118">
        <v>0</v>
      </c>
      <c r="I855" s="118">
        <v>0</v>
      </c>
      <c r="J855" s="118">
        <v>0</v>
      </c>
      <c r="K855" s="118">
        <v>0</v>
      </c>
      <c r="L855" s="118">
        <v>0</v>
      </c>
      <c r="M855" s="118">
        <v>0</v>
      </c>
      <c r="N855" s="118">
        <v>0</v>
      </c>
      <c r="O855" s="118">
        <v>0</v>
      </c>
      <c r="P855" s="118">
        <v>0</v>
      </c>
      <c r="Q855" s="118">
        <v>0</v>
      </c>
      <c r="R855" s="118">
        <v>0</v>
      </c>
      <c r="S855" s="118">
        <v>0</v>
      </c>
      <c r="T855" s="118">
        <v>0</v>
      </c>
      <c r="U855" s="118">
        <v>0</v>
      </c>
      <c r="V855" s="118" t="s">
        <v>263</v>
      </c>
      <c r="W855" s="118" t="s">
        <v>263</v>
      </c>
    </row>
    <row r="856" spans="1:23" ht="13.5" customHeight="1" x14ac:dyDescent="0.3">
      <c r="A856" s="170">
        <v>0.13541666666666699</v>
      </c>
      <c r="B856" s="118">
        <v>0</v>
      </c>
      <c r="C856" s="118">
        <v>0</v>
      </c>
      <c r="D856" s="118">
        <v>0</v>
      </c>
      <c r="E856" s="118">
        <v>0</v>
      </c>
      <c r="F856" s="118">
        <v>0</v>
      </c>
      <c r="G856" s="118">
        <v>0</v>
      </c>
      <c r="H856" s="118">
        <v>0</v>
      </c>
      <c r="I856" s="118">
        <v>0</v>
      </c>
      <c r="J856" s="118">
        <v>0</v>
      </c>
      <c r="K856" s="118">
        <v>0</v>
      </c>
      <c r="L856" s="118">
        <v>0</v>
      </c>
      <c r="M856" s="118">
        <v>0</v>
      </c>
      <c r="N856" s="118">
        <v>0</v>
      </c>
      <c r="O856" s="118">
        <v>0</v>
      </c>
      <c r="P856" s="118">
        <v>0</v>
      </c>
      <c r="Q856" s="118">
        <v>0</v>
      </c>
      <c r="R856" s="118">
        <v>0</v>
      </c>
      <c r="S856" s="118">
        <v>0</v>
      </c>
      <c r="T856" s="118">
        <v>0</v>
      </c>
      <c r="U856" s="118">
        <v>0</v>
      </c>
      <c r="V856" s="118" t="s">
        <v>263</v>
      </c>
      <c r="W856" s="118" t="s">
        <v>263</v>
      </c>
    </row>
    <row r="857" spans="1:23" ht="13.5" customHeight="1" x14ac:dyDescent="0.3">
      <c r="A857" s="170">
        <v>0.14583333333333301</v>
      </c>
      <c r="B857" s="118">
        <v>0</v>
      </c>
      <c r="C857" s="118">
        <v>0</v>
      </c>
      <c r="D857" s="118">
        <v>0</v>
      </c>
      <c r="E857" s="118">
        <v>0</v>
      </c>
      <c r="F857" s="118">
        <v>0</v>
      </c>
      <c r="G857" s="118">
        <v>0</v>
      </c>
      <c r="H857" s="118">
        <v>0</v>
      </c>
      <c r="I857" s="118">
        <v>0</v>
      </c>
      <c r="J857" s="118">
        <v>0</v>
      </c>
      <c r="K857" s="118">
        <v>0</v>
      </c>
      <c r="L857" s="118">
        <v>0</v>
      </c>
      <c r="M857" s="118">
        <v>0</v>
      </c>
      <c r="N857" s="118">
        <v>0</v>
      </c>
      <c r="O857" s="118">
        <v>0</v>
      </c>
      <c r="P857" s="118">
        <v>0</v>
      </c>
      <c r="Q857" s="118">
        <v>0</v>
      </c>
      <c r="R857" s="118">
        <v>0</v>
      </c>
      <c r="S857" s="118">
        <v>0</v>
      </c>
      <c r="T857" s="118">
        <v>0</v>
      </c>
      <c r="U857" s="118">
        <v>0</v>
      </c>
      <c r="V857" s="118" t="s">
        <v>263</v>
      </c>
      <c r="W857" s="118" t="s">
        <v>263</v>
      </c>
    </row>
    <row r="858" spans="1:23" ht="13.5" customHeight="1" x14ac:dyDescent="0.3">
      <c r="A858" s="170">
        <v>0.15625</v>
      </c>
      <c r="B858" s="118">
        <v>0</v>
      </c>
      <c r="C858" s="118">
        <v>0</v>
      </c>
      <c r="D858" s="118">
        <v>0</v>
      </c>
      <c r="E858" s="118">
        <v>0</v>
      </c>
      <c r="F858" s="118">
        <v>0</v>
      </c>
      <c r="G858" s="118">
        <v>0</v>
      </c>
      <c r="H858" s="118">
        <v>0</v>
      </c>
      <c r="I858" s="118">
        <v>0</v>
      </c>
      <c r="J858" s="118">
        <v>0</v>
      </c>
      <c r="K858" s="118">
        <v>0</v>
      </c>
      <c r="L858" s="118">
        <v>0</v>
      </c>
      <c r="M858" s="118">
        <v>0</v>
      </c>
      <c r="N858" s="118">
        <v>0</v>
      </c>
      <c r="O858" s="118">
        <v>0</v>
      </c>
      <c r="P858" s="118">
        <v>0</v>
      </c>
      <c r="Q858" s="118">
        <v>0</v>
      </c>
      <c r="R858" s="118">
        <v>0</v>
      </c>
      <c r="S858" s="118">
        <v>0</v>
      </c>
      <c r="T858" s="118">
        <v>0</v>
      </c>
      <c r="U858" s="118">
        <v>0</v>
      </c>
      <c r="V858" s="118" t="s">
        <v>263</v>
      </c>
      <c r="W858" s="118" t="s">
        <v>263</v>
      </c>
    </row>
    <row r="859" spans="1:23" ht="13.5" customHeight="1" x14ac:dyDescent="0.3">
      <c r="A859" s="170">
        <v>0.16666666666666699</v>
      </c>
      <c r="B859" s="118">
        <v>0</v>
      </c>
      <c r="C859" s="118">
        <v>0</v>
      </c>
      <c r="D859" s="118">
        <v>0</v>
      </c>
      <c r="E859" s="118">
        <v>0</v>
      </c>
      <c r="F859" s="118">
        <v>0</v>
      </c>
      <c r="G859" s="118">
        <v>0</v>
      </c>
      <c r="H859" s="118">
        <v>0</v>
      </c>
      <c r="I859" s="118">
        <v>0</v>
      </c>
      <c r="J859" s="118">
        <v>0</v>
      </c>
      <c r="K859" s="118">
        <v>0</v>
      </c>
      <c r="L859" s="118">
        <v>0</v>
      </c>
      <c r="M859" s="118">
        <v>0</v>
      </c>
      <c r="N859" s="118">
        <v>0</v>
      </c>
      <c r="O859" s="118">
        <v>0</v>
      </c>
      <c r="P859" s="118">
        <v>0</v>
      </c>
      <c r="Q859" s="118">
        <v>0</v>
      </c>
      <c r="R859" s="118">
        <v>0</v>
      </c>
      <c r="S859" s="118">
        <v>0</v>
      </c>
      <c r="T859" s="118">
        <v>0</v>
      </c>
      <c r="U859" s="118">
        <v>0</v>
      </c>
      <c r="V859" s="118" t="s">
        <v>263</v>
      </c>
      <c r="W859" s="118" t="s">
        <v>263</v>
      </c>
    </row>
    <row r="860" spans="1:23" ht="13.5" customHeight="1" x14ac:dyDescent="0.3">
      <c r="A860" s="170">
        <v>0.17708333333333301</v>
      </c>
      <c r="B860" s="118">
        <v>0</v>
      </c>
      <c r="C860" s="118">
        <v>0</v>
      </c>
      <c r="D860" s="118">
        <v>0</v>
      </c>
      <c r="E860" s="118">
        <v>0</v>
      </c>
      <c r="F860" s="118">
        <v>0</v>
      </c>
      <c r="G860" s="118">
        <v>0</v>
      </c>
      <c r="H860" s="118">
        <v>0</v>
      </c>
      <c r="I860" s="118">
        <v>0</v>
      </c>
      <c r="J860" s="118">
        <v>0</v>
      </c>
      <c r="K860" s="118">
        <v>0</v>
      </c>
      <c r="L860" s="118">
        <v>0</v>
      </c>
      <c r="M860" s="118">
        <v>0</v>
      </c>
      <c r="N860" s="118">
        <v>0</v>
      </c>
      <c r="O860" s="118">
        <v>0</v>
      </c>
      <c r="P860" s="118">
        <v>0</v>
      </c>
      <c r="Q860" s="118">
        <v>0</v>
      </c>
      <c r="R860" s="118">
        <v>0</v>
      </c>
      <c r="S860" s="118">
        <v>0</v>
      </c>
      <c r="T860" s="118">
        <v>0</v>
      </c>
      <c r="U860" s="118">
        <v>0</v>
      </c>
      <c r="V860" s="118" t="s">
        <v>263</v>
      </c>
      <c r="W860" s="118" t="s">
        <v>263</v>
      </c>
    </row>
    <row r="861" spans="1:23" ht="13.5" customHeight="1" x14ac:dyDescent="0.3">
      <c r="A861" s="170">
        <v>0.1875</v>
      </c>
      <c r="B861" s="118">
        <v>0</v>
      </c>
      <c r="C861" s="118">
        <v>0</v>
      </c>
      <c r="D861" s="118">
        <v>0</v>
      </c>
      <c r="E861" s="118">
        <v>0</v>
      </c>
      <c r="F861" s="118">
        <v>0</v>
      </c>
      <c r="G861" s="118">
        <v>0</v>
      </c>
      <c r="H861" s="118">
        <v>0</v>
      </c>
      <c r="I861" s="118">
        <v>0</v>
      </c>
      <c r="J861" s="118">
        <v>0</v>
      </c>
      <c r="K861" s="118">
        <v>0</v>
      </c>
      <c r="L861" s="118">
        <v>0</v>
      </c>
      <c r="M861" s="118">
        <v>0</v>
      </c>
      <c r="N861" s="118">
        <v>0</v>
      </c>
      <c r="O861" s="118">
        <v>0</v>
      </c>
      <c r="P861" s="118">
        <v>0</v>
      </c>
      <c r="Q861" s="118">
        <v>0</v>
      </c>
      <c r="R861" s="118">
        <v>0</v>
      </c>
      <c r="S861" s="118">
        <v>0</v>
      </c>
      <c r="T861" s="118">
        <v>0</v>
      </c>
      <c r="U861" s="118">
        <v>0</v>
      </c>
      <c r="V861" s="118" t="s">
        <v>263</v>
      </c>
      <c r="W861" s="118" t="s">
        <v>263</v>
      </c>
    </row>
    <row r="862" spans="1:23" ht="13.5" customHeight="1" x14ac:dyDescent="0.3">
      <c r="A862" s="170">
        <v>0.19791666666666699</v>
      </c>
      <c r="B862" s="118">
        <v>0</v>
      </c>
      <c r="C862" s="118">
        <v>0</v>
      </c>
      <c r="D862" s="118">
        <v>0</v>
      </c>
      <c r="E862" s="118">
        <v>0</v>
      </c>
      <c r="F862" s="118">
        <v>0</v>
      </c>
      <c r="G862" s="118">
        <v>0</v>
      </c>
      <c r="H862" s="118">
        <v>0</v>
      </c>
      <c r="I862" s="118">
        <v>0</v>
      </c>
      <c r="J862" s="118">
        <v>0</v>
      </c>
      <c r="K862" s="118">
        <v>0</v>
      </c>
      <c r="L862" s="118">
        <v>0</v>
      </c>
      <c r="M862" s="118">
        <v>0</v>
      </c>
      <c r="N862" s="118">
        <v>0</v>
      </c>
      <c r="O862" s="118">
        <v>0</v>
      </c>
      <c r="P862" s="118">
        <v>0</v>
      </c>
      <c r="Q862" s="118">
        <v>0</v>
      </c>
      <c r="R862" s="118">
        <v>0</v>
      </c>
      <c r="S862" s="118">
        <v>0</v>
      </c>
      <c r="T862" s="118">
        <v>0</v>
      </c>
      <c r="U862" s="118">
        <v>0</v>
      </c>
      <c r="V862" s="118" t="s">
        <v>263</v>
      </c>
      <c r="W862" s="118" t="s">
        <v>263</v>
      </c>
    </row>
    <row r="863" spans="1:23" ht="13.5" customHeight="1" x14ac:dyDescent="0.3">
      <c r="A863" s="170">
        <v>0.20833333333333301</v>
      </c>
      <c r="B863" s="118">
        <v>0</v>
      </c>
      <c r="C863" s="118">
        <v>0</v>
      </c>
      <c r="D863" s="118">
        <v>0</v>
      </c>
      <c r="E863" s="118">
        <v>0</v>
      </c>
      <c r="F863" s="118">
        <v>0</v>
      </c>
      <c r="G863" s="118">
        <v>0</v>
      </c>
      <c r="H863" s="118">
        <v>0</v>
      </c>
      <c r="I863" s="118">
        <v>0</v>
      </c>
      <c r="J863" s="118">
        <v>0</v>
      </c>
      <c r="K863" s="118">
        <v>0</v>
      </c>
      <c r="L863" s="118">
        <v>0</v>
      </c>
      <c r="M863" s="118">
        <v>0</v>
      </c>
      <c r="N863" s="118">
        <v>0</v>
      </c>
      <c r="O863" s="118">
        <v>0</v>
      </c>
      <c r="P863" s="118">
        <v>0</v>
      </c>
      <c r="Q863" s="118">
        <v>0</v>
      </c>
      <c r="R863" s="118">
        <v>0</v>
      </c>
      <c r="S863" s="118">
        <v>0</v>
      </c>
      <c r="T863" s="118">
        <v>0</v>
      </c>
      <c r="U863" s="118">
        <v>0</v>
      </c>
      <c r="V863" s="118" t="s">
        <v>263</v>
      </c>
      <c r="W863" s="118" t="s">
        <v>263</v>
      </c>
    </row>
    <row r="864" spans="1:23" ht="13.5" customHeight="1" x14ac:dyDescent="0.3">
      <c r="A864" s="170">
        <v>0.21875</v>
      </c>
      <c r="B864" s="118">
        <v>0</v>
      </c>
      <c r="C864" s="118">
        <v>0</v>
      </c>
      <c r="D864" s="118">
        <v>0</v>
      </c>
      <c r="E864" s="118">
        <v>0</v>
      </c>
      <c r="F864" s="118">
        <v>0</v>
      </c>
      <c r="G864" s="118">
        <v>0</v>
      </c>
      <c r="H864" s="118">
        <v>0</v>
      </c>
      <c r="I864" s="118">
        <v>0</v>
      </c>
      <c r="J864" s="118">
        <v>0</v>
      </c>
      <c r="K864" s="118">
        <v>0</v>
      </c>
      <c r="L864" s="118">
        <v>0</v>
      </c>
      <c r="M864" s="118">
        <v>0</v>
      </c>
      <c r="N864" s="118">
        <v>0</v>
      </c>
      <c r="O864" s="118">
        <v>0</v>
      </c>
      <c r="P864" s="118">
        <v>0</v>
      </c>
      <c r="Q864" s="118">
        <v>0</v>
      </c>
      <c r="R864" s="118">
        <v>0</v>
      </c>
      <c r="S864" s="118">
        <v>0</v>
      </c>
      <c r="T864" s="118">
        <v>0</v>
      </c>
      <c r="U864" s="118">
        <v>0</v>
      </c>
      <c r="V864" s="118" t="s">
        <v>263</v>
      </c>
      <c r="W864" s="118" t="s">
        <v>263</v>
      </c>
    </row>
    <row r="865" spans="1:23" ht="13.5" customHeight="1" x14ac:dyDescent="0.3">
      <c r="A865" s="170">
        <v>0.22916666666666699</v>
      </c>
      <c r="B865" s="118">
        <v>0</v>
      </c>
      <c r="C865" s="118">
        <v>0</v>
      </c>
      <c r="D865" s="118">
        <v>0</v>
      </c>
      <c r="E865" s="118">
        <v>0</v>
      </c>
      <c r="F865" s="118">
        <v>0</v>
      </c>
      <c r="G865" s="118">
        <v>0</v>
      </c>
      <c r="H865" s="118">
        <v>0</v>
      </c>
      <c r="I865" s="118">
        <v>0</v>
      </c>
      <c r="J865" s="118">
        <v>0</v>
      </c>
      <c r="K865" s="118">
        <v>0</v>
      </c>
      <c r="L865" s="118">
        <v>0</v>
      </c>
      <c r="M865" s="118">
        <v>0</v>
      </c>
      <c r="N865" s="118">
        <v>0</v>
      </c>
      <c r="O865" s="118">
        <v>0</v>
      </c>
      <c r="P865" s="118">
        <v>0</v>
      </c>
      <c r="Q865" s="118">
        <v>0</v>
      </c>
      <c r="R865" s="118">
        <v>0</v>
      </c>
      <c r="S865" s="118">
        <v>0</v>
      </c>
      <c r="T865" s="118">
        <v>0</v>
      </c>
      <c r="U865" s="118">
        <v>0</v>
      </c>
      <c r="V865" s="118" t="s">
        <v>263</v>
      </c>
      <c r="W865" s="118" t="s">
        <v>263</v>
      </c>
    </row>
    <row r="866" spans="1:23" ht="13.5" customHeight="1" x14ac:dyDescent="0.3">
      <c r="A866" s="170">
        <v>0.23958333333333301</v>
      </c>
      <c r="B866" s="118">
        <v>0</v>
      </c>
      <c r="C866" s="118">
        <v>0</v>
      </c>
      <c r="D866" s="118">
        <v>0</v>
      </c>
      <c r="E866" s="118">
        <v>0</v>
      </c>
      <c r="F866" s="118">
        <v>0</v>
      </c>
      <c r="G866" s="118">
        <v>0</v>
      </c>
      <c r="H866" s="118">
        <v>0</v>
      </c>
      <c r="I866" s="118">
        <v>0</v>
      </c>
      <c r="J866" s="118">
        <v>0</v>
      </c>
      <c r="K866" s="118">
        <v>0</v>
      </c>
      <c r="L866" s="118">
        <v>0</v>
      </c>
      <c r="M866" s="118">
        <v>0</v>
      </c>
      <c r="N866" s="118">
        <v>0</v>
      </c>
      <c r="O866" s="118">
        <v>0</v>
      </c>
      <c r="P866" s="118">
        <v>0</v>
      </c>
      <c r="Q866" s="118">
        <v>0</v>
      </c>
      <c r="R866" s="118">
        <v>0</v>
      </c>
      <c r="S866" s="118">
        <v>0</v>
      </c>
      <c r="T866" s="118">
        <v>0</v>
      </c>
      <c r="U866" s="118">
        <v>0</v>
      </c>
      <c r="V866" s="118" t="s">
        <v>263</v>
      </c>
      <c r="W866" s="118" t="s">
        <v>263</v>
      </c>
    </row>
    <row r="867" spans="1:23" ht="13.5" customHeight="1" x14ac:dyDescent="0.3">
      <c r="A867" s="170">
        <v>0.25</v>
      </c>
      <c r="B867" s="118">
        <v>2</v>
      </c>
      <c r="C867" s="118">
        <v>0</v>
      </c>
      <c r="D867" s="118">
        <v>0</v>
      </c>
      <c r="E867" s="118">
        <v>0</v>
      </c>
      <c r="F867" s="118">
        <v>1</v>
      </c>
      <c r="G867" s="118">
        <v>0</v>
      </c>
      <c r="H867" s="118">
        <v>1</v>
      </c>
      <c r="I867" s="118">
        <v>0</v>
      </c>
      <c r="J867" s="118">
        <v>0</v>
      </c>
      <c r="K867" s="118">
        <v>0</v>
      </c>
      <c r="L867" s="118">
        <v>0</v>
      </c>
      <c r="M867" s="118">
        <v>0</v>
      </c>
      <c r="N867" s="118">
        <v>0</v>
      </c>
      <c r="O867" s="118">
        <v>0</v>
      </c>
      <c r="P867" s="118">
        <v>0</v>
      </c>
      <c r="Q867" s="118">
        <v>0</v>
      </c>
      <c r="R867" s="118">
        <v>0</v>
      </c>
      <c r="S867" s="118">
        <v>0</v>
      </c>
      <c r="T867" s="118">
        <v>0</v>
      </c>
      <c r="U867" s="118">
        <v>0</v>
      </c>
      <c r="V867" s="118">
        <v>28.8</v>
      </c>
      <c r="W867" s="118" t="s">
        <v>263</v>
      </c>
    </row>
    <row r="868" spans="1:23" ht="13.5" customHeight="1" x14ac:dyDescent="0.3">
      <c r="A868" s="170">
        <v>0.26041666666666702</v>
      </c>
      <c r="B868" s="118">
        <v>4</v>
      </c>
      <c r="C868" s="118">
        <v>0</v>
      </c>
      <c r="D868" s="118">
        <v>1</v>
      </c>
      <c r="E868" s="118">
        <v>0</v>
      </c>
      <c r="F868" s="118">
        <v>0</v>
      </c>
      <c r="G868" s="118">
        <v>0</v>
      </c>
      <c r="H868" s="118">
        <v>0</v>
      </c>
      <c r="I868" s="118">
        <v>3</v>
      </c>
      <c r="J868" s="118">
        <v>0</v>
      </c>
      <c r="K868" s="118">
        <v>0</v>
      </c>
      <c r="L868" s="118">
        <v>0</v>
      </c>
      <c r="M868" s="118">
        <v>0</v>
      </c>
      <c r="N868" s="118">
        <v>0</v>
      </c>
      <c r="O868" s="118">
        <v>0</v>
      </c>
      <c r="P868" s="118">
        <v>0</v>
      </c>
      <c r="Q868" s="118">
        <v>0</v>
      </c>
      <c r="R868" s="118">
        <v>0</v>
      </c>
      <c r="S868" s="118">
        <v>0</v>
      </c>
      <c r="T868" s="118">
        <v>0</v>
      </c>
      <c r="U868" s="118">
        <v>0</v>
      </c>
      <c r="V868" s="118">
        <v>31</v>
      </c>
      <c r="W868" s="118" t="s">
        <v>263</v>
      </c>
    </row>
    <row r="869" spans="1:23" ht="13.5" customHeight="1" x14ac:dyDescent="0.3">
      <c r="A869" s="170">
        <v>0.27083333333333298</v>
      </c>
      <c r="B869" s="118">
        <v>3</v>
      </c>
      <c r="C869" s="118">
        <v>0</v>
      </c>
      <c r="D869" s="118">
        <v>0</v>
      </c>
      <c r="E869" s="118">
        <v>0</v>
      </c>
      <c r="F869" s="118">
        <v>0</v>
      </c>
      <c r="G869" s="118">
        <v>0</v>
      </c>
      <c r="H869" s="118">
        <v>3</v>
      </c>
      <c r="I869" s="118">
        <v>0</v>
      </c>
      <c r="J869" s="118">
        <v>0</v>
      </c>
      <c r="K869" s="118">
        <v>0</v>
      </c>
      <c r="L869" s="118">
        <v>0</v>
      </c>
      <c r="M869" s="118">
        <v>0</v>
      </c>
      <c r="N869" s="118">
        <v>0</v>
      </c>
      <c r="O869" s="118">
        <v>0</v>
      </c>
      <c r="P869" s="118">
        <v>0</v>
      </c>
      <c r="Q869" s="118">
        <v>0</v>
      </c>
      <c r="R869" s="118">
        <v>0</v>
      </c>
      <c r="S869" s="118">
        <v>0</v>
      </c>
      <c r="T869" s="118">
        <v>0</v>
      </c>
      <c r="U869" s="118">
        <v>0</v>
      </c>
      <c r="V869" s="118">
        <v>31.8</v>
      </c>
      <c r="W869" s="118" t="s">
        <v>263</v>
      </c>
    </row>
    <row r="870" spans="1:23" ht="13.5" customHeight="1" x14ac:dyDescent="0.3">
      <c r="A870" s="170">
        <v>0.28125</v>
      </c>
      <c r="B870" s="118">
        <v>4</v>
      </c>
      <c r="C870" s="118">
        <v>0</v>
      </c>
      <c r="D870" s="118">
        <v>0</v>
      </c>
      <c r="E870" s="118">
        <v>0</v>
      </c>
      <c r="F870" s="118">
        <v>1</v>
      </c>
      <c r="G870" s="118">
        <v>1</v>
      </c>
      <c r="H870" s="118">
        <v>0</v>
      </c>
      <c r="I870" s="118">
        <v>1</v>
      </c>
      <c r="J870" s="118">
        <v>1</v>
      </c>
      <c r="K870" s="118">
        <v>0</v>
      </c>
      <c r="L870" s="118">
        <v>0</v>
      </c>
      <c r="M870" s="118">
        <v>0</v>
      </c>
      <c r="N870" s="118">
        <v>0</v>
      </c>
      <c r="O870" s="118">
        <v>0</v>
      </c>
      <c r="P870" s="118">
        <v>0</v>
      </c>
      <c r="Q870" s="118">
        <v>0</v>
      </c>
      <c r="R870" s="118">
        <v>0</v>
      </c>
      <c r="S870" s="118">
        <v>0</v>
      </c>
      <c r="T870" s="118">
        <v>0</v>
      </c>
      <c r="U870" s="118">
        <v>0</v>
      </c>
      <c r="V870" s="118">
        <v>33.5</v>
      </c>
      <c r="W870" s="118" t="s">
        <v>263</v>
      </c>
    </row>
    <row r="871" spans="1:23" ht="13.5" customHeight="1" x14ac:dyDescent="0.3">
      <c r="A871" s="170">
        <v>0.29166666666666702</v>
      </c>
      <c r="B871" s="118">
        <v>8</v>
      </c>
      <c r="C871" s="118">
        <v>0</v>
      </c>
      <c r="D871" s="118">
        <v>0</v>
      </c>
      <c r="E871" s="118">
        <v>1</v>
      </c>
      <c r="F871" s="118">
        <v>2</v>
      </c>
      <c r="G871" s="118">
        <v>1</v>
      </c>
      <c r="H871" s="118">
        <v>4</v>
      </c>
      <c r="I871" s="118">
        <v>0</v>
      </c>
      <c r="J871" s="118">
        <v>0</v>
      </c>
      <c r="K871" s="118">
        <v>0</v>
      </c>
      <c r="L871" s="118">
        <v>0</v>
      </c>
      <c r="M871" s="118">
        <v>0</v>
      </c>
      <c r="N871" s="118">
        <v>0</v>
      </c>
      <c r="O871" s="118">
        <v>0</v>
      </c>
      <c r="P871" s="118">
        <v>0</v>
      </c>
      <c r="Q871" s="118">
        <v>0</v>
      </c>
      <c r="R871" s="118">
        <v>0</v>
      </c>
      <c r="S871" s="118">
        <v>0</v>
      </c>
      <c r="T871" s="118">
        <v>0</v>
      </c>
      <c r="U871" s="118">
        <v>0</v>
      </c>
      <c r="V871" s="118">
        <v>27.8</v>
      </c>
      <c r="W871" s="118" t="s">
        <v>263</v>
      </c>
    </row>
    <row r="872" spans="1:23" ht="13.5" customHeight="1" x14ac:dyDescent="0.3">
      <c r="A872" s="170">
        <v>0.30208333333333298</v>
      </c>
      <c r="B872" s="118">
        <v>5</v>
      </c>
      <c r="C872" s="118">
        <v>0</v>
      </c>
      <c r="D872" s="118">
        <v>0</v>
      </c>
      <c r="E872" s="118">
        <v>1</v>
      </c>
      <c r="F872" s="118">
        <v>2</v>
      </c>
      <c r="G872" s="118">
        <v>2</v>
      </c>
      <c r="H872" s="118">
        <v>0</v>
      </c>
      <c r="I872" s="118">
        <v>0</v>
      </c>
      <c r="J872" s="118">
        <v>0</v>
      </c>
      <c r="K872" s="118">
        <v>0</v>
      </c>
      <c r="L872" s="118">
        <v>0</v>
      </c>
      <c r="M872" s="118">
        <v>0</v>
      </c>
      <c r="N872" s="118">
        <v>0</v>
      </c>
      <c r="O872" s="118">
        <v>0</v>
      </c>
      <c r="P872" s="118">
        <v>0</v>
      </c>
      <c r="Q872" s="118">
        <v>0</v>
      </c>
      <c r="R872" s="118">
        <v>0</v>
      </c>
      <c r="S872" s="118">
        <v>0</v>
      </c>
      <c r="T872" s="118">
        <v>0</v>
      </c>
      <c r="U872" s="118">
        <v>0</v>
      </c>
      <c r="V872" s="118">
        <v>22.8</v>
      </c>
      <c r="W872" s="118" t="s">
        <v>263</v>
      </c>
    </row>
    <row r="873" spans="1:23" ht="13.5" customHeight="1" x14ac:dyDescent="0.3">
      <c r="A873" s="170">
        <v>0.3125</v>
      </c>
      <c r="B873" s="118">
        <v>19</v>
      </c>
      <c r="C873" s="118">
        <v>1</v>
      </c>
      <c r="D873" s="118">
        <v>3</v>
      </c>
      <c r="E873" s="118">
        <v>4</v>
      </c>
      <c r="F873" s="118">
        <v>5</v>
      </c>
      <c r="G873" s="118">
        <v>3</v>
      </c>
      <c r="H873" s="118">
        <v>3</v>
      </c>
      <c r="I873" s="118">
        <v>0</v>
      </c>
      <c r="J873" s="118">
        <v>0</v>
      </c>
      <c r="K873" s="118">
        <v>0</v>
      </c>
      <c r="L873" s="118">
        <v>0</v>
      </c>
      <c r="M873" s="118">
        <v>0</v>
      </c>
      <c r="N873" s="118">
        <v>0</v>
      </c>
      <c r="O873" s="118">
        <v>0</v>
      </c>
      <c r="P873" s="118">
        <v>0</v>
      </c>
      <c r="Q873" s="118">
        <v>0</v>
      </c>
      <c r="R873" s="118">
        <v>0</v>
      </c>
      <c r="S873" s="118">
        <v>0</v>
      </c>
      <c r="T873" s="118">
        <v>0</v>
      </c>
      <c r="U873" s="118">
        <v>0</v>
      </c>
      <c r="V873" s="118">
        <v>21.7</v>
      </c>
      <c r="W873" s="118">
        <v>31.8</v>
      </c>
    </row>
    <row r="874" spans="1:23" ht="13.5" customHeight="1" x14ac:dyDescent="0.3">
      <c r="A874" s="170">
        <v>0.32291666666666702</v>
      </c>
      <c r="B874" s="118">
        <v>14</v>
      </c>
      <c r="C874" s="118">
        <v>0</v>
      </c>
      <c r="D874" s="118">
        <v>0</v>
      </c>
      <c r="E874" s="118">
        <v>1</v>
      </c>
      <c r="F874" s="118">
        <v>3</v>
      </c>
      <c r="G874" s="118">
        <v>4</v>
      </c>
      <c r="H874" s="118">
        <v>3</v>
      </c>
      <c r="I874" s="118">
        <v>3</v>
      </c>
      <c r="J874" s="118">
        <v>0</v>
      </c>
      <c r="K874" s="118">
        <v>0</v>
      </c>
      <c r="L874" s="118">
        <v>0</v>
      </c>
      <c r="M874" s="118">
        <v>0</v>
      </c>
      <c r="N874" s="118">
        <v>0</v>
      </c>
      <c r="O874" s="118">
        <v>0</v>
      </c>
      <c r="P874" s="118">
        <v>0</v>
      </c>
      <c r="Q874" s="118">
        <v>0</v>
      </c>
      <c r="R874" s="118">
        <v>0</v>
      </c>
      <c r="S874" s="118">
        <v>0</v>
      </c>
      <c r="T874" s="118">
        <v>0</v>
      </c>
      <c r="U874" s="118">
        <v>0</v>
      </c>
      <c r="V874" s="118">
        <v>28.6</v>
      </c>
      <c r="W874" s="118">
        <v>36.299999999999997</v>
      </c>
    </row>
    <row r="875" spans="1:23" ht="13.5" customHeight="1" x14ac:dyDescent="0.3">
      <c r="A875" s="170">
        <v>0.33333333333333298</v>
      </c>
      <c r="B875" s="118">
        <v>17</v>
      </c>
      <c r="C875" s="118">
        <v>0</v>
      </c>
      <c r="D875" s="118">
        <v>0</v>
      </c>
      <c r="E875" s="118">
        <v>1</v>
      </c>
      <c r="F875" s="118">
        <v>8</v>
      </c>
      <c r="G875" s="118">
        <v>5</v>
      </c>
      <c r="H875" s="118">
        <v>2</v>
      </c>
      <c r="I875" s="118">
        <v>1</v>
      </c>
      <c r="J875" s="118">
        <v>0</v>
      </c>
      <c r="K875" s="118">
        <v>0</v>
      </c>
      <c r="L875" s="118">
        <v>0</v>
      </c>
      <c r="M875" s="118">
        <v>0</v>
      </c>
      <c r="N875" s="118">
        <v>0</v>
      </c>
      <c r="O875" s="118">
        <v>0</v>
      </c>
      <c r="P875" s="118">
        <v>0</v>
      </c>
      <c r="Q875" s="118">
        <v>0</v>
      </c>
      <c r="R875" s="118">
        <v>0</v>
      </c>
      <c r="S875" s="118">
        <v>0</v>
      </c>
      <c r="T875" s="118">
        <v>0</v>
      </c>
      <c r="U875" s="118">
        <v>0</v>
      </c>
      <c r="V875" s="118">
        <v>26.3</v>
      </c>
      <c r="W875" s="118">
        <v>34.4</v>
      </c>
    </row>
    <row r="876" spans="1:23" ht="13.5" customHeight="1" x14ac:dyDescent="0.3">
      <c r="A876" s="170">
        <v>0.34375</v>
      </c>
      <c r="B876" s="118">
        <v>18</v>
      </c>
      <c r="C876" s="118">
        <v>0</v>
      </c>
      <c r="D876" s="118">
        <v>0</v>
      </c>
      <c r="E876" s="118">
        <v>1</v>
      </c>
      <c r="F876" s="118">
        <v>5</v>
      </c>
      <c r="G876" s="118">
        <v>7</v>
      </c>
      <c r="H876" s="118">
        <v>4</v>
      </c>
      <c r="I876" s="118">
        <v>0</v>
      </c>
      <c r="J876" s="118">
        <v>1</v>
      </c>
      <c r="K876" s="118">
        <v>0</v>
      </c>
      <c r="L876" s="118">
        <v>0</v>
      </c>
      <c r="M876" s="118">
        <v>0</v>
      </c>
      <c r="N876" s="118">
        <v>0</v>
      </c>
      <c r="O876" s="118">
        <v>0</v>
      </c>
      <c r="P876" s="118">
        <v>0</v>
      </c>
      <c r="Q876" s="118">
        <v>0</v>
      </c>
      <c r="R876" s="118">
        <v>0</v>
      </c>
      <c r="S876" s="118">
        <v>0</v>
      </c>
      <c r="T876" s="118">
        <v>0</v>
      </c>
      <c r="U876" s="118">
        <v>0</v>
      </c>
      <c r="V876" s="118">
        <v>27.1</v>
      </c>
      <c r="W876" s="118">
        <v>34.4</v>
      </c>
    </row>
    <row r="877" spans="1:23" ht="13.5" customHeight="1" x14ac:dyDescent="0.3">
      <c r="A877" s="170">
        <v>0.35416666666666702</v>
      </c>
      <c r="B877" s="118">
        <v>14</v>
      </c>
      <c r="C877" s="118">
        <v>0</v>
      </c>
      <c r="D877" s="118">
        <v>1</v>
      </c>
      <c r="E877" s="118">
        <v>0</v>
      </c>
      <c r="F877" s="118">
        <v>0</v>
      </c>
      <c r="G877" s="118">
        <v>8</v>
      </c>
      <c r="H877" s="118">
        <v>5</v>
      </c>
      <c r="I877" s="118">
        <v>0</v>
      </c>
      <c r="J877" s="118">
        <v>0</v>
      </c>
      <c r="K877" s="118">
        <v>0</v>
      </c>
      <c r="L877" s="118">
        <v>0</v>
      </c>
      <c r="M877" s="118">
        <v>0</v>
      </c>
      <c r="N877" s="118">
        <v>0</v>
      </c>
      <c r="O877" s="118">
        <v>0</v>
      </c>
      <c r="P877" s="118">
        <v>0</v>
      </c>
      <c r="Q877" s="118">
        <v>0</v>
      </c>
      <c r="R877" s="118">
        <v>0</v>
      </c>
      <c r="S877" s="118">
        <v>0</v>
      </c>
      <c r="T877" s="118">
        <v>0</v>
      </c>
      <c r="U877" s="118">
        <v>0</v>
      </c>
      <c r="V877" s="118">
        <v>27.5</v>
      </c>
      <c r="W877" s="118">
        <v>30.5</v>
      </c>
    </row>
    <row r="878" spans="1:23" ht="13.5" customHeight="1" x14ac:dyDescent="0.3">
      <c r="A878" s="170">
        <v>0.36458333333333298</v>
      </c>
      <c r="B878" s="118">
        <v>12</v>
      </c>
      <c r="C878" s="118">
        <v>0</v>
      </c>
      <c r="D878" s="118">
        <v>1</v>
      </c>
      <c r="E878" s="118">
        <v>1</v>
      </c>
      <c r="F878" s="118">
        <v>5</v>
      </c>
      <c r="G878" s="118">
        <v>4</v>
      </c>
      <c r="H878" s="118">
        <v>1</v>
      </c>
      <c r="I878" s="118">
        <v>0</v>
      </c>
      <c r="J878" s="118">
        <v>0</v>
      </c>
      <c r="K878" s="118">
        <v>0</v>
      </c>
      <c r="L878" s="118">
        <v>0</v>
      </c>
      <c r="M878" s="118">
        <v>0</v>
      </c>
      <c r="N878" s="118">
        <v>0</v>
      </c>
      <c r="O878" s="118">
        <v>0</v>
      </c>
      <c r="P878" s="118">
        <v>0</v>
      </c>
      <c r="Q878" s="118">
        <v>0</v>
      </c>
      <c r="R878" s="118">
        <v>0</v>
      </c>
      <c r="S878" s="118">
        <v>0</v>
      </c>
      <c r="T878" s="118">
        <v>0</v>
      </c>
      <c r="U878" s="118">
        <v>0</v>
      </c>
      <c r="V878" s="118">
        <v>23.6</v>
      </c>
      <c r="W878" s="118">
        <v>28.7</v>
      </c>
    </row>
    <row r="879" spans="1:23" ht="13.5" customHeight="1" x14ac:dyDescent="0.3">
      <c r="A879" s="170">
        <v>0.375</v>
      </c>
      <c r="B879" s="118">
        <v>2</v>
      </c>
      <c r="C879" s="118">
        <v>0</v>
      </c>
      <c r="D879" s="118">
        <v>0</v>
      </c>
      <c r="E879" s="118">
        <v>1</v>
      </c>
      <c r="F879" s="118">
        <v>1</v>
      </c>
      <c r="G879" s="118">
        <v>0</v>
      </c>
      <c r="H879" s="118">
        <v>0</v>
      </c>
      <c r="I879" s="118">
        <v>0</v>
      </c>
      <c r="J879" s="118">
        <v>0</v>
      </c>
      <c r="K879" s="118">
        <v>0</v>
      </c>
      <c r="L879" s="118">
        <v>0</v>
      </c>
      <c r="M879" s="118">
        <v>0</v>
      </c>
      <c r="N879" s="118">
        <v>0</v>
      </c>
      <c r="O879" s="118">
        <v>0</v>
      </c>
      <c r="P879" s="118">
        <v>0</v>
      </c>
      <c r="Q879" s="118">
        <v>0</v>
      </c>
      <c r="R879" s="118">
        <v>0</v>
      </c>
      <c r="S879" s="118">
        <v>0</v>
      </c>
      <c r="T879" s="118">
        <v>0</v>
      </c>
      <c r="U879" s="118">
        <v>0</v>
      </c>
      <c r="V879" s="118">
        <v>19.7</v>
      </c>
      <c r="W879" s="118" t="s">
        <v>263</v>
      </c>
    </row>
    <row r="880" spans="1:23" ht="13.5" customHeight="1" x14ac:dyDescent="0.3">
      <c r="A880" s="170">
        <v>0.38541666666666702</v>
      </c>
      <c r="B880" s="118">
        <v>9</v>
      </c>
      <c r="C880" s="118">
        <v>0</v>
      </c>
      <c r="D880" s="118">
        <v>0</v>
      </c>
      <c r="E880" s="118">
        <v>0</v>
      </c>
      <c r="F880" s="118">
        <v>5</v>
      </c>
      <c r="G880" s="118">
        <v>3</v>
      </c>
      <c r="H880" s="118">
        <v>0</v>
      </c>
      <c r="I880" s="118">
        <v>1</v>
      </c>
      <c r="J880" s="118">
        <v>0</v>
      </c>
      <c r="K880" s="118">
        <v>0</v>
      </c>
      <c r="L880" s="118">
        <v>0</v>
      </c>
      <c r="M880" s="118">
        <v>0</v>
      </c>
      <c r="N880" s="118">
        <v>0</v>
      </c>
      <c r="O880" s="118">
        <v>0</v>
      </c>
      <c r="P880" s="118">
        <v>0</v>
      </c>
      <c r="Q880" s="118">
        <v>0</v>
      </c>
      <c r="R880" s="118">
        <v>0</v>
      </c>
      <c r="S880" s="118">
        <v>0</v>
      </c>
      <c r="T880" s="118">
        <v>0</v>
      </c>
      <c r="U880" s="118">
        <v>0</v>
      </c>
      <c r="V880" s="118">
        <v>25.9</v>
      </c>
      <c r="W880" s="118" t="s">
        <v>263</v>
      </c>
    </row>
    <row r="881" spans="1:23" ht="13.5" customHeight="1" x14ac:dyDescent="0.3">
      <c r="A881" s="170">
        <v>0.39583333333333298</v>
      </c>
      <c r="B881" s="118">
        <v>5</v>
      </c>
      <c r="C881" s="118">
        <v>0</v>
      </c>
      <c r="D881" s="118">
        <v>1</v>
      </c>
      <c r="E881" s="118">
        <v>0</v>
      </c>
      <c r="F881" s="118">
        <v>1</v>
      </c>
      <c r="G881" s="118">
        <v>2</v>
      </c>
      <c r="H881" s="118">
        <v>1</v>
      </c>
      <c r="I881" s="118">
        <v>0</v>
      </c>
      <c r="J881" s="118">
        <v>0</v>
      </c>
      <c r="K881" s="118">
        <v>0</v>
      </c>
      <c r="L881" s="118">
        <v>0</v>
      </c>
      <c r="M881" s="118">
        <v>0</v>
      </c>
      <c r="N881" s="118">
        <v>0</v>
      </c>
      <c r="O881" s="118">
        <v>0</v>
      </c>
      <c r="P881" s="118">
        <v>0</v>
      </c>
      <c r="Q881" s="118">
        <v>0</v>
      </c>
      <c r="R881" s="118">
        <v>0</v>
      </c>
      <c r="S881" s="118">
        <v>0</v>
      </c>
      <c r="T881" s="118">
        <v>0</v>
      </c>
      <c r="U881" s="118">
        <v>0</v>
      </c>
      <c r="V881" s="118">
        <v>24</v>
      </c>
      <c r="W881" s="118" t="s">
        <v>263</v>
      </c>
    </row>
    <row r="882" spans="1:23" ht="13.5" customHeight="1" x14ac:dyDescent="0.3">
      <c r="A882" s="170">
        <v>0.40625</v>
      </c>
      <c r="B882" s="118">
        <v>5</v>
      </c>
      <c r="C882" s="118">
        <v>0</v>
      </c>
      <c r="D882" s="118">
        <v>2</v>
      </c>
      <c r="E882" s="118">
        <v>0</v>
      </c>
      <c r="F882" s="118">
        <v>1</v>
      </c>
      <c r="G882" s="118">
        <v>1</v>
      </c>
      <c r="H882" s="118">
        <v>0</v>
      </c>
      <c r="I882" s="118">
        <v>1</v>
      </c>
      <c r="J882" s="118">
        <v>0</v>
      </c>
      <c r="K882" s="118">
        <v>0</v>
      </c>
      <c r="L882" s="118">
        <v>0</v>
      </c>
      <c r="M882" s="118">
        <v>0</v>
      </c>
      <c r="N882" s="118">
        <v>0</v>
      </c>
      <c r="O882" s="118">
        <v>0</v>
      </c>
      <c r="P882" s="118">
        <v>0</v>
      </c>
      <c r="Q882" s="118">
        <v>0</v>
      </c>
      <c r="R882" s="118">
        <v>0</v>
      </c>
      <c r="S882" s="118">
        <v>0</v>
      </c>
      <c r="T882" s="118">
        <v>0</v>
      </c>
      <c r="U882" s="118">
        <v>0</v>
      </c>
      <c r="V882" s="118">
        <v>22.9</v>
      </c>
      <c r="W882" s="118" t="s">
        <v>263</v>
      </c>
    </row>
    <row r="883" spans="1:23" ht="13.5" customHeight="1" x14ac:dyDescent="0.3">
      <c r="A883" s="170">
        <v>0.41666666666666702</v>
      </c>
      <c r="B883" s="118">
        <v>6</v>
      </c>
      <c r="C883" s="118">
        <v>0</v>
      </c>
      <c r="D883" s="118">
        <v>1</v>
      </c>
      <c r="E883" s="118">
        <v>1</v>
      </c>
      <c r="F883" s="118">
        <v>2</v>
      </c>
      <c r="G883" s="118">
        <v>0</v>
      </c>
      <c r="H883" s="118">
        <v>0</v>
      </c>
      <c r="I883" s="118">
        <v>1</v>
      </c>
      <c r="J883" s="118">
        <v>0</v>
      </c>
      <c r="K883" s="118">
        <v>1</v>
      </c>
      <c r="L883" s="118">
        <v>0</v>
      </c>
      <c r="M883" s="118">
        <v>0</v>
      </c>
      <c r="N883" s="118">
        <v>0</v>
      </c>
      <c r="O883" s="118">
        <v>0</v>
      </c>
      <c r="P883" s="118">
        <v>0</v>
      </c>
      <c r="Q883" s="118">
        <v>0</v>
      </c>
      <c r="R883" s="118">
        <v>0</v>
      </c>
      <c r="S883" s="118">
        <v>0</v>
      </c>
      <c r="T883" s="118">
        <v>0</v>
      </c>
      <c r="U883" s="118">
        <v>0</v>
      </c>
      <c r="V883" s="118">
        <v>27.4</v>
      </c>
      <c r="W883" s="118" t="s">
        <v>263</v>
      </c>
    </row>
    <row r="884" spans="1:23" ht="13.5" customHeight="1" x14ac:dyDescent="0.3">
      <c r="A884" s="170">
        <v>0.42708333333333298</v>
      </c>
      <c r="B884" s="118">
        <v>11</v>
      </c>
      <c r="C884" s="118">
        <v>0</v>
      </c>
      <c r="D884" s="118">
        <v>0</v>
      </c>
      <c r="E884" s="118">
        <v>4</v>
      </c>
      <c r="F884" s="118">
        <v>7</v>
      </c>
      <c r="G884" s="118">
        <v>0</v>
      </c>
      <c r="H884" s="118">
        <v>0</v>
      </c>
      <c r="I884" s="118">
        <v>0</v>
      </c>
      <c r="J884" s="118">
        <v>0</v>
      </c>
      <c r="K884" s="118">
        <v>0</v>
      </c>
      <c r="L884" s="118">
        <v>0</v>
      </c>
      <c r="M884" s="118">
        <v>0</v>
      </c>
      <c r="N884" s="118">
        <v>0</v>
      </c>
      <c r="O884" s="118">
        <v>0</v>
      </c>
      <c r="P884" s="118">
        <v>0</v>
      </c>
      <c r="Q884" s="118">
        <v>0</v>
      </c>
      <c r="R884" s="118">
        <v>0</v>
      </c>
      <c r="S884" s="118">
        <v>0</v>
      </c>
      <c r="T884" s="118">
        <v>0</v>
      </c>
      <c r="U884" s="118">
        <v>0</v>
      </c>
      <c r="V884" s="118">
        <v>21.1</v>
      </c>
      <c r="W884" s="118">
        <v>24</v>
      </c>
    </row>
    <row r="885" spans="1:23" ht="13.5" customHeight="1" x14ac:dyDescent="0.3">
      <c r="A885" s="170">
        <v>0.4375</v>
      </c>
      <c r="B885" s="118">
        <v>2</v>
      </c>
      <c r="C885" s="118">
        <v>0</v>
      </c>
      <c r="D885" s="118">
        <v>0</v>
      </c>
      <c r="E885" s="118">
        <v>0</v>
      </c>
      <c r="F885" s="118">
        <v>2</v>
      </c>
      <c r="G885" s="118">
        <v>0</v>
      </c>
      <c r="H885" s="118">
        <v>0</v>
      </c>
      <c r="I885" s="118">
        <v>0</v>
      </c>
      <c r="J885" s="118">
        <v>0</v>
      </c>
      <c r="K885" s="118">
        <v>0</v>
      </c>
      <c r="L885" s="118">
        <v>0</v>
      </c>
      <c r="M885" s="118">
        <v>0</v>
      </c>
      <c r="N885" s="118">
        <v>0</v>
      </c>
      <c r="O885" s="118">
        <v>0</v>
      </c>
      <c r="P885" s="118">
        <v>0</v>
      </c>
      <c r="Q885" s="118">
        <v>0</v>
      </c>
      <c r="R885" s="118">
        <v>0</v>
      </c>
      <c r="S885" s="118">
        <v>0</v>
      </c>
      <c r="T885" s="118">
        <v>0</v>
      </c>
      <c r="U885" s="118">
        <v>0</v>
      </c>
      <c r="V885" s="118">
        <v>21.1</v>
      </c>
      <c r="W885" s="118" t="s">
        <v>263</v>
      </c>
    </row>
    <row r="886" spans="1:23" ht="13.5" customHeight="1" x14ac:dyDescent="0.3">
      <c r="A886" s="170">
        <v>0.44791666666666702</v>
      </c>
      <c r="B886" s="118">
        <v>6</v>
      </c>
      <c r="C886" s="118">
        <v>0</v>
      </c>
      <c r="D886" s="118">
        <v>0</v>
      </c>
      <c r="E886" s="118">
        <v>0</v>
      </c>
      <c r="F886" s="118">
        <v>1</v>
      </c>
      <c r="G886" s="118">
        <v>1</v>
      </c>
      <c r="H886" s="118">
        <v>0</v>
      </c>
      <c r="I886" s="118">
        <v>2</v>
      </c>
      <c r="J886" s="118">
        <v>1</v>
      </c>
      <c r="K886" s="118">
        <v>1</v>
      </c>
      <c r="L886" s="118">
        <v>0</v>
      </c>
      <c r="M886" s="118">
        <v>0</v>
      </c>
      <c r="N886" s="118">
        <v>0</v>
      </c>
      <c r="O886" s="118">
        <v>0</v>
      </c>
      <c r="P886" s="118">
        <v>0</v>
      </c>
      <c r="Q886" s="118">
        <v>0</v>
      </c>
      <c r="R886" s="118">
        <v>0</v>
      </c>
      <c r="S886" s="118">
        <v>0</v>
      </c>
      <c r="T886" s="118">
        <v>0</v>
      </c>
      <c r="U886" s="118">
        <v>0</v>
      </c>
      <c r="V886" s="118">
        <v>37.1</v>
      </c>
      <c r="W886" s="118" t="s">
        <v>263</v>
      </c>
    </row>
    <row r="887" spans="1:23" ht="13.5" customHeight="1" x14ac:dyDescent="0.3">
      <c r="A887" s="170">
        <v>0.45833333333333298</v>
      </c>
      <c r="B887" s="118">
        <v>4</v>
      </c>
      <c r="C887" s="118">
        <v>0</v>
      </c>
      <c r="D887" s="118">
        <v>0</v>
      </c>
      <c r="E887" s="118">
        <v>2</v>
      </c>
      <c r="F887" s="118">
        <v>2</v>
      </c>
      <c r="G887" s="118">
        <v>0</v>
      </c>
      <c r="H887" s="118">
        <v>0</v>
      </c>
      <c r="I887" s="118">
        <v>0</v>
      </c>
      <c r="J887" s="118">
        <v>0</v>
      </c>
      <c r="K887" s="118">
        <v>0</v>
      </c>
      <c r="L887" s="118">
        <v>0</v>
      </c>
      <c r="M887" s="118">
        <v>0</v>
      </c>
      <c r="N887" s="118">
        <v>0</v>
      </c>
      <c r="O887" s="118">
        <v>0</v>
      </c>
      <c r="P887" s="118">
        <v>0</v>
      </c>
      <c r="Q887" s="118">
        <v>0</v>
      </c>
      <c r="R887" s="118">
        <v>0</v>
      </c>
      <c r="S887" s="118">
        <v>0</v>
      </c>
      <c r="T887" s="118">
        <v>0</v>
      </c>
      <c r="U887" s="118">
        <v>0</v>
      </c>
      <c r="V887" s="118">
        <v>19</v>
      </c>
      <c r="W887" s="118" t="s">
        <v>263</v>
      </c>
    </row>
    <row r="888" spans="1:23" ht="13.5" customHeight="1" x14ac:dyDescent="0.3">
      <c r="A888" s="170">
        <v>0.46875</v>
      </c>
      <c r="B888" s="118">
        <v>4</v>
      </c>
      <c r="C888" s="118">
        <v>1</v>
      </c>
      <c r="D888" s="118">
        <v>1</v>
      </c>
      <c r="E888" s="118">
        <v>1</v>
      </c>
      <c r="F888" s="118">
        <v>0</v>
      </c>
      <c r="G888" s="118">
        <v>1</v>
      </c>
      <c r="H888" s="118">
        <v>0</v>
      </c>
      <c r="I888" s="118">
        <v>0</v>
      </c>
      <c r="J888" s="118">
        <v>0</v>
      </c>
      <c r="K888" s="118">
        <v>0</v>
      </c>
      <c r="L888" s="118">
        <v>0</v>
      </c>
      <c r="M888" s="118">
        <v>0</v>
      </c>
      <c r="N888" s="118">
        <v>0</v>
      </c>
      <c r="O888" s="118">
        <v>0</v>
      </c>
      <c r="P888" s="118">
        <v>0</v>
      </c>
      <c r="Q888" s="118">
        <v>0</v>
      </c>
      <c r="R888" s="118">
        <v>0</v>
      </c>
      <c r="S888" s="118">
        <v>0</v>
      </c>
      <c r="T888" s="118">
        <v>0</v>
      </c>
      <c r="U888" s="118">
        <v>0</v>
      </c>
      <c r="V888" s="118">
        <v>15.7</v>
      </c>
      <c r="W888" s="118" t="s">
        <v>263</v>
      </c>
    </row>
    <row r="889" spans="1:23" ht="13.5" customHeight="1" x14ac:dyDescent="0.3">
      <c r="A889" s="170">
        <v>0.47916666666666702</v>
      </c>
      <c r="B889" s="118">
        <v>8</v>
      </c>
      <c r="C889" s="118">
        <v>0</v>
      </c>
      <c r="D889" s="118">
        <v>0</v>
      </c>
      <c r="E889" s="118">
        <v>4</v>
      </c>
      <c r="F889" s="118">
        <v>0</v>
      </c>
      <c r="G889" s="118">
        <v>1</v>
      </c>
      <c r="H889" s="118">
        <v>2</v>
      </c>
      <c r="I889" s="118">
        <v>1</v>
      </c>
      <c r="J889" s="118">
        <v>0</v>
      </c>
      <c r="K889" s="118">
        <v>0</v>
      </c>
      <c r="L889" s="118">
        <v>0</v>
      </c>
      <c r="M889" s="118">
        <v>0</v>
      </c>
      <c r="N889" s="118">
        <v>0</v>
      </c>
      <c r="O889" s="118">
        <v>0</v>
      </c>
      <c r="P889" s="118">
        <v>0</v>
      </c>
      <c r="Q889" s="118">
        <v>0</v>
      </c>
      <c r="R889" s="118">
        <v>0</v>
      </c>
      <c r="S889" s="118">
        <v>0</v>
      </c>
      <c r="T889" s="118">
        <v>0</v>
      </c>
      <c r="U889" s="118">
        <v>0</v>
      </c>
      <c r="V889" s="118">
        <v>24.5</v>
      </c>
      <c r="W889" s="118" t="s">
        <v>263</v>
      </c>
    </row>
    <row r="890" spans="1:23" ht="13.5" customHeight="1" x14ac:dyDescent="0.3">
      <c r="A890" s="170">
        <v>0.48958333333333298</v>
      </c>
      <c r="B890" s="118">
        <v>8</v>
      </c>
      <c r="C890" s="118">
        <v>0</v>
      </c>
      <c r="D890" s="118">
        <v>0</v>
      </c>
      <c r="E890" s="118">
        <v>5</v>
      </c>
      <c r="F890" s="118">
        <v>2</v>
      </c>
      <c r="G890" s="118">
        <v>1</v>
      </c>
      <c r="H890" s="118">
        <v>0</v>
      </c>
      <c r="I890" s="118">
        <v>0</v>
      </c>
      <c r="J890" s="118">
        <v>0</v>
      </c>
      <c r="K890" s="118">
        <v>0</v>
      </c>
      <c r="L890" s="118">
        <v>0</v>
      </c>
      <c r="M890" s="118">
        <v>0</v>
      </c>
      <c r="N890" s="118">
        <v>0</v>
      </c>
      <c r="O890" s="118">
        <v>0</v>
      </c>
      <c r="P890" s="118">
        <v>0</v>
      </c>
      <c r="Q890" s="118">
        <v>0</v>
      </c>
      <c r="R890" s="118">
        <v>0</v>
      </c>
      <c r="S890" s="118">
        <v>0</v>
      </c>
      <c r="T890" s="118">
        <v>0</v>
      </c>
      <c r="U890" s="118">
        <v>0</v>
      </c>
      <c r="V890" s="118">
        <v>21.5</v>
      </c>
      <c r="W890" s="118" t="s">
        <v>263</v>
      </c>
    </row>
    <row r="891" spans="1:23" ht="13.5" customHeight="1" x14ac:dyDescent="0.3">
      <c r="A891" s="170">
        <v>0.5</v>
      </c>
      <c r="B891" s="118">
        <v>7</v>
      </c>
      <c r="C891" s="118">
        <v>0</v>
      </c>
      <c r="D891" s="118">
        <v>0</v>
      </c>
      <c r="E891" s="118">
        <v>2</v>
      </c>
      <c r="F891" s="118">
        <v>3</v>
      </c>
      <c r="G891" s="118">
        <v>1</v>
      </c>
      <c r="H891" s="118">
        <v>1</v>
      </c>
      <c r="I891" s="118">
        <v>0</v>
      </c>
      <c r="J891" s="118">
        <v>0</v>
      </c>
      <c r="K891" s="118">
        <v>0</v>
      </c>
      <c r="L891" s="118">
        <v>0</v>
      </c>
      <c r="M891" s="118">
        <v>0</v>
      </c>
      <c r="N891" s="118">
        <v>0</v>
      </c>
      <c r="O891" s="118">
        <v>0</v>
      </c>
      <c r="P891" s="118">
        <v>0</v>
      </c>
      <c r="Q891" s="118">
        <v>0</v>
      </c>
      <c r="R891" s="118">
        <v>0</v>
      </c>
      <c r="S891" s="118">
        <v>0</v>
      </c>
      <c r="T891" s="118">
        <v>0</v>
      </c>
      <c r="U891" s="118">
        <v>0</v>
      </c>
      <c r="V891" s="118">
        <v>23.5</v>
      </c>
      <c r="W891" s="118" t="s">
        <v>263</v>
      </c>
    </row>
    <row r="892" spans="1:23" ht="13.5" customHeight="1" x14ac:dyDescent="0.3">
      <c r="A892" s="170">
        <v>0.51041666666666696</v>
      </c>
      <c r="B892" s="118">
        <v>5</v>
      </c>
      <c r="C892" s="118">
        <v>0</v>
      </c>
      <c r="D892" s="118">
        <v>0</v>
      </c>
      <c r="E892" s="118">
        <v>1</v>
      </c>
      <c r="F892" s="118">
        <v>2</v>
      </c>
      <c r="G892" s="118">
        <v>1</v>
      </c>
      <c r="H892" s="118">
        <v>1</v>
      </c>
      <c r="I892" s="118">
        <v>0</v>
      </c>
      <c r="J892" s="118">
        <v>0</v>
      </c>
      <c r="K892" s="118">
        <v>0</v>
      </c>
      <c r="L892" s="118">
        <v>0</v>
      </c>
      <c r="M892" s="118">
        <v>0</v>
      </c>
      <c r="N892" s="118">
        <v>0</v>
      </c>
      <c r="O892" s="118">
        <v>0</v>
      </c>
      <c r="P892" s="118">
        <v>0</v>
      </c>
      <c r="Q892" s="118">
        <v>0</v>
      </c>
      <c r="R892" s="118">
        <v>0</v>
      </c>
      <c r="S892" s="118">
        <v>0</v>
      </c>
      <c r="T892" s="118">
        <v>0</v>
      </c>
      <c r="U892" s="118">
        <v>0</v>
      </c>
      <c r="V892" s="118">
        <v>24</v>
      </c>
      <c r="W892" s="118" t="s">
        <v>263</v>
      </c>
    </row>
    <row r="893" spans="1:23" ht="13.5" customHeight="1" x14ac:dyDescent="0.3">
      <c r="A893" s="170">
        <v>0.52083333333333304</v>
      </c>
      <c r="B893" s="118">
        <v>8</v>
      </c>
      <c r="C893" s="118">
        <v>0</v>
      </c>
      <c r="D893" s="118">
        <v>3</v>
      </c>
      <c r="E893" s="118">
        <v>2</v>
      </c>
      <c r="F893" s="118">
        <v>2</v>
      </c>
      <c r="G893" s="118">
        <v>1</v>
      </c>
      <c r="H893" s="118">
        <v>0</v>
      </c>
      <c r="I893" s="118">
        <v>0</v>
      </c>
      <c r="J893" s="118">
        <v>0</v>
      </c>
      <c r="K893" s="118">
        <v>0</v>
      </c>
      <c r="L893" s="118">
        <v>0</v>
      </c>
      <c r="M893" s="118">
        <v>0</v>
      </c>
      <c r="N893" s="118">
        <v>0</v>
      </c>
      <c r="O893" s="118">
        <v>0</v>
      </c>
      <c r="P893" s="118">
        <v>0</v>
      </c>
      <c r="Q893" s="118">
        <v>0</v>
      </c>
      <c r="R893" s="118">
        <v>0</v>
      </c>
      <c r="S893" s="118">
        <v>0</v>
      </c>
      <c r="T893" s="118">
        <v>0</v>
      </c>
      <c r="U893" s="118">
        <v>0</v>
      </c>
      <c r="V893" s="118">
        <v>17.8</v>
      </c>
      <c r="W893" s="118" t="s">
        <v>263</v>
      </c>
    </row>
    <row r="894" spans="1:23" ht="13.5" customHeight="1" x14ac:dyDescent="0.3">
      <c r="A894" s="170">
        <v>0.53125</v>
      </c>
      <c r="B894" s="118">
        <v>3</v>
      </c>
      <c r="C894" s="118">
        <v>0</v>
      </c>
      <c r="D894" s="118">
        <v>0</v>
      </c>
      <c r="E894" s="118">
        <v>0</v>
      </c>
      <c r="F894" s="118">
        <v>2</v>
      </c>
      <c r="G894" s="118">
        <v>1</v>
      </c>
      <c r="H894" s="118">
        <v>0</v>
      </c>
      <c r="I894" s="118">
        <v>0</v>
      </c>
      <c r="J894" s="118">
        <v>0</v>
      </c>
      <c r="K894" s="118">
        <v>0</v>
      </c>
      <c r="L894" s="118">
        <v>0</v>
      </c>
      <c r="M894" s="118">
        <v>0</v>
      </c>
      <c r="N894" s="118">
        <v>0</v>
      </c>
      <c r="O894" s="118">
        <v>0</v>
      </c>
      <c r="P894" s="118">
        <v>0</v>
      </c>
      <c r="Q894" s="118">
        <v>0</v>
      </c>
      <c r="R894" s="118">
        <v>0</v>
      </c>
      <c r="S894" s="118">
        <v>0</v>
      </c>
      <c r="T894" s="118">
        <v>0</v>
      </c>
      <c r="U894" s="118">
        <v>0</v>
      </c>
      <c r="V894" s="118">
        <v>25.1</v>
      </c>
      <c r="W894" s="118" t="s">
        <v>263</v>
      </c>
    </row>
    <row r="895" spans="1:23" ht="13.5" customHeight="1" x14ac:dyDescent="0.3">
      <c r="A895" s="170">
        <v>0.54166666666666696</v>
      </c>
      <c r="B895" s="118">
        <v>5</v>
      </c>
      <c r="C895" s="118">
        <v>0</v>
      </c>
      <c r="D895" s="118">
        <v>0</v>
      </c>
      <c r="E895" s="118">
        <v>2</v>
      </c>
      <c r="F895" s="118">
        <v>2</v>
      </c>
      <c r="G895" s="118">
        <v>1</v>
      </c>
      <c r="H895" s="118">
        <v>0</v>
      </c>
      <c r="I895" s="118">
        <v>0</v>
      </c>
      <c r="J895" s="118">
        <v>0</v>
      </c>
      <c r="K895" s="118">
        <v>0</v>
      </c>
      <c r="L895" s="118">
        <v>0</v>
      </c>
      <c r="M895" s="118">
        <v>0</v>
      </c>
      <c r="N895" s="118">
        <v>0</v>
      </c>
      <c r="O895" s="118">
        <v>0</v>
      </c>
      <c r="P895" s="118">
        <v>0</v>
      </c>
      <c r="Q895" s="118">
        <v>0</v>
      </c>
      <c r="R895" s="118">
        <v>0</v>
      </c>
      <c r="S895" s="118">
        <v>0</v>
      </c>
      <c r="T895" s="118">
        <v>0</v>
      </c>
      <c r="U895" s="118">
        <v>0</v>
      </c>
      <c r="V895" s="118">
        <v>20.9</v>
      </c>
      <c r="W895" s="118" t="s">
        <v>263</v>
      </c>
    </row>
    <row r="896" spans="1:23" ht="13.5" customHeight="1" x14ac:dyDescent="0.3">
      <c r="A896" s="170">
        <v>0.55208333333333304</v>
      </c>
      <c r="B896" s="118">
        <v>5</v>
      </c>
      <c r="C896" s="118">
        <v>0</v>
      </c>
      <c r="D896" s="118">
        <v>0</v>
      </c>
      <c r="E896" s="118">
        <v>1</v>
      </c>
      <c r="F896" s="118">
        <v>1</v>
      </c>
      <c r="G896" s="118">
        <v>1</v>
      </c>
      <c r="H896" s="118">
        <v>1</v>
      </c>
      <c r="I896" s="118">
        <v>1</v>
      </c>
      <c r="J896" s="118">
        <v>0</v>
      </c>
      <c r="K896" s="118">
        <v>0</v>
      </c>
      <c r="L896" s="118">
        <v>0</v>
      </c>
      <c r="M896" s="118">
        <v>0</v>
      </c>
      <c r="N896" s="118">
        <v>0</v>
      </c>
      <c r="O896" s="118">
        <v>0</v>
      </c>
      <c r="P896" s="118">
        <v>0</v>
      </c>
      <c r="Q896" s="118">
        <v>0</v>
      </c>
      <c r="R896" s="118">
        <v>0</v>
      </c>
      <c r="S896" s="118">
        <v>0</v>
      </c>
      <c r="T896" s="118">
        <v>0</v>
      </c>
      <c r="U896" s="118">
        <v>0</v>
      </c>
      <c r="V896" s="118">
        <v>28.7</v>
      </c>
      <c r="W896" s="118" t="s">
        <v>263</v>
      </c>
    </row>
    <row r="897" spans="1:23" ht="13.5" customHeight="1" x14ac:dyDescent="0.3">
      <c r="A897" s="170">
        <v>0.5625</v>
      </c>
      <c r="B897" s="118">
        <v>2</v>
      </c>
      <c r="C897" s="118">
        <v>0</v>
      </c>
      <c r="D897" s="118">
        <v>0</v>
      </c>
      <c r="E897" s="118">
        <v>0</v>
      </c>
      <c r="F897" s="118">
        <v>0</v>
      </c>
      <c r="G897" s="118">
        <v>2</v>
      </c>
      <c r="H897" s="118">
        <v>0</v>
      </c>
      <c r="I897" s="118">
        <v>0</v>
      </c>
      <c r="J897" s="118">
        <v>0</v>
      </c>
      <c r="K897" s="118">
        <v>0</v>
      </c>
      <c r="L897" s="118">
        <v>0</v>
      </c>
      <c r="M897" s="118">
        <v>0</v>
      </c>
      <c r="N897" s="118">
        <v>0</v>
      </c>
      <c r="O897" s="118">
        <v>0</v>
      </c>
      <c r="P897" s="118">
        <v>0</v>
      </c>
      <c r="Q897" s="118">
        <v>0</v>
      </c>
      <c r="R897" s="118">
        <v>0</v>
      </c>
      <c r="S897" s="118">
        <v>0</v>
      </c>
      <c r="T897" s="118">
        <v>0</v>
      </c>
      <c r="U897" s="118">
        <v>0</v>
      </c>
      <c r="V897" s="118">
        <v>28.5</v>
      </c>
      <c r="W897" s="118" t="s">
        <v>263</v>
      </c>
    </row>
    <row r="898" spans="1:23" ht="13.5" customHeight="1" x14ac:dyDescent="0.3">
      <c r="A898" s="170">
        <v>0.57291666666666696</v>
      </c>
      <c r="B898" s="118">
        <v>7</v>
      </c>
      <c r="C898" s="118">
        <v>0</v>
      </c>
      <c r="D898" s="118">
        <v>0</v>
      </c>
      <c r="E898" s="118">
        <v>2</v>
      </c>
      <c r="F898" s="118">
        <v>2</v>
      </c>
      <c r="G898" s="118">
        <v>3</v>
      </c>
      <c r="H898" s="118">
        <v>0</v>
      </c>
      <c r="I898" s="118">
        <v>0</v>
      </c>
      <c r="J898" s="118">
        <v>0</v>
      </c>
      <c r="K898" s="118">
        <v>0</v>
      </c>
      <c r="L898" s="118">
        <v>0</v>
      </c>
      <c r="M898" s="118">
        <v>0</v>
      </c>
      <c r="N898" s="118">
        <v>0</v>
      </c>
      <c r="O898" s="118">
        <v>0</v>
      </c>
      <c r="P898" s="118">
        <v>0</v>
      </c>
      <c r="Q898" s="118">
        <v>0</v>
      </c>
      <c r="R898" s="118">
        <v>0</v>
      </c>
      <c r="S898" s="118">
        <v>0</v>
      </c>
      <c r="T898" s="118">
        <v>0</v>
      </c>
      <c r="U898" s="118">
        <v>0</v>
      </c>
      <c r="V898" s="118">
        <v>23.8</v>
      </c>
      <c r="W898" s="118" t="s">
        <v>263</v>
      </c>
    </row>
    <row r="899" spans="1:23" ht="13.5" customHeight="1" x14ac:dyDescent="0.3">
      <c r="A899" s="170">
        <v>0.58333333333333304</v>
      </c>
      <c r="B899" s="118">
        <v>1</v>
      </c>
      <c r="C899" s="118">
        <v>0</v>
      </c>
      <c r="D899" s="118">
        <v>0</v>
      </c>
      <c r="E899" s="118">
        <v>0</v>
      </c>
      <c r="F899" s="118">
        <v>1</v>
      </c>
      <c r="G899" s="118">
        <v>0</v>
      </c>
      <c r="H899" s="118">
        <v>0</v>
      </c>
      <c r="I899" s="118">
        <v>0</v>
      </c>
      <c r="J899" s="118">
        <v>0</v>
      </c>
      <c r="K899" s="118">
        <v>0</v>
      </c>
      <c r="L899" s="118">
        <v>0</v>
      </c>
      <c r="M899" s="118">
        <v>0</v>
      </c>
      <c r="N899" s="118">
        <v>0</v>
      </c>
      <c r="O899" s="118">
        <v>0</v>
      </c>
      <c r="P899" s="118">
        <v>0</v>
      </c>
      <c r="Q899" s="118">
        <v>0</v>
      </c>
      <c r="R899" s="118">
        <v>0</v>
      </c>
      <c r="S899" s="118">
        <v>0</v>
      </c>
      <c r="T899" s="118">
        <v>0</v>
      </c>
      <c r="U899" s="118">
        <v>0</v>
      </c>
      <c r="V899" s="118">
        <v>24.9</v>
      </c>
      <c r="W899" s="118" t="s">
        <v>263</v>
      </c>
    </row>
    <row r="900" spans="1:23" ht="13.5" customHeight="1" x14ac:dyDescent="0.3">
      <c r="A900" s="170">
        <v>0.59375</v>
      </c>
      <c r="B900" s="118">
        <v>3</v>
      </c>
      <c r="C900" s="118">
        <v>0</v>
      </c>
      <c r="D900" s="118">
        <v>0</v>
      </c>
      <c r="E900" s="118">
        <v>1</v>
      </c>
      <c r="F900" s="118">
        <v>2</v>
      </c>
      <c r="G900" s="118">
        <v>0</v>
      </c>
      <c r="H900" s="118">
        <v>0</v>
      </c>
      <c r="I900" s="118">
        <v>0</v>
      </c>
      <c r="J900" s="118">
        <v>0</v>
      </c>
      <c r="K900" s="118">
        <v>0</v>
      </c>
      <c r="L900" s="118">
        <v>0</v>
      </c>
      <c r="M900" s="118">
        <v>0</v>
      </c>
      <c r="N900" s="118">
        <v>0</v>
      </c>
      <c r="O900" s="118">
        <v>0</v>
      </c>
      <c r="P900" s="118">
        <v>0</v>
      </c>
      <c r="Q900" s="118">
        <v>0</v>
      </c>
      <c r="R900" s="118">
        <v>0</v>
      </c>
      <c r="S900" s="118">
        <v>0</v>
      </c>
      <c r="T900" s="118">
        <v>0</v>
      </c>
      <c r="U900" s="118">
        <v>0</v>
      </c>
      <c r="V900" s="118">
        <v>21</v>
      </c>
      <c r="W900" s="118" t="s">
        <v>263</v>
      </c>
    </row>
    <row r="901" spans="1:23" ht="13.5" customHeight="1" x14ac:dyDescent="0.3">
      <c r="A901" s="170">
        <v>0.60416666666666696</v>
      </c>
      <c r="B901" s="118">
        <v>4</v>
      </c>
      <c r="C901" s="118">
        <v>0</v>
      </c>
      <c r="D901" s="118">
        <v>0</v>
      </c>
      <c r="E901" s="118">
        <v>0</v>
      </c>
      <c r="F901" s="118">
        <v>4</v>
      </c>
      <c r="G901" s="118">
        <v>0</v>
      </c>
      <c r="H901" s="118">
        <v>0</v>
      </c>
      <c r="I901" s="118">
        <v>0</v>
      </c>
      <c r="J901" s="118">
        <v>0</v>
      </c>
      <c r="K901" s="118">
        <v>0</v>
      </c>
      <c r="L901" s="118">
        <v>0</v>
      </c>
      <c r="M901" s="118">
        <v>0</v>
      </c>
      <c r="N901" s="118">
        <v>0</v>
      </c>
      <c r="O901" s="118">
        <v>0</v>
      </c>
      <c r="P901" s="118">
        <v>0</v>
      </c>
      <c r="Q901" s="118">
        <v>0</v>
      </c>
      <c r="R901" s="118">
        <v>0</v>
      </c>
      <c r="S901" s="118">
        <v>0</v>
      </c>
      <c r="T901" s="118">
        <v>0</v>
      </c>
      <c r="U901" s="118">
        <v>0</v>
      </c>
      <c r="V901" s="118">
        <v>23</v>
      </c>
      <c r="W901" s="118" t="s">
        <v>263</v>
      </c>
    </row>
    <row r="902" spans="1:23" ht="13.5" customHeight="1" x14ac:dyDescent="0.3">
      <c r="A902" s="170">
        <v>0.61458333333333304</v>
      </c>
      <c r="B902" s="118">
        <v>9</v>
      </c>
      <c r="C902" s="118">
        <v>0</v>
      </c>
      <c r="D902" s="118">
        <v>0</v>
      </c>
      <c r="E902" s="118">
        <v>1</v>
      </c>
      <c r="F902" s="118">
        <v>3</v>
      </c>
      <c r="G902" s="118">
        <v>1</v>
      </c>
      <c r="H902" s="118">
        <v>4</v>
      </c>
      <c r="I902" s="118">
        <v>0</v>
      </c>
      <c r="J902" s="118">
        <v>0</v>
      </c>
      <c r="K902" s="118">
        <v>0</v>
      </c>
      <c r="L902" s="118">
        <v>0</v>
      </c>
      <c r="M902" s="118">
        <v>0</v>
      </c>
      <c r="N902" s="118">
        <v>0</v>
      </c>
      <c r="O902" s="118">
        <v>0</v>
      </c>
      <c r="P902" s="118">
        <v>0</v>
      </c>
      <c r="Q902" s="118">
        <v>0</v>
      </c>
      <c r="R902" s="118">
        <v>0</v>
      </c>
      <c r="S902" s="118">
        <v>0</v>
      </c>
      <c r="T902" s="118">
        <v>0</v>
      </c>
      <c r="U902" s="118">
        <v>0</v>
      </c>
      <c r="V902" s="118">
        <v>26.4</v>
      </c>
      <c r="W902" s="118" t="s">
        <v>263</v>
      </c>
    </row>
    <row r="903" spans="1:23" ht="13.5" customHeight="1" x14ac:dyDescent="0.3">
      <c r="A903" s="170">
        <v>0.625</v>
      </c>
      <c r="B903" s="118">
        <v>4</v>
      </c>
      <c r="C903" s="118">
        <v>0</v>
      </c>
      <c r="D903" s="118">
        <v>1</v>
      </c>
      <c r="E903" s="118">
        <v>0</v>
      </c>
      <c r="F903" s="118">
        <v>1</v>
      </c>
      <c r="G903" s="118">
        <v>1</v>
      </c>
      <c r="H903" s="118">
        <v>1</v>
      </c>
      <c r="I903" s="118">
        <v>0</v>
      </c>
      <c r="J903" s="118">
        <v>0</v>
      </c>
      <c r="K903" s="118">
        <v>0</v>
      </c>
      <c r="L903" s="118">
        <v>0</v>
      </c>
      <c r="M903" s="118">
        <v>0</v>
      </c>
      <c r="N903" s="118">
        <v>0</v>
      </c>
      <c r="O903" s="118">
        <v>0</v>
      </c>
      <c r="P903" s="118">
        <v>0</v>
      </c>
      <c r="Q903" s="118">
        <v>0</v>
      </c>
      <c r="R903" s="118">
        <v>0</v>
      </c>
      <c r="S903" s="118">
        <v>0</v>
      </c>
      <c r="T903" s="118">
        <v>0</v>
      </c>
      <c r="U903" s="118">
        <v>0</v>
      </c>
      <c r="V903" s="118">
        <v>24.5</v>
      </c>
      <c r="W903" s="118" t="s">
        <v>263</v>
      </c>
    </row>
    <row r="904" spans="1:23" ht="13.5" customHeight="1" x14ac:dyDescent="0.3">
      <c r="A904" s="170">
        <v>0.63541666666666696</v>
      </c>
      <c r="B904" s="118">
        <v>12</v>
      </c>
      <c r="C904" s="118">
        <v>0</v>
      </c>
      <c r="D904" s="118">
        <v>1</v>
      </c>
      <c r="E904" s="118">
        <v>4</v>
      </c>
      <c r="F904" s="118">
        <v>3</v>
      </c>
      <c r="G904" s="118">
        <v>0</v>
      </c>
      <c r="H904" s="118">
        <v>3</v>
      </c>
      <c r="I904" s="118">
        <v>0</v>
      </c>
      <c r="J904" s="118">
        <v>1</v>
      </c>
      <c r="K904" s="118">
        <v>0</v>
      </c>
      <c r="L904" s="118">
        <v>0</v>
      </c>
      <c r="M904" s="118">
        <v>0</v>
      </c>
      <c r="N904" s="118">
        <v>0</v>
      </c>
      <c r="O904" s="118">
        <v>0</v>
      </c>
      <c r="P904" s="118">
        <v>0</v>
      </c>
      <c r="Q904" s="118">
        <v>0</v>
      </c>
      <c r="R904" s="118">
        <v>0</v>
      </c>
      <c r="S904" s="118">
        <v>0</v>
      </c>
      <c r="T904" s="118">
        <v>0</v>
      </c>
      <c r="U904" s="118">
        <v>0</v>
      </c>
      <c r="V904" s="118">
        <v>24.5</v>
      </c>
      <c r="W904" s="118">
        <v>33.299999999999997</v>
      </c>
    </row>
    <row r="905" spans="1:23" ht="13.5" customHeight="1" x14ac:dyDescent="0.3">
      <c r="A905" s="170">
        <v>0.64583333333333304</v>
      </c>
      <c r="B905" s="118">
        <v>5</v>
      </c>
      <c r="C905" s="118">
        <v>0</v>
      </c>
      <c r="D905" s="118">
        <v>0</v>
      </c>
      <c r="E905" s="118">
        <v>1</v>
      </c>
      <c r="F905" s="118">
        <v>2</v>
      </c>
      <c r="G905" s="118">
        <v>2</v>
      </c>
      <c r="H905" s="118">
        <v>0</v>
      </c>
      <c r="I905" s="118">
        <v>0</v>
      </c>
      <c r="J905" s="118">
        <v>0</v>
      </c>
      <c r="K905" s="118">
        <v>0</v>
      </c>
      <c r="L905" s="118">
        <v>0</v>
      </c>
      <c r="M905" s="118">
        <v>0</v>
      </c>
      <c r="N905" s="118">
        <v>0</v>
      </c>
      <c r="O905" s="118">
        <v>0</v>
      </c>
      <c r="P905" s="118">
        <v>0</v>
      </c>
      <c r="Q905" s="118">
        <v>0</v>
      </c>
      <c r="R905" s="118">
        <v>0</v>
      </c>
      <c r="S905" s="118">
        <v>0</v>
      </c>
      <c r="T905" s="118">
        <v>0</v>
      </c>
      <c r="U905" s="118">
        <v>0</v>
      </c>
      <c r="V905" s="118">
        <v>24</v>
      </c>
      <c r="W905" s="118" t="s">
        <v>263</v>
      </c>
    </row>
    <row r="906" spans="1:23" ht="13.5" customHeight="1" x14ac:dyDescent="0.3">
      <c r="A906" s="170">
        <v>0.65625</v>
      </c>
      <c r="B906" s="118">
        <v>13</v>
      </c>
      <c r="C906" s="118">
        <v>0</v>
      </c>
      <c r="D906" s="118">
        <v>1</v>
      </c>
      <c r="E906" s="118">
        <v>1</v>
      </c>
      <c r="F906" s="118">
        <v>7</v>
      </c>
      <c r="G906" s="118">
        <v>1</v>
      </c>
      <c r="H906" s="118">
        <v>2</v>
      </c>
      <c r="I906" s="118">
        <v>1</v>
      </c>
      <c r="J906" s="118">
        <v>0</v>
      </c>
      <c r="K906" s="118">
        <v>0</v>
      </c>
      <c r="L906" s="118">
        <v>0</v>
      </c>
      <c r="M906" s="118">
        <v>0</v>
      </c>
      <c r="N906" s="118">
        <v>0</v>
      </c>
      <c r="O906" s="118">
        <v>0</v>
      </c>
      <c r="P906" s="118">
        <v>0</v>
      </c>
      <c r="Q906" s="118">
        <v>0</v>
      </c>
      <c r="R906" s="118">
        <v>0</v>
      </c>
      <c r="S906" s="118">
        <v>0</v>
      </c>
      <c r="T906" s="118">
        <v>0</v>
      </c>
      <c r="U906" s="118">
        <v>0</v>
      </c>
      <c r="V906" s="118">
        <v>24.7</v>
      </c>
      <c r="W906" s="118">
        <v>33.9</v>
      </c>
    </row>
    <row r="907" spans="1:23" ht="13.5" customHeight="1" x14ac:dyDescent="0.3">
      <c r="A907" s="170">
        <v>0.66666666666666696</v>
      </c>
      <c r="B907" s="118">
        <v>8</v>
      </c>
      <c r="C907" s="118">
        <v>0</v>
      </c>
      <c r="D907" s="118">
        <v>0</v>
      </c>
      <c r="E907" s="118">
        <v>2</v>
      </c>
      <c r="F907" s="118">
        <v>2</v>
      </c>
      <c r="G907" s="118">
        <v>2</v>
      </c>
      <c r="H907" s="118">
        <v>2</v>
      </c>
      <c r="I907" s="118">
        <v>0</v>
      </c>
      <c r="J907" s="118">
        <v>0</v>
      </c>
      <c r="K907" s="118">
        <v>0</v>
      </c>
      <c r="L907" s="118">
        <v>0</v>
      </c>
      <c r="M907" s="118">
        <v>0</v>
      </c>
      <c r="N907" s="118">
        <v>0</v>
      </c>
      <c r="O907" s="118">
        <v>0</v>
      </c>
      <c r="P907" s="118">
        <v>0</v>
      </c>
      <c r="Q907" s="118">
        <v>0</v>
      </c>
      <c r="R907" s="118">
        <v>0</v>
      </c>
      <c r="S907" s="118">
        <v>0</v>
      </c>
      <c r="T907" s="118">
        <v>0</v>
      </c>
      <c r="U907" s="118">
        <v>0</v>
      </c>
      <c r="V907" s="118">
        <v>25</v>
      </c>
      <c r="W907" s="118" t="s">
        <v>263</v>
      </c>
    </row>
    <row r="908" spans="1:23" ht="13.5" customHeight="1" x14ac:dyDescent="0.3">
      <c r="A908" s="170">
        <v>0.67708333333333304</v>
      </c>
      <c r="B908" s="118">
        <v>11</v>
      </c>
      <c r="C908" s="118">
        <v>0</v>
      </c>
      <c r="D908" s="118">
        <v>1</v>
      </c>
      <c r="E908" s="118">
        <v>1</v>
      </c>
      <c r="F908" s="118">
        <v>3</v>
      </c>
      <c r="G908" s="118">
        <v>4</v>
      </c>
      <c r="H908" s="118">
        <v>1</v>
      </c>
      <c r="I908" s="118">
        <v>0</v>
      </c>
      <c r="J908" s="118">
        <v>0</v>
      </c>
      <c r="K908" s="118">
        <v>1</v>
      </c>
      <c r="L908" s="118">
        <v>0</v>
      </c>
      <c r="M908" s="118">
        <v>0</v>
      </c>
      <c r="N908" s="118">
        <v>0</v>
      </c>
      <c r="O908" s="118">
        <v>0</v>
      </c>
      <c r="P908" s="118">
        <v>0</v>
      </c>
      <c r="Q908" s="118">
        <v>0</v>
      </c>
      <c r="R908" s="118">
        <v>0</v>
      </c>
      <c r="S908" s="118">
        <v>0</v>
      </c>
      <c r="T908" s="118">
        <v>0</v>
      </c>
      <c r="U908" s="118">
        <v>0</v>
      </c>
      <c r="V908" s="118">
        <v>26.4</v>
      </c>
      <c r="W908" s="118">
        <v>33.799999999999997</v>
      </c>
    </row>
    <row r="909" spans="1:23" ht="13.5" customHeight="1" x14ac:dyDescent="0.3">
      <c r="A909" s="170">
        <v>0.6875</v>
      </c>
      <c r="B909" s="118">
        <v>8</v>
      </c>
      <c r="C909" s="118">
        <v>0</v>
      </c>
      <c r="D909" s="118">
        <v>0</v>
      </c>
      <c r="E909" s="118">
        <v>1</v>
      </c>
      <c r="F909" s="118">
        <v>3</v>
      </c>
      <c r="G909" s="118">
        <v>1</v>
      </c>
      <c r="H909" s="118">
        <v>2</v>
      </c>
      <c r="I909" s="118">
        <v>0</v>
      </c>
      <c r="J909" s="118">
        <v>0</v>
      </c>
      <c r="K909" s="118">
        <v>1</v>
      </c>
      <c r="L909" s="118">
        <v>0</v>
      </c>
      <c r="M909" s="118">
        <v>0</v>
      </c>
      <c r="N909" s="118">
        <v>0</v>
      </c>
      <c r="O909" s="118">
        <v>0</v>
      </c>
      <c r="P909" s="118">
        <v>0</v>
      </c>
      <c r="Q909" s="118">
        <v>0</v>
      </c>
      <c r="R909" s="118">
        <v>0</v>
      </c>
      <c r="S909" s="118">
        <v>0</v>
      </c>
      <c r="T909" s="118">
        <v>0</v>
      </c>
      <c r="U909" s="118">
        <v>0</v>
      </c>
      <c r="V909" s="118">
        <v>27.8</v>
      </c>
      <c r="W909" s="118" t="s">
        <v>263</v>
      </c>
    </row>
    <row r="910" spans="1:23" ht="13.5" customHeight="1" x14ac:dyDescent="0.3">
      <c r="A910" s="170">
        <v>0.69791666666666696</v>
      </c>
      <c r="B910" s="118">
        <v>13</v>
      </c>
      <c r="C910" s="118">
        <v>0</v>
      </c>
      <c r="D910" s="118">
        <v>1</v>
      </c>
      <c r="E910" s="118">
        <v>5</v>
      </c>
      <c r="F910" s="118">
        <v>5</v>
      </c>
      <c r="G910" s="118">
        <v>0</v>
      </c>
      <c r="H910" s="118">
        <v>2</v>
      </c>
      <c r="I910" s="118">
        <v>0</v>
      </c>
      <c r="J910" s="118">
        <v>0</v>
      </c>
      <c r="K910" s="118">
        <v>0</v>
      </c>
      <c r="L910" s="118">
        <v>0</v>
      </c>
      <c r="M910" s="118">
        <v>0</v>
      </c>
      <c r="N910" s="118">
        <v>0</v>
      </c>
      <c r="O910" s="118">
        <v>0</v>
      </c>
      <c r="P910" s="118">
        <v>0</v>
      </c>
      <c r="Q910" s="118">
        <v>0</v>
      </c>
      <c r="R910" s="118">
        <v>0</v>
      </c>
      <c r="S910" s="118">
        <v>0</v>
      </c>
      <c r="T910" s="118">
        <v>0</v>
      </c>
      <c r="U910" s="118">
        <v>0</v>
      </c>
      <c r="V910" s="118">
        <v>21.3</v>
      </c>
      <c r="W910" s="118">
        <v>29.8</v>
      </c>
    </row>
    <row r="911" spans="1:23" ht="13.5" customHeight="1" x14ac:dyDescent="0.3">
      <c r="A911" s="170">
        <v>0.70833333333333304</v>
      </c>
      <c r="B911" s="118">
        <v>13</v>
      </c>
      <c r="C911" s="118">
        <v>0</v>
      </c>
      <c r="D911" s="118">
        <v>0</v>
      </c>
      <c r="E911" s="118">
        <v>3</v>
      </c>
      <c r="F911" s="118">
        <v>5</v>
      </c>
      <c r="G911" s="118">
        <v>2</v>
      </c>
      <c r="H911" s="118">
        <v>1</v>
      </c>
      <c r="I911" s="118">
        <v>2</v>
      </c>
      <c r="J911" s="118">
        <v>0</v>
      </c>
      <c r="K911" s="118">
        <v>0</v>
      </c>
      <c r="L911" s="118">
        <v>0</v>
      </c>
      <c r="M911" s="118">
        <v>0</v>
      </c>
      <c r="N911" s="118">
        <v>0</v>
      </c>
      <c r="O911" s="118">
        <v>0</v>
      </c>
      <c r="P911" s="118">
        <v>0</v>
      </c>
      <c r="Q911" s="118">
        <v>0</v>
      </c>
      <c r="R911" s="118">
        <v>0</v>
      </c>
      <c r="S911" s="118">
        <v>0</v>
      </c>
      <c r="T911" s="118">
        <v>0</v>
      </c>
      <c r="U911" s="118">
        <v>0</v>
      </c>
      <c r="V911" s="118">
        <v>25.7</v>
      </c>
      <c r="W911" s="118">
        <v>37.700000000000003</v>
      </c>
    </row>
    <row r="912" spans="1:23" ht="13.5" customHeight="1" x14ac:dyDescent="0.3">
      <c r="A912" s="170">
        <v>0.71875</v>
      </c>
      <c r="B912" s="118">
        <v>11</v>
      </c>
      <c r="C912" s="118">
        <v>0</v>
      </c>
      <c r="D912" s="118">
        <v>2</v>
      </c>
      <c r="E912" s="118">
        <v>0</v>
      </c>
      <c r="F912" s="118">
        <v>5</v>
      </c>
      <c r="G912" s="118">
        <v>4</v>
      </c>
      <c r="H912" s="118">
        <v>0</v>
      </c>
      <c r="I912" s="118">
        <v>0</v>
      </c>
      <c r="J912" s="118">
        <v>0</v>
      </c>
      <c r="K912" s="118">
        <v>0</v>
      </c>
      <c r="L912" s="118">
        <v>0</v>
      </c>
      <c r="M912" s="118">
        <v>0</v>
      </c>
      <c r="N912" s="118">
        <v>0</v>
      </c>
      <c r="O912" s="118">
        <v>0</v>
      </c>
      <c r="P912" s="118">
        <v>0</v>
      </c>
      <c r="Q912" s="118">
        <v>0</v>
      </c>
      <c r="R912" s="118">
        <v>0</v>
      </c>
      <c r="S912" s="118">
        <v>0</v>
      </c>
      <c r="T912" s="118">
        <v>0</v>
      </c>
      <c r="U912" s="118">
        <v>0</v>
      </c>
      <c r="V912" s="118">
        <v>22.5</v>
      </c>
      <c r="W912" s="118">
        <v>26.4</v>
      </c>
    </row>
    <row r="913" spans="1:23" ht="13.5" customHeight="1" x14ac:dyDescent="0.3">
      <c r="A913" s="170">
        <v>0.72916666666666696</v>
      </c>
      <c r="B913" s="118">
        <v>15</v>
      </c>
      <c r="C913" s="118">
        <v>0</v>
      </c>
      <c r="D913" s="118">
        <v>1</v>
      </c>
      <c r="E913" s="118">
        <v>5</v>
      </c>
      <c r="F913" s="118">
        <v>7</v>
      </c>
      <c r="G913" s="118">
        <v>1</v>
      </c>
      <c r="H913" s="118">
        <v>1</v>
      </c>
      <c r="I913" s="118">
        <v>0</v>
      </c>
      <c r="J913" s="118">
        <v>0</v>
      </c>
      <c r="K913" s="118">
        <v>0</v>
      </c>
      <c r="L913" s="118">
        <v>0</v>
      </c>
      <c r="M913" s="118">
        <v>0</v>
      </c>
      <c r="N913" s="118">
        <v>0</v>
      </c>
      <c r="O913" s="118">
        <v>0</v>
      </c>
      <c r="P913" s="118">
        <v>0</v>
      </c>
      <c r="Q913" s="118">
        <v>0</v>
      </c>
      <c r="R913" s="118">
        <v>0</v>
      </c>
      <c r="S913" s="118">
        <v>0</v>
      </c>
      <c r="T913" s="118">
        <v>0</v>
      </c>
      <c r="U913" s="118">
        <v>0</v>
      </c>
      <c r="V913" s="118">
        <v>21.1</v>
      </c>
      <c r="W913" s="118">
        <v>25.6</v>
      </c>
    </row>
    <row r="914" spans="1:23" ht="13.5" customHeight="1" x14ac:dyDescent="0.3">
      <c r="A914" s="170">
        <v>0.73958333333333304</v>
      </c>
      <c r="B914" s="118">
        <v>2</v>
      </c>
      <c r="C914" s="118">
        <v>0</v>
      </c>
      <c r="D914" s="118">
        <v>1</v>
      </c>
      <c r="E914" s="118">
        <v>0</v>
      </c>
      <c r="F914" s="118">
        <v>1</v>
      </c>
      <c r="G914" s="118">
        <v>0</v>
      </c>
      <c r="H914" s="118">
        <v>0</v>
      </c>
      <c r="I914" s="118">
        <v>0</v>
      </c>
      <c r="J914" s="118">
        <v>0</v>
      </c>
      <c r="K914" s="118">
        <v>0</v>
      </c>
      <c r="L914" s="118">
        <v>0</v>
      </c>
      <c r="M914" s="118">
        <v>0</v>
      </c>
      <c r="N914" s="118">
        <v>0</v>
      </c>
      <c r="O914" s="118">
        <v>0</v>
      </c>
      <c r="P914" s="118">
        <v>0</v>
      </c>
      <c r="Q914" s="118">
        <v>0</v>
      </c>
      <c r="R914" s="118">
        <v>0</v>
      </c>
      <c r="S914" s="118">
        <v>0</v>
      </c>
      <c r="T914" s="118">
        <v>0</v>
      </c>
      <c r="U914" s="118">
        <v>0</v>
      </c>
      <c r="V914" s="118">
        <v>16.8</v>
      </c>
      <c r="W914" s="118" t="s">
        <v>263</v>
      </c>
    </row>
    <row r="915" spans="1:23" ht="13.5" customHeight="1" x14ac:dyDescent="0.3">
      <c r="A915" s="170">
        <v>0.75</v>
      </c>
      <c r="B915" s="118">
        <v>6</v>
      </c>
      <c r="C915" s="118">
        <v>0</v>
      </c>
      <c r="D915" s="118">
        <v>1</v>
      </c>
      <c r="E915" s="118">
        <v>1</v>
      </c>
      <c r="F915" s="118">
        <v>3</v>
      </c>
      <c r="G915" s="118">
        <v>1</v>
      </c>
      <c r="H915" s="118">
        <v>0</v>
      </c>
      <c r="I915" s="118">
        <v>0</v>
      </c>
      <c r="J915" s="118">
        <v>0</v>
      </c>
      <c r="K915" s="118">
        <v>0</v>
      </c>
      <c r="L915" s="118">
        <v>0</v>
      </c>
      <c r="M915" s="118">
        <v>0</v>
      </c>
      <c r="N915" s="118">
        <v>0</v>
      </c>
      <c r="O915" s="118">
        <v>0</v>
      </c>
      <c r="P915" s="118">
        <v>0</v>
      </c>
      <c r="Q915" s="118">
        <v>0</v>
      </c>
      <c r="R915" s="118">
        <v>0</v>
      </c>
      <c r="S915" s="118">
        <v>0</v>
      </c>
      <c r="T915" s="118">
        <v>0</v>
      </c>
      <c r="U915" s="118">
        <v>0</v>
      </c>
      <c r="V915" s="118">
        <v>21.7</v>
      </c>
      <c r="W915" s="118" t="s">
        <v>263</v>
      </c>
    </row>
    <row r="916" spans="1:23" ht="13.5" customHeight="1" x14ac:dyDescent="0.3">
      <c r="A916" s="170">
        <v>0.76041666666666696</v>
      </c>
      <c r="B916" s="118">
        <v>7</v>
      </c>
      <c r="C916" s="118">
        <v>0</v>
      </c>
      <c r="D916" s="118">
        <v>0</v>
      </c>
      <c r="E916" s="118">
        <v>2</v>
      </c>
      <c r="F916" s="118">
        <v>2</v>
      </c>
      <c r="G916" s="118">
        <v>2</v>
      </c>
      <c r="H916" s="118">
        <v>1</v>
      </c>
      <c r="I916" s="118">
        <v>0</v>
      </c>
      <c r="J916" s="118">
        <v>0</v>
      </c>
      <c r="K916" s="118">
        <v>0</v>
      </c>
      <c r="L916" s="118">
        <v>0</v>
      </c>
      <c r="M916" s="118">
        <v>0</v>
      </c>
      <c r="N916" s="118">
        <v>0</v>
      </c>
      <c r="O916" s="118">
        <v>0</v>
      </c>
      <c r="P916" s="118">
        <v>0</v>
      </c>
      <c r="Q916" s="118">
        <v>0</v>
      </c>
      <c r="R916" s="118">
        <v>0</v>
      </c>
      <c r="S916" s="118">
        <v>0</v>
      </c>
      <c r="T916" s="118">
        <v>0</v>
      </c>
      <c r="U916" s="118">
        <v>0</v>
      </c>
      <c r="V916" s="118">
        <v>23.6</v>
      </c>
      <c r="W916" s="118" t="s">
        <v>263</v>
      </c>
    </row>
    <row r="917" spans="1:23" ht="13.5" customHeight="1" x14ac:dyDescent="0.3">
      <c r="A917" s="170">
        <v>0.77083333333333304</v>
      </c>
      <c r="B917" s="118">
        <v>4</v>
      </c>
      <c r="C917" s="118">
        <v>0</v>
      </c>
      <c r="D917" s="118">
        <v>1</v>
      </c>
      <c r="E917" s="118">
        <v>2</v>
      </c>
      <c r="F917" s="118">
        <v>1</v>
      </c>
      <c r="G917" s="118">
        <v>0</v>
      </c>
      <c r="H917" s="118">
        <v>0</v>
      </c>
      <c r="I917" s="118">
        <v>0</v>
      </c>
      <c r="J917" s="118">
        <v>0</v>
      </c>
      <c r="K917" s="118">
        <v>0</v>
      </c>
      <c r="L917" s="118">
        <v>0</v>
      </c>
      <c r="M917" s="118">
        <v>0</v>
      </c>
      <c r="N917" s="118">
        <v>0</v>
      </c>
      <c r="O917" s="118">
        <v>0</v>
      </c>
      <c r="P917" s="118">
        <v>0</v>
      </c>
      <c r="Q917" s="118">
        <v>0</v>
      </c>
      <c r="R917" s="118">
        <v>0</v>
      </c>
      <c r="S917" s="118">
        <v>0</v>
      </c>
      <c r="T917" s="118">
        <v>0</v>
      </c>
      <c r="U917" s="118">
        <v>0</v>
      </c>
      <c r="V917" s="118">
        <v>18.100000000000001</v>
      </c>
      <c r="W917" s="118" t="s">
        <v>263</v>
      </c>
    </row>
    <row r="918" spans="1:23" ht="13.5" customHeight="1" x14ac:dyDescent="0.3">
      <c r="A918" s="170">
        <v>0.78125</v>
      </c>
      <c r="B918" s="118">
        <v>5</v>
      </c>
      <c r="C918" s="118">
        <v>0</v>
      </c>
      <c r="D918" s="118">
        <v>0</v>
      </c>
      <c r="E918" s="118">
        <v>0</v>
      </c>
      <c r="F918" s="118">
        <v>2</v>
      </c>
      <c r="G918" s="118">
        <v>2</v>
      </c>
      <c r="H918" s="118">
        <v>0</v>
      </c>
      <c r="I918" s="118">
        <v>0</v>
      </c>
      <c r="J918" s="118">
        <v>1</v>
      </c>
      <c r="K918" s="118">
        <v>0</v>
      </c>
      <c r="L918" s="118">
        <v>0</v>
      </c>
      <c r="M918" s="118">
        <v>0</v>
      </c>
      <c r="N918" s="118">
        <v>0</v>
      </c>
      <c r="O918" s="118">
        <v>0</v>
      </c>
      <c r="P918" s="118">
        <v>0</v>
      </c>
      <c r="Q918" s="118">
        <v>0</v>
      </c>
      <c r="R918" s="118">
        <v>0</v>
      </c>
      <c r="S918" s="118">
        <v>0</v>
      </c>
      <c r="T918" s="118">
        <v>0</v>
      </c>
      <c r="U918" s="118">
        <v>0</v>
      </c>
      <c r="V918" s="118">
        <v>27.8</v>
      </c>
      <c r="W918" s="118" t="s">
        <v>263</v>
      </c>
    </row>
    <row r="919" spans="1:23" ht="13.5" customHeight="1" x14ac:dyDescent="0.3">
      <c r="A919" s="170">
        <v>0.79166666666666696</v>
      </c>
      <c r="B919" s="118">
        <v>2</v>
      </c>
      <c r="C919" s="118">
        <v>0</v>
      </c>
      <c r="D919" s="118">
        <v>0</v>
      </c>
      <c r="E919" s="118">
        <v>1</v>
      </c>
      <c r="F919" s="118">
        <v>0</v>
      </c>
      <c r="G919" s="118">
        <v>0</v>
      </c>
      <c r="H919" s="118">
        <v>0</v>
      </c>
      <c r="I919" s="118">
        <v>1</v>
      </c>
      <c r="J919" s="118">
        <v>0</v>
      </c>
      <c r="K919" s="118">
        <v>0</v>
      </c>
      <c r="L919" s="118">
        <v>0</v>
      </c>
      <c r="M919" s="118">
        <v>0</v>
      </c>
      <c r="N919" s="118">
        <v>0</v>
      </c>
      <c r="O919" s="118">
        <v>0</v>
      </c>
      <c r="P919" s="118">
        <v>0</v>
      </c>
      <c r="Q919" s="118">
        <v>0</v>
      </c>
      <c r="R919" s="118">
        <v>0</v>
      </c>
      <c r="S919" s="118">
        <v>0</v>
      </c>
      <c r="T919" s="118">
        <v>0</v>
      </c>
      <c r="U919" s="118">
        <v>0</v>
      </c>
      <c r="V919" s="118">
        <v>28.1</v>
      </c>
      <c r="W919" s="118" t="s">
        <v>263</v>
      </c>
    </row>
    <row r="920" spans="1:23" ht="13.5" customHeight="1" x14ac:dyDescent="0.3">
      <c r="A920" s="170">
        <v>0.80208333333333304</v>
      </c>
      <c r="B920" s="118">
        <v>4</v>
      </c>
      <c r="C920" s="118">
        <v>0</v>
      </c>
      <c r="D920" s="118">
        <v>0</v>
      </c>
      <c r="E920" s="118">
        <v>1</v>
      </c>
      <c r="F920" s="118">
        <v>2</v>
      </c>
      <c r="G920" s="118">
        <v>0</v>
      </c>
      <c r="H920" s="118">
        <v>0</v>
      </c>
      <c r="I920" s="118">
        <v>0</v>
      </c>
      <c r="J920" s="118">
        <v>0</v>
      </c>
      <c r="K920" s="118">
        <v>0</v>
      </c>
      <c r="L920" s="118">
        <v>0</v>
      </c>
      <c r="M920" s="118">
        <v>0</v>
      </c>
      <c r="N920" s="118">
        <v>0</v>
      </c>
      <c r="O920" s="118">
        <v>1</v>
      </c>
      <c r="P920" s="118">
        <v>0</v>
      </c>
      <c r="Q920" s="118">
        <v>0</v>
      </c>
      <c r="R920" s="118">
        <v>0</v>
      </c>
      <c r="S920" s="118">
        <v>0</v>
      </c>
      <c r="T920" s="118">
        <v>0</v>
      </c>
      <c r="U920" s="118">
        <v>0</v>
      </c>
      <c r="V920" s="118">
        <v>32</v>
      </c>
      <c r="W920" s="118" t="s">
        <v>263</v>
      </c>
    </row>
    <row r="921" spans="1:23" ht="13.5" customHeight="1" x14ac:dyDescent="0.3">
      <c r="A921" s="170">
        <v>0.8125</v>
      </c>
      <c r="B921" s="118">
        <v>6</v>
      </c>
      <c r="C921" s="118">
        <v>2</v>
      </c>
      <c r="D921" s="118">
        <v>1</v>
      </c>
      <c r="E921" s="118">
        <v>1</v>
      </c>
      <c r="F921" s="118">
        <v>1</v>
      </c>
      <c r="G921" s="118">
        <v>1</v>
      </c>
      <c r="H921" s="118">
        <v>0</v>
      </c>
      <c r="I921" s="118">
        <v>0</v>
      </c>
      <c r="J921" s="118">
        <v>0</v>
      </c>
      <c r="K921" s="118">
        <v>0</v>
      </c>
      <c r="L921" s="118">
        <v>0</v>
      </c>
      <c r="M921" s="118">
        <v>0</v>
      </c>
      <c r="N921" s="118">
        <v>0</v>
      </c>
      <c r="O921" s="118">
        <v>0</v>
      </c>
      <c r="P921" s="118">
        <v>0</v>
      </c>
      <c r="Q921" s="118">
        <v>0</v>
      </c>
      <c r="R921" s="118">
        <v>0</v>
      </c>
      <c r="S921" s="118">
        <v>0</v>
      </c>
      <c r="T921" s="118">
        <v>0</v>
      </c>
      <c r="U921" s="118">
        <v>0</v>
      </c>
      <c r="V921" s="118">
        <v>16.399999999999999</v>
      </c>
      <c r="W921" s="118" t="s">
        <v>263</v>
      </c>
    </row>
    <row r="922" spans="1:23" ht="13.5" customHeight="1" x14ac:dyDescent="0.3">
      <c r="A922" s="170">
        <v>0.82291666666666696</v>
      </c>
      <c r="B922" s="118">
        <v>2</v>
      </c>
      <c r="C922" s="118">
        <v>0</v>
      </c>
      <c r="D922" s="118">
        <v>0</v>
      </c>
      <c r="E922" s="118">
        <v>0</v>
      </c>
      <c r="F922" s="118">
        <v>2</v>
      </c>
      <c r="G922" s="118">
        <v>0</v>
      </c>
      <c r="H922" s="118">
        <v>0</v>
      </c>
      <c r="I922" s="118">
        <v>0</v>
      </c>
      <c r="J922" s="118">
        <v>0</v>
      </c>
      <c r="K922" s="118">
        <v>0</v>
      </c>
      <c r="L922" s="118">
        <v>0</v>
      </c>
      <c r="M922" s="118">
        <v>0</v>
      </c>
      <c r="N922" s="118">
        <v>0</v>
      </c>
      <c r="O922" s="118">
        <v>0</v>
      </c>
      <c r="P922" s="118">
        <v>0</v>
      </c>
      <c r="Q922" s="118">
        <v>0</v>
      </c>
      <c r="R922" s="118">
        <v>0</v>
      </c>
      <c r="S922" s="118">
        <v>0</v>
      </c>
      <c r="T922" s="118">
        <v>0</v>
      </c>
      <c r="U922" s="118">
        <v>0</v>
      </c>
      <c r="V922" s="118">
        <v>22.3</v>
      </c>
      <c r="W922" s="118" t="s">
        <v>263</v>
      </c>
    </row>
    <row r="923" spans="1:23" ht="13.5" customHeight="1" x14ac:dyDescent="0.3">
      <c r="A923" s="170">
        <v>0.83333333333333304</v>
      </c>
      <c r="B923" s="118">
        <v>1</v>
      </c>
      <c r="C923" s="118">
        <v>0</v>
      </c>
      <c r="D923" s="118">
        <v>0</v>
      </c>
      <c r="E923" s="118">
        <v>1</v>
      </c>
      <c r="F923" s="118">
        <v>0</v>
      </c>
      <c r="G923" s="118">
        <v>0</v>
      </c>
      <c r="H923" s="118">
        <v>0</v>
      </c>
      <c r="I923" s="118">
        <v>0</v>
      </c>
      <c r="J923" s="118">
        <v>0</v>
      </c>
      <c r="K923" s="118">
        <v>0</v>
      </c>
      <c r="L923" s="118">
        <v>0</v>
      </c>
      <c r="M923" s="118">
        <v>0</v>
      </c>
      <c r="N923" s="118">
        <v>0</v>
      </c>
      <c r="O923" s="118">
        <v>0</v>
      </c>
      <c r="P923" s="118">
        <v>0</v>
      </c>
      <c r="Q923" s="118">
        <v>0</v>
      </c>
      <c r="R923" s="118">
        <v>0</v>
      </c>
      <c r="S923" s="118">
        <v>0</v>
      </c>
      <c r="T923" s="118">
        <v>0</v>
      </c>
      <c r="U923" s="118">
        <v>0</v>
      </c>
      <c r="V923" s="118">
        <v>17.600000000000001</v>
      </c>
      <c r="W923" s="118" t="s">
        <v>263</v>
      </c>
    </row>
    <row r="924" spans="1:23" ht="13.5" customHeight="1" x14ac:dyDescent="0.3">
      <c r="A924" s="170">
        <v>0.84375</v>
      </c>
      <c r="B924" s="118">
        <v>2</v>
      </c>
      <c r="C924" s="118">
        <v>0</v>
      </c>
      <c r="D924" s="118">
        <v>0</v>
      </c>
      <c r="E924" s="118">
        <v>0</v>
      </c>
      <c r="F924" s="118">
        <v>0</v>
      </c>
      <c r="G924" s="118">
        <v>0</v>
      </c>
      <c r="H924" s="118">
        <v>1</v>
      </c>
      <c r="I924" s="118">
        <v>0</v>
      </c>
      <c r="J924" s="118">
        <v>0</v>
      </c>
      <c r="K924" s="118">
        <v>1</v>
      </c>
      <c r="L924" s="118">
        <v>0</v>
      </c>
      <c r="M924" s="118">
        <v>0</v>
      </c>
      <c r="N924" s="118">
        <v>0</v>
      </c>
      <c r="O924" s="118">
        <v>0</v>
      </c>
      <c r="P924" s="118">
        <v>0</v>
      </c>
      <c r="Q924" s="118">
        <v>0</v>
      </c>
      <c r="R924" s="118">
        <v>0</v>
      </c>
      <c r="S924" s="118">
        <v>0</v>
      </c>
      <c r="T924" s="118">
        <v>0</v>
      </c>
      <c r="U924" s="118">
        <v>0</v>
      </c>
      <c r="V924" s="118">
        <v>40.200000000000003</v>
      </c>
      <c r="W924" s="118" t="s">
        <v>263</v>
      </c>
    </row>
    <row r="925" spans="1:23" ht="13.5" customHeight="1" x14ac:dyDescent="0.3">
      <c r="A925" s="170">
        <v>0.85416666666666696</v>
      </c>
      <c r="B925" s="118">
        <v>2</v>
      </c>
      <c r="C925" s="118">
        <v>0</v>
      </c>
      <c r="D925" s="118">
        <v>0</v>
      </c>
      <c r="E925" s="118">
        <v>0</v>
      </c>
      <c r="F925" s="118">
        <v>1</v>
      </c>
      <c r="G925" s="118">
        <v>0</v>
      </c>
      <c r="H925" s="118">
        <v>1</v>
      </c>
      <c r="I925" s="118">
        <v>0</v>
      </c>
      <c r="J925" s="118">
        <v>0</v>
      </c>
      <c r="K925" s="118">
        <v>0</v>
      </c>
      <c r="L925" s="118">
        <v>0</v>
      </c>
      <c r="M925" s="118">
        <v>0</v>
      </c>
      <c r="N925" s="118">
        <v>0</v>
      </c>
      <c r="O925" s="118">
        <v>0</v>
      </c>
      <c r="P925" s="118">
        <v>0</v>
      </c>
      <c r="Q925" s="118">
        <v>0</v>
      </c>
      <c r="R925" s="118">
        <v>0</v>
      </c>
      <c r="S925" s="118">
        <v>0</v>
      </c>
      <c r="T925" s="118">
        <v>0</v>
      </c>
      <c r="U925" s="118">
        <v>0</v>
      </c>
      <c r="V925" s="118">
        <v>27.3</v>
      </c>
      <c r="W925" s="118" t="s">
        <v>263</v>
      </c>
    </row>
    <row r="926" spans="1:23" ht="13.5" customHeight="1" x14ac:dyDescent="0.3">
      <c r="A926" s="170">
        <v>0.86458333333333304</v>
      </c>
      <c r="B926" s="118">
        <v>4</v>
      </c>
      <c r="C926" s="118">
        <v>0</v>
      </c>
      <c r="D926" s="118">
        <v>0</v>
      </c>
      <c r="E926" s="118">
        <v>2</v>
      </c>
      <c r="F926" s="118">
        <v>1</v>
      </c>
      <c r="G926" s="118">
        <v>0</v>
      </c>
      <c r="H926" s="118">
        <v>0</v>
      </c>
      <c r="I926" s="118">
        <v>1</v>
      </c>
      <c r="J926" s="118">
        <v>0</v>
      </c>
      <c r="K926" s="118">
        <v>0</v>
      </c>
      <c r="L926" s="118">
        <v>0</v>
      </c>
      <c r="M926" s="118">
        <v>0</v>
      </c>
      <c r="N926" s="118">
        <v>0</v>
      </c>
      <c r="O926" s="118">
        <v>0</v>
      </c>
      <c r="P926" s="118">
        <v>0</v>
      </c>
      <c r="Q926" s="118">
        <v>0</v>
      </c>
      <c r="R926" s="118">
        <v>0</v>
      </c>
      <c r="S926" s="118">
        <v>0</v>
      </c>
      <c r="T926" s="118">
        <v>0</v>
      </c>
      <c r="U926" s="118">
        <v>0</v>
      </c>
      <c r="V926" s="118">
        <v>24</v>
      </c>
      <c r="W926" s="118" t="s">
        <v>263</v>
      </c>
    </row>
    <row r="927" spans="1:23" ht="13.5" customHeight="1" x14ac:dyDescent="0.3">
      <c r="A927" s="170">
        <v>0.875</v>
      </c>
      <c r="B927" s="118">
        <v>2</v>
      </c>
      <c r="C927" s="118">
        <v>0</v>
      </c>
      <c r="D927" s="118">
        <v>0</v>
      </c>
      <c r="E927" s="118">
        <v>1</v>
      </c>
      <c r="F927" s="118">
        <v>1</v>
      </c>
      <c r="G927" s="118">
        <v>0</v>
      </c>
      <c r="H927" s="118">
        <v>0</v>
      </c>
      <c r="I927" s="118">
        <v>0</v>
      </c>
      <c r="J927" s="118">
        <v>0</v>
      </c>
      <c r="K927" s="118">
        <v>0</v>
      </c>
      <c r="L927" s="118">
        <v>0</v>
      </c>
      <c r="M927" s="118">
        <v>0</v>
      </c>
      <c r="N927" s="118">
        <v>0</v>
      </c>
      <c r="O927" s="118">
        <v>0</v>
      </c>
      <c r="P927" s="118">
        <v>0</v>
      </c>
      <c r="Q927" s="118">
        <v>0</v>
      </c>
      <c r="R927" s="118">
        <v>0</v>
      </c>
      <c r="S927" s="118">
        <v>0</v>
      </c>
      <c r="T927" s="118">
        <v>0</v>
      </c>
      <c r="U927" s="118">
        <v>0</v>
      </c>
      <c r="V927" s="118">
        <v>21.1</v>
      </c>
      <c r="W927" s="118" t="s">
        <v>263</v>
      </c>
    </row>
    <row r="928" spans="1:23" ht="13.5" customHeight="1" x14ac:dyDescent="0.3">
      <c r="A928" s="170">
        <v>0.88541666666666696</v>
      </c>
      <c r="B928" s="118">
        <v>2</v>
      </c>
      <c r="C928" s="118">
        <v>0</v>
      </c>
      <c r="D928" s="118">
        <v>0</v>
      </c>
      <c r="E928" s="118">
        <v>0</v>
      </c>
      <c r="F928" s="118">
        <v>1</v>
      </c>
      <c r="G928" s="118">
        <v>1</v>
      </c>
      <c r="H928" s="118">
        <v>0</v>
      </c>
      <c r="I928" s="118">
        <v>0</v>
      </c>
      <c r="J928" s="118">
        <v>0</v>
      </c>
      <c r="K928" s="118">
        <v>0</v>
      </c>
      <c r="L928" s="118">
        <v>0</v>
      </c>
      <c r="M928" s="118">
        <v>0</v>
      </c>
      <c r="N928" s="118">
        <v>0</v>
      </c>
      <c r="O928" s="118">
        <v>0</v>
      </c>
      <c r="P928" s="118">
        <v>0</v>
      </c>
      <c r="Q928" s="118">
        <v>0</v>
      </c>
      <c r="R928" s="118">
        <v>0</v>
      </c>
      <c r="S928" s="118">
        <v>0</v>
      </c>
      <c r="T928" s="118">
        <v>0</v>
      </c>
      <c r="U928" s="118">
        <v>0</v>
      </c>
      <c r="V928" s="118">
        <v>23.6</v>
      </c>
      <c r="W928" s="118" t="s">
        <v>263</v>
      </c>
    </row>
    <row r="929" spans="1:23" ht="13.5" customHeight="1" x14ac:dyDescent="0.3">
      <c r="A929" s="170">
        <v>0.89583333333333304</v>
      </c>
      <c r="B929" s="118">
        <v>2</v>
      </c>
      <c r="C929" s="118">
        <v>0</v>
      </c>
      <c r="D929" s="118">
        <v>0</v>
      </c>
      <c r="E929" s="118">
        <v>0</v>
      </c>
      <c r="F929" s="118">
        <v>2</v>
      </c>
      <c r="G929" s="118">
        <v>0</v>
      </c>
      <c r="H929" s="118">
        <v>0</v>
      </c>
      <c r="I929" s="118">
        <v>0</v>
      </c>
      <c r="J929" s="118">
        <v>0</v>
      </c>
      <c r="K929" s="118">
        <v>0</v>
      </c>
      <c r="L929" s="118">
        <v>0</v>
      </c>
      <c r="M929" s="118">
        <v>0</v>
      </c>
      <c r="N929" s="118">
        <v>0</v>
      </c>
      <c r="O929" s="118">
        <v>0</v>
      </c>
      <c r="P929" s="118">
        <v>0</v>
      </c>
      <c r="Q929" s="118">
        <v>0</v>
      </c>
      <c r="R929" s="118">
        <v>0</v>
      </c>
      <c r="S929" s="118">
        <v>0</v>
      </c>
      <c r="T929" s="118">
        <v>0</v>
      </c>
      <c r="U929" s="118">
        <v>0</v>
      </c>
      <c r="V929" s="118">
        <v>22.4</v>
      </c>
      <c r="W929" s="118" t="s">
        <v>263</v>
      </c>
    </row>
    <row r="930" spans="1:23" ht="13.5" customHeight="1" x14ac:dyDescent="0.3">
      <c r="A930" s="170">
        <v>0.90625</v>
      </c>
      <c r="B930" s="118">
        <v>0</v>
      </c>
      <c r="C930" s="118">
        <v>0</v>
      </c>
      <c r="D930" s="118">
        <v>0</v>
      </c>
      <c r="E930" s="118">
        <v>0</v>
      </c>
      <c r="F930" s="118">
        <v>0</v>
      </c>
      <c r="G930" s="118">
        <v>0</v>
      </c>
      <c r="H930" s="118">
        <v>0</v>
      </c>
      <c r="I930" s="118">
        <v>0</v>
      </c>
      <c r="J930" s="118">
        <v>0</v>
      </c>
      <c r="K930" s="118">
        <v>0</v>
      </c>
      <c r="L930" s="118">
        <v>0</v>
      </c>
      <c r="M930" s="118">
        <v>0</v>
      </c>
      <c r="N930" s="118">
        <v>0</v>
      </c>
      <c r="O930" s="118">
        <v>0</v>
      </c>
      <c r="P930" s="118">
        <v>0</v>
      </c>
      <c r="Q930" s="118">
        <v>0</v>
      </c>
      <c r="R930" s="118">
        <v>0</v>
      </c>
      <c r="S930" s="118">
        <v>0</v>
      </c>
      <c r="T930" s="118">
        <v>0</v>
      </c>
      <c r="U930" s="118">
        <v>0</v>
      </c>
      <c r="V930" s="118" t="s">
        <v>263</v>
      </c>
      <c r="W930" s="118" t="s">
        <v>263</v>
      </c>
    </row>
    <row r="931" spans="1:23" ht="13.5" customHeight="1" x14ac:dyDescent="0.3">
      <c r="A931" s="170">
        <v>0.91666666666666696</v>
      </c>
      <c r="B931" s="118">
        <v>2</v>
      </c>
      <c r="C931" s="118">
        <v>0</v>
      </c>
      <c r="D931" s="118">
        <v>0</v>
      </c>
      <c r="E931" s="118">
        <v>1</v>
      </c>
      <c r="F931" s="118">
        <v>1</v>
      </c>
      <c r="G931" s="118">
        <v>0</v>
      </c>
      <c r="H931" s="118">
        <v>0</v>
      </c>
      <c r="I931" s="118">
        <v>0</v>
      </c>
      <c r="J931" s="118">
        <v>0</v>
      </c>
      <c r="K931" s="118">
        <v>0</v>
      </c>
      <c r="L931" s="118">
        <v>0</v>
      </c>
      <c r="M931" s="118">
        <v>0</v>
      </c>
      <c r="N931" s="118">
        <v>0</v>
      </c>
      <c r="O931" s="118">
        <v>0</v>
      </c>
      <c r="P931" s="118">
        <v>0</v>
      </c>
      <c r="Q931" s="118">
        <v>0</v>
      </c>
      <c r="R931" s="118">
        <v>0</v>
      </c>
      <c r="S931" s="118">
        <v>0</v>
      </c>
      <c r="T931" s="118">
        <v>0</v>
      </c>
      <c r="U931" s="118">
        <v>0</v>
      </c>
      <c r="V931" s="118">
        <v>21</v>
      </c>
      <c r="W931" s="118" t="s">
        <v>263</v>
      </c>
    </row>
    <row r="932" spans="1:23" ht="13.5" customHeight="1" x14ac:dyDescent="0.3">
      <c r="A932" s="170">
        <v>0.92708333333333304</v>
      </c>
      <c r="B932" s="118">
        <v>2</v>
      </c>
      <c r="C932" s="118">
        <v>0</v>
      </c>
      <c r="D932" s="118">
        <v>0</v>
      </c>
      <c r="E932" s="118">
        <v>0</v>
      </c>
      <c r="F932" s="118">
        <v>1</v>
      </c>
      <c r="G932" s="118">
        <v>1</v>
      </c>
      <c r="H932" s="118">
        <v>0</v>
      </c>
      <c r="I932" s="118">
        <v>0</v>
      </c>
      <c r="J932" s="118">
        <v>0</v>
      </c>
      <c r="K932" s="118">
        <v>0</v>
      </c>
      <c r="L932" s="118">
        <v>0</v>
      </c>
      <c r="M932" s="118">
        <v>0</v>
      </c>
      <c r="N932" s="118">
        <v>0</v>
      </c>
      <c r="O932" s="118">
        <v>0</v>
      </c>
      <c r="P932" s="118">
        <v>0</v>
      </c>
      <c r="Q932" s="118">
        <v>0</v>
      </c>
      <c r="R932" s="118">
        <v>0</v>
      </c>
      <c r="S932" s="118">
        <v>0</v>
      </c>
      <c r="T932" s="118">
        <v>0</v>
      </c>
      <c r="U932" s="118">
        <v>0</v>
      </c>
      <c r="V932" s="118">
        <v>26.1</v>
      </c>
      <c r="W932" s="118" t="s">
        <v>263</v>
      </c>
    </row>
    <row r="933" spans="1:23" ht="13.5" customHeight="1" x14ac:dyDescent="0.3">
      <c r="A933" s="170">
        <v>0.9375</v>
      </c>
      <c r="B933" s="118">
        <v>0</v>
      </c>
      <c r="C933" s="118">
        <v>0</v>
      </c>
      <c r="D933" s="118">
        <v>0</v>
      </c>
      <c r="E933" s="118">
        <v>0</v>
      </c>
      <c r="F933" s="118">
        <v>0</v>
      </c>
      <c r="G933" s="118">
        <v>0</v>
      </c>
      <c r="H933" s="118">
        <v>0</v>
      </c>
      <c r="I933" s="118">
        <v>0</v>
      </c>
      <c r="J933" s="118">
        <v>0</v>
      </c>
      <c r="K933" s="118">
        <v>0</v>
      </c>
      <c r="L933" s="118">
        <v>0</v>
      </c>
      <c r="M933" s="118">
        <v>0</v>
      </c>
      <c r="N933" s="118">
        <v>0</v>
      </c>
      <c r="O933" s="118">
        <v>0</v>
      </c>
      <c r="P933" s="118">
        <v>0</v>
      </c>
      <c r="Q933" s="118">
        <v>0</v>
      </c>
      <c r="R933" s="118">
        <v>0</v>
      </c>
      <c r="S933" s="118">
        <v>0</v>
      </c>
      <c r="T933" s="118">
        <v>0</v>
      </c>
      <c r="U933" s="118">
        <v>0</v>
      </c>
      <c r="V933" s="118" t="s">
        <v>263</v>
      </c>
      <c r="W933" s="118" t="s">
        <v>263</v>
      </c>
    </row>
    <row r="934" spans="1:23" ht="13.5" customHeight="1" x14ac:dyDescent="0.3">
      <c r="A934" s="170">
        <v>0.94791666666666696</v>
      </c>
      <c r="B934" s="118">
        <v>1</v>
      </c>
      <c r="C934" s="118">
        <v>0</v>
      </c>
      <c r="D934" s="118">
        <v>0</v>
      </c>
      <c r="E934" s="118">
        <v>0</v>
      </c>
      <c r="F934" s="118">
        <v>1</v>
      </c>
      <c r="G934" s="118">
        <v>0</v>
      </c>
      <c r="H934" s="118">
        <v>0</v>
      </c>
      <c r="I934" s="118">
        <v>0</v>
      </c>
      <c r="J934" s="118">
        <v>0</v>
      </c>
      <c r="K934" s="118">
        <v>0</v>
      </c>
      <c r="L934" s="118">
        <v>0</v>
      </c>
      <c r="M934" s="118">
        <v>0</v>
      </c>
      <c r="N934" s="118">
        <v>0</v>
      </c>
      <c r="O934" s="118">
        <v>0</v>
      </c>
      <c r="P934" s="118">
        <v>0</v>
      </c>
      <c r="Q934" s="118">
        <v>0</v>
      </c>
      <c r="R934" s="118">
        <v>0</v>
      </c>
      <c r="S934" s="118">
        <v>0</v>
      </c>
      <c r="T934" s="118">
        <v>0</v>
      </c>
      <c r="U934" s="118">
        <v>0</v>
      </c>
      <c r="V934" s="118">
        <v>24</v>
      </c>
      <c r="W934" s="118" t="s">
        <v>263</v>
      </c>
    </row>
    <row r="935" spans="1:23" ht="13.5" customHeight="1" x14ac:dyDescent="0.3">
      <c r="A935" s="170">
        <v>0.95833333333333304</v>
      </c>
      <c r="B935" s="118">
        <v>0</v>
      </c>
      <c r="C935" s="118">
        <v>0</v>
      </c>
      <c r="D935" s="118">
        <v>0</v>
      </c>
      <c r="E935" s="118">
        <v>0</v>
      </c>
      <c r="F935" s="118">
        <v>0</v>
      </c>
      <c r="G935" s="118">
        <v>0</v>
      </c>
      <c r="H935" s="118">
        <v>0</v>
      </c>
      <c r="I935" s="118">
        <v>0</v>
      </c>
      <c r="J935" s="118">
        <v>0</v>
      </c>
      <c r="K935" s="118">
        <v>0</v>
      </c>
      <c r="L935" s="118">
        <v>0</v>
      </c>
      <c r="M935" s="118">
        <v>0</v>
      </c>
      <c r="N935" s="118">
        <v>0</v>
      </c>
      <c r="O935" s="118">
        <v>0</v>
      </c>
      <c r="P935" s="118">
        <v>0</v>
      </c>
      <c r="Q935" s="118">
        <v>0</v>
      </c>
      <c r="R935" s="118">
        <v>0</v>
      </c>
      <c r="S935" s="118">
        <v>0</v>
      </c>
      <c r="T935" s="118">
        <v>0</v>
      </c>
      <c r="U935" s="118">
        <v>0</v>
      </c>
      <c r="V935" s="118" t="s">
        <v>263</v>
      </c>
      <c r="W935" s="118" t="s">
        <v>263</v>
      </c>
    </row>
    <row r="936" spans="1:23" ht="13.5" customHeight="1" x14ac:dyDescent="0.3">
      <c r="A936" s="170">
        <v>0.96875</v>
      </c>
      <c r="B936" s="118">
        <v>1</v>
      </c>
      <c r="C936" s="118">
        <v>0</v>
      </c>
      <c r="D936" s="118">
        <v>0</v>
      </c>
      <c r="E936" s="118">
        <v>0</v>
      </c>
      <c r="F936" s="118">
        <v>1</v>
      </c>
      <c r="G936" s="118">
        <v>0</v>
      </c>
      <c r="H936" s="118">
        <v>0</v>
      </c>
      <c r="I936" s="118">
        <v>0</v>
      </c>
      <c r="J936" s="118">
        <v>0</v>
      </c>
      <c r="K936" s="118">
        <v>0</v>
      </c>
      <c r="L936" s="118">
        <v>0</v>
      </c>
      <c r="M936" s="118">
        <v>0</v>
      </c>
      <c r="N936" s="118">
        <v>0</v>
      </c>
      <c r="O936" s="118">
        <v>0</v>
      </c>
      <c r="P936" s="118">
        <v>0</v>
      </c>
      <c r="Q936" s="118">
        <v>0</v>
      </c>
      <c r="R936" s="118">
        <v>0</v>
      </c>
      <c r="S936" s="118">
        <v>0</v>
      </c>
      <c r="T936" s="118">
        <v>0</v>
      </c>
      <c r="U936" s="118">
        <v>0</v>
      </c>
      <c r="V936" s="118">
        <v>25</v>
      </c>
      <c r="W936" s="118" t="s">
        <v>263</v>
      </c>
    </row>
    <row r="937" spans="1:23" ht="13.5" customHeight="1" x14ac:dyDescent="0.3">
      <c r="A937" s="170">
        <v>0.97916666666666696</v>
      </c>
      <c r="B937" s="118">
        <v>0</v>
      </c>
      <c r="C937" s="118">
        <v>0</v>
      </c>
      <c r="D937" s="118">
        <v>0</v>
      </c>
      <c r="E937" s="118">
        <v>0</v>
      </c>
      <c r="F937" s="118">
        <v>0</v>
      </c>
      <c r="G937" s="118">
        <v>0</v>
      </c>
      <c r="H937" s="118">
        <v>0</v>
      </c>
      <c r="I937" s="118">
        <v>0</v>
      </c>
      <c r="J937" s="118">
        <v>0</v>
      </c>
      <c r="K937" s="118">
        <v>0</v>
      </c>
      <c r="L937" s="118">
        <v>0</v>
      </c>
      <c r="M937" s="118">
        <v>0</v>
      </c>
      <c r="N937" s="118">
        <v>0</v>
      </c>
      <c r="O937" s="118">
        <v>0</v>
      </c>
      <c r="P937" s="118">
        <v>0</v>
      </c>
      <c r="Q937" s="118">
        <v>0</v>
      </c>
      <c r="R937" s="118">
        <v>0</v>
      </c>
      <c r="S937" s="118">
        <v>0</v>
      </c>
      <c r="T937" s="118">
        <v>0</v>
      </c>
      <c r="U937" s="118">
        <v>0</v>
      </c>
      <c r="V937" s="118" t="s">
        <v>263</v>
      </c>
      <c r="W937" s="118" t="s">
        <v>263</v>
      </c>
    </row>
    <row r="938" spans="1:23" ht="13.5" customHeight="1" thickBot="1" x14ac:dyDescent="0.35">
      <c r="A938" s="171">
        <v>0.98958333333333304</v>
      </c>
      <c r="B938" s="120">
        <v>0</v>
      </c>
      <c r="C938" s="120">
        <v>0</v>
      </c>
      <c r="D938" s="120">
        <v>0</v>
      </c>
      <c r="E938" s="120">
        <v>0</v>
      </c>
      <c r="F938" s="120">
        <v>0</v>
      </c>
      <c r="G938" s="120">
        <v>0</v>
      </c>
      <c r="H938" s="120">
        <v>0</v>
      </c>
      <c r="I938" s="120">
        <v>0</v>
      </c>
      <c r="J938" s="120">
        <v>0</v>
      </c>
      <c r="K938" s="120">
        <v>0</v>
      </c>
      <c r="L938" s="120">
        <v>0</v>
      </c>
      <c r="M938" s="120">
        <v>0</v>
      </c>
      <c r="N938" s="120">
        <v>0</v>
      </c>
      <c r="O938" s="120">
        <v>0</v>
      </c>
      <c r="P938" s="120">
        <v>0</v>
      </c>
      <c r="Q938" s="120">
        <v>0</v>
      </c>
      <c r="R938" s="120">
        <v>0</v>
      </c>
      <c r="S938" s="120">
        <v>0</v>
      </c>
      <c r="T938" s="120">
        <v>0</v>
      </c>
      <c r="U938" s="120">
        <v>0</v>
      </c>
      <c r="V938" s="120" t="s">
        <v>263</v>
      </c>
      <c r="W938" s="120" t="s">
        <v>263</v>
      </c>
    </row>
    <row r="939" spans="1:23" ht="13.5" customHeight="1" thickTop="1" x14ac:dyDescent="0.3">
      <c r="A939" s="285" t="s">
        <v>112</v>
      </c>
      <c r="B939" s="119">
        <f>SUM(B871:B918)</f>
        <v>373</v>
      </c>
      <c r="C939" s="119">
        <f t="shared" ref="C939:U939" si="32">SUM(C871:C918)</f>
        <v>2</v>
      </c>
      <c r="D939" s="119">
        <f t="shared" si="32"/>
        <v>24</v>
      </c>
      <c r="E939" s="119">
        <f t="shared" si="32"/>
        <v>68</v>
      </c>
      <c r="F939" s="119">
        <f t="shared" si="32"/>
        <v>130</v>
      </c>
      <c r="G939" s="119">
        <f t="shared" si="32"/>
        <v>79</v>
      </c>
      <c r="H939" s="119">
        <f t="shared" si="32"/>
        <v>48</v>
      </c>
      <c r="I939" s="119">
        <f t="shared" si="32"/>
        <v>14</v>
      </c>
      <c r="J939" s="119">
        <f t="shared" si="32"/>
        <v>4</v>
      </c>
      <c r="K939" s="119">
        <f t="shared" si="32"/>
        <v>4</v>
      </c>
      <c r="L939" s="119">
        <f t="shared" si="32"/>
        <v>0</v>
      </c>
      <c r="M939" s="119">
        <f t="shared" si="32"/>
        <v>0</v>
      </c>
      <c r="N939" s="119">
        <f t="shared" si="32"/>
        <v>0</v>
      </c>
      <c r="O939" s="119">
        <f t="shared" si="32"/>
        <v>0</v>
      </c>
      <c r="P939" s="119">
        <f t="shared" si="32"/>
        <v>0</v>
      </c>
      <c r="Q939" s="119">
        <f t="shared" si="32"/>
        <v>0</v>
      </c>
      <c r="R939" s="119">
        <f t="shared" si="32"/>
        <v>0</v>
      </c>
      <c r="S939" s="119">
        <f t="shared" si="32"/>
        <v>0</v>
      </c>
      <c r="T939" s="119">
        <f t="shared" si="32"/>
        <v>0</v>
      </c>
      <c r="U939" s="119">
        <f t="shared" si="32"/>
        <v>0</v>
      </c>
      <c r="V939" s="119">
        <v>24.3</v>
      </c>
      <c r="W939" s="119">
        <v>30.9</v>
      </c>
    </row>
    <row r="940" spans="1:23" ht="13.5" customHeight="1" x14ac:dyDescent="0.3">
      <c r="A940" s="286" t="s">
        <v>113</v>
      </c>
      <c r="B940" s="118">
        <f>SUM(B867:B930)</f>
        <v>415</v>
      </c>
      <c r="C940" s="118">
        <f t="shared" ref="C940:U940" si="33">SUM(C867:C930)</f>
        <v>4</v>
      </c>
      <c r="D940" s="118">
        <f t="shared" si="33"/>
        <v>26</v>
      </c>
      <c r="E940" s="118">
        <f t="shared" si="33"/>
        <v>75</v>
      </c>
      <c r="F940" s="118">
        <f t="shared" si="33"/>
        <v>143</v>
      </c>
      <c r="G940" s="118">
        <f t="shared" si="33"/>
        <v>82</v>
      </c>
      <c r="H940" s="118">
        <f t="shared" si="33"/>
        <v>54</v>
      </c>
      <c r="I940" s="118">
        <f t="shared" si="33"/>
        <v>20</v>
      </c>
      <c r="J940" s="118">
        <f t="shared" si="33"/>
        <v>5</v>
      </c>
      <c r="K940" s="118">
        <f t="shared" si="33"/>
        <v>5</v>
      </c>
      <c r="L940" s="118">
        <f t="shared" si="33"/>
        <v>0</v>
      </c>
      <c r="M940" s="118">
        <f t="shared" si="33"/>
        <v>0</v>
      </c>
      <c r="N940" s="118">
        <f t="shared" si="33"/>
        <v>0</v>
      </c>
      <c r="O940" s="118">
        <f t="shared" si="33"/>
        <v>1</v>
      </c>
      <c r="P940" s="118">
        <f t="shared" si="33"/>
        <v>0</v>
      </c>
      <c r="Q940" s="118">
        <f t="shared" si="33"/>
        <v>0</v>
      </c>
      <c r="R940" s="118">
        <f t="shared" si="33"/>
        <v>0</v>
      </c>
      <c r="S940" s="118">
        <f t="shared" si="33"/>
        <v>0</v>
      </c>
      <c r="T940" s="118">
        <f t="shared" si="33"/>
        <v>0</v>
      </c>
      <c r="U940" s="118">
        <f t="shared" si="33"/>
        <v>0</v>
      </c>
      <c r="V940" s="118">
        <v>24.6</v>
      </c>
      <c r="W940" s="118">
        <v>31.5</v>
      </c>
    </row>
    <row r="941" spans="1:23" ht="13.5" customHeight="1" x14ac:dyDescent="0.3">
      <c r="A941" s="118" t="s">
        <v>114</v>
      </c>
      <c r="B941" s="118">
        <f>SUM(B867:B938)</f>
        <v>421</v>
      </c>
      <c r="C941" s="118">
        <f t="shared" ref="C941:U941" si="34">SUM(C867:C938)</f>
        <v>4</v>
      </c>
      <c r="D941" s="118">
        <f t="shared" si="34"/>
        <v>26</v>
      </c>
      <c r="E941" s="118">
        <f t="shared" si="34"/>
        <v>76</v>
      </c>
      <c r="F941" s="118">
        <f t="shared" si="34"/>
        <v>147</v>
      </c>
      <c r="G941" s="118">
        <f t="shared" si="34"/>
        <v>83</v>
      </c>
      <c r="H941" s="118">
        <f t="shared" si="34"/>
        <v>54</v>
      </c>
      <c r="I941" s="118">
        <f t="shared" si="34"/>
        <v>20</v>
      </c>
      <c r="J941" s="118">
        <f t="shared" si="34"/>
        <v>5</v>
      </c>
      <c r="K941" s="118">
        <f t="shared" si="34"/>
        <v>5</v>
      </c>
      <c r="L941" s="118">
        <f t="shared" si="34"/>
        <v>0</v>
      </c>
      <c r="M941" s="118">
        <f t="shared" si="34"/>
        <v>0</v>
      </c>
      <c r="N941" s="118">
        <f t="shared" si="34"/>
        <v>0</v>
      </c>
      <c r="O941" s="118">
        <f t="shared" si="34"/>
        <v>1</v>
      </c>
      <c r="P941" s="118">
        <f t="shared" si="34"/>
        <v>0</v>
      </c>
      <c r="Q941" s="118">
        <f t="shared" si="34"/>
        <v>0</v>
      </c>
      <c r="R941" s="118">
        <f t="shared" si="34"/>
        <v>0</v>
      </c>
      <c r="S941" s="118">
        <f t="shared" si="34"/>
        <v>0</v>
      </c>
      <c r="T941" s="118">
        <f t="shared" si="34"/>
        <v>0</v>
      </c>
      <c r="U941" s="118">
        <f t="shared" si="34"/>
        <v>0</v>
      </c>
      <c r="V941" s="118">
        <v>24.6</v>
      </c>
      <c r="W941" s="118">
        <v>31.5</v>
      </c>
    </row>
    <row r="942" spans="1:23" ht="13.5" customHeight="1" thickBot="1" x14ac:dyDescent="0.35">
      <c r="A942" s="120" t="s">
        <v>115</v>
      </c>
      <c r="B942" s="120">
        <f>SUM(B843:B938)</f>
        <v>422</v>
      </c>
      <c r="C942" s="120">
        <f t="shared" ref="C942:U942" si="35">SUM(C843:C938)</f>
        <v>4</v>
      </c>
      <c r="D942" s="120">
        <f t="shared" si="35"/>
        <v>27</v>
      </c>
      <c r="E942" s="120">
        <f t="shared" si="35"/>
        <v>76</v>
      </c>
      <c r="F942" s="120">
        <f t="shared" si="35"/>
        <v>147</v>
      </c>
      <c r="G942" s="120">
        <f t="shared" si="35"/>
        <v>83</v>
      </c>
      <c r="H942" s="120">
        <f t="shared" si="35"/>
        <v>54</v>
      </c>
      <c r="I942" s="120">
        <f t="shared" si="35"/>
        <v>20</v>
      </c>
      <c r="J942" s="120">
        <f t="shared" si="35"/>
        <v>5</v>
      </c>
      <c r="K942" s="120">
        <f t="shared" si="35"/>
        <v>5</v>
      </c>
      <c r="L942" s="120">
        <f t="shared" si="35"/>
        <v>0</v>
      </c>
      <c r="M942" s="120">
        <f t="shared" si="35"/>
        <v>0</v>
      </c>
      <c r="N942" s="120">
        <f t="shared" si="35"/>
        <v>0</v>
      </c>
      <c r="O942" s="120">
        <f t="shared" si="35"/>
        <v>1</v>
      </c>
      <c r="P942" s="120">
        <f t="shared" si="35"/>
        <v>0</v>
      </c>
      <c r="Q942" s="120">
        <f t="shared" si="35"/>
        <v>0</v>
      </c>
      <c r="R942" s="120">
        <f t="shared" si="35"/>
        <v>0</v>
      </c>
      <c r="S942" s="120">
        <f t="shared" si="35"/>
        <v>0</v>
      </c>
      <c r="T942" s="120">
        <f t="shared" si="35"/>
        <v>0</v>
      </c>
      <c r="U942" s="120">
        <f t="shared" si="35"/>
        <v>0</v>
      </c>
      <c r="V942" s="120">
        <v>24.6</v>
      </c>
      <c r="W942" s="120">
        <v>31.5</v>
      </c>
    </row>
    <row r="943" spans="1:23" ht="13.5" customHeight="1" thickTop="1" x14ac:dyDescent="0.3">
      <c r="A943" s="122"/>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row>
    <row r="944" spans="1:23" ht="13.5" customHeight="1" thickBot="1" x14ac:dyDescent="0.35">
      <c r="A944" s="122" t="s">
        <v>10</v>
      </c>
      <c r="B944" s="473" t="str">
        <f>TEXT(C944,"dddd")</f>
        <v>Wednesday</v>
      </c>
      <c r="C944" s="233">
        <f>C840+1</f>
        <v>45728</v>
      </c>
      <c r="D944" s="122"/>
      <c r="E944" s="122"/>
      <c r="F944" s="122"/>
      <c r="G944" s="122"/>
      <c r="H944" s="122"/>
      <c r="I944" s="122"/>
      <c r="J944" s="122"/>
      <c r="K944" s="122"/>
      <c r="L944" s="122"/>
      <c r="M944" s="122"/>
      <c r="N944" s="122"/>
      <c r="O944" s="122"/>
      <c r="P944" s="122"/>
      <c r="Q944" s="122"/>
      <c r="R944" s="122"/>
      <c r="S944" s="122"/>
      <c r="T944" s="122"/>
      <c r="U944" s="122"/>
      <c r="V944" s="122"/>
      <c r="W944" s="122"/>
    </row>
    <row r="945" spans="1:23" ht="13.5" customHeight="1" thickTop="1" thickBot="1" x14ac:dyDescent="0.35">
      <c r="A945" s="122"/>
      <c r="B945" s="602" t="s">
        <v>91</v>
      </c>
      <c r="C945" s="603"/>
      <c r="D945" s="603"/>
      <c r="E945" s="603"/>
      <c r="F945" s="603"/>
      <c r="G945" s="603"/>
      <c r="H945" s="603"/>
      <c r="I945" s="603"/>
      <c r="J945" s="603"/>
      <c r="K945" s="603"/>
      <c r="L945" s="603"/>
      <c r="M945" s="603"/>
      <c r="N945" s="603"/>
      <c r="O945" s="603"/>
      <c r="P945" s="603"/>
      <c r="Q945" s="603"/>
      <c r="R945" s="603"/>
      <c r="S945" s="603"/>
      <c r="T945" s="603"/>
      <c r="U945" s="603"/>
      <c r="V945" s="603"/>
      <c r="W945" s="604"/>
    </row>
    <row r="946" spans="1:23" ht="13.5" customHeight="1" thickTop="1" thickBot="1" x14ac:dyDescent="0.35">
      <c r="A946" s="169" t="s">
        <v>51</v>
      </c>
      <c r="B946" s="169" t="s">
        <v>31</v>
      </c>
      <c r="C946" s="287" t="s">
        <v>92</v>
      </c>
      <c r="D946" s="287" t="s">
        <v>93</v>
      </c>
      <c r="E946" s="287" t="s">
        <v>94</v>
      </c>
      <c r="F946" s="287" t="s">
        <v>95</v>
      </c>
      <c r="G946" s="287" t="s">
        <v>96</v>
      </c>
      <c r="H946" s="287" t="s">
        <v>97</v>
      </c>
      <c r="I946" s="287" t="s">
        <v>98</v>
      </c>
      <c r="J946" s="287" t="s">
        <v>99</v>
      </c>
      <c r="K946" s="287" t="s">
        <v>100</v>
      </c>
      <c r="L946" s="287" t="s">
        <v>101</v>
      </c>
      <c r="M946" s="287" t="s">
        <v>102</v>
      </c>
      <c r="N946" s="287" t="s">
        <v>103</v>
      </c>
      <c r="O946" s="287" t="s">
        <v>104</v>
      </c>
      <c r="P946" s="287" t="s">
        <v>105</v>
      </c>
      <c r="Q946" s="287" t="s">
        <v>106</v>
      </c>
      <c r="R946" s="287" t="s">
        <v>107</v>
      </c>
      <c r="S946" s="287" t="s">
        <v>108</v>
      </c>
      <c r="T946" s="287" t="s">
        <v>109</v>
      </c>
      <c r="U946" s="287" t="s">
        <v>110</v>
      </c>
      <c r="V946" s="169" t="s">
        <v>89</v>
      </c>
      <c r="W946" s="169" t="s">
        <v>111</v>
      </c>
    </row>
    <row r="947" spans="1:23" ht="13.5" customHeight="1" thickTop="1" x14ac:dyDescent="0.3">
      <c r="A947" s="278">
        <v>0</v>
      </c>
      <c r="B947" s="119">
        <v>1</v>
      </c>
      <c r="C947" s="119">
        <v>0</v>
      </c>
      <c r="D947" s="119">
        <v>0</v>
      </c>
      <c r="E947" s="119">
        <v>0</v>
      </c>
      <c r="F947" s="119">
        <v>0</v>
      </c>
      <c r="G947" s="119">
        <v>1</v>
      </c>
      <c r="H947" s="119">
        <v>0</v>
      </c>
      <c r="I947" s="119">
        <v>0</v>
      </c>
      <c r="J947" s="119">
        <v>0</v>
      </c>
      <c r="K947" s="119">
        <v>0</v>
      </c>
      <c r="L947" s="119">
        <v>0</v>
      </c>
      <c r="M947" s="119">
        <v>0</v>
      </c>
      <c r="N947" s="119">
        <v>0</v>
      </c>
      <c r="O947" s="119">
        <v>0</v>
      </c>
      <c r="P947" s="119">
        <v>0</v>
      </c>
      <c r="Q947" s="119">
        <v>0</v>
      </c>
      <c r="R947" s="119">
        <v>0</v>
      </c>
      <c r="S947" s="119">
        <v>0</v>
      </c>
      <c r="T947" s="119">
        <v>0</v>
      </c>
      <c r="U947" s="119">
        <v>0</v>
      </c>
      <c r="V947" s="119">
        <v>29.7</v>
      </c>
      <c r="W947" s="119" t="s">
        <v>263</v>
      </c>
    </row>
    <row r="948" spans="1:23" ht="13.5" customHeight="1" x14ac:dyDescent="0.3">
      <c r="A948" s="170">
        <v>1.0416666666666666E-2</v>
      </c>
      <c r="B948" s="118">
        <v>0</v>
      </c>
      <c r="C948" s="118">
        <v>0</v>
      </c>
      <c r="D948" s="118">
        <v>0</v>
      </c>
      <c r="E948" s="118">
        <v>0</v>
      </c>
      <c r="F948" s="118">
        <v>0</v>
      </c>
      <c r="G948" s="118">
        <v>0</v>
      </c>
      <c r="H948" s="118">
        <v>0</v>
      </c>
      <c r="I948" s="118">
        <v>0</v>
      </c>
      <c r="J948" s="118">
        <v>0</v>
      </c>
      <c r="K948" s="118">
        <v>0</v>
      </c>
      <c r="L948" s="118">
        <v>0</v>
      </c>
      <c r="M948" s="118">
        <v>0</v>
      </c>
      <c r="N948" s="118">
        <v>0</v>
      </c>
      <c r="O948" s="118">
        <v>0</v>
      </c>
      <c r="P948" s="118">
        <v>0</v>
      </c>
      <c r="Q948" s="118">
        <v>0</v>
      </c>
      <c r="R948" s="118">
        <v>0</v>
      </c>
      <c r="S948" s="118">
        <v>0</v>
      </c>
      <c r="T948" s="118">
        <v>0</v>
      </c>
      <c r="U948" s="118">
        <v>0</v>
      </c>
      <c r="V948" s="118" t="s">
        <v>263</v>
      </c>
      <c r="W948" s="118" t="s">
        <v>263</v>
      </c>
    </row>
    <row r="949" spans="1:23" ht="13.5" customHeight="1" x14ac:dyDescent="0.3">
      <c r="A949" s="170">
        <v>2.0833333333333332E-2</v>
      </c>
      <c r="B949" s="118">
        <v>0</v>
      </c>
      <c r="C949" s="118">
        <v>0</v>
      </c>
      <c r="D949" s="118">
        <v>0</v>
      </c>
      <c r="E949" s="118">
        <v>0</v>
      </c>
      <c r="F949" s="118">
        <v>0</v>
      </c>
      <c r="G949" s="118">
        <v>0</v>
      </c>
      <c r="H949" s="118">
        <v>0</v>
      </c>
      <c r="I949" s="118">
        <v>0</v>
      </c>
      <c r="J949" s="118">
        <v>0</v>
      </c>
      <c r="K949" s="118">
        <v>0</v>
      </c>
      <c r="L949" s="118">
        <v>0</v>
      </c>
      <c r="M949" s="118">
        <v>0</v>
      </c>
      <c r="N949" s="118">
        <v>0</v>
      </c>
      <c r="O949" s="118">
        <v>0</v>
      </c>
      <c r="P949" s="118">
        <v>0</v>
      </c>
      <c r="Q949" s="118">
        <v>0</v>
      </c>
      <c r="R949" s="118">
        <v>0</v>
      </c>
      <c r="S949" s="118">
        <v>0</v>
      </c>
      <c r="T949" s="118">
        <v>0</v>
      </c>
      <c r="U949" s="118">
        <v>0</v>
      </c>
      <c r="V949" s="118" t="s">
        <v>263</v>
      </c>
      <c r="W949" s="118" t="s">
        <v>263</v>
      </c>
    </row>
    <row r="950" spans="1:23" ht="13.5" customHeight="1" x14ac:dyDescent="0.3">
      <c r="A950" s="170">
        <v>3.125E-2</v>
      </c>
      <c r="B950" s="118">
        <v>1</v>
      </c>
      <c r="C950" s="118">
        <v>0</v>
      </c>
      <c r="D950" s="118">
        <v>0</v>
      </c>
      <c r="E950" s="118">
        <v>1</v>
      </c>
      <c r="F950" s="118">
        <v>0</v>
      </c>
      <c r="G950" s="118">
        <v>0</v>
      </c>
      <c r="H950" s="118">
        <v>0</v>
      </c>
      <c r="I950" s="118">
        <v>0</v>
      </c>
      <c r="J950" s="118">
        <v>0</v>
      </c>
      <c r="K950" s="118">
        <v>0</v>
      </c>
      <c r="L950" s="118">
        <v>0</v>
      </c>
      <c r="M950" s="118">
        <v>0</v>
      </c>
      <c r="N950" s="118">
        <v>0</v>
      </c>
      <c r="O950" s="118">
        <v>0</v>
      </c>
      <c r="P950" s="118">
        <v>0</v>
      </c>
      <c r="Q950" s="118">
        <v>0</v>
      </c>
      <c r="R950" s="118">
        <v>0</v>
      </c>
      <c r="S950" s="118">
        <v>0</v>
      </c>
      <c r="T950" s="118">
        <v>0</v>
      </c>
      <c r="U950" s="118">
        <v>0</v>
      </c>
      <c r="V950" s="118">
        <v>16.100000000000001</v>
      </c>
      <c r="W950" s="118" t="s">
        <v>263</v>
      </c>
    </row>
    <row r="951" spans="1:23" ht="13.5" customHeight="1" x14ac:dyDescent="0.3">
      <c r="A951" s="170">
        <v>4.1666666666666664E-2</v>
      </c>
      <c r="B951" s="118">
        <v>0</v>
      </c>
      <c r="C951" s="118">
        <v>0</v>
      </c>
      <c r="D951" s="118">
        <v>0</v>
      </c>
      <c r="E951" s="118">
        <v>0</v>
      </c>
      <c r="F951" s="118">
        <v>0</v>
      </c>
      <c r="G951" s="118">
        <v>0</v>
      </c>
      <c r="H951" s="118">
        <v>0</v>
      </c>
      <c r="I951" s="118">
        <v>0</v>
      </c>
      <c r="J951" s="118">
        <v>0</v>
      </c>
      <c r="K951" s="118">
        <v>0</v>
      </c>
      <c r="L951" s="118">
        <v>0</v>
      </c>
      <c r="M951" s="118">
        <v>0</v>
      </c>
      <c r="N951" s="118">
        <v>0</v>
      </c>
      <c r="O951" s="118">
        <v>0</v>
      </c>
      <c r="P951" s="118">
        <v>0</v>
      </c>
      <c r="Q951" s="118">
        <v>0</v>
      </c>
      <c r="R951" s="118">
        <v>0</v>
      </c>
      <c r="S951" s="118">
        <v>0</v>
      </c>
      <c r="T951" s="118">
        <v>0</v>
      </c>
      <c r="U951" s="118">
        <v>0</v>
      </c>
      <c r="V951" s="118" t="s">
        <v>263</v>
      </c>
      <c r="W951" s="118" t="s">
        <v>263</v>
      </c>
    </row>
    <row r="952" spans="1:23" ht="13.5" customHeight="1" x14ac:dyDescent="0.3">
      <c r="A952" s="170">
        <v>5.2083333333333336E-2</v>
      </c>
      <c r="B952" s="118">
        <v>0</v>
      </c>
      <c r="C952" s="118">
        <v>0</v>
      </c>
      <c r="D952" s="118">
        <v>0</v>
      </c>
      <c r="E952" s="118">
        <v>0</v>
      </c>
      <c r="F952" s="118">
        <v>0</v>
      </c>
      <c r="G952" s="118">
        <v>0</v>
      </c>
      <c r="H952" s="118">
        <v>0</v>
      </c>
      <c r="I952" s="118">
        <v>0</v>
      </c>
      <c r="J952" s="118">
        <v>0</v>
      </c>
      <c r="K952" s="118">
        <v>0</v>
      </c>
      <c r="L952" s="118">
        <v>0</v>
      </c>
      <c r="M952" s="118">
        <v>0</v>
      </c>
      <c r="N952" s="118">
        <v>0</v>
      </c>
      <c r="O952" s="118">
        <v>0</v>
      </c>
      <c r="P952" s="118">
        <v>0</v>
      </c>
      <c r="Q952" s="118">
        <v>0</v>
      </c>
      <c r="R952" s="118">
        <v>0</v>
      </c>
      <c r="S952" s="118">
        <v>0</v>
      </c>
      <c r="T952" s="118">
        <v>0</v>
      </c>
      <c r="U952" s="118">
        <v>0</v>
      </c>
      <c r="V952" s="118" t="s">
        <v>263</v>
      </c>
      <c r="W952" s="118" t="s">
        <v>263</v>
      </c>
    </row>
    <row r="953" spans="1:23" ht="13.5" customHeight="1" x14ac:dyDescent="0.3">
      <c r="A953" s="170">
        <v>6.25E-2</v>
      </c>
      <c r="B953" s="118">
        <v>1</v>
      </c>
      <c r="C953" s="118">
        <v>0</v>
      </c>
      <c r="D953" s="118">
        <v>0</v>
      </c>
      <c r="E953" s="118">
        <v>1</v>
      </c>
      <c r="F953" s="118">
        <v>0</v>
      </c>
      <c r="G953" s="118">
        <v>0</v>
      </c>
      <c r="H953" s="118">
        <v>0</v>
      </c>
      <c r="I953" s="118">
        <v>0</v>
      </c>
      <c r="J953" s="118">
        <v>0</v>
      </c>
      <c r="K953" s="118">
        <v>0</v>
      </c>
      <c r="L953" s="118">
        <v>0</v>
      </c>
      <c r="M953" s="118">
        <v>0</v>
      </c>
      <c r="N953" s="118">
        <v>0</v>
      </c>
      <c r="O953" s="118">
        <v>0</v>
      </c>
      <c r="P953" s="118">
        <v>0</v>
      </c>
      <c r="Q953" s="118">
        <v>0</v>
      </c>
      <c r="R953" s="118">
        <v>0</v>
      </c>
      <c r="S953" s="118">
        <v>0</v>
      </c>
      <c r="T953" s="118">
        <v>0</v>
      </c>
      <c r="U953" s="118">
        <v>0</v>
      </c>
      <c r="V953" s="118">
        <v>17</v>
      </c>
      <c r="W953" s="118" t="s">
        <v>263</v>
      </c>
    </row>
    <row r="954" spans="1:23" ht="13.5" customHeight="1" x14ac:dyDescent="0.3">
      <c r="A954" s="170">
        <v>7.2916666666666699E-2</v>
      </c>
      <c r="B954" s="118">
        <v>0</v>
      </c>
      <c r="C954" s="118">
        <v>0</v>
      </c>
      <c r="D954" s="118">
        <v>0</v>
      </c>
      <c r="E954" s="118">
        <v>0</v>
      </c>
      <c r="F954" s="118">
        <v>0</v>
      </c>
      <c r="G954" s="118">
        <v>0</v>
      </c>
      <c r="H954" s="118">
        <v>0</v>
      </c>
      <c r="I954" s="118">
        <v>0</v>
      </c>
      <c r="J954" s="118">
        <v>0</v>
      </c>
      <c r="K954" s="118">
        <v>0</v>
      </c>
      <c r="L954" s="118">
        <v>0</v>
      </c>
      <c r="M954" s="118">
        <v>0</v>
      </c>
      <c r="N954" s="118">
        <v>0</v>
      </c>
      <c r="O954" s="118">
        <v>0</v>
      </c>
      <c r="P954" s="118">
        <v>0</v>
      </c>
      <c r="Q954" s="118">
        <v>0</v>
      </c>
      <c r="R954" s="118">
        <v>0</v>
      </c>
      <c r="S954" s="118">
        <v>0</v>
      </c>
      <c r="T954" s="118">
        <v>0</v>
      </c>
      <c r="U954" s="118">
        <v>0</v>
      </c>
      <c r="V954" s="118" t="s">
        <v>263</v>
      </c>
      <c r="W954" s="118" t="s">
        <v>263</v>
      </c>
    </row>
    <row r="955" spans="1:23" ht="13.5" customHeight="1" x14ac:dyDescent="0.3">
      <c r="A955" s="170">
        <v>8.3333333333333301E-2</v>
      </c>
      <c r="B955" s="118">
        <v>0</v>
      </c>
      <c r="C955" s="118">
        <v>0</v>
      </c>
      <c r="D955" s="118">
        <v>0</v>
      </c>
      <c r="E955" s="118">
        <v>0</v>
      </c>
      <c r="F955" s="118">
        <v>0</v>
      </c>
      <c r="G955" s="118">
        <v>0</v>
      </c>
      <c r="H955" s="118">
        <v>0</v>
      </c>
      <c r="I955" s="118">
        <v>0</v>
      </c>
      <c r="J955" s="118">
        <v>0</v>
      </c>
      <c r="K955" s="118">
        <v>0</v>
      </c>
      <c r="L955" s="118">
        <v>0</v>
      </c>
      <c r="M955" s="118">
        <v>0</v>
      </c>
      <c r="N955" s="118">
        <v>0</v>
      </c>
      <c r="O955" s="118">
        <v>0</v>
      </c>
      <c r="P955" s="118">
        <v>0</v>
      </c>
      <c r="Q955" s="118">
        <v>0</v>
      </c>
      <c r="R955" s="118">
        <v>0</v>
      </c>
      <c r="S955" s="118">
        <v>0</v>
      </c>
      <c r="T955" s="118">
        <v>0</v>
      </c>
      <c r="U955" s="118">
        <v>0</v>
      </c>
      <c r="V955" s="118" t="s">
        <v>263</v>
      </c>
      <c r="W955" s="118" t="s">
        <v>263</v>
      </c>
    </row>
    <row r="956" spans="1:23" ht="13.5" customHeight="1" x14ac:dyDescent="0.3">
      <c r="A956" s="170">
        <v>9.375E-2</v>
      </c>
      <c r="B956" s="118">
        <v>0</v>
      </c>
      <c r="C956" s="118">
        <v>0</v>
      </c>
      <c r="D956" s="118">
        <v>0</v>
      </c>
      <c r="E956" s="118">
        <v>0</v>
      </c>
      <c r="F956" s="118">
        <v>0</v>
      </c>
      <c r="G956" s="118">
        <v>0</v>
      </c>
      <c r="H956" s="118">
        <v>0</v>
      </c>
      <c r="I956" s="118">
        <v>0</v>
      </c>
      <c r="J956" s="118">
        <v>0</v>
      </c>
      <c r="K956" s="118">
        <v>0</v>
      </c>
      <c r="L956" s="118">
        <v>0</v>
      </c>
      <c r="M956" s="118">
        <v>0</v>
      </c>
      <c r="N956" s="118">
        <v>0</v>
      </c>
      <c r="O956" s="118">
        <v>0</v>
      </c>
      <c r="P956" s="118">
        <v>0</v>
      </c>
      <c r="Q956" s="118">
        <v>0</v>
      </c>
      <c r="R956" s="118">
        <v>0</v>
      </c>
      <c r="S956" s="118">
        <v>0</v>
      </c>
      <c r="T956" s="118">
        <v>0</v>
      </c>
      <c r="U956" s="118">
        <v>0</v>
      </c>
      <c r="V956" s="118" t="s">
        <v>263</v>
      </c>
      <c r="W956" s="118" t="s">
        <v>263</v>
      </c>
    </row>
    <row r="957" spans="1:23" ht="13.5" customHeight="1" x14ac:dyDescent="0.3">
      <c r="A957" s="170">
        <v>0.104166666666667</v>
      </c>
      <c r="B957" s="118">
        <v>0</v>
      </c>
      <c r="C957" s="118">
        <v>0</v>
      </c>
      <c r="D957" s="118">
        <v>0</v>
      </c>
      <c r="E957" s="118">
        <v>0</v>
      </c>
      <c r="F957" s="118">
        <v>0</v>
      </c>
      <c r="G957" s="118">
        <v>0</v>
      </c>
      <c r="H957" s="118">
        <v>0</v>
      </c>
      <c r="I957" s="118">
        <v>0</v>
      </c>
      <c r="J957" s="118">
        <v>0</v>
      </c>
      <c r="K957" s="118">
        <v>0</v>
      </c>
      <c r="L957" s="118">
        <v>0</v>
      </c>
      <c r="M957" s="118">
        <v>0</v>
      </c>
      <c r="N957" s="118">
        <v>0</v>
      </c>
      <c r="O957" s="118">
        <v>0</v>
      </c>
      <c r="P957" s="118">
        <v>0</v>
      </c>
      <c r="Q957" s="118">
        <v>0</v>
      </c>
      <c r="R957" s="118">
        <v>0</v>
      </c>
      <c r="S957" s="118">
        <v>0</v>
      </c>
      <c r="T957" s="118">
        <v>0</v>
      </c>
      <c r="U957" s="118">
        <v>0</v>
      </c>
      <c r="V957" s="118" t="s">
        <v>263</v>
      </c>
      <c r="W957" s="118" t="s">
        <v>263</v>
      </c>
    </row>
    <row r="958" spans="1:23" ht="13.5" customHeight="1" x14ac:dyDescent="0.3">
      <c r="A958" s="170">
        <v>0.114583333333333</v>
      </c>
      <c r="B958" s="118">
        <v>0</v>
      </c>
      <c r="C958" s="118">
        <v>0</v>
      </c>
      <c r="D958" s="118">
        <v>0</v>
      </c>
      <c r="E958" s="118">
        <v>0</v>
      </c>
      <c r="F958" s="118">
        <v>0</v>
      </c>
      <c r="G958" s="118">
        <v>0</v>
      </c>
      <c r="H958" s="118">
        <v>0</v>
      </c>
      <c r="I958" s="118">
        <v>0</v>
      </c>
      <c r="J958" s="118">
        <v>0</v>
      </c>
      <c r="K958" s="118">
        <v>0</v>
      </c>
      <c r="L958" s="118">
        <v>0</v>
      </c>
      <c r="M958" s="118">
        <v>0</v>
      </c>
      <c r="N958" s="118">
        <v>0</v>
      </c>
      <c r="O958" s="118">
        <v>0</v>
      </c>
      <c r="P958" s="118">
        <v>0</v>
      </c>
      <c r="Q958" s="118">
        <v>0</v>
      </c>
      <c r="R958" s="118">
        <v>0</v>
      </c>
      <c r="S958" s="118">
        <v>0</v>
      </c>
      <c r="T958" s="118">
        <v>0</v>
      </c>
      <c r="U958" s="118">
        <v>0</v>
      </c>
      <c r="V958" s="118" t="s">
        <v>263</v>
      </c>
      <c r="W958" s="118" t="s">
        <v>263</v>
      </c>
    </row>
    <row r="959" spans="1:23" ht="13.5" customHeight="1" x14ac:dyDescent="0.3">
      <c r="A959" s="170">
        <v>0.125</v>
      </c>
      <c r="B959" s="118">
        <v>0</v>
      </c>
      <c r="C959" s="118">
        <v>0</v>
      </c>
      <c r="D959" s="118">
        <v>0</v>
      </c>
      <c r="E959" s="118">
        <v>0</v>
      </c>
      <c r="F959" s="118">
        <v>0</v>
      </c>
      <c r="G959" s="118">
        <v>0</v>
      </c>
      <c r="H959" s="118">
        <v>0</v>
      </c>
      <c r="I959" s="118">
        <v>0</v>
      </c>
      <c r="J959" s="118">
        <v>0</v>
      </c>
      <c r="K959" s="118">
        <v>0</v>
      </c>
      <c r="L959" s="118">
        <v>0</v>
      </c>
      <c r="M959" s="118">
        <v>0</v>
      </c>
      <c r="N959" s="118">
        <v>0</v>
      </c>
      <c r="O959" s="118">
        <v>0</v>
      </c>
      <c r="P959" s="118">
        <v>0</v>
      </c>
      <c r="Q959" s="118">
        <v>0</v>
      </c>
      <c r="R959" s="118">
        <v>0</v>
      </c>
      <c r="S959" s="118">
        <v>0</v>
      </c>
      <c r="T959" s="118">
        <v>0</v>
      </c>
      <c r="U959" s="118">
        <v>0</v>
      </c>
      <c r="V959" s="118" t="s">
        <v>263</v>
      </c>
      <c r="W959" s="118" t="s">
        <v>263</v>
      </c>
    </row>
    <row r="960" spans="1:23" ht="13.5" customHeight="1" x14ac:dyDescent="0.3">
      <c r="A960" s="170">
        <v>0.13541666666666699</v>
      </c>
      <c r="B960" s="118">
        <v>0</v>
      </c>
      <c r="C960" s="118">
        <v>0</v>
      </c>
      <c r="D960" s="118">
        <v>0</v>
      </c>
      <c r="E960" s="118">
        <v>0</v>
      </c>
      <c r="F960" s="118">
        <v>0</v>
      </c>
      <c r="G960" s="118">
        <v>0</v>
      </c>
      <c r="H960" s="118">
        <v>0</v>
      </c>
      <c r="I960" s="118">
        <v>0</v>
      </c>
      <c r="J960" s="118">
        <v>0</v>
      </c>
      <c r="K960" s="118">
        <v>0</v>
      </c>
      <c r="L960" s="118">
        <v>0</v>
      </c>
      <c r="M960" s="118">
        <v>0</v>
      </c>
      <c r="N960" s="118">
        <v>0</v>
      </c>
      <c r="O960" s="118">
        <v>0</v>
      </c>
      <c r="P960" s="118">
        <v>0</v>
      </c>
      <c r="Q960" s="118">
        <v>0</v>
      </c>
      <c r="R960" s="118">
        <v>0</v>
      </c>
      <c r="S960" s="118">
        <v>0</v>
      </c>
      <c r="T960" s="118">
        <v>0</v>
      </c>
      <c r="U960" s="118">
        <v>0</v>
      </c>
      <c r="V960" s="118" t="s">
        <v>263</v>
      </c>
      <c r="W960" s="118" t="s">
        <v>263</v>
      </c>
    </row>
    <row r="961" spans="1:23" ht="13.5" customHeight="1" x14ac:dyDescent="0.3">
      <c r="A961" s="170">
        <v>0.14583333333333301</v>
      </c>
      <c r="B961" s="118">
        <v>0</v>
      </c>
      <c r="C961" s="118">
        <v>0</v>
      </c>
      <c r="D961" s="118">
        <v>0</v>
      </c>
      <c r="E961" s="118">
        <v>0</v>
      </c>
      <c r="F961" s="118">
        <v>0</v>
      </c>
      <c r="G961" s="118">
        <v>0</v>
      </c>
      <c r="H961" s="118">
        <v>0</v>
      </c>
      <c r="I961" s="118">
        <v>0</v>
      </c>
      <c r="J961" s="118">
        <v>0</v>
      </c>
      <c r="K961" s="118">
        <v>0</v>
      </c>
      <c r="L961" s="118">
        <v>0</v>
      </c>
      <c r="M961" s="118">
        <v>0</v>
      </c>
      <c r="N961" s="118">
        <v>0</v>
      </c>
      <c r="O961" s="118">
        <v>0</v>
      </c>
      <c r="P961" s="118">
        <v>0</v>
      </c>
      <c r="Q961" s="118">
        <v>0</v>
      </c>
      <c r="R961" s="118">
        <v>0</v>
      </c>
      <c r="S961" s="118">
        <v>0</v>
      </c>
      <c r="T961" s="118">
        <v>0</v>
      </c>
      <c r="U961" s="118">
        <v>0</v>
      </c>
      <c r="V961" s="118" t="s">
        <v>263</v>
      </c>
      <c r="W961" s="118" t="s">
        <v>263</v>
      </c>
    </row>
    <row r="962" spans="1:23" ht="13.5" customHeight="1" x14ac:dyDescent="0.3">
      <c r="A962" s="170">
        <v>0.15625</v>
      </c>
      <c r="B962" s="118">
        <v>0</v>
      </c>
      <c r="C962" s="118">
        <v>0</v>
      </c>
      <c r="D962" s="118">
        <v>0</v>
      </c>
      <c r="E962" s="118">
        <v>0</v>
      </c>
      <c r="F962" s="118">
        <v>0</v>
      </c>
      <c r="G962" s="118">
        <v>0</v>
      </c>
      <c r="H962" s="118">
        <v>0</v>
      </c>
      <c r="I962" s="118">
        <v>0</v>
      </c>
      <c r="J962" s="118">
        <v>0</v>
      </c>
      <c r="K962" s="118">
        <v>0</v>
      </c>
      <c r="L962" s="118">
        <v>0</v>
      </c>
      <c r="M962" s="118">
        <v>0</v>
      </c>
      <c r="N962" s="118">
        <v>0</v>
      </c>
      <c r="O962" s="118">
        <v>0</v>
      </c>
      <c r="P962" s="118">
        <v>0</v>
      </c>
      <c r="Q962" s="118">
        <v>0</v>
      </c>
      <c r="R962" s="118">
        <v>0</v>
      </c>
      <c r="S962" s="118">
        <v>0</v>
      </c>
      <c r="T962" s="118">
        <v>0</v>
      </c>
      <c r="U962" s="118">
        <v>0</v>
      </c>
      <c r="V962" s="118" t="s">
        <v>263</v>
      </c>
      <c r="W962" s="118" t="s">
        <v>263</v>
      </c>
    </row>
    <row r="963" spans="1:23" ht="13.5" customHeight="1" x14ac:dyDescent="0.3">
      <c r="A963" s="170">
        <v>0.16666666666666699</v>
      </c>
      <c r="B963" s="118">
        <v>0</v>
      </c>
      <c r="C963" s="118">
        <v>0</v>
      </c>
      <c r="D963" s="118">
        <v>0</v>
      </c>
      <c r="E963" s="118">
        <v>0</v>
      </c>
      <c r="F963" s="118">
        <v>0</v>
      </c>
      <c r="G963" s="118">
        <v>0</v>
      </c>
      <c r="H963" s="118">
        <v>0</v>
      </c>
      <c r="I963" s="118">
        <v>0</v>
      </c>
      <c r="J963" s="118">
        <v>0</v>
      </c>
      <c r="K963" s="118">
        <v>0</v>
      </c>
      <c r="L963" s="118">
        <v>0</v>
      </c>
      <c r="M963" s="118">
        <v>0</v>
      </c>
      <c r="N963" s="118">
        <v>0</v>
      </c>
      <c r="O963" s="118">
        <v>0</v>
      </c>
      <c r="P963" s="118">
        <v>0</v>
      </c>
      <c r="Q963" s="118">
        <v>0</v>
      </c>
      <c r="R963" s="118">
        <v>0</v>
      </c>
      <c r="S963" s="118">
        <v>0</v>
      </c>
      <c r="T963" s="118">
        <v>0</v>
      </c>
      <c r="U963" s="118">
        <v>0</v>
      </c>
      <c r="V963" s="118" t="s">
        <v>263</v>
      </c>
      <c r="W963" s="118" t="s">
        <v>263</v>
      </c>
    </row>
    <row r="964" spans="1:23" ht="13.5" customHeight="1" x14ac:dyDescent="0.3">
      <c r="A964" s="170">
        <v>0.17708333333333301</v>
      </c>
      <c r="B964" s="118">
        <v>0</v>
      </c>
      <c r="C964" s="118">
        <v>0</v>
      </c>
      <c r="D964" s="118">
        <v>0</v>
      </c>
      <c r="E964" s="118">
        <v>0</v>
      </c>
      <c r="F964" s="118">
        <v>0</v>
      </c>
      <c r="G964" s="118">
        <v>0</v>
      </c>
      <c r="H964" s="118">
        <v>0</v>
      </c>
      <c r="I964" s="118">
        <v>0</v>
      </c>
      <c r="J964" s="118">
        <v>0</v>
      </c>
      <c r="K964" s="118">
        <v>0</v>
      </c>
      <c r="L964" s="118">
        <v>0</v>
      </c>
      <c r="M964" s="118">
        <v>0</v>
      </c>
      <c r="N964" s="118">
        <v>0</v>
      </c>
      <c r="O964" s="118">
        <v>0</v>
      </c>
      <c r="P964" s="118">
        <v>0</v>
      </c>
      <c r="Q964" s="118">
        <v>0</v>
      </c>
      <c r="R964" s="118">
        <v>0</v>
      </c>
      <c r="S964" s="118">
        <v>0</v>
      </c>
      <c r="T964" s="118">
        <v>0</v>
      </c>
      <c r="U964" s="118">
        <v>0</v>
      </c>
      <c r="V964" s="118" t="s">
        <v>263</v>
      </c>
      <c r="W964" s="118" t="s">
        <v>263</v>
      </c>
    </row>
    <row r="965" spans="1:23" ht="13.5" customHeight="1" x14ac:dyDescent="0.3">
      <c r="A965" s="170">
        <v>0.1875</v>
      </c>
      <c r="B965" s="118">
        <v>0</v>
      </c>
      <c r="C965" s="118">
        <v>0</v>
      </c>
      <c r="D965" s="118">
        <v>0</v>
      </c>
      <c r="E965" s="118">
        <v>0</v>
      </c>
      <c r="F965" s="118">
        <v>0</v>
      </c>
      <c r="G965" s="118">
        <v>0</v>
      </c>
      <c r="H965" s="118">
        <v>0</v>
      </c>
      <c r="I965" s="118">
        <v>0</v>
      </c>
      <c r="J965" s="118">
        <v>0</v>
      </c>
      <c r="K965" s="118">
        <v>0</v>
      </c>
      <c r="L965" s="118">
        <v>0</v>
      </c>
      <c r="M965" s="118">
        <v>0</v>
      </c>
      <c r="N965" s="118">
        <v>0</v>
      </c>
      <c r="O965" s="118">
        <v>0</v>
      </c>
      <c r="P965" s="118">
        <v>0</v>
      </c>
      <c r="Q965" s="118">
        <v>0</v>
      </c>
      <c r="R965" s="118">
        <v>0</v>
      </c>
      <c r="S965" s="118">
        <v>0</v>
      </c>
      <c r="T965" s="118">
        <v>0</v>
      </c>
      <c r="U965" s="118">
        <v>0</v>
      </c>
      <c r="V965" s="118" t="s">
        <v>263</v>
      </c>
      <c r="W965" s="118" t="s">
        <v>263</v>
      </c>
    </row>
    <row r="966" spans="1:23" ht="13.5" customHeight="1" x14ac:dyDescent="0.3">
      <c r="A966" s="170">
        <v>0.19791666666666699</v>
      </c>
      <c r="B966" s="118">
        <v>0</v>
      </c>
      <c r="C966" s="118">
        <v>0</v>
      </c>
      <c r="D966" s="118">
        <v>0</v>
      </c>
      <c r="E966" s="118">
        <v>0</v>
      </c>
      <c r="F966" s="118">
        <v>0</v>
      </c>
      <c r="G966" s="118">
        <v>0</v>
      </c>
      <c r="H966" s="118">
        <v>0</v>
      </c>
      <c r="I966" s="118">
        <v>0</v>
      </c>
      <c r="J966" s="118">
        <v>0</v>
      </c>
      <c r="K966" s="118">
        <v>0</v>
      </c>
      <c r="L966" s="118">
        <v>0</v>
      </c>
      <c r="M966" s="118">
        <v>0</v>
      </c>
      <c r="N966" s="118">
        <v>0</v>
      </c>
      <c r="O966" s="118">
        <v>0</v>
      </c>
      <c r="P966" s="118">
        <v>0</v>
      </c>
      <c r="Q966" s="118">
        <v>0</v>
      </c>
      <c r="R966" s="118">
        <v>0</v>
      </c>
      <c r="S966" s="118">
        <v>0</v>
      </c>
      <c r="T966" s="118">
        <v>0</v>
      </c>
      <c r="U966" s="118">
        <v>0</v>
      </c>
      <c r="V966" s="118" t="s">
        <v>263</v>
      </c>
      <c r="W966" s="118" t="s">
        <v>263</v>
      </c>
    </row>
    <row r="967" spans="1:23" ht="13.5" customHeight="1" x14ac:dyDescent="0.3">
      <c r="A967" s="170">
        <v>0.20833333333333301</v>
      </c>
      <c r="B967" s="118">
        <v>0</v>
      </c>
      <c r="C967" s="118">
        <v>0</v>
      </c>
      <c r="D967" s="118">
        <v>0</v>
      </c>
      <c r="E967" s="118">
        <v>0</v>
      </c>
      <c r="F967" s="118">
        <v>0</v>
      </c>
      <c r="G967" s="118">
        <v>0</v>
      </c>
      <c r="H967" s="118">
        <v>0</v>
      </c>
      <c r="I967" s="118">
        <v>0</v>
      </c>
      <c r="J967" s="118">
        <v>0</v>
      </c>
      <c r="K967" s="118">
        <v>0</v>
      </c>
      <c r="L967" s="118">
        <v>0</v>
      </c>
      <c r="M967" s="118">
        <v>0</v>
      </c>
      <c r="N967" s="118">
        <v>0</v>
      </c>
      <c r="O967" s="118">
        <v>0</v>
      </c>
      <c r="P967" s="118">
        <v>0</v>
      </c>
      <c r="Q967" s="118">
        <v>0</v>
      </c>
      <c r="R967" s="118">
        <v>0</v>
      </c>
      <c r="S967" s="118">
        <v>0</v>
      </c>
      <c r="T967" s="118">
        <v>0</v>
      </c>
      <c r="U967" s="118">
        <v>0</v>
      </c>
      <c r="V967" s="118" t="s">
        <v>263</v>
      </c>
      <c r="W967" s="118" t="s">
        <v>263</v>
      </c>
    </row>
    <row r="968" spans="1:23" ht="13.5" customHeight="1" x14ac:dyDescent="0.3">
      <c r="A968" s="170">
        <v>0.21875</v>
      </c>
      <c r="B968" s="118">
        <v>1</v>
      </c>
      <c r="C968" s="118">
        <v>0</v>
      </c>
      <c r="D968" s="118">
        <v>0</v>
      </c>
      <c r="E968" s="118">
        <v>0</v>
      </c>
      <c r="F968" s="118">
        <v>0</v>
      </c>
      <c r="G968" s="118">
        <v>0</v>
      </c>
      <c r="H968" s="118">
        <v>1</v>
      </c>
      <c r="I968" s="118">
        <v>0</v>
      </c>
      <c r="J968" s="118">
        <v>0</v>
      </c>
      <c r="K968" s="118">
        <v>0</v>
      </c>
      <c r="L968" s="118">
        <v>0</v>
      </c>
      <c r="M968" s="118">
        <v>0</v>
      </c>
      <c r="N968" s="118">
        <v>0</v>
      </c>
      <c r="O968" s="118">
        <v>0</v>
      </c>
      <c r="P968" s="118">
        <v>0</v>
      </c>
      <c r="Q968" s="118">
        <v>0</v>
      </c>
      <c r="R968" s="118">
        <v>0</v>
      </c>
      <c r="S968" s="118">
        <v>0</v>
      </c>
      <c r="T968" s="118">
        <v>0</v>
      </c>
      <c r="U968" s="118">
        <v>0</v>
      </c>
      <c r="V968" s="118">
        <v>31.8</v>
      </c>
      <c r="W968" s="118" t="s">
        <v>263</v>
      </c>
    </row>
    <row r="969" spans="1:23" ht="13.5" customHeight="1" x14ac:dyDescent="0.3">
      <c r="A969" s="170">
        <v>0.22916666666666699</v>
      </c>
      <c r="B969" s="118">
        <v>0</v>
      </c>
      <c r="C969" s="118">
        <v>0</v>
      </c>
      <c r="D969" s="118">
        <v>0</v>
      </c>
      <c r="E969" s="118">
        <v>0</v>
      </c>
      <c r="F969" s="118">
        <v>0</v>
      </c>
      <c r="G969" s="118">
        <v>0</v>
      </c>
      <c r="H969" s="118">
        <v>0</v>
      </c>
      <c r="I969" s="118">
        <v>0</v>
      </c>
      <c r="J969" s="118">
        <v>0</v>
      </c>
      <c r="K969" s="118">
        <v>0</v>
      </c>
      <c r="L969" s="118">
        <v>0</v>
      </c>
      <c r="M969" s="118">
        <v>0</v>
      </c>
      <c r="N969" s="118">
        <v>0</v>
      </c>
      <c r="O969" s="118">
        <v>0</v>
      </c>
      <c r="P969" s="118">
        <v>0</v>
      </c>
      <c r="Q969" s="118">
        <v>0</v>
      </c>
      <c r="R969" s="118">
        <v>0</v>
      </c>
      <c r="S969" s="118">
        <v>0</v>
      </c>
      <c r="T969" s="118">
        <v>0</v>
      </c>
      <c r="U969" s="118">
        <v>0</v>
      </c>
      <c r="V969" s="118" t="s">
        <v>263</v>
      </c>
      <c r="W969" s="118" t="s">
        <v>263</v>
      </c>
    </row>
    <row r="970" spans="1:23" ht="13.5" customHeight="1" x14ac:dyDescent="0.3">
      <c r="A970" s="170">
        <v>0.23958333333333301</v>
      </c>
      <c r="B970" s="118">
        <v>2</v>
      </c>
      <c r="C970" s="118">
        <v>0</v>
      </c>
      <c r="D970" s="118">
        <v>0</v>
      </c>
      <c r="E970" s="118">
        <v>1</v>
      </c>
      <c r="F970" s="118">
        <v>0</v>
      </c>
      <c r="G970" s="118">
        <v>0</v>
      </c>
      <c r="H970" s="118">
        <v>0</v>
      </c>
      <c r="I970" s="118">
        <v>0</v>
      </c>
      <c r="J970" s="118">
        <v>0</v>
      </c>
      <c r="K970" s="118">
        <v>1</v>
      </c>
      <c r="L970" s="118">
        <v>0</v>
      </c>
      <c r="M970" s="118">
        <v>0</v>
      </c>
      <c r="N970" s="118">
        <v>0</v>
      </c>
      <c r="O970" s="118">
        <v>0</v>
      </c>
      <c r="P970" s="118">
        <v>0</v>
      </c>
      <c r="Q970" s="118">
        <v>0</v>
      </c>
      <c r="R970" s="118">
        <v>0</v>
      </c>
      <c r="S970" s="118">
        <v>0</v>
      </c>
      <c r="T970" s="118">
        <v>0</v>
      </c>
      <c r="U970" s="118">
        <v>0</v>
      </c>
      <c r="V970" s="118">
        <v>30.2</v>
      </c>
      <c r="W970" s="118" t="s">
        <v>263</v>
      </c>
    </row>
    <row r="971" spans="1:23" ht="13.5" customHeight="1" x14ac:dyDescent="0.3">
      <c r="A971" s="170">
        <v>0.25</v>
      </c>
      <c r="B971" s="118">
        <v>1</v>
      </c>
      <c r="C971" s="118">
        <v>0</v>
      </c>
      <c r="D971" s="118">
        <v>0</v>
      </c>
      <c r="E971" s="118">
        <v>1</v>
      </c>
      <c r="F971" s="118">
        <v>0</v>
      </c>
      <c r="G971" s="118">
        <v>0</v>
      </c>
      <c r="H971" s="118">
        <v>0</v>
      </c>
      <c r="I971" s="118">
        <v>0</v>
      </c>
      <c r="J971" s="118">
        <v>0</v>
      </c>
      <c r="K971" s="118">
        <v>0</v>
      </c>
      <c r="L971" s="118">
        <v>0</v>
      </c>
      <c r="M971" s="118">
        <v>0</v>
      </c>
      <c r="N971" s="118">
        <v>0</v>
      </c>
      <c r="O971" s="118">
        <v>0</v>
      </c>
      <c r="P971" s="118">
        <v>0</v>
      </c>
      <c r="Q971" s="118">
        <v>0</v>
      </c>
      <c r="R971" s="118">
        <v>0</v>
      </c>
      <c r="S971" s="118">
        <v>0</v>
      </c>
      <c r="T971" s="118">
        <v>0</v>
      </c>
      <c r="U971" s="118">
        <v>0</v>
      </c>
      <c r="V971" s="118">
        <v>18.5</v>
      </c>
      <c r="W971" s="118" t="s">
        <v>263</v>
      </c>
    </row>
    <row r="972" spans="1:23" ht="13.5" customHeight="1" x14ac:dyDescent="0.3">
      <c r="A972" s="170">
        <v>0.26041666666666702</v>
      </c>
      <c r="B972" s="118">
        <v>4</v>
      </c>
      <c r="C972" s="118">
        <v>0</v>
      </c>
      <c r="D972" s="118">
        <v>1</v>
      </c>
      <c r="E972" s="118">
        <v>0</v>
      </c>
      <c r="F972" s="118">
        <v>0</v>
      </c>
      <c r="G972" s="118">
        <v>0</v>
      </c>
      <c r="H972" s="118">
        <v>1</v>
      </c>
      <c r="I972" s="118">
        <v>1</v>
      </c>
      <c r="J972" s="118">
        <v>1</v>
      </c>
      <c r="K972" s="118">
        <v>0</v>
      </c>
      <c r="L972" s="118">
        <v>0</v>
      </c>
      <c r="M972" s="118">
        <v>0</v>
      </c>
      <c r="N972" s="118">
        <v>0</v>
      </c>
      <c r="O972" s="118">
        <v>0</v>
      </c>
      <c r="P972" s="118">
        <v>0</v>
      </c>
      <c r="Q972" s="118">
        <v>0</v>
      </c>
      <c r="R972" s="118">
        <v>0</v>
      </c>
      <c r="S972" s="118">
        <v>0</v>
      </c>
      <c r="T972" s="118">
        <v>0</v>
      </c>
      <c r="U972" s="118">
        <v>0</v>
      </c>
      <c r="V972" s="118">
        <v>31.1</v>
      </c>
      <c r="W972" s="118" t="s">
        <v>263</v>
      </c>
    </row>
    <row r="973" spans="1:23" ht="13.5" customHeight="1" x14ac:dyDescent="0.3">
      <c r="A973" s="170">
        <v>0.27083333333333298</v>
      </c>
      <c r="B973" s="118">
        <v>2</v>
      </c>
      <c r="C973" s="118">
        <v>0</v>
      </c>
      <c r="D973" s="118">
        <v>0</v>
      </c>
      <c r="E973" s="118">
        <v>0</v>
      </c>
      <c r="F973" s="118">
        <v>0</v>
      </c>
      <c r="G973" s="118">
        <v>0</v>
      </c>
      <c r="H973" s="118">
        <v>1</v>
      </c>
      <c r="I973" s="118">
        <v>0</v>
      </c>
      <c r="J973" s="118">
        <v>1</v>
      </c>
      <c r="K973" s="118">
        <v>0</v>
      </c>
      <c r="L973" s="118">
        <v>0</v>
      </c>
      <c r="M973" s="118">
        <v>0</v>
      </c>
      <c r="N973" s="118">
        <v>0</v>
      </c>
      <c r="O973" s="118">
        <v>0</v>
      </c>
      <c r="P973" s="118">
        <v>0</v>
      </c>
      <c r="Q973" s="118">
        <v>0</v>
      </c>
      <c r="R973" s="118">
        <v>0</v>
      </c>
      <c r="S973" s="118">
        <v>0</v>
      </c>
      <c r="T973" s="118">
        <v>0</v>
      </c>
      <c r="U973" s="118">
        <v>0</v>
      </c>
      <c r="V973" s="118">
        <v>37.299999999999997</v>
      </c>
      <c r="W973" s="118" t="s">
        <v>263</v>
      </c>
    </row>
    <row r="974" spans="1:23" ht="13.5" customHeight="1" x14ac:dyDescent="0.3">
      <c r="A974" s="170">
        <v>0.28125</v>
      </c>
      <c r="B974" s="118">
        <v>5</v>
      </c>
      <c r="C974" s="118">
        <v>0</v>
      </c>
      <c r="D974" s="118">
        <v>0</v>
      </c>
      <c r="E974" s="118">
        <v>0</v>
      </c>
      <c r="F974" s="118">
        <v>0</v>
      </c>
      <c r="G974" s="118">
        <v>4</v>
      </c>
      <c r="H974" s="118">
        <v>1</v>
      </c>
      <c r="I974" s="118">
        <v>0</v>
      </c>
      <c r="J974" s="118">
        <v>0</v>
      </c>
      <c r="K974" s="118">
        <v>0</v>
      </c>
      <c r="L974" s="118">
        <v>0</v>
      </c>
      <c r="M974" s="118">
        <v>0</v>
      </c>
      <c r="N974" s="118">
        <v>0</v>
      </c>
      <c r="O974" s="118">
        <v>0</v>
      </c>
      <c r="P974" s="118">
        <v>0</v>
      </c>
      <c r="Q974" s="118">
        <v>0</v>
      </c>
      <c r="R974" s="118">
        <v>0</v>
      </c>
      <c r="S974" s="118">
        <v>0</v>
      </c>
      <c r="T974" s="118">
        <v>0</v>
      </c>
      <c r="U974" s="118">
        <v>0</v>
      </c>
      <c r="V974" s="118">
        <v>28.8</v>
      </c>
      <c r="W974" s="118" t="s">
        <v>263</v>
      </c>
    </row>
    <row r="975" spans="1:23" ht="13.5" customHeight="1" x14ac:dyDescent="0.3">
      <c r="A975" s="170">
        <v>0.29166666666666702</v>
      </c>
      <c r="B975" s="118">
        <v>9</v>
      </c>
      <c r="C975" s="118">
        <v>0</v>
      </c>
      <c r="D975" s="118">
        <v>0</v>
      </c>
      <c r="E975" s="118">
        <v>0</v>
      </c>
      <c r="F975" s="118">
        <v>3</v>
      </c>
      <c r="G975" s="118">
        <v>4</v>
      </c>
      <c r="H975" s="118">
        <v>2</v>
      </c>
      <c r="I975" s="118">
        <v>0</v>
      </c>
      <c r="J975" s="118">
        <v>0</v>
      </c>
      <c r="K975" s="118">
        <v>0</v>
      </c>
      <c r="L975" s="118">
        <v>0</v>
      </c>
      <c r="M975" s="118">
        <v>0</v>
      </c>
      <c r="N975" s="118">
        <v>0</v>
      </c>
      <c r="O975" s="118">
        <v>0</v>
      </c>
      <c r="P975" s="118">
        <v>0</v>
      </c>
      <c r="Q975" s="118">
        <v>0</v>
      </c>
      <c r="R975" s="118">
        <v>0</v>
      </c>
      <c r="S975" s="118">
        <v>0</v>
      </c>
      <c r="T975" s="118">
        <v>0</v>
      </c>
      <c r="U975" s="118">
        <v>0</v>
      </c>
      <c r="V975" s="118">
        <v>26.7</v>
      </c>
      <c r="W975" s="118" t="s">
        <v>263</v>
      </c>
    </row>
    <row r="976" spans="1:23" ht="13.5" customHeight="1" x14ac:dyDescent="0.3">
      <c r="A976" s="170">
        <v>0.30208333333333298</v>
      </c>
      <c r="B976" s="118">
        <v>9</v>
      </c>
      <c r="C976" s="118">
        <v>0</v>
      </c>
      <c r="D976" s="118">
        <v>0</v>
      </c>
      <c r="E976" s="118">
        <v>0</v>
      </c>
      <c r="F976" s="118">
        <v>2</v>
      </c>
      <c r="G976" s="118">
        <v>2</v>
      </c>
      <c r="H976" s="118">
        <v>3</v>
      </c>
      <c r="I976" s="118">
        <v>1</v>
      </c>
      <c r="J976" s="118">
        <v>0</v>
      </c>
      <c r="K976" s="118">
        <v>0</v>
      </c>
      <c r="L976" s="118">
        <v>1</v>
      </c>
      <c r="M976" s="118">
        <v>0</v>
      </c>
      <c r="N976" s="118">
        <v>0</v>
      </c>
      <c r="O976" s="118">
        <v>0</v>
      </c>
      <c r="P976" s="118">
        <v>0</v>
      </c>
      <c r="Q976" s="118">
        <v>0</v>
      </c>
      <c r="R976" s="118">
        <v>0</v>
      </c>
      <c r="S976" s="118">
        <v>0</v>
      </c>
      <c r="T976" s="118">
        <v>0</v>
      </c>
      <c r="U976" s="118">
        <v>0</v>
      </c>
      <c r="V976" s="118">
        <v>31.8</v>
      </c>
      <c r="W976" s="118" t="s">
        <v>263</v>
      </c>
    </row>
    <row r="977" spans="1:23" ht="13.5" customHeight="1" x14ac:dyDescent="0.3">
      <c r="A977" s="170">
        <v>0.3125</v>
      </c>
      <c r="B977" s="118">
        <v>17</v>
      </c>
      <c r="C977" s="118">
        <v>0</v>
      </c>
      <c r="D977" s="118">
        <v>2</v>
      </c>
      <c r="E977" s="118">
        <v>2</v>
      </c>
      <c r="F977" s="118">
        <v>7</v>
      </c>
      <c r="G977" s="118">
        <v>2</v>
      </c>
      <c r="H977" s="118">
        <v>3</v>
      </c>
      <c r="I977" s="118">
        <v>1</v>
      </c>
      <c r="J977" s="118">
        <v>0</v>
      </c>
      <c r="K977" s="118">
        <v>0</v>
      </c>
      <c r="L977" s="118">
        <v>0</v>
      </c>
      <c r="M977" s="118">
        <v>0</v>
      </c>
      <c r="N977" s="118">
        <v>0</v>
      </c>
      <c r="O977" s="118">
        <v>0</v>
      </c>
      <c r="P977" s="118">
        <v>0</v>
      </c>
      <c r="Q977" s="118">
        <v>0</v>
      </c>
      <c r="R977" s="118">
        <v>0</v>
      </c>
      <c r="S977" s="118">
        <v>0</v>
      </c>
      <c r="T977" s="118">
        <v>0</v>
      </c>
      <c r="U977" s="118">
        <v>0</v>
      </c>
      <c r="V977" s="118">
        <v>24.1</v>
      </c>
      <c r="W977" s="118">
        <v>32.6</v>
      </c>
    </row>
    <row r="978" spans="1:23" ht="13.5" customHeight="1" x14ac:dyDescent="0.3">
      <c r="A978" s="170">
        <v>0.32291666666666702</v>
      </c>
      <c r="B978" s="118">
        <v>12</v>
      </c>
      <c r="C978" s="118">
        <v>0</v>
      </c>
      <c r="D978" s="118">
        <v>0</v>
      </c>
      <c r="E978" s="118">
        <v>2</v>
      </c>
      <c r="F978" s="118">
        <v>3</v>
      </c>
      <c r="G978" s="118">
        <v>3</v>
      </c>
      <c r="H978" s="118">
        <v>2</v>
      </c>
      <c r="I978" s="118">
        <v>0</v>
      </c>
      <c r="J978" s="118">
        <v>1</v>
      </c>
      <c r="K978" s="118">
        <v>1</v>
      </c>
      <c r="L978" s="118">
        <v>0</v>
      </c>
      <c r="M978" s="118">
        <v>0</v>
      </c>
      <c r="N978" s="118">
        <v>0</v>
      </c>
      <c r="O978" s="118">
        <v>0</v>
      </c>
      <c r="P978" s="118">
        <v>0</v>
      </c>
      <c r="Q978" s="118">
        <v>0</v>
      </c>
      <c r="R978" s="118">
        <v>0</v>
      </c>
      <c r="S978" s="118">
        <v>0</v>
      </c>
      <c r="T978" s="118">
        <v>0</v>
      </c>
      <c r="U978" s="118">
        <v>0</v>
      </c>
      <c r="V978" s="118">
        <v>28.7</v>
      </c>
      <c r="W978" s="118">
        <v>44.7</v>
      </c>
    </row>
    <row r="979" spans="1:23" ht="13.5" customHeight="1" x14ac:dyDescent="0.3">
      <c r="A979" s="170">
        <v>0.33333333333333298</v>
      </c>
      <c r="B979" s="118">
        <v>21</v>
      </c>
      <c r="C979" s="118">
        <v>0</v>
      </c>
      <c r="D979" s="118">
        <v>0</v>
      </c>
      <c r="E979" s="118">
        <v>1</v>
      </c>
      <c r="F979" s="118">
        <v>6</v>
      </c>
      <c r="G979" s="118">
        <v>9</v>
      </c>
      <c r="H979" s="118">
        <v>5</v>
      </c>
      <c r="I979" s="118">
        <v>0</v>
      </c>
      <c r="J979" s="118">
        <v>0</v>
      </c>
      <c r="K979" s="118">
        <v>0</v>
      </c>
      <c r="L979" s="118">
        <v>0</v>
      </c>
      <c r="M979" s="118">
        <v>0</v>
      </c>
      <c r="N979" s="118">
        <v>0</v>
      </c>
      <c r="O979" s="118">
        <v>0</v>
      </c>
      <c r="P979" s="118">
        <v>0</v>
      </c>
      <c r="Q979" s="118">
        <v>0</v>
      </c>
      <c r="R979" s="118">
        <v>0</v>
      </c>
      <c r="S979" s="118">
        <v>0</v>
      </c>
      <c r="T979" s="118">
        <v>0</v>
      </c>
      <c r="U979" s="118">
        <v>0</v>
      </c>
      <c r="V979" s="118">
        <v>26.9</v>
      </c>
      <c r="W979" s="118">
        <v>31.6</v>
      </c>
    </row>
    <row r="980" spans="1:23" ht="13.5" customHeight="1" x14ac:dyDescent="0.3">
      <c r="A980" s="170">
        <v>0.34375</v>
      </c>
      <c r="B980" s="118">
        <v>15</v>
      </c>
      <c r="C980" s="118">
        <v>0</v>
      </c>
      <c r="D980" s="118">
        <v>0</v>
      </c>
      <c r="E980" s="118">
        <v>5</v>
      </c>
      <c r="F980" s="118">
        <v>6</v>
      </c>
      <c r="G980" s="118">
        <v>0</v>
      </c>
      <c r="H980" s="118">
        <v>3</v>
      </c>
      <c r="I980" s="118">
        <v>0</v>
      </c>
      <c r="J980" s="118">
        <v>1</v>
      </c>
      <c r="K980" s="118">
        <v>0</v>
      </c>
      <c r="L980" s="118">
        <v>0</v>
      </c>
      <c r="M980" s="118">
        <v>0</v>
      </c>
      <c r="N980" s="118">
        <v>0</v>
      </c>
      <c r="O980" s="118">
        <v>0</v>
      </c>
      <c r="P980" s="118">
        <v>0</v>
      </c>
      <c r="Q980" s="118">
        <v>0</v>
      </c>
      <c r="R980" s="118">
        <v>0</v>
      </c>
      <c r="S980" s="118">
        <v>0</v>
      </c>
      <c r="T980" s="118">
        <v>0</v>
      </c>
      <c r="U980" s="118">
        <v>0</v>
      </c>
      <c r="V980" s="118">
        <v>24.7</v>
      </c>
      <c r="W980" s="118">
        <v>33.700000000000003</v>
      </c>
    </row>
    <row r="981" spans="1:23" ht="13.5" customHeight="1" x14ac:dyDescent="0.3">
      <c r="A981" s="170">
        <v>0.35416666666666702</v>
      </c>
      <c r="B981" s="118">
        <v>13</v>
      </c>
      <c r="C981" s="118">
        <v>0</v>
      </c>
      <c r="D981" s="118">
        <v>0</v>
      </c>
      <c r="E981" s="118">
        <v>2</v>
      </c>
      <c r="F981" s="118">
        <v>4</v>
      </c>
      <c r="G981" s="118">
        <v>3</v>
      </c>
      <c r="H981" s="118">
        <v>4</v>
      </c>
      <c r="I981" s="118">
        <v>0</v>
      </c>
      <c r="J981" s="118">
        <v>0</v>
      </c>
      <c r="K981" s="118">
        <v>0</v>
      </c>
      <c r="L981" s="118">
        <v>0</v>
      </c>
      <c r="M981" s="118">
        <v>0</v>
      </c>
      <c r="N981" s="118">
        <v>0</v>
      </c>
      <c r="O981" s="118">
        <v>0</v>
      </c>
      <c r="P981" s="118">
        <v>0</v>
      </c>
      <c r="Q981" s="118">
        <v>0</v>
      </c>
      <c r="R981" s="118">
        <v>0</v>
      </c>
      <c r="S981" s="118">
        <v>0</v>
      </c>
      <c r="T981" s="118">
        <v>0</v>
      </c>
      <c r="U981" s="118">
        <v>0</v>
      </c>
      <c r="V981" s="118">
        <v>26.5</v>
      </c>
      <c r="W981" s="118">
        <v>31.9</v>
      </c>
    </row>
    <row r="982" spans="1:23" ht="13.5" customHeight="1" x14ac:dyDescent="0.3">
      <c r="A982" s="170">
        <v>0.36458333333333298</v>
      </c>
      <c r="B982" s="118">
        <v>8</v>
      </c>
      <c r="C982" s="118">
        <v>0</v>
      </c>
      <c r="D982" s="118">
        <v>0</v>
      </c>
      <c r="E982" s="118">
        <v>0</v>
      </c>
      <c r="F982" s="118">
        <v>1</v>
      </c>
      <c r="G982" s="118">
        <v>4</v>
      </c>
      <c r="H982" s="118">
        <v>3</v>
      </c>
      <c r="I982" s="118">
        <v>0</v>
      </c>
      <c r="J982" s="118">
        <v>0</v>
      </c>
      <c r="K982" s="118">
        <v>0</v>
      </c>
      <c r="L982" s="118">
        <v>0</v>
      </c>
      <c r="M982" s="118">
        <v>0</v>
      </c>
      <c r="N982" s="118">
        <v>0</v>
      </c>
      <c r="O982" s="118">
        <v>0</v>
      </c>
      <c r="P982" s="118">
        <v>0</v>
      </c>
      <c r="Q982" s="118">
        <v>0</v>
      </c>
      <c r="R982" s="118">
        <v>0</v>
      </c>
      <c r="S982" s="118">
        <v>0</v>
      </c>
      <c r="T982" s="118">
        <v>0</v>
      </c>
      <c r="U982" s="118">
        <v>0</v>
      </c>
      <c r="V982" s="118">
        <v>28.7</v>
      </c>
      <c r="W982" s="118" t="s">
        <v>263</v>
      </c>
    </row>
    <row r="983" spans="1:23" ht="13.5" customHeight="1" x14ac:dyDescent="0.3">
      <c r="A983" s="170">
        <v>0.375</v>
      </c>
      <c r="B983" s="118">
        <v>10</v>
      </c>
      <c r="C983" s="118">
        <v>0</v>
      </c>
      <c r="D983" s="118">
        <v>0</v>
      </c>
      <c r="E983" s="118">
        <v>0</v>
      </c>
      <c r="F983" s="118">
        <v>3</v>
      </c>
      <c r="G983" s="118">
        <v>2</v>
      </c>
      <c r="H983" s="118">
        <v>5</v>
      </c>
      <c r="I983" s="118">
        <v>0</v>
      </c>
      <c r="J983" s="118">
        <v>0</v>
      </c>
      <c r="K983" s="118">
        <v>0</v>
      </c>
      <c r="L983" s="118">
        <v>0</v>
      </c>
      <c r="M983" s="118">
        <v>0</v>
      </c>
      <c r="N983" s="118">
        <v>0</v>
      </c>
      <c r="O983" s="118">
        <v>0</v>
      </c>
      <c r="P983" s="118">
        <v>0</v>
      </c>
      <c r="Q983" s="118">
        <v>0</v>
      </c>
      <c r="R983" s="118">
        <v>0</v>
      </c>
      <c r="S983" s="118">
        <v>0</v>
      </c>
      <c r="T983" s="118">
        <v>0</v>
      </c>
      <c r="U983" s="118">
        <v>0</v>
      </c>
      <c r="V983" s="118">
        <v>28.3</v>
      </c>
      <c r="W983" s="118" t="s">
        <v>263</v>
      </c>
    </row>
    <row r="984" spans="1:23" ht="13.5" customHeight="1" x14ac:dyDescent="0.3">
      <c r="A984" s="170">
        <v>0.38541666666666702</v>
      </c>
      <c r="B984" s="118">
        <v>11</v>
      </c>
      <c r="C984" s="118">
        <v>0</v>
      </c>
      <c r="D984" s="118">
        <v>0</v>
      </c>
      <c r="E984" s="118">
        <v>0</v>
      </c>
      <c r="F984" s="118">
        <v>6</v>
      </c>
      <c r="G984" s="118">
        <v>3</v>
      </c>
      <c r="H984" s="118">
        <v>0</v>
      </c>
      <c r="I984" s="118">
        <v>2</v>
      </c>
      <c r="J984" s="118">
        <v>0</v>
      </c>
      <c r="K984" s="118">
        <v>0</v>
      </c>
      <c r="L984" s="118">
        <v>0</v>
      </c>
      <c r="M984" s="118">
        <v>0</v>
      </c>
      <c r="N984" s="118">
        <v>0</v>
      </c>
      <c r="O984" s="118">
        <v>0</v>
      </c>
      <c r="P984" s="118">
        <v>0</v>
      </c>
      <c r="Q984" s="118">
        <v>0</v>
      </c>
      <c r="R984" s="118">
        <v>0</v>
      </c>
      <c r="S984" s="118">
        <v>0</v>
      </c>
      <c r="T984" s="118">
        <v>0</v>
      </c>
      <c r="U984" s="118">
        <v>0</v>
      </c>
      <c r="V984" s="118">
        <v>27</v>
      </c>
      <c r="W984" s="118">
        <v>36.4</v>
      </c>
    </row>
    <row r="985" spans="1:23" ht="13.5" customHeight="1" x14ac:dyDescent="0.3">
      <c r="A985" s="170">
        <v>0.39583333333333298</v>
      </c>
      <c r="B985" s="118">
        <v>14</v>
      </c>
      <c r="C985" s="118">
        <v>0</v>
      </c>
      <c r="D985" s="118">
        <v>3</v>
      </c>
      <c r="E985" s="118">
        <v>2</v>
      </c>
      <c r="F985" s="118">
        <v>6</v>
      </c>
      <c r="G985" s="118">
        <v>0</v>
      </c>
      <c r="H985" s="118">
        <v>1</v>
      </c>
      <c r="I985" s="118">
        <v>2</v>
      </c>
      <c r="J985" s="118">
        <v>0</v>
      </c>
      <c r="K985" s="118">
        <v>0</v>
      </c>
      <c r="L985" s="118">
        <v>0</v>
      </c>
      <c r="M985" s="118">
        <v>0</v>
      </c>
      <c r="N985" s="118">
        <v>0</v>
      </c>
      <c r="O985" s="118">
        <v>0</v>
      </c>
      <c r="P985" s="118">
        <v>0</v>
      </c>
      <c r="Q985" s="118">
        <v>0</v>
      </c>
      <c r="R985" s="118">
        <v>0</v>
      </c>
      <c r="S985" s="118">
        <v>0</v>
      </c>
      <c r="T985" s="118">
        <v>0</v>
      </c>
      <c r="U985" s="118">
        <v>0</v>
      </c>
      <c r="V985" s="118">
        <v>22.2</v>
      </c>
      <c r="W985" s="118">
        <v>35.1</v>
      </c>
    </row>
    <row r="986" spans="1:23" ht="13.5" customHeight="1" x14ac:dyDescent="0.3">
      <c r="A986" s="170">
        <v>0.40625</v>
      </c>
      <c r="B986" s="118">
        <v>7</v>
      </c>
      <c r="C986" s="118">
        <v>0</v>
      </c>
      <c r="D986" s="118">
        <v>0</v>
      </c>
      <c r="E986" s="118">
        <v>3</v>
      </c>
      <c r="F986" s="118">
        <v>2</v>
      </c>
      <c r="G986" s="118">
        <v>1</v>
      </c>
      <c r="H986" s="118">
        <v>1</v>
      </c>
      <c r="I986" s="118">
        <v>0</v>
      </c>
      <c r="J986" s="118">
        <v>0</v>
      </c>
      <c r="K986" s="118">
        <v>0</v>
      </c>
      <c r="L986" s="118">
        <v>0</v>
      </c>
      <c r="M986" s="118">
        <v>0</v>
      </c>
      <c r="N986" s="118">
        <v>0</v>
      </c>
      <c r="O986" s="118">
        <v>0</v>
      </c>
      <c r="P986" s="118">
        <v>0</v>
      </c>
      <c r="Q986" s="118">
        <v>0</v>
      </c>
      <c r="R986" s="118">
        <v>0</v>
      </c>
      <c r="S986" s="118">
        <v>0</v>
      </c>
      <c r="T986" s="118">
        <v>0</v>
      </c>
      <c r="U986" s="118">
        <v>0</v>
      </c>
      <c r="V986" s="118">
        <v>22.5</v>
      </c>
      <c r="W986" s="118" t="s">
        <v>263</v>
      </c>
    </row>
    <row r="987" spans="1:23" ht="13.5" customHeight="1" x14ac:dyDescent="0.3">
      <c r="A987" s="170">
        <v>0.41666666666666702</v>
      </c>
      <c r="B987" s="118">
        <v>5</v>
      </c>
      <c r="C987" s="118">
        <v>0</v>
      </c>
      <c r="D987" s="118">
        <v>0</v>
      </c>
      <c r="E987" s="118">
        <v>0</v>
      </c>
      <c r="F987" s="118">
        <v>2</v>
      </c>
      <c r="G987" s="118">
        <v>2</v>
      </c>
      <c r="H987" s="118">
        <v>0</v>
      </c>
      <c r="I987" s="118">
        <v>1</v>
      </c>
      <c r="J987" s="118">
        <v>0</v>
      </c>
      <c r="K987" s="118">
        <v>0</v>
      </c>
      <c r="L987" s="118">
        <v>0</v>
      </c>
      <c r="M987" s="118">
        <v>0</v>
      </c>
      <c r="N987" s="118">
        <v>0</v>
      </c>
      <c r="O987" s="118">
        <v>0</v>
      </c>
      <c r="P987" s="118">
        <v>0</v>
      </c>
      <c r="Q987" s="118">
        <v>0</v>
      </c>
      <c r="R987" s="118">
        <v>0</v>
      </c>
      <c r="S987" s="118">
        <v>0</v>
      </c>
      <c r="T987" s="118">
        <v>0</v>
      </c>
      <c r="U987" s="118">
        <v>0</v>
      </c>
      <c r="V987" s="118">
        <v>28.4</v>
      </c>
      <c r="W987" s="118" t="s">
        <v>263</v>
      </c>
    </row>
    <row r="988" spans="1:23" ht="13.5" customHeight="1" x14ac:dyDescent="0.3">
      <c r="A988" s="170">
        <v>0.42708333333333298</v>
      </c>
      <c r="B988" s="118">
        <v>8</v>
      </c>
      <c r="C988" s="118">
        <v>0</v>
      </c>
      <c r="D988" s="118">
        <v>0</v>
      </c>
      <c r="E988" s="118">
        <v>1</v>
      </c>
      <c r="F988" s="118">
        <v>3</v>
      </c>
      <c r="G988" s="118">
        <v>3</v>
      </c>
      <c r="H988" s="118">
        <v>1</v>
      </c>
      <c r="I988" s="118">
        <v>0</v>
      </c>
      <c r="J988" s="118">
        <v>0</v>
      </c>
      <c r="K988" s="118">
        <v>0</v>
      </c>
      <c r="L988" s="118">
        <v>0</v>
      </c>
      <c r="M988" s="118">
        <v>0</v>
      </c>
      <c r="N988" s="118">
        <v>0</v>
      </c>
      <c r="O988" s="118">
        <v>0</v>
      </c>
      <c r="P988" s="118">
        <v>0</v>
      </c>
      <c r="Q988" s="118">
        <v>0</v>
      </c>
      <c r="R988" s="118">
        <v>0</v>
      </c>
      <c r="S988" s="118">
        <v>0</v>
      </c>
      <c r="T988" s="118">
        <v>0</v>
      </c>
      <c r="U988" s="118">
        <v>0</v>
      </c>
      <c r="V988" s="118">
        <v>25</v>
      </c>
      <c r="W988" s="118" t="s">
        <v>263</v>
      </c>
    </row>
    <row r="989" spans="1:23" ht="13.5" customHeight="1" x14ac:dyDescent="0.3">
      <c r="A989" s="170">
        <v>0.4375</v>
      </c>
      <c r="B989" s="118">
        <v>7</v>
      </c>
      <c r="C989" s="118">
        <v>0</v>
      </c>
      <c r="D989" s="118">
        <v>0</v>
      </c>
      <c r="E989" s="118">
        <v>3</v>
      </c>
      <c r="F989" s="118">
        <v>4</v>
      </c>
      <c r="G989" s="118">
        <v>0</v>
      </c>
      <c r="H989" s="118">
        <v>0</v>
      </c>
      <c r="I989" s="118">
        <v>0</v>
      </c>
      <c r="J989" s="118">
        <v>0</v>
      </c>
      <c r="K989" s="118">
        <v>0</v>
      </c>
      <c r="L989" s="118">
        <v>0</v>
      </c>
      <c r="M989" s="118">
        <v>0</v>
      </c>
      <c r="N989" s="118">
        <v>0</v>
      </c>
      <c r="O989" s="118">
        <v>0</v>
      </c>
      <c r="P989" s="118">
        <v>0</v>
      </c>
      <c r="Q989" s="118">
        <v>0</v>
      </c>
      <c r="R989" s="118">
        <v>0</v>
      </c>
      <c r="S989" s="118">
        <v>0</v>
      </c>
      <c r="T989" s="118">
        <v>0</v>
      </c>
      <c r="U989" s="118">
        <v>0</v>
      </c>
      <c r="V989" s="118">
        <v>20.100000000000001</v>
      </c>
      <c r="W989" s="118" t="s">
        <v>263</v>
      </c>
    </row>
    <row r="990" spans="1:23" ht="13.5" customHeight="1" x14ac:dyDescent="0.3">
      <c r="A990" s="170">
        <v>0.44791666666666702</v>
      </c>
      <c r="B990" s="118">
        <v>4</v>
      </c>
      <c r="C990" s="118">
        <v>0</v>
      </c>
      <c r="D990" s="118">
        <v>1</v>
      </c>
      <c r="E990" s="118">
        <v>1</v>
      </c>
      <c r="F990" s="118">
        <v>0</v>
      </c>
      <c r="G990" s="118">
        <v>1</v>
      </c>
      <c r="H990" s="118">
        <v>0</v>
      </c>
      <c r="I990" s="118">
        <v>1</v>
      </c>
      <c r="J990" s="118">
        <v>0</v>
      </c>
      <c r="K990" s="118">
        <v>0</v>
      </c>
      <c r="L990" s="118">
        <v>0</v>
      </c>
      <c r="M990" s="118">
        <v>0</v>
      </c>
      <c r="N990" s="118">
        <v>0</v>
      </c>
      <c r="O990" s="118">
        <v>0</v>
      </c>
      <c r="P990" s="118">
        <v>0</v>
      </c>
      <c r="Q990" s="118">
        <v>0</v>
      </c>
      <c r="R990" s="118">
        <v>0</v>
      </c>
      <c r="S990" s="118">
        <v>0</v>
      </c>
      <c r="T990" s="118">
        <v>0</v>
      </c>
      <c r="U990" s="118">
        <v>0</v>
      </c>
      <c r="V990" s="118">
        <v>23.8</v>
      </c>
      <c r="W990" s="118" t="s">
        <v>263</v>
      </c>
    </row>
    <row r="991" spans="1:23" ht="13.5" customHeight="1" x14ac:dyDescent="0.3">
      <c r="A991" s="170">
        <v>0.45833333333333298</v>
      </c>
      <c r="B991" s="118">
        <v>1</v>
      </c>
      <c r="C991" s="118">
        <v>0</v>
      </c>
      <c r="D991" s="118">
        <v>0</v>
      </c>
      <c r="E991" s="118">
        <v>0</v>
      </c>
      <c r="F991" s="118">
        <v>0</v>
      </c>
      <c r="G991" s="118">
        <v>0</v>
      </c>
      <c r="H991" s="118">
        <v>1</v>
      </c>
      <c r="I991" s="118">
        <v>0</v>
      </c>
      <c r="J991" s="118">
        <v>0</v>
      </c>
      <c r="K991" s="118">
        <v>0</v>
      </c>
      <c r="L991" s="118">
        <v>0</v>
      </c>
      <c r="M991" s="118">
        <v>0</v>
      </c>
      <c r="N991" s="118">
        <v>0</v>
      </c>
      <c r="O991" s="118">
        <v>0</v>
      </c>
      <c r="P991" s="118">
        <v>0</v>
      </c>
      <c r="Q991" s="118">
        <v>0</v>
      </c>
      <c r="R991" s="118">
        <v>0</v>
      </c>
      <c r="S991" s="118">
        <v>0</v>
      </c>
      <c r="T991" s="118">
        <v>0</v>
      </c>
      <c r="U991" s="118">
        <v>0</v>
      </c>
      <c r="V991" s="118">
        <v>30.5</v>
      </c>
      <c r="W991" s="118" t="s">
        <v>263</v>
      </c>
    </row>
    <row r="992" spans="1:23" ht="13.5" customHeight="1" x14ac:dyDescent="0.3">
      <c r="A992" s="170">
        <v>0.46875</v>
      </c>
      <c r="B992" s="118">
        <v>10</v>
      </c>
      <c r="C992" s="118">
        <v>0</v>
      </c>
      <c r="D992" s="118">
        <v>4</v>
      </c>
      <c r="E992" s="118">
        <v>1</v>
      </c>
      <c r="F992" s="118">
        <v>1</v>
      </c>
      <c r="G992" s="118">
        <v>4</v>
      </c>
      <c r="H992" s="118">
        <v>0</v>
      </c>
      <c r="I992" s="118">
        <v>0</v>
      </c>
      <c r="J992" s="118">
        <v>0</v>
      </c>
      <c r="K992" s="118">
        <v>0</v>
      </c>
      <c r="L992" s="118">
        <v>0</v>
      </c>
      <c r="M992" s="118">
        <v>0</v>
      </c>
      <c r="N992" s="118">
        <v>0</v>
      </c>
      <c r="O992" s="118">
        <v>0</v>
      </c>
      <c r="P992" s="118">
        <v>0</v>
      </c>
      <c r="Q992" s="118">
        <v>0</v>
      </c>
      <c r="R992" s="118">
        <v>0</v>
      </c>
      <c r="S992" s="118">
        <v>0</v>
      </c>
      <c r="T992" s="118">
        <v>0</v>
      </c>
      <c r="U992" s="118">
        <v>0</v>
      </c>
      <c r="V992" s="118">
        <v>18.600000000000001</v>
      </c>
      <c r="W992" s="118" t="s">
        <v>263</v>
      </c>
    </row>
    <row r="993" spans="1:23" ht="13.5" customHeight="1" x14ac:dyDescent="0.3">
      <c r="A993" s="170">
        <v>0.47916666666666702</v>
      </c>
      <c r="B993" s="118">
        <v>9</v>
      </c>
      <c r="C993" s="118">
        <v>0</v>
      </c>
      <c r="D993" s="118">
        <v>0</v>
      </c>
      <c r="E993" s="118">
        <v>0</v>
      </c>
      <c r="F993" s="118">
        <v>0</v>
      </c>
      <c r="G993" s="118">
        <v>1</v>
      </c>
      <c r="H993" s="118">
        <v>7</v>
      </c>
      <c r="I993" s="118">
        <v>0</v>
      </c>
      <c r="J993" s="118">
        <v>1</v>
      </c>
      <c r="K993" s="118">
        <v>0</v>
      </c>
      <c r="L993" s="118">
        <v>0</v>
      </c>
      <c r="M993" s="118">
        <v>0</v>
      </c>
      <c r="N993" s="118">
        <v>0</v>
      </c>
      <c r="O993" s="118">
        <v>0</v>
      </c>
      <c r="P993" s="118">
        <v>0</v>
      </c>
      <c r="Q993" s="118">
        <v>0</v>
      </c>
      <c r="R993" s="118">
        <v>0</v>
      </c>
      <c r="S993" s="118">
        <v>0</v>
      </c>
      <c r="T993" s="118">
        <v>0</v>
      </c>
      <c r="U993" s="118">
        <v>0</v>
      </c>
      <c r="V993" s="118">
        <v>31.6</v>
      </c>
      <c r="W993" s="118" t="s">
        <v>263</v>
      </c>
    </row>
    <row r="994" spans="1:23" ht="13.5" customHeight="1" x14ac:dyDescent="0.3">
      <c r="A994" s="170">
        <v>0.48958333333333298</v>
      </c>
      <c r="B994" s="118">
        <v>7</v>
      </c>
      <c r="C994" s="118">
        <v>0</v>
      </c>
      <c r="D994" s="118">
        <v>1</v>
      </c>
      <c r="E994" s="118">
        <v>0</v>
      </c>
      <c r="F994" s="118">
        <v>3</v>
      </c>
      <c r="G994" s="118">
        <v>1</v>
      </c>
      <c r="H994" s="118">
        <v>2</v>
      </c>
      <c r="I994" s="118">
        <v>0</v>
      </c>
      <c r="J994" s="118">
        <v>0</v>
      </c>
      <c r="K994" s="118">
        <v>0</v>
      </c>
      <c r="L994" s="118">
        <v>0</v>
      </c>
      <c r="M994" s="118">
        <v>0</v>
      </c>
      <c r="N994" s="118">
        <v>0</v>
      </c>
      <c r="O994" s="118">
        <v>0</v>
      </c>
      <c r="P994" s="118">
        <v>0</v>
      </c>
      <c r="Q994" s="118">
        <v>0</v>
      </c>
      <c r="R994" s="118">
        <v>0</v>
      </c>
      <c r="S994" s="118">
        <v>0</v>
      </c>
      <c r="T994" s="118">
        <v>0</v>
      </c>
      <c r="U994" s="118">
        <v>0</v>
      </c>
      <c r="V994" s="118">
        <v>23.9</v>
      </c>
      <c r="W994" s="118" t="s">
        <v>263</v>
      </c>
    </row>
    <row r="995" spans="1:23" ht="13.5" customHeight="1" x14ac:dyDescent="0.3">
      <c r="A995" s="170">
        <v>0.5</v>
      </c>
      <c r="B995" s="118">
        <v>7</v>
      </c>
      <c r="C995" s="118">
        <v>0</v>
      </c>
      <c r="D995" s="118">
        <v>0</v>
      </c>
      <c r="E995" s="118">
        <v>0</v>
      </c>
      <c r="F995" s="118">
        <v>1</v>
      </c>
      <c r="G995" s="118">
        <v>6</v>
      </c>
      <c r="H995" s="118">
        <v>0</v>
      </c>
      <c r="I995" s="118">
        <v>0</v>
      </c>
      <c r="J995" s="118">
        <v>0</v>
      </c>
      <c r="K995" s="118">
        <v>0</v>
      </c>
      <c r="L995" s="118">
        <v>0</v>
      </c>
      <c r="M995" s="118">
        <v>0</v>
      </c>
      <c r="N995" s="118">
        <v>0</v>
      </c>
      <c r="O995" s="118">
        <v>0</v>
      </c>
      <c r="P995" s="118">
        <v>0</v>
      </c>
      <c r="Q995" s="118">
        <v>0</v>
      </c>
      <c r="R995" s="118">
        <v>0</v>
      </c>
      <c r="S995" s="118">
        <v>0</v>
      </c>
      <c r="T995" s="118">
        <v>0</v>
      </c>
      <c r="U995" s="118">
        <v>0</v>
      </c>
      <c r="V995" s="118">
        <v>25.2</v>
      </c>
      <c r="W995" s="118" t="s">
        <v>263</v>
      </c>
    </row>
    <row r="996" spans="1:23" ht="13.5" customHeight="1" x14ac:dyDescent="0.3">
      <c r="A996" s="170">
        <v>0.51041666666666696</v>
      </c>
      <c r="B996" s="118">
        <v>11</v>
      </c>
      <c r="C996" s="118">
        <v>0</v>
      </c>
      <c r="D996" s="118">
        <v>0</v>
      </c>
      <c r="E996" s="118">
        <v>1</v>
      </c>
      <c r="F996" s="118">
        <v>8</v>
      </c>
      <c r="G996" s="118">
        <v>1</v>
      </c>
      <c r="H996" s="118">
        <v>1</v>
      </c>
      <c r="I996" s="118">
        <v>0</v>
      </c>
      <c r="J996" s="118">
        <v>0</v>
      </c>
      <c r="K996" s="118">
        <v>0</v>
      </c>
      <c r="L996" s="118">
        <v>0</v>
      </c>
      <c r="M996" s="118">
        <v>0</v>
      </c>
      <c r="N996" s="118">
        <v>0</v>
      </c>
      <c r="O996" s="118">
        <v>0</v>
      </c>
      <c r="P996" s="118">
        <v>0</v>
      </c>
      <c r="Q996" s="118">
        <v>0</v>
      </c>
      <c r="R996" s="118">
        <v>0</v>
      </c>
      <c r="S996" s="118">
        <v>0</v>
      </c>
      <c r="T996" s="118">
        <v>0</v>
      </c>
      <c r="U996" s="118">
        <v>0</v>
      </c>
      <c r="V996" s="118">
        <v>24.5</v>
      </c>
      <c r="W996" s="118">
        <v>30</v>
      </c>
    </row>
    <row r="997" spans="1:23" ht="13.5" customHeight="1" x14ac:dyDescent="0.3">
      <c r="A997" s="170">
        <v>0.52083333333333304</v>
      </c>
      <c r="B997" s="118">
        <v>8</v>
      </c>
      <c r="C997" s="118">
        <v>0</v>
      </c>
      <c r="D997" s="118">
        <v>3</v>
      </c>
      <c r="E997" s="118">
        <v>0</v>
      </c>
      <c r="F997" s="118">
        <v>3</v>
      </c>
      <c r="G997" s="118">
        <v>1</v>
      </c>
      <c r="H997" s="118">
        <v>1</v>
      </c>
      <c r="I997" s="118">
        <v>0</v>
      </c>
      <c r="J997" s="118">
        <v>0</v>
      </c>
      <c r="K997" s="118">
        <v>0</v>
      </c>
      <c r="L997" s="118">
        <v>0</v>
      </c>
      <c r="M997" s="118">
        <v>0</v>
      </c>
      <c r="N997" s="118">
        <v>0</v>
      </c>
      <c r="O997" s="118">
        <v>0</v>
      </c>
      <c r="P997" s="118">
        <v>0</v>
      </c>
      <c r="Q997" s="118">
        <v>0</v>
      </c>
      <c r="R997" s="118">
        <v>0</v>
      </c>
      <c r="S997" s="118">
        <v>0</v>
      </c>
      <c r="T997" s="118">
        <v>0</v>
      </c>
      <c r="U997" s="118">
        <v>0</v>
      </c>
      <c r="V997" s="118">
        <v>20.3</v>
      </c>
      <c r="W997" s="118" t="s">
        <v>263</v>
      </c>
    </row>
    <row r="998" spans="1:23" ht="13.5" customHeight="1" x14ac:dyDescent="0.3">
      <c r="A998" s="170">
        <v>0.53125</v>
      </c>
      <c r="B998" s="118">
        <v>4</v>
      </c>
      <c r="C998" s="118">
        <v>0</v>
      </c>
      <c r="D998" s="118">
        <v>0</v>
      </c>
      <c r="E998" s="118">
        <v>3</v>
      </c>
      <c r="F998" s="118">
        <v>0</v>
      </c>
      <c r="G998" s="118">
        <v>1</v>
      </c>
      <c r="H998" s="118">
        <v>0</v>
      </c>
      <c r="I998" s="118">
        <v>0</v>
      </c>
      <c r="J998" s="118">
        <v>0</v>
      </c>
      <c r="K998" s="118">
        <v>0</v>
      </c>
      <c r="L998" s="118">
        <v>0</v>
      </c>
      <c r="M998" s="118">
        <v>0</v>
      </c>
      <c r="N998" s="118">
        <v>0</v>
      </c>
      <c r="O998" s="118">
        <v>0</v>
      </c>
      <c r="P998" s="118">
        <v>0</v>
      </c>
      <c r="Q998" s="118">
        <v>0</v>
      </c>
      <c r="R998" s="118">
        <v>0</v>
      </c>
      <c r="S998" s="118">
        <v>0</v>
      </c>
      <c r="T998" s="118">
        <v>0</v>
      </c>
      <c r="U998" s="118">
        <v>0</v>
      </c>
      <c r="V998" s="118">
        <v>19.399999999999999</v>
      </c>
      <c r="W998" s="118" t="s">
        <v>263</v>
      </c>
    </row>
    <row r="999" spans="1:23" ht="13.5" customHeight="1" x14ac:dyDescent="0.3">
      <c r="A999" s="170">
        <v>0.54166666666666696</v>
      </c>
      <c r="B999" s="118">
        <v>5</v>
      </c>
      <c r="C999" s="118">
        <v>1</v>
      </c>
      <c r="D999" s="118">
        <v>0</v>
      </c>
      <c r="E999" s="118">
        <v>1</v>
      </c>
      <c r="F999" s="118">
        <v>1</v>
      </c>
      <c r="G999" s="118">
        <v>2</v>
      </c>
      <c r="H999" s="118">
        <v>0</v>
      </c>
      <c r="I999" s="118">
        <v>0</v>
      </c>
      <c r="J999" s="118">
        <v>0</v>
      </c>
      <c r="K999" s="118">
        <v>0</v>
      </c>
      <c r="L999" s="118">
        <v>0</v>
      </c>
      <c r="M999" s="118">
        <v>0</v>
      </c>
      <c r="N999" s="118">
        <v>0</v>
      </c>
      <c r="O999" s="118">
        <v>0</v>
      </c>
      <c r="P999" s="118">
        <v>0</v>
      </c>
      <c r="Q999" s="118">
        <v>0</v>
      </c>
      <c r="R999" s="118">
        <v>0</v>
      </c>
      <c r="S999" s="118">
        <v>0</v>
      </c>
      <c r="T999" s="118">
        <v>0</v>
      </c>
      <c r="U999" s="118">
        <v>0</v>
      </c>
      <c r="V999" s="118">
        <v>21.2</v>
      </c>
      <c r="W999" s="118" t="s">
        <v>263</v>
      </c>
    </row>
    <row r="1000" spans="1:23" ht="13.5" customHeight="1" x14ac:dyDescent="0.3">
      <c r="A1000" s="170">
        <v>0.55208333333333304</v>
      </c>
      <c r="B1000" s="118">
        <v>6</v>
      </c>
      <c r="C1000" s="118">
        <v>0</v>
      </c>
      <c r="D1000" s="118">
        <v>0</v>
      </c>
      <c r="E1000" s="118">
        <v>2</v>
      </c>
      <c r="F1000" s="118">
        <v>4</v>
      </c>
      <c r="G1000" s="118">
        <v>0</v>
      </c>
      <c r="H1000" s="118">
        <v>0</v>
      </c>
      <c r="I1000" s="118">
        <v>0</v>
      </c>
      <c r="J1000" s="118">
        <v>0</v>
      </c>
      <c r="K1000" s="118">
        <v>0</v>
      </c>
      <c r="L1000" s="118">
        <v>0</v>
      </c>
      <c r="M1000" s="118">
        <v>0</v>
      </c>
      <c r="N1000" s="118">
        <v>0</v>
      </c>
      <c r="O1000" s="118">
        <v>0</v>
      </c>
      <c r="P1000" s="118">
        <v>0</v>
      </c>
      <c r="Q1000" s="118">
        <v>0</v>
      </c>
      <c r="R1000" s="118">
        <v>0</v>
      </c>
      <c r="S1000" s="118">
        <v>0</v>
      </c>
      <c r="T1000" s="118">
        <v>0</v>
      </c>
      <c r="U1000" s="118">
        <v>0</v>
      </c>
      <c r="V1000" s="118">
        <v>20.7</v>
      </c>
      <c r="W1000" s="118" t="s">
        <v>263</v>
      </c>
    </row>
    <row r="1001" spans="1:23" ht="13.5" customHeight="1" x14ac:dyDescent="0.3">
      <c r="A1001" s="170">
        <v>0.5625</v>
      </c>
      <c r="B1001" s="118">
        <v>5</v>
      </c>
      <c r="C1001" s="118">
        <v>0</v>
      </c>
      <c r="D1001" s="118">
        <v>0</v>
      </c>
      <c r="E1001" s="118">
        <v>1</v>
      </c>
      <c r="F1001" s="118">
        <v>1</v>
      </c>
      <c r="G1001" s="118">
        <v>2</v>
      </c>
      <c r="H1001" s="118">
        <v>1</v>
      </c>
      <c r="I1001" s="118">
        <v>0</v>
      </c>
      <c r="J1001" s="118">
        <v>0</v>
      </c>
      <c r="K1001" s="118">
        <v>0</v>
      </c>
      <c r="L1001" s="118">
        <v>0</v>
      </c>
      <c r="M1001" s="118">
        <v>0</v>
      </c>
      <c r="N1001" s="118">
        <v>0</v>
      </c>
      <c r="O1001" s="118">
        <v>0</v>
      </c>
      <c r="P1001" s="118">
        <v>0</v>
      </c>
      <c r="Q1001" s="118">
        <v>0</v>
      </c>
      <c r="R1001" s="118">
        <v>0</v>
      </c>
      <c r="S1001" s="118">
        <v>0</v>
      </c>
      <c r="T1001" s="118">
        <v>0</v>
      </c>
      <c r="U1001" s="118">
        <v>0</v>
      </c>
      <c r="V1001" s="118">
        <v>24.7</v>
      </c>
      <c r="W1001" s="118" t="s">
        <v>263</v>
      </c>
    </row>
    <row r="1002" spans="1:23" ht="13.5" customHeight="1" x14ac:dyDescent="0.3">
      <c r="A1002" s="170">
        <v>0.57291666666666696</v>
      </c>
      <c r="B1002" s="118">
        <v>5</v>
      </c>
      <c r="C1002" s="118">
        <v>0</v>
      </c>
      <c r="D1002" s="118">
        <v>1</v>
      </c>
      <c r="E1002" s="118">
        <v>1</v>
      </c>
      <c r="F1002" s="118">
        <v>2</v>
      </c>
      <c r="G1002" s="118">
        <v>0</v>
      </c>
      <c r="H1002" s="118">
        <v>1</v>
      </c>
      <c r="I1002" s="118">
        <v>0</v>
      </c>
      <c r="J1002" s="118">
        <v>0</v>
      </c>
      <c r="K1002" s="118">
        <v>0</v>
      </c>
      <c r="L1002" s="118">
        <v>0</v>
      </c>
      <c r="M1002" s="118">
        <v>0</v>
      </c>
      <c r="N1002" s="118">
        <v>0</v>
      </c>
      <c r="O1002" s="118">
        <v>0</v>
      </c>
      <c r="P1002" s="118">
        <v>0</v>
      </c>
      <c r="Q1002" s="118">
        <v>0</v>
      </c>
      <c r="R1002" s="118">
        <v>0</v>
      </c>
      <c r="S1002" s="118">
        <v>0</v>
      </c>
      <c r="T1002" s="118">
        <v>0</v>
      </c>
      <c r="U1002" s="118">
        <v>0</v>
      </c>
      <c r="V1002" s="118">
        <v>21.1</v>
      </c>
      <c r="W1002" s="118" t="s">
        <v>263</v>
      </c>
    </row>
    <row r="1003" spans="1:23" ht="13.5" customHeight="1" x14ac:dyDescent="0.3">
      <c r="A1003" s="170">
        <v>0.58333333333333304</v>
      </c>
      <c r="B1003" s="118">
        <v>2</v>
      </c>
      <c r="C1003" s="118">
        <v>0</v>
      </c>
      <c r="D1003" s="118">
        <v>0</v>
      </c>
      <c r="E1003" s="118">
        <v>2</v>
      </c>
      <c r="F1003" s="118">
        <v>0</v>
      </c>
      <c r="G1003" s="118">
        <v>0</v>
      </c>
      <c r="H1003" s="118">
        <v>0</v>
      </c>
      <c r="I1003" s="118">
        <v>0</v>
      </c>
      <c r="J1003" s="118">
        <v>0</v>
      </c>
      <c r="K1003" s="118">
        <v>0</v>
      </c>
      <c r="L1003" s="118">
        <v>0</v>
      </c>
      <c r="M1003" s="118">
        <v>0</v>
      </c>
      <c r="N1003" s="118">
        <v>0</v>
      </c>
      <c r="O1003" s="118">
        <v>0</v>
      </c>
      <c r="P1003" s="118">
        <v>0</v>
      </c>
      <c r="Q1003" s="118">
        <v>0</v>
      </c>
      <c r="R1003" s="118">
        <v>0</v>
      </c>
      <c r="S1003" s="118">
        <v>0</v>
      </c>
      <c r="T1003" s="118">
        <v>0</v>
      </c>
      <c r="U1003" s="118">
        <v>0</v>
      </c>
      <c r="V1003" s="118">
        <v>18.7</v>
      </c>
      <c r="W1003" s="118" t="s">
        <v>263</v>
      </c>
    </row>
    <row r="1004" spans="1:23" ht="13.5" customHeight="1" x14ac:dyDescent="0.3">
      <c r="A1004" s="170">
        <v>0.59375</v>
      </c>
      <c r="B1004" s="118">
        <v>7</v>
      </c>
      <c r="C1004" s="118">
        <v>0</v>
      </c>
      <c r="D1004" s="118">
        <v>0</v>
      </c>
      <c r="E1004" s="118">
        <v>1</v>
      </c>
      <c r="F1004" s="118">
        <v>2</v>
      </c>
      <c r="G1004" s="118">
        <v>1</v>
      </c>
      <c r="H1004" s="118">
        <v>1</v>
      </c>
      <c r="I1004" s="118">
        <v>2</v>
      </c>
      <c r="J1004" s="118">
        <v>0</v>
      </c>
      <c r="K1004" s="118">
        <v>0</v>
      </c>
      <c r="L1004" s="118">
        <v>0</v>
      </c>
      <c r="M1004" s="118">
        <v>0</v>
      </c>
      <c r="N1004" s="118">
        <v>0</v>
      </c>
      <c r="O1004" s="118">
        <v>0</v>
      </c>
      <c r="P1004" s="118">
        <v>0</v>
      </c>
      <c r="Q1004" s="118">
        <v>0</v>
      </c>
      <c r="R1004" s="118">
        <v>0</v>
      </c>
      <c r="S1004" s="118">
        <v>0</v>
      </c>
      <c r="T1004" s="118">
        <v>0</v>
      </c>
      <c r="U1004" s="118">
        <v>0</v>
      </c>
      <c r="V1004" s="118">
        <v>28.2</v>
      </c>
      <c r="W1004" s="118" t="s">
        <v>263</v>
      </c>
    </row>
    <row r="1005" spans="1:23" ht="13.5" customHeight="1" x14ac:dyDescent="0.3">
      <c r="A1005" s="170">
        <v>0.60416666666666696</v>
      </c>
      <c r="B1005" s="118">
        <v>5</v>
      </c>
      <c r="C1005" s="118">
        <v>0</v>
      </c>
      <c r="D1005" s="118">
        <v>0</v>
      </c>
      <c r="E1005" s="118">
        <v>0</v>
      </c>
      <c r="F1005" s="118">
        <v>1</v>
      </c>
      <c r="G1005" s="118">
        <v>1</v>
      </c>
      <c r="H1005" s="118">
        <v>3</v>
      </c>
      <c r="I1005" s="118">
        <v>0</v>
      </c>
      <c r="J1005" s="118">
        <v>0</v>
      </c>
      <c r="K1005" s="118">
        <v>0</v>
      </c>
      <c r="L1005" s="118">
        <v>0</v>
      </c>
      <c r="M1005" s="118">
        <v>0</v>
      </c>
      <c r="N1005" s="118">
        <v>0</v>
      </c>
      <c r="O1005" s="118">
        <v>0</v>
      </c>
      <c r="P1005" s="118">
        <v>0</v>
      </c>
      <c r="Q1005" s="118">
        <v>0</v>
      </c>
      <c r="R1005" s="118">
        <v>0</v>
      </c>
      <c r="S1005" s="118">
        <v>0</v>
      </c>
      <c r="T1005" s="118">
        <v>0</v>
      </c>
      <c r="U1005" s="118">
        <v>0</v>
      </c>
      <c r="V1005" s="118">
        <v>28.6</v>
      </c>
      <c r="W1005" s="118" t="s">
        <v>263</v>
      </c>
    </row>
    <row r="1006" spans="1:23" ht="13.5" customHeight="1" x14ac:dyDescent="0.3">
      <c r="A1006" s="170">
        <v>0.61458333333333304</v>
      </c>
      <c r="B1006" s="118">
        <v>3</v>
      </c>
      <c r="C1006" s="118">
        <v>0</v>
      </c>
      <c r="D1006" s="118">
        <v>0</v>
      </c>
      <c r="E1006" s="118">
        <v>0</v>
      </c>
      <c r="F1006" s="118">
        <v>0</v>
      </c>
      <c r="G1006" s="118">
        <v>1</v>
      </c>
      <c r="H1006" s="118">
        <v>1</v>
      </c>
      <c r="I1006" s="118">
        <v>1</v>
      </c>
      <c r="J1006" s="118">
        <v>0</v>
      </c>
      <c r="K1006" s="118">
        <v>0</v>
      </c>
      <c r="L1006" s="118">
        <v>0</v>
      </c>
      <c r="M1006" s="118">
        <v>0</v>
      </c>
      <c r="N1006" s="118">
        <v>0</v>
      </c>
      <c r="O1006" s="118">
        <v>0</v>
      </c>
      <c r="P1006" s="118">
        <v>0</v>
      </c>
      <c r="Q1006" s="118">
        <v>0</v>
      </c>
      <c r="R1006" s="118">
        <v>0</v>
      </c>
      <c r="S1006" s="118">
        <v>0</v>
      </c>
      <c r="T1006" s="118">
        <v>0</v>
      </c>
      <c r="U1006" s="118">
        <v>0</v>
      </c>
      <c r="V1006" s="118">
        <v>32.4</v>
      </c>
      <c r="W1006" s="118" t="s">
        <v>263</v>
      </c>
    </row>
    <row r="1007" spans="1:23" ht="13.5" customHeight="1" x14ac:dyDescent="0.3">
      <c r="A1007" s="170">
        <v>0.625</v>
      </c>
      <c r="B1007" s="118">
        <v>9</v>
      </c>
      <c r="C1007" s="118">
        <v>0</v>
      </c>
      <c r="D1007" s="118">
        <v>0</v>
      </c>
      <c r="E1007" s="118">
        <v>0</v>
      </c>
      <c r="F1007" s="118">
        <v>1</v>
      </c>
      <c r="G1007" s="118">
        <v>5</v>
      </c>
      <c r="H1007" s="118">
        <v>1</v>
      </c>
      <c r="I1007" s="118">
        <v>1</v>
      </c>
      <c r="J1007" s="118">
        <v>1</v>
      </c>
      <c r="K1007" s="118">
        <v>0</v>
      </c>
      <c r="L1007" s="118">
        <v>0</v>
      </c>
      <c r="M1007" s="118">
        <v>0</v>
      </c>
      <c r="N1007" s="118">
        <v>0</v>
      </c>
      <c r="O1007" s="118">
        <v>0</v>
      </c>
      <c r="P1007" s="118">
        <v>0</v>
      </c>
      <c r="Q1007" s="118">
        <v>0</v>
      </c>
      <c r="R1007" s="118">
        <v>0</v>
      </c>
      <c r="S1007" s="118">
        <v>0</v>
      </c>
      <c r="T1007" s="118">
        <v>0</v>
      </c>
      <c r="U1007" s="118">
        <v>0</v>
      </c>
      <c r="V1007" s="118">
        <v>29.5</v>
      </c>
      <c r="W1007" s="118" t="s">
        <v>263</v>
      </c>
    </row>
    <row r="1008" spans="1:23" ht="13.5" customHeight="1" x14ac:dyDescent="0.3">
      <c r="A1008" s="170">
        <v>0.63541666666666696</v>
      </c>
      <c r="B1008" s="118">
        <v>5</v>
      </c>
      <c r="C1008" s="118">
        <v>0</v>
      </c>
      <c r="D1008" s="118">
        <v>0</v>
      </c>
      <c r="E1008" s="118">
        <v>0</v>
      </c>
      <c r="F1008" s="118">
        <v>1</v>
      </c>
      <c r="G1008" s="118">
        <v>2</v>
      </c>
      <c r="H1008" s="118">
        <v>0</v>
      </c>
      <c r="I1008" s="118">
        <v>2</v>
      </c>
      <c r="J1008" s="118">
        <v>0</v>
      </c>
      <c r="K1008" s="118">
        <v>0</v>
      </c>
      <c r="L1008" s="118">
        <v>0</v>
      </c>
      <c r="M1008" s="118">
        <v>0</v>
      </c>
      <c r="N1008" s="118">
        <v>0</v>
      </c>
      <c r="O1008" s="118">
        <v>0</v>
      </c>
      <c r="P1008" s="118">
        <v>0</v>
      </c>
      <c r="Q1008" s="118">
        <v>0</v>
      </c>
      <c r="R1008" s="118">
        <v>0</v>
      </c>
      <c r="S1008" s="118">
        <v>0</v>
      </c>
      <c r="T1008" s="118">
        <v>0</v>
      </c>
      <c r="U1008" s="118">
        <v>0</v>
      </c>
      <c r="V1008" s="118">
        <v>30.1</v>
      </c>
      <c r="W1008" s="118" t="s">
        <v>263</v>
      </c>
    </row>
    <row r="1009" spans="1:23" ht="13.5" customHeight="1" x14ac:dyDescent="0.3">
      <c r="A1009" s="170">
        <v>0.64583333333333304</v>
      </c>
      <c r="B1009" s="118">
        <v>3</v>
      </c>
      <c r="C1009" s="118">
        <v>0</v>
      </c>
      <c r="D1009" s="118">
        <v>0</v>
      </c>
      <c r="E1009" s="118">
        <v>1</v>
      </c>
      <c r="F1009" s="118">
        <v>2</v>
      </c>
      <c r="G1009" s="118">
        <v>0</v>
      </c>
      <c r="H1009" s="118">
        <v>0</v>
      </c>
      <c r="I1009" s="118">
        <v>0</v>
      </c>
      <c r="J1009" s="118">
        <v>0</v>
      </c>
      <c r="K1009" s="118">
        <v>0</v>
      </c>
      <c r="L1009" s="118">
        <v>0</v>
      </c>
      <c r="M1009" s="118">
        <v>0</v>
      </c>
      <c r="N1009" s="118">
        <v>0</v>
      </c>
      <c r="O1009" s="118">
        <v>0</v>
      </c>
      <c r="P1009" s="118">
        <v>0</v>
      </c>
      <c r="Q1009" s="118">
        <v>0</v>
      </c>
      <c r="R1009" s="118">
        <v>0</v>
      </c>
      <c r="S1009" s="118">
        <v>0</v>
      </c>
      <c r="T1009" s="118">
        <v>0</v>
      </c>
      <c r="U1009" s="118">
        <v>0</v>
      </c>
      <c r="V1009" s="118">
        <v>19.600000000000001</v>
      </c>
      <c r="W1009" s="118" t="s">
        <v>263</v>
      </c>
    </row>
    <row r="1010" spans="1:23" ht="13.5" customHeight="1" x14ac:dyDescent="0.3">
      <c r="A1010" s="170">
        <v>0.65625</v>
      </c>
      <c r="B1010" s="118">
        <v>9</v>
      </c>
      <c r="C1010" s="118">
        <v>0</v>
      </c>
      <c r="D1010" s="118">
        <v>0</v>
      </c>
      <c r="E1010" s="118">
        <v>1</v>
      </c>
      <c r="F1010" s="118">
        <v>4</v>
      </c>
      <c r="G1010" s="118">
        <v>2</v>
      </c>
      <c r="H1010" s="118">
        <v>2</v>
      </c>
      <c r="I1010" s="118">
        <v>0</v>
      </c>
      <c r="J1010" s="118">
        <v>0</v>
      </c>
      <c r="K1010" s="118">
        <v>0</v>
      </c>
      <c r="L1010" s="118">
        <v>0</v>
      </c>
      <c r="M1010" s="118">
        <v>0</v>
      </c>
      <c r="N1010" s="118">
        <v>0</v>
      </c>
      <c r="O1010" s="118">
        <v>0</v>
      </c>
      <c r="P1010" s="118">
        <v>0</v>
      </c>
      <c r="Q1010" s="118">
        <v>0</v>
      </c>
      <c r="R1010" s="118">
        <v>0</v>
      </c>
      <c r="S1010" s="118">
        <v>0</v>
      </c>
      <c r="T1010" s="118">
        <v>0</v>
      </c>
      <c r="U1010" s="118">
        <v>0</v>
      </c>
      <c r="V1010" s="118">
        <v>24.8</v>
      </c>
      <c r="W1010" s="118" t="s">
        <v>263</v>
      </c>
    </row>
    <row r="1011" spans="1:23" ht="13.5" customHeight="1" x14ac:dyDescent="0.3">
      <c r="A1011" s="170">
        <v>0.66666666666666696</v>
      </c>
      <c r="B1011" s="118">
        <v>10</v>
      </c>
      <c r="C1011" s="118">
        <v>0</v>
      </c>
      <c r="D1011" s="118">
        <v>0</v>
      </c>
      <c r="E1011" s="118">
        <v>2</v>
      </c>
      <c r="F1011" s="118">
        <v>3</v>
      </c>
      <c r="G1011" s="118">
        <v>2</v>
      </c>
      <c r="H1011" s="118">
        <v>3</v>
      </c>
      <c r="I1011" s="118">
        <v>0</v>
      </c>
      <c r="J1011" s="118">
        <v>0</v>
      </c>
      <c r="K1011" s="118">
        <v>0</v>
      </c>
      <c r="L1011" s="118">
        <v>0</v>
      </c>
      <c r="M1011" s="118">
        <v>0</v>
      </c>
      <c r="N1011" s="118">
        <v>0</v>
      </c>
      <c r="O1011" s="118">
        <v>0</v>
      </c>
      <c r="P1011" s="118">
        <v>0</v>
      </c>
      <c r="Q1011" s="118">
        <v>0</v>
      </c>
      <c r="R1011" s="118">
        <v>0</v>
      </c>
      <c r="S1011" s="118">
        <v>0</v>
      </c>
      <c r="T1011" s="118">
        <v>0</v>
      </c>
      <c r="U1011" s="118">
        <v>0</v>
      </c>
      <c r="V1011" s="118">
        <v>25.1</v>
      </c>
      <c r="W1011" s="118" t="s">
        <v>263</v>
      </c>
    </row>
    <row r="1012" spans="1:23" ht="13.5" customHeight="1" x14ac:dyDescent="0.3">
      <c r="A1012" s="170">
        <v>0.67708333333333304</v>
      </c>
      <c r="B1012" s="118">
        <v>9</v>
      </c>
      <c r="C1012" s="118">
        <v>0</v>
      </c>
      <c r="D1012" s="118">
        <v>0</v>
      </c>
      <c r="E1012" s="118">
        <v>1</v>
      </c>
      <c r="F1012" s="118">
        <v>6</v>
      </c>
      <c r="G1012" s="118">
        <v>2</v>
      </c>
      <c r="H1012" s="118">
        <v>0</v>
      </c>
      <c r="I1012" s="118">
        <v>0</v>
      </c>
      <c r="J1012" s="118">
        <v>0</v>
      </c>
      <c r="K1012" s="118">
        <v>0</v>
      </c>
      <c r="L1012" s="118">
        <v>0</v>
      </c>
      <c r="M1012" s="118">
        <v>0</v>
      </c>
      <c r="N1012" s="118">
        <v>0</v>
      </c>
      <c r="O1012" s="118">
        <v>0</v>
      </c>
      <c r="P1012" s="118">
        <v>0</v>
      </c>
      <c r="Q1012" s="118">
        <v>0</v>
      </c>
      <c r="R1012" s="118">
        <v>0</v>
      </c>
      <c r="S1012" s="118">
        <v>0</v>
      </c>
      <c r="T1012" s="118">
        <v>0</v>
      </c>
      <c r="U1012" s="118">
        <v>0</v>
      </c>
      <c r="V1012" s="118">
        <v>22.7</v>
      </c>
      <c r="W1012" s="118" t="s">
        <v>263</v>
      </c>
    </row>
    <row r="1013" spans="1:23" ht="13.5" customHeight="1" x14ac:dyDescent="0.3">
      <c r="A1013" s="170">
        <v>0.6875</v>
      </c>
      <c r="B1013" s="118">
        <v>13</v>
      </c>
      <c r="C1013" s="118">
        <v>0</v>
      </c>
      <c r="D1013" s="118">
        <v>0</v>
      </c>
      <c r="E1013" s="118">
        <v>0</v>
      </c>
      <c r="F1013" s="118">
        <v>8</v>
      </c>
      <c r="G1013" s="118">
        <v>3</v>
      </c>
      <c r="H1013" s="118">
        <v>2</v>
      </c>
      <c r="I1013" s="118">
        <v>0</v>
      </c>
      <c r="J1013" s="118">
        <v>0</v>
      </c>
      <c r="K1013" s="118">
        <v>0</v>
      </c>
      <c r="L1013" s="118">
        <v>0</v>
      </c>
      <c r="M1013" s="118">
        <v>0</v>
      </c>
      <c r="N1013" s="118">
        <v>0</v>
      </c>
      <c r="O1013" s="118">
        <v>0</v>
      </c>
      <c r="P1013" s="118">
        <v>0</v>
      </c>
      <c r="Q1013" s="118">
        <v>0</v>
      </c>
      <c r="R1013" s="118">
        <v>0</v>
      </c>
      <c r="S1013" s="118">
        <v>0</v>
      </c>
      <c r="T1013" s="118">
        <v>0</v>
      </c>
      <c r="U1013" s="118">
        <v>0</v>
      </c>
      <c r="V1013" s="118">
        <v>25.4</v>
      </c>
      <c r="W1013" s="118">
        <v>31.2</v>
      </c>
    </row>
    <row r="1014" spans="1:23" ht="13.5" customHeight="1" x14ac:dyDescent="0.3">
      <c r="A1014" s="170">
        <v>0.69791666666666696</v>
      </c>
      <c r="B1014" s="118">
        <v>8</v>
      </c>
      <c r="C1014" s="118">
        <v>0</v>
      </c>
      <c r="D1014" s="118">
        <v>1</v>
      </c>
      <c r="E1014" s="118">
        <v>3</v>
      </c>
      <c r="F1014" s="118">
        <v>2</v>
      </c>
      <c r="G1014" s="118">
        <v>2</v>
      </c>
      <c r="H1014" s="118">
        <v>0</v>
      </c>
      <c r="I1014" s="118">
        <v>0</v>
      </c>
      <c r="J1014" s="118">
        <v>0</v>
      </c>
      <c r="K1014" s="118">
        <v>0</v>
      </c>
      <c r="L1014" s="118">
        <v>0</v>
      </c>
      <c r="M1014" s="118">
        <v>0</v>
      </c>
      <c r="N1014" s="118">
        <v>0</v>
      </c>
      <c r="O1014" s="118">
        <v>0</v>
      </c>
      <c r="P1014" s="118">
        <v>0</v>
      </c>
      <c r="Q1014" s="118">
        <v>0</v>
      </c>
      <c r="R1014" s="118">
        <v>0</v>
      </c>
      <c r="S1014" s="118">
        <v>0</v>
      </c>
      <c r="T1014" s="118">
        <v>0</v>
      </c>
      <c r="U1014" s="118">
        <v>0</v>
      </c>
      <c r="V1014" s="118">
        <v>20.8</v>
      </c>
      <c r="W1014" s="118" t="s">
        <v>263</v>
      </c>
    </row>
    <row r="1015" spans="1:23" ht="13.5" customHeight="1" x14ac:dyDescent="0.3">
      <c r="A1015" s="170">
        <v>0.70833333333333304</v>
      </c>
      <c r="B1015" s="118">
        <v>3</v>
      </c>
      <c r="C1015" s="118">
        <v>0</v>
      </c>
      <c r="D1015" s="118">
        <v>0</v>
      </c>
      <c r="E1015" s="118">
        <v>0</v>
      </c>
      <c r="F1015" s="118">
        <v>2</v>
      </c>
      <c r="G1015" s="118">
        <v>1</v>
      </c>
      <c r="H1015" s="118">
        <v>0</v>
      </c>
      <c r="I1015" s="118">
        <v>0</v>
      </c>
      <c r="J1015" s="118">
        <v>0</v>
      </c>
      <c r="K1015" s="118">
        <v>0</v>
      </c>
      <c r="L1015" s="118">
        <v>0</v>
      </c>
      <c r="M1015" s="118">
        <v>0</v>
      </c>
      <c r="N1015" s="118">
        <v>0</v>
      </c>
      <c r="O1015" s="118">
        <v>0</v>
      </c>
      <c r="P1015" s="118">
        <v>0</v>
      </c>
      <c r="Q1015" s="118">
        <v>0</v>
      </c>
      <c r="R1015" s="118">
        <v>0</v>
      </c>
      <c r="S1015" s="118">
        <v>0</v>
      </c>
      <c r="T1015" s="118">
        <v>0</v>
      </c>
      <c r="U1015" s="118">
        <v>0</v>
      </c>
      <c r="V1015" s="118">
        <v>23.5</v>
      </c>
      <c r="W1015" s="118" t="s">
        <v>263</v>
      </c>
    </row>
    <row r="1016" spans="1:23" ht="13.5" customHeight="1" x14ac:dyDescent="0.3">
      <c r="A1016" s="170">
        <v>0.71875</v>
      </c>
      <c r="B1016" s="118">
        <v>9</v>
      </c>
      <c r="C1016" s="118">
        <v>1</v>
      </c>
      <c r="D1016" s="118">
        <v>0</v>
      </c>
      <c r="E1016" s="118">
        <v>0</v>
      </c>
      <c r="F1016" s="118">
        <v>2</v>
      </c>
      <c r="G1016" s="118">
        <v>4</v>
      </c>
      <c r="H1016" s="118">
        <v>1</v>
      </c>
      <c r="I1016" s="118">
        <v>1</v>
      </c>
      <c r="J1016" s="118">
        <v>0</v>
      </c>
      <c r="K1016" s="118">
        <v>0</v>
      </c>
      <c r="L1016" s="118">
        <v>0</v>
      </c>
      <c r="M1016" s="118">
        <v>0</v>
      </c>
      <c r="N1016" s="118">
        <v>0</v>
      </c>
      <c r="O1016" s="118">
        <v>0</v>
      </c>
      <c r="P1016" s="118">
        <v>0</v>
      </c>
      <c r="Q1016" s="118">
        <v>0</v>
      </c>
      <c r="R1016" s="118">
        <v>0</v>
      </c>
      <c r="S1016" s="118">
        <v>0</v>
      </c>
      <c r="T1016" s="118">
        <v>0</v>
      </c>
      <c r="U1016" s="118">
        <v>0</v>
      </c>
      <c r="V1016" s="118">
        <v>25.9</v>
      </c>
      <c r="W1016" s="118" t="s">
        <v>263</v>
      </c>
    </row>
    <row r="1017" spans="1:23" ht="13.5" customHeight="1" x14ac:dyDescent="0.3">
      <c r="A1017" s="170">
        <v>0.72916666666666696</v>
      </c>
      <c r="B1017" s="118">
        <v>8</v>
      </c>
      <c r="C1017" s="118">
        <v>0</v>
      </c>
      <c r="D1017" s="118">
        <v>2</v>
      </c>
      <c r="E1017" s="118">
        <v>0</v>
      </c>
      <c r="F1017" s="118">
        <v>3</v>
      </c>
      <c r="G1017" s="118">
        <v>2</v>
      </c>
      <c r="H1017" s="118">
        <v>0</v>
      </c>
      <c r="I1017" s="118">
        <v>1</v>
      </c>
      <c r="J1017" s="118">
        <v>0</v>
      </c>
      <c r="K1017" s="118">
        <v>0</v>
      </c>
      <c r="L1017" s="118">
        <v>0</v>
      </c>
      <c r="M1017" s="118">
        <v>0</v>
      </c>
      <c r="N1017" s="118">
        <v>0</v>
      </c>
      <c r="O1017" s="118">
        <v>0</v>
      </c>
      <c r="P1017" s="118">
        <v>0</v>
      </c>
      <c r="Q1017" s="118">
        <v>0</v>
      </c>
      <c r="R1017" s="118">
        <v>0</v>
      </c>
      <c r="S1017" s="118">
        <v>0</v>
      </c>
      <c r="T1017" s="118">
        <v>0</v>
      </c>
      <c r="U1017" s="118">
        <v>0</v>
      </c>
      <c r="V1017" s="118">
        <v>23.2</v>
      </c>
      <c r="W1017" s="118" t="s">
        <v>263</v>
      </c>
    </row>
    <row r="1018" spans="1:23" ht="13.5" customHeight="1" x14ac:dyDescent="0.3">
      <c r="A1018" s="170">
        <v>0.73958333333333304</v>
      </c>
      <c r="B1018" s="118">
        <v>5</v>
      </c>
      <c r="C1018" s="118">
        <v>0</v>
      </c>
      <c r="D1018" s="118">
        <v>0</v>
      </c>
      <c r="E1018" s="118">
        <v>1</v>
      </c>
      <c r="F1018" s="118">
        <v>4</v>
      </c>
      <c r="G1018" s="118">
        <v>0</v>
      </c>
      <c r="H1018" s="118">
        <v>0</v>
      </c>
      <c r="I1018" s="118">
        <v>0</v>
      </c>
      <c r="J1018" s="118">
        <v>0</v>
      </c>
      <c r="K1018" s="118">
        <v>0</v>
      </c>
      <c r="L1018" s="118">
        <v>0</v>
      </c>
      <c r="M1018" s="118">
        <v>0</v>
      </c>
      <c r="N1018" s="118">
        <v>0</v>
      </c>
      <c r="O1018" s="118">
        <v>0</v>
      </c>
      <c r="P1018" s="118">
        <v>0</v>
      </c>
      <c r="Q1018" s="118">
        <v>0</v>
      </c>
      <c r="R1018" s="118">
        <v>0</v>
      </c>
      <c r="S1018" s="118">
        <v>0</v>
      </c>
      <c r="T1018" s="118">
        <v>0</v>
      </c>
      <c r="U1018" s="118">
        <v>0</v>
      </c>
      <c r="V1018" s="118">
        <v>20.5</v>
      </c>
      <c r="W1018" s="118" t="s">
        <v>263</v>
      </c>
    </row>
    <row r="1019" spans="1:23" ht="13.5" customHeight="1" x14ac:dyDescent="0.3">
      <c r="A1019" s="170">
        <v>0.75</v>
      </c>
      <c r="B1019" s="118">
        <v>9</v>
      </c>
      <c r="C1019" s="118">
        <v>0</v>
      </c>
      <c r="D1019" s="118">
        <v>1</v>
      </c>
      <c r="E1019" s="118">
        <v>1</v>
      </c>
      <c r="F1019" s="118">
        <v>6</v>
      </c>
      <c r="G1019" s="118">
        <v>1</v>
      </c>
      <c r="H1019" s="118">
        <v>0</v>
      </c>
      <c r="I1019" s="118">
        <v>0</v>
      </c>
      <c r="J1019" s="118">
        <v>0</v>
      </c>
      <c r="K1019" s="118">
        <v>0</v>
      </c>
      <c r="L1019" s="118">
        <v>0</v>
      </c>
      <c r="M1019" s="118">
        <v>0</v>
      </c>
      <c r="N1019" s="118">
        <v>0</v>
      </c>
      <c r="O1019" s="118">
        <v>0</v>
      </c>
      <c r="P1019" s="118">
        <v>0</v>
      </c>
      <c r="Q1019" s="118">
        <v>0</v>
      </c>
      <c r="R1019" s="118">
        <v>0</v>
      </c>
      <c r="S1019" s="118">
        <v>0</v>
      </c>
      <c r="T1019" s="118">
        <v>0</v>
      </c>
      <c r="U1019" s="118">
        <v>0</v>
      </c>
      <c r="V1019" s="118">
        <v>21</v>
      </c>
      <c r="W1019" s="118" t="s">
        <v>263</v>
      </c>
    </row>
    <row r="1020" spans="1:23" ht="13.5" customHeight="1" x14ac:dyDescent="0.3">
      <c r="A1020" s="170">
        <v>0.76041666666666696</v>
      </c>
      <c r="B1020" s="118">
        <v>5</v>
      </c>
      <c r="C1020" s="118">
        <v>0</v>
      </c>
      <c r="D1020" s="118">
        <v>1</v>
      </c>
      <c r="E1020" s="118">
        <v>2</v>
      </c>
      <c r="F1020" s="118">
        <v>0</v>
      </c>
      <c r="G1020" s="118">
        <v>2</v>
      </c>
      <c r="H1020" s="118">
        <v>0</v>
      </c>
      <c r="I1020" s="118">
        <v>0</v>
      </c>
      <c r="J1020" s="118">
        <v>0</v>
      </c>
      <c r="K1020" s="118">
        <v>0</v>
      </c>
      <c r="L1020" s="118">
        <v>0</v>
      </c>
      <c r="M1020" s="118">
        <v>0</v>
      </c>
      <c r="N1020" s="118">
        <v>0</v>
      </c>
      <c r="O1020" s="118">
        <v>0</v>
      </c>
      <c r="P1020" s="118">
        <v>0</v>
      </c>
      <c r="Q1020" s="118">
        <v>0</v>
      </c>
      <c r="R1020" s="118">
        <v>0</v>
      </c>
      <c r="S1020" s="118">
        <v>0</v>
      </c>
      <c r="T1020" s="118">
        <v>0</v>
      </c>
      <c r="U1020" s="118">
        <v>0</v>
      </c>
      <c r="V1020" s="118">
        <v>21.3</v>
      </c>
      <c r="W1020" s="118" t="s">
        <v>263</v>
      </c>
    </row>
    <row r="1021" spans="1:23" ht="13.5" customHeight="1" x14ac:dyDescent="0.3">
      <c r="A1021" s="170">
        <v>0.77083333333333304</v>
      </c>
      <c r="B1021" s="118">
        <v>4</v>
      </c>
      <c r="C1021" s="118">
        <v>0</v>
      </c>
      <c r="D1021" s="118">
        <v>0</v>
      </c>
      <c r="E1021" s="118">
        <v>0</v>
      </c>
      <c r="F1021" s="118">
        <v>3</v>
      </c>
      <c r="G1021" s="118">
        <v>1</v>
      </c>
      <c r="H1021" s="118">
        <v>0</v>
      </c>
      <c r="I1021" s="118">
        <v>0</v>
      </c>
      <c r="J1021" s="118">
        <v>0</v>
      </c>
      <c r="K1021" s="118">
        <v>0</v>
      </c>
      <c r="L1021" s="118">
        <v>0</v>
      </c>
      <c r="M1021" s="118">
        <v>0</v>
      </c>
      <c r="N1021" s="118">
        <v>0</v>
      </c>
      <c r="O1021" s="118">
        <v>0</v>
      </c>
      <c r="P1021" s="118">
        <v>0</v>
      </c>
      <c r="Q1021" s="118">
        <v>0</v>
      </c>
      <c r="R1021" s="118">
        <v>0</v>
      </c>
      <c r="S1021" s="118">
        <v>0</v>
      </c>
      <c r="T1021" s="118">
        <v>0</v>
      </c>
      <c r="U1021" s="118">
        <v>0</v>
      </c>
      <c r="V1021" s="118">
        <v>23.7</v>
      </c>
      <c r="W1021" s="118" t="s">
        <v>263</v>
      </c>
    </row>
    <row r="1022" spans="1:23" ht="13.5" customHeight="1" x14ac:dyDescent="0.3">
      <c r="A1022" s="170">
        <v>0.78125</v>
      </c>
      <c r="B1022" s="118">
        <v>5</v>
      </c>
      <c r="C1022" s="118">
        <v>0</v>
      </c>
      <c r="D1022" s="118">
        <v>1</v>
      </c>
      <c r="E1022" s="118">
        <v>0</v>
      </c>
      <c r="F1022" s="118">
        <v>1</v>
      </c>
      <c r="G1022" s="118">
        <v>2</v>
      </c>
      <c r="H1022" s="118">
        <v>1</v>
      </c>
      <c r="I1022" s="118">
        <v>0</v>
      </c>
      <c r="J1022" s="118">
        <v>0</v>
      </c>
      <c r="K1022" s="118">
        <v>0</v>
      </c>
      <c r="L1022" s="118">
        <v>0</v>
      </c>
      <c r="M1022" s="118">
        <v>0</v>
      </c>
      <c r="N1022" s="118">
        <v>0</v>
      </c>
      <c r="O1022" s="118">
        <v>0</v>
      </c>
      <c r="P1022" s="118">
        <v>0</v>
      </c>
      <c r="Q1022" s="118">
        <v>0</v>
      </c>
      <c r="R1022" s="118">
        <v>0</v>
      </c>
      <c r="S1022" s="118">
        <v>0</v>
      </c>
      <c r="T1022" s="118">
        <v>0</v>
      </c>
      <c r="U1022" s="118">
        <v>0</v>
      </c>
      <c r="V1022" s="118">
        <v>25</v>
      </c>
      <c r="W1022" s="118" t="s">
        <v>263</v>
      </c>
    </row>
    <row r="1023" spans="1:23" ht="13.5" customHeight="1" x14ac:dyDescent="0.3">
      <c r="A1023" s="170">
        <v>0.79166666666666696</v>
      </c>
      <c r="B1023" s="118">
        <v>6</v>
      </c>
      <c r="C1023" s="118">
        <v>0</v>
      </c>
      <c r="D1023" s="118">
        <v>1</v>
      </c>
      <c r="E1023" s="118">
        <v>3</v>
      </c>
      <c r="F1023" s="118">
        <v>2</v>
      </c>
      <c r="G1023" s="118">
        <v>0</v>
      </c>
      <c r="H1023" s="118">
        <v>0</v>
      </c>
      <c r="I1023" s="118">
        <v>0</v>
      </c>
      <c r="J1023" s="118">
        <v>0</v>
      </c>
      <c r="K1023" s="118">
        <v>0</v>
      </c>
      <c r="L1023" s="118">
        <v>0</v>
      </c>
      <c r="M1023" s="118">
        <v>0</v>
      </c>
      <c r="N1023" s="118">
        <v>0</v>
      </c>
      <c r="O1023" s="118">
        <v>0</v>
      </c>
      <c r="P1023" s="118">
        <v>0</v>
      </c>
      <c r="Q1023" s="118">
        <v>0</v>
      </c>
      <c r="R1023" s="118">
        <v>0</v>
      </c>
      <c r="S1023" s="118">
        <v>0</v>
      </c>
      <c r="T1023" s="118">
        <v>0</v>
      </c>
      <c r="U1023" s="118">
        <v>0</v>
      </c>
      <c r="V1023" s="118">
        <v>19.2</v>
      </c>
      <c r="W1023" s="118" t="s">
        <v>263</v>
      </c>
    </row>
    <row r="1024" spans="1:23" ht="13.5" customHeight="1" x14ac:dyDescent="0.3">
      <c r="A1024" s="170">
        <v>0.80208333333333304</v>
      </c>
      <c r="B1024" s="118">
        <v>3</v>
      </c>
      <c r="C1024" s="118">
        <v>0</v>
      </c>
      <c r="D1024" s="118">
        <v>0</v>
      </c>
      <c r="E1024" s="118">
        <v>0</v>
      </c>
      <c r="F1024" s="118">
        <v>2</v>
      </c>
      <c r="G1024" s="118">
        <v>1</v>
      </c>
      <c r="H1024" s="118">
        <v>0</v>
      </c>
      <c r="I1024" s="118">
        <v>0</v>
      </c>
      <c r="J1024" s="118">
        <v>0</v>
      </c>
      <c r="K1024" s="118">
        <v>0</v>
      </c>
      <c r="L1024" s="118">
        <v>0</v>
      </c>
      <c r="M1024" s="118">
        <v>0</v>
      </c>
      <c r="N1024" s="118">
        <v>0</v>
      </c>
      <c r="O1024" s="118">
        <v>0</v>
      </c>
      <c r="P1024" s="118">
        <v>0</v>
      </c>
      <c r="Q1024" s="118">
        <v>0</v>
      </c>
      <c r="R1024" s="118">
        <v>0</v>
      </c>
      <c r="S1024" s="118">
        <v>0</v>
      </c>
      <c r="T1024" s="118">
        <v>0</v>
      </c>
      <c r="U1024" s="118">
        <v>0</v>
      </c>
      <c r="V1024" s="118">
        <v>23.7</v>
      </c>
      <c r="W1024" s="118" t="s">
        <v>263</v>
      </c>
    </row>
    <row r="1025" spans="1:23" ht="13.5" customHeight="1" x14ac:dyDescent="0.3">
      <c r="A1025" s="170">
        <v>0.8125</v>
      </c>
      <c r="B1025" s="118">
        <v>4</v>
      </c>
      <c r="C1025" s="118">
        <v>0</v>
      </c>
      <c r="D1025" s="118">
        <v>0</v>
      </c>
      <c r="E1025" s="118">
        <v>0</v>
      </c>
      <c r="F1025" s="118">
        <v>2</v>
      </c>
      <c r="G1025" s="118">
        <v>1</v>
      </c>
      <c r="H1025" s="118">
        <v>1</v>
      </c>
      <c r="I1025" s="118">
        <v>0</v>
      </c>
      <c r="J1025" s="118">
        <v>0</v>
      </c>
      <c r="K1025" s="118">
        <v>0</v>
      </c>
      <c r="L1025" s="118">
        <v>0</v>
      </c>
      <c r="M1025" s="118">
        <v>0</v>
      </c>
      <c r="N1025" s="118">
        <v>0</v>
      </c>
      <c r="O1025" s="118">
        <v>0</v>
      </c>
      <c r="P1025" s="118">
        <v>0</v>
      </c>
      <c r="Q1025" s="118">
        <v>0</v>
      </c>
      <c r="R1025" s="118">
        <v>0</v>
      </c>
      <c r="S1025" s="118">
        <v>0</v>
      </c>
      <c r="T1025" s="118">
        <v>0</v>
      </c>
      <c r="U1025" s="118">
        <v>0</v>
      </c>
      <c r="V1025" s="118">
        <v>26.9</v>
      </c>
      <c r="W1025" s="118" t="s">
        <v>263</v>
      </c>
    </row>
    <row r="1026" spans="1:23" ht="13.5" customHeight="1" x14ac:dyDescent="0.3">
      <c r="A1026" s="170">
        <v>0.82291666666666696</v>
      </c>
      <c r="B1026" s="118">
        <v>3</v>
      </c>
      <c r="C1026" s="118">
        <v>0</v>
      </c>
      <c r="D1026" s="118">
        <v>1</v>
      </c>
      <c r="E1026" s="118">
        <v>0</v>
      </c>
      <c r="F1026" s="118">
        <v>2</v>
      </c>
      <c r="G1026" s="118">
        <v>0</v>
      </c>
      <c r="H1026" s="118">
        <v>0</v>
      </c>
      <c r="I1026" s="118">
        <v>0</v>
      </c>
      <c r="J1026" s="118">
        <v>0</v>
      </c>
      <c r="K1026" s="118">
        <v>0</v>
      </c>
      <c r="L1026" s="118">
        <v>0</v>
      </c>
      <c r="M1026" s="118">
        <v>0</v>
      </c>
      <c r="N1026" s="118">
        <v>0</v>
      </c>
      <c r="O1026" s="118">
        <v>0</v>
      </c>
      <c r="P1026" s="118">
        <v>0</v>
      </c>
      <c r="Q1026" s="118">
        <v>0</v>
      </c>
      <c r="R1026" s="118">
        <v>0</v>
      </c>
      <c r="S1026" s="118">
        <v>0</v>
      </c>
      <c r="T1026" s="118">
        <v>0</v>
      </c>
      <c r="U1026" s="118">
        <v>0</v>
      </c>
      <c r="V1026" s="118">
        <v>18.600000000000001</v>
      </c>
      <c r="W1026" s="118" t="s">
        <v>263</v>
      </c>
    </row>
    <row r="1027" spans="1:23" ht="13.5" customHeight="1" x14ac:dyDescent="0.3">
      <c r="A1027" s="170">
        <v>0.83333333333333304</v>
      </c>
      <c r="B1027" s="118">
        <v>3</v>
      </c>
      <c r="C1027" s="118">
        <v>0</v>
      </c>
      <c r="D1027" s="118">
        <v>0</v>
      </c>
      <c r="E1027" s="118">
        <v>0</v>
      </c>
      <c r="F1027" s="118">
        <v>2</v>
      </c>
      <c r="G1027" s="118">
        <v>0</v>
      </c>
      <c r="H1027" s="118">
        <v>0</v>
      </c>
      <c r="I1027" s="118">
        <v>0</v>
      </c>
      <c r="J1027" s="118">
        <v>0</v>
      </c>
      <c r="K1027" s="118">
        <v>1</v>
      </c>
      <c r="L1027" s="118">
        <v>0</v>
      </c>
      <c r="M1027" s="118">
        <v>0</v>
      </c>
      <c r="N1027" s="118">
        <v>0</v>
      </c>
      <c r="O1027" s="118">
        <v>0</v>
      </c>
      <c r="P1027" s="118">
        <v>0</v>
      </c>
      <c r="Q1027" s="118">
        <v>0</v>
      </c>
      <c r="R1027" s="118">
        <v>0</v>
      </c>
      <c r="S1027" s="118">
        <v>0</v>
      </c>
      <c r="T1027" s="118">
        <v>0</v>
      </c>
      <c r="U1027" s="118">
        <v>0</v>
      </c>
      <c r="V1027" s="118">
        <v>31.2</v>
      </c>
      <c r="W1027" s="118" t="s">
        <v>263</v>
      </c>
    </row>
    <row r="1028" spans="1:23" ht="13.5" customHeight="1" x14ac:dyDescent="0.3">
      <c r="A1028" s="170">
        <v>0.84375</v>
      </c>
      <c r="B1028" s="118">
        <v>4</v>
      </c>
      <c r="C1028" s="118">
        <v>0</v>
      </c>
      <c r="D1028" s="118">
        <v>0</v>
      </c>
      <c r="E1028" s="118">
        <v>2</v>
      </c>
      <c r="F1028" s="118">
        <v>1</v>
      </c>
      <c r="G1028" s="118">
        <v>1</v>
      </c>
      <c r="H1028" s="118">
        <v>0</v>
      </c>
      <c r="I1028" s="118">
        <v>0</v>
      </c>
      <c r="J1028" s="118">
        <v>0</v>
      </c>
      <c r="K1028" s="118">
        <v>0</v>
      </c>
      <c r="L1028" s="118">
        <v>0</v>
      </c>
      <c r="M1028" s="118">
        <v>0</v>
      </c>
      <c r="N1028" s="118">
        <v>0</v>
      </c>
      <c r="O1028" s="118">
        <v>0</v>
      </c>
      <c r="P1028" s="118">
        <v>0</v>
      </c>
      <c r="Q1028" s="118">
        <v>0</v>
      </c>
      <c r="R1028" s="118">
        <v>0</v>
      </c>
      <c r="S1028" s="118">
        <v>0</v>
      </c>
      <c r="T1028" s="118">
        <v>0</v>
      </c>
      <c r="U1028" s="118">
        <v>0</v>
      </c>
      <c r="V1028" s="118">
        <v>22.5</v>
      </c>
      <c r="W1028" s="118" t="s">
        <v>263</v>
      </c>
    </row>
    <row r="1029" spans="1:23" ht="13.5" customHeight="1" x14ac:dyDescent="0.3">
      <c r="A1029" s="170">
        <v>0.85416666666666696</v>
      </c>
      <c r="B1029" s="118">
        <v>2</v>
      </c>
      <c r="C1029" s="118">
        <v>0</v>
      </c>
      <c r="D1029" s="118">
        <v>0</v>
      </c>
      <c r="E1029" s="118">
        <v>0</v>
      </c>
      <c r="F1029" s="118">
        <v>2</v>
      </c>
      <c r="G1029" s="118">
        <v>0</v>
      </c>
      <c r="H1029" s="118">
        <v>0</v>
      </c>
      <c r="I1029" s="118">
        <v>0</v>
      </c>
      <c r="J1029" s="118">
        <v>0</v>
      </c>
      <c r="K1029" s="118">
        <v>0</v>
      </c>
      <c r="L1029" s="118">
        <v>0</v>
      </c>
      <c r="M1029" s="118">
        <v>0</v>
      </c>
      <c r="N1029" s="118">
        <v>0</v>
      </c>
      <c r="O1029" s="118">
        <v>0</v>
      </c>
      <c r="P1029" s="118">
        <v>0</v>
      </c>
      <c r="Q1029" s="118">
        <v>0</v>
      </c>
      <c r="R1029" s="118">
        <v>0</v>
      </c>
      <c r="S1029" s="118">
        <v>0</v>
      </c>
      <c r="T1029" s="118">
        <v>0</v>
      </c>
      <c r="U1029" s="118">
        <v>0</v>
      </c>
      <c r="V1029" s="118">
        <v>20.7</v>
      </c>
      <c r="W1029" s="118" t="s">
        <v>263</v>
      </c>
    </row>
    <row r="1030" spans="1:23" ht="13.5" customHeight="1" x14ac:dyDescent="0.3">
      <c r="A1030" s="170">
        <v>0.86458333333333304</v>
      </c>
      <c r="B1030" s="118">
        <v>2</v>
      </c>
      <c r="C1030" s="118">
        <v>0</v>
      </c>
      <c r="D1030" s="118">
        <v>0</v>
      </c>
      <c r="E1030" s="118">
        <v>1</v>
      </c>
      <c r="F1030" s="118">
        <v>1</v>
      </c>
      <c r="G1030" s="118">
        <v>0</v>
      </c>
      <c r="H1030" s="118">
        <v>0</v>
      </c>
      <c r="I1030" s="118">
        <v>0</v>
      </c>
      <c r="J1030" s="118">
        <v>0</v>
      </c>
      <c r="K1030" s="118">
        <v>0</v>
      </c>
      <c r="L1030" s="118">
        <v>0</v>
      </c>
      <c r="M1030" s="118">
        <v>0</v>
      </c>
      <c r="N1030" s="118">
        <v>0</v>
      </c>
      <c r="O1030" s="118">
        <v>0</v>
      </c>
      <c r="P1030" s="118">
        <v>0</v>
      </c>
      <c r="Q1030" s="118">
        <v>0</v>
      </c>
      <c r="R1030" s="118">
        <v>0</v>
      </c>
      <c r="S1030" s="118">
        <v>0</v>
      </c>
      <c r="T1030" s="118">
        <v>0</v>
      </c>
      <c r="U1030" s="118">
        <v>0</v>
      </c>
      <c r="V1030" s="118">
        <v>20.6</v>
      </c>
      <c r="W1030" s="118" t="s">
        <v>263</v>
      </c>
    </row>
    <row r="1031" spans="1:23" ht="13.5" customHeight="1" x14ac:dyDescent="0.3">
      <c r="A1031" s="170">
        <v>0.875</v>
      </c>
      <c r="B1031" s="118">
        <v>2</v>
      </c>
      <c r="C1031" s="118">
        <v>0</v>
      </c>
      <c r="D1031" s="118">
        <v>0</v>
      </c>
      <c r="E1031" s="118">
        <v>1</v>
      </c>
      <c r="F1031" s="118">
        <v>1</v>
      </c>
      <c r="G1031" s="118">
        <v>0</v>
      </c>
      <c r="H1031" s="118">
        <v>0</v>
      </c>
      <c r="I1031" s="118">
        <v>0</v>
      </c>
      <c r="J1031" s="118">
        <v>0</v>
      </c>
      <c r="K1031" s="118">
        <v>0</v>
      </c>
      <c r="L1031" s="118">
        <v>0</v>
      </c>
      <c r="M1031" s="118">
        <v>0</v>
      </c>
      <c r="N1031" s="118">
        <v>0</v>
      </c>
      <c r="O1031" s="118">
        <v>0</v>
      </c>
      <c r="P1031" s="118">
        <v>0</v>
      </c>
      <c r="Q1031" s="118">
        <v>0</v>
      </c>
      <c r="R1031" s="118">
        <v>0</v>
      </c>
      <c r="S1031" s="118">
        <v>0</v>
      </c>
      <c r="T1031" s="118">
        <v>0</v>
      </c>
      <c r="U1031" s="118">
        <v>0</v>
      </c>
      <c r="V1031" s="118">
        <v>20.3</v>
      </c>
      <c r="W1031" s="118" t="s">
        <v>263</v>
      </c>
    </row>
    <row r="1032" spans="1:23" ht="13.5" customHeight="1" x14ac:dyDescent="0.3">
      <c r="A1032" s="170">
        <v>0.88541666666666696</v>
      </c>
      <c r="B1032" s="118">
        <v>0</v>
      </c>
      <c r="C1032" s="118">
        <v>0</v>
      </c>
      <c r="D1032" s="118">
        <v>0</v>
      </c>
      <c r="E1032" s="118">
        <v>0</v>
      </c>
      <c r="F1032" s="118">
        <v>0</v>
      </c>
      <c r="G1032" s="118">
        <v>0</v>
      </c>
      <c r="H1032" s="118">
        <v>0</v>
      </c>
      <c r="I1032" s="118">
        <v>0</v>
      </c>
      <c r="J1032" s="118">
        <v>0</v>
      </c>
      <c r="K1032" s="118">
        <v>0</v>
      </c>
      <c r="L1032" s="118">
        <v>0</v>
      </c>
      <c r="M1032" s="118">
        <v>0</v>
      </c>
      <c r="N1032" s="118">
        <v>0</v>
      </c>
      <c r="O1032" s="118">
        <v>0</v>
      </c>
      <c r="P1032" s="118">
        <v>0</v>
      </c>
      <c r="Q1032" s="118">
        <v>0</v>
      </c>
      <c r="R1032" s="118">
        <v>0</v>
      </c>
      <c r="S1032" s="118">
        <v>0</v>
      </c>
      <c r="T1032" s="118">
        <v>0</v>
      </c>
      <c r="U1032" s="118">
        <v>0</v>
      </c>
      <c r="V1032" s="118" t="s">
        <v>263</v>
      </c>
      <c r="W1032" s="118" t="s">
        <v>263</v>
      </c>
    </row>
    <row r="1033" spans="1:23" ht="13.5" customHeight="1" x14ac:dyDescent="0.3">
      <c r="A1033" s="170">
        <v>0.89583333333333304</v>
      </c>
      <c r="B1033" s="118">
        <v>3</v>
      </c>
      <c r="C1033" s="118">
        <v>0</v>
      </c>
      <c r="D1033" s="118">
        <v>1</v>
      </c>
      <c r="E1033" s="118">
        <v>0</v>
      </c>
      <c r="F1033" s="118">
        <v>1</v>
      </c>
      <c r="G1033" s="118">
        <v>1</v>
      </c>
      <c r="H1033" s="118">
        <v>0</v>
      </c>
      <c r="I1033" s="118">
        <v>0</v>
      </c>
      <c r="J1033" s="118">
        <v>0</v>
      </c>
      <c r="K1033" s="118">
        <v>0</v>
      </c>
      <c r="L1033" s="118">
        <v>0</v>
      </c>
      <c r="M1033" s="118">
        <v>0</v>
      </c>
      <c r="N1033" s="118">
        <v>0</v>
      </c>
      <c r="O1033" s="118">
        <v>0</v>
      </c>
      <c r="P1033" s="118">
        <v>0</v>
      </c>
      <c r="Q1033" s="118">
        <v>0</v>
      </c>
      <c r="R1033" s="118">
        <v>0</v>
      </c>
      <c r="S1033" s="118">
        <v>0</v>
      </c>
      <c r="T1033" s="118">
        <v>0</v>
      </c>
      <c r="U1033" s="118">
        <v>0</v>
      </c>
      <c r="V1033" s="118">
        <v>21.9</v>
      </c>
      <c r="W1033" s="118" t="s">
        <v>263</v>
      </c>
    </row>
    <row r="1034" spans="1:23" ht="13.5" customHeight="1" x14ac:dyDescent="0.3">
      <c r="A1034" s="170">
        <v>0.90625</v>
      </c>
      <c r="B1034" s="118">
        <v>0</v>
      </c>
      <c r="C1034" s="118">
        <v>0</v>
      </c>
      <c r="D1034" s="118">
        <v>0</v>
      </c>
      <c r="E1034" s="118">
        <v>0</v>
      </c>
      <c r="F1034" s="118">
        <v>0</v>
      </c>
      <c r="G1034" s="118">
        <v>0</v>
      </c>
      <c r="H1034" s="118">
        <v>0</v>
      </c>
      <c r="I1034" s="118">
        <v>0</v>
      </c>
      <c r="J1034" s="118">
        <v>0</v>
      </c>
      <c r="K1034" s="118">
        <v>0</v>
      </c>
      <c r="L1034" s="118">
        <v>0</v>
      </c>
      <c r="M1034" s="118">
        <v>0</v>
      </c>
      <c r="N1034" s="118">
        <v>0</v>
      </c>
      <c r="O1034" s="118">
        <v>0</v>
      </c>
      <c r="P1034" s="118">
        <v>0</v>
      </c>
      <c r="Q1034" s="118">
        <v>0</v>
      </c>
      <c r="R1034" s="118">
        <v>0</v>
      </c>
      <c r="S1034" s="118">
        <v>0</v>
      </c>
      <c r="T1034" s="118">
        <v>0</v>
      </c>
      <c r="U1034" s="118">
        <v>0</v>
      </c>
      <c r="V1034" s="118" t="s">
        <v>263</v>
      </c>
      <c r="W1034" s="118" t="s">
        <v>263</v>
      </c>
    </row>
    <row r="1035" spans="1:23" ht="13.5" customHeight="1" x14ac:dyDescent="0.3">
      <c r="A1035" s="170">
        <v>0.91666666666666696</v>
      </c>
      <c r="B1035" s="118">
        <v>0</v>
      </c>
      <c r="C1035" s="118">
        <v>0</v>
      </c>
      <c r="D1035" s="118">
        <v>0</v>
      </c>
      <c r="E1035" s="118">
        <v>0</v>
      </c>
      <c r="F1035" s="118">
        <v>0</v>
      </c>
      <c r="G1035" s="118">
        <v>0</v>
      </c>
      <c r="H1035" s="118">
        <v>0</v>
      </c>
      <c r="I1035" s="118">
        <v>0</v>
      </c>
      <c r="J1035" s="118">
        <v>0</v>
      </c>
      <c r="K1035" s="118">
        <v>0</v>
      </c>
      <c r="L1035" s="118">
        <v>0</v>
      </c>
      <c r="M1035" s="118">
        <v>0</v>
      </c>
      <c r="N1035" s="118">
        <v>0</v>
      </c>
      <c r="O1035" s="118">
        <v>0</v>
      </c>
      <c r="P1035" s="118">
        <v>0</v>
      </c>
      <c r="Q1035" s="118">
        <v>0</v>
      </c>
      <c r="R1035" s="118">
        <v>0</v>
      </c>
      <c r="S1035" s="118">
        <v>0</v>
      </c>
      <c r="T1035" s="118">
        <v>0</v>
      </c>
      <c r="U1035" s="118">
        <v>0</v>
      </c>
      <c r="V1035" s="118" t="s">
        <v>263</v>
      </c>
      <c r="W1035" s="118" t="s">
        <v>263</v>
      </c>
    </row>
    <row r="1036" spans="1:23" ht="13.5" customHeight="1" x14ac:dyDescent="0.3">
      <c r="A1036" s="170">
        <v>0.92708333333333304</v>
      </c>
      <c r="B1036" s="118">
        <v>1</v>
      </c>
      <c r="C1036" s="118">
        <v>0</v>
      </c>
      <c r="D1036" s="118">
        <v>0</v>
      </c>
      <c r="E1036" s="118">
        <v>0</v>
      </c>
      <c r="F1036" s="118">
        <v>0</v>
      </c>
      <c r="G1036" s="118">
        <v>0</v>
      </c>
      <c r="H1036" s="118">
        <v>1</v>
      </c>
      <c r="I1036" s="118">
        <v>0</v>
      </c>
      <c r="J1036" s="118">
        <v>0</v>
      </c>
      <c r="K1036" s="118">
        <v>0</v>
      </c>
      <c r="L1036" s="118">
        <v>0</v>
      </c>
      <c r="M1036" s="118">
        <v>0</v>
      </c>
      <c r="N1036" s="118">
        <v>0</v>
      </c>
      <c r="O1036" s="118">
        <v>0</v>
      </c>
      <c r="P1036" s="118">
        <v>0</v>
      </c>
      <c r="Q1036" s="118">
        <v>0</v>
      </c>
      <c r="R1036" s="118">
        <v>0</v>
      </c>
      <c r="S1036" s="118">
        <v>0</v>
      </c>
      <c r="T1036" s="118">
        <v>0</v>
      </c>
      <c r="U1036" s="118">
        <v>0</v>
      </c>
      <c r="V1036" s="118">
        <v>30.3</v>
      </c>
      <c r="W1036" s="118" t="s">
        <v>263</v>
      </c>
    </row>
    <row r="1037" spans="1:23" ht="13.5" customHeight="1" x14ac:dyDescent="0.3">
      <c r="A1037" s="170">
        <v>0.9375</v>
      </c>
      <c r="B1037" s="118">
        <v>1</v>
      </c>
      <c r="C1037" s="118">
        <v>0</v>
      </c>
      <c r="D1037" s="118">
        <v>0</v>
      </c>
      <c r="E1037" s="118">
        <v>0</v>
      </c>
      <c r="F1037" s="118">
        <v>1</v>
      </c>
      <c r="G1037" s="118">
        <v>0</v>
      </c>
      <c r="H1037" s="118">
        <v>0</v>
      </c>
      <c r="I1037" s="118">
        <v>0</v>
      </c>
      <c r="J1037" s="118">
        <v>0</v>
      </c>
      <c r="K1037" s="118">
        <v>0</v>
      </c>
      <c r="L1037" s="118">
        <v>0</v>
      </c>
      <c r="M1037" s="118">
        <v>0</v>
      </c>
      <c r="N1037" s="118">
        <v>0</v>
      </c>
      <c r="O1037" s="118">
        <v>0</v>
      </c>
      <c r="P1037" s="118">
        <v>0</v>
      </c>
      <c r="Q1037" s="118">
        <v>0</v>
      </c>
      <c r="R1037" s="118">
        <v>0</v>
      </c>
      <c r="S1037" s="118">
        <v>0</v>
      </c>
      <c r="T1037" s="118">
        <v>0</v>
      </c>
      <c r="U1037" s="118">
        <v>0</v>
      </c>
      <c r="V1037" s="118">
        <v>20.8</v>
      </c>
      <c r="W1037" s="118" t="s">
        <v>263</v>
      </c>
    </row>
    <row r="1038" spans="1:23" ht="13.5" customHeight="1" x14ac:dyDescent="0.3">
      <c r="A1038" s="170">
        <v>0.94791666666666696</v>
      </c>
      <c r="B1038" s="118">
        <v>0</v>
      </c>
      <c r="C1038" s="118">
        <v>0</v>
      </c>
      <c r="D1038" s="118">
        <v>0</v>
      </c>
      <c r="E1038" s="118">
        <v>0</v>
      </c>
      <c r="F1038" s="118">
        <v>0</v>
      </c>
      <c r="G1038" s="118">
        <v>0</v>
      </c>
      <c r="H1038" s="118">
        <v>0</v>
      </c>
      <c r="I1038" s="118">
        <v>0</v>
      </c>
      <c r="J1038" s="118">
        <v>0</v>
      </c>
      <c r="K1038" s="118">
        <v>0</v>
      </c>
      <c r="L1038" s="118">
        <v>0</v>
      </c>
      <c r="M1038" s="118">
        <v>0</v>
      </c>
      <c r="N1038" s="118">
        <v>0</v>
      </c>
      <c r="O1038" s="118">
        <v>0</v>
      </c>
      <c r="P1038" s="118">
        <v>0</v>
      </c>
      <c r="Q1038" s="118">
        <v>0</v>
      </c>
      <c r="R1038" s="118">
        <v>0</v>
      </c>
      <c r="S1038" s="118">
        <v>0</v>
      </c>
      <c r="T1038" s="118">
        <v>0</v>
      </c>
      <c r="U1038" s="118">
        <v>0</v>
      </c>
      <c r="V1038" s="118" t="s">
        <v>263</v>
      </c>
      <c r="W1038" s="118" t="s">
        <v>263</v>
      </c>
    </row>
    <row r="1039" spans="1:23" ht="13.5" customHeight="1" x14ac:dyDescent="0.3">
      <c r="A1039" s="170">
        <v>0.95833333333333304</v>
      </c>
      <c r="B1039" s="118">
        <v>0</v>
      </c>
      <c r="C1039" s="118">
        <v>0</v>
      </c>
      <c r="D1039" s="118">
        <v>0</v>
      </c>
      <c r="E1039" s="118">
        <v>0</v>
      </c>
      <c r="F1039" s="118">
        <v>0</v>
      </c>
      <c r="G1039" s="118">
        <v>0</v>
      </c>
      <c r="H1039" s="118">
        <v>0</v>
      </c>
      <c r="I1039" s="118">
        <v>0</v>
      </c>
      <c r="J1039" s="118">
        <v>0</v>
      </c>
      <c r="K1039" s="118">
        <v>0</v>
      </c>
      <c r="L1039" s="118">
        <v>0</v>
      </c>
      <c r="M1039" s="118">
        <v>0</v>
      </c>
      <c r="N1039" s="118">
        <v>0</v>
      </c>
      <c r="O1039" s="118">
        <v>0</v>
      </c>
      <c r="P1039" s="118">
        <v>0</v>
      </c>
      <c r="Q1039" s="118">
        <v>0</v>
      </c>
      <c r="R1039" s="118">
        <v>0</v>
      </c>
      <c r="S1039" s="118">
        <v>0</v>
      </c>
      <c r="T1039" s="118">
        <v>0</v>
      </c>
      <c r="U1039" s="118">
        <v>0</v>
      </c>
      <c r="V1039" s="118" t="s">
        <v>263</v>
      </c>
      <c r="W1039" s="118" t="s">
        <v>263</v>
      </c>
    </row>
    <row r="1040" spans="1:23" ht="13.5" customHeight="1" x14ac:dyDescent="0.3">
      <c r="A1040" s="170">
        <v>0.96875</v>
      </c>
      <c r="B1040" s="118">
        <v>0</v>
      </c>
      <c r="C1040" s="118">
        <v>0</v>
      </c>
      <c r="D1040" s="118">
        <v>0</v>
      </c>
      <c r="E1040" s="118">
        <v>0</v>
      </c>
      <c r="F1040" s="118">
        <v>0</v>
      </c>
      <c r="G1040" s="118">
        <v>0</v>
      </c>
      <c r="H1040" s="118">
        <v>0</v>
      </c>
      <c r="I1040" s="118">
        <v>0</v>
      </c>
      <c r="J1040" s="118">
        <v>0</v>
      </c>
      <c r="K1040" s="118">
        <v>0</v>
      </c>
      <c r="L1040" s="118">
        <v>0</v>
      </c>
      <c r="M1040" s="118">
        <v>0</v>
      </c>
      <c r="N1040" s="118">
        <v>0</v>
      </c>
      <c r="O1040" s="118">
        <v>0</v>
      </c>
      <c r="P1040" s="118">
        <v>0</v>
      </c>
      <c r="Q1040" s="118">
        <v>0</v>
      </c>
      <c r="R1040" s="118">
        <v>0</v>
      </c>
      <c r="S1040" s="118">
        <v>0</v>
      </c>
      <c r="T1040" s="118">
        <v>0</v>
      </c>
      <c r="U1040" s="118">
        <v>0</v>
      </c>
      <c r="V1040" s="118" t="s">
        <v>263</v>
      </c>
      <c r="W1040" s="118" t="s">
        <v>263</v>
      </c>
    </row>
    <row r="1041" spans="1:23" ht="13.5" customHeight="1" x14ac:dyDescent="0.3">
      <c r="A1041" s="170">
        <v>0.97916666666666696</v>
      </c>
      <c r="B1041" s="118">
        <v>0</v>
      </c>
      <c r="C1041" s="118">
        <v>0</v>
      </c>
      <c r="D1041" s="118">
        <v>0</v>
      </c>
      <c r="E1041" s="118">
        <v>0</v>
      </c>
      <c r="F1041" s="118">
        <v>0</v>
      </c>
      <c r="G1041" s="118">
        <v>0</v>
      </c>
      <c r="H1041" s="118">
        <v>0</v>
      </c>
      <c r="I1041" s="118">
        <v>0</v>
      </c>
      <c r="J1041" s="118">
        <v>0</v>
      </c>
      <c r="K1041" s="118">
        <v>0</v>
      </c>
      <c r="L1041" s="118">
        <v>0</v>
      </c>
      <c r="M1041" s="118">
        <v>0</v>
      </c>
      <c r="N1041" s="118">
        <v>0</v>
      </c>
      <c r="O1041" s="118">
        <v>0</v>
      </c>
      <c r="P1041" s="118">
        <v>0</v>
      </c>
      <c r="Q1041" s="118">
        <v>0</v>
      </c>
      <c r="R1041" s="118">
        <v>0</v>
      </c>
      <c r="S1041" s="118">
        <v>0</v>
      </c>
      <c r="T1041" s="118">
        <v>0</v>
      </c>
      <c r="U1041" s="118">
        <v>0</v>
      </c>
      <c r="V1041" s="118" t="s">
        <v>263</v>
      </c>
      <c r="W1041" s="118" t="s">
        <v>263</v>
      </c>
    </row>
    <row r="1042" spans="1:23" ht="13.5" customHeight="1" thickBot="1" x14ac:dyDescent="0.35">
      <c r="A1042" s="171">
        <v>0.98958333333333304</v>
      </c>
      <c r="B1042" s="120">
        <v>0</v>
      </c>
      <c r="C1042" s="120">
        <v>0</v>
      </c>
      <c r="D1042" s="120">
        <v>0</v>
      </c>
      <c r="E1042" s="120">
        <v>0</v>
      </c>
      <c r="F1042" s="120">
        <v>0</v>
      </c>
      <c r="G1042" s="120">
        <v>0</v>
      </c>
      <c r="H1042" s="120">
        <v>0</v>
      </c>
      <c r="I1042" s="120">
        <v>0</v>
      </c>
      <c r="J1042" s="120">
        <v>0</v>
      </c>
      <c r="K1042" s="120">
        <v>0</v>
      </c>
      <c r="L1042" s="120">
        <v>0</v>
      </c>
      <c r="M1042" s="120">
        <v>0</v>
      </c>
      <c r="N1042" s="120">
        <v>0</v>
      </c>
      <c r="O1042" s="120">
        <v>0</v>
      </c>
      <c r="P1042" s="120">
        <v>0</v>
      </c>
      <c r="Q1042" s="120">
        <v>0</v>
      </c>
      <c r="R1042" s="120">
        <v>0</v>
      </c>
      <c r="S1042" s="120">
        <v>0</v>
      </c>
      <c r="T1042" s="120">
        <v>0</v>
      </c>
      <c r="U1042" s="120">
        <v>0</v>
      </c>
      <c r="V1042" s="120" t="s">
        <v>263</v>
      </c>
      <c r="W1042" s="120" t="s">
        <v>263</v>
      </c>
    </row>
    <row r="1043" spans="1:23" ht="13.5" customHeight="1" thickTop="1" x14ac:dyDescent="0.3">
      <c r="A1043" s="285" t="s">
        <v>112</v>
      </c>
      <c r="B1043" s="119">
        <f>SUM(B975:B1022)</f>
        <v>379</v>
      </c>
      <c r="C1043" s="119">
        <f t="shared" ref="C1043:U1043" si="36">SUM(C975:C1022)</f>
        <v>2</v>
      </c>
      <c r="D1043" s="119">
        <f t="shared" si="36"/>
        <v>21</v>
      </c>
      <c r="E1043" s="119">
        <f t="shared" si="36"/>
        <v>47</v>
      </c>
      <c r="F1043" s="119">
        <f t="shared" si="36"/>
        <v>133</v>
      </c>
      <c r="G1043" s="119">
        <f t="shared" si="36"/>
        <v>92</v>
      </c>
      <c r="H1043" s="119">
        <f t="shared" si="36"/>
        <v>62</v>
      </c>
      <c r="I1043" s="119">
        <f t="shared" si="36"/>
        <v>16</v>
      </c>
      <c r="J1043" s="119">
        <f t="shared" si="36"/>
        <v>4</v>
      </c>
      <c r="K1043" s="119">
        <f t="shared" si="36"/>
        <v>1</v>
      </c>
      <c r="L1043" s="119">
        <f t="shared" si="36"/>
        <v>1</v>
      </c>
      <c r="M1043" s="119">
        <f t="shared" si="36"/>
        <v>0</v>
      </c>
      <c r="N1043" s="119">
        <f t="shared" si="36"/>
        <v>0</v>
      </c>
      <c r="O1043" s="119">
        <f t="shared" si="36"/>
        <v>0</v>
      </c>
      <c r="P1043" s="119">
        <f t="shared" si="36"/>
        <v>0</v>
      </c>
      <c r="Q1043" s="119">
        <f t="shared" si="36"/>
        <v>0</v>
      </c>
      <c r="R1043" s="119">
        <f t="shared" si="36"/>
        <v>0</v>
      </c>
      <c r="S1043" s="119">
        <f t="shared" si="36"/>
        <v>0</v>
      </c>
      <c r="T1043" s="119">
        <f t="shared" si="36"/>
        <v>0</v>
      </c>
      <c r="U1043" s="119">
        <f t="shared" si="36"/>
        <v>0</v>
      </c>
      <c r="V1043" s="119">
        <v>25</v>
      </c>
      <c r="W1043" s="119">
        <v>31.5</v>
      </c>
    </row>
    <row r="1044" spans="1:23" ht="13.5" customHeight="1" x14ac:dyDescent="0.3">
      <c r="A1044" s="286" t="s">
        <v>113</v>
      </c>
      <c r="B1044" s="118">
        <f>SUM(B971:B1034)</f>
        <v>423</v>
      </c>
      <c r="C1044" s="118">
        <f t="shared" ref="C1044:U1044" si="37">SUM(C971:C1034)</f>
        <v>2</v>
      </c>
      <c r="D1044" s="118">
        <f t="shared" si="37"/>
        <v>25</v>
      </c>
      <c r="E1044" s="118">
        <f t="shared" si="37"/>
        <v>55</v>
      </c>
      <c r="F1044" s="118">
        <f t="shared" si="37"/>
        <v>149</v>
      </c>
      <c r="G1044" s="118">
        <f t="shared" si="37"/>
        <v>100</v>
      </c>
      <c r="H1044" s="118">
        <f t="shared" si="37"/>
        <v>66</v>
      </c>
      <c r="I1044" s="118">
        <f t="shared" si="37"/>
        <v>17</v>
      </c>
      <c r="J1044" s="118">
        <f t="shared" si="37"/>
        <v>6</v>
      </c>
      <c r="K1044" s="118">
        <f t="shared" si="37"/>
        <v>2</v>
      </c>
      <c r="L1044" s="118">
        <f t="shared" si="37"/>
        <v>1</v>
      </c>
      <c r="M1044" s="118">
        <f t="shared" si="37"/>
        <v>0</v>
      </c>
      <c r="N1044" s="118">
        <f t="shared" si="37"/>
        <v>0</v>
      </c>
      <c r="O1044" s="118">
        <f t="shared" si="37"/>
        <v>0</v>
      </c>
      <c r="P1044" s="118">
        <f t="shared" si="37"/>
        <v>0</v>
      </c>
      <c r="Q1044" s="118">
        <f t="shared" si="37"/>
        <v>0</v>
      </c>
      <c r="R1044" s="118">
        <f t="shared" si="37"/>
        <v>0</v>
      </c>
      <c r="S1044" s="118">
        <f t="shared" si="37"/>
        <v>0</v>
      </c>
      <c r="T1044" s="118">
        <f t="shared" si="37"/>
        <v>0</v>
      </c>
      <c r="U1044" s="118">
        <f t="shared" si="37"/>
        <v>0</v>
      </c>
      <c r="V1044" s="118">
        <v>24.9</v>
      </c>
      <c r="W1044" s="118">
        <v>31.6</v>
      </c>
    </row>
    <row r="1045" spans="1:23" ht="13.5" customHeight="1" x14ac:dyDescent="0.3">
      <c r="A1045" s="118" t="s">
        <v>114</v>
      </c>
      <c r="B1045" s="118">
        <f>SUM(B971:B1042)</f>
        <v>425</v>
      </c>
      <c r="C1045" s="118">
        <f t="shared" ref="C1045:U1045" si="38">SUM(C971:C1042)</f>
        <v>2</v>
      </c>
      <c r="D1045" s="118">
        <f t="shared" si="38"/>
        <v>25</v>
      </c>
      <c r="E1045" s="118">
        <f t="shared" si="38"/>
        <v>55</v>
      </c>
      <c r="F1045" s="118">
        <f t="shared" si="38"/>
        <v>150</v>
      </c>
      <c r="G1045" s="118">
        <f t="shared" si="38"/>
        <v>100</v>
      </c>
      <c r="H1045" s="118">
        <f t="shared" si="38"/>
        <v>67</v>
      </c>
      <c r="I1045" s="118">
        <f t="shared" si="38"/>
        <v>17</v>
      </c>
      <c r="J1045" s="118">
        <f t="shared" si="38"/>
        <v>6</v>
      </c>
      <c r="K1045" s="118">
        <f t="shared" si="38"/>
        <v>2</v>
      </c>
      <c r="L1045" s="118">
        <f t="shared" si="38"/>
        <v>1</v>
      </c>
      <c r="M1045" s="118">
        <f t="shared" si="38"/>
        <v>0</v>
      </c>
      <c r="N1045" s="118">
        <f t="shared" si="38"/>
        <v>0</v>
      </c>
      <c r="O1045" s="118">
        <f t="shared" si="38"/>
        <v>0</v>
      </c>
      <c r="P1045" s="118">
        <f t="shared" si="38"/>
        <v>0</v>
      </c>
      <c r="Q1045" s="118">
        <f t="shared" si="38"/>
        <v>0</v>
      </c>
      <c r="R1045" s="118">
        <f t="shared" si="38"/>
        <v>0</v>
      </c>
      <c r="S1045" s="118">
        <f t="shared" si="38"/>
        <v>0</v>
      </c>
      <c r="T1045" s="118">
        <f t="shared" si="38"/>
        <v>0</v>
      </c>
      <c r="U1045" s="118">
        <f t="shared" si="38"/>
        <v>0</v>
      </c>
      <c r="V1045" s="118">
        <v>24.9</v>
      </c>
      <c r="W1045" s="118">
        <v>31.6</v>
      </c>
    </row>
    <row r="1046" spans="1:23" ht="13.5" customHeight="1" thickBot="1" x14ac:dyDescent="0.35">
      <c r="A1046" s="120" t="s">
        <v>115</v>
      </c>
      <c r="B1046" s="120">
        <f>SUM(B947:B1042)</f>
        <v>431</v>
      </c>
      <c r="C1046" s="120">
        <f t="shared" ref="C1046:U1046" si="39">SUM(C947:C1042)</f>
        <v>2</v>
      </c>
      <c r="D1046" s="120">
        <f t="shared" si="39"/>
        <v>25</v>
      </c>
      <c r="E1046" s="120">
        <f t="shared" si="39"/>
        <v>58</v>
      </c>
      <c r="F1046" s="120">
        <f t="shared" si="39"/>
        <v>150</v>
      </c>
      <c r="G1046" s="120">
        <f t="shared" si="39"/>
        <v>101</v>
      </c>
      <c r="H1046" s="120">
        <f t="shared" si="39"/>
        <v>68</v>
      </c>
      <c r="I1046" s="120">
        <f t="shared" si="39"/>
        <v>17</v>
      </c>
      <c r="J1046" s="120">
        <f t="shared" si="39"/>
        <v>6</v>
      </c>
      <c r="K1046" s="120">
        <f t="shared" si="39"/>
        <v>3</v>
      </c>
      <c r="L1046" s="120">
        <f t="shared" si="39"/>
        <v>1</v>
      </c>
      <c r="M1046" s="120">
        <f t="shared" si="39"/>
        <v>0</v>
      </c>
      <c r="N1046" s="120">
        <f t="shared" si="39"/>
        <v>0</v>
      </c>
      <c r="O1046" s="120">
        <f t="shared" si="39"/>
        <v>0</v>
      </c>
      <c r="P1046" s="120">
        <f t="shared" si="39"/>
        <v>0</v>
      </c>
      <c r="Q1046" s="120">
        <f t="shared" si="39"/>
        <v>0</v>
      </c>
      <c r="R1046" s="120">
        <f t="shared" si="39"/>
        <v>0</v>
      </c>
      <c r="S1046" s="120">
        <f t="shared" si="39"/>
        <v>0</v>
      </c>
      <c r="T1046" s="120">
        <f t="shared" si="39"/>
        <v>0</v>
      </c>
      <c r="U1046" s="120">
        <f t="shared" si="39"/>
        <v>0</v>
      </c>
      <c r="V1046" s="120">
        <v>24.9</v>
      </c>
      <c r="W1046" s="120">
        <v>31.7</v>
      </c>
    </row>
    <row r="1047" spans="1:23" ht="13.5" customHeight="1" thickTop="1" x14ac:dyDescent="0.3">
      <c r="A1047" s="122"/>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row>
    <row r="1048" spans="1:23" ht="13.5" customHeight="1" thickBot="1" x14ac:dyDescent="0.35">
      <c r="A1048" s="122" t="s">
        <v>10</v>
      </c>
      <c r="B1048" s="473" t="str">
        <f>TEXT(C1048,"dddd")</f>
        <v>Thursday</v>
      </c>
      <c r="C1048" s="233">
        <f>C944+1</f>
        <v>45729</v>
      </c>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row>
    <row r="1049" spans="1:23" ht="13.5" customHeight="1" thickTop="1" thickBot="1" x14ac:dyDescent="0.35">
      <c r="A1049" s="122"/>
      <c r="B1049" s="602" t="s">
        <v>91</v>
      </c>
      <c r="C1049" s="603"/>
      <c r="D1049" s="603"/>
      <c r="E1049" s="603"/>
      <c r="F1049" s="603"/>
      <c r="G1049" s="603"/>
      <c r="H1049" s="603"/>
      <c r="I1049" s="603"/>
      <c r="J1049" s="603"/>
      <c r="K1049" s="603"/>
      <c r="L1049" s="603"/>
      <c r="M1049" s="603"/>
      <c r="N1049" s="603"/>
      <c r="O1049" s="603"/>
      <c r="P1049" s="603"/>
      <c r="Q1049" s="603"/>
      <c r="R1049" s="603"/>
      <c r="S1049" s="603"/>
      <c r="T1049" s="603"/>
      <c r="U1049" s="603"/>
      <c r="V1049" s="603"/>
      <c r="W1049" s="604"/>
    </row>
    <row r="1050" spans="1:23" ht="13.5" customHeight="1" thickTop="1" thickBot="1" x14ac:dyDescent="0.35">
      <c r="A1050" s="169" t="s">
        <v>51</v>
      </c>
      <c r="B1050" s="169" t="s">
        <v>31</v>
      </c>
      <c r="C1050" s="287" t="s">
        <v>92</v>
      </c>
      <c r="D1050" s="287" t="s">
        <v>93</v>
      </c>
      <c r="E1050" s="287" t="s">
        <v>94</v>
      </c>
      <c r="F1050" s="287" t="s">
        <v>95</v>
      </c>
      <c r="G1050" s="287" t="s">
        <v>96</v>
      </c>
      <c r="H1050" s="287" t="s">
        <v>97</v>
      </c>
      <c r="I1050" s="287" t="s">
        <v>98</v>
      </c>
      <c r="J1050" s="287" t="s">
        <v>99</v>
      </c>
      <c r="K1050" s="287" t="s">
        <v>100</v>
      </c>
      <c r="L1050" s="287" t="s">
        <v>101</v>
      </c>
      <c r="M1050" s="287" t="s">
        <v>102</v>
      </c>
      <c r="N1050" s="287" t="s">
        <v>103</v>
      </c>
      <c r="O1050" s="287" t="s">
        <v>104</v>
      </c>
      <c r="P1050" s="287" t="s">
        <v>105</v>
      </c>
      <c r="Q1050" s="287" t="s">
        <v>106</v>
      </c>
      <c r="R1050" s="287" t="s">
        <v>107</v>
      </c>
      <c r="S1050" s="287" t="s">
        <v>108</v>
      </c>
      <c r="T1050" s="287" t="s">
        <v>109</v>
      </c>
      <c r="U1050" s="287" t="s">
        <v>110</v>
      </c>
      <c r="V1050" s="169" t="s">
        <v>89</v>
      </c>
      <c r="W1050" s="169" t="s">
        <v>111</v>
      </c>
    </row>
    <row r="1051" spans="1:23" ht="13.5" customHeight="1" thickTop="1" x14ac:dyDescent="0.3">
      <c r="A1051" s="278">
        <v>0</v>
      </c>
      <c r="B1051" s="119">
        <v>0</v>
      </c>
      <c r="C1051" s="119">
        <v>0</v>
      </c>
      <c r="D1051" s="119">
        <v>0</v>
      </c>
      <c r="E1051" s="119">
        <v>0</v>
      </c>
      <c r="F1051" s="119">
        <v>0</v>
      </c>
      <c r="G1051" s="119">
        <v>0</v>
      </c>
      <c r="H1051" s="119">
        <v>0</v>
      </c>
      <c r="I1051" s="119">
        <v>0</v>
      </c>
      <c r="J1051" s="119">
        <v>0</v>
      </c>
      <c r="K1051" s="119">
        <v>0</v>
      </c>
      <c r="L1051" s="119">
        <v>0</v>
      </c>
      <c r="M1051" s="119">
        <v>0</v>
      </c>
      <c r="N1051" s="119">
        <v>0</v>
      </c>
      <c r="O1051" s="119">
        <v>0</v>
      </c>
      <c r="P1051" s="119">
        <v>0</v>
      </c>
      <c r="Q1051" s="119">
        <v>0</v>
      </c>
      <c r="R1051" s="119">
        <v>0</v>
      </c>
      <c r="S1051" s="119">
        <v>0</v>
      </c>
      <c r="T1051" s="119">
        <v>0</v>
      </c>
      <c r="U1051" s="119">
        <v>0</v>
      </c>
      <c r="V1051" s="119" t="s">
        <v>263</v>
      </c>
      <c r="W1051" s="119" t="s">
        <v>263</v>
      </c>
    </row>
    <row r="1052" spans="1:23" ht="13.5" customHeight="1" x14ac:dyDescent="0.3">
      <c r="A1052" s="170">
        <v>1.0416666666666666E-2</v>
      </c>
      <c r="B1052" s="118">
        <v>0</v>
      </c>
      <c r="C1052" s="118">
        <v>0</v>
      </c>
      <c r="D1052" s="118">
        <v>0</v>
      </c>
      <c r="E1052" s="118">
        <v>0</v>
      </c>
      <c r="F1052" s="118">
        <v>0</v>
      </c>
      <c r="G1052" s="118">
        <v>0</v>
      </c>
      <c r="H1052" s="118">
        <v>0</v>
      </c>
      <c r="I1052" s="118">
        <v>0</v>
      </c>
      <c r="J1052" s="118">
        <v>0</v>
      </c>
      <c r="K1052" s="118">
        <v>0</v>
      </c>
      <c r="L1052" s="118">
        <v>0</v>
      </c>
      <c r="M1052" s="118">
        <v>0</v>
      </c>
      <c r="N1052" s="118">
        <v>0</v>
      </c>
      <c r="O1052" s="118">
        <v>0</v>
      </c>
      <c r="P1052" s="118">
        <v>0</v>
      </c>
      <c r="Q1052" s="118">
        <v>0</v>
      </c>
      <c r="R1052" s="118">
        <v>0</v>
      </c>
      <c r="S1052" s="118">
        <v>0</v>
      </c>
      <c r="T1052" s="118">
        <v>0</v>
      </c>
      <c r="U1052" s="118">
        <v>0</v>
      </c>
      <c r="V1052" s="118" t="s">
        <v>263</v>
      </c>
      <c r="W1052" s="118" t="s">
        <v>263</v>
      </c>
    </row>
    <row r="1053" spans="1:23" ht="13.5" customHeight="1" x14ac:dyDescent="0.3">
      <c r="A1053" s="170">
        <v>2.0833333333333332E-2</v>
      </c>
      <c r="B1053" s="118">
        <v>1</v>
      </c>
      <c r="C1053" s="118">
        <v>0</v>
      </c>
      <c r="D1053" s="118">
        <v>1</v>
      </c>
      <c r="E1053" s="118">
        <v>0</v>
      </c>
      <c r="F1053" s="118">
        <v>0</v>
      </c>
      <c r="G1053" s="118">
        <v>0</v>
      </c>
      <c r="H1053" s="118">
        <v>0</v>
      </c>
      <c r="I1053" s="118">
        <v>0</v>
      </c>
      <c r="J1053" s="118">
        <v>0</v>
      </c>
      <c r="K1053" s="118">
        <v>0</v>
      </c>
      <c r="L1053" s="118">
        <v>0</v>
      </c>
      <c r="M1053" s="118">
        <v>0</v>
      </c>
      <c r="N1053" s="118">
        <v>0</v>
      </c>
      <c r="O1053" s="118">
        <v>0</v>
      </c>
      <c r="P1053" s="118">
        <v>0</v>
      </c>
      <c r="Q1053" s="118">
        <v>0</v>
      </c>
      <c r="R1053" s="118">
        <v>0</v>
      </c>
      <c r="S1053" s="118">
        <v>0</v>
      </c>
      <c r="T1053" s="118">
        <v>0</v>
      </c>
      <c r="U1053" s="118">
        <v>0</v>
      </c>
      <c r="V1053" s="118">
        <v>10.9</v>
      </c>
      <c r="W1053" s="118" t="s">
        <v>263</v>
      </c>
    </row>
    <row r="1054" spans="1:23" ht="13.5" customHeight="1" x14ac:dyDescent="0.3">
      <c r="A1054" s="170">
        <v>3.125E-2</v>
      </c>
      <c r="B1054" s="118">
        <v>0</v>
      </c>
      <c r="C1054" s="118">
        <v>0</v>
      </c>
      <c r="D1054" s="118">
        <v>0</v>
      </c>
      <c r="E1054" s="118">
        <v>0</v>
      </c>
      <c r="F1054" s="118">
        <v>0</v>
      </c>
      <c r="G1054" s="118">
        <v>0</v>
      </c>
      <c r="H1054" s="118">
        <v>0</v>
      </c>
      <c r="I1054" s="118">
        <v>0</v>
      </c>
      <c r="J1054" s="118">
        <v>0</v>
      </c>
      <c r="K1054" s="118">
        <v>0</v>
      </c>
      <c r="L1054" s="118">
        <v>0</v>
      </c>
      <c r="M1054" s="118">
        <v>0</v>
      </c>
      <c r="N1054" s="118">
        <v>0</v>
      </c>
      <c r="O1054" s="118">
        <v>0</v>
      </c>
      <c r="P1054" s="118">
        <v>0</v>
      </c>
      <c r="Q1054" s="118">
        <v>0</v>
      </c>
      <c r="R1054" s="118">
        <v>0</v>
      </c>
      <c r="S1054" s="118">
        <v>0</v>
      </c>
      <c r="T1054" s="118">
        <v>0</v>
      </c>
      <c r="U1054" s="118">
        <v>0</v>
      </c>
      <c r="V1054" s="118" t="s">
        <v>263</v>
      </c>
      <c r="W1054" s="118" t="s">
        <v>263</v>
      </c>
    </row>
    <row r="1055" spans="1:23" ht="13.5" customHeight="1" x14ac:dyDescent="0.3">
      <c r="A1055" s="170">
        <v>4.1666666666666664E-2</v>
      </c>
      <c r="B1055" s="118">
        <v>0</v>
      </c>
      <c r="C1055" s="118">
        <v>0</v>
      </c>
      <c r="D1055" s="118">
        <v>0</v>
      </c>
      <c r="E1055" s="118">
        <v>0</v>
      </c>
      <c r="F1055" s="118">
        <v>0</v>
      </c>
      <c r="G1055" s="118">
        <v>0</v>
      </c>
      <c r="H1055" s="118">
        <v>0</v>
      </c>
      <c r="I1055" s="118">
        <v>0</v>
      </c>
      <c r="J1055" s="118">
        <v>0</v>
      </c>
      <c r="K1055" s="118">
        <v>0</v>
      </c>
      <c r="L1055" s="118">
        <v>0</v>
      </c>
      <c r="M1055" s="118">
        <v>0</v>
      </c>
      <c r="N1055" s="118">
        <v>0</v>
      </c>
      <c r="O1055" s="118">
        <v>0</v>
      </c>
      <c r="P1055" s="118">
        <v>0</v>
      </c>
      <c r="Q1055" s="118">
        <v>0</v>
      </c>
      <c r="R1055" s="118">
        <v>0</v>
      </c>
      <c r="S1055" s="118">
        <v>0</v>
      </c>
      <c r="T1055" s="118">
        <v>0</v>
      </c>
      <c r="U1055" s="118">
        <v>0</v>
      </c>
      <c r="V1055" s="118" t="s">
        <v>263</v>
      </c>
      <c r="W1055" s="118" t="s">
        <v>263</v>
      </c>
    </row>
    <row r="1056" spans="1:23" ht="13.5" customHeight="1" x14ac:dyDescent="0.3">
      <c r="A1056" s="170">
        <v>5.2083333333333336E-2</v>
      </c>
      <c r="B1056" s="118">
        <v>0</v>
      </c>
      <c r="C1056" s="118">
        <v>0</v>
      </c>
      <c r="D1056" s="118">
        <v>0</v>
      </c>
      <c r="E1056" s="118">
        <v>0</v>
      </c>
      <c r="F1056" s="118">
        <v>0</v>
      </c>
      <c r="G1056" s="118">
        <v>0</v>
      </c>
      <c r="H1056" s="118">
        <v>0</v>
      </c>
      <c r="I1056" s="118">
        <v>0</v>
      </c>
      <c r="J1056" s="118">
        <v>0</v>
      </c>
      <c r="K1056" s="118">
        <v>0</v>
      </c>
      <c r="L1056" s="118">
        <v>0</v>
      </c>
      <c r="M1056" s="118">
        <v>0</v>
      </c>
      <c r="N1056" s="118">
        <v>0</v>
      </c>
      <c r="O1056" s="118">
        <v>0</v>
      </c>
      <c r="P1056" s="118">
        <v>0</v>
      </c>
      <c r="Q1056" s="118">
        <v>0</v>
      </c>
      <c r="R1056" s="118">
        <v>0</v>
      </c>
      <c r="S1056" s="118">
        <v>0</v>
      </c>
      <c r="T1056" s="118">
        <v>0</v>
      </c>
      <c r="U1056" s="118">
        <v>0</v>
      </c>
      <c r="V1056" s="118" t="s">
        <v>263</v>
      </c>
      <c r="W1056" s="118" t="s">
        <v>263</v>
      </c>
    </row>
    <row r="1057" spans="1:23" ht="13.5" customHeight="1" x14ac:dyDescent="0.3">
      <c r="A1057" s="170">
        <v>6.25E-2</v>
      </c>
      <c r="B1057" s="118">
        <v>0</v>
      </c>
      <c r="C1057" s="118">
        <v>0</v>
      </c>
      <c r="D1057" s="118">
        <v>0</v>
      </c>
      <c r="E1057" s="118">
        <v>0</v>
      </c>
      <c r="F1057" s="118">
        <v>0</v>
      </c>
      <c r="G1057" s="118">
        <v>0</v>
      </c>
      <c r="H1057" s="118">
        <v>0</v>
      </c>
      <c r="I1057" s="118">
        <v>0</v>
      </c>
      <c r="J1057" s="118">
        <v>0</v>
      </c>
      <c r="K1057" s="118">
        <v>0</v>
      </c>
      <c r="L1057" s="118">
        <v>0</v>
      </c>
      <c r="M1057" s="118">
        <v>0</v>
      </c>
      <c r="N1057" s="118">
        <v>0</v>
      </c>
      <c r="O1057" s="118">
        <v>0</v>
      </c>
      <c r="P1057" s="118">
        <v>0</v>
      </c>
      <c r="Q1057" s="118">
        <v>0</v>
      </c>
      <c r="R1057" s="118">
        <v>0</v>
      </c>
      <c r="S1057" s="118">
        <v>0</v>
      </c>
      <c r="T1057" s="118">
        <v>0</v>
      </c>
      <c r="U1057" s="118">
        <v>0</v>
      </c>
      <c r="V1057" s="118" t="s">
        <v>263</v>
      </c>
      <c r="W1057" s="118" t="s">
        <v>263</v>
      </c>
    </row>
    <row r="1058" spans="1:23" ht="13.5" customHeight="1" x14ac:dyDescent="0.3">
      <c r="A1058" s="170">
        <v>7.2916666666666699E-2</v>
      </c>
      <c r="B1058" s="118">
        <v>0</v>
      </c>
      <c r="C1058" s="118">
        <v>0</v>
      </c>
      <c r="D1058" s="118">
        <v>0</v>
      </c>
      <c r="E1058" s="118">
        <v>0</v>
      </c>
      <c r="F1058" s="118">
        <v>0</v>
      </c>
      <c r="G1058" s="118">
        <v>0</v>
      </c>
      <c r="H1058" s="118">
        <v>0</v>
      </c>
      <c r="I1058" s="118">
        <v>0</v>
      </c>
      <c r="J1058" s="118">
        <v>0</v>
      </c>
      <c r="K1058" s="118">
        <v>0</v>
      </c>
      <c r="L1058" s="118">
        <v>0</v>
      </c>
      <c r="M1058" s="118">
        <v>0</v>
      </c>
      <c r="N1058" s="118">
        <v>0</v>
      </c>
      <c r="O1058" s="118">
        <v>0</v>
      </c>
      <c r="P1058" s="118">
        <v>0</v>
      </c>
      <c r="Q1058" s="118">
        <v>0</v>
      </c>
      <c r="R1058" s="118">
        <v>0</v>
      </c>
      <c r="S1058" s="118">
        <v>0</v>
      </c>
      <c r="T1058" s="118">
        <v>0</v>
      </c>
      <c r="U1058" s="118">
        <v>0</v>
      </c>
      <c r="V1058" s="118" t="s">
        <v>263</v>
      </c>
      <c r="W1058" s="118" t="s">
        <v>263</v>
      </c>
    </row>
    <row r="1059" spans="1:23" ht="13.5" customHeight="1" x14ac:dyDescent="0.3">
      <c r="A1059" s="170">
        <v>8.3333333333333301E-2</v>
      </c>
      <c r="B1059" s="118">
        <v>0</v>
      </c>
      <c r="C1059" s="118">
        <v>0</v>
      </c>
      <c r="D1059" s="118">
        <v>0</v>
      </c>
      <c r="E1059" s="118">
        <v>0</v>
      </c>
      <c r="F1059" s="118">
        <v>0</v>
      </c>
      <c r="G1059" s="118">
        <v>0</v>
      </c>
      <c r="H1059" s="118">
        <v>0</v>
      </c>
      <c r="I1059" s="118">
        <v>0</v>
      </c>
      <c r="J1059" s="118">
        <v>0</v>
      </c>
      <c r="K1059" s="118">
        <v>0</v>
      </c>
      <c r="L1059" s="118">
        <v>0</v>
      </c>
      <c r="M1059" s="118">
        <v>0</v>
      </c>
      <c r="N1059" s="118">
        <v>0</v>
      </c>
      <c r="O1059" s="118">
        <v>0</v>
      </c>
      <c r="P1059" s="118">
        <v>0</v>
      </c>
      <c r="Q1059" s="118">
        <v>0</v>
      </c>
      <c r="R1059" s="118">
        <v>0</v>
      </c>
      <c r="S1059" s="118">
        <v>0</v>
      </c>
      <c r="T1059" s="118">
        <v>0</v>
      </c>
      <c r="U1059" s="118">
        <v>0</v>
      </c>
      <c r="V1059" s="118" t="s">
        <v>263</v>
      </c>
      <c r="W1059" s="118" t="s">
        <v>263</v>
      </c>
    </row>
    <row r="1060" spans="1:23" ht="13.5" customHeight="1" x14ac:dyDescent="0.3">
      <c r="A1060" s="170">
        <v>9.375E-2</v>
      </c>
      <c r="B1060" s="118">
        <v>0</v>
      </c>
      <c r="C1060" s="118">
        <v>0</v>
      </c>
      <c r="D1060" s="118">
        <v>0</v>
      </c>
      <c r="E1060" s="118">
        <v>0</v>
      </c>
      <c r="F1060" s="118">
        <v>0</v>
      </c>
      <c r="G1060" s="118">
        <v>0</v>
      </c>
      <c r="H1060" s="118">
        <v>0</v>
      </c>
      <c r="I1060" s="118">
        <v>0</v>
      </c>
      <c r="J1060" s="118">
        <v>0</v>
      </c>
      <c r="K1060" s="118">
        <v>0</v>
      </c>
      <c r="L1060" s="118">
        <v>0</v>
      </c>
      <c r="M1060" s="118">
        <v>0</v>
      </c>
      <c r="N1060" s="118">
        <v>0</v>
      </c>
      <c r="O1060" s="118">
        <v>0</v>
      </c>
      <c r="P1060" s="118">
        <v>0</v>
      </c>
      <c r="Q1060" s="118">
        <v>0</v>
      </c>
      <c r="R1060" s="118">
        <v>0</v>
      </c>
      <c r="S1060" s="118">
        <v>0</v>
      </c>
      <c r="T1060" s="118">
        <v>0</v>
      </c>
      <c r="U1060" s="118">
        <v>0</v>
      </c>
      <c r="V1060" s="118" t="s">
        <v>263</v>
      </c>
      <c r="W1060" s="118" t="s">
        <v>263</v>
      </c>
    </row>
    <row r="1061" spans="1:23" ht="13.5" customHeight="1" x14ac:dyDescent="0.3">
      <c r="A1061" s="170">
        <v>0.104166666666667</v>
      </c>
      <c r="B1061" s="118">
        <v>0</v>
      </c>
      <c r="C1061" s="118">
        <v>0</v>
      </c>
      <c r="D1061" s="118">
        <v>0</v>
      </c>
      <c r="E1061" s="118">
        <v>0</v>
      </c>
      <c r="F1061" s="118">
        <v>0</v>
      </c>
      <c r="G1061" s="118">
        <v>0</v>
      </c>
      <c r="H1061" s="118">
        <v>0</v>
      </c>
      <c r="I1061" s="118">
        <v>0</v>
      </c>
      <c r="J1061" s="118">
        <v>0</v>
      </c>
      <c r="K1061" s="118">
        <v>0</v>
      </c>
      <c r="L1061" s="118">
        <v>0</v>
      </c>
      <c r="M1061" s="118">
        <v>0</v>
      </c>
      <c r="N1061" s="118">
        <v>0</v>
      </c>
      <c r="O1061" s="118">
        <v>0</v>
      </c>
      <c r="P1061" s="118">
        <v>0</v>
      </c>
      <c r="Q1061" s="118">
        <v>0</v>
      </c>
      <c r="R1061" s="118">
        <v>0</v>
      </c>
      <c r="S1061" s="118">
        <v>0</v>
      </c>
      <c r="T1061" s="118">
        <v>0</v>
      </c>
      <c r="U1061" s="118">
        <v>0</v>
      </c>
      <c r="V1061" s="118" t="s">
        <v>263</v>
      </c>
      <c r="W1061" s="118" t="s">
        <v>263</v>
      </c>
    </row>
    <row r="1062" spans="1:23" ht="13.5" customHeight="1" x14ac:dyDescent="0.3">
      <c r="A1062" s="170">
        <v>0.114583333333333</v>
      </c>
      <c r="B1062" s="118">
        <v>0</v>
      </c>
      <c r="C1062" s="118">
        <v>0</v>
      </c>
      <c r="D1062" s="118">
        <v>0</v>
      </c>
      <c r="E1062" s="118">
        <v>0</v>
      </c>
      <c r="F1062" s="118">
        <v>0</v>
      </c>
      <c r="G1062" s="118">
        <v>0</v>
      </c>
      <c r="H1062" s="118">
        <v>0</v>
      </c>
      <c r="I1062" s="118">
        <v>0</v>
      </c>
      <c r="J1062" s="118">
        <v>0</v>
      </c>
      <c r="K1062" s="118">
        <v>0</v>
      </c>
      <c r="L1062" s="118">
        <v>0</v>
      </c>
      <c r="M1062" s="118">
        <v>0</v>
      </c>
      <c r="N1062" s="118">
        <v>0</v>
      </c>
      <c r="O1062" s="118">
        <v>0</v>
      </c>
      <c r="P1062" s="118">
        <v>0</v>
      </c>
      <c r="Q1062" s="118">
        <v>0</v>
      </c>
      <c r="R1062" s="118">
        <v>0</v>
      </c>
      <c r="S1062" s="118">
        <v>0</v>
      </c>
      <c r="T1062" s="118">
        <v>0</v>
      </c>
      <c r="U1062" s="118">
        <v>0</v>
      </c>
      <c r="V1062" s="118" t="s">
        <v>263</v>
      </c>
      <c r="W1062" s="118" t="s">
        <v>263</v>
      </c>
    </row>
    <row r="1063" spans="1:23" ht="13.5" customHeight="1" x14ac:dyDescent="0.3">
      <c r="A1063" s="170">
        <v>0.125</v>
      </c>
      <c r="B1063" s="118">
        <v>0</v>
      </c>
      <c r="C1063" s="118">
        <v>0</v>
      </c>
      <c r="D1063" s="118">
        <v>0</v>
      </c>
      <c r="E1063" s="118">
        <v>0</v>
      </c>
      <c r="F1063" s="118">
        <v>0</v>
      </c>
      <c r="G1063" s="118">
        <v>0</v>
      </c>
      <c r="H1063" s="118">
        <v>0</v>
      </c>
      <c r="I1063" s="118">
        <v>0</v>
      </c>
      <c r="J1063" s="118">
        <v>0</v>
      </c>
      <c r="K1063" s="118">
        <v>0</v>
      </c>
      <c r="L1063" s="118">
        <v>0</v>
      </c>
      <c r="M1063" s="118">
        <v>0</v>
      </c>
      <c r="N1063" s="118">
        <v>0</v>
      </c>
      <c r="O1063" s="118">
        <v>0</v>
      </c>
      <c r="P1063" s="118">
        <v>0</v>
      </c>
      <c r="Q1063" s="118">
        <v>0</v>
      </c>
      <c r="R1063" s="118">
        <v>0</v>
      </c>
      <c r="S1063" s="118">
        <v>0</v>
      </c>
      <c r="T1063" s="118">
        <v>0</v>
      </c>
      <c r="U1063" s="118">
        <v>0</v>
      </c>
      <c r="V1063" s="118" t="s">
        <v>263</v>
      </c>
      <c r="W1063" s="118" t="s">
        <v>263</v>
      </c>
    </row>
    <row r="1064" spans="1:23" ht="13.5" customHeight="1" x14ac:dyDescent="0.3">
      <c r="A1064" s="170">
        <v>0.13541666666666699</v>
      </c>
      <c r="B1064" s="118">
        <v>0</v>
      </c>
      <c r="C1064" s="118">
        <v>0</v>
      </c>
      <c r="D1064" s="118">
        <v>0</v>
      </c>
      <c r="E1064" s="118">
        <v>0</v>
      </c>
      <c r="F1064" s="118">
        <v>0</v>
      </c>
      <c r="G1064" s="118">
        <v>0</v>
      </c>
      <c r="H1064" s="118">
        <v>0</v>
      </c>
      <c r="I1064" s="118">
        <v>0</v>
      </c>
      <c r="J1064" s="118">
        <v>0</v>
      </c>
      <c r="K1064" s="118">
        <v>0</v>
      </c>
      <c r="L1064" s="118">
        <v>0</v>
      </c>
      <c r="M1064" s="118">
        <v>0</v>
      </c>
      <c r="N1064" s="118">
        <v>0</v>
      </c>
      <c r="O1064" s="118">
        <v>0</v>
      </c>
      <c r="P1064" s="118">
        <v>0</v>
      </c>
      <c r="Q1064" s="118">
        <v>0</v>
      </c>
      <c r="R1064" s="118">
        <v>0</v>
      </c>
      <c r="S1064" s="118">
        <v>0</v>
      </c>
      <c r="T1064" s="118">
        <v>0</v>
      </c>
      <c r="U1064" s="118">
        <v>0</v>
      </c>
      <c r="V1064" s="118" t="s">
        <v>263</v>
      </c>
      <c r="W1064" s="118" t="s">
        <v>263</v>
      </c>
    </row>
    <row r="1065" spans="1:23" ht="13.5" customHeight="1" x14ac:dyDescent="0.3">
      <c r="A1065" s="170">
        <v>0.14583333333333301</v>
      </c>
      <c r="B1065" s="118">
        <v>1</v>
      </c>
      <c r="C1065" s="118">
        <v>0</v>
      </c>
      <c r="D1065" s="118">
        <v>1</v>
      </c>
      <c r="E1065" s="118">
        <v>0</v>
      </c>
      <c r="F1065" s="118">
        <v>0</v>
      </c>
      <c r="G1065" s="118">
        <v>0</v>
      </c>
      <c r="H1065" s="118">
        <v>0</v>
      </c>
      <c r="I1065" s="118">
        <v>0</v>
      </c>
      <c r="J1065" s="118">
        <v>0</v>
      </c>
      <c r="K1065" s="118">
        <v>0</v>
      </c>
      <c r="L1065" s="118">
        <v>0</v>
      </c>
      <c r="M1065" s="118">
        <v>0</v>
      </c>
      <c r="N1065" s="118">
        <v>0</v>
      </c>
      <c r="O1065" s="118">
        <v>0</v>
      </c>
      <c r="P1065" s="118">
        <v>0</v>
      </c>
      <c r="Q1065" s="118">
        <v>0</v>
      </c>
      <c r="R1065" s="118">
        <v>0</v>
      </c>
      <c r="S1065" s="118">
        <v>0</v>
      </c>
      <c r="T1065" s="118">
        <v>0</v>
      </c>
      <c r="U1065" s="118">
        <v>0</v>
      </c>
      <c r="V1065" s="118">
        <v>12.8</v>
      </c>
      <c r="W1065" s="118" t="s">
        <v>263</v>
      </c>
    </row>
    <row r="1066" spans="1:23" ht="13.5" customHeight="1" x14ac:dyDescent="0.3">
      <c r="A1066" s="170">
        <v>0.15625</v>
      </c>
      <c r="B1066" s="118">
        <v>0</v>
      </c>
      <c r="C1066" s="118">
        <v>0</v>
      </c>
      <c r="D1066" s="118">
        <v>0</v>
      </c>
      <c r="E1066" s="118">
        <v>0</v>
      </c>
      <c r="F1066" s="118">
        <v>0</v>
      </c>
      <c r="G1066" s="118">
        <v>0</v>
      </c>
      <c r="H1066" s="118">
        <v>0</v>
      </c>
      <c r="I1066" s="118">
        <v>0</v>
      </c>
      <c r="J1066" s="118">
        <v>0</v>
      </c>
      <c r="K1066" s="118">
        <v>0</v>
      </c>
      <c r="L1066" s="118">
        <v>0</v>
      </c>
      <c r="M1066" s="118">
        <v>0</v>
      </c>
      <c r="N1066" s="118">
        <v>0</v>
      </c>
      <c r="O1066" s="118">
        <v>0</v>
      </c>
      <c r="P1066" s="118">
        <v>0</v>
      </c>
      <c r="Q1066" s="118">
        <v>0</v>
      </c>
      <c r="R1066" s="118">
        <v>0</v>
      </c>
      <c r="S1066" s="118">
        <v>0</v>
      </c>
      <c r="T1066" s="118">
        <v>0</v>
      </c>
      <c r="U1066" s="118">
        <v>0</v>
      </c>
      <c r="V1066" s="118" t="s">
        <v>263</v>
      </c>
      <c r="W1066" s="118" t="s">
        <v>263</v>
      </c>
    </row>
    <row r="1067" spans="1:23" ht="13.5" customHeight="1" x14ac:dyDescent="0.3">
      <c r="A1067" s="170">
        <v>0.16666666666666699</v>
      </c>
      <c r="B1067" s="118">
        <v>0</v>
      </c>
      <c r="C1067" s="118">
        <v>0</v>
      </c>
      <c r="D1067" s="118">
        <v>0</v>
      </c>
      <c r="E1067" s="118">
        <v>0</v>
      </c>
      <c r="F1067" s="118">
        <v>0</v>
      </c>
      <c r="G1067" s="118">
        <v>0</v>
      </c>
      <c r="H1067" s="118">
        <v>0</v>
      </c>
      <c r="I1067" s="118">
        <v>0</v>
      </c>
      <c r="J1067" s="118">
        <v>0</v>
      </c>
      <c r="K1067" s="118">
        <v>0</v>
      </c>
      <c r="L1067" s="118">
        <v>0</v>
      </c>
      <c r="M1067" s="118">
        <v>0</v>
      </c>
      <c r="N1067" s="118">
        <v>0</v>
      </c>
      <c r="O1067" s="118">
        <v>0</v>
      </c>
      <c r="P1067" s="118">
        <v>0</v>
      </c>
      <c r="Q1067" s="118">
        <v>0</v>
      </c>
      <c r="R1067" s="118">
        <v>0</v>
      </c>
      <c r="S1067" s="118">
        <v>0</v>
      </c>
      <c r="T1067" s="118">
        <v>0</v>
      </c>
      <c r="U1067" s="118">
        <v>0</v>
      </c>
      <c r="V1067" s="118" t="s">
        <v>263</v>
      </c>
      <c r="W1067" s="118" t="s">
        <v>263</v>
      </c>
    </row>
    <row r="1068" spans="1:23" ht="13.5" customHeight="1" x14ac:dyDescent="0.3">
      <c r="A1068" s="170">
        <v>0.17708333333333301</v>
      </c>
      <c r="B1068" s="118">
        <v>0</v>
      </c>
      <c r="C1068" s="118">
        <v>0</v>
      </c>
      <c r="D1068" s="118">
        <v>0</v>
      </c>
      <c r="E1068" s="118">
        <v>0</v>
      </c>
      <c r="F1068" s="118">
        <v>0</v>
      </c>
      <c r="G1068" s="118">
        <v>0</v>
      </c>
      <c r="H1068" s="118">
        <v>0</v>
      </c>
      <c r="I1068" s="118">
        <v>0</v>
      </c>
      <c r="J1068" s="118">
        <v>0</v>
      </c>
      <c r="K1068" s="118">
        <v>0</v>
      </c>
      <c r="L1068" s="118">
        <v>0</v>
      </c>
      <c r="M1068" s="118">
        <v>0</v>
      </c>
      <c r="N1068" s="118">
        <v>0</v>
      </c>
      <c r="O1068" s="118">
        <v>0</v>
      </c>
      <c r="P1068" s="118">
        <v>0</v>
      </c>
      <c r="Q1068" s="118">
        <v>0</v>
      </c>
      <c r="R1068" s="118">
        <v>0</v>
      </c>
      <c r="S1068" s="118">
        <v>0</v>
      </c>
      <c r="T1068" s="118">
        <v>0</v>
      </c>
      <c r="U1068" s="118">
        <v>0</v>
      </c>
      <c r="V1068" s="118" t="s">
        <v>263</v>
      </c>
      <c r="W1068" s="118" t="s">
        <v>263</v>
      </c>
    </row>
    <row r="1069" spans="1:23" ht="13.5" customHeight="1" x14ac:dyDescent="0.3">
      <c r="A1069" s="170">
        <v>0.1875</v>
      </c>
      <c r="B1069" s="118">
        <v>0</v>
      </c>
      <c r="C1069" s="118">
        <v>0</v>
      </c>
      <c r="D1069" s="118">
        <v>0</v>
      </c>
      <c r="E1069" s="118">
        <v>0</v>
      </c>
      <c r="F1069" s="118">
        <v>0</v>
      </c>
      <c r="G1069" s="118">
        <v>0</v>
      </c>
      <c r="H1069" s="118">
        <v>0</v>
      </c>
      <c r="I1069" s="118">
        <v>0</v>
      </c>
      <c r="J1069" s="118">
        <v>0</v>
      </c>
      <c r="K1069" s="118">
        <v>0</v>
      </c>
      <c r="L1069" s="118">
        <v>0</v>
      </c>
      <c r="M1069" s="118">
        <v>0</v>
      </c>
      <c r="N1069" s="118">
        <v>0</v>
      </c>
      <c r="O1069" s="118">
        <v>0</v>
      </c>
      <c r="P1069" s="118">
        <v>0</v>
      </c>
      <c r="Q1069" s="118">
        <v>0</v>
      </c>
      <c r="R1069" s="118">
        <v>0</v>
      </c>
      <c r="S1069" s="118">
        <v>0</v>
      </c>
      <c r="T1069" s="118">
        <v>0</v>
      </c>
      <c r="U1069" s="118">
        <v>0</v>
      </c>
      <c r="V1069" s="118" t="s">
        <v>263</v>
      </c>
      <c r="W1069" s="118" t="s">
        <v>263</v>
      </c>
    </row>
    <row r="1070" spans="1:23" ht="13.5" customHeight="1" x14ac:dyDescent="0.3">
      <c r="A1070" s="170">
        <v>0.19791666666666699</v>
      </c>
      <c r="B1070" s="118">
        <v>0</v>
      </c>
      <c r="C1070" s="118">
        <v>0</v>
      </c>
      <c r="D1070" s="118">
        <v>0</v>
      </c>
      <c r="E1070" s="118">
        <v>0</v>
      </c>
      <c r="F1070" s="118">
        <v>0</v>
      </c>
      <c r="G1070" s="118">
        <v>0</v>
      </c>
      <c r="H1070" s="118">
        <v>0</v>
      </c>
      <c r="I1070" s="118">
        <v>0</v>
      </c>
      <c r="J1070" s="118">
        <v>0</v>
      </c>
      <c r="K1070" s="118">
        <v>0</v>
      </c>
      <c r="L1070" s="118">
        <v>0</v>
      </c>
      <c r="M1070" s="118">
        <v>0</v>
      </c>
      <c r="N1070" s="118">
        <v>0</v>
      </c>
      <c r="O1070" s="118">
        <v>0</v>
      </c>
      <c r="P1070" s="118">
        <v>0</v>
      </c>
      <c r="Q1070" s="118">
        <v>0</v>
      </c>
      <c r="R1070" s="118">
        <v>0</v>
      </c>
      <c r="S1070" s="118">
        <v>0</v>
      </c>
      <c r="T1070" s="118">
        <v>0</v>
      </c>
      <c r="U1070" s="118">
        <v>0</v>
      </c>
      <c r="V1070" s="118" t="s">
        <v>263</v>
      </c>
      <c r="W1070" s="118" t="s">
        <v>263</v>
      </c>
    </row>
    <row r="1071" spans="1:23" ht="13.5" customHeight="1" x14ac:dyDescent="0.3">
      <c r="A1071" s="170">
        <v>0.20833333333333301</v>
      </c>
      <c r="B1071" s="118">
        <v>0</v>
      </c>
      <c r="C1071" s="118">
        <v>0</v>
      </c>
      <c r="D1071" s="118">
        <v>0</v>
      </c>
      <c r="E1071" s="118">
        <v>0</v>
      </c>
      <c r="F1071" s="118">
        <v>0</v>
      </c>
      <c r="G1071" s="118">
        <v>0</v>
      </c>
      <c r="H1071" s="118">
        <v>0</v>
      </c>
      <c r="I1071" s="118">
        <v>0</v>
      </c>
      <c r="J1071" s="118">
        <v>0</v>
      </c>
      <c r="K1071" s="118">
        <v>0</v>
      </c>
      <c r="L1071" s="118">
        <v>0</v>
      </c>
      <c r="M1071" s="118">
        <v>0</v>
      </c>
      <c r="N1071" s="118">
        <v>0</v>
      </c>
      <c r="O1071" s="118">
        <v>0</v>
      </c>
      <c r="P1071" s="118">
        <v>0</v>
      </c>
      <c r="Q1071" s="118">
        <v>0</v>
      </c>
      <c r="R1071" s="118">
        <v>0</v>
      </c>
      <c r="S1071" s="118">
        <v>0</v>
      </c>
      <c r="T1071" s="118">
        <v>0</v>
      </c>
      <c r="U1071" s="118">
        <v>0</v>
      </c>
      <c r="V1071" s="118" t="s">
        <v>263</v>
      </c>
      <c r="W1071" s="118" t="s">
        <v>263</v>
      </c>
    </row>
    <row r="1072" spans="1:23" ht="13.5" customHeight="1" x14ac:dyDescent="0.3">
      <c r="A1072" s="170">
        <v>0.21875</v>
      </c>
      <c r="B1072" s="118">
        <v>0</v>
      </c>
      <c r="C1072" s="118">
        <v>0</v>
      </c>
      <c r="D1072" s="118">
        <v>0</v>
      </c>
      <c r="E1072" s="118">
        <v>0</v>
      </c>
      <c r="F1072" s="118">
        <v>0</v>
      </c>
      <c r="G1072" s="118">
        <v>0</v>
      </c>
      <c r="H1072" s="118">
        <v>0</v>
      </c>
      <c r="I1072" s="118">
        <v>0</v>
      </c>
      <c r="J1072" s="118">
        <v>0</v>
      </c>
      <c r="K1072" s="118">
        <v>0</v>
      </c>
      <c r="L1072" s="118">
        <v>0</v>
      </c>
      <c r="M1072" s="118">
        <v>0</v>
      </c>
      <c r="N1072" s="118">
        <v>0</v>
      </c>
      <c r="O1072" s="118">
        <v>0</v>
      </c>
      <c r="P1072" s="118">
        <v>0</v>
      </c>
      <c r="Q1072" s="118">
        <v>0</v>
      </c>
      <c r="R1072" s="118">
        <v>0</v>
      </c>
      <c r="S1072" s="118">
        <v>0</v>
      </c>
      <c r="T1072" s="118">
        <v>0</v>
      </c>
      <c r="U1072" s="118">
        <v>0</v>
      </c>
      <c r="V1072" s="118" t="s">
        <v>263</v>
      </c>
      <c r="W1072" s="118" t="s">
        <v>263</v>
      </c>
    </row>
    <row r="1073" spans="1:23" ht="13.5" customHeight="1" x14ac:dyDescent="0.3">
      <c r="A1073" s="170">
        <v>0.22916666666666699</v>
      </c>
      <c r="B1073" s="118">
        <v>0</v>
      </c>
      <c r="C1073" s="118">
        <v>0</v>
      </c>
      <c r="D1073" s="118">
        <v>0</v>
      </c>
      <c r="E1073" s="118">
        <v>0</v>
      </c>
      <c r="F1073" s="118">
        <v>0</v>
      </c>
      <c r="G1073" s="118">
        <v>0</v>
      </c>
      <c r="H1073" s="118">
        <v>0</v>
      </c>
      <c r="I1073" s="118">
        <v>0</v>
      </c>
      <c r="J1073" s="118">
        <v>0</v>
      </c>
      <c r="K1073" s="118">
        <v>0</v>
      </c>
      <c r="L1073" s="118">
        <v>0</v>
      </c>
      <c r="M1073" s="118">
        <v>0</v>
      </c>
      <c r="N1073" s="118">
        <v>0</v>
      </c>
      <c r="O1073" s="118">
        <v>0</v>
      </c>
      <c r="P1073" s="118">
        <v>0</v>
      </c>
      <c r="Q1073" s="118">
        <v>0</v>
      </c>
      <c r="R1073" s="118">
        <v>0</v>
      </c>
      <c r="S1073" s="118">
        <v>0</v>
      </c>
      <c r="T1073" s="118">
        <v>0</v>
      </c>
      <c r="U1073" s="118">
        <v>0</v>
      </c>
      <c r="V1073" s="118" t="s">
        <v>263</v>
      </c>
      <c r="W1073" s="118" t="s">
        <v>263</v>
      </c>
    </row>
    <row r="1074" spans="1:23" ht="13.5" customHeight="1" x14ac:dyDescent="0.3">
      <c r="A1074" s="170">
        <v>0.23958333333333301</v>
      </c>
      <c r="B1074" s="118">
        <v>1</v>
      </c>
      <c r="C1074" s="118">
        <v>0</v>
      </c>
      <c r="D1074" s="118">
        <v>0</v>
      </c>
      <c r="E1074" s="118">
        <v>0</v>
      </c>
      <c r="F1074" s="118">
        <v>0</v>
      </c>
      <c r="G1074" s="118">
        <v>0</v>
      </c>
      <c r="H1074" s="118">
        <v>0</v>
      </c>
      <c r="I1074" s="118">
        <v>1</v>
      </c>
      <c r="J1074" s="118">
        <v>0</v>
      </c>
      <c r="K1074" s="118">
        <v>0</v>
      </c>
      <c r="L1074" s="118">
        <v>0</v>
      </c>
      <c r="M1074" s="118">
        <v>0</v>
      </c>
      <c r="N1074" s="118">
        <v>0</v>
      </c>
      <c r="O1074" s="118">
        <v>0</v>
      </c>
      <c r="P1074" s="118">
        <v>0</v>
      </c>
      <c r="Q1074" s="118">
        <v>0</v>
      </c>
      <c r="R1074" s="118">
        <v>0</v>
      </c>
      <c r="S1074" s="118">
        <v>0</v>
      </c>
      <c r="T1074" s="118">
        <v>0</v>
      </c>
      <c r="U1074" s="118">
        <v>0</v>
      </c>
      <c r="V1074" s="118">
        <v>37.6</v>
      </c>
      <c r="W1074" s="118" t="s">
        <v>263</v>
      </c>
    </row>
    <row r="1075" spans="1:23" ht="13.5" customHeight="1" x14ac:dyDescent="0.3">
      <c r="A1075" s="170">
        <v>0.25</v>
      </c>
      <c r="B1075" s="118">
        <v>2</v>
      </c>
      <c r="C1075" s="118">
        <v>0</v>
      </c>
      <c r="D1075" s="118">
        <v>0</v>
      </c>
      <c r="E1075" s="118">
        <v>0</v>
      </c>
      <c r="F1075" s="118">
        <v>0</v>
      </c>
      <c r="G1075" s="118">
        <v>2</v>
      </c>
      <c r="H1075" s="118">
        <v>0</v>
      </c>
      <c r="I1075" s="118">
        <v>0</v>
      </c>
      <c r="J1075" s="118">
        <v>0</v>
      </c>
      <c r="K1075" s="118">
        <v>0</v>
      </c>
      <c r="L1075" s="118">
        <v>0</v>
      </c>
      <c r="M1075" s="118">
        <v>0</v>
      </c>
      <c r="N1075" s="118">
        <v>0</v>
      </c>
      <c r="O1075" s="118">
        <v>0</v>
      </c>
      <c r="P1075" s="118">
        <v>0</v>
      </c>
      <c r="Q1075" s="118">
        <v>0</v>
      </c>
      <c r="R1075" s="118">
        <v>0</v>
      </c>
      <c r="S1075" s="118">
        <v>0</v>
      </c>
      <c r="T1075" s="118">
        <v>0</v>
      </c>
      <c r="U1075" s="118">
        <v>0</v>
      </c>
      <c r="V1075" s="118">
        <v>27.9</v>
      </c>
      <c r="W1075" s="118" t="s">
        <v>263</v>
      </c>
    </row>
    <row r="1076" spans="1:23" ht="13.5" customHeight="1" x14ac:dyDescent="0.3">
      <c r="A1076" s="170">
        <v>0.26041666666666702</v>
      </c>
      <c r="B1076" s="118">
        <v>3</v>
      </c>
      <c r="C1076" s="118">
        <v>0</v>
      </c>
      <c r="D1076" s="118">
        <v>0</v>
      </c>
      <c r="E1076" s="118">
        <v>1</v>
      </c>
      <c r="F1076" s="118">
        <v>0</v>
      </c>
      <c r="G1076" s="118">
        <v>1</v>
      </c>
      <c r="H1076" s="118">
        <v>0</v>
      </c>
      <c r="I1076" s="118">
        <v>1</v>
      </c>
      <c r="J1076" s="118">
        <v>0</v>
      </c>
      <c r="K1076" s="118">
        <v>0</v>
      </c>
      <c r="L1076" s="118">
        <v>0</v>
      </c>
      <c r="M1076" s="118">
        <v>0</v>
      </c>
      <c r="N1076" s="118">
        <v>0</v>
      </c>
      <c r="O1076" s="118">
        <v>0</v>
      </c>
      <c r="P1076" s="118">
        <v>0</v>
      </c>
      <c r="Q1076" s="118">
        <v>0</v>
      </c>
      <c r="R1076" s="118">
        <v>0</v>
      </c>
      <c r="S1076" s="118">
        <v>0</v>
      </c>
      <c r="T1076" s="118">
        <v>0</v>
      </c>
      <c r="U1076" s="118">
        <v>0</v>
      </c>
      <c r="V1076" s="118">
        <v>27</v>
      </c>
      <c r="W1076" s="118" t="s">
        <v>263</v>
      </c>
    </row>
    <row r="1077" spans="1:23" ht="13.5" customHeight="1" x14ac:dyDescent="0.3">
      <c r="A1077" s="170">
        <v>0.27083333333333298</v>
      </c>
      <c r="B1077" s="118">
        <v>4</v>
      </c>
      <c r="C1077" s="118">
        <v>0</v>
      </c>
      <c r="D1077" s="118">
        <v>0</v>
      </c>
      <c r="E1077" s="118">
        <v>0</v>
      </c>
      <c r="F1077" s="118">
        <v>1</v>
      </c>
      <c r="G1077" s="118">
        <v>2</v>
      </c>
      <c r="H1077" s="118">
        <v>1</v>
      </c>
      <c r="I1077" s="118">
        <v>0</v>
      </c>
      <c r="J1077" s="118">
        <v>0</v>
      </c>
      <c r="K1077" s="118">
        <v>0</v>
      </c>
      <c r="L1077" s="118">
        <v>0</v>
      </c>
      <c r="M1077" s="118">
        <v>0</v>
      </c>
      <c r="N1077" s="118">
        <v>0</v>
      </c>
      <c r="O1077" s="118">
        <v>0</v>
      </c>
      <c r="P1077" s="118">
        <v>0</v>
      </c>
      <c r="Q1077" s="118">
        <v>0</v>
      </c>
      <c r="R1077" s="118">
        <v>0</v>
      </c>
      <c r="S1077" s="118">
        <v>0</v>
      </c>
      <c r="T1077" s="118">
        <v>0</v>
      </c>
      <c r="U1077" s="118">
        <v>0</v>
      </c>
      <c r="V1077" s="118">
        <v>28.5</v>
      </c>
      <c r="W1077" s="118" t="s">
        <v>263</v>
      </c>
    </row>
    <row r="1078" spans="1:23" ht="13.5" customHeight="1" x14ac:dyDescent="0.3">
      <c r="A1078" s="170">
        <v>0.28125</v>
      </c>
      <c r="B1078" s="118">
        <v>6</v>
      </c>
      <c r="C1078" s="118">
        <v>0</v>
      </c>
      <c r="D1078" s="118">
        <v>0</v>
      </c>
      <c r="E1078" s="118">
        <v>2</v>
      </c>
      <c r="F1078" s="118">
        <v>0</v>
      </c>
      <c r="G1078" s="118">
        <v>3</v>
      </c>
      <c r="H1078" s="118">
        <v>0</v>
      </c>
      <c r="I1078" s="118">
        <v>0</v>
      </c>
      <c r="J1078" s="118">
        <v>1</v>
      </c>
      <c r="K1078" s="118">
        <v>0</v>
      </c>
      <c r="L1078" s="118">
        <v>0</v>
      </c>
      <c r="M1078" s="118">
        <v>0</v>
      </c>
      <c r="N1078" s="118">
        <v>0</v>
      </c>
      <c r="O1078" s="118">
        <v>0</v>
      </c>
      <c r="P1078" s="118">
        <v>0</v>
      </c>
      <c r="Q1078" s="118">
        <v>0</v>
      </c>
      <c r="R1078" s="118">
        <v>0</v>
      </c>
      <c r="S1078" s="118">
        <v>0</v>
      </c>
      <c r="T1078" s="118">
        <v>0</v>
      </c>
      <c r="U1078" s="118">
        <v>0</v>
      </c>
      <c r="V1078" s="118">
        <v>26.3</v>
      </c>
      <c r="W1078" s="118" t="s">
        <v>263</v>
      </c>
    </row>
    <row r="1079" spans="1:23" ht="13.5" customHeight="1" x14ac:dyDescent="0.3">
      <c r="A1079" s="170">
        <v>0.29166666666666702</v>
      </c>
      <c r="B1079" s="118">
        <v>12</v>
      </c>
      <c r="C1079" s="118">
        <v>0</v>
      </c>
      <c r="D1079" s="118">
        <v>0</v>
      </c>
      <c r="E1079" s="118">
        <v>0</v>
      </c>
      <c r="F1079" s="118">
        <v>1</v>
      </c>
      <c r="G1079" s="118">
        <v>6</v>
      </c>
      <c r="H1079" s="118">
        <v>4</v>
      </c>
      <c r="I1079" s="118">
        <v>1</v>
      </c>
      <c r="J1079" s="118">
        <v>0</v>
      </c>
      <c r="K1079" s="118">
        <v>0</v>
      </c>
      <c r="L1079" s="118">
        <v>0</v>
      </c>
      <c r="M1079" s="118">
        <v>0</v>
      </c>
      <c r="N1079" s="118">
        <v>0</v>
      </c>
      <c r="O1079" s="118">
        <v>0</v>
      </c>
      <c r="P1079" s="118">
        <v>0</v>
      </c>
      <c r="Q1079" s="118">
        <v>0</v>
      </c>
      <c r="R1079" s="118">
        <v>0</v>
      </c>
      <c r="S1079" s="118">
        <v>0</v>
      </c>
      <c r="T1079" s="118">
        <v>0</v>
      </c>
      <c r="U1079" s="118">
        <v>0</v>
      </c>
      <c r="V1079" s="118">
        <v>29.9</v>
      </c>
      <c r="W1079" s="118">
        <v>33.9</v>
      </c>
    </row>
    <row r="1080" spans="1:23" ht="13.5" customHeight="1" x14ac:dyDescent="0.3">
      <c r="A1080" s="170">
        <v>0.30208333333333298</v>
      </c>
      <c r="B1080" s="118">
        <v>8</v>
      </c>
      <c r="C1080" s="118">
        <v>0</v>
      </c>
      <c r="D1080" s="118">
        <v>0</v>
      </c>
      <c r="E1080" s="118">
        <v>0</v>
      </c>
      <c r="F1080" s="118">
        <v>3</v>
      </c>
      <c r="G1080" s="118">
        <v>4</v>
      </c>
      <c r="H1080" s="118">
        <v>0</v>
      </c>
      <c r="I1080" s="118">
        <v>1</v>
      </c>
      <c r="J1080" s="118">
        <v>0</v>
      </c>
      <c r="K1080" s="118">
        <v>0</v>
      </c>
      <c r="L1080" s="118">
        <v>0</v>
      </c>
      <c r="M1080" s="118">
        <v>0</v>
      </c>
      <c r="N1080" s="118">
        <v>0</v>
      </c>
      <c r="O1080" s="118">
        <v>0</v>
      </c>
      <c r="P1080" s="118">
        <v>0</v>
      </c>
      <c r="Q1080" s="118">
        <v>0</v>
      </c>
      <c r="R1080" s="118">
        <v>0</v>
      </c>
      <c r="S1080" s="118">
        <v>0</v>
      </c>
      <c r="T1080" s="118">
        <v>0</v>
      </c>
      <c r="U1080" s="118">
        <v>0</v>
      </c>
      <c r="V1080" s="118">
        <v>26.5</v>
      </c>
      <c r="W1080" s="118" t="s">
        <v>263</v>
      </c>
    </row>
    <row r="1081" spans="1:23" ht="13.5" customHeight="1" x14ac:dyDescent="0.3">
      <c r="A1081" s="170">
        <v>0.3125</v>
      </c>
      <c r="B1081" s="118">
        <v>12</v>
      </c>
      <c r="C1081" s="118">
        <v>0</v>
      </c>
      <c r="D1081" s="118">
        <v>1</v>
      </c>
      <c r="E1081" s="118">
        <v>0</v>
      </c>
      <c r="F1081" s="118">
        <v>4</v>
      </c>
      <c r="G1081" s="118">
        <v>3</v>
      </c>
      <c r="H1081" s="118">
        <v>3</v>
      </c>
      <c r="I1081" s="118">
        <v>1</v>
      </c>
      <c r="J1081" s="118">
        <v>0</v>
      </c>
      <c r="K1081" s="118">
        <v>0</v>
      </c>
      <c r="L1081" s="118">
        <v>0</v>
      </c>
      <c r="M1081" s="118">
        <v>0</v>
      </c>
      <c r="N1081" s="118">
        <v>0</v>
      </c>
      <c r="O1081" s="118">
        <v>0</v>
      </c>
      <c r="P1081" s="118">
        <v>0</v>
      </c>
      <c r="Q1081" s="118">
        <v>0</v>
      </c>
      <c r="R1081" s="118">
        <v>0</v>
      </c>
      <c r="S1081" s="118">
        <v>0</v>
      </c>
      <c r="T1081" s="118">
        <v>0</v>
      </c>
      <c r="U1081" s="118">
        <v>0</v>
      </c>
      <c r="V1081" s="118">
        <v>26.8</v>
      </c>
      <c r="W1081" s="118">
        <v>34.700000000000003</v>
      </c>
    </row>
    <row r="1082" spans="1:23" ht="13.5" customHeight="1" x14ac:dyDescent="0.3">
      <c r="A1082" s="170">
        <v>0.32291666666666702</v>
      </c>
      <c r="B1082" s="118">
        <v>22</v>
      </c>
      <c r="C1082" s="118">
        <v>0</v>
      </c>
      <c r="D1082" s="118">
        <v>1</v>
      </c>
      <c r="E1082" s="118">
        <v>1</v>
      </c>
      <c r="F1082" s="118">
        <v>6</v>
      </c>
      <c r="G1082" s="118">
        <v>8</v>
      </c>
      <c r="H1082" s="118">
        <v>2</v>
      </c>
      <c r="I1082" s="118">
        <v>3</v>
      </c>
      <c r="J1082" s="118">
        <v>1</v>
      </c>
      <c r="K1082" s="118">
        <v>0</v>
      </c>
      <c r="L1082" s="118">
        <v>0</v>
      </c>
      <c r="M1082" s="118">
        <v>0</v>
      </c>
      <c r="N1082" s="118">
        <v>0</v>
      </c>
      <c r="O1082" s="118">
        <v>0</v>
      </c>
      <c r="P1082" s="118">
        <v>0</v>
      </c>
      <c r="Q1082" s="118">
        <v>0</v>
      </c>
      <c r="R1082" s="118">
        <v>0</v>
      </c>
      <c r="S1082" s="118">
        <v>0</v>
      </c>
      <c r="T1082" s="118">
        <v>0</v>
      </c>
      <c r="U1082" s="118">
        <v>0</v>
      </c>
      <c r="V1082" s="118">
        <v>27.8</v>
      </c>
      <c r="W1082" s="118">
        <v>38.1</v>
      </c>
    </row>
    <row r="1083" spans="1:23" ht="13.5" customHeight="1" x14ac:dyDescent="0.3">
      <c r="A1083" s="170">
        <v>0.33333333333333298</v>
      </c>
      <c r="B1083" s="118">
        <v>16</v>
      </c>
      <c r="C1083" s="118">
        <v>0</v>
      </c>
      <c r="D1083" s="118">
        <v>0</v>
      </c>
      <c r="E1083" s="118">
        <v>1</v>
      </c>
      <c r="F1083" s="118">
        <v>5</v>
      </c>
      <c r="G1083" s="118">
        <v>7</v>
      </c>
      <c r="H1083" s="118">
        <v>2</v>
      </c>
      <c r="I1083" s="118">
        <v>1</v>
      </c>
      <c r="J1083" s="118">
        <v>0</v>
      </c>
      <c r="K1083" s="118">
        <v>0</v>
      </c>
      <c r="L1083" s="118">
        <v>0</v>
      </c>
      <c r="M1083" s="118">
        <v>0</v>
      </c>
      <c r="N1083" s="118">
        <v>0</v>
      </c>
      <c r="O1083" s="118">
        <v>0</v>
      </c>
      <c r="P1083" s="118">
        <v>0</v>
      </c>
      <c r="Q1083" s="118">
        <v>0</v>
      </c>
      <c r="R1083" s="118">
        <v>0</v>
      </c>
      <c r="S1083" s="118">
        <v>0</v>
      </c>
      <c r="T1083" s="118">
        <v>0</v>
      </c>
      <c r="U1083" s="118">
        <v>0</v>
      </c>
      <c r="V1083" s="118">
        <v>26.5</v>
      </c>
      <c r="W1083" s="118">
        <v>32.700000000000003</v>
      </c>
    </row>
    <row r="1084" spans="1:23" ht="13.5" customHeight="1" x14ac:dyDescent="0.3">
      <c r="A1084" s="170">
        <v>0.34375</v>
      </c>
      <c r="B1084" s="118">
        <v>20</v>
      </c>
      <c r="C1084" s="118">
        <v>0</v>
      </c>
      <c r="D1084" s="118">
        <v>0</v>
      </c>
      <c r="E1084" s="118">
        <v>0</v>
      </c>
      <c r="F1084" s="118">
        <v>4</v>
      </c>
      <c r="G1084" s="118">
        <v>3</v>
      </c>
      <c r="H1084" s="118">
        <v>7</v>
      </c>
      <c r="I1084" s="118">
        <v>3</v>
      </c>
      <c r="J1084" s="118">
        <v>3</v>
      </c>
      <c r="K1084" s="118">
        <v>0</v>
      </c>
      <c r="L1084" s="118">
        <v>0</v>
      </c>
      <c r="M1084" s="118">
        <v>0</v>
      </c>
      <c r="N1084" s="118">
        <v>0</v>
      </c>
      <c r="O1084" s="118">
        <v>0</v>
      </c>
      <c r="P1084" s="118">
        <v>0</v>
      </c>
      <c r="Q1084" s="118">
        <v>0</v>
      </c>
      <c r="R1084" s="118">
        <v>0</v>
      </c>
      <c r="S1084" s="118">
        <v>0</v>
      </c>
      <c r="T1084" s="118">
        <v>0</v>
      </c>
      <c r="U1084" s="118">
        <v>0</v>
      </c>
      <c r="V1084" s="118">
        <v>31.4</v>
      </c>
      <c r="W1084" s="118">
        <v>40.200000000000003</v>
      </c>
    </row>
    <row r="1085" spans="1:23" ht="13.5" customHeight="1" x14ac:dyDescent="0.3">
      <c r="A1085" s="170">
        <v>0.35416666666666702</v>
      </c>
      <c r="B1085" s="118">
        <v>10</v>
      </c>
      <c r="C1085" s="118">
        <v>0</v>
      </c>
      <c r="D1085" s="118">
        <v>0</v>
      </c>
      <c r="E1085" s="118">
        <v>1</v>
      </c>
      <c r="F1085" s="118">
        <v>2</v>
      </c>
      <c r="G1085" s="118">
        <v>2</v>
      </c>
      <c r="H1085" s="118">
        <v>3</v>
      </c>
      <c r="I1085" s="118">
        <v>2</v>
      </c>
      <c r="J1085" s="118">
        <v>0</v>
      </c>
      <c r="K1085" s="118">
        <v>0</v>
      </c>
      <c r="L1085" s="118">
        <v>0</v>
      </c>
      <c r="M1085" s="118">
        <v>0</v>
      </c>
      <c r="N1085" s="118">
        <v>0</v>
      </c>
      <c r="O1085" s="118">
        <v>0</v>
      </c>
      <c r="P1085" s="118">
        <v>0</v>
      </c>
      <c r="Q1085" s="118">
        <v>0</v>
      </c>
      <c r="R1085" s="118">
        <v>0</v>
      </c>
      <c r="S1085" s="118">
        <v>0</v>
      </c>
      <c r="T1085" s="118">
        <v>0</v>
      </c>
      <c r="U1085" s="118">
        <v>0</v>
      </c>
      <c r="V1085" s="118">
        <v>28.7</v>
      </c>
      <c r="W1085" s="118" t="s">
        <v>263</v>
      </c>
    </row>
    <row r="1086" spans="1:23" ht="13.5" customHeight="1" x14ac:dyDescent="0.3">
      <c r="A1086" s="170">
        <v>0.36458333333333298</v>
      </c>
      <c r="B1086" s="118">
        <v>9</v>
      </c>
      <c r="C1086" s="118">
        <v>1</v>
      </c>
      <c r="D1086" s="118">
        <v>0</v>
      </c>
      <c r="E1086" s="118">
        <v>0</v>
      </c>
      <c r="F1086" s="118">
        <v>3</v>
      </c>
      <c r="G1086" s="118">
        <v>1</v>
      </c>
      <c r="H1086" s="118">
        <v>3</v>
      </c>
      <c r="I1086" s="118">
        <v>1</v>
      </c>
      <c r="J1086" s="118">
        <v>0</v>
      </c>
      <c r="K1086" s="118">
        <v>0</v>
      </c>
      <c r="L1086" s="118">
        <v>0</v>
      </c>
      <c r="M1086" s="118">
        <v>0</v>
      </c>
      <c r="N1086" s="118">
        <v>0</v>
      </c>
      <c r="O1086" s="118">
        <v>0</v>
      </c>
      <c r="P1086" s="118">
        <v>0</v>
      </c>
      <c r="Q1086" s="118">
        <v>0</v>
      </c>
      <c r="R1086" s="118">
        <v>0</v>
      </c>
      <c r="S1086" s="118">
        <v>0</v>
      </c>
      <c r="T1086" s="118">
        <v>0</v>
      </c>
      <c r="U1086" s="118">
        <v>0</v>
      </c>
      <c r="V1086" s="118">
        <v>26.6</v>
      </c>
      <c r="W1086" s="118" t="s">
        <v>263</v>
      </c>
    </row>
    <row r="1087" spans="1:23" ht="13.5" customHeight="1" x14ac:dyDescent="0.3">
      <c r="A1087" s="170">
        <v>0.375</v>
      </c>
      <c r="B1087" s="118">
        <v>6</v>
      </c>
      <c r="C1087" s="118">
        <v>0</v>
      </c>
      <c r="D1087" s="118">
        <v>1</v>
      </c>
      <c r="E1087" s="118">
        <v>0</v>
      </c>
      <c r="F1087" s="118">
        <v>2</v>
      </c>
      <c r="G1087" s="118">
        <v>3</v>
      </c>
      <c r="H1087" s="118">
        <v>0</v>
      </c>
      <c r="I1087" s="118">
        <v>0</v>
      </c>
      <c r="J1087" s="118">
        <v>0</v>
      </c>
      <c r="K1087" s="118">
        <v>0</v>
      </c>
      <c r="L1087" s="118">
        <v>0</v>
      </c>
      <c r="M1087" s="118">
        <v>0</v>
      </c>
      <c r="N1087" s="118">
        <v>0</v>
      </c>
      <c r="O1087" s="118">
        <v>0</v>
      </c>
      <c r="P1087" s="118">
        <v>0</v>
      </c>
      <c r="Q1087" s="118">
        <v>0</v>
      </c>
      <c r="R1087" s="118">
        <v>0</v>
      </c>
      <c r="S1087" s="118">
        <v>0</v>
      </c>
      <c r="T1087" s="118">
        <v>0</v>
      </c>
      <c r="U1087" s="118">
        <v>0</v>
      </c>
      <c r="V1087" s="118">
        <v>23.2</v>
      </c>
      <c r="W1087" s="118" t="s">
        <v>263</v>
      </c>
    </row>
    <row r="1088" spans="1:23" ht="13.5" customHeight="1" x14ac:dyDescent="0.3">
      <c r="A1088" s="170">
        <v>0.38541666666666702</v>
      </c>
      <c r="B1088" s="118">
        <v>6</v>
      </c>
      <c r="C1088" s="118">
        <v>1</v>
      </c>
      <c r="D1088" s="118">
        <v>0</v>
      </c>
      <c r="E1088" s="118">
        <v>0</v>
      </c>
      <c r="F1088" s="118">
        <v>1</v>
      </c>
      <c r="G1088" s="118">
        <v>0</v>
      </c>
      <c r="H1088" s="118">
        <v>2</v>
      </c>
      <c r="I1088" s="118">
        <v>1</v>
      </c>
      <c r="J1088" s="118">
        <v>1</v>
      </c>
      <c r="K1088" s="118">
        <v>0</v>
      </c>
      <c r="L1088" s="118">
        <v>0</v>
      </c>
      <c r="M1088" s="118">
        <v>0</v>
      </c>
      <c r="N1088" s="118">
        <v>0</v>
      </c>
      <c r="O1088" s="118">
        <v>0</v>
      </c>
      <c r="P1088" s="118">
        <v>0</v>
      </c>
      <c r="Q1088" s="118">
        <v>0</v>
      </c>
      <c r="R1088" s="118">
        <v>0</v>
      </c>
      <c r="S1088" s="118">
        <v>0</v>
      </c>
      <c r="T1088" s="118">
        <v>0</v>
      </c>
      <c r="U1088" s="118">
        <v>0</v>
      </c>
      <c r="V1088" s="118">
        <v>28.7</v>
      </c>
      <c r="W1088" s="118" t="s">
        <v>263</v>
      </c>
    </row>
    <row r="1089" spans="1:23" ht="13.5" customHeight="1" x14ac:dyDescent="0.3">
      <c r="A1089" s="170">
        <v>0.39583333333333298</v>
      </c>
      <c r="B1089" s="118">
        <v>8</v>
      </c>
      <c r="C1089" s="118">
        <v>1</v>
      </c>
      <c r="D1089" s="118">
        <v>1</v>
      </c>
      <c r="E1089" s="118">
        <v>4</v>
      </c>
      <c r="F1089" s="118">
        <v>2</v>
      </c>
      <c r="G1089" s="118">
        <v>0</v>
      </c>
      <c r="H1089" s="118">
        <v>0</v>
      </c>
      <c r="I1089" s="118">
        <v>0</v>
      </c>
      <c r="J1089" s="118">
        <v>0</v>
      </c>
      <c r="K1089" s="118">
        <v>0</v>
      </c>
      <c r="L1089" s="118">
        <v>0</v>
      </c>
      <c r="M1089" s="118">
        <v>0</v>
      </c>
      <c r="N1089" s="118">
        <v>0</v>
      </c>
      <c r="O1089" s="118">
        <v>0</v>
      </c>
      <c r="P1089" s="118">
        <v>0</v>
      </c>
      <c r="Q1089" s="118">
        <v>0</v>
      </c>
      <c r="R1089" s="118">
        <v>0</v>
      </c>
      <c r="S1089" s="118">
        <v>0</v>
      </c>
      <c r="T1089" s="118">
        <v>0</v>
      </c>
      <c r="U1089" s="118">
        <v>0</v>
      </c>
      <c r="V1089" s="118">
        <v>18</v>
      </c>
      <c r="W1089" s="118" t="s">
        <v>263</v>
      </c>
    </row>
    <row r="1090" spans="1:23" ht="13.5" customHeight="1" x14ac:dyDescent="0.3">
      <c r="A1090" s="170">
        <v>0.40625</v>
      </c>
      <c r="B1090" s="118">
        <v>12</v>
      </c>
      <c r="C1090" s="118">
        <v>0</v>
      </c>
      <c r="D1090" s="118">
        <v>1</v>
      </c>
      <c r="E1090" s="118">
        <v>2</v>
      </c>
      <c r="F1090" s="118">
        <v>5</v>
      </c>
      <c r="G1090" s="118">
        <v>1</v>
      </c>
      <c r="H1090" s="118">
        <v>3</v>
      </c>
      <c r="I1090" s="118">
        <v>0</v>
      </c>
      <c r="J1090" s="118">
        <v>0</v>
      </c>
      <c r="K1090" s="118">
        <v>0</v>
      </c>
      <c r="L1090" s="118">
        <v>0</v>
      </c>
      <c r="M1090" s="118">
        <v>0</v>
      </c>
      <c r="N1090" s="118">
        <v>0</v>
      </c>
      <c r="O1090" s="118">
        <v>0</v>
      </c>
      <c r="P1090" s="118">
        <v>0</v>
      </c>
      <c r="Q1090" s="118">
        <v>0</v>
      </c>
      <c r="R1090" s="118">
        <v>0</v>
      </c>
      <c r="S1090" s="118">
        <v>0</v>
      </c>
      <c r="T1090" s="118">
        <v>0</v>
      </c>
      <c r="U1090" s="118">
        <v>0</v>
      </c>
      <c r="V1090" s="118">
        <v>23.8</v>
      </c>
      <c r="W1090" s="118">
        <v>31.8</v>
      </c>
    </row>
    <row r="1091" spans="1:23" ht="13.5" customHeight="1" x14ac:dyDescent="0.3">
      <c r="A1091" s="170">
        <v>0.41666666666666702</v>
      </c>
      <c r="B1091" s="118">
        <v>6</v>
      </c>
      <c r="C1091" s="118">
        <v>0</v>
      </c>
      <c r="D1091" s="118">
        <v>2</v>
      </c>
      <c r="E1091" s="118">
        <v>0</v>
      </c>
      <c r="F1091" s="118">
        <v>3</v>
      </c>
      <c r="G1091" s="118">
        <v>1</v>
      </c>
      <c r="H1091" s="118">
        <v>0</v>
      </c>
      <c r="I1091" s="118">
        <v>0</v>
      </c>
      <c r="J1091" s="118">
        <v>0</v>
      </c>
      <c r="K1091" s="118">
        <v>0</v>
      </c>
      <c r="L1091" s="118">
        <v>0</v>
      </c>
      <c r="M1091" s="118">
        <v>0</v>
      </c>
      <c r="N1091" s="118">
        <v>0</v>
      </c>
      <c r="O1091" s="118">
        <v>0</v>
      </c>
      <c r="P1091" s="118">
        <v>0</v>
      </c>
      <c r="Q1091" s="118">
        <v>0</v>
      </c>
      <c r="R1091" s="118">
        <v>0</v>
      </c>
      <c r="S1091" s="118">
        <v>0</v>
      </c>
      <c r="T1091" s="118">
        <v>0</v>
      </c>
      <c r="U1091" s="118">
        <v>0</v>
      </c>
      <c r="V1091" s="118">
        <v>18.7</v>
      </c>
      <c r="W1091" s="118" t="s">
        <v>263</v>
      </c>
    </row>
    <row r="1092" spans="1:23" ht="13.5" customHeight="1" x14ac:dyDescent="0.3">
      <c r="A1092" s="170">
        <v>0.42708333333333298</v>
      </c>
      <c r="B1092" s="118">
        <v>8</v>
      </c>
      <c r="C1092" s="118">
        <v>0</v>
      </c>
      <c r="D1092" s="118">
        <v>0</v>
      </c>
      <c r="E1092" s="118">
        <v>1</v>
      </c>
      <c r="F1092" s="118">
        <v>6</v>
      </c>
      <c r="G1092" s="118">
        <v>1</v>
      </c>
      <c r="H1092" s="118">
        <v>0</v>
      </c>
      <c r="I1092" s="118">
        <v>0</v>
      </c>
      <c r="J1092" s="118">
        <v>0</v>
      </c>
      <c r="K1092" s="118">
        <v>0</v>
      </c>
      <c r="L1092" s="118">
        <v>0</v>
      </c>
      <c r="M1092" s="118">
        <v>0</v>
      </c>
      <c r="N1092" s="118">
        <v>0</v>
      </c>
      <c r="O1092" s="118">
        <v>0</v>
      </c>
      <c r="P1092" s="118">
        <v>0</v>
      </c>
      <c r="Q1092" s="118">
        <v>0</v>
      </c>
      <c r="R1092" s="118">
        <v>0</v>
      </c>
      <c r="S1092" s="118">
        <v>0</v>
      </c>
      <c r="T1092" s="118">
        <v>0</v>
      </c>
      <c r="U1092" s="118">
        <v>0</v>
      </c>
      <c r="V1092" s="118">
        <v>22.2</v>
      </c>
      <c r="W1092" s="118" t="s">
        <v>263</v>
      </c>
    </row>
    <row r="1093" spans="1:23" ht="13.5" customHeight="1" x14ac:dyDescent="0.3">
      <c r="A1093" s="170">
        <v>0.4375</v>
      </c>
      <c r="B1093" s="118">
        <v>11</v>
      </c>
      <c r="C1093" s="118">
        <v>0</v>
      </c>
      <c r="D1093" s="118">
        <v>1</v>
      </c>
      <c r="E1093" s="118">
        <v>2</v>
      </c>
      <c r="F1093" s="118">
        <v>7</v>
      </c>
      <c r="G1093" s="118">
        <v>1</v>
      </c>
      <c r="H1093" s="118">
        <v>0</v>
      </c>
      <c r="I1093" s="118">
        <v>0</v>
      </c>
      <c r="J1093" s="118">
        <v>0</v>
      </c>
      <c r="K1093" s="118">
        <v>0</v>
      </c>
      <c r="L1093" s="118">
        <v>0</v>
      </c>
      <c r="M1093" s="118">
        <v>0</v>
      </c>
      <c r="N1093" s="118">
        <v>0</v>
      </c>
      <c r="O1093" s="118">
        <v>0</v>
      </c>
      <c r="P1093" s="118">
        <v>0</v>
      </c>
      <c r="Q1093" s="118">
        <v>0</v>
      </c>
      <c r="R1093" s="118">
        <v>0</v>
      </c>
      <c r="S1093" s="118">
        <v>0</v>
      </c>
      <c r="T1093" s="118">
        <v>0</v>
      </c>
      <c r="U1093" s="118">
        <v>0</v>
      </c>
      <c r="V1093" s="118">
        <v>21.6</v>
      </c>
      <c r="W1093" s="118">
        <v>25.2</v>
      </c>
    </row>
    <row r="1094" spans="1:23" ht="13.5" customHeight="1" x14ac:dyDescent="0.3">
      <c r="A1094" s="170">
        <v>0.44791666666666702</v>
      </c>
      <c r="B1094" s="118">
        <v>11</v>
      </c>
      <c r="C1094" s="118">
        <v>0</v>
      </c>
      <c r="D1094" s="118">
        <v>0</v>
      </c>
      <c r="E1094" s="118">
        <v>1</v>
      </c>
      <c r="F1094" s="118">
        <v>7</v>
      </c>
      <c r="G1094" s="118">
        <v>1</v>
      </c>
      <c r="H1094" s="118">
        <v>1</v>
      </c>
      <c r="I1094" s="118">
        <v>0</v>
      </c>
      <c r="J1094" s="118">
        <v>1</v>
      </c>
      <c r="K1094" s="118">
        <v>0</v>
      </c>
      <c r="L1094" s="118">
        <v>0</v>
      </c>
      <c r="M1094" s="118">
        <v>0</v>
      </c>
      <c r="N1094" s="118">
        <v>0</v>
      </c>
      <c r="O1094" s="118">
        <v>0</v>
      </c>
      <c r="P1094" s="118">
        <v>0</v>
      </c>
      <c r="Q1094" s="118">
        <v>0</v>
      </c>
      <c r="R1094" s="118">
        <v>0</v>
      </c>
      <c r="S1094" s="118">
        <v>0</v>
      </c>
      <c r="T1094" s="118">
        <v>0</v>
      </c>
      <c r="U1094" s="118">
        <v>0</v>
      </c>
      <c r="V1094" s="118">
        <v>25.9</v>
      </c>
      <c r="W1094" s="118">
        <v>34.200000000000003</v>
      </c>
    </row>
    <row r="1095" spans="1:23" ht="13.5" customHeight="1" x14ac:dyDescent="0.3">
      <c r="A1095" s="170">
        <v>0.45833333333333298</v>
      </c>
      <c r="B1095" s="118">
        <v>9</v>
      </c>
      <c r="C1095" s="118">
        <v>0</v>
      </c>
      <c r="D1095" s="118">
        <v>0</v>
      </c>
      <c r="E1095" s="118">
        <v>1</v>
      </c>
      <c r="F1095" s="118">
        <v>4</v>
      </c>
      <c r="G1095" s="118">
        <v>2</v>
      </c>
      <c r="H1095" s="118">
        <v>2</v>
      </c>
      <c r="I1095" s="118">
        <v>0</v>
      </c>
      <c r="J1095" s="118">
        <v>0</v>
      </c>
      <c r="K1095" s="118">
        <v>0</v>
      </c>
      <c r="L1095" s="118">
        <v>0</v>
      </c>
      <c r="M1095" s="118">
        <v>0</v>
      </c>
      <c r="N1095" s="118">
        <v>0</v>
      </c>
      <c r="O1095" s="118">
        <v>0</v>
      </c>
      <c r="P1095" s="118">
        <v>0</v>
      </c>
      <c r="Q1095" s="118">
        <v>0</v>
      </c>
      <c r="R1095" s="118">
        <v>0</v>
      </c>
      <c r="S1095" s="118">
        <v>0</v>
      </c>
      <c r="T1095" s="118">
        <v>0</v>
      </c>
      <c r="U1095" s="118">
        <v>0</v>
      </c>
      <c r="V1095" s="118">
        <v>25</v>
      </c>
      <c r="W1095" s="118" t="s">
        <v>263</v>
      </c>
    </row>
    <row r="1096" spans="1:23" ht="13.5" customHeight="1" x14ac:dyDescent="0.3">
      <c r="A1096" s="170">
        <v>0.46875</v>
      </c>
      <c r="B1096" s="118">
        <v>13</v>
      </c>
      <c r="C1096" s="118">
        <v>0</v>
      </c>
      <c r="D1096" s="118">
        <v>0</v>
      </c>
      <c r="E1096" s="118">
        <v>0</v>
      </c>
      <c r="F1096" s="118">
        <v>2</v>
      </c>
      <c r="G1096" s="118">
        <v>6</v>
      </c>
      <c r="H1096" s="118">
        <v>1</v>
      </c>
      <c r="I1096" s="118">
        <v>4</v>
      </c>
      <c r="J1096" s="118">
        <v>0</v>
      </c>
      <c r="K1096" s="118">
        <v>0</v>
      </c>
      <c r="L1096" s="118">
        <v>0</v>
      </c>
      <c r="M1096" s="118">
        <v>0</v>
      </c>
      <c r="N1096" s="118">
        <v>0</v>
      </c>
      <c r="O1096" s="118">
        <v>0</v>
      </c>
      <c r="P1096" s="118">
        <v>0</v>
      </c>
      <c r="Q1096" s="118">
        <v>0</v>
      </c>
      <c r="R1096" s="118">
        <v>0</v>
      </c>
      <c r="S1096" s="118">
        <v>0</v>
      </c>
      <c r="T1096" s="118">
        <v>0</v>
      </c>
      <c r="U1096" s="118">
        <v>0</v>
      </c>
      <c r="V1096" s="118">
        <v>29.6</v>
      </c>
      <c r="W1096" s="118">
        <v>35.200000000000003</v>
      </c>
    </row>
    <row r="1097" spans="1:23" ht="13.5" customHeight="1" x14ac:dyDescent="0.3">
      <c r="A1097" s="170">
        <v>0.47916666666666702</v>
      </c>
      <c r="B1097" s="118">
        <v>5</v>
      </c>
      <c r="C1097" s="118">
        <v>0</v>
      </c>
      <c r="D1097" s="118">
        <v>0</v>
      </c>
      <c r="E1097" s="118">
        <v>2</v>
      </c>
      <c r="F1097" s="118">
        <v>3</v>
      </c>
      <c r="G1097" s="118">
        <v>0</v>
      </c>
      <c r="H1097" s="118">
        <v>0</v>
      </c>
      <c r="I1097" s="118">
        <v>0</v>
      </c>
      <c r="J1097" s="118">
        <v>0</v>
      </c>
      <c r="K1097" s="118">
        <v>0</v>
      </c>
      <c r="L1097" s="118">
        <v>0</v>
      </c>
      <c r="M1097" s="118">
        <v>0</v>
      </c>
      <c r="N1097" s="118">
        <v>0</v>
      </c>
      <c r="O1097" s="118">
        <v>0</v>
      </c>
      <c r="P1097" s="118">
        <v>0</v>
      </c>
      <c r="Q1097" s="118">
        <v>0</v>
      </c>
      <c r="R1097" s="118">
        <v>0</v>
      </c>
      <c r="S1097" s="118">
        <v>0</v>
      </c>
      <c r="T1097" s="118">
        <v>0</v>
      </c>
      <c r="U1097" s="118">
        <v>0</v>
      </c>
      <c r="V1097" s="118">
        <v>19.899999999999999</v>
      </c>
      <c r="W1097" s="118" t="s">
        <v>263</v>
      </c>
    </row>
    <row r="1098" spans="1:23" ht="13.5" customHeight="1" x14ac:dyDescent="0.3">
      <c r="A1098" s="170">
        <v>0.48958333333333298</v>
      </c>
      <c r="B1098" s="118">
        <v>16</v>
      </c>
      <c r="C1098" s="118">
        <v>0</v>
      </c>
      <c r="D1098" s="118">
        <v>0</v>
      </c>
      <c r="E1098" s="118">
        <v>7</v>
      </c>
      <c r="F1098" s="118">
        <v>6</v>
      </c>
      <c r="G1098" s="118">
        <v>0</v>
      </c>
      <c r="H1098" s="118">
        <v>3</v>
      </c>
      <c r="I1098" s="118">
        <v>0</v>
      </c>
      <c r="J1098" s="118">
        <v>0</v>
      </c>
      <c r="K1098" s="118">
        <v>0</v>
      </c>
      <c r="L1098" s="118">
        <v>0</v>
      </c>
      <c r="M1098" s="118">
        <v>0</v>
      </c>
      <c r="N1098" s="118">
        <v>0</v>
      </c>
      <c r="O1098" s="118">
        <v>0</v>
      </c>
      <c r="P1098" s="118">
        <v>0</v>
      </c>
      <c r="Q1098" s="118">
        <v>0</v>
      </c>
      <c r="R1098" s="118">
        <v>0</v>
      </c>
      <c r="S1098" s="118">
        <v>0</v>
      </c>
      <c r="T1098" s="118">
        <v>0</v>
      </c>
      <c r="U1098" s="118">
        <v>0</v>
      </c>
      <c r="V1098" s="118">
        <v>22.8</v>
      </c>
      <c r="W1098" s="118">
        <v>30.9</v>
      </c>
    </row>
    <row r="1099" spans="1:23" ht="13.5" customHeight="1" x14ac:dyDescent="0.3">
      <c r="A1099" s="170">
        <v>0.5</v>
      </c>
      <c r="B1099" s="118">
        <v>10</v>
      </c>
      <c r="C1099" s="118">
        <v>0</v>
      </c>
      <c r="D1099" s="118">
        <v>1</v>
      </c>
      <c r="E1099" s="118">
        <v>1</v>
      </c>
      <c r="F1099" s="118">
        <v>5</v>
      </c>
      <c r="G1099" s="118">
        <v>2</v>
      </c>
      <c r="H1099" s="118">
        <v>0</v>
      </c>
      <c r="I1099" s="118">
        <v>1</v>
      </c>
      <c r="J1099" s="118">
        <v>0</v>
      </c>
      <c r="K1099" s="118">
        <v>0</v>
      </c>
      <c r="L1099" s="118">
        <v>0</v>
      </c>
      <c r="M1099" s="118">
        <v>0</v>
      </c>
      <c r="N1099" s="118">
        <v>0</v>
      </c>
      <c r="O1099" s="118">
        <v>0</v>
      </c>
      <c r="P1099" s="118">
        <v>0</v>
      </c>
      <c r="Q1099" s="118">
        <v>0</v>
      </c>
      <c r="R1099" s="118">
        <v>0</v>
      </c>
      <c r="S1099" s="118">
        <v>0</v>
      </c>
      <c r="T1099" s="118">
        <v>0</v>
      </c>
      <c r="U1099" s="118">
        <v>0</v>
      </c>
      <c r="V1099" s="118">
        <v>24</v>
      </c>
      <c r="W1099" s="118" t="s">
        <v>263</v>
      </c>
    </row>
    <row r="1100" spans="1:23" ht="13.5" customHeight="1" x14ac:dyDescent="0.3">
      <c r="A1100" s="170">
        <v>0.51041666666666696</v>
      </c>
      <c r="B1100" s="118">
        <v>8</v>
      </c>
      <c r="C1100" s="118">
        <v>0</v>
      </c>
      <c r="D1100" s="118">
        <v>0</v>
      </c>
      <c r="E1100" s="118">
        <v>4</v>
      </c>
      <c r="F1100" s="118">
        <v>2</v>
      </c>
      <c r="G1100" s="118">
        <v>1</v>
      </c>
      <c r="H1100" s="118">
        <v>1</v>
      </c>
      <c r="I1100" s="118">
        <v>0</v>
      </c>
      <c r="J1100" s="118">
        <v>0</v>
      </c>
      <c r="K1100" s="118">
        <v>0</v>
      </c>
      <c r="L1100" s="118">
        <v>0</v>
      </c>
      <c r="M1100" s="118">
        <v>0</v>
      </c>
      <c r="N1100" s="118">
        <v>0</v>
      </c>
      <c r="O1100" s="118">
        <v>0</v>
      </c>
      <c r="P1100" s="118">
        <v>0</v>
      </c>
      <c r="Q1100" s="118">
        <v>0</v>
      </c>
      <c r="R1100" s="118">
        <v>0</v>
      </c>
      <c r="S1100" s="118">
        <v>0</v>
      </c>
      <c r="T1100" s="118">
        <v>0</v>
      </c>
      <c r="U1100" s="118">
        <v>0</v>
      </c>
      <c r="V1100" s="118">
        <v>22.5</v>
      </c>
      <c r="W1100" s="118" t="s">
        <v>263</v>
      </c>
    </row>
    <row r="1101" spans="1:23" ht="13.5" customHeight="1" x14ac:dyDescent="0.3">
      <c r="A1101" s="170">
        <v>0.52083333333333304</v>
      </c>
      <c r="B1101" s="118">
        <v>3</v>
      </c>
      <c r="C1101" s="118">
        <v>0</v>
      </c>
      <c r="D1101" s="118">
        <v>0</v>
      </c>
      <c r="E1101" s="118">
        <v>0</v>
      </c>
      <c r="F1101" s="118">
        <v>2</v>
      </c>
      <c r="G1101" s="118">
        <v>1</v>
      </c>
      <c r="H1101" s="118">
        <v>0</v>
      </c>
      <c r="I1101" s="118">
        <v>0</v>
      </c>
      <c r="J1101" s="118">
        <v>0</v>
      </c>
      <c r="K1101" s="118">
        <v>0</v>
      </c>
      <c r="L1101" s="118">
        <v>0</v>
      </c>
      <c r="M1101" s="118">
        <v>0</v>
      </c>
      <c r="N1101" s="118">
        <v>0</v>
      </c>
      <c r="O1101" s="118">
        <v>0</v>
      </c>
      <c r="P1101" s="118">
        <v>0</v>
      </c>
      <c r="Q1101" s="118">
        <v>0</v>
      </c>
      <c r="R1101" s="118">
        <v>0</v>
      </c>
      <c r="S1101" s="118">
        <v>0</v>
      </c>
      <c r="T1101" s="118">
        <v>0</v>
      </c>
      <c r="U1101" s="118">
        <v>0</v>
      </c>
      <c r="V1101" s="118">
        <v>23.8</v>
      </c>
      <c r="W1101" s="118" t="s">
        <v>263</v>
      </c>
    </row>
    <row r="1102" spans="1:23" ht="13.5" customHeight="1" x14ac:dyDescent="0.3">
      <c r="A1102" s="170">
        <v>0.53125</v>
      </c>
      <c r="B1102" s="118">
        <v>4</v>
      </c>
      <c r="C1102" s="118">
        <v>0</v>
      </c>
      <c r="D1102" s="118">
        <v>0</v>
      </c>
      <c r="E1102" s="118">
        <v>1</v>
      </c>
      <c r="F1102" s="118">
        <v>2</v>
      </c>
      <c r="G1102" s="118">
        <v>1</v>
      </c>
      <c r="H1102" s="118">
        <v>0</v>
      </c>
      <c r="I1102" s="118">
        <v>0</v>
      </c>
      <c r="J1102" s="118">
        <v>0</v>
      </c>
      <c r="K1102" s="118">
        <v>0</v>
      </c>
      <c r="L1102" s="118">
        <v>0</v>
      </c>
      <c r="M1102" s="118">
        <v>0</v>
      </c>
      <c r="N1102" s="118">
        <v>0</v>
      </c>
      <c r="O1102" s="118">
        <v>0</v>
      </c>
      <c r="P1102" s="118">
        <v>0</v>
      </c>
      <c r="Q1102" s="118">
        <v>0</v>
      </c>
      <c r="R1102" s="118">
        <v>0</v>
      </c>
      <c r="S1102" s="118">
        <v>0</v>
      </c>
      <c r="T1102" s="118">
        <v>0</v>
      </c>
      <c r="U1102" s="118">
        <v>0</v>
      </c>
      <c r="V1102" s="118">
        <v>23.7</v>
      </c>
      <c r="W1102" s="118" t="s">
        <v>263</v>
      </c>
    </row>
    <row r="1103" spans="1:23" ht="13.5" customHeight="1" x14ac:dyDescent="0.3">
      <c r="A1103" s="170">
        <v>0.54166666666666696</v>
      </c>
      <c r="B1103" s="118">
        <v>8</v>
      </c>
      <c r="C1103" s="118">
        <v>0</v>
      </c>
      <c r="D1103" s="118">
        <v>0</v>
      </c>
      <c r="E1103" s="118">
        <v>1</v>
      </c>
      <c r="F1103" s="118">
        <v>1</v>
      </c>
      <c r="G1103" s="118">
        <v>3</v>
      </c>
      <c r="H1103" s="118">
        <v>3</v>
      </c>
      <c r="I1103" s="118">
        <v>0</v>
      </c>
      <c r="J1103" s="118">
        <v>0</v>
      </c>
      <c r="K1103" s="118">
        <v>0</v>
      </c>
      <c r="L1103" s="118">
        <v>0</v>
      </c>
      <c r="M1103" s="118">
        <v>0</v>
      </c>
      <c r="N1103" s="118">
        <v>0</v>
      </c>
      <c r="O1103" s="118">
        <v>0</v>
      </c>
      <c r="P1103" s="118">
        <v>0</v>
      </c>
      <c r="Q1103" s="118">
        <v>0</v>
      </c>
      <c r="R1103" s="118">
        <v>0</v>
      </c>
      <c r="S1103" s="118">
        <v>0</v>
      </c>
      <c r="T1103" s="118">
        <v>0</v>
      </c>
      <c r="U1103" s="118">
        <v>0</v>
      </c>
      <c r="V1103" s="118">
        <v>27.8</v>
      </c>
      <c r="W1103" s="118" t="s">
        <v>263</v>
      </c>
    </row>
    <row r="1104" spans="1:23" ht="13.5" customHeight="1" x14ac:dyDescent="0.3">
      <c r="A1104" s="170">
        <v>0.55208333333333304</v>
      </c>
      <c r="B1104" s="118">
        <v>7</v>
      </c>
      <c r="C1104" s="118">
        <v>0</v>
      </c>
      <c r="D1104" s="118">
        <v>1</v>
      </c>
      <c r="E1104" s="118">
        <v>1</v>
      </c>
      <c r="F1104" s="118">
        <v>3</v>
      </c>
      <c r="G1104" s="118">
        <v>1</v>
      </c>
      <c r="H1104" s="118">
        <v>0</v>
      </c>
      <c r="I1104" s="118">
        <v>0</v>
      </c>
      <c r="J1104" s="118">
        <v>0</v>
      </c>
      <c r="K1104" s="118">
        <v>1</v>
      </c>
      <c r="L1104" s="118">
        <v>0</v>
      </c>
      <c r="M1104" s="118">
        <v>0</v>
      </c>
      <c r="N1104" s="118">
        <v>0</v>
      </c>
      <c r="O1104" s="118">
        <v>0</v>
      </c>
      <c r="P1104" s="118">
        <v>0</v>
      </c>
      <c r="Q1104" s="118">
        <v>0</v>
      </c>
      <c r="R1104" s="118">
        <v>0</v>
      </c>
      <c r="S1104" s="118">
        <v>0</v>
      </c>
      <c r="T1104" s="118">
        <v>0</v>
      </c>
      <c r="U1104" s="118">
        <v>0</v>
      </c>
      <c r="V1104" s="118">
        <v>23.7</v>
      </c>
      <c r="W1104" s="118" t="s">
        <v>263</v>
      </c>
    </row>
    <row r="1105" spans="1:23" ht="13.5" customHeight="1" x14ac:dyDescent="0.3">
      <c r="A1105" s="170">
        <v>0.5625</v>
      </c>
      <c r="B1105" s="118">
        <v>4</v>
      </c>
      <c r="C1105" s="118">
        <v>1</v>
      </c>
      <c r="D1105" s="118">
        <v>0</v>
      </c>
      <c r="E1105" s="118">
        <v>0</v>
      </c>
      <c r="F1105" s="118">
        <v>2</v>
      </c>
      <c r="G1105" s="118">
        <v>0</v>
      </c>
      <c r="H1105" s="118">
        <v>1</v>
      </c>
      <c r="I1105" s="118">
        <v>0</v>
      </c>
      <c r="J1105" s="118">
        <v>0</v>
      </c>
      <c r="K1105" s="118">
        <v>0</v>
      </c>
      <c r="L1105" s="118">
        <v>0</v>
      </c>
      <c r="M1105" s="118">
        <v>0</v>
      </c>
      <c r="N1105" s="118">
        <v>0</v>
      </c>
      <c r="O1105" s="118">
        <v>0</v>
      </c>
      <c r="P1105" s="118">
        <v>0</v>
      </c>
      <c r="Q1105" s="118">
        <v>0</v>
      </c>
      <c r="R1105" s="118">
        <v>0</v>
      </c>
      <c r="S1105" s="118">
        <v>0</v>
      </c>
      <c r="T1105" s="118">
        <v>0</v>
      </c>
      <c r="U1105" s="118">
        <v>0</v>
      </c>
      <c r="V1105" s="118">
        <v>20.7</v>
      </c>
      <c r="W1105" s="118" t="s">
        <v>263</v>
      </c>
    </row>
    <row r="1106" spans="1:23" ht="13.5" customHeight="1" x14ac:dyDescent="0.3">
      <c r="A1106" s="170">
        <v>0.57291666666666696</v>
      </c>
      <c r="B1106" s="118">
        <v>8</v>
      </c>
      <c r="C1106" s="118">
        <v>0</v>
      </c>
      <c r="D1106" s="118">
        <v>0</v>
      </c>
      <c r="E1106" s="118">
        <v>1</v>
      </c>
      <c r="F1106" s="118">
        <v>2</v>
      </c>
      <c r="G1106" s="118">
        <v>1</v>
      </c>
      <c r="H1106" s="118">
        <v>4</v>
      </c>
      <c r="I1106" s="118">
        <v>0</v>
      </c>
      <c r="J1106" s="118">
        <v>0</v>
      </c>
      <c r="K1106" s="118">
        <v>0</v>
      </c>
      <c r="L1106" s="118">
        <v>0</v>
      </c>
      <c r="M1106" s="118">
        <v>0</v>
      </c>
      <c r="N1106" s="118">
        <v>0</v>
      </c>
      <c r="O1106" s="118">
        <v>0</v>
      </c>
      <c r="P1106" s="118">
        <v>0</v>
      </c>
      <c r="Q1106" s="118">
        <v>0</v>
      </c>
      <c r="R1106" s="118">
        <v>0</v>
      </c>
      <c r="S1106" s="118">
        <v>0</v>
      </c>
      <c r="T1106" s="118">
        <v>0</v>
      </c>
      <c r="U1106" s="118">
        <v>0</v>
      </c>
      <c r="V1106" s="118">
        <v>27.9</v>
      </c>
      <c r="W1106" s="118" t="s">
        <v>263</v>
      </c>
    </row>
    <row r="1107" spans="1:23" ht="13.5" customHeight="1" x14ac:dyDescent="0.3">
      <c r="A1107" s="170">
        <v>0.58333333333333304</v>
      </c>
      <c r="B1107" s="118">
        <v>10</v>
      </c>
      <c r="C1107" s="118">
        <v>1</v>
      </c>
      <c r="D1107" s="118">
        <v>0</v>
      </c>
      <c r="E1107" s="118">
        <v>0</v>
      </c>
      <c r="F1107" s="118">
        <v>4</v>
      </c>
      <c r="G1107" s="118">
        <v>4</v>
      </c>
      <c r="H1107" s="118">
        <v>0</v>
      </c>
      <c r="I1107" s="118">
        <v>1</v>
      </c>
      <c r="J1107" s="118">
        <v>0</v>
      </c>
      <c r="K1107" s="118">
        <v>0</v>
      </c>
      <c r="L1107" s="118">
        <v>0</v>
      </c>
      <c r="M1107" s="118">
        <v>0</v>
      </c>
      <c r="N1107" s="118">
        <v>0</v>
      </c>
      <c r="O1107" s="118">
        <v>0</v>
      </c>
      <c r="P1107" s="118">
        <v>0</v>
      </c>
      <c r="Q1107" s="118">
        <v>0</v>
      </c>
      <c r="R1107" s="118">
        <v>0</v>
      </c>
      <c r="S1107" s="118">
        <v>0</v>
      </c>
      <c r="T1107" s="118">
        <v>0</v>
      </c>
      <c r="U1107" s="118">
        <v>0</v>
      </c>
      <c r="V1107" s="118">
        <v>24.8</v>
      </c>
      <c r="W1107" s="118" t="s">
        <v>263</v>
      </c>
    </row>
    <row r="1108" spans="1:23" ht="13.5" customHeight="1" x14ac:dyDescent="0.3">
      <c r="A1108" s="170">
        <v>0.59375</v>
      </c>
      <c r="B1108" s="118">
        <v>6</v>
      </c>
      <c r="C1108" s="118">
        <v>0</v>
      </c>
      <c r="D1108" s="118">
        <v>0</v>
      </c>
      <c r="E1108" s="118">
        <v>0</v>
      </c>
      <c r="F1108" s="118">
        <v>1</v>
      </c>
      <c r="G1108" s="118">
        <v>2</v>
      </c>
      <c r="H1108" s="118">
        <v>2</v>
      </c>
      <c r="I1108" s="118">
        <v>0</v>
      </c>
      <c r="J1108" s="118">
        <v>0</v>
      </c>
      <c r="K1108" s="118">
        <v>1</v>
      </c>
      <c r="L1108" s="118">
        <v>0</v>
      </c>
      <c r="M1108" s="118">
        <v>0</v>
      </c>
      <c r="N1108" s="118">
        <v>0</v>
      </c>
      <c r="O1108" s="118">
        <v>0</v>
      </c>
      <c r="P1108" s="118">
        <v>0</v>
      </c>
      <c r="Q1108" s="118">
        <v>0</v>
      </c>
      <c r="R1108" s="118">
        <v>0</v>
      </c>
      <c r="S1108" s="118">
        <v>0</v>
      </c>
      <c r="T1108" s="118">
        <v>0</v>
      </c>
      <c r="U1108" s="118">
        <v>0</v>
      </c>
      <c r="V1108" s="118">
        <v>31.8</v>
      </c>
      <c r="W1108" s="118" t="s">
        <v>263</v>
      </c>
    </row>
    <row r="1109" spans="1:23" ht="13.5" customHeight="1" x14ac:dyDescent="0.3">
      <c r="A1109" s="170">
        <v>0.60416666666666696</v>
      </c>
      <c r="B1109" s="118">
        <v>14</v>
      </c>
      <c r="C1109" s="118">
        <v>0</v>
      </c>
      <c r="D1109" s="118">
        <v>0</v>
      </c>
      <c r="E1109" s="118">
        <v>2</v>
      </c>
      <c r="F1109" s="118">
        <v>1</v>
      </c>
      <c r="G1109" s="118">
        <v>6</v>
      </c>
      <c r="H1109" s="118">
        <v>4</v>
      </c>
      <c r="I1109" s="118">
        <v>1</v>
      </c>
      <c r="J1109" s="118">
        <v>0</v>
      </c>
      <c r="K1109" s="118">
        <v>0</v>
      </c>
      <c r="L1109" s="118">
        <v>0</v>
      </c>
      <c r="M1109" s="118">
        <v>0</v>
      </c>
      <c r="N1109" s="118">
        <v>0</v>
      </c>
      <c r="O1109" s="118">
        <v>0</v>
      </c>
      <c r="P1109" s="118">
        <v>0</v>
      </c>
      <c r="Q1109" s="118">
        <v>0</v>
      </c>
      <c r="R1109" s="118">
        <v>0</v>
      </c>
      <c r="S1109" s="118">
        <v>0</v>
      </c>
      <c r="T1109" s="118">
        <v>0</v>
      </c>
      <c r="U1109" s="118">
        <v>0</v>
      </c>
      <c r="V1109" s="118">
        <v>28.6</v>
      </c>
      <c r="W1109" s="118">
        <v>33.799999999999997</v>
      </c>
    </row>
    <row r="1110" spans="1:23" ht="13.5" customHeight="1" x14ac:dyDescent="0.3">
      <c r="A1110" s="170">
        <v>0.61458333333333304</v>
      </c>
      <c r="B1110" s="118">
        <v>1</v>
      </c>
      <c r="C1110" s="118">
        <v>0</v>
      </c>
      <c r="D1110" s="118">
        <v>0</v>
      </c>
      <c r="E1110" s="118">
        <v>0</v>
      </c>
      <c r="F1110" s="118">
        <v>0</v>
      </c>
      <c r="G1110" s="118">
        <v>0</v>
      </c>
      <c r="H1110" s="118">
        <v>1</v>
      </c>
      <c r="I1110" s="118">
        <v>0</v>
      </c>
      <c r="J1110" s="118">
        <v>0</v>
      </c>
      <c r="K1110" s="118">
        <v>0</v>
      </c>
      <c r="L1110" s="118">
        <v>0</v>
      </c>
      <c r="M1110" s="118">
        <v>0</v>
      </c>
      <c r="N1110" s="118">
        <v>0</v>
      </c>
      <c r="O1110" s="118">
        <v>0</v>
      </c>
      <c r="P1110" s="118">
        <v>0</v>
      </c>
      <c r="Q1110" s="118">
        <v>0</v>
      </c>
      <c r="R1110" s="118">
        <v>0</v>
      </c>
      <c r="S1110" s="118">
        <v>0</v>
      </c>
      <c r="T1110" s="118">
        <v>0</v>
      </c>
      <c r="U1110" s="118">
        <v>0</v>
      </c>
      <c r="V1110" s="118">
        <v>34.4</v>
      </c>
      <c r="W1110" s="118" t="s">
        <v>263</v>
      </c>
    </row>
    <row r="1111" spans="1:23" ht="13.5" customHeight="1" x14ac:dyDescent="0.3">
      <c r="A1111" s="170">
        <v>0.625</v>
      </c>
      <c r="B1111" s="118">
        <v>9</v>
      </c>
      <c r="C1111" s="118">
        <v>0</v>
      </c>
      <c r="D1111" s="118">
        <v>0</v>
      </c>
      <c r="E1111" s="118">
        <v>0</v>
      </c>
      <c r="F1111" s="118">
        <v>4</v>
      </c>
      <c r="G1111" s="118">
        <v>4</v>
      </c>
      <c r="H1111" s="118">
        <v>0</v>
      </c>
      <c r="I1111" s="118">
        <v>1</v>
      </c>
      <c r="J1111" s="118">
        <v>0</v>
      </c>
      <c r="K1111" s="118">
        <v>0</v>
      </c>
      <c r="L1111" s="118">
        <v>0</v>
      </c>
      <c r="M1111" s="118">
        <v>0</v>
      </c>
      <c r="N1111" s="118">
        <v>0</v>
      </c>
      <c r="O1111" s="118">
        <v>0</v>
      </c>
      <c r="P1111" s="118">
        <v>0</v>
      </c>
      <c r="Q1111" s="118">
        <v>0</v>
      </c>
      <c r="R1111" s="118">
        <v>0</v>
      </c>
      <c r="S1111" s="118">
        <v>0</v>
      </c>
      <c r="T1111" s="118">
        <v>0</v>
      </c>
      <c r="U1111" s="118">
        <v>0</v>
      </c>
      <c r="V1111" s="118">
        <v>26.6</v>
      </c>
      <c r="W1111" s="118" t="s">
        <v>263</v>
      </c>
    </row>
    <row r="1112" spans="1:23" ht="13.5" customHeight="1" x14ac:dyDescent="0.3">
      <c r="A1112" s="170">
        <v>0.63541666666666696</v>
      </c>
      <c r="B1112" s="118">
        <v>10</v>
      </c>
      <c r="C1112" s="118">
        <v>0</v>
      </c>
      <c r="D1112" s="118">
        <v>1</v>
      </c>
      <c r="E1112" s="118">
        <v>1</v>
      </c>
      <c r="F1112" s="118">
        <v>1</v>
      </c>
      <c r="G1112" s="118">
        <v>5</v>
      </c>
      <c r="H1112" s="118">
        <v>2</v>
      </c>
      <c r="I1112" s="118">
        <v>0</v>
      </c>
      <c r="J1112" s="118">
        <v>0</v>
      </c>
      <c r="K1112" s="118">
        <v>0</v>
      </c>
      <c r="L1112" s="118">
        <v>0</v>
      </c>
      <c r="M1112" s="118">
        <v>0</v>
      </c>
      <c r="N1112" s="118">
        <v>0</v>
      </c>
      <c r="O1112" s="118">
        <v>0</v>
      </c>
      <c r="P1112" s="118">
        <v>0</v>
      </c>
      <c r="Q1112" s="118">
        <v>0</v>
      </c>
      <c r="R1112" s="118">
        <v>0</v>
      </c>
      <c r="S1112" s="118">
        <v>0</v>
      </c>
      <c r="T1112" s="118">
        <v>0</v>
      </c>
      <c r="U1112" s="118">
        <v>0</v>
      </c>
      <c r="V1112" s="118">
        <v>25.8</v>
      </c>
      <c r="W1112" s="118" t="s">
        <v>263</v>
      </c>
    </row>
    <row r="1113" spans="1:23" ht="13.5" customHeight="1" x14ac:dyDescent="0.3">
      <c r="A1113" s="170">
        <v>0.64583333333333304</v>
      </c>
      <c r="B1113" s="118">
        <v>9</v>
      </c>
      <c r="C1113" s="118">
        <v>0</v>
      </c>
      <c r="D1113" s="118">
        <v>0</v>
      </c>
      <c r="E1113" s="118">
        <v>3</v>
      </c>
      <c r="F1113" s="118">
        <v>3</v>
      </c>
      <c r="G1113" s="118">
        <v>2</v>
      </c>
      <c r="H1113" s="118">
        <v>1</v>
      </c>
      <c r="I1113" s="118">
        <v>0</v>
      </c>
      <c r="J1113" s="118">
        <v>0</v>
      </c>
      <c r="K1113" s="118">
        <v>0</v>
      </c>
      <c r="L1113" s="118">
        <v>0</v>
      </c>
      <c r="M1113" s="118">
        <v>0</v>
      </c>
      <c r="N1113" s="118">
        <v>0</v>
      </c>
      <c r="O1113" s="118">
        <v>0</v>
      </c>
      <c r="P1113" s="118">
        <v>0</v>
      </c>
      <c r="Q1113" s="118">
        <v>0</v>
      </c>
      <c r="R1113" s="118">
        <v>0</v>
      </c>
      <c r="S1113" s="118">
        <v>0</v>
      </c>
      <c r="T1113" s="118">
        <v>0</v>
      </c>
      <c r="U1113" s="118">
        <v>0</v>
      </c>
      <c r="V1113" s="118">
        <v>23.9</v>
      </c>
      <c r="W1113" s="118" t="s">
        <v>263</v>
      </c>
    </row>
    <row r="1114" spans="1:23" ht="13.5" customHeight="1" x14ac:dyDescent="0.3">
      <c r="A1114" s="170">
        <v>0.65625</v>
      </c>
      <c r="B1114" s="118">
        <v>7</v>
      </c>
      <c r="C1114" s="118">
        <v>0</v>
      </c>
      <c r="D1114" s="118">
        <v>0</v>
      </c>
      <c r="E1114" s="118">
        <v>2</v>
      </c>
      <c r="F1114" s="118">
        <v>0</v>
      </c>
      <c r="G1114" s="118">
        <v>1</v>
      </c>
      <c r="H1114" s="118">
        <v>2</v>
      </c>
      <c r="I1114" s="118">
        <v>2</v>
      </c>
      <c r="J1114" s="118">
        <v>0</v>
      </c>
      <c r="K1114" s="118">
        <v>0</v>
      </c>
      <c r="L1114" s="118">
        <v>0</v>
      </c>
      <c r="M1114" s="118">
        <v>0</v>
      </c>
      <c r="N1114" s="118">
        <v>0</v>
      </c>
      <c r="O1114" s="118">
        <v>0</v>
      </c>
      <c r="P1114" s="118">
        <v>0</v>
      </c>
      <c r="Q1114" s="118">
        <v>0</v>
      </c>
      <c r="R1114" s="118">
        <v>0</v>
      </c>
      <c r="S1114" s="118">
        <v>0</v>
      </c>
      <c r="T1114" s="118">
        <v>0</v>
      </c>
      <c r="U1114" s="118">
        <v>0</v>
      </c>
      <c r="V1114" s="118">
        <v>28.2</v>
      </c>
      <c r="W1114" s="118" t="s">
        <v>263</v>
      </c>
    </row>
    <row r="1115" spans="1:23" ht="13.5" customHeight="1" x14ac:dyDescent="0.3">
      <c r="A1115" s="170">
        <v>0.66666666666666696</v>
      </c>
      <c r="B1115" s="118">
        <v>16</v>
      </c>
      <c r="C1115" s="118">
        <v>0</v>
      </c>
      <c r="D1115" s="118">
        <v>0</v>
      </c>
      <c r="E1115" s="118">
        <v>2</v>
      </c>
      <c r="F1115" s="118">
        <v>11</v>
      </c>
      <c r="G1115" s="118">
        <v>2</v>
      </c>
      <c r="H1115" s="118">
        <v>1</v>
      </c>
      <c r="I1115" s="118">
        <v>0</v>
      </c>
      <c r="J1115" s="118">
        <v>0</v>
      </c>
      <c r="K1115" s="118">
        <v>0</v>
      </c>
      <c r="L1115" s="118">
        <v>0</v>
      </c>
      <c r="M1115" s="118">
        <v>0</v>
      </c>
      <c r="N1115" s="118">
        <v>0</v>
      </c>
      <c r="O1115" s="118">
        <v>0</v>
      </c>
      <c r="P1115" s="118">
        <v>0</v>
      </c>
      <c r="Q1115" s="118">
        <v>0</v>
      </c>
      <c r="R1115" s="118">
        <v>0</v>
      </c>
      <c r="S1115" s="118">
        <v>0</v>
      </c>
      <c r="T1115" s="118">
        <v>0</v>
      </c>
      <c r="U1115" s="118">
        <v>0</v>
      </c>
      <c r="V1115" s="118">
        <v>23</v>
      </c>
      <c r="W1115" s="118">
        <v>26.6</v>
      </c>
    </row>
    <row r="1116" spans="1:23" ht="13.5" customHeight="1" x14ac:dyDescent="0.3">
      <c r="A1116" s="170">
        <v>0.67708333333333304</v>
      </c>
      <c r="B1116" s="118">
        <v>12</v>
      </c>
      <c r="C1116" s="118">
        <v>0</v>
      </c>
      <c r="D1116" s="118">
        <v>0</v>
      </c>
      <c r="E1116" s="118">
        <v>0</v>
      </c>
      <c r="F1116" s="118">
        <v>5</v>
      </c>
      <c r="G1116" s="118">
        <v>5</v>
      </c>
      <c r="H1116" s="118">
        <v>2</v>
      </c>
      <c r="I1116" s="118">
        <v>0</v>
      </c>
      <c r="J1116" s="118">
        <v>0</v>
      </c>
      <c r="K1116" s="118">
        <v>0</v>
      </c>
      <c r="L1116" s="118">
        <v>0</v>
      </c>
      <c r="M1116" s="118">
        <v>0</v>
      </c>
      <c r="N1116" s="118">
        <v>0</v>
      </c>
      <c r="O1116" s="118">
        <v>0</v>
      </c>
      <c r="P1116" s="118">
        <v>0</v>
      </c>
      <c r="Q1116" s="118">
        <v>0</v>
      </c>
      <c r="R1116" s="118">
        <v>0</v>
      </c>
      <c r="S1116" s="118">
        <v>0</v>
      </c>
      <c r="T1116" s="118">
        <v>0</v>
      </c>
      <c r="U1116" s="118">
        <v>0</v>
      </c>
      <c r="V1116" s="118">
        <v>27.5</v>
      </c>
      <c r="W1116" s="118">
        <v>33</v>
      </c>
    </row>
    <row r="1117" spans="1:23" ht="13.5" customHeight="1" x14ac:dyDescent="0.3">
      <c r="A1117" s="170">
        <v>0.6875</v>
      </c>
      <c r="B1117" s="118">
        <v>12</v>
      </c>
      <c r="C1117" s="118">
        <v>0</v>
      </c>
      <c r="D1117" s="118">
        <v>0</v>
      </c>
      <c r="E1117" s="118">
        <v>2</v>
      </c>
      <c r="F1117" s="118">
        <v>4</v>
      </c>
      <c r="G1117" s="118">
        <v>1</v>
      </c>
      <c r="H1117" s="118">
        <v>4</v>
      </c>
      <c r="I1117" s="118">
        <v>1</v>
      </c>
      <c r="J1117" s="118">
        <v>0</v>
      </c>
      <c r="K1117" s="118">
        <v>0</v>
      </c>
      <c r="L1117" s="118">
        <v>0</v>
      </c>
      <c r="M1117" s="118">
        <v>0</v>
      </c>
      <c r="N1117" s="118">
        <v>0</v>
      </c>
      <c r="O1117" s="118">
        <v>0</v>
      </c>
      <c r="P1117" s="118">
        <v>0</v>
      </c>
      <c r="Q1117" s="118">
        <v>0</v>
      </c>
      <c r="R1117" s="118">
        <v>0</v>
      </c>
      <c r="S1117" s="118">
        <v>0</v>
      </c>
      <c r="T1117" s="118">
        <v>0</v>
      </c>
      <c r="U1117" s="118">
        <v>0</v>
      </c>
      <c r="V1117" s="118">
        <v>25.6</v>
      </c>
      <c r="W1117" s="118">
        <v>30.3</v>
      </c>
    </row>
    <row r="1118" spans="1:23" ht="13.5" customHeight="1" x14ac:dyDescent="0.3">
      <c r="A1118" s="170">
        <v>0.69791666666666696</v>
      </c>
      <c r="B1118" s="118">
        <v>10</v>
      </c>
      <c r="C1118" s="118">
        <v>0</v>
      </c>
      <c r="D1118" s="118">
        <v>0</v>
      </c>
      <c r="E1118" s="118">
        <v>2</v>
      </c>
      <c r="F1118" s="118">
        <v>3</v>
      </c>
      <c r="G1118" s="118">
        <v>2</v>
      </c>
      <c r="H1118" s="118">
        <v>3</v>
      </c>
      <c r="I1118" s="118">
        <v>0</v>
      </c>
      <c r="J1118" s="118">
        <v>0</v>
      </c>
      <c r="K1118" s="118">
        <v>0</v>
      </c>
      <c r="L1118" s="118">
        <v>0</v>
      </c>
      <c r="M1118" s="118">
        <v>0</v>
      </c>
      <c r="N1118" s="118">
        <v>0</v>
      </c>
      <c r="O1118" s="118">
        <v>0</v>
      </c>
      <c r="P1118" s="118">
        <v>0</v>
      </c>
      <c r="Q1118" s="118">
        <v>0</v>
      </c>
      <c r="R1118" s="118">
        <v>0</v>
      </c>
      <c r="S1118" s="118">
        <v>0</v>
      </c>
      <c r="T1118" s="118">
        <v>0</v>
      </c>
      <c r="U1118" s="118">
        <v>0</v>
      </c>
      <c r="V1118" s="118">
        <v>25.1</v>
      </c>
      <c r="W1118" s="118" t="s">
        <v>263</v>
      </c>
    </row>
    <row r="1119" spans="1:23" ht="13.5" customHeight="1" x14ac:dyDescent="0.3">
      <c r="A1119" s="170">
        <v>0.70833333333333304</v>
      </c>
      <c r="B1119" s="118">
        <v>9</v>
      </c>
      <c r="C1119" s="118">
        <v>0</v>
      </c>
      <c r="D1119" s="118">
        <v>0</v>
      </c>
      <c r="E1119" s="118">
        <v>0</v>
      </c>
      <c r="F1119" s="118">
        <v>3</v>
      </c>
      <c r="G1119" s="118">
        <v>5</v>
      </c>
      <c r="H1119" s="118">
        <v>1</v>
      </c>
      <c r="I1119" s="118">
        <v>0</v>
      </c>
      <c r="J1119" s="118">
        <v>0</v>
      </c>
      <c r="K1119" s="118">
        <v>0</v>
      </c>
      <c r="L1119" s="118">
        <v>0</v>
      </c>
      <c r="M1119" s="118">
        <v>0</v>
      </c>
      <c r="N1119" s="118">
        <v>0</v>
      </c>
      <c r="O1119" s="118">
        <v>0</v>
      </c>
      <c r="P1119" s="118">
        <v>0</v>
      </c>
      <c r="Q1119" s="118">
        <v>0</v>
      </c>
      <c r="R1119" s="118">
        <v>0</v>
      </c>
      <c r="S1119" s="118">
        <v>0</v>
      </c>
      <c r="T1119" s="118">
        <v>0</v>
      </c>
      <c r="U1119" s="118">
        <v>0</v>
      </c>
      <c r="V1119" s="118">
        <v>25.9</v>
      </c>
      <c r="W1119" s="118" t="s">
        <v>263</v>
      </c>
    </row>
    <row r="1120" spans="1:23" ht="13.5" customHeight="1" x14ac:dyDescent="0.3">
      <c r="A1120" s="170">
        <v>0.71875</v>
      </c>
      <c r="B1120" s="118">
        <v>16</v>
      </c>
      <c r="C1120" s="118">
        <v>0</v>
      </c>
      <c r="D1120" s="118">
        <v>1</v>
      </c>
      <c r="E1120" s="118">
        <v>2</v>
      </c>
      <c r="F1120" s="118">
        <v>8</v>
      </c>
      <c r="G1120" s="118">
        <v>4</v>
      </c>
      <c r="H1120" s="118">
        <v>1</v>
      </c>
      <c r="I1120" s="118">
        <v>0</v>
      </c>
      <c r="J1120" s="118">
        <v>0</v>
      </c>
      <c r="K1120" s="118">
        <v>0</v>
      </c>
      <c r="L1120" s="118">
        <v>0</v>
      </c>
      <c r="M1120" s="118">
        <v>0</v>
      </c>
      <c r="N1120" s="118">
        <v>0</v>
      </c>
      <c r="O1120" s="118">
        <v>0</v>
      </c>
      <c r="P1120" s="118">
        <v>0</v>
      </c>
      <c r="Q1120" s="118">
        <v>0</v>
      </c>
      <c r="R1120" s="118">
        <v>0</v>
      </c>
      <c r="S1120" s="118">
        <v>0</v>
      </c>
      <c r="T1120" s="118">
        <v>0</v>
      </c>
      <c r="U1120" s="118">
        <v>0</v>
      </c>
      <c r="V1120" s="118">
        <v>23</v>
      </c>
      <c r="W1120" s="118">
        <v>27.8</v>
      </c>
    </row>
    <row r="1121" spans="1:23" ht="13.5" customHeight="1" x14ac:dyDescent="0.3">
      <c r="A1121" s="170">
        <v>0.72916666666666696</v>
      </c>
      <c r="B1121" s="118">
        <v>11</v>
      </c>
      <c r="C1121" s="118">
        <v>0</v>
      </c>
      <c r="D1121" s="118">
        <v>1</v>
      </c>
      <c r="E1121" s="118">
        <v>6</v>
      </c>
      <c r="F1121" s="118">
        <v>4</v>
      </c>
      <c r="G1121" s="118">
        <v>0</v>
      </c>
      <c r="H1121" s="118">
        <v>0</v>
      </c>
      <c r="I1121" s="118">
        <v>0</v>
      </c>
      <c r="J1121" s="118">
        <v>0</v>
      </c>
      <c r="K1121" s="118">
        <v>0</v>
      </c>
      <c r="L1121" s="118">
        <v>0</v>
      </c>
      <c r="M1121" s="118">
        <v>0</v>
      </c>
      <c r="N1121" s="118">
        <v>0</v>
      </c>
      <c r="O1121" s="118">
        <v>0</v>
      </c>
      <c r="P1121" s="118">
        <v>0</v>
      </c>
      <c r="Q1121" s="118">
        <v>0</v>
      </c>
      <c r="R1121" s="118">
        <v>0</v>
      </c>
      <c r="S1121" s="118">
        <v>0</v>
      </c>
      <c r="T1121" s="118">
        <v>0</v>
      </c>
      <c r="U1121" s="118">
        <v>0</v>
      </c>
      <c r="V1121" s="118">
        <v>19.5</v>
      </c>
      <c r="W1121" s="118">
        <v>22.8</v>
      </c>
    </row>
    <row r="1122" spans="1:23" ht="13.5" customHeight="1" x14ac:dyDescent="0.3">
      <c r="A1122" s="170">
        <v>0.73958333333333304</v>
      </c>
      <c r="B1122" s="118">
        <v>11</v>
      </c>
      <c r="C1122" s="118">
        <v>0</v>
      </c>
      <c r="D1122" s="118">
        <v>0</v>
      </c>
      <c r="E1122" s="118">
        <v>3</v>
      </c>
      <c r="F1122" s="118">
        <v>1</v>
      </c>
      <c r="G1122" s="118">
        <v>5</v>
      </c>
      <c r="H1122" s="118">
        <v>2</v>
      </c>
      <c r="I1122" s="118">
        <v>0</v>
      </c>
      <c r="J1122" s="118">
        <v>0</v>
      </c>
      <c r="K1122" s="118">
        <v>0</v>
      </c>
      <c r="L1122" s="118">
        <v>0</v>
      </c>
      <c r="M1122" s="118">
        <v>0</v>
      </c>
      <c r="N1122" s="118">
        <v>0</v>
      </c>
      <c r="O1122" s="118">
        <v>0</v>
      </c>
      <c r="P1122" s="118">
        <v>0</v>
      </c>
      <c r="Q1122" s="118">
        <v>0</v>
      </c>
      <c r="R1122" s="118">
        <v>0</v>
      </c>
      <c r="S1122" s="118">
        <v>0</v>
      </c>
      <c r="T1122" s="118">
        <v>0</v>
      </c>
      <c r="U1122" s="118">
        <v>0</v>
      </c>
      <c r="V1122" s="118">
        <v>24.3</v>
      </c>
      <c r="W1122" s="118">
        <v>32.299999999999997</v>
      </c>
    </row>
    <row r="1123" spans="1:23" ht="13.5" customHeight="1" x14ac:dyDescent="0.3">
      <c r="A1123" s="170">
        <v>0.75</v>
      </c>
      <c r="B1123" s="118">
        <v>10</v>
      </c>
      <c r="C1123" s="118">
        <v>0</v>
      </c>
      <c r="D1123" s="118">
        <v>1</v>
      </c>
      <c r="E1123" s="118">
        <v>0</v>
      </c>
      <c r="F1123" s="118">
        <v>2</v>
      </c>
      <c r="G1123" s="118">
        <v>4</v>
      </c>
      <c r="H1123" s="118">
        <v>2</v>
      </c>
      <c r="I1123" s="118">
        <v>1</v>
      </c>
      <c r="J1123" s="118">
        <v>0</v>
      </c>
      <c r="K1123" s="118">
        <v>0</v>
      </c>
      <c r="L1123" s="118">
        <v>0</v>
      </c>
      <c r="M1123" s="118">
        <v>0</v>
      </c>
      <c r="N1123" s="118">
        <v>0</v>
      </c>
      <c r="O1123" s="118">
        <v>0</v>
      </c>
      <c r="P1123" s="118">
        <v>0</v>
      </c>
      <c r="Q1123" s="118">
        <v>0</v>
      </c>
      <c r="R1123" s="118">
        <v>0</v>
      </c>
      <c r="S1123" s="118">
        <v>0</v>
      </c>
      <c r="T1123" s="118">
        <v>0</v>
      </c>
      <c r="U1123" s="118">
        <v>0</v>
      </c>
      <c r="V1123" s="118">
        <v>25.8</v>
      </c>
      <c r="W1123" s="118" t="s">
        <v>263</v>
      </c>
    </row>
    <row r="1124" spans="1:23" ht="13.5" customHeight="1" x14ac:dyDescent="0.3">
      <c r="A1124" s="170">
        <v>0.76041666666666696</v>
      </c>
      <c r="B1124" s="118">
        <v>4</v>
      </c>
      <c r="C1124" s="118">
        <v>0</v>
      </c>
      <c r="D1124" s="118">
        <v>0</v>
      </c>
      <c r="E1124" s="118">
        <v>1</v>
      </c>
      <c r="F1124" s="118">
        <v>2</v>
      </c>
      <c r="G1124" s="118">
        <v>1</v>
      </c>
      <c r="H1124" s="118">
        <v>0</v>
      </c>
      <c r="I1124" s="118">
        <v>0</v>
      </c>
      <c r="J1124" s="118">
        <v>0</v>
      </c>
      <c r="K1124" s="118">
        <v>0</v>
      </c>
      <c r="L1124" s="118">
        <v>0</v>
      </c>
      <c r="M1124" s="118">
        <v>0</v>
      </c>
      <c r="N1124" s="118">
        <v>0</v>
      </c>
      <c r="O1124" s="118">
        <v>0</v>
      </c>
      <c r="P1124" s="118">
        <v>0</v>
      </c>
      <c r="Q1124" s="118">
        <v>0</v>
      </c>
      <c r="R1124" s="118">
        <v>0</v>
      </c>
      <c r="S1124" s="118">
        <v>0</v>
      </c>
      <c r="T1124" s="118">
        <v>0</v>
      </c>
      <c r="U1124" s="118">
        <v>0</v>
      </c>
      <c r="V1124" s="118">
        <v>22</v>
      </c>
      <c r="W1124" s="118" t="s">
        <v>263</v>
      </c>
    </row>
    <row r="1125" spans="1:23" ht="13.5" customHeight="1" x14ac:dyDescent="0.3">
      <c r="A1125" s="170">
        <v>0.77083333333333304</v>
      </c>
      <c r="B1125" s="118">
        <v>7</v>
      </c>
      <c r="C1125" s="118">
        <v>0</v>
      </c>
      <c r="D1125" s="118">
        <v>0</v>
      </c>
      <c r="E1125" s="118">
        <v>3</v>
      </c>
      <c r="F1125" s="118">
        <v>4</v>
      </c>
      <c r="G1125" s="118">
        <v>0</v>
      </c>
      <c r="H1125" s="118">
        <v>0</v>
      </c>
      <c r="I1125" s="118">
        <v>0</v>
      </c>
      <c r="J1125" s="118">
        <v>0</v>
      </c>
      <c r="K1125" s="118">
        <v>0</v>
      </c>
      <c r="L1125" s="118">
        <v>0</v>
      </c>
      <c r="M1125" s="118">
        <v>0</v>
      </c>
      <c r="N1125" s="118">
        <v>0</v>
      </c>
      <c r="O1125" s="118">
        <v>0</v>
      </c>
      <c r="P1125" s="118">
        <v>0</v>
      </c>
      <c r="Q1125" s="118">
        <v>0</v>
      </c>
      <c r="R1125" s="118">
        <v>0</v>
      </c>
      <c r="S1125" s="118">
        <v>0</v>
      </c>
      <c r="T1125" s="118">
        <v>0</v>
      </c>
      <c r="U1125" s="118">
        <v>0</v>
      </c>
      <c r="V1125" s="118">
        <v>20.9</v>
      </c>
      <c r="W1125" s="118" t="s">
        <v>263</v>
      </c>
    </row>
    <row r="1126" spans="1:23" ht="13.5" customHeight="1" x14ac:dyDescent="0.3">
      <c r="A1126" s="170">
        <v>0.78125</v>
      </c>
      <c r="B1126" s="118">
        <v>10</v>
      </c>
      <c r="C1126" s="118">
        <v>0</v>
      </c>
      <c r="D1126" s="118">
        <v>1</v>
      </c>
      <c r="E1126" s="118">
        <v>6</v>
      </c>
      <c r="F1126" s="118">
        <v>1</v>
      </c>
      <c r="G1126" s="118">
        <v>1</v>
      </c>
      <c r="H1126" s="118">
        <v>0</v>
      </c>
      <c r="I1126" s="118">
        <v>1</v>
      </c>
      <c r="J1126" s="118">
        <v>0</v>
      </c>
      <c r="K1126" s="118">
        <v>0</v>
      </c>
      <c r="L1126" s="118">
        <v>0</v>
      </c>
      <c r="M1126" s="118">
        <v>0</v>
      </c>
      <c r="N1126" s="118">
        <v>0</v>
      </c>
      <c r="O1126" s="118">
        <v>0</v>
      </c>
      <c r="P1126" s="118">
        <v>0</v>
      </c>
      <c r="Q1126" s="118">
        <v>0</v>
      </c>
      <c r="R1126" s="118">
        <v>0</v>
      </c>
      <c r="S1126" s="118">
        <v>0</v>
      </c>
      <c r="T1126" s="118">
        <v>0</v>
      </c>
      <c r="U1126" s="118">
        <v>0</v>
      </c>
      <c r="V1126" s="118">
        <v>20.6</v>
      </c>
      <c r="W1126" s="118" t="s">
        <v>263</v>
      </c>
    </row>
    <row r="1127" spans="1:23" ht="13.5" customHeight="1" x14ac:dyDescent="0.3">
      <c r="A1127" s="170">
        <v>0.79166666666666696</v>
      </c>
      <c r="B1127" s="118">
        <v>4</v>
      </c>
      <c r="C1127" s="118">
        <v>0</v>
      </c>
      <c r="D1127" s="118">
        <v>0</v>
      </c>
      <c r="E1127" s="118">
        <v>0</v>
      </c>
      <c r="F1127" s="118">
        <v>0</v>
      </c>
      <c r="G1127" s="118">
        <v>3</v>
      </c>
      <c r="H1127" s="118">
        <v>1</v>
      </c>
      <c r="I1127" s="118">
        <v>0</v>
      </c>
      <c r="J1127" s="118">
        <v>0</v>
      </c>
      <c r="K1127" s="118">
        <v>0</v>
      </c>
      <c r="L1127" s="118">
        <v>0</v>
      </c>
      <c r="M1127" s="118">
        <v>0</v>
      </c>
      <c r="N1127" s="118">
        <v>0</v>
      </c>
      <c r="O1127" s="118">
        <v>0</v>
      </c>
      <c r="P1127" s="118">
        <v>0</v>
      </c>
      <c r="Q1127" s="118">
        <v>0</v>
      </c>
      <c r="R1127" s="118">
        <v>0</v>
      </c>
      <c r="S1127" s="118">
        <v>0</v>
      </c>
      <c r="T1127" s="118">
        <v>0</v>
      </c>
      <c r="U1127" s="118">
        <v>0</v>
      </c>
      <c r="V1127" s="118">
        <v>28.6</v>
      </c>
      <c r="W1127" s="118" t="s">
        <v>263</v>
      </c>
    </row>
    <row r="1128" spans="1:23" ht="13.5" customHeight="1" x14ac:dyDescent="0.3">
      <c r="A1128" s="170">
        <v>0.80208333333333304</v>
      </c>
      <c r="B1128" s="118">
        <v>2</v>
      </c>
      <c r="C1128" s="118">
        <v>0</v>
      </c>
      <c r="D1128" s="118">
        <v>0</v>
      </c>
      <c r="E1128" s="118">
        <v>1</v>
      </c>
      <c r="F1128" s="118">
        <v>1</v>
      </c>
      <c r="G1128" s="118">
        <v>0</v>
      </c>
      <c r="H1128" s="118">
        <v>0</v>
      </c>
      <c r="I1128" s="118">
        <v>0</v>
      </c>
      <c r="J1128" s="118">
        <v>0</v>
      </c>
      <c r="K1128" s="118">
        <v>0</v>
      </c>
      <c r="L1128" s="118">
        <v>0</v>
      </c>
      <c r="M1128" s="118">
        <v>0</v>
      </c>
      <c r="N1128" s="118">
        <v>0</v>
      </c>
      <c r="O1128" s="118">
        <v>0</v>
      </c>
      <c r="P1128" s="118">
        <v>0</v>
      </c>
      <c r="Q1128" s="118">
        <v>0</v>
      </c>
      <c r="R1128" s="118">
        <v>0</v>
      </c>
      <c r="S1128" s="118">
        <v>0</v>
      </c>
      <c r="T1128" s="118">
        <v>0</v>
      </c>
      <c r="U1128" s="118">
        <v>0</v>
      </c>
      <c r="V1128" s="118">
        <v>18.899999999999999</v>
      </c>
      <c r="W1128" s="118" t="s">
        <v>263</v>
      </c>
    </row>
    <row r="1129" spans="1:23" ht="13.5" customHeight="1" x14ac:dyDescent="0.3">
      <c r="A1129" s="170">
        <v>0.8125</v>
      </c>
      <c r="B1129" s="118">
        <v>6</v>
      </c>
      <c r="C1129" s="118">
        <v>0</v>
      </c>
      <c r="D1129" s="118">
        <v>1</v>
      </c>
      <c r="E1129" s="118">
        <v>3</v>
      </c>
      <c r="F1129" s="118">
        <v>2</v>
      </c>
      <c r="G1129" s="118">
        <v>0</v>
      </c>
      <c r="H1129" s="118">
        <v>0</v>
      </c>
      <c r="I1129" s="118">
        <v>0</v>
      </c>
      <c r="J1129" s="118">
        <v>0</v>
      </c>
      <c r="K1129" s="118">
        <v>0</v>
      </c>
      <c r="L1129" s="118">
        <v>0</v>
      </c>
      <c r="M1129" s="118">
        <v>0</v>
      </c>
      <c r="N1129" s="118">
        <v>0</v>
      </c>
      <c r="O1129" s="118">
        <v>0</v>
      </c>
      <c r="P1129" s="118">
        <v>0</v>
      </c>
      <c r="Q1129" s="118">
        <v>0</v>
      </c>
      <c r="R1129" s="118">
        <v>0</v>
      </c>
      <c r="S1129" s="118">
        <v>0</v>
      </c>
      <c r="T1129" s="118">
        <v>0</v>
      </c>
      <c r="U1129" s="118">
        <v>0</v>
      </c>
      <c r="V1129" s="118">
        <v>18.5</v>
      </c>
      <c r="W1129" s="118" t="s">
        <v>263</v>
      </c>
    </row>
    <row r="1130" spans="1:23" ht="13.5" customHeight="1" x14ac:dyDescent="0.3">
      <c r="A1130" s="170">
        <v>0.82291666666666696</v>
      </c>
      <c r="B1130" s="118">
        <v>1</v>
      </c>
      <c r="C1130" s="118">
        <v>0</v>
      </c>
      <c r="D1130" s="118">
        <v>0</v>
      </c>
      <c r="E1130" s="118">
        <v>0</v>
      </c>
      <c r="F1130" s="118">
        <v>0</v>
      </c>
      <c r="G1130" s="118">
        <v>1</v>
      </c>
      <c r="H1130" s="118">
        <v>0</v>
      </c>
      <c r="I1130" s="118">
        <v>0</v>
      </c>
      <c r="J1130" s="118">
        <v>0</v>
      </c>
      <c r="K1130" s="118">
        <v>0</v>
      </c>
      <c r="L1130" s="118">
        <v>0</v>
      </c>
      <c r="M1130" s="118">
        <v>0</v>
      </c>
      <c r="N1130" s="118">
        <v>0</v>
      </c>
      <c r="O1130" s="118">
        <v>0</v>
      </c>
      <c r="P1130" s="118">
        <v>0</v>
      </c>
      <c r="Q1130" s="118">
        <v>0</v>
      </c>
      <c r="R1130" s="118">
        <v>0</v>
      </c>
      <c r="S1130" s="118">
        <v>0</v>
      </c>
      <c r="T1130" s="118">
        <v>0</v>
      </c>
      <c r="U1130" s="118">
        <v>0</v>
      </c>
      <c r="V1130" s="118">
        <v>26.4</v>
      </c>
      <c r="W1130" s="118" t="s">
        <v>263</v>
      </c>
    </row>
    <row r="1131" spans="1:23" ht="13.5" customHeight="1" x14ac:dyDescent="0.3">
      <c r="A1131" s="170">
        <v>0.83333333333333304</v>
      </c>
      <c r="B1131" s="118">
        <v>5</v>
      </c>
      <c r="C1131" s="118">
        <v>0</v>
      </c>
      <c r="D1131" s="118">
        <v>0</v>
      </c>
      <c r="E1131" s="118">
        <v>3</v>
      </c>
      <c r="F1131" s="118">
        <v>1</v>
      </c>
      <c r="G1131" s="118">
        <v>0</v>
      </c>
      <c r="H1131" s="118">
        <v>1</v>
      </c>
      <c r="I1131" s="118">
        <v>0</v>
      </c>
      <c r="J1131" s="118">
        <v>0</v>
      </c>
      <c r="K1131" s="118">
        <v>0</v>
      </c>
      <c r="L1131" s="118">
        <v>0</v>
      </c>
      <c r="M1131" s="118">
        <v>0</v>
      </c>
      <c r="N1131" s="118">
        <v>0</v>
      </c>
      <c r="O1131" s="118">
        <v>0</v>
      </c>
      <c r="P1131" s="118">
        <v>0</v>
      </c>
      <c r="Q1131" s="118">
        <v>0</v>
      </c>
      <c r="R1131" s="118">
        <v>0</v>
      </c>
      <c r="S1131" s="118">
        <v>0</v>
      </c>
      <c r="T1131" s="118">
        <v>0</v>
      </c>
      <c r="U1131" s="118">
        <v>0</v>
      </c>
      <c r="V1131" s="118">
        <v>21.6</v>
      </c>
      <c r="W1131" s="118" t="s">
        <v>263</v>
      </c>
    </row>
    <row r="1132" spans="1:23" ht="13.5" customHeight="1" x14ac:dyDescent="0.3">
      <c r="A1132" s="170">
        <v>0.84375</v>
      </c>
      <c r="B1132" s="118">
        <v>2</v>
      </c>
      <c r="C1132" s="118">
        <v>0</v>
      </c>
      <c r="D1132" s="118">
        <v>0</v>
      </c>
      <c r="E1132" s="118">
        <v>1</v>
      </c>
      <c r="F1132" s="118">
        <v>0</v>
      </c>
      <c r="G1132" s="118">
        <v>0</v>
      </c>
      <c r="H1132" s="118">
        <v>1</v>
      </c>
      <c r="I1132" s="118">
        <v>0</v>
      </c>
      <c r="J1132" s="118">
        <v>0</v>
      </c>
      <c r="K1132" s="118">
        <v>0</v>
      </c>
      <c r="L1132" s="118">
        <v>0</v>
      </c>
      <c r="M1132" s="118">
        <v>0</v>
      </c>
      <c r="N1132" s="118">
        <v>0</v>
      </c>
      <c r="O1132" s="118">
        <v>0</v>
      </c>
      <c r="P1132" s="118">
        <v>0</v>
      </c>
      <c r="Q1132" s="118">
        <v>0</v>
      </c>
      <c r="R1132" s="118">
        <v>0</v>
      </c>
      <c r="S1132" s="118">
        <v>0</v>
      </c>
      <c r="T1132" s="118">
        <v>0</v>
      </c>
      <c r="U1132" s="118">
        <v>0</v>
      </c>
      <c r="V1132" s="118">
        <v>24</v>
      </c>
      <c r="W1132" s="118" t="s">
        <v>263</v>
      </c>
    </row>
    <row r="1133" spans="1:23" ht="13.5" customHeight="1" x14ac:dyDescent="0.3">
      <c r="A1133" s="170">
        <v>0.85416666666666696</v>
      </c>
      <c r="B1133" s="118">
        <v>4</v>
      </c>
      <c r="C1133" s="118">
        <v>0</v>
      </c>
      <c r="D1133" s="118">
        <v>0</v>
      </c>
      <c r="E1133" s="118">
        <v>0</v>
      </c>
      <c r="F1133" s="118">
        <v>2</v>
      </c>
      <c r="G1133" s="118">
        <v>2</v>
      </c>
      <c r="H1133" s="118">
        <v>0</v>
      </c>
      <c r="I1133" s="118">
        <v>0</v>
      </c>
      <c r="J1133" s="118">
        <v>0</v>
      </c>
      <c r="K1133" s="118">
        <v>0</v>
      </c>
      <c r="L1133" s="118">
        <v>0</v>
      </c>
      <c r="M1133" s="118">
        <v>0</v>
      </c>
      <c r="N1133" s="118">
        <v>0</v>
      </c>
      <c r="O1133" s="118">
        <v>0</v>
      </c>
      <c r="P1133" s="118">
        <v>0</v>
      </c>
      <c r="Q1133" s="118">
        <v>0</v>
      </c>
      <c r="R1133" s="118">
        <v>0</v>
      </c>
      <c r="S1133" s="118">
        <v>0</v>
      </c>
      <c r="T1133" s="118">
        <v>0</v>
      </c>
      <c r="U1133" s="118">
        <v>0</v>
      </c>
      <c r="V1133" s="118">
        <v>24.1</v>
      </c>
      <c r="W1133" s="118" t="s">
        <v>263</v>
      </c>
    </row>
    <row r="1134" spans="1:23" ht="13.5" customHeight="1" x14ac:dyDescent="0.3">
      <c r="A1134" s="170">
        <v>0.86458333333333304</v>
      </c>
      <c r="B1134" s="118">
        <v>5</v>
      </c>
      <c r="C1134" s="118">
        <v>0</v>
      </c>
      <c r="D1134" s="118">
        <v>0</v>
      </c>
      <c r="E1134" s="118">
        <v>1</v>
      </c>
      <c r="F1134" s="118">
        <v>1</v>
      </c>
      <c r="G1134" s="118">
        <v>1</v>
      </c>
      <c r="H1134" s="118">
        <v>2</v>
      </c>
      <c r="I1134" s="118">
        <v>0</v>
      </c>
      <c r="J1134" s="118">
        <v>0</v>
      </c>
      <c r="K1134" s="118">
        <v>0</v>
      </c>
      <c r="L1134" s="118">
        <v>0</v>
      </c>
      <c r="M1134" s="118">
        <v>0</v>
      </c>
      <c r="N1134" s="118">
        <v>0</v>
      </c>
      <c r="O1134" s="118">
        <v>0</v>
      </c>
      <c r="P1134" s="118">
        <v>0</v>
      </c>
      <c r="Q1134" s="118">
        <v>0</v>
      </c>
      <c r="R1134" s="118">
        <v>0</v>
      </c>
      <c r="S1134" s="118">
        <v>0</v>
      </c>
      <c r="T1134" s="118">
        <v>0</v>
      </c>
      <c r="U1134" s="118">
        <v>0</v>
      </c>
      <c r="V1134" s="118">
        <v>27.1</v>
      </c>
      <c r="W1134" s="118" t="s">
        <v>263</v>
      </c>
    </row>
    <row r="1135" spans="1:23" ht="13.5" customHeight="1" x14ac:dyDescent="0.3">
      <c r="A1135" s="170">
        <v>0.875</v>
      </c>
      <c r="B1135" s="118">
        <v>1</v>
      </c>
      <c r="C1135" s="118">
        <v>0</v>
      </c>
      <c r="D1135" s="118">
        <v>0</v>
      </c>
      <c r="E1135" s="118">
        <v>0</v>
      </c>
      <c r="F1135" s="118">
        <v>1</v>
      </c>
      <c r="G1135" s="118">
        <v>0</v>
      </c>
      <c r="H1135" s="118">
        <v>0</v>
      </c>
      <c r="I1135" s="118">
        <v>0</v>
      </c>
      <c r="J1135" s="118">
        <v>0</v>
      </c>
      <c r="K1135" s="118">
        <v>0</v>
      </c>
      <c r="L1135" s="118">
        <v>0</v>
      </c>
      <c r="M1135" s="118">
        <v>0</v>
      </c>
      <c r="N1135" s="118">
        <v>0</v>
      </c>
      <c r="O1135" s="118">
        <v>0</v>
      </c>
      <c r="P1135" s="118">
        <v>0</v>
      </c>
      <c r="Q1135" s="118">
        <v>0</v>
      </c>
      <c r="R1135" s="118">
        <v>0</v>
      </c>
      <c r="S1135" s="118">
        <v>0</v>
      </c>
      <c r="T1135" s="118">
        <v>0</v>
      </c>
      <c r="U1135" s="118">
        <v>0</v>
      </c>
      <c r="V1135" s="118">
        <v>22.9</v>
      </c>
      <c r="W1135" s="118" t="s">
        <v>263</v>
      </c>
    </row>
    <row r="1136" spans="1:23" ht="13.5" customHeight="1" x14ac:dyDescent="0.3">
      <c r="A1136" s="170">
        <v>0.88541666666666696</v>
      </c>
      <c r="B1136" s="118">
        <v>2</v>
      </c>
      <c r="C1136" s="118">
        <v>0</v>
      </c>
      <c r="D1136" s="118">
        <v>0</v>
      </c>
      <c r="E1136" s="118">
        <v>1</v>
      </c>
      <c r="F1136" s="118">
        <v>1</v>
      </c>
      <c r="G1136" s="118">
        <v>0</v>
      </c>
      <c r="H1136" s="118">
        <v>0</v>
      </c>
      <c r="I1136" s="118">
        <v>0</v>
      </c>
      <c r="J1136" s="118">
        <v>0</v>
      </c>
      <c r="K1136" s="118">
        <v>0</v>
      </c>
      <c r="L1136" s="118">
        <v>0</v>
      </c>
      <c r="M1136" s="118">
        <v>0</v>
      </c>
      <c r="N1136" s="118">
        <v>0</v>
      </c>
      <c r="O1136" s="118">
        <v>0</v>
      </c>
      <c r="P1136" s="118">
        <v>0</v>
      </c>
      <c r="Q1136" s="118">
        <v>0</v>
      </c>
      <c r="R1136" s="118">
        <v>0</v>
      </c>
      <c r="S1136" s="118">
        <v>0</v>
      </c>
      <c r="T1136" s="118">
        <v>0</v>
      </c>
      <c r="U1136" s="118">
        <v>0</v>
      </c>
      <c r="V1136" s="118">
        <v>18.7</v>
      </c>
      <c r="W1136" s="118" t="s">
        <v>263</v>
      </c>
    </row>
    <row r="1137" spans="1:23" ht="13.5" customHeight="1" x14ac:dyDescent="0.3">
      <c r="A1137" s="170">
        <v>0.89583333333333304</v>
      </c>
      <c r="B1137" s="118">
        <v>3</v>
      </c>
      <c r="C1137" s="118">
        <v>0</v>
      </c>
      <c r="D1137" s="118">
        <v>0</v>
      </c>
      <c r="E1137" s="118">
        <v>0</v>
      </c>
      <c r="F1137" s="118">
        <v>2</v>
      </c>
      <c r="G1137" s="118">
        <v>0</v>
      </c>
      <c r="H1137" s="118">
        <v>1</v>
      </c>
      <c r="I1137" s="118">
        <v>0</v>
      </c>
      <c r="J1137" s="118">
        <v>0</v>
      </c>
      <c r="K1137" s="118">
        <v>0</v>
      </c>
      <c r="L1137" s="118">
        <v>0</v>
      </c>
      <c r="M1137" s="118">
        <v>0</v>
      </c>
      <c r="N1137" s="118">
        <v>0</v>
      </c>
      <c r="O1137" s="118">
        <v>0</v>
      </c>
      <c r="P1137" s="118">
        <v>0</v>
      </c>
      <c r="Q1137" s="118">
        <v>0</v>
      </c>
      <c r="R1137" s="118">
        <v>0</v>
      </c>
      <c r="S1137" s="118">
        <v>0</v>
      </c>
      <c r="T1137" s="118">
        <v>0</v>
      </c>
      <c r="U1137" s="118">
        <v>0</v>
      </c>
      <c r="V1137" s="118">
        <v>26.4</v>
      </c>
      <c r="W1137" s="118" t="s">
        <v>263</v>
      </c>
    </row>
    <row r="1138" spans="1:23" ht="13.5" customHeight="1" x14ac:dyDescent="0.3">
      <c r="A1138" s="170">
        <v>0.90625</v>
      </c>
      <c r="B1138" s="118">
        <v>5</v>
      </c>
      <c r="C1138" s="118">
        <v>0</v>
      </c>
      <c r="D1138" s="118">
        <v>0</v>
      </c>
      <c r="E1138" s="118">
        <v>1</v>
      </c>
      <c r="F1138" s="118">
        <v>2</v>
      </c>
      <c r="G1138" s="118">
        <v>2</v>
      </c>
      <c r="H1138" s="118">
        <v>0</v>
      </c>
      <c r="I1138" s="118">
        <v>0</v>
      </c>
      <c r="J1138" s="118">
        <v>0</v>
      </c>
      <c r="K1138" s="118">
        <v>0</v>
      </c>
      <c r="L1138" s="118">
        <v>0</v>
      </c>
      <c r="M1138" s="118">
        <v>0</v>
      </c>
      <c r="N1138" s="118">
        <v>0</v>
      </c>
      <c r="O1138" s="118">
        <v>0</v>
      </c>
      <c r="P1138" s="118">
        <v>0</v>
      </c>
      <c r="Q1138" s="118">
        <v>0</v>
      </c>
      <c r="R1138" s="118">
        <v>0</v>
      </c>
      <c r="S1138" s="118">
        <v>0</v>
      </c>
      <c r="T1138" s="118">
        <v>0</v>
      </c>
      <c r="U1138" s="118">
        <v>0</v>
      </c>
      <c r="V1138" s="118">
        <v>23.3</v>
      </c>
      <c r="W1138" s="118" t="s">
        <v>263</v>
      </c>
    </row>
    <row r="1139" spans="1:23" ht="13.5" customHeight="1" x14ac:dyDescent="0.3">
      <c r="A1139" s="170">
        <v>0.91666666666666696</v>
      </c>
      <c r="B1139" s="118">
        <v>1</v>
      </c>
      <c r="C1139" s="118">
        <v>0</v>
      </c>
      <c r="D1139" s="118">
        <v>0</v>
      </c>
      <c r="E1139" s="118">
        <v>1</v>
      </c>
      <c r="F1139" s="118">
        <v>0</v>
      </c>
      <c r="G1139" s="118">
        <v>0</v>
      </c>
      <c r="H1139" s="118">
        <v>0</v>
      </c>
      <c r="I1139" s="118">
        <v>0</v>
      </c>
      <c r="J1139" s="118">
        <v>0</v>
      </c>
      <c r="K1139" s="118">
        <v>0</v>
      </c>
      <c r="L1139" s="118">
        <v>0</v>
      </c>
      <c r="M1139" s="118">
        <v>0</v>
      </c>
      <c r="N1139" s="118">
        <v>0</v>
      </c>
      <c r="O1139" s="118">
        <v>0</v>
      </c>
      <c r="P1139" s="118">
        <v>0</v>
      </c>
      <c r="Q1139" s="118">
        <v>0</v>
      </c>
      <c r="R1139" s="118">
        <v>0</v>
      </c>
      <c r="S1139" s="118">
        <v>0</v>
      </c>
      <c r="T1139" s="118">
        <v>0</v>
      </c>
      <c r="U1139" s="118">
        <v>0</v>
      </c>
      <c r="V1139" s="118">
        <v>18.2</v>
      </c>
      <c r="W1139" s="118" t="s">
        <v>263</v>
      </c>
    </row>
    <row r="1140" spans="1:23" ht="13.5" customHeight="1" x14ac:dyDescent="0.3">
      <c r="A1140" s="170">
        <v>0.92708333333333304</v>
      </c>
      <c r="B1140" s="118">
        <v>0</v>
      </c>
      <c r="C1140" s="118">
        <v>0</v>
      </c>
      <c r="D1140" s="118">
        <v>0</v>
      </c>
      <c r="E1140" s="118">
        <v>0</v>
      </c>
      <c r="F1140" s="118">
        <v>0</v>
      </c>
      <c r="G1140" s="118">
        <v>0</v>
      </c>
      <c r="H1140" s="118">
        <v>0</v>
      </c>
      <c r="I1140" s="118">
        <v>0</v>
      </c>
      <c r="J1140" s="118">
        <v>0</v>
      </c>
      <c r="K1140" s="118">
        <v>0</v>
      </c>
      <c r="L1140" s="118">
        <v>0</v>
      </c>
      <c r="M1140" s="118">
        <v>0</v>
      </c>
      <c r="N1140" s="118">
        <v>0</v>
      </c>
      <c r="O1140" s="118">
        <v>0</v>
      </c>
      <c r="P1140" s="118">
        <v>0</v>
      </c>
      <c r="Q1140" s="118">
        <v>0</v>
      </c>
      <c r="R1140" s="118">
        <v>0</v>
      </c>
      <c r="S1140" s="118">
        <v>0</v>
      </c>
      <c r="T1140" s="118">
        <v>0</v>
      </c>
      <c r="U1140" s="118">
        <v>0</v>
      </c>
      <c r="V1140" s="118" t="s">
        <v>263</v>
      </c>
      <c r="W1140" s="118" t="s">
        <v>263</v>
      </c>
    </row>
    <row r="1141" spans="1:23" ht="13.5" customHeight="1" x14ac:dyDescent="0.3">
      <c r="A1141" s="170">
        <v>0.9375</v>
      </c>
      <c r="B1141" s="118">
        <v>1</v>
      </c>
      <c r="C1141" s="118">
        <v>0</v>
      </c>
      <c r="D1141" s="118">
        <v>0</v>
      </c>
      <c r="E1141" s="118">
        <v>0</v>
      </c>
      <c r="F1141" s="118">
        <v>0</v>
      </c>
      <c r="G1141" s="118">
        <v>1</v>
      </c>
      <c r="H1141" s="118">
        <v>0</v>
      </c>
      <c r="I1141" s="118">
        <v>0</v>
      </c>
      <c r="J1141" s="118">
        <v>0</v>
      </c>
      <c r="K1141" s="118">
        <v>0</v>
      </c>
      <c r="L1141" s="118">
        <v>0</v>
      </c>
      <c r="M1141" s="118">
        <v>0</v>
      </c>
      <c r="N1141" s="118">
        <v>0</v>
      </c>
      <c r="O1141" s="118">
        <v>0</v>
      </c>
      <c r="P1141" s="118">
        <v>0</v>
      </c>
      <c r="Q1141" s="118">
        <v>0</v>
      </c>
      <c r="R1141" s="118">
        <v>0</v>
      </c>
      <c r="S1141" s="118">
        <v>0</v>
      </c>
      <c r="T1141" s="118">
        <v>0</v>
      </c>
      <c r="U1141" s="118">
        <v>0</v>
      </c>
      <c r="V1141" s="118">
        <v>28.2</v>
      </c>
      <c r="W1141" s="118" t="s">
        <v>263</v>
      </c>
    </row>
    <row r="1142" spans="1:23" ht="13.5" customHeight="1" x14ac:dyDescent="0.3">
      <c r="A1142" s="170">
        <v>0.94791666666666696</v>
      </c>
      <c r="B1142" s="118">
        <v>0</v>
      </c>
      <c r="C1142" s="118">
        <v>0</v>
      </c>
      <c r="D1142" s="118">
        <v>0</v>
      </c>
      <c r="E1142" s="118">
        <v>0</v>
      </c>
      <c r="F1142" s="118">
        <v>0</v>
      </c>
      <c r="G1142" s="118">
        <v>0</v>
      </c>
      <c r="H1142" s="118">
        <v>0</v>
      </c>
      <c r="I1142" s="118">
        <v>0</v>
      </c>
      <c r="J1142" s="118">
        <v>0</v>
      </c>
      <c r="K1142" s="118">
        <v>0</v>
      </c>
      <c r="L1142" s="118">
        <v>0</v>
      </c>
      <c r="M1142" s="118">
        <v>0</v>
      </c>
      <c r="N1142" s="118">
        <v>0</v>
      </c>
      <c r="O1142" s="118">
        <v>0</v>
      </c>
      <c r="P1142" s="118">
        <v>0</v>
      </c>
      <c r="Q1142" s="118">
        <v>0</v>
      </c>
      <c r="R1142" s="118">
        <v>0</v>
      </c>
      <c r="S1142" s="118">
        <v>0</v>
      </c>
      <c r="T1142" s="118">
        <v>0</v>
      </c>
      <c r="U1142" s="118">
        <v>0</v>
      </c>
      <c r="V1142" s="118" t="s">
        <v>263</v>
      </c>
      <c r="W1142" s="118" t="s">
        <v>263</v>
      </c>
    </row>
    <row r="1143" spans="1:23" ht="13.5" customHeight="1" x14ac:dyDescent="0.3">
      <c r="A1143" s="170">
        <v>0.95833333333333304</v>
      </c>
      <c r="B1143" s="118">
        <v>0</v>
      </c>
      <c r="C1143" s="118">
        <v>0</v>
      </c>
      <c r="D1143" s="118">
        <v>0</v>
      </c>
      <c r="E1143" s="118">
        <v>0</v>
      </c>
      <c r="F1143" s="118">
        <v>0</v>
      </c>
      <c r="G1143" s="118">
        <v>0</v>
      </c>
      <c r="H1143" s="118">
        <v>0</v>
      </c>
      <c r="I1143" s="118">
        <v>0</v>
      </c>
      <c r="J1143" s="118">
        <v>0</v>
      </c>
      <c r="K1143" s="118">
        <v>0</v>
      </c>
      <c r="L1143" s="118">
        <v>0</v>
      </c>
      <c r="M1143" s="118">
        <v>0</v>
      </c>
      <c r="N1143" s="118">
        <v>0</v>
      </c>
      <c r="O1143" s="118">
        <v>0</v>
      </c>
      <c r="P1143" s="118">
        <v>0</v>
      </c>
      <c r="Q1143" s="118">
        <v>0</v>
      </c>
      <c r="R1143" s="118">
        <v>0</v>
      </c>
      <c r="S1143" s="118">
        <v>0</v>
      </c>
      <c r="T1143" s="118">
        <v>0</v>
      </c>
      <c r="U1143" s="118">
        <v>0</v>
      </c>
      <c r="V1143" s="118" t="s">
        <v>263</v>
      </c>
      <c r="W1143" s="118" t="s">
        <v>263</v>
      </c>
    </row>
    <row r="1144" spans="1:23" ht="13.5" customHeight="1" x14ac:dyDescent="0.3">
      <c r="A1144" s="170">
        <v>0.96875</v>
      </c>
      <c r="B1144" s="118">
        <v>1</v>
      </c>
      <c r="C1144" s="118">
        <v>0</v>
      </c>
      <c r="D1144" s="118">
        <v>0</v>
      </c>
      <c r="E1144" s="118">
        <v>0</v>
      </c>
      <c r="F1144" s="118">
        <v>1</v>
      </c>
      <c r="G1144" s="118">
        <v>0</v>
      </c>
      <c r="H1144" s="118">
        <v>0</v>
      </c>
      <c r="I1144" s="118">
        <v>0</v>
      </c>
      <c r="J1144" s="118">
        <v>0</v>
      </c>
      <c r="K1144" s="118">
        <v>0</v>
      </c>
      <c r="L1144" s="118">
        <v>0</v>
      </c>
      <c r="M1144" s="118">
        <v>0</v>
      </c>
      <c r="N1144" s="118">
        <v>0</v>
      </c>
      <c r="O1144" s="118">
        <v>0</v>
      </c>
      <c r="P1144" s="118">
        <v>0</v>
      </c>
      <c r="Q1144" s="118">
        <v>0</v>
      </c>
      <c r="R1144" s="118">
        <v>0</v>
      </c>
      <c r="S1144" s="118">
        <v>0</v>
      </c>
      <c r="T1144" s="118">
        <v>0</v>
      </c>
      <c r="U1144" s="118">
        <v>0</v>
      </c>
      <c r="V1144" s="118">
        <v>22.2</v>
      </c>
      <c r="W1144" s="118" t="s">
        <v>263</v>
      </c>
    </row>
    <row r="1145" spans="1:23" ht="13.5" customHeight="1" x14ac:dyDescent="0.3">
      <c r="A1145" s="170">
        <v>0.97916666666666696</v>
      </c>
      <c r="B1145" s="118">
        <v>2</v>
      </c>
      <c r="C1145" s="118">
        <v>1</v>
      </c>
      <c r="D1145" s="118">
        <v>0</v>
      </c>
      <c r="E1145" s="118">
        <v>1</v>
      </c>
      <c r="F1145" s="118">
        <v>0</v>
      </c>
      <c r="G1145" s="118">
        <v>0</v>
      </c>
      <c r="H1145" s="118">
        <v>0</v>
      </c>
      <c r="I1145" s="118">
        <v>0</v>
      </c>
      <c r="J1145" s="118">
        <v>0</v>
      </c>
      <c r="K1145" s="118">
        <v>0</v>
      </c>
      <c r="L1145" s="118">
        <v>0</v>
      </c>
      <c r="M1145" s="118">
        <v>0</v>
      </c>
      <c r="N1145" s="118">
        <v>0</v>
      </c>
      <c r="O1145" s="118">
        <v>0</v>
      </c>
      <c r="P1145" s="118">
        <v>0</v>
      </c>
      <c r="Q1145" s="118">
        <v>0</v>
      </c>
      <c r="R1145" s="118">
        <v>0</v>
      </c>
      <c r="S1145" s="118">
        <v>0</v>
      </c>
      <c r="T1145" s="118">
        <v>0</v>
      </c>
      <c r="U1145" s="118">
        <v>0</v>
      </c>
      <c r="V1145" s="118">
        <v>12.2</v>
      </c>
      <c r="W1145" s="118" t="s">
        <v>263</v>
      </c>
    </row>
    <row r="1146" spans="1:23" ht="13.5" customHeight="1" thickBot="1" x14ac:dyDescent="0.35">
      <c r="A1146" s="171">
        <v>0.98958333333333304</v>
      </c>
      <c r="B1146" s="120">
        <v>2</v>
      </c>
      <c r="C1146" s="120">
        <v>0</v>
      </c>
      <c r="D1146" s="120">
        <v>0</v>
      </c>
      <c r="E1146" s="120">
        <v>0</v>
      </c>
      <c r="F1146" s="120">
        <v>1</v>
      </c>
      <c r="G1146" s="120">
        <v>1</v>
      </c>
      <c r="H1146" s="120">
        <v>0</v>
      </c>
      <c r="I1146" s="120">
        <v>0</v>
      </c>
      <c r="J1146" s="120">
        <v>0</v>
      </c>
      <c r="K1146" s="120">
        <v>0</v>
      </c>
      <c r="L1146" s="120">
        <v>0</v>
      </c>
      <c r="M1146" s="120">
        <v>0</v>
      </c>
      <c r="N1146" s="120">
        <v>0</v>
      </c>
      <c r="O1146" s="120">
        <v>0</v>
      </c>
      <c r="P1146" s="120">
        <v>0</v>
      </c>
      <c r="Q1146" s="120">
        <v>0</v>
      </c>
      <c r="R1146" s="120">
        <v>0</v>
      </c>
      <c r="S1146" s="120">
        <v>0</v>
      </c>
      <c r="T1146" s="120">
        <v>0</v>
      </c>
      <c r="U1146" s="120">
        <v>0</v>
      </c>
      <c r="V1146" s="120">
        <v>26</v>
      </c>
      <c r="W1146" s="120" t="s">
        <v>263</v>
      </c>
    </row>
    <row r="1147" spans="1:23" ht="13.5" customHeight="1" thickTop="1" x14ac:dyDescent="0.3">
      <c r="A1147" s="285" t="s">
        <v>112</v>
      </c>
      <c r="B1147" s="119">
        <f>SUM(B1079:B1126)</f>
        <v>466</v>
      </c>
      <c r="C1147" s="119">
        <f t="shared" ref="C1147:U1147" si="40">SUM(C1079:C1126)</f>
        <v>5</v>
      </c>
      <c r="D1147" s="119">
        <f t="shared" si="40"/>
        <v>15</v>
      </c>
      <c r="E1147" s="119">
        <f t="shared" si="40"/>
        <v>67</v>
      </c>
      <c r="F1147" s="119">
        <f t="shared" si="40"/>
        <v>157</v>
      </c>
      <c r="G1147" s="119">
        <f t="shared" si="40"/>
        <v>114</v>
      </c>
      <c r="H1147" s="119">
        <f t="shared" si="40"/>
        <v>73</v>
      </c>
      <c r="I1147" s="119">
        <f t="shared" si="40"/>
        <v>27</v>
      </c>
      <c r="J1147" s="119">
        <f t="shared" si="40"/>
        <v>6</v>
      </c>
      <c r="K1147" s="119">
        <f t="shared" si="40"/>
        <v>2</v>
      </c>
      <c r="L1147" s="119">
        <f t="shared" si="40"/>
        <v>0</v>
      </c>
      <c r="M1147" s="119">
        <f t="shared" si="40"/>
        <v>0</v>
      </c>
      <c r="N1147" s="119">
        <f t="shared" si="40"/>
        <v>0</v>
      </c>
      <c r="O1147" s="119">
        <f t="shared" si="40"/>
        <v>0</v>
      </c>
      <c r="P1147" s="119">
        <f t="shared" si="40"/>
        <v>0</v>
      </c>
      <c r="Q1147" s="119">
        <f t="shared" si="40"/>
        <v>0</v>
      </c>
      <c r="R1147" s="119">
        <f t="shared" si="40"/>
        <v>0</v>
      </c>
      <c r="S1147" s="119">
        <f t="shared" si="40"/>
        <v>0</v>
      </c>
      <c r="T1147" s="119">
        <f t="shared" si="40"/>
        <v>0</v>
      </c>
      <c r="U1147" s="119">
        <f t="shared" si="40"/>
        <v>0</v>
      </c>
      <c r="V1147" s="119">
        <v>25.3</v>
      </c>
      <c r="W1147" s="119">
        <v>32.4</v>
      </c>
    </row>
    <row r="1148" spans="1:23" ht="13.5" customHeight="1" x14ac:dyDescent="0.3">
      <c r="A1148" s="286" t="s">
        <v>113</v>
      </c>
      <c r="B1148" s="118">
        <f>SUM(B1075:B1138)</f>
        <v>521</v>
      </c>
      <c r="C1148" s="118">
        <f t="shared" ref="C1148:U1148" si="41">SUM(C1075:C1138)</f>
        <v>5</v>
      </c>
      <c r="D1148" s="118">
        <f t="shared" si="41"/>
        <v>16</v>
      </c>
      <c r="E1148" s="118">
        <f t="shared" si="41"/>
        <v>81</v>
      </c>
      <c r="F1148" s="118">
        <f t="shared" si="41"/>
        <v>171</v>
      </c>
      <c r="G1148" s="118">
        <f t="shared" si="41"/>
        <v>131</v>
      </c>
      <c r="H1148" s="118">
        <f t="shared" si="41"/>
        <v>80</v>
      </c>
      <c r="I1148" s="118">
        <f t="shared" si="41"/>
        <v>28</v>
      </c>
      <c r="J1148" s="118">
        <f t="shared" si="41"/>
        <v>7</v>
      </c>
      <c r="K1148" s="118">
        <f t="shared" si="41"/>
        <v>2</v>
      </c>
      <c r="L1148" s="118">
        <f t="shared" si="41"/>
        <v>0</v>
      </c>
      <c r="M1148" s="118">
        <f t="shared" si="41"/>
        <v>0</v>
      </c>
      <c r="N1148" s="118">
        <f t="shared" si="41"/>
        <v>0</v>
      </c>
      <c r="O1148" s="118">
        <f t="shared" si="41"/>
        <v>0</v>
      </c>
      <c r="P1148" s="118">
        <f t="shared" si="41"/>
        <v>0</v>
      </c>
      <c r="Q1148" s="118">
        <f t="shared" si="41"/>
        <v>0</v>
      </c>
      <c r="R1148" s="118">
        <f t="shared" si="41"/>
        <v>0</v>
      </c>
      <c r="S1148" s="118">
        <f t="shared" si="41"/>
        <v>0</v>
      </c>
      <c r="T1148" s="118">
        <f t="shared" si="41"/>
        <v>0</v>
      </c>
      <c r="U1148" s="118">
        <f t="shared" si="41"/>
        <v>0</v>
      </c>
      <c r="V1148" s="118">
        <v>25.2</v>
      </c>
      <c r="W1148" s="118">
        <v>32.1</v>
      </c>
    </row>
    <row r="1149" spans="1:23" ht="13.5" customHeight="1" x14ac:dyDescent="0.3">
      <c r="A1149" s="118" t="s">
        <v>114</v>
      </c>
      <c r="B1149" s="118">
        <f>SUM(B1075:B1146)</f>
        <v>528</v>
      </c>
      <c r="C1149" s="118">
        <f t="shared" ref="C1149:U1149" si="42">SUM(C1075:C1146)</f>
        <v>6</v>
      </c>
      <c r="D1149" s="118">
        <f t="shared" si="42"/>
        <v>16</v>
      </c>
      <c r="E1149" s="118">
        <f t="shared" si="42"/>
        <v>83</v>
      </c>
      <c r="F1149" s="118">
        <f t="shared" si="42"/>
        <v>173</v>
      </c>
      <c r="G1149" s="118">
        <f t="shared" si="42"/>
        <v>133</v>
      </c>
      <c r="H1149" s="118">
        <f t="shared" si="42"/>
        <v>80</v>
      </c>
      <c r="I1149" s="118">
        <f t="shared" si="42"/>
        <v>28</v>
      </c>
      <c r="J1149" s="118">
        <f t="shared" si="42"/>
        <v>7</v>
      </c>
      <c r="K1149" s="118">
        <f t="shared" si="42"/>
        <v>2</v>
      </c>
      <c r="L1149" s="118">
        <f t="shared" si="42"/>
        <v>0</v>
      </c>
      <c r="M1149" s="118">
        <f t="shared" si="42"/>
        <v>0</v>
      </c>
      <c r="N1149" s="118">
        <f t="shared" si="42"/>
        <v>0</v>
      </c>
      <c r="O1149" s="118">
        <f t="shared" si="42"/>
        <v>0</v>
      </c>
      <c r="P1149" s="118">
        <f t="shared" si="42"/>
        <v>0</v>
      </c>
      <c r="Q1149" s="118">
        <f t="shared" si="42"/>
        <v>0</v>
      </c>
      <c r="R1149" s="118">
        <f t="shared" si="42"/>
        <v>0</v>
      </c>
      <c r="S1149" s="118">
        <f t="shared" si="42"/>
        <v>0</v>
      </c>
      <c r="T1149" s="118">
        <f t="shared" si="42"/>
        <v>0</v>
      </c>
      <c r="U1149" s="118">
        <f t="shared" si="42"/>
        <v>0</v>
      </c>
      <c r="V1149" s="118">
        <v>25.2</v>
      </c>
      <c r="W1149" s="118">
        <v>32.1</v>
      </c>
    </row>
    <row r="1150" spans="1:23" ht="13.5" customHeight="1" thickBot="1" x14ac:dyDescent="0.35">
      <c r="A1150" s="120" t="s">
        <v>115</v>
      </c>
      <c r="B1150" s="120">
        <f>SUM(B1051:B1146)</f>
        <v>531</v>
      </c>
      <c r="C1150" s="120">
        <f t="shared" ref="C1150:U1150" si="43">SUM(C1051:C1146)</f>
        <v>6</v>
      </c>
      <c r="D1150" s="120">
        <f t="shared" si="43"/>
        <v>18</v>
      </c>
      <c r="E1150" s="120">
        <f t="shared" si="43"/>
        <v>83</v>
      </c>
      <c r="F1150" s="120">
        <f t="shared" si="43"/>
        <v>173</v>
      </c>
      <c r="G1150" s="120">
        <f t="shared" si="43"/>
        <v>133</v>
      </c>
      <c r="H1150" s="120">
        <f t="shared" si="43"/>
        <v>80</v>
      </c>
      <c r="I1150" s="120">
        <f t="shared" si="43"/>
        <v>29</v>
      </c>
      <c r="J1150" s="120">
        <f t="shared" si="43"/>
        <v>7</v>
      </c>
      <c r="K1150" s="120">
        <f t="shared" si="43"/>
        <v>2</v>
      </c>
      <c r="L1150" s="120">
        <f t="shared" si="43"/>
        <v>0</v>
      </c>
      <c r="M1150" s="120">
        <f t="shared" si="43"/>
        <v>0</v>
      </c>
      <c r="N1150" s="120">
        <f t="shared" si="43"/>
        <v>0</v>
      </c>
      <c r="O1150" s="120">
        <f t="shared" si="43"/>
        <v>0</v>
      </c>
      <c r="P1150" s="120">
        <f t="shared" si="43"/>
        <v>0</v>
      </c>
      <c r="Q1150" s="120">
        <f t="shared" si="43"/>
        <v>0</v>
      </c>
      <c r="R1150" s="120">
        <f t="shared" si="43"/>
        <v>0</v>
      </c>
      <c r="S1150" s="120">
        <f t="shared" si="43"/>
        <v>0</v>
      </c>
      <c r="T1150" s="120">
        <f t="shared" si="43"/>
        <v>0</v>
      </c>
      <c r="U1150" s="120">
        <f t="shared" si="43"/>
        <v>0</v>
      </c>
      <c r="V1150" s="120">
        <v>25.2</v>
      </c>
      <c r="W1150" s="120">
        <v>32.1</v>
      </c>
    </row>
    <row r="1151" spans="1:23" ht="13.5" customHeight="1" thickTop="1" x14ac:dyDescent="0.3">
      <c r="A1151" s="122"/>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row>
    <row r="1152" spans="1:23" ht="13.5" customHeight="1" thickBot="1" x14ac:dyDescent="0.35">
      <c r="A1152" s="122" t="s">
        <v>10</v>
      </c>
      <c r="B1152" s="473" t="str">
        <f>TEXT(C1152,"dddd")</f>
        <v>Friday</v>
      </c>
      <c r="C1152" s="233">
        <f>C1048+1</f>
        <v>45730</v>
      </c>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row>
    <row r="1153" spans="1:23" ht="13.5" customHeight="1" thickTop="1" thickBot="1" x14ac:dyDescent="0.35">
      <c r="A1153" s="122"/>
      <c r="B1153" s="602" t="s">
        <v>91</v>
      </c>
      <c r="C1153" s="603"/>
      <c r="D1153" s="603"/>
      <c r="E1153" s="603"/>
      <c r="F1153" s="603"/>
      <c r="G1153" s="603"/>
      <c r="H1153" s="603"/>
      <c r="I1153" s="603"/>
      <c r="J1153" s="603"/>
      <c r="K1153" s="603"/>
      <c r="L1153" s="603"/>
      <c r="M1153" s="603"/>
      <c r="N1153" s="603"/>
      <c r="O1153" s="603"/>
      <c r="P1153" s="603"/>
      <c r="Q1153" s="603"/>
      <c r="R1153" s="603"/>
      <c r="S1153" s="603"/>
      <c r="T1153" s="603"/>
      <c r="U1153" s="603"/>
      <c r="V1153" s="603"/>
      <c r="W1153" s="604"/>
    </row>
    <row r="1154" spans="1:23" ht="13.5" customHeight="1" thickTop="1" thickBot="1" x14ac:dyDescent="0.35">
      <c r="A1154" s="169" t="s">
        <v>51</v>
      </c>
      <c r="B1154" s="169" t="s">
        <v>31</v>
      </c>
      <c r="C1154" s="287" t="s">
        <v>92</v>
      </c>
      <c r="D1154" s="287" t="s">
        <v>93</v>
      </c>
      <c r="E1154" s="287" t="s">
        <v>94</v>
      </c>
      <c r="F1154" s="287" t="s">
        <v>95</v>
      </c>
      <c r="G1154" s="287" t="s">
        <v>96</v>
      </c>
      <c r="H1154" s="287" t="s">
        <v>97</v>
      </c>
      <c r="I1154" s="287" t="s">
        <v>98</v>
      </c>
      <c r="J1154" s="287" t="s">
        <v>99</v>
      </c>
      <c r="K1154" s="287" t="s">
        <v>100</v>
      </c>
      <c r="L1154" s="287" t="s">
        <v>101</v>
      </c>
      <c r="M1154" s="287" t="s">
        <v>102</v>
      </c>
      <c r="N1154" s="287" t="s">
        <v>103</v>
      </c>
      <c r="O1154" s="287" t="s">
        <v>104</v>
      </c>
      <c r="P1154" s="287" t="s">
        <v>105</v>
      </c>
      <c r="Q1154" s="287" t="s">
        <v>106</v>
      </c>
      <c r="R1154" s="287" t="s">
        <v>107</v>
      </c>
      <c r="S1154" s="287" t="s">
        <v>108</v>
      </c>
      <c r="T1154" s="287" t="s">
        <v>109</v>
      </c>
      <c r="U1154" s="287" t="s">
        <v>110</v>
      </c>
      <c r="V1154" s="169" t="s">
        <v>89</v>
      </c>
      <c r="W1154" s="169" t="s">
        <v>111</v>
      </c>
    </row>
    <row r="1155" spans="1:23" ht="13.5" customHeight="1" thickTop="1" x14ac:dyDescent="0.3">
      <c r="A1155" s="278">
        <v>0</v>
      </c>
      <c r="B1155" s="119">
        <v>0</v>
      </c>
      <c r="C1155" s="119">
        <v>0</v>
      </c>
      <c r="D1155" s="119">
        <v>0</v>
      </c>
      <c r="E1155" s="119">
        <v>0</v>
      </c>
      <c r="F1155" s="119">
        <v>0</v>
      </c>
      <c r="G1155" s="119">
        <v>0</v>
      </c>
      <c r="H1155" s="119">
        <v>0</v>
      </c>
      <c r="I1155" s="119">
        <v>0</v>
      </c>
      <c r="J1155" s="119">
        <v>0</v>
      </c>
      <c r="K1155" s="119">
        <v>0</v>
      </c>
      <c r="L1155" s="119">
        <v>0</v>
      </c>
      <c r="M1155" s="119">
        <v>0</v>
      </c>
      <c r="N1155" s="119">
        <v>0</v>
      </c>
      <c r="O1155" s="119">
        <v>0</v>
      </c>
      <c r="P1155" s="119">
        <v>0</v>
      </c>
      <c r="Q1155" s="119">
        <v>0</v>
      </c>
      <c r="R1155" s="119">
        <v>0</v>
      </c>
      <c r="S1155" s="119">
        <v>0</v>
      </c>
      <c r="T1155" s="119">
        <v>0</v>
      </c>
      <c r="U1155" s="119">
        <v>0</v>
      </c>
      <c r="V1155" s="119" t="s">
        <v>263</v>
      </c>
      <c r="W1155" s="119" t="s">
        <v>263</v>
      </c>
    </row>
    <row r="1156" spans="1:23" ht="13.5" customHeight="1" x14ac:dyDescent="0.3">
      <c r="A1156" s="170">
        <v>1.0416666666666666E-2</v>
      </c>
      <c r="B1156" s="118">
        <v>2</v>
      </c>
      <c r="C1156" s="118">
        <v>0</v>
      </c>
      <c r="D1156" s="118">
        <v>0</v>
      </c>
      <c r="E1156" s="118">
        <v>0</v>
      </c>
      <c r="F1156" s="118">
        <v>0</v>
      </c>
      <c r="G1156" s="118">
        <v>0</v>
      </c>
      <c r="H1156" s="118">
        <v>2</v>
      </c>
      <c r="I1156" s="118">
        <v>0</v>
      </c>
      <c r="J1156" s="118">
        <v>0</v>
      </c>
      <c r="K1156" s="118">
        <v>0</v>
      </c>
      <c r="L1156" s="118">
        <v>0</v>
      </c>
      <c r="M1156" s="118">
        <v>0</v>
      </c>
      <c r="N1156" s="118">
        <v>0</v>
      </c>
      <c r="O1156" s="118">
        <v>0</v>
      </c>
      <c r="P1156" s="118">
        <v>0</v>
      </c>
      <c r="Q1156" s="118">
        <v>0</v>
      </c>
      <c r="R1156" s="118">
        <v>0</v>
      </c>
      <c r="S1156" s="118">
        <v>0</v>
      </c>
      <c r="T1156" s="118">
        <v>0</v>
      </c>
      <c r="U1156" s="118">
        <v>0</v>
      </c>
      <c r="V1156" s="118">
        <v>31.6</v>
      </c>
      <c r="W1156" s="118" t="s">
        <v>263</v>
      </c>
    </row>
    <row r="1157" spans="1:23" ht="13.5" customHeight="1" x14ac:dyDescent="0.3">
      <c r="A1157" s="170">
        <v>2.0833333333333332E-2</v>
      </c>
      <c r="B1157" s="118">
        <v>1</v>
      </c>
      <c r="C1157" s="118">
        <v>0</v>
      </c>
      <c r="D1157" s="118">
        <v>0</v>
      </c>
      <c r="E1157" s="118">
        <v>0</v>
      </c>
      <c r="F1157" s="118">
        <v>0</v>
      </c>
      <c r="G1157" s="118">
        <v>1</v>
      </c>
      <c r="H1157" s="118">
        <v>0</v>
      </c>
      <c r="I1157" s="118">
        <v>0</v>
      </c>
      <c r="J1157" s="118">
        <v>0</v>
      </c>
      <c r="K1157" s="118">
        <v>0</v>
      </c>
      <c r="L1157" s="118">
        <v>0</v>
      </c>
      <c r="M1157" s="118">
        <v>0</v>
      </c>
      <c r="N1157" s="118">
        <v>0</v>
      </c>
      <c r="O1157" s="118">
        <v>0</v>
      </c>
      <c r="P1157" s="118">
        <v>0</v>
      </c>
      <c r="Q1157" s="118">
        <v>0</v>
      </c>
      <c r="R1157" s="118">
        <v>0</v>
      </c>
      <c r="S1157" s="118">
        <v>0</v>
      </c>
      <c r="T1157" s="118">
        <v>0</v>
      </c>
      <c r="U1157" s="118">
        <v>0</v>
      </c>
      <c r="V1157" s="118">
        <v>25.7</v>
      </c>
      <c r="W1157" s="118" t="s">
        <v>263</v>
      </c>
    </row>
    <row r="1158" spans="1:23" ht="13.5" customHeight="1" x14ac:dyDescent="0.3">
      <c r="A1158" s="170">
        <v>3.125E-2</v>
      </c>
      <c r="B1158" s="118">
        <v>1</v>
      </c>
      <c r="C1158" s="118">
        <v>0</v>
      </c>
      <c r="D1158" s="118">
        <v>0</v>
      </c>
      <c r="E1158" s="118">
        <v>1</v>
      </c>
      <c r="F1158" s="118">
        <v>0</v>
      </c>
      <c r="G1158" s="118">
        <v>0</v>
      </c>
      <c r="H1158" s="118">
        <v>0</v>
      </c>
      <c r="I1158" s="118">
        <v>0</v>
      </c>
      <c r="J1158" s="118">
        <v>0</v>
      </c>
      <c r="K1158" s="118">
        <v>0</v>
      </c>
      <c r="L1158" s="118">
        <v>0</v>
      </c>
      <c r="M1158" s="118">
        <v>0</v>
      </c>
      <c r="N1158" s="118">
        <v>0</v>
      </c>
      <c r="O1158" s="118">
        <v>0</v>
      </c>
      <c r="P1158" s="118">
        <v>0</v>
      </c>
      <c r="Q1158" s="118">
        <v>0</v>
      </c>
      <c r="R1158" s="118">
        <v>0</v>
      </c>
      <c r="S1158" s="118">
        <v>0</v>
      </c>
      <c r="T1158" s="118">
        <v>0</v>
      </c>
      <c r="U1158" s="118">
        <v>0</v>
      </c>
      <c r="V1158" s="118">
        <v>16</v>
      </c>
      <c r="W1158" s="118" t="s">
        <v>263</v>
      </c>
    </row>
    <row r="1159" spans="1:23" ht="13.5" customHeight="1" x14ac:dyDescent="0.3">
      <c r="A1159" s="170">
        <v>4.1666666666666664E-2</v>
      </c>
      <c r="B1159" s="118">
        <v>0</v>
      </c>
      <c r="C1159" s="118">
        <v>0</v>
      </c>
      <c r="D1159" s="118">
        <v>0</v>
      </c>
      <c r="E1159" s="118">
        <v>0</v>
      </c>
      <c r="F1159" s="118">
        <v>0</v>
      </c>
      <c r="G1159" s="118">
        <v>0</v>
      </c>
      <c r="H1159" s="118">
        <v>0</v>
      </c>
      <c r="I1159" s="118">
        <v>0</v>
      </c>
      <c r="J1159" s="118">
        <v>0</v>
      </c>
      <c r="K1159" s="118">
        <v>0</v>
      </c>
      <c r="L1159" s="118">
        <v>0</v>
      </c>
      <c r="M1159" s="118">
        <v>0</v>
      </c>
      <c r="N1159" s="118">
        <v>0</v>
      </c>
      <c r="O1159" s="118">
        <v>0</v>
      </c>
      <c r="P1159" s="118">
        <v>0</v>
      </c>
      <c r="Q1159" s="118">
        <v>0</v>
      </c>
      <c r="R1159" s="118">
        <v>0</v>
      </c>
      <c r="S1159" s="118">
        <v>0</v>
      </c>
      <c r="T1159" s="118">
        <v>0</v>
      </c>
      <c r="U1159" s="118">
        <v>0</v>
      </c>
      <c r="V1159" s="118" t="s">
        <v>263</v>
      </c>
      <c r="W1159" s="118" t="s">
        <v>263</v>
      </c>
    </row>
    <row r="1160" spans="1:23" ht="13.5" customHeight="1" x14ac:dyDescent="0.3">
      <c r="A1160" s="170">
        <v>5.2083333333333336E-2</v>
      </c>
      <c r="B1160" s="118">
        <v>0</v>
      </c>
      <c r="C1160" s="118">
        <v>0</v>
      </c>
      <c r="D1160" s="118">
        <v>0</v>
      </c>
      <c r="E1160" s="118">
        <v>0</v>
      </c>
      <c r="F1160" s="118">
        <v>0</v>
      </c>
      <c r="G1160" s="118">
        <v>0</v>
      </c>
      <c r="H1160" s="118">
        <v>0</v>
      </c>
      <c r="I1160" s="118">
        <v>0</v>
      </c>
      <c r="J1160" s="118">
        <v>0</v>
      </c>
      <c r="K1160" s="118">
        <v>0</v>
      </c>
      <c r="L1160" s="118">
        <v>0</v>
      </c>
      <c r="M1160" s="118">
        <v>0</v>
      </c>
      <c r="N1160" s="118">
        <v>0</v>
      </c>
      <c r="O1160" s="118">
        <v>0</v>
      </c>
      <c r="P1160" s="118">
        <v>0</v>
      </c>
      <c r="Q1160" s="118">
        <v>0</v>
      </c>
      <c r="R1160" s="118">
        <v>0</v>
      </c>
      <c r="S1160" s="118">
        <v>0</v>
      </c>
      <c r="T1160" s="118">
        <v>0</v>
      </c>
      <c r="U1160" s="118">
        <v>0</v>
      </c>
      <c r="V1160" s="118" t="s">
        <v>263</v>
      </c>
      <c r="W1160" s="118" t="s">
        <v>263</v>
      </c>
    </row>
    <row r="1161" spans="1:23" ht="13.5" customHeight="1" x14ac:dyDescent="0.3">
      <c r="A1161" s="170">
        <v>6.25E-2</v>
      </c>
      <c r="B1161" s="118">
        <v>0</v>
      </c>
      <c r="C1161" s="118">
        <v>0</v>
      </c>
      <c r="D1161" s="118">
        <v>0</v>
      </c>
      <c r="E1161" s="118">
        <v>0</v>
      </c>
      <c r="F1161" s="118">
        <v>0</v>
      </c>
      <c r="G1161" s="118">
        <v>0</v>
      </c>
      <c r="H1161" s="118">
        <v>0</v>
      </c>
      <c r="I1161" s="118">
        <v>0</v>
      </c>
      <c r="J1161" s="118">
        <v>0</v>
      </c>
      <c r="K1161" s="118">
        <v>0</v>
      </c>
      <c r="L1161" s="118">
        <v>0</v>
      </c>
      <c r="M1161" s="118">
        <v>0</v>
      </c>
      <c r="N1161" s="118">
        <v>0</v>
      </c>
      <c r="O1161" s="118">
        <v>0</v>
      </c>
      <c r="P1161" s="118">
        <v>0</v>
      </c>
      <c r="Q1161" s="118">
        <v>0</v>
      </c>
      <c r="R1161" s="118">
        <v>0</v>
      </c>
      <c r="S1161" s="118">
        <v>0</v>
      </c>
      <c r="T1161" s="118">
        <v>0</v>
      </c>
      <c r="U1161" s="118">
        <v>0</v>
      </c>
      <c r="V1161" s="118" t="s">
        <v>263</v>
      </c>
      <c r="W1161" s="118" t="s">
        <v>263</v>
      </c>
    </row>
    <row r="1162" spans="1:23" ht="13.5" customHeight="1" x14ac:dyDescent="0.3">
      <c r="A1162" s="170">
        <v>7.2916666666666699E-2</v>
      </c>
      <c r="B1162" s="118">
        <v>0</v>
      </c>
      <c r="C1162" s="118">
        <v>0</v>
      </c>
      <c r="D1162" s="118">
        <v>0</v>
      </c>
      <c r="E1162" s="118">
        <v>0</v>
      </c>
      <c r="F1162" s="118">
        <v>0</v>
      </c>
      <c r="G1162" s="118">
        <v>0</v>
      </c>
      <c r="H1162" s="118">
        <v>0</v>
      </c>
      <c r="I1162" s="118">
        <v>0</v>
      </c>
      <c r="J1162" s="118">
        <v>0</v>
      </c>
      <c r="K1162" s="118">
        <v>0</v>
      </c>
      <c r="L1162" s="118">
        <v>0</v>
      </c>
      <c r="M1162" s="118">
        <v>0</v>
      </c>
      <c r="N1162" s="118">
        <v>0</v>
      </c>
      <c r="O1162" s="118">
        <v>0</v>
      </c>
      <c r="P1162" s="118">
        <v>0</v>
      </c>
      <c r="Q1162" s="118">
        <v>0</v>
      </c>
      <c r="R1162" s="118">
        <v>0</v>
      </c>
      <c r="S1162" s="118">
        <v>0</v>
      </c>
      <c r="T1162" s="118">
        <v>0</v>
      </c>
      <c r="U1162" s="118">
        <v>0</v>
      </c>
      <c r="V1162" s="118" t="s">
        <v>263</v>
      </c>
      <c r="W1162" s="118" t="s">
        <v>263</v>
      </c>
    </row>
    <row r="1163" spans="1:23" ht="13.5" customHeight="1" x14ac:dyDescent="0.3">
      <c r="A1163" s="170">
        <v>8.3333333333333301E-2</v>
      </c>
      <c r="B1163" s="118">
        <v>2</v>
      </c>
      <c r="C1163" s="118">
        <v>0</v>
      </c>
      <c r="D1163" s="118">
        <v>0</v>
      </c>
      <c r="E1163" s="118">
        <v>2</v>
      </c>
      <c r="F1163" s="118">
        <v>0</v>
      </c>
      <c r="G1163" s="118">
        <v>0</v>
      </c>
      <c r="H1163" s="118">
        <v>0</v>
      </c>
      <c r="I1163" s="118">
        <v>0</v>
      </c>
      <c r="J1163" s="118">
        <v>0</v>
      </c>
      <c r="K1163" s="118">
        <v>0</v>
      </c>
      <c r="L1163" s="118">
        <v>0</v>
      </c>
      <c r="M1163" s="118">
        <v>0</v>
      </c>
      <c r="N1163" s="118">
        <v>0</v>
      </c>
      <c r="O1163" s="118">
        <v>0</v>
      </c>
      <c r="P1163" s="118">
        <v>0</v>
      </c>
      <c r="Q1163" s="118">
        <v>0</v>
      </c>
      <c r="R1163" s="118">
        <v>0</v>
      </c>
      <c r="S1163" s="118">
        <v>0</v>
      </c>
      <c r="T1163" s="118">
        <v>0</v>
      </c>
      <c r="U1163" s="118">
        <v>0</v>
      </c>
      <c r="V1163" s="118">
        <v>17</v>
      </c>
      <c r="W1163" s="118" t="s">
        <v>263</v>
      </c>
    </row>
    <row r="1164" spans="1:23" ht="13.5" customHeight="1" x14ac:dyDescent="0.3">
      <c r="A1164" s="170">
        <v>9.375E-2</v>
      </c>
      <c r="B1164" s="118">
        <v>0</v>
      </c>
      <c r="C1164" s="118">
        <v>0</v>
      </c>
      <c r="D1164" s="118">
        <v>0</v>
      </c>
      <c r="E1164" s="118">
        <v>0</v>
      </c>
      <c r="F1164" s="118">
        <v>0</v>
      </c>
      <c r="G1164" s="118">
        <v>0</v>
      </c>
      <c r="H1164" s="118">
        <v>0</v>
      </c>
      <c r="I1164" s="118">
        <v>0</v>
      </c>
      <c r="J1164" s="118">
        <v>0</v>
      </c>
      <c r="K1164" s="118">
        <v>0</v>
      </c>
      <c r="L1164" s="118">
        <v>0</v>
      </c>
      <c r="M1164" s="118">
        <v>0</v>
      </c>
      <c r="N1164" s="118">
        <v>0</v>
      </c>
      <c r="O1164" s="118">
        <v>0</v>
      </c>
      <c r="P1164" s="118">
        <v>0</v>
      </c>
      <c r="Q1164" s="118">
        <v>0</v>
      </c>
      <c r="R1164" s="118">
        <v>0</v>
      </c>
      <c r="S1164" s="118">
        <v>0</v>
      </c>
      <c r="T1164" s="118">
        <v>0</v>
      </c>
      <c r="U1164" s="118">
        <v>0</v>
      </c>
      <c r="V1164" s="118" t="s">
        <v>263</v>
      </c>
      <c r="W1164" s="118" t="s">
        <v>263</v>
      </c>
    </row>
    <row r="1165" spans="1:23" ht="13.5" customHeight="1" x14ac:dyDescent="0.3">
      <c r="A1165" s="170">
        <v>0.104166666666667</v>
      </c>
      <c r="B1165" s="118">
        <v>0</v>
      </c>
      <c r="C1165" s="118">
        <v>0</v>
      </c>
      <c r="D1165" s="118">
        <v>0</v>
      </c>
      <c r="E1165" s="118">
        <v>0</v>
      </c>
      <c r="F1165" s="118">
        <v>0</v>
      </c>
      <c r="G1165" s="118">
        <v>0</v>
      </c>
      <c r="H1165" s="118">
        <v>0</v>
      </c>
      <c r="I1165" s="118">
        <v>0</v>
      </c>
      <c r="J1165" s="118">
        <v>0</v>
      </c>
      <c r="K1165" s="118">
        <v>0</v>
      </c>
      <c r="L1165" s="118">
        <v>0</v>
      </c>
      <c r="M1165" s="118">
        <v>0</v>
      </c>
      <c r="N1165" s="118">
        <v>0</v>
      </c>
      <c r="O1165" s="118">
        <v>0</v>
      </c>
      <c r="P1165" s="118">
        <v>0</v>
      </c>
      <c r="Q1165" s="118">
        <v>0</v>
      </c>
      <c r="R1165" s="118">
        <v>0</v>
      </c>
      <c r="S1165" s="118">
        <v>0</v>
      </c>
      <c r="T1165" s="118">
        <v>0</v>
      </c>
      <c r="U1165" s="118">
        <v>0</v>
      </c>
      <c r="V1165" s="118" t="s">
        <v>263</v>
      </c>
      <c r="W1165" s="118" t="s">
        <v>263</v>
      </c>
    </row>
    <row r="1166" spans="1:23" ht="13.5" customHeight="1" x14ac:dyDescent="0.3">
      <c r="A1166" s="170">
        <v>0.114583333333333</v>
      </c>
      <c r="B1166" s="118">
        <v>0</v>
      </c>
      <c r="C1166" s="118">
        <v>0</v>
      </c>
      <c r="D1166" s="118">
        <v>0</v>
      </c>
      <c r="E1166" s="118">
        <v>0</v>
      </c>
      <c r="F1166" s="118">
        <v>0</v>
      </c>
      <c r="G1166" s="118">
        <v>0</v>
      </c>
      <c r="H1166" s="118">
        <v>0</v>
      </c>
      <c r="I1166" s="118">
        <v>0</v>
      </c>
      <c r="J1166" s="118">
        <v>0</v>
      </c>
      <c r="K1166" s="118">
        <v>0</v>
      </c>
      <c r="L1166" s="118">
        <v>0</v>
      </c>
      <c r="M1166" s="118">
        <v>0</v>
      </c>
      <c r="N1166" s="118">
        <v>0</v>
      </c>
      <c r="O1166" s="118">
        <v>0</v>
      </c>
      <c r="P1166" s="118">
        <v>0</v>
      </c>
      <c r="Q1166" s="118">
        <v>0</v>
      </c>
      <c r="R1166" s="118">
        <v>0</v>
      </c>
      <c r="S1166" s="118">
        <v>0</v>
      </c>
      <c r="T1166" s="118">
        <v>0</v>
      </c>
      <c r="U1166" s="118">
        <v>0</v>
      </c>
      <c r="V1166" s="118" t="s">
        <v>263</v>
      </c>
      <c r="W1166" s="118" t="s">
        <v>263</v>
      </c>
    </row>
    <row r="1167" spans="1:23" ht="13.5" customHeight="1" x14ac:dyDescent="0.3">
      <c r="A1167" s="170">
        <v>0.125</v>
      </c>
      <c r="B1167" s="118">
        <v>0</v>
      </c>
      <c r="C1167" s="118">
        <v>0</v>
      </c>
      <c r="D1167" s="118">
        <v>0</v>
      </c>
      <c r="E1167" s="118">
        <v>0</v>
      </c>
      <c r="F1167" s="118">
        <v>0</v>
      </c>
      <c r="G1167" s="118">
        <v>0</v>
      </c>
      <c r="H1167" s="118">
        <v>0</v>
      </c>
      <c r="I1167" s="118">
        <v>0</v>
      </c>
      <c r="J1167" s="118">
        <v>0</v>
      </c>
      <c r="K1167" s="118">
        <v>0</v>
      </c>
      <c r="L1167" s="118">
        <v>0</v>
      </c>
      <c r="M1167" s="118">
        <v>0</v>
      </c>
      <c r="N1167" s="118">
        <v>0</v>
      </c>
      <c r="O1167" s="118">
        <v>0</v>
      </c>
      <c r="P1167" s="118">
        <v>0</v>
      </c>
      <c r="Q1167" s="118">
        <v>0</v>
      </c>
      <c r="R1167" s="118">
        <v>0</v>
      </c>
      <c r="S1167" s="118">
        <v>0</v>
      </c>
      <c r="T1167" s="118">
        <v>0</v>
      </c>
      <c r="U1167" s="118">
        <v>0</v>
      </c>
      <c r="V1167" s="118" t="s">
        <v>263</v>
      </c>
      <c r="W1167" s="118" t="s">
        <v>263</v>
      </c>
    </row>
    <row r="1168" spans="1:23" ht="13.5" customHeight="1" x14ac:dyDescent="0.3">
      <c r="A1168" s="170">
        <v>0.13541666666666699</v>
      </c>
      <c r="B1168" s="118">
        <v>0</v>
      </c>
      <c r="C1168" s="118">
        <v>0</v>
      </c>
      <c r="D1168" s="118">
        <v>0</v>
      </c>
      <c r="E1168" s="118">
        <v>0</v>
      </c>
      <c r="F1168" s="118">
        <v>0</v>
      </c>
      <c r="G1168" s="118">
        <v>0</v>
      </c>
      <c r="H1168" s="118">
        <v>0</v>
      </c>
      <c r="I1168" s="118">
        <v>0</v>
      </c>
      <c r="J1168" s="118">
        <v>0</v>
      </c>
      <c r="K1168" s="118">
        <v>0</v>
      </c>
      <c r="L1168" s="118">
        <v>0</v>
      </c>
      <c r="M1168" s="118">
        <v>0</v>
      </c>
      <c r="N1168" s="118">
        <v>0</v>
      </c>
      <c r="O1168" s="118">
        <v>0</v>
      </c>
      <c r="P1168" s="118">
        <v>0</v>
      </c>
      <c r="Q1168" s="118">
        <v>0</v>
      </c>
      <c r="R1168" s="118">
        <v>0</v>
      </c>
      <c r="S1168" s="118">
        <v>0</v>
      </c>
      <c r="T1168" s="118">
        <v>0</v>
      </c>
      <c r="U1168" s="118">
        <v>0</v>
      </c>
      <c r="V1168" s="118" t="s">
        <v>263</v>
      </c>
      <c r="W1168" s="118" t="s">
        <v>263</v>
      </c>
    </row>
    <row r="1169" spans="1:23" ht="13.5" customHeight="1" x14ac:dyDescent="0.3">
      <c r="A1169" s="170">
        <v>0.14583333333333301</v>
      </c>
      <c r="B1169" s="118">
        <v>0</v>
      </c>
      <c r="C1169" s="118">
        <v>0</v>
      </c>
      <c r="D1169" s="118">
        <v>0</v>
      </c>
      <c r="E1169" s="118">
        <v>0</v>
      </c>
      <c r="F1169" s="118">
        <v>0</v>
      </c>
      <c r="G1169" s="118">
        <v>0</v>
      </c>
      <c r="H1169" s="118">
        <v>0</v>
      </c>
      <c r="I1169" s="118">
        <v>0</v>
      </c>
      <c r="J1169" s="118">
        <v>0</v>
      </c>
      <c r="K1169" s="118">
        <v>0</v>
      </c>
      <c r="L1169" s="118">
        <v>0</v>
      </c>
      <c r="M1169" s="118">
        <v>0</v>
      </c>
      <c r="N1169" s="118">
        <v>0</v>
      </c>
      <c r="O1169" s="118">
        <v>0</v>
      </c>
      <c r="P1169" s="118">
        <v>0</v>
      </c>
      <c r="Q1169" s="118">
        <v>0</v>
      </c>
      <c r="R1169" s="118">
        <v>0</v>
      </c>
      <c r="S1169" s="118">
        <v>0</v>
      </c>
      <c r="T1169" s="118">
        <v>0</v>
      </c>
      <c r="U1169" s="118">
        <v>0</v>
      </c>
      <c r="V1169" s="118" t="s">
        <v>263</v>
      </c>
      <c r="W1169" s="118" t="s">
        <v>263</v>
      </c>
    </row>
    <row r="1170" spans="1:23" ht="13.5" customHeight="1" x14ac:dyDescent="0.3">
      <c r="A1170" s="170">
        <v>0.15625</v>
      </c>
      <c r="B1170" s="118">
        <v>0</v>
      </c>
      <c r="C1170" s="118">
        <v>0</v>
      </c>
      <c r="D1170" s="118">
        <v>0</v>
      </c>
      <c r="E1170" s="118">
        <v>0</v>
      </c>
      <c r="F1170" s="118">
        <v>0</v>
      </c>
      <c r="G1170" s="118">
        <v>0</v>
      </c>
      <c r="H1170" s="118">
        <v>0</v>
      </c>
      <c r="I1170" s="118">
        <v>0</v>
      </c>
      <c r="J1170" s="118">
        <v>0</v>
      </c>
      <c r="K1170" s="118">
        <v>0</v>
      </c>
      <c r="L1170" s="118">
        <v>0</v>
      </c>
      <c r="M1170" s="118">
        <v>0</v>
      </c>
      <c r="N1170" s="118">
        <v>0</v>
      </c>
      <c r="O1170" s="118">
        <v>0</v>
      </c>
      <c r="P1170" s="118">
        <v>0</v>
      </c>
      <c r="Q1170" s="118">
        <v>0</v>
      </c>
      <c r="R1170" s="118">
        <v>0</v>
      </c>
      <c r="S1170" s="118">
        <v>0</v>
      </c>
      <c r="T1170" s="118">
        <v>0</v>
      </c>
      <c r="U1170" s="118">
        <v>0</v>
      </c>
      <c r="V1170" s="118" t="s">
        <v>263</v>
      </c>
      <c r="W1170" s="118" t="s">
        <v>263</v>
      </c>
    </row>
    <row r="1171" spans="1:23" ht="13.5" customHeight="1" x14ac:dyDescent="0.3">
      <c r="A1171" s="170">
        <v>0.16666666666666699</v>
      </c>
      <c r="B1171" s="118">
        <v>0</v>
      </c>
      <c r="C1171" s="118">
        <v>0</v>
      </c>
      <c r="D1171" s="118">
        <v>0</v>
      </c>
      <c r="E1171" s="118">
        <v>0</v>
      </c>
      <c r="F1171" s="118">
        <v>0</v>
      </c>
      <c r="G1171" s="118">
        <v>0</v>
      </c>
      <c r="H1171" s="118">
        <v>0</v>
      </c>
      <c r="I1171" s="118">
        <v>0</v>
      </c>
      <c r="J1171" s="118">
        <v>0</v>
      </c>
      <c r="K1171" s="118">
        <v>0</v>
      </c>
      <c r="L1171" s="118">
        <v>0</v>
      </c>
      <c r="M1171" s="118">
        <v>0</v>
      </c>
      <c r="N1171" s="118">
        <v>0</v>
      </c>
      <c r="O1171" s="118">
        <v>0</v>
      </c>
      <c r="P1171" s="118">
        <v>0</v>
      </c>
      <c r="Q1171" s="118">
        <v>0</v>
      </c>
      <c r="R1171" s="118">
        <v>0</v>
      </c>
      <c r="S1171" s="118">
        <v>0</v>
      </c>
      <c r="T1171" s="118">
        <v>0</v>
      </c>
      <c r="U1171" s="118">
        <v>0</v>
      </c>
      <c r="V1171" s="118" t="s">
        <v>263</v>
      </c>
      <c r="W1171" s="118" t="s">
        <v>263</v>
      </c>
    </row>
    <row r="1172" spans="1:23" ht="13.5" customHeight="1" x14ac:dyDescent="0.3">
      <c r="A1172" s="170">
        <v>0.17708333333333301</v>
      </c>
      <c r="B1172" s="118">
        <v>0</v>
      </c>
      <c r="C1172" s="118">
        <v>0</v>
      </c>
      <c r="D1172" s="118">
        <v>0</v>
      </c>
      <c r="E1172" s="118">
        <v>0</v>
      </c>
      <c r="F1172" s="118">
        <v>0</v>
      </c>
      <c r="G1172" s="118">
        <v>0</v>
      </c>
      <c r="H1172" s="118">
        <v>0</v>
      </c>
      <c r="I1172" s="118">
        <v>0</v>
      </c>
      <c r="J1172" s="118">
        <v>0</v>
      </c>
      <c r="K1172" s="118">
        <v>0</v>
      </c>
      <c r="L1172" s="118">
        <v>0</v>
      </c>
      <c r="M1172" s="118">
        <v>0</v>
      </c>
      <c r="N1172" s="118">
        <v>0</v>
      </c>
      <c r="O1172" s="118">
        <v>0</v>
      </c>
      <c r="P1172" s="118">
        <v>0</v>
      </c>
      <c r="Q1172" s="118">
        <v>0</v>
      </c>
      <c r="R1172" s="118">
        <v>0</v>
      </c>
      <c r="S1172" s="118">
        <v>0</v>
      </c>
      <c r="T1172" s="118">
        <v>0</v>
      </c>
      <c r="U1172" s="118">
        <v>0</v>
      </c>
      <c r="V1172" s="118" t="s">
        <v>263</v>
      </c>
      <c r="W1172" s="118" t="s">
        <v>263</v>
      </c>
    </row>
    <row r="1173" spans="1:23" ht="13.5" customHeight="1" x14ac:dyDescent="0.3">
      <c r="A1173" s="170">
        <v>0.1875</v>
      </c>
      <c r="B1173" s="118">
        <v>0</v>
      </c>
      <c r="C1173" s="118">
        <v>0</v>
      </c>
      <c r="D1173" s="118">
        <v>0</v>
      </c>
      <c r="E1173" s="118">
        <v>0</v>
      </c>
      <c r="F1173" s="118">
        <v>0</v>
      </c>
      <c r="G1173" s="118">
        <v>0</v>
      </c>
      <c r="H1173" s="118">
        <v>0</v>
      </c>
      <c r="I1173" s="118">
        <v>0</v>
      </c>
      <c r="J1173" s="118">
        <v>0</v>
      </c>
      <c r="K1173" s="118">
        <v>0</v>
      </c>
      <c r="L1173" s="118">
        <v>0</v>
      </c>
      <c r="M1173" s="118">
        <v>0</v>
      </c>
      <c r="N1173" s="118">
        <v>0</v>
      </c>
      <c r="O1173" s="118">
        <v>0</v>
      </c>
      <c r="P1173" s="118">
        <v>0</v>
      </c>
      <c r="Q1173" s="118">
        <v>0</v>
      </c>
      <c r="R1173" s="118">
        <v>0</v>
      </c>
      <c r="S1173" s="118">
        <v>0</v>
      </c>
      <c r="T1173" s="118">
        <v>0</v>
      </c>
      <c r="U1173" s="118">
        <v>0</v>
      </c>
      <c r="V1173" s="118" t="s">
        <v>263</v>
      </c>
      <c r="W1173" s="118" t="s">
        <v>263</v>
      </c>
    </row>
    <row r="1174" spans="1:23" ht="13.5" customHeight="1" x14ac:dyDescent="0.3">
      <c r="A1174" s="170">
        <v>0.19791666666666699</v>
      </c>
      <c r="B1174" s="118">
        <v>0</v>
      </c>
      <c r="C1174" s="118">
        <v>0</v>
      </c>
      <c r="D1174" s="118">
        <v>0</v>
      </c>
      <c r="E1174" s="118">
        <v>0</v>
      </c>
      <c r="F1174" s="118">
        <v>0</v>
      </c>
      <c r="G1174" s="118">
        <v>0</v>
      </c>
      <c r="H1174" s="118">
        <v>0</v>
      </c>
      <c r="I1174" s="118">
        <v>0</v>
      </c>
      <c r="J1174" s="118">
        <v>0</v>
      </c>
      <c r="K1174" s="118">
        <v>0</v>
      </c>
      <c r="L1174" s="118">
        <v>0</v>
      </c>
      <c r="M1174" s="118">
        <v>0</v>
      </c>
      <c r="N1174" s="118">
        <v>0</v>
      </c>
      <c r="O1174" s="118">
        <v>0</v>
      </c>
      <c r="P1174" s="118">
        <v>0</v>
      </c>
      <c r="Q1174" s="118">
        <v>0</v>
      </c>
      <c r="R1174" s="118">
        <v>0</v>
      </c>
      <c r="S1174" s="118">
        <v>0</v>
      </c>
      <c r="T1174" s="118">
        <v>0</v>
      </c>
      <c r="U1174" s="118">
        <v>0</v>
      </c>
      <c r="V1174" s="118" t="s">
        <v>263</v>
      </c>
      <c r="W1174" s="118" t="s">
        <v>263</v>
      </c>
    </row>
    <row r="1175" spans="1:23" ht="13.5" customHeight="1" x14ac:dyDescent="0.3">
      <c r="A1175" s="170">
        <v>0.20833333333333301</v>
      </c>
      <c r="B1175" s="118">
        <v>0</v>
      </c>
      <c r="C1175" s="118">
        <v>0</v>
      </c>
      <c r="D1175" s="118">
        <v>0</v>
      </c>
      <c r="E1175" s="118">
        <v>0</v>
      </c>
      <c r="F1175" s="118">
        <v>0</v>
      </c>
      <c r="G1175" s="118">
        <v>0</v>
      </c>
      <c r="H1175" s="118">
        <v>0</v>
      </c>
      <c r="I1175" s="118">
        <v>0</v>
      </c>
      <c r="J1175" s="118">
        <v>0</v>
      </c>
      <c r="K1175" s="118">
        <v>0</v>
      </c>
      <c r="L1175" s="118">
        <v>0</v>
      </c>
      <c r="M1175" s="118">
        <v>0</v>
      </c>
      <c r="N1175" s="118">
        <v>0</v>
      </c>
      <c r="O1175" s="118">
        <v>0</v>
      </c>
      <c r="P1175" s="118">
        <v>0</v>
      </c>
      <c r="Q1175" s="118">
        <v>0</v>
      </c>
      <c r="R1175" s="118">
        <v>0</v>
      </c>
      <c r="S1175" s="118">
        <v>0</v>
      </c>
      <c r="T1175" s="118">
        <v>0</v>
      </c>
      <c r="U1175" s="118">
        <v>0</v>
      </c>
      <c r="V1175" s="118" t="s">
        <v>263</v>
      </c>
      <c r="W1175" s="118" t="s">
        <v>263</v>
      </c>
    </row>
    <row r="1176" spans="1:23" ht="13.5" customHeight="1" x14ac:dyDescent="0.3">
      <c r="A1176" s="170">
        <v>0.21875</v>
      </c>
      <c r="B1176" s="118">
        <v>0</v>
      </c>
      <c r="C1176" s="118">
        <v>0</v>
      </c>
      <c r="D1176" s="118">
        <v>0</v>
      </c>
      <c r="E1176" s="118">
        <v>0</v>
      </c>
      <c r="F1176" s="118">
        <v>0</v>
      </c>
      <c r="G1176" s="118">
        <v>0</v>
      </c>
      <c r="H1176" s="118">
        <v>0</v>
      </c>
      <c r="I1176" s="118">
        <v>0</v>
      </c>
      <c r="J1176" s="118">
        <v>0</v>
      </c>
      <c r="K1176" s="118">
        <v>0</v>
      </c>
      <c r="L1176" s="118">
        <v>0</v>
      </c>
      <c r="M1176" s="118">
        <v>0</v>
      </c>
      <c r="N1176" s="118">
        <v>0</v>
      </c>
      <c r="O1176" s="118">
        <v>0</v>
      </c>
      <c r="P1176" s="118">
        <v>0</v>
      </c>
      <c r="Q1176" s="118">
        <v>0</v>
      </c>
      <c r="R1176" s="118">
        <v>0</v>
      </c>
      <c r="S1176" s="118">
        <v>0</v>
      </c>
      <c r="T1176" s="118">
        <v>0</v>
      </c>
      <c r="U1176" s="118">
        <v>0</v>
      </c>
      <c r="V1176" s="118" t="s">
        <v>263</v>
      </c>
      <c r="W1176" s="118" t="s">
        <v>263</v>
      </c>
    </row>
    <row r="1177" spans="1:23" ht="13.5" customHeight="1" x14ac:dyDescent="0.3">
      <c r="A1177" s="170">
        <v>0.22916666666666699</v>
      </c>
      <c r="B1177" s="118">
        <v>0</v>
      </c>
      <c r="C1177" s="118">
        <v>0</v>
      </c>
      <c r="D1177" s="118">
        <v>0</v>
      </c>
      <c r="E1177" s="118">
        <v>0</v>
      </c>
      <c r="F1177" s="118">
        <v>0</v>
      </c>
      <c r="G1177" s="118">
        <v>0</v>
      </c>
      <c r="H1177" s="118">
        <v>0</v>
      </c>
      <c r="I1177" s="118">
        <v>0</v>
      </c>
      <c r="J1177" s="118">
        <v>0</v>
      </c>
      <c r="K1177" s="118">
        <v>0</v>
      </c>
      <c r="L1177" s="118">
        <v>0</v>
      </c>
      <c r="M1177" s="118">
        <v>0</v>
      </c>
      <c r="N1177" s="118">
        <v>0</v>
      </c>
      <c r="O1177" s="118">
        <v>0</v>
      </c>
      <c r="P1177" s="118">
        <v>0</v>
      </c>
      <c r="Q1177" s="118">
        <v>0</v>
      </c>
      <c r="R1177" s="118">
        <v>0</v>
      </c>
      <c r="S1177" s="118">
        <v>0</v>
      </c>
      <c r="T1177" s="118">
        <v>0</v>
      </c>
      <c r="U1177" s="118">
        <v>0</v>
      </c>
      <c r="V1177" s="118" t="s">
        <v>263</v>
      </c>
      <c r="W1177" s="118" t="s">
        <v>263</v>
      </c>
    </row>
    <row r="1178" spans="1:23" ht="13.5" customHeight="1" x14ac:dyDescent="0.3">
      <c r="A1178" s="170">
        <v>0.23958333333333301</v>
      </c>
      <c r="B1178" s="118">
        <v>0</v>
      </c>
      <c r="C1178" s="118">
        <v>0</v>
      </c>
      <c r="D1178" s="118">
        <v>0</v>
      </c>
      <c r="E1178" s="118">
        <v>0</v>
      </c>
      <c r="F1178" s="118">
        <v>0</v>
      </c>
      <c r="G1178" s="118">
        <v>0</v>
      </c>
      <c r="H1178" s="118">
        <v>0</v>
      </c>
      <c r="I1178" s="118">
        <v>0</v>
      </c>
      <c r="J1178" s="118">
        <v>0</v>
      </c>
      <c r="K1178" s="118">
        <v>0</v>
      </c>
      <c r="L1178" s="118">
        <v>0</v>
      </c>
      <c r="M1178" s="118">
        <v>0</v>
      </c>
      <c r="N1178" s="118">
        <v>0</v>
      </c>
      <c r="O1178" s="118">
        <v>0</v>
      </c>
      <c r="P1178" s="118">
        <v>0</v>
      </c>
      <c r="Q1178" s="118">
        <v>0</v>
      </c>
      <c r="R1178" s="118">
        <v>0</v>
      </c>
      <c r="S1178" s="118">
        <v>0</v>
      </c>
      <c r="T1178" s="118">
        <v>0</v>
      </c>
      <c r="U1178" s="118">
        <v>0</v>
      </c>
      <c r="V1178" s="118" t="s">
        <v>263</v>
      </c>
      <c r="W1178" s="118" t="s">
        <v>263</v>
      </c>
    </row>
    <row r="1179" spans="1:23" ht="13.5" customHeight="1" x14ac:dyDescent="0.3">
      <c r="A1179" s="170">
        <v>0.25</v>
      </c>
      <c r="B1179" s="118">
        <v>5</v>
      </c>
      <c r="C1179" s="118">
        <v>0</v>
      </c>
      <c r="D1179" s="118">
        <v>1</v>
      </c>
      <c r="E1179" s="118">
        <v>1</v>
      </c>
      <c r="F1179" s="118">
        <v>1</v>
      </c>
      <c r="G1179" s="118">
        <v>0</v>
      </c>
      <c r="H1179" s="118">
        <v>1</v>
      </c>
      <c r="I1179" s="118">
        <v>0</v>
      </c>
      <c r="J1179" s="118">
        <v>1</v>
      </c>
      <c r="K1179" s="118">
        <v>0</v>
      </c>
      <c r="L1179" s="118">
        <v>0</v>
      </c>
      <c r="M1179" s="118">
        <v>0</v>
      </c>
      <c r="N1179" s="118">
        <v>0</v>
      </c>
      <c r="O1179" s="118">
        <v>0</v>
      </c>
      <c r="P1179" s="118">
        <v>0</v>
      </c>
      <c r="Q1179" s="118">
        <v>0</v>
      </c>
      <c r="R1179" s="118">
        <v>0</v>
      </c>
      <c r="S1179" s="118">
        <v>0</v>
      </c>
      <c r="T1179" s="118">
        <v>0</v>
      </c>
      <c r="U1179" s="118">
        <v>0</v>
      </c>
      <c r="V1179" s="118">
        <v>25.5</v>
      </c>
      <c r="W1179" s="118" t="s">
        <v>263</v>
      </c>
    </row>
    <row r="1180" spans="1:23" ht="13.5" customHeight="1" x14ac:dyDescent="0.3">
      <c r="A1180" s="170">
        <v>0.26041666666666702</v>
      </c>
      <c r="B1180" s="118">
        <v>4</v>
      </c>
      <c r="C1180" s="118">
        <v>0</v>
      </c>
      <c r="D1180" s="118">
        <v>1</v>
      </c>
      <c r="E1180" s="118">
        <v>0</v>
      </c>
      <c r="F1180" s="118">
        <v>3</v>
      </c>
      <c r="G1180" s="118">
        <v>0</v>
      </c>
      <c r="H1180" s="118">
        <v>0</v>
      </c>
      <c r="I1180" s="118">
        <v>0</v>
      </c>
      <c r="J1180" s="118">
        <v>0</v>
      </c>
      <c r="K1180" s="118">
        <v>0</v>
      </c>
      <c r="L1180" s="118">
        <v>0</v>
      </c>
      <c r="M1180" s="118">
        <v>0</v>
      </c>
      <c r="N1180" s="118">
        <v>0</v>
      </c>
      <c r="O1180" s="118">
        <v>0</v>
      </c>
      <c r="P1180" s="118">
        <v>0</v>
      </c>
      <c r="Q1180" s="118">
        <v>0</v>
      </c>
      <c r="R1180" s="118">
        <v>0</v>
      </c>
      <c r="S1180" s="118">
        <v>0</v>
      </c>
      <c r="T1180" s="118">
        <v>0</v>
      </c>
      <c r="U1180" s="118">
        <v>0</v>
      </c>
      <c r="V1180" s="118">
        <v>21.1</v>
      </c>
      <c r="W1180" s="118" t="s">
        <v>263</v>
      </c>
    </row>
    <row r="1181" spans="1:23" ht="13.5" customHeight="1" x14ac:dyDescent="0.3">
      <c r="A1181" s="170">
        <v>0.27083333333333298</v>
      </c>
      <c r="B1181" s="118">
        <v>4</v>
      </c>
      <c r="C1181" s="118">
        <v>0</v>
      </c>
      <c r="D1181" s="118">
        <v>0</v>
      </c>
      <c r="E1181" s="118">
        <v>0</v>
      </c>
      <c r="F1181" s="118">
        <v>0</v>
      </c>
      <c r="G1181" s="118">
        <v>1</v>
      </c>
      <c r="H1181" s="118">
        <v>1</v>
      </c>
      <c r="I1181" s="118">
        <v>2</v>
      </c>
      <c r="J1181" s="118">
        <v>0</v>
      </c>
      <c r="K1181" s="118">
        <v>0</v>
      </c>
      <c r="L1181" s="118">
        <v>0</v>
      </c>
      <c r="M1181" s="118">
        <v>0</v>
      </c>
      <c r="N1181" s="118">
        <v>0</v>
      </c>
      <c r="O1181" s="118">
        <v>0</v>
      </c>
      <c r="P1181" s="118">
        <v>0</v>
      </c>
      <c r="Q1181" s="118">
        <v>0</v>
      </c>
      <c r="R1181" s="118">
        <v>0</v>
      </c>
      <c r="S1181" s="118">
        <v>0</v>
      </c>
      <c r="T1181" s="118">
        <v>0</v>
      </c>
      <c r="U1181" s="118">
        <v>0</v>
      </c>
      <c r="V1181" s="118">
        <v>33.700000000000003</v>
      </c>
      <c r="W1181" s="118" t="s">
        <v>263</v>
      </c>
    </row>
    <row r="1182" spans="1:23" ht="13.5" customHeight="1" x14ac:dyDescent="0.3">
      <c r="A1182" s="170">
        <v>0.28125</v>
      </c>
      <c r="B1182" s="118">
        <v>4</v>
      </c>
      <c r="C1182" s="118">
        <v>0</v>
      </c>
      <c r="D1182" s="118">
        <v>0</v>
      </c>
      <c r="E1182" s="118">
        <v>0</v>
      </c>
      <c r="F1182" s="118">
        <v>0</v>
      </c>
      <c r="G1182" s="118">
        <v>4</v>
      </c>
      <c r="H1182" s="118">
        <v>0</v>
      </c>
      <c r="I1182" s="118">
        <v>0</v>
      </c>
      <c r="J1182" s="118">
        <v>0</v>
      </c>
      <c r="K1182" s="118">
        <v>0</v>
      </c>
      <c r="L1182" s="118">
        <v>0</v>
      </c>
      <c r="M1182" s="118">
        <v>0</v>
      </c>
      <c r="N1182" s="118">
        <v>0</v>
      </c>
      <c r="O1182" s="118">
        <v>0</v>
      </c>
      <c r="P1182" s="118">
        <v>0</v>
      </c>
      <c r="Q1182" s="118">
        <v>0</v>
      </c>
      <c r="R1182" s="118">
        <v>0</v>
      </c>
      <c r="S1182" s="118">
        <v>0</v>
      </c>
      <c r="T1182" s="118">
        <v>0</v>
      </c>
      <c r="U1182" s="118">
        <v>0</v>
      </c>
      <c r="V1182" s="118">
        <v>27.4</v>
      </c>
      <c r="W1182" s="118" t="s">
        <v>263</v>
      </c>
    </row>
    <row r="1183" spans="1:23" ht="13.5" customHeight="1" x14ac:dyDescent="0.3">
      <c r="A1183" s="170">
        <v>0.29166666666666702</v>
      </c>
      <c r="B1183" s="118">
        <v>9</v>
      </c>
      <c r="C1183" s="118">
        <v>0</v>
      </c>
      <c r="D1183" s="118">
        <v>0</v>
      </c>
      <c r="E1183" s="118">
        <v>0</v>
      </c>
      <c r="F1183" s="118">
        <v>3</v>
      </c>
      <c r="G1183" s="118">
        <v>4</v>
      </c>
      <c r="H1183" s="118">
        <v>1</v>
      </c>
      <c r="I1183" s="118">
        <v>0</v>
      </c>
      <c r="J1183" s="118">
        <v>1</v>
      </c>
      <c r="K1183" s="118">
        <v>0</v>
      </c>
      <c r="L1183" s="118">
        <v>0</v>
      </c>
      <c r="M1183" s="118">
        <v>0</v>
      </c>
      <c r="N1183" s="118">
        <v>0</v>
      </c>
      <c r="O1183" s="118">
        <v>0</v>
      </c>
      <c r="P1183" s="118">
        <v>0</v>
      </c>
      <c r="Q1183" s="118">
        <v>0</v>
      </c>
      <c r="R1183" s="118">
        <v>0</v>
      </c>
      <c r="S1183" s="118">
        <v>0</v>
      </c>
      <c r="T1183" s="118">
        <v>0</v>
      </c>
      <c r="U1183" s="118">
        <v>0</v>
      </c>
      <c r="V1183" s="118">
        <v>28.3</v>
      </c>
      <c r="W1183" s="118" t="s">
        <v>263</v>
      </c>
    </row>
    <row r="1184" spans="1:23" ht="13.5" customHeight="1" x14ac:dyDescent="0.3">
      <c r="A1184" s="170">
        <v>0.30208333333333298</v>
      </c>
      <c r="B1184" s="118">
        <v>13</v>
      </c>
      <c r="C1184" s="118">
        <v>0</v>
      </c>
      <c r="D1184" s="118">
        <v>0</v>
      </c>
      <c r="E1184" s="118">
        <v>1</v>
      </c>
      <c r="F1184" s="118">
        <v>3</v>
      </c>
      <c r="G1184" s="118">
        <v>8</v>
      </c>
      <c r="H1184" s="118">
        <v>1</v>
      </c>
      <c r="I1184" s="118">
        <v>0</v>
      </c>
      <c r="J1184" s="118">
        <v>0</v>
      </c>
      <c r="K1184" s="118">
        <v>0</v>
      </c>
      <c r="L1184" s="118">
        <v>0</v>
      </c>
      <c r="M1184" s="118">
        <v>0</v>
      </c>
      <c r="N1184" s="118">
        <v>0</v>
      </c>
      <c r="O1184" s="118">
        <v>0</v>
      </c>
      <c r="P1184" s="118">
        <v>0</v>
      </c>
      <c r="Q1184" s="118">
        <v>0</v>
      </c>
      <c r="R1184" s="118">
        <v>0</v>
      </c>
      <c r="S1184" s="118">
        <v>0</v>
      </c>
      <c r="T1184" s="118">
        <v>0</v>
      </c>
      <c r="U1184" s="118">
        <v>0</v>
      </c>
      <c r="V1184" s="118">
        <v>26.7</v>
      </c>
      <c r="W1184" s="118">
        <v>29.5</v>
      </c>
    </row>
    <row r="1185" spans="1:23" ht="13.5" customHeight="1" x14ac:dyDescent="0.3">
      <c r="A1185" s="170">
        <v>0.3125</v>
      </c>
      <c r="B1185" s="118">
        <v>13</v>
      </c>
      <c r="C1185" s="118">
        <v>0</v>
      </c>
      <c r="D1185" s="118">
        <v>0</v>
      </c>
      <c r="E1185" s="118">
        <v>4</v>
      </c>
      <c r="F1185" s="118">
        <v>6</v>
      </c>
      <c r="G1185" s="118">
        <v>1</v>
      </c>
      <c r="H1185" s="118">
        <v>0</v>
      </c>
      <c r="I1185" s="118">
        <v>1</v>
      </c>
      <c r="J1185" s="118">
        <v>1</v>
      </c>
      <c r="K1185" s="118">
        <v>0</v>
      </c>
      <c r="L1185" s="118">
        <v>0</v>
      </c>
      <c r="M1185" s="118">
        <v>0</v>
      </c>
      <c r="N1185" s="118">
        <v>0</v>
      </c>
      <c r="O1185" s="118">
        <v>0</v>
      </c>
      <c r="P1185" s="118">
        <v>0</v>
      </c>
      <c r="Q1185" s="118">
        <v>0</v>
      </c>
      <c r="R1185" s="118">
        <v>0</v>
      </c>
      <c r="S1185" s="118">
        <v>0</v>
      </c>
      <c r="T1185" s="118">
        <v>0</v>
      </c>
      <c r="U1185" s="118">
        <v>0</v>
      </c>
      <c r="V1185" s="118">
        <v>23.9</v>
      </c>
      <c r="W1185" s="118">
        <v>36.6</v>
      </c>
    </row>
    <row r="1186" spans="1:23" ht="13.5" customHeight="1" x14ac:dyDescent="0.3">
      <c r="A1186" s="170">
        <v>0.32291666666666702</v>
      </c>
      <c r="B1186" s="118">
        <v>22</v>
      </c>
      <c r="C1186" s="118">
        <v>0</v>
      </c>
      <c r="D1186" s="118">
        <v>0</v>
      </c>
      <c r="E1186" s="118">
        <v>0</v>
      </c>
      <c r="F1186" s="118">
        <v>12</v>
      </c>
      <c r="G1186" s="118">
        <v>6</v>
      </c>
      <c r="H1186" s="118">
        <v>3</v>
      </c>
      <c r="I1186" s="118">
        <v>1</v>
      </c>
      <c r="J1186" s="118">
        <v>0</v>
      </c>
      <c r="K1186" s="118">
        <v>0</v>
      </c>
      <c r="L1186" s="118">
        <v>0</v>
      </c>
      <c r="M1186" s="118">
        <v>0</v>
      </c>
      <c r="N1186" s="118">
        <v>0</v>
      </c>
      <c r="O1186" s="118">
        <v>0</v>
      </c>
      <c r="P1186" s="118">
        <v>0</v>
      </c>
      <c r="Q1186" s="118">
        <v>0</v>
      </c>
      <c r="R1186" s="118">
        <v>0</v>
      </c>
      <c r="S1186" s="118">
        <v>0</v>
      </c>
      <c r="T1186" s="118">
        <v>0</v>
      </c>
      <c r="U1186" s="118">
        <v>0</v>
      </c>
      <c r="V1186" s="118">
        <v>26.1</v>
      </c>
      <c r="W1186" s="118">
        <v>33</v>
      </c>
    </row>
    <row r="1187" spans="1:23" ht="13.5" customHeight="1" x14ac:dyDescent="0.3">
      <c r="A1187" s="170">
        <v>0.33333333333333298</v>
      </c>
      <c r="B1187" s="118">
        <v>18</v>
      </c>
      <c r="C1187" s="118">
        <v>0</v>
      </c>
      <c r="D1187" s="118">
        <v>1</v>
      </c>
      <c r="E1187" s="118">
        <v>2</v>
      </c>
      <c r="F1187" s="118">
        <v>7</v>
      </c>
      <c r="G1187" s="118">
        <v>6</v>
      </c>
      <c r="H1187" s="118">
        <v>1</v>
      </c>
      <c r="I1187" s="118">
        <v>0</v>
      </c>
      <c r="J1187" s="118">
        <v>1</v>
      </c>
      <c r="K1187" s="118">
        <v>0</v>
      </c>
      <c r="L1187" s="118">
        <v>0</v>
      </c>
      <c r="M1187" s="118">
        <v>0</v>
      </c>
      <c r="N1187" s="118">
        <v>0</v>
      </c>
      <c r="O1187" s="118">
        <v>0</v>
      </c>
      <c r="P1187" s="118">
        <v>0</v>
      </c>
      <c r="Q1187" s="118">
        <v>0</v>
      </c>
      <c r="R1187" s="118">
        <v>0</v>
      </c>
      <c r="S1187" s="118">
        <v>0</v>
      </c>
      <c r="T1187" s="118">
        <v>0</v>
      </c>
      <c r="U1187" s="118">
        <v>0</v>
      </c>
      <c r="V1187" s="118">
        <v>24.8</v>
      </c>
      <c r="W1187" s="118">
        <v>28.7</v>
      </c>
    </row>
    <row r="1188" spans="1:23" ht="13.5" customHeight="1" x14ac:dyDescent="0.3">
      <c r="A1188" s="170">
        <v>0.34375</v>
      </c>
      <c r="B1188" s="118">
        <v>16</v>
      </c>
      <c r="C1188" s="118">
        <v>0</v>
      </c>
      <c r="D1188" s="118">
        <v>0</v>
      </c>
      <c r="E1188" s="118">
        <v>1</v>
      </c>
      <c r="F1188" s="118">
        <v>7</v>
      </c>
      <c r="G1188" s="118">
        <v>5</v>
      </c>
      <c r="H1188" s="118">
        <v>2</v>
      </c>
      <c r="I1188" s="118">
        <v>1</v>
      </c>
      <c r="J1188" s="118">
        <v>0</v>
      </c>
      <c r="K1188" s="118">
        <v>0</v>
      </c>
      <c r="L1188" s="118">
        <v>0</v>
      </c>
      <c r="M1188" s="118">
        <v>0</v>
      </c>
      <c r="N1188" s="118">
        <v>0</v>
      </c>
      <c r="O1188" s="118">
        <v>0</v>
      </c>
      <c r="P1188" s="118">
        <v>0</v>
      </c>
      <c r="Q1188" s="118">
        <v>0</v>
      </c>
      <c r="R1188" s="118">
        <v>0</v>
      </c>
      <c r="S1188" s="118">
        <v>0</v>
      </c>
      <c r="T1188" s="118">
        <v>0</v>
      </c>
      <c r="U1188" s="118">
        <v>0</v>
      </c>
      <c r="V1188" s="118">
        <v>26.6</v>
      </c>
      <c r="W1188" s="118">
        <v>33.6</v>
      </c>
    </row>
    <row r="1189" spans="1:23" ht="13.5" customHeight="1" x14ac:dyDescent="0.3">
      <c r="A1189" s="170">
        <v>0.35416666666666702</v>
      </c>
      <c r="B1189" s="118">
        <v>5</v>
      </c>
      <c r="C1189" s="118">
        <v>0</v>
      </c>
      <c r="D1189" s="118">
        <v>0</v>
      </c>
      <c r="E1189" s="118">
        <v>1</v>
      </c>
      <c r="F1189" s="118">
        <v>3</v>
      </c>
      <c r="G1189" s="118">
        <v>1</v>
      </c>
      <c r="H1189" s="118">
        <v>0</v>
      </c>
      <c r="I1189" s="118">
        <v>0</v>
      </c>
      <c r="J1189" s="118">
        <v>0</v>
      </c>
      <c r="K1189" s="118">
        <v>0</v>
      </c>
      <c r="L1189" s="118">
        <v>0</v>
      </c>
      <c r="M1189" s="118">
        <v>0</v>
      </c>
      <c r="N1189" s="118">
        <v>0</v>
      </c>
      <c r="O1189" s="118">
        <v>0</v>
      </c>
      <c r="P1189" s="118">
        <v>0</v>
      </c>
      <c r="Q1189" s="118">
        <v>0</v>
      </c>
      <c r="R1189" s="118">
        <v>0</v>
      </c>
      <c r="S1189" s="118">
        <v>0</v>
      </c>
      <c r="T1189" s="118">
        <v>0</v>
      </c>
      <c r="U1189" s="118">
        <v>0</v>
      </c>
      <c r="V1189" s="118">
        <v>21.9</v>
      </c>
      <c r="W1189" s="118" t="s">
        <v>263</v>
      </c>
    </row>
    <row r="1190" spans="1:23" ht="13.5" customHeight="1" x14ac:dyDescent="0.3">
      <c r="A1190" s="170">
        <v>0.36458333333333298</v>
      </c>
      <c r="B1190" s="118">
        <v>9</v>
      </c>
      <c r="C1190" s="118">
        <v>0</v>
      </c>
      <c r="D1190" s="118">
        <v>0</v>
      </c>
      <c r="E1190" s="118">
        <v>1</v>
      </c>
      <c r="F1190" s="118">
        <v>6</v>
      </c>
      <c r="G1190" s="118">
        <v>1</v>
      </c>
      <c r="H1190" s="118">
        <v>0</v>
      </c>
      <c r="I1190" s="118">
        <v>1</v>
      </c>
      <c r="J1190" s="118">
        <v>0</v>
      </c>
      <c r="K1190" s="118">
        <v>0</v>
      </c>
      <c r="L1190" s="118">
        <v>0</v>
      </c>
      <c r="M1190" s="118">
        <v>0</v>
      </c>
      <c r="N1190" s="118">
        <v>0</v>
      </c>
      <c r="O1190" s="118">
        <v>0</v>
      </c>
      <c r="P1190" s="118">
        <v>0</v>
      </c>
      <c r="Q1190" s="118">
        <v>0</v>
      </c>
      <c r="R1190" s="118">
        <v>0</v>
      </c>
      <c r="S1190" s="118">
        <v>0</v>
      </c>
      <c r="T1190" s="118">
        <v>0</v>
      </c>
      <c r="U1190" s="118">
        <v>0</v>
      </c>
      <c r="V1190" s="118">
        <v>24.2</v>
      </c>
      <c r="W1190" s="118" t="s">
        <v>263</v>
      </c>
    </row>
    <row r="1191" spans="1:23" ht="13.5" customHeight="1" x14ac:dyDescent="0.3">
      <c r="A1191" s="170">
        <v>0.375</v>
      </c>
      <c r="B1191" s="118">
        <v>13</v>
      </c>
      <c r="C1191" s="118">
        <v>0</v>
      </c>
      <c r="D1191" s="118">
        <v>2</v>
      </c>
      <c r="E1191" s="118">
        <v>6</v>
      </c>
      <c r="F1191" s="118">
        <v>4</v>
      </c>
      <c r="G1191" s="118">
        <v>1</v>
      </c>
      <c r="H1191" s="118">
        <v>0</v>
      </c>
      <c r="I1191" s="118">
        <v>0</v>
      </c>
      <c r="J1191" s="118">
        <v>0</v>
      </c>
      <c r="K1191" s="118">
        <v>0</v>
      </c>
      <c r="L1191" s="118">
        <v>0</v>
      </c>
      <c r="M1191" s="118">
        <v>0</v>
      </c>
      <c r="N1191" s="118">
        <v>0</v>
      </c>
      <c r="O1191" s="118">
        <v>0</v>
      </c>
      <c r="P1191" s="118">
        <v>0</v>
      </c>
      <c r="Q1191" s="118">
        <v>0</v>
      </c>
      <c r="R1191" s="118">
        <v>0</v>
      </c>
      <c r="S1191" s="118">
        <v>0</v>
      </c>
      <c r="T1191" s="118">
        <v>0</v>
      </c>
      <c r="U1191" s="118">
        <v>0</v>
      </c>
      <c r="V1191" s="118">
        <v>18.600000000000001</v>
      </c>
      <c r="W1191" s="118">
        <v>23.9</v>
      </c>
    </row>
    <row r="1192" spans="1:23" ht="13.5" customHeight="1" x14ac:dyDescent="0.3">
      <c r="A1192" s="170">
        <v>0.38541666666666702</v>
      </c>
      <c r="B1192" s="118">
        <v>6</v>
      </c>
      <c r="C1192" s="118">
        <v>0</v>
      </c>
      <c r="D1192" s="118">
        <v>1</v>
      </c>
      <c r="E1192" s="118">
        <v>2</v>
      </c>
      <c r="F1192" s="118">
        <v>2</v>
      </c>
      <c r="G1192" s="118">
        <v>1</v>
      </c>
      <c r="H1192" s="118">
        <v>0</v>
      </c>
      <c r="I1192" s="118">
        <v>0</v>
      </c>
      <c r="J1192" s="118">
        <v>0</v>
      </c>
      <c r="K1192" s="118">
        <v>0</v>
      </c>
      <c r="L1192" s="118">
        <v>0</v>
      </c>
      <c r="M1192" s="118">
        <v>0</v>
      </c>
      <c r="N1192" s="118">
        <v>0</v>
      </c>
      <c r="O1192" s="118">
        <v>0</v>
      </c>
      <c r="P1192" s="118">
        <v>0</v>
      </c>
      <c r="Q1192" s="118">
        <v>0</v>
      </c>
      <c r="R1192" s="118">
        <v>0</v>
      </c>
      <c r="S1192" s="118">
        <v>0</v>
      </c>
      <c r="T1192" s="118">
        <v>0</v>
      </c>
      <c r="U1192" s="118">
        <v>0</v>
      </c>
      <c r="V1192" s="118">
        <v>19.8</v>
      </c>
      <c r="W1192" s="118" t="s">
        <v>263</v>
      </c>
    </row>
    <row r="1193" spans="1:23" ht="13.5" customHeight="1" x14ac:dyDescent="0.3">
      <c r="A1193" s="170">
        <v>0.39583333333333298</v>
      </c>
      <c r="B1193" s="118">
        <v>11</v>
      </c>
      <c r="C1193" s="118">
        <v>0</v>
      </c>
      <c r="D1193" s="118">
        <v>0</v>
      </c>
      <c r="E1193" s="118">
        <v>0</v>
      </c>
      <c r="F1193" s="118">
        <v>6</v>
      </c>
      <c r="G1193" s="118">
        <v>4</v>
      </c>
      <c r="H1193" s="118">
        <v>1</v>
      </c>
      <c r="I1193" s="118">
        <v>0</v>
      </c>
      <c r="J1193" s="118">
        <v>0</v>
      </c>
      <c r="K1193" s="118">
        <v>0</v>
      </c>
      <c r="L1193" s="118">
        <v>0</v>
      </c>
      <c r="M1193" s="118">
        <v>0</v>
      </c>
      <c r="N1193" s="118">
        <v>0</v>
      </c>
      <c r="O1193" s="118">
        <v>0</v>
      </c>
      <c r="P1193" s="118">
        <v>0</v>
      </c>
      <c r="Q1193" s="118">
        <v>0</v>
      </c>
      <c r="R1193" s="118">
        <v>0</v>
      </c>
      <c r="S1193" s="118">
        <v>0</v>
      </c>
      <c r="T1193" s="118">
        <v>0</v>
      </c>
      <c r="U1193" s="118">
        <v>0</v>
      </c>
      <c r="V1193" s="118">
        <v>25.3</v>
      </c>
      <c r="W1193" s="118">
        <v>30.2</v>
      </c>
    </row>
    <row r="1194" spans="1:23" ht="13.5" customHeight="1" x14ac:dyDescent="0.3">
      <c r="A1194" s="170">
        <v>0.40625</v>
      </c>
      <c r="B1194" s="118">
        <v>9</v>
      </c>
      <c r="C1194" s="118">
        <v>0</v>
      </c>
      <c r="D1194" s="118">
        <v>0</v>
      </c>
      <c r="E1194" s="118">
        <v>1</v>
      </c>
      <c r="F1194" s="118">
        <v>5</v>
      </c>
      <c r="G1194" s="118">
        <v>2</v>
      </c>
      <c r="H1194" s="118">
        <v>0</v>
      </c>
      <c r="I1194" s="118">
        <v>1</v>
      </c>
      <c r="J1194" s="118">
        <v>0</v>
      </c>
      <c r="K1194" s="118">
        <v>0</v>
      </c>
      <c r="L1194" s="118">
        <v>0</v>
      </c>
      <c r="M1194" s="118">
        <v>0</v>
      </c>
      <c r="N1194" s="118">
        <v>0</v>
      </c>
      <c r="O1194" s="118">
        <v>0</v>
      </c>
      <c r="P1194" s="118">
        <v>0</v>
      </c>
      <c r="Q1194" s="118">
        <v>0</v>
      </c>
      <c r="R1194" s="118">
        <v>0</v>
      </c>
      <c r="S1194" s="118">
        <v>0</v>
      </c>
      <c r="T1194" s="118">
        <v>0</v>
      </c>
      <c r="U1194" s="118">
        <v>0</v>
      </c>
      <c r="V1194" s="118">
        <v>24.8</v>
      </c>
      <c r="W1194" s="118" t="s">
        <v>263</v>
      </c>
    </row>
    <row r="1195" spans="1:23" ht="13.5" customHeight="1" x14ac:dyDescent="0.3">
      <c r="A1195" s="170">
        <v>0.41666666666666702</v>
      </c>
      <c r="B1195" s="118">
        <v>11</v>
      </c>
      <c r="C1195" s="118">
        <v>0</v>
      </c>
      <c r="D1195" s="118">
        <v>0</v>
      </c>
      <c r="E1195" s="118">
        <v>1</v>
      </c>
      <c r="F1195" s="118">
        <v>5</v>
      </c>
      <c r="G1195" s="118">
        <v>4</v>
      </c>
      <c r="H1195" s="118">
        <v>1</v>
      </c>
      <c r="I1195" s="118">
        <v>0</v>
      </c>
      <c r="J1195" s="118">
        <v>0</v>
      </c>
      <c r="K1195" s="118">
        <v>0</v>
      </c>
      <c r="L1195" s="118">
        <v>0</v>
      </c>
      <c r="M1195" s="118">
        <v>0</v>
      </c>
      <c r="N1195" s="118">
        <v>0</v>
      </c>
      <c r="O1195" s="118">
        <v>0</v>
      </c>
      <c r="P1195" s="118">
        <v>0</v>
      </c>
      <c r="Q1195" s="118">
        <v>0</v>
      </c>
      <c r="R1195" s="118">
        <v>0</v>
      </c>
      <c r="S1195" s="118">
        <v>0</v>
      </c>
      <c r="T1195" s="118">
        <v>0</v>
      </c>
      <c r="U1195" s="118">
        <v>0</v>
      </c>
      <c r="V1195" s="118">
        <v>24.8</v>
      </c>
      <c r="W1195" s="118">
        <v>29.7</v>
      </c>
    </row>
    <row r="1196" spans="1:23" ht="13.5" customHeight="1" x14ac:dyDescent="0.3">
      <c r="A1196" s="170">
        <v>0.42708333333333298</v>
      </c>
      <c r="B1196" s="118">
        <v>8</v>
      </c>
      <c r="C1196" s="118">
        <v>0</v>
      </c>
      <c r="D1196" s="118">
        <v>1</v>
      </c>
      <c r="E1196" s="118">
        <v>1</v>
      </c>
      <c r="F1196" s="118">
        <v>2</v>
      </c>
      <c r="G1196" s="118">
        <v>2</v>
      </c>
      <c r="H1196" s="118">
        <v>1</v>
      </c>
      <c r="I1196" s="118">
        <v>1</v>
      </c>
      <c r="J1196" s="118">
        <v>0</v>
      </c>
      <c r="K1196" s="118">
        <v>0</v>
      </c>
      <c r="L1196" s="118">
        <v>0</v>
      </c>
      <c r="M1196" s="118">
        <v>0</v>
      </c>
      <c r="N1196" s="118">
        <v>0</v>
      </c>
      <c r="O1196" s="118">
        <v>0</v>
      </c>
      <c r="P1196" s="118">
        <v>0</v>
      </c>
      <c r="Q1196" s="118">
        <v>0</v>
      </c>
      <c r="R1196" s="118">
        <v>0</v>
      </c>
      <c r="S1196" s="118">
        <v>0</v>
      </c>
      <c r="T1196" s="118">
        <v>0</v>
      </c>
      <c r="U1196" s="118">
        <v>0</v>
      </c>
      <c r="V1196" s="118">
        <v>25.1</v>
      </c>
      <c r="W1196" s="118" t="s">
        <v>263</v>
      </c>
    </row>
    <row r="1197" spans="1:23" ht="13.5" customHeight="1" x14ac:dyDescent="0.3">
      <c r="A1197" s="170">
        <v>0.4375</v>
      </c>
      <c r="B1197" s="118">
        <v>11</v>
      </c>
      <c r="C1197" s="118">
        <v>0</v>
      </c>
      <c r="D1197" s="118">
        <v>0</v>
      </c>
      <c r="E1197" s="118">
        <v>1</v>
      </c>
      <c r="F1197" s="118">
        <v>8</v>
      </c>
      <c r="G1197" s="118">
        <v>0</v>
      </c>
      <c r="H1197" s="118">
        <v>1</v>
      </c>
      <c r="I1197" s="118">
        <v>1</v>
      </c>
      <c r="J1197" s="118">
        <v>0</v>
      </c>
      <c r="K1197" s="118">
        <v>0</v>
      </c>
      <c r="L1197" s="118">
        <v>0</v>
      </c>
      <c r="M1197" s="118">
        <v>0</v>
      </c>
      <c r="N1197" s="118">
        <v>0</v>
      </c>
      <c r="O1197" s="118">
        <v>0</v>
      </c>
      <c r="P1197" s="118">
        <v>0</v>
      </c>
      <c r="Q1197" s="118">
        <v>0</v>
      </c>
      <c r="R1197" s="118">
        <v>0</v>
      </c>
      <c r="S1197" s="118">
        <v>0</v>
      </c>
      <c r="T1197" s="118">
        <v>0</v>
      </c>
      <c r="U1197" s="118">
        <v>0</v>
      </c>
      <c r="V1197" s="118">
        <v>24.2</v>
      </c>
      <c r="W1197" s="118">
        <v>33.799999999999997</v>
      </c>
    </row>
    <row r="1198" spans="1:23" ht="13.5" customHeight="1" x14ac:dyDescent="0.3">
      <c r="A1198" s="170">
        <v>0.44791666666666702</v>
      </c>
      <c r="B1198" s="118">
        <v>8</v>
      </c>
      <c r="C1198" s="118">
        <v>0</v>
      </c>
      <c r="D1198" s="118">
        <v>0</v>
      </c>
      <c r="E1198" s="118">
        <v>0</v>
      </c>
      <c r="F1198" s="118">
        <v>4</v>
      </c>
      <c r="G1198" s="118">
        <v>2</v>
      </c>
      <c r="H1198" s="118">
        <v>2</v>
      </c>
      <c r="I1198" s="118">
        <v>0</v>
      </c>
      <c r="J1198" s="118">
        <v>0</v>
      </c>
      <c r="K1198" s="118">
        <v>0</v>
      </c>
      <c r="L1198" s="118">
        <v>0</v>
      </c>
      <c r="M1198" s="118">
        <v>0</v>
      </c>
      <c r="N1198" s="118">
        <v>0</v>
      </c>
      <c r="O1198" s="118">
        <v>0</v>
      </c>
      <c r="P1198" s="118">
        <v>0</v>
      </c>
      <c r="Q1198" s="118">
        <v>0</v>
      </c>
      <c r="R1198" s="118">
        <v>0</v>
      </c>
      <c r="S1198" s="118">
        <v>0</v>
      </c>
      <c r="T1198" s="118">
        <v>0</v>
      </c>
      <c r="U1198" s="118">
        <v>0</v>
      </c>
      <c r="V1198" s="118">
        <v>25.9</v>
      </c>
      <c r="W1198" s="118" t="s">
        <v>263</v>
      </c>
    </row>
    <row r="1199" spans="1:23" ht="13.5" customHeight="1" x14ac:dyDescent="0.3">
      <c r="A1199" s="170">
        <v>0.45833333333333298</v>
      </c>
      <c r="B1199" s="118">
        <v>10</v>
      </c>
      <c r="C1199" s="118">
        <v>0</v>
      </c>
      <c r="D1199" s="118">
        <v>0</v>
      </c>
      <c r="E1199" s="118">
        <v>0</v>
      </c>
      <c r="F1199" s="118">
        <v>3</v>
      </c>
      <c r="G1199" s="118">
        <v>5</v>
      </c>
      <c r="H1199" s="118">
        <v>1</v>
      </c>
      <c r="I1199" s="118">
        <v>0</v>
      </c>
      <c r="J1199" s="118">
        <v>1</v>
      </c>
      <c r="K1199" s="118">
        <v>0</v>
      </c>
      <c r="L1199" s="118">
        <v>0</v>
      </c>
      <c r="M1199" s="118">
        <v>0</v>
      </c>
      <c r="N1199" s="118">
        <v>0</v>
      </c>
      <c r="O1199" s="118">
        <v>0</v>
      </c>
      <c r="P1199" s="118">
        <v>0</v>
      </c>
      <c r="Q1199" s="118">
        <v>0</v>
      </c>
      <c r="R1199" s="118">
        <v>0</v>
      </c>
      <c r="S1199" s="118">
        <v>0</v>
      </c>
      <c r="T1199" s="118">
        <v>0</v>
      </c>
      <c r="U1199" s="118">
        <v>0</v>
      </c>
      <c r="V1199" s="118">
        <v>26.7</v>
      </c>
      <c r="W1199" s="118" t="s">
        <v>263</v>
      </c>
    </row>
    <row r="1200" spans="1:23" ht="13.5" customHeight="1" x14ac:dyDescent="0.3">
      <c r="A1200" s="170">
        <v>0.46875</v>
      </c>
      <c r="B1200" s="118">
        <v>12</v>
      </c>
      <c r="C1200" s="118">
        <v>0</v>
      </c>
      <c r="D1200" s="118">
        <v>0</v>
      </c>
      <c r="E1200" s="118">
        <v>4</v>
      </c>
      <c r="F1200" s="118">
        <v>4</v>
      </c>
      <c r="G1200" s="118">
        <v>4</v>
      </c>
      <c r="H1200" s="118">
        <v>0</v>
      </c>
      <c r="I1200" s="118">
        <v>0</v>
      </c>
      <c r="J1200" s="118">
        <v>0</v>
      </c>
      <c r="K1200" s="118">
        <v>0</v>
      </c>
      <c r="L1200" s="118">
        <v>0</v>
      </c>
      <c r="M1200" s="118">
        <v>0</v>
      </c>
      <c r="N1200" s="118">
        <v>0</v>
      </c>
      <c r="O1200" s="118">
        <v>0</v>
      </c>
      <c r="P1200" s="118">
        <v>0</v>
      </c>
      <c r="Q1200" s="118">
        <v>0</v>
      </c>
      <c r="R1200" s="118">
        <v>0</v>
      </c>
      <c r="S1200" s="118">
        <v>0</v>
      </c>
      <c r="T1200" s="118">
        <v>0</v>
      </c>
      <c r="U1200" s="118">
        <v>0</v>
      </c>
      <c r="V1200" s="118">
        <v>23</v>
      </c>
      <c r="W1200" s="118">
        <v>27.7</v>
      </c>
    </row>
    <row r="1201" spans="1:23" ht="13.5" customHeight="1" x14ac:dyDescent="0.3">
      <c r="A1201" s="170">
        <v>0.47916666666666702</v>
      </c>
      <c r="B1201" s="118">
        <v>10</v>
      </c>
      <c r="C1201" s="118">
        <v>0</v>
      </c>
      <c r="D1201" s="118">
        <v>1</v>
      </c>
      <c r="E1201" s="118">
        <v>1</v>
      </c>
      <c r="F1201" s="118">
        <v>5</v>
      </c>
      <c r="G1201" s="118">
        <v>2</v>
      </c>
      <c r="H1201" s="118">
        <v>1</v>
      </c>
      <c r="I1201" s="118">
        <v>0</v>
      </c>
      <c r="J1201" s="118">
        <v>0</v>
      </c>
      <c r="K1201" s="118">
        <v>0</v>
      </c>
      <c r="L1201" s="118">
        <v>0</v>
      </c>
      <c r="M1201" s="118">
        <v>0</v>
      </c>
      <c r="N1201" s="118">
        <v>0</v>
      </c>
      <c r="O1201" s="118">
        <v>0</v>
      </c>
      <c r="P1201" s="118">
        <v>0</v>
      </c>
      <c r="Q1201" s="118">
        <v>0</v>
      </c>
      <c r="R1201" s="118">
        <v>0</v>
      </c>
      <c r="S1201" s="118">
        <v>0</v>
      </c>
      <c r="T1201" s="118">
        <v>0</v>
      </c>
      <c r="U1201" s="118">
        <v>0</v>
      </c>
      <c r="V1201" s="118">
        <v>22.5</v>
      </c>
      <c r="W1201" s="118" t="s">
        <v>263</v>
      </c>
    </row>
    <row r="1202" spans="1:23" ht="13.5" customHeight="1" x14ac:dyDescent="0.3">
      <c r="A1202" s="170">
        <v>0.48958333333333298</v>
      </c>
      <c r="B1202" s="118">
        <v>12</v>
      </c>
      <c r="C1202" s="118">
        <v>0</v>
      </c>
      <c r="D1202" s="118">
        <v>1</v>
      </c>
      <c r="E1202" s="118">
        <v>7</v>
      </c>
      <c r="F1202" s="118">
        <v>3</v>
      </c>
      <c r="G1202" s="118">
        <v>1</v>
      </c>
      <c r="H1202" s="118">
        <v>0</v>
      </c>
      <c r="I1202" s="118">
        <v>0</v>
      </c>
      <c r="J1202" s="118">
        <v>0</v>
      </c>
      <c r="K1202" s="118">
        <v>0</v>
      </c>
      <c r="L1202" s="118">
        <v>0</v>
      </c>
      <c r="M1202" s="118">
        <v>0</v>
      </c>
      <c r="N1202" s="118">
        <v>0</v>
      </c>
      <c r="O1202" s="118">
        <v>0</v>
      </c>
      <c r="P1202" s="118">
        <v>0</v>
      </c>
      <c r="Q1202" s="118">
        <v>0</v>
      </c>
      <c r="R1202" s="118">
        <v>0</v>
      </c>
      <c r="S1202" s="118">
        <v>0</v>
      </c>
      <c r="T1202" s="118">
        <v>0</v>
      </c>
      <c r="U1202" s="118">
        <v>0</v>
      </c>
      <c r="V1202" s="118">
        <v>19.600000000000001</v>
      </c>
      <c r="W1202" s="118">
        <v>24.3</v>
      </c>
    </row>
    <row r="1203" spans="1:23" ht="13.5" customHeight="1" x14ac:dyDescent="0.3">
      <c r="A1203" s="170">
        <v>0.5</v>
      </c>
      <c r="B1203" s="118">
        <v>10</v>
      </c>
      <c r="C1203" s="118">
        <v>0</v>
      </c>
      <c r="D1203" s="118">
        <v>0</v>
      </c>
      <c r="E1203" s="118">
        <v>0</v>
      </c>
      <c r="F1203" s="118">
        <v>7</v>
      </c>
      <c r="G1203" s="118">
        <v>3</v>
      </c>
      <c r="H1203" s="118">
        <v>0</v>
      </c>
      <c r="I1203" s="118">
        <v>0</v>
      </c>
      <c r="J1203" s="118">
        <v>0</v>
      </c>
      <c r="K1203" s="118">
        <v>0</v>
      </c>
      <c r="L1203" s="118">
        <v>0</v>
      </c>
      <c r="M1203" s="118">
        <v>0</v>
      </c>
      <c r="N1203" s="118">
        <v>0</v>
      </c>
      <c r="O1203" s="118">
        <v>0</v>
      </c>
      <c r="P1203" s="118">
        <v>0</v>
      </c>
      <c r="Q1203" s="118">
        <v>0</v>
      </c>
      <c r="R1203" s="118">
        <v>0</v>
      </c>
      <c r="S1203" s="118">
        <v>0</v>
      </c>
      <c r="T1203" s="118">
        <v>0</v>
      </c>
      <c r="U1203" s="118">
        <v>0</v>
      </c>
      <c r="V1203" s="118">
        <v>23.7</v>
      </c>
      <c r="W1203" s="118" t="s">
        <v>263</v>
      </c>
    </row>
    <row r="1204" spans="1:23" ht="13.5" customHeight="1" x14ac:dyDescent="0.3">
      <c r="A1204" s="170">
        <v>0.51041666666666696</v>
      </c>
      <c r="B1204" s="118">
        <v>10</v>
      </c>
      <c r="C1204" s="118">
        <v>0</v>
      </c>
      <c r="D1204" s="118">
        <v>1</v>
      </c>
      <c r="E1204" s="118">
        <v>3</v>
      </c>
      <c r="F1204" s="118">
        <v>4</v>
      </c>
      <c r="G1204" s="118">
        <v>2</v>
      </c>
      <c r="H1204" s="118">
        <v>0</v>
      </c>
      <c r="I1204" s="118">
        <v>0</v>
      </c>
      <c r="J1204" s="118">
        <v>0</v>
      </c>
      <c r="K1204" s="118">
        <v>0</v>
      </c>
      <c r="L1204" s="118">
        <v>0</v>
      </c>
      <c r="M1204" s="118">
        <v>0</v>
      </c>
      <c r="N1204" s="118">
        <v>0</v>
      </c>
      <c r="O1204" s="118">
        <v>0</v>
      </c>
      <c r="P1204" s="118">
        <v>0</v>
      </c>
      <c r="Q1204" s="118">
        <v>0</v>
      </c>
      <c r="R1204" s="118">
        <v>0</v>
      </c>
      <c r="S1204" s="118">
        <v>0</v>
      </c>
      <c r="T1204" s="118">
        <v>0</v>
      </c>
      <c r="U1204" s="118">
        <v>0</v>
      </c>
      <c r="V1204" s="118">
        <v>21.3</v>
      </c>
      <c r="W1204" s="118" t="s">
        <v>263</v>
      </c>
    </row>
    <row r="1205" spans="1:23" ht="13.5" customHeight="1" x14ac:dyDescent="0.3">
      <c r="A1205" s="170">
        <v>0.52083333333333304</v>
      </c>
      <c r="B1205" s="118">
        <v>16</v>
      </c>
      <c r="C1205" s="118">
        <v>1</v>
      </c>
      <c r="D1205" s="118">
        <v>0</v>
      </c>
      <c r="E1205" s="118">
        <v>11</v>
      </c>
      <c r="F1205" s="118">
        <v>4</v>
      </c>
      <c r="G1205" s="118">
        <v>0</v>
      </c>
      <c r="H1205" s="118">
        <v>0</v>
      </c>
      <c r="I1205" s="118">
        <v>0</v>
      </c>
      <c r="J1205" s="118">
        <v>0</v>
      </c>
      <c r="K1205" s="118">
        <v>0</v>
      </c>
      <c r="L1205" s="118">
        <v>0</v>
      </c>
      <c r="M1205" s="118">
        <v>0</v>
      </c>
      <c r="N1205" s="118">
        <v>0</v>
      </c>
      <c r="O1205" s="118">
        <v>0</v>
      </c>
      <c r="P1205" s="118">
        <v>0</v>
      </c>
      <c r="Q1205" s="118">
        <v>0</v>
      </c>
      <c r="R1205" s="118">
        <v>0</v>
      </c>
      <c r="S1205" s="118">
        <v>0</v>
      </c>
      <c r="T1205" s="118">
        <v>0</v>
      </c>
      <c r="U1205" s="118">
        <v>0</v>
      </c>
      <c r="V1205" s="118">
        <v>19.100000000000001</v>
      </c>
      <c r="W1205" s="118">
        <v>21.7</v>
      </c>
    </row>
    <row r="1206" spans="1:23" ht="13.5" customHeight="1" x14ac:dyDescent="0.3">
      <c r="A1206" s="170">
        <v>0.53125</v>
      </c>
      <c r="B1206" s="118">
        <v>6</v>
      </c>
      <c r="C1206" s="118">
        <v>0</v>
      </c>
      <c r="D1206" s="118">
        <v>2</v>
      </c>
      <c r="E1206" s="118">
        <v>1</v>
      </c>
      <c r="F1206" s="118">
        <v>0</v>
      </c>
      <c r="G1206" s="118">
        <v>3</v>
      </c>
      <c r="H1206" s="118">
        <v>0</v>
      </c>
      <c r="I1206" s="118">
        <v>0</v>
      </c>
      <c r="J1206" s="118">
        <v>0</v>
      </c>
      <c r="K1206" s="118">
        <v>0</v>
      </c>
      <c r="L1206" s="118">
        <v>0</v>
      </c>
      <c r="M1206" s="118">
        <v>0</v>
      </c>
      <c r="N1206" s="118">
        <v>0</v>
      </c>
      <c r="O1206" s="118">
        <v>0</v>
      </c>
      <c r="P1206" s="118">
        <v>0</v>
      </c>
      <c r="Q1206" s="118">
        <v>0</v>
      </c>
      <c r="R1206" s="118">
        <v>0</v>
      </c>
      <c r="S1206" s="118">
        <v>0</v>
      </c>
      <c r="T1206" s="118">
        <v>0</v>
      </c>
      <c r="U1206" s="118">
        <v>0</v>
      </c>
      <c r="V1206" s="118">
        <v>21.1</v>
      </c>
      <c r="W1206" s="118" t="s">
        <v>263</v>
      </c>
    </row>
    <row r="1207" spans="1:23" ht="13.5" customHeight="1" x14ac:dyDescent="0.3">
      <c r="A1207" s="170">
        <v>0.54166666666666696</v>
      </c>
      <c r="B1207" s="118">
        <v>3</v>
      </c>
      <c r="C1207" s="118">
        <v>0</v>
      </c>
      <c r="D1207" s="118">
        <v>0</v>
      </c>
      <c r="E1207" s="118">
        <v>0</v>
      </c>
      <c r="F1207" s="118">
        <v>2</v>
      </c>
      <c r="G1207" s="118">
        <v>1</v>
      </c>
      <c r="H1207" s="118">
        <v>0</v>
      </c>
      <c r="I1207" s="118">
        <v>0</v>
      </c>
      <c r="J1207" s="118">
        <v>0</v>
      </c>
      <c r="K1207" s="118">
        <v>0</v>
      </c>
      <c r="L1207" s="118">
        <v>0</v>
      </c>
      <c r="M1207" s="118">
        <v>0</v>
      </c>
      <c r="N1207" s="118">
        <v>0</v>
      </c>
      <c r="O1207" s="118">
        <v>0</v>
      </c>
      <c r="P1207" s="118">
        <v>0</v>
      </c>
      <c r="Q1207" s="118">
        <v>0</v>
      </c>
      <c r="R1207" s="118">
        <v>0</v>
      </c>
      <c r="S1207" s="118">
        <v>0</v>
      </c>
      <c r="T1207" s="118">
        <v>0</v>
      </c>
      <c r="U1207" s="118">
        <v>0</v>
      </c>
      <c r="V1207" s="118">
        <v>25.1</v>
      </c>
      <c r="W1207" s="118" t="s">
        <v>263</v>
      </c>
    </row>
    <row r="1208" spans="1:23" ht="13.5" customHeight="1" x14ac:dyDescent="0.3">
      <c r="A1208" s="170">
        <v>0.55208333333333304</v>
      </c>
      <c r="B1208" s="118">
        <v>18</v>
      </c>
      <c r="C1208" s="118">
        <v>0</v>
      </c>
      <c r="D1208" s="118">
        <v>0</v>
      </c>
      <c r="E1208" s="118">
        <v>2</v>
      </c>
      <c r="F1208" s="118">
        <v>9</v>
      </c>
      <c r="G1208" s="118">
        <v>4</v>
      </c>
      <c r="H1208" s="118">
        <v>3</v>
      </c>
      <c r="I1208" s="118">
        <v>0</v>
      </c>
      <c r="J1208" s="118">
        <v>0</v>
      </c>
      <c r="K1208" s="118">
        <v>0</v>
      </c>
      <c r="L1208" s="118">
        <v>0</v>
      </c>
      <c r="M1208" s="118">
        <v>0</v>
      </c>
      <c r="N1208" s="118">
        <v>0</v>
      </c>
      <c r="O1208" s="118">
        <v>0</v>
      </c>
      <c r="P1208" s="118">
        <v>0</v>
      </c>
      <c r="Q1208" s="118">
        <v>0</v>
      </c>
      <c r="R1208" s="118">
        <v>0</v>
      </c>
      <c r="S1208" s="118">
        <v>0</v>
      </c>
      <c r="T1208" s="118">
        <v>0</v>
      </c>
      <c r="U1208" s="118">
        <v>0</v>
      </c>
      <c r="V1208" s="118">
        <v>25.2</v>
      </c>
      <c r="W1208" s="118">
        <v>32.1</v>
      </c>
    </row>
    <row r="1209" spans="1:23" ht="13.5" customHeight="1" x14ac:dyDescent="0.3">
      <c r="A1209" s="170">
        <v>0.5625</v>
      </c>
      <c r="B1209" s="118">
        <v>6</v>
      </c>
      <c r="C1209" s="118">
        <v>0</v>
      </c>
      <c r="D1209" s="118">
        <v>1</v>
      </c>
      <c r="E1209" s="118">
        <v>0</v>
      </c>
      <c r="F1209" s="118">
        <v>2</v>
      </c>
      <c r="G1209" s="118">
        <v>2</v>
      </c>
      <c r="H1209" s="118">
        <v>0</v>
      </c>
      <c r="I1209" s="118">
        <v>0</v>
      </c>
      <c r="J1209" s="118">
        <v>1</v>
      </c>
      <c r="K1209" s="118">
        <v>0</v>
      </c>
      <c r="L1209" s="118">
        <v>0</v>
      </c>
      <c r="M1209" s="118">
        <v>0</v>
      </c>
      <c r="N1209" s="118">
        <v>0</v>
      </c>
      <c r="O1209" s="118">
        <v>0</v>
      </c>
      <c r="P1209" s="118">
        <v>0</v>
      </c>
      <c r="Q1209" s="118">
        <v>0</v>
      </c>
      <c r="R1209" s="118">
        <v>0</v>
      </c>
      <c r="S1209" s="118">
        <v>0</v>
      </c>
      <c r="T1209" s="118">
        <v>0</v>
      </c>
      <c r="U1209" s="118">
        <v>0</v>
      </c>
      <c r="V1209" s="118">
        <v>25.3</v>
      </c>
      <c r="W1209" s="118" t="s">
        <v>263</v>
      </c>
    </row>
    <row r="1210" spans="1:23" ht="13.5" customHeight="1" x14ac:dyDescent="0.3">
      <c r="A1210" s="170">
        <v>0.57291666666666696</v>
      </c>
      <c r="B1210" s="118">
        <v>4</v>
      </c>
      <c r="C1210" s="118">
        <v>0</v>
      </c>
      <c r="D1210" s="118">
        <v>0</v>
      </c>
      <c r="E1210" s="118">
        <v>1</v>
      </c>
      <c r="F1210" s="118">
        <v>3</v>
      </c>
      <c r="G1210" s="118">
        <v>0</v>
      </c>
      <c r="H1210" s="118">
        <v>0</v>
      </c>
      <c r="I1210" s="118">
        <v>0</v>
      </c>
      <c r="J1210" s="118">
        <v>0</v>
      </c>
      <c r="K1210" s="118">
        <v>0</v>
      </c>
      <c r="L1210" s="118">
        <v>0</v>
      </c>
      <c r="M1210" s="118">
        <v>0</v>
      </c>
      <c r="N1210" s="118">
        <v>0</v>
      </c>
      <c r="O1210" s="118">
        <v>0</v>
      </c>
      <c r="P1210" s="118">
        <v>0</v>
      </c>
      <c r="Q1210" s="118">
        <v>0</v>
      </c>
      <c r="R1210" s="118">
        <v>0</v>
      </c>
      <c r="S1210" s="118">
        <v>0</v>
      </c>
      <c r="T1210" s="118">
        <v>0</v>
      </c>
      <c r="U1210" s="118">
        <v>0</v>
      </c>
      <c r="V1210" s="118">
        <v>20.8</v>
      </c>
      <c r="W1210" s="118" t="s">
        <v>263</v>
      </c>
    </row>
    <row r="1211" spans="1:23" ht="13.5" customHeight="1" x14ac:dyDescent="0.3">
      <c r="A1211" s="170">
        <v>0.58333333333333304</v>
      </c>
      <c r="B1211" s="118">
        <v>9</v>
      </c>
      <c r="C1211" s="118">
        <v>0</v>
      </c>
      <c r="D1211" s="118">
        <v>1</v>
      </c>
      <c r="E1211" s="118">
        <v>3</v>
      </c>
      <c r="F1211" s="118">
        <v>1</v>
      </c>
      <c r="G1211" s="118">
        <v>2</v>
      </c>
      <c r="H1211" s="118">
        <v>0</v>
      </c>
      <c r="I1211" s="118">
        <v>0</v>
      </c>
      <c r="J1211" s="118">
        <v>2</v>
      </c>
      <c r="K1211" s="118">
        <v>0</v>
      </c>
      <c r="L1211" s="118">
        <v>0</v>
      </c>
      <c r="M1211" s="118">
        <v>0</v>
      </c>
      <c r="N1211" s="118">
        <v>0</v>
      </c>
      <c r="O1211" s="118">
        <v>0</v>
      </c>
      <c r="P1211" s="118">
        <v>0</v>
      </c>
      <c r="Q1211" s="118">
        <v>0</v>
      </c>
      <c r="R1211" s="118">
        <v>0</v>
      </c>
      <c r="S1211" s="118">
        <v>0</v>
      </c>
      <c r="T1211" s="118">
        <v>0</v>
      </c>
      <c r="U1211" s="118">
        <v>0</v>
      </c>
      <c r="V1211" s="118">
        <v>25.7</v>
      </c>
      <c r="W1211" s="118" t="s">
        <v>263</v>
      </c>
    </row>
    <row r="1212" spans="1:23" ht="13.5" customHeight="1" x14ac:dyDescent="0.3">
      <c r="A1212" s="170">
        <v>0.59375</v>
      </c>
      <c r="B1212" s="118">
        <v>8</v>
      </c>
      <c r="C1212" s="118">
        <v>0</v>
      </c>
      <c r="D1212" s="118">
        <v>0</v>
      </c>
      <c r="E1212" s="118">
        <v>2</v>
      </c>
      <c r="F1212" s="118">
        <v>4</v>
      </c>
      <c r="G1212" s="118">
        <v>1</v>
      </c>
      <c r="H1212" s="118">
        <v>1</v>
      </c>
      <c r="I1212" s="118">
        <v>0</v>
      </c>
      <c r="J1212" s="118">
        <v>0</v>
      </c>
      <c r="K1212" s="118">
        <v>0</v>
      </c>
      <c r="L1212" s="118">
        <v>0</v>
      </c>
      <c r="M1212" s="118">
        <v>0</v>
      </c>
      <c r="N1212" s="118">
        <v>0</v>
      </c>
      <c r="O1212" s="118">
        <v>0</v>
      </c>
      <c r="P1212" s="118">
        <v>0</v>
      </c>
      <c r="Q1212" s="118">
        <v>0</v>
      </c>
      <c r="R1212" s="118">
        <v>0</v>
      </c>
      <c r="S1212" s="118">
        <v>0</v>
      </c>
      <c r="T1212" s="118">
        <v>0</v>
      </c>
      <c r="U1212" s="118">
        <v>0</v>
      </c>
      <c r="V1212" s="118">
        <v>22.3</v>
      </c>
      <c r="W1212" s="118" t="s">
        <v>263</v>
      </c>
    </row>
    <row r="1213" spans="1:23" ht="13.5" customHeight="1" x14ac:dyDescent="0.3">
      <c r="A1213" s="170">
        <v>0.60416666666666696</v>
      </c>
      <c r="B1213" s="118">
        <v>13</v>
      </c>
      <c r="C1213" s="118">
        <v>1</v>
      </c>
      <c r="D1213" s="118">
        <v>0</v>
      </c>
      <c r="E1213" s="118">
        <v>1</v>
      </c>
      <c r="F1213" s="118">
        <v>2</v>
      </c>
      <c r="G1213" s="118">
        <v>2</v>
      </c>
      <c r="H1213" s="118">
        <v>6</v>
      </c>
      <c r="I1213" s="118">
        <v>1</v>
      </c>
      <c r="J1213" s="118">
        <v>0</v>
      </c>
      <c r="K1213" s="118">
        <v>0</v>
      </c>
      <c r="L1213" s="118">
        <v>0</v>
      </c>
      <c r="M1213" s="118">
        <v>0</v>
      </c>
      <c r="N1213" s="118">
        <v>0</v>
      </c>
      <c r="O1213" s="118">
        <v>0</v>
      </c>
      <c r="P1213" s="118">
        <v>0</v>
      </c>
      <c r="Q1213" s="118">
        <v>0</v>
      </c>
      <c r="R1213" s="118">
        <v>0</v>
      </c>
      <c r="S1213" s="118">
        <v>0</v>
      </c>
      <c r="T1213" s="118">
        <v>0</v>
      </c>
      <c r="U1213" s="118">
        <v>0</v>
      </c>
      <c r="V1213" s="118">
        <v>26.8</v>
      </c>
      <c r="W1213" s="118">
        <v>31.3</v>
      </c>
    </row>
    <row r="1214" spans="1:23" ht="13.5" customHeight="1" x14ac:dyDescent="0.3">
      <c r="A1214" s="170">
        <v>0.61458333333333304</v>
      </c>
      <c r="B1214" s="118">
        <v>11</v>
      </c>
      <c r="C1214" s="118">
        <v>0</v>
      </c>
      <c r="D1214" s="118">
        <v>0</v>
      </c>
      <c r="E1214" s="118">
        <v>2</v>
      </c>
      <c r="F1214" s="118">
        <v>9</v>
      </c>
      <c r="G1214" s="118">
        <v>0</v>
      </c>
      <c r="H1214" s="118">
        <v>0</v>
      </c>
      <c r="I1214" s="118">
        <v>0</v>
      </c>
      <c r="J1214" s="118">
        <v>0</v>
      </c>
      <c r="K1214" s="118">
        <v>0</v>
      </c>
      <c r="L1214" s="118">
        <v>0</v>
      </c>
      <c r="M1214" s="118">
        <v>0</v>
      </c>
      <c r="N1214" s="118">
        <v>0</v>
      </c>
      <c r="O1214" s="118">
        <v>0</v>
      </c>
      <c r="P1214" s="118">
        <v>0</v>
      </c>
      <c r="Q1214" s="118">
        <v>0</v>
      </c>
      <c r="R1214" s="118">
        <v>0</v>
      </c>
      <c r="S1214" s="118">
        <v>0</v>
      </c>
      <c r="T1214" s="118">
        <v>0</v>
      </c>
      <c r="U1214" s="118">
        <v>0</v>
      </c>
      <c r="V1214" s="118">
        <v>21.1</v>
      </c>
      <c r="W1214" s="118">
        <v>23</v>
      </c>
    </row>
    <row r="1215" spans="1:23" ht="13.5" customHeight="1" x14ac:dyDescent="0.3">
      <c r="A1215" s="170">
        <v>0.625</v>
      </c>
      <c r="B1215" s="118">
        <v>9</v>
      </c>
      <c r="C1215" s="118">
        <v>0</v>
      </c>
      <c r="D1215" s="118">
        <v>3</v>
      </c>
      <c r="E1215" s="118">
        <v>0</v>
      </c>
      <c r="F1215" s="118">
        <v>4</v>
      </c>
      <c r="G1215" s="118">
        <v>1</v>
      </c>
      <c r="H1215" s="118">
        <v>1</v>
      </c>
      <c r="I1215" s="118">
        <v>0</v>
      </c>
      <c r="J1215" s="118">
        <v>0</v>
      </c>
      <c r="K1215" s="118">
        <v>0</v>
      </c>
      <c r="L1215" s="118">
        <v>0</v>
      </c>
      <c r="M1215" s="118">
        <v>0</v>
      </c>
      <c r="N1215" s="118">
        <v>0</v>
      </c>
      <c r="O1215" s="118">
        <v>0</v>
      </c>
      <c r="P1215" s="118">
        <v>0</v>
      </c>
      <c r="Q1215" s="118">
        <v>0</v>
      </c>
      <c r="R1215" s="118">
        <v>0</v>
      </c>
      <c r="S1215" s="118">
        <v>0</v>
      </c>
      <c r="T1215" s="118">
        <v>0</v>
      </c>
      <c r="U1215" s="118">
        <v>0</v>
      </c>
      <c r="V1215" s="118">
        <v>21.1</v>
      </c>
      <c r="W1215" s="118" t="s">
        <v>263</v>
      </c>
    </row>
    <row r="1216" spans="1:23" ht="13.5" customHeight="1" x14ac:dyDescent="0.3">
      <c r="A1216" s="170">
        <v>0.63541666666666696</v>
      </c>
      <c r="B1216" s="118">
        <v>14</v>
      </c>
      <c r="C1216" s="118">
        <v>1</v>
      </c>
      <c r="D1216" s="118">
        <v>0</v>
      </c>
      <c r="E1216" s="118">
        <v>3</v>
      </c>
      <c r="F1216" s="118">
        <v>6</v>
      </c>
      <c r="G1216" s="118">
        <v>3</v>
      </c>
      <c r="H1216" s="118">
        <v>1</v>
      </c>
      <c r="I1216" s="118">
        <v>0</v>
      </c>
      <c r="J1216" s="118">
        <v>0</v>
      </c>
      <c r="K1216" s="118">
        <v>0</v>
      </c>
      <c r="L1216" s="118">
        <v>0</v>
      </c>
      <c r="M1216" s="118">
        <v>0</v>
      </c>
      <c r="N1216" s="118">
        <v>0</v>
      </c>
      <c r="O1216" s="118">
        <v>0</v>
      </c>
      <c r="P1216" s="118">
        <v>0</v>
      </c>
      <c r="Q1216" s="118">
        <v>0</v>
      </c>
      <c r="R1216" s="118">
        <v>0</v>
      </c>
      <c r="S1216" s="118">
        <v>0</v>
      </c>
      <c r="T1216" s="118">
        <v>0</v>
      </c>
      <c r="U1216" s="118">
        <v>0</v>
      </c>
      <c r="V1216" s="118">
        <v>22.3</v>
      </c>
      <c r="W1216" s="118">
        <v>28.9</v>
      </c>
    </row>
    <row r="1217" spans="1:23" ht="13.5" customHeight="1" x14ac:dyDescent="0.3">
      <c r="A1217" s="170">
        <v>0.64583333333333304</v>
      </c>
      <c r="B1217" s="118">
        <v>10</v>
      </c>
      <c r="C1217" s="118">
        <v>0</v>
      </c>
      <c r="D1217" s="118">
        <v>0</v>
      </c>
      <c r="E1217" s="118">
        <v>1</v>
      </c>
      <c r="F1217" s="118">
        <v>5</v>
      </c>
      <c r="G1217" s="118">
        <v>2</v>
      </c>
      <c r="H1217" s="118">
        <v>0</v>
      </c>
      <c r="I1217" s="118">
        <v>2</v>
      </c>
      <c r="J1217" s="118">
        <v>0</v>
      </c>
      <c r="K1217" s="118">
        <v>0</v>
      </c>
      <c r="L1217" s="118">
        <v>0</v>
      </c>
      <c r="M1217" s="118">
        <v>0</v>
      </c>
      <c r="N1217" s="118">
        <v>0</v>
      </c>
      <c r="O1217" s="118">
        <v>0</v>
      </c>
      <c r="P1217" s="118">
        <v>0</v>
      </c>
      <c r="Q1217" s="118">
        <v>0</v>
      </c>
      <c r="R1217" s="118">
        <v>0</v>
      </c>
      <c r="S1217" s="118">
        <v>0</v>
      </c>
      <c r="T1217" s="118">
        <v>0</v>
      </c>
      <c r="U1217" s="118">
        <v>0</v>
      </c>
      <c r="V1217" s="118">
        <v>25.5</v>
      </c>
      <c r="W1217" s="118" t="s">
        <v>263</v>
      </c>
    </row>
    <row r="1218" spans="1:23" ht="13.5" customHeight="1" x14ac:dyDescent="0.3">
      <c r="A1218" s="170">
        <v>0.65625</v>
      </c>
      <c r="B1218" s="118">
        <v>11</v>
      </c>
      <c r="C1218" s="118">
        <v>0</v>
      </c>
      <c r="D1218" s="118">
        <v>0</v>
      </c>
      <c r="E1218" s="118">
        <v>2</v>
      </c>
      <c r="F1218" s="118">
        <v>4</v>
      </c>
      <c r="G1218" s="118">
        <v>2</v>
      </c>
      <c r="H1218" s="118">
        <v>2</v>
      </c>
      <c r="I1218" s="118">
        <v>1</v>
      </c>
      <c r="J1218" s="118">
        <v>0</v>
      </c>
      <c r="K1218" s="118">
        <v>0</v>
      </c>
      <c r="L1218" s="118">
        <v>0</v>
      </c>
      <c r="M1218" s="118">
        <v>0</v>
      </c>
      <c r="N1218" s="118">
        <v>0</v>
      </c>
      <c r="O1218" s="118">
        <v>0</v>
      </c>
      <c r="P1218" s="118">
        <v>0</v>
      </c>
      <c r="Q1218" s="118">
        <v>0</v>
      </c>
      <c r="R1218" s="118">
        <v>0</v>
      </c>
      <c r="S1218" s="118">
        <v>0</v>
      </c>
      <c r="T1218" s="118">
        <v>0</v>
      </c>
      <c r="U1218" s="118">
        <v>0</v>
      </c>
      <c r="V1218" s="118">
        <v>25.2</v>
      </c>
      <c r="W1218" s="118">
        <v>31.9</v>
      </c>
    </row>
    <row r="1219" spans="1:23" ht="13.5" customHeight="1" x14ac:dyDescent="0.3">
      <c r="A1219" s="170">
        <v>0.66666666666666696</v>
      </c>
      <c r="B1219" s="118">
        <v>11</v>
      </c>
      <c r="C1219" s="118">
        <v>0</v>
      </c>
      <c r="D1219" s="118">
        <v>1</v>
      </c>
      <c r="E1219" s="118">
        <v>2</v>
      </c>
      <c r="F1219" s="118">
        <v>3</v>
      </c>
      <c r="G1219" s="118">
        <v>3</v>
      </c>
      <c r="H1219" s="118">
        <v>2</v>
      </c>
      <c r="I1219" s="118">
        <v>0</v>
      </c>
      <c r="J1219" s="118">
        <v>0</v>
      </c>
      <c r="K1219" s="118">
        <v>0</v>
      </c>
      <c r="L1219" s="118">
        <v>0</v>
      </c>
      <c r="M1219" s="118">
        <v>0</v>
      </c>
      <c r="N1219" s="118">
        <v>0</v>
      </c>
      <c r="O1219" s="118">
        <v>0</v>
      </c>
      <c r="P1219" s="118">
        <v>0</v>
      </c>
      <c r="Q1219" s="118">
        <v>0</v>
      </c>
      <c r="R1219" s="118">
        <v>0</v>
      </c>
      <c r="S1219" s="118">
        <v>0</v>
      </c>
      <c r="T1219" s="118">
        <v>0</v>
      </c>
      <c r="U1219" s="118">
        <v>0</v>
      </c>
      <c r="V1219" s="118">
        <v>23.3</v>
      </c>
      <c r="W1219" s="118">
        <v>31</v>
      </c>
    </row>
    <row r="1220" spans="1:23" ht="13.5" customHeight="1" x14ac:dyDescent="0.3">
      <c r="A1220" s="170">
        <v>0.67708333333333304</v>
      </c>
      <c r="B1220" s="118">
        <v>8</v>
      </c>
      <c r="C1220" s="118">
        <v>0</v>
      </c>
      <c r="D1220" s="118">
        <v>0</v>
      </c>
      <c r="E1220" s="118">
        <v>0</v>
      </c>
      <c r="F1220" s="118">
        <v>6</v>
      </c>
      <c r="G1220" s="118">
        <v>2</v>
      </c>
      <c r="H1220" s="118">
        <v>0</v>
      </c>
      <c r="I1220" s="118">
        <v>0</v>
      </c>
      <c r="J1220" s="118">
        <v>0</v>
      </c>
      <c r="K1220" s="118">
        <v>0</v>
      </c>
      <c r="L1220" s="118">
        <v>0</v>
      </c>
      <c r="M1220" s="118">
        <v>0</v>
      </c>
      <c r="N1220" s="118">
        <v>0</v>
      </c>
      <c r="O1220" s="118">
        <v>0</v>
      </c>
      <c r="P1220" s="118">
        <v>0</v>
      </c>
      <c r="Q1220" s="118">
        <v>0</v>
      </c>
      <c r="R1220" s="118">
        <v>0</v>
      </c>
      <c r="S1220" s="118">
        <v>0</v>
      </c>
      <c r="T1220" s="118">
        <v>0</v>
      </c>
      <c r="U1220" s="118">
        <v>0</v>
      </c>
      <c r="V1220" s="118">
        <v>24</v>
      </c>
      <c r="W1220" s="118" t="s">
        <v>263</v>
      </c>
    </row>
    <row r="1221" spans="1:23" ht="13.5" customHeight="1" x14ac:dyDescent="0.3">
      <c r="A1221" s="170">
        <v>0.6875</v>
      </c>
      <c r="B1221" s="118">
        <v>5</v>
      </c>
      <c r="C1221" s="118">
        <v>0</v>
      </c>
      <c r="D1221" s="118">
        <v>0</v>
      </c>
      <c r="E1221" s="118">
        <v>0</v>
      </c>
      <c r="F1221" s="118">
        <v>1</v>
      </c>
      <c r="G1221" s="118">
        <v>3</v>
      </c>
      <c r="H1221" s="118">
        <v>1</v>
      </c>
      <c r="I1221" s="118">
        <v>0</v>
      </c>
      <c r="J1221" s="118">
        <v>0</v>
      </c>
      <c r="K1221" s="118">
        <v>0</v>
      </c>
      <c r="L1221" s="118">
        <v>0</v>
      </c>
      <c r="M1221" s="118">
        <v>0</v>
      </c>
      <c r="N1221" s="118">
        <v>0</v>
      </c>
      <c r="O1221" s="118">
        <v>0</v>
      </c>
      <c r="P1221" s="118">
        <v>0</v>
      </c>
      <c r="Q1221" s="118">
        <v>0</v>
      </c>
      <c r="R1221" s="118">
        <v>0</v>
      </c>
      <c r="S1221" s="118">
        <v>0</v>
      </c>
      <c r="T1221" s="118">
        <v>0</v>
      </c>
      <c r="U1221" s="118">
        <v>0</v>
      </c>
      <c r="V1221" s="118">
        <v>26.2</v>
      </c>
      <c r="W1221" s="118" t="s">
        <v>263</v>
      </c>
    </row>
    <row r="1222" spans="1:23" ht="13.5" customHeight="1" x14ac:dyDescent="0.3">
      <c r="A1222" s="170">
        <v>0.69791666666666696</v>
      </c>
      <c r="B1222" s="118">
        <v>7</v>
      </c>
      <c r="C1222" s="118">
        <v>0</v>
      </c>
      <c r="D1222" s="118">
        <v>0</v>
      </c>
      <c r="E1222" s="118">
        <v>0</v>
      </c>
      <c r="F1222" s="118">
        <v>1</v>
      </c>
      <c r="G1222" s="118">
        <v>4</v>
      </c>
      <c r="H1222" s="118">
        <v>2</v>
      </c>
      <c r="I1222" s="118">
        <v>0</v>
      </c>
      <c r="J1222" s="118">
        <v>0</v>
      </c>
      <c r="K1222" s="118">
        <v>0</v>
      </c>
      <c r="L1222" s="118">
        <v>0</v>
      </c>
      <c r="M1222" s="118">
        <v>0</v>
      </c>
      <c r="N1222" s="118">
        <v>0</v>
      </c>
      <c r="O1222" s="118">
        <v>0</v>
      </c>
      <c r="P1222" s="118">
        <v>0</v>
      </c>
      <c r="Q1222" s="118">
        <v>0</v>
      </c>
      <c r="R1222" s="118">
        <v>0</v>
      </c>
      <c r="S1222" s="118">
        <v>0</v>
      </c>
      <c r="T1222" s="118">
        <v>0</v>
      </c>
      <c r="U1222" s="118">
        <v>0</v>
      </c>
      <c r="V1222" s="118">
        <v>27.3</v>
      </c>
      <c r="W1222" s="118" t="s">
        <v>263</v>
      </c>
    </row>
    <row r="1223" spans="1:23" ht="13.5" customHeight="1" x14ac:dyDescent="0.3">
      <c r="A1223" s="170">
        <v>0.70833333333333304</v>
      </c>
      <c r="B1223" s="118">
        <v>13</v>
      </c>
      <c r="C1223" s="118">
        <v>0</v>
      </c>
      <c r="D1223" s="118">
        <v>1</v>
      </c>
      <c r="E1223" s="118">
        <v>2</v>
      </c>
      <c r="F1223" s="118">
        <v>9</v>
      </c>
      <c r="G1223" s="118">
        <v>0</v>
      </c>
      <c r="H1223" s="118">
        <v>1</v>
      </c>
      <c r="I1223" s="118">
        <v>0</v>
      </c>
      <c r="J1223" s="118">
        <v>0</v>
      </c>
      <c r="K1223" s="118">
        <v>0</v>
      </c>
      <c r="L1223" s="118">
        <v>0</v>
      </c>
      <c r="M1223" s="118">
        <v>0</v>
      </c>
      <c r="N1223" s="118">
        <v>0</v>
      </c>
      <c r="O1223" s="118">
        <v>0</v>
      </c>
      <c r="P1223" s="118">
        <v>0</v>
      </c>
      <c r="Q1223" s="118">
        <v>0</v>
      </c>
      <c r="R1223" s="118">
        <v>0</v>
      </c>
      <c r="S1223" s="118">
        <v>0</v>
      </c>
      <c r="T1223" s="118">
        <v>0</v>
      </c>
      <c r="U1223" s="118">
        <v>0</v>
      </c>
      <c r="V1223" s="118">
        <v>21.6</v>
      </c>
      <c r="W1223" s="118">
        <v>23.9</v>
      </c>
    </row>
    <row r="1224" spans="1:23" ht="13.5" customHeight="1" x14ac:dyDescent="0.3">
      <c r="A1224" s="170">
        <v>0.71875</v>
      </c>
      <c r="B1224" s="118">
        <v>8</v>
      </c>
      <c r="C1224" s="118">
        <v>0</v>
      </c>
      <c r="D1224" s="118">
        <v>0</v>
      </c>
      <c r="E1224" s="118">
        <v>2</v>
      </c>
      <c r="F1224" s="118">
        <v>5</v>
      </c>
      <c r="G1224" s="118">
        <v>1</v>
      </c>
      <c r="H1224" s="118">
        <v>0</v>
      </c>
      <c r="I1224" s="118">
        <v>0</v>
      </c>
      <c r="J1224" s="118">
        <v>0</v>
      </c>
      <c r="K1224" s="118">
        <v>0</v>
      </c>
      <c r="L1224" s="118">
        <v>0</v>
      </c>
      <c r="M1224" s="118">
        <v>0</v>
      </c>
      <c r="N1224" s="118">
        <v>0</v>
      </c>
      <c r="O1224" s="118">
        <v>0</v>
      </c>
      <c r="P1224" s="118">
        <v>0</v>
      </c>
      <c r="Q1224" s="118">
        <v>0</v>
      </c>
      <c r="R1224" s="118">
        <v>0</v>
      </c>
      <c r="S1224" s="118">
        <v>0</v>
      </c>
      <c r="T1224" s="118">
        <v>0</v>
      </c>
      <c r="U1224" s="118">
        <v>0</v>
      </c>
      <c r="V1224" s="118">
        <v>22.1</v>
      </c>
      <c r="W1224" s="118" t="s">
        <v>263</v>
      </c>
    </row>
    <row r="1225" spans="1:23" ht="13.5" customHeight="1" x14ac:dyDescent="0.3">
      <c r="A1225" s="170">
        <v>0.72916666666666696</v>
      </c>
      <c r="B1225" s="118">
        <v>10</v>
      </c>
      <c r="C1225" s="118">
        <v>0</v>
      </c>
      <c r="D1225" s="118">
        <v>0</v>
      </c>
      <c r="E1225" s="118">
        <v>3</v>
      </c>
      <c r="F1225" s="118">
        <v>4</v>
      </c>
      <c r="G1225" s="118">
        <v>3</v>
      </c>
      <c r="H1225" s="118">
        <v>0</v>
      </c>
      <c r="I1225" s="118">
        <v>0</v>
      </c>
      <c r="J1225" s="118">
        <v>0</v>
      </c>
      <c r="K1225" s="118">
        <v>0</v>
      </c>
      <c r="L1225" s="118">
        <v>0</v>
      </c>
      <c r="M1225" s="118">
        <v>0</v>
      </c>
      <c r="N1225" s="118">
        <v>0</v>
      </c>
      <c r="O1225" s="118">
        <v>0</v>
      </c>
      <c r="P1225" s="118">
        <v>0</v>
      </c>
      <c r="Q1225" s="118">
        <v>0</v>
      </c>
      <c r="R1225" s="118">
        <v>0</v>
      </c>
      <c r="S1225" s="118">
        <v>0</v>
      </c>
      <c r="T1225" s="118">
        <v>0</v>
      </c>
      <c r="U1225" s="118">
        <v>0</v>
      </c>
      <c r="V1225" s="118">
        <v>22.4</v>
      </c>
      <c r="W1225" s="118" t="s">
        <v>263</v>
      </c>
    </row>
    <row r="1226" spans="1:23" ht="13.5" customHeight="1" x14ac:dyDescent="0.3">
      <c r="A1226" s="170">
        <v>0.73958333333333304</v>
      </c>
      <c r="B1226" s="118">
        <v>4</v>
      </c>
      <c r="C1226" s="118">
        <v>0</v>
      </c>
      <c r="D1226" s="118">
        <v>0</v>
      </c>
      <c r="E1226" s="118">
        <v>0</v>
      </c>
      <c r="F1226" s="118">
        <v>0</v>
      </c>
      <c r="G1226" s="118">
        <v>2</v>
      </c>
      <c r="H1226" s="118">
        <v>2</v>
      </c>
      <c r="I1226" s="118">
        <v>0</v>
      </c>
      <c r="J1226" s="118">
        <v>0</v>
      </c>
      <c r="K1226" s="118">
        <v>0</v>
      </c>
      <c r="L1226" s="118">
        <v>0</v>
      </c>
      <c r="M1226" s="118">
        <v>0</v>
      </c>
      <c r="N1226" s="118">
        <v>0</v>
      </c>
      <c r="O1226" s="118">
        <v>0</v>
      </c>
      <c r="P1226" s="118">
        <v>0</v>
      </c>
      <c r="Q1226" s="118">
        <v>0</v>
      </c>
      <c r="R1226" s="118">
        <v>0</v>
      </c>
      <c r="S1226" s="118">
        <v>0</v>
      </c>
      <c r="T1226" s="118">
        <v>0</v>
      </c>
      <c r="U1226" s="118">
        <v>0</v>
      </c>
      <c r="V1226" s="118">
        <v>28.2</v>
      </c>
      <c r="W1226" s="118" t="s">
        <v>263</v>
      </c>
    </row>
    <row r="1227" spans="1:23" ht="13.5" customHeight="1" x14ac:dyDescent="0.3">
      <c r="A1227" s="170">
        <v>0.75</v>
      </c>
      <c r="B1227" s="118">
        <v>5</v>
      </c>
      <c r="C1227" s="118">
        <v>0</v>
      </c>
      <c r="D1227" s="118">
        <v>1</v>
      </c>
      <c r="E1227" s="118">
        <v>0</v>
      </c>
      <c r="F1227" s="118">
        <v>0</v>
      </c>
      <c r="G1227" s="118">
        <v>2</v>
      </c>
      <c r="H1227" s="118">
        <v>2</v>
      </c>
      <c r="I1227" s="118">
        <v>0</v>
      </c>
      <c r="J1227" s="118">
        <v>0</v>
      </c>
      <c r="K1227" s="118">
        <v>0</v>
      </c>
      <c r="L1227" s="118">
        <v>0</v>
      </c>
      <c r="M1227" s="118">
        <v>0</v>
      </c>
      <c r="N1227" s="118">
        <v>0</v>
      </c>
      <c r="O1227" s="118">
        <v>0</v>
      </c>
      <c r="P1227" s="118">
        <v>0</v>
      </c>
      <c r="Q1227" s="118">
        <v>0</v>
      </c>
      <c r="R1227" s="118">
        <v>0</v>
      </c>
      <c r="S1227" s="118">
        <v>0</v>
      </c>
      <c r="T1227" s="118">
        <v>0</v>
      </c>
      <c r="U1227" s="118">
        <v>0</v>
      </c>
      <c r="V1227" s="118">
        <v>27</v>
      </c>
      <c r="W1227" s="118" t="s">
        <v>263</v>
      </c>
    </row>
    <row r="1228" spans="1:23" ht="13.5" customHeight="1" x14ac:dyDescent="0.3">
      <c r="A1228" s="170">
        <v>0.76041666666666696</v>
      </c>
      <c r="B1228" s="118">
        <v>2</v>
      </c>
      <c r="C1228" s="118">
        <v>0</v>
      </c>
      <c r="D1228" s="118">
        <v>0</v>
      </c>
      <c r="E1228" s="118">
        <v>0</v>
      </c>
      <c r="F1228" s="118">
        <v>0</v>
      </c>
      <c r="G1228" s="118">
        <v>0</v>
      </c>
      <c r="H1228" s="118">
        <v>0</v>
      </c>
      <c r="I1228" s="118">
        <v>0</v>
      </c>
      <c r="J1228" s="118">
        <v>1</v>
      </c>
      <c r="K1228" s="118">
        <v>1</v>
      </c>
      <c r="L1228" s="118">
        <v>0</v>
      </c>
      <c r="M1228" s="118">
        <v>0</v>
      </c>
      <c r="N1228" s="118">
        <v>0</v>
      </c>
      <c r="O1228" s="118">
        <v>0</v>
      </c>
      <c r="P1228" s="118">
        <v>0</v>
      </c>
      <c r="Q1228" s="118">
        <v>0</v>
      </c>
      <c r="R1228" s="118">
        <v>0</v>
      </c>
      <c r="S1228" s="118">
        <v>0</v>
      </c>
      <c r="T1228" s="118">
        <v>0</v>
      </c>
      <c r="U1228" s="118">
        <v>0</v>
      </c>
      <c r="V1228" s="118">
        <v>44.8</v>
      </c>
      <c r="W1228" s="118" t="s">
        <v>263</v>
      </c>
    </row>
    <row r="1229" spans="1:23" ht="13.5" customHeight="1" x14ac:dyDescent="0.3">
      <c r="A1229" s="170">
        <v>0.77083333333333304</v>
      </c>
      <c r="B1229" s="118">
        <v>6</v>
      </c>
      <c r="C1229" s="118">
        <v>0</v>
      </c>
      <c r="D1229" s="118">
        <v>1</v>
      </c>
      <c r="E1229" s="118">
        <v>0</v>
      </c>
      <c r="F1229" s="118">
        <v>1</v>
      </c>
      <c r="G1229" s="118">
        <v>2</v>
      </c>
      <c r="H1229" s="118">
        <v>2</v>
      </c>
      <c r="I1229" s="118">
        <v>0</v>
      </c>
      <c r="J1229" s="118">
        <v>0</v>
      </c>
      <c r="K1229" s="118">
        <v>0</v>
      </c>
      <c r="L1229" s="118">
        <v>0</v>
      </c>
      <c r="M1229" s="118">
        <v>0</v>
      </c>
      <c r="N1229" s="118">
        <v>0</v>
      </c>
      <c r="O1229" s="118">
        <v>0</v>
      </c>
      <c r="P1229" s="118">
        <v>0</v>
      </c>
      <c r="Q1229" s="118">
        <v>0</v>
      </c>
      <c r="R1229" s="118">
        <v>0</v>
      </c>
      <c r="S1229" s="118">
        <v>0</v>
      </c>
      <c r="T1229" s="118">
        <v>0</v>
      </c>
      <c r="U1229" s="118">
        <v>0</v>
      </c>
      <c r="V1229" s="118">
        <v>25.8</v>
      </c>
      <c r="W1229" s="118" t="s">
        <v>263</v>
      </c>
    </row>
    <row r="1230" spans="1:23" ht="13.5" customHeight="1" x14ac:dyDescent="0.3">
      <c r="A1230" s="170">
        <v>0.78125</v>
      </c>
      <c r="B1230" s="118">
        <v>8</v>
      </c>
      <c r="C1230" s="118">
        <v>0</v>
      </c>
      <c r="D1230" s="118">
        <v>1</v>
      </c>
      <c r="E1230" s="118">
        <v>0</v>
      </c>
      <c r="F1230" s="118">
        <v>0</v>
      </c>
      <c r="G1230" s="118">
        <v>3</v>
      </c>
      <c r="H1230" s="118">
        <v>4</v>
      </c>
      <c r="I1230" s="118">
        <v>0</v>
      </c>
      <c r="J1230" s="118">
        <v>0</v>
      </c>
      <c r="K1230" s="118">
        <v>0</v>
      </c>
      <c r="L1230" s="118">
        <v>0</v>
      </c>
      <c r="M1230" s="118">
        <v>0</v>
      </c>
      <c r="N1230" s="118">
        <v>0</v>
      </c>
      <c r="O1230" s="118">
        <v>0</v>
      </c>
      <c r="P1230" s="118">
        <v>0</v>
      </c>
      <c r="Q1230" s="118">
        <v>0</v>
      </c>
      <c r="R1230" s="118">
        <v>0</v>
      </c>
      <c r="S1230" s="118">
        <v>0</v>
      </c>
      <c r="T1230" s="118">
        <v>0</v>
      </c>
      <c r="U1230" s="118">
        <v>0</v>
      </c>
      <c r="V1230" s="118">
        <v>27.9</v>
      </c>
      <c r="W1230" s="118" t="s">
        <v>263</v>
      </c>
    </row>
    <row r="1231" spans="1:23" ht="13.5" customHeight="1" x14ac:dyDescent="0.3">
      <c r="A1231" s="170">
        <v>0.79166666666666696</v>
      </c>
      <c r="B1231" s="118">
        <v>3</v>
      </c>
      <c r="C1231" s="118">
        <v>0</v>
      </c>
      <c r="D1231" s="118">
        <v>0</v>
      </c>
      <c r="E1231" s="118">
        <v>1</v>
      </c>
      <c r="F1231" s="118">
        <v>0</v>
      </c>
      <c r="G1231" s="118">
        <v>0</v>
      </c>
      <c r="H1231" s="118">
        <v>0</v>
      </c>
      <c r="I1231" s="118">
        <v>1</v>
      </c>
      <c r="J1231" s="118">
        <v>0</v>
      </c>
      <c r="K1231" s="118">
        <v>1</v>
      </c>
      <c r="L1231" s="118">
        <v>0</v>
      </c>
      <c r="M1231" s="118">
        <v>0</v>
      </c>
      <c r="N1231" s="118">
        <v>0</v>
      </c>
      <c r="O1231" s="118">
        <v>0</v>
      </c>
      <c r="P1231" s="118">
        <v>0</v>
      </c>
      <c r="Q1231" s="118">
        <v>0</v>
      </c>
      <c r="R1231" s="118">
        <v>0</v>
      </c>
      <c r="S1231" s="118">
        <v>0</v>
      </c>
      <c r="T1231" s="118">
        <v>0</v>
      </c>
      <c r="U1231" s="118">
        <v>0</v>
      </c>
      <c r="V1231" s="118">
        <v>33.4</v>
      </c>
      <c r="W1231" s="118" t="s">
        <v>263</v>
      </c>
    </row>
    <row r="1232" spans="1:23" ht="13.5" customHeight="1" x14ac:dyDescent="0.3">
      <c r="A1232" s="170">
        <v>0.80208333333333304</v>
      </c>
      <c r="B1232" s="118">
        <v>2</v>
      </c>
      <c r="C1232" s="118">
        <v>0</v>
      </c>
      <c r="D1232" s="118">
        <v>0</v>
      </c>
      <c r="E1232" s="118">
        <v>1</v>
      </c>
      <c r="F1232" s="118">
        <v>0</v>
      </c>
      <c r="G1232" s="118">
        <v>0</v>
      </c>
      <c r="H1232" s="118">
        <v>0</v>
      </c>
      <c r="I1232" s="118">
        <v>1</v>
      </c>
      <c r="J1232" s="118">
        <v>0</v>
      </c>
      <c r="K1232" s="118">
        <v>0</v>
      </c>
      <c r="L1232" s="118">
        <v>0</v>
      </c>
      <c r="M1232" s="118">
        <v>0</v>
      </c>
      <c r="N1232" s="118">
        <v>0</v>
      </c>
      <c r="O1232" s="118">
        <v>0</v>
      </c>
      <c r="P1232" s="118">
        <v>0</v>
      </c>
      <c r="Q1232" s="118">
        <v>0</v>
      </c>
      <c r="R1232" s="118">
        <v>0</v>
      </c>
      <c r="S1232" s="118">
        <v>0</v>
      </c>
      <c r="T1232" s="118">
        <v>0</v>
      </c>
      <c r="U1232" s="118">
        <v>0</v>
      </c>
      <c r="V1232" s="118">
        <v>25.8</v>
      </c>
      <c r="W1232" s="118" t="s">
        <v>263</v>
      </c>
    </row>
    <row r="1233" spans="1:23" ht="13.5" customHeight="1" x14ac:dyDescent="0.3">
      <c r="A1233" s="170">
        <v>0.8125</v>
      </c>
      <c r="B1233" s="118">
        <v>3</v>
      </c>
      <c r="C1233" s="118">
        <v>0</v>
      </c>
      <c r="D1233" s="118">
        <v>0</v>
      </c>
      <c r="E1233" s="118">
        <v>0</v>
      </c>
      <c r="F1233" s="118">
        <v>3</v>
      </c>
      <c r="G1233" s="118">
        <v>0</v>
      </c>
      <c r="H1233" s="118">
        <v>0</v>
      </c>
      <c r="I1233" s="118">
        <v>0</v>
      </c>
      <c r="J1233" s="118">
        <v>0</v>
      </c>
      <c r="K1233" s="118">
        <v>0</v>
      </c>
      <c r="L1233" s="118">
        <v>0</v>
      </c>
      <c r="M1233" s="118">
        <v>0</v>
      </c>
      <c r="N1233" s="118">
        <v>0</v>
      </c>
      <c r="O1233" s="118">
        <v>0</v>
      </c>
      <c r="P1233" s="118">
        <v>0</v>
      </c>
      <c r="Q1233" s="118">
        <v>0</v>
      </c>
      <c r="R1233" s="118">
        <v>0</v>
      </c>
      <c r="S1233" s="118">
        <v>0</v>
      </c>
      <c r="T1233" s="118">
        <v>0</v>
      </c>
      <c r="U1233" s="118">
        <v>0</v>
      </c>
      <c r="V1233" s="118">
        <v>21</v>
      </c>
      <c r="W1233" s="118" t="s">
        <v>263</v>
      </c>
    </row>
    <row r="1234" spans="1:23" ht="13.5" customHeight="1" x14ac:dyDescent="0.3">
      <c r="A1234" s="170">
        <v>0.82291666666666696</v>
      </c>
      <c r="B1234" s="118">
        <v>1</v>
      </c>
      <c r="C1234" s="118">
        <v>0</v>
      </c>
      <c r="D1234" s="118">
        <v>0</v>
      </c>
      <c r="E1234" s="118">
        <v>0</v>
      </c>
      <c r="F1234" s="118">
        <v>1</v>
      </c>
      <c r="G1234" s="118">
        <v>0</v>
      </c>
      <c r="H1234" s="118">
        <v>0</v>
      </c>
      <c r="I1234" s="118">
        <v>0</v>
      </c>
      <c r="J1234" s="118">
        <v>0</v>
      </c>
      <c r="K1234" s="118">
        <v>0</v>
      </c>
      <c r="L1234" s="118">
        <v>0</v>
      </c>
      <c r="M1234" s="118">
        <v>0</v>
      </c>
      <c r="N1234" s="118">
        <v>0</v>
      </c>
      <c r="O1234" s="118">
        <v>0</v>
      </c>
      <c r="P1234" s="118">
        <v>0</v>
      </c>
      <c r="Q1234" s="118">
        <v>0</v>
      </c>
      <c r="R1234" s="118">
        <v>0</v>
      </c>
      <c r="S1234" s="118">
        <v>0</v>
      </c>
      <c r="T1234" s="118">
        <v>0</v>
      </c>
      <c r="U1234" s="118">
        <v>0</v>
      </c>
      <c r="V1234" s="118">
        <v>21.5</v>
      </c>
      <c r="W1234" s="118" t="s">
        <v>263</v>
      </c>
    </row>
    <row r="1235" spans="1:23" ht="13.5" customHeight="1" x14ac:dyDescent="0.3">
      <c r="A1235" s="170">
        <v>0.83333333333333304</v>
      </c>
      <c r="B1235" s="118">
        <v>3</v>
      </c>
      <c r="C1235" s="118">
        <v>0</v>
      </c>
      <c r="D1235" s="118">
        <v>0</v>
      </c>
      <c r="E1235" s="118">
        <v>0</v>
      </c>
      <c r="F1235" s="118">
        <v>1</v>
      </c>
      <c r="G1235" s="118">
        <v>2</v>
      </c>
      <c r="H1235" s="118">
        <v>0</v>
      </c>
      <c r="I1235" s="118">
        <v>0</v>
      </c>
      <c r="J1235" s="118">
        <v>0</v>
      </c>
      <c r="K1235" s="118">
        <v>0</v>
      </c>
      <c r="L1235" s="118">
        <v>0</v>
      </c>
      <c r="M1235" s="118">
        <v>0</v>
      </c>
      <c r="N1235" s="118">
        <v>0</v>
      </c>
      <c r="O1235" s="118">
        <v>0</v>
      </c>
      <c r="P1235" s="118">
        <v>0</v>
      </c>
      <c r="Q1235" s="118">
        <v>0</v>
      </c>
      <c r="R1235" s="118">
        <v>0</v>
      </c>
      <c r="S1235" s="118">
        <v>0</v>
      </c>
      <c r="T1235" s="118">
        <v>0</v>
      </c>
      <c r="U1235" s="118">
        <v>0</v>
      </c>
      <c r="V1235" s="118">
        <v>25.1</v>
      </c>
      <c r="W1235" s="118" t="s">
        <v>263</v>
      </c>
    </row>
    <row r="1236" spans="1:23" ht="13.5" customHeight="1" x14ac:dyDescent="0.3">
      <c r="A1236" s="170">
        <v>0.84375</v>
      </c>
      <c r="B1236" s="118">
        <v>4</v>
      </c>
      <c r="C1236" s="118">
        <v>0</v>
      </c>
      <c r="D1236" s="118">
        <v>0</v>
      </c>
      <c r="E1236" s="118">
        <v>0</v>
      </c>
      <c r="F1236" s="118">
        <v>2</v>
      </c>
      <c r="G1236" s="118">
        <v>0</v>
      </c>
      <c r="H1236" s="118">
        <v>2</v>
      </c>
      <c r="I1236" s="118">
        <v>0</v>
      </c>
      <c r="J1236" s="118">
        <v>0</v>
      </c>
      <c r="K1236" s="118">
        <v>0</v>
      </c>
      <c r="L1236" s="118">
        <v>0</v>
      </c>
      <c r="M1236" s="118">
        <v>0</v>
      </c>
      <c r="N1236" s="118">
        <v>0</v>
      </c>
      <c r="O1236" s="118">
        <v>0</v>
      </c>
      <c r="P1236" s="118">
        <v>0</v>
      </c>
      <c r="Q1236" s="118">
        <v>0</v>
      </c>
      <c r="R1236" s="118">
        <v>0</v>
      </c>
      <c r="S1236" s="118">
        <v>0</v>
      </c>
      <c r="T1236" s="118">
        <v>0</v>
      </c>
      <c r="U1236" s="118">
        <v>0</v>
      </c>
      <c r="V1236" s="118">
        <v>28</v>
      </c>
      <c r="W1236" s="118" t="s">
        <v>263</v>
      </c>
    </row>
    <row r="1237" spans="1:23" ht="13.5" customHeight="1" x14ac:dyDescent="0.3">
      <c r="A1237" s="170">
        <v>0.85416666666666696</v>
      </c>
      <c r="B1237" s="118">
        <v>3</v>
      </c>
      <c r="C1237" s="118">
        <v>0</v>
      </c>
      <c r="D1237" s="118">
        <v>0</v>
      </c>
      <c r="E1237" s="118">
        <v>0</v>
      </c>
      <c r="F1237" s="118">
        <v>1</v>
      </c>
      <c r="G1237" s="118">
        <v>2</v>
      </c>
      <c r="H1237" s="118">
        <v>0</v>
      </c>
      <c r="I1237" s="118">
        <v>0</v>
      </c>
      <c r="J1237" s="118">
        <v>0</v>
      </c>
      <c r="K1237" s="118">
        <v>0</v>
      </c>
      <c r="L1237" s="118">
        <v>0</v>
      </c>
      <c r="M1237" s="118">
        <v>0</v>
      </c>
      <c r="N1237" s="118">
        <v>0</v>
      </c>
      <c r="O1237" s="118">
        <v>0</v>
      </c>
      <c r="P1237" s="118">
        <v>0</v>
      </c>
      <c r="Q1237" s="118">
        <v>0</v>
      </c>
      <c r="R1237" s="118">
        <v>0</v>
      </c>
      <c r="S1237" s="118">
        <v>0</v>
      </c>
      <c r="T1237" s="118">
        <v>0</v>
      </c>
      <c r="U1237" s="118">
        <v>0</v>
      </c>
      <c r="V1237" s="118">
        <v>26.4</v>
      </c>
      <c r="W1237" s="118" t="s">
        <v>263</v>
      </c>
    </row>
    <row r="1238" spans="1:23" ht="13.5" customHeight="1" x14ac:dyDescent="0.3">
      <c r="A1238" s="170">
        <v>0.86458333333333304</v>
      </c>
      <c r="B1238" s="118">
        <v>1</v>
      </c>
      <c r="C1238" s="118">
        <v>0</v>
      </c>
      <c r="D1238" s="118">
        <v>0</v>
      </c>
      <c r="E1238" s="118">
        <v>0</v>
      </c>
      <c r="F1238" s="118">
        <v>1</v>
      </c>
      <c r="G1238" s="118">
        <v>0</v>
      </c>
      <c r="H1238" s="118">
        <v>0</v>
      </c>
      <c r="I1238" s="118">
        <v>0</v>
      </c>
      <c r="J1238" s="118">
        <v>0</v>
      </c>
      <c r="K1238" s="118">
        <v>0</v>
      </c>
      <c r="L1238" s="118">
        <v>0</v>
      </c>
      <c r="M1238" s="118">
        <v>0</v>
      </c>
      <c r="N1238" s="118">
        <v>0</v>
      </c>
      <c r="O1238" s="118">
        <v>0</v>
      </c>
      <c r="P1238" s="118">
        <v>0</v>
      </c>
      <c r="Q1238" s="118">
        <v>0</v>
      </c>
      <c r="R1238" s="118">
        <v>0</v>
      </c>
      <c r="S1238" s="118">
        <v>0</v>
      </c>
      <c r="T1238" s="118">
        <v>0</v>
      </c>
      <c r="U1238" s="118">
        <v>0</v>
      </c>
      <c r="V1238" s="118">
        <v>22.9</v>
      </c>
      <c r="W1238" s="118" t="s">
        <v>263</v>
      </c>
    </row>
    <row r="1239" spans="1:23" ht="13.5" customHeight="1" x14ac:dyDescent="0.3">
      <c r="A1239" s="170">
        <v>0.875</v>
      </c>
      <c r="B1239" s="118">
        <v>0</v>
      </c>
      <c r="C1239" s="118">
        <v>0</v>
      </c>
      <c r="D1239" s="118">
        <v>0</v>
      </c>
      <c r="E1239" s="118">
        <v>0</v>
      </c>
      <c r="F1239" s="118">
        <v>0</v>
      </c>
      <c r="G1239" s="118">
        <v>0</v>
      </c>
      <c r="H1239" s="118">
        <v>0</v>
      </c>
      <c r="I1239" s="118">
        <v>0</v>
      </c>
      <c r="J1239" s="118">
        <v>0</v>
      </c>
      <c r="K1239" s="118">
        <v>0</v>
      </c>
      <c r="L1239" s="118">
        <v>0</v>
      </c>
      <c r="M1239" s="118">
        <v>0</v>
      </c>
      <c r="N1239" s="118">
        <v>0</v>
      </c>
      <c r="O1239" s="118">
        <v>0</v>
      </c>
      <c r="P1239" s="118">
        <v>0</v>
      </c>
      <c r="Q1239" s="118">
        <v>0</v>
      </c>
      <c r="R1239" s="118">
        <v>0</v>
      </c>
      <c r="S1239" s="118">
        <v>0</v>
      </c>
      <c r="T1239" s="118">
        <v>0</v>
      </c>
      <c r="U1239" s="118">
        <v>0</v>
      </c>
      <c r="V1239" s="118" t="s">
        <v>263</v>
      </c>
      <c r="W1239" s="118" t="s">
        <v>263</v>
      </c>
    </row>
    <row r="1240" spans="1:23" ht="13.5" customHeight="1" x14ac:dyDescent="0.3">
      <c r="A1240" s="170">
        <v>0.88541666666666696</v>
      </c>
      <c r="B1240" s="118">
        <v>3</v>
      </c>
      <c r="C1240" s="118">
        <v>0</v>
      </c>
      <c r="D1240" s="118">
        <v>1</v>
      </c>
      <c r="E1240" s="118">
        <v>0</v>
      </c>
      <c r="F1240" s="118">
        <v>2</v>
      </c>
      <c r="G1240" s="118">
        <v>0</v>
      </c>
      <c r="H1240" s="118">
        <v>0</v>
      </c>
      <c r="I1240" s="118">
        <v>0</v>
      </c>
      <c r="J1240" s="118">
        <v>0</v>
      </c>
      <c r="K1240" s="118">
        <v>0</v>
      </c>
      <c r="L1240" s="118">
        <v>0</v>
      </c>
      <c r="M1240" s="118">
        <v>0</v>
      </c>
      <c r="N1240" s="118">
        <v>0</v>
      </c>
      <c r="O1240" s="118">
        <v>0</v>
      </c>
      <c r="P1240" s="118">
        <v>0</v>
      </c>
      <c r="Q1240" s="118">
        <v>0</v>
      </c>
      <c r="R1240" s="118">
        <v>0</v>
      </c>
      <c r="S1240" s="118">
        <v>0</v>
      </c>
      <c r="T1240" s="118">
        <v>0</v>
      </c>
      <c r="U1240" s="118">
        <v>0</v>
      </c>
      <c r="V1240" s="118">
        <v>19.5</v>
      </c>
      <c r="W1240" s="118" t="s">
        <v>263</v>
      </c>
    </row>
    <row r="1241" spans="1:23" ht="13.5" customHeight="1" x14ac:dyDescent="0.3">
      <c r="A1241" s="170">
        <v>0.89583333333333304</v>
      </c>
      <c r="B1241" s="118">
        <v>0</v>
      </c>
      <c r="C1241" s="118">
        <v>0</v>
      </c>
      <c r="D1241" s="118">
        <v>0</v>
      </c>
      <c r="E1241" s="118">
        <v>0</v>
      </c>
      <c r="F1241" s="118">
        <v>0</v>
      </c>
      <c r="G1241" s="118">
        <v>0</v>
      </c>
      <c r="H1241" s="118">
        <v>0</v>
      </c>
      <c r="I1241" s="118">
        <v>0</v>
      </c>
      <c r="J1241" s="118">
        <v>0</v>
      </c>
      <c r="K1241" s="118">
        <v>0</v>
      </c>
      <c r="L1241" s="118">
        <v>0</v>
      </c>
      <c r="M1241" s="118">
        <v>0</v>
      </c>
      <c r="N1241" s="118">
        <v>0</v>
      </c>
      <c r="O1241" s="118">
        <v>0</v>
      </c>
      <c r="P1241" s="118">
        <v>0</v>
      </c>
      <c r="Q1241" s="118">
        <v>0</v>
      </c>
      <c r="R1241" s="118">
        <v>0</v>
      </c>
      <c r="S1241" s="118">
        <v>0</v>
      </c>
      <c r="T1241" s="118">
        <v>0</v>
      </c>
      <c r="U1241" s="118">
        <v>0</v>
      </c>
      <c r="V1241" s="118" t="s">
        <v>263</v>
      </c>
      <c r="W1241" s="118" t="s">
        <v>263</v>
      </c>
    </row>
    <row r="1242" spans="1:23" ht="13.5" customHeight="1" x14ac:dyDescent="0.3">
      <c r="A1242" s="170">
        <v>0.90625</v>
      </c>
      <c r="B1242" s="118">
        <v>6</v>
      </c>
      <c r="C1242" s="118">
        <v>0</v>
      </c>
      <c r="D1242" s="118">
        <v>0</v>
      </c>
      <c r="E1242" s="118">
        <v>0</v>
      </c>
      <c r="F1242" s="118">
        <v>5</v>
      </c>
      <c r="G1242" s="118">
        <v>0</v>
      </c>
      <c r="H1242" s="118">
        <v>1</v>
      </c>
      <c r="I1242" s="118">
        <v>0</v>
      </c>
      <c r="J1242" s="118">
        <v>0</v>
      </c>
      <c r="K1242" s="118">
        <v>0</v>
      </c>
      <c r="L1242" s="118">
        <v>0</v>
      </c>
      <c r="M1242" s="118">
        <v>0</v>
      </c>
      <c r="N1242" s="118">
        <v>0</v>
      </c>
      <c r="O1242" s="118">
        <v>0</v>
      </c>
      <c r="P1242" s="118">
        <v>0</v>
      </c>
      <c r="Q1242" s="118">
        <v>0</v>
      </c>
      <c r="R1242" s="118">
        <v>0</v>
      </c>
      <c r="S1242" s="118">
        <v>0</v>
      </c>
      <c r="T1242" s="118">
        <v>0</v>
      </c>
      <c r="U1242" s="118">
        <v>0</v>
      </c>
      <c r="V1242" s="118">
        <v>24</v>
      </c>
      <c r="W1242" s="118" t="s">
        <v>263</v>
      </c>
    </row>
    <row r="1243" spans="1:23" ht="13.5" customHeight="1" x14ac:dyDescent="0.3">
      <c r="A1243" s="170">
        <v>0.91666666666666696</v>
      </c>
      <c r="B1243" s="118">
        <v>3</v>
      </c>
      <c r="C1243" s="118">
        <v>0</v>
      </c>
      <c r="D1243" s="118">
        <v>0</v>
      </c>
      <c r="E1243" s="118">
        <v>0</v>
      </c>
      <c r="F1243" s="118">
        <v>2</v>
      </c>
      <c r="G1243" s="118">
        <v>0</v>
      </c>
      <c r="H1243" s="118">
        <v>0</v>
      </c>
      <c r="I1243" s="118">
        <v>1</v>
      </c>
      <c r="J1243" s="118">
        <v>0</v>
      </c>
      <c r="K1243" s="118">
        <v>0</v>
      </c>
      <c r="L1243" s="118">
        <v>0</v>
      </c>
      <c r="M1243" s="118">
        <v>0</v>
      </c>
      <c r="N1243" s="118">
        <v>0</v>
      </c>
      <c r="O1243" s="118">
        <v>0</v>
      </c>
      <c r="P1243" s="118">
        <v>0</v>
      </c>
      <c r="Q1243" s="118">
        <v>0</v>
      </c>
      <c r="R1243" s="118">
        <v>0</v>
      </c>
      <c r="S1243" s="118">
        <v>0</v>
      </c>
      <c r="T1243" s="118">
        <v>0</v>
      </c>
      <c r="U1243" s="118">
        <v>0</v>
      </c>
      <c r="V1243" s="118">
        <v>26.8</v>
      </c>
      <c r="W1243" s="118" t="s">
        <v>263</v>
      </c>
    </row>
    <row r="1244" spans="1:23" ht="13.5" customHeight="1" x14ac:dyDescent="0.3">
      <c r="A1244" s="170">
        <v>0.92708333333333304</v>
      </c>
      <c r="B1244" s="118">
        <v>1</v>
      </c>
      <c r="C1244" s="118">
        <v>0</v>
      </c>
      <c r="D1244" s="118">
        <v>0</v>
      </c>
      <c r="E1244" s="118">
        <v>0</v>
      </c>
      <c r="F1244" s="118">
        <v>1</v>
      </c>
      <c r="G1244" s="118">
        <v>0</v>
      </c>
      <c r="H1244" s="118">
        <v>0</v>
      </c>
      <c r="I1244" s="118">
        <v>0</v>
      </c>
      <c r="J1244" s="118">
        <v>0</v>
      </c>
      <c r="K1244" s="118">
        <v>0</v>
      </c>
      <c r="L1244" s="118">
        <v>0</v>
      </c>
      <c r="M1244" s="118">
        <v>0</v>
      </c>
      <c r="N1244" s="118">
        <v>0</v>
      </c>
      <c r="O1244" s="118">
        <v>0</v>
      </c>
      <c r="P1244" s="118">
        <v>0</v>
      </c>
      <c r="Q1244" s="118">
        <v>0</v>
      </c>
      <c r="R1244" s="118">
        <v>0</v>
      </c>
      <c r="S1244" s="118">
        <v>0</v>
      </c>
      <c r="T1244" s="118">
        <v>0</v>
      </c>
      <c r="U1244" s="118">
        <v>0</v>
      </c>
      <c r="V1244" s="118">
        <v>21.3</v>
      </c>
      <c r="W1244" s="118" t="s">
        <v>263</v>
      </c>
    </row>
    <row r="1245" spans="1:23" ht="13.5" customHeight="1" x14ac:dyDescent="0.3">
      <c r="A1245" s="170">
        <v>0.9375</v>
      </c>
      <c r="B1245" s="118">
        <v>0</v>
      </c>
      <c r="C1245" s="118">
        <v>0</v>
      </c>
      <c r="D1245" s="118">
        <v>0</v>
      </c>
      <c r="E1245" s="118">
        <v>0</v>
      </c>
      <c r="F1245" s="118">
        <v>0</v>
      </c>
      <c r="G1245" s="118">
        <v>0</v>
      </c>
      <c r="H1245" s="118">
        <v>0</v>
      </c>
      <c r="I1245" s="118">
        <v>0</v>
      </c>
      <c r="J1245" s="118">
        <v>0</v>
      </c>
      <c r="K1245" s="118">
        <v>0</v>
      </c>
      <c r="L1245" s="118">
        <v>0</v>
      </c>
      <c r="M1245" s="118">
        <v>0</v>
      </c>
      <c r="N1245" s="118">
        <v>0</v>
      </c>
      <c r="O1245" s="118">
        <v>0</v>
      </c>
      <c r="P1245" s="118">
        <v>0</v>
      </c>
      <c r="Q1245" s="118">
        <v>0</v>
      </c>
      <c r="R1245" s="118">
        <v>0</v>
      </c>
      <c r="S1245" s="118">
        <v>0</v>
      </c>
      <c r="T1245" s="118">
        <v>0</v>
      </c>
      <c r="U1245" s="118">
        <v>0</v>
      </c>
      <c r="V1245" s="118" t="s">
        <v>263</v>
      </c>
      <c r="W1245" s="118" t="s">
        <v>263</v>
      </c>
    </row>
    <row r="1246" spans="1:23" ht="13.5" customHeight="1" x14ac:dyDescent="0.3">
      <c r="A1246" s="170">
        <v>0.94791666666666696</v>
      </c>
      <c r="B1246" s="118">
        <v>0</v>
      </c>
      <c r="C1246" s="118">
        <v>0</v>
      </c>
      <c r="D1246" s="118">
        <v>0</v>
      </c>
      <c r="E1246" s="118">
        <v>0</v>
      </c>
      <c r="F1246" s="118">
        <v>0</v>
      </c>
      <c r="G1246" s="118">
        <v>0</v>
      </c>
      <c r="H1246" s="118">
        <v>0</v>
      </c>
      <c r="I1246" s="118">
        <v>0</v>
      </c>
      <c r="J1246" s="118">
        <v>0</v>
      </c>
      <c r="K1246" s="118">
        <v>0</v>
      </c>
      <c r="L1246" s="118">
        <v>0</v>
      </c>
      <c r="M1246" s="118">
        <v>0</v>
      </c>
      <c r="N1246" s="118">
        <v>0</v>
      </c>
      <c r="O1246" s="118">
        <v>0</v>
      </c>
      <c r="P1246" s="118">
        <v>0</v>
      </c>
      <c r="Q1246" s="118">
        <v>0</v>
      </c>
      <c r="R1246" s="118">
        <v>0</v>
      </c>
      <c r="S1246" s="118">
        <v>0</v>
      </c>
      <c r="T1246" s="118">
        <v>0</v>
      </c>
      <c r="U1246" s="118">
        <v>0</v>
      </c>
      <c r="V1246" s="118" t="s">
        <v>263</v>
      </c>
      <c r="W1246" s="118" t="s">
        <v>263</v>
      </c>
    </row>
    <row r="1247" spans="1:23" ht="13.5" customHeight="1" x14ac:dyDescent="0.3">
      <c r="A1247" s="170">
        <v>0.95833333333333304</v>
      </c>
      <c r="B1247" s="118">
        <v>0</v>
      </c>
      <c r="C1247" s="118">
        <v>0</v>
      </c>
      <c r="D1247" s="118">
        <v>0</v>
      </c>
      <c r="E1247" s="118">
        <v>0</v>
      </c>
      <c r="F1247" s="118">
        <v>0</v>
      </c>
      <c r="G1247" s="118">
        <v>0</v>
      </c>
      <c r="H1247" s="118">
        <v>0</v>
      </c>
      <c r="I1247" s="118">
        <v>0</v>
      </c>
      <c r="J1247" s="118">
        <v>0</v>
      </c>
      <c r="K1247" s="118">
        <v>0</v>
      </c>
      <c r="L1247" s="118">
        <v>0</v>
      </c>
      <c r="M1247" s="118">
        <v>0</v>
      </c>
      <c r="N1247" s="118">
        <v>0</v>
      </c>
      <c r="O1247" s="118">
        <v>0</v>
      </c>
      <c r="P1247" s="118">
        <v>0</v>
      </c>
      <c r="Q1247" s="118">
        <v>0</v>
      </c>
      <c r="R1247" s="118">
        <v>0</v>
      </c>
      <c r="S1247" s="118">
        <v>0</v>
      </c>
      <c r="T1247" s="118">
        <v>0</v>
      </c>
      <c r="U1247" s="118">
        <v>0</v>
      </c>
      <c r="V1247" s="118" t="s">
        <v>263</v>
      </c>
      <c r="W1247" s="118" t="s">
        <v>263</v>
      </c>
    </row>
    <row r="1248" spans="1:23" ht="13.5" customHeight="1" x14ac:dyDescent="0.3">
      <c r="A1248" s="170">
        <v>0.96875</v>
      </c>
      <c r="B1248" s="118">
        <v>3</v>
      </c>
      <c r="C1248" s="118">
        <v>0</v>
      </c>
      <c r="D1248" s="118">
        <v>0</v>
      </c>
      <c r="E1248" s="118">
        <v>0</v>
      </c>
      <c r="F1248" s="118">
        <v>1</v>
      </c>
      <c r="G1248" s="118">
        <v>0</v>
      </c>
      <c r="H1248" s="118">
        <v>1</v>
      </c>
      <c r="I1248" s="118">
        <v>1</v>
      </c>
      <c r="J1248" s="118">
        <v>0</v>
      </c>
      <c r="K1248" s="118">
        <v>0</v>
      </c>
      <c r="L1248" s="118">
        <v>0</v>
      </c>
      <c r="M1248" s="118">
        <v>0</v>
      </c>
      <c r="N1248" s="118">
        <v>0</v>
      </c>
      <c r="O1248" s="118">
        <v>0</v>
      </c>
      <c r="P1248" s="118">
        <v>0</v>
      </c>
      <c r="Q1248" s="118">
        <v>0</v>
      </c>
      <c r="R1248" s="118">
        <v>0</v>
      </c>
      <c r="S1248" s="118">
        <v>0</v>
      </c>
      <c r="T1248" s="118">
        <v>0</v>
      </c>
      <c r="U1248" s="118">
        <v>0</v>
      </c>
      <c r="V1248" s="118">
        <v>31</v>
      </c>
      <c r="W1248" s="118" t="s">
        <v>263</v>
      </c>
    </row>
    <row r="1249" spans="1:23" ht="13.5" customHeight="1" x14ac:dyDescent="0.3">
      <c r="A1249" s="170">
        <v>0.97916666666666696</v>
      </c>
      <c r="B1249" s="118">
        <v>0</v>
      </c>
      <c r="C1249" s="118">
        <v>0</v>
      </c>
      <c r="D1249" s="118">
        <v>0</v>
      </c>
      <c r="E1249" s="118">
        <v>0</v>
      </c>
      <c r="F1249" s="118">
        <v>0</v>
      </c>
      <c r="G1249" s="118">
        <v>0</v>
      </c>
      <c r="H1249" s="118">
        <v>0</v>
      </c>
      <c r="I1249" s="118">
        <v>0</v>
      </c>
      <c r="J1249" s="118">
        <v>0</v>
      </c>
      <c r="K1249" s="118">
        <v>0</v>
      </c>
      <c r="L1249" s="118">
        <v>0</v>
      </c>
      <c r="M1249" s="118">
        <v>0</v>
      </c>
      <c r="N1249" s="118">
        <v>0</v>
      </c>
      <c r="O1249" s="118">
        <v>0</v>
      </c>
      <c r="P1249" s="118">
        <v>0</v>
      </c>
      <c r="Q1249" s="118">
        <v>0</v>
      </c>
      <c r="R1249" s="118">
        <v>0</v>
      </c>
      <c r="S1249" s="118">
        <v>0</v>
      </c>
      <c r="T1249" s="118">
        <v>0</v>
      </c>
      <c r="U1249" s="118">
        <v>0</v>
      </c>
      <c r="V1249" s="118" t="s">
        <v>263</v>
      </c>
      <c r="W1249" s="118" t="s">
        <v>263</v>
      </c>
    </row>
    <row r="1250" spans="1:23" ht="13.5" customHeight="1" thickBot="1" x14ac:dyDescent="0.35">
      <c r="A1250" s="171">
        <v>0.98958333333333304</v>
      </c>
      <c r="B1250" s="120">
        <v>0</v>
      </c>
      <c r="C1250" s="120">
        <v>0</v>
      </c>
      <c r="D1250" s="120">
        <v>0</v>
      </c>
      <c r="E1250" s="120">
        <v>0</v>
      </c>
      <c r="F1250" s="120">
        <v>0</v>
      </c>
      <c r="G1250" s="120">
        <v>0</v>
      </c>
      <c r="H1250" s="120">
        <v>0</v>
      </c>
      <c r="I1250" s="120">
        <v>0</v>
      </c>
      <c r="J1250" s="120">
        <v>0</v>
      </c>
      <c r="K1250" s="120">
        <v>0</v>
      </c>
      <c r="L1250" s="120">
        <v>0</v>
      </c>
      <c r="M1250" s="120">
        <v>0</v>
      </c>
      <c r="N1250" s="120">
        <v>0</v>
      </c>
      <c r="O1250" s="120">
        <v>0</v>
      </c>
      <c r="P1250" s="120">
        <v>0</v>
      </c>
      <c r="Q1250" s="120">
        <v>0</v>
      </c>
      <c r="R1250" s="120">
        <v>0</v>
      </c>
      <c r="S1250" s="120">
        <v>0</v>
      </c>
      <c r="T1250" s="120">
        <v>0</v>
      </c>
      <c r="U1250" s="120">
        <v>0</v>
      </c>
      <c r="V1250" s="120" t="s">
        <v>263</v>
      </c>
      <c r="W1250" s="120" t="s">
        <v>263</v>
      </c>
    </row>
    <row r="1251" spans="1:23" ht="13.5" customHeight="1" thickTop="1" x14ac:dyDescent="0.3">
      <c r="A1251" s="285" t="s">
        <v>112</v>
      </c>
      <c r="B1251" s="119">
        <f>SUM(B1183:B1230)</f>
        <v>471</v>
      </c>
      <c r="C1251" s="119">
        <f t="shared" ref="C1251:U1251" si="44">SUM(C1183:C1230)</f>
        <v>3</v>
      </c>
      <c r="D1251" s="119">
        <f t="shared" si="44"/>
        <v>20</v>
      </c>
      <c r="E1251" s="119">
        <f t="shared" si="44"/>
        <v>75</v>
      </c>
      <c r="F1251" s="119">
        <f t="shared" si="44"/>
        <v>194</v>
      </c>
      <c r="G1251" s="119">
        <f t="shared" si="44"/>
        <v>113</v>
      </c>
      <c r="H1251" s="119">
        <f t="shared" si="44"/>
        <v>46</v>
      </c>
      <c r="I1251" s="119">
        <f t="shared" si="44"/>
        <v>11</v>
      </c>
      <c r="J1251" s="119">
        <f t="shared" si="44"/>
        <v>8</v>
      </c>
      <c r="K1251" s="119">
        <f t="shared" si="44"/>
        <v>1</v>
      </c>
      <c r="L1251" s="119">
        <f t="shared" si="44"/>
        <v>0</v>
      </c>
      <c r="M1251" s="119">
        <f t="shared" si="44"/>
        <v>0</v>
      </c>
      <c r="N1251" s="119">
        <f t="shared" si="44"/>
        <v>0</v>
      </c>
      <c r="O1251" s="119">
        <f t="shared" si="44"/>
        <v>0</v>
      </c>
      <c r="P1251" s="119">
        <f t="shared" si="44"/>
        <v>0</v>
      </c>
      <c r="Q1251" s="119">
        <f t="shared" si="44"/>
        <v>0</v>
      </c>
      <c r="R1251" s="119">
        <f t="shared" si="44"/>
        <v>0</v>
      </c>
      <c r="S1251" s="119">
        <f t="shared" si="44"/>
        <v>0</v>
      </c>
      <c r="T1251" s="119">
        <f t="shared" si="44"/>
        <v>0</v>
      </c>
      <c r="U1251" s="119">
        <f t="shared" si="44"/>
        <v>0</v>
      </c>
      <c r="V1251" s="119">
        <v>24.1</v>
      </c>
      <c r="W1251" s="119">
        <v>29.8</v>
      </c>
    </row>
    <row r="1252" spans="1:23" ht="13.5" customHeight="1" x14ac:dyDescent="0.3">
      <c r="A1252" s="286" t="s">
        <v>113</v>
      </c>
      <c r="B1252" s="118">
        <f>SUM(B1179:B1242)</f>
        <v>517</v>
      </c>
      <c r="C1252" s="118">
        <f t="shared" ref="C1252:U1252" si="45">SUM(C1179:C1242)</f>
        <v>3</v>
      </c>
      <c r="D1252" s="118">
        <f t="shared" si="45"/>
        <v>23</v>
      </c>
      <c r="E1252" s="118">
        <f t="shared" si="45"/>
        <v>78</v>
      </c>
      <c r="F1252" s="118">
        <f t="shared" si="45"/>
        <v>214</v>
      </c>
      <c r="G1252" s="118">
        <f t="shared" si="45"/>
        <v>122</v>
      </c>
      <c r="H1252" s="118">
        <f t="shared" si="45"/>
        <v>51</v>
      </c>
      <c r="I1252" s="118">
        <f t="shared" si="45"/>
        <v>15</v>
      </c>
      <c r="J1252" s="118">
        <f t="shared" si="45"/>
        <v>9</v>
      </c>
      <c r="K1252" s="118">
        <f t="shared" si="45"/>
        <v>2</v>
      </c>
      <c r="L1252" s="118">
        <f t="shared" si="45"/>
        <v>0</v>
      </c>
      <c r="M1252" s="118">
        <f t="shared" si="45"/>
        <v>0</v>
      </c>
      <c r="N1252" s="118">
        <f t="shared" si="45"/>
        <v>0</v>
      </c>
      <c r="O1252" s="118">
        <f t="shared" si="45"/>
        <v>0</v>
      </c>
      <c r="P1252" s="118">
        <f t="shared" si="45"/>
        <v>0</v>
      </c>
      <c r="Q1252" s="118">
        <f t="shared" si="45"/>
        <v>0</v>
      </c>
      <c r="R1252" s="118">
        <f t="shared" si="45"/>
        <v>0</v>
      </c>
      <c r="S1252" s="118">
        <f t="shared" si="45"/>
        <v>0</v>
      </c>
      <c r="T1252" s="118">
        <f t="shared" si="45"/>
        <v>0</v>
      </c>
      <c r="U1252" s="118">
        <f t="shared" si="45"/>
        <v>0</v>
      </c>
      <c r="V1252" s="118">
        <v>24.2</v>
      </c>
      <c r="W1252" s="118">
        <v>30</v>
      </c>
    </row>
    <row r="1253" spans="1:23" ht="13.5" customHeight="1" x14ac:dyDescent="0.3">
      <c r="A1253" s="118" t="s">
        <v>114</v>
      </c>
      <c r="B1253" s="118">
        <f>SUM(B1179:B1250)</f>
        <v>524</v>
      </c>
      <c r="C1253" s="118">
        <f t="shared" ref="C1253:U1253" si="46">SUM(C1179:C1250)</f>
        <v>3</v>
      </c>
      <c r="D1253" s="118">
        <f t="shared" si="46"/>
        <v>23</v>
      </c>
      <c r="E1253" s="118">
        <f t="shared" si="46"/>
        <v>78</v>
      </c>
      <c r="F1253" s="118">
        <f t="shared" si="46"/>
        <v>218</v>
      </c>
      <c r="G1253" s="118">
        <f t="shared" si="46"/>
        <v>122</v>
      </c>
      <c r="H1253" s="118">
        <f t="shared" si="46"/>
        <v>52</v>
      </c>
      <c r="I1253" s="118">
        <f t="shared" si="46"/>
        <v>17</v>
      </c>
      <c r="J1253" s="118">
        <f t="shared" si="46"/>
        <v>9</v>
      </c>
      <c r="K1253" s="118">
        <f t="shared" si="46"/>
        <v>2</v>
      </c>
      <c r="L1253" s="118">
        <f t="shared" si="46"/>
        <v>0</v>
      </c>
      <c r="M1253" s="118">
        <f t="shared" si="46"/>
        <v>0</v>
      </c>
      <c r="N1253" s="118">
        <f t="shared" si="46"/>
        <v>0</v>
      </c>
      <c r="O1253" s="118">
        <f t="shared" si="46"/>
        <v>0</v>
      </c>
      <c r="P1253" s="118">
        <f t="shared" si="46"/>
        <v>0</v>
      </c>
      <c r="Q1253" s="118">
        <f t="shared" si="46"/>
        <v>0</v>
      </c>
      <c r="R1253" s="118">
        <f t="shared" si="46"/>
        <v>0</v>
      </c>
      <c r="S1253" s="118">
        <f t="shared" si="46"/>
        <v>0</v>
      </c>
      <c r="T1253" s="118">
        <f t="shared" si="46"/>
        <v>0</v>
      </c>
      <c r="U1253" s="118">
        <f t="shared" si="46"/>
        <v>0</v>
      </c>
      <c r="V1253" s="118">
        <v>24.3</v>
      </c>
      <c r="W1253" s="118">
        <v>30.1</v>
      </c>
    </row>
    <row r="1254" spans="1:23" ht="13.5" customHeight="1" thickBot="1" x14ac:dyDescent="0.35">
      <c r="A1254" s="120" t="s">
        <v>115</v>
      </c>
      <c r="B1254" s="120">
        <f>SUM(B1155:B1250)</f>
        <v>530</v>
      </c>
      <c r="C1254" s="120">
        <f t="shared" ref="C1254:U1254" si="47">SUM(C1155:C1250)</f>
        <v>3</v>
      </c>
      <c r="D1254" s="120">
        <f t="shared" si="47"/>
        <v>23</v>
      </c>
      <c r="E1254" s="120">
        <f t="shared" si="47"/>
        <v>81</v>
      </c>
      <c r="F1254" s="120">
        <f t="shared" si="47"/>
        <v>218</v>
      </c>
      <c r="G1254" s="120">
        <f t="shared" si="47"/>
        <v>123</v>
      </c>
      <c r="H1254" s="120">
        <f t="shared" si="47"/>
        <v>54</v>
      </c>
      <c r="I1254" s="120">
        <f t="shared" si="47"/>
        <v>17</v>
      </c>
      <c r="J1254" s="120">
        <f t="shared" si="47"/>
        <v>9</v>
      </c>
      <c r="K1254" s="120">
        <f t="shared" si="47"/>
        <v>2</v>
      </c>
      <c r="L1254" s="120">
        <f t="shared" si="47"/>
        <v>0</v>
      </c>
      <c r="M1254" s="120">
        <f t="shared" si="47"/>
        <v>0</v>
      </c>
      <c r="N1254" s="120">
        <f t="shared" si="47"/>
        <v>0</v>
      </c>
      <c r="O1254" s="120">
        <f t="shared" si="47"/>
        <v>0</v>
      </c>
      <c r="P1254" s="120">
        <f t="shared" si="47"/>
        <v>0</v>
      </c>
      <c r="Q1254" s="120">
        <f t="shared" si="47"/>
        <v>0</v>
      </c>
      <c r="R1254" s="120">
        <f t="shared" si="47"/>
        <v>0</v>
      </c>
      <c r="S1254" s="120">
        <f t="shared" si="47"/>
        <v>0</v>
      </c>
      <c r="T1254" s="120">
        <f t="shared" si="47"/>
        <v>0</v>
      </c>
      <c r="U1254" s="120">
        <f t="shared" si="47"/>
        <v>0</v>
      </c>
      <c r="V1254" s="120">
        <v>24.3</v>
      </c>
      <c r="W1254" s="120">
        <v>30.1</v>
      </c>
    </row>
    <row r="1255" spans="1:23" ht="13.5" customHeight="1" thickTop="1" x14ac:dyDescent="0.3">
      <c r="A1255" s="232"/>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row>
    <row r="1256" spans="1:23" ht="13.5" customHeight="1" thickBot="1" x14ac:dyDescent="0.35">
      <c r="A1256" s="232" t="s">
        <v>10</v>
      </c>
      <c r="B1256" s="473" t="str">
        <f>TEXT(C1256,"dddd")</f>
        <v>Saturday</v>
      </c>
      <c r="C1256" s="233">
        <f>C1152+1</f>
        <v>45731</v>
      </c>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row>
    <row r="1257" spans="1:23" ht="13.5" customHeight="1" thickTop="1" thickBot="1" x14ac:dyDescent="0.35">
      <c r="A1257" s="232"/>
      <c r="B1257" s="602" t="s">
        <v>91</v>
      </c>
      <c r="C1257" s="603"/>
      <c r="D1257" s="603"/>
      <c r="E1257" s="603"/>
      <c r="F1257" s="603"/>
      <c r="G1257" s="603"/>
      <c r="H1257" s="603"/>
      <c r="I1257" s="603"/>
      <c r="J1257" s="603"/>
      <c r="K1257" s="603"/>
      <c r="L1257" s="603"/>
      <c r="M1257" s="603"/>
      <c r="N1257" s="603"/>
      <c r="O1257" s="603"/>
      <c r="P1257" s="603"/>
      <c r="Q1257" s="603"/>
      <c r="R1257" s="603"/>
      <c r="S1257" s="603"/>
      <c r="T1257" s="603"/>
      <c r="U1257" s="603"/>
      <c r="V1257" s="603"/>
      <c r="W1257" s="604"/>
    </row>
    <row r="1258" spans="1:23" ht="13.5" customHeight="1" thickTop="1" thickBot="1" x14ac:dyDescent="0.35">
      <c r="A1258" s="234" t="s">
        <v>51</v>
      </c>
      <c r="B1258" s="169" t="s">
        <v>31</v>
      </c>
      <c r="C1258" s="287" t="s">
        <v>92</v>
      </c>
      <c r="D1258" s="287" t="s">
        <v>93</v>
      </c>
      <c r="E1258" s="287" t="s">
        <v>94</v>
      </c>
      <c r="F1258" s="287" t="s">
        <v>95</v>
      </c>
      <c r="G1258" s="287" t="s">
        <v>96</v>
      </c>
      <c r="H1258" s="287" t="s">
        <v>97</v>
      </c>
      <c r="I1258" s="287" t="s">
        <v>98</v>
      </c>
      <c r="J1258" s="287" t="s">
        <v>99</v>
      </c>
      <c r="K1258" s="287" t="s">
        <v>100</v>
      </c>
      <c r="L1258" s="287" t="s">
        <v>101</v>
      </c>
      <c r="M1258" s="287" t="s">
        <v>102</v>
      </c>
      <c r="N1258" s="287" t="s">
        <v>103</v>
      </c>
      <c r="O1258" s="287" t="s">
        <v>104</v>
      </c>
      <c r="P1258" s="287" t="s">
        <v>105</v>
      </c>
      <c r="Q1258" s="287" t="s">
        <v>106</v>
      </c>
      <c r="R1258" s="287" t="s">
        <v>107</v>
      </c>
      <c r="S1258" s="287" t="s">
        <v>108</v>
      </c>
      <c r="T1258" s="287" t="s">
        <v>109</v>
      </c>
      <c r="U1258" s="287" t="s">
        <v>110</v>
      </c>
      <c r="V1258" s="169" t="s">
        <v>89</v>
      </c>
      <c r="W1258" s="169" t="s">
        <v>111</v>
      </c>
    </row>
    <row r="1259" spans="1:23" ht="13.5" customHeight="1" thickTop="1" x14ac:dyDescent="0.3">
      <c r="A1259" s="236">
        <v>0</v>
      </c>
      <c r="B1259" s="119">
        <v>0</v>
      </c>
      <c r="C1259" s="119">
        <v>0</v>
      </c>
      <c r="D1259" s="119">
        <v>0</v>
      </c>
      <c r="E1259" s="119">
        <v>0</v>
      </c>
      <c r="F1259" s="119">
        <v>0</v>
      </c>
      <c r="G1259" s="119">
        <v>0</v>
      </c>
      <c r="H1259" s="119">
        <v>0</v>
      </c>
      <c r="I1259" s="119">
        <v>0</v>
      </c>
      <c r="J1259" s="119">
        <v>0</v>
      </c>
      <c r="K1259" s="119">
        <v>0</v>
      </c>
      <c r="L1259" s="119">
        <v>0</v>
      </c>
      <c r="M1259" s="119">
        <v>0</v>
      </c>
      <c r="N1259" s="119">
        <v>0</v>
      </c>
      <c r="O1259" s="119">
        <v>0</v>
      </c>
      <c r="P1259" s="119">
        <v>0</v>
      </c>
      <c r="Q1259" s="119">
        <v>0</v>
      </c>
      <c r="R1259" s="119">
        <v>0</v>
      </c>
      <c r="S1259" s="119">
        <v>0</v>
      </c>
      <c r="T1259" s="119">
        <v>0</v>
      </c>
      <c r="U1259" s="119">
        <v>0</v>
      </c>
      <c r="V1259" s="119" t="s">
        <v>263</v>
      </c>
      <c r="W1259" s="119" t="s">
        <v>263</v>
      </c>
    </row>
    <row r="1260" spans="1:23" ht="13.5" customHeight="1" x14ac:dyDescent="0.3">
      <c r="A1260" s="237">
        <v>1.0416666666666666E-2</v>
      </c>
      <c r="B1260" s="118">
        <v>0</v>
      </c>
      <c r="C1260" s="118">
        <v>0</v>
      </c>
      <c r="D1260" s="118">
        <v>0</v>
      </c>
      <c r="E1260" s="118">
        <v>0</v>
      </c>
      <c r="F1260" s="118">
        <v>0</v>
      </c>
      <c r="G1260" s="118">
        <v>0</v>
      </c>
      <c r="H1260" s="118">
        <v>0</v>
      </c>
      <c r="I1260" s="118">
        <v>0</v>
      </c>
      <c r="J1260" s="118">
        <v>0</v>
      </c>
      <c r="K1260" s="118">
        <v>0</v>
      </c>
      <c r="L1260" s="118">
        <v>0</v>
      </c>
      <c r="M1260" s="118">
        <v>0</v>
      </c>
      <c r="N1260" s="118">
        <v>0</v>
      </c>
      <c r="O1260" s="118">
        <v>0</v>
      </c>
      <c r="P1260" s="118">
        <v>0</v>
      </c>
      <c r="Q1260" s="118">
        <v>0</v>
      </c>
      <c r="R1260" s="118">
        <v>0</v>
      </c>
      <c r="S1260" s="118">
        <v>0</v>
      </c>
      <c r="T1260" s="118">
        <v>0</v>
      </c>
      <c r="U1260" s="118">
        <v>0</v>
      </c>
      <c r="V1260" s="118" t="s">
        <v>263</v>
      </c>
      <c r="W1260" s="118" t="s">
        <v>263</v>
      </c>
    </row>
    <row r="1261" spans="1:23" ht="13.5" customHeight="1" x14ac:dyDescent="0.3">
      <c r="A1261" s="237">
        <v>2.0833333333333332E-2</v>
      </c>
      <c r="B1261" s="118">
        <v>1</v>
      </c>
      <c r="C1261" s="118">
        <v>0</v>
      </c>
      <c r="D1261" s="118">
        <v>0</v>
      </c>
      <c r="E1261" s="118">
        <v>0</v>
      </c>
      <c r="F1261" s="118">
        <v>0</v>
      </c>
      <c r="G1261" s="118">
        <v>1</v>
      </c>
      <c r="H1261" s="118">
        <v>0</v>
      </c>
      <c r="I1261" s="118">
        <v>0</v>
      </c>
      <c r="J1261" s="118">
        <v>0</v>
      </c>
      <c r="K1261" s="118">
        <v>0</v>
      </c>
      <c r="L1261" s="118">
        <v>0</v>
      </c>
      <c r="M1261" s="118">
        <v>0</v>
      </c>
      <c r="N1261" s="118">
        <v>0</v>
      </c>
      <c r="O1261" s="118">
        <v>0</v>
      </c>
      <c r="P1261" s="118">
        <v>0</v>
      </c>
      <c r="Q1261" s="118">
        <v>0</v>
      </c>
      <c r="R1261" s="118">
        <v>0</v>
      </c>
      <c r="S1261" s="118">
        <v>0</v>
      </c>
      <c r="T1261" s="118">
        <v>0</v>
      </c>
      <c r="U1261" s="118">
        <v>0</v>
      </c>
      <c r="V1261" s="118">
        <v>28.9</v>
      </c>
      <c r="W1261" s="118" t="s">
        <v>263</v>
      </c>
    </row>
    <row r="1262" spans="1:23" ht="13.5" customHeight="1" x14ac:dyDescent="0.3">
      <c r="A1262" s="237">
        <v>3.125E-2</v>
      </c>
      <c r="B1262" s="118">
        <v>0</v>
      </c>
      <c r="C1262" s="118">
        <v>0</v>
      </c>
      <c r="D1262" s="118">
        <v>0</v>
      </c>
      <c r="E1262" s="118">
        <v>0</v>
      </c>
      <c r="F1262" s="118">
        <v>0</v>
      </c>
      <c r="G1262" s="118">
        <v>0</v>
      </c>
      <c r="H1262" s="118">
        <v>0</v>
      </c>
      <c r="I1262" s="118">
        <v>0</v>
      </c>
      <c r="J1262" s="118">
        <v>0</v>
      </c>
      <c r="K1262" s="118">
        <v>0</v>
      </c>
      <c r="L1262" s="118">
        <v>0</v>
      </c>
      <c r="M1262" s="118">
        <v>0</v>
      </c>
      <c r="N1262" s="118">
        <v>0</v>
      </c>
      <c r="O1262" s="118">
        <v>0</v>
      </c>
      <c r="P1262" s="118">
        <v>0</v>
      </c>
      <c r="Q1262" s="118">
        <v>0</v>
      </c>
      <c r="R1262" s="118">
        <v>0</v>
      </c>
      <c r="S1262" s="118">
        <v>0</v>
      </c>
      <c r="T1262" s="118">
        <v>0</v>
      </c>
      <c r="U1262" s="118">
        <v>0</v>
      </c>
      <c r="V1262" s="118" t="s">
        <v>263</v>
      </c>
      <c r="W1262" s="118" t="s">
        <v>263</v>
      </c>
    </row>
    <row r="1263" spans="1:23" ht="13.5" customHeight="1" x14ac:dyDescent="0.3">
      <c r="A1263" s="237">
        <v>4.1666666666666664E-2</v>
      </c>
      <c r="B1263" s="118">
        <v>0</v>
      </c>
      <c r="C1263" s="118">
        <v>0</v>
      </c>
      <c r="D1263" s="118">
        <v>0</v>
      </c>
      <c r="E1263" s="118">
        <v>0</v>
      </c>
      <c r="F1263" s="118">
        <v>0</v>
      </c>
      <c r="G1263" s="118">
        <v>0</v>
      </c>
      <c r="H1263" s="118">
        <v>0</v>
      </c>
      <c r="I1263" s="118">
        <v>0</v>
      </c>
      <c r="J1263" s="118">
        <v>0</v>
      </c>
      <c r="K1263" s="118">
        <v>0</v>
      </c>
      <c r="L1263" s="118">
        <v>0</v>
      </c>
      <c r="M1263" s="118">
        <v>0</v>
      </c>
      <c r="N1263" s="118">
        <v>0</v>
      </c>
      <c r="O1263" s="118">
        <v>0</v>
      </c>
      <c r="P1263" s="118">
        <v>0</v>
      </c>
      <c r="Q1263" s="118">
        <v>0</v>
      </c>
      <c r="R1263" s="118">
        <v>0</v>
      </c>
      <c r="S1263" s="118">
        <v>0</v>
      </c>
      <c r="T1263" s="118">
        <v>0</v>
      </c>
      <c r="U1263" s="118">
        <v>0</v>
      </c>
      <c r="V1263" s="118" t="s">
        <v>263</v>
      </c>
      <c r="W1263" s="118" t="s">
        <v>263</v>
      </c>
    </row>
    <row r="1264" spans="1:23" ht="13.5" customHeight="1" x14ac:dyDescent="0.3">
      <c r="A1264" s="237">
        <v>5.2083333333333336E-2</v>
      </c>
      <c r="B1264" s="118">
        <v>0</v>
      </c>
      <c r="C1264" s="118">
        <v>0</v>
      </c>
      <c r="D1264" s="118">
        <v>0</v>
      </c>
      <c r="E1264" s="118">
        <v>0</v>
      </c>
      <c r="F1264" s="118">
        <v>0</v>
      </c>
      <c r="G1264" s="118">
        <v>0</v>
      </c>
      <c r="H1264" s="118">
        <v>0</v>
      </c>
      <c r="I1264" s="118">
        <v>0</v>
      </c>
      <c r="J1264" s="118">
        <v>0</v>
      </c>
      <c r="K1264" s="118">
        <v>0</v>
      </c>
      <c r="L1264" s="118">
        <v>0</v>
      </c>
      <c r="M1264" s="118">
        <v>0</v>
      </c>
      <c r="N1264" s="118">
        <v>0</v>
      </c>
      <c r="O1264" s="118">
        <v>0</v>
      </c>
      <c r="P1264" s="118">
        <v>0</v>
      </c>
      <c r="Q1264" s="118">
        <v>0</v>
      </c>
      <c r="R1264" s="118">
        <v>0</v>
      </c>
      <c r="S1264" s="118">
        <v>0</v>
      </c>
      <c r="T1264" s="118">
        <v>0</v>
      </c>
      <c r="U1264" s="118">
        <v>0</v>
      </c>
      <c r="V1264" s="118" t="s">
        <v>263</v>
      </c>
      <c r="W1264" s="118" t="s">
        <v>263</v>
      </c>
    </row>
    <row r="1265" spans="1:23" ht="13.5" customHeight="1" x14ac:dyDescent="0.3">
      <c r="A1265" s="237">
        <v>6.25E-2</v>
      </c>
      <c r="B1265" s="118">
        <v>0</v>
      </c>
      <c r="C1265" s="118">
        <v>0</v>
      </c>
      <c r="D1265" s="118">
        <v>0</v>
      </c>
      <c r="E1265" s="118">
        <v>0</v>
      </c>
      <c r="F1265" s="118">
        <v>0</v>
      </c>
      <c r="G1265" s="118">
        <v>0</v>
      </c>
      <c r="H1265" s="118">
        <v>0</v>
      </c>
      <c r="I1265" s="118">
        <v>0</v>
      </c>
      <c r="J1265" s="118">
        <v>0</v>
      </c>
      <c r="K1265" s="118">
        <v>0</v>
      </c>
      <c r="L1265" s="118">
        <v>0</v>
      </c>
      <c r="M1265" s="118">
        <v>0</v>
      </c>
      <c r="N1265" s="118">
        <v>0</v>
      </c>
      <c r="O1265" s="118">
        <v>0</v>
      </c>
      <c r="P1265" s="118">
        <v>0</v>
      </c>
      <c r="Q1265" s="118">
        <v>0</v>
      </c>
      <c r="R1265" s="118">
        <v>0</v>
      </c>
      <c r="S1265" s="118">
        <v>0</v>
      </c>
      <c r="T1265" s="118">
        <v>0</v>
      </c>
      <c r="U1265" s="118">
        <v>0</v>
      </c>
      <c r="V1265" s="118" t="s">
        <v>263</v>
      </c>
      <c r="W1265" s="118" t="s">
        <v>263</v>
      </c>
    </row>
    <row r="1266" spans="1:23" ht="13.5" customHeight="1" x14ac:dyDescent="0.3">
      <c r="A1266" s="237">
        <v>7.2916666666666699E-2</v>
      </c>
      <c r="B1266" s="118">
        <v>0</v>
      </c>
      <c r="C1266" s="118">
        <v>0</v>
      </c>
      <c r="D1266" s="118">
        <v>0</v>
      </c>
      <c r="E1266" s="118">
        <v>0</v>
      </c>
      <c r="F1266" s="118">
        <v>0</v>
      </c>
      <c r="G1266" s="118">
        <v>0</v>
      </c>
      <c r="H1266" s="118">
        <v>0</v>
      </c>
      <c r="I1266" s="118">
        <v>0</v>
      </c>
      <c r="J1266" s="118">
        <v>0</v>
      </c>
      <c r="K1266" s="118">
        <v>0</v>
      </c>
      <c r="L1266" s="118">
        <v>0</v>
      </c>
      <c r="M1266" s="118">
        <v>0</v>
      </c>
      <c r="N1266" s="118">
        <v>0</v>
      </c>
      <c r="O1266" s="118">
        <v>0</v>
      </c>
      <c r="P1266" s="118">
        <v>0</v>
      </c>
      <c r="Q1266" s="118">
        <v>0</v>
      </c>
      <c r="R1266" s="118">
        <v>0</v>
      </c>
      <c r="S1266" s="118">
        <v>0</v>
      </c>
      <c r="T1266" s="118">
        <v>0</v>
      </c>
      <c r="U1266" s="118">
        <v>0</v>
      </c>
      <c r="V1266" s="118" t="s">
        <v>263</v>
      </c>
      <c r="W1266" s="118" t="s">
        <v>263</v>
      </c>
    </row>
    <row r="1267" spans="1:23" ht="13.5" customHeight="1" x14ac:dyDescent="0.3">
      <c r="A1267" s="237">
        <v>8.3333333333333301E-2</v>
      </c>
      <c r="B1267" s="118">
        <v>0</v>
      </c>
      <c r="C1267" s="118">
        <v>0</v>
      </c>
      <c r="D1267" s="118">
        <v>0</v>
      </c>
      <c r="E1267" s="118">
        <v>0</v>
      </c>
      <c r="F1267" s="118">
        <v>0</v>
      </c>
      <c r="G1267" s="118">
        <v>0</v>
      </c>
      <c r="H1267" s="118">
        <v>0</v>
      </c>
      <c r="I1267" s="118">
        <v>0</v>
      </c>
      <c r="J1267" s="118">
        <v>0</v>
      </c>
      <c r="K1267" s="118">
        <v>0</v>
      </c>
      <c r="L1267" s="118">
        <v>0</v>
      </c>
      <c r="M1267" s="118">
        <v>0</v>
      </c>
      <c r="N1267" s="118">
        <v>0</v>
      </c>
      <c r="O1267" s="118">
        <v>0</v>
      </c>
      <c r="P1267" s="118">
        <v>0</v>
      </c>
      <c r="Q1267" s="118">
        <v>0</v>
      </c>
      <c r="R1267" s="118">
        <v>0</v>
      </c>
      <c r="S1267" s="118">
        <v>0</v>
      </c>
      <c r="T1267" s="118">
        <v>0</v>
      </c>
      <c r="U1267" s="118">
        <v>0</v>
      </c>
      <c r="V1267" s="118" t="s">
        <v>263</v>
      </c>
      <c r="W1267" s="118" t="s">
        <v>263</v>
      </c>
    </row>
    <row r="1268" spans="1:23" ht="13.5" customHeight="1" x14ac:dyDescent="0.3">
      <c r="A1268" s="237">
        <v>9.375E-2</v>
      </c>
      <c r="B1268" s="118">
        <v>0</v>
      </c>
      <c r="C1268" s="118">
        <v>0</v>
      </c>
      <c r="D1268" s="118">
        <v>0</v>
      </c>
      <c r="E1268" s="118">
        <v>0</v>
      </c>
      <c r="F1268" s="118">
        <v>0</v>
      </c>
      <c r="G1268" s="118">
        <v>0</v>
      </c>
      <c r="H1268" s="118">
        <v>0</v>
      </c>
      <c r="I1268" s="118">
        <v>0</v>
      </c>
      <c r="J1268" s="118">
        <v>0</v>
      </c>
      <c r="K1268" s="118">
        <v>0</v>
      </c>
      <c r="L1268" s="118">
        <v>0</v>
      </c>
      <c r="M1268" s="118">
        <v>0</v>
      </c>
      <c r="N1268" s="118">
        <v>0</v>
      </c>
      <c r="O1268" s="118">
        <v>0</v>
      </c>
      <c r="P1268" s="118">
        <v>0</v>
      </c>
      <c r="Q1268" s="118">
        <v>0</v>
      </c>
      <c r="R1268" s="118">
        <v>0</v>
      </c>
      <c r="S1268" s="118">
        <v>0</v>
      </c>
      <c r="T1268" s="118">
        <v>0</v>
      </c>
      <c r="U1268" s="118">
        <v>0</v>
      </c>
      <c r="V1268" s="118" t="s">
        <v>263</v>
      </c>
      <c r="W1268" s="118" t="s">
        <v>263</v>
      </c>
    </row>
    <row r="1269" spans="1:23" ht="13.5" customHeight="1" x14ac:dyDescent="0.3">
      <c r="A1269" s="237">
        <v>0.104166666666667</v>
      </c>
      <c r="B1269" s="118">
        <v>0</v>
      </c>
      <c r="C1269" s="118">
        <v>0</v>
      </c>
      <c r="D1269" s="118">
        <v>0</v>
      </c>
      <c r="E1269" s="118">
        <v>0</v>
      </c>
      <c r="F1269" s="118">
        <v>0</v>
      </c>
      <c r="G1269" s="118">
        <v>0</v>
      </c>
      <c r="H1269" s="118">
        <v>0</v>
      </c>
      <c r="I1269" s="118">
        <v>0</v>
      </c>
      <c r="J1269" s="118">
        <v>0</v>
      </c>
      <c r="K1269" s="118">
        <v>0</v>
      </c>
      <c r="L1269" s="118">
        <v>0</v>
      </c>
      <c r="M1269" s="118">
        <v>0</v>
      </c>
      <c r="N1269" s="118">
        <v>0</v>
      </c>
      <c r="O1269" s="118">
        <v>0</v>
      </c>
      <c r="P1269" s="118">
        <v>0</v>
      </c>
      <c r="Q1269" s="118">
        <v>0</v>
      </c>
      <c r="R1269" s="118">
        <v>0</v>
      </c>
      <c r="S1269" s="118">
        <v>0</v>
      </c>
      <c r="T1269" s="118">
        <v>0</v>
      </c>
      <c r="U1269" s="118">
        <v>0</v>
      </c>
      <c r="V1269" s="118" t="s">
        <v>263</v>
      </c>
      <c r="W1269" s="118" t="s">
        <v>263</v>
      </c>
    </row>
    <row r="1270" spans="1:23" ht="13.5" customHeight="1" x14ac:dyDescent="0.3">
      <c r="A1270" s="237">
        <v>0.114583333333333</v>
      </c>
      <c r="B1270" s="118">
        <v>0</v>
      </c>
      <c r="C1270" s="118">
        <v>0</v>
      </c>
      <c r="D1270" s="118">
        <v>0</v>
      </c>
      <c r="E1270" s="118">
        <v>0</v>
      </c>
      <c r="F1270" s="118">
        <v>0</v>
      </c>
      <c r="G1270" s="118">
        <v>0</v>
      </c>
      <c r="H1270" s="118">
        <v>0</v>
      </c>
      <c r="I1270" s="118">
        <v>0</v>
      </c>
      <c r="J1270" s="118">
        <v>0</v>
      </c>
      <c r="K1270" s="118">
        <v>0</v>
      </c>
      <c r="L1270" s="118">
        <v>0</v>
      </c>
      <c r="M1270" s="118">
        <v>0</v>
      </c>
      <c r="N1270" s="118">
        <v>0</v>
      </c>
      <c r="O1270" s="118">
        <v>0</v>
      </c>
      <c r="P1270" s="118">
        <v>0</v>
      </c>
      <c r="Q1270" s="118">
        <v>0</v>
      </c>
      <c r="R1270" s="118">
        <v>0</v>
      </c>
      <c r="S1270" s="118">
        <v>0</v>
      </c>
      <c r="T1270" s="118">
        <v>0</v>
      </c>
      <c r="U1270" s="118">
        <v>0</v>
      </c>
      <c r="V1270" s="118" t="s">
        <v>263</v>
      </c>
      <c r="W1270" s="118" t="s">
        <v>263</v>
      </c>
    </row>
    <row r="1271" spans="1:23" ht="13.5" customHeight="1" x14ac:dyDescent="0.3">
      <c r="A1271" s="237">
        <v>0.125</v>
      </c>
      <c r="B1271" s="118">
        <v>0</v>
      </c>
      <c r="C1271" s="118">
        <v>0</v>
      </c>
      <c r="D1271" s="118">
        <v>0</v>
      </c>
      <c r="E1271" s="118">
        <v>0</v>
      </c>
      <c r="F1271" s="118">
        <v>0</v>
      </c>
      <c r="G1271" s="118">
        <v>0</v>
      </c>
      <c r="H1271" s="118">
        <v>0</v>
      </c>
      <c r="I1271" s="118">
        <v>0</v>
      </c>
      <c r="J1271" s="118">
        <v>0</v>
      </c>
      <c r="K1271" s="118">
        <v>0</v>
      </c>
      <c r="L1271" s="118">
        <v>0</v>
      </c>
      <c r="M1271" s="118">
        <v>0</v>
      </c>
      <c r="N1271" s="118">
        <v>0</v>
      </c>
      <c r="O1271" s="118">
        <v>0</v>
      </c>
      <c r="P1271" s="118">
        <v>0</v>
      </c>
      <c r="Q1271" s="118">
        <v>0</v>
      </c>
      <c r="R1271" s="118">
        <v>0</v>
      </c>
      <c r="S1271" s="118">
        <v>0</v>
      </c>
      <c r="T1271" s="118">
        <v>0</v>
      </c>
      <c r="U1271" s="118">
        <v>0</v>
      </c>
      <c r="V1271" s="118" t="s">
        <v>263</v>
      </c>
      <c r="W1271" s="118" t="s">
        <v>263</v>
      </c>
    </row>
    <row r="1272" spans="1:23" ht="13.5" customHeight="1" x14ac:dyDescent="0.3">
      <c r="A1272" s="237">
        <v>0.13541666666666699</v>
      </c>
      <c r="B1272" s="118">
        <v>1</v>
      </c>
      <c r="C1272" s="118">
        <v>0</v>
      </c>
      <c r="D1272" s="118">
        <v>0</v>
      </c>
      <c r="E1272" s="118">
        <v>0</v>
      </c>
      <c r="F1272" s="118">
        <v>0</v>
      </c>
      <c r="G1272" s="118">
        <v>1</v>
      </c>
      <c r="H1272" s="118">
        <v>0</v>
      </c>
      <c r="I1272" s="118">
        <v>0</v>
      </c>
      <c r="J1272" s="118">
        <v>0</v>
      </c>
      <c r="K1272" s="118">
        <v>0</v>
      </c>
      <c r="L1272" s="118">
        <v>0</v>
      </c>
      <c r="M1272" s="118">
        <v>0</v>
      </c>
      <c r="N1272" s="118">
        <v>0</v>
      </c>
      <c r="O1272" s="118">
        <v>0</v>
      </c>
      <c r="P1272" s="118">
        <v>0</v>
      </c>
      <c r="Q1272" s="118">
        <v>0</v>
      </c>
      <c r="R1272" s="118">
        <v>0</v>
      </c>
      <c r="S1272" s="118">
        <v>0</v>
      </c>
      <c r="T1272" s="118">
        <v>0</v>
      </c>
      <c r="U1272" s="118">
        <v>0</v>
      </c>
      <c r="V1272" s="118">
        <v>28.1</v>
      </c>
      <c r="W1272" s="118" t="s">
        <v>263</v>
      </c>
    </row>
    <row r="1273" spans="1:23" ht="13.5" customHeight="1" x14ac:dyDescent="0.3">
      <c r="A1273" s="237">
        <v>0.14583333333333301</v>
      </c>
      <c r="B1273" s="118">
        <v>0</v>
      </c>
      <c r="C1273" s="118">
        <v>0</v>
      </c>
      <c r="D1273" s="118">
        <v>0</v>
      </c>
      <c r="E1273" s="118">
        <v>0</v>
      </c>
      <c r="F1273" s="118">
        <v>0</v>
      </c>
      <c r="G1273" s="118">
        <v>0</v>
      </c>
      <c r="H1273" s="118">
        <v>0</v>
      </c>
      <c r="I1273" s="118">
        <v>0</v>
      </c>
      <c r="J1273" s="118">
        <v>0</v>
      </c>
      <c r="K1273" s="118">
        <v>0</v>
      </c>
      <c r="L1273" s="118">
        <v>0</v>
      </c>
      <c r="M1273" s="118">
        <v>0</v>
      </c>
      <c r="N1273" s="118">
        <v>0</v>
      </c>
      <c r="O1273" s="118">
        <v>0</v>
      </c>
      <c r="P1273" s="118">
        <v>0</v>
      </c>
      <c r="Q1273" s="118">
        <v>0</v>
      </c>
      <c r="R1273" s="118">
        <v>0</v>
      </c>
      <c r="S1273" s="118">
        <v>0</v>
      </c>
      <c r="T1273" s="118">
        <v>0</v>
      </c>
      <c r="U1273" s="118">
        <v>0</v>
      </c>
      <c r="V1273" s="118" t="s">
        <v>263</v>
      </c>
      <c r="W1273" s="118" t="s">
        <v>263</v>
      </c>
    </row>
    <row r="1274" spans="1:23" ht="13.5" customHeight="1" x14ac:dyDescent="0.3">
      <c r="A1274" s="237">
        <v>0.15625</v>
      </c>
      <c r="B1274" s="118">
        <v>0</v>
      </c>
      <c r="C1274" s="118">
        <v>0</v>
      </c>
      <c r="D1274" s="118">
        <v>0</v>
      </c>
      <c r="E1274" s="118">
        <v>0</v>
      </c>
      <c r="F1274" s="118">
        <v>0</v>
      </c>
      <c r="G1274" s="118">
        <v>0</v>
      </c>
      <c r="H1274" s="118">
        <v>0</v>
      </c>
      <c r="I1274" s="118">
        <v>0</v>
      </c>
      <c r="J1274" s="118">
        <v>0</v>
      </c>
      <c r="K1274" s="118">
        <v>0</v>
      </c>
      <c r="L1274" s="118">
        <v>0</v>
      </c>
      <c r="M1274" s="118">
        <v>0</v>
      </c>
      <c r="N1274" s="118">
        <v>0</v>
      </c>
      <c r="O1274" s="118">
        <v>0</v>
      </c>
      <c r="P1274" s="118">
        <v>0</v>
      </c>
      <c r="Q1274" s="118">
        <v>0</v>
      </c>
      <c r="R1274" s="118">
        <v>0</v>
      </c>
      <c r="S1274" s="118">
        <v>0</v>
      </c>
      <c r="T1274" s="118">
        <v>0</v>
      </c>
      <c r="U1274" s="118">
        <v>0</v>
      </c>
      <c r="V1274" s="118" t="s">
        <v>263</v>
      </c>
      <c r="W1274" s="118" t="s">
        <v>263</v>
      </c>
    </row>
    <row r="1275" spans="1:23" ht="13.5" customHeight="1" x14ac:dyDescent="0.3">
      <c r="A1275" s="237">
        <v>0.16666666666666699</v>
      </c>
      <c r="B1275" s="118">
        <v>0</v>
      </c>
      <c r="C1275" s="118">
        <v>0</v>
      </c>
      <c r="D1275" s="118">
        <v>0</v>
      </c>
      <c r="E1275" s="118">
        <v>0</v>
      </c>
      <c r="F1275" s="118">
        <v>0</v>
      </c>
      <c r="G1275" s="118">
        <v>0</v>
      </c>
      <c r="H1275" s="118">
        <v>0</v>
      </c>
      <c r="I1275" s="118">
        <v>0</v>
      </c>
      <c r="J1275" s="118">
        <v>0</v>
      </c>
      <c r="K1275" s="118">
        <v>0</v>
      </c>
      <c r="L1275" s="118">
        <v>0</v>
      </c>
      <c r="M1275" s="118">
        <v>0</v>
      </c>
      <c r="N1275" s="118">
        <v>0</v>
      </c>
      <c r="O1275" s="118">
        <v>0</v>
      </c>
      <c r="P1275" s="118">
        <v>0</v>
      </c>
      <c r="Q1275" s="118">
        <v>0</v>
      </c>
      <c r="R1275" s="118">
        <v>0</v>
      </c>
      <c r="S1275" s="118">
        <v>0</v>
      </c>
      <c r="T1275" s="118">
        <v>0</v>
      </c>
      <c r="U1275" s="118">
        <v>0</v>
      </c>
      <c r="V1275" s="118" t="s">
        <v>263</v>
      </c>
      <c r="W1275" s="118" t="s">
        <v>263</v>
      </c>
    </row>
    <row r="1276" spans="1:23" ht="13.5" customHeight="1" x14ac:dyDescent="0.3">
      <c r="A1276" s="237">
        <v>0.17708333333333301</v>
      </c>
      <c r="B1276" s="118">
        <v>0</v>
      </c>
      <c r="C1276" s="118">
        <v>0</v>
      </c>
      <c r="D1276" s="118">
        <v>0</v>
      </c>
      <c r="E1276" s="118">
        <v>0</v>
      </c>
      <c r="F1276" s="118">
        <v>0</v>
      </c>
      <c r="G1276" s="118">
        <v>0</v>
      </c>
      <c r="H1276" s="118">
        <v>0</v>
      </c>
      <c r="I1276" s="118">
        <v>0</v>
      </c>
      <c r="J1276" s="118">
        <v>0</v>
      </c>
      <c r="K1276" s="118">
        <v>0</v>
      </c>
      <c r="L1276" s="118">
        <v>0</v>
      </c>
      <c r="M1276" s="118">
        <v>0</v>
      </c>
      <c r="N1276" s="118">
        <v>0</v>
      </c>
      <c r="O1276" s="118">
        <v>0</v>
      </c>
      <c r="P1276" s="118">
        <v>0</v>
      </c>
      <c r="Q1276" s="118">
        <v>0</v>
      </c>
      <c r="R1276" s="118">
        <v>0</v>
      </c>
      <c r="S1276" s="118">
        <v>0</v>
      </c>
      <c r="T1276" s="118">
        <v>0</v>
      </c>
      <c r="U1276" s="118">
        <v>0</v>
      </c>
      <c r="V1276" s="118" t="s">
        <v>263</v>
      </c>
      <c r="W1276" s="118" t="s">
        <v>263</v>
      </c>
    </row>
    <row r="1277" spans="1:23" ht="13.5" customHeight="1" x14ac:dyDescent="0.3">
      <c r="A1277" s="237">
        <v>0.1875</v>
      </c>
      <c r="B1277" s="118">
        <v>0</v>
      </c>
      <c r="C1277" s="118">
        <v>0</v>
      </c>
      <c r="D1277" s="118">
        <v>0</v>
      </c>
      <c r="E1277" s="118">
        <v>0</v>
      </c>
      <c r="F1277" s="118">
        <v>0</v>
      </c>
      <c r="G1277" s="118">
        <v>0</v>
      </c>
      <c r="H1277" s="118">
        <v>0</v>
      </c>
      <c r="I1277" s="118">
        <v>0</v>
      </c>
      <c r="J1277" s="118">
        <v>0</v>
      </c>
      <c r="K1277" s="118">
        <v>0</v>
      </c>
      <c r="L1277" s="118">
        <v>0</v>
      </c>
      <c r="M1277" s="118">
        <v>0</v>
      </c>
      <c r="N1277" s="118">
        <v>0</v>
      </c>
      <c r="O1277" s="118">
        <v>0</v>
      </c>
      <c r="P1277" s="118">
        <v>0</v>
      </c>
      <c r="Q1277" s="118">
        <v>0</v>
      </c>
      <c r="R1277" s="118">
        <v>0</v>
      </c>
      <c r="S1277" s="118">
        <v>0</v>
      </c>
      <c r="T1277" s="118">
        <v>0</v>
      </c>
      <c r="U1277" s="118">
        <v>0</v>
      </c>
      <c r="V1277" s="118" t="s">
        <v>263</v>
      </c>
      <c r="W1277" s="118" t="s">
        <v>263</v>
      </c>
    </row>
    <row r="1278" spans="1:23" ht="13.5" customHeight="1" x14ac:dyDescent="0.3">
      <c r="A1278" s="237">
        <v>0.19791666666666699</v>
      </c>
      <c r="B1278" s="118">
        <v>0</v>
      </c>
      <c r="C1278" s="118">
        <v>0</v>
      </c>
      <c r="D1278" s="118">
        <v>0</v>
      </c>
      <c r="E1278" s="118">
        <v>0</v>
      </c>
      <c r="F1278" s="118">
        <v>0</v>
      </c>
      <c r="G1278" s="118">
        <v>0</v>
      </c>
      <c r="H1278" s="118">
        <v>0</v>
      </c>
      <c r="I1278" s="118">
        <v>0</v>
      </c>
      <c r="J1278" s="118">
        <v>0</v>
      </c>
      <c r="K1278" s="118">
        <v>0</v>
      </c>
      <c r="L1278" s="118">
        <v>0</v>
      </c>
      <c r="M1278" s="118">
        <v>0</v>
      </c>
      <c r="N1278" s="118">
        <v>0</v>
      </c>
      <c r="O1278" s="118">
        <v>0</v>
      </c>
      <c r="P1278" s="118">
        <v>0</v>
      </c>
      <c r="Q1278" s="118">
        <v>0</v>
      </c>
      <c r="R1278" s="118">
        <v>0</v>
      </c>
      <c r="S1278" s="118">
        <v>0</v>
      </c>
      <c r="T1278" s="118">
        <v>0</v>
      </c>
      <c r="U1278" s="118">
        <v>0</v>
      </c>
      <c r="V1278" s="118" t="s">
        <v>263</v>
      </c>
      <c r="W1278" s="118" t="s">
        <v>263</v>
      </c>
    </row>
    <row r="1279" spans="1:23" ht="13.5" customHeight="1" x14ac:dyDescent="0.3">
      <c r="A1279" s="237">
        <v>0.20833333333333301</v>
      </c>
      <c r="B1279" s="118">
        <v>0</v>
      </c>
      <c r="C1279" s="118">
        <v>0</v>
      </c>
      <c r="D1279" s="118">
        <v>0</v>
      </c>
      <c r="E1279" s="118">
        <v>0</v>
      </c>
      <c r="F1279" s="118">
        <v>0</v>
      </c>
      <c r="G1279" s="118">
        <v>0</v>
      </c>
      <c r="H1279" s="118">
        <v>0</v>
      </c>
      <c r="I1279" s="118">
        <v>0</v>
      </c>
      <c r="J1279" s="118">
        <v>0</v>
      </c>
      <c r="K1279" s="118">
        <v>0</v>
      </c>
      <c r="L1279" s="118">
        <v>0</v>
      </c>
      <c r="M1279" s="118">
        <v>0</v>
      </c>
      <c r="N1279" s="118">
        <v>0</v>
      </c>
      <c r="O1279" s="118">
        <v>0</v>
      </c>
      <c r="P1279" s="118">
        <v>0</v>
      </c>
      <c r="Q1279" s="118">
        <v>0</v>
      </c>
      <c r="R1279" s="118">
        <v>0</v>
      </c>
      <c r="S1279" s="118">
        <v>0</v>
      </c>
      <c r="T1279" s="118">
        <v>0</v>
      </c>
      <c r="U1279" s="118">
        <v>0</v>
      </c>
      <c r="V1279" s="118" t="s">
        <v>263</v>
      </c>
      <c r="W1279" s="118" t="s">
        <v>263</v>
      </c>
    </row>
    <row r="1280" spans="1:23" ht="13.5" customHeight="1" x14ac:dyDescent="0.3">
      <c r="A1280" s="237">
        <v>0.21875</v>
      </c>
      <c r="B1280" s="118">
        <v>0</v>
      </c>
      <c r="C1280" s="118">
        <v>0</v>
      </c>
      <c r="D1280" s="118">
        <v>0</v>
      </c>
      <c r="E1280" s="118">
        <v>0</v>
      </c>
      <c r="F1280" s="118">
        <v>0</v>
      </c>
      <c r="G1280" s="118">
        <v>0</v>
      </c>
      <c r="H1280" s="118">
        <v>0</v>
      </c>
      <c r="I1280" s="118">
        <v>0</v>
      </c>
      <c r="J1280" s="118">
        <v>0</v>
      </c>
      <c r="K1280" s="118">
        <v>0</v>
      </c>
      <c r="L1280" s="118">
        <v>0</v>
      </c>
      <c r="M1280" s="118">
        <v>0</v>
      </c>
      <c r="N1280" s="118">
        <v>0</v>
      </c>
      <c r="O1280" s="118">
        <v>0</v>
      </c>
      <c r="P1280" s="118">
        <v>0</v>
      </c>
      <c r="Q1280" s="118">
        <v>0</v>
      </c>
      <c r="R1280" s="118">
        <v>0</v>
      </c>
      <c r="S1280" s="118">
        <v>0</v>
      </c>
      <c r="T1280" s="118">
        <v>0</v>
      </c>
      <c r="U1280" s="118">
        <v>0</v>
      </c>
      <c r="V1280" s="118" t="s">
        <v>263</v>
      </c>
      <c r="W1280" s="118" t="s">
        <v>263</v>
      </c>
    </row>
    <row r="1281" spans="1:23" ht="13.5" customHeight="1" x14ac:dyDescent="0.3">
      <c r="A1281" s="237">
        <v>0.22916666666666699</v>
      </c>
      <c r="B1281" s="118">
        <v>0</v>
      </c>
      <c r="C1281" s="118">
        <v>0</v>
      </c>
      <c r="D1281" s="118">
        <v>0</v>
      </c>
      <c r="E1281" s="118">
        <v>0</v>
      </c>
      <c r="F1281" s="118">
        <v>0</v>
      </c>
      <c r="G1281" s="118">
        <v>0</v>
      </c>
      <c r="H1281" s="118">
        <v>0</v>
      </c>
      <c r="I1281" s="118">
        <v>0</v>
      </c>
      <c r="J1281" s="118">
        <v>0</v>
      </c>
      <c r="K1281" s="118">
        <v>0</v>
      </c>
      <c r="L1281" s="118">
        <v>0</v>
      </c>
      <c r="M1281" s="118">
        <v>0</v>
      </c>
      <c r="N1281" s="118">
        <v>0</v>
      </c>
      <c r="O1281" s="118">
        <v>0</v>
      </c>
      <c r="P1281" s="118">
        <v>0</v>
      </c>
      <c r="Q1281" s="118">
        <v>0</v>
      </c>
      <c r="R1281" s="118">
        <v>0</v>
      </c>
      <c r="S1281" s="118">
        <v>0</v>
      </c>
      <c r="T1281" s="118">
        <v>0</v>
      </c>
      <c r="U1281" s="118">
        <v>0</v>
      </c>
      <c r="V1281" s="118" t="s">
        <v>263</v>
      </c>
      <c r="W1281" s="118" t="s">
        <v>263</v>
      </c>
    </row>
    <row r="1282" spans="1:23" ht="13.5" customHeight="1" x14ac:dyDescent="0.3">
      <c r="A1282" s="237">
        <v>0.23958333333333301</v>
      </c>
      <c r="B1282" s="118">
        <v>0</v>
      </c>
      <c r="C1282" s="118">
        <v>0</v>
      </c>
      <c r="D1282" s="118">
        <v>0</v>
      </c>
      <c r="E1282" s="118">
        <v>0</v>
      </c>
      <c r="F1282" s="118">
        <v>0</v>
      </c>
      <c r="G1282" s="118">
        <v>0</v>
      </c>
      <c r="H1282" s="118">
        <v>0</v>
      </c>
      <c r="I1282" s="118">
        <v>0</v>
      </c>
      <c r="J1282" s="118">
        <v>0</v>
      </c>
      <c r="K1282" s="118">
        <v>0</v>
      </c>
      <c r="L1282" s="118">
        <v>0</v>
      </c>
      <c r="M1282" s="118">
        <v>0</v>
      </c>
      <c r="N1282" s="118">
        <v>0</v>
      </c>
      <c r="O1282" s="118">
        <v>0</v>
      </c>
      <c r="P1282" s="118">
        <v>0</v>
      </c>
      <c r="Q1282" s="118">
        <v>0</v>
      </c>
      <c r="R1282" s="118">
        <v>0</v>
      </c>
      <c r="S1282" s="118">
        <v>0</v>
      </c>
      <c r="T1282" s="118">
        <v>0</v>
      </c>
      <c r="U1282" s="118">
        <v>0</v>
      </c>
      <c r="V1282" s="118" t="s">
        <v>263</v>
      </c>
      <c r="W1282" s="118" t="s">
        <v>263</v>
      </c>
    </row>
    <row r="1283" spans="1:23" ht="13.5" customHeight="1" x14ac:dyDescent="0.3">
      <c r="A1283" s="237">
        <v>0.25</v>
      </c>
      <c r="B1283" s="118">
        <v>0</v>
      </c>
      <c r="C1283" s="118">
        <v>0</v>
      </c>
      <c r="D1283" s="118">
        <v>0</v>
      </c>
      <c r="E1283" s="118">
        <v>0</v>
      </c>
      <c r="F1283" s="118">
        <v>0</v>
      </c>
      <c r="G1283" s="118">
        <v>0</v>
      </c>
      <c r="H1283" s="118">
        <v>0</v>
      </c>
      <c r="I1283" s="118">
        <v>0</v>
      </c>
      <c r="J1283" s="118">
        <v>0</v>
      </c>
      <c r="K1283" s="118">
        <v>0</v>
      </c>
      <c r="L1283" s="118">
        <v>0</v>
      </c>
      <c r="M1283" s="118">
        <v>0</v>
      </c>
      <c r="N1283" s="118">
        <v>0</v>
      </c>
      <c r="O1283" s="118">
        <v>0</v>
      </c>
      <c r="P1283" s="118">
        <v>0</v>
      </c>
      <c r="Q1283" s="118">
        <v>0</v>
      </c>
      <c r="R1283" s="118">
        <v>0</v>
      </c>
      <c r="S1283" s="118">
        <v>0</v>
      </c>
      <c r="T1283" s="118">
        <v>0</v>
      </c>
      <c r="U1283" s="118">
        <v>0</v>
      </c>
      <c r="V1283" s="118" t="s">
        <v>263</v>
      </c>
      <c r="W1283" s="118" t="s">
        <v>263</v>
      </c>
    </row>
    <row r="1284" spans="1:23" ht="13.5" customHeight="1" x14ac:dyDescent="0.3">
      <c r="A1284" s="237">
        <v>0.26041666666666702</v>
      </c>
      <c r="B1284" s="118">
        <v>2</v>
      </c>
      <c r="C1284" s="118">
        <v>0</v>
      </c>
      <c r="D1284" s="118">
        <v>0</v>
      </c>
      <c r="E1284" s="118">
        <v>0</v>
      </c>
      <c r="F1284" s="118">
        <v>1</v>
      </c>
      <c r="G1284" s="118">
        <v>0</v>
      </c>
      <c r="H1284" s="118">
        <v>1</v>
      </c>
      <c r="I1284" s="118">
        <v>0</v>
      </c>
      <c r="J1284" s="118">
        <v>0</v>
      </c>
      <c r="K1284" s="118">
        <v>0</v>
      </c>
      <c r="L1284" s="118">
        <v>0</v>
      </c>
      <c r="M1284" s="118">
        <v>0</v>
      </c>
      <c r="N1284" s="118">
        <v>0</v>
      </c>
      <c r="O1284" s="118">
        <v>0</v>
      </c>
      <c r="P1284" s="118">
        <v>0</v>
      </c>
      <c r="Q1284" s="118">
        <v>0</v>
      </c>
      <c r="R1284" s="118">
        <v>0</v>
      </c>
      <c r="S1284" s="118">
        <v>0</v>
      </c>
      <c r="T1284" s="118">
        <v>0</v>
      </c>
      <c r="U1284" s="118">
        <v>0</v>
      </c>
      <c r="V1284" s="118">
        <v>29</v>
      </c>
      <c r="W1284" s="118" t="s">
        <v>263</v>
      </c>
    </row>
    <row r="1285" spans="1:23" ht="13.5" customHeight="1" x14ac:dyDescent="0.3">
      <c r="A1285" s="237">
        <v>0.27083333333333298</v>
      </c>
      <c r="B1285" s="118">
        <v>3</v>
      </c>
      <c r="C1285" s="118">
        <v>0</v>
      </c>
      <c r="D1285" s="118">
        <v>1</v>
      </c>
      <c r="E1285" s="118">
        <v>0</v>
      </c>
      <c r="F1285" s="118">
        <v>0</v>
      </c>
      <c r="G1285" s="118">
        <v>1</v>
      </c>
      <c r="H1285" s="118">
        <v>1</v>
      </c>
      <c r="I1285" s="118">
        <v>0</v>
      </c>
      <c r="J1285" s="118">
        <v>0</v>
      </c>
      <c r="K1285" s="118">
        <v>0</v>
      </c>
      <c r="L1285" s="118">
        <v>0</v>
      </c>
      <c r="M1285" s="118">
        <v>0</v>
      </c>
      <c r="N1285" s="118">
        <v>0</v>
      </c>
      <c r="O1285" s="118">
        <v>0</v>
      </c>
      <c r="P1285" s="118">
        <v>0</v>
      </c>
      <c r="Q1285" s="118">
        <v>0</v>
      </c>
      <c r="R1285" s="118">
        <v>0</v>
      </c>
      <c r="S1285" s="118">
        <v>0</v>
      </c>
      <c r="T1285" s="118">
        <v>0</v>
      </c>
      <c r="U1285" s="118">
        <v>0</v>
      </c>
      <c r="V1285" s="118">
        <v>23.4</v>
      </c>
      <c r="W1285" s="118" t="s">
        <v>263</v>
      </c>
    </row>
    <row r="1286" spans="1:23" ht="13.5" customHeight="1" x14ac:dyDescent="0.3">
      <c r="A1286" s="237">
        <v>0.28125</v>
      </c>
      <c r="B1286" s="118">
        <v>1</v>
      </c>
      <c r="C1286" s="118">
        <v>0</v>
      </c>
      <c r="D1286" s="118">
        <v>0</v>
      </c>
      <c r="E1286" s="118">
        <v>0</v>
      </c>
      <c r="F1286" s="118">
        <v>0</v>
      </c>
      <c r="G1286" s="118">
        <v>0</v>
      </c>
      <c r="H1286" s="118">
        <v>0</v>
      </c>
      <c r="I1286" s="118">
        <v>1</v>
      </c>
      <c r="J1286" s="118">
        <v>0</v>
      </c>
      <c r="K1286" s="118">
        <v>0</v>
      </c>
      <c r="L1286" s="118">
        <v>0</v>
      </c>
      <c r="M1286" s="118">
        <v>0</v>
      </c>
      <c r="N1286" s="118">
        <v>0</v>
      </c>
      <c r="O1286" s="118">
        <v>0</v>
      </c>
      <c r="P1286" s="118">
        <v>0</v>
      </c>
      <c r="Q1286" s="118">
        <v>0</v>
      </c>
      <c r="R1286" s="118">
        <v>0</v>
      </c>
      <c r="S1286" s="118">
        <v>0</v>
      </c>
      <c r="T1286" s="118">
        <v>0</v>
      </c>
      <c r="U1286" s="118">
        <v>0</v>
      </c>
      <c r="V1286" s="118">
        <v>36.200000000000003</v>
      </c>
      <c r="W1286" s="118" t="s">
        <v>263</v>
      </c>
    </row>
    <row r="1287" spans="1:23" ht="13.5" customHeight="1" x14ac:dyDescent="0.3">
      <c r="A1287" s="237">
        <v>0.29166666666666702</v>
      </c>
      <c r="B1287" s="118">
        <v>2</v>
      </c>
      <c r="C1287" s="118">
        <v>0</v>
      </c>
      <c r="D1287" s="118">
        <v>0</v>
      </c>
      <c r="E1287" s="118">
        <v>0</v>
      </c>
      <c r="F1287" s="118">
        <v>0</v>
      </c>
      <c r="G1287" s="118">
        <v>2</v>
      </c>
      <c r="H1287" s="118">
        <v>0</v>
      </c>
      <c r="I1287" s="118">
        <v>0</v>
      </c>
      <c r="J1287" s="118">
        <v>0</v>
      </c>
      <c r="K1287" s="118">
        <v>0</v>
      </c>
      <c r="L1287" s="118">
        <v>0</v>
      </c>
      <c r="M1287" s="118">
        <v>0</v>
      </c>
      <c r="N1287" s="118">
        <v>0</v>
      </c>
      <c r="O1287" s="118">
        <v>0</v>
      </c>
      <c r="P1287" s="118">
        <v>0</v>
      </c>
      <c r="Q1287" s="118">
        <v>0</v>
      </c>
      <c r="R1287" s="118">
        <v>0</v>
      </c>
      <c r="S1287" s="118">
        <v>0</v>
      </c>
      <c r="T1287" s="118">
        <v>0</v>
      </c>
      <c r="U1287" s="118">
        <v>0</v>
      </c>
      <c r="V1287" s="118">
        <v>28.2</v>
      </c>
      <c r="W1287" s="118" t="s">
        <v>263</v>
      </c>
    </row>
    <row r="1288" spans="1:23" ht="13.5" customHeight="1" x14ac:dyDescent="0.3">
      <c r="A1288" s="237">
        <v>0.30208333333333298</v>
      </c>
      <c r="B1288" s="118">
        <v>2</v>
      </c>
      <c r="C1288" s="118">
        <v>0</v>
      </c>
      <c r="D1288" s="118">
        <v>0</v>
      </c>
      <c r="E1288" s="118">
        <v>1</v>
      </c>
      <c r="F1288" s="118">
        <v>1</v>
      </c>
      <c r="G1288" s="118">
        <v>0</v>
      </c>
      <c r="H1288" s="118">
        <v>0</v>
      </c>
      <c r="I1288" s="118">
        <v>0</v>
      </c>
      <c r="J1288" s="118">
        <v>0</v>
      </c>
      <c r="K1288" s="118">
        <v>0</v>
      </c>
      <c r="L1288" s="118">
        <v>0</v>
      </c>
      <c r="M1288" s="118">
        <v>0</v>
      </c>
      <c r="N1288" s="118">
        <v>0</v>
      </c>
      <c r="O1288" s="118">
        <v>0</v>
      </c>
      <c r="P1288" s="118">
        <v>0</v>
      </c>
      <c r="Q1288" s="118">
        <v>0</v>
      </c>
      <c r="R1288" s="118">
        <v>0</v>
      </c>
      <c r="S1288" s="118">
        <v>0</v>
      </c>
      <c r="T1288" s="118">
        <v>0</v>
      </c>
      <c r="U1288" s="118">
        <v>0</v>
      </c>
      <c r="V1288" s="118">
        <v>20.7</v>
      </c>
      <c r="W1288" s="118" t="s">
        <v>263</v>
      </c>
    </row>
    <row r="1289" spans="1:23" ht="13.5" customHeight="1" x14ac:dyDescent="0.3">
      <c r="A1289" s="237">
        <v>0.3125</v>
      </c>
      <c r="B1289" s="118">
        <v>3</v>
      </c>
      <c r="C1289" s="118">
        <v>0</v>
      </c>
      <c r="D1289" s="118">
        <v>0</v>
      </c>
      <c r="E1289" s="118">
        <v>0</v>
      </c>
      <c r="F1289" s="118">
        <v>2</v>
      </c>
      <c r="G1289" s="118">
        <v>1</v>
      </c>
      <c r="H1289" s="118">
        <v>0</v>
      </c>
      <c r="I1289" s="118">
        <v>0</v>
      </c>
      <c r="J1289" s="118">
        <v>0</v>
      </c>
      <c r="K1289" s="118">
        <v>0</v>
      </c>
      <c r="L1289" s="118">
        <v>0</v>
      </c>
      <c r="M1289" s="118">
        <v>0</v>
      </c>
      <c r="N1289" s="118">
        <v>0</v>
      </c>
      <c r="O1289" s="118">
        <v>0</v>
      </c>
      <c r="P1289" s="118">
        <v>0</v>
      </c>
      <c r="Q1289" s="118">
        <v>0</v>
      </c>
      <c r="R1289" s="118">
        <v>0</v>
      </c>
      <c r="S1289" s="118">
        <v>0</v>
      </c>
      <c r="T1289" s="118">
        <v>0</v>
      </c>
      <c r="U1289" s="118">
        <v>0</v>
      </c>
      <c r="V1289" s="118">
        <v>23.6</v>
      </c>
      <c r="W1289" s="118" t="s">
        <v>263</v>
      </c>
    </row>
    <row r="1290" spans="1:23" ht="13.5" customHeight="1" x14ac:dyDescent="0.3">
      <c r="A1290" s="237">
        <v>0.32291666666666702</v>
      </c>
      <c r="B1290" s="118">
        <v>3</v>
      </c>
      <c r="C1290" s="118">
        <v>0</v>
      </c>
      <c r="D1290" s="118">
        <v>0</v>
      </c>
      <c r="E1290" s="118">
        <v>0</v>
      </c>
      <c r="F1290" s="118">
        <v>1</v>
      </c>
      <c r="G1290" s="118">
        <v>0</v>
      </c>
      <c r="H1290" s="118">
        <v>0</v>
      </c>
      <c r="I1290" s="118">
        <v>0</v>
      </c>
      <c r="J1290" s="118">
        <v>1</v>
      </c>
      <c r="K1290" s="118">
        <v>1</v>
      </c>
      <c r="L1290" s="118">
        <v>0</v>
      </c>
      <c r="M1290" s="118">
        <v>0</v>
      </c>
      <c r="N1290" s="118">
        <v>0</v>
      </c>
      <c r="O1290" s="118">
        <v>0</v>
      </c>
      <c r="P1290" s="118">
        <v>0</v>
      </c>
      <c r="Q1290" s="118">
        <v>0</v>
      </c>
      <c r="R1290" s="118">
        <v>0</v>
      </c>
      <c r="S1290" s="118">
        <v>0</v>
      </c>
      <c r="T1290" s="118">
        <v>0</v>
      </c>
      <c r="U1290" s="118">
        <v>0</v>
      </c>
      <c r="V1290" s="118">
        <v>36.6</v>
      </c>
      <c r="W1290" s="118" t="s">
        <v>263</v>
      </c>
    </row>
    <row r="1291" spans="1:23" ht="13.5" customHeight="1" x14ac:dyDescent="0.3">
      <c r="A1291" s="237">
        <v>0.33333333333333298</v>
      </c>
      <c r="B1291" s="118">
        <v>6</v>
      </c>
      <c r="C1291" s="118">
        <v>0</v>
      </c>
      <c r="D1291" s="118">
        <v>0</v>
      </c>
      <c r="E1291" s="118">
        <v>0</v>
      </c>
      <c r="F1291" s="118">
        <v>0</v>
      </c>
      <c r="G1291" s="118">
        <v>4</v>
      </c>
      <c r="H1291" s="118">
        <v>1</v>
      </c>
      <c r="I1291" s="118">
        <v>1</v>
      </c>
      <c r="J1291" s="118">
        <v>0</v>
      </c>
      <c r="K1291" s="118">
        <v>0</v>
      </c>
      <c r="L1291" s="118">
        <v>0</v>
      </c>
      <c r="M1291" s="118">
        <v>0</v>
      </c>
      <c r="N1291" s="118">
        <v>0</v>
      </c>
      <c r="O1291" s="118">
        <v>0</v>
      </c>
      <c r="P1291" s="118">
        <v>0</v>
      </c>
      <c r="Q1291" s="118">
        <v>0</v>
      </c>
      <c r="R1291" s="118">
        <v>0</v>
      </c>
      <c r="S1291" s="118">
        <v>0</v>
      </c>
      <c r="T1291" s="118">
        <v>0</v>
      </c>
      <c r="U1291" s="118">
        <v>0</v>
      </c>
      <c r="V1291" s="118">
        <v>30.8</v>
      </c>
      <c r="W1291" s="118" t="s">
        <v>263</v>
      </c>
    </row>
    <row r="1292" spans="1:23" ht="13.5" customHeight="1" x14ac:dyDescent="0.3">
      <c r="A1292" s="237">
        <v>0.34375</v>
      </c>
      <c r="B1292" s="118">
        <v>4</v>
      </c>
      <c r="C1292" s="118">
        <v>0</v>
      </c>
      <c r="D1292" s="118">
        <v>0</v>
      </c>
      <c r="E1292" s="118">
        <v>0</v>
      </c>
      <c r="F1292" s="118">
        <v>2</v>
      </c>
      <c r="G1292" s="118">
        <v>1</v>
      </c>
      <c r="H1292" s="118">
        <v>0</v>
      </c>
      <c r="I1292" s="118">
        <v>0</v>
      </c>
      <c r="J1292" s="118">
        <v>1</v>
      </c>
      <c r="K1292" s="118">
        <v>0</v>
      </c>
      <c r="L1292" s="118">
        <v>0</v>
      </c>
      <c r="M1292" s="118">
        <v>0</v>
      </c>
      <c r="N1292" s="118">
        <v>0</v>
      </c>
      <c r="O1292" s="118">
        <v>0</v>
      </c>
      <c r="P1292" s="118">
        <v>0</v>
      </c>
      <c r="Q1292" s="118">
        <v>0</v>
      </c>
      <c r="R1292" s="118">
        <v>0</v>
      </c>
      <c r="S1292" s="118">
        <v>0</v>
      </c>
      <c r="T1292" s="118">
        <v>0</v>
      </c>
      <c r="U1292" s="118">
        <v>0</v>
      </c>
      <c r="V1292" s="118">
        <v>28.5</v>
      </c>
      <c r="W1292" s="118" t="s">
        <v>263</v>
      </c>
    </row>
    <row r="1293" spans="1:23" ht="13.5" customHeight="1" x14ac:dyDescent="0.3">
      <c r="A1293" s="237">
        <v>0.35416666666666702</v>
      </c>
      <c r="B1293" s="118">
        <v>11</v>
      </c>
      <c r="C1293" s="118">
        <v>0</v>
      </c>
      <c r="D1293" s="118">
        <v>1</v>
      </c>
      <c r="E1293" s="118">
        <v>2</v>
      </c>
      <c r="F1293" s="118">
        <v>2</v>
      </c>
      <c r="G1293" s="118">
        <v>1</v>
      </c>
      <c r="H1293" s="118">
        <v>3</v>
      </c>
      <c r="I1293" s="118">
        <v>2</v>
      </c>
      <c r="J1293" s="118">
        <v>0</v>
      </c>
      <c r="K1293" s="118">
        <v>0</v>
      </c>
      <c r="L1293" s="118">
        <v>0</v>
      </c>
      <c r="M1293" s="118">
        <v>0</v>
      </c>
      <c r="N1293" s="118">
        <v>0</v>
      </c>
      <c r="O1293" s="118">
        <v>0</v>
      </c>
      <c r="P1293" s="118">
        <v>0</v>
      </c>
      <c r="Q1293" s="118">
        <v>0</v>
      </c>
      <c r="R1293" s="118">
        <v>0</v>
      </c>
      <c r="S1293" s="118">
        <v>0</v>
      </c>
      <c r="T1293" s="118">
        <v>0</v>
      </c>
      <c r="U1293" s="118">
        <v>0</v>
      </c>
      <c r="V1293" s="118">
        <v>26.7</v>
      </c>
      <c r="W1293" s="118">
        <v>35.9</v>
      </c>
    </row>
    <row r="1294" spans="1:23" ht="13.5" customHeight="1" x14ac:dyDescent="0.3">
      <c r="A1294" s="237">
        <v>0.36458333333333298</v>
      </c>
      <c r="B1294" s="118">
        <v>18</v>
      </c>
      <c r="C1294" s="118">
        <v>0</v>
      </c>
      <c r="D1294" s="118">
        <v>0</v>
      </c>
      <c r="E1294" s="118">
        <v>0</v>
      </c>
      <c r="F1294" s="118">
        <v>6</v>
      </c>
      <c r="G1294" s="118">
        <v>11</v>
      </c>
      <c r="H1294" s="118">
        <v>0</v>
      </c>
      <c r="I1294" s="118">
        <v>0</v>
      </c>
      <c r="J1294" s="118">
        <v>1</v>
      </c>
      <c r="K1294" s="118">
        <v>0</v>
      </c>
      <c r="L1294" s="118">
        <v>0</v>
      </c>
      <c r="M1294" s="118">
        <v>0</v>
      </c>
      <c r="N1294" s="118">
        <v>0</v>
      </c>
      <c r="O1294" s="118">
        <v>0</v>
      </c>
      <c r="P1294" s="118">
        <v>0</v>
      </c>
      <c r="Q1294" s="118">
        <v>0</v>
      </c>
      <c r="R1294" s="118">
        <v>0</v>
      </c>
      <c r="S1294" s="118">
        <v>0</v>
      </c>
      <c r="T1294" s="118">
        <v>0</v>
      </c>
      <c r="U1294" s="118">
        <v>0</v>
      </c>
      <c r="V1294" s="118">
        <v>26.7</v>
      </c>
      <c r="W1294" s="118">
        <v>29.2</v>
      </c>
    </row>
    <row r="1295" spans="1:23" ht="13.5" customHeight="1" x14ac:dyDescent="0.3">
      <c r="A1295" s="237">
        <v>0.375</v>
      </c>
      <c r="B1295" s="118">
        <v>4</v>
      </c>
      <c r="C1295" s="118">
        <v>0</v>
      </c>
      <c r="D1295" s="118">
        <v>1</v>
      </c>
      <c r="E1295" s="118">
        <v>1</v>
      </c>
      <c r="F1295" s="118">
        <v>1</v>
      </c>
      <c r="G1295" s="118">
        <v>1</v>
      </c>
      <c r="H1295" s="118">
        <v>0</v>
      </c>
      <c r="I1295" s="118">
        <v>0</v>
      </c>
      <c r="J1295" s="118">
        <v>0</v>
      </c>
      <c r="K1295" s="118">
        <v>0</v>
      </c>
      <c r="L1295" s="118">
        <v>0</v>
      </c>
      <c r="M1295" s="118">
        <v>0</v>
      </c>
      <c r="N1295" s="118">
        <v>0</v>
      </c>
      <c r="O1295" s="118">
        <v>0</v>
      </c>
      <c r="P1295" s="118">
        <v>0</v>
      </c>
      <c r="Q1295" s="118">
        <v>0</v>
      </c>
      <c r="R1295" s="118">
        <v>0</v>
      </c>
      <c r="S1295" s="118">
        <v>0</v>
      </c>
      <c r="T1295" s="118">
        <v>0</v>
      </c>
      <c r="U1295" s="118">
        <v>0</v>
      </c>
      <c r="V1295" s="118">
        <v>21.6</v>
      </c>
      <c r="W1295" s="118" t="s">
        <v>263</v>
      </c>
    </row>
    <row r="1296" spans="1:23" ht="13.5" customHeight="1" x14ac:dyDescent="0.3">
      <c r="A1296" s="237">
        <v>0.38541666666666702</v>
      </c>
      <c r="B1296" s="118">
        <v>6</v>
      </c>
      <c r="C1296" s="118">
        <v>1</v>
      </c>
      <c r="D1296" s="118">
        <v>3</v>
      </c>
      <c r="E1296" s="118">
        <v>0</v>
      </c>
      <c r="F1296" s="118">
        <v>1</v>
      </c>
      <c r="G1296" s="118">
        <v>1</v>
      </c>
      <c r="H1296" s="118">
        <v>0</v>
      </c>
      <c r="I1296" s="118">
        <v>0</v>
      </c>
      <c r="J1296" s="118">
        <v>0</v>
      </c>
      <c r="K1296" s="118">
        <v>0</v>
      </c>
      <c r="L1296" s="118">
        <v>0</v>
      </c>
      <c r="M1296" s="118">
        <v>0</v>
      </c>
      <c r="N1296" s="118">
        <v>0</v>
      </c>
      <c r="O1296" s="118">
        <v>0</v>
      </c>
      <c r="P1296" s="118">
        <v>0</v>
      </c>
      <c r="Q1296" s="118">
        <v>0</v>
      </c>
      <c r="R1296" s="118">
        <v>0</v>
      </c>
      <c r="S1296" s="118">
        <v>0</v>
      </c>
      <c r="T1296" s="118">
        <v>0</v>
      </c>
      <c r="U1296" s="118">
        <v>0</v>
      </c>
      <c r="V1296" s="118">
        <v>16.600000000000001</v>
      </c>
      <c r="W1296" s="118" t="s">
        <v>263</v>
      </c>
    </row>
    <row r="1297" spans="1:23" ht="13.5" customHeight="1" x14ac:dyDescent="0.3">
      <c r="A1297" s="237">
        <v>0.39583333333333298</v>
      </c>
      <c r="B1297" s="118">
        <v>10</v>
      </c>
      <c r="C1297" s="118">
        <v>0</v>
      </c>
      <c r="D1297" s="118">
        <v>0</v>
      </c>
      <c r="E1297" s="118">
        <v>0</v>
      </c>
      <c r="F1297" s="118">
        <v>8</v>
      </c>
      <c r="G1297" s="118">
        <v>2</v>
      </c>
      <c r="H1297" s="118">
        <v>0</v>
      </c>
      <c r="I1297" s="118">
        <v>0</v>
      </c>
      <c r="J1297" s="118">
        <v>0</v>
      </c>
      <c r="K1297" s="118">
        <v>0</v>
      </c>
      <c r="L1297" s="118">
        <v>0</v>
      </c>
      <c r="M1297" s="118">
        <v>0</v>
      </c>
      <c r="N1297" s="118">
        <v>0</v>
      </c>
      <c r="O1297" s="118">
        <v>0</v>
      </c>
      <c r="P1297" s="118">
        <v>0</v>
      </c>
      <c r="Q1297" s="118">
        <v>0</v>
      </c>
      <c r="R1297" s="118">
        <v>0</v>
      </c>
      <c r="S1297" s="118">
        <v>0</v>
      </c>
      <c r="T1297" s="118">
        <v>0</v>
      </c>
      <c r="U1297" s="118">
        <v>0</v>
      </c>
      <c r="V1297" s="118">
        <v>23.7</v>
      </c>
      <c r="W1297" s="118" t="s">
        <v>263</v>
      </c>
    </row>
    <row r="1298" spans="1:23" ht="13.5" customHeight="1" x14ac:dyDescent="0.3">
      <c r="A1298" s="237">
        <v>0.40625</v>
      </c>
      <c r="B1298" s="118">
        <v>9</v>
      </c>
      <c r="C1298" s="118">
        <v>0</v>
      </c>
      <c r="D1298" s="118">
        <v>0</v>
      </c>
      <c r="E1298" s="118">
        <v>4</v>
      </c>
      <c r="F1298" s="118">
        <v>3</v>
      </c>
      <c r="G1298" s="118">
        <v>1</v>
      </c>
      <c r="H1298" s="118">
        <v>0</v>
      </c>
      <c r="I1298" s="118">
        <v>1</v>
      </c>
      <c r="J1298" s="118">
        <v>0</v>
      </c>
      <c r="K1298" s="118">
        <v>0</v>
      </c>
      <c r="L1298" s="118">
        <v>0</v>
      </c>
      <c r="M1298" s="118">
        <v>0</v>
      </c>
      <c r="N1298" s="118">
        <v>0</v>
      </c>
      <c r="O1298" s="118">
        <v>0</v>
      </c>
      <c r="P1298" s="118">
        <v>0</v>
      </c>
      <c r="Q1298" s="118">
        <v>0</v>
      </c>
      <c r="R1298" s="118">
        <v>0</v>
      </c>
      <c r="S1298" s="118">
        <v>0</v>
      </c>
      <c r="T1298" s="118">
        <v>0</v>
      </c>
      <c r="U1298" s="118">
        <v>0</v>
      </c>
      <c r="V1298" s="118">
        <v>23.4</v>
      </c>
      <c r="W1298" s="118" t="s">
        <v>263</v>
      </c>
    </row>
    <row r="1299" spans="1:23" ht="13.5" customHeight="1" x14ac:dyDescent="0.3">
      <c r="A1299" s="237">
        <v>0.41666666666666702</v>
      </c>
      <c r="B1299" s="118">
        <v>5</v>
      </c>
      <c r="C1299" s="118">
        <v>0</v>
      </c>
      <c r="D1299" s="118">
        <v>0</v>
      </c>
      <c r="E1299" s="118">
        <v>2</v>
      </c>
      <c r="F1299" s="118">
        <v>2</v>
      </c>
      <c r="G1299" s="118">
        <v>1</v>
      </c>
      <c r="H1299" s="118">
        <v>0</v>
      </c>
      <c r="I1299" s="118">
        <v>0</v>
      </c>
      <c r="J1299" s="118">
        <v>0</v>
      </c>
      <c r="K1299" s="118">
        <v>0</v>
      </c>
      <c r="L1299" s="118">
        <v>0</v>
      </c>
      <c r="M1299" s="118">
        <v>0</v>
      </c>
      <c r="N1299" s="118">
        <v>0</v>
      </c>
      <c r="O1299" s="118">
        <v>0</v>
      </c>
      <c r="P1299" s="118">
        <v>0</v>
      </c>
      <c r="Q1299" s="118">
        <v>0</v>
      </c>
      <c r="R1299" s="118">
        <v>0</v>
      </c>
      <c r="S1299" s="118">
        <v>0</v>
      </c>
      <c r="T1299" s="118">
        <v>0</v>
      </c>
      <c r="U1299" s="118">
        <v>0</v>
      </c>
      <c r="V1299" s="118">
        <v>21.7</v>
      </c>
      <c r="W1299" s="118" t="s">
        <v>263</v>
      </c>
    </row>
    <row r="1300" spans="1:23" ht="13.5" customHeight="1" x14ac:dyDescent="0.3">
      <c r="A1300" s="237">
        <v>0.42708333333333298</v>
      </c>
      <c r="B1300" s="118">
        <v>6</v>
      </c>
      <c r="C1300" s="118">
        <v>0</v>
      </c>
      <c r="D1300" s="118">
        <v>0</v>
      </c>
      <c r="E1300" s="118">
        <v>2</v>
      </c>
      <c r="F1300" s="118">
        <v>0</v>
      </c>
      <c r="G1300" s="118">
        <v>3</v>
      </c>
      <c r="H1300" s="118">
        <v>0</v>
      </c>
      <c r="I1300" s="118">
        <v>1</v>
      </c>
      <c r="J1300" s="118">
        <v>0</v>
      </c>
      <c r="K1300" s="118">
        <v>0</v>
      </c>
      <c r="L1300" s="118">
        <v>0</v>
      </c>
      <c r="M1300" s="118">
        <v>0</v>
      </c>
      <c r="N1300" s="118">
        <v>0</v>
      </c>
      <c r="O1300" s="118">
        <v>0</v>
      </c>
      <c r="P1300" s="118">
        <v>0</v>
      </c>
      <c r="Q1300" s="118">
        <v>0</v>
      </c>
      <c r="R1300" s="118">
        <v>0</v>
      </c>
      <c r="S1300" s="118">
        <v>0</v>
      </c>
      <c r="T1300" s="118">
        <v>0</v>
      </c>
      <c r="U1300" s="118">
        <v>0</v>
      </c>
      <c r="V1300" s="118">
        <v>24.9</v>
      </c>
      <c r="W1300" s="118" t="s">
        <v>263</v>
      </c>
    </row>
    <row r="1301" spans="1:23" ht="13.5" customHeight="1" x14ac:dyDescent="0.3">
      <c r="A1301" s="237">
        <v>0.4375</v>
      </c>
      <c r="B1301" s="118">
        <v>6</v>
      </c>
      <c r="C1301" s="118">
        <v>0</v>
      </c>
      <c r="D1301" s="118">
        <v>0</v>
      </c>
      <c r="E1301" s="118">
        <v>1</v>
      </c>
      <c r="F1301" s="118">
        <v>1</v>
      </c>
      <c r="G1301" s="118">
        <v>3</v>
      </c>
      <c r="H1301" s="118">
        <v>1</v>
      </c>
      <c r="I1301" s="118">
        <v>0</v>
      </c>
      <c r="J1301" s="118">
        <v>0</v>
      </c>
      <c r="K1301" s="118">
        <v>0</v>
      </c>
      <c r="L1301" s="118">
        <v>0</v>
      </c>
      <c r="M1301" s="118">
        <v>0</v>
      </c>
      <c r="N1301" s="118">
        <v>0</v>
      </c>
      <c r="O1301" s="118">
        <v>0</v>
      </c>
      <c r="P1301" s="118">
        <v>0</v>
      </c>
      <c r="Q1301" s="118">
        <v>0</v>
      </c>
      <c r="R1301" s="118">
        <v>0</v>
      </c>
      <c r="S1301" s="118">
        <v>0</v>
      </c>
      <c r="T1301" s="118">
        <v>0</v>
      </c>
      <c r="U1301" s="118">
        <v>0</v>
      </c>
      <c r="V1301" s="118">
        <v>25.8</v>
      </c>
      <c r="W1301" s="118" t="s">
        <v>263</v>
      </c>
    </row>
    <row r="1302" spans="1:23" ht="13.5" customHeight="1" x14ac:dyDescent="0.3">
      <c r="A1302" s="237">
        <v>0.44791666666666702</v>
      </c>
      <c r="B1302" s="118">
        <v>6</v>
      </c>
      <c r="C1302" s="118">
        <v>0</v>
      </c>
      <c r="D1302" s="118">
        <v>0</v>
      </c>
      <c r="E1302" s="118">
        <v>0</v>
      </c>
      <c r="F1302" s="118">
        <v>1</v>
      </c>
      <c r="G1302" s="118">
        <v>5</v>
      </c>
      <c r="H1302" s="118">
        <v>0</v>
      </c>
      <c r="I1302" s="118">
        <v>0</v>
      </c>
      <c r="J1302" s="118">
        <v>0</v>
      </c>
      <c r="K1302" s="118">
        <v>0</v>
      </c>
      <c r="L1302" s="118">
        <v>0</v>
      </c>
      <c r="M1302" s="118">
        <v>0</v>
      </c>
      <c r="N1302" s="118">
        <v>0</v>
      </c>
      <c r="O1302" s="118">
        <v>0</v>
      </c>
      <c r="P1302" s="118">
        <v>0</v>
      </c>
      <c r="Q1302" s="118">
        <v>0</v>
      </c>
      <c r="R1302" s="118">
        <v>0</v>
      </c>
      <c r="S1302" s="118">
        <v>0</v>
      </c>
      <c r="T1302" s="118">
        <v>0</v>
      </c>
      <c r="U1302" s="118">
        <v>0</v>
      </c>
      <c r="V1302" s="118">
        <v>26.7</v>
      </c>
      <c r="W1302" s="118" t="s">
        <v>263</v>
      </c>
    </row>
    <row r="1303" spans="1:23" ht="13.5" customHeight="1" x14ac:dyDescent="0.3">
      <c r="A1303" s="237">
        <v>0.45833333333333298</v>
      </c>
      <c r="B1303" s="118">
        <v>9</v>
      </c>
      <c r="C1303" s="118">
        <v>1</v>
      </c>
      <c r="D1303" s="118">
        <v>1</v>
      </c>
      <c r="E1303" s="118">
        <v>1</v>
      </c>
      <c r="F1303" s="118">
        <v>2</v>
      </c>
      <c r="G1303" s="118">
        <v>4</v>
      </c>
      <c r="H1303" s="118">
        <v>0</v>
      </c>
      <c r="I1303" s="118">
        <v>0</v>
      </c>
      <c r="J1303" s="118">
        <v>0</v>
      </c>
      <c r="K1303" s="118">
        <v>0</v>
      </c>
      <c r="L1303" s="118">
        <v>0</v>
      </c>
      <c r="M1303" s="118">
        <v>0</v>
      </c>
      <c r="N1303" s="118">
        <v>0</v>
      </c>
      <c r="O1303" s="118">
        <v>0</v>
      </c>
      <c r="P1303" s="118">
        <v>0</v>
      </c>
      <c r="Q1303" s="118">
        <v>0</v>
      </c>
      <c r="R1303" s="118">
        <v>0</v>
      </c>
      <c r="S1303" s="118">
        <v>0</v>
      </c>
      <c r="T1303" s="118">
        <v>0</v>
      </c>
      <c r="U1303" s="118">
        <v>0</v>
      </c>
      <c r="V1303" s="118">
        <v>20.9</v>
      </c>
      <c r="W1303" s="118" t="s">
        <v>263</v>
      </c>
    </row>
    <row r="1304" spans="1:23" ht="13.5" customHeight="1" x14ac:dyDescent="0.3">
      <c r="A1304" s="237">
        <v>0.46875</v>
      </c>
      <c r="B1304" s="118">
        <v>2</v>
      </c>
      <c r="C1304" s="118">
        <v>0</v>
      </c>
      <c r="D1304" s="118">
        <v>0</v>
      </c>
      <c r="E1304" s="118">
        <v>0</v>
      </c>
      <c r="F1304" s="118">
        <v>2</v>
      </c>
      <c r="G1304" s="118">
        <v>0</v>
      </c>
      <c r="H1304" s="118">
        <v>0</v>
      </c>
      <c r="I1304" s="118">
        <v>0</v>
      </c>
      <c r="J1304" s="118">
        <v>0</v>
      </c>
      <c r="K1304" s="118">
        <v>0</v>
      </c>
      <c r="L1304" s="118">
        <v>0</v>
      </c>
      <c r="M1304" s="118">
        <v>0</v>
      </c>
      <c r="N1304" s="118">
        <v>0</v>
      </c>
      <c r="O1304" s="118">
        <v>0</v>
      </c>
      <c r="P1304" s="118">
        <v>0</v>
      </c>
      <c r="Q1304" s="118">
        <v>0</v>
      </c>
      <c r="R1304" s="118">
        <v>0</v>
      </c>
      <c r="S1304" s="118">
        <v>0</v>
      </c>
      <c r="T1304" s="118">
        <v>0</v>
      </c>
      <c r="U1304" s="118">
        <v>0</v>
      </c>
      <c r="V1304" s="118">
        <v>21.1</v>
      </c>
      <c r="W1304" s="118" t="s">
        <v>263</v>
      </c>
    </row>
    <row r="1305" spans="1:23" ht="13.5" customHeight="1" x14ac:dyDescent="0.3">
      <c r="A1305" s="237">
        <v>0.47916666666666702</v>
      </c>
      <c r="B1305" s="118">
        <v>7</v>
      </c>
      <c r="C1305" s="118">
        <v>0</v>
      </c>
      <c r="D1305" s="118">
        <v>0</v>
      </c>
      <c r="E1305" s="118">
        <v>1</v>
      </c>
      <c r="F1305" s="118">
        <v>5</v>
      </c>
      <c r="G1305" s="118">
        <v>0</v>
      </c>
      <c r="H1305" s="118">
        <v>1</v>
      </c>
      <c r="I1305" s="118">
        <v>0</v>
      </c>
      <c r="J1305" s="118">
        <v>0</v>
      </c>
      <c r="K1305" s="118">
        <v>0</v>
      </c>
      <c r="L1305" s="118">
        <v>0</v>
      </c>
      <c r="M1305" s="118">
        <v>0</v>
      </c>
      <c r="N1305" s="118">
        <v>0</v>
      </c>
      <c r="O1305" s="118">
        <v>0</v>
      </c>
      <c r="P1305" s="118">
        <v>0</v>
      </c>
      <c r="Q1305" s="118">
        <v>0</v>
      </c>
      <c r="R1305" s="118">
        <v>0</v>
      </c>
      <c r="S1305" s="118">
        <v>0</v>
      </c>
      <c r="T1305" s="118">
        <v>0</v>
      </c>
      <c r="U1305" s="118">
        <v>0</v>
      </c>
      <c r="V1305" s="118">
        <v>23.5</v>
      </c>
      <c r="W1305" s="118" t="s">
        <v>263</v>
      </c>
    </row>
    <row r="1306" spans="1:23" ht="13.5" customHeight="1" x14ac:dyDescent="0.3">
      <c r="A1306" s="237">
        <v>0.48958333333333298</v>
      </c>
      <c r="B1306" s="118">
        <v>12</v>
      </c>
      <c r="C1306" s="118">
        <v>1</v>
      </c>
      <c r="D1306" s="118">
        <v>2</v>
      </c>
      <c r="E1306" s="118">
        <v>1</v>
      </c>
      <c r="F1306" s="118">
        <v>4</v>
      </c>
      <c r="G1306" s="118">
        <v>3</v>
      </c>
      <c r="H1306" s="118">
        <v>0</v>
      </c>
      <c r="I1306" s="118">
        <v>0</v>
      </c>
      <c r="J1306" s="118">
        <v>0</v>
      </c>
      <c r="K1306" s="118">
        <v>1</v>
      </c>
      <c r="L1306" s="118">
        <v>0</v>
      </c>
      <c r="M1306" s="118">
        <v>0</v>
      </c>
      <c r="N1306" s="118">
        <v>0</v>
      </c>
      <c r="O1306" s="118">
        <v>0</v>
      </c>
      <c r="P1306" s="118">
        <v>0</v>
      </c>
      <c r="Q1306" s="118">
        <v>0</v>
      </c>
      <c r="R1306" s="118">
        <v>0</v>
      </c>
      <c r="S1306" s="118">
        <v>0</v>
      </c>
      <c r="T1306" s="118">
        <v>0</v>
      </c>
      <c r="U1306" s="118">
        <v>0</v>
      </c>
      <c r="V1306" s="118">
        <v>22.8</v>
      </c>
      <c r="W1306" s="118">
        <v>30.5</v>
      </c>
    </row>
    <row r="1307" spans="1:23" ht="13.5" customHeight="1" x14ac:dyDescent="0.3">
      <c r="A1307" s="237">
        <v>0.5</v>
      </c>
      <c r="B1307" s="118">
        <v>6</v>
      </c>
      <c r="C1307" s="118">
        <v>0</v>
      </c>
      <c r="D1307" s="118">
        <v>1</v>
      </c>
      <c r="E1307" s="118">
        <v>1</v>
      </c>
      <c r="F1307" s="118">
        <v>4</v>
      </c>
      <c r="G1307" s="118">
        <v>0</v>
      </c>
      <c r="H1307" s="118">
        <v>0</v>
      </c>
      <c r="I1307" s="118">
        <v>0</v>
      </c>
      <c r="J1307" s="118">
        <v>0</v>
      </c>
      <c r="K1307" s="118">
        <v>0</v>
      </c>
      <c r="L1307" s="118">
        <v>0</v>
      </c>
      <c r="M1307" s="118">
        <v>0</v>
      </c>
      <c r="N1307" s="118">
        <v>0</v>
      </c>
      <c r="O1307" s="118">
        <v>0</v>
      </c>
      <c r="P1307" s="118">
        <v>0</v>
      </c>
      <c r="Q1307" s="118">
        <v>0</v>
      </c>
      <c r="R1307" s="118">
        <v>0</v>
      </c>
      <c r="S1307" s="118">
        <v>0</v>
      </c>
      <c r="T1307" s="118">
        <v>0</v>
      </c>
      <c r="U1307" s="118">
        <v>0</v>
      </c>
      <c r="V1307" s="118">
        <v>20.9</v>
      </c>
      <c r="W1307" s="118" t="s">
        <v>263</v>
      </c>
    </row>
    <row r="1308" spans="1:23" ht="13.5" customHeight="1" x14ac:dyDescent="0.3">
      <c r="A1308" s="237">
        <v>0.51041666666666696</v>
      </c>
      <c r="B1308" s="118">
        <v>13</v>
      </c>
      <c r="C1308" s="118">
        <v>0</v>
      </c>
      <c r="D1308" s="118">
        <v>0</v>
      </c>
      <c r="E1308" s="118">
        <v>5</v>
      </c>
      <c r="F1308" s="118">
        <v>5</v>
      </c>
      <c r="G1308" s="118">
        <v>2</v>
      </c>
      <c r="H1308" s="118">
        <v>0</v>
      </c>
      <c r="I1308" s="118">
        <v>1</v>
      </c>
      <c r="J1308" s="118">
        <v>0</v>
      </c>
      <c r="K1308" s="118">
        <v>0</v>
      </c>
      <c r="L1308" s="118">
        <v>0</v>
      </c>
      <c r="M1308" s="118">
        <v>0</v>
      </c>
      <c r="N1308" s="118">
        <v>0</v>
      </c>
      <c r="O1308" s="118">
        <v>0</v>
      </c>
      <c r="P1308" s="118">
        <v>0</v>
      </c>
      <c r="Q1308" s="118">
        <v>0</v>
      </c>
      <c r="R1308" s="118">
        <v>0</v>
      </c>
      <c r="S1308" s="118">
        <v>0</v>
      </c>
      <c r="T1308" s="118">
        <v>0</v>
      </c>
      <c r="U1308" s="118">
        <v>0</v>
      </c>
      <c r="V1308" s="118">
        <v>23.2</v>
      </c>
      <c r="W1308" s="118">
        <v>28.3</v>
      </c>
    </row>
    <row r="1309" spans="1:23" ht="13.5" customHeight="1" x14ac:dyDescent="0.3">
      <c r="A1309" s="237">
        <v>0.52083333333333304</v>
      </c>
      <c r="B1309" s="118">
        <v>4</v>
      </c>
      <c r="C1309" s="118">
        <v>0</v>
      </c>
      <c r="D1309" s="118">
        <v>0</v>
      </c>
      <c r="E1309" s="118">
        <v>0</v>
      </c>
      <c r="F1309" s="118">
        <v>3</v>
      </c>
      <c r="G1309" s="118">
        <v>0</v>
      </c>
      <c r="H1309" s="118">
        <v>0</v>
      </c>
      <c r="I1309" s="118">
        <v>1</v>
      </c>
      <c r="J1309" s="118">
        <v>0</v>
      </c>
      <c r="K1309" s="118">
        <v>0</v>
      </c>
      <c r="L1309" s="118">
        <v>0</v>
      </c>
      <c r="M1309" s="118">
        <v>0</v>
      </c>
      <c r="N1309" s="118">
        <v>0</v>
      </c>
      <c r="O1309" s="118">
        <v>0</v>
      </c>
      <c r="P1309" s="118">
        <v>0</v>
      </c>
      <c r="Q1309" s="118">
        <v>0</v>
      </c>
      <c r="R1309" s="118">
        <v>0</v>
      </c>
      <c r="S1309" s="118">
        <v>0</v>
      </c>
      <c r="T1309" s="118">
        <v>0</v>
      </c>
      <c r="U1309" s="118">
        <v>0</v>
      </c>
      <c r="V1309" s="118">
        <v>26.6</v>
      </c>
      <c r="W1309" s="118" t="s">
        <v>263</v>
      </c>
    </row>
    <row r="1310" spans="1:23" ht="13.5" customHeight="1" x14ac:dyDescent="0.3">
      <c r="A1310" s="237">
        <v>0.53125</v>
      </c>
      <c r="B1310" s="118">
        <v>3</v>
      </c>
      <c r="C1310" s="118">
        <v>0</v>
      </c>
      <c r="D1310" s="118">
        <v>0</v>
      </c>
      <c r="E1310" s="118">
        <v>0</v>
      </c>
      <c r="F1310" s="118">
        <v>0</v>
      </c>
      <c r="G1310" s="118">
        <v>3</v>
      </c>
      <c r="H1310" s="118">
        <v>0</v>
      </c>
      <c r="I1310" s="118">
        <v>0</v>
      </c>
      <c r="J1310" s="118">
        <v>0</v>
      </c>
      <c r="K1310" s="118">
        <v>0</v>
      </c>
      <c r="L1310" s="118">
        <v>0</v>
      </c>
      <c r="M1310" s="118">
        <v>0</v>
      </c>
      <c r="N1310" s="118">
        <v>0</v>
      </c>
      <c r="O1310" s="118">
        <v>0</v>
      </c>
      <c r="P1310" s="118">
        <v>0</v>
      </c>
      <c r="Q1310" s="118">
        <v>0</v>
      </c>
      <c r="R1310" s="118">
        <v>0</v>
      </c>
      <c r="S1310" s="118">
        <v>0</v>
      </c>
      <c r="T1310" s="118">
        <v>0</v>
      </c>
      <c r="U1310" s="118">
        <v>0</v>
      </c>
      <c r="V1310" s="118">
        <v>28.1</v>
      </c>
      <c r="W1310" s="118" t="s">
        <v>263</v>
      </c>
    </row>
    <row r="1311" spans="1:23" ht="13.5" customHeight="1" x14ac:dyDescent="0.3">
      <c r="A1311" s="237">
        <v>0.54166666666666696</v>
      </c>
      <c r="B1311" s="118">
        <v>7</v>
      </c>
      <c r="C1311" s="118">
        <v>0</v>
      </c>
      <c r="D1311" s="118">
        <v>1</v>
      </c>
      <c r="E1311" s="118">
        <v>2</v>
      </c>
      <c r="F1311" s="118">
        <v>1</v>
      </c>
      <c r="G1311" s="118">
        <v>1</v>
      </c>
      <c r="H1311" s="118">
        <v>2</v>
      </c>
      <c r="I1311" s="118">
        <v>0</v>
      </c>
      <c r="J1311" s="118">
        <v>0</v>
      </c>
      <c r="K1311" s="118">
        <v>0</v>
      </c>
      <c r="L1311" s="118">
        <v>0</v>
      </c>
      <c r="M1311" s="118">
        <v>0</v>
      </c>
      <c r="N1311" s="118">
        <v>0</v>
      </c>
      <c r="O1311" s="118">
        <v>0</v>
      </c>
      <c r="P1311" s="118">
        <v>0</v>
      </c>
      <c r="Q1311" s="118">
        <v>0</v>
      </c>
      <c r="R1311" s="118">
        <v>0</v>
      </c>
      <c r="S1311" s="118">
        <v>0</v>
      </c>
      <c r="T1311" s="118">
        <v>0</v>
      </c>
      <c r="U1311" s="118">
        <v>0</v>
      </c>
      <c r="V1311" s="118">
        <v>24.1</v>
      </c>
      <c r="W1311" s="118" t="s">
        <v>263</v>
      </c>
    </row>
    <row r="1312" spans="1:23" ht="13.5" customHeight="1" x14ac:dyDescent="0.3">
      <c r="A1312" s="237">
        <v>0.55208333333333304</v>
      </c>
      <c r="B1312" s="118">
        <v>4</v>
      </c>
      <c r="C1312" s="118">
        <v>0</v>
      </c>
      <c r="D1312" s="118">
        <v>0</v>
      </c>
      <c r="E1312" s="118">
        <v>1</v>
      </c>
      <c r="F1312" s="118">
        <v>1</v>
      </c>
      <c r="G1312" s="118">
        <v>1</v>
      </c>
      <c r="H1312" s="118">
        <v>1</v>
      </c>
      <c r="I1312" s="118">
        <v>0</v>
      </c>
      <c r="J1312" s="118">
        <v>0</v>
      </c>
      <c r="K1312" s="118">
        <v>0</v>
      </c>
      <c r="L1312" s="118">
        <v>0</v>
      </c>
      <c r="M1312" s="118">
        <v>0</v>
      </c>
      <c r="N1312" s="118">
        <v>0</v>
      </c>
      <c r="O1312" s="118">
        <v>0</v>
      </c>
      <c r="P1312" s="118">
        <v>0</v>
      </c>
      <c r="Q1312" s="118">
        <v>0</v>
      </c>
      <c r="R1312" s="118">
        <v>0</v>
      </c>
      <c r="S1312" s="118">
        <v>0</v>
      </c>
      <c r="T1312" s="118">
        <v>0</v>
      </c>
      <c r="U1312" s="118">
        <v>0</v>
      </c>
      <c r="V1312" s="118">
        <v>25.9</v>
      </c>
      <c r="W1312" s="118" t="s">
        <v>263</v>
      </c>
    </row>
    <row r="1313" spans="1:23" ht="13.5" customHeight="1" x14ac:dyDescent="0.3">
      <c r="A1313" s="237">
        <v>0.5625</v>
      </c>
      <c r="B1313" s="118">
        <v>7</v>
      </c>
      <c r="C1313" s="118">
        <v>0</v>
      </c>
      <c r="D1313" s="118">
        <v>0</v>
      </c>
      <c r="E1313" s="118">
        <v>1</v>
      </c>
      <c r="F1313" s="118">
        <v>1</v>
      </c>
      <c r="G1313" s="118">
        <v>4</v>
      </c>
      <c r="H1313" s="118">
        <v>1</v>
      </c>
      <c r="I1313" s="118">
        <v>0</v>
      </c>
      <c r="J1313" s="118">
        <v>0</v>
      </c>
      <c r="K1313" s="118">
        <v>0</v>
      </c>
      <c r="L1313" s="118">
        <v>0</v>
      </c>
      <c r="M1313" s="118">
        <v>0</v>
      </c>
      <c r="N1313" s="118">
        <v>0</v>
      </c>
      <c r="O1313" s="118">
        <v>0</v>
      </c>
      <c r="P1313" s="118">
        <v>0</v>
      </c>
      <c r="Q1313" s="118">
        <v>0</v>
      </c>
      <c r="R1313" s="118">
        <v>0</v>
      </c>
      <c r="S1313" s="118">
        <v>0</v>
      </c>
      <c r="T1313" s="118">
        <v>0</v>
      </c>
      <c r="U1313" s="118">
        <v>0</v>
      </c>
      <c r="V1313" s="118">
        <v>25.8</v>
      </c>
      <c r="W1313" s="118" t="s">
        <v>263</v>
      </c>
    </row>
    <row r="1314" spans="1:23" ht="13.5" customHeight="1" x14ac:dyDescent="0.3">
      <c r="A1314" s="237">
        <v>0.57291666666666696</v>
      </c>
      <c r="B1314" s="118">
        <v>8</v>
      </c>
      <c r="C1314" s="118">
        <v>0</v>
      </c>
      <c r="D1314" s="118">
        <v>0</v>
      </c>
      <c r="E1314" s="118">
        <v>1</v>
      </c>
      <c r="F1314" s="118">
        <v>2</v>
      </c>
      <c r="G1314" s="118">
        <v>1</v>
      </c>
      <c r="H1314" s="118">
        <v>4</v>
      </c>
      <c r="I1314" s="118">
        <v>0</v>
      </c>
      <c r="J1314" s="118">
        <v>0</v>
      </c>
      <c r="K1314" s="118">
        <v>0</v>
      </c>
      <c r="L1314" s="118">
        <v>0</v>
      </c>
      <c r="M1314" s="118">
        <v>0</v>
      </c>
      <c r="N1314" s="118">
        <v>0</v>
      </c>
      <c r="O1314" s="118">
        <v>0</v>
      </c>
      <c r="P1314" s="118">
        <v>0</v>
      </c>
      <c r="Q1314" s="118">
        <v>0</v>
      </c>
      <c r="R1314" s="118">
        <v>0</v>
      </c>
      <c r="S1314" s="118">
        <v>0</v>
      </c>
      <c r="T1314" s="118">
        <v>0</v>
      </c>
      <c r="U1314" s="118">
        <v>0</v>
      </c>
      <c r="V1314" s="118">
        <v>27.3</v>
      </c>
      <c r="W1314" s="118" t="s">
        <v>263</v>
      </c>
    </row>
    <row r="1315" spans="1:23" ht="13.5" customHeight="1" x14ac:dyDescent="0.3">
      <c r="A1315" s="237">
        <v>0.58333333333333304</v>
      </c>
      <c r="B1315" s="118">
        <v>5</v>
      </c>
      <c r="C1315" s="118">
        <v>0</v>
      </c>
      <c r="D1315" s="118">
        <v>0</v>
      </c>
      <c r="E1315" s="118">
        <v>2</v>
      </c>
      <c r="F1315" s="118">
        <v>1</v>
      </c>
      <c r="G1315" s="118">
        <v>1</v>
      </c>
      <c r="H1315" s="118">
        <v>0</v>
      </c>
      <c r="I1315" s="118">
        <v>1</v>
      </c>
      <c r="J1315" s="118">
        <v>0</v>
      </c>
      <c r="K1315" s="118">
        <v>0</v>
      </c>
      <c r="L1315" s="118">
        <v>0</v>
      </c>
      <c r="M1315" s="118">
        <v>0</v>
      </c>
      <c r="N1315" s="118">
        <v>0</v>
      </c>
      <c r="O1315" s="118">
        <v>0</v>
      </c>
      <c r="P1315" s="118">
        <v>0</v>
      </c>
      <c r="Q1315" s="118">
        <v>0</v>
      </c>
      <c r="R1315" s="118">
        <v>0</v>
      </c>
      <c r="S1315" s="118">
        <v>0</v>
      </c>
      <c r="T1315" s="118">
        <v>0</v>
      </c>
      <c r="U1315" s="118">
        <v>0</v>
      </c>
      <c r="V1315" s="118">
        <v>24.4</v>
      </c>
      <c r="W1315" s="118" t="s">
        <v>263</v>
      </c>
    </row>
    <row r="1316" spans="1:23" ht="13.5" customHeight="1" x14ac:dyDescent="0.3">
      <c r="A1316" s="237">
        <v>0.59375</v>
      </c>
      <c r="B1316" s="118">
        <v>5</v>
      </c>
      <c r="C1316" s="118">
        <v>0</v>
      </c>
      <c r="D1316" s="118">
        <v>0</v>
      </c>
      <c r="E1316" s="118">
        <v>0</v>
      </c>
      <c r="F1316" s="118">
        <v>1</v>
      </c>
      <c r="G1316" s="118">
        <v>1</v>
      </c>
      <c r="H1316" s="118">
        <v>1</v>
      </c>
      <c r="I1316" s="118">
        <v>1</v>
      </c>
      <c r="J1316" s="118">
        <v>1</v>
      </c>
      <c r="K1316" s="118">
        <v>0</v>
      </c>
      <c r="L1316" s="118">
        <v>0</v>
      </c>
      <c r="M1316" s="118">
        <v>0</v>
      </c>
      <c r="N1316" s="118">
        <v>0</v>
      </c>
      <c r="O1316" s="118">
        <v>0</v>
      </c>
      <c r="P1316" s="118">
        <v>0</v>
      </c>
      <c r="Q1316" s="118">
        <v>0</v>
      </c>
      <c r="R1316" s="118">
        <v>0</v>
      </c>
      <c r="S1316" s="118">
        <v>0</v>
      </c>
      <c r="T1316" s="118">
        <v>0</v>
      </c>
      <c r="U1316" s="118">
        <v>0</v>
      </c>
      <c r="V1316" s="118">
        <v>32.1</v>
      </c>
      <c r="W1316" s="118" t="s">
        <v>263</v>
      </c>
    </row>
    <row r="1317" spans="1:23" ht="13.5" customHeight="1" x14ac:dyDescent="0.3">
      <c r="A1317" s="237">
        <v>0.60416666666666696</v>
      </c>
      <c r="B1317" s="118">
        <v>3</v>
      </c>
      <c r="C1317" s="118">
        <v>0</v>
      </c>
      <c r="D1317" s="118">
        <v>0</v>
      </c>
      <c r="E1317" s="118">
        <v>0</v>
      </c>
      <c r="F1317" s="118">
        <v>2</v>
      </c>
      <c r="G1317" s="118">
        <v>1</v>
      </c>
      <c r="H1317" s="118">
        <v>0</v>
      </c>
      <c r="I1317" s="118">
        <v>0</v>
      </c>
      <c r="J1317" s="118">
        <v>0</v>
      </c>
      <c r="K1317" s="118">
        <v>0</v>
      </c>
      <c r="L1317" s="118">
        <v>0</v>
      </c>
      <c r="M1317" s="118">
        <v>0</v>
      </c>
      <c r="N1317" s="118">
        <v>0</v>
      </c>
      <c r="O1317" s="118">
        <v>0</v>
      </c>
      <c r="P1317" s="118">
        <v>0</v>
      </c>
      <c r="Q1317" s="118">
        <v>0</v>
      </c>
      <c r="R1317" s="118">
        <v>0</v>
      </c>
      <c r="S1317" s="118">
        <v>0</v>
      </c>
      <c r="T1317" s="118">
        <v>0</v>
      </c>
      <c r="U1317" s="118">
        <v>0</v>
      </c>
      <c r="V1317" s="118">
        <v>24.4</v>
      </c>
      <c r="W1317" s="118" t="s">
        <v>263</v>
      </c>
    </row>
    <row r="1318" spans="1:23" ht="13.5" customHeight="1" x14ac:dyDescent="0.3">
      <c r="A1318" s="237">
        <v>0.61458333333333304</v>
      </c>
      <c r="B1318" s="118">
        <v>5</v>
      </c>
      <c r="C1318" s="118">
        <v>0</v>
      </c>
      <c r="D1318" s="118">
        <v>1</v>
      </c>
      <c r="E1318" s="118">
        <v>1</v>
      </c>
      <c r="F1318" s="118">
        <v>1</v>
      </c>
      <c r="G1318" s="118">
        <v>0</v>
      </c>
      <c r="H1318" s="118">
        <v>2</v>
      </c>
      <c r="I1318" s="118">
        <v>0</v>
      </c>
      <c r="J1318" s="118">
        <v>0</v>
      </c>
      <c r="K1318" s="118">
        <v>0</v>
      </c>
      <c r="L1318" s="118">
        <v>0</v>
      </c>
      <c r="M1318" s="118">
        <v>0</v>
      </c>
      <c r="N1318" s="118">
        <v>0</v>
      </c>
      <c r="O1318" s="118">
        <v>0</v>
      </c>
      <c r="P1318" s="118">
        <v>0</v>
      </c>
      <c r="Q1318" s="118">
        <v>0</v>
      </c>
      <c r="R1318" s="118">
        <v>0</v>
      </c>
      <c r="S1318" s="118">
        <v>0</v>
      </c>
      <c r="T1318" s="118">
        <v>0</v>
      </c>
      <c r="U1318" s="118">
        <v>0</v>
      </c>
      <c r="V1318" s="118">
        <v>22.8</v>
      </c>
      <c r="W1318" s="118" t="s">
        <v>263</v>
      </c>
    </row>
    <row r="1319" spans="1:23" ht="13.5" customHeight="1" x14ac:dyDescent="0.3">
      <c r="A1319" s="237">
        <v>0.625</v>
      </c>
      <c r="B1319" s="118">
        <v>4</v>
      </c>
      <c r="C1319" s="118">
        <v>0</v>
      </c>
      <c r="D1319" s="118">
        <v>1</v>
      </c>
      <c r="E1319" s="118">
        <v>1</v>
      </c>
      <c r="F1319" s="118">
        <v>1</v>
      </c>
      <c r="G1319" s="118">
        <v>0</v>
      </c>
      <c r="H1319" s="118">
        <v>1</v>
      </c>
      <c r="I1319" s="118">
        <v>0</v>
      </c>
      <c r="J1319" s="118">
        <v>0</v>
      </c>
      <c r="K1319" s="118">
        <v>0</v>
      </c>
      <c r="L1319" s="118">
        <v>0</v>
      </c>
      <c r="M1319" s="118">
        <v>0</v>
      </c>
      <c r="N1319" s="118">
        <v>0</v>
      </c>
      <c r="O1319" s="118">
        <v>0</v>
      </c>
      <c r="P1319" s="118">
        <v>0</v>
      </c>
      <c r="Q1319" s="118">
        <v>0</v>
      </c>
      <c r="R1319" s="118">
        <v>0</v>
      </c>
      <c r="S1319" s="118">
        <v>0</v>
      </c>
      <c r="T1319" s="118">
        <v>0</v>
      </c>
      <c r="U1319" s="118">
        <v>0</v>
      </c>
      <c r="V1319" s="118">
        <v>22.3</v>
      </c>
      <c r="W1319" s="118" t="s">
        <v>263</v>
      </c>
    </row>
    <row r="1320" spans="1:23" ht="13.5" customHeight="1" x14ac:dyDescent="0.3">
      <c r="A1320" s="237">
        <v>0.63541666666666696</v>
      </c>
      <c r="B1320" s="118">
        <v>8</v>
      </c>
      <c r="C1320" s="118">
        <v>0</v>
      </c>
      <c r="D1320" s="118">
        <v>0</v>
      </c>
      <c r="E1320" s="118">
        <v>3</v>
      </c>
      <c r="F1320" s="118">
        <v>2</v>
      </c>
      <c r="G1320" s="118">
        <v>2</v>
      </c>
      <c r="H1320" s="118">
        <v>1</v>
      </c>
      <c r="I1320" s="118">
        <v>0</v>
      </c>
      <c r="J1320" s="118">
        <v>0</v>
      </c>
      <c r="K1320" s="118">
        <v>0</v>
      </c>
      <c r="L1320" s="118">
        <v>0</v>
      </c>
      <c r="M1320" s="118">
        <v>0</v>
      </c>
      <c r="N1320" s="118">
        <v>0</v>
      </c>
      <c r="O1320" s="118">
        <v>0</v>
      </c>
      <c r="P1320" s="118">
        <v>0</v>
      </c>
      <c r="Q1320" s="118">
        <v>0</v>
      </c>
      <c r="R1320" s="118">
        <v>0</v>
      </c>
      <c r="S1320" s="118">
        <v>0</v>
      </c>
      <c r="T1320" s="118">
        <v>0</v>
      </c>
      <c r="U1320" s="118">
        <v>0</v>
      </c>
      <c r="V1320" s="118">
        <v>23</v>
      </c>
      <c r="W1320" s="118" t="s">
        <v>263</v>
      </c>
    </row>
    <row r="1321" spans="1:23" ht="13.5" customHeight="1" x14ac:dyDescent="0.3">
      <c r="A1321" s="237">
        <v>0.64583333333333304</v>
      </c>
      <c r="B1321" s="118">
        <v>4</v>
      </c>
      <c r="C1321" s="118">
        <v>1</v>
      </c>
      <c r="D1321" s="118">
        <v>0</v>
      </c>
      <c r="E1321" s="118">
        <v>1</v>
      </c>
      <c r="F1321" s="118">
        <v>1</v>
      </c>
      <c r="G1321" s="118">
        <v>1</v>
      </c>
      <c r="H1321" s="118">
        <v>0</v>
      </c>
      <c r="I1321" s="118">
        <v>0</v>
      </c>
      <c r="J1321" s="118">
        <v>0</v>
      </c>
      <c r="K1321" s="118">
        <v>0</v>
      </c>
      <c r="L1321" s="118">
        <v>0</v>
      </c>
      <c r="M1321" s="118">
        <v>0</v>
      </c>
      <c r="N1321" s="118">
        <v>0</v>
      </c>
      <c r="O1321" s="118">
        <v>0</v>
      </c>
      <c r="P1321" s="118">
        <v>0</v>
      </c>
      <c r="Q1321" s="118">
        <v>0</v>
      </c>
      <c r="R1321" s="118">
        <v>0</v>
      </c>
      <c r="S1321" s="118">
        <v>0</v>
      </c>
      <c r="T1321" s="118">
        <v>0</v>
      </c>
      <c r="U1321" s="118">
        <v>0</v>
      </c>
      <c r="V1321" s="118">
        <v>19</v>
      </c>
      <c r="W1321" s="118" t="s">
        <v>263</v>
      </c>
    </row>
    <row r="1322" spans="1:23" ht="13.5" customHeight="1" x14ac:dyDescent="0.3">
      <c r="A1322" s="237">
        <v>0.65625</v>
      </c>
      <c r="B1322" s="118">
        <v>3</v>
      </c>
      <c r="C1322" s="118">
        <v>0</v>
      </c>
      <c r="D1322" s="118">
        <v>0</v>
      </c>
      <c r="E1322" s="118">
        <v>0</v>
      </c>
      <c r="F1322" s="118">
        <v>1</v>
      </c>
      <c r="G1322" s="118">
        <v>2</v>
      </c>
      <c r="H1322" s="118">
        <v>0</v>
      </c>
      <c r="I1322" s="118">
        <v>0</v>
      </c>
      <c r="J1322" s="118">
        <v>0</v>
      </c>
      <c r="K1322" s="118">
        <v>0</v>
      </c>
      <c r="L1322" s="118">
        <v>0</v>
      </c>
      <c r="M1322" s="118">
        <v>0</v>
      </c>
      <c r="N1322" s="118">
        <v>0</v>
      </c>
      <c r="O1322" s="118">
        <v>0</v>
      </c>
      <c r="P1322" s="118">
        <v>0</v>
      </c>
      <c r="Q1322" s="118">
        <v>0</v>
      </c>
      <c r="R1322" s="118">
        <v>0</v>
      </c>
      <c r="S1322" s="118">
        <v>0</v>
      </c>
      <c r="T1322" s="118">
        <v>0</v>
      </c>
      <c r="U1322" s="118">
        <v>0</v>
      </c>
      <c r="V1322" s="118">
        <v>24.4</v>
      </c>
      <c r="W1322" s="118" t="s">
        <v>263</v>
      </c>
    </row>
    <row r="1323" spans="1:23" ht="13.5" customHeight="1" x14ac:dyDescent="0.3">
      <c r="A1323" s="237">
        <v>0.66666666666666696</v>
      </c>
      <c r="B1323" s="118">
        <v>3</v>
      </c>
      <c r="C1323" s="118">
        <v>0</v>
      </c>
      <c r="D1323" s="118">
        <v>0</v>
      </c>
      <c r="E1323" s="118">
        <v>1</v>
      </c>
      <c r="F1323" s="118">
        <v>0</v>
      </c>
      <c r="G1323" s="118">
        <v>2</v>
      </c>
      <c r="H1323" s="118">
        <v>0</v>
      </c>
      <c r="I1323" s="118">
        <v>0</v>
      </c>
      <c r="J1323" s="118">
        <v>0</v>
      </c>
      <c r="K1323" s="118">
        <v>0</v>
      </c>
      <c r="L1323" s="118">
        <v>0</v>
      </c>
      <c r="M1323" s="118">
        <v>0</v>
      </c>
      <c r="N1323" s="118">
        <v>0</v>
      </c>
      <c r="O1323" s="118">
        <v>0</v>
      </c>
      <c r="P1323" s="118">
        <v>0</v>
      </c>
      <c r="Q1323" s="118">
        <v>0</v>
      </c>
      <c r="R1323" s="118">
        <v>0</v>
      </c>
      <c r="S1323" s="118">
        <v>0</v>
      </c>
      <c r="T1323" s="118">
        <v>0</v>
      </c>
      <c r="U1323" s="118">
        <v>0</v>
      </c>
      <c r="V1323" s="118">
        <v>23.3</v>
      </c>
      <c r="W1323" s="118" t="s">
        <v>263</v>
      </c>
    </row>
    <row r="1324" spans="1:23" ht="13.5" customHeight="1" x14ac:dyDescent="0.3">
      <c r="A1324" s="237">
        <v>0.67708333333333304</v>
      </c>
      <c r="B1324" s="118">
        <v>8</v>
      </c>
      <c r="C1324" s="118">
        <v>0</v>
      </c>
      <c r="D1324" s="118">
        <v>0</v>
      </c>
      <c r="E1324" s="118">
        <v>1</v>
      </c>
      <c r="F1324" s="118">
        <v>2</v>
      </c>
      <c r="G1324" s="118">
        <v>5</v>
      </c>
      <c r="H1324" s="118">
        <v>0</v>
      </c>
      <c r="I1324" s="118">
        <v>0</v>
      </c>
      <c r="J1324" s="118">
        <v>0</v>
      </c>
      <c r="K1324" s="118">
        <v>0</v>
      </c>
      <c r="L1324" s="118">
        <v>0</v>
      </c>
      <c r="M1324" s="118">
        <v>0</v>
      </c>
      <c r="N1324" s="118">
        <v>0</v>
      </c>
      <c r="O1324" s="118">
        <v>0</v>
      </c>
      <c r="P1324" s="118">
        <v>0</v>
      </c>
      <c r="Q1324" s="118">
        <v>0</v>
      </c>
      <c r="R1324" s="118">
        <v>0</v>
      </c>
      <c r="S1324" s="118">
        <v>0</v>
      </c>
      <c r="T1324" s="118">
        <v>0</v>
      </c>
      <c r="U1324" s="118">
        <v>0</v>
      </c>
      <c r="V1324" s="118">
        <v>24.5</v>
      </c>
      <c r="W1324" s="118" t="s">
        <v>263</v>
      </c>
    </row>
    <row r="1325" spans="1:23" ht="13.5" customHeight="1" x14ac:dyDescent="0.3">
      <c r="A1325" s="237">
        <v>0.6875</v>
      </c>
      <c r="B1325" s="118">
        <v>1</v>
      </c>
      <c r="C1325" s="118">
        <v>0</v>
      </c>
      <c r="D1325" s="118">
        <v>0</v>
      </c>
      <c r="E1325" s="118">
        <v>0</v>
      </c>
      <c r="F1325" s="118">
        <v>1</v>
      </c>
      <c r="G1325" s="118">
        <v>0</v>
      </c>
      <c r="H1325" s="118">
        <v>0</v>
      </c>
      <c r="I1325" s="118">
        <v>0</v>
      </c>
      <c r="J1325" s="118">
        <v>0</v>
      </c>
      <c r="K1325" s="118">
        <v>0</v>
      </c>
      <c r="L1325" s="118">
        <v>0</v>
      </c>
      <c r="M1325" s="118">
        <v>0</v>
      </c>
      <c r="N1325" s="118">
        <v>0</v>
      </c>
      <c r="O1325" s="118">
        <v>0</v>
      </c>
      <c r="P1325" s="118">
        <v>0</v>
      </c>
      <c r="Q1325" s="118">
        <v>0</v>
      </c>
      <c r="R1325" s="118">
        <v>0</v>
      </c>
      <c r="S1325" s="118">
        <v>0</v>
      </c>
      <c r="T1325" s="118">
        <v>0</v>
      </c>
      <c r="U1325" s="118">
        <v>0</v>
      </c>
      <c r="V1325" s="118">
        <v>24.9</v>
      </c>
      <c r="W1325" s="118" t="s">
        <v>263</v>
      </c>
    </row>
    <row r="1326" spans="1:23" ht="13.5" customHeight="1" x14ac:dyDescent="0.3">
      <c r="A1326" s="237">
        <v>0.69791666666666696</v>
      </c>
      <c r="B1326" s="118">
        <v>5</v>
      </c>
      <c r="C1326" s="118">
        <v>0</v>
      </c>
      <c r="D1326" s="118">
        <v>0</v>
      </c>
      <c r="E1326" s="118">
        <v>0</v>
      </c>
      <c r="F1326" s="118">
        <v>4</v>
      </c>
      <c r="G1326" s="118">
        <v>1</v>
      </c>
      <c r="H1326" s="118">
        <v>0</v>
      </c>
      <c r="I1326" s="118">
        <v>0</v>
      </c>
      <c r="J1326" s="118">
        <v>0</v>
      </c>
      <c r="K1326" s="118">
        <v>0</v>
      </c>
      <c r="L1326" s="118">
        <v>0</v>
      </c>
      <c r="M1326" s="118">
        <v>0</v>
      </c>
      <c r="N1326" s="118">
        <v>0</v>
      </c>
      <c r="O1326" s="118">
        <v>0</v>
      </c>
      <c r="P1326" s="118">
        <v>0</v>
      </c>
      <c r="Q1326" s="118">
        <v>0</v>
      </c>
      <c r="R1326" s="118">
        <v>0</v>
      </c>
      <c r="S1326" s="118">
        <v>0</v>
      </c>
      <c r="T1326" s="118">
        <v>0</v>
      </c>
      <c r="U1326" s="118">
        <v>0</v>
      </c>
      <c r="V1326" s="118">
        <v>24.3</v>
      </c>
      <c r="W1326" s="118" t="s">
        <v>263</v>
      </c>
    </row>
    <row r="1327" spans="1:23" ht="13.5" customHeight="1" x14ac:dyDescent="0.3">
      <c r="A1327" s="237">
        <v>0.70833333333333304</v>
      </c>
      <c r="B1327" s="118">
        <v>3</v>
      </c>
      <c r="C1327" s="118">
        <v>0</v>
      </c>
      <c r="D1327" s="118">
        <v>0</v>
      </c>
      <c r="E1327" s="118">
        <v>1</v>
      </c>
      <c r="F1327" s="118">
        <v>0</v>
      </c>
      <c r="G1327" s="118">
        <v>1</v>
      </c>
      <c r="H1327" s="118">
        <v>0</v>
      </c>
      <c r="I1327" s="118">
        <v>1</v>
      </c>
      <c r="J1327" s="118">
        <v>0</v>
      </c>
      <c r="K1327" s="118">
        <v>0</v>
      </c>
      <c r="L1327" s="118">
        <v>0</v>
      </c>
      <c r="M1327" s="118">
        <v>0</v>
      </c>
      <c r="N1327" s="118">
        <v>0</v>
      </c>
      <c r="O1327" s="118">
        <v>0</v>
      </c>
      <c r="P1327" s="118">
        <v>0</v>
      </c>
      <c r="Q1327" s="118">
        <v>0</v>
      </c>
      <c r="R1327" s="118">
        <v>0</v>
      </c>
      <c r="S1327" s="118">
        <v>0</v>
      </c>
      <c r="T1327" s="118">
        <v>0</v>
      </c>
      <c r="U1327" s="118">
        <v>0</v>
      </c>
      <c r="V1327" s="118">
        <v>28.9</v>
      </c>
      <c r="W1327" s="118" t="s">
        <v>263</v>
      </c>
    </row>
    <row r="1328" spans="1:23" ht="13.5" customHeight="1" x14ac:dyDescent="0.3">
      <c r="A1328" s="237">
        <v>0.71875</v>
      </c>
      <c r="B1328" s="118">
        <v>4</v>
      </c>
      <c r="C1328" s="118">
        <v>0</v>
      </c>
      <c r="D1328" s="118">
        <v>0</v>
      </c>
      <c r="E1328" s="118">
        <v>1</v>
      </c>
      <c r="F1328" s="118">
        <v>1</v>
      </c>
      <c r="G1328" s="118">
        <v>2</v>
      </c>
      <c r="H1328" s="118">
        <v>0</v>
      </c>
      <c r="I1328" s="118">
        <v>0</v>
      </c>
      <c r="J1328" s="118">
        <v>0</v>
      </c>
      <c r="K1328" s="118">
        <v>0</v>
      </c>
      <c r="L1328" s="118">
        <v>0</v>
      </c>
      <c r="M1328" s="118">
        <v>0</v>
      </c>
      <c r="N1328" s="118">
        <v>0</v>
      </c>
      <c r="O1328" s="118">
        <v>0</v>
      </c>
      <c r="P1328" s="118">
        <v>0</v>
      </c>
      <c r="Q1328" s="118">
        <v>0</v>
      </c>
      <c r="R1328" s="118">
        <v>0</v>
      </c>
      <c r="S1328" s="118">
        <v>0</v>
      </c>
      <c r="T1328" s="118">
        <v>0</v>
      </c>
      <c r="U1328" s="118">
        <v>0</v>
      </c>
      <c r="V1328" s="118">
        <v>22.6</v>
      </c>
      <c r="W1328" s="118" t="s">
        <v>263</v>
      </c>
    </row>
    <row r="1329" spans="1:23" ht="13.5" customHeight="1" x14ac:dyDescent="0.3">
      <c r="A1329" s="237">
        <v>0.72916666666666696</v>
      </c>
      <c r="B1329" s="118">
        <v>4</v>
      </c>
      <c r="C1329" s="118">
        <v>1</v>
      </c>
      <c r="D1329" s="118">
        <v>0</v>
      </c>
      <c r="E1329" s="118">
        <v>1</v>
      </c>
      <c r="F1329" s="118">
        <v>1</v>
      </c>
      <c r="G1329" s="118">
        <v>0</v>
      </c>
      <c r="H1329" s="118">
        <v>1</v>
      </c>
      <c r="I1329" s="118">
        <v>0</v>
      </c>
      <c r="J1329" s="118">
        <v>0</v>
      </c>
      <c r="K1329" s="118">
        <v>0</v>
      </c>
      <c r="L1329" s="118">
        <v>0</v>
      </c>
      <c r="M1329" s="118">
        <v>0</v>
      </c>
      <c r="N1329" s="118">
        <v>0</v>
      </c>
      <c r="O1329" s="118">
        <v>0</v>
      </c>
      <c r="P1329" s="118">
        <v>0</v>
      </c>
      <c r="Q1329" s="118">
        <v>0</v>
      </c>
      <c r="R1329" s="118">
        <v>0</v>
      </c>
      <c r="S1329" s="118">
        <v>0</v>
      </c>
      <c r="T1329" s="118">
        <v>0</v>
      </c>
      <c r="U1329" s="118">
        <v>0</v>
      </c>
      <c r="V1329" s="118">
        <v>20.7</v>
      </c>
      <c r="W1329" s="118" t="s">
        <v>263</v>
      </c>
    </row>
    <row r="1330" spans="1:23" ht="13.5" customHeight="1" x14ac:dyDescent="0.3">
      <c r="A1330" s="237">
        <v>0.73958333333333304</v>
      </c>
      <c r="B1330" s="118">
        <v>5</v>
      </c>
      <c r="C1330" s="118">
        <v>0</v>
      </c>
      <c r="D1330" s="118">
        <v>0</v>
      </c>
      <c r="E1330" s="118">
        <v>0</v>
      </c>
      <c r="F1330" s="118">
        <v>3</v>
      </c>
      <c r="G1330" s="118">
        <v>1</v>
      </c>
      <c r="H1330" s="118">
        <v>0</v>
      </c>
      <c r="I1330" s="118">
        <v>1</v>
      </c>
      <c r="J1330" s="118">
        <v>0</v>
      </c>
      <c r="K1330" s="118">
        <v>0</v>
      </c>
      <c r="L1330" s="118">
        <v>0</v>
      </c>
      <c r="M1330" s="118">
        <v>0</v>
      </c>
      <c r="N1330" s="118">
        <v>0</v>
      </c>
      <c r="O1330" s="118">
        <v>0</v>
      </c>
      <c r="P1330" s="118">
        <v>0</v>
      </c>
      <c r="Q1330" s="118">
        <v>0</v>
      </c>
      <c r="R1330" s="118">
        <v>0</v>
      </c>
      <c r="S1330" s="118">
        <v>0</v>
      </c>
      <c r="T1330" s="118">
        <v>0</v>
      </c>
      <c r="U1330" s="118">
        <v>0</v>
      </c>
      <c r="V1330" s="118">
        <v>26.3</v>
      </c>
      <c r="W1330" s="118" t="s">
        <v>263</v>
      </c>
    </row>
    <row r="1331" spans="1:23" ht="13.5" customHeight="1" x14ac:dyDescent="0.3">
      <c r="A1331" s="237">
        <v>0.75</v>
      </c>
      <c r="B1331" s="118">
        <v>5</v>
      </c>
      <c r="C1331" s="118">
        <v>0</v>
      </c>
      <c r="D1331" s="118">
        <v>0</v>
      </c>
      <c r="E1331" s="118">
        <v>2</v>
      </c>
      <c r="F1331" s="118">
        <v>3</v>
      </c>
      <c r="G1331" s="118">
        <v>0</v>
      </c>
      <c r="H1331" s="118">
        <v>0</v>
      </c>
      <c r="I1331" s="118">
        <v>0</v>
      </c>
      <c r="J1331" s="118">
        <v>0</v>
      </c>
      <c r="K1331" s="118">
        <v>0</v>
      </c>
      <c r="L1331" s="118">
        <v>0</v>
      </c>
      <c r="M1331" s="118">
        <v>0</v>
      </c>
      <c r="N1331" s="118">
        <v>0</v>
      </c>
      <c r="O1331" s="118">
        <v>0</v>
      </c>
      <c r="P1331" s="118">
        <v>0</v>
      </c>
      <c r="Q1331" s="118">
        <v>0</v>
      </c>
      <c r="R1331" s="118">
        <v>0</v>
      </c>
      <c r="S1331" s="118">
        <v>0</v>
      </c>
      <c r="T1331" s="118">
        <v>0</v>
      </c>
      <c r="U1331" s="118">
        <v>0</v>
      </c>
      <c r="V1331" s="118">
        <v>19.899999999999999</v>
      </c>
      <c r="W1331" s="118" t="s">
        <v>263</v>
      </c>
    </row>
    <row r="1332" spans="1:23" ht="13.5" customHeight="1" x14ac:dyDescent="0.3">
      <c r="A1332" s="237">
        <v>0.76041666666666696</v>
      </c>
      <c r="B1332" s="118">
        <v>6</v>
      </c>
      <c r="C1332" s="118">
        <v>0</v>
      </c>
      <c r="D1332" s="118">
        <v>1</v>
      </c>
      <c r="E1332" s="118">
        <v>5</v>
      </c>
      <c r="F1332" s="118">
        <v>0</v>
      </c>
      <c r="G1332" s="118">
        <v>0</v>
      </c>
      <c r="H1332" s="118">
        <v>0</v>
      </c>
      <c r="I1332" s="118">
        <v>0</v>
      </c>
      <c r="J1332" s="118">
        <v>0</v>
      </c>
      <c r="K1332" s="118">
        <v>0</v>
      </c>
      <c r="L1332" s="118">
        <v>0</v>
      </c>
      <c r="M1332" s="118">
        <v>0</v>
      </c>
      <c r="N1332" s="118">
        <v>0</v>
      </c>
      <c r="O1332" s="118">
        <v>0</v>
      </c>
      <c r="P1332" s="118">
        <v>0</v>
      </c>
      <c r="Q1332" s="118">
        <v>0</v>
      </c>
      <c r="R1332" s="118">
        <v>0</v>
      </c>
      <c r="S1332" s="118">
        <v>0</v>
      </c>
      <c r="T1332" s="118">
        <v>0</v>
      </c>
      <c r="U1332" s="118">
        <v>0</v>
      </c>
      <c r="V1332" s="118">
        <v>17.2</v>
      </c>
      <c r="W1332" s="118" t="s">
        <v>263</v>
      </c>
    </row>
    <row r="1333" spans="1:23" ht="13.5" customHeight="1" x14ac:dyDescent="0.3">
      <c r="A1333" s="237">
        <v>0.77083333333333304</v>
      </c>
      <c r="B1333" s="118">
        <v>4</v>
      </c>
      <c r="C1333" s="118">
        <v>0</v>
      </c>
      <c r="D1333" s="118">
        <v>0</v>
      </c>
      <c r="E1333" s="118">
        <v>0</v>
      </c>
      <c r="F1333" s="118">
        <v>1</v>
      </c>
      <c r="G1333" s="118">
        <v>1</v>
      </c>
      <c r="H1333" s="118">
        <v>2</v>
      </c>
      <c r="I1333" s="118">
        <v>0</v>
      </c>
      <c r="J1333" s="118">
        <v>0</v>
      </c>
      <c r="K1333" s="118">
        <v>0</v>
      </c>
      <c r="L1333" s="118">
        <v>0</v>
      </c>
      <c r="M1333" s="118">
        <v>0</v>
      </c>
      <c r="N1333" s="118">
        <v>0</v>
      </c>
      <c r="O1333" s="118">
        <v>0</v>
      </c>
      <c r="P1333" s="118">
        <v>0</v>
      </c>
      <c r="Q1333" s="118">
        <v>0</v>
      </c>
      <c r="R1333" s="118">
        <v>0</v>
      </c>
      <c r="S1333" s="118">
        <v>0</v>
      </c>
      <c r="T1333" s="118">
        <v>0</v>
      </c>
      <c r="U1333" s="118">
        <v>0</v>
      </c>
      <c r="V1333" s="118">
        <v>29.6</v>
      </c>
      <c r="W1333" s="118" t="s">
        <v>263</v>
      </c>
    </row>
    <row r="1334" spans="1:23" ht="13.5" customHeight="1" x14ac:dyDescent="0.3">
      <c r="A1334" s="237">
        <v>0.78125</v>
      </c>
      <c r="B1334" s="118">
        <v>2</v>
      </c>
      <c r="C1334" s="118">
        <v>0</v>
      </c>
      <c r="D1334" s="118">
        <v>0</v>
      </c>
      <c r="E1334" s="118">
        <v>0</v>
      </c>
      <c r="F1334" s="118">
        <v>0</v>
      </c>
      <c r="G1334" s="118">
        <v>2</v>
      </c>
      <c r="H1334" s="118">
        <v>0</v>
      </c>
      <c r="I1334" s="118">
        <v>0</v>
      </c>
      <c r="J1334" s="118">
        <v>0</v>
      </c>
      <c r="K1334" s="118">
        <v>0</v>
      </c>
      <c r="L1334" s="118">
        <v>0</v>
      </c>
      <c r="M1334" s="118">
        <v>0</v>
      </c>
      <c r="N1334" s="118">
        <v>0</v>
      </c>
      <c r="O1334" s="118">
        <v>0</v>
      </c>
      <c r="P1334" s="118">
        <v>0</v>
      </c>
      <c r="Q1334" s="118">
        <v>0</v>
      </c>
      <c r="R1334" s="118">
        <v>0</v>
      </c>
      <c r="S1334" s="118">
        <v>0</v>
      </c>
      <c r="T1334" s="118">
        <v>0</v>
      </c>
      <c r="U1334" s="118">
        <v>0</v>
      </c>
      <c r="V1334" s="118">
        <v>26.8</v>
      </c>
      <c r="W1334" s="118" t="s">
        <v>263</v>
      </c>
    </row>
    <row r="1335" spans="1:23" ht="13.5" customHeight="1" x14ac:dyDescent="0.3">
      <c r="A1335" s="237">
        <v>0.79166666666666696</v>
      </c>
      <c r="B1335" s="118">
        <v>2</v>
      </c>
      <c r="C1335" s="118">
        <v>0</v>
      </c>
      <c r="D1335" s="118">
        <v>0</v>
      </c>
      <c r="E1335" s="118">
        <v>0</v>
      </c>
      <c r="F1335" s="118">
        <v>1</v>
      </c>
      <c r="G1335" s="118">
        <v>1</v>
      </c>
      <c r="H1335" s="118">
        <v>0</v>
      </c>
      <c r="I1335" s="118">
        <v>0</v>
      </c>
      <c r="J1335" s="118">
        <v>0</v>
      </c>
      <c r="K1335" s="118">
        <v>0</v>
      </c>
      <c r="L1335" s="118">
        <v>0</v>
      </c>
      <c r="M1335" s="118">
        <v>0</v>
      </c>
      <c r="N1335" s="118">
        <v>0</v>
      </c>
      <c r="O1335" s="118">
        <v>0</v>
      </c>
      <c r="P1335" s="118">
        <v>0</v>
      </c>
      <c r="Q1335" s="118">
        <v>0</v>
      </c>
      <c r="R1335" s="118">
        <v>0</v>
      </c>
      <c r="S1335" s="118">
        <v>0</v>
      </c>
      <c r="T1335" s="118">
        <v>0</v>
      </c>
      <c r="U1335" s="118">
        <v>0</v>
      </c>
      <c r="V1335" s="118">
        <v>25.5</v>
      </c>
      <c r="W1335" s="118" t="s">
        <v>263</v>
      </c>
    </row>
    <row r="1336" spans="1:23" ht="13.5" customHeight="1" x14ac:dyDescent="0.3">
      <c r="A1336" s="237">
        <v>0.80208333333333304</v>
      </c>
      <c r="B1336" s="118">
        <v>4</v>
      </c>
      <c r="C1336" s="118">
        <v>0</v>
      </c>
      <c r="D1336" s="118">
        <v>0</v>
      </c>
      <c r="E1336" s="118">
        <v>1</v>
      </c>
      <c r="F1336" s="118">
        <v>3</v>
      </c>
      <c r="G1336" s="118">
        <v>0</v>
      </c>
      <c r="H1336" s="118">
        <v>0</v>
      </c>
      <c r="I1336" s="118">
        <v>0</v>
      </c>
      <c r="J1336" s="118">
        <v>0</v>
      </c>
      <c r="K1336" s="118">
        <v>0</v>
      </c>
      <c r="L1336" s="118">
        <v>0</v>
      </c>
      <c r="M1336" s="118">
        <v>0</v>
      </c>
      <c r="N1336" s="118">
        <v>0</v>
      </c>
      <c r="O1336" s="118">
        <v>0</v>
      </c>
      <c r="P1336" s="118">
        <v>0</v>
      </c>
      <c r="Q1336" s="118">
        <v>0</v>
      </c>
      <c r="R1336" s="118">
        <v>0</v>
      </c>
      <c r="S1336" s="118">
        <v>0</v>
      </c>
      <c r="T1336" s="118">
        <v>0</v>
      </c>
      <c r="U1336" s="118">
        <v>0</v>
      </c>
      <c r="V1336" s="118">
        <v>21.3</v>
      </c>
      <c r="W1336" s="118" t="s">
        <v>263</v>
      </c>
    </row>
    <row r="1337" spans="1:23" ht="13.5" customHeight="1" x14ac:dyDescent="0.3">
      <c r="A1337" s="237">
        <v>0.8125</v>
      </c>
      <c r="B1337" s="118">
        <v>2</v>
      </c>
      <c r="C1337" s="118">
        <v>0</v>
      </c>
      <c r="D1337" s="118">
        <v>0</v>
      </c>
      <c r="E1337" s="118">
        <v>0</v>
      </c>
      <c r="F1337" s="118">
        <v>1</v>
      </c>
      <c r="G1337" s="118">
        <v>0</v>
      </c>
      <c r="H1337" s="118">
        <v>1</v>
      </c>
      <c r="I1337" s="118">
        <v>0</v>
      </c>
      <c r="J1337" s="118">
        <v>0</v>
      </c>
      <c r="K1337" s="118">
        <v>0</v>
      </c>
      <c r="L1337" s="118">
        <v>0</v>
      </c>
      <c r="M1337" s="118">
        <v>0</v>
      </c>
      <c r="N1337" s="118">
        <v>0</v>
      </c>
      <c r="O1337" s="118">
        <v>0</v>
      </c>
      <c r="P1337" s="118">
        <v>0</v>
      </c>
      <c r="Q1337" s="118">
        <v>0</v>
      </c>
      <c r="R1337" s="118">
        <v>0</v>
      </c>
      <c r="S1337" s="118">
        <v>0</v>
      </c>
      <c r="T1337" s="118">
        <v>0</v>
      </c>
      <c r="U1337" s="118">
        <v>0</v>
      </c>
      <c r="V1337" s="118">
        <v>27.2</v>
      </c>
      <c r="W1337" s="118" t="s">
        <v>263</v>
      </c>
    </row>
    <row r="1338" spans="1:23" ht="13.5" customHeight="1" x14ac:dyDescent="0.3">
      <c r="A1338" s="237">
        <v>0.82291666666666696</v>
      </c>
      <c r="B1338" s="118">
        <v>3</v>
      </c>
      <c r="C1338" s="118">
        <v>0</v>
      </c>
      <c r="D1338" s="118">
        <v>0</v>
      </c>
      <c r="E1338" s="118">
        <v>0</v>
      </c>
      <c r="F1338" s="118">
        <v>2</v>
      </c>
      <c r="G1338" s="118">
        <v>0</v>
      </c>
      <c r="H1338" s="118">
        <v>1</v>
      </c>
      <c r="I1338" s="118">
        <v>0</v>
      </c>
      <c r="J1338" s="118">
        <v>0</v>
      </c>
      <c r="K1338" s="118">
        <v>0</v>
      </c>
      <c r="L1338" s="118">
        <v>0</v>
      </c>
      <c r="M1338" s="118">
        <v>0</v>
      </c>
      <c r="N1338" s="118">
        <v>0</v>
      </c>
      <c r="O1338" s="118">
        <v>0</v>
      </c>
      <c r="P1338" s="118">
        <v>0</v>
      </c>
      <c r="Q1338" s="118">
        <v>0</v>
      </c>
      <c r="R1338" s="118">
        <v>0</v>
      </c>
      <c r="S1338" s="118">
        <v>0</v>
      </c>
      <c r="T1338" s="118">
        <v>0</v>
      </c>
      <c r="U1338" s="118">
        <v>0</v>
      </c>
      <c r="V1338" s="118">
        <v>26.1</v>
      </c>
      <c r="W1338" s="118" t="s">
        <v>263</v>
      </c>
    </row>
    <row r="1339" spans="1:23" ht="13.5" customHeight="1" x14ac:dyDescent="0.3">
      <c r="A1339" s="237">
        <v>0.83333333333333304</v>
      </c>
      <c r="B1339" s="118">
        <v>0</v>
      </c>
      <c r="C1339" s="118">
        <v>0</v>
      </c>
      <c r="D1339" s="118">
        <v>0</v>
      </c>
      <c r="E1339" s="118">
        <v>0</v>
      </c>
      <c r="F1339" s="118">
        <v>0</v>
      </c>
      <c r="G1339" s="118">
        <v>0</v>
      </c>
      <c r="H1339" s="118">
        <v>0</v>
      </c>
      <c r="I1339" s="118">
        <v>0</v>
      </c>
      <c r="J1339" s="118">
        <v>0</v>
      </c>
      <c r="K1339" s="118">
        <v>0</v>
      </c>
      <c r="L1339" s="118">
        <v>0</v>
      </c>
      <c r="M1339" s="118">
        <v>0</v>
      </c>
      <c r="N1339" s="118">
        <v>0</v>
      </c>
      <c r="O1339" s="118">
        <v>0</v>
      </c>
      <c r="P1339" s="118">
        <v>0</v>
      </c>
      <c r="Q1339" s="118">
        <v>0</v>
      </c>
      <c r="R1339" s="118">
        <v>0</v>
      </c>
      <c r="S1339" s="118">
        <v>0</v>
      </c>
      <c r="T1339" s="118">
        <v>0</v>
      </c>
      <c r="U1339" s="118">
        <v>0</v>
      </c>
      <c r="V1339" s="118" t="s">
        <v>263</v>
      </c>
      <c r="W1339" s="118" t="s">
        <v>263</v>
      </c>
    </row>
    <row r="1340" spans="1:23" ht="13.5" customHeight="1" x14ac:dyDescent="0.3">
      <c r="A1340" s="237">
        <v>0.84375</v>
      </c>
      <c r="B1340" s="118">
        <v>1</v>
      </c>
      <c r="C1340" s="118">
        <v>0</v>
      </c>
      <c r="D1340" s="118">
        <v>0</v>
      </c>
      <c r="E1340" s="118">
        <v>1</v>
      </c>
      <c r="F1340" s="118">
        <v>0</v>
      </c>
      <c r="G1340" s="118">
        <v>0</v>
      </c>
      <c r="H1340" s="118">
        <v>0</v>
      </c>
      <c r="I1340" s="118">
        <v>0</v>
      </c>
      <c r="J1340" s="118">
        <v>0</v>
      </c>
      <c r="K1340" s="118">
        <v>0</v>
      </c>
      <c r="L1340" s="118">
        <v>0</v>
      </c>
      <c r="M1340" s="118">
        <v>0</v>
      </c>
      <c r="N1340" s="118">
        <v>0</v>
      </c>
      <c r="O1340" s="118">
        <v>0</v>
      </c>
      <c r="P1340" s="118">
        <v>0</v>
      </c>
      <c r="Q1340" s="118">
        <v>0</v>
      </c>
      <c r="R1340" s="118">
        <v>0</v>
      </c>
      <c r="S1340" s="118">
        <v>0</v>
      </c>
      <c r="T1340" s="118">
        <v>0</v>
      </c>
      <c r="U1340" s="118">
        <v>0</v>
      </c>
      <c r="V1340" s="118">
        <v>18.7</v>
      </c>
      <c r="W1340" s="118" t="s">
        <v>263</v>
      </c>
    </row>
    <row r="1341" spans="1:23" ht="13.5" customHeight="1" x14ac:dyDescent="0.3">
      <c r="A1341" s="237">
        <v>0.85416666666666696</v>
      </c>
      <c r="B1341" s="118">
        <v>1</v>
      </c>
      <c r="C1341" s="118">
        <v>0</v>
      </c>
      <c r="D1341" s="118">
        <v>0</v>
      </c>
      <c r="E1341" s="118">
        <v>1</v>
      </c>
      <c r="F1341" s="118">
        <v>0</v>
      </c>
      <c r="G1341" s="118">
        <v>0</v>
      </c>
      <c r="H1341" s="118">
        <v>0</v>
      </c>
      <c r="I1341" s="118">
        <v>0</v>
      </c>
      <c r="J1341" s="118">
        <v>0</v>
      </c>
      <c r="K1341" s="118">
        <v>0</v>
      </c>
      <c r="L1341" s="118">
        <v>0</v>
      </c>
      <c r="M1341" s="118">
        <v>0</v>
      </c>
      <c r="N1341" s="118">
        <v>0</v>
      </c>
      <c r="O1341" s="118">
        <v>0</v>
      </c>
      <c r="P1341" s="118">
        <v>0</v>
      </c>
      <c r="Q1341" s="118">
        <v>0</v>
      </c>
      <c r="R1341" s="118">
        <v>0</v>
      </c>
      <c r="S1341" s="118">
        <v>0</v>
      </c>
      <c r="T1341" s="118">
        <v>0</v>
      </c>
      <c r="U1341" s="118">
        <v>0</v>
      </c>
      <c r="V1341" s="118">
        <v>18.899999999999999</v>
      </c>
      <c r="W1341" s="118" t="s">
        <v>263</v>
      </c>
    </row>
    <row r="1342" spans="1:23" ht="13.5" customHeight="1" x14ac:dyDescent="0.3">
      <c r="A1342" s="237">
        <v>0.86458333333333304</v>
      </c>
      <c r="B1342" s="118">
        <v>0</v>
      </c>
      <c r="C1342" s="118">
        <v>0</v>
      </c>
      <c r="D1342" s="118">
        <v>0</v>
      </c>
      <c r="E1342" s="118">
        <v>0</v>
      </c>
      <c r="F1342" s="118">
        <v>0</v>
      </c>
      <c r="G1342" s="118">
        <v>0</v>
      </c>
      <c r="H1342" s="118">
        <v>0</v>
      </c>
      <c r="I1342" s="118">
        <v>0</v>
      </c>
      <c r="J1342" s="118">
        <v>0</v>
      </c>
      <c r="K1342" s="118">
        <v>0</v>
      </c>
      <c r="L1342" s="118">
        <v>0</v>
      </c>
      <c r="M1342" s="118">
        <v>0</v>
      </c>
      <c r="N1342" s="118">
        <v>0</v>
      </c>
      <c r="O1342" s="118">
        <v>0</v>
      </c>
      <c r="P1342" s="118">
        <v>0</v>
      </c>
      <c r="Q1342" s="118">
        <v>0</v>
      </c>
      <c r="R1342" s="118">
        <v>0</v>
      </c>
      <c r="S1342" s="118">
        <v>0</v>
      </c>
      <c r="T1342" s="118">
        <v>0</v>
      </c>
      <c r="U1342" s="118">
        <v>0</v>
      </c>
      <c r="V1342" s="118" t="s">
        <v>263</v>
      </c>
      <c r="W1342" s="118" t="s">
        <v>263</v>
      </c>
    </row>
    <row r="1343" spans="1:23" ht="13.5" customHeight="1" x14ac:dyDescent="0.3">
      <c r="A1343" s="237">
        <v>0.875</v>
      </c>
      <c r="B1343" s="118">
        <v>2</v>
      </c>
      <c r="C1343" s="118">
        <v>0</v>
      </c>
      <c r="D1343" s="118">
        <v>0</v>
      </c>
      <c r="E1343" s="118">
        <v>0</v>
      </c>
      <c r="F1343" s="118">
        <v>0</v>
      </c>
      <c r="G1343" s="118">
        <v>0</v>
      </c>
      <c r="H1343" s="118">
        <v>1</v>
      </c>
      <c r="I1343" s="118">
        <v>0</v>
      </c>
      <c r="J1343" s="118">
        <v>1</v>
      </c>
      <c r="K1343" s="118">
        <v>0</v>
      </c>
      <c r="L1343" s="118">
        <v>0</v>
      </c>
      <c r="M1343" s="118">
        <v>0</v>
      </c>
      <c r="N1343" s="118">
        <v>0</v>
      </c>
      <c r="O1343" s="118">
        <v>0</v>
      </c>
      <c r="P1343" s="118">
        <v>0</v>
      </c>
      <c r="Q1343" s="118">
        <v>0</v>
      </c>
      <c r="R1343" s="118">
        <v>0</v>
      </c>
      <c r="S1343" s="118">
        <v>0</v>
      </c>
      <c r="T1343" s="118">
        <v>0</v>
      </c>
      <c r="U1343" s="118">
        <v>0</v>
      </c>
      <c r="V1343" s="118">
        <v>35.5</v>
      </c>
      <c r="W1343" s="118" t="s">
        <v>263</v>
      </c>
    </row>
    <row r="1344" spans="1:23" ht="13.5" customHeight="1" x14ac:dyDescent="0.3">
      <c r="A1344" s="237">
        <v>0.88541666666666696</v>
      </c>
      <c r="B1344" s="118">
        <v>3</v>
      </c>
      <c r="C1344" s="118">
        <v>0</v>
      </c>
      <c r="D1344" s="118">
        <v>0</v>
      </c>
      <c r="E1344" s="118">
        <v>1</v>
      </c>
      <c r="F1344" s="118">
        <v>0</v>
      </c>
      <c r="G1344" s="118">
        <v>0</v>
      </c>
      <c r="H1344" s="118">
        <v>2</v>
      </c>
      <c r="I1344" s="118">
        <v>0</v>
      </c>
      <c r="J1344" s="118">
        <v>0</v>
      </c>
      <c r="K1344" s="118">
        <v>0</v>
      </c>
      <c r="L1344" s="118">
        <v>0</v>
      </c>
      <c r="M1344" s="118">
        <v>0</v>
      </c>
      <c r="N1344" s="118">
        <v>0</v>
      </c>
      <c r="O1344" s="118">
        <v>0</v>
      </c>
      <c r="P1344" s="118">
        <v>0</v>
      </c>
      <c r="Q1344" s="118">
        <v>0</v>
      </c>
      <c r="R1344" s="118">
        <v>0</v>
      </c>
      <c r="S1344" s="118">
        <v>0</v>
      </c>
      <c r="T1344" s="118">
        <v>0</v>
      </c>
      <c r="U1344" s="118">
        <v>0</v>
      </c>
      <c r="V1344" s="118">
        <v>28.1</v>
      </c>
      <c r="W1344" s="118" t="s">
        <v>263</v>
      </c>
    </row>
    <row r="1345" spans="1:23" ht="13.5" customHeight="1" x14ac:dyDescent="0.3">
      <c r="A1345" s="237">
        <v>0.89583333333333304</v>
      </c>
      <c r="B1345" s="118">
        <v>2</v>
      </c>
      <c r="C1345" s="118">
        <v>0</v>
      </c>
      <c r="D1345" s="118">
        <v>0</v>
      </c>
      <c r="E1345" s="118">
        <v>0</v>
      </c>
      <c r="F1345" s="118">
        <v>0</v>
      </c>
      <c r="G1345" s="118">
        <v>2</v>
      </c>
      <c r="H1345" s="118">
        <v>0</v>
      </c>
      <c r="I1345" s="118">
        <v>0</v>
      </c>
      <c r="J1345" s="118">
        <v>0</v>
      </c>
      <c r="K1345" s="118">
        <v>0</v>
      </c>
      <c r="L1345" s="118">
        <v>0</v>
      </c>
      <c r="M1345" s="118">
        <v>0</v>
      </c>
      <c r="N1345" s="118">
        <v>0</v>
      </c>
      <c r="O1345" s="118">
        <v>0</v>
      </c>
      <c r="P1345" s="118">
        <v>0</v>
      </c>
      <c r="Q1345" s="118">
        <v>0</v>
      </c>
      <c r="R1345" s="118">
        <v>0</v>
      </c>
      <c r="S1345" s="118">
        <v>0</v>
      </c>
      <c r="T1345" s="118">
        <v>0</v>
      </c>
      <c r="U1345" s="118">
        <v>0</v>
      </c>
      <c r="V1345" s="118">
        <v>29.3</v>
      </c>
      <c r="W1345" s="118" t="s">
        <v>263</v>
      </c>
    </row>
    <row r="1346" spans="1:23" ht="13.5" customHeight="1" x14ac:dyDescent="0.3">
      <c r="A1346" s="237">
        <v>0.90625</v>
      </c>
      <c r="B1346" s="118">
        <v>1</v>
      </c>
      <c r="C1346" s="118">
        <v>0</v>
      </c>
      <c r="D1346" s="118">
        <v>0</v>
      </c>
      <c r="E1346" s="118">
        <v>0</v>
      </c>
      <c r="F1346" s="118">
        <v>1</v>
      </c>
      <c r="G1346" s="118">
        <v>0</v>
      </c>
      <c r="H1346" s="118">
        <v>0</v>
      </c>
      <c r="I1346" s="118">
        <v>0</v>
      </c>
      <c r="J1346" s="118">
        <v>0</v>
      </c>
      <c r="K1346" s="118">
        <v>0</v>
      </c>
      <c r="L1346" s="118">
        <v>0</v>
      </c>
      <c r="M1346" s="118">
        <v>0</v>
      </c>
      <c r="N1346" s="118">
        <v>0</v>
      </c>
      <c r="O1346" s="118">
        <v>0</v>
      </c>
      <c r="P1346" s="118">
        <v>0</v>
      </c>
      <c r="Q1346" s="118">
        <v>0</v>
      </c>
      <c r="R1346" s="118">
        <v>0</v>
      </c>
      <c r="S1346" s="118">
        <v>0</v>
      </c>
      <c r="T1346" s="118">
        <v>0</v>
      </c>
      <c r="U1346" s="118">
        <v>0</v>
      </c>
      <c r="V1346" s="118">
        <v>24.2</v>
      </c>
      <c r="W1346" s="118" t="s">
        <v>263</v>
      </c>
    </row>
    <row r="1347" spans="1:23" ht="13.5" customHeight="1" x14ac:dyDescent="0.3">
      <c r="A1347" s="237">
        <v>0.91666666666666696</v>
      </c>
      <c r="B1347" s="118">
        <v>0</v>
      </c>
      <c r="C1347" s="118">
        <v>0</v>
      </c>
      <c r="D1347" s="118">
        <v>0</v>
      </c>
      <c r="E1347" s="118">
        <v>0</v>
      </c>
      <c r="F1347" s="118">
        <v>0</v>
      </c>
      <c r="G1347" s="118">
        <v>0</v>
      </c>
      <c r="H1347" s="118">
        <v>0</v>
      </c>
      <c r="I1347" s="118">
        <v>0</v>
      </c>
      <c r="J1347" s="118">
        <v>0</v>
      </c>
      <c r="K1347" s="118">
        <v>0</v>
      </c>
      <c r="L1347" s="118">
        <v>0</v>
      </c>
      <c r="M1347" s="118">
        <v>0</v>
      </c>
      <c r="N1347" s="118">
        <v>0</v>
      </c>
      <c r="O1347" s="118">
        <v>0</v>
      </c>
      <c r="P1347" s="118">
        <v>0</v>
      </c>
      <c r="Q1347" s="118">
        <v>0</v>
      </c>
      <c r="R1347" s="118">
        <v>0</v>
      </c>
      <c r="S1347" s="118">
        <v>0</v>
      </c>
      <c r="T1347" s="118">
        <v>0</v>
      </c>
      <c r="U1347" s="118">
        <v>0</v>
      </c>
      <c r="V1347" s="118" t="s">
        <v>263</v>
      </c>
      <c r="W1347" s="118" t="s">
        <v>263</v>
      </c>
    </row>
    <row r="1348" spans="1:23" ht="13.5" customHeight="1" x14ac:dyDescent="0.3">
      <c r="A1348" s="237">
        <v>0.92708333333333304</v>
      </c>
      <c r="B1348" s="118">
        <v>7</v>
      </c>
      <c r="C1348" s="118">
        <v>0</v>
      </c>
      <c r="D1348" s="118">
        <v>2</v>
      </c>
      <c r="E1348" s="118">
        <v>2</v>
      </c>
      <c r="F1348" s="118">
        <v>0</v>
      </c>
      <c r="G1348" s="118">
        <v>3</v>
      </c>
      <c r="H1348" s="118">
        <v>0</v>
      </c>
      <c r="I1348" s="118">
        <v>0</v>
      </c>
      <c r="J1348" s="118">
        <v>0</v>
      </c>
      <c r="K1348" s="118">
        <v>0</v>
      </c>
      <c r="L1348" s="118">
        <v>0</v>
      </c>
      <c r="M1348" s="118">
        <v>0</v>
      </c>
      <c r="N1348" s="118">
        <v>0</v>
      </c>
      <c r="O1348" s="118">
        <v>0</v>
      </c>
      <c r="P1348" s="118">
        <v>0</v>
      </c>
      <c r="Q1348" s="118">
        <v>0</v>
      </c>
      <c r="R1348" s="118">
        <v>0</v>
      </c>
      <c r="S1348" s="118">
        <v>0</v>
      </c>
      <c r="T1348" s="118">
        <v>0</v>
      </c>
      <c r="U1348" s="118">
        <v>0</v>
      </c>
      <c r="V1348" s="118">
        <v>20</v>
      </c>
      <c r="W1348" s="118" t="s">
        <v>263</v>
      </c>
    </row>
    <row r="1349" spans="1:23" ht="13.5" customHeight="1" x14ac:dyDescent="0.3">
      <c r="A1349" s="237">
        <v>0.9375</v>
      </c>
      <c r="B1349" s="118">
        <v>4</v>
      </c>
      <c r="C1349" s="118">
        <v>0</v>
      </c>
      <c r="D1349" s="118">
        <v>0</v>
      </c>
      <c r="E1349" s="118">
        <v>0</v>
      </c>
      <c r="F1349" s="118">
        <v>3</v>
      </c>
      <c r="G1349" s="118">
        <v>1</v>
      </c>
      <c r="H1349" s="118">
        <v>0</v>
      </c>
      <c r="I1349" s="118">
        <v>0</v>
      </c>
      <c r="J1349" s="118">
        <v>0</v>
      </c>
      <c r="K1349" s="118">
        <v>0</v>
      </c>
      <c r="L1349" s="118">
        <v>0</v>
      </c>
      <c r="M1349" s="118">
        <v>0</v>
      </c>
      <c r="N1349" s="118">
        <v>0</v>
      </c>
      <c r="O1349" s="118">
        <v>0</v>
      </c>
      <c r="P1349" s="118">
        <v>0</v>
      </c>
      <c r="Q1349" s="118">
        <v>0</v>
      </c>
      <c r="R1349" s="118">
        <v>0</v>
      </c>
      <c r="S1349" s="118">
        <v>0</v>
      </c>
      <c r="T1349" s="118">
        <v>0</v>
      </c>
      <c r="U1349" s="118">
        <v>0</v>
      </c>
      <c r="V1349" s="118">
        <v>22.1</v>
      </c>
      <c r="W1349" s="118" t="s">
        <v>263</v>
      </c>
    </row>
    <row r="1350" spans="1:23" ht="13.5" customHeight="1" x14ac:dyDescent="0.3">
      <c r="A1350" s="237">
        <v>0.94791666666666696</v>
      </c>
      <c r="B1350" s="118">
        <v>1</v>
      </c>
      <c r="C1350" s="118">
        <v>0</v>
      </c>
      <c r="D1350" s="118">
        <v>0</v>
      </c>
      <c r="E1350" s="118">
        <v>1</v>
      </c>
      <c r="F1350" s="118">
        <v>0</v>
      </c>
      <c r="G1350" s="118">
        <v>0</v>
      </c>
      <c r="H1350" s="118">
        <v>0</v>
      </c>
      <c r="I1350" s="118">
        <v>0</v>
      </c>
      <c r="J1350" s="118">
        <v>0</v>
      </c>
      <c r="K1350" s="118">
        <v>0</v>
      </c>
      <c r="L1350" s="118">
        <v>0</v>
      </c>
      <c r="M1350" s="118">
        <v>0</v>
      </c>
      <c r="N1350" s="118">
        <v>0</v>
      </c>
      <c r="O1350" s="118">
        <v>0</v>
      </c>
      <c r="P1350" s="118">
        <v>0</v>
      </c>
      <c r="Q1350" s="118">
        <v>0</v>
      </c>
      <c r="R1350" s="118">
        <v>0</v>
      </c>
      <c r="S1350" s="118">
        <v>0</v>
      </c>
      <c r="T1350" s="118">
        <v>0</v>
      </c>
      <c r="U1350" s="118">
        <v>0</v>
      </c>
      <c r="V1350" s="118">
        <v>18.8</v>
      </c>
      <c r="W1350" s="118" t="s">
        <v>263</v>
      </c>
    </row>
    <row r="1351" spans="1:23" ht="13.5" customHeight="1" x14ac:dyDescent="0.3">
      <c r="A1351" s="237">
        <v>0.95833333333333304</v>
      </c>
      <c r="B1351" s="118">
        <v>2</v>
      </c>
      <c r="C1351" s="118">
        <v>0</v>
      </c>
      <c r="D1351" s="118">
        <v>0</v>
      </c>
      <c r="E1351" s="118">
        <v>0</v>
      </c>
      <c r="F1351" s="118">
        <v>1</v>
      </c>
      <c r="G1351" s="118">
        <v>0</v>
      </c>
      <c r="H1351" s="118">
        <v>0</v>
      </c>
      <c r="I1351" s="118">
        <v>0</v>
      </c>
      <c r="J1351" s="118">
        <v>1</v>
      </c>
      <c r="K1351" s="118">
        <v>0</v>
      </c>
      <c r="L1351" s="118">
        <v>0</v>
      </c>
      <c r="M1351" s="118">
        <v>0</v>
      </c>
      <c r="N1351" s="118">
        <v>0</v>
      </c>
      <c r="O1351" s="118">
        <v>0</v>
      </c>
      <c r="P1351" s="118">
        <v>0</v>
      </c>
      <c r="Q1351" s="118">
        <v>0</v>
      </c>
      <c r="R1351" s="118">
        <v>0</v>
      </c>
      <c r="S1351" s="118">
        <v>0</v>
      </c>
      <c r="T1351" s="118">
        <v>0</v>
      </c>
      <c r="U1351" s="118">
        <v>0</v>
      </c>
      <c r="V1351" s="118">
        <v>31</v>
      </c>
      <c r="W1351" s="118" t="s">
        <v>263</v>
      </c>
    </row>
    <row r="1352" spans="1:23" ht="13.5" customHeight="1" x14ac:dyDescent="0.3">
      <c r="A1352" s="237">
        <v>0.96875</v>
      </c>
      <c r="B1352" s="118">
        <v>0</v>
      </c>
      <c r="C1352" s="118">
        <v>0</v>
      </c>
      <c r="D1352" s="118">
        <v>0</v>
      </c>
      <c r="E1352" s="118">
        <v>0</v>
      </c>
      <c r="F1352" s="118">
        <v>0</v>
      </c>
      <c r="G1352" s="118">
        <v>0</v>
      </c>
      <c r="H1352" s="118">
        <v>0</v>
      </c>
      <c r="I1352" s="118">
        <v>0</v>
      </c>
      <c r="J1352" s="118">
        <v>0</v>
      </c>
      <c r="K1352" s="118">
        <v>0</v>
      </c>
      <c r="L1352" s="118">
        <v>0</v>
      </c>
      <c r="M1352" s="118">
        <v>0</v>
      </c>
      <c r="N1352" s="118">
        <v>0</v>
      </c>
      <c r="O1352" s="118">
        <v>0</v>
      </c>
      <c r="P1352" s="118">
        <v>0</v>
      </c>
      <c r="Q1352" s="118">
        <v>0</v>
      </c>
      <c r="R1352" s="118">
        <v>0</v>
      </c>
      <c r="S1352" s="118">
        <v>0</v>
      </c>
      <c r="T1352" s="118">
        <v>0</v>
      </c>
      <c r="U1352" s="118">
        <v>0</v>
      </c>
      <c r="V1352" s="118" t="s">
        <v>263</v>
      </c>
      <c r="W1352" s="118" t="s">
        <v>263</v>
      </c>
    </row>
    <row r="1353" spans="1:23" ht="13.5" customHeight="1" x14ac:dyDescent="0.3">
      <c r="A1353" s="237">
        <v>0.97916666666666696</v>
      </c>
      <c r="B1353" s="118">
        <v>0</v>
      </c>
      <c r="C1353" s="118">
        <v>0</v>
      </c>
      <c r="D1353" s="118">
        <v>0</v>
      </c>
      <c r="E1353" s="118">
        <v>0</v>
      </c>
      <c r="F1353" s="118">
        <v>0</v>
      </c>
      <c r="G1353" s="118">
        <v>0</v>
      </c>
      <c r="H1353" s="118">
        <v>0</v>
      </c>
      <c r="I1353" s="118">
        <v>0</v>
      </c>
      <c r="J1353" s="118">
        <v>0</v>
      </c>
      <c r="K1353" s="118">
        <v>0</v>
      </c>
      <c r="L1353" s="118">
        <v>0</v>
      </c>
      <c r="M1353" s="118">
        <v>0</v>
      </c>
      <c r="N1353" s="118">
        <v>0</v>
      </c>
      <c r="O1353" s="118">
        <v>0</v>
      </c>
      <c r="P1353" s="118">
        <v>0</v>
      </c>
      <c r="Q1353" s="118">
        <v>0</v>
      </c>
      <c r="R1353" s="118">
        <v>0</v>
      </c>
      <c r="S1353" s="118">
        <v>0</v>
      </c>
      <c r="T1353" s="118">
        <v>0</v>
      </c>
      <c r="U1353" s="118">
        <v>0</v>
      </c>
      <c r="V1353" s="118" t="s">
        <v>263</v>
      </c>
      <c r="W1353" s="118" t="s">
        <v>263</v>
      </c>
    </row>
    <row r="1354" spans="1:23" ht="13.5" customHeight="1" thickBot="1" x14ac:dyDescent="0.35">
      <c r="A1354" s="239">
        <v>0.98958333333333304</v>
      </c>
      <c r="B1354" s="120">
        <v>1</v>
      </c>
      <c r="C1354" s="120">
        <v>0</v>
      </c>
      <c r="D1354" s="120">
        <v>0</v>
      </c>
      <c r="E1354" s="120">
        <v>0</v>
      </c>
      <c r="F1354" s="120">
        <v>0</v>
      </c>
      <c r="G1354" s="120">
        <v>1</v>
      </c>
      <c r="H1354" s="120">
        <v>0</v>
      </c>
      <c r="I1354" s="120">
        <v>0</v>
      </c>
      <c r="J1354" s="120">
        <v>0</v>
      </c>
      <c r="K1354" s="120">
        <v>0</v>
      </c>
      <c r="L1354" s="120">
        <v>0</v>
      </c>
      <c r="M1354" s="120">
        <v>0</v>
      </c>
      <c r="N1354" s="120">
        <v>0</v>
      </c>
      <c r="O1354" s="120">
        <v>0</v>
      </c>
      <c r="P1354" s="120">
        <v>0</v>
      </c>
      <c r="Q1354" s="120">
        <v>0</v>
      </c>
      <c r="R1354" s="120">
        <v>0</v>
      </c>
      <c r="S1354" s="120">
        <v>0</v>
      </c>
      <c r="T1354" s="120">
        <v>0</v>
      </c>
      <c r="U1354" s="120">
        <v>0</v>
      </c>
      <c r="V1354" s="120">
        <v>26.5</v>
      </c>
      <c r="W1354" s="120" t="s">
        <v>263</v>
      </c>
    </row>
    <row r="1355" spans="1:23" ht="13.5" customHeight="1" thickTop="1" x14ac:dyDescent="0.3">
      <c r="A1355" s="241" t="s">
        <v>112</v>
      </c>
      <c r="B1355" s="119">
        <f>SUM(B1287:B1334)</f>
        <v>270</v>
      </c>
      <c r="C1355" s="119">
        <f t="shared" ref="C1355:U1355" si="48">SUM(C1287:C1334)</f>
        <v>5</v>
      </c>
      <c r="D1355" s="119">
        <f t="shared" si="48"/>
        <v>13</v>
      </c>
      <c r="E1355" s="119">
        <f t="shared" si="48"/>
        <v>47</v>
      </c>
      <c r="F1355" s="119">
        <f t="shared" si="48"/>
        <v>87</v>
      </c>
      <c r="G1355" s="119">
        <f t="shared" si="48"/>
        <v>79</v>
      </c>
      <c r="H1355" s="119">
        <f t="shared" si="48"/>
        <v>22</v>
      </c>
      <c r="I1355" s="119">
        <f t="shared" si="48"/>
        <v>11</v>
      </c>
      <c r="J1355" s="119">
        <f t="shared" si="48"/>
        <v>4</v>
      </c>
      <c r="K1355" s="119">
        <f t="shared" si="48"/>
        <v>2</v>
      </c>
      <c r="L1355" s="119">
        <f t="shared" si="48"/>
        <v>0</v>
      </c>
      <c r="M1355" s="119">
        <f t="shared" si="48"/>
        <v>0</v>
      </c>
      <c r="N1355" s="119">
        <f t="shared" si="48"/>
        <v>0</v>
      </c>
      <c r="O1355" s="119">
        <f t="shared" si="48"/>
        <v>0</v>
      </c>
      <c r="P1355" s="119">
        <f t="shared" si="48"/>
        <v>0</v>
      </c>
      <c r="Q1355" s="119">
        <f t="shared" si="48"/>
        <v>0</v>
      </c>
      <c r="R1355" s="119">
        <f t="shared" si="48"/>
        <v>0</v>
      </c>
      <c r="S1355" s="119">
        <f t="shared" si="48"/>
        <v>0</v>
      </c>
      <c r="T1355" s="119">
        <f t="shared" si="48"/>
        <v>0</v>
      </c>
      <c r="U1355" s="119">
        <f t="shared" si="48"/>
        <v>0</v>
      </c>
      <c r="V1355" s="119">
        <v>24.4</v>
      </c>
      <c r="W1355" s="119">
        <v>29.8</v>
      </c>
    </row>
    <row r="1356" spans="1:23" ht="13.5" customHeight="1" x14ac:dyDescent="0.3">
      <c r="A1356" s="242" t="s">
        <v>113</v>
      </c>
      <c r="B1356" s="118">
        <f>SUM(B1283:B1346)</f>
        <v>297</v>
      </c>
      <c r="C1356" s="118">
        <f t="shared" ref="C1356:U1356" si="49">SUM(C1283:C1346)</f>
        <v>5</v>
      </c>
      <c r="D1356" s="118">
        <f t="shared" si="49"/>
        <v>14</v>
      </c>
      <c r="E1356" s="118">
        <f t="shared" si="49"/>
        <v>51</v>
      </c>
      <c r="F1356" s="118">
        <f t="shared" si="49"/>
        <v>96</v>
      </c>
      <c r="G1356" s="118">
        <f t="shared" si="49"/>
        <v>83</v>
      </c>
      <c r="H1356" s="118">
        <f t="shared" si="49"/>
        <v>29</v>
      </c>
      <c r="I1356" s="118">
        <f t="shared" si="49"/>
        <v>12</v>
      </c>
      <c r="J1356" s="118">
        <f t="shared" si="49"/>
        <v>5</v>
      </c>
      <c r="K1356" s="118">
        <f t="shared" si="49"/>
        <v>2</v>
      </c>
      <c r="L1356" s="118">
        <f t="shared" si="49"/>
        <v>0</v>
      </c>
      <c r="M1356" s="118">
        <f t="shared" si="49"/>
        <v>0</v>
      </c>
      <c r="N1356" s="118">
        <f t="shared" si="49"/>
        <v>0</v>
      </c>
      <c r="O1356" s="118">
        <f t="shared" si="49"/>
        <v>0</v>
      </c>
      <c r="P1356" s="118">
        <f t="shared" si="49"/>
        <v>0</v>
      </c>
      <c r="Q1356" s="118">
        <f t="shared" si="49"/>
        <v>0</v>
      </c>
      <c r="R1356" s="118">
        <f t="shared" si="49"/>
        <v>0</v>
      </c>
      <c r="S1356" s="118">
        <f t="shared" si="49"/>
        <v>0</v>
      </c>
      <c r="T1356" s="118">
        <f t="shared" si="49"/>
        <v>0</v>
      </c>
      <c r="U1356" s="118">
        <f t="shared" si="49"/>
        <v>0</v>
      </c>
      <c r="V1356" s="118">
        <v>24.6</v>
      </c>
      <c r="W1356" s="118">
        <v>30.6</v>
      </c>
    </row>
    <row r="1357" spans="1:23" ht="13.5" customHeight="1" x14ac:dyDescent="0.3">
      <c r="A1357" s="238" t="s">
        <v>114</v>
      </c>
      <c r="B1357" s="118">
        <f>SUM(B1283:B1354)</f>
        <v>312</v>
      </c>
      <c r="C1357" s="118">
        <f t="shared" ref="C1357:U1357" si="50">SUM(C1283:C1354)</f>
        <v>5</v>
      </c>
      <c r="D1357" s="118">
        <f t="shared" si="50"/>
        <v>16</v>
      </c>
      <c r="E1357" s="118">
        <f t="shared" si="50"/>
        <v>54</v>
      </c>
      <c r="F1357" s="118">
        <f t="shared" si="50"/>
        <v>100</v>
      </c>
      <c r="G1357" s="118">
        <f t="shared" si="50"/>
        <v>88</v>
      </c>
      <c r="H1357" s="118">
        <f t="shared" si="50"/>
        <v>29</v>
      </c>
      <c r="I1357" s="118">
        <f t="shared" si="50"/>
        <v>12</v>
      </c>
      <c r="J1357" s="118">
        <f t="shared" si="50"/>
        <v>6</v>
      </c>
      <c r="K1357" s="118">
        <f t="shared" si="50"/>
        <v>2</v>
      </c>
      <c r="L1357" s="118">
        <f t="shared" si="50"/>
        <v>0</v>
      </c>
      <c r="M1357" s="118">
        <f t="shared" si="50"/>
        <v>0</v>
      </c>
      <c r="N1357" s="118">
        <f t="shared" si="50"/>
        <v>0</v>
      </c>
      <c r="O1357" s="118">
        <f t="shared" si="50"/>
        <v>0</v>
      </c>
      <c r="P1357" s="118">
        <f t="shared" si="50"/>
        <v>0</v>
      </c>
      <c r="Q1357" s="118">
        <f t="shared" si="50"/>
        <v>0</v>
      </c>
      <c r="R1357" s="118">
        <f t="shared" si="50"/>
        <v>0</v>
      </c>
      <c r="S1357" s="118">
        <f t="shared" si="50"/>
        <v>0</v>
      </c>
      <c r="T1357" s="118">
        <f t="shared" si="50"/>
        <v>0</v>
      </c>
      <c r="U1357" s="118">
        <f t="shared" si="50"/>
        <v>0</v>
      </c>
      <c r="V1357" s="118">
        <v>24.5</v>
      </c>
      <c r="W1357" s="118">
        <v>30.5</v>
      </c>
    </row>
    <row r="1358" spans="1:23" ht="13.5" customHeight="1" thickBot="1" x14ac:dyDescent="0.35">
      <c r="A1358" s="240" t="s">
        <v>115</v>
      </c>
      <c r="B1358" s="120">
        <f>SUM(B1259:B1354)</f>
        <v>314</v>
      </c>
      <c r="C1358" s="120">
        <f t="shared" ref="C1358:U1358" si="51">SUM(C1259:C1354)</f>
        <v>5</v>
      </c>
      <c r="D1358" s="120">
        <f t="shared" si="51"/>
        <v>16</v>
      </c>
      <c r="E1358" s="120">
        <f t="shared" si="51"/>
        <v>54</v>
      </c>
      <c r="F1358" s="120">
        <f t="shared" si="51"/>
        <v>100</v>
      </c>
      <c r="G1358" s="120">
        <f t="shared" si="51"/>
        <v>90</v>
      </c>
      <c r="H1358" s="120">
        <f t="shared" si="51"/>
        <v>29</v>
      </c>
      <c r="I1358" s="120">
        <f t="shared" si="51"/>
        <v>12</v>
      </c>
      <c r="J1358" s="120">
        <f t="shared" si="51"/>
        <v>6</v>
      </c>
      <c r="K1358" s="120">
        <f t="shared" si="51"/>
        <v>2</v>
      </c>
      <c r="L1358" s="120">
        <f t="shared" si="51"/>
        <v>0</v>
      </c>
      <c r="M1358" s="120">
        <f t="shared" si="51"/>
        <v>0</v>
      </c>
      <c r="N1358" s="120">
        <f t="shared" si="51"/>
        <v>0</v>
      </c>
      <c r="O1358" s="120">
        <f t="shared" si="51"/>
        <v>0</v>
      </c>
      <c r="P1358" s="120">
        <f t="shared" si="51"/>
        <v>0</v>
      </c>
      <c r="Q1358" s="120">
        <f t="shared" si="51"/>
        <v>0</v>
      </c>
      <c r="R1358" s="120">
        <f t="shared" si="51"/>
        <v>0</v>
      </c>
      <c r="S1358" s="120">
        <f t="shared" si="51"/>
        <v>0</v>
      </c>
      <c r="T1358" s="120">
        <f t="shared" si="51"/>
        <v>0</v>
      </c>
      <c r="U1358" s="120">
        <f t="shared" si="51"/>
        <v>0</v>
      </c>
      <c r="V1358" s="120">
        <v>24.5</v>
      </c>
      <c r="W1358" s="120">
        <v>30.5</v>
      </c>
    </row>
    <row r="1359" spans="1:23" ht="13.5" customHeight="1" thickTop="1" x14ac:dyDescent="0.3">
      <c r="A1359" s="232"/>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row>
    <row r="1360" spans="1:23" ht="13.5" customHeight="1" thickBot="1" x14ac:dyDescent="0.35">
      <c r="A1360" s="232" t="s">
        <v>10</v>
      </c>
      <c r="B1360" s="473" t="str">
        <f>TEXT(C1360,"dddd")</f>
        <v>Sunday</v>
      </c>
      <c r="C1360" s="233">
        <f>C1256+1</f>
        <v>45732</v>
      </c>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row>
    <row r="1361" spans="1:23" ht="13.5" customHeight="1" thickTop="1" thickBot="1" x14ac:dyDescent="0.35">
      <c r="A1361" s="232"/>
      <c r="B1361" s="602" t="s">
        <v>91</v>
      </c>
      <c r="C1361" s="603"/>
      <c r="D1361" s="603"/>
      <c r="E1361" s="603"/>
      <c r="F1361" s="603"/>
      <c r="G1361" s="603"/>
      <c r="H1361" s="603"/>
      <c r="I1361" s="603"/>
      <c r="J1361" s="603"/>
      <c r="K1361" s="603"/>
      <c r="L1361" s="603"/>
      <c r="M1361" s="603"/>
      <c r="N1361" s="603"/>
      <c r="O1361" s="603"/>
      <c r="P1361" s="603"/>
      <c r="Q1361" s="603"/>
      <c r="R1361" s="603"/>
      <c r="S1361" s="603"/>
      <c r="T1361" s="603"/>
      <c r="U1361" s="603"/>
      <c r="V1361" s="603"/>
      <c r="W1361" s="604"/>
    </row>
    <row r="1362" spans="1:23" ht="13.5" customHeight="1" thickTop="1" thickBot="1" x14ac:dyDescent="0.35">
      <c r="A1362" s="234" t="s">
        <v>51</v>
      </c>
      <c r="B1362" s="169" t="s">
        <v>31</v>
      </c>
      <c r="C1362" s="287" t="s">
        <v>92</v>
      </c>
      <c r="D1362" s="287" t="s">
        <v>93</v>
      </c>
      <c r="E1362" s="287" t="s">
        <v>94</v>
      </c>
      <c r="F1362" s="287" t="s">
        <v>95</v>
      </c>
      <c r="G1362" s="287" t="s">
        <v>96</v>
      </c>
      <c r="H1362" s="287" t="s">
        <v>97</v>
      </c>
      <c r="I1362" s="287" t="s">
        <v>98</v>
      </c>
      <c r="J1362" s="287" t="s">
        <v>99</v>
      </c>
      <c r="K1362" s="287" t="s">
        <v>100</v>
      </c>
      <c r="L1362" s="287" t="s">
        <v>101</v>
      </c>
      <c r="M1362" s="287" t="s">
        <v>102</v>
      </c>
      <c r="N1362" s="287" t="s">
        <v>103</v>
      </c>
      <c r="O1362" s="287" t="s">
        <v>104</v>
      </c>
      <c r="P1362" s="287" t="s">
        <v>105</v>
      </c>
      <c r="Q1362" s="287" t="s">
        <v>106</v>
      </c>
      <c r="R1362" s="287" t="s">
        <v>107</v>
      </c>
      <c r="S1362" s="287" t="s">
        <v>108</v>
      </c>
      <c r="T1362" s="287" t="s">
        <v>109</v>
      </c>
      <c r="U1362" s="287" t="s">
        <v>110</v>
      </c>
      <c r="V1362" s="169" t="s">
        <v>89</v>
      </c>
      <c r="W1362" s="169" t="s">
        <v>111</v>
      </c>
    </row>
    <row r="1363" spans="1:23" ht="13.5" customHeight="1" thickTop="1" x14ac:dyDescent="0.3">
      <c r="A1363" s="236">
        <v>0</v>
      </c>
      <c r="B1363" s="119">
        <v>1</v>
      </c>
      <c r="C1363" s="119">
        <v>1</v>
      </c>
      <c r="D1363" s="119">
        <v>0</v>
      </c>
      <c r="E1363" s="119">
        <v>0</v>
      </c>
      <c r="F1363" s="119">
        <v>0</v>
      </c>
      <c r="G1363" s="119">
        <v>0</v>
      </c>
      <c r="H1363" s="119">
        <v>0</v>
      </c>
      <c r="I1363" s="119">
        <v>0</v>
      </c>
      <c r="J1363" s="119">
        <v>0</v>
      </c>
      <c r="K1363" s="119">
        <v>0</v>
      </c>
      <c r="L1363" s="119">
        <v>0</v>
      </c>
      <c r="M1363" s="119">
        <v>0</v>
      </c>
      <c r="N1363" s="119">
        <v>0</v>
      </c>
      <c r="O1363" s="119">
        <v>0</v>
      </c>
      <c r="P1363" s="119">
        <v>0</v>
      </c>
      <c r="Q1363" s="119">
        <v>0</v>
      </c>
      <c r="R1363" s="119">
        <v>0</v>
      </c>
      <c r="S1363" s="119">
        <v>0</v>
      </c>
      <c r="T1363" s="119">
        <v>0</v>
      </c>
      <c r="U1363" s="119">
        <v>0</v>
      </c>
      <c r="V1363" s="119">
        <v>7.7</v>
      </c>
      <c r="W1363" s="119" t="s">
        <v>263</v>
      </c>
    </row>
    <row r="1364" spans="1:23" ht="13.5" customHeight="1" x14ac:dyDescent="0.3">
      <c r="A1364" s="237">
        <v>1.0416666666666666E-2</v>
      </c>
      <c r="B1364" s="118">
        <v>0</v>
      </c>
      <c r="C1364" s="118">
        <v>0</v>
      </c>
      <c r="D1364" s="118">
        <v>0</v>
      </c>
      <c r="E1364" s="118">
        <v>0</v>
      </c>
      <c r="F1364" s="118">
        <v>0</v>
      </c>
      <c r="G1364" s="118">
        <v>0</v>
      </c>
      <c r="H1364" s="118">
        <v>0</v>
      </c>
      <c r="I1364" s="118">
        <v>0</v>
      </c>
      <c r="J1364" s="118">
        <v>0</v>
      </c>
      <c r="K1364" s="118">
        <v>0</v>
      </c>
      <c r="L1364" s="118">
        <v>0</v>
      </c>
      <c r="M1364" s="118">
        <v>0</v>
      </c>
      <c r="N1364" s="118">
        <v>0</v>
      </c>
      <c r="O1364" s="118">
        <v>0</v>
      </c>
      <c r="P1364" s="118">
        <v>0</v>
      </c>
      <c r="Q1364" s="118">
        <v>0</v>
      </c>
      <c r="R1364" s="118">
        <v>0</v>
      </c>
      <c r="S1364" s="118">
        <v>0</v>
      </c>
      <c r="T1364" s="118">
        <v>0</v>
      </c>
      <c r="U1364" s="118">
        <v>0</v>
      </c>
      <c r="V1364" s="118" t="s">
        <v>263</v>
      </c>
      <c r="W1364" s="118" t="s">
        <v>263</v>
      </c>
    </row>
    <row r="1365" spans="1:23" ht="13.5" customHeight="1" x14ac:dyDescent="0.3">
      <c r="A1365" s="237">
        <v>2.0833333333333332E-2</v>
      </c>
      <c r="B1365" s="118">
        <v>1</v>
      </c>
      <c r="C1365" s="118">
        <v>0</v>
      </c>
      <c r="D1365" s="118">
        <v>0</v>
      </c>
      <c r="E1365" s="118">
        <v>0</v>
      </c>
      <c r="F1365" s="118">
        <v>1</v>
      </c>
      <c r="G1365" s="118">
        <v>0</v>
      </c>
      <c r="H1365" s="118">
        <v>0</v>
      </c>
      <c r="I1365" s="118">
        <v>0</v>
      </c>
      <c r="J1365" s="118">
        <v>0</v>
      </c>
      <c r="K1365" s="118">
        <v>0</v>
      </c>
      <c r="L1365" s="118">
        <v>0</v>
      </c>
      <c r="M1365" s="118">
        <v>0</v>
      </c>
      <c r="N1365" s="118">
        <v>0</v>
      </c>
      <c r="O1365" s="118">
        <v>0</v>
      </c>
      <c r="P1365" s="118">
        <v>0</v>
      </c>
      <c r="Q1365" s="118">
        <v>0</v>
      </c>
      <c r="R1365" s="118">
        <v>0</v>
      </c>
      <c r="S1365" s="118">
        <v>0</v>
      </c>
      <c r="T1365" s="118">
        <v>0</v>
      </c>
      <c r="U1365" s="118">
        <v>0</v>
      </c>
      <c r="V1365" s="118">
        <v>24.4</v>
      </c>
      <c r="W1365" s="118" t="s">
        <v>263</v>
      </c>
    </row>
    <row r="1366" spans="1:23" ht="13.5" customHeight="1" x14ac:dyDescent="0.3">
      <c r="A1366" s="237">
        <v>3.125E-2</v>
      </c>
      <c r="B1366" s="118">
        <v>0</v>
      </c>
      <c r="C1366" s="118">
        <v>0</v>
      </c>
      <c r="D1366" s="118">
        <v>0</v>
      </c>
      <c r="E1366" s="118">
        <v>0</v>
      </c>
      <c r="F1366" s="118">
        <v>0</v>
      </c>
      <c r="G1366" s="118">
        <v>0</v>
      </c>
      <c r="H1366" s="118">
        <v>0</v>
      </c>
      <c r="I1366" s="118">
        <v>0</v>
      </c>
      <c r="J1366" s="118">
        <v>0</v>
      </c>
      <c r="K1366" s="118">
        <v>0</v>
      </c>
      <c r="L1366" s="118">
        <v>0</v>
      </c>
      <c r="M1366" s="118">
        <v>0</v>
      </c>
      <c r="N1366" s="118">
        <v>0</v>
      </c>
      <c r="O1366" s="118">
        <v>0</v>
      </c>
      <c r="P1366" s="118">
        <v>0</v>
      </c>
      <c r="Q1366" s="118">
        <v>0</v>
      </c>
      <c r="R1366" s="118">
        <v>0</v>
      </c>
      <c r="S1366" s="118">
        <v>0</v>
      </c>
      <c r="T1366" s="118">
        <v>0</v>
      </c>
      <c r="U1366" s="118">
        <v>0</v>
      </c>
      <c r="V1366" s="118" t="s">
        <v>263</v>
      </c>
      <c r="W1366" s="118" t="s">
        <v>263</v>
      </c>
    </row>
    <row r="1367" spans="1:23" ht="13.5" customHeight="1" x14ac:dyDescent="0.3">
      <c r="A1367" s="237">
        <v>4.1666666666666664E-2</v>
      </c>
      <c r="B1367" s="118">
        <v>0</v>
      </c>
      <c r="C1367" s="118">
        <v>0</v>
      </c>
      <c r="D1367" s="118">
        <v>0</v>
      </c>
      <c r="E1367" s="118">
        <v>0</v>
      </c>
      <c r="F1367" s="118">
        <v>0</v>
      </c>
      <c r="G1367" s="118">
        <v>0</v>
      </c>
      <c r="H1367" s="118">
        <v>0</v>
      </c>
      <c r="I1367" s="118">
        <v>0</v>
      </c>
      <c r="J1367" s="118">
        <v>0</v>
      </c>
      <c r="K1367" s="118">
        <v>0</v>
      </c>
      <c r="L1367" s="118">
        <v>0</v>
      </c>
      <c r="M1367" s="118">
        <v>0</v>
      </c>
      <c r="N1367" s="118">
        <v>0</v>
      </c>
      <c r="O1367" s="118">
        <v>0</v>
      </c>
      <c r="P1367" s="118">
        <v>0</v>
      </c>
      <c r="Q1367" s="118">
        <v>0</v>
      </c>
      <c r="R1367" s="118">
        <v>0</v>
      </c>
      <c r="S1367" s="118">
        <v>0</v>
      </c>
      <c r="T1367" s="118">
        <v>0</v>
      </c>
      <c r="U1367" s="118">
        <v>0</v>
      </c>
      <c r="V1367" s="118" t="s">
        <v>263</v>
      </c>
      <c r="W1367" s="118" t="s">
        <v>263</v>
      </c>
    </row>
    <row r="1368" spans="1:23" ht="13.5" customHeight="1" x14ac:dyDescent="0.3">
      <c r="A1368" s="237">
        <v>5.2083333333333336E-2</v>
      </c>
      <c r="B1368" s="118">
        <v>0</v>
      </c>
      <c r="C1368" s="118">
        <v>0</v>
      </c>
      <c r="D1368" s="118">
        <v>0</v>
      </c>
      <c r="E1368" s="118">
        <v>0</v>
      </c>
      <c r="F1368" s="118">
        <v>0</v>
      </c>
      <c r="G1368" s="118">
        <v>0</v>
      </c>
      <c r="H1368" s="118">
        <v>0</v>
      </c>
      <c r="I1368" s="118">
        <v>0</v>
      </c>
      <c r="J1368" s="118">
        <v>0</v>
      </c>
      <c r="K1368" s="118">
        <v>0</v>
      </c>
      <c r="L1368" s="118">
        <v>0</v>
      </c>
      <c r="M1368" s="118">
        <v>0</v>
      </c>
      <c r="N1368" s="118">
        <v>0</v>
      </c>
      <c r="O1368" s="118">
        <v>0</v>
      </c>
      <c r="P1368" s="118">
        <v>0</v>
      </c>
      <c r="Q1368" s="118">
        <v>0</v>
      </c>
      <c r="R1368" s="118">
        <v>0</v>
      </c>
      <c r="S1368" s="118">
        <v>0</v>
      </c>
      <c r="T1368" s="118">
        <v>0</v>
      </c>
      <c r="U1368" s="118">
        <v>0</v>
      </c>
      <c r="V1368" s="118" t="s">
        <v>263</v>
      </c>
      <c r="W1368" s="118" t="s">
        <v>263</v>
      </c>
    </row>
    <row r="1369" spans="1:23" ht="13.5" customHeight="1" x14ac:dyDescent="0.3">
      <c r="A1369" s="237">
        <v>6.25E-2</v>
      </c>
      <c r="B1369" s="118">
        <v>1</v>
      </c>
      <c r="C1369" s="118">
        <v>0</v>
      </c>
      <c r="D1369" s="118">
        <v>0</v>
      </c>
      <c r="E1369" s="118">
        <v>0</v>
      </c>
      <c r="F1369" s="118">
        <v>1</v>
      </c>
      <c r="G1369" s="118">
        <v>0</v>
      </c>
      <c r="H1369" s="118">
        <v>0</v>
      </c>
      <c r="I1369" s="118">
        <v>0</v>
      </c>
      <c r="J1369" s="118">
        <v>0</v>
      </c>
      <c r="K1369" s="118">
        <v>0</v>
      </c>
      <c r="L1369" s="118">
        <v>0</v>
      </c>
      <c r="M1369" s="118">
        <v>0</v>
      </c>
      <c r="N1369" s="118">
        <v>0</v>
      </c>
      <c r="O1369" s="118">
        <v>0</v>
      </c>
      <c r="P1369" s="118">
        <v>0</v>
      </c>
      <c r="Q1369" s="118">
        <v>0</v>
      </c>
      <c r="R1369" s="118">
        <v>0</v>
      </c>
      <c r="S1369" s="118">
        <v>0</v>
      </c>
      <c r="T1369" s="118">
        <v>0</v>
      </c>
      <c r="U1369" s="118">
        <v>0</v>
      </c>
      <c r="V1369" s="118">
        <v>23.5</v>
      </c>
      <c r="W1369" s="118" t="s">
        <v>263</v>
      </c>
    </row>
    <row r="1370" spans="1:23" ht="13.5" customHeight="1" x14ac:dyDescent="0.3">
      <c r="A1370" s="237">
        <v>7.2916666666666699E-2</v>
      </c>
      <c r="B1370" s="118">
        <v>0</v>
      </c>
      <c r="C1370" s="118">
        <v>0</v>
      </c>
      <c r="D1370" s="118">
        <v>0</v>
      </c>
      <c r="E1370" s="118">
        <v>0</v>
      </c>
      <c r="F1370" s="118">
        <v>0</v>
      </c>
      <c r="G1370" s="118">
        <v>0</v>
      </c>
      <c r="H1370" s="118">
        <v>0</v>
      </c>
      <c r="I1370" s="118">
        <v>0</v>
      </c>
      <c r="J1370" s="118">
        <v>0</v>
      </c>
      <c r="K1370" s="118">
        <v>0</v>
      </c>
      <c r="L1370" s="118">
        <v>0</v>
      </c>
      <c r="M1370" s="118">
        <v>0</v>
      </c>
      <c r="N1370" s="118">
        <v>0</v>
      </c>
      <c r="O1370" s="118">
        <v>0</v>
      </c>
      <c r="P1370" s="118">
        <v>0</v>
      </c>
      <c r="Q1370" s="118">
        <v>0</v>
      </c>
      <c r="R1370" s="118">
        <v>0</v>
      </c>
      <c r="S1370" s="118">
        <v>0</v>
      </c>
      <c r="T1370" s="118">
        <v>0</v>
      </c>
      <c r="U1370" s="118">
        <v>0</v>
      </c>
      <c r="V1370" s="118" t="s">
        <v>263</v>
      </c>
      <c r="W1370" s="118" t="s">
        <v>263</v>
      </c>
    </row>
    <row r="1371" spans="1:23" ht="13.5" customHeight="1" x14ac:dyDescent="0.3">
      <c r="A1371" s="237">
        <v>8.3333333333333301E-2</v>
      </c>
      <c r="B1371" s="118">
        <v>0</v>
      </c>
      <c r="C1371" s="118">
        <v>0</v>
      </c>
      <c r="D1371" s="118">
        <v>0</v>
      </c>
      <c r="E1371" s="118">
        <v>0</v>
      </c>
      <c r="F1371" s="118">
        <v>0</v>
      </c>
      <c r="G1371" s="118">
        <v>0</v>
      </c>
      <c r="H1371" s="118">
        <v>0</v>
      </c>
      <c r="I1371" s="118">
        <v>0</v>
      </c>
      <c r="J1371" s="118">
        <v>0</v>
      </c>
      <c r="K1371" s="118">
        <v>0</v>
      </c>
      <c r="L1371" s="118">
        <v>0</v>
      </c>
      <c r="M1371" s="118">
        <v>0</v>
      </c>
      <c r="N1371" s="118">
        <v>0</v>
      </c>
      <c r="O1371" s="118">
        <v>0</v>
      </c>
      <c r="P1371" s="118">
        <v>0</v>
      </c>
      <c r="Q1371" s="118">
        <v>0</v>
      </c>
      <c r="R1371" s="118">
        <v>0</v>
      </c>
      <c r="S1371" s="118">
        <v>0</v>
      </c>
      <c r="T1371" s="118">
        <v>0</v>
      </c>
      <c r="U1371" s="118">
        <v>0</v>
      </c>
      <c r="V1371" s="118" t="s">
        <v>263</v>
      </c>
      <c r="W1371" s="118" t="s">
        <v>263</v>
      </c>
    </row>
    <row r="1372" spans="1:23" ht="13.5" customHeight="1" x14ac:dyDescent="0.3">
      <c r="A1372" s="237">
        <v>9.375E-2</v>
      </c>
      <c r="B1372" s="118">
        <v>0</v>
      </c>
      <c r="C1372" s="118">
        <v>0</v>
      </c>
      <c r="D1372" s="118">
        <v>0</v>
      </c>
      <c r="E1372" s="118">
        <v>0</v>
      </c>
      <c r="F1372" s="118">
        <v>0</v>
      </c>
      <c r="G1372" s="118">
        <v>0</v>
      </c>
      <c r="H1372" s="118">
        <v>0</v>
      </c>
      <c r="I1372" s="118">
        <v>0</v>
      </c>
      <c r="J1372" s="118">
        <v>0</v>
      </c>
      <c r="K1372" s="118">
        <v>0</v>
      </c>
      <c r="L1372" s="118">
        <v>0</v>
      </c>
      <c r="M1372" s="118">
        <v>0</v>
      </c>
      <c r="N1372" s="118">
        <v>0</v>
      </c>
      <c r="O1372" s="118">
        <v>0</v>
      </c>
      <c r="P1372" s="118">
        <v>0</v>
      </c>
      <c r="Q1372" s="118">
        <v>0</v>
      </c>
      <c r="R1372" s="118">
        <v>0</v>
      </c>
      <c r="S1372" s="118">
        <v>0</v>
      </c>
      <c r="T1372" s="118">
        <v>0</v>
      </c>
      <c r="U1372" s="118">
        <v>0</v>
      </c>
      <c r="V1372" s="118" t="s">
        <v>263</v>
      </c>
      <c r="W1372" s="118" t="s">
        <v>263</v>
      </c>
    </row>
    <row r="1373" spans="1:23" ht="13.5" customHeight="1" x14ac:dyDescent="0.3">
      <c r="A1373" s="237">
        <v>0.104166666666667</v>
      </c>
      <c r="B1373" s="118">
        <v>0</v>
      </c>
      <c r="C1373" s="118">
        <v>0</v>
      </c>
      <c r="D1373" s="118">
        <v>0</v>
      </c>
      <c r="E1373" s="118">
        <v>0</v>
      </c>
      <c r="F1373" s="118">
        <v>0</v>
      </c>
      <c r="G1373" s="118">
        <v>0</v>
      </c>
      <c r="H1373" s="118">
        <v>0</v>
      </c>
      <c r="I1373" s="118">
        <v>0</v>
      </c>
      <c r="J1373" s="118">
        <v>0</v>
      </c>
      <c r="K1373" s="118">
        <v>0</v>
      </c>
      <c r="L1373" s="118">
        <v>0</v>
      </c>
      <c r="M1373" s="118">
        <v>0</v>
      </c>
      <c r="N1373" s="118">
        <v>0</v>
      </c>
      <c r="O1373" s="118">
        <v>0</v>
      </c>
      <c r="P1373" s="118">
        <v>0</v>
      </c>
      <c r="Q1373" s="118">
        <v>0</v>
      </c>
      <c r="R1373" s="118">
        <v>0</v>
      </c>
      <c r="S1373" s="118">
        <v>0</v>
      </c>
      <c r="T1373" s="118">
        <v>0</v>
      </c>
      <c r="U1373" s="118">
        <v>0</v>
      </c>
      <c r="V1373" s="118" t="s">
        <v>263</v>
      </c>
      <c r="W1373" s="118" t="s">
        <v>263</v>
      </c>
    </row>
    <row r="1374" spans="1:23" ht="13.5" customHeight="1" x14ac:dyDescent="0.3">
      <c r="A1374" s="237">
        <v>0.114583333333333</v>
      </c>
      <c r="B1374" s="118">
        <v>1</v>
      </c>
      <c r="C1374" s="118">
        <v>0</v>
      </c>
      <c r="D1374" s="118">
        <v>0</v>
      </c>
      <c r="E1374" s="118">
        <v>1</v>
      </c>
      <c r="F1374" s="118">
        <v>0</v>
      </c>
      <c r="G1374" s="118">
        <v>0</v>
      </c>
      <c r="H1374" s="118">
        <v>0</v>
      </c>
      <c r="I1374" s="118">
        <v>0</v>
      </c>
      <c r="J1374" s="118">
        <v>0</v>
      </c>
      <c r="K1374" s="118">
        <v>0</v>
      </c>
      <c r="L1374" s="118">
        <v>0</v>
      </c>
      <c r="M1374" s="118">
        <v>0</v>
      </c>
      <c r="N1374" s="118">
        <v>0</v>
      </c>
      <c r="O1374" s="118">
        <v>0</v>
      </c>
      <c r="P1374" s="118">
        <v>0</v>
      </c>
      <c r="Q1374" s="118">
        <v>0</v>
      </c>
      <c r="R1374" s="118">
        <v>0</v>
      </c>
      <c r="S1374" s="118">
        <v>0</v>
      </c>
      <c r="T1374" s="118">
        <v>0</v>
      </c>
      <c r="U1374" s="118">
        <v>0</v>
      </c>
      <c r="V1374" s="118">
        <v>19.3</v>
      </c>
      <c r="W1374" s="118" t="s">
        <v>263</v>
      </c>
    </row>
    <row r="1375" spans="1:23" ht="13.5" customHeight="1" x14ac:dyDescent="0.3">
      <c r="A1375" s="237">
        <v>0.125</v>
      </c>
      <c r="B1375" s="118">
        <v>0</v>
      </c>
      <c r="C1375" s="118">
        <v>0</v>
      </c>
      <c r="D1375" s="118">
        <v>0</v>
      </c>
      <c r="E1375" s="118">
        <v>0</v>
      </c>
      <c r="F1375" s="118">
        <v>0</v>
      </c>
      <c r="G1375" s="118">
        <v>0</v>
      </c>
      <c r="H1375" s="118">
        <v>0</v>
      </c>
      <c r="I1375" s="118">
        <v>0</v>
      </c>
      <c r="J1375" s="118">
        <v>0</v>
      </c>
      <c r="K1375" s="118">
        <v>0</v>
      </c>
      <c r="L1375" s="118">
        <v>0</v>
      </c>
      <c r="M1375" s="118">
        <v>0</v>
      </c>
      <c r="N1375" s="118">
        <v>0</v>
      </c>
      <c r="O1375" s="118">
        <v>0</v>
      </c>
      <c r="P1375" s="118">
        <v>0</v>
      </c>
      <c r="Q1375" s="118">
        <v>0</v>
      </c>
      <c r="R1375" s="118">
        <v>0</v>
      </c>
      <c r="S1375" s="118">
        <v>0</v>
      </c>
      <c r="T1375" s="118">
        <v>0</v>
      </c>
      <c r="U1375" s="118">
        <v>0</v>
      </c>
      <c r="V1375" s="118" t="s">
        <v>263</v>
      </c>
      <c r="W1375" s="118" t="s">
        <v>263</v>
      </c>
    </row>
    <row r="1376" spans="1:23" ht="13.5" customHeight="1" x14ac:dyDescent="0.3">
      <c r="A1376" s="237">
        <v>0.13541666666666699</v>
      </c>
      <c r="B1376" s="118">
        <v>1</v>
      </c>
      <c r="C1376" s="118">
        <v>0</v>
      </c>
      <c r="D1376" s="118">
        <v>0</v>
      </c>
      <c r="E1376" s="118">
        <v>0</v>
      </c>
      <c r="F1376" s="118">
        <v>1</v>
      </c>
      <c r="G1376" s="118">
        <v>0</v>
      </c>
      <c r="H1376" s="118">
        <v>0</v>
      </c>
      <c r="I1376" s="118">
        <v>0</v>
      </c>
      <c r="J1376" s="118">
        <v>0</v>
      </c>
      <c r="K1376" s="118">
        <v>0</v>
      </c>
      <c r="L1376" s="118">
        <v>0</v>
      </c>
      <c r="M1376" s="118">
        <v>0</v>
      </c>
      <c r="N1376" s="118">
        <v>0</v>
      </c>
      <c r="O1376" s="118">
        <v>0</v>
      </c>
      <c r="P1376" s="118">
        <v>0</v>
      </c>
      <c r="Q1376" s="118">
        <v>0</v>
      </c>
      <c r="R1376" s="118">
        <v>0</v>
      </c>
      <c r="S1376" s="118">
        <v>0</v>
      </c>
      <c r="T1376" s="118">
        <v>0</v>
      </c>
      <c r="U1376" s="118">
        <v>0</v>
      </c>
      <c r="V1376" s="118">
        <v>21.2</v>
      </c>
      <c r="W1376" s="118" t="s">
        <v>263</v>
      </c>
    </row>
    <row r="1377" spans="1:23" ht="13.5" customHeight="1" x14ac:dyDescent="0.3">
      <c r="A1377" s="237">
        <v>0.14583333333333301</v>
      </c>
      <c r="B1377" s="118">
        <v>0</v>
      </c>
      <c r="C1377" s="118">
        <v>0</v>
      </c>
      <c r="D1377" s="118">
        <v>0</v>
      </c>
      <c r="E1377" s="118">
        <v>0</v>
      </c>
      <c r="F1377" s="118">
        <v>0</v>
      </c>
      <c r="G1377" s="118">
        <v>0</v>
      </c>
      <c r="H1377" s="118">
        <v>0</v>
      </c>
      <c r="I1377" s="118">
        <v>0</v>
      </c>
      <c r="J1377" s="118">
        <v>0</v>
      </c>
      <c r="K1377" s="118">
        <v>0</v>
      </c>
      <c r="L1377" s="118">
        <v>0</v>
      </c>
      <c r="M1377" s="118">
        <v>0</v>
      </c>
      <c r="N1377" s="118">
        <v>0</v>
      </c>
      <c r="O1377" s="118">
        <v>0</v>
      </c>
      <c r="P1377" s="118">
        <v>0</v>
      </c>
      <c r="Q1377" s="118">
        <v>0</v>
      </c>
      <c r="R1377" s="118">
        <v>0</v>
      </c>
      <c r="S1377" s="118">
        <v>0</v>
      </c>
      <c r="T1377" s="118">
        <v>0</v>
      </c>
      <c r="U1377" s="118">
        <v>0</v>
      </c>
      <c r="V1377" s="118" t="s">
        <v>263</v>
      </c>
      <c r="W1377" s="118" t="s">
        <v>263</v>
      </c>
    </row>
    <row r="1378" spans="1:23" ht="13.5" customHeight="1" x14ac:dyDescent="0.3">
      <c r="A1378" s="237">
        <v>0.15625</v>
      </c>
      <c r="B1378" s="118">
        <v>0</v>
      </c>
      <c r="C1378" s="118">
        <v>0</v>
      </c>
      <c r="D1378" s="118">
        <v>0</v>
      </c>
      <c r="E1378" s="118">
        <v>0</v>
      </c>
      <c r="F1378" s="118">
        <v>0</v>
      </c>
      <c r="G1378" s="118">
        <v>0</v>
      </c>
      <c r="H1378" s="118">
        <v>0</v>
      </c>
      <c r="I1378" s="118">
        <v>0</v>
      </c>
      <c r="J1378" s="118">
        <v>0</v>
      </c>
      <c r="K1378" s="118">
        <v>0</v>
      </c>
      <c r="L1378" s="118">
        <v>0</v>
      </c>
      <c r="M1378" s="118">
        <v>0</v>
      </c>
      <c r="N1378" s="118">
        <v>0</v>
      </c>
      <c r="O1378" s="118">
        <v>0</v>
      </c>
      <c r="P1378" s="118">
        <v>0</v>
      </c>
      <c r="Q1378" s="118">
        <v>0</v>
      </c>
      <c r="R1378" s="118">
        <v>0</v>
      </c>
      <c r="S1378" s="118">
        <v>0</v>
      </c>
      <c r="T1378" s="118">
        <v>0</v>
      </c>
      <c r="U1378" s="118">
        <v>0</v>
      </c>
      <c r="V1378" s="118" t="s">
        <v>263</v>
      </c>
      <c r="W1378" s="118" t="s">
        <v>263</v>
      </c>
    </row>
    <row r="1379" spans="1:23" ht="13.5" customHeight="1" x14ac:dyDescent="0.3">
      <c r="A1379" s="237">
        <v>0.16666666666666699</v>
      </c>
      <c r="B1379" s="118">
        <v>0</v>
      </c>
      <c r="C1379" s="118">
        <v>0</v>
      </c>
      <c r="D1379" s="118">
        <v>0</v>
      </c>
      <c r="E1379" s="118">
        <v>0</v>
      </c>
      <c r="F1379" s="118">
        <v>0</v>
      </c>
      <c r="G1379" s="118">
        <v>0</v>
      </c>
      <c r="H1379" s="118">
        <v>0</v>
      </c>
      <c r="I1379" s="118">
        <v>0</v>
      </c>
      <c r="J1379" s="118">
        <v>0</v>
      </c>
      <c r="K1379" s="118">
        <v>0</v>
      </c>
      <c r="L1379" s="118">
        <v>0</v>
      </c>
      <c r="M1379" s="118">
        <v>0</v>
      </c>
      <c r="N1379" s="118">
        <v>0</v>
      </c>
      <c r="O1379" s="118">
        <v>0</v>
      </c>
      <c r="P1379" s="118">
        <v>0</v>
      </c>
      <c r="Q1379" s="118">
        <v>0</v>
      </c>
      <c r="R1379" s="118">
        <v>0</v>
      </c>
      <c r="S1379" s="118">
        <v>0</v>
      </c>
      <c r="T1379" s="118">
        <v>0</v>
      </c>
      <c r="U1379" s="118">
        <v>0</v>
      </c>
      <c r="V1379" s="118" t="s">
        <v>263</v>
      </c>
      <c r="W1379" s="118" t="s">
        <v>263</v>
      </c>
    </row>
    <row r="1380" spans="1:23" ht="13.5" customHeight="1" x14ac:dyDescent="0.3">
      <c r="A1380" s="237">
        <v>0.17708333333333301</v>
      </c>
      <c r="B1380" s="118">
        <v>0</v>
      </c>
      <c r="C1380" s="118">
        <v>0</v>
      </c>
      <c r="D1380" s="118">
        <v>0</v>
      </c>
      <c r="E1380" s="118">
        <v>0</v>
      </c>
      <c r="F1380" s="118">
        <v>0</v>
      </c>
      <c r="G1380" s="118">
        <v>0</v>
      </c>
      <c r="H1380" s="118">
        <v>0</v>
      </c>
      <c r="I1380" s="118">
        <v>0</v>
      </c>
      <c r="J1380" s="118">
        <v>0</v>
      </c>
      <c r="K1380" s="118">
        <v>0</v>
      </c>
      <c r="L1380" s="118">
        <v>0</v>
      </c>
      <c r="M1380" s="118">
        <v>0</v>
      </c>
      <c r="N1380" s="118">
        <v>0</v>
      </c>
      <c r="O1380" s="118">
        <v>0</v>
      </c>
      <c r="P1380" s="118">
        <v>0</v>
      </c>
      <c r="Q1380" s="118">
        <v>0</v>
      </c>
      <c r="R1380" s="118">
        <v>0</v>
      </c>
      <c r="S1380" s="118">
        <v>0</v>
      </c>
      <c r="T1380" s="118">
        <v>0</v>
      </c>
      <c r="U1380" s="118">
        <v>0</v>
      </c>
      <c r="V1380" s="118" t="s">
        <v>263</v>
      </c>
      <c r="W1380" s="118" t="s">
        <v>263</v>
      </c>
    </row>
    <row r="1381" spans="1:23" ht="13.5" customHeight="1" x14ac:dyDescent="0.3">
      <c r="A1381" s="237">
        <v>0.1875</v>
      </c>
      <c r="B1381" s="118">
        <v>1</v>
      </c>
      <c r="C1381" s="118">
        <v>0</v>
      </c>
      <c r="D1381" s="118">
        <v>0</v>
      </c>
      <c r="E1381" s="118">
        <v>0</v>
      </c>
      <c r="F1381" s="118">
        <v>0</v>
      </c>
      <c r="G1381" s="118">
        <v>1</v>
      </c>
      <c r="H1381" s="118">
        <v>0</v>
      </c>
      <c r="I1381" s="118">
        <v>0</v>
      </c>
      <c r="J1381" s="118">
        <v>0</v>
      </c>
      <c r="K1381" s="118">
        <v>0</v>
      </c>
      <c r="L1381" s="118">
        <v>0</v>
      </c>
      <c r="M1381" s="118">
        <v>0</v>
      </c>
      <c r="N1381" s="118">
        <v>0</v>
      </c>
      <c r="O1381" s="118">
        <v>0</v>
      </c>
      <c r="P1381" s="118">
        <v>0</v>
      </c>
      <c r="Q1381" s="118">
        <v>0</v>
      </c>
      <c r="R1381" s="118">
        <v>0</v>
      </c>
      <c r="S1381" s="118">
        <v>0</v>
      </c>
      <c r="T1381" s="118">
        <v>0</v>
      </c>
      <c r="U1381" s="118">
        <v>0</v>
      </c>
      <c r="V1381" s="118">
        <v>27.6</v>
      </c>
      <c r="W1381" s="118" t="s">
        <v>263</v>
      </c>
    </row>
    <row r="1382" spans="1:23" ht="13.5" customHeight="1" x14ac:dyDescent="0.3">
      <c r="A1382" s="237">
        <v>0.19791666666666699</v>
      </c>
      <c r="B1382" s="118">
        <v>0</v>
      </c>
      <c r="C1382" s="118">
        <v>0</v>
      </c>
      <c r="D1382" s="118">
        <v>0</v>
      </c>
      <c r="E1382" s="118">
        <v>0</v>
      </c>
      <c r="F1382" s="118">
        <v>0</v>
      </c>
      <c r="G1382" s="118">
        <v>0</v>
      </c>
      <c r="H1382" s="118">
        <v>0</v>
      </c>
      <c r="I1382" s="118">
        <v>0</v>
      </c>
      <c r="J1382" s="118">
        <v>0</v>
      </c>
      <c r="K1382" s="118">
        <v>0</v>
      </c>
      <c r="L1382" s="118">
        <v>0</v>
      </c>
      <c r="M1382" s="118">
        <v>0</v>
      </c>
      <c r="N1382" s="118">
        <v>0</v>
      </c>
      <c r="O1382" s="118">
        <v>0</v>
      </c>
      <c r="P1382" s="118">
        <v>0</v>
      </c>
      <c r="Q1382" s="118">
        <v>0</v>
      </c>
      <c r="R1382" s="118">
        <v>0</v>
      </c>
      <c r="S1382" s="118">
        <v>0</v>
      </c>
      <c r="T1382" s="118">
        <v>0</v>
      </c>
      <c r="U1382" s="118">
        <v>0</v>
      </c>
      <c r="V1382" s="118" t="s">
        <v>263</v>
      </c>
      <c r="W1382" s="118" t="s">
        <v>263</v>
      </c>
    </row>
    <row r="1383" spans="1:23" ht="13.5" customHeight="1" x14ac:dyDescent="0.3">
      <c r="A1383" s="237">
        <v>0.20833333333333301</v>
      </c>
      <c r="B1383" s="118">
        <v>0</v>
      </c>
      <c r="C1383" s="118">
        <v>0</v>
      </c>
      <c r="D1383" s="118">
        <v>0</v>
      </c>
      <c r="E1383" s="118">
        <v>0</v>
      </c>
      <c r="F1383" s="118">
        <v>0</v>
      </c>
      <c r="G1383" s="118">
        <v>0</v>
      </c>
      <c r="H1383" s="118">
        <v>0</v>
      </c>
      <c r="I1383" s="118">
        <v>0</v>
      </c>
      <c r="J1383" s="118">
        <v>0</v>
      </c>
      <c r="K1383" s="118">
        <v>0</v>
      </c>
      <c r="L1383" s="118">
        <v>0</v>
      </c>
      <c r="M1383" s="118">
        <v>0</v>
      </c>
      <c r="N1383" s="118">
        <v>0</v>
      </c>
      <c r="O1383" s="118">
        <v>0</v>
      </c>
      <c r="P1383" s="118">
        <v>0</v>
      </c>
      <c r="Q1383" s="118">
        <v>0</v>
      </c>
      <c r="R1383" s="118">
        <v>0</v>
      </c>
      <c r="S1383" s="118">
        <v>0</v>
      </c>
      <c r="T1383" s="118">
        <v>0</v>
      </c>
      <c r="U1383" s="118">
        <v>0</v>
      </c>
      <c r="V1383" s="118" t="s">
        <v>263</v>
      </c>
      <c r="W1383" s="118" t="s">
        <v>263</v>
      </c>
    </row>
    <row r="1384" spans="1:23" ht="13.5" customHeight="1" x14ac:dyDescent="0.3">
      <c r="A1384" s="237">
        <v>0.21875</v>
      </c>
      <c r="B1384" s="118">
        <v>2</v>
      </c>
      <c r="C1384" s="118">
        <v>0</v>
      </c>
      <c r="D1384" s="118">
        <v>0</v>
      </c>
      <c r="E1384" s="118">
        <v>0</v>
      </c>
      <c r="F1384" s="118">
        <v>2</v>
      </c>
      <c r="G1384" s="118">
        <v>0</v>
      </c>
      <c r="H1384" s="118">
        <v>0</v>
      </c>
      <c r="I1384" s="118">
        <v>0</v>
      </c>
      <c r="J1384" s="118">
        <v>0</v>
      </c>
      <c r="K1384" s="118">
        <v>0</v>
      </c>
      <c r="L1384" s="118">
        <v>0</v>
      </c>
      <c r="M1384" s="118">
        <v>0</v>
      </c>
      <c r="N1384" s="118">
        <v>0</v>
      </c>
      <c r="O1384" s="118">
        <v>0</v>
      </c>
      <c r="P1384" s="118">
        <v>0</v>
      </c>
      <c r="Q1384" s="118">
        <v>0</v>
      </c>
      <c r="R1384" s="118">
        <v>0</v>
      </c>
      <c r="S1384" s="118">
        <v>0</v>
      </c>
      <c r="T1384" s="118">
        <v>0</v>
      </c>
      <c r="U1384" s="118">
        <v>0</v>
      </c>
      <c r="V1384" s="118">
        <v>24.3</v>
      </c>
      <c r="W1384" s="118" t="s">
        <v>263</v>
      </c>
    </row>
    <row r="1385" spans="1:23" ht="13.5" customHeight="1" x14ac:dyDescent="0.3">
      <c r="A1385" s="237">
        <v>0.22916666666666699</v>
      </c>
      <c r="B1385" s="118">
        <v>2</v>
      </c>
      <c r="C1385" s="118">
        <v>0</v>
      </c>
      <c r="D1385" s="118">
        <v>0</v>
      </c>
      <c r="E1385" s="118">
        <v>0</v>
      </c>
      <c r="F1385" s="118">
        <v>2</v>
      </c>
      <c r="G1385" s="118">
        <v>0</v>
      </c>
      <c r="H1385" s="118">
        <v>0</v>
      </c>
      <c r="I1385" s="118">
        <v>0</v>
      </c>
      <c r="J1385" s="118">
        <v>0</v>
      </c>
      <c r="K1385" s="118">
        <v>0</v>
      </c>
      <c r="L1385" s="118">
        <v>0</v>
      </c>
      <c r="M1385" s="118">
        <v>0</v>
      </c>
      <c r="N1385" s="118">
        <v>0</v>
      </c>
      <c r="O1385" s="118">
        <v>0</v>
      </c>
      <c r="P1385" s="118">
        <v>0</v>
      </c>
      <c r="Q1385" s="118">
        <v>0</v>
      </c>
      <c r="R1385" s="118">
        <v>0</v>
      </c>
      <c r="S1385" s="118">
        <v>0</v>
      </c>
      <c r="T1385" s="118">
        <v>0</v>
      </c>
      <c r="U1385" s="118">
        <v>0</v>
      </c>
      <c r="V1385" s="118">
        <v>24.3</v>
      </c>
      <c r="W1385" s="118" t="s">
        <v>263</v>
      </c>
    </row>
    <row r="1386" spans="1:23" ht="13.5" customHeight="1" x14ac:dyDescent="0.3">
      <c r="A1386" s="237">
        <v>0.23958333333333301</v>
      </c>
      <c r="B1386" s="118">
        <v>0</v>
      </c>
      <c r="C1386" s="118">
        <v>0</v>
      </c>
      <c r="D1386" s="118">
        <v>0</v>
      </c>
      <c r="E1386" s="118">
        <v>0</v>
      </c>
      <c r="F1386" s="118">
        <v>0</v>
      </c>
      <c r="G1386" s="118">
        <v>0</v>
      </c>
      <c r="H1386" s="118">
        <v>0</v>
      </c>
      <c r="I1386" s="118">
        <v>0</v>
      </c>
      <c r="J1386" s="118">
        <v>0</v>
      </c>
      <c r="K1386" s="118">
        <v>0</v>
      </c>
      <c r="L1386" s="118">
        <v>0</v>
      </c>
      <c r="M1386" s="118">
        <v>0</v>
      </c>
      <c r="N1386" s="118">
        <v>0</v>
      </c>
      <c r="O1386" s="118">
        <v>0</v>
      </c>
      <c r="P1386" s="118">
        <v>0</v>
      </c>
      <c r="Q1386" s="118">
        <v>0</v>
      </c>
      <c r="R1386" s="118">
        <v>0</v>
      </c>
      <c r="S1386" s="118">
        <v>0</v>
      </c>
      <c r="T1386" s="118">
        <v>0</v>
      </c>
      <c r="U1386" s="118">
        <v>0</v>
      </c>
      <c r="V1386" s="118" t="s">
        <v>263</v>
      </c>
      <c r="W1386" s="118" t="s">
        <v>263</v>
      </c>
    </row>
    <row r="1387" spans="1:23" ht="13.5" customHeight="1" x14ac:dyDescent="0.3">
      <c r="A1387" s="237">
        <v>0.25</v>
      </c>
      <c r="B1387" s="118">
        <v>1</v>
      </c>
      <c r="C1387" s="118">
        <v>0</v>
      </c>
      <c r="D1387" s="118">
        <v>0</v>
      </c>
      <c r="E1387" s="118">
        <v>0</v>
      </c>
      <c r="F1387" s="118">
        <v>1</v>
      </c>
      <c r="G1387" s="118">
        <v>0</v>
      </c>
      <c r="H1387" s="118">
        <v>0</v>
      </c>
      <c r="I1387" s="118">
        <v>0</v>
      </c>
      <c r="J1387" s="118">
        <v>0</v>
      </c>
      <c r="K1387" s="118">
        <v>0</v>
      </c>
      <c r="L1387" s="118">
        <v>0</v>
      </c>
      <c r="M1387" s="118">
        <v>0</v>
      </c>
      <c r="N1387" s="118">
        <v>0</v>
      </c>
      <c r="O1387" s="118">
        <v>0</v>
      </c>
      <c r="P1387" s="118">
        <v>0</v>
      </c>
      <c r="Q1387" s="118">
        <v>0</v>
      </c>
      <c r="R1387" s="118">
        <v>0</v>
      </c>
      <c r="S1387" s="118">
        <v>0</v>
      </c>
      <c r="T1387" s="118">
        <v>0</v>
      </c>
      <c r="U1387" s="118">
        <v>0</v>
      </c>
      <c r="V1387" s="118">
        <v>24.3</v>
      </c>
      <c r="W1387" s="118" t="s">
        <v>263</v>
      </c>
    </row>
    <row r="1388" spans="1:23" ht="13.5" customHeight="1" x14ac:dyDescent="0.3">
      <c r="A1388" s="237">
        <v>0.26041666666666702</v>
      </c>
      <c r="B1388" s="118">
        <v>0</v>
      </c>
      <c r="C1388" s="118">
        <v>0</v>
      </c>
      <c r="D1388" s="118">
        <v>0</v>
      </c>
      <c r="E1388" s="118">
        <v>0</v>
      </c>
      <c r="F1388" s="118">
        <v>0</v>
      </c>
      <c r="G1388" s="118">
        <v>0</v>
      </c>
      <c r="H1388" s="118">
        <v>0</v>
      </c>
      <c r="I1388" s="118">
        <v>0</v>
      </c>
      <c r="J1388" s="118">
        <v>0</v>
      </c>
      <c r="K1388" s="118">
        <v>0</v>
      </c>
      <c r="L1388" s="118">
        <v>0</v>
      </c>
      <c r="M1388" s="118">
        <v>0</v>
      </c>
      <c r="N1388" s="118">
        <v>0</v>
      </c>
      <c r="O1388" s="118">
        <v>0</v>
      </c>
      <c r="P1388" s="118">
        <v>0</v>
      </c>
      <c r="Q1388" s="118">
        <v>0</v>
      </c>
      <c r="R1388" s="118">
        <v>0</v>
      </c>
      <c r="S1388" s="118">
        <v>0</v>
      </c>
      <c r="T1388" s="118">
        <v>0</v>
      </c>
      <c r="U1388" s="118">
        <v>0</v>
      </c>
      <c r="V1388" s="118" t="s">
        <v>263</v>
      </c>
      <c r="W1388" s="118" t="s">
        <v>263</v>
      </c>
    </row>
    <row r="1389" spans="1:23" ht="13.5" customHeight="1" x14ac:dyDescent="0.3">
      <c r="A1389" s="237">
        <v>0.27083333333333298</v>
      </c>
      <c r="B1389" s="118">
        <v>1</v>
      </c>
      <c r="C1389" s="118">
        <v>0</v>
      </c>
      <c r="D1389" s="118">
        <v>0</v>
      </c>
      <c r="E1389" s="118">
        <v>0</v>
      </c>
      <c r="F1389" s="118">
        <v>0</v>
      </c>
      <c r="G1389" s="118">
        <v>0</v>
      </c>
      <c r="H1389" s="118">
        <v>1</v>
      </c>
      <c r="I1389" s="118">
        <v>0</v>
      </c>
      <c r="J1389" s="118">
        <v>0</v>
      </c>
      <c r="K1389" s="118">
        <v>0</v>
      </c>
      <c r="L1389" s="118">
        <v>0</v>
      </c>
      <c r="M1389" s="118">
        <v>0</v>
      </c>
      <c r="N1389" s="118">
        <v>0</v>
      </c>
      <c r="O1389" s="118">
        <v>0</v>
      </c>
      <c r="P1389" s="118">
        <v>0</v>
      </c>
      <c r="Q1389" s="118">
        <v>0</v>
      </c>
      <c r="R1389" s="118">
        <v>0</v>
      </c>
      <c r="S1389" s="118">
        <v>0</v>
      </c>
      <c r="T1389" s="118">
        <v>0</v>
      </c>
      <c r="U1389" s="118">
        <v>0</v>
      </c>
      <c r="V1389" s="118">
        <v>33</v>
      </c>
      <c r="W1389" s="118" t="s">
        <v>263</v>
      </c>
    </row>
    <row r="1390" spans="1:23" ht="13.5" customHeight="1" x14ac:dyDescent="0.3">
      <c r="A1390" s="237">
        <v>0.28125</v>
      </c>
      <c r="B1390" s="118">
        <v>0</v>
      </c>
      <c r="C1390" s="118">
        <v>0</v>
      </c>
      <c r="D1390" s="118">
        <v>0</v>
      </c>
      <c r="E1390" s="118">
        <v>0</v>
      </c>
      <c r="F1390" s="118">
        <v>0</v>
      </c>
      <c r="G1390" s="118">
        <v>0</v>
      </c>
      <c r="H1390" s="118">
        <v>0</v>
      </c>
      <c r="I1390" s="118">
        <v>0</v>
      </c>
      <c r="J1390" s="118">
        <v>0</v>
      </c>
      <c r="K1390" s="118">
        <v>0</v>
      </c>
      <c r="L1390" s="118">
        <v>0</v>
      </c>
      <c r="M1390" s="118">
        <v>0</v>
      </c>
      <c r="N1390" s="118">
        <v>0</v>
      </c>
      <c r="O1390" s="118">
        <v>0</v>
      </c>
      <c r="P1390" s="118">
        <v>0</v>
      </c>
      <c r="Q1390" s="118">
        <v>0</v>
      </c>
      <c r="R1390" s="118">
        <v>0</v>
      </c>
      <c r="S1390" s="118">
        <v>0</v>
      </c>
      <c r="T1390" s="118">
        <v>0</v>
      </c>
      <c r="U1390" s="118">
        <v>0</v>
      </c>
      <c r="V1390" s="118" t="s">
        <v>263</v>
      </c>
      <c r="W1390" s="118" t="s">
        <v>263</v>
      </c>
    </row>
    <row r="1391" spans="1:23" ht="13.5" customHeight="1" x14ac:dyDescent="0.3">
      <c r="A1391" s="237">
        <v>0.29166666666666702</v>
      </c>
      <c r="B1391" s="118">
        <v>0</v>
      </c>
      <c r="C1391" s="118">
        <v>0</v>
      </c>
      <c r="D1391" s="118">
        <v>0</v>
      </c>
      <c r="E1391" s="118">
        <v>0</v>
      </c>
      <c r="F1391" s="118">
        <v>0</v>
      </c>
      <c r="G1391" s="118">
        <v>0</v>
      </c>
      <c r="H1391" s="118">
        <v>0</v>
      </c>
      <c r="I1391" s="118">
        <v>0</v>
      </c>
      <c r="J1391" s="118">
        <v>0</v>
      </c>
      <c r="K1391" s="118">
        <v>0</v>
      </c>
      <c r="L1391" s="118">
        <v>0</v>
      </c>
      <c r="M1391" s="118">
        <v>0</v>
      </c>
      <c r="N1391" s="118">
        <v>0</v>
      </c>
      <c r="O1391" s="118">
        <v>0</v>
      </c>
      <c r="P1391" s="118">
        <v>0</v>
      </c>
      <c r="Q1391" s="118">
        <v>0</v>
      </c>
      <c r="R1391" s="118">
        <v>0</v>
      </c>
      <c r="S1391" s="118">
        <v>0</v>
      </c>
      <c r="T1391" s="118">
        <v>0</v>
      </c>
      <c r="U1391" s="118">
        <v>0</v>
      </c>
      <c r="V1391" s="118" t="s">
        <v>263</v>
      </c>
      <c r="W1391" s="118" t="s">
        <v>263</v>
      </c>
    </row>
    <row r="1392" spans="1:23" ht="13.5" customHeight="1" x14ac:dyDescent="0.3">
      <c r="A1392" s="237">
        <v>0.30208333333333298</v>
      </c>
      <c r="B1392" s="118">
        <v>0</v>
      </c>
      <c r="C1392" s="118">
        <v>0</v>
      </c>
      <c r="D1392" s="118">
        <v>0</v>
      </c>
      <c r="E1392" s="118">
        <v>0</v>
      </c>
      <c r="F1392" s="118">
        <v>0</v>
      </c>
      <c r="G1392" s="118">
        <v>0</v>
      </c>
      <c r="H1392" s="118">
        <v>0</v>
      </c>
      <c r="I1392" s="118">
        <v>0</v>
      </c>
      <c r="J1392" s="118">
        <v>0</v>
      </c>
      <c r="K1392" s="118">
        <v>0</v>
      </c>
      <c r="L1392" s="118">
        <v>0</v>
      </c>
      <c r="M1392" s="118">
        <v>0</v>
      </c>
      <c r="N1392" s="118">
        <v>0</v>
      </c>
      <c r="O1392" s="118">
        <v>0</v>
      </c>
      <c r="P1392" s="118">
        <v>0</v>
      </c>
      <c r="Q1392" s="118">
        <v>0</v>
      </c>
      <c r="R1392" s="118">
        <v>0</v>
      </c>
      <c r="S1392" s="118">
        <v>0</v>
      </c>
      <c r="T1392" s="118">
        <v>0</v>
      </c>
      <c r="U1392" s="118">
        <v>0</v>
      </c>
      <c r="V1392" s="118" t="s">
        <v>263</v>
      </c>
      <c r="W1392" s="118" t="s">
        <v>263</v>
      </c>
    </row>
    <row r="1393" spans="1:23" ht="13.5" customHeight="1" x14ac:dyDescent="0.3">
      <c r="A1393" s="237">
        <v>0.3125</v>
      </c>
      <c r="B1393" s="118">
        <v>2</v>
      </c>
      <c r="C1393" s="118">
        <v>0</v>
      </c>
      <c r="D1393" s="118">
        <v>0</v>
      </c>
      <c r="E1393" s="118">
        <v>0</v>
      </c>
      <c r="F1393" s="118">
        <v>0</v>
      </c>
      <c r="G1393" s="118">
        <v>1</v>
      </c>
      <c r="H1393" s="118">
        <v>0</v>
      </c>
      <c r="I1393" s="118">
        <v>1</v>
      </c>
      <c r="J1393" s="118">
        <v>0</v>
      </c>
      <c r="K1393" s="118">
        <v>0</v>
      </c>
      <c r="L1393" s="118">
        <v>0</v>
      </c>
      <c r="M1393" s="118">
        <v>0</v>
      </c>
      <c r="N1393" s="118">
        <v>0</v>
      </c>
      <c r="O1393" s="118">
        <v>0</v>
      </c>
      <c r="P1393" s="118">
        <v>0</v>
      </c>
      <c r="Q1393" s="118">
        <v>0</v>
      </c>
      <c r="R1393" s="118">
        <v>0</v>
      </c>
      <c r="S1393" s="118">
        <v>0</v>
      </c>
      <c r="T1393" s="118">
        <v>0</v>
      </c>
      <c r="U1393" s="118">
        <v>0</v>
      </c>
      <c r="V1393" s="118">
        <v>34</v>
      </c>
      <c r="W1393" s="118" t="s">
        <v>263</v>
      </c>
    </row>
    <row r="1394" spans="1:23" ht="13.5" customHeight="1" x14ac:dyDescent="0.3">
      <c r="A1394" s="237">
        <v>0.32291666666666702</v>
      </c>
      <c r="B1394" s="118">
        <v>1</v>
      </c>
      <c r="C1394" s="118">
        <v>0</v>
      </c>
      <c r="D1394" s="118">
        <v>0</v>
      </c>
      <c r="E1394" s="118">
        <v>0</v>
      </c>
      <c r="F1394" s="118">
        <v>0</v>
      </c>
      <c r="G1394" s="118">
        <v>0</v>
      </c>
      <c r="H1394" s="118">
        <v>1</v>
      </c>
      <c r="I1394" s="118">
        <v>0</v>
      </c>
      <c r="J1394" s="118">
        <v>0</v>
      </c>
      <c r="K1394" s="118">
        <v>0</v>
      </c>
      <c r="L1394" s="118">
        <v>0</v>
      </c>
      <c r="M1394" s="118">
        <v>0</v>
      </c>
      <c r="N1394" s="118">
        <v>0</v>
      </c>
      <c r="O1394" s="118">
        <v>0</v>
      </c>
      <c r="P1394" s="118">
        <v>0</v>
      </c>
      <c r="Q1394" s="118">
        <v>0</v>
      </c>
      <c r="R1394" s="118">
        <v>0</v>
      </c>
      <c r="S1394" s="118">
        <v>0</v>
      </c>
      <c r="T1394" s="118">
        <v>0</v>
      </c>
      <c r="U1394" s="118">
        <v>0</v>
      </c>
      <c r="V1394" s="118">
        <v>30.4</v>
      </c>
      <c r="W1394" s="118" t="s">
        <v>263</v>
      </c>
    </row>
    <row r="1395" spans="1:23" ht="13.5" customHeight="1" x14ac:dyDescent="0.3">
      <c r="A1395" s="237">
        <v>0.33333333333333298</v>
      </c>
      <c r="B1395" s="118">
        <v>0</v>
      </c>
      <c r="C1395" s="118">
        <v>0</v>
      </c>
      <c r="D1395" s="118">
        <v>0</v>
      </c>
      <c r="E1395" s="118">
        <v>0</v>
      </c>
      <c r="F1395" s="118">
        <v>0</v>
      </c>
      <c r="G1395" s="118">
        <v>0</v>
      </c>
      <c r="H1395" s="118">
        <v>0</v>
      </c>
      <c r="I1395" s="118">
        <v>0</v>
      </c>
      <c r="J1395" s="118">
        <v>0</v>
      </c>
      <c r="K1395" s="118">
        <v>0</v>
      </c>
      <c r="L1395" s="118">
        <v>0</v>
      </c>
      <c r="M1395" s="118">
        <v>0</v>
      </c>
      <c r="N1395" s="118">
        <v>0</v>
      </c>
      <c r="O1395" s="118">
        <v>0</v>
      </c>
      <c r="P1395" s="118">
        <v>0</v>
      </c>
      <c r="Q1395" s="118">
        <v>0</v>
      </c>
      <c r="R1395" s="118">
        <v>0</v>
      </c>
      <c r="S1395" s="118">
        <v>0</v>
      </c>
      <c r="T1395" s="118">
        <v>0</v>
      </c>
      <c r="U1395" s="118">
        <v>0</v>
      </c>
      <c r="V1395" s="118" t="s">
        <v>263</v>
      </c>
      <c r="W1395" s="118" t="s">
        <v>263</v>
      </c>
    </row>
    <row r="1396" spans="1:23" ht="13.5" customHeight="1" x14ac:dyDescent="0.3">
      <c r="A1396" s="237">
        <v>0.34375</v>
      </c>
      <c r="B1396" s="118">
        <v>1</v>
      </c>
      <c r="C1396" s="118">
        <v>0</v>
      </c>
      <c r="D1396" s="118">
        <v>0</v>
      </c>
      <c r="E1396" s="118">
        <v>1</v>
      </c>
      <c r="F1396" s="118">
        <v>0</v>
      </c>
      <c r="G1396" s="118">
        <v>0</v>
      </c>
      <c r="H1396" s="118">
        <v>0</v>
      </c>
      <c r="I1396" s="118">
        <v>0</v>
      </c>
      <c r="J1396" s="118">
        <v>0</v>
      </c>
      <c r="K1396" s="118">
        <v>0</v>
      </c>
      <c r="L1396" s="118">
        <v>0</v>
      </c>
      <c r="M1396" s="118">
        <v>0</v>
      </c>
      <c r="N1396" s="118">
        <v>0</v>
      </c>
      <c r="O1396" s="118">
        <v>0</v>
      </c>
      <c r="P1396" s="118">
        <v>0</v>
      </c>
      <c r="Q1396" s="118">
        <v>0</v>
      </c>
      <c r="R1396" s="118">
        <v>0</v>
      </c>
      <c r="S1396" s="118">
        <v>0</v>
      </c>
      <c r="T1396" s="118">
        <v>0</v>
      </c>
      <c r="U1396" s="118">
        <v>0</v>
      </c>
      <c r="V1396" s="118">
        <v>17.2</v>
      </c>
      <c r="W1396" s="118" t="s">
        <v>263</v>
      </c>
    </row>
    <row r="1397" spans="1:23" ht="13.5" customHeight="1" x14ac:dyDescent="0.3">
      <c r="A1397" s="237">
        <v>0.35416666666666702</v>
      </c>
      <c r="B1397" s="118">
        <v>1</v>
      </c>
      <c r="C1397" s="118">
        <v>0</v>
      </c>
      <c r="D1397" s="118">
        <v>0</v>
      </c>
      <c r="E1397" s="118">
        <v>0</v>
      </c>
      <c r="F1397" s="118">
        <v>1</v>
      </c>
      <c r="G1397" s="118">
        <v>0</v>
      </c>
      <c r="H1397" s="118">
        <v>0</v>
      </c>
      <c r="I1397" s="118">
        <v>0</v>
      </c>
      <c r="J1397" s="118">
        <v>0</v>
      </c>
      <c r="K1397" s="118">
        <v>0</v>
      </c>
      <c r="L1397" s="118">
        <v>0</v>
      </c>
      <c r="M1397" s="118">
        <v>0</v>
      </c>
      <c r="N1397" s="118">
        <v>0</v>
      </c>
      <c r="O1397" s="118">
        <v>0</v>
      </c>
      <c r="P1397" s="118">
        <v>0</v>
      </c>
      <c r="Q1397" s="118">
        <v>0</v>
      </c>
      <c r="R1397" s="118">
        <v>0</v>
      </c>
      <c r="S1397" s="118">
        <v>0</v>
      </c>
      <c r="T1397" s="118">
        <v>0</v>
      </c>
      <c r="U1397" s="118">
        <v>0</v>
      </c>
      <c r="V1397" s="118">
        <v>20.3</v>
      </c>
      <c r="W1397" s="118" t="s">
        <v>263</v>
      </c>
    </row>
    <row r="1398" spans="1:23" ht="13.5" customHeight="1" x14ac:dyDescent="0.3">
      <c r="A1398" s="237">
        <v>0.36458333333333298</v>
      </c>
      <c r="B1398" s="118">
        <v>2</v>
      </c>
      <c r="C1398" s="118">
        <v>0</v>
      </c>
      <c r="D1398" s="118">
        <v>0</v>
      </c>
      <c r="E1398" s="118">
        <v>1</v>
      </c>
      <c r="F1398" s="118">
        <v>1</v>
      </c>
      <c r="G1398" s="118">
        <v>0</v>
      </c>
      <c r="H1398" s="118">
        <v>0</v>
      </c>
      <c r="I1398" s="118">
        <v>0</v>
      </c>
      <c r="J1398" s="118">
        <v>0</v>
      </c>
      <c r="K1398" s="118">
        <v>0</v>
      </c>
      <c r="L1398" s="118">
        <v>0</v>
      </c>
      <c r="M1398" s="118">
        <v>0</v>
      </c>
      <c r="N1398" s="118">
        <v>0</v>
      </c>
      <c r="O1398" s="118">
        <v>0</v>
      </c>
      <c r="P1398" s="118">
        <v>0</v>
      </c>
      <c r="Q1398" s="118">
        <v>0</v>
      </c>
      <c r="R1398" s="118">
        <v>0</v>
      </c>
      <c r="S1398" s="118">
        <v>0</v>
      </c>
      <c r="T1398" s="118">
        <v>0</v>
      </c>
      <c r="U1398" s="118">
        <v>0</v>
      </c>
      <c r="V1398" s="118">
        <v>19.899999999999999</v>
      </c>
      <c r="W1398" s="118" t="s">
        <v>263</v>
      </c>
    </row>
    <row r="1399" spans="1:23" ht="13.5" customHeight="1" x14ac:dyDescent="0.3">
      <c r="A1399" s="237">
        <v>0.375</v>
      </c>
      <c r="B1399" s="118">
        <v>5</v>
      </c>
      <c r="C1399" s="118">
        <v>0</v>
      </c>
      <c r="D1399" s="118">
        <v>0</v>
      </c>
      <c r="E1399" s="118">
        <v>2</v>
      </c>
      <c r="F1399" s="118">
        <v>1</v>
      </c>
      <c r="G1399" s="118">
        <v>2</v>
      </c>
      <c r="H1399" s="118">
        <v>0</v>
      </c>
      <c r="I1399" s="118">
        <v>0</v>
      </c>
      <c r="J1399" s="118">
        <v>0</v>
      </c>
      <c r="K1399" s="118">
        <v>0</v>
      </c>
      <c r="L1399" s="118">
        <v>0</v>
      </c>
      <c r="M1399" s="118">
        <v>0</v>
      </c>
      <c r="N1399" s="118">
        <v>0</v>
      </c>
      <c r="O1399" s="118">
        <v>0</v>
      </c>
      <c r="P1399" s="118">
        <v>0</v>
      </c>
      <c r="Q1399" s="118">
        <v>0</v>
      </c>
      <c r="R1399" s="118">
        <v>0</v>
      </c>
      <c r="S1399" s="118">
        <v>0</v>
      </c>
      <c r="T1399" s="118">
        <v>0</v>
      </c>
      <c r="U1399" s="118">
        <v>0</v>
      </c>
      <c r="V1399" s="118">
        <v>23.2</v>
      </c>
      <c r="W1399" s="118" t="s">
        <v>263</v>
      </c>
    </row>
    <row r="1400" spans="1:23" ht="13.5" customHeight="1" x14ac:dyDescent="0.3">
      <c r="A1400" s="237">
        <v>0.38541666666666702</v>
      </c>
      <c r="B1400" s="118">
        <v>6</v>
      </c>
      <c r="C1400" s="118">
        <v>0</v>
      </c>
      <c r="D1400" s="118">
        <v>0</v>
      </c>
      <c r="E1400" s="118">
        <v>2</v>
      </c>
      <c r="F1400" s="118">
        <v>2</v>
      </c>
      <c r="G1400" s="118">
        <v>1</v>
      </c>
      <c r="H1400" s="118">
        <v>0</v>
      </c>
      <c r="I1400" s="118">
        <v>1</v>
      </c>
      <c r="J1400" s="118">
        <v>0</v>
      </c>
      <c r="K1400" s="118">
        <v>0</v>
      </c>
      <c r="L1400" s="118">
        <v>0</v>
      </c>
      <c r="M1400" s="118">
        <v>0</v>
      </c>
      <c r="N1400" s="118">
        <v>0</v>
      </c>
      <c r="O1400" s="118">
        <v>0</v>
      </c>
      <c r="P1400" s="118">
        <v>0</v>
      </c>
      <c r="Q1400" s="118">
        <v>0</v>
      </c>
      <c r="R1400" s="118">
        <v>0</v>
      </c>
      <c r="S1400" s="118">
        <v>0</v>
      </c>
      <c r="T1400" s="118">
        <v>0</v>
      </c>
      <c r="U1400" s="118">
        <v>0</v>
      </c>
      <c r="V1400" s="118">
        <v>24.3</v>
      </c>
      <c r="W1400" s="118" t="s">
        <v>263</v>
      </c>
    </row>
    <row r="1401" spans="1:23" ht="13.5" customHeight="1" x14ac:dyDescent="0.3">
      <c r="A1401" s="237">
        <v>0.39583333333333298</v>
      </c>
      <c r="B1401" s="118">
        <v>5</v>
      </c>
      <c r="C1401" s="118">
        <v>0</v>
      </c>
      <c r="D1401" s="118">
        <v>0</v>
      </c>
      <c r="E1401" s="118">
        <v>1</v>
      </c>
      <c r="F1401" s="118">
        <v>3</v>
      </c>
      <c r="G1401" s="118">
        <v>1</v>
      </c>
      <c r="H1401" s="118">
        <v>0</v>
      </c>
      <c r="I1401" s="118">
        <v>0</v>
      </c>
      <c r="J1401" s="118">
        <v>0</v>
      </c>
      <c r="K1401" s="118">
        <v>0</v>
      </c>
      <c r="L1401" s="118">
        <v>0</v>
      </c>
      <c r="M1401" s="118">
        <v>0</v>
      </c>
      <c r="N1401" s="118">
        <v>0</v>
      </c>
      <c r="O1401" s="118">
        <v>0</v>
      </c>
      <c r="P1401" s="118">
        <v>0</v>
      </c>
      <c r="Q1401" s="118">
        <v>0</v>
      </c>
      <c r="R1401" s="118">
        <v>0</v>
      </c>
      <c r="S1401" s="118">
        <v>0</v>
      </c>
      <c r="T1401" s="118">
        <v>0</v>
      </c>
      <c r="U1401" s="118">
        <v>0</v>
      </c>
      <c r="V1401" s="118">
        <v>22.7</v>
      </c>
      <c r="W1401" s="118" t="s">
        <v>263</v>
      </c>
    </row>
    <row r="1402" spans="1:23" ht="13.5" customHeight="1" x14ac:dyDescent="0.3">
      <c r="A1402" s="237">
        <v>0.40625</v>
      </c>
      <c r="B1402" s="118">
        <v>11</v>
      </c>
      <c r="C1402" s="118">
        <v>0</v>
      </c>
      <c r="D1402" s="118">
        <v>0</v>
      </c>
      <c r="E1402" s="118">
        <v>0</v>
      </c>
      <c r="F1402" s="118">
        <v>8</v>
      </c>
      <c r="G1402" s="118">
        <v>2</v>
      </c>
      <c r="H1402" s="118">
        <v>1</v>
      </c>
      <c r="I1402" s="118">
        <v>0</v>
      </c>
      <c r="J1402" s="118">
        <v>0</v>
      </c>
      <c r="K1402" s="118">
        <v>0</v>
      </c>
      <c r="L1402" s="118">
        <v>0</v>
      </c>
      <c r="M1402" s="118">
        <v>0</v>
      </c>
      <c r="N1402" s="118">
        <v>0</v>
      </c>
      <c r="O1402" s="118">
        <v>0</v>
      </c>
      <c r="P1402" s="118">
        <v>0</v>
      </c>
      <c r="Q1402" s="118">
        <v>0</v>
      </c>
      <c r="R1402" s="118">
        <v>0</v>
      </c>
      <c r="S1402" s="118">
        <v>0</v>
      </c>
      <c r="T1402" s="118">
        <v>0</v>
      </c>
      <c r="U1402" s="118">
        <v>0</v>
      </c>
      <c r="V1402" s="118">
        <v>24.5</v>
      </c>
      <c r="W1402" s="118">
        <v>27.8</v>
      </c>
    </row>
    <row r="1403" spans="1:23" ht="13.5" customHeight="1" x14ac:dyDescent="0.3">
      <c r="A1403" s="237">
        <v>0.41666666666666702</v>
      </c>
      <c r="B1403" s="118">
        <v>5</v>
      </c>
      <c r="C1403" s="118">
        <v>0</v>
      </c>
      <c r="D1403" s="118">
        <v>0</v>
      </c>
      <c r="E1403" s="118">
        <v>0</v>
      </c>
      <c r="F1403" s="118">
        <v>4</v>
      </c>
      <c r="G1403" s="118">
        <v>1</v>
      </c>
      <c r="H1403" s="118">
        <v>0</v>
      </c>
      <c r="I1403" s="118">
        <v>0</v>
      </c>
      <c r="J1403" s="118">
        <v>0</v>
      </c>
      <c r="K1403" s="118">
        <v>0</v>
      </c>
      <c r="L1403" s="118">
        <v>0</v>
      </c>
      <c r="M1403" s="118">
        <v>0</v>
      </c>
      <c r="N1403" s="118">
        <v>0</v>
      </c>
      <c r="O1403" s="118">
        <v>0</v>
      </c>
      <c r="P1403" s="118">
        <v>0</v>
      </c>
      <c r="Q1403" s="118">
        <v>0</v>
      </c>
      <c r="R1403" s="118">
        <v>0</v>
      </c>
      <c r="S1403" s="118">
        <v>0</v>
      </c>
      <c r="T1403" s="118">
        <v>0</v>
      </c>
      <c r="U1403" s="118">
        <v>0</v>
      </c>
      <c r="V1403" s="118">
        <v>23.6</v>
      </c>
      <c r="W1403" s="118" t="s">
        <v>263</v>
      </c>
    </row>
    <row r="1404" spans="1:23" ht="13.5" customHeight="1" x14ac:dyDescent="0.3">
      <c r="A1404" s="237">
        <v>0.42708333333333298</v>
      </c>
      <c r="B1404" s="118">
        <v>14</v>
      </c>
      <c r="C1404" s="118">
        <v>0</v>
      </c>
      <c r="D1404" s="118">
        <v>1</v>
      </c>
      <c r="E1404" s="118">
        <v>4</v>
      </c>
      <c r="F1404" s="118">
        <v>5</v>
      </c>
      <c r="G1404" s="118">
        <v>1</v>
      </c>
      <c r="H1404" s="118">
        <v>2</v>
      </c>
      <c r="I1404" s="118">
        <v>1</v>
      </c>
      <c r="J1404" s="118">
        <v>0</v>
      </c>
      <c r="K1404" s="118">
        <v>0</v>
      </c>
      <c r="L1404" s="118">
        <v>0</v>
      </c>
      <c r="M1404" s="118">
        <v>0</v>
      </c>
      <c r="N1404" s="118">
        <v>0</v>
      </c>
      <c r="O1404" s="118">
        <v>0</v>
      </c>
      <c r="P1404" s="118">
        <v>0</v>
      </c>
      <c r="Q1404" s="118">
        <v>0</v>
      </c>
      <c r="R1404" s="118">
        <v>0</v>
      </c>
      <c r="S1404" s="118">
        <v>0</v>
      </c>
      <c r="T1404" s="118">
        <v>0</v>
      </c>
      <c r="U1404" s="118">
        <v>0</v>
      </c>
      <c r="V1404" s="118">
        <v>22</v>
      </c>
      <c r="W1404" s="118">
        <v>31.1</v>
      </c>
    </row>
    <row r="1405" spans="1:23" ht="13.5" customHeight="1" x14ac:dyDescent="0.3">
      <c r="A1405" s="237">
        <v>0.4375</v>
      </c>
      <c r="B1405" s="118">
        <v>15</v>
      </c>
      <c r="C1405" s="118">
        <v>0</v>
      </c>
      <c r="D1405" s="118">
        <v>2</v>
      </c>
      <c r="E1405" s="118">
        <v>1</v>
      </c>
      <c r="F1405" s="118">
        <v>4</v>
      </c>
      <c r="G1405" s="118">
        <v>7</v>
      </c>
      <c r="H1405" s="118">
        <v>0</v>
      </c>
      <c r="I1405" s="118">
        <v>1</v>
      </c>
      <c r="J1405" s="118">
        <v>0</v>
      </c>
      <c r="K1405" s="118">
        <v>0</v>
      </c>
      <c r="L1405" s="118">
        <v>0</v>
      </c>
      <c r="M1405" s="118">
        <v>0</v>
      </c>
      <c r="N1405" s="118">
        <v>0</v>
      </c>
      <c r="O1405" s="118">
        <v>0</v>
      </c>
      <c r="P1405" s="118">
        <v>0</v>
      </c>
      <c r="Q1405" s="118">
        <v>0</v>
      </c>
      <c r="R1405" s="118">
        <v>0</v>
      </c>
      <c r="S1405" s="118">
        <v>0</v>
      </c>
      <c r="T1405" s="118">
        <v>0</v>
      </c>
      <c r="U1405" s="118">
        <v>0</v>
      </c>
      <c r="V1405" s="118">
        <v>24.1</v>
      </c>
      <c r="W1405" s="118">
        <v>28.1</v>
      </c>
    </row>
    <row r="1406" spans="1:23" ht="13.5" customHeight="1" x14ac:dyDescent="0.3">
      <c r="A1406" s="237">
        <v>0.44791666666666702</v>
      </c>
      <c r="B1406" s="118">
        <v>4</v>
      </c>
      <c r="C1406" s="118">
        <v>0</v>
      </c>
      <c r="D1406" s="118">
        <v>0</v>
      </c>
      <c r="E1406" s="118">
        <v>0</v>
      </c>
      <c r="F1406" s="118">
        <v>4</v>
      </c>
      <c r="G1406" s="118">
        <v>0</v>
      </c>
      <c r="H1406" s="118">
        <v>0</v>
      </c>
      <c r="I1406" s="118">
        <v>0</v>
      </c>
      <c r="J1406" s="118">
        <v>0</v>
      </c>
      <c r="K1406" s="118">
        <v>0</v>
      </c>
      <c r="L1406" s="118">
        <v>0</v>
      </c>
      <c r="M1406" s="118">
        <v>0</v>
      </c>
      <c r="N1406" s="118">
        <v>0</v>
      </c>
      <c r="O1406" s="118">
        <v>0</v>
      </c>
      <c r="P1406" s="118">
        <v>0</v>
      </c>
      <c r="Q1406" s="118">
        <v>0</v>
      </c>
      <c r="R1406" s="118">
        <v>0</v>
      </c>
      <c r="S1406" s="118">
        <v>0</v>
      </c>
      <c r="T1406" s="118">
        <v>0</v>
      </c>
      <c r="U1406" s="118">
        <v>0</v>
      </c>
      <c r="V1406" s="118">
        <v>23.4</v>
      </c>
      <c r="W1406" s="118" t="s">
        <v>263</v>
      </c>
    </row>
    <row r="1407" spans="1:23" ht="13.5" customHeight="1" x14ac:dyDescent="0.3">
      <c r="A1407" s="237">
        <v>0.45833333333333298</v>
      </c>
      <c r="B1407" s="118">
        <v>4</v>
      </c>
      <c r="C1407" s="118">
        <v>0</v>
      </c>
      <c r="D1407" s="118">
        <v>0</v>
      </c>
      <c r="E1407" s="118">
        <v>1</v>
      </c>
      <c r="F1407" s="118">
        <v>3</v>
      </c>
      <c r="G1407" s="118">
        <v>0</v>
      </c>
      <c r="H1407" s="118">
        <v>0</v>
      </c>
      <c r="I1407" s="118">
        <v>0</v>
      </c>
      <c r="J1407" s="118">
        <v>0</v>
      </c>
      <c r="K1407" s="118">
        <v>0</v>
      </c>
      <c r="L1407" s="118">
        <v>0</v>
      </c>
      <c r="M1407" s="118">
        <v>0</v>
      </c>
      <c r="N1407" s="118">
        <v>0</v>
      </c>
      <c r="O1407" s="118">
        <v>0</v>
      </c>
      <c r="P1407" s="118">
        <v>0</v>
      </c>
      <c r="Q1407" s="118">
        <v>0</v>
      </c>
      <c r="R1407" s="118">
        <v>0</v>
      </c>
      <c r="S1407" s="118">
        <v>0</v>
      </c>
      <c r="T1407" s="118">
        <v>0</v>
      </c>
      <c r="U1407" s="118">
        <v>0</v>
      </c>
      <c r="V1407" s="118">
        <v>22.2</v>
      </c>
      <c r="W1407" s="118" t="s">
        <v>263</v>
      </c>
    </row>
    <row r="1408" spans="1:23" ht="13.5" customHeight="1" x14ac:dyDescent="0.3">
      <c r="A1408" s="237">
        <v>0.46875</v>
      </c>
      <c r="B1408" s="118">
        <v>5</v>
      </c>
      <c r="C1408" s="118">
        <v>0</v>
      </c>
      <c r="D1408" s="118">
        <v>0</v>
      </c>
      <c r="E1408" s="118">
        <v>0</v>
      </c>
      <c r="F1408" s="118">
        <v>4</v>
      </c>
      <c r="G1408" s="118">
        <v>1</v>
      </c>
      <c r="H1408" s="118">
        <v>0</v>
      </c>
      <c r="I1408" s="118">
        <v>0</v>
      </c>
      <c r="J1408" s="118">
        <v>0</v>
      </c>
      <c r="K1408" s="118">
        <v>0</v>
      </c>
      <c r="L1408" s="118">
        <v>0</v>
      </c>
      <c r="M1408" s="118">
        <v>0</v>
      </c>
      <c r="N1408" s="118">
        <v>0</v>
      </c>
      <c r="O1408" s="118">
        <v>0</v>
      </c>
      <c r="P1408" s="118">
        <v>0</v>
      </c>
      <c r="Q1408" s="118">
        <v>0</v>
      </c>
      <c r="R1408" s="118">
        <v>0</v>
      </c>
      <c r="S1408" s="118">
        <v>0</v>
      </c>
      <c r="T1408" s="118">
        <v>0</v>
      </c>
      <c r="U1408" s="118">
        <v>0</v>
      </c>
      <c r="V1408" s="118">
        <v>23.1</v>
      </c>
      <c r="W1408" s="118" t="s">
        <v>263</v>
      </c>
    </row>
    <row r="1409" spans="1:23" ht="13.5" customHeight="1" x14ac:dyDescent="0.3">
      <c r="A1409" s="237">
        <v>0.47916666666666702</v>
      </c>
      <c r="B1409" s="118">
        <v>3</v>
      </c>
      <c r="C1409" s="118">
        <v>0</v>
      </c>
      <c r="D1409" s="118">
        <v>0</v>
      </c>
      <c r="E1409" s="118">
        <v>0</v>
      </c>
      <c r="F1409" s="118">
        <v>0</v>
      </c>
      <c r="G1409" s="118">
        <v>3</v>
      </c>
      <c r="H1409" s="118">
        <v>0</v>
      </c>
      <c r="I1409" s="118">
        <v>0</v>
      </c>
      <c r="J1409" s="118">
        <v>0</v>
      </c>
      <c r="K1409" s="118">
        <v>0</v>
      </c>
      <c r="L1409" s="118">
        <v>0</v>
      </c>
      <c r="M1409" s="118">
        <v>0</v>
      </c>
      <c r="N1409" s="118">
        <v>0</v>
      </c>
      <c r="O1409" s="118">
        <v>0</v>
      </c>
      <c r="P1409" s="118">
        <v>0</v>
      </c>
      <c r="Q1409" s="118">
        <v>0</v>
      </c>
      <c r="R1409" s="118">
        <v>0</v>
      </c>
      <c r="S1409" s="118">
        <v>0</v>
      </c>
      <c r="T1409" s="118">
        <v>0</v>
      </c>
      <c r="U1409" s="118">
        <v>0</v>
      </c>
      <c r="V1409" s="118">
        <v>25.6</v>
      </c>
      <c r="W1409" s="118" t="s">
        <v>263</v>
      </c>
    </row>
    <row r="1410" spans="1:23" ht="13.5" customHeight="1" x14ac:dyDescent="0.3">
      <c r="A1410" s="237">
        <v>0.48958333333333298</v>
      </c>
      <c r="B1410" s="118">
        <v>13</v>
      </c>
      <c r="C1410" s="118">
        <v>0</v>
      </c>
      <c r="D1410" s="118">
        <v>1</v>
      </c>
      <c r="E1410" s="118">
        <v>1</v>
      </c>
      <c r="F1410" s="118">
        <v>5</v>
      </c>
      <c r="G1410" s="118">
        <v>4</v>
      </c>
      <c r="H1410" s="118">
        <v>1</v>
      </c>
      <c r="I1410" s="118">
        <v>0</v>
      </c>
      <c r="J1410" s="118">
        <v>1</v>
      </c>
      <c r="K1410" s="118">
        <v>0</v>
      </c>
      <c r="L1410" s="118">
        <v>0</v>
      </c>
      <c r="M1410" s="118">
        <v>0</v>
      </c>
      <c r="N1410" s="118">
        <v>0</v>
      </c>
      <c r="O1410" s="118">
        <v>0</v>
      </c>
      <c r="P1410" s="118">
        <v>0</v>
      </c>
      <c r="Q1410" s="118">
        <v>0</v>
      </c>
      <c r="R1410" s="118">
        <v>0</v>
      </c>
      <c r="S1410" s="118">
        <v>0</v>
      </c>
      <c r="T1410" s="118">
        <v>0</v>
      </c>
      <c r="U1410" s="118">
        <v>0</v>
      </c>
      <c r="V1410" s="118">
        <v>25</v>
      </c>
      <c r="W1410" s="118">
        <v>33.799999999999997</v>
      </c>
    </row>
    <row r="1411" spans="1:23" ht="13.5" customHeight="1" x14ac:dyDescent="0.3">
      <c r="A1411" s="237">
        <v>0.5</v>
      </c>
      <c r="B1411" s="118">
        <v>8</v>
      </c>
      <c r="C1411" s="118">
        <v>0</v>
      </c>
      <c r="D1411" s="118">
        <v>1</v>
      </c>
      <c r="E1411" s="118">
        <v>0</v>
      </c>
      <c r="F1411" s="118">
        <v>5</v>
      </c>
      <c r="G1411" s="118">
        <v>1</v>
      </c>
      <c r="H1411" s="118">
        <v>1</v>
      </c>
      <c r="I1411" s="118">
        <v>0</v>
      </c>
      <c r="J1411" s="118">
        <v>0</v>
      </c>
      <c r="K1411" s="118">
        <v>0</v>
      </c>
      <c r="L1411" s="118">
        <v>0</v>
      </c>
      <c r="M1411" s="118">
        <v>0</v>
      </c>
      <c r="N1411" s="118">
        <v>0</v>
      </c>
      <c r="O1411" s="118">
        <v>0</v>
      </c>
      <c r="P1411" s="118">
        <v>0</v>
      </c>
      <c r="Q1411" s="118">
        <v>0</v>
      </c>
      <c r="R1411" s="118">
        <v>0</v>
      </c>
      <c r="S1411" s="118">
        <v>0</v>
      </c>
      <c r="T1411" s="118">
        <v>0</v>
      </c>
      <c r="U1411" s="118">
        <v>0</v>
      </c>
      <c r="V1411" s="118">
        <v>24</v>
      </c>
      <c r="W1411" s="118" t="s">
        <v>263</v>
      </c>
    </row>
    <row r="1412" spans="1:23" ht="13.5" customHeight="1" x14ac:dyDescent="0.3">
      <c r="A1412" s="237">
        <v>0.51041666666666696</v>
      </c>
      <c r="B1412" s="118">
        <v>5</v>
      </c>
      <c r="C1412" s="118">
        <v>0</v>
      </c>
      <c r="D1412" s="118">
        <v>1</v>
      </c>
      <c r="E1412" s="118">
        <v>0</v>
      </c>
      <c r="F1412" s="118">
        <v>2</v>
      </c>
      <c r="G1412" s="118">
        <v>2</v>
      </c>
      <c r="H1412" s="118">
        <v>0</v>
      </c>
      <c r="I1412" s="118">
        <v>0</v>
      </c>
      <c r="J1412" s="118">
        <v>0</v>
      </c>
      <c r="K1412" s="118">
        <v>0</v>
      </c>
      <c r="L1412" s="118">
        <v>0</v>
      </c>
      <c r="M1412" s="118">
        <v>0</v>
      </c>
      <c r="N1412" s="118">
        <v>0</v>
      </c>
      <c r="O1412" s="118">
        <v>0</v>
      </c>
      <c r="P1412" s="118">
        <v>0</v>
      </c>
      <c r="Q1412" s="118">
        <v>0</v>
      </c>
      <c r="R1412" s="118">
        <v>0</v>
      </c>
      <c r="S1412" s="118">
        <v>0</v>
      </c>
      <c r="T1412" s="118">
        <v>0</v>
      </c>
      <c r="U1412" s="118">
        <v>0</v>
      </c>
      <c r="V1412" s="118">
        <v>22.3</v>
      </c>
      <c r="W1412" s="118" t="s">
        <v>263</v>
      </c>
    </row>
    <row r="1413" spans="1:23" ht="13.5" customHeight="1" x14ac:dyDescent="0.3">
      <c r="A1413" s="237">
        <v>0.52083333333333304</v>
      </c>
      <c r="B1413" s="118">
        <v>9</v>
      </c>
      <c r="C1413" s="118">
        <v>0</v>
      </c>
      <c r="D1413" s="118">
        <v>2</v>
      </c>
      <c r="E1413" s="118">
        <v>4</v>
      </c>
      <c r="F1413" s="118">
        <v>1</v>
      </c>
      <c r="G1413" s="118">
        <v>2</v>
      </c>
      <c r="H1413" s="118">
        <v>0</v>
      </c>
      <c r="I1413" s="118">
        <v>0</v>
      </c>
      <c r="J1413" s="118">
        <v>0</v>
      </c>
      <c r="K1413" s="118">
        <v>0</v>
      </c>
      <c r="L1413" s="118">
        <v>0</v>
      </c>
      <c r="M1413" s="118">
        <v>0</v>
      </c>
      <c r="N1413" s="118">
        <v>0</v>
      </c>
      <c r="O1413" s="118">
        <v>0</v>
      </c>
      <c r="P1413" s="118">
        <v>0</v>
      </c>
      <c r="Q1413" s="118">
        <v>0</v>
      </c>
      <c r="R1413" s="118">
        <v>0</v>
      </c>
      <c r="S1413" s="118">
        <v>0</v>
      </c>
      <c r="T1413" s="118">
        <v>0</v>
      </c>
      <c r="U1413" s="118">
        <v>0</v>
      </c>
      <c r="V1413" s="118">
        <v>18.899999999999999</v>
      </c>
      <c r="W1413" s="118" t="s">
        <v>263</v>
      </c>
    </row>
    <row r="1414" spans="1:23" ht="13.5" customHeight="1" x14ac:dyDescent="0.3">
      <c r="A1414" s="237">
        <v>0.53125</v>
      </c>
      <c r="B1414" s="118">
        <v>3</v>
      </c>
      <c r="C1414" s="118">
        <v>0</v>
      </c>
      <c r="D1414" s="118">
        <v>0</v>
      </c>
      <c r="E1414" s="118">
        <v>3</v>
      </c>
      <c r="F1414" s="118">
        <v>0</v>
      </c>
      <c r="G1414" s="118">
        <v>0</v>
      </c>
      <c r="H1414" s="118">
        <v>0</v>
      </c>
      <c r="I1414" s="118">
        <v>0</v>
      </c>
      <c r="J1414" s="118">
        <v>0</v>
      </c>
      <c r="K1414" s="118">
        <v>0</v>
      </c>
      <c r="L1414" s="118">
        <v>0</v>
      </c>
      <c r="M1414" s="118">
        <v>0</v>
      </c>
      <c r="N1414" s="118">
        <v>0</v>
      </c>
      <c r="O1414" s="118">
        <v>0</v>
      </c>
      <c r="P1414" s="118">
        <v>0</v>
      </c>
      <c r="Q1414" s="118">
        <v>0</v>
      </c>
      <c r="R1414" s="118">
        <v>0</v>
      </c>
      <c r="S1414" s="118">
        <v>0</v>
      </c>
      <c r="T1414" s="118">
        <v>0</v>
      </c>
      <c r="U1414" s="118">
        <v>0</v>
      </c>
      <c r="V1414" s="118">
        <v>18.399999999999999</v>
      </c>
      <c r="W1414" s="118" t="s">
        <v>263</v>
      </c>
    </row>
    <row r="1415" spans="1:23" ht="13.5" customHeight="1" x14ac:dyDescent="0.3">
      <c r="A1415" s="237">
        <v>0.54166666666666696</v>
      </c>
      <c r="B1415" s="118">
        <v>8</v>
      </c>
      <c r="C1415" s="118">
        <v>0</v>
      </c>
      <c r="D1415" s="118">
        <v>4</v>
      </c>
      <c r="E1415" s="118">
        <v>2</v>
      </c>
      <c r="F1415" s="118">
        <v>1</v>
      </c>
      <c r="G1415" s="118">
        <v>0</v>
      </c>
      <c r="H1415" s="118">
        <v>1</v>
      </c>
      <c r="I1415" s="118">
        <v>0</v>
      </c>
      <c r="J1415" s="118">
        <v>0</v>
      </c>
      <c r="K1415" s="118">
        <v>0</v>
      </c>
      <c r="L1415" s="118">
        <v>0</v>
      </c>
      <c r="M1415" s="118">
        <v>0</v>
      </c>
      <c r="N1415" s="118">
        <v>0</v>
      </c>
      <c r="O1415" s="118">
        <v>0</v>
      </c>
      <c r="P1415" s="118">
        <v>0</v>
      </c>
      <c r="Q1415" s="118">
        <v>0</v>
      </c>
      <c r="R1415" s="118">
        <v>0</v>
      </c>
      <c r="S1415" s="118">
        <v>0</v>
      </c>
      <c r="T1415" s="118">
        <v>0</v>
      </c>
      <c r="U1415" s="118">
        <v>0</v>
      </c>
      <c r="V1415" s="118">
        <v>18.899999999999999</v>
      </c>
      <c r="W1415" s="118" t="s">
        <v>263</v>
      </c>
    </row>
    <row r="1416" spans="1:23" ht="13.5" customHeight="1" x14ac:dyDescent="0.3">
      <c r="A1416" s="237">
        <v>0.55208333333333304</v>
      </c>
      <c r="B1416" s="118">
        <v>6</v>
      </c>
      <c r="C1416" s="118">
        <v>0</v>
      </c>
      <c r="D1416" s="118">
        <v>0</v>
      </c>
      <c r="E1416" s="118">
        <v>1</v>
      </c>
      <c r="F1416" s="118">
        <v>3</v>
      </c>
      <c r="G1416" s="118">
        <v>2</v>
      </c>
      <c r="H1416" s="118">
        <v>0</v>
      </c>
      <c r="I1416" s="118">
        <v>0</v>
      </c>
      <c r="J1416" s="118">
        <v>0</v>
      </c>
      <c r="K1416" s="118">
        <v>0</v>
      </c>
      <c r="L1416" s="118">
        <v>0</v>
      </c>
      <c r="M1416" s="118">
        <v>0</v>
      </c>
      <c r="N1416" s="118">
        <v>0</v>
      </c>
      <c r="O1416" s="118">
        <v>0</v>
      </c>
      <c r="P1416" s="118">
        <v>0</v>
      </c>
      <c r="Q1416" s="118">
        <v>0</v>
      </c>
      <c r="R1416" s="118">
        <v>0</v>
      </c>
      <c r="S1416" s="118">
        <v>0</v>
      </c>
      <c r="T1416" s="118">
        <v>0</v>
      </c>
      <c r="U1416" s="118">
        <v>0</v>
      </c>
      <c r="V1416" s="118">
        <v>22.3</v>
      </c>
      <c r="W1416" s="118" t="s">
        <v>263</v>
      </c>
    </row>
    <row r="1417" spans="1:23" ht="13.5" customHeight="1" x14ac:dyDescent="0.3">
      <c r="A1417" s="237">
        <v>0.5625</v>
      </c>
      <c r="B1417" s="118">
        <v>7</v>
      </c>
      <c r="C1417" s="118">
        <v>0</v>
      </c>
      <c r="D1417" s="118">
        <v>1</v>
      </c>
      <c r="E1417" s="118">
        <v>3</v>
      </c>
      <c r="F1417" s="118">
        <v>2</v>
      </c>
      <c r="G1417" s="118">
        <v>1</v>
      </c>
      <c r="H1417" s="118">
        <v>0</v>
      </c>
      <c r="I1417" s="118">
        <v>0</v>
      </c>
      <c r="J1417" s="118">
        <v>0</v>
      </c>
      <c r="K1417" s="118">
        <v>0</v>
      </c>
      <c r="L1417" s="118">
        <v>0</v>
      </c>
      <c r="M1417" s="118">
        <v>0</v>
      </c>
      <c r="N1417" s="118">
        <v>0</v>
      </c>
      <c r="O1417" s="118">
        <v>0</v>
      </c>
      <c r="P1417" s="118">
        <v>0</v>
      </c>
      <c r="Q1417" s="118">
        <v>0</v>
      </c>
      <c r="R1417" s="118">
        <v>0</v>
      </c>
      <c r="S1417" s="118">
        <v>0</v>
      </c>
      <c r="T1417" s="118">
        <v>0</v>
      </c>
      <c r="U1417" s="118">
        <v>0</v>
      </c>
      <c r="V1417" s="118">
        <v>20.100000000000001</v>
      </c>
      <c r="W1417" s="118" t="s">
        <v>263</v>
      </c>
    </row>
    <row r="1418" spans="1:23" ht="13.5" customHeight="1" x14ac:dyDescent="0.3">
      <c r="A1418" s="237">
        <v>0.57291666666666696</v>
      </c>
      <c r="B1418" s="118">
        <v>5</v>
      </c>
      <c r="C1418" s="118">
        <v>0</v>
      </c>
      <c r="D1418" s="118">
        <v>0</v>
      </c>
      <c r="E1418" s="118">
        <v>1</v>
      </c>
      <c r="F1418" s="118">
        <v>2</v>
      </c>
      <c r="G1418" s="118">
        <v>0</v>
      </c>
      <c r="H1418" s="118">
        <v>2</v>
      </c>
      <c r="I1418" s="118">
        <v>0</v>
      </c>
      <c r="J1418" s="118">
        <v>0</v>
      </c>
      <c r="K1418" s="118">
        <v>0</v>
      </c>
      <c r="L1418" s="118">
        <v>0</v>
      </c>
      <c r="M1418" s="118">
        <v>0</v>
      </c>
      <c r="N1418" s="118">
        <v>0</v>
      </c>
      <c r="O1418" s="118">
        <v>0</v>
      </c>
      <c r="P1418" s="118">
        <v>0</v>
      </c>
      <c r="Q1418" s="118">
        <v>0</v>
      </c>
      <c r="R1418" s="118">
        <v>0</v>
      </c>
      <c r="S1418" s="118">
        <v>0</v>
      </c>
      <c r="T1418" s="118">
        <v>0</v>
      </c>
      <c r="U1418" s="118">
        <v>0</v>
      </c>
      <c r="V1418" s="118">
        <v>25.8</v>
      </c>
      <c r="W1418" s="118" t="s">
        <v>263</v>
      </c>
    </row>
    <row r="1419" spans="1:23" ht="13.5" customHeight="1" x14ac:dyDescent="0.3">
      <c r="A1419" s="237">
        <v>0.58333333333333304</v>
      </c>
      <c r="B1419" s="118">
        <v>11</v>
      </c>
      <c r="C1419" s="118">
        <v>0</v>
      </c>
      <c r="D1419" s="118">
        <v>0</v>
      </c>
      <c r="E1419" s="118">
        <v>2</v>
      </c>
      <c r="F1419" s="118">
        <v>8</v>
      </c>
      <c r="G1419" s="118">
        <v>1</v>
      </c>
      <c r="H1419" s="118">
        <v>0</v>
      </c>
      <c r="I1419" s="118">
        <v>0</v>
      </c>
      <c r="J1419" s="118">
        <v>0</v>
      </c>
      <c r="K1419" s="118">
        <v>0</v>
      </c>
      <c r="L1419" s="118">
        <v>0</v>
      </c>
      <c r="M1419" s="118">
        <v>0</v>
      </c>
      <c r="N1419" s="118">
        <v>0</v>
      </c>
      <c r="O1419" s="118">
        <v>0</v>
      </c>
      <c r="P1419" s="118">
        <v>0</v>
      </c>
      <c r="Q1419" s="118">
        <v>0</v>
      </c>
      <c r="R1419" s="118">
        <v>0</v>
      </c>
      <c r="S1419" s="118">
        <v>0</v>
      </c>
      <c r="T1419" s="118">
        <v>0</v>
      </c>
      <c r="U1419" s="118">
        <v>0</v>
      </c>
      <c r="V1419" s="118">
        <v>22.1</v>
      </c>
      <c r="W1419" s="118">
        <v>25.3</v>
      </c>
    </row>
    <row r="1420" spans="1:23" ht="13.5" customHeight="1" x14ac:dyDescent="0.3">
      <c r="A1420" s="237">
        <v>0.59375</v>
      </c>
      <c r="B1420" s="118">
        <v>3</v>
      </c>
      <c r="C1420" s="118">
        <v>0</v>
      </c>
      <c r="D1420" s="118">
        <v>0</v>
      </c>
      <c r="E1420" s="118">
        <v>1</v>
      </c>
      <c r="F1420" s="118">
        <v>1</v>
      </c>
      <c r="G1420" s="118">
        <v>0</v>
      </c>
      <c r="H1420" s="118">
        <v>1</v>
      </c>
      <c r="I1420" s="118">
        <v>0</v>
      </c>
      <c r="J1420" s="118">
        <v>0</v>
      </c>
      <c r="K1420" s="118">
        <v>0</v>
      </c>
      <c r="L1420" s="118">
        <v>0</v>
      </c>
      <c r="M1420" s="118">
        <v>0</v>
      </c>
      <c r="N1420" s="118">
        <v>0</v>
      </c>
      <c r="O1420" s="118">
        <v>0</v>
      </c>
      <c r="P1420" s="118">
        <v>0</v>
      </c>
      <c r="Q1420" s="118">
        <v>0</v>
      </c>
      <c r="R1420" s="118">
        <v>0</v>
      </c>
      <c r="S1420" s="118">
        <v>0</v>
      </c>
      <c r="T1420" s="118">
        <v>0</v>
      </c>
      <c r="U1420" s="118">
        <v>0</v>
      </c>
      <c r="V1420" s="118">
        <v>23.9</v>
      </c>
      <c r="W1420" s="118" t="s">
        <v>263</v>
      </c>
    </row>
    <row r="1421" spans="1:23" ht="13.5" customHeight="1" x14ac:dyDescent="0.3">
      <c r="A1421" s="237">
        <v>0.60416666666666696</v>
      </c>
      <c r="B1421" s="118">
        <v>4</v>
      </c>
      <c r="C1421" s="118">
        <v>0</v>
      </c>
      <c r="D1421" s="118">
        <v>0</v>
      </c>
      <c r="E1421" s="118">
        <v>1</v>
      </c>
      <c r="F1421" s="118">
        <v>3</v>
      </c>
      <c r="G1421" s="118">
        <v>0</v>
      </c>
      <c r="H1421" s="118">
        <v>0</v>
      </c>
      <c r="I1421" s="118">
        <v>0</v>
      </c>
      <c r="J1421" s="118">
        <v>0</v>
      </c>
      <c r="K1421" s="118">
        <v>0</v>
      </c>
      <c r="L1421" s="118">
        <v>0</v>
      </c>
      <c r="M1421" s="118">
        <v>0</v>
      </c>
      <c r="N1421" s="118">
        <v>0</v>
      </c>
      <c r="O1421" s="118">
        <v>0</v>
      </c>
      <c r="P1421" s="118">
        <v>0</v>
      </c>
      <c r="Q1421" s="118">
        <v>0</v>
      </c>
      <c r="R1421" s="118">
        <v>0</v>
      </c>
      <c r="S1421" s="118">
        <v>0</v>
      </c>
      <c r="T1421" s="118">
        <v>0</v>
      </c>
      <c r="U1421" s="118">
        <v>0</v>
      </c>
      <c r="V1421" s="118">
        <v>20.6</v>
      </c>
      <c r="W1421" s="118" t="s">
        <v>263</v>
      </c>
    </row>
    <row r="1422" spans="1:23" ht="13.5" customHeight="1" x14ac:dyDescent="0.3">
      <c r="A1422" s="237">
        <v>0.61458333333333304</v>
      </c>
      <c r="B1422" s="118">
        <v>3</v>
      </c>
      <c r="C1422" s="118">
        <v>0</v>
      </c>
      <c r="D1422" s="118">
        <v>0</v>
      </c>
      <c r="E1422" s="118">
        <v>0</v>
      </c>
      <c r="F1422" s="118">
        <v>3</v>
      </c>
      <c r="G1422" s="118">
        <v>0</v>
      </c>
      <c r="H1422" s="118">
        <v>0</v>
      </c>
      <c r="I1422" s="118">
        <v>0</v>
      </c>
      <c r="J1422" s="118">
        <v>0</v>
      </c>
      <c r="K1422" s="118">
        <v>0</v>
      </c>
      <c r="L1422" s="118">
        <v>0</v>
      </c>
      <c r="M1422" s="118">
        <v>0</v>
      </c>
      <c r="N1422" s="118">
        <v>0</v>
      </c>
      <c r="O1422" s="118">
        <v>0</v>
      </c>
      <c r="P1422" s="118">
        <v>0</v>
      </c>
      <c r="Q1422" s="118">
        <v>0</v>
      </c>
      <c r="R1422" s="118">
        <v>0</v>
      </c>
      <c r="S1422" s="118">
        <v>0</v>
      </c>
      <c r="T1422" s="118">
        <v>0</v>
      </c>
      <c r="U1422" s="118">
        <v>0</v>
      </c>
      <c r="V1422" s="118">
        <v>21.3</v>
      </c>
      <c r="W1422" s="118" t="s">
        <v>263</v>
      </c>
    </row>
    <row r="1423" spans="1:23" ht="13.5" customHeight="1" x14ac:dyDescent="0.3">
      <c r="A1423" s="237">
        <v>0.625</v>
      </c>
      <c r="B1423" s="118">
        <v>8</v>
      </c>
      <c r="C1423" s="118">
        <v>0</v>
      </c>
      <c r="D1423" s="118">
        <v>1</v>
      </c>
      <c r="E1423" s="118">
        <v>3</v>
      </c>
      <c r="F1423" s="118">
        <v>4</v>
      </c>
      <c r="G1423" s="118">
        <v>0</v>
      </c>
      <c r="H1423" s="118">
        <v>0</v>
      </c>
      <c r="I1423" s="118">
        <v>0</v>
      </c>
      <c r="J1423" s="118">
        <v>0</v>
      </c>
      <c r="K1423" s="118">
        <v>0</v>
      </c>
      <c r="L1423" s="118">
        <v>0</v>
      </c>
      <c r="M1423" s="118">
        <v>0</v>
      </c>
      <c r="N1423" s="118">
        <v>0</v>
      </c>
      <c r="O1423" s="118">
        <v>0</v>
      </c>
      <c r="P1423" s="118">
        <v>0</v>
      </c>
      <c r="Q1423" s="118">
        <v>0</v>
      </c>
      <c r="R1423" s="118">
        <v>0</v>
      </c>
      <c r="S1423" s="118">
        <v>0</v>
      </c>
      <c r="T1423" s="118">
        <v>0</v>
      </c>
      <c r="U1423" s="118">
        <v>0</v>
      </c>
      <c r="V1423" s="118">
        <v>18.8</v>
      </c>
      <c r="W1423" s="118" t="s">
        <v>263</v>
      </c>
    </row>
    <row r="1424" spans="1:23" ht="13.5" customHeight="1" x14ac:dyDescent="0.3">
      <c r="A1424" s="237">
        <v>0.63541666666666696</v>
      </c>
      <c r="B1424" s="118">
        <v>6</v>
      </c>
      <c r="C1424" s="118">
        <v>0</v>
      </c>
      <c r="D1424" s="118">
        <v>1</v>
      </c>
      <c r="E1424" s="118">
        <v>3</v>
      </c>
      <c r="F1424" s="118">
        <v>1</v>
      </c>
      <c r="G1424" s="118">
        <v>1</v>
      </c>
      <c r="H1424" s="118">
        <v>0</v>
      </c>
      <c r="I1424" s="118">
        <v>0</v>
      </c>
      <c r="J1424" s="118">
        <v>0</v>
      </c>
      <c r="K1424" s="118">
        <v>0</v>
      </c>
      <c r="L1424" s="118">
        <v>0</v>
      </c>
      <c r="M1424" s="118">
        <v>0</v>
      </c>
      <c r="N1424" s="118">
        <v>0</v>
      </c>
      <c r="O1424" s="118">
        <v>0</v>
      </c>
      <c r="P1424" s="118">
        <v>0</v>
      </c>
      <c r="Q1424" s="118">
        <v>0</v>
      </c>
      <c r="R1424" s="118">
        <v>0</v>
      </c>
      <c r="S1424" s="118">
        <v>0</v>
      </c>
      <c r="T1424" s="118">
        <v>0</v>
      </c>
      <c r="U1424" s="118">
        <v>0</v>
      </c>
      <c r="V1424" s="118">
        <v>20.2</v>
      </c>
      <c r="W1424" s="118" t="s">
        <v>263</v>
      </c>
    </row>
    <row r="1425" spans="1:23" ht="13.5" customHeight="1" x14ac:dyDescent="0.3">
      <c r="A1425" s="237">
        <v>0.64583333333333304</v>
      </c>
      <c r="B1425" s="118">
        <v>5</v>
      </c>
      <c r="C1425" s="118">
        <v>0</v>
      </c>
      <c r="D1425" s="118">
        <v>0</v>
      </c>
      <c r="E1425" s="118">
        <v>1</v>
      </c>
      <c r="F1425" s="118">
        <v>4</v>
      </c>
      <c r="G1425" s="118">
        <v>0</v>
      </c>
      <c r="H1425" s="118">
        <v>0</v>
      </c>
      <c r="I1425" s="118">
        <v>0</v>
      </c>
      <c r="J1425" s="118">
        <v>0</v>
      </c>
      <c r="K1425" s="118">
        <v>0</v>
      </c>
      <c r="L1425" s="118">
        <v>0</v>
      </c>
      <c r="M1425" s="118">
        <v>0</v>
      </c>
      <c r="N1425" s="118">
        <v>0</v>
      </c>
      <c r="O1425" s="118">
        <v>0</v>
      </c>
      <c r="P1425" s="118">
        <v>0</v>
      </c>
      <c r="Q1425" s="118">
        <v>0</v>
      </c>
      <c r="R1425" s="118">
        <v>0</v>
      </c>
      <c r="S1425" s="118">
        <v>0</v>
      </c>
      <c r="T1425" s="118">
        <v>0</v>
      </c>
      <c r="U1425" s="118">
        <v>0</v>
      </c>
      <c r="V1425" s="118">
        <v>20.9</v>
      </c>
      <c r="W1425" s="118" t="s">
        <v>263</v>
      </c>
    </row>
    <row r="1426" spans="1:23" ht="13.5" customHeight="1" x14ac:dyDescent="0.3">
      <c r="A1426" s="237">
        <v>0.65625</v>
      </c>
      <c r="B1426" s="118">
        <v>3</v>
      </c>
      <c r="C1426" s="118">
        <v>0</v>
      </c>
      <c r="D1426" s="118">
        <v>0</v>
      </c>
      <c r="E1426" s="118">
        <v>0</v>
      </c>
      <c r="F1426" s="118">
        <v>2</v>
      </c>
      <c r="G1426" s="118">
        <v>0</v>
      </c>
      <c r="H1426" s="118">
        <v>1</v>
      </c>
      <c r="I1426" s="118">
        <v>0</v>
      </c>
      <c r="J1426" s="118">
        <v>0</v>
      </c>
      <c r="K1426" s="118">
        <v>0</v>
      </c>
      <c r="L1426" s="118">
        <v>0</v>
      </c>
      <c r="M1426" s="118">
        <v>0</v>
      </c>
      <c r="N1426" s="118">
        <v>0</v>
      </c>
      <c r="O1426" s="118">
        <v>0</v>
      </c>
      <c r="P1426" s="118">
        <v>0</v>
      </c>
      <c r="Q1426" s="118">
        <v>0</v>
      </c>
      <c r="R1426" s="118">
        <v>0</v>
      </c>
      <c r="S1426" s="118">
        <v>0</v>
      </c>
      <c r="T1426" s="118">
        <v>0</v>
      </c>
      <c r="U1426" s="118">
        <v>0</v>
      </c>
      <c r="V1426" s="118">
        <v>24.8</v>
      </c>
      <c r="W1426" s="118" t="s">
        <v>263</v>
      </c>
    </row>
    <row r="1427" spans="1:23" ht="13.5" customHeight="1" x14ac:dyDescent="0.3">
      <c r="A1427" s="237">
        <v>0.66666666666666696</v>
      </c>
      <c r="B1427" s="118">
        <v>4</v>
      </c>
      <c r="C1427" s="118">
        <v>0</v>
      </c>
      <c r="D1427" s="118">
        <v>0</v>
      </c>
      <c r="E1427" s="118">
        <v>4</v>
      </c>
      <c r="F1427" s="118">
        <v>0</v>
      </c>
      <c r="G1427" s="118">
        <v>0</v>
      </c>
      <c r="H1427" s="118">
        <v>0</v>
      </c>
      <c r="I1427" s="118">
        <v>0</v>
      </c>
      <c r="J1427" s="118">
        <v>0</v>
      </c>
      <c r="K1427" s="118">
        <v>0</v>
      </c>
      <c r="L1427" s="118">
        <v>0</v>
      </c>
      <c r="M1427" s="118">
        <v>0</v>
      </c>
      <c r="N1427" s="118">
        <v>0</v>
      </c>
      <c r="O1427" s="118">
        <v>0</v>
      </c>
      <c r="P1427" s="118">
        <v>0</v>
      </c>
      <c r="Q1427" s="118">
        <v>0</v>
      </c>
      <c r="R1427" s="118">
        <v>0</v>
      </c>
      <c r="S1427" s="118">
        <v>0</v>
      </c>
      <c r="T1427" s="118">
        <v>0</v>
      </c>
      <c r="U1427" s="118">
        <v>0</v>
      </c>
      <c r="V1427" s="118">
        <v>18.5</v>
      </c>
      <c r="W1427" s="118" t="s">
        <v>263</v>
      </c>
    </row>
    <row r="1428" spans="1:23" ht="13.5" customHeight="1" x14ac:dyDescent="0.3">
      <c r="A1428" s="237">
        <v>0.67708333333333304</v>
      </c>
      <c r="B1428" s="118">
        <v>6</v>
      </c>
      <c r="C1428" s="118">
        <v>0</v>
      </c>
      <c r="D1428" s="118">
        <v>1</v>
      </c>
      <c r="E1428" s="118">
        <v>5</v>
      </c>
      <c r="F1428" s="118">
        <v>0</v>
      </c>
      <c r="G1428" s="118">
        <v>0</v>
      </c>
      <c r="H1428" s="118">
        <v>0</v>
      </c>
      <c r="I1428" s="118">
        <v>0</v>
      </c>
      <c r="J1428" s="118">
        <v>0</v>
      </c>
      <c r="K1428" s="118">
        <v>0</v>
      </c>
      <c r="L1428" s="118">
        <v>0</v>
      </c>
      <c r="M1428" s="118">
        <v>0</v>
      </c>
      <c r="N1428" s="118">
        <v>0</v>
      </c>
      <c r="O1428" s="118">
        <v>0</v>
      </c>
      <c r="P1428" s="118">
        <v>0</v>
      </c>
      <c r="Q1428" s="118">
        <v>0</v>
      </c>
      <c r="R1428" s="118">
        <v>0</v>
      </c>
      <c r="S1428" s="118">
        <v>0</v>
      </c>
      <c r="T1428" s="118">
        <v>0</v>
      </c>
      <c r="U1428" s="118">
        <v>0</v>
      </c>
      <c r="V1428" s="118">
        <v>16.600000000000001</v>
      </c>
      <c r="W1428" s="118" t="s">
        <v>263</v>
      </c>
    </row>
    <row r="1429" spans="1:23" ht="13.5" customHeight="1" x14ac:dyDescent="0.3">
      <c r="A1429" s="237">
        <v>0.6875</v>
      </c>
      <c r="B1429" s="118">
        <v>4</v>
      </c>
      <c r="C1429" s="118">
        <v>0</v>
      </c>
      <c r="D1429" s="118">
        <v>0</v>
      </c>
      <c r="E1429" s="118">
        <v>1</v>
      </c>
      <c r="F1429" s="118">
        <v>2</v>
      </c>
      <c r="G1429" s="118">
        <v>0</v>
      </c>
      <c r="H1429" s="118">
        <v>1</v>
      </c>
      <c r="I1429" s="118">
        <v>0</v>
      </c>
      <c r="J1429" s="118">
        <v>0</v>
      </c>
      <c r="K1429" s="118">
        <v>0</v>
      </c>
      <c r="L1429" s="118">
        <v>0</v>
      </c>
      <c r="M1429" s="118">
        <v>0</v>
      </c>
      <c r="N1429" s="118">
        <v>0</v>
      </c>
      <c r="O1429" s="118">
        <v>0</v>
      </c>
      <c r="P1429" s="118">
        <v>0</v>
      </c>
      <c r="Q1429" s="118">
        <v>0</v>
      </c>
      <c r="R1429" s="118">
        <v>0</v>
      </c>
      <c r="S1429" s="118">
        <v>0</v>
      </c>
      <c r="T1429" s="118">
        <v>0</v>
      </c>
      <c r="U1429" s="118">
        <v>0</v>
      </c>
      <c r="V1429" s="118">
        <v>24.9</v>
      </c>
      <c r="W1429" s="118" t="s">
        <v>263</v>
      </c>
    </row>
    <row r="1430" spans="1:23" ht="13.5" customHeight="1" x14ac:dyDescent="0.3">
      <c r="A1430" s="237">
        <v>0.69791666666666696</v>
      </c>
      <c r="B1430" s="118">
        <v>7</v>
      </c>
      <c r="C1430" s="118">
        <v>0</v>
      </c>
      <c r="D1430" s="118">
        <v>0</v>
      </c>
      <c r="E1430" s="118">
        <v>2</v>
      </c>
      <c r="F1430" s="118">
        <v>4</v>
      </c>
      <c r="G1430" s="118">
        <v>1</v>
      </c>
      <c r="H1430" s="118">
        <v>0</v>
      </c>
      <c r="I1430" s="118">
        <v>0</v>
      </c>
      <c r="J1430" s="118">
        <v>0</v>
      </c>
      <c r="K1430" s="118">
        <v>0</v>
      </c>
      <c r="L1430" s="118">
        <v>0</v>
      </c>
      <c r="M1430" s="118">
        <v>0</v>
      </c>
      <c r="N1430" s="118">
        <v>0</v>
      </c>
      <c r="O1430" s="118">
        <v>0</v>
      </c>
      <c r="P1430" s="118">
        <v>0</v>
      </c>
      <c r="Q1430" s="118">
        <v>0</v>
      </c>
      <c r="R1430" s="118">
        <v>0</v>
      </c>
      <c r="S1430" s="118">
        <v>0</v>
      </c>
      <c r="T1430" s="118">
        <v>0</v>
      </c>
      <c r="U1430" s="118">
        <v>0</v>
      </c>
      <c r="V1430" s="118">
        <v>21.4</v>
      </c>
      <c r="W1430" s="118" t="s">
        <v>263</v>
      </c>
    </row>
    <row r="1431" spans="1:23" ht="13.5" customHeight="1" x14ac:dyDescent="0.3">
      <c r="A1431" s="237">
        <v>0.70833333333333304</v>
      </c>
      <c r="B1431" s="118">
        <v>1</v>
      </c>
      <c r="C1431" s="118">
        <v>0</v>
      </c>
      <c r="D1431" s="118">
        <v>0</v>
      </c>
      <c r="E1431" s="118">
        <v>0</v>
      </c>
      <c r="F1431" s="118">
        <v>1</v>
      </c>
      <c r="G1431" s="118">
        <v>0</v>
      </c>
      <c r="H1431" s="118">
        <v>0</v>
      </c>
      <c r="I1431" s="118">
        <v>0</v>
      </c>
      <c r="J1431" s="118">
        <v>0</v>
      </c>
      <c r="K1431" s="118">
        <v>0</v>
      </c>
      <c r="L1431" s="118">
        <v>0</v>
      </c>
      <c r="M1431" s="118">
        <v>0</v>
      </c>
      <c r="N1431" s="118">
        <v>0</v>
      </c>
      <c r="O1431" s="118">
        <v>0</v>
      </c>
      <c r="P1431" s="118">
        <v>0</v>
      </c>
      <c r="Q1431" s="118">
        <v>0</v>
      </c>
      <c r="R1431" s="118">
        <v>0</v>
      </c>
      <c r="S1431" s="118">
        <v>0</v>
      </c>
      <c r="T1431" s="118">
        <v>0</v>
      </c>
      <c r="U1431" s="118">
        <v>0</v>
      </c>
      <c r="V1431" s="118">
        <v>20</v>
      </c>
      <c r="W1431" s="118" t="s">
        <v>263</v>
      </c>
    </row>
    <row r="1432" spans="1:23" ht="13.5" customHeight="1" x14ac:dyDescent="0.3">
      <c r="A1432" s="237">
        <v>0.71875</v>
      </c>
      <c r="B1432" s="118">
        <v>2</v>
      </c>
      <c r="C1432" s="118">
        <v>0</v>
      </c>
      <c r="D1432" s="118">
        <v>0</v>
      </c>
      <c r="E1432" s="118">
        <v>1</v>
      </c>
      <c r="F1432" s="118">
        <v>0</v>
      </c>
      <c r="G1432" s="118">
        <v>1</v>
      </c>
      <c r="H1432" s="118">
        <v>0</v>
      </c>
      <c r="I1432" s="118">
        <v>0</v>
      </c>
      <c r="J1432" s="118">
        <v>0</v>
      </c>
      <c r="K1432" s="118">
        <v>0</v>
      </c>
      <c r="L1432" s="118">
        <v>0</v>
      </c>
      <c r="M1432" s="118">
        <v>0</v>
      </c>
      <c r="N1432" s="118">
        <v>0</v>
      </c>
      <c r="O1432" s="118">
        <v>0</v>
      </c>
      <c r="P1432" s="118">
        <v>0</v>
      </c>
      <c r="Q1432" s="118">
        <v>0</v>
      </c>
      <c r="R1432" s="118">
        <v>0</v>
      </c>
      <c r="S1432" s="118">
        <v>0</v>
      </c>
      <c r="T1432" s="118">
        <v>0</v>
      </c>
      <c r="U1432" s="118">
        <v>0</v>
      </c>
      <c r="V1432" s="118">
        <v>22.7</v>
      </c>
      <c r="W1432" s="118" t="s">
        <v>263</v>
      </c>
    </row>
    <row r="1433" spans="1:23" ht="13.5" customHeight="1" x14ac:dyDescent="0.3">
      <c r="A1433" s="237">
        <v>0.72916666666666696</v>
      </c>
      <c r="B1433" s="118">
        <v>3</v>
      </c>
      <c r="C1433" s="118">
        <v>0</v>
      </c>
      <c r="D1433" s="118">
        <v>0</v>
      </c>
      <c r="E1433" s="118">
        <v>1</v>
      </c>
      <c r="F1433" s="118">
        <v>0</v>
      </c>
      <c r="G1433" s="118">
        <v>1</v>
      </c>
      <c r="H1433" s="118">
        <v>0</v>
      </c>
      <c r="I1433" s="118">
        <v>1</v>
      </c>
      <c r="J1433" s="118">
        <v>0</v>
      </c>
      <c r="K1433" s="118">
        <v>0</v>
      </c>
      <c r="L1433" s="118">
        <v>0</v>
      </c>
      <c r="M1433" s="118">
        <v>0</v>
      </c>
      <c r="N1433" s="118">
        <v>0</v>
      </c>
      <c r="O1433" s="118">
        <v>0</v>
      </c>
      <c r="P1433" s="118">
        <v>0</v>
      </c>
      <c r="Q1433" s="118">
        <v>0</v>
      </c>
      <c r="R1433" s="118">
        <v>0</v>
      </c>
      <c r="S1433" s="118">
        <v>0</v>
      </c>
      <c r="T1433" s="118">
        <v>0</v>
      </c>
      <c r="U1433" s="118">
        <v>0</v>
      </c>
      <c r="V1433" s="118">
        <v>28.4</v>
      </c>
      <c r="W1433" s="118" t="s">
        <v>263</v>
      </c>
    </row>
    <row r="1434" spans="1:23" ht="13.5" customHeight="1" x14ac:dyDescent="0.3">
      <c r="A1434" s="237">
        <v>0.73958333333333304</v>
      </c>
      <c r="B1434" s="118">
        <v>2</v>
      </c>
      <c r="C1434" s="118">
        <v>0</v>
      </c>
      <c r="D1434" s="118">
        <v>0</v>
      </c>
      <c r="E1434" s="118">
        <v>1</v>
      </c>
      <c r="F1434" s="118">
        <v>1</v>
      </c>
      <c r="G1434" s="118">
        <v>0</v>
      </c>
      <c r="H1434" s="118">
        <v>0</v>
      </c>
      <c r="I1434" s="118">
        <v>0</v>
      </c>
      <c r="J1434" s="118">
        <v>0</v>
      </c>
      <c r="K1434" s="118">
        <v>0</v>
      </c>
      <c r="L1434" s="118">
        <v>0</v>
      </c>
      <c r="M1434" s="118">
        <v>0</v>
      </c>
      <c r="N1434" s="118">
        <v>0</v>
      </c>
      <c r="O1434" s="118">
        <v>0</v>
      </c>
      <c r="P1434" s="118">
        <v>0</v>
      </c>
      <c r="Q1434" s="118">
        <v>0</v>
      </c>
      <c r="R1434" s="118">
        <v>0</v>
      </c>
      <c r="S1434" s="118">
        <v>0</v>
      </c>
      <c r="T1434" s="118">
        <v>0</v>
      </c>
      <c r="U1434" s="118">
        <v>0</v>
      </c>
      <c r="V1434" s="118">
        <v>20.7</v>
      </c>
      <c r="W1434" s="118" t="s">
        <v>263</v>
      </c>
    </row>
    <row r="1435" spans="1:23" ht="13.5" customHeight="1" x14ac:dyDescent="0.3">
      <c r="A1435" s="237">
        <v>0.75</v>
      </c>
      <c r="B1435" s="118">
        <v>2</v>
      </c>
      <c r="C1435" s="118">
        <v>0</v>
      </c>
      <c r="D1435" s="118">
        <v>0</v>
      </c>
      <c r="E1435" s="118">
        <v>0</v>
      </c>
      <c r="F1435" s="118">
        <v>1</v>
      </c>
      <c r="G1435" s="118">
        <v>1</v>
      </c>
      <c r="H1435" s="118">
        <v>0</v>
      </c>
      <c r="I1435" s="118">
        <v>0</v>
      </c>
      <c r="J1435" s="118">
        <v>0</v>
      </c>
      <c r="K1435" s="118">
        <v>0</v>
      </c>
      <c r="L1435" s="118">
        <v>0</v>
      </c>
      <c r="M1435" s="118">
        <v>0</v>
      </c>
      <c r="N1435" s="118">
        <v>0</v>
      </c>
      <c r="O1435" s="118">
        <v>0</v>
      </c>
      <c r="P1435" s="118">
        <v>0</v>
      </c>
      <c r="Q1435" s="118">
        <v>0</v>
      </c>
      <c r="R1435" s="118">
        <v>0</v>
      </c>
      <c r="S1435" s="118">
        <v>0</v>
      </c>
      <c r="T1435" s="118">
        <v>0</v>
      </c>
      <c r="U1435" s="118">
        <v>0</v>
      </c>
      <c r="V1435" s="118">
        <v>22.5</v>
      </c>
      <c r="W1435" s="118" t="s">
        <v>263</v>
      </c>
    </row>
    <row r="1436" spans="1:23" ht="13.5" customHeight="1" x14ac:dyDescent="0.3">
      <c r="A1436" s="237">
        <v>0.76041666666666696</v>
      </c>
      <c r="B1436" s="118">
        <v>2</v>
      </c>
      <c r="C1436" s="118">
        <v>0</v>
      </c>
      <c r="D1436" s="118">
        <v>0</v>
      </c>
      <c r="E1436" s="118">
        <v>1</v>
      </c>
      <c r="F1436" s="118">
        <v>0</v>
      </c>
      <c r="G1436" s="118">
        <v>1</v>
      </c>
      <c r="H1436" s="118">
        <v>0</v>
      </c>
      <c r="I1436" s="118">
        <v>0</v>
      </c>
      <c r="J1436" s="118">
        <v>0</v>
      </c>
      <c r="K1436" s="118">
        <v>0</v>
      </c>
      <c r="L1436" s="118">
        <v>0</v>
      </c>
      <c r="M1436" s="118">
        <v>0</v>
      </c>
      <c r="N1436" s="118">
        <v>0</v>
      </c>
      <c r="O1436" s="118">
        <v>0</v>
      </c>
      <c r="P1436" s="118">
        <v>0</v>
      </c>
      <c r="Q1436" s="118">
        <v>0</v>
      </c>
      <c r="R1436" s="118">
        <v>0</v>
      </c>
      <c r="S1436" s="118">
        <v>0</v>
      </c>
      <c r="T1436" s="118">
        <v>0</v>
      </c>
      <c r="U1436" s="118">
        <v>0</v>
      </c>
      <c r="V1436" s="118">
        <v>22.6</v>
      </c>
      <c r="W1436" s="118" t="s">
        <v>263</v>
      </c>
    </row>
    <row r="1437" spans="1:23" ht="13.5" customHeight="1" x14ac:dyDescent="0.3">
      <c r="A1437" s="237">
        <v>0.77083333333333304</v>
      </c>
      <c r="B1437" s="118">
        <v>1</v>
      </c>
      <c r="C1437" s="118">
        <v>0</v>
      </c>
      <c r="D1437" s="118">
        <v>0</v>
      </c>
      <c r="E1437" s="118">
        <v>0</v>
      </c>
      <c r="F1437" s="118">
        <v>1</v>
      </c>
      <c r="G1437" s="118">
        <v>0</v>
      </c>
      <c r="H1437" s="118">
        <v>0</v>
      </c>
      <c r="I1437" s="118">
        <v>0</v>
      </c>
      <c r="J1437" s="118">
        <v>0</v>
      </c>
      <c r="K1437" s="118">
        <v>0</v>
      </c>
      <c r="L1437" s="118">
        <v>0</v>
      </c>
      <c r="M1437" s="118">
        <v>0</v>
      </c>
      <c r="N1437" s="118">
        <v>0</v>
      </c>
      <c r="O1437" s="118">
        <v>0</v>
      </c>
      <c r="P1437" s="118">
        <v>0</v>
      </c>
      <c r="Q1437" s="118">
        <v>0</v>
      </c>
      <c r="R1437" s="118">
        <v>0</v>
      </c>
      <c r="S1437" s="118">
        <v>0</v>
      </c>
      <c r="T1437" s="118">
        <v>0</v>
      </c>
      <c r="U1437" s="118">
        <v>0</v>
      </c>
      <c r="V1437" s="118">
        <v>21.3</v>
      </c>
      <c r="W1437" s="118" t="s">
        <v>263</v>
      </c>
    </row>
    <row r="1438" spans="1:23" ht="13.5" customHeight="1" x14ac:dyDescent="0.3">
      <c r="A1438" s="237">
        <v>0.78125</v>
      </c>
      <c r="B1438" s="118">
        <v>1</v>
      </c>
      <c r="C1438" s="118">
        <v>0</v>
      </c>
      <c r="D1438" s="118">
        <v>0</v>
      </c>
      <c r="E1438" s="118">
        <v>1</v>
      </c>
      <c r="F1438" s="118">
        <v>0</v>
      </c>
      <c r="G1438" s="118">
        <v>0</v>
      </c>
      <c r="H1438" s="118">
        <v>0</v>
      </c>
      <c r="I1438" s="118">
        <v>0</v>
      </c>
      <c r="J1438" s="118">
        <v>0</v>
      </c>
      <c r="K1438" s="118">
        <v>0</v>
      </c>
      <c r="L1438" s="118">
        <v>0</v>
      </c>
      <c r="M1438" s="118">
        <v>0</v>
      </c>
      <c r="N1438" s="118">
        <v>0</v>
      </c>
      <c r="O1438" s="118">
        <v>0</v>
      </c>
      <c r="P1438" s="118">
        <v>0</v>
      </c>
      <c r="Q1438" s="118">
        <v>0</v>
      </c>
      <c r="R1438" s="118">
        <v>0</v>
      </c>
      <c r="S1438" s="118">
        <v>0</v>
      </c>
      <c r="T1438" s="118">
        <v>0</v>
      </c>
      <c r="U1438" s="118">
        <v>0</v>
      </c>
      <c r="V1438" s="118">
        <v>18.5</v>
      </c>
      <c r="W1438" s="118" t="s">
        <v>263</v>
      </c>
    </row>
    <row r="1439" spans="1:23" ht="13.5" customHeight="1" x14ac:dyDescent="0.3">
      <c r="A1439" s="237">
        <v>0.79166666666666696</v>
      </c>
      <c r="B1439" s="118">
        <v>4</v>
      </c>
      <c r="C1439" s="118">
        <v>0</v>
      </c>
      <c r="D1439" s="118">
        <v>0</v>
      </c>
      <c r="E1439" s="118">
        <v>2</v>
      </c>
      <c r="F1439" s="118">
        <v>2</v>
      </c>
      <c r="G1439" s="118">
        <v>0</v>
      </c>
      <c r="H1439" s="118">
        <v>0</v>
      </c>
      <c r="I1439" s="118">
        <v>0</v>
      </c>
      <c r="J1439" s="118">
        <v>0</v>
      </c>
      <c r="K1439" s="118">
        <v>0</v>
      </c>
      <c r="L1439" s="118">
        <v>0</v>
      </c>
      <c r="M1439" s="118">
        <v>0</v>
      </c>
      <c r="N1439" s="118">
        <v>0</v>
      </c>
      <c r="O1439" s="118">
        <v>0</v>
      </c>
      <c r="P1439" s="118">
        <v>0</v>
      </c>
      <c r="Q1439" s="118">
        <v>0</v>
      </c>
      <c r="R1439" s="118">
        <v>0</v>
      </c>
      <c r="S1439" s="118">
        <v>0</v>
      </c>
      <c r="T1439" s="118">
        <v>0</v>
      </c>
      <c r="U1439" s="118">
        <v>0</v>
      </c>
      <c r="V1439" s="118">
        <v>20</v>
      </c>
      <c r="W1439" s="118" t="s">
        <v>263</v>
      </c>
    </row>
    <row r="1440" spans="1:23" ht="13.5" customHeight="1" x14ac:dyDescent="0.3">
      <c r="A1440" s="237">
        <v>0.80208333333333304</v>
      </c>
      <c r="B1440" s="118">
        <v>1</v>
      </c>
      <c r="C1440" s="118">
        <v>0</v>
      </c>
      <c r="D1440" s="118">
        <v>0</v>
      </c>
      <c r="E1440" s="118">
        <v>0</v>
      </c>
      <c r="F1440" s="118">
        <v>1</v>
      </c>
      <c r="G1440" s="118">
        <v>0</v>
      </c>
      <c r="H1440" s="118">
        <v>0</v>
      </c>
      <c r="I1440" s="118">
        <v>0</v>
      </c>
      <c r="J1440" s="118">
        <v>0</v>
      </c>
      <c r="K1440" s="118">
        <v>0</v>
      </c>
      <c r="L1440" s="118">
        <v>0</v>
      </c>
      <c r="M1440" s="118">
        <v>0</v>
      </c>
      <c r="N1440" s="118">
        <v>0</v>
      </c>
      <c r="O1440" s="118">
        <v>0</v>
      </c>
      <c r="P1440" s="118">
        <v>0</v>
      </c>
      <c r="Q1440" s="118">
        <v>0</v>
      </c>
      <c r="R1440" s="118">
        <v>0</v>
      </c>
      <c r="S1440" s="118">
        <v>0</v>
      </c>
      <c r="T1440" s="118">
        <v>0</v>
      </c>
      <c r="U1440" s="118">
        <v>0</v>
      </c>
      <c r="V1440" s="118">
        <v>22.6</v>
      </c>
      <c r="W1440" s="118" t="s">
        <v>263</v>
      </c>
    </row>
    <row r="1441" spans="1:23" ht="13.5" customHeight="1" x14ac:dyDescent="0.3">
      <c r="A1441" s="237">
        <v>0.8125</v>
      </c>
      <c r="B1441" s="118">
        <v>1</v>
      </c>
      <c r="C1441" s="118">
        <v>0</v>
      </c>
      <c r="D1441" s="118">
        <v>0</v>
      </c>
      <c r="E1441" s="118">
        <v>0</v>
      </c>
      <c r="F1441" s="118">
        <v>0</v>
      </c>
      <c r="G1441" s="118">
        <v>1</v>
      </c>
      <c r="H1441" s="118">
        <v>0</v>
      </c>
      <c r="I1441" s="118">
        <v>0</v>
      </c>
      <c r="J1441" s="118">
        <v>0</v>
      </c>
      <c r="K1441" s="118">
        <v>0</v>
      </c>
      <c r="L1441" s="118">
        <v>0</v>
      </c>
      <c r="M1441" s="118">
        <v>0</v>
      </c>
      <c r="N1441" s="118">
        <v>0</v>
      </c>
      <c r="O1441" s="118">
        <v>0</v>
      </c>
      <c r="P1441" s="118">
        <v>0</v>
      </c>
      <c r="Q1441" s="118">
        <v>0</v>
      </c>
      <c r="R1441" s="118">
        <v>0</v>
      </c>
      <c r="S1441" s="118">
        <v>0</v>
      </c>
      <c r="T1441" s="118">
        <v>0</v>
      </c>
      <c r="U1441" s="118">
        <v>0</v>
      </c>
      <c r="V1441" s="118">
        <v>25.6</v>
      </c>
      <c r="W1441" s="118" t="s">
        <v>263</v>
      </c>
    </row>
    <row r="1442" spans="1:23" ht="13.5" customHeight="1" x14ac:dyDescent="0.3">
      <c r="A1442" s="237">
        <v>0.82291666666666696</v>
      </c>
      <c r="B1442" s="118">
        <v>1</v>
      </c>
      <c r="C1442" s="118">
        <v>0</v>
      </c>
      <c r="D1442" s="118">
        <v>0</v>
      </c>
      <c r="E1442" s="118">
        <v>0</v>
      </c>
      <c r="F1442" s="118">
        <v>1</v>
      </c>
      <c r="G1442" s="118">
        <v>0</v>
      </c>
      <c r="H1442" s="118">
        <v>0</v>
      </c>
      <c r="I1442" s="118">
        <v>0</v>
      </c>
      <c r="J1442" s="118">
        <v>0</v>
      </c>
      <c r="K1442" s="118">
        <v>0</v>
      </c>
      <c r="L1442" s="118">
        <v>0</v>
      </c>
      <c r="M1442" s="118">
        <v>0</v>
      </c>
      <c r="N1442" s="118">
        <v>0</v>
      </c>
      <c r="O1442" s="118">
        <v>0</v>
      </c>
      <c r="P1442" s="118">
        <v>0</v>
      </c>
      <c r="Q1442" s="118">
        <v>0</v>
      </c>
      <c r="R1442" s="118">
        <v>0</v>
      </c>
      <c r="S1442" s="118">
        <v>0</v>
      </c>
      <c r="T1442" s="118">
        <v>0</v>
      </c>
      <c r="U1442" s="118">
        <v>0</v>
      </c>
      <c r="V1442" s="118">
        <v>22.2</v>
      </c>
      <c r="W1442" s="118" t="s">
        <v>263</v>
      </c>
    </row>
    <row r="1443" spans="1:23" ht="13.5" customHeight="1" x14ac:dyDescent="0.3">
      <c r="A1443" s="237">
        <v>0.83333333333333304</v>
      </c>
      <c r="B1443" s="118">
        <v>3</v>
      </c>
      <c r="C1443" s="118">
        <v>0</v>
      </c>
      <c r="D1443" s="118">
        <v>0</v>
      </c>
      <c r="E1443" s="118">
        <v>0</v>
      </c>
      <c r="F1443" s="118">
        <v>3</v>
      </c>
      <c r="G1443" s="118">
        <v>0</v>
      </c>
      <c r="H1443" s="118">
        <v>0</v>
      </c>
      <c r="I1443" s="118">
        <v>0</v>
      </c>
      <c r="J1443" s="118">
        <v>0</v>
      </c>
      <c r="K1443" s="118">
        <v>0</v>
      </c>
      <c r="L1443" s="118">
        <v>0</v>
      </c>
      <c r="M1443" s="118">
        <v>0</v>
      </c>
      <c r="N1443" s="118">
        <v>0</v>
      </c>
      <c r="O1443" s="118">
        <v>0</v>
      </c>
      <c r="P1443" s="118">
        <v>0</v>
      </c>
      <c r="Q1443" s="118">
        <v>0</v>
      </c>
      <c r="R1443" s="118">
        <v>0</v>
      </c>
      <c r="S1443" s="118">
        <v>0</v>
      </c>
      <c r="T1443" s="118">
        <v>0</v>
      </c>
      <c r="U1443" s="118">
        <v>0</v>
      </c>
      <c r="V1443" s="118">
        <v>22.2</v>
      </c>
      <c r="W1443" s="118" t="s">
        <v>263</v>
      </c>
    </row>
    <row r="1444" spans="1:23" ht="13.5" customHeight="1" x14ac:dyDescent="0.3">
      <c r="A1444" s="237">
        <v>0.84375</v>
      </c>
      <c r="B1444" s="118">
        <v>0</v>
      </c>
      <c r="C1444" s="118">
        <v>0</v>
      </c>
      <c r="D1444" s="118">
        <v>0</v>
      </c>
      <c r="E1444" s="118">
        <v>0</v>
      </c>
      <c r="F1444" s="118">
        <v>0</v>
      </c>
      <c r="G1444" s="118">
        <v>0</v>
      </c>
      <c r="H1444" s="118">
        <v>0</v>
      </c>
      <c r="I1444" s="118">
        <v>0</v>
      </c>
      <c r="J1444" s="118">
        <v>0</v>
      </c>
      <c r="K1444" s="118">
        <v>0</v>
      </c>
      <c r="L1444" s="118">
        <v>0</v>
      </c>
      <c r="M1444" s="118">
        <v>0</v>
      </c>
      <c r="N1444" s="118">
        <v>0</v>
      </c>
      <c r="O1444" s="118">
        <v>0</v>
      </c>
      <c r="P1444" s="118">
        <v>0</v>
      </c>
      <c r="Q1444" s="118">
        <v>0</v>
      </c>
      <c r="R1444" s="118">
        <v>0</v>
      </c>
      <c r="S1444" s="118">
        <v>0</v>
      </c>
      <c r="T1444" s="118">
        <v>0</v>
      </c>
      <c r="U1444" s="118">
        <v>0</v>
      </c>
      <c r="V1444" s="118" t="s">
        <v>263</v>
      </c>
      <c r="W1444" s="118" t="s">
        <v>263</v>
      </c>
    </row>
    <row r="1445" spans="1:23" ht="13.5" customHeight="1" x14ac:dyDescent="0.3">
      <c r="A1445" s="237">
        <v>0.85416666666666696</v>
      </c>
      <c r="B1445" s="118">
        <v>1</v>
      </c>
      <c r="C1445" s="118">
        <v>0</v>
      </c>
      <c r="D1445" s="118">
        <v>0</v>
      </c>
      <c r="E1445" s="118">
        <v>0</v>
      </c>
      <c r="F1445" s="118">
        <v>0</v>
      </c>
      <c r="G1445" s="118">
        <v>0</v>
      </c>
      <c r="H1445" s="118">
        <v>1</v>
      </c>
      <c r="I1445" s="118">
        <v>0</v>
      </c>
      <c r="J1445" s="118">
        <v>0</v>
      </c>
      <c r="K1445" s="118">
        <v>0</v>
      </c>
      <c r="L1445" s="118">
        <v>0</v>
      </c>
      <c r="M1445" s="118">
        <v>0</v>
      </c>
      <c r="N1445" s="118">
        <v>0</v>
      </c>
      <c r="O1445" s="118">
        <v>0</v>
      </c>
      <c r="P1445" s="118">
        <v>0</v>
      </c>
      <c r="Q1445" s="118">
        <v>0</v>
      </c>
      <c r="R1445" s="118">
        <v>0</v>
      </c>
      <c r="S1445" s="118">
        <v>0</v>
      </c>
      <c r="T1445" s="118">
        <v>0</v>
      </c>
      <c r="U1445" s="118">
        <v>0</v>
      </c>
      <c r="V1445" s="118">
        <v>33.1</v>
      </c>
      <c r="W1445" s="118" t="s">
        <v>263</v>
      </c>
    </row>
    <row r="1446" spans="1:23" ht="13.5" customHeight="1" x14ac:dyDescent="0.3">
      <c r="A1446" s="237">
        <v>0.86458333333333304</v>
      </c>
      <c r="B1446" s="118">
        <v>0</v>
      </c>
      <c r="C1446" s="118">
        <v>0</v>
      </c>
      <c r="D1446" s="118">
        <v>0</v>
      </c>
      <c r="E1446" s="118">
        <v>0</v>
      </c>
      <c r="F1446" s="118">
        <v>0</v>
      </c>
      <c r="G1446" s="118">
        <v>0</v>
      </c>
      <c r="H1446" s="118">
        <v>0</v>
      </c>
      <c r="I1446" s="118">
        <v>0</v>
      </c>
      <c r="J1446" s="118">
        <v>0</v>
      </c>
      <c r="K1446" s="118">
        <v>0</v>
      </c>
      <c r="L1446" s="118">
        <v>0</v>
      </c>
      <c r="M1446" s="118">
        <v>0</v>
      </c>
      <c r="N1446" s="118">
        <v>0</v>
      </c>
      <c r="O1446" s="118">
        <v>0</v>
      </c>
      <c r="P1446" s="118">
        <v>0</v>
      </c>
      <c r="Q1446" s="118">
        <v>0</v>
      </c>
      <c r="R1446" s="118">
        <v>0</v>
      </c>
      <c r="S1446" s="118">
        <v>0</v>
      </c>
      <c r="T1446" s="118">
        <v>0</v>
      </c>
      <c r="U1446" s="118">
        <v>0</v>
      </c>
      <c r="V1446" s="118" t="s">
        <v>263</v>
      </c>
      <c r="W1446" s="118" t="s">
        <v>263</v>
      </c>
    </row>
    <row r="1447" spans="1:23" ht="13.5" customHeight="1" x14ac:dyDescent="0.3">
      <c r="A1447" s="237">
        <v>0.875</v>
      </c>
      <c r="B1447" s="118">
        <v>0</v>
      </c>
      <c r="C1447" s="118">
        <v>0</v>
      </c>
      <c r="D1447" s="118">
        <v>0</v>
      </c>
      <c r="E1447" s="118">
        <v>0</v>
      </c>
      <c r="F1447" s="118">
        <v>0</v>
      </c>
      <c r="G1447" s="118">
        <v>0</v>
      </c>
      <c r="H1447" s="118">
        <v>0</v>
      </c>
      <c r="I1447" s="118">
        <v>0</v>
      </c>
      <c r="J1447" s="118">
        <v>0</v>
      </c>
      <c r="K1447" s="118">
        <v>0</v>
      </c>
      <c r="L1447" s="118">
        <v>0</v>
      </c>
      <c r="M1447" s="118">
        <v>0</v>
      </c>
      <c r="N1447" s="118">
        <v>0</v>
      </c>
      <c r="O1447" s="118">
        <v>0</v>
      </c>
      <c r="P1447" s="118">
        <v>0</v>
      </c>
      <c r="Q1447" s="118">
        <v>0</v>
      </c>
      <c r="R1447" s="118">
        <v>0</v>
      </c>
      <c r="S1447" s="118">
        <v>0</v>
      </c>
      <c r="T1447" s="118">
        <v>0</v>
      </c>
      <c r="U1447" s="118">
        <v>0</v>
      </c>
      <c r="V1447" s="118" t="s">
        <v>263</v>
      </c>
      <c r="W1447" s="118" t="s">
        <v>263</v>
      </c>
    </row>
    <row r="1448" spans="1:23" ht="13.5" customHeight="1" x14ac:dyDescent="0.3">
      <c r="A1448" s="237">
        <v>0.88541666666666696</v>
      </c>
      <c r="B1448" s="118">
        <v>2</v>
      </c>
      <c r="C1448" s="118">
        <v>0</v>
      </c>
      <c r="D1448" s="118">
        <v>0</v>
      </c>
      <c r="E1448" s="118">
        <v>0</v>
      </c>
      <c r="F1448" s="118">
        <v>0</v>
      </c>
      <c r="G1448" s="118">
        <v>1</v>
      </c>
      <c r="H1448" s="118">
        <v>1</v>
      </c>
      <c r="I1448" s="118">
        <v>0</v>
      </c>
      <c r="J1448" s="118">
        <v>0</v>
      </c>
      <c r="K1448" s="118">
        <v>0</v>
      </c>
      <c r="L1448" s="118">
        <v>0</v>
      </c>
      <c r="M1448" s="118">
        <v>0</v>
      </c>
      <c r="N1448" s="118">
        <v>0</v>
      </c>
      <c r="O1448" s="118">
        <v>0</v>
      </c>
      <c r="P1448" s="118">
        <v>0</v>
      </c>
      <c r="Q1448" s="118">
        <v>0</v>
      </c>
      <c r="R1448" s="118">
        <v>0</v>
      </c>
      <c r="S1448" s="118">
        <v>0</v>
      </c>
      <c r="T1448" s="118">
        <v>0</v>
      </c>
      <c r="U1448" s="118">
        <v>0</v>
      </c>
      <c r="V1448" s="118">
        <v>29.9</v>
      </c>
      <c r="W1448" s="118" t="s">
        <v>263</v>
      </c>
    </row>
    <row r="1449" spans="1:23" ht="13.5" customHeight="1" x14ac:dyDescent="0.3">
      <c r="A1449" s="237">
        <v>0.89583333333333304</v>
      </c>
      <c r="B1449" s="118">
        <v>1</v>
      </c>
      <c r="C1449" s="118">
        <v>0</v>
      </c>
      <c r="D1449" s="118">
        <v>0</v>
      </c>
      <c r="E1449" s="118">
        <v>0</v>
      </c>
      <c r="F1449" s="118">
        <v>1</v>
      </c>
      <c r="G1449" s="118">
        <v>0</v>
      </c>
      <c r="H1449" s="118">
        <v>0</v>
      </c>
      <c r="I1449" s="118">
        <v>0</v>
      </c>
      <c r="J1449" s="118">
        <v>0</v>
      </c>
      <c r="K1449" s="118">
        <v>0</v>
      </c>
      <c r="L1449" s="118">
        <v>0</v>
      </c>
      <c r="M1449" s="118">
        <v>0</v>
      </c>
      <c r="N1449" s="118">
        <v>0</v>
      </c>
      <c r="O1449" s="118">
        <v>0</v>
      </c>
      <c r="P1449" s="118">
        <v>0</v>
      </c>
      <c r="Q1449" s="118">
        <v>0</v>
      </c>
      <c r="R1449" s="118">
        <v>0</v>
      </c>
      <c r="S1449" s="118">
        <v>0</v>
      </c>
      <c r="T1449" s="118">
        <v>0</v>
      </c>
      <c r="U1449" s="118">
        <v>0</v>
      </c>
      <c r="V1449" s="118">
        <v>21.4</v>
      </c>
      <c r="W1449" s="118" t="s">
        <v>263</v>
      </c>
    </row>
    <row r="1450" spans="1:23" ht="13.5" customHeight="1" x14ac:dyDescent="0.3">
      <c r="A1450" s="237">
        <v>0.90625</v>
      </c>
      <c r="B1450" s="118">
        <v>0</v>
      </c>
      <c r="C1450" s="118">
        <v>0</v>
      </c>
      <c r="D1450" s="118">
        <v>0</v>
      </c>
      <c r="E1450" s="118">
        <v>0</v>
      </c>
      <c r="F1450" s="118">
        <v>0</v>
      </c>
      <c r="G1450" s="118">
        <v>0</v>
      </c>
      <c r="H1450" s="118">
        <v>0</v>
      </c>
      <c r="I1450" s="118">
        <v>0</v>
      </c>
      <c r="J1450" s="118">
        <v>0</v>
      </c>
      <c r="K1450" s="118">
        <v>0</v>
      </c>
      <c r="L1450" s="118">
        <v>0</v>
      </c>
      <c r="M1450" s="118">
        <v>0</v>
      </c>
      <c r="N1450" s="118">
        <v>0</v>
      </c>
      <c r="O1450" s="118">
        <v>0</v>
      </c>
      <c r="P1450" s="118">
        <v>0</v>
      </c>
      <c r="Q1450" s="118">
        <v>0</v>
      </c>
      <c r="R1450" s="118">
        <v>0</v>
      </c>
      <c r="S1450" s="118">
        <v>0</v>
      </c>
      <c r="T1450" s="118">
        <v>0</v>
      </c>
      <c r="U1450" s="118">
        <v>0</v>
      </c>
      <c r="V1450" s="118" t="s">
        <v>263</v>
      </c>
      <c r="W1450" s="118" t="s">
        <v>263</v>
      </c>
    </row>
    <row r="1451" spans="1:23" ht="13.5" customHeight="1" x14ac:dyDescent="0.3">
      <c r="A1451" s="237">
        <v>0.91666666666666696</v>
      </c>
      <c r="B1451" s="118">
        <v>1</v>
      </c>
      <c r="C1451" s="118">
        <v>0</v>
      </c>
      <c r="D1451" s="118">
        <v>1</v>
      </c>
      <c r="E1451" s="118">
        <v>0</v>
      </c>
      <c r="F1451" s="118">
        <v>0</v>
      </c>
      <c r="G1451" s="118">
        <v>0</v>
      </c>
      <c r="H1451" s="118">
        <v>0</v>
      </c>
      <c r="I1451" s="118">
        <v>0</v>
      </c>
      <c r="J1451" s="118">
        <v>0</v>
      </c>
      <c r="K1451" s="118">
        <v>0</v>
      </c>
      <c r="L1451" s="118">
        <v>0</v>
      </c>
      <c r="M1451" s="118">
        <v>0</v>
      </c>
      <c r="N1451" s="118">
        <v>0</v>
      </c>
      <c r="O1451" s="118">
        <v>0</v>
      </c>
      <c r="P1451" s="118">
        <v>0</v>
      </c>
      <c r="Q1451" s="118">
        <v>0</v>
      </c>
      <c r="R1451" s="118">
        <v>0</v>
      </c>
      <c r="S1451" s="118">
        <v>0</v>
      </c>
      <c r="T1451" s="118">
        <v>0</v>
      </c>
      <c r="U1451" s="118">
        <v>0</v>
      </c>
      <c r="V1451" s="118">
        <v>14.6</v>
      </c>
      <c r="W1451" s="118" t="s">
        <v>263</v>
      </c>
    </row>
    <row r="1452" spans="1:23" ht="13.5" customHeight="1" x14ac:dyDescent="0.3">
      <c r="A1452" s="237">
        <v>0.92708333333333304</v>
      </c>
      <c r="B1452" s="118">
        <v>0</v>
      </c>
      <c r="C1452" s="118">
        <v>0</v>
      </c>
      <c r="D1452" s="118">
        <v>0</v>
      </c>
      <c r="E1452" s="118">
        <v>0</v>
      </c>
      <c r="F1452" s="118">
        <v>0</v>
      </c>
      <c r="G1452" s="118">
        <v>0</v>
      </c>
      <c r="H1452" s="118">
        <v>0</v>
      </c>
      <c r="I1452" s="118">
        <v>0</v>
      </c>
      <c r="J1452" s="118">
        <v>0</v>
      </c>
      <c r="K1452" s="118">
        <v>0</v>
      </c>
      <c r="L1452" s="118">
        <v>0</v>
      </c>
      <c r="M1452" s="118">
        <v>0</v>
      </c>
      <c r="N1452" s="118">
        <v>0</v>
      </c>
      <c r="O1452" s="118">
        <v>0</v>
      </c>
      <c r="P1452" s="118">
        <v>0</v>
      </c>
      <c r="Q1452" s="118">
        <v>0</v>
      </c>
      <c r="R1452" s="118">
        <v>0</v>
      </c>
      <c r="S1452" s="118">
        <v>0</v>
      </c>
      <c r="T1452" s="118">
        <v>0</v>
      </c>
      <c r="U1452" s="118">
        <v>0</v>
      </c>
      <c r="V1452" s="118" t="s">
        <v>263</v>
      </c>
      <c r="W1452" s="118" t="s">
        <v>263</v>
      </c>
    </row>
    <row r="1453" spans="1:23" ht="13.5" customHeight="1" x14ac:dyDescent="0.3">
      <c r="A1453" s="237">
        <v>0.9375</v>
      </c>
      <c r="B1453" s="118">
        <v>0</v>
      </c>
      <c r="C1453" s="118">
        <v>0</v>
      </c>
      <c r="D1453" s="118">
        <v>0</v>
      </c>
      <c r="E1453" s="118">
        <v>0</v>
      </c>
      <c r="F1453" s="118">
        <v>0</v>
      </c>
      <c r="G1453" s="118">
        <v>0</v>
      </c>
      <c r="H1453" s="118">
        <v>0</v>
      </c>
      <c r="I1453" s="118">
        <v>0</v>
      </c>
      <c r="J1453" s="118">
        <v>0</v>
      </c>
      <c r="K1453" s="118">
        <v>0</v>
      </c>
      <c r="L1453" s="118">
        <v>0</v>
      </c>
      <c r="M1453" s="118">
        <v>0</v>
      </c>
      <c r="N1453" s="118">
        <v>0</v>
      </c>
      <c r="O1453" s="118">
        <v>0</v>
      </c>
      <c r="P1453" s="118">
        <v>0</v>
      </c>
      <c r="Q1453" s="118">
        <v>0</v>
      </c>
      <c r="R1453" s="118">
        <v>0</v>
      </c>
      <c r="S1453" s="118">
        <v>0</v>
      </c>
      <c r="T1453" s="118">
        <v>0</v>
      </c>
      <c r="U1453" s="118">
        <v>0</v>
      </c>
      <c r="V1453" s="118" t="s">
        <v>263</v>
      </c>
      <c r="W1453" s="118" t="s">
        <v>263</v>
      </c>
    </row>
    <row r="1454" spans="1:23" ht="13.5" customHeight="1" x14ac:dyDescent="0.3">
      <c r="A1454" s="237">
        <v>0.94791666666666696</v>
      </c>
      <c r="B1454" s="118">
        <v>0</v>
      </c>
      <c r="C1454" s="118">
        <v>0</v>
      </c>
      <c r="D1454" s="118">
        <v>0</v>
      </c>
      <c r="E1454" s="118">
        <v>0</v>
      </c>
      <c r="F1454" s="118">
        <v>0</v>
      </c>
      <c r="G1454" s="118">
        <v>0</v>
      </c>
      <c r="H1454" s="118">
        <v>0</v>
      </c>
      <c r="I1454" s="118">
        <v>0</v>
      </c>
      <c r="J1454" s="118">
        <v>0</v>
      </c>
      <c r="K1454" s="118">
        <v>0</v>
      </c>
      <c r="L1454" s="118">
        <v>0</v>
      </c>
      <c r="M1454" s="118">
        <v>0</v>
      </c>
      <c r="N1454" s="118">
        <v>0</v>
      </c>
      <c r="O1454" s="118">
        <v>0</v>
      </c>
      <c r="P1454" s="118">
        <v>0</v>
      </c>
      <c r="Q1454" s="118">
        <v>0</v>
      </c>
      <c r="R1454" s="118">
        <v>0</v>
      </c>
      <c r="S1454" s="118">
        <v>0</v>
      </c>
      <c r="T1454" s="118">
        <v>0</v>
      </c>
      <c r="U1454" s="118">
        <v>0</v>
      </c>
      <c r="V1454" s="118" t="s">
        <v>263</v>
      </c>
      <c r="W1454" s="118" t="s">
        <v>263</v>
      </c>
    </row>
    <row r="1455" spans="1:23" ht="13.5" customHeight="1" x14ac:dyDescent="0.3">
      <c r="A1455" s="237">
        <v>0.95833333333333304</v>
      </c>
      <c r="B1455" s="118">
        <v>0</v>
      </c>
      <c r="C1455" s="118">
        <v>0</v>
      </c>
      <c r="D1455" s="118">
        <v>0</v>
      </c>
      <c r="E1455" s="118">
        <v>0</v>
      </c>
      <c r="F1455" s="118">
        <v>0</v>
      </c>
      <c r="G1455" s="118">
        <v>0</v>
      </c>
      <c r="H1455" s="118">
        <v>0</v>
      </c>
      <c r="I1455" s="118">
        <v>0</v>
      </c>
      <c r="J1455" s="118">
        <v>0</v>
      </c>
      <c r="K1455" s="118">
        <v>0</v>
      </c>
      <c r="L1455" s="118">
        <v>0</v>
      </c>
      <c r="M1455" s="118">
        <v>0</v>
      </c>
      <c r="N1455" s="118">
        <v>0</v>
      </c>
      <c r="O1455" s="118">
        <v>0</v>
      </c>
      <c r="P1455" s="118">
        <v>0</v>
      </c>
      <c r="Q1455" s="118">
        <v>0</v>
      </c>
      <c r="R1455" s="118">
        <v>0</v>
      </c>
      <c r="S1455" s="118">
        <v>0</v>
      </c>
      <c r="T1455" s="118">
        <v>0</v>
      </c>
      <c r="U1455" s="118">
        <v>0</v>
      </c>
      <c r="V1455" s="118" t="s">
        <v>263</v>
      </c>
      <c r="W1455" s="118" t="s">
        <v>263</v>
      </c>
    </row>
    <row r="1456" spans="1:23" ht="13.5" customHeight="1" x14ac:dyDescent="0.3">
      <c r="A1456" s="237">
        <v>0.96875</v>
      </c>
      <c r="B1456" s="118">
        <v>0</v>
      </c>
      <c r="C1456" s="118">
        <v>0</v>
      </c>
      <c r="D1456" s="118">
        <v>0</v>
      </c>
      <c r="E1456" s="118">
        <v>0</v>
      </c>
      <c r="F1456" s="118">
        <v>0</v>
      </c>
      <c r="G1456" s="118">
        <v>0</v>
      </c>
      <c r="H1456" s="118">
        <v>0</v>
      </c>
      <c r="I1456" s="118">
        <v>0</v>
      </c>
      <c r="J1456" s="118">
        <v>0</v>
      </c>
      <c r="K1456" s="118">
        <v>0</v>
      </c>
      <c r="L1456" s="118">
        <v>0</v>
      </c>
      <c r="M1456" s="118">
        <v>0</v>
      </c>
      <c r="N1456" s="118">
        <v>0</v>
      </c>
      <c r="O1456" s="118">
        <v>0</v>
      </c>
      <c r="P1456" s="118">
        <v>0</v>
      </c>
      <c r="Q1456" s="118">
        <v>0</v>
      </c>
      <c r="R1456" s="118">
        <v>0</v>
      </c>
      <c r="S1456" s="118">
        <v>0</v>
      </c>
      <c r="T1456" s="118">
        <v>0</v>
      </c>
      <c r="U1456" s="118">
        <v>0</v>
      </c>
      <c r="V1456" s="118" t="s">
        <v>263</v>
      </c>
      <c r="W1456" s="118" t="s">
        <v>263</v>
      </c>
    </row>
    <row r="1457" spans="1:23" ht="13.5" customHeight="1" x14ac:dyDescent="0.3">
      <c r="A1457" s="237">
        <v>0.97916666666666696</v>
      </c>
      <c r="B1457" s="118">
        <v>0</v>
      </c>
      <c r="C1457" s="118">
        <v>0</v>
      </c>
      <c r="D1457" s="118">
        <v>0</v>
      </c>
      <c r="E1457" s="118">
        <v>0</v>
      </c>
      <c r="F1457" s="118">
        <v>0</v>
      </c>
      <c r="G1457" s="118">
        <v>0</v>
      </c>
      <c r="H1457" s="118">
        <v>0</v>
      </c>
      <c r="I1457" s="118">
        <v>0</v>
      </c>
      <c r="J1457" s="118">
        <v>0</v>
      </c>
      <c r="K1457" s="118">
        <v>0</v>
      </c>
      <c r="L1457" s="118">
        <v>0</v>
      </c>
      <c r="M1457" s="118">
        <v>0</v>
      </c>
      <c r="N1457" s="118">
        <v>0</v>
      </c>
      <c r="O1457" s="118">
        <v>0</v>
      </c>
      <c r="P1457" s="118">
        <v>0</v>
      </c>
      <c r="Q1457" s="118">
        <v>0</v>
      </c>
      <c r="R1457" s="118">
        <v>0</v>
      </c>
      <c r="S1457" s="118">
        <v>0</v>
      </c>
      <c r="T1457" s="118">
        <v>0</v>
      </c>
      <c r="U1457" s="118">
        <v>0</v>
      </c>
      <c r="V1457" s="118" t="s">
        <v>263</v>
      </c>
      <c r="W1457" s="118" t="s">
        <v>263</v>
      </c>
    </row>
    <row r="1458" spans="1:23" ht="13.5" customHeight="1" thickBot="1" x14ac:dyDescent="0.35">
      <c r="A1458" s="239">
        <v>0.98958333333333304</v>
      </c>
      <c r="B1458" s="120">
        <v>0</v>
      </c>
      <c r="C1458" s="120">
        <v>0</v>
      </c>
      <c r="D1458" s="120">
        <v>0</v>
      </c>
      <c r="E1458" s="120">
        <v>0</v>
      </c>
      <c r="F1458" s="120">
        <v>0</v>
      </c>
      <c r="G1458" s="120">
        <v>0</v>
      </c>
      <c r="H1458" s="120">
        <v>0</v>
      </c>
      <c r="I1458" s="120">
        <v>0</v>
      </c>
      <c r="J1458" s="120">
        <v>0</v>
      </c>
      <c r="K1458" s="120">
        <v>0</v>
      </c>
      <c r="L1458" s="120">
        <v>0</v>
      </c>
      <c r="M1458" s="120">
        <v>0</v>
      </c>
      <c r="N1458" s="120">
        <v>0</v>
      </c>
      <c r="O1458" s="120">
        <v>0</v>
      </c>
      <c r="P1458" s="120">
        <v>0</v>
      </c>
      <c r="Q1458" s="120">
        <v>0</v>
      </c>
      <c r="R1458" s="120">
        <v>0</v>
      </c>
      <c r="S1458" s="120">
        <v>0</v>
      </c>
      <c r="T1458" s="120">
        <v>0</v>
      </c>
      <c r="U1458" s="120">
        <v>0</v>
      </c>
      <c r="V1458" s="120" t="s">
        <v>263</v>
      </c>
      <c r="W1458" s="120" t="s">
        <v>263</v>
      </c>
    </row>
    <row r="1459" spans="1:23" ht="13.5" customHeight="1" thickTop="1" x14ac:dyDescent="0.3">
      <c r="A1459" s="241" t="s">
        <v>112</v>
      </c>
      <c r="B1459" s="119">
        <f>SUM(B1391:B1438)</f>
        <v>226</v>
      </c>
      <c r="C1459" s="119">
        <f t="shared" ref="C1459:U1459" si="52">SUM(C1391:C1438)</f>
        <v>0</v>
      </c>
      <c r="D1459" s="119">
        <f t="shared" si="52"/>
        <v>16</v>
      </c>
      <c r="E1459" s="119">
        <f t="shared" si="52"/>
        <v>56</v>
      </c>
      <c r="F1459" s="119">
        <f t="shared" si="52"/>
        <v>97</v>
      </c>
      <c r="G1459" s="119">
        <f t="shared" si="52"/>
        <v>39</v>
      </c>
      <c r="H1459" s="119">
        <f t="shared" si="52"/>
        <v>12</v>
      </c>
      <c r="I1459" s="119">
        <f t="shared" si="52"/>
        <v>5</v>
      </c>
      <c r="J1459" s="119">
        <f t="shared" si="52"/>
        <v>1</v>
      </c>
      <c r="K1459" s="119">
        <f t="shared" si="52"/>
        <v>0</v>
      </c>
      <c r="L1459" s="119">
        <f t="shared" si="52"/>
        <v>0</v>
      </c>
      <c r="M1459" s="119">
        <f t="shared" si="52"/>
        <v>0</v>
      </c>
      <c r="N1459" s="119">
        <f t="shared" si="52"/>
        <v>0</v>
      </c>
      <c r="O1459" s="119">
        <f t="shared" si="52"/>
        <v>0</v>
      </c>
      <c r="P1459" s="119">
        <f t="shared" si="52"/>
        <v>0</v>
      </c>
      <c r="Q1459" s="119">
        <f t="shared" si="52"/>
        <v>0</v>
      </c>
      <c r="R1459" s="119">
        <f t="shared" si="52"/>
        <v>0</v>
      </c>
      <c r="S1459" s="119">
        <f t="shared" si="52"/>
        <v>0</v>
      </c>
      <c r="T1459" s="119">
        <f t="shared" si="52"/>
        <v>0</v>
      </c>
      <c r="U1459" s="119">
        <f t="shared" si="52"/>
        <v>0</v>
      </c>
      <c r="V1459" s="119">
        <v>22.3</v>
      </c>
      <c r="W1459" s="119">
        <v>27.6</v>
      </c>
    </row>
    <row r="1460" spans="1:23" ht="13.5" customHeight="1" x14ac:dyDescent="0.3">
      <c r="A1460" s="242" t="s">
        <v>113</v>
      </c>
      <c r="B1460" s="118">
        <f>SUM(B1387:B1450)</f>
        <v>242</v>
      </c>
      <c r="C1460" s="118">
        <f t="shared" ref="C1460:U1460" si="53">SUM(C1387:C1450)</f>
        <v>0</v>
      </c>
      <c r="D1460" s="118">
        <f t="shared" si="53"/>
        <v>16</v>
      </c>
      <c r="E1460" s="118">
        <f t="shared" si="53"/>
        <v>58</v>
      </c>
      <c r="F1460" s="118">
        <f t="shared" si="53"/>
        <v>106</v>
      </c>
      <c r="G1460" s="118">
        <f t="shared" si="53"/>
        <v>41</v>
      </c>
      <c r="H1460" s="118">
        <f t="shared" si="53"/>
        <v>15</v>
      </c>
      <c r="I1460" s="118">
        <f t="shared" si="53"/>
        <v>5</v>
      </c>
      <c r="J1460" s="118">
        <f t="shared" si="53"/>
        <v>1</v>
      </c>
      <c r="K1460" s="118">
        <f t="shared" si="53"/>
        <v>0</v>
      </c>
      <c r="L1460" s="118">
        <f t="shared" si="53"/>
        <v>0</v>
      </c>
      <c r="M1460" s="118">
        <f t="shared" si="53"/>
        <v>0</v>
      </c>
      <c r="N1460" s="118">
        <f t="shared" si="53"/>
        <v>0</v>
      </c>
      <c r="O1460" s="118">
        <f t="shared" si="53"/>
        <v>0</v>
      </c>
      <c r="P1460" s="118">
        <f t="shared" si="53"/>
        <v>0</v>
      </c>
      <c r="Q1460" s="118">
        <f t="shared" si="53"/>
        <v>0</v>
      </c>
      <c r="R1460" s="118">
        <f t="shared" si="53"/>
        <v>0</v>
      </c>
      <c r="S1460" s="118">
        <f t="shared" si="53"/>
        <v>0</v>
      </c>
      <c r="T1460" s="118">
        <f t="shared" si="53"/>
        <v>0</v>
      </c>
      <c r="U1460" s="118">
        <f t="shared" si="53"/>
        <v>0</v>
      </c>
      <c r="V1460" s="118">
        <v>22.5</v>
      </c>
      <c r="W1460" s="118">
        <v>27.6</v>
      </c>
    </row>
    <row r="1461" spans="1:23" ht="13.5" customHeight="1" x14ac:dyDescent="0.3">
      <c r="A1461" s="238" t="s">
        <v>114</v>
      </c>
      <c r="B1461" s="118">
        <f>SUM(B1387:B1458)</f>
        <v>243</v>
      </c>
      <c r="C1461" s="118">
        <f t="shared" ref="C1461:U1461" si="54">SUM(C1387:C1458)</f>
        <v>0</v>
      </c>
      <c r="D1461" s="118">
        <f t="shared" si="54"/>
        <v>17</v>
      </c>
      <c r="E1461" s="118">
        <f t="shared" si="54"/>
        <v>58</v>
      </c>
      <c r="F1461" s="118">
        <f t="shared" si="54"/>
        <v>106</v>
      </c>
      <c r="G1461" s="118">
        <f t="shared" si="54"/>
        <v>41</v>
      </c>
      <c r="H1461" s="118">
        <f t="shared" si="54"/>
        <v>15</v>
      </c>
      <c r="I1461" s="118">
        <f t="shared" si="54"/>
        <v>5</v>
      </c>
      <c r="J1461" s="118">
        <f t="shared" si="54"/>
        <v>1</v>
      </c>
      <c r="K1461" s="118">
        <f t="shared" si="54"/>
        <v>0</v>
      </c>
      <c r="L1461" s="118">
        <f t="shared" si="54"/>
        <v>0</v>
      </c>
      <c r="M1461" s="118">
        <f t="shared" si="54"/>
        <v>0</v>
      </c>
      <c r="N1461" s="118">
        <f t="shared" si="54"/>
        <v>0</v>
      </c>
      <c r="O1461" s="118">
        <f t="shared" si="54"/>
        <v>0</v>
      </c>
      <c r="P1461" s="118">
        <f t="shared" si="54"/>
        <v>0</v>
      </c>
      <c r="Q1461" s="118">
        <f t="shared" si="54"/>
        <v>0</v>
      </c>
      <c r="R1461" s="118">
        <f t="shared" si="54"/>
        <v>0</v>
      </c>
      <c r="S1461" s="118">
        <f t="shared" si="54"/>
        <v>0</v>
      </c>
      <c r="T1461" s="118">
        <f t="shared" si="54"/>
        <v>0</v>
      </c>
      <c r="U1461" s="118">
        <f t="shared" si="54"/>
        <v>0</v>
      </c>
      <c r="V1461" s="118">
        <v>22.4</v>
      </c>
      <c r="W1461" s="118">
        <v>27.6</v>
      </c>
    </row>
    <row r="1462" spans="1:23" ht="13.5" customHeight="1" thickBot="1" x14ac:dyDescent="0.35">
      <c r="A1462" s="240" t="s">
        <v>115</v>
      </c>
      <c r="B1462" s="120">
        <f>SUM(B1363:B1458)</f>
        <v>253</v>
      </c>
      <c r="C1462" s="120">
        <f t="shared" ref="C1462:U1462" si="55">SUM(C1363:C1458)</f>
        <v>1</v>
      </c>
      <c r="D1462" s="120">
        <f t="shared" si="55"/>
        <v>17</v>
      </c>
      <c r="E1462" s="120">
        <f t="shared" si="55"/>
        <v>59</v>
      </c>
      <c r="F1462" s="120">
        <f t="shared" si="55"/>
        <v>113</v>
      </c>
      <c r="G1462" s="120">
        <f t="shared" si="55"/>
        <v>42</v>
      </c>
      <c r="H1462" s="120">
        <f t="shared" si="55"/>
        <v>15</v>
      </c>
      <c r="I1462" s="120">
        <f t="shared" si="55"/>
        <v>5</v>
      </c>
      <c r="J1462" s="120">
        <f t="shared" si="55"/>
        <v>1</v>
      </c>
      <c r="K1462" s="120">
        <f t="shared" si="55"/>
        <v>0</v>
      </c>
      <c r="L1462" s="120">
        <f t="shared" si="55"/>
        <v>0</v>
      </c>
      <c r="M1462" s="120">
        <f t="shared" si="55"/>
        <v>0</v>
      </c>
      <c r="N1462" s="120">
        <f t="shared" si="55"/>
        <v>0</v>
      </c>
      <c r="O1462" s="120">
        <f t="shared" si="55"/>
        <v>0</v>
      </c>
      <c r="P1462" s="120">
        <f t="shared" si="55"/>
        <v>0</v>
      </c>
      <c r="Q1462" s="120">
        <f t="shared" si="55"/>
        <v>0</v>
      </c>
      <c r="R1462" s="120">
        <f t="shared" si="55"/>
        <v>0</v>
      </c>
      <c r="S1462" s="120">
        <f t="shared" si="55"/>
        <v>0</v>
      </c>
      <c r="T1462" s="120">
        <f t="shared" si="55"/>
        <v>0</v>
      </c>
      <c r="U1462" s="120">
        <f t="shared" si="55"/>
        <v>0</v>
      </c>
      <c r="V1462" s="120">
        <v>22.4</v>
      </c>
      <c r="W1462" s="120">
        <v>27.5</v>
      </c>
    </row>
    <row r="1463" spans="1:23" ht="13.5" customHeight="1" thickTop="1" x14ac:dyDescent="0.3">
      <c r="A1463" s="232"/>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row>
    <row r="1464" spans="1:23" ht="13.5" customHeight="1" thickBot="1" x14ac:dyDescent="0.35">
      <c r="A1464" s="232" t="s">
        <v>10</v>
      </c>
      <c r="B1464" s="473" t="str">
        <f>TEXT(C1464,"dddd")</f>
        <v>Monday</v>
      </c>
      <c r="C1464" s="233">
        <f>C1360+1</f>
        <v>45733</v>
      </c>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row>
    <row r="1465" spans="1:23" ht="13.5" customHeight="1" thickTop="1" thickBot="1" x14ac:dyDescent="0.35">
      <c r="A1465" s="232"/>
      <c r="B1465" s="602" t="s">
        <v>91</v>
      </c>
      <c r="C1465" s="603"/>
      <c r="D1465" s="603"/>
      <c r="E1465" s="603"/>
      <c r="F1465" s="603"/>
      <c r="G1465" s="603"/>
      <c r="H1465" s="603"/>
      <c r="I1465" s="603"/>
      <c r="J1465" s="603"/>
      <c r="K1465" s="603"/>
      <c r="L1465" s="603"/>
      <c r="M1465" s="603"/>
      <c r="N1465" s="603"/>
      <c r="O1465" s="603"/>
      <c r="P1465" s="603"/>
      <c r="Q1465" s="603"/>
      <c r="R1465" s="603"/>
      <c r="S1465" s="603"/>
      <c r="T1465" s="603"/>
      <c r="U1465" s="603"/>
      <c r="V1465" s="603"/>
      <c r="W1465" s="604"/>
    </row>
    <row r="1466" spans="1:23" ht="13.5" customHeight="1" thickTop="1" thickBot="1" x14ac:dyDescent="0.35">
      <c r="A1466" s="234" t="s">
        <v>51</v>
      </c>
      <c r="B1466" s="169" t="s">
        <v>31</v>
      </c>
      <c r="C1466" s="287" t="s">
        <v>92</v>
      </c>
      <c r="D1466" s="287" t="s">
        <v>93</v>
      </c>
      <c r="E1466" s="287" t="s">
        <v>94</v>
      </c>
      <c r="F1466" s="287" t="s">
        <v>95</v>
      </c>
      <c r="G1466" s="287" t="s">
        <v>96</v>
      </c>
      <c r="H1466" s="287" t="s">
        <v>97</v>
      </c>
      <c r="I1466" s="287" t="s">
        <v>98</v>
      </c>
      <c r="J1466" s="287" t="s">
        <v>99</v>
      </c>
      <c r="K1466" s="287" t="s">
        <v>100</v>
      </c>
      <c r="L1466" s="287" t="s">
        <v>101</v>
      </c>
      <c r="M1466" s="287" t="s">
        <v>102</v>
      </c>
      <c r="N1466" s="287" t="s">
        <v>103</v>
      </c>
      <c r="O1466" s="287" t="s">
        <v>104</v>
      </c>
      <c r="P1466" s="287" t="s">
        <v>105</v>
      </c>
      <c r="Q1466" s="287" t="s">
        <v>106</v>
      </c>
      <c r="R1466" s="287" t="s">
        <v>107</v>
      </c>
      <c r="S1466" s="287" t="s">
        <v>108</v>
      </c>
      <c r="T1466" s="287" t="s">
        <v>109</v>
      </c>
      <c r="U1466" s="287" t="s">
        <v>110</v>
      </c>
      <c r="V1466" s="169" t="s">
        <v>89</v>
      </c>
      <c r="W1466" s="169" t="s">
        <v>111</v>
      </c>
    </row>
    <row r="1467" spans="1:23" ht="13.5" customHeight="1" thickTop="1" x14ac:dyDescent="0.3">
      <c r="A1467" s="236">
        <v>0</v>
      </c>
      <c r="B1467" s="119">
        <v>0</v>
      </c>
      <c r="C1467" s="119">
        <v>0</v>
      </c>
      <c r="D1467" s="119">
        <v>0</v>
      </c>
      <c r="E1467" s="119">
        <v>0</v>
      </c>
      <c r="F1467" s="119">
        <v>0</v>
      </c>
      <c r="G1467" s="119">
        <v>0</v>
      </c>
      <c r="H1467" s="119">
        <v>0</v>
      </c>
      <c r="I1467" s="119">
        <v>0</v>
      </c>
      <c r="J1467" s="119">
        <v>0</v>
      </c>
      <c r="K1467" s="119">
        <v>0</v>
      </c>
      <c r="L1467" s="119">
        <v>0</v>
      </c>
      <c r="M1467" s="119">
        <v>0</v>
      </c>
      <c r="N1467" s="119">
        <v>0</v>
      </c>
      <c r="O1467" s="119">
        <v>0</v>
      </c>
      <c r="P1467" s="119">
        <v>0</v>
      </c>
      <c r="Q1467" s="119">
        <v>0</v>
      </c>
      <c r="R1467" s="119">
        <v>0</v>
      </c>
      <c r="S1467" s="119">
        <v>0</v>
      </c>
      <c r="T1467" s="119">
        <v>0</v>
      </c>
      <c r="U1467" s="119">
        <v>0</v>
      </c>
      <c r="V1467" s="119" t="s">
        <v>263</v>
      </c>
      <c r="W1467" s="119" t="s">
        <v>263</v>
      </c>
    </row>
    <row r="1468" spans="1:23" ht="13.5" customHeight="1" x14ac:dyDescent="0.3">
      <c r="A1468" s="237">
        <v>1.0416666666666666E-2</v>
      </c>
      <c r="B1468" s="118">
        <v>0</v>
      </c>
      <c r="C1468" s="118">
        <v>0</v>
      </c>
      <c r="D1468" s="118">
        <v>0</v>
      </c>
      <c r="E1468" s="118">
        <v>0</v>
      </c>
      <c r="F1468" s="118">
        <v>0</v>
      </c>
      <c r="G1468" s="118">
        <v>0</v>
      </c>
      <c r="H1468" s="118">
        <v>0</v>
      </c>
      <c r="I1468" s="118">
        <v>0</v>
      </c>
      <c r="J1468" s="118">
        <v>0</v>
      </c>
      <c r="K1468" s="118">
        <v>0</v>
      </c>
      <c r="L1468" s="118">
        <v>0</v>
      </c>
      <c r="M1468" s="118">
        <v>0</v>
      </c>
      <c r="N1468" s="118">
        <v>0</v>
      </c>
      <c r="O1468" s="118">
        <v>0</v>
      </c>
      <c r="P1468" s="118">
        <v>0</v>
      </c>
      <c r="Q1468" s="118">
        <v>0</v>
      </c>
      <c r="R1468" s="118">
        <v>0</v>
      </c>
      <c r="S1468" s="118">
        <v>0</v>
      </c>
      <c r="T1468" s="118">
        <v>0</v>
      </c>
      <c r="U1468" s="118">
        <v>0</v>
      </c>
      <c r="V1468" s="118" t="s">
        <v>263</v>
      </c>
      <c r="W1468" s="118" t="s">
        <v>263</v>
      </c>
    </row>
    <row r="1469" spans="1:23" ht="13.5" customHeight="1" x14ac:dyDescent="0.3">
      <c r="A1469" s="237">
        <v>2.0833333333333332E-2</v>
      </c>
      <c r="B1469" s="118">
        <v>0</v>
      </c>
      <c r="C1469" s="118">
        <v>0</v>
      </c>
      <c r="D1469" s="118">
        <v>0</v>
      </c>
      <c r="E1469" s="118">
        <v>0</v>
      </c>
      <c r="F1469" s="118">
        <v>0</v>
      </c>
      <c r="G1469" s="118">
        <v>0</v>
      </c>
      <c r="H1469" s="118">
        <v>0</v>
      </c>
      <c r="I1469" s="118">
        <v>0</v>
      </c>
      <c r="J1469" s="118">
        <v>0</v>
      </c>
      <c r="K1469" s="118">
        <v>0</v>
      </c>
      <c r="L1469" s="118">
        <v>0</v>
      </c>
      <c r="M1469" s="118">
        <v>0</v>
      </c>
      <c r="N1469" s="118">
        <v>0</v>
      </c>
      <c r="O1469" s="118">
        <v>0</v>
      </c>
      <c r="P1469" s="118">
        <v>0</v>
      </c>
      <c r="Q1469" s="118">
        <v>0</v>
      </c>
      <c r="R1469" s="118">
        <v>0</v>
      </c>
      <c r="S1469" s="118">
        <v>0</v>
      </c>
      <c r="T1469" s="118">
        <v>0</v>
      </c>
      <c r="U1469" s="118">
        <v>0</v>
      </c>
      <c r="V1469" s="118" t="s">
        <v>263</v>
      </c>
      <c r="W1469" s="118" t="s">
        <v>263</v>
      </c>
    </row>
    <row r="1470" spans="1:23" ht="13.5" customHeight="1" x14ac:dyDescent="0.3">
      <c r="A1470" s="237">
        <v>3.125E-2</v>
      </c>
      <c r="B1470" s="118">
        <v>0</v>
      </c>
      <c r="C1470" s="118">
        <v>0</v>
      </c>
      <c r="D1470" s="118">
        <v>0</v>
      </c>
      <c r="E1470" s="118">
        <v>0</v>
      </c>
      <c r="F1470" s="118">
        <v>0</v>
      </c>
      <c r="G1470" s="118">
        <v>0</v>
      </c>
      <c r="H1470" s="118">
        <v>0</v>
      </c>
      <c r="I1470" s="118">
        <v>0</v>
      </c>
      <c r="J1470" s="118">
        <v>0</v>
      </c>
      <c r="K1470" s="118">
        <v>0</v>
      </c>
      <c r="L1470" s="118">
        <v>0</v>
      </c>
      <c r="M1470" s="118">
        <v>0</v>
      </c>
      <c r="N1470" s="118">
        <v>0</v>
      </c>
      <c r="O1470" s="118">
        <v>0</v>
      </c>
      <c r="P1470" s="118">
        <v>0</v>
      </c>
      <c r="Q1470" s="118">
        <v>0</v>
      </c>
      <c r="R1470" s="118">
        <v>0</v>
      </c>
      <c r="S1470" s="118">
        <v>0</v>
      </c>
      <c r="T1470" s="118">
        <v>0</v>
      </c>
      <c r="U1470" s="118">
        <v>0</v>
      </c>
      <c r="V1470" s="118" t="s">
        <v>263</v>
      </c>
      <c r="W1470" s="118" t="s">
        <v>263</v>
      </c>
    </row>
    <row r="1471" spans="1:23" ht="13.5" customHeight="1" x14ac:dyDescent="0.3">
      <c r="A1471" s="237">
        <v>4.1666666666666664E-2</v>
      </c>
      <c r="B1471" s="118">
        <v>0</v>
      </c>
      <c r="C1471" s="118">
        <v>0</v>
      </c>
      <c r="D1471" s="118">
        <v>0</v>
      </c>
      <c r="E1471" s="118">
        <v>0</v>
      </c>
      <c r="F1471" s="118">
        <v>0</v>
      </c>
      <c r="G1471" s="118">
        <v>0</v>
      </c>
      <c r="H1471" s="118">
        <v>0</v>
      </c>
      <c r="I1471" s="118">
        <v>0</v>
      </c>
      <c r="J1471" s="118">
        <v>0</v>
      </c>
      <c r="K1471" s="118">
        <v>0</v>
      </c>
      <c r="L1471" s="118">
        <v>0</v>
      </c>
      <c r="M1471" s="118">
        <v>0</v>
      </c>
      <c r="N1471" s="118">
        <v>0</v>
      </c>
      <c r="O1471" s="118">
        <v>0</v>
      </c>
      <c r="P1471" s="118">
        <v>0</v>
      </c>
      <c r="Q1471" s="118">
        <v>0</v>
      </c>
      <c r="R1471" s="118">
        <v>0</v>
      </c>
      <c r="S1471" s="118">
        <v>0</v>
      </c>
      <c r="T1471" s="118">
        <v>0</v>
      </c>
      <c r="U1471" s="118">
        <v>0</v>
      </c>
      <c r="V1471" s="118" t="s">
        <v>263</v>
      </c>
      <c r="W1471" s="118" t="s">
        <v>263</v>
      </c>
    </row>
    <row r="1472" spans="1:23" ht="13.5" customHeight="1" x14ac:dyDescent="0.3">
      <c r="A1472" s="237">
        <v>5.2083333333333336E-2</v>
      </c>
      <c r="B1472" s="118">
        <v>0</v>
      </c>
      <c r="C1472" s="118">
        <v>0</v>
      </c>
      <c r="D1472" s="118">
        <v>0</v>
      </c>
      <c r="E1472" s="118">
        <v>0</v>
      </c>
      <c r="F1472" s="118">
        <v>0</v>
      </c>
      <c r="G1472" s="118">
        <v>0</v>
      </c>
      <c r="H1472" s="118">
        <v>0</v>
      </c>
      <c r="I1472" s="118">
        <v>0</v>
      </c>
      <c r="J1472" s="118">
        <v>0</v>
      </c>
      <c r="K1472" s="118">
        <v>0</v>
      </c>
      <c r="L1472" s="118">
        <v>0</v>
      </c>
      <c r="M1472" s="118">
        <v>0</v>
      </c>
      <c r="N1472" s="118">
        <v>0</v>
      </c>
      <c r="O1472" s="118">
        <v>0</v>
      </c>
      <c r="P1472" s="118">
        <v>0</v>
      </c>
      <c r="Q1472" s="118">
        <v>0</v>
      </c>
      <c r="R1472" s="118">
        <v>0</v>
      </c>
      <c r="S1472" s="118">
        <v>0</v>
      </c>
      <c r="T1472" s="118">
        <v>0</v>
      </c>
      <c r="U1472" s="118">
        <v>0</v>
      </c>
      <c r="V1472" s="118" t="s">
        <v>263</v>
      </c>
      <c r="W1472" s="118" t="s">
        <v>263</v>
      </c>
    </row>
    <row r="1473" spans="1:23" ht="13.5" customHeight="1" x14ac:dyDescent="0.3">
      <c r="A1473" s="237">
        <v>6.25E-2</v>
      </c>
      <c r="B1473" s="118">
        <v>0</v>
      </c>
      <c r="C1473" s="118">
        <v>0</v>
      </c>
      <c r="D1473" s="118">
        <v>0</v>
      </c>
      <c r="E1473" s="118">
        <v>0</v>
      </c>
      <c r="F1473" s="118">
        <v>0</v>
      </c>
      <c r="G1473" s="118">
        <v>0</v>
      </c>
      <c r="H1473" s="118">
        <v>0</v>
      </c>
      <c r="I1473" s="118">
        <v>0</v>
      </c>
      <c r="J1473" s="118">
        <v>0</v>
      </c>
      <c r="K1473" s="118">
        <v>0</v>
      </c>
      <c r="L1473" s="118">
        <v>0</v>
      </c>
      <c r="M1473" s="118">
        <v>0</v>
      </c>
      <c r="N1473" s="118">
        <v>0</v>
      </c>
      <c r="O1473" s="118">
        <v>0</v>
      </c>
      <c r="P1473" s="118">
        <v>0</v>
      </c>
      <c r="Q1473" s="118">
        <v>0</v>
      </c>
      <c r="R1473" s="118">
        <v>0</v>
      </c>
      <c r="S1473" s="118">
        <v>0</v>
      </c>
      <c r="T1473" s="118">
        <v>0</v>
      </c>
      <c r="U1473" s="118">
        <v>0</v>
      </c>
      <c r="V1473" s="118" t="s">
        <v>263</v>
      </c>
      <c r="W1473" s="118" t="s">
        <v>263</v>
      </c>
    </row>
    <row r="1474" spans="1:23" ht="13.5" customHeight="1" x14ac:dyDescent="0.3">
      <c r="A1474" s="237">
        <v>7.2916666666666699E-2</v>
      </c>
      <c r="B1474" s="118">
        <v>0</v>
      </c>
      <c r="C1474" s="118">
        <v>0</v>
      </c>
      <c r="D1474" s="118">
        <v>0</v>
      </c>
      <c r="E1474" s="118">
        <v>0</v>
      </c>
      <c r="F1474" s="118">
        <v>0</v>
      </c>
      <c r="G1474" s="118">
        <v>0</v>
      </c>
      <c r="H1474" s="118">
        <v>0</v>
      </c>
      <c r="I1474" s="118">
        <v>0</v>
      </c>
      <c r="J1474" s="118">
        <v>0</v>
      </c>
      <c r="K1474" s="118">
        <v>0</v>
      </c>
      <c r="L1474" s="118">
        <v>0</v>
      </c>
      <c r="M1474" s="118">
        <v>0</v>
      </c>
      <c r="N1474" s="118">
        <v>0</v>
      </c>
      <c r="O1474" s="118">
        <v>0</v>
      </c>
      <c r="P1474" s="118">
        <v>0</v>
      </c>
      <c r="Q1474" s="118">
        <v>0</v>
      </c>
      <c r="R1474" s="118">
        <v>0</v>
      </c>
      <c r="S1474" s="118">
        <v>0</v>
      </c>
      <c r="T1474" s="118">
        <v>0</v>
      </c>
      <c r="U1474" s="118">
        <v>0</v>
      </c>
      <c r="V1474" s="118" t="s">
        <v>263</v>
      </c>
      <c r="W1474" s="118" t="s">
        <v>263</v>
      </c>
    </row>
    <row r="1475" spans="1:23" ht="13.5" customHeight="1" x14ac:dyDescent="0.3">
      <c r="A1475" s="237">
        <v>8.3333333333333301E-2</v>
      </c>
      <c r="B1475" s="118">
        <v>0</v>
      </c>
      <c r="C1475" s="118">
        <v>0</v>
      </c>
      <c r="D1475" s="118">
        <v>0</v>
      </c>
      <c r="E1475" s="118">
        <v>0</v>
      </c>
      <c r="F1475" s="118">
        <v>0</v>
      </c>
      <c r="G1475" s="118">
        <v>0</v>
      </c>
      <c r="H1475" s="118">
        <v>0</v>
      </c>
      <c r="I1475" s="118">
        <v>0</v>
      </c>
      <c r="J1475" s="118">
        <v>0</v>
      </c>
      <c r="K1475" s="118">
        <v>0</v>
      </c>
      <c r="L1475" s="118">
        <v>0</v>
      </c>
      <c r="M1475" s="118">
        <v>0</v>
      </c>
      <c r="N1475" s="118">
        <v>0</v>
      </c>
      <c r="O1475" s="118">
        <v>0</v>
      </c>
      <c r="P1475" s="118">
        <v>0</v>
      </c>
      <c r="Q1475" s="118">
        <v>0</v>
      </c>
      <c r="R1475" s="118">
        <v>0</v>
      </c>
      <c r="S1475" s="118">
        <v>0</v>
      </c>
      <c r="T1475" s="118">
        <v>0</v>
      </c>
      <c r="U1475" s="118">
        <v>0</v>
      </c>
      <c r="V1475" s="118" t="s">
        <v>263</v>
      </c>
      <c r="W1475" s="118" t="s">
        <v>263</v>
      </c>
    </row>
    <row r="1476" spans="1:23" ht="13.5" customHeight="1" x14ac:dyDescent="0.3">
      <c r="A1476" s="237">
        <v>9.375E-2</v>
      </c>
      <c r="B1476" s="118">
        <v>0</v>
      </c>
      <c r="C1476" s="118">
        <v>0</v>
      </c>
      <c r="D1476" s="118">
        <v>0</v>
      </c>
      <c r="E1476" s="118">
        <v>0</v>
      </c>
      <c r="F1476" s="118">
        <v>0</v>
      </c>
      <c r="G1476" s="118">
        <v>0</v>
      </c>
      <c r="H1476" s="118">
        <v>0</v>
      </c>
      <c r="I1476" s="118">
        <v>0</v>
      </c>
      <c r="J1476" s="118">
        <v>0</v>
      </c>
      <c r="K1476" s="118">
        <v>0</v>
      </c>
      <c r="L1476" s="118">
        <v>0</v>
      </c>
      <c r="M1476" s="118">
        <v>0</v>
      </c>
      <c r="N1476" s="118">
        <v>0</v>
      </c>
      <c r="O1476" s="118">
        <v>0</v>
      </c>
      <c r="P1476" s="118">
        <v>0</v>
      </c>
      <c r="Q1476" s="118">
        <v>0</v>
      </c>
      <c r="R1476" s="118">
        <v>0</v>
      </c>
      <c r="S1476" s="118">
        <v>0</v>
      </c>
      <c r="T1476" s="118">
        <v>0</v>
      </c>
      <c r="U1476" s="118">
        <v>0</v>
      </c>
      <c r="V1476" s="118" t="s">
        <v>263</v>
      </c>
      <c r="W1476" s="118" t="s">
        <v>263</v>
      </c>
    </row>
    <row r="1477" spans="1:23" ht="13.5" customHeight="1" x14ac:dyDescent="0.3">
      <c r="A1477" s="237">
        <v>0.104166666666667</v>
      </c>
      <c r="B1477" s="118">
        <v>0</v>
      </c>
      <c r="C1477" s="118">
        <v>0</v>
      </c>
      <c r="D1477" s="118">
        <v>0</v>
      </c>
      <c r="E1477" s="118">
        <v>0</v>
      </c>
      <c r="F1477" s="118">
        <v>0</v>
      </c>
      <c r="G1477" s="118">
        <v>0</v>
      </c>
      <c r="H1477" s="118">
        <v>0</v>
      </c>
      <c r="I1477" s="118">
        <v>0</v>
      </c>
      <c r="J1477" s="118">
        <v>0</v>
      </c>
      <c r="K1477" s="118">
        <v>0</v>
      </c>
      <c r="L1477" s="118">
        <v>0</v>
      </c>
      <c r="M1477" s="118">
        <v>0</v>
      </c>
      <c r="N1477" s="118">
        <v>0</v>
      </c>
      <c r="O1477" s="118">
        <v>0</v>
      </c>
      <c r="P1477" s="118">
        <v>0</v>
      </c>
      <c r="Q1477" s="118">
        <v>0</v>
      </c>
      <c r="R1477" s="118">
        <v>0</v>
      </c>
      <c r="S1477" s="118">
        <v>0</v>
      </c>
      <c r="T1477" s="118">
        <v>0</v>
      </c>
      <c r="U1477" s="118">
        <v>0</v>
      </c>
      <c r="V1477" s="118" t="s">
        <v>263</v>
      </c>
      <c r="W1477" s="118" t="s">
        <v>263</v>
      </c>
    </row>
    <row r="1478" spans="1:23" ht="13.5" customHeight="1" x14ac:dyDescent="0.3">
      <c r="A1478" s="237">
        <v>0.114583333333333</v>
      </c>
      <c r="B1478" s="118">
        <v>0</v>
      </c>
      <c r="C1478" s="118">
        <v>0</v>
      </c>
      <c r="D1478" s="118">
        <v>0</v>
      </c>
      <c r="E1478" s="118">
        <v>0</v>
      </c>
      <c r="F1478" s="118">
        <v>0</v>
      </c>
      <c r="G1478" s="118">
        <v>0</v>
      </c>
      <c r="H1478" s="118">
        <v>0</v>
      </c>
      <c r="I1478" s="118">
        <v>0</v>
      </c>
      <c r="J1478" s="118">
        <v>0</v>
      </c>
      <c r="K1478" s="118">
        <v>0</v>
      </c>
      <c r="L1478" s="118">
        <v>0</v>
      </c>
      <c r="M1478" s="118">
        <v>0</v>
      </c>
      <c r="N1478" s="118">
        <v>0</v>
      </c>
      <c r="O1478" s="118">
        <v>0</v>
      </c>
      <c r="P1478" s="118">
        <v>0</v>
      </c>
      <c r="Q1478" s="118">
        <v>0</v>
      </c>
      <c r="R1478" s="118">
        <v>0</v>
      </c>
      <c r="S1478" s="118">
        <v>0</v>
      </c>
      <c r="T1478" s="118">
        <v>0</v>
      </c>
      <c r="U1478" s="118">
        <v>0</v>
      </c>
      <c r="V1478" s="118" t="s">
        <v>263</v>
      </c>
      <c r="W1478" s="118" t="s">
        <v>263</v>
      </c>
    </row>
    <row r="1479" spans="1:23" ht="13.5" customHeight="1" x14ac:dyDescent="0.3">
      <c r="A1479" s="237">
        <v>0.125</v>
      </c>
      <c r="B1479" s="118">
        <v>0</v>
      </c>
      <c r="C1479" s="118">
        <v>0</v>
      </c>
      <c r="D1479" s="118">
        <v>0</v>
      </c>
      <c r="E1479" s="118">
        <v>0</v>
      </c>
      <c r="F1479" s="118">
        <v>0</v>
      </c>
      <c r="G1479" s="118">
        <v>0</v>
      </c>
      <c r="H1479" s="118">
        <v>0</v>
      </c>
      <c r="I1479" s="118">
        <v>0</v>
      </c>
      <c r="J1479" s="118">
        <v>0</v>
      </c>
      <c r="K1479" s="118">
        <v>0</v>
      </c>
      <c r="L1479" s="118">
        <v>0</v>
      </c>
      <c r="M1479" s="118">
        <v>0</v>
      </c>
      <c r="N1479" s="118">
        <v>0</v>
      </c>
      <c r="O1479" s="118">
        <v>0</v>
      </c>
      <c r="P1479" s="118">
        <v>0</v>
      </c>
      <c r="Q1479" s="118">
        <v>0</v>
      </c>
      <c r="R1479" s="118">
        <v>0</v>
      </c>
      <c r="S1479" s="118">
        <v>0</v>
      </c>
      <c r="T1479" s="118">
        <v>0</v>
      </c>
      <c r="U1479" s="118">
        <v>0</v>
      </c>
      <c r="V1479" s="118" t="s">
        <v>263</v>
      </c>
      <c r="W1479" s="118" t="s">
        <v>263</v>
      </c>
    </row>
    <row r="1480" spans="1:23" ht="13.5" customHeight="1" x14ac:dyDescent="0.3">
      <c r="A1480" s="237">
        <v>0.13541666666666699</v>
      </c>
      <c r="B1480" s="118">
        <v>0</v>
      </c>
      <c r="C1480" s="118">
        <v>0</v>
      </c>
      <c r="D1480" s="118">
        <v>0</v>
      </c>
      <c r="E1480" s="118">
        <v>0</v>
      </c>
      <c r="F1480" s="118">
        <v>0</v>
      </c>
      <c r="G1480" s="118">
        <v>0</v>
      </c>
      <c r="H1480" s="118">
        <v>0</v>
      </c>
      <c r="I1480" s="118">
        <v>0</v>
      </c>
      <c r="J1480" s="118">
        <v>0</v>
      </c>
      <c r="K1480" s="118">
        <v>0</v>
      </c>
      <c r="L1480" s="118">
        <v>0</v>
      </c>
      <c r="M1480" s="118">
        <v>0</v>
      </c>
      <c r="N1480" s="118">
        <v>0</v>
      </c>
      <c r="O1480" s="118">
        <v>0</v>
      </c>
      <c r="P1480" s="118">
        <v>0</v>
      </c>
      <c r="Q1480" s="118">
        <v>0</v>
      </c>
      <c r="R1480" s="118">
        <v>0</v>
      </c>
      <c r="S1480" s="118">
        <v>0</v>
      </c>
      <c r="T1480" s="118">
        <v>0</v>
      </c>
      <c r="U1480" s="118">
        <v>0</v>
      </c>
      <c r="V1480" s="118" t="s">
        <v>263</v>
      </c>
      <c r="W1480" s="118" t="s">
        <v>263</v>
      </c>
    </row>
    <row r="1481" spans="1:23" ht="13.5" customHeight="1" x14ac:dyDescent="0.3">
      <c r="A1481" s="237">
        <v>0.14583333333333301</v>
      </c>
      <c r="B1481" s="118">
        <v>0</v>
      </c>
      <c r="C1481" s="118">
        <v>0</v>
      </c>
      <c r="D1481" s="118">
        <v>0</v>
      </c>
      <c r="E1481" s="118">
        <v>0</v>
      </c>
      <c r="F1481" s="118">
        <v>0</v>
      </c>
      <c r="G1481" s="118">
        <v>0</v>
      </c>
      <c r="H1481" s="118">
        <v>0</v>
      </c>
      <c r="I1481" s="118">
        <v>0</v>
      </c>
      <c r="J1481" s="118">
        <v>0</v>
      </c>
      <c r="K1481" s="118">
        <v>0</v>
      </c>
      <c r="L1481" s="118">
        <v>0</v>
      </c>
      <c r="M1481" s="118">
        <v>0</v>
      </c>
      <c r="N1481" s="118">
        <v>0</v>
      </c>
      <c r="O1481" s="118">
        <v>0</v>
      </c>
      <c r="P1481" s="118">
        <v>0</v>
      </c>
      <c r="Q1481" s="118">
        <v>0</v>
      </c>
      <c r="R1481" s="118">
        <v>0</v>
      </c>
      <c r="S1481" s="118">
        <v>0</v>
      </c>
      <c r="T1481" s="118">
        <v>0</v>
      </c>
      <c r="U1481" s="118">
        <v>0</v>
      </c>
      <c r="V1481" s="118" t="s">
        <v>263</v>
      </c>
      <c r="W1481" s="118" t="s">
        <v>263</v>
      </c>
    </row>
    <row r="1482" spans="1:23" ht="13.5" customHeight="1" x14ac:dyDescent="0.3">
      <c r="A1482" s="237">
        <v>0.15625</v>
      </c>
      <c r="B1482" s="118">
        <v>1</v>
      </c>
      <c r="C1482" s="118">
        <v>0</v>
      </c>
      <c r="D1482" s="118">
        <v>1</v>
      </c>
      <c r="E1482" s="118">
        <v>0</v>
      </c>
      <c r="F1482" s="118">
        <v>0</v>
      </c>
      <c r="G1482" s="118">
        <v>0</v>
      </c>
      <c r="H1482" s="118">
        <v>0</v>
      </c>
      <c r="I1482" s="118">
        <v>0</v>
      </c>
      <c r="J1482" s="118">
        <v>0</v>
      </c>
      <c r="K1482" s="118">
        <v>0</v>
      </c>
      <c r="L1482" s="118">
        <v>0</v>
      </c>
      <c r="M1482" s="118">
        <v>0</v>
      </c>
      <c r="N1482" s="118">
        <v>0</v>
      </c>
      <c r="O1482" s="118">
        <v>0</v>
      </c>
      <c r="P1482" s="118">
        <v>0</v>
      </c>
      <c r="Q1482" s="118">
        <v>0</v>
      </c>
      <c r="R1482" s="118">
        <v>0</v>
      </c>
      <c r="S1482" s="118">
        <v>0</v>
      </c>
      <c r="T1482" s="118">
        <v>0</v>
      </c>
      <c r="U1482" s="118">
        <v>0</v>
      </c>
      <c r="V1482" s="118">
        <v>13.6</v>
      </c>
      <c r="W1482" s="118" t="s">
        <v>263</v>
      </c>
    </row>
    <row r="1483" spans="1:23" ht="13.5" customHeight="1" x14ac:dyDescent="0.3">
      <c r="A1483" s="237">
        <v>0.16666666666666699</v>
      </c>
      <c r="B1483" s="118">
        <v>0</v>
      </c>
      <c r="C1483" s="118">
        <v>0</v>
      </c>
      <c r="D1483" s="118">
        <v>0</v>
      </c>
      <c r="E1483" s="118">
        <v>0</v>
      </c>
      <c r="F1483" s="118">
        <v>0</v>
      </c>
      <c r="G1483" s="118">
        <v>0</v>
      </c>
      <c r="H1483" s="118">
        <v>0</v>
      </c>
      <c r="I1483" s="118">
        <v>0</v>
      </c>
      <c r="J1483" s="118">
        <v>0</v>
      </c>
      <c r="K1483" s="118">
        <v>0</v>
      </c>
      <c r="L1483" s="118">
        <v>0</v>
      </c>
      <c r="M1483" s="118">
        <v>0</v>
      </c>
      <c r="N1483" s="118">
        <v>0</v>
      </c>
      <c r="O1483" s="118">
        <v>0</v>
      </c>
      <c r="P1483" s="118">
        <v>0</v>
      </c>
      <c r="Q1483" s="118">
        <v>0</v>
      </c>
      <c r="R1483" s="118">
        <v>0</v>
      </c>
      <c r="S1483" s="118">
        <v>0</v>
      </c>
      <c r="T1483" s="118">
        <v>0</v>
      </c>
      <c r="U1483" s="118">
        <v>0</v>
      </c>
      <c r="V1483" s="118" t="s">
        <v>263</v>
      </c>
      <c r="W1483" s="118" t="s">
        <v>263</v>
      </c>
    </row>
    <row r="1484" spans="1:23" ht="13.5" customHeight="1" x14ac:dyDescent="0.3">
      <c r="A1484" s="237">
        <v>0.17708333333333301</v>
      </c>
      <c r="B1484" s="118">
        <v>0</v>
      </c>
      <c r="C1484" s="118">
        <v>0</v>
      </c>
      <c r="D1484" s="118">
        <v>0</v>
      </c>
      <c r="E1484" s="118">
        <v>0</v>
      </c>
      <c r="F1484" s="118">
        <v>0</v>
      </c>
      <c r="G1484" s="118">
        <v>0</v>
      </c>
      <c r="H1484" s="118">
        <v>0</v>
      </c>
      <c r="I1484" s="118">
        <v>0</v>
      </c>
      <c r="J1484" s="118">
        <v>0</v>
      </c>
      <c r="K1484" s="118">
        <v>0</v>
      </c>
      <c r="L1484" s="118">
        <v>0</v>
      </c>
      <c r="M1484" s="118">
        <v>0</v>
      </c>
      <c r="N1484" s="118">
        <v>0</v>
      </c>
      <c r="O1484" s="118">
        <v>0</v>
      </c>
      <c r="P1484" s="118">
        <v>0</v>
      </c>
      <c r="Q1484" s="118">
        <v>0</v>
      </c>
      <c r="R1484" s="118">
        <v>0</v>
      </c>
      <c r="S1484" s="118">
        <v>0</v>
      </c>
      <c r="T1484" s="118">
        <v>0</v>
      </c>
      <c r="U1484" s="118">
        <v>0</v>
      </c>
      <c r="V1484" s="118" t="s">
        <v>263</v>
      </c>
      <c r="W1484" s="118" t="s">
        <v>263</v>
      </c>
    </row>
    <row r="1485" spans="1:23" ht="13.5" customHeight="1" x14ac:dyDescent="0.3">
      <c r="A1485" s="237">
        <v>0.1875</v>
      </c>
      <c r="B1485" s="118">
        <v>1</v>
      </c>
      <c r="C1485" s="118">
        <v>0</v>
      </c>
      <c r="D1485" s="118">
        <v>0</v>
      </c>
      <c r="E1485" s="118">
        <v>1</v>
      </c>
      <c r="F1485" s="118">
        <v>0</v>
      </c>
      <c r="G1485" s="118">
        <v>0</v>
      </c>
      <c r="H1485" s="118">
        <v>0</v>
      </c>
      <c r="I1485" s="118">
        <v>0</v>
      </c>
      <c r="J1485" s="118">
        <v>0</v>
      </c>
      <c r="K1485" s="118">
        <v>0</v>
      </c>
      <c r="L1485" s="118">
        <v>0</v>
      </c>
      <c r="M1485" s="118">
        <v>0</v>
      </c>
      <c r="N1485" s="118">
        <v>0</v>
      </c>
      <c r="O1485" s="118">
        <v>0</v>
      </c>
      <c r="P1485" s="118">
        <v>0</v>
      </c>
      <c r="Q1485" s="118">
        <v>0</v>
      </c>
      <c r="R1485" s="118">
        <v>0</v>
      </c>
      <c r="S1485" s="118">
        <v>0</v>
      </c>
      <c r="T1485" s="118">
        <v>0</v>
      </c>
      <c r="U1485" s="118">
        <v>0</v>
      </c>
      <c r="V1485" s="118">
        <v>16.7</v>
      </c>
      <c r="W1485" s="118" t="s">
        <v>263</v>
      </c>
    </row>
    <row r="1486" spans="1:23" ht="13.5" customHeight="1" x14ac:dyDescent="0.3">
      <c r="A1486" s="237">
        <v>0.19791666666666699</v>
      </c>
      <c r="B1486" s="118">
        <v>1</v>
      </c>
      <c r="C1486" s="118">
        <v>0</v>
      </c>
      <c r="D1486" s="118">
        <v>0</v>
      </c>
      <c r="E1486" s="118">
        <v>0</v>
      </c>
      <c r="F1486" s="118">
        <v>0</v>
      </c>
      <c r="G1486" s="118">
        <v>0</v>
      </c>
      <c r="H1486" s="118">
        <v>0</v>
      </c>
      <c r="I1486" s="118">
        <v>1</v>
      </c>
      <c r="J1486" s="118">
        <v>0</v>
      </c>
      <c r="K1486" s="118">
        <v>0</v>
      </c>
      <c r="L1486" s="118">
        <v>0</v>
      </c>
      <c r="M1486" s="118">
        <v>0</v>
      </c>
      <c r="N1486" s="118">
        <v>0</v>
      </c>
      <c r="O1486" s="118">
        <v>0</v>
      </c>
      <c r="P1486" s="118">
        <v>0</v>
      </c>
      <c r="Q1486" s="118">
        <v>0</v>
      </c>
      <c r="R1486" s="118">
        <v>0</v>
      </c>
      <c r="S1486" s="118">
        <v>0</v>
      </c>
      <c r="T1486" s="118">
        <v>0</v>
      </c>
      <c r="U1486" s="118">
        <v>0</v>
      </c>
      <c r="V1486" s="118">
        <v>35.4</v>
      </c>
      <c r="W1486" s="118" t="s">
        <v>263</v>
      </c>
    </row>
    <row r="1487" spans="1:23" ht="13.5" customHeight="1" x14ac:dyDescent="0.3">
      <c r="A1487" s="237">
        <v>0.20833333333333301</v>
      </c>
      <c r="B1487" s="118">
        <v>0</v>
      </c>
      <c r="C1487" s="118">
        <v>0</v>
      </c>
      <c r="D1487" s="118">
        <v>0</v>
      </c>
      <c r="E1487" s="118">
        <v>0</v>
      </c>
      <c r="F1487" s="118">
        <v>0</v>
      </c>
      <c r="G1487" s="118">
        <v>0</v>
      </c>
      <c r="H1487" s="118">
        <v>0</v>
      </c>
      <c r="I1487" s="118">
        <v>0</v>
      </c>
      <c r="J1487" s="118">
        <v>0</v>
      </c>
      <c r="K1487" s="118">
        <v>0</v>
      </c>
      <c r="L1487" s="118">
        <v>0</v>
      </c>
      <c r="M1487" s="118">
        <v>0</v>
      </c>
      <c r="N1487" s="118">
        <v>0</v>
      </c>
      <c r="O1487" s="118">
        <v>0</v>
      </c>
      <c r="P1487" s="118">
        <v>0</v>
      </c>
      <c r="Q1487" s="118">
        <v>0</v>
      </c>
      <c r="R1487" s="118">
        <v>0</v>
      </c>
      <c r="S1487" s="118">
        <v>0</v>
      </c>
      <c r="T1487" s="118">
        <v>0</v>
      </c>
      <c r="U1487" s="118">
        <v>0</v>
      </c>
      <c r="V1487" s="118" t="s">
        <v>263</v>
      </c>
      <c r="W1487" s="118" t="s">
        <v>263</v>
      </c>
    </row>
    <row r="1488" spans="1:23" ht="13.5" customHeight="1" x14ac:dyDescent="0.3">
      <c r="A1488" s="237">
        <v>0.21875</v>
      </c>
      <c r="B1488" s="118">
        <v>0</v>
      </c>
      <c r="C1488" s="118">
        <v>0</v>
      </c>
      <c r="D1488" s="118">
        <v>0</v>
      </c>
      <c r="E1488" s="118">
        <v>0</v>
      </c>
      <c r="F1488" s="118">
        <v>0</v>
      </c>
      <c r="G1488" s="118">
        <v>0</v>
      </c>
      <c r="H1488" s="118">
        <v>0</v>
      </c>
      <c r="I1488" s="118">
        <v>0</v>
      </c>
      <c r="J1488" s="118">
        <v>0</v>
      </c>
      <c r="K1488" s="118">
        <v>0</v>
      </c>
      <c r="L1488" s="118">
        <v>0</v>
      </c>
      <c r="M1488" s="118">
        <v>0</v>
      </c>
      <c r="N1488" s="118">
        <v>0</v>
      </c>
      <c r="O1488" s="118">
        <v>0</v>
      </c>
      <c r="P1488" s="118">
        <v>0</v>
      </c>
      <c r="Q1488" s="118">
        <v>0</v>
      </c>
      <c r="R1488" s="118">
        <v>0</v>
      </c>
      <c r="S1488" s="118">
        <v>0</v>
      </c>
      <c r="T1488" s="118">
        <v>0</v>
      </c>
      <c r="U1488" s="118">
        <v>0</v>
      </c>
      <c r="V1488" s="118" t="s">
        <v>263</v>
      </c>
      <c r="W1488" s="118" t="s">
        <v>263</v>
      </c>
    </row>
    <row r="1489" spans="1:23" ht="13.5" customHeight="1" x14ac:dyDescent="0.3">
      <c r="A1489" s="237">
        <v>0.22916666666666699</v>
      </c>
      <c r="B1489" s="118">
        <v>0</v>
      </c>
      <c r="C1489" s="118">
        <v>0</v>
      </c>
      <c r="D1489" s="118">
        <v>0</v>
      </c>
      <c r="E1489" s="118">
        <v>0</v>
      </c>
      <c r="F1489" s="118">
        <v>0</v>
      </c>
      <c r="G1489" s="118">
        <v>0</v>
      </c>
      <c r="H1489" s="118">
        <v>0</v>
      </c>
      <c r="I1489" s="118">
        <v>0</v>
      </c>
      <c r="J1489" s="118">
        <v>0</v>
      </c>
      <c r="K1489" s="118">
        <v>0</v>
      </c>
      <c r="L1489" s="118">
        <v>0</v>
      </c>
      <c r="M1489" s="118">
        <v>0</v>
      </c>
      <c r="N1489" s="118">
        <v>0</v>
      </c>
      <c r="O1489" s="118">
        <v>0</v>
      </c>
      <c r="P1489" s="118">
        <v>0</v>
      </c>
      <c r="Q1489" s="118">
        <v>0</v>
      </c>
      <c r="R1489" s="118">
        <v>0</v>
      </c>
      <c r="S1489" s="118">
        <v>0</v>
      </c>
      <c r="T1489" s="118">
        <v>0</v>
      </c>
      <c r="U1489" s="118">
        <v>0</v>
      </c>
      <c r="V1489" s="118" t="s">
        <v>263</v>
      </c>
      <c r="W1489" s="118" t="s">
        <v>263</v>
      </c>
    </row>
    <row r="1490" spans="1:23" ht="13.5" customHeight="1" x14ac:dyDescent="0.3">
      <c r="A1490" s="237">
        <v>0.23958333333333301</v>
      </c>
      <c r="B1490" s="118">
        <v>2</v>
      </c>
      <c r="C1490" s="118">
        <v>0</v>
      </c>
      <c r="D1490" s="118">
        <v>0</v>
      </c>
      <c r="E1490" s="118">
        <v>0</v>
      </c>
      <c r="F1490" s="118">
        <v>0</v>
      </c>
      <c r="G1490" s="118">
        <v>2</v>
      </c>
      <c r="H1490" s="118">
        <v>0</v>
      </c>
      <c r="I1490" s="118">
        <v>0</v>
      </c>
      <c r="J1490" s="118">
        <v>0</v>
      </c>
      <c r="K1490" s="118">
        <v>0</v>
      </c>
      <c r="L1490" s="118">
        <v>0</v>
      </c>
      <c r="M1490" s="118">
        <v>0</v>
      </c>
      <c r="N1490" s="118">
        <v>0</v>
      </c>
      <c r="O1490" s="118">
        <v>0</v>
      </c>
      <c r="P1490" s="118">
        <v>0</v>
      </c>
      <c r="Q1490" s="118">
        <v>0</v>
      </c>
      <c r="R1490" s="118">
        <v>0</v>
      </c>
      <c r="S1490" s="118">
        <v>0</v>
      </c>
      <c r="T1490" s="118">
        <v>0</v>
      </c>
      <c r="U1490" s="118">
        <v>0</v>
      </c>
      <c r="V1490" s="118">
        <v>26.1</v>
      </c>
      <c r="W1490" s="118" t="s">
        <v>263</v>
      </c>
    </row>
    <row r="1491" spans="1:23" ht="13.5" customHeight="1" x14ac:dyDescent="0.3">
      <c r="A1491" s="237">
        <v>0.25</v>
      </c>
      <c r="B1491" s="118">
        <v>1</v>
      </c>
      <c r="C1491" s="118">
        <v>0</v>
      </c>
      <c r="D1491" s="118">
        <v>0</v>
      </c>
      <c r="E1491" s="118">
        <v>1</v>
      </c>
      <c r="F1491" s="118">
        <v>0</v>
      </c>
      <c r="G1491" s="118">
        <v>0</v>
      </c>
      <c r="H1491" s="118">
        <v>0</v>
      </c>
      <c r="I1491" s="118">
        <v>0</v>
      </c>
      <c r="J1491" s="118">
        <v>0</v>
      </c>
      <c r="K1491" s="118">
        <v>0</v>
      </c>
      <c r="L1491" s="118">
        <v>0</v>
      </c>
      <c r="M1491" s="118">
        <v>0</v>
      </c>
      <c r="N1491" s="118">
        <v>0</v>
      </c>
      <c r="O1491" s="118">
        <v>0</v>
      </c>
      <c r="P1491" s="118">
        <v>0</v>
      </c>
      <c r="Q1491" s="118">
        <v>0</v>
      </c>
      <c r="R1491" s="118">
        <v>0</v>
      </c>
      <c r="S1491" s="118">
        <v>0</v>
      </c>
      <c r="T1491" s="118">
        <v>0</v>
      </c>
      <c r="U1491" s="118">
        <v>0</v>
      </c>
      <c r="V1491" s="118">
        <v>16.8</v>
      </c>
      <c r="W1491" s="118" t="s">
        <v>263</v>
      </c>
    </row>
    <row r="1492" spans="1:23" ht="13.5" customHeight="1" x14ac:dyDescent="0.3">
      <c r="A1492" s="237">
        <v>0.26041666666666702</v>
      </c>
      <c r="B1492" s="118">
        <v>4</v>
      </c>
      <c r="C1492" s="118">
        <v>0</v>
      </c>
      <c r="D1492" s="118">
        <v>0</v>
      </c>
      <c r="E1492" s="118">
        <v>0</v>
      </c>
      <c r="F1492" s="118">
        <v>2</v>
      </c>
      <c r="G1492" s="118">
        <v>0</v>
      </c>
      <c r="H1492" s="118">
        <v>2</v>
      </c>
      <c r="I1492" s="118">
        <v>0</v>
      </c>
      <c r="J1492" s="118">
        <v>0</v>
      </c>
      <c r="K1492" s="118">
        <v>0</v>
      </c>
      <c r="L1492" s="118">
        <v>0</v>
      </c>
      <c r="M1492" s="118">
        <v>0</v>
      </c>
      <c r="N1492" s="118">
        <v>0</v>
      </c>
      <c r="O1492" s="118">
        <v>0</v>
      </c>
      <c r="P1492" s="118">
        <v>0</v>
      </c>
      <c r="Q1492" s="118">
        <v>0</v>
      </c>
      <c r="R1492" s="118">
        <v>0</v>
      </c>
      <c r="S1492" s="118">
        <v>0</v>
      </c>
      <c r="T1492" s="118">
        <v>0</v>
      </c>
      <c r="U1492" s="118">
        <v>0</v>
      </c>
      <c r="V1492" s="118">
        <v>27.6</v>
      </c>
      <c r="W1492" s="118" t="s">
        <v>263</v>
      </c>
    </row>
    <row r="1493" spans="1:23" ht="13.5" customHeight="1" x14ac:dyDescent="0.3">
      <c r="A1493" s="237">
        <v>0.27083333333333298</v>
      </c>
      <c r="B1493" s="118">
        <v>4</v>
      </c>
      <c r="C1493" s="118">
        <v>0</v>
      </c>
      <c r="D1493" s="118">
        <v>0</v>
      </c>
      <c r="E1493" s="118">
        <v>0</v>
      </c>
      <c r="F1493" s="118">
        <v>0</v>
      </c>
      <c r="G1493" s="118">
        <v>2</v>
      </c>
      <c r="H1493" s="118">
        <v>2</v>
      </c>
      <c r="I1493" s="118">
        <v>0</v>
      </c>
      <c r="J1493" s="118">
        <v>0</v>
      </c>
      <c r="K1493" s="118">
        <v>0</v>
      </c>
      <c r="L1493" s="118">
        <v>0</v>
      </c>
      <c r="M1493" s="118">
        <v>0</v>
      </c>
      <c r="N1493" s="118">
        <v>0</v>
      </c>
      <c r="O1493" s="118">
        <v>0</v>
      </c>
      <c r="P1493" s="118">
        <v>0</v>
      </c>
      <c r="Q1493" s="118">
        <v>0</v>
      </c>
      <c r="R1493" s="118">
        <v>0</v>
      </c>
      <c r="S1493" s="118">
        <v>0</v>
      </c>
      <c r="T1493" s="118">
        <v>0</v>
      </c>
      <c r="U1493" s="118">
        <v>0</v>
      </c>
      <c r="V1493" s="118">
        <v>29.8</v>
      </c>
      <c r="W1493" s="118" t="s">
        <v>263</v>
      </c>
    </row>
    <row r="1494" spans="1:23" ht="13.5" customHeight="1" x14ac:dyDescent="0.3">
      <c r="A1494" s="237">
        <v>0.28125</v>
      </c>
      <c r="B1494" s="118">
        <v>5</v>
      </c>
      <c r="C1494" s="118">
        <v>0</v>
      </c>
      <c r="D1494" s="118">
        <v>0</v>
      </c>
      <c r="E1494" s="118">
        <v>1</v>
      </c>
      <c r="F1494" s="118">
        <v>0</v>
      </c>
      <c r="G1494" s="118">
        <v>1</v>
      </c>
      <c r="H1494" s="118">
        <v>2</v>
      </c>
      <c r="I1494" s="118">
        <v>1</v>
      </c>
      <c r="J1494" s="118">
        <v>0</v>
      </c>
      <c r="K1494" s="118">
        <v>0</v>
      </c>
      <c r="L1494" s="118">
        <v>0</v>
      </c>
      <c r="M1494" s="118">
        <v>0</v>
      </c>
      <c r="N1494" s="118">
        <v>0</v>
      </c>
      <c r="O1494" s="118">
        <v>0</v>
      </c>
      <c r="P1494" s="118">
        <v>0</v>
      </c>
      <c r="Q1494" s="118">
        <v>0</v>
      </c>
      <c r="R1494" s="118">
        <v>0</v>
      </c>
      <c r="S1494" s="118">
        <v>0</v>
      </c>
      <c r="T1494" s="118">
        <v>0</v>
      </c>
      <c r="U1494" s="118">
        <v>0</v>
      </c>
      <c r="V1494" s="118">
        <v>29.7</v>
      </c>
      <c r="W1494" s="118" t="s">
        <v>263</v>
      </c>
    </row>
    <row r="1495" spans="1:23" ht="13.5" customHeight="1" x14ac:dyDescent="0.3">
      <c r="A1495" s="237">
        <v>0.29166666666666702</v>
      </c>
      <c r="B1495" s="118">
        <v>6</v>
      </c>
      <c r="C1495" s="118">
        <v>0</v>
      </c>
      <c r="D1495" s="118">
        <v>0</v>
      </c>
      <c r="E1495" s="118">
        <v>1</v>
      </c>
      <c r="F1495" s="118">
        <v>2</v>
      </c>
      <c r="G1495" s="118">
        <v>1</v>
      </c>
      <c r="H1495" s="118">
        <v>1</v>
      </c>
      <c r="I1495" s="118">
        <v>1</v>
      </c>
      <c r="J1495" s="118">
        <v>0</v>
      </c>
      <c r="K1495" s="118">
        <v>0</v>
      </c>
      <c r="L1495" s="118">
        <v>0</v>
      </c>
      <c r="M1495" s="118">
        <v>0</v>
      </c>
      <c r="N1495" s="118">
        <v>0</v>
      </c>
      <c r="O1495" s="118">
        <v>0</v>
      </c>
      <c r="P1495" s="118">
        <v>0</v>
      </c>
      <c r="Q1495" s="118">
        <v>0</v>
      </c>
      <c r="R1495" s="118">
        <v>0</v>
      </c>
      <c r="S1495" s="118">
        <v>0</v>
      </c>
      <c r="T1495" s="118">
        <v>0</v>
      </c>
      <c r="U1495" s="118">
        <v>0</v>
      </c>
      <c r="V1495" s="118">
        <v>26.9</v>
      </c>
      <c r="W1495" s="118" t="s">
        <v>263</v>
      </c>
    </row>
    <row r="1496" spans="1:23" ht="13.5" customHeight="1" x14ac:dyDescent="0.3">
      <c r="A1496" s="237">
        <v>0.30208333333333298</v>
      </c>
      <c r="B1496" s="118">
        <v>12</v>
      </c>
      <c r="C1496" s="118">
        <v>1</v>
      </c>
      <c r="D1496" s="118">
        <v>0</v>
      </c>
      <c r="E1496" s="118">
        <v>1</v>
      </c>
      <c r="F1496" s="118">
        <v>5</v>
      </c>
      <c r="G1496" s="118">
        <v>4</v>
      </c>
      <c r="H1496" s="118">
        <v>1</v>
      </c>
      <c r="I1496" s="118">
        <v>0</v>
      </c>
      <c r="J1496" s="118">
        <v>0</v>
      </c>
      <c r="K1496" s="118">
        <v>0</v>
      </c>
      <c r="L1496" s="118">
        <v>0</v>
      </c>
      <c r="M1496" s="118">
        <v>0</v>
      </c>
      <c r="N1496" s="118">
        <v>0</v>
      </c>
      <c r="O1496" s="118">
        <v>0</v>
      </c>
      <c r="P1496" s="118">
        <v>0</v>
      </c>
      <c r="Q1496" s="118">
        <v>0</v>
      </c>
      <c r="R1496" s="118">
        <v>0</v>
      </c>
      <c r="S1496" s="118">
        <v>0</v>
      </c>
      <c r="T1496" s="118">
        <v>0</v>
      </c>
      <c r="U1496" s="118">
        <v>0</v>
      </c>
      <c r="V1496" s="118">
        <v>22.5</v>
      </c>
      <c r="W1496" s="118">
        <v>29</v>
      </c>
    </row>
    <row r="1497" spans="1:23" ht="13.5" customHeight="1" x14ac:dyDescent="0.3">
      <c r="A1497" s="237">
        <v>0.3125</v>
      </c>
      <c r="B1497" s="118">
        <v>21</v>
      </c>
      <c r="C1497" s="118">
        <v>0</v>
      </c>
      <c r="D1497" s="118">
        <v>0</v>
      </c>
      <c r="E1497" s="118">
        <v>1</v>
      </c>
      <c r="F1497" s="118">
        <v>16</v>
      </c>
      <c r="G1497" s="118">
        <v>4</v>
      </c>
      <c r="H1497" s="118">
        <v>0</v>
      </c>
      <c r="I1497" s="118">
        <v>0</v>
      </c>
      <c r="J1497" s="118">
        <v>0</v>
      </c>
      <c r="K1497" s="118">
        <v>0</v>
      </c>
      <c r="L1497" s="118">
        <v>0</v>
      </c>
      <c r="M1497" s="118">
        <v>0</v>
      </c>
      <c r="N1497" s="118">
        <v>0</v>
      </c>
      <c r="O1497" s="118">
        <v>0</v>
      </c>
      <c r="P1497" s="118">
        <v>0</v>
      </c>
      <c r="Q1497" s="118">
        <v>0</v>
      </c>
      <c r="R1497" s="118">
        <v>0</v>
      </c>
      <c r="S1497" s="118">
        <v>0</v>
      </c>
      <c r="T1497" s="118">
        <v>0</v>
      </c>
      <c r="U1497" s="118">
        <v>0</v>
      </c>
      <c r="V1497" s="118">
        <v>23.7</v>
      </c>
      <c r="W1497" s="118">
        <v>26.6</v>
      </c>
    </row>
    <row r="1498" spans="1:23" ht="13.5" customHeight="1" x14ac:dyDescent="0.3">
      <c r="A1498" s="237">
        <v>0.32291666666666702</v>
      </c>
      <c r="B1498" s="118">
        <v>28</v>
      </c>
      <c r="C1498" s="118">
        <v>0</v>
      </c>
      <c r="D1498" s="118">
        <v>1</v>
      </c>
      <c r="E1498" s="118">
        <v>3</v>
      </c>
      <c r="F1498" s="118">
        <v>17</v>
      </c>
      <c r="G1498" s="118">
        <v>6</v>
      </c>
      <c r="H1498" s="118">
        <v>1</v>
      </c>
      <c r="I1498" s="118">
        <v>0</v>
      </c>
      <c r="J1498" s="118">
        <v>0</v>
      </c>
      <c r="K1498" s="118">
        <v>0</v>
      </c>
      <c r="L1498" s="118">
        <v>0</v>
      </c>
      <c r="M1498" s="118">
        <v>0</v>
      </c>
      <c r="N1498" s="118">
        <v>0</v>
      </c>
      <c r="O1498" s="118">
        <v>0</v>
      </c>
      <c r="P1498" s="118">
        <v>0</v>
      </c>
      <c r="Q1498" s="118">
        <v>0</v>
      </c>
      <c r="R1498" s="118">
        <v>0</v>
      </c>
      <c r="S1498" s="118">
        <v>0</v>
      </c>
      <c r="T1498" s="118">
        <v>0</v>
      </c>
      <c r="U1498" s="118">
        <v>0</v>
      </c>
      <c r="V1498" s="118">
        <v>23.3</v>
      </c>
      <c r="W1498" s="118">
        <v>27.3</v>
      </c>
    </row>
    <row r="1499" spans="1:23" ht="13.5" customHeight="1" x14ac:dyDescent="0.3">
      <c r="A1499" s="237">
        <v>0.33333333333333298</v>
      </c>
      <c r="B1499" s="118">
        <v>17</v>
      </c>
      <c r="C1499" s="118">
        <v>0</v>
      </c>
      <c r="D1499" s="118">
        <v>0</v>
      </c>
      <c r="E1499" s="118">
        <v>0</v>
      </c>
      <c r="F1499" s="118">
        <v>7</v>
      </c>
      <c r="G1499" s="118">
        <v>9</v>
      </c>
      <c r="H1499" s="118">
        <v>1</v>
      </c>
      <c r="I1499" s="118">
        <v>0</v>
      </c>
      <c r="J1499" s="118">
        <v>0</v>
      </c>
      <c r="K1499" s="118">
        <v>0</v>
      </c>
      <c r="L1499" s="118">
        <v>0</v>
      </c>
      <c r="M1499" s="118">
        <v>0</v>
      </c>
      <c r="N1499" s="118">
        <v>0</v>
      </c>
      <c r="O1499" s="118">
        <v>0</v>
      </c>
      <c r="P1499" s="118">
        <v>0</v>
      </c>
      <c r="Q1499" s="118">
        <v>0</v>
      </c>
      <c r="R1499" s="118">
        <v>0</v>
      </c>
      <c r="S1499" s="118">
        <v>0</v>
      </c>
      <c r="T1499" s="118">
        <v>0</v>
      </c>
      <c r="U1499" s="118">
        <v>0</v>
      </c>
      <c r="V1499" s="118">
        <v>24.3</v>
      </c>
      <c r="W1499" s="118">
        <v>26.5</v>
      </c>
    </row>
    <row r="1500" spans="1:23" ht="13.5" customHeight="1" x14ac:dyDescent="0.3">
      <c r="A1500" s="237">
        <v>0.34375</v>
      </c>
      <c r="B1500" s="118">
        <v>21</v>
      </c>
      <c r="C1500" s="118">
        <v>0</v>
      </c>
      <c r="D1500" s="118">
        <v>0</v>
      </c>
      <c r="E1500" s="118">
        <v>0</v>
      </c>
      <c r="F1500" s="118">
        <v>6</v>
      </c>
      <c r="G1500" s="118">
        <v>10</v>
      </c>
      <c r="H1500" s="118">
        <v>5</v>
      </c>
      <c r="I1500" s="118">
        <v>0</v>
      </c>
      <c r="J1500" s="118">
        <v>0</v>
      </c>
      <c r="K1500" s="118">
        <v>0</v>
      </c>
      <c r="L1500" s="118">
        <v>0</v>
      </c>
      <c r="M1500" s="118">
        <v>0</v>
      </c>
      <c r="N1500" s="118">
        <v>0</v>
      </c>
      <c r="O1500" s="118">
        <v>0</v>
      </c>
      <c r="P1500" s="118">
        <v>0</v>
      </c>
      <c r="Q1500" s="118">
        <v>0</v>
      </c>
      <c r="R1500" s="118">
        <v>0</v>
      </c>
      <c r="S1500" s="118">
        <v>0</v>
      </c>
      <c r="T1500" s="118">
        <v>0</v>
      </c>
      <c r="U1500" s="118">
        <v>0</v>
      </c>
      <c r="V1500" s="118">
        <v>27.1</v>
      </c>
      <c r="W1500" s="118">
        <v>30.3</v>
      </c>
    </row>
    <row r="1501" spans="1:23" ht="13.5" customHeight="1" x14ac:dyDescent="0.3">
      <c r="A1501" s="237">
        <v>0.35416666666666702</v>
      </c>
      <c r="B1501" s="118">
        <v>10</v>
      </c>
      <c r="C1501" s="118">
        <v>0</v>
      </c>
      <c r="D1501" s="118">
        <v>1</v>
      </c>
      <c r="E1501" s="118">
        <v>1</v>
      </c>
      <c r="F1501" s="118">
        <v>3</v>
      </c>
      <c r="G1501" s="118">
        <v>3</v>
      </c>
      <c r="H1501" s="118">
        <v>2</v>
      </c>
      <c r="I1501" s="118">
        <v>0</v>
      </c>
      <c r="J1501" s="118">
        <v>0</v>
      </c>
      <c r="K1501" s="118">
        <v>0</v>
      </c>
      <c r="L1501" s="118">
        <v>0</v>
      </c>
      <c r="M1501" s="118">
        <v>0</v>
      </c>
      <c r="N1501" s="118">
        <v>0</v>
      </c>
      <c r="O1501" s="118">
        <v>0</v>
      </c>
      <c r="P1501" s="118">
        <v>0</v>
      </c>
      <c r="Q1501" s="118">
        <v>0</v>
      </c>
      <c r="R1501" s="118">
        <v>0</v>
      </c>
      <c r="S1501" s="118">
        <v>0</v>
      </c>
      <c r="T1501" s="118">
        <v>0</v>
      </c>
      <c r="U1501" s="118">
        <v>0</v>
      </c>
      <c r="V1501" s="118">
        <v>24.7</v>
      </c>
      <c r="W1501" s="118" t="s">
        <v>263</v>
      </c>
    </row>
    <row r="1502" spans="1:23" ht="13.5" customHeight="1" x14ac:dyDescent="0.3">
      <c r="A1502" s="237">
        <v>0.36458333333333298</v>
      </c>
      <c r="B1502" s="118">
        <v>10</v>
      </c>
      <c r="C1502" s="118">
        <v>1</v>
      </c>
      <c r="D1502" s="118">
        <v>2</v>
      </c>
      <c r="E1502" s="118">
        <v>1</v>
      </c>
      <c r="F1502" s="118">
        <v>4</v>
      </c>
      <c r="G1502" s="118">
        <v>1</v>
      </c>
      <c r="H1502" s="118">
        <v>1</v>
      </c>
      <c r="I1502" s="118">
        <v>0</v>
      </c>
      <c r="J1502" s="118">
        <v>0</v>
      </c>
      <c r="K1502" s="118">
        <v>0</v>
      </c>
      <c r="L1502" s="118">
        <v>0</v>
      </c>
      <c r="M1502" s="118">
        <v>0</v>
      </c>
      <c r="N1502" s="118">
        <v>0</v>
      </c>
      <c r="O1502" s="118">
        <v>0</v>
      </c>
      <c r="P1502" s="118">
        <v>0</v>
      </c>
      <c r="Q1502" s="118">
        <v>0</v>
      </c>
      <c r="R1502" s="118">
        <v>0</v>
      </c>
      <c r="S1502" s="118">
        <v>0</v>
      </c>
      <c r="T1502" s="118">
        <v>0</v>
      </c>
      <c r="U1502" s="118">
        <v>0</v>
      </c>
      <c r="V1502" s="118">
        <v>19.8</v>
      </c>
      <c r="W1502" s="118" t="s">
        <v>263</v>
      </c>
    </row>
    <row r="1503" spans="1:23" ht="13.5" customHeight="1" x14ac:dyDescent="0.3">
      <c r="A1503" s="237">
        <v>0.375</v>
      </c>
      <c r="B1503" s="118">
        <v>7</v>
      </c>
      <c r="C1503" s="118">
        <v>0</v>
      </c>
      <c r="D1503" s="118">
        <v>0</v>
      </c>
      <c r="E1503" s="118">
        <v>3</v>
      </c>
      <c r="F1503" s="118">
        <v>0</v>
      </c>
      <c r="G1503" s="118">
        <v>4</v>
      </c>
      <c r="H1503" s="118">
        <v>0</v>
      </c>
      <c r="I1503" s="118">
        <v>0</v>
      </c>
      <c r="J1503" s="118">
        <v>0</v>
      </c>
      <c r="K1503" s="118">
        <v>0</v>
      </c>
      <c r="L1503" s="118">
        <v>0</v>
      </c>
      <c r="M1503" s="118">
        <v>0</v>
      </c>
      <c r="N1503" s="118">
        <v>0</v>
      </c>
      <c r="O1503" s="118">
        <v>0</v>
      </c>
      <c r="P1503" s="118">
        <v>0</v>
      </c>
      <c r="Q1503" s="118">
        <v>0</v>
      </c>
      <c r="R1503" s="118">
        <v>0</v>
      </c>
      <c r="S1503" s="118">
        <v>0</v>
      </c>
      <c r="T1503" s="118">
        <v>0</v>
      </c>
      <c r="U1503" s="118">
        <v>0</v>
      </c>
      <c r="V1503" s="118">
        <v>23.4</v>
      </c>
      <c r="W1503" s="118" t="s">
        <v>263</v>
      </c>
    </row>
    <row r="1504" spans="1:23" ht="13.5" customHeight="1" x14ac:dyDescent="0.3">
      <c r="A1504" s="237">
        <v>0.38541666666666702</v>
      </c>
      <c r="B1504" s="118">
        <v>5</v>
      </c>
      <c r="C1504" s="118">
        <v>0</v>
      </c>
      <c r="D1504" s="118">
        <v>0</v>
      </c>
      <c r="E1504" s="118">
        <v>3</v>
      </c>
      <c r="F1504" s="118">
        <v>1</v>
      </c>
      <c r="G1504" s="118">
        <v>1</v>
      </c>
      <c r="H1504" s="118">
        <v>0</v>
      </c>
      <c r="I1504" s="118">
        <v>0</v>
      </c>
      <c r="J1504" s="118">
        <v>0</v>
      </c>
      <c r="K1504" s="118">
        <v>0</v>
      </c>
      <c r="L1504" s="118">
        <v>0</v>
      </c>
      <c r="M1504" s="118">
        <v>0</v>
      </c>
      <c r="N1504" s="118">
        <v>0</v>
      </c>
      <c r="O1504" s="118">
        <v>0</v>
      </c>
      <c r="P1504" s="118">
        <v>0</v>
      </c>
      <c r="Q1504" s="118">
        <v>0</v>
      </c>
      <c r="R1504" s="118">
        <v>0</v>
      </c>
      <c r="S1504" s="118">
        <v>0</v>
      </c>
      <c r="T1504" s="118">
        <v>0</v>
      </c>
      <c r="U1504" s="118">
        <v>0</v>
      </c>
      <c r="V1504" s="118">
        <v>20.6</v>
      </c>
      <c r="W1504" s="118" t="s">
        <v>263</v>
      </c>
    </row>
    <row r="1505" spans="1:23" ht="13.5" customHeight="1" x14ac:dyDescent="0.3">
      <c r="A1505" s="237">
        <v>0.39583333333333298</v>
      </c>
      <c r="B1505" s="118">
        <v>6</v>
      </c>
      <c r="C1505" s="118">
        <v>0</v>
      </c>
      <c r="D1505" s="118">
        <v>0</v>
      </c>
      <c r="E1505" s="118">
        <v>1</v>
      </c>
      <c r="F1505" s="118">
        <v>3</v>
      </c>
      <c r="G1505" s="118">
        <v>1</v>
      </c>
      <c r="H1505" s="118">
        <v>0</v>
      </c>
      <c r="I1505" s="118">
        <v>0</v>
      </c>
      <c r="J1505" s="118">
        <v>1</v>
      </c>
      <c r="K1505" s="118">
        <v>0</v>
      </c>
      <c r="L1505" s="118">
        <v>0</v>
      </c>
      <c r="M1505" s="118">
        <v>0</v>
      </c>
      <c r="N1505" s="118">
        <v>0</v>
      </c>
      <c r="O1505" s="118">
        <v>0</v>
      </c>
      <c r="P1505" s="118">
        <v>0</v>
      </c>
      <c r="Q1505" s="118">
        <v>0</v>
      </c>
      <c r="R1505" s="118">
        <v>0</v>
      </c>
      <c r="S1505" s="118">
        <v>0</v>
      </c>
      <c r="T1505" s="118">
        <v>0</v>
      </c>
      <c r="U1505" s="118">
        <v>0</v>
      </c>
      <c r="V1505" s="118">
        <v>26.4</v>
      </c>
      <c r="W1505" s="118" t="s">
        <v>263</v>
      </c>
    </row>
    <row r="1506" spans="1:23" ht="13.5" customHeight="1" x14ac:dyDescent="0.3">
      <c r="A1506" s="237">
        <v>0.40625</v>
      </c>
      <c r="B1506" s="118">
        <v>7</v>
      </c>
      <c r="C1506" s="118">
        <v>0</v>
      </c>
      <c r="D1506" s="118">
        <v>0</v>
      </c>
      <c r="E1506" s="118">
        <v>0</v>
      </c>
      <c r="F1506" s="118">
        <v>6</v>
      </c>
      <c r="G1506" s="118">
        <v>1</v>
      </c>
      <c r="H1506" s="118">
        <v>0</v>
      </c>
      <c r="I1506" s="118">
        <v>0</v>
      </c>
      <c r="J1506" s="118">
        <v>0</v>
      </c>
      <c r="K1506" s="118">
        <v>0</v>
      </c>
      <c r="L1506" s="118">
        <v>0</v>
      </c>
      <c r="M1506" s="118">
        <v>0</v>
      </c>
      <c r="N1506" s="118">
        <v>0</v>
      </c>
      <c r="O1506" s="118">
        <v>0</v>
      </c>
      <c r="P1506" s="118">
        <v>0</v>
      </c>
      <c r="Q1506" s="118">
        <v>0</v>
      </c>
      <c r="R1506" s="118">
        <v>0</v>
      </c>
      <c r="S1506" s="118">
        <v>0</v>
      </c>
      <c r="T1506" s="118">
        <v>0</v>
      </c>
      <c r="U1506" s="118">
        <v>0</v>
      </c>
      <c r="V1506" s="118">
        <v>22.3</v>
      </c>
      <c r="W1506" s="118" t="s">
        <v>263</v>
      </c>
    </row>
    <row r="1507" spans="1:23" ht="13.5" customHeight="1" x14ac:dyDescent="0.3">
      <c r="A1507" s="237">
        <v>0.41666666666666702</v>
      </c>
      <c r="B1507" s="118">
        <v>3</v>
      </c>
      <c r="C1507" s="118">
        <v>0</v>
      </c>
      <c r="D1507" s="118">
        <v>0</v>
      </c>
      <c r="E1507" s="118">
        <v>0</v>
      </c>
      <c r="F1507" s="118">
        <v>1</v>
      </c>
      <c r="G1507" s="118">
        <v>2</v>
      </c>
      <c r="H1507" s="118">
        <v>0</v>
      </c>
      <c r="I1507" s="118">
        <v>0</v>
      </c>
      <c r="J1507" s="118">
        <v>0</v>
      </c>
      <c r="K1507" s="118">
        <v>0</v>
      </c>
      <c r="L1507" s="118">
        <v>0</v>
      </c>
      <c r="M1507" s="118">
        <v>0</v>
      </c>
      <c r="N1507" s="118">
        <v>0</v>
      </c>
      <c r="O1507" s="118">
        <v>0</v>
      </c>
      <c r="P1507" s="118">
        <v>0</v>
      </c>
      <c r="Q1507" s="118">
        <v>0</v>
      </c>
      <c r="R1507" s="118">
        <v>0</v>
      </c>
      <c r="S1507" s="118">
        <v>0</v>
      </c>
      <c r="T1507" s="118">
        <v>0</v>
      </c>
      <c r="U1507" s="118">
        <v>0</v>
      </c>
      <c r="V1507" s="118">
        <v>25.4</v>
      </c>
      <c r="W1507" s="118" t="s">
        <v>263</v>
      </c>
    </row>
    <row r="1508" spans="1:23" ht="13.5" customHeight="1" x14ac:dyDescent="0.3">
      <c r="A1508" s="237">
        <v>0.42708333333333298</v>
      </c>
      <c r="B1508" s="118">
        <v>3</v>
      </c>
      <c r="C1508" s="118">
        <v>0</v>
      </c>
      <c r="D1508" s="118">
        <v>0</v>
      </c>
      <c r="E1508" s="118">
        <v>2</v>
      </c>
      <c r="F1508" s="118">
        <v>1</v>
      </c>
      <c r="G1508" s="118">
        <v>0</v>
      </c>
      <c r="H1508" s="118">
        <v>0</v>
      </c>
      <c r="I1508" s="118">
        <v>0</v>
      </c>
      <c r="J1508" s="118">
        <v>0</v>
      </c>
      <c r="K1508" s="118">
        <v>0</v>
      </c>
      <c r="L1508" s="118">
        <v>0</v>
      </c>
      <c r="M1508" s="118">
        <v>0</v>
      </c>
      <c r="N1508" s="118">
        <v>0</v>
      </c>
      <c r="O1508" s="118">
        <v>0</v>
      </c>
      <c r="P1508" s="118">
        <v>0</v>
      </c>
      <c r="Q1508" s="118">
        <v>0</v>
      </c>
      <c r="R1508" s="118">
        <v>0</v>
      </c>
      <c r="S1508" s="118">
        <v>0</v>
      </c>
      <c r="T1508" s="118">
        <v>0</v>
      </c>
      <c r="U1508" s="118">
        <v>0</v>
      </c>
      <c r="V1508" s="118">
        <v>18.899999999999999</v>
      </c>
      <c r="W1508" s="118" t="s">
        <v>263</v>
      </c>
    </row>
    <row r="1509" spans="1:23" ht="13.5" customHeight="1" x14ac:dyDescent="0.3">
      <c r="A1509" s="237">
        <v>0.4375</v>
      </c>
      <c r="B1509" s="118">
        <v>3</v>
      </c>
      <c r="C1509" s="118">
        <v>0</v>
      </c>
      <c r="D1509" s="118">
        <v>1</v>
      </c>
      <c r="E1509" s="118">
        <v>0</v>
      </c>
      <c r="F1509" s="118">
        <v>1</v>
      </c>
      <c r="G1509" s="118">
        <v>1</v>
      </c>
      <c r="H1509" s="118">
        <v>0</v>
      </c>
      <c r="I1509" s="118">
        <v>0</v>
      </c>
      <c r="J1509" s="118">
        <v>0</v>
      </c>
      <c r="K1509" s="118">
        <v>0</v>
      </c>
      <c r="L1509" s="118">
        <v>0</v>
      </c>
      <c r="M1509" s="118">
        <v>0</v>
      </c>
      <c r="N1509" s="118">
        <v>0</v>
      </c>
      <c r="O1509" s="118">
        <v>0</v>
      </c>
      <c r="P1509" s="118">
        <v>0</v>
      </c>
      <c r="Q1509" s="118">
        <v>0</v>
      </c>
      <c r="R1509" s="118">
        <v>0</v>
      </c>
      <c r="S1509" s="118">
        <v>0</v>
      </c>
      <c r="T1509" s="118">
        <v>0</v>
      </c>
      <c r="U1509" s="118">
        <v>0</v>
      </c>
      <c r="V1509" s="118">
        <v>21.7</v>
      </c>
      <c r="W1509" s="118" t="s">
        <v>263</v>
      </c>
    </row>
    <row r="1510" spans="1:23" ht="13.5" customHeight="1" x14ac:dyDescent="0.3">
      <c r="A1510" s="237">
        <v>0.44791666666666702</v>
      </c>
      <c r="B1510" s="118">
        <v>5</v>
      </c>
      <c r="C1510" s="118">
        <v>0</v>
      </c>
      <c r="D1510" s="118">
        <v>0</v>
      </c>
      <c r="E1510" s="118">
        <v>3</v>
      </c>
      <c r="F1510" s="118">
        <v>0</v>
      </c>
      <c r="G1510" s="118">
        <v>2</v>
      </c>
      <c r="H1510" s="118">
        <v>0</v>
      </c>
      <c r="I1510" s="118">
        <v>0</v>
      </c>
      <c r="J1510" s="118">
        <v>0</v>
      </c>
      <c r="K1510" s="118">
        <v>0</v>
      </c>
      <c r="L1510" s="118">
        <v>0</v>
      </c>
      <c r="M1510" s="118">
        <v>0</v>
      </c>
      <c r="N1510" s="118">
        <v>0</v>
      </c>
      <c r="O1510" s="118">
        <v>0</v>
      </c>
      <c r="P1510" s="118">
        <v>0</v>
      </c>
      <c r="Q1510" s="118">
        <v>0</v>
      </c>
      <c r="R1510" s="118">
        <v>0</v>
      </c>
      <c r="S1510" s="118">
        <v>0</v>
      </c>
      <c r="T1510" s="118">
        <v>0</v>
      </c>
      <c r="U1510" s="118">
        <v>0</v>
      </c>
      <c r="V1510" s="118">
        <v>22</v>
      </c>
      <c r="W1510" s="118" t="s">
        <v>263</v>
      </c>
    </row>
    <row r="1511" spans="1:23" ht="13.5" customHeight="1" x14ac:dyDescent="0.3">
      <c r="A1511" s="237">
        <v>0.45833333333333298</v>
      </c>
      <c r="B1511" s="118">
        <v>5</v>
      </c>
      <c r="C1511" s="118">
        <v>0</v>
      </c>
      <c r="D1511" s="118">
        <v>1</v>
      </c>
      <c r="E1511" s="118">
        <v>1</v>
      </c>
      <c r="F1511" s="118">
        <v>0</v>
      </c>
      <c r="G1511" s="118">
        <v>3</v>
      </c>
      <c r="H1511" s="118">
        <v>0</v>
      </c>
      <c r="I1511" s="118">
        <v>0</v>
      </c>
      <c r="J1511" s="118">
        <v>0</v>
      </c>
      <c r="K1511" s="118">
        <v>0</v>
      </c>
      <c r="L1511" s="118">
        <v>0</v>
      </c>
      <c r="M1511" s="118">
        <v>0</v>
      </c>
      <c r="N1511" s="118">
        <v>0</v>
      </c>
      <c r="O1511" s="118">
        <v>0</v>
      </c>
      <c r="P1511" s="118">
        <v>0</v>
      </c>
      <c r="Q1511" s="118">
        <v>0</v>
      </c>
      <c r="R1511" s="118">
        <v>0</v>
      </c>
      <c r="S1511" s="118">
        <v>0</v>
      </c>
      <c r="T1511" s="118">
        <v>0</v>
      </c>
      <c r="U1511" s="118">
        <v>0</v>
      </c>
      <c r="V1511" s="118">
        <v>23</v>
      </c>
      <c r="W1511" s="118" t="s">
        <v>263</v>
      </c>
    </row>
    <row r="1512" spans="1:23" ht="13.5" customHeight="1" x14ac:dyDescent="0.3">
      <c r="A1512" s="237">
        <v>0.46875</v>
      </c>
      <c r="B1512" s="118">
        <v>10</v>
      </c>
      <c r="C1512" s="118">
        <v>0</v>
      </c>
      <c r="D1512" s="118">
        <v>0</v>
      </c>
      <c r="E1512" s="118">
        <v>0</v>
      </c>
      <c r="F1512" s="118">
        <v>3</v>
      </c>
      <c r="G1512" s="118">
        <v>3</v>
      </c>
      <c r="H1512" s="118">
        <v>4</v>
      </c>
      <c r="I1512" s="118">
        <v>0</v>
      </c>
      <c r="J1512" s="118">
        <v>0</v>
      </c>
      <c r="K1512" s="118">
        <v>0</v>
      </c>
      <c r="L1512" s="118">
        <v>0</v>
      </c>
      <c r="M1512" s="118">
        <v>0</v>
      </c>
      <c r="N1512" s="118">
        <v>0</v>
      </c>
      <c r="O1512" s="118">
        <v>0</v>
      </c>
      <c r="P1512" s="118">
        <v>0</v>
      </c>
      <c r="Q1512" s="118">
        <v>0</v>
      </c>
      <c r="R1512" s="118">
        <v>0</v>
      </c>
      <c r="S1512" s="118">
        <v>0</v>
      </c>
      <c r="T1512" s="118">
        <v>0</v>
      </c>
      <c r="U1512" s="118">
        <v>0</v>
      </c>
      <c r="V1512" s="118">
        <v>28.2</v>
      </c>
      <c r="W1512" s="118" t="s">
        <v>263</v>
      </c>
    </row>
    <row r="1513" spans="1:23" ht="13.5" customHeight="1" x14ac:dyDescent="0.3">
      <c r="A1513" s="237">
        <v>0.47916666666666702</v>
      </c>
      <c r="B1513" s="118">
        <v>7</v>
      </c>
      <c r="C1513" s="118">
        <v>0</v>
      </c>
      <c r="D1513" s="118">
        <v>0</v>
      </c>
      <c r="E1513" s="118">
        <v>3</v>
      </c>
      <c r="F1513" s="118">
        <v>2</v>
      </c>
      <c r="G1513" s="118">
        <v>2</v>
      </c>
      <c r="H1513" s="118">
        <v>0</v>
      </c>
      <c r="I1513" s="118">
        <v>0</v>
      </c>
      <c r="J1513" s="118">
        <v>0</v>
      </c>
      <c r="K1513" s="118">
        <v>0</v>
      </c>
      <c r="L1513" s="118">
        <v>0</v>
      </c>
      <c r="M1513" s="118">
        <v>0</v>
      </c>
      <c r="N1513" s="118">
        <v>0</v>
      </c>
      <c r="O1513" s="118">
        <v>0</v>
      </c>
      <c r="P1513" s="118">
        <v>0</v>
      </c>
      <c r="Q1513" s="118">
        <v>0</v>
      </c>
      <c r="R1513" s="118">
        <v>0</v>
      </c>
      <c r="S1513" s="118">
        <v>0</v>
      </c>
      <c r="T1513" s="118">
        <v>0</v>
      </c>
      <c r="U1513" s="118">
        <v>0</v>
      </c>
      <c r="V1513" s="118">
        <v>21.6</v>
      </c>
      <c r="W1513" s="118" t="s">
        <v>263</v>
      </c>
    </row>
    <row r="1514" spans="1:23" ht="13.5" customHeight="1" x14ac:dyDescent="0.3">
      <c r="A1514" s="237">
        <v>0.48958333333333298</v>
      </c>
      <c r="B1514" s="118">
        <v>5</v>
      </c>
      <c r="C1514" s="118">
        <v>0</v>
      </c>
      <c r="D1514" s="118">
        <v>0</v>
      </c>
      <c r="E1514" s="118">
        <v>2</v>
      </c>
      <c r="F1514" s="118">
        <v>3</v>
      </c>
      <c r="G1514" s="118">
        <v>0</v>
      </c>
      <c r="H1514" s="118">
        <v>0</v>
      </c>
      <c r="I1514" s="118">
        <v>0</v>
      </c>
      <c r="J1514" s="118">
        <v>0</v>
      </c>
      <c r="K1514" s="118">
        <v>0</v>
      </c>
      <c r="L1514" s="118">
        <v>0</v>
      </c>
      <c r="M1514" s="118">
        <v>0</v>
      </c>
      <c r="N1514" s="118">
        <v>0</v>
      </c>
      <c r="O1514" s="118">
        <v>0</v>
      </c>
      <c r="P1514" s="118">
        <v>0</v>
      </c>
      <c r="Q1514" s="118">
        <v>0</v>
      </c>
      <c r="R1514" s="118">
        <v>0</v>
      </c>
      <c r="S1514" s="118">
        <v>0</v>
      </c>
      <c r="T1514" s="118">
        <v>0</v>
      </c>
      <c r="U1514" s="118">
        <v>0</v>
      </c>
      <c r="V1514" s="118">
        <v>20.6</v>
      </c>
      <c r="W1514" s="118" t="s">
        <v>263</v>
      </c>
    </row>
    <row r="1515" spans="1:23" ht="13.5" customHeight="1" x14ac:dyDescent="0.3">
      <c r="A1515" s="237">
        <v>0.5</v>
      </c>
      <c r="B1515" s="118">
        <v>8</v>
      </c>
      <c r="C1515" s="118">
        <v>0</v>
      </c>
      <c r="D1515" s="118">
        <v>1</v>
      </c>
      <c r="E1515" s="118">
        <v>3</v>
      </c>
      <c r="F1515" s="118">
        <v>3</v>
      </c>
      <c r="G1515" s="118">
        <v>1</v>
      </c>
      <c r="H1515" s="118">
        <v>0</v>
      </c>
      <c r="I1515" s="118">
        <v>0</v>
      </c>
      <c r="J1515" s="118">
        <v>0</v>
      </c>
      <c r="K1515" s="118">
        <v>0</v>
      </c>
      <c r="L1515" s="118">
        <v>0</v>
      </c>
      <c r="M1515" s="118">
        <v>0</v>
      </c>
      <c r="N1515" s="118">
        <v>0</v>
      </c>
      <c r="O1515" s="118">
        <v>0</v>
      </c>
      <c r="P1515" s="118">
        <v>0</v>
      </c>
      <c r="Q1515" s="118">
        <v>0</v>
      </c>
      <c r="R1515" s="118">
        <v>0</v>
      </c>
      <c r="S1515" s="118">
        <v>0</v>
      </c>
      <c r="T1515" s="118">
        <v>0</v>
      </c>
      <c r="U1515" s="118">
        <v>0</v>
      </c>
      <c r="V1515" s="118">
        <v>20.100000000000001</v>
      </c>
      <c r="W1515" s="118" t="s">
        <v>263</v>
      </c>
    </row>
    <row r="1516" spans="1:23" ht="13.5" customHeight="1" x14ac:dyDescent="0.3">
      <c r="A1516" s="237">
        <v>0.51041666666666696</v>
      </c>
      <c r="B1516" s="118">
        <v>5</v>
      </c>
      <c r="C1516" s="118">
        <v>0</v>
      </c>
      <c r="D1516" s="118">
        <v>1</v>
      </c>
      <c r="E1516" s="118">
        <v>2</v>
      </c>
      <c r="F1516" s="118">
        <v>0</v>
      </c>
      <c r="G1516" s="118">
        <v>1</v>
      </c>
      <c r="H1516" s="118">
        <v>1</v>
      </c>
      <c r="I1516" s="118">
        <v>0</v>
      </c>
      <c r="J1516" s="118">
        <v>0</v>
      </c>
      <c r="K1516" s="118">
        <v>0</v>
      </c>
      <c r="L1516" s="118">
        <v>0</v>
      </c>
      <c r="M1516" s="118">
        <v>0</v>
      </c>
      <c r="N1516" s="118">
        <v>0</v>
      </c>
      <c r="O1516" s="118">
        <v>0</v>
      </c>
      <c r="P1516" s="118">
        <v>0</v>
      </c>
      <c r="Q1516" s="118">
        <v>0</v>
      </c>
      <c r="R1516" s="118">
        <v>0</v>
      </c>
      <c r="S1516" s="118">
        <v>0</v>
      </c>
      <c r="T1516" s="118">
        <v>0</v>
      </c>
      <c r="U1516" s="118">
        <v>0</v>
      </c>
      <c r="V1516" s="118">
        <v>22.1</v>
      </c>
      <c r="W1516" s="118" t="s">
        <v>263</v>
      </c>
    </row>
    <row r="1517" spans="1:23" ht="13.5" customHeight="1" x14ac:dyDescent="0.3">
      <c r="A1517" s="237">
        <v>0.52083333333333304</v>
      </c>
      <c r="B1517" s="118">
        <v>5</v>
      </c>
      <c r="C1517" s="118">
        <v>0</v>
      </c>
      <c r="D1517" s="118">
        <v>0</v>
      </c>
      <c r="E1517" s="118">
        <v>2</v>
      </c>
      <c r="F1517" s="118">
        <v>3</v>
      </c>
      <c r="G1517" s="118">
        <v>0</v>
      </c>
      <c r="H1517" s="118">
        <v>0</v>
      </c>
      <c r="I1517" s="118">
        <v>0</v>
      </c>
      <c r="J1517" s="118">
        <v>0</v>
      </c>
      <c r="K1517" s="118">
        <v>0</v>
      </c>
      <c r="L1517" s="118">
        <v>0</v>
      </c>
      <c r="M1517" s="118">
        <v>0</v>
      </c>
      <c r="N1517" s="118">
        <v>0</v>
      </c>
      <c r="O1517" s="118">
        <v>0</v>
      </c>
      <c r="P1517" s="118">
        <v>0</v>
      </c>
      <c r="Q1517" s="118">
        <v>0</v>
      </c>
      <c r="R1517" s="118">
        <v>0</v>
      </c>
      <c r="S1517" s="118">
        <v>0</v>
      </c>
      <c r="T1517" s="118">
        <v>0</v>
      </c>
      <c r="U1517" s="118">
        <v>0</v>
      </c>
      <c r="V1517" s="118">
        <v>19.8</v>
      </c>
      <c r="W1517" s="118" t="s">
        <v>263</v>
      </c>
    </row>
    <row r="1518" spans="1:23" ht="13.5" customHeight="1" x14ac:dyDescent="0.3">
      <c r="A1518" s="237">
        <v>0.53125</v>
      </c>
      <c r="B1518" s="118">
        <v>3</v>
      </c>
      <c r="C1518" s="118">
        <v>0</v>
      </c>
      <c r="D1518" s="118">
        <v>0</v>
      </c>
      <c r="E1518" s="118">
        <v>2</v>
      </c>
      <c r="F1518" s="118">
        <v>0</v>
      </c>
      <c r="G1518" s="118">
        <v>0</v>
      </c>
      <c r="H1518" s="118">
        <v>0</v>
      </c>
      <c r="I1518" s="118">
        <v>0</v>
      </c>
      <c r="J1518" s="118">
        <v>1</v>
      </c>
      <c r="K1518" s="118">
        <v>0</v>
      </c>
      <c r="L1518" s="118">
        <v>0</v>
      </c>
      <c r="M1518" s="118">
        <v>0</v>
      </c>
      <c r="N1518" s="118">
        <v>0</v>
      </c>
      <c r="O1518" s="118">
        <v>0</v>
      </c>
      <c r="P1518" s="118">
        <v>0</v>
      </c>
      <c r="Q1518" s="118">
        <v>0</v>
      </c>
      <c r="R1518" s="118">
        <v>0</v>
      </c>
      <c r="S1518" s="118">
        <v>0</v>
      </c>
      <c r="T1518" s="118">
        <v>0</v>
      </c>
      <c r="U1518" s="118">
        <v>0</v>
      </c>
      <c r="V1518" s="118">
        <v>25.9</v>
      </c>
      <c r="W1518" s="118" t="s">
        <v>263</v>
      </c>
    </row>
    <row r="1519" spans="1:23" ht="13.5" customHeight="1" x14ac:dyDescent="0.3">
      <c r="A1519" s="237">
        <v>0.54166666666666696</v>
      </c>
      <c r="B1519" s="118">
        <v>5</v>
      </c>
      <c r="C1519" s="118">
        <v>0</v>
      </c>
      <c r="D1519" s="118">
        <v>0</v>
      </c>
      <c r="E1519" s="118">
        <v>2</v>
      </c>
      <c r="F1519" s="118">
        <v>3</v>
      </c>
      <c r="G1519" s="118">
        <v>0</v>
      </c>
      <c r="H1519" s="118">
        <v>0</v>
      </c>
      <c r="I1519" s="118">
        <v>0</v>
      </c>
      <c r="J1519" s="118">
        <v>0</v>
      </c>
      <c r="K1519" s="118">
        <v>0</v>
      </c>
      <c r="L1519" s="118">
        <v>0</v>
      </c>
      <c r="M1519" s="118">
        <v>0</v>
      </c>
      <c r="N1519" s="118">
        <v>0</v>
      </c>
      <c r="O1519" s="118">
        <v>0</v>
      </c>
      <c r="P1519" s="118">
        <v>0</v>
      </c>
      <c r="Q1519" s="118">
        <v>0</v>
      </c>
      <c r="R1519" s="118">
        <v>0</v>
      </c>
      <c r="S1519" s="118">
        <v>0</v>
      </c>
      <c r="T1519" s="118">
        <v>0</v>
      </c>
      <c r="U1519" s="118">
        <v>0</v>
      </c>
      <c r="V1519" s="118">
        <v>21.1</v>
      </c>
      <c r="W1519" s="118" t="s">
        <v>263</v>
      </c>
    </row>
    <row r="1520" spans="1:23" ht="13.5" customHeight="1" x14ac:dyDescent="0.3">
      <c r="A1520" s="237">
        <v>0.55208333333333304</v>
      </c>
      <c r="B1520" s="118" t="s">
        <v>62</v>
      </c>
      <c r="C1520" s="118" t="s">
        <v>62</v>
      </c>
      <c r="D1520" s="118" t="s">
        <v>62</v>
      </c>
      <c r="E1520" s="118" t="s">
        <v>62</v>
      </c>
      <c r="F1520" s="118" t="s">
        <v>62</v>
      </c>
      <c r="G1520" s="118" t="s">
        <v>62</v>
      </c>
      <c r="H1520" s="118" t="s">
        <v>62</v>
      </c>
      <c r="I1520" s="118" t="s">
        <v>62</v>
      </c>
      <c r="J1520" s="118" t="s">
        <v>62</v>
      </c>
      <c r="K1520" s="118" t="s">
        <v>62</v>
      </c>
      <c r="L1520" s="118" t="s">
        <v>62</v>
      </c>
      <c r="M1520" s="118" t="s">
        <v>62</v>
      </c>
      <c r="N1520" s="118" t="s">
        <v>62</v>
      </c>
      <c r="O1520" s="118" t="s">
        <v>62</v>
      </c>
      <c r="P1520" s="118" t="s">
        <v>62</v>
      </c>
      <c r="Q1520" s="118" t="s">
        <v>62</v>
      </c>
      <c r="R1520" s="118" t="s">
        <v>62</v>
      </c>
      <c r="S1520" s="118" t="s">
        <v>62</v>
      </c>
      <c r="T1520" s="118" t="s">
        <v>62</v>
      </c>
      <c r="U1520" s="118" t="s">
        <v>62</v>
      </c>
      <c r="V1520" s="118" t="s">
        <v>62</v>
      </c>
      <c r="W1520" s="118" t="s">
        <v>62</v>
      </c>
    </row>
    <row r="1521" spans="1:23" ht="13.5" customHeight="1" x14ac:dyDescent="0.3">
      <c r="A1521" s="237">
        <v>0.5625</v>
      </c>
      <c r="B1521" s="118" t="s">
        <v>62</v>
      </c>
      <c r="C1521" s="118" t="s">
        <v>62</v>
      </c>
      <c r="D1521" s="118" t="s">
        <v>62</v>
      </c>
      <c r="E1521" s="118" t="s">
        <v>62</v>
      </c>
      <c r="F1521" s="118" t="s">
        <v>62</v>
      </c>
      <c r="G1521" s="118" t="s">
        <v>62</v>
      </c>
      <c r="H1521" s="118" t="s">
        <v>62</v>
      </c>
      <c r="I1521" s="118" t="s">
        <v>62</v>
      </c>
      <c r="J1521" s="118" t="s">
        <v>62</v>
      </c>
      <c r="K1521" s="118" t="s">
        <v>62</v>
      </c>
      <c r="L1521" s="118" t="s">
        <v>62</v>
      </c>
      <c r="M1521" s="118" t="s">
        <v>62</v>
      </c>
      <c r="N1521" s="118" t="s">
        <v>62</v>
      </c>
      <c r="O1521" s="118" t="s">
        <v>62</v>
      </c>
      <c r="P1521" s="118" t="s">
        <v>62</v>
      </c>
      <c r="Q1521" s="118" t="s">
        <v>62</v>
      </c>
      <c r="R1521" s="118" t="s">
        <v>62</v>
      </c>
      <c r="S1521" s="118" t="s">
        <v>62</v>
      </c>
      <c r="T1521" s="118" t="s">
        <v>62</v>
      </c>
      <c r="U1521" s="118" t="s">
        <v>62</v>
      </c>
      <c r="V1521" s="118" t="s">
        <v>62</v>
      </c>
      <c r="W1521" s="118" t="s">
        <v>62</v>
      </c>
    </row>
    <row r="1522" spans="1:23" ht="13.5" customHeight="1" x14ac:dyDescent="0.3">
      <c r="A1522" s="237">
        <v>0.57291666666666696</v>
      </c>
      <c r="B1522" s="118" t="s">
        <v>62</v>
      </c>
      <c r="C1522" s="118" t="s">
        <v>62</v>
      </c>
      <c r="D1522" s="118" t="s">
        <v>62</v>
      </c>
      <c r="E1522" s="118" t="s">
        <v>62</v>
      </c>
      <c r="F1522" s="118" t="s">
        <v>62</v>
      </c>
      <c r="G1522" s="118" t="s">
        <v>62</v>
      </c>
      <c r="H1522" s="118" t="s">
        <v>62</v>
      </c>
      <c r="I1522" s="118" t="s">
        <v>62</v>
      </c>
      <c r="J1522" s="118" t="s">
        <v>62</v>
      </c>
      <c r="K1522" s="118" t="s">
        <v>62</v>
      </c>
      <c r="L1522" s="118" t="s">
        <v>62</v>
      </c>
      <c r="M1522" s="118" t="s">
        <v>62</v>
      </c>
      <c r="N1522" s="118" t="s">
        <v>62</v>
      </c>
      <c r="O1522" s="118" t="s">
        <v>62</v>
      </c>
      <c r="P1522" s="118" t="s">
        <v>62</v>
      </c>
      <c r="Q1522" s="118" t="s">
        <v>62</v>
      </c>
      <c r="R1522" s="118" t="s">
        <v>62</v>
      </c>
      <c r="S1522" s="118" t="s">
        <v>62</v>
      </c>
      <c r="T1522" s="118" t="s">
        <v>62</v>
      </c>
      <c r="U1522" s="118" t="s">
        <v>62</v>
      </c>
      <c r="V1522" s="118" t="s">
        <v>62</v>
      </c>
      <c r="W1522" s="118" t="s">
        <v>62</v>
      </c>
    </row>
    <row r="1523" spans="1:23" ht="13.5" customHeight="1" x14ac:dyDescent="0.3">
      <c r="A1523" s="237">
        <v>0.58333333333333304</v>
      </c>
      <c r="B1523" s="118" t="s">
        <v>62</v>
      </c>
      <c r="C1523" s="118" t="s">
        <v>62</v>
      </c>
      <c r="D1523" s="118" t="s">
        <v>62</v>
      </c>
      <c r="E1523" s="118" t="s">
        <v>62</v>
      </c>
      <c r="F1523" s="118" t="s">
        <v>62</v>
      </c>
      <c r="G1523" s="118" t="s">
        <v>62</v>
      </c>
      <c r="H1523" s="118" t="s">
        <v>62</v>
      </c>
      <c r="I1523" s="118" t="s">
        <v>62</v>
      </c>
      <c r="J1523" s="118" t="s">
        <v>62</v>
      </c>
      <c r="K1523" s="118" t="s">
        <v>62</v>
      </c>
      <c r="L1523" s="118" t="s">
        <v>62</v>
      </c>
      <c r="M1523" s="118" t="s">
        <v>62</v>
      </c>
      <c r="N1523" s="118" t="s">
        <v>62</v>
      </c>
      <c r="O1523" s="118" t="s">
        <v>62</v>
      </c>
      <c r="P1523" s="118" t="s">
        <v>62</v>
      </c>
      <c r="Q1523" s="118" t="s">
        <v>62</v>
      </c>
      <c r="R1523" s="118" t="s">
        <v>62</v>
      </c>
      <c r="S1523" s="118" t="s">
        <v>62</v>
      </c>
      <c r="T1523" s="118" t="s">
        <v>62</v>
      </c>
      <c r="U1523" s="118" t="s">
        <v>62</v>
      </c>
      <c r="V1523" s="118" t="s">
        <v>62</v>
      </c>
      <c r="W1523" s="118" t="s">
        <v>62</v>
      </c>
    </row>
    <row r="1524" spans="1:23" ht="13.5" customHeight="1" x14ac:dyDescent="0.3">
      <c r="A1524" s="237">
        <v>0.59375</v>
      </c>
      <c r="B1524" s="118" t="s">
        <v>62</v>
      </c>
      <c r="C1524" s="118" t="s">
        <v>62</v>
      </c>
      <c r="D1524" s="118" t="s">
        <v>62</v>
      </c>
      <c r="E1524" s="118" t="s">
        <v>62</v>
      </c>
      <c r="F1524" s="118" t="s">
        <v>62</v>
      </c>
      <c r="G1524" s="118" t="s">
        <v>62</v>
      </c>
      <c r="H1524" s="118" t="s">
        <v>62</v>
      </c>
      <c r="I1524" s="118" t="s">
        <v>62</v>
      </c>
      <c r="J1524" s="118" t="s">
        <v>62</v>
      </c>
      <c r="K1524" s="118" t="s">
        <v>62</v>
      </c>
      <c r="L1524" s="118" t="s">
        <v>62</v>
      </c>
      <c r="M1524" s="118" t="s">
        <v>62</v>
      </c>
      <c r="N1524" s="118" t="s">
        <v>62</v>
      </c>
      <c r="O1524" s="118" t="s">
        <v>62</v>
      </c>
      <c r="P1524" s="118" t="s">
        <v>62</v>
      </c>
      <c r="Q1524" s="118" t="s">
        <v>62</v>
      </c>
      <c r="R1524" s="118" t="s">
        <v>62</v>
      </c>
      <c r="S1524" s="118" t="s">
        <v>62</v>
      </c>
      <c r="T1524" s="118" t="s">
        <v>62</v>
      </c>
      <c r="U1524" s="118" t="s">
        <v>62</v>
      </c>
      <c r="V1524" s="118" t="s">
        <v>62</v>
      </c>
      <c r="W1524" s="118" t="s">
        <v>62</v>
      </c>
    </row>
    <row r="1525" spans="1:23" ht="13.5" customHeight="1" x14ac:dyDescent="0.3">
      <c r="A1525" s="237">
        <v>0.60416666666666696</v>
      </c>
      <c r="B1525" s="118" t="s">
        <v>62</v>
      </c>
      <c r="C1525" s="118" t="s">
        <v>62</v>
      </c>
      <c r="D1525" s="118" t="s">
        <v>62</v>
      </c>
      <c r="E1525" s="118" t="s">
        <v>62</v>
      </c>
      <c r="F1525" s="118" t="s">
        <v>62</v>
      </c>
      <c r="G1525" s="118" t="s">
        <v>62</v>
      </c>
      <c r="H1525" s="118" t="s">
        <v>62</v>
      </c>
      <c r="I1525" s="118" t="s">
        <v>62</v>
      </c>
      <c r="J1525" s="118" t="s">
        <v>62</v>
      </c>
      <c r="K1525" s="118" t="s">
        <v>62</v>
      </c>
      <c r="L1525" s="118" t="s">
        <v>62</v>
      </c>
      <c r="M1525" s="118" t="s">
        <v>62</v>
      </c>
      <c r="N1525" s="118" t="s">
        <v>62</v>
      </c>
      <c r="O1525" s="118" t="s">
        <v>62</v>
      </c>
      <c r="P1525" s="118" t="s">
        <v>62</v>
      </c>
      <c r="Q1525" s="118" t="s">
        <v>62</v>
      </c>
      <c r="R1525" s="118" t="s">
        <v>62</v>
      </c>
      <c r="S1525" s="118" t="s">
        <v>62</v>
      </c>
      <c r="T1525" s="118" t="s">
        <v>62</v>
      </c>
      <c r="U1525" s="118" t="s">
        <v>62</v>
      </c>
      <c r="V1525" s="118" t="s">
        <v>62</v>
      </c>
      <c r="W1525" s="118" t="s">
        <v>62</v>
      </c>
    </row>
    <row r="1526" spans="1:23" ht="13.5" customHeight="1" x14ac:dyDescent="0.3">
      <c r="A1526" s="237">
        <v>0.61458333333333304</v>
      </c>
      <c r="B1526" s="118" t="s">
        <v>62</v>
      </c>
      <c r="C1526" s="118" t="s">
        <v>62</v>
      </c>
      <c r="D1526" s="118" t="s">
        <v>62</v>
      </c>
      <c r="E1526" s="118" t="s">
        <v>62</v>
      </c>
      <c r="F1526" s="118" t="s">
        <v>62</v>
      </c>
      <c r="G1526" s="118" t="s">
        <v>62</v>
      </c>
      <c r="H1526" s="118" t="s">
        <v>62</v>
      </c>
      <c r="I1526" s="118" t="s">
        <v>62</v>
      </c>
      <c r="J1526" s="118" t="s">
        <v>62</v>
      </c>
      <c r="K1526" s="118" t="s">
        <v>62</v>
      </c>
      <c r="L1526" s="118" t="s">
        <v>62</v>
      </c>
      <c r="M1526" s="118" t="s">
        <v>62</v>
      </c>
      <c r="N1526" s="118" t="s">
        <v>62</v>
      </c>
      <c r="O1526" s="118" t="s">
        <v>62</v>
      </c>
      <c r="P1526" s="118" t="s">
        <v>62</v>
      </c>
      <c r="Q1526" s="118" t="s">
        <v>62</v>
      </c>
      <c r="R1526" s="118" t="s">
        <v>62</v>
      </c>
      <c r="S1526" s="118" t="s">
        <v>62</v>
      </c>
      <c r="T1526" s="118" t="s">
        <v>62</v>
      </c>
      <c r="U1526" s="118" t="s">
        <v>62</v>
      </c>
      <c r="V1526" s="118" t="s">
        <v>62</v>
      </c>
      <c r="W1526" s="118" t="s">
        <v>62</v>
      </c>
    </row>
    <row r="1527" spans="1:23" ht="13.5" customHeight="1" x14ac:dyDescent="0.3">
      <c r="A1527" s="237">
        <v>0.625</v>
      </c>
      <c r="B1527" s="118" t="s">
        <v>62</v>
      </c>
      <c r="C1527" s="118" t="s">
        <v>62</v>
      </c>
      <c r="D1527" s="118" t="s">
        <v>62</v>
      </c>
      <c r="E1527" s="118" t="s">
        <v>62</v>
      </c>
      <c r="F1527" s="118" t="s">
        <v>62</v>
      </c>
      <c r="G1527" s="118" t="s">
        <v>62</v>
      </c>
      <c r="H1527" s="118" t="s">
        <v>62</v>
      </c>
      <c r="I1527" s="118" t="s">
        <v>62</v>
      </c>
      <c r="J1527" s="118" t="s">
        <v>62</v>
      </c>
      <c r="K1527" s="118" t="s">
        <v>62</v>
      </c>
      <c r="L1527" s="118" t="s">
        <v>62</v>
      </c>
      <c r="M1527" s="118" t="s">
        <v>62</v>
      </c>
      <c r="N1527" s="118" t="s">
        <v>62</v>
      </c>
      <c r="O1527" s="118" t="s">
        <v>62</v>
      </c>
      <c r="P1527" s="118" t="s">
        <v>62</v>
      </c>
      <c r="Q1527" s="118" t="s">
        <v>62</v>
      </c>
      <c r="R1527" s="118" t="s">
        <v>62</v>
      </c>
      <c r="S1527" s="118" t="s">
        <v>62</v>
      </c>
      <c r="T1527" s="118" t="s">
        <v>62</v>
      </c>
      <c r="U1527" s="118" t="s">
        <v>62</v>
      </c>
      <c r="V1527" s="118" t="s">
        <v>62</v>
      </c>
      <c r="W1527" s="118" t="s">
        <v>62</v>
      </c>
    </row>
    <row r="1528" spans="1:23" ht="13.5" customHeight="1" x14ac:dyDescent="0.3">
      <c r="A1528" s="237">
        <v>0.63541666666666696</v>
      </c>
      <c r="B1528" s="118" t="s">
        <v>62</v>
      </c>
      <c r="C1528" s="118" t="s">
        <v>62</v>
      </c>
      <c r="D1528" s="118" t="s">
        <v>62</v>
      </c>
      <c r="E1528" s="118" t="s">
        <v>62</v>
      </c>
      <c r="F1528" s="118" t="s">
        <v>62</v>
      </c>
      <c r="G1528" s="118" t="s">
        <v>62</v>
      </c>
      <c r="H1528" s="118" t="s">
        <v>62</v>
      </c>
      <c r="I1528" s="118" t="s">
        <v>62</v>
      </c>
      <c r="J1528" s="118" t="s">
        <v>62</v>
      </c>
      <c r="K1528" s="118" t="s">
        <v>62</v>
      </c>
      <c r="L1528" s="118" t="s">
        <v>62</v>
      </c>
      <c r="M1528" s="118" t="s">
        <v>62</v>
      </c>
      <c r="N1528" s="118" t="s">
        <v>62</v>
      </c>
      <c r="O1528" s="118" t="s">
        <v>62</v>
      </c>
      <c r="P1528" s="118" t="s">
        <v>62</v>
      </c>
      <c r="Q1528" s="118" t="s">
        <v>62</v>
      </c>
      <c r="R1528" s="118" t="s">
        <v>62</v>
      </c>
      <c r="S1528" s="118" t="s">
        <v>62</v>
      </c>
      <c r="T1528" s="118" t="s">
        <v>62</v>
      </c>
      <c r="U1528" s="118" t="s">
        <v>62</v>
      </c>
      <c r="V1528" s="118" t="s">
        <v>62</v>
      </c>
      <c r="W1528" s="118" t="s">
        <v>62</v>
      </c>
    </row>
    <row r="1529" spans="1:23" ht="13.5" customHeight="1" x14ac:dyDescent="0.3">
      <c r="A1529" s="237">
        <v>0.64583333333333304</v>
      </c>
      <c r="B1529" s="118" t="s">
        <v>62</v>
      </c>
      <c r="C1529" s="118" t="s">
        <v>62</v>
      </c>
      <c r="D1529" s="118" t="s">
        <v>62</v>
      </c>
      <c r="E1529" s="118" t="s">
        <v>62</v>
      </c>
      <c r="F1529" s="118" t="s">
        <v>62</v>
      </c>
      <c r="G1529" s="118" t="s">
        <v>62</v>
      </c>
      <c r="H1529" s="118" t="s">
        <v>62</v>
      </c>
      <c r="I1529" s="118" t="s">
        <v>62</v>
      </c>
      <c r="J1529" s="118" t="s">
        <v>62</v>
      </c>
      <c r="K1529" s="118" t="s">
        <v>62</v>
      </c>
      <c r="L1529" s="118" t="s">
        <v>62</v>
      </c>
      <c r="M1529" s="118" t="s">
        <v>62</v>
      </c>
      <c r="N1529" s="118" t="s">
        <v>62</v>
      </c>
      <c r="O1529" s="118" t="s">
        <v>62</v>
      </c>
      <c r="P1529" s="118" t="s">
        <v>62</v>
      </c>
      <c r="Q1529" s="118" t="s">
        <v>62</v>
      </c>
      <c r="R1529" s="118" t="s">
        <v>62</v>
      </c>
      <c r="S1529" s="118" t="s">
        <v>62</v>
      </c>
      <c r="T1529" s="118" t="s">
        <v>62</v>
      </c>
      <c r="U1529" s="118" t="s">
        <v>62</v>
      </c>
      <c r="V1529" s="118" t="s">
        <v>62</v>
      </c>
      <c r="W1529" s="118" t="s">
        <v>62</v>
      </c>
    </row>
    <row r="1530" spans="1:23" ht="13.5" customHeight="1" x14ac:dyDescent="0.3">
      <c r="A1530" s="237">
        <v>0.65625</v>
      </c>
      <c r="B1530" s="118" t="s">
        <v>62</v>
      </c>
      <c r="C1530" s="118" t="s">
        <v>62</v>
      </c>
      <c r="D1530" s="118" t="s">
        <v>62</v>
      </c>
      <c r="E1530" s="118" t="s">
        <v>62</v>
      </c>
      <c r="F1530" s="118" t="s">
        <v>62</v>
      </c>
      <c r="G1530" s="118" t="s">
        <v>62</v>
      </c>
      <c r="H1530" s="118" t="s">
        <v>62</v>
      </c>
      <c r="I1530" s="118" t="s">
        <v>62</v>
      </c>
      <c r="J1530" s="118" t="s">
        <v>62</v>
      </c>
      <c r="K1530" s="118" t="s">
        <v>62</v>
      </c>
      <c r="L1530" s="118" t="s">
        <v>62</v>
      </c>
      <c r="M1530" s="118" t="s">
        <v>62</v>
      </c>
      <c r="N1530" s="118" t="s">
        <v>62</v>
      </c>
      <c r="O1530" s="118" t="s">
        <v>62</v>
      </c>
      <c r="P1530" s="118" t="s">
        <v>62</v>
      </c>
      <c r="Q1530" s="118" t="s">
        <v>62</v>
      </c>
      <c r="R1530" s="118" t="s">
        <v>62</v>
      </c>
      <c r="S1530" s="118" t="s">
        <v>62</v>
      </c>
      <c r="T1530" s="118" t="s">
        <v>62</v>
      </c>
      <c r="U1530" s="118" t="s">
        <v>62</v>
      </c>
      <c r="V1530" s="118" t="s">
        <v>62</v>
      </c>
      <c r="W1530" s="118" t="s">
        <v>62</v>
      </c>
    </row>
    <row r="1531" spans="1:23" ht="13.5" customHeight="1" x14ac:dyDescent="0.3">
      <c r="A1531" s="237">
        <v>0.66666666666666696</v>
      </c>
      <c r="B1531" s="118" t="s">
        <v>62</v>
      </c>
      <c r="C1531" s="118" t="s">
        <v>62</v>
      </c>
      <c r="D1531" s="118" t="s">
        <v>62</v>
      </c>
      <c r="E1531" s="118" t="s">
        <v>62</v>
      </c>
      <c r="F1531" s="118" t="s">
        <v>62</v>
      </c>
      <c r="G1531" s="118" t="s">
        <v>62</v>
      </c>
      <c r="H1531" s="118" t="s">
        <v>62</v>
      </c>
      <c r="I1531" s="118" t="s">
        <v>62</v>
      </c>
      <c r="J1531" s="118" t="s">
        <v>62</v>
      </c>
      <c r="K1531" s="118" t="s">
        <v>62</v>
      </c>
      <c r="L1531" s="118" t="s">
        <v>62</v>
      </c>
      <c r="M1531" s="118" t="s">
        <v>62</v>
      </c>
      <c r="N1531" s="118" t="s">
        <v>62</v>
      </c>
      <c r="O1531" s="118" t="s">
        <v>62</v>
      </c>
      <c r="P1531" s="118" t="s">
        <v>62</v>
      </c>
      <c r="Q1531" s="118" t="s">
        <v>62</v>
      </c>
      <c r="R1531" s="118" t="s">
        <v>62</v>
      </c>
      <c r="S1531" s="118" t="s">
        <v>62</v>
      </c>
      <c r="T1531" s="118" t="s">
        <v>62</v>
      </c>
      <c r="U1531" s="118" t="s">
        <v>62</v>
      </c>
      <c r="V1531" s="118" t="s">
        <v>62</v>
      </c>
      <c r="W1531" s="118" t="s">
        <v>62</v>
      </c>
    </row>
    <row r="1532" spans="1:23" ht="13.5" customHeight="1" x14ac:dyDescent="0.3">
      <c r="A1532" s="237">
        <v>0.67708333333333304</v>
      </c>
      <c r="B1532" s="118" t="s">
        <v>62</v>
      </c>
      <c r="C1532" s="118" t="s">
        <v>62</v>
      </c>
      <c r="D1532" s="118" t="s">
        <v>62</v>
      </c>
      <c r="E1532" s="118" t="s">
        <v>62</v>
      </c>
      <c r="F1532" s="118" t="s">
        <v>62</v>
      </c>
      <c r="G1532" s="118" t="s">
        <v>62</v>
      </c>
      <c r="H1532" s="118" t="s">
        <v>62</v>
      </c>
      <c r="I1532" s="118" t="s">
        <v>62</v>
      </c>
      <c r="J1532" s="118" t="s">
        <v>62</v>
      </c>
      <c r="K1532" s="118" t="s">
        <v>62</v>
      </c>
      <c r="L1532" s="118" t="s">
        <v>62</v>
      </c>
      <c r="M1532" s="118" t="s">
        <v>62</v>
      </c>
      <c r="N1532" s="118" t="s">
        <v>62</v>
      </c>
      <c r="O1532" s="118" t="s">
        <v>62</v>
      </c>
      <c r="P1532" s="118" t="s">
        <v>62</v>
      </c>
      <c r="Q1532" s="118" t="s">
        <v>62</v>
      </c>
      <c r="R1532" s="118" t="s">
        <v>62</v>
      </c>
      <c r="S1532" s="118" t="s">
        <v>62</v>
      </c>
      <c r="T1532" s="118" t="s">
        <v>62</v>
      </c>
      <c r="U1532" s="118" t="s">
        <v>62</v>
      </c>
      <c r="V1532" s="118" t="s">
        <v>62</v>
      </c>
      <c r="W1532" s="118" t="s">
        <v>62</v>
      </c>
    </row>
    <row r="1533" spans="1:23" ht="13.5" customHeight="1" x14ac:dyDescent="0.3">
      <c r="A1533" s="237">
        <v>0.6875</v>
      </c>
      <c r="B1533" s="118" t="s">
        <v>62</v>
      </c>
      <c r="C1533" s="118" t="s">
        <v>62</v>
      </c>
      <c r="D1533" s="118" t="s">
        <v>62</v>
      </c>
      <c r="E1533" s="118" t="s">
        <v>62</v>
      </c>
      <c r="F1533" s="118" t="s">
        <v>62</v>
      </c>
      <c r="G1533" s="118" t="s">
        <v>62</v>
      </c>
      <c r="H1533" s="118" t="s">
        <v>62</v>
      </c>
      <c r="I1533" s="118" t="s">
        <v>62</v>
      </c>
      <c r="J1533" s="118" t="s">
        <v>62</v>
      </c>
      <c r="K1533" s="118" t="s">
        <v>62</v>
      </c>
      <c r="L1533" s="118" t="s">
        <v>62</v>
      </c>
      <c r="M1533" s="118" t="s">
        <v>62</v>
      </c>
      <c r="N1533" s="118" t="s">
        <v>62</v>
      </c>
      <c r="O1533" s="118" t="s">
        <v>62</v>
      </c>
      <c r="P1533" s="118" t="s">
        <v>62</v>
      </c>
      <c r="Q1533" s="118" t="s">
        <v>62</v>
      </c>
      <c r="R1533" s="118" t="s">
        <v>62</v>
      </c>
      <c r="S1533" s="118" t="s">
        <v>62</v>
      </c>
      <c r="T1533" s="118" t="s">
        <v>62</v>
      </c>
      <c r="U1533" s="118" t="s">
        <v>62</v>
      </c>
      <c r="V1533" s="118" t="s">
        <v>62</v>
      </c>
      <c r="W1533" s="118" t="s">
        <v>62</v>
      </c>
    </row>
    <row r="1534" spans="1:23" ht="13.5" customHeight="1" x14ac:dyDescent="0.3">
      <c r="A1534" s="237">
        <v>0.69791666666666696</v>
      </c>
      <c r="B1534" s="118" t="s">
        <v>62</v>
      </c>
      <c r="C1534" s="118" t="s">
        <v>62</v>
      </c>
      <c r="D1534" s="118" t="s">
        <v>62</v>
      </c>
      <c r="E1534" s="118" t="s">
        <v>62</v>
      </c>
      <c r="F1534" s="118" t="s">
        <v>62</v>
      </c>
      <c r="G1534" s="118" t="s">
        <v>62</v>
      </c>
      <c r="H1534" s="118" t="s">
        <v>62</v>
      </c>
      <c r="I1534" s="118" t="s">
        <v>62</v>
      </c>
      <c r="J1534" s="118" t="s">
        <v>62</v>
      </c>
      <c r="K1534" s="118" t="s">
        <v>62</v>
      </c>
      <c r="L1534" s="118" t="s">
        <v>62</v>
      </c>
      <c r="M1534" s="118" t="s">
        <v>62</v>
      </c>
      <c r="N1534" s="118" t="s">
        <v>62</v>
      </c>
      <c r="O1534" s="118" t="s">
        <v>62</v>
      </c>
      <c r="P1534" s="118" t="s">
        <v>62</v>
      </c>
      <c r="Q1534" s="118" t="s">
        <v>62</v>
      </c>
      <c r="R1534" s="118" t="s">
        <v>62</v>
      </c>
      <c r="S1534" s="118" t="s">
        <v>62</v>
      </c>
      <c r="T1534" s="118" t="s">
        <v>62</v>
      </c>
      <c r="U1534" s="118" t="s">
        <v>62</v>
      </c>
      <c r="V1534" s="118" t="s">
        <v>62</v>
      </c>
      <c r="W1534" s="118" t="s">
        <v>62</v>
      </c>
    </row>
    <row r="1535" spans="1:23" ht="13.5" customHeight="1" x14ac:dyDescent="0.3">
      <c r="A1535" s="237">
        <v>0.70833333333333304</v>
      </c>
      <c r="B1535" s="118" t="s">
        <v>62</v>
      </c>
      <c r="C1535" s="118" t="s">
        <v>62</v>
      </c>
      <c r="D1535" s="118" t="s">
        <v>62</v>
      </c>
      <c r="E1535" s="118" t="s">
        <v>62</v>
      </c>
      <c r="F1535" s="118" t="s">
        <v>62</v>
      </c>
      <c r="G1535" s="118" t="s">
        <v>62</v>
      </c>
      <c r="H1535" s="118" t="s">
        <v>62</v>
      </c>
      <c r="I1535" s="118" t="s">
        <v>62</v>
      </c>
      <c r="J1535" s="118" t="s">
        <v>62</v>
      </c>
      <c r="K1535" s="118" t="s">
        <v>62</v>
      </c>
      <c r="L1535" s="118" t="s">
        <v>62</v>
      </c>
      <c r="M1535" s="118" t="s">
        <v>62</v>
      </c>
      <c r="N1535" s="118" t="s">
        <v>62</v>
      </c>
      <c r="O1535" s="118" t="s">
        <v>62</v>
      </c>
      <c r="P1535" s="118" t="s">
        <v>62</v>
      </c>
      <c r="Q1535" s="118" t="s">
        <v>62</v>
      </c>
      <c r="R1535" s="118" t="s">
        <v>62</v>
      </c>
      <c r="S1535" s="118" t="s">
        <v>62</v>
      </c>
      <c r="T1535" s="118" t="s">
        <v>62</v>
      </c>
      <c r="U1535" s="118" t="s">
        <v>62</v>
      </c>
      <c r="V1535" s="118" t="s">
        <v>62</v>
      </c>
      <c r="W1535" s="118" t="s">
        <v>62</v>
      </c>
    </row>
    <row r="1536" spans="1:23" ht="13.5" customHeight="1" x14ac:dyDescent="0.3">
      <c r="A1536" s="237">
        <v>0.71875</v>
      </c>
      <c r="B1536" s="118" t="s">
        <v>62</v>
      </c>
      <c r="C1536" s="118" t="s">
        <v>62</v>
      </c>
      <c r="D1536" s="118" t="s">
        <v>62</v>
      </c>
      <c r="E1536" s="118" t="s">
        <v>62</v>
      </c>
      <c r="F1536" s="118" t="s">
        <v>62</v>
      </c>
      <c r="G1536" s="118" t="s">
        <v>62</v>
      </c>
      <c r="H1536" s="118" t="s">
        <v>62</v>
      </c>
      <c r="I1536" s="118" t="s">
        <v>62</v>
      </c>
      <c r="J1536" s="118" t="s">
        <v>62</v>
      </c>
      <c r="K1536" s="118" t="s">
        <v>62</v>
      </c>
      <c r="L1536" s="118" t="s">
        <v>62</v>
      </c>
      <c r="M1536" s="118" t="s">
        <v>62</v>
      </c>
      <c r="N1536" s="118" t="s">
        <v>62</v>
      </c>
      <c r="O1536" s="118" t="s">
        <v>62</v>
      </c>
      <c r="P1536" s="118" t="s">
        <v>62</v>
      </c>
      <c r="Q1536" s="118" t="s">
        <v>62</v>
      </c>
      <c r="R1536" s="118" t="s">
        <v>62</v>
      </c>
      <c r="S1536" s="118" t="s">
        <v>62</v>
      </c>
      <c r="T1536" s="118" t="s">
        <v>62</v>
      </c>
      <c r="U1536" s="118" t="s">
        <v>62</v>
      </c>
      <c r="V1536" s="118" t="s">
        <v>62</v>
      </c>
      <c r="W1536" s="118" t="s">
        <v>62</v>
      </c>
    </row>
    <row r="1537" spans="1:23" ht="13.5" customHeight="1" x14ac:dyDescent="0.3">
      <c r="A1537" s="237">
        <v>0.72916666666666696</v>
      </c>
      <c r="B1537" s="118" t="s">
        <v>62</v>
      </c>
      <c r="C1537" s="118" t="s">
        <v>62</v>
      </c>
      <c r="D1537" s="118" t="s">
        <v>62</v>
      </c>
      <c r="E1537" s="118" t="s">
        <v>62</v>
      </c>
      <c r="F1537" s="118" t="s">
        <v>62</v>
      </c>
      <c r="G1537" s="118" t="s">
        <v>62</v>
      </c>
      <c r="H1537" s="118" t="s">
        <v>62</v>
      </c>
      <c r="I1537" s="118" t="s">
        <v>62</v>
      </c>
      <c r="J1537" s="118" t="s">
        <v>62</v>
      </c>
      <c r="K1537" s="118" t="s">
        <v>62</v>
      </c>
      <c r="L1537" s="118" t="s">
        <v>62</v>
      </c>
      <c r="M1537" s="118" t="s">
        <v>62</v>
      </c>
      <c r="N1537" s="118" t="s">
        <v>62</v>
      </c>
      <c r="O1537" s="118" t="s">
        <v>62</v>
      </c>
      <c r="P1537" s="118" t="s">
        <v>62</v>
      </c>
      <c r="Q1537" s="118" t="s">
        <v>62</v>
      </c>
      <c r="R1537" s="118" t="s">
        <v>62</v>
      </c>
      <c r="S1537" s="118" t="s">
        <v>62</v>
      </c>
      <c r="T1537" s="118" t="s">
        <v>62</v>
      </c>
      <c r="U1537" s="118" t="s">
        <v>62</v>
      </c>
      <c r="V1537" s="118" t="s">
        <v>62</v>
      </c>
      <c r="W1537" s="118" t="s">
        <v>62</v>
      </c>
    </row>
    <row r="1538" spans="1:23" ht="13.5" customHeight="1" x14ac:dyDescent="0.3">
      <c r="A1538" s="237">
        <v>0.73958333333333304</v>
      </c>
      <c r="B1538" s="118" t="s">
        <v>62</v>
      </c>
      <c r="C1538" s="118" t="s">
        <v>62</v>
      </c>
      <c r="D1538" s="118" t="s">
        <v>62</v>
      </c>
      <c r="E1538" s="118" t="s">
        <v>62</v>
      </c>
      <c r="F1538" s="118" t="s">
        <v>62</v>
      </c>
      <c r="G1538" s="118" t="s">
        <v>62</v>
      </c>
      <c r="H1538" s="118" t="s">
        <v>62</v>
      </c>
      <c r="I1538" s="118" t="s">
        <v>62</v>
      </c>
      <c r="J1538" s="118" t="s">
        <v>62</v>
      </c>
      <c r="K1538" s="118" t="s">
        <v>62</v>
      </c>
      <c r="L1538" s="118" t="s">
        <v>62</v>
      </c>
      <c r="M1538" s="118" t="s">
        <v>62</v>
      </c>
      <c r="N1538" s="118" t="s">
        <v>62</v>
      </c>
      <c r="O1538" s="118" t="s">
        <v>62</v>
      </c>
      <c r="P1538" s="118" t="s">
        <v>62</v>
      </c>
      <c r="Q1538" s="118" t="s">
        <v>62</v>
      </c>
      <c r="R1538" s="118" t="s">
        <v>62</v>
      </c>
      <c r="S1538" s="118" t="s">
        <v>62</v>
      </c>
      <c r="T1538" s="118" t="s">
        <v>62</v>
      </c>
      <c r="U1538" s="118" t="s">
        <v>62</v>
      </c>
      <c r="V1538" s="118" t="s">
        <v>62</v>
      </c>
      <c r="W1538" s="118" t="s">
        <v>62</v>
      </c>
    </row>
    <row r="1539" spans="1:23" ht="13.5" customHeight="1" x14ac:dyDescent="0.3">
      <c r="A1539" s="237">
        <v>0.75</v>
      </c>
      <c r="B1539" s="118" t="s">
        <v>62</v>
      </c>
      <c r="C1539" s="118" t="s">
        <v>62</v>
      </c>
      <c r="D1539" s="118" t="s">
        <v>62</v>
      </c>
      <c r="E1539" s="118" t="s">
        <v>62</v>
      </c>
      <c r="F1539" s="118" t="s">
        <v>62</v>
      </c>
      <c r="G1539" s="118" t="s">
        <v>62</v>
      </c>
      <c r="H1539" s="118" t="s">
        <v>62</v>
      </c>
      <c r="I1539" s="118" t="s">
        <v>62</v>
      </c>
      <c r="J1539" s="118" t="s">
        <v>62</v>
      </c>
      <c r="K1539" s="118" t="s">
        <v>62</v>
      </c>
      <c r="L1539" s="118" t="s">
        <v>62</v>
      </c>
      <c r="M1539" s="118" t="s">
        <v>62</v>
      </c>
      <c r="N1539" s="118" t="s">
        <v>62</v>
      </c>
      <c r="O1539" s="118" t="s">
        <v>62</v>
      </c>
      <c r="P1539" s="118" t="s">
        <v>62</v>
      </c>
      <c r="Q1539" s="118" t="s">
        <v>62</v>
      </c>
      <c r="R1539" s="118" t="s">
        <v>62</v>
      </c>
      <c r="S1539" s="118" t="s">
        <v>62</v>
      </c>
      <c r="T1539" s="118" t="s">
        <v>62</v>
      </c>
      <c r="U1539" s="118" t="s">
        <v>62</v>
      </c>
      <c r="V1539" s="118" t="s">
        <v>62</v>
      </c>
      <c r="W1539" s="118" t="s">
        <v>62</v>
      </c>
    </row>
    <row r="1540" spans="1:23" ht="13.5" customHeight="1" x14ac:dyDescent="0.3">
      <c r="A1540" s="237">
        <v>0.76041666666666696</v>
      </c>
      <c r="B1540" s="118" t="s">
        <v>62</v>
      </c>
      <c r="C1540" s="118" t="s">
        <v>62</v>
      </c>
      <c r="D1540" s="118" t="s">
        <v>62</v>
      </c>
      <c r="E1540" s="118" t="s">
        <v>62</v>
      </c>
      <c r="F1540" s="118" t="s">
        <v>62</v>
      </c>
      <c r="G1540" s="118" t="s">
        <v>62</v>
      </c>
      <c r="H1540" s="118" t="s">
        <v>62</v>
      </c>
      <c r="I1540" s="118" t="s">
        <v>62</v>
      </c>
      <c r="J1540" s="118" t="s">
        <v>62</v>
      </c>
      <c r="K1540" s="118" t="s">
        <v>62</v>
      </c>
      <c r="L1540" s="118" t="s">
        <v>62</v>
      </c>
      <c r="M1540" s="118" t="s">
        <v>62</v>
      </c>
      <c r="N1540" s="118" t="s">
        <v>62</v>
      </c>
      <c r="O1540" s="118" t="s">
        <v>62</v>
      </c>
      <c r="P1540" s="118" t="s">
        <v>62</v>
      </c>
      <c r="Q1540" s="118" t="s">
        <v>62</v>
      </c>
      <c r="R1540" s="118" t="s">
        <v>62</v>
      </c>
      <c r="S1540" s="118" t="s">
        <v>62</v>
      </c>
      <c r="T1540" s="118" t="s">
        <v>62</v>
      </c>
      <c r="U1540" s="118" t="s">
        <v>62</v>
      </c>
      <c r="V1540" s="118" t="s">
        <v>62</v>
      </c>
      <c r="W1540" s="118" t="s">
        <v>62</v>
      </c>
    </row>
    <row r="1541" spans="1:23" ht="13.5" customHeight="1" x14ac:dyDescent="0.3">
      <c r="A1541" s="237">
        <v>0.77083333333333304</v>
      </c>
      <c r="B1541" s="118" t="s">
        <v>62</v>
      </c>
      <c r="C1541" s="118" t="s">
        <v>62</v>
      </c>
      <c r="D1541" s="118" t="s">
        <v>62</v>
      </c>
      <c r="E1541" s="118" t="s">
        <v>62</v>
      </c>
      <c r="F1541" s="118" t="s">
        <v>62</v>
      </c>
      <c r="G1541" s="118" t="s">
        <v>62</v>
      </c>
      <c r="H1541" s="118" t="s">
        <v>62</v>
      </c>
      <c r="I1541" s="118" t="s">
        <v>62</v>
      </c>
      <c r="J1541" s="118" t="s">
        <v>62</v>
      </c>
      <c r="K1541" s="118" t="s">
        <v>62</v>
      </c>
      <c r="L1541" s="118" t="s">
        <v>62</v>
      </c>
      <c r="M1541" s="118" t="s">
        <v>62</v>
      </c>
      <c r="N1541" s="118" t="s">
        <v>62</v>
      </c>
      <c r="O1541" s="118" t="s">
        <v>62</v>
      </c>
      <c r="P1541" s="118" t="s">
        <v>62</v>
      </c>
      <c r="Q1541" s="118" t="s">
        <v>62</v>
      </c>
      <c r="R1541" s="118" t="s">
        <v>62</v>
      </c>
      <c r="S1541" s="118" t="s">
        <v>62</v>
      </c>
      <c r="T1541" s="118" t="s">
        <v>62</v>
      </c>
      <c r="U1541" s="118" t="s">
        <v>62</v>
      </c>
      <c r="V1541" s="118" t="s">
        <v>62</v>
      </c>
      <c r="W1541" s="118" t="s">
        <v>62</v>
      </c>
    </row>
    <row r="1542" spans="1:23" ht="13.5" customHeight="1" x14ac:dyDescent="0.3">
      <c r="A1542" s="237">
        <v>0.78125</v>
      </c>
      <c r="B1542" s="118" t="s">
        <v>62</v>
      </c>
      <c r="C1542" s="118" t="s">
        <v>62</v>
      </c>
      <c r="D1542" s="118" t="s">
        <v>62</v>
      </c>
      <c r="E1542" s="118" t="s">
        <v>62</v>
      </c>
      <c r="F1542" s="118" t="s">
        <v>62</v>
      </c>
      <c r="G1542" s="118" t="s">
        <v>62</v>
      </c>
      <c r="H1542" s="118" t="s">
        <v>62</v>
      </c>
      <c r="I1542" s="118" t="s">
        <v>62</v>
      </c>
      <c r="J1542" s="118" t="s">
        <v>62</v>
      </c>
      <c r="K1542" s="118" t="s">
        <v>62</v>
      </c>
      <c r="L1542" s="118" t="s">
        <v>62</v>
      </c>
      <c r="M1542" s="118" t="s">
        <v>62</v>
      </c>
      <c r="N1542" s="118" t="s">
        <v>62</v>
      </c>
      <c r="O1542" s="118" t="s">
        <v>62</v>
      </c>
      <c r="P1542" s="118" t="s">
        <v>62</v>
      </c>
      <c r="Q1542" s="118" t="s">
        <v>62</v>
      </c>
      <c r="R1542" s="118" t="s">
        <v>62</v>
      </c>
      <c r="S1542" s="118" t="s">
        <v>62</v>
      </c>
      <c r="T1542" s="118" t="s">
        <v>62</v>
      </c>
      <c r="U1542" s="118" t="s">
        <v>62</v>
      </c>
      <c r="V1542" s="118" t="s">
        <v>62</v>
      </c>
      <c r="W1542" s="118" t="s">
        <v>62</v>
      </c>
    </row>
    <row r="1543" spans="1:23" ht="13.5" customHeight="1" x14ac:dyDescent="0.3">
      <c r="A1543" s="237">
        <v>0.79166666666666696</v>
      </c>
      <c r="B1543" s="118" t="s">
        <v>62</v>
      </c>
      <c r="C1543" s="118" t="s">
        <v>62</v>
      </c>
      <c r="D1543" s="118" t="s">
        <v>62</v>
      </c>
      <c r="E1543" s="118" t="s">
        <v>62</v>
      </c>
      <c r="F1543" s="118" t="s">
        <v>62</v>
      </c>
      <c r="G1543" s="118" t="s">
        <v>62</v>
      </c>
      <c r="H1543" s="118" t="s">
        <v>62</v>
      </c>
      <c r="I1543" s="118" t="s">
        <v>62</v>
      </c>
      <c r="J1543" s="118" t="s">
        <v>62</v>
      </c>
      <c r="K1543" s="118" t="s">
        <v>62</v>
      </c>
      <c r="L1543" s="118" t="s">
        <v>62</v>
      </c>
      <c r="M1543" s="118" t="s">
        <v>62</v>
      </c>
      <c r="N1543" s="118" t="s">
        <v>62</v>
      </c>
      <c r="O1543" s="118" t="s">
        <v>62</v>
      </c>
      <c r="P1543" s="118" t="s">
        <v>62</v>
      </c>
      <c r="Q1543" s="118" t="s">
        <v>62</v>
      </c>
      <c r="R1543" s="118" t="s">
        <v>62</v>
      </c>
      <c r="S1543" s="118" t="s">
        <v>62</v>
      </c>
      <c r="T1543" s="118" t="s">
        <v>62</v>
      </c>
      <c r="U1543" s="118" t="s">
        <v>62</v>
      </c>
      <c r="V1543" s="118" t="s">
        <v>62</v>
      </c>
      <c r="W1543" s="118" t="s">
        <v>62</v>
      </c>
    </row>
    <row r="1544" spans="1:23" ht="13.5" customHeight="1" x14ac:dyDescent="0.3">
      <c r="A1544" s="237">
        <v>0.80208333333333304</v>
      </c>
      <c r="B1544" s="118" t="s">
        <v>62</v>
      </c>
      <c r="C1544" s="118" t="s">
        <v>62</v>
      </c>
      <c r="D1544" s="118" t="s">
        <v>62</v>
      </c>
      <c r="E1544" s="118" t="s">
        <v>62</v>
      </c>
      <c r="F1544" s="118" t="s">
        <v>62</v>
      </c>
      <c r="G1544" s="118" t="s">
        <v>62</v>
      </c>
      <c r="H1544" s="118" t="s">
        <v>62</v>
      </c>
      <c r="I1544" s="118" t="s">
        <v>62</v>
      </c>
      <c r="J1544" s="118" t="s">
        <v>62</v>
      </c>
      <c r="K1544" s="118" t="s">
        <v>62</v>
      </c>
      <c r="L1544" s="118" t="s">
        <v>62</v>
      </c>
      <c r="M1544" s="118" t="s">
        <v>62</v>
      </c>
      <c r="N1544" s="118" t="s">
        <v>62</v>
      </c>
      <c r="O1544" s="118" t="s">
        <v>62</v>
      </c>
      <c r="P1544" s="118" t="s">
        <v>62</v>
      </c>
      <c r="Q1544" s="118" t="s">
        <v>62</v>
      </c>
      <c r="R1544" s="118" t="s">
        <v>62</v>
      </c>
      <c r="S1544" s="118" t="s">
        <v>62</v>
      </c>
      <c r="T1544" s="118" t="s">
        <v>62</v>
      </c>
      <c r="U1544" s="118" t="s">
        <v>62</v>
      </c>
      <c r="V1544" s="118" t="s">
        <v>62</v>
      </c>
      <c r="W1544" s="118" t="s">
        <v>62</v>
      </c>
    </row>
    <row r="1545" spans="1:23" ht="13.5" customHeight="1" x14ac:dyDescent="0.3">
      <c r="A1545" s="237">
        <v>0.8125</v>
      </c>
      <c r="B1545" s="118" t="s">
        <v>62</v>
      </c>
      <c r="C1545" s="118" t="s">
        <v>62</v>
      </c>
      <c r="D1545" s="118" t="s">
        <v>62</v>
      </c>
      <c r="E1545" s="118" t="s">
        <v>62</v>
      </c>
      <c r="F1545" s="118" t="s">
        <v>62</v>
      </c>
      <c r="G1545" s="118" t="s">
        <v>62</v>
      </c>
      <c r="H1545" s="118" t="s">
        <v>62</v>
      </c>
      <c r="I1545" s="118" t="s">
        <v>62</v>
      </c>
      <c r="J1545" s="118" t="s">
        <v>62</v>
      </c>
      <c r="K1545" s="118" t="s">
        <v>62</v>
      </c>
      <c r="L1545" s="118" t="s">
        <v>62</v>
      </c>
      <c r="M1545" s="118" t="s">
        <v>62</v>
      </c>
      <c r="N1545" s="118" t="s">
        <v>62</v>
      </c>
      <c r="O1545" s="118" t="s">
        <v>62</v>
      </c>
      <c r="P1545" s="118" t="s">
        <v>62</v>
      </c>
      <c r="Q1545" s="118" t="s">
        <v>62</v>
      </c>
      <c r="R1545" s="118" t="s">
        <v>62</v>
      </c>
      <c r="S1545" s="118" t="s">
        <v>62</v>
      </c>
      <c r="T1545" s="118" t="s">
        <v>62</v>
      </c>
      <c r="U1545" s="118" t="s">
        <v>62</v>
      </c>
      <c r="V1545" s="118" t="s">
        <v>62</v>
      </c>
      <c r="W1545" s="118" t="s">
        <v>62</v>
      </c>
    </row>
    <row r="1546" spans="1:23" ht="13.5" customHeight="1" x14ac:dyDescent="0.3">
      <c r="A1546" s="237">
        <v>0.82291666666666696</v>
      </c>
      <c r="B1546" s="118" t="s">
        <v>62</v>
      </c>
      <c r="C1546" s="118" t="s">
        <v>62</v>
      </c>
      <c r="D1546" s="118" t="s">
        <v>62</v>
      </c>
      <c r="E1546" s="118" t="s">
        <v>62</v>
      </c>
      <c r="F1546" s="118" t="s">
        <v>62</v>
      </c>
      <c r="G1546" s="118" t="s">
        <v>62</v>
      </c>
      <c r="H1546" s="118" t="s">
        <v>62</v>
      </c>
      <c r="I1546" s="118" t="s">
        <v>62</v>
      </c>
      <c r="J1546" s="118" t="s">
        <v>62</v>
      </c>
      <c r="K1546" s="118" t="s">
        <v>62</v>
      </c>
      <c r="L1546" s="118" t="s">
        <v>62</v>
      </c>
      <c r="M1546" s="118" t="s">
        <v>62</v>
      </c>
      <c r="N1546" s="118" t="s">
        <v>62</v>
      </c>
      <c r="O1546" s="118" t="s">
        <v>62</v>
      </c>
      <c r="P1546" s="118" t="s">
        <v>62</v>
      </c>
      <c r="Q1546" s="118" t="s">
        <v>62</v>
      </c>
      <c r="R1546" s="118" t="s">
        <v>62</v>
      </c>
      <c r="S1546" s="118" t="s">
        <v>62</v>
      </c>
      <c r="T1546" s="118" t="s">
        <v>62</v>
      </c>
      <c r="U1546" s="118" t="s">
        <v>62</v>
      </c>
      <c r="V1546" s="118" t="s">
        <v>62</v>
      </c>
      <c r="W1546" s="118" t="s">
        <v>62</v>
      </c>
    </row>
    <row r="1547" spans="1:23" ht="13.5" customHeight="1" x14ac:dyDescent="0.3">
      <c r="A1547" s="237">
        <v>0.83333333333333304</v>
      </c>
      <c r="B1547" s="118" t="s">
        <v>62</v>
      </c>
      <c r="C1547" s="118" t="s">
        <v>62</v>
      </c>
      <c r="D1547" s="118" t="s">
        <v>62</v>
      </c>
      <c r="E1547" s="118" t="s">
        <v>62</v>
      </c>
      <c r="F1547" s="118" t="s">
        <v>62</v>
      </c>
      <c r="G1547" s="118" t="s">
        <v>62</v>
      </c>
      <c r="H1547" s="118" t="s">
        <v>62</v>
      </c>
      <c r="I1547" s="118" t="s">
        <v>62</v>
      </c>
      <c r="J1547" s="118" t="s">
        <v>62</v>
      </c>
      <c r="K1547" s="118" t="s">
        <v>62</v>
      </c>
      <c r="L1547" s="118" t="s">
        <v>62</v>
      </c>
      <c r="M1547" s="118" t="s">
        <v>62</v>
      </c>
      <c r="N1547" s="118" t="s">
        <v>62</v>
      </c>
      <c r="O1547" s="118" t="s">
        <v>62</v>
      </c>
      <c r="P1547" s="118" t="s">
        <v>62</v>
      </c>
      <c r="Q1547" s="118" t="s">
        <v>62</v>
      </c>
      <c r="R1547" s="118" t="s">
        <v>62</v>
      </c>
      <c r="S1547" s="118" t="s">
        <v>62</v>
      </c>
      <c r="T1547" s="118" t="s">
        <v>62</v>
      </c>
      <c r="U1547" s="118" t="s">
        <v>62</v>
      </c>
      <c r="V1547" s="118" t="s">
        <v>62</v>
      </c>
      <c r="W1547" s="118" t="s">
        <v>62</v>
      </c>
    </row>
    <row r="1548" spans="1:23" ht="13.5" customHeight="1" x14ac:dyDescent="0.3">
      <c r="A1548" s="237">
        <v>0.84375</v>
      </c>
      <c r="B1548" s="118" t="s">
        <v>62</v>
      </c>
      <c r="C1548" s="118" t="s">
        <v>62</v>
      </c>
      <c r="D1548" s="118" t="s">
        <v>62</v>
      </c>
      <c r="E1548" s="118" t="s">
        <v>62</v>
      </c>
      <c r="F1548" s="118" t="s">
        <v>62</v>
      </c>
      <c r="G1548" s="118" t="s">
        <v>62</v>
      </c>
      <c r="H1548" s="118" t="s">
        <v>62</v>
      </c>
      <c r="I1548" s="118" t="s">
        <v>62</v>
      </c>
      <c r="J1548" s="118" t="s">
        <v>62</v>
      </c>
      <c r="K1548" s="118" t="s">
        <v>62</v>
      </c>
      <c r="L1548" s="118" t="s">
        <v>62</v>
      </c>
      <c r="M1548" s="118" t="s">
        <v>62</v>
      </c>
      <c r="N1548" s="118" t="s">
        <v>62</v>
      </c>
      <c r="O1548" s="118" t="s">
        <v>62</v>
      </c>
      <c r="P1548" s="118" t="s">
        <v>62</v>
      </c>
      <c r="Q1548" s="118" t="s">
        <v>62</v>
      </c>
      <c r="R1548" s="118" t="s">
        <v>62</v>
      </c>
      <c r="S1548" s="118" t="s">
        <v>62</v>
      </c>
      <c r="T1548" s="118" t="s">
        <v>62</v>
      </c>
      <c r="U1548" s="118" t="s">
        <v>62</v>
      </c>
      <c r="V1548" s="118" t="s">
        <v>62</v>
      </c>
      <c r="W1548" s="118" t="s">
        <v>62</v>
      </c>
    </row>
    <row r="1549" spans="1:23" ht="13.5" customHeight="1" x14ac:dyDescent="0.3">
      <c r="A1549" s="237">
        <v>0.85416666666666696</v>
      </c>
      <c r="B1549" s="118" t="s">
        <v>62</v>
      </c>
      <c r="C1549" s="118" t="s">
        <v>62</v>
      </c>
      <c r="D1549" s="118" t="s">
        <v>62</v>
      </c>
      <c r="E1549" s="118" t="s">
        <v>62</v>
      </c>
      <c r="F1549" s="118" t="s">
        <v>62</v>
      </c>
      <c r="G1549" s="118" t="s">
        <v>62</v>
      </c>
      <c r="H1549" s="118" t="s">
        <v>62</v>
      </c>
      <c r="I1549" s="118" t="s">
        <v>62</v>
      </c>
      <c r="J1549" s="118" t="s">
        <v>62</v>
      </c>
      <c r="K1549" s="118" t="s">
        <v>62</v>
      </c>
      <c r="L1549" s="118" t="s">
        <v>62</v>
      </c>
      <c r="M1549" s="118" t="s">
        <v>62</v>
      </c>
      <c r="N1549" s="118" t="s">
        <v>62</v>
      </c>
      <c r="O1549" s="118" t="s">
        <v>62</v>
      </c>
      <c r="P1549" s="118" t="s">
        <v>62</v>
      </c>
      <c r="Q1549" s="118" t="s">
        <v>62</v>
      </c>
      <c r="R1549" s="118" t="s">
        <v>62</v>
      </c>
      <c r="S1549" s="118" t="s">
        <v>62</v>
      </c>
      <c r="T1549" s="118" t="s">
        <v>62</v>
      </c>
      <c r="U1549" s="118" t="s">
        <v>62</v>
      </c>
      <c r="V1549" s="118" t="s">
        <v>62</v>
      </c>
      <c r="W1549" s="118" t="s">
        <v>62</v>
      </c>
    </row>
    <row r="1550" spans="1:23" ht="13.5" customHeight="1" x14ac:dyDescent="0.3">
      <c r="A1550" s="237">
        <v>0.86458333333333304</v>
      </c>
      <c r="B1550" s="118" t="s">
        <v>62</v>
      </c>
      <c r="C1550" s="118" t="s">
        <v>62</v>
      </c>
      <c r="D1550" s="118" t="s">
        <v>62</v>
      </c>
      <c r="E1550" s="118" t="s">
        <v>62</v>
      </c>
      <c r="F1550" s="118" t="s">
        <v>62</v>
      </c>
      <c r="G1550" s="118" t="s">
        <v>62</v>
      </c>
      <c r="H1550" s="118" t="s">
        <v>62</v>
      </c>
      <c r="I1550" s="118" t="s">
        <v>62</v>
      </c>
      <c r="J1550" s="118" t="s">
        <v>62</v>
      </c>
      <c r="K1550" s="118" t="s">
        <v>62</v>
      </c>
      <c r="L1550" s="118" t="s">
        <v>62</v>
      </c>
      <c r="M1550" s="118" t="s">
        <v>62</v>
      </c>
      <c r="N1550" s="118" t="s">
        <v>62</v>
      </c>
      <c r="O1550" s="118" t="s">
        <v>62</v>
      </c>
      <c r="P1550" s="118" t="s">
        <v>62</v>
      </c>
      <c r="Q1550" s="118" t="s">
        <v>62</v>
      </c>
      <c r="R1550" s="118" t="s">
        <v>62</v>
      </c>
      <c r="S1550" s="118" t="s">
        <v>62</v>
      </c>
      <c r="T1550" s="118" t="s">
        <v>62</v>
      </c>
      <c r="U1550" s="118" t="s">
        <v>62</v>
      </c>
      <c r="V1550" s="118" t="s">
        <v>62</v>
      </c>
      <c r="W1550" s="118" t="s">
        <v>62</v>
      </c>
    </row>
    <row r="1551" spans="1:23" ht="13.5" customHeight="1" x14ac:dyDescent="0.3">
      <c r="A1551" s="237">
        <v>0.875</v>
      </c>
      <c r="B1551" s="118" t="s">
        <v>62</v>
      </c>
      <c r="C1551" s="118" t="s">
        <v>62</v>
      </c>
      <c r="D1551" s="118" t="s">
        <v>62</v>
      </c>
      <c r="E1551" s="118" t="s">
        <v>62</v>
      </c>
      <c r="F1551" s="118" t="s">
        <v>62</v>
      </c>
      <c r="G1551" s="118" t="s">
        <v>62</v>
      </c>
      <c r="H1551" s="118" t="s">
        <v>62</v>
      </c>
      <c r="I1551" s="118" t="s">
        <v>62</v>
      </c>
      <c r="J1551" s="118" t="s">
        <v>62</v>
      </c>
      <c r="K1551" s="118" t="s">
        <v>62</v>
      </c>
      <c r="L1551" s="118" t="s">
        <v>62</v>
      </c>
      <c r="M1551" s="118" t="s">
        <v>62</v>
      </c>
      <c r="N1551" s="118" t="s">
        <v>62</v>
      </c>
      <c r="O1551" s="118" t="s">
        <v>62</v>
      </c>
      <c r="P1551" s="118" t="s">
        <v>62</v>
      </c>
      <c r="Q1551" s="118" t="s">
        <v>62</v>
      </c>
      <c r="R1551" s="118" t="s">
        <v>62</v>
      </c>
      <c r="S1551" s="118" t="s">
        <v>62</v>
      </c>
      <c r="T1551" s="118" t="s">
        <v>62</v>
      </c>
      <c r="U1551" s="118" t="s">
        <v>62</v>
      </c>
      <c r="V1551" s="118" t="s">
        <v>62</v>
      </c>
      <c r="W1551" s="118" t="s">
        <v>62</v>
      </c>
    </row>
    <row r="1552" spans="1:23" ht="13.5" customHeight="1" x14ac:dyDescent="0.3">
      <c r="A1552" s="237">
        <v>0.88541666666666696</v>
      </c>
      <c r="B1552" s="118" t="s">
        <v>62</v>
      </c>
      <c r="C1552" s="118" t="s">
        <v>62</v>
      </c>
      <c r="D1552" s="118" t="s">
        <v>62</v>
      </c>
      <c r="E1552" s="118" t="s">
        <v>62</v>
      </c>
      <c r="F1552" s="118" t="s">
        <v>62</v>
      </c>
      <c r="G1552" s="118" t="s">
        <v>62</v>
      </c>
      <c r="H1552" s="118" t="s">
        <v>62</v>
      </c>
      <c r="I1552" s="118" t="s">
        <v>62</v>
      </c>
      <c r="J1552" s="118" t="s">
        <v>62</v>
      </c>
      <c r="K1552" s="118" t="s">
        <v>62</v>
      </c>
      <c r="L1552" s="118" t="s">
        <v>62</v>
      </c>
      <c r="M1552" s="118" t="s">
        <v>62</v>
      </c>
      <c r="N1552" s="118" t="s">
        <v>62</v>
      </c>
      <c r="O1552" s="118" t="s">
        <v>62</v>
      </c>
      <c r="P1552" s="118" t="s">
        <v>62</v>
      </c>
      <c r="Q1552" s="118" t="s">
        <v>62</v>
      </c>
      <c r="R1552" s="118" t="s">
        <v>62</v>
      </c>
      <c r="S1552" s="118" t="s">
        <v>62</v>
      </c>
      <c r="T1552" s="118" t="s">
        <v>62</v>
      </c>
      <c r="U1552" s="118" t="s">
        <v>62</v>
      </c>
      <c r="V1552" s="118" t="s">
        <v>62</v>
      </c>
      <c r="W1552" s="118" t="s">
        <v>62</v>
      </c>
    </row>
    <row r="1553" spans="1:23" ht="13.5" customHeight="1" x14ac:dyDescent="0.3">
      <c r="A1553" s="237">
        <v>0.89583333333333304</v>
      </c>
      <c r="B1553" s="118" t="s">
        <v>62</v>
      </c>
      <c r="C1553" s="118" t="s">
        <v>62</v>
      </c>
      <c r="D1553" s="118" t="s">
        <v>62</v>
      </c>
      <c r="E1553" s="118" t="s">
        <v>62</v>
      </c>
      <c r="F1553" s="118" t="s">
        <v>62</v>
      </c>
      <c r="G1553" s="118" t="s">
        <v>62</v>
      </c>
      <c r="H1553" s="118" t="s">
        <v>62</v>
      </c>
      <c r="I1553" s="118" t="s">
        <v>62</v>
      </c>
      <c r="J1553" s="118" t="s">
        <v>62</v>
      </c>
      <c r="K1553" s="118" t="s">
        <v>62</v>
      </c>
      <c r="L1553" s="118" t="s">
        <v>62</v>
      </c>
      <c r="M1553" s="118" t="s">
        <v>62</v>
      </c>
      <c r="N1553" s="118" t="s">
        <v>62</v>
      </c>
      <c r="O1553" s="118" t="s">
        <v>62</v>
      </c>
      <c r="P1553" s="118" t="s">
        <v>62</v>
      </c>
      <c r="Q1553" s="118" t="s">
        <v>62</v>
      </c>
      <c r="R1553" s="118" t="s">
        <v>62</v>
      </c>
      <c r="S1553" s="118" t="s">
        <v>62</v>
      </c>
      <c r="T1553" s="118" t="s">
        <v>62</v>
      </c>
      <c r="U1553" s="118" t="s">
        <v>62</v>
      </c>
      <c r="V1553" s="118" t="s">
        <v>62</v>
      </c>
      <c r="W1553" s="118" t="s">
        <v>62</v>
      </c>
    </row>
    <row r="1554" spans="1:23" ht="13.5" customHeight="1" x14ac:dyDescent="0.3">
      <c r="A1554" s="237">
        <v>0.90625</v>
      </c>
      <c r="B1554" s="118" t="s">
        <v>62</v>
      </c>
      <c r="C1554" s="118" t="s">
        <v>62</v>
      </c>
      <c r="D1554" s="118" t="s">
        <v>62</v>
      </c>
      <c r="E1554" s="118" t="s">
        <v>62</v>
      </c>
      <c r="F1554" s="118" t="s">
        <v>62</v>
      </c>
      <c r="G1554" s="118" t="s">
        <v>62</v>
      </c>
      <c r="H1554" s="118" t="s">
        <v>62</v>
      </c>
      <c r="I1554" s="118" t="s">
        <v>62</v>
      </c>
      <c r="J1554" s="118" t="s">
        <v>62</v>
      </c>
      <c r="K1554" s="118" t="s">
        <v>62</v>
      </c>
      <c r="L1554" s="118" t="s">
        <v>62</v>
      </c>
      <c r="M1554" s="118" t="s">
        <v>62</v>
      </c>
      <c r="N1554" s="118" t="s">
        <v>62</v>
      </c>
      <c r="O1554" s="118" t="s">
        <v>62</v>
      </c>
      <c r="P1554" s="118" t="s">
        <v>62</v>
      </c>
      <c r="Q1554" s="118" t="s">
        <v>62</v>
      </c>
      <c r="R1554" s="118" t="s">
        <v>62</v>
      </c>
      <c r="S1554" s="118" t="s">
        <v>62</v>
      </c>
      <c r="T1554" s="118" t="s">
        <v>62</v>
      </c>
      <c r="U1554" s="118" t="s">
        <v>62</v>
      </c>
      <c r="V1554" s="118" t="s">
        <v>62</v>
      </c>
      <c r="W1554" s="118" t="s">
        <v>62</v>
      </c>
    </row>
    <row r="1555" spans="1:23" ht="13.5" customHeight="1" x14ac:dyDescent="0.3">
      <c r="A1555" s="237">
        <v>0.91666666666666696</v>
      </c>
      <c r="B1555" s="118" t="s">
        <v>62</v>
      </c>
      <c r="C1555" s="118" t="s">
        <v>62</v>
      </c>
      <c r="D1555" s="118" t="s">
        <v>62</v>
      </c>
      <c r="E1555" s="118" t="s">
        <v>62</v>
      </c>
      <c r="F1555" s="118" t="s">
        <v>62</v>
      </c>
      <c r="G1555" s="118" t="s">
        <v>62</v>
      </c>
      <c r="H1555" s="118" t="s">
        <v>62</v>
      </c>
      <c r="I1555" s="118" t="s">
        <v>62</v>
      </c>
      <c r="J1555" s="118" t="s">
        <v>62</v>
      </c>
      <c r="K1555" s="118" t="s">
        <v>62</v>
      </c>
      <c r="L1555" s="118" t="s">
        <v>62</v>
      </c>
      <c r="M1555" s="118" t="s">
        <v>62</v>
      </c>
      <c r="N1555" s="118" t="s">
        <v>62</v>
      </c>
      <c r="O1555" s="118" t="s">
        <v>62</v>
      </c>
      <c r="P1555" s="118" t="s">
        <v>62</v>
      </c>
      <c r="Q1555" s="118" t="s">
        <v>62</v>
      </c>
      <c r="R1555" s="118" t="s">
        <v>62</v>
      </c>
      <c r="S1555" s="118" t="s">
        <v>62</v>
      </c>
      <c r="T1555" s="118" t="s">
        <v>62</v>
      </c>
      <c r="U1555" s="118" t="s">
        <v>62</v>
      </c>
      <c r="V1555" s="118" t="s">
        <v>62</v>
      </c>
      <c r="W1555" s="118" t="s">
        <v>62</v>
      </c>
    </row>
    <row r="1556" spans="1:23" ht="13.5" customHeight="1" x14ac:dyDescent="0.3">
      <c r="A1556" s="237">
        <v>0.92708333333333304</v>
      </c>
      <c r="B1556" s="118" t="s">
        <v>62</v>
      </c>
      <c r="C1556" s="118" t="s">
        <v>62</v>
      </c>
      <c r="D1556" s="118" t="s">
        <v>62</v>
      </c>
      <c r="E1556" s="118" t="s">
        <v>62</v>
      </c>
      <c r="F1556" s="118" t="s">
        <v>62</v>
      </c>
      <c r="G1556" s="118" t="s">
        <v>62</v>
      </c>
      <c r="H1556" s="118" t="s">
        <v>62</v>
      </c>
      <c r="I1556" s="118" t="s">
        <v>62</v>
      </c>
      <c r="J1556" s="118" t="s">
        <v>62</v>
      </c>
      <c r="K1556" s="118" t="s">
        <v>62</v>
      </c>
      <c r="L1556" s="118" t="s">
        <v>62</v>
      </c>
      <c r="M1556" s="118" t="s">
        <v>62</v>
      </c>
      <c r="N1556" s="118" t="s">
        <v>62</v>
      </c>
      <c r="O1556" s="118" t="s">
        <v>62</v>
      </c>
      <c r="P1556" s="118" t="s">
        <v>62</v>
      </c>
      <c r="Q1556" s="118" t="s">
        <v>62</v>
      </c>
      <c r="R1556" s="118" t="s">
        <v>62</v>
      </c>
      <c r="S1556" s="118" t="s">
        <v>62</v>
      </c>
      <c r="T1556" s="118" t="s">
        <v>62</v>
      </c>
      <c r="U1556" s="118" t="s">
        <v>62</v>
      </c>
      <c r="V1556" s="118" t="s">
        <v>62</v>
      </c>
      <c r="W1556" s="118" t="s">
        <v>62</v>
      </c>
    </row>
    <row r="1557" spans="1:23" ht="13.5" customHeight="1" x14ac:dyDescent="0.3">
      <c r="A1557" s="237">
        <v>0.9375</v>
      </c>
      <c r="B1557" s="118" t="s">
        <v>62</v>
      </c>
      <c r="C1557" s="118" t="s">
        <v>62</v>
      </c>
      <c r="D1557" s="118" t="s">
        <v>62</v>
      </c>
      <c r="E1557" s="118" t="s">
        <v>62</v>
      </c>
      <c r="F1557" s="118" t="s">
        <v>62</v>
      </c>
      <c r="G1557" s="118" t="s">
        <v>62</v>
      </c>
      <c r="H1557" s="118" t="s">
        <v>62</v>
      </c>
      <c r="I1557" s="118" t="s">
        <v>62</v>
      </c>
      <c r="J1557" s="118" t="s">
        <v>62</v>
      </c>
      <c r="K1557" s="118" t="s">
        <v>62</v>
      </c>
      <c r="L1557" s="118" t="s">
        <v>62</v>
      </c>
      <c r="M1557" s="118" t="s">
        <v>62</v>
      </c>
      <c r="N1557" s="118" t="s">
        <v>62</v>
      </c>
      <c r="O1557" s="118" t="s">
        <v>62</v>
      </c>
      <c r="P1557" s="118" t="s">
        <v>62</v>
      </c>
      <c r="Q1557" s="118" t="s">
        <v>62</v>
      </c>
      <c r="R1557" s="118" t="s">
        <v>62</v>
      </c>
      <c r="S1557" s="118" t="s">
        <v>62</v>
      </c>
      <c r="T1557" s="118" t="s">
        <v>62</v>
      </c>
      <c r="U1557" s="118" t="s">
        <v>62</v>
      </c>
      <c r="V1557" s="118" t="s">
        <v>62</v>
      </c>
      <c r="W1557" s="118" t="s">
        <v>62</v>
      </c>
    </row>
    <row r="1558" spans="1:23" ht="13.5" customHeight="1" x14ac:dyDescent="0.3">
      <c r="A1558" s="237">
        <v>0.94791666666666696</v>
      </c>
      <c r="B1558" s="118" t="s">
        <v>62</v>
      </c>
      <c r="C1558" s="118" t="s">
        <v>62</v>
      </c>
      <c r="D1558" s="118" t="s">
        <v>62</v>
      </c>
      <c r="E1558" s="118" t="s">
        <v>62</v>
      </c>
      <c r="F1558" s="118" t="s">
        <v>62</v>
      </c>
      <c r="G1558" s="118" t="s">
        <v>62</v>
      </c>
      <c r="H1558" s="118" t="s">
        <v>62</v>
      </c>
      <c r="I1558" s="118" t="s">
        <v>62</v>
      </c>
      <c r="J1558" s="118" t="s">
        <v>62</v>
      </c>
      <c r="K1558" s="118" t="s">
        <v>62</v>
      </c>
      <c r="L1558" s="118" t="s">
        <v>62</v>
      </c>
      <c r="M1558" s="118" t="s">
        <v>62</v>
      </c>
      <c r="N1558" s="118" t="s">
        <v>62</v>
      </c>
      <c r="O1558" s="118" t="s">
        <v>62</v>
      </c>
      <c r="P1558" s="118" t="s">
        <v>62</v>
      </c>
      <c r="Q1558" s="118" t="s">
        <v>62</v>
      </c>
      <c r="R1558" s="118" t="s">
        <v>62</v>
      </c>
      <c r="S1558" s="118" t="s">
        <v>62</v>
      </c>
      <c r="T1558" s="118" t="s">
        <v>62</v>
      </c>
      <c r="U1558" s="118" t="s">
        <v>62</v>
      </c>
      <c r="V1558" s="118" t="s">
        <v>62</v>
      </c>
      <c r="W1558" s="118" t="s">
        <v>62</v>
      </c>
    </row>
    <row r="1559" spans="1:23" ht="13.5" customHeight="1" x14ac:dyDescent="0.3">
      <c r="A1559" s="237">
        <v>0.95833333333333304</v>
      </c>
      <c r="B1559" s="118" t="s">
        <v>62</v>
      </c>
      <c r="C1559" s="118" t="s">
        <v>62</v>
      </c>
      <c r="D1559" s="118" t="s">
        <v>62</v>
      </c>
      <c r="E1559" s="118" t="s">
        <v>62</v>
      </c>
      <c r="F1559" s="118" t="s">
        <v>62</v>
      </c>
      <c r="G1559" s="118" t="s">
        <v>62</v>
      </c>
      <c r="H1559" s="118" t="s">
        <v>62</v>
      </c>
      <c r="I1559" s="118" t="s">
        <v>62</v>
      </c>
      <c r="J1559" s="118" t="s">
        <v>62</v>
      </c>
      <c r="K1559" s="118" t="s">
        <v>62</v>
      </c>
      <c r="L1559" s="118" t="s">
        <v>62</v>
      </c>
      <c r="M1559" s="118" t="s">
        <v>62</v>
      </c>
      <c r="N1559" s="118" t="s">
        <v>62</v>
      </c>
      <c r="O1559" s="118" t="s">
        <v>62</v>
      </c>
      <c r="P1559" s="118" t="s">
        <v>62</v>
      </c>
      <c r="Q1559" s="118" t="s">
        <v>62</v>
      </c>
      <c r="R1559" s="118" t="s">
        <v>62</v>
      </c>
      <c r="S1559" s="118" t="s">
        <v>62</v>
      </c>
      <c r="T1559" s="118" t="s">
        <v>62</v>
      </c>
      <c r="U1559" s="118" t="s">
        <v>62</v>
      </c>
      <c r="V1559" s="118" t="s">
        <v>62</v>
      </c>
      <c r="W1559" s="118" t="s">
        <v>62</v>
      </c>
    </row>
    <row r="1560" spans="1:23" ht="13.5" customHeight="1" x14ac:dyDescent="0.3">
      <c r="A1560" s="237">
        <v>0.96875</v>
      </c>
      <c r="B1560" s="118" t="s">
        <v>62</v>
      </c>
      <c r="C1560" s="118" t="s">
        <v>62</v>
      </c>
      <c r="D1560" s="118" t="s">
        <v>62</v>
      </c>
      <c r="E1560" s="118" t="s">
        <v>62</v>
      </c>
      <c r="F1560" s="118" t="s">
        <v>62</v>
      </c>
      <c r="G1560" s="118" t="s">
        <v>62</v>
      </c>
      <c r="H1560" s="118" t="s">
        <v>62</v>
      </c>
      <c r="I1560" s="118" t="s">
        <v>62</v>
      </c>
      <c r="J1560" s="118" t="s">
        <v>62</v>
      </c>
      <c r="K1560" s="118" t="s">
        <v>62</v>
      </c>
      <c r="L1560" s="118" t="s">
        <v>62</v>
      </c>
      <c r="M1560" s="118" t="s">
        <v>62</v>
      </c>
      <c r="N1560" s="118" t="s">
        <v>62</v>
      </c>
      <c r="O1560" s="118" t="s">
        <v>62</v>
      </c>
      <c r="P1560" s="118" t="s">
        <v>62</v>
      </c>
      <c r="Q1560" s="118" t="s">
        <v>62</v>
      </c>
      <c r="R1560" s="118" t="s">
        <v>62</v>
      </c>
      <c r="S1560" s="118" t="s">
        <v>62</v>
      </c>
      <c r="T1560" s="118" t="s">
        <v>62</v>
      </c>
      <c r="U1560" s="118" t="s">
        <v>62</v>
      </c>
      <c r="V1560" s="118" t="s">
        <v>62</v>
      </c>
      <c r="W1560" s="118" t="s">
        <v>62</v>
      </c>
    </row>
    <row r="1561" spans="1:23" ht="13.5" customHeight="1" x14ac:dyDescent="0.3">
      <c r="A1561" s="237">
        <v>0.97916666666666696</v>
      </c>
      <c r="B1561" s="118" t="s">
        <v>62</v>
      </c>
      <c r="C1561" s="118" t="s">
        <v>62</v>
      </c>
      <c r="D1561" s="118" t="s">
        <v>62</v>
      </c>
      <c r="E1561" s="118" t="s">
        <v>62</v>
      </c>
      <c r="F1561" s="118" t="s">
        <v>62</v>
      </c>
      <c r="G1561" s="118" t="s">
        <v>62</v>
      </c>
      <c r="H1561" s="118" t="s">
        <v>62</v>
      </c>
      <c r="I1561" s="118" t="s">
        <v>62</v>
      </c>
      <c r="J1561" s="118" t="s">
        <v>62</v>
      </c>
      <c r="K1561" s="118" t="s">
        <v>62</v>
      </c>
      <c r="L1561" s="118" t="s">
        <v>62</v>
      </c>
      <c r="M1561" s="118" t="s">
        <v>62</v>
      </c>
      <c r="N1561" s="118" t="s">
        <v>62</v>
      </c>
      <c r="O1561" s="118" t="s">
        <v>62</v>
      </c>
      <c r="P1561" s="118" t="s">
        <v>62</v>
      </c>
      <c r="Q1561" s="118" t="s">
        <v>62</v>
      </c>
      <c r="R1561" s="118" t="s">
        <v>62</v>
      </c>
      <c r="S1561" s="118" t="s">
        <v>62</v>
      </c>
      <c r="T1561" s="118" t="s">
        <v>62</v>
      </c>
      <c r="U1561" s="118" t="s">
        <v>62</v>
      </c>
      <c r="V1561" s="118" t="s">
        <v>62</v>
      </c>
      <c r="W1561" s="118" t="s">
        <v>62</v>
      </c>
    </row>
    <row r="1562" spans="1:23" ht="13.5" customHeight="1" thickBot="1" x14ac:dyDescent="0.35">
      <c r="A1562" s="239">
        <v>0.98958333333333304</v>
      </c>
      <c r="B1562" s="120" t="s">
        <v>62</v>
      </c>
      <c r="C1562" s="120" t="s">
        <v>62</v>
      </c>
      <c r="D1562" s="120" t="s">
        <v>62</v>
      </c>
      <c r="E1562" s="120" t="s">
        <v>62</v>
      </c>
      <c r="F1562" s="120" t="s">
        <v>62</v>
      </c>
      <c r="G1562" s="120" t="s">
        <v>62</v>
      </c>
      <c r="H1562" s="120" t="s">
        <v>62</v>
      </c>
      <c r="I1562" s="120" t="s">
        <v>62</v>
      </c>
      <c r="J1562" s="120" t="s">
        <v>62</v>
      </c>
      <c r="K1562" s="120" t="s">
        <v>62</v>
      </c>
      <c r="L1562" s="120" t="s">
        <v>62</v>
      </c>
      <c r="M1562" s="120" t="s">
        <v>62</v>
      </c>
      <c r="N1562" s="120" t="s">
        <v>62</v>
      </c>
      <c r="O1562" s="120" t="s">
        <v>62</v>
      </c>
      <c r="P1562" s="120" t="s">
        <v>62</v>
      </c>
      <c r="Q1562" s="120" t="s">
        <v>62</v>
      </c>
      <c r="R1562" s="120" t="s">
        <v>62</v>
      </c>
      <c r="S1562" s="120" t="s">
        <v>62</v>
      </c>
      <c r="T1562" s="120" t="s">
        <v>62</v>
      </c>
      <c r="U1562" s="120" t="s">
        <v>62</v>
      </c>
      <c r="V1562" s="120" t="s">
        <v>62</v>
      </c>
      <c r="W1562" s="120" t="s">
        <v>62</v>
      </c>
    </row>
    <row r="1563" spans="1:23" ht="13.5" customHeight="1" thickTop="1" x14ac:dyDescent="0.3">
      <c r="A1563" s="241" t="s">
        <v>112</v>
      </c>
      <c r="B1563" s="119">
        <f>SUM(B1495:B1542)</f>
        <v>217</v>
      </c>
      <c r="C1563" s="119">
        <f t="shared" ref="C1563:U1563" si="56">SUM(C1495:C1542)</f>
        <v>2</v>
      </c>
      <c r="D1563" s="119">
        <f t="shared" si="56"/>
        <v>8</v>
      </c>
      <c r="E1563" s="119">
        <f t="shared" si="56"/>
        <v>37</v>
      </c>
      <c r="F1563" s="119">
        <f t="shared" si="56"/>
        <v>90</v>
      </c>
      <c r="G1563" s="119">
        <f t="shared" si="56"/>
        <v>60</v>
      </c>
      <c r="H1563" s="119">
        <f t="shared" si="56"/>
        <v>17</v>
      </c>
      <c r="I1563" s="119">
        <f t="shared" si="56"/>
        <v>1</v>
      </c>
      <c r="J1563" s="119">
        <f t="shared" si="56"/>
        <v>2</v>
      </c>
      <c r="K1563" s="119">
        <f t="shared" si="56"/>
        <v>0</v>
      </c>
      <c r="L1563" s="119">
        <f t="shared" si="56"/>
        <v>0</v>
      </c>
      <c r="M1563" s="119">
        <f t="shared" si="56"/>
        <v>0</v>
      </c>
      <c r="N1563" s="119">
        <f t="shared" si="56"/>
        <v>0</v>
      </c>
      <c r="O1563" s="119">
        <f t="shared" si="56"/>
        <v>0</v>
      </c>
      <c r="P1563" s="119">
        <f t="shared" si="56"/>
        <v>0</v>
      </c>
      <c r="Q1563" s="119">
        <f t="shared" si="56"/>
        <v>0</v>
      </c>
      <c r="R1563" s="119">
        <f t="shared" si="56"/>
        <v>0</v>
      </c>
      <c r="S1563" s="119">
        <f t="shared" si="56"/>
        <v>0</v>
      </c>
      <c r="T1563" s="119">
        <f t="shared" si="56"/>
        <v>0</v>
      </c>
      <c r="U1563" s="119">
        <f t="shared" si="56"/>
        <v>0</v>
      </c>
      <c r="V1563" s="119">
        <v>23.5</v>
      </c>
      <c r="W1563" s="119">
        <v>28</v>
      </c>
    </row>
    <row r="1564" spans="1:23" ht="13.5" customHeight="1" x14ac:dyDescent="0.3">
      <c r="A1564" s="242" t="s">
        <v>113</v>
      </c>
      <c r="B1564" s="118">
        <f>SUM(B1491:B1554)</f>
        <v>231</v>
      </c>
      <c r="C1564" s="118">
        <f t="shared" ref="C1564:U1564" si="57">SUM(C1491:C1554)</f>
        <v>2</v>
      </c>
      <c r="D1564" s="118">
        <f t="shared" si="57"/>
        <v>8</v>
      </c>
      <c r="E1564" s="118">
        <f t="shared" si="57"/>
        <v>39</v>
      </c>
      <c r="F1564" s="118">
        <f t="shared" si="57"/>
        <v>92</v>
      </c>
      <c r="G1564" s="118">
        <f t="shared" si="57"/>
        <v>63</v>
      </c>
      <c r="H1564" s="118">
        <f t="shared" si="57"/>
        <v>23</v>
      </c>
      <c r="I1564" s="118">
        <f t="shared" si="57"/>
        <v>2</v>
      </c>
      <c r="J1564" s="118">
        <f t="shared" si="57"/>
        <v>2</v>
      </c>
      <c r="K1564" s="118">
        <f t="shared" si="57"/>
        <v>0</v>
      </c>
      <c r="L1564" s="118">
        <f t="shared" si="57"/>
        <v>0</v>
      </c>
      <c r="M1564" s="118">
        <f t="shared" si="57"/>
        <v>0</v>
      </c>
      <c r="N1564" s="118">
        <f t="shared" si="57"/>
        <v>0</v>
      </c>
      <c r="O1564" s="118">
        <f t="shared" si="57"/>
        <v>0</v>
      </c>
      <c r="P1564" s="118">
        <f t="shared" si="57"/>
        <v>0</v>
      </c>
      <c r="Q1564" s="118">
        <f t="shared" si="57"/>
        <v>0</v>
      </c>
      <c r="R1564" s="118">
        <f t="shared" si="57"/>
        <v>0</v>
      </c>
      <c r="S1564" s="118">
        <f t="shared" si="57"/>
        <v>0</v>
      </c>
      <c r="T1564" s="118">
        <f t="shared" si="57"/>
        <v>0</v>
      </c>
      <c r="U1564" s="118">
        <f t="shared" si="57"/>
        <v>0</v>
      </c>
      <c r="V1564" s="118">
        <v>23.8</v>
      </c>
      <c r="W1564" s="118">
        <v>29.1</v>
      </c>
    </row>
    <row r="1565" spans="1:23" ht="13.5" customHeight="1" x14ac:dyDescent="0.3">
      <c r="A1565" s="238" t="s">
        <v>114</v>
      </c>
      <c r="B1565" s="118">
        <f>SUM(B1491:B1562)</f>
        <v>231</v>
      </c>
      <c r="C1565" s="118">
        <f t="shared" ref="C1565:U1565" si="58">SUM(C1491:C1562)</f>
        <v>2</v>
      </c>
      <c r="D1565" s="118">
        <f t="shared" si="58"/>
        <v>8</v>
      </c>
      <c r="E1565" s="118">
        <f t="shared" si="58"/>
        <v>39</v>
      </c>
      <c r="F1565" s="118">
        <f t="shared" si="58"/>
        <v>92</v>
      </c>
      <c r="G1565" s="118">
        <f t="shared" si="58"/>
        <v>63</v>
      </c>
      <c r="H1565" s="118">
        <f t="shared" si="58"/>
        <v>23</v>
      </c>
      <c r="I1565" s="118">
        <f t="shared" si="58"/>
        <v>2</v>
      </c>
      <c r="J1565" s="118">
        <f t="shared" si="58"/>
        <v>2</v>
      </c>
      <c r="K1565" s="118">
        <f t="shared" si="58"/>
        <v>0</v>
      </c>
      <c r="L1565" s="118">
        <f t="shared" si="58"/>
        <v>0</v>
      </c>
      <c r="M1565" s="118">
        <f t="shared" si="58"/>
        <v>0</v>
      </c>
      <c r="N1565" s="118">
        <f t="shared" si="58"/>
        <v>0</v>
      </c>
      <c r="O1565" s="118">
        <f t="shared" si="58"/>
        <v>0</v>
      </c>
      <c r="P1565" s="118">
        <f t="shared" si="58"/>
        <v>0</v>
      </c>
      <c r="Q1565" s="118">
        <f t="shared" si="58"/>
        <v>0</v>
      </c>
      <c r="R1565" s="118">
        <f t="shared" si="58"/>
        <v>0</v>
      </c>
      <c r="S1565" s="118">
        <f t="shared" si="58"/>
        <v>0</v>
      </c>
      <c r="T1565" s="118">
        <f t="shared" si="58"/>
        <v>0</v>
      </c>
      <c r="U1565" s="118">
        <f t="shared" si="58"/>
        <v>0</v>
      </c>
      <c r="V1565" s="118">
        <v>23.8</v>
      </c>
      <c r="W1565" s="118">
        <v>29.1</v>
      </c>
    </row>
    <row r="1566" spans="1:23" ht="13.5" customHeight="1" thickBot="1" x14ac:dyDescent="0.35">
      <c r="A1566" s="240" t="s">
        <v>115</v>
      </c>
      <c r="B1566" s="120">
        <f>SUM(B1467:B1562)</f>
        <v>236</v>
      </c>
      <c r="C1566" s="120">
        <f t="shared" ref="C1566:U1566" si="59">SUM(C1467:C1562)</f>
        <v>2</v>
      </c>
      <c r="D1566" s="120">
        <f t="shared" si="59"/>
        <v>9</v>
      </c>
      <c r="E1566" s="120">
        <f t="shared" si="59"/>
        <v>40</v>
      </c>
      <c r="F1566" s="120">
        <f t="shared" si="59"/>
        <v>92</v>
      </c>
      <c r="G1566" s="120">
        <f t="shared" si="59"/>
        <v>65</v>
      </c>
      <c r="H1566" s="120">
        <f t="shared" si="59"/>
        <v>23</v>
      </c>
      <c r="I1566" s="120">
        <f t="shared" si="59"/>
        <v>3</v>
      </c>
      <c r="J1566" s="120">
        <f t="shared" si="59"/>
        <v>2</v>
      </c>
      <c r="K1566" s="120">
        <f t="shared" si="59"/>
        <v>0</v>
      </c>
      <c r="L1566" s="120">
        <f t="shared" si="59"/>
        <v>0</v>
      </c>
      <c r="M1566" s="120">
        <f t="shared" si="59"/>
        <v>0</v>
      </c>
      <c r="N1566" s="120">
        <f t="shared" si="59"/>
        <v>0</v>
      </c>
      <c r="O1566" s="120">
        <f t="shared" si="59"/>
        <v>0</v>
      </c>
      <c r="P1566" s="120">
        <f t="shared" si="59"/>
        <v>0</v>
      </c>
      <c r="Q1566" s="120">
        <f t="shared" si="59"/>
        <v>0</v>
      </c>
      <c r="R1566" s="120">
        <f t="shared" si="59"/>
        <v>0</v>
      </c>
      <c r="S1566" s="120">
        <f t="shared" si="59"/>
        <v>0</v>
      </c>
      <c r="T1566" s="120">
        <f t="shared" si="59"/>
        <v>0</v>
      </c>
      <c r="U1566" s="120">
        <f t="shared" si="59"/>
        <v>0</v>
      </c>
      <c r="V1566" s="120">
        <v>23.8</v>
      </c>
      <c r="W1566" s="120">
        <v>29.2</v>
      </c>
    </row>
    <row r="1567" spans="1:23" ht="13.5" customHeight="1" thickTop="1" x14ac:dyDescent="0.3">
      <c r="A1567" s="232"/>
      <c r="B1567" s="232"/>
      <c r="C1567" s="232"/>
      <c r="D1567" s="232"/>
      <c r="E1567" s="232"/>
      <c r="F1567" s="232"/>
      <c r="G1567" s="232"/>
      <c r="H1567" s="232"/>
      <c r="I1567" s="232"/>
      <c r="J1567" s="232"/>
      <c r="K1567" s="232"/>
      <c r="L1567" s="232"/>
      <c r="M1567" s="232"/>
      <c r="N1567" s="232"/>
      <c r="O1567" s="232"/>
      <c r="P1567" s="232"/>
      <c r="Q1567" s="232"/>
      <c r="R1567" s="232"/>
      <c r="S1567" s="232"/>
      <c r="T1567" s="232"/>
      <c r="U1567" s="232"/>
      <c r="V1567" s="232"/>
      <c r="W1567" s="232"/>
    </row>
    <row r="1568" spans="1:23" ht="13.5" customHeight="1" thickBot="1" x14ac:dyDescent="0.35">
      <c r="A1568" s="232" t="s">
        <v>10</v>
      </c>
      <c r="B1568" s="233" t="s">
        <v>55</v>
      </c>
      <c r="C1568" s="233">
        <f>C1464+1</f>
        <v>45734</v>
      </c>
      <c r="D1568" s="232"/>
      <c r="E1568" s="232"/>
      <c r="F1568" s="232"/>
      <c r="G1568" s="232"/>
      <c r="H1568" s="232"/>
      <c r="I1568" s="232"/>
      <c r="J1568" s="232"/>
      <c r="K1568" s="232"/>
      <c r="L1568" s="232"/>
      <c r="M1568" s="232"/>
      <c r="N1568" s="232"/>
      <c r="O1568" s="232"/>
      <c r="P1568" s="232"/>
      <c r="Q1568" s="232"/>
      <c r="R1568" s="232"/>
      <c r="S1568" s="232"/>
      <c r="T1568" s="232"/>
      <c r="U1568" s="232"/>
      <c r="V1568" s="232"/>
      <c r="W1568" s="232"/>
    </row>
    <row r="1569" spans="1:23" ht="13.5" customHeight="1" thickTop="1" thickBot="1" x14ac:dyDescent="0.35">
      <c r="A1569" s="232"/>
      <c r="B1569" s="602" t="s">
        <v>91</v>
      </c>
      <c r="C1569" s="603"/>
      <c r="D1569" s="603"/>
      <c r="E1569" s="603"/>
      <c r="F1569" s="603"/>
      <c r="G1569" s="603"/>
      <c r="H1569" s="603"/>
      <c r="I1569" s="603"/>
      <c r="J1569" s="603"/>
      <c r="K1569" s="603"/>
      <c r="L1569" s="603"/>
      <c r="M1569" s="603"/>
      <c r="N1569" s="603"/>
      <c r="O1569" s="603"/>
      <c r="P1569" s="603"/>
      <c r="Q1569" s="603"/>
      <c r="R1569" s="603"/>
      <c r="S1569" s="603"/>
      <c r="T1569" s="603"/>
      <c r="U1569" s="603"/>
      <c r="V1569" s="603"/>
      <c r="W1569" s="604"/>
    </row>
    <row r="1570" spans="1:23" ht="13.5" customHeight="1" thickTop="1" thickBot="1" x14ac:dyDescent="0.35">
      <c r="A1570" s="234" t="s">
        <v>51</v>
      </c>
      <c r="B1570" s="234" t="s">
        <v>31</v>
      </c>
      <c r="C1570" s="235" t="s">
        <v>92</v>
      </c>
      <c r="D1570" s="235" t="s">
        <v>93</v>
      </c>
      <c r="E1570" s="235" t="s">
        <v>94</v>
      </c>
      <c r="F1570" s="235" t="s">
        <v>95</v>
      </c>
      <c r="G1570" s="235" t="s">
        <v>96</v>
      </c>
      <c r="H1570" s="235" t="s">
        <v>97</v>
      </c>
      <c r="I1570" s="235" t="s">
        <v>98</v>
      </c>
      <c r="J1570" s="235" t="s">
        <v>99</v>
      </c>
      <c r="K1570" s="235" t="s">
        <v>100</v>
      </c>
      <c r="L1570" s="235" t="s">
        <v>101</v>
      </c>
      <c r="M1570" s="235" t="s">
        <v>102</v>
      </c>
      <c r="N1570" s="235" t="s">
        <v>103</v>
      </c>
      <c r="O1570" s="235" t="s">
        <v>104</v>
      </c>
      <c r="P1570" s="235" t="s">
        <v>105</v>
      </c>
      <c r="Q1570" s="235" t="s">
        <v>106</v>
      </c>
      <c r="R1570" s="235" t="s">
        <v>107</v>
      </c>
      <c r="S1570" s="235" t="s">
        <v>108</v>
      </c>
      <c r="T1570" s="235" t="s">
        <v>109</v>
      </c>
      <c r="U1570" s="235" t="s">
        <v>110</v>
      </c>
      <c r="V1570" s="234" t="s">
        <v>89</v>
      </c>
      <c r="W1570" s="234" t="s">
        <v>111</v>
      </c>
    </row>
    <row r="1571" spans="1:23" ht="13.5" customHeight="1" thickTop="1" x14ac:dyDescent="0.3">
      <c r="A1571" s="236">
        <v>0</v>
      </c>
      <c r="B1571" s="119" t="s">
        <v>62</v>
      </c>
      <c r="C1571" s="119" t="s">
        <v>62</v>
      </c>
      <c r="D1571" s="119" t="s">
        <v>62</v>
      </c>
      <c r="E1571" s="119" t="s">
        <v>62</v>
      </c>
      <c r="F1571" s="119" t="s">
        <v>62</v>
      </c>
      <c r="G1571" s="119" t="s">
        <v>62</v>
      </c>
      <c r="H1571" s="119" t="s">
        <v>62</v>
      </c>
      <c r="I1571" s="119" t="s">
        <v>62</v>
      </c>
      <c r="J1571" s="119" t="s">
        <v>62</v>
      </c>
      <c r="K1571" s="119" t="s">
        <v>62</v>
      </c>
      <c r="L1571" s="119" t="s">
        <v>62</v>
      </c>
      <c r="M1571" s="119" t="s">
        <v>62</v>
      </c>
      <c r="N1571" s="119" t="s">
        <v>62</v>
      </c>
      <c r="O1571" s="119" t="s">
        <v>62</v>
      </c>
      <c r="P1571" s="119" t="s">
        <v>62</v>
      </c>
      <c r="Q1571" s="119" t="s">
        <v>62</v>
      </c>
      <c r="R1571" s="119" t="s">
        <v>62</v>
      </c>
      <c r="S1571" s="119" t="s">
        <v>62</v>
      </c>
      <c r="T1571" s="119" t="s">
        <v>62</v>
      </c>
      <c r="U1571" s="119" t="s">
        <v>62</v>
      </c>
      <c r="V1571" s="119" t="s">
        <v>62</v>
      </c>
      <c r="W1571" s="119" t="s">
        <v>62</v>
      </c>
    </row>
    <row r="1572" spans="1:23" ht="13.5" customHeight="1" x14ac:dyDescent="0.3">
      <c r="A1572" s="237">
        <v>1.0416666666666666E-2</v>
      </c>
      <c r="B1572" s="118" t="s">
        <v>62</v>
      </c>
      <c r="C1572" s="118" t="s">
        <v>62</v>
      </c>
      <c r="D1572" s="118" t="s">
        <v>62</v>
      </c>
      <c r="E1572" s="118" t="s">
        <v>62</v>
      </c>
      <c r="F1572" s="118" t="s">
        <v>62</v>
      </c>
      <c r="G1572" s="118" t="s">
        <v>62</v>
      </c>
      <c r="H1572" s="118" t="s">
        <v>62</v>
      </c>
      <c r="I1572" s="118" t="s">
        <v>62</v>
      </c>
      <c r="J1572" s="118" t="s">
        <v>62</v>
      </c>
      <c r="K1572" s="118" t="s">
        <v>62</v>
      </c>
      <c r="L1572" s="118" t="s">
        <v>62</v>
      </c>
      <c r="M1572" s="118" t="s">
        <v>62</v>
      </c>
      <c r="N1572" s="118" t="s">
        <v>62</v>
      </c>
      <c r="O1572" s="118" t="s">
        <v>62</v>
      </c>
      <c r="P1572" s="118" t="s">
        <v>62</v>
      </c>
      <c r="Q1572" s="118" t="s">
        <v>62</v>
      </c>
      <c r="R1572" s="118" t="s">
        <v>62</v>
      </c>
      <c r="S1572" s="118" t="s">
        <v>62</v>
      </c>
      <c r="T1572" s="118" t="s">
        <v>62</v>
      </c>
      <c r="U1572" s="118" t="s">
        <v>62</v>
      </c>
      <c r="V1572" s="118" t="s">
        <v>62</v>
      </c>
      <c r="W1572" s="118" t="s">
        <v>62</v>
      </c>
    </row>
    <row r="1573" spans="1:23" ht="13.5" customHeight="1" x14ac:dyDescent="0.3">
      <c r="A1573" s="237">
        <v>2.0833333333333332E-2</v>
      </c>
      <c r="B1573" s="118" t="s">
        <v>62</v>
      </c>
      <c r="C1573" s="118" t="s">
        <v>62</v>
      </c>
      <c r="D1573" s="118" t="s">
        <v>62</v>
      </c>
      <c r="E1573" s="118" t="s">
        <v>62</v>
      </c>
      <c r="F1573" s="118" t="s">
        <v>62</v>
      </c>
      <c r="G1573" s="118" t="s">
        <v>62</v>
      </c>
      <c r="H1573" s="118" t="s">
        <v>62</v>
      </c>
      <c r="I1573" s="118" t="s">
        <v>62</v>
      </c>
      <c r="J1573" s="118" t="s">
        <v>62</v>
      </c>
      <c r="K1573" s="118" t="s">
        <v>62</v>
      </c>
      <c r="L1573" s="118" t="s">
        <v>62</v>
      </c>
      <c r="M1573" s="118" t="s">
        <v>62</v>
      </c>
      <c r="N1573" s="118" t="s">
        <v>62</v>
      </c>
      <c r="O1573" s="118" t="s">
        <v>62</v>
      </c>
      <c r="P1573" s="118" t="s">
        <v>62</v>
      </c>
      <c r="Q1573" s="118" t="s">
        <v>62</v>
      </c>
      <c r="R1573" s="118" t="s">
        <v>62</v>
      </c>
      <c r="S1573" s="118" t="s">
        <v>62</v>
      </c>
      <c r="T1573" s="118" t="s">
        <v>62</v>
      </c>
      <c r="U1573" s="118" t="s">
        <v>62</v>
      </c>
      <c r="V1573" s="118" t="s">
        <v>62</v>
      </c>
      <c r="W1573" s="118" t="s">
        <v>62</v>
      </c>
    </row>
    <row r="1574" spans="1:23" ht="13.5" customHeight="1" x14ac:dyDescent="0.3">
      <c r="A1574" s="237">
        <v>3.125E-2</v>
      </c>
      <c r="B1574" s="118" t="s">
        <v>62</v>
      </c>
      <c r="C1574" s="118" t="s">
        <v>62</v>
      </c>
      <c r="D1574" s="118" t="s">
        <v>62</v>
      </c>
      <c r="E1574" s="118" t="s">
        <v>62</v>
      </c>
      <c r="F1574" s="118" t="s">
        <v>62</v>
      </c>
      <c r="G1574" s="118" t="s">
        <v>62</v>
      </c>
      <c r="H1574" s="118" t="s">
        <v>62</v>
      </c>
      <c r="I1574" s="118" t="s">
        <v>62</v>
      </c>
      <c r="J1574" s="118" t="s">
        <v>62</v>
      </c>
      <c r="K1574" s="118" t="s">
        <v>62</v>
      </c>
      <c r="L1574" s="118" t="s">
        <v>62</v>
      </c>
      <c r="M1574" s="118" t="s">
        <v>62</v>
      </c>
      <c r="N1574" s="118" t="s">
        <v>62</v>
      </c>
      <c r="O1574" s="118" t="s">
        <v>62</v>
      </c>
      <c r="P1574" s="118" t="s">
        <v>62</v>
      </c>
      <c r="Q1574" s="118" t="s">
        <v>62</v>
      </c>
      <c r="R1574" s="118" t="s">
        <v>62</v>
      </c>
      <c r="S1574" s="118" t="s">
        <v>62</v>
      </c>
      <c r="T1574" s="118" t="s">
        <v>62</v>
      </c>
      <c r="U1574" s="118" t="s">
        <v>62</v>
      </c>
      <c r="V1574" s="118" t="s">
        <v>62</v>
      </c>
      <c r="W1574" s="118" t="s">
        <v>62</v>
      </c>
    </row>
    <row r="1575" spans="1:23" ht="13.5" customHeight="1" x14ac:dyDescent="0.3">
      <c r="A1575" s="237">
        <v>4.1666666666666664E-2</v>
      </c>
      <c r="B1575" s="118" t="s">
        <v>62</v>
      </c>
      <c r="C1575" s="118" t="s">
        <v>62</v>
      </c>
      <c r="D1575" s="118" t="s">
        <v>62</v>
      </c>
      <c r="E1575" s="118" t="s">
        <v>62</v>
      </c>
      <c r="F1575" s="118" t="s">
        <v>62</v>
      </c>
      <c r="G1575" s="118" t="s">
        <v>62</v>
      </c>
      <c r="H1575" s="118" t="s">
        <v>62</v>
      </c>
      <c r="I1575" s="118" t="s">
        <v>62</v>
      </c>
      <c r="J1575" s="118" t="s">
        <v>62</v>
      </c>
      <c r="K1575" s="118" t="s">
        <v>62</v>
      </c>
      <c r="L1575" s="118" t="s">
        <v>62</v>
      </c>
      <c r="M1575" s="118" t="s">
        <v>62</v>
      </c>
      <c r="N1575" s="118" t="s">
        <v>62</v>
      </c>
      <c r="O1575" s="118" t="s">
        <v>62</v>
      </c>
      <c r="P1575" s="118" t="s">
        <v>62</v>
      </c>
      <c r="Q1575" s="118" t="s">
        <v>62</v>
      </c>
      <c r="R1575" s="118" t="s">
        <v>62</v>
      </c>
      <c r="S1575" s="118" t="s">
        <v>62</v>
      </c>
      <c r="T1575" s="118" t="s">
        <v>62</v>
      </c>
      <c r="U1575" s="118" t="s">
        <v>62</v>
      </c>
      <c r="V1575" s="118" t="s">
        <v>62</v>
      </c>
      <c r="W1575" s="118" t="s">
        <v>62</v>
      </c>
    </row>
    <row r="1576" spans="1:23" ht="13.5" customHeight="1" x14ac:dyDescent="0.3">
      <c r="A1576" s="237">
        <v>5.2083333333333336E-2</v>
      </c>
      <c r="B1576" s="118" t="s">
        <v>62</v>
      </c>
      <c r="C1576" s="118" t="s">
        <v>62</v>
      </c>
      <c r="D1576" s="118" t="s">
        <v>62</v>
      </c>
      <c r="E1576" s="118" t="s">
        <v>62</v>
      </c>
      <c r="F1576" s="118" t="s">
        <v>62</v>
      </c>
      <c r="G1576" s="118" t="s">
        <v>62</v>
      </c>
      <c r="H1576" s="118" t="s">
        <v>62</v>
      </c>
      <c r="I1576" s="118" t="s">
        <v>62</v>
      </c>
      <c r="J1576" s="118" t="s">
        <v>62</v>
      </c>
      <c r="K1576" s="118" t="s">
        <v>62</v>
      </c>
      <c r="L1576" s="118" t="s">
        <v>62</v>
      </c>
      <c r="M1576" s="118" t="s">
        <v>62</v>
      </c>
      <c r="N1576" s="118" t="s">
        <v>62</v>
      </c>
      <c r="O1576" s="118" t="s">
        <v>62</v>
      </c>
      <c r="P1576" s="118" t="s">
        <v>62</v>
      </c>
      <c r="Q1576" s="118" t="s">
        <v>62</v>
      </c>
      <c r="R1576" s="118" t="s">
        <v>62</v>
      </c>
      <c r="S1576" s="118" t="s">
        <v>62</v>
      </c>
      <c r="T1576" s="118" t="s">
        <v>62</v>
      </c>
      <c r="U1576" s="118" t="s">
        <v>62</v>
      </c>
      <c r="V1576" s="118" t="s">
        <v>62</v>
      </c>
      <c r="W1576" s="118" t="s">
        <v>62</v>
      </c>
    </row>
    <row r="1577" spans="1:23" ht="13.5" customHeight="1" x14ac:dyDescent="0.3">
      <c r="A1577" s="237">
        <v>6.25E-2</v>
      </c>
      <c r="B1577" s="118" t="s">
        <v>62</v>
      </c>
      <c r="C1577" s="118" t="s">
        <v>62</v>
      </c>
      <c r="D1577" s="118" t="s">
        <v>62</v>
      </c>
      <c r="E1577" s="118" t="s">
        <v>62</v>
      </c>
      <c r="F1577" s="118" t="s">
        <v>62</v>
      </c>
      <c r="G1577" s="118" t="s">
        <v>62</v>
      </c>
      <c r="H1577" s="118" t="s">
        <v>62</v>
      </c>
      <c r="I1577" s="118" t="s">
        <v>62</v>
      </c>
      <c r="J1577" s="118" t="s">
        <v>62</v>
      </c>
      <c r="K1577" s="118" t="s">
        <v>62</v>
      </c>
      <c r="L1577" s="118" t="s">
        <v>62</v>
      </c>
      <c r="M1577" s="118" t="s">
        <v>62</v>
      </c>
      <c r="N1577" s="118" t="s">
        <v>62</v>
      </c>
      <c r="O1577" s="118" t="s">
        <v>62</v>
      </c>
      <c r="P1577" s="118" t="s">
        <v>62</v>
      </c>
      <c r="Q1577" s="118" t="s">
        <v>62</v>
      </c>
      <c r="R1577" s="118" t="s">
        <v>62</v>
      </c>
      <c r="S1577" s="118" t="s">
        <v>62</v>
      </c>
      <c r="T1577" s="118" t="s">
        <v>62</v>
      </c>
      <c r="U1577" s="118" t="s">
        <v>62</v>
      </c>
      <c r="V1577" s="118" t="s">
        <v>62</v>
      </c>
      <c r="W1577" s="118" t="s">
        <v>62</v>
      </c>
    </row>
    <row r="1578" spans="1:23" ht="13.5" customHeight="1" x14ac:dyDescent="0.3">
      <c r="A1578" s="237">
        <v>7.2916666666666699E-2</v>
      </c>
      <c r="B1578" s="118" t="s">
        <v>62</v>
      </c>
      <c r="C1578" s="118" t="s">
        <v>62</v>
      </c>
      <c r="D1578" s="118" t="s">
        <v>62</v>
      </c>
      <c r="E1578" s="118" t="s">
        <v>62</v>
      </c>
      <c r="F1578" s="118" t="s">
        <v>62</v>
      </c>
      <c r="G1578" s="118" t="s">
        <v>62</v>
      </c>
      <c r="H1578" s="118" t="s">
        <v>62</v>
      </c>
      <c r="I1578" s="118" t="s">
        <v>62</v>
      </c>
      <c r="J1578" s="118" t="s">
        <v>62</v>
      </c>
      <c r="K1578" s="118" t="s">
        <v>62</v>
      </c>
      <c r="L1578" s="118" t="s">
        <v>62</v>
      </c>
      <c r="M1578" s="118" t="s">
        <v>62</v>
      </c>
      <c r="N1578" s="118" t="s">
        <v>62</v>
      </c>
      <c r="O1578" s="118" t="s">
        <v>62</v>
      </c>
      <c r="P1578" s="118" t="s">
        <v>62</v>
      </c>
      <c r="Q1578" s="118" t="s">
        <v>62</v>
      </c>
      <c r="R1578" s="118" t="s">
        <v>62</v>
      </c>
      <c r="S1578" s="118" t="s">
        <v>62</v>
      </c>
      <c r="T1578" s="118" t="s">
        <v>62</v>
      </c>
      <c r="U1578" s="118" t="s">
        <v>62</v>
      </c>
      <c r="V1578" s="118" t="s">
        <v>62</v>
      </c>
      <c r="W1578" s="118" t="s">
        <v>62</v>
      </c>
    </row>
    <row r="1579" spans="1:23" ht="13.5" customHeight="1" x14ac:dyDescent="0.3">
      <c r="A1579" s="237">
        <v>8.3333333333333301E-2</v>
      </c>
      <c r="B1579" s="118" t="s">
        <v>62</v>
      </c>
      <c r="C1579" s="118" t="s">
        <v>62</v>
      </c>
      <c r="D1579" s="118" t="s">
        <v>62</v>
      </c>
      <c r="E1579" s="118" t="s">
        <v>62</v>
      </c>
      <c r="F1579" s="118" t="s">
        <v>62</v>
      </c>
      <c r="G1579" s="118" t="s">
        <v>62</v>
      </c>
      <c r="H1579" s="118" t="s">
        <v>62</v>
      </c>
      <c r="I1579" s="118" t="s">
        <v>62</v>
      </c>
      <c r="J1579" s="118" t="s">
        <v>62</v>
      </c>
      <c r="K1579" s="118" t="s">
        <v>62</v>
      </c>
      <c r="L1579" s="118" t="s">
        <v>62</v>
      </c>
      <c r="M1579" s="118" t="s">
        <v>62</v>
      </c>
      <c r="N1579" s="118" t="s">
        <v>62</v>
      </c>
      <c r="O1579" s="118" t="s">
        <v>62</v>
      </c>
      <c r="P1579" s="118" t="s">
        <v>62</v>
      </c>
      <c r="Q1579" s="118" t="s">
        <v>62</v>
      </c>
      <c r="R1579" s="118" t="s">
        <v>62</v>
      </c>
      <c r="S1579" s="118" t="s">
        <v>62</v>
      </c>
      <c r="T1579" s="118" t="s">
        <v>62</v>
      </c>
      <c r="U1579" s="118" t="s">
        <v>62</v>
      </c>
      <c r="V1579" s="118" t="s">
        <v>62</v>
      </c>
      <c r="W1579" s="118" t="s">
        <v>62</v>
      </c>
    </row>
    <row r="1580" spans="1:23" ht="13.5" customHeight="1" x14ac:dyDescent="0.3">
      <c r="A1580" s="237">
        <v>9.375E-2</v>
      </c>
      <c r="B1580" s="118" t="s">
        <v>62</v>
      </c>
      <c r="C1580" s="118" t="s">
        <v>62</v>
      </c>
      <c r="D1580" s="118" t="s">
        <v>62</v>
      </c>
      <c r="E1580" s="118" t="s">
        <v>62</v>
      </c>
      <c r="F1580" s="118" t="s">
        <v>62</v>
      </c>
      <c r="G1580" s="118" t="s">
        <v>62</v>
      </c>
      <c r="H1580" s="118" t="s">
        <v>62</v>
      </c>
      <c r="I1580" s="118" t="s">
        <v>62</v>
      </c>
      <c r="J1580" s="118" t="s">
        <v>62</v>
      </c>
      <c r="K1580" s="118" t="s">
        <v>62</v>
      </c>
      <c r="L1580" s="118" t="s">
        <v>62</v>
      </c>
      <c r="M1580" s="118" t="s">
        <v>62</v>
      </c>
      <c r="N1580" s="118" t="s">
        <v>62</v>
      </c>
      <c r="O1580" s="118" t="s">
        <v>62</v>
      </c>
      <c r="P1580" s="118" t="s">
        <v>62</v>
      </c>
      <c r="Q1580" s="118" t="s">
        <v>62</v>
      </c>
      <c r="R1580" s="118" t="s">
        <v>62</v>
      </c>
      <c r="S1580" s="118" t="s">
        <v>62</v>
      </c>
      <c r="T1580" s="118" t="s">
        <v>62</v>
      </c>
      <c r="U1580" s="118" t="s">
        <v>62</v>
      </c>
      <c r="V1580" s="118" t="s">
        <v>62</v>
      </c>
      <c r="W1580" s="118" t="s">
        <v>62</v>
      </c>
    </row>
    <row r="1581" spans="1:23" ht="13.5" customHeight="1" x14ac:dyDescent="0.3">
      <c r="A1581" s="237">
        <v>0.104166666666667</v>
      </c>
      <c r="B1581" s="118" t="s">
        <v>62</v>
      </c>
      <c r="C1581" s="118" t="s">
        <v>62</v>
      </c>
      <c r="D1581" s="118" t="s">
        <v>62</v>
      </c>
      <c r="E1581" s="118" t="s">
        <v>62</v>
      </c>
      <c r="F1581" s="118" t="s">
        <v>62</v>
      </c>
      <c r="G1581" s="118" t="s">
        <v>62</v>
      </c>
      <c r="H1581" s="118" t="s">
        <v>62</v>
      </c>
      <c r="I1581" s="118" t="s">
        <v>62</v>
      </c>
      <c r="J1581" s="118" t="s">
        <v>62</v>
      </c>
      <c r="K1581" s="118" t="s">
        <v>62</v>
      </c>
      <c r="L1581" s="118" t="s">
        <v>62</v>
      </c>
      <c r="M1581" s="118" t="s">
        <v>62</v>
      </c>
      <c r="N1581" s="118" t="s">
        <v>62</v>
      </c>
      <c r="O1581" s="118" t="s">
        <v>62</v>
      </c>
      <c r="P1581" s="118" t="s">
        <v>62</v>
      </c>
      <c r="Q1581" s="118" t="s">
        <v>62</v>
      </c>
      <c r="R1581" s="118" t="s">
        <v>62</v>
      </c>
      <c r="S1581" s="118" t="s">
        <v>62</v>
      </c>
      <c r="T1581" s="118" t="s">
        <v>62</v>
      </c>
      <c r="U1581" s="118" t="s">
        <v>62</v>
      </c>
      <c r="V1581" s="118" t="s">
        <v>62</v>
      </c>
      <c r="W1581" s="118" t="s">
        <v>62</v>
      </c>
    </row>
    <row r="1582" spans="1:23" ht="13.5" customHeight="1" x14ac:dyDescent="0.3">
      <c r="A1582" s="237">
        <v>0.114583333333333</v>
      </c>
      <c r="B1582" s="118" t="s">
        <v>62</v>
      </c>
      <c r="C1582" s="118" t="s">
        <v>62</v>
      </c>
      <c r="D1582" s="118" t="s">
        <v>62</v>
      </c>
      <c r="E1582" s="118" t="s">
        <v>62</v>
      </c>
      <c r="F1582" s="118" t="s">
        <v>62</v>
      </c>
      <c r="G1582" s="118" t="s">
        <v>62</v>
      </c>
      <c r="H1582" s="118" t="s">
        <v>62</v>
      </c>
      <c r="I1582" s="118" t="s">
        <v>62</v>
      </c>
      <c r="J1582" s="118" t="s">
        <v>62</v>
      </c>
      <c r="K1582" s="118" t="s">
        <v>62</v>
      </c>
      <c r="L1582" s="118" t="s">
        <v>62</v>
      </c>
      <c r="M1582" s="118" t="s">
        <v>62</v>
      </c>
      <c r="N1582" s="118" t="s">
        <v>62</v>
      </c>
      <c r="O1582" s="118" t="s">
        <v>62</v>
      </c>
      <c r="P1582" s="118" t="s">
        <v>62</v>
      </c>
      <c r="Q1582" s="118" t="s">
        <v>62</v>
      </c>
      <c r="R1582" s="118" t="s">
        <v>62</v>
      </c>
      <c r="S1582" s="118" t="s">
        <v>62</v>
      </c>
      <c r="T1582" s="118" t="s">
        <v>62</v>
      </c>
      <c r="U1582" s="118" t="s">
        <v>62</v>
      </c>
      <c r="V1582" s="118" t="s">
        <v>62</v>
      </c>
      <c r="W1582" s="118" t="s">
        <v>62</v>
      </c>
    </row>
    <row r="1583" spans="1:23" ht="13.5" customHeight="1" x14ac:dyDescent="0.3">
      <c r="A1583" s="237">
        <v>0.125</v>
      </c>
      <c r="B1583" s="118" t="s">
        <v>62</v>
      </c>
      <c r="C1583" s="118" t="s">
        <v>62</v>
      </c>
      <c r="D1583" s="118" t="s">
        <v>62</v>
      </c>
      <c r="E1583" s="118" t="s">
        <v>62</v>
      </c>
      <c r="F1583" s="118" t="s">
        <v>62</v>
      </c>
      <c r="G1583" s="118" t="s">
        <v>62</v>
      </c>
      <c r="H1583" s="118" t="s">
        <v>62</v>
      </c>
      <c r="I1583" s="118" t="s">
        <v>62</v>
      </c>
      <c r="J1583" s="118" t="s">
        <v>62</v>
      </c>
      <c r="K1583" s="118" t="s">
        <v>62</v>
      </c>
      <c r="L1583" s="118" t="s">
        <v>62</v>
      </c>
      <c r="M1583" s="118" t="s">
        <v>62</v>
      </c>
      <c r="N1583" s="118" t="s">
        <v>62</v>
      </c>
      <c r="O1583" s="118" t="s">
        <v>62</v>
      </c>
      <c r="P1583" s="118" t="s">
        <v>62</v>
      </c>
      <c r="Q1583" s="118" t="s">
        <v>62</v>
      </c>
      <c r="R1583" s="118" t="s">
        <v>62</v>
      </c>
      <c r="S1583" s="118" t="s">
        <v>62</v>
      </c>
      <c r="T1583" s="118" t="s">
        <v>62</v>
      </c>
      <c r="U1583" s="118" t="s">
        <v>62</v>
      </c>
      <c r="V1583" s="118" t="s">
        <v>62</v>
      </c>
      <c r="W1583" s="118" t="s">
        <v>62</v>
      </c>
    </row>
    <row r="1584" spans="1:23" ht="13.5" customHeight="1" x14ac:dyDescent="0.3">
      <c r="A1584" s="237">
        <v>0.13541666666666699</v>
      </c>
      <c r="B1584" s="118" t="s">
        <v>62</v>
      </c>
      <c r="C1584" s="118" t="s">
        <v>62</v>
      </c>
      <c r="D1584" s="118" t="s">
        <v>62</v>
      </c>
      <c r="E1584" s="118" t="s">
        <v>62</v>
      </c>
      <c r="F1584" s="118" t="s">
        <v>62</v>
      </c>
      <c r="G1584" s="118" t="s">
        <v>62</v>
      </c>
      <c r="H1584" s="118" t="s">
        <v>62</v>
      </c>
      <c r="I1584" s="118" t="s">
        <v>62</v>
      </c>
      <c r="J1584" s="118" t="s">
        <v>62</v>
      </c>
      <c r="K1584" s="118" t="s">
        <v>62</v>
      </c>
      <c r="L1584" s="118" t="s">
        <v>62</v>
      </c>
      <c r="M1584" s="118" t="s">
        <v>62</v>
      </c>
      <c r="N1584" s="118" t="s">
        <v>62</v>
      </c>
      <c r="O1584" s="118" t="s">
        <v>62</v>
      </c>
      <c r="P1584" s="118" t="s">
        <v>62</v>
      </c>
      <c r="Q1584" s="118" t="s">
        <v>62</v>
      </c>
      <c r="R1584" s="118" t="s">
        <v>62</v>
      </c>
      <c r="S1584" s="118" t="s">
        <v>62</v>
      </c>
      <c r="T1584" s="118" t="s">
        <v>62</v>
      </c>
      <c r="U1584" s="118" t="s">
        <v>62</v>
      </c>
      <c r="V1584" s="118" t="s">
        <v>62</v>
      </c>
      <c r="W1584" s="118" t="s">
        <v>62</v>
      </c>
    </row>
    <row r="1585" spans="1:23" ht="13.5" customHeight="1" x14ac:dyDescent="0.3">
      <c r="A1585" s="237">
        <v>0.14583333333333301</v>
      </c>
      <c r="B1585" s="118" t="s">
        <v>62</v>
      </c>
      <c r="C1585" s="118" t="s">
        <v>62</v>
      </c>
      <c r="D1585" s="118" t="s">
        <v>62</v>
      </c>
      <c r="E1585" s="118" t="s">
        <v>62</v>
      </c>
      <c r="F1585" s="118" t="s">
        <v>62</v>
      </c>
      <c r="G1585" s="118" t="s">
        <v>62</v>
      </c>
      <c r="H1585" s="118" t="s">
        <v>62</v>
      </c>
      <c r="I1585" s="118" t="s">
        <v>62</v>
      </c>
      <c r="J1585" s="118" t="s">
        <v>62</v>
      </c>
      <c r="K1585" s="118" t="s">
        <v>62</v>
      </c>
      <c r="L1585" s="118" t="s">
        <v>62</v>
      </c>
      <c r="M1585" s="118" t="s">
        <v>62</v>
      </c>
      <c r="N1585" s="118" t="s">
        <v>62</v>
      </c>
      <c r="O1585" s="118" t="s">
        <v>62</v>
      </c>
      <c r="P1585" s="118" t="s">
        <v>62</v>
      </c>
      <c r="Q1585" s="118" t="s">
        <v>62</v>
      </c>
      <c r="R1585" s="118" t="s">
        <v>62</v>
      </c>
      <c r="S1585" s="118" t="s">
        <v>62</v>
      </c>
      <c r="T1585" s="118" t="s">
        <v>62</v>
      </c>
      <c r="U1585" s="118" t="s">
        <v>62</v>
      </c>
      <c r="V1585" s="118" t="s">
        <v>62</v>
      </c>
      <c r="W1585" s="118" t="s">
        <v>62</v>
      </c>
    </row>
    <row r="1586" spans="1:23" ht="13.5" customHeight="1" x14ac:dyDescent="0.3">
      <c r="A1586" s="237">
        <v>0.15625</v>
      </c>
      <c r="B1586" s="118" t="s">
        <v>62</v>
      </c>
      <c r="C1586" s="118" t="s">
        <v>62</v>
      </c>
      <c r="D1586" s="118" t="s">
        <v>62</v>
      </c>
      <c r="E1586" s="118" t="s">
        <v>62</v>
      </c>
      <c r="F1586" s="118" t="s">
        <v>62</v>
      </c>
      <c r="G1586" s="118" t="s">
        <v>62</v>
      </c>
      <c r="H1586" s="118" t="s">
        <v>62</v>
      </c>
      <c r="I1586" s="118" t="s">
        <v>62</v>
      </c>
      <c r="J1586" s="118" t="s">
        <v>62</v>
      </c>
      <c r="K1586" s="118" t="s">
        <v>62</v>
      </c>
      <c r="L1586" s="118" t="s">
        <v>62</v>
      </c>
      <c r="M1586" s="118" t="s">
        <v>62</v>
      </c>
      <c r="N1586" s="118" t="s">
        <v>62</v>
      </c>
      <c r="O1586" s="118" t="s">
        <v>62</v>
      </c>
      <c r="P1586" s="118" t="s">
        <v>62</v>
      </c>
      <c r="Q1586" s="118" t="s">
        <v>62</v>
      </c>
      <c r="R1586" s="118" t="s">
        <v>62</v>
      </c>
      <c r="S1586" s="118" t="s">
        <v>62</v>
      </c>
      <c r="T1586" s="118" t="s">
        <v>62</v>
      </c>
      <c r="U1586" s="118" t="s">
        <v>62</v>
      </c>
      <c r="V1586" s="118" t="s">
        <v>62</v>
      </c>
      <c r="W1586" s="118" t="s">
        <v>62</v>
      </c>
    </row>
    <row r="1587" spans="1:23" ht="13.5" customHeight="1" x14ac:dyDescent="0.3">
      <c r="A1587" s="237">
        <v>0.16666666666666699</v>
      </c>
      <c r="B1587" s="118" t="s">
        <v>62</v>
      </c>
      <c r="C1587" s="118" t="s">
        <v>62</v>
      </c>
      <c r="D1587" s="118" t="s">
        <v>62</v>
      </c>
      <c r="E1587" s="118" t="s">
        <v>62</v>
      </c>
      <c r="F1587" s="118" t="s">
        <v>62</v>
      </c>
      <c r="G1587" s="118" t="s">
        <v>62</v>
      </c>
      <c r="H1587" s="118" t="s">
        <v>62</v>
      </c>
      <c r="I1587" s="118" t="s">
        <v>62</v>
      </c>
      <c r="J1587" s="118" t="s">
        <v>62</v>
      </c>
      <c r="K1587" s="118" t="s">
        <v>62</v>
      </c>
      <c r="L1587" s="118" t="s">
        <v>62</v>
      </c>
      <c r="M1587" s="118" t="s">
        <v>62</v>
      </c>
      <c r="N1587" s="118" t="s">
        <v>62</v>
      </c>
      <c r="O1587" s="118" t="s">
        <v>62</v>
      </c>
      <c r="P1587" s="118" t="s">
        <v>62</v>
      </c>
      <c r="Q1587" s="118" t="s">
        <v>62</v>
      </c>
      <c r="R1587" s="118" t="s">
        <v>62</v>
      </c>
      <c r="S1587" s="118" t="s">
        <v>62</v>
      </c>
      <c r="T1587" s="118" t="s">
        <v>62</v>
      </c>
      <c r="U1587" s="118" t="s">
        <v>62</v>
      </c>
      <c r="V1587" s="118" t="s">
        <v>62</v>
      </c>
      <c r="W1587" s="118" t="s">
        <v>62</v>
      </c>
    </row>
    <row r="1588" spans="1:23" ht="13.5" customHeight="1" x14ac:dyDescent="0.3">
      <c r="A1588" s="237">
        <v>0.17708333333333301</v>
      </c>
      <c r="B1588" s="118" t="s">
        <v>62</v>
      </c>
      <c r="C1588" s="118" t="s">
        <v>62</v>
      </c>
      <c r="D1588" s="118" t="s">
        <v>62</v>
      </c>
      <c r="E1588" s="118" t="s">
        <v>62</v>
      </c>
      <c r="F1588" s="118" t="s">
        <v>62</v>
      </c>
      <c r="G1588" s="118" t="s">
        <v>62</v>
      </c>
      <c r="H1588" s="118" t="s">
        <v>62</v>
      </c>
      <c r="I1588" s="118" t="s">
        <v>62</v>
      </c>
      <c r="J1588" s="118" t="s">
        <v>62</v>
      </c>
      <c r="K1588" s="118" t="s">
        <v>62</v>
      </c>
      <c r="L1588" s="118" t="s">
        <v>62</v>
      </c>
      <c r="M1588" s="118" t="s">
        <v>62</v>
      </c>
      <c r="N1588" s="118" t="s">
        <v>62</v>
      </c>
      <c r="O1588" s="118" t="s">
        <v>62</v>
      </c>
      <c r="P1588" s="118" t="s">
        <v>62</v>
      </c>
      <c r="Q1588" s="118" t="s">
        <v>62</v>
      </c>
      <c r="R1588" s="118" t="s">
        <v>62</v>
      </c>
      <c r="S1588" s="118" t="s">
        <v>62</v>
      </c>
      <c r="T1588" s="118" t="s">
        <v>62</v>
      </c>
      <c r="U1588" s="118" t="s">
        <v>62</v>
      </c>
      <c r="V1588" s="118" t="s">
        <v>62</v>
      </c>
      <c r="W1588" s="118" t="s">
        <v>62</v>
      </c>
    </row>
    <row r="1589" spans="1:23" ht="13.5" customHeight="1" x14ac:dyDescent="0.3">
      <c r="A1589" s="237">
        <v>0.1875</v>
      </c>
      <c r="B1589" s="118" t="s">
        <v>62</v>
      </c>
      <c r="C1589" s="118" t="s">
        <v>62</v>
      </c>
      <c r="D1589" s="118" t="s">
        <v>62</v>
      </c>
      <c r="E1589" s="118" t="s">
        <v>62</v>
      </c>
      <c r="F1589" s="118" t="s">
        <v>62</v>
      </c>
      <c r="G1589" s="118" t="s">
        <v>62</v>
      </c>
      <c r="H1589" s="118" t="s">
        <v>62</v>
      </c>
      <c r="I1589" s="118" t="s">
        <v>62</v>
      </c>
      <c r="J1589" s="118" t="s">
        <v>62</v>
      </c>
      <c r="K1589" s="118" t="s">
        <v>62</v>
      </c>
      <c r="L1589" s="118" t="s">
        <v>62</v>
      </c>
      <c r="M1589" s="118" t="s">
        <v>62</v>
      </c>
      <c r="N1589" s="118" t="s">
        <v>62</v>
      </c>
      <c r="O1589" s="118" t="s">
        <v>62</v>
      </c>
      <c r="P1589" s="118" t="s">
        <v>62</v>
      </c>
      <c r="Q1589" s="118" t="s">
        <v>62</v>
      </c>
      <c r="R1589" s="118" t="s">
        <v>62</v>
      </c>
      <c r="S1589" s="118" t="s">
        <v>62</v>
      </c>
      <c r="T1589" s="118" t="s">
        <v>62</v>
      </c>
      <c r="U1589" s="118" t="s">
        <v>62</v>
      </c>
      <c r="V1589" s="118" t="s">
        <v>62</v>
      </c>
      <c r="W1589" s="118" t="s">
        <v>62</v>
      </c>
    </row>
    <row r="1590" spans="1:23" ht="13.5" customHeight="1" x14ac:dyDescent="0.3">
      <c r="A1590" s="237">
        <v>0.19791666666666699</v>
      </c>
      <c r="B1590" s="118" t="s">
        <v>62</v>
      </c>
      <c r="C1590" s="118" t="s">
        <v>62</v>
      </c>
      <c r="D1590" s="118" t="s">
        <v>62</v>
      </c>
      <c r="E1590" s="118" t="s">
        <v>62</v>
      </c>
      <c r="F1590" s="118" t="s">
        <v>62</v>
      </c>
      <c r="G1590" s="118" t="s">
        <v>62</v>
      </c>
      <c r="H1590" s="118" t="s">
        <v>62</v>
      </c>
      <c r="I1590" s="118" t="s">
        <v>62</v>
      </c>
      <c r="J1590" s="118" t="s">
        <v>62</v>
      </c>
      <c r="K1590" s="118" t="s">
        <v>62</v>
      </c>
      <c r="L1590" s="118" t="s">
        <v>62</v>
      </c>
      <c r="M1590" s="118" t="s">
        <v>62</v>
      </c>
      <c r="N1590" s="118" t="s">
        <v>62</v>
      </c>
      <c r="O1590" s="118" t="s">
        <v>62</v>
      </c>
      <c r="P1590" s="118" t="s">
        <v>62</v>
      </c>
      <c r="Q1590" s="118" t="s">
        <v>62</v>
      </c>
      <c r="R1590" s="118" t="s">
        <v>62</v>
      </c>
      <c r="S1590" s="118" t="s">
        <v>62</v>
      </c>
      <c r="T1590" s="118" t="s">
        <v>62</v>
      </c>
      <c r="U1590" s="118" t="s">
        <v>62</v>
      </c>
      <c r="V1590" s="118" t="s">
        <v>62</v>
      </c>
      <c r="W1590" s="118" t="s">
        <v>62</v>
      </c>
    </row>
    <row r="1591" spans="1:23" ht="13.5" customHeight="1" x14ac:dyDescent="0.3">
      <c r="A1591" s="237">
        <v>0.20833333333333301</v>
      </c>
      <c r="B1591" s="118" t="s">
        <v>62</v>
      </c>
      <c r="C1591" s="118" t="s">
        <v>62</v>
      </c>
      <c r="D1591" s="118" t="s">
        <v>62</v>
      </c>
      <c r="E1591" s="118" t="s">
        <v>62</v>
      </c>
      <c r="F1591" s="118" t="s">
        <v>62</v>
      </c>
      <c r="G1591" s="118" t="s">
        <v>62</v>
      </c>
      <c r="H1591" s="118" t="s">
        <v>62</v>
      </c>
      <c r="I1591" s="118" t="s">
        <v>62</v>
      </c>
      <c r="J1591" s="118" t="s">
        <v>62</v>
      </c>
      <c r="K1591" s="118" t="s">
        <v>62</v>
      </c>
      <c r="L1591" s="118" t="s">
        <v>62</v>
      </c>
      <c r="M1591" s="118" t="s">
        <v>62</v>
      </c>
      <c r="N1591" s="118" t="s">
        <v>62</v>
      </c>
      <c r="O1591" s="118" t="s">
        <v>62</v>
      </c>
      <c r="P1591" s="118" t="s">
        <v>62</v>
      </c>
      <c r="Q1591" s="118" t="s">
        <v>62</v>
      </c>
      <c r="R1591" s="118" t="s">
        <v>62</v>
      </c>
      <c r="S1591" s="118" t="s">
        <v>62</v>
      </c>
      <c r="T1591" s="118" t="s">
        <v>62</v>
      </c>
      <c r="U1591" s="118" t="s">
        <v>62</v>
      </c>
      <c r="V1591" s="118" t="s">
        <v>62</v>
      </c>
      <c r="W1591" s="118" t="s">
        <v>62</v>
      </c>
    </row>
    <row r="1592" spans="1:23" ht="13.5" customHeight="1" x14ac:dyDescent="0.3">
      <c r="A1592" s="237">
        <v>0.21875</v>
      </c>
      <c r="B1592" s="118" t="s">
        <v>62</v>
      </c>
      <c r="C1592" s="118" t="s">
        <v>62</v>
      </c>
      <c r="D1592" s="118" t="s">
        <v>62</v>
      </c>
      <c r="E1592" s="118" t="s">
        <v>62</v>
      </c>
      <c r="F1592" s="118" t="s">
        <v>62</v>
      </c>
      <c r="G1592" s="118" t="s">
        <v>62</v>
      </c>
      <c r="H1592" s="118" t="s">
        <v>62</v>
      </c>
      <c r="I1592" s="118" t="s">
        <v>62</v>
      </c>
      <c r="J1592" s="118" t="s">
        <v>62</v>
      </c>
      <c r="K1592" s="118" t="s">
        <v>62</v>
      </c>
      <c r="L1592" s="118" t="s">
        <v>62</v>
      </c>
      <c r="M1592" s="118" t="s">
        <v>62</v>
      </c>
      <c r="N1592" s="118" t="s">
        <v>62</v>
      </c>
      <c r="O1592" s="118" t="s">
        <v>62</v>
      </c>
      <c r="P1592" s="118" t="s">
        <v>62</v>
      </c>
      <c r="Q1592" s="118" t="s">
        <v>62</v>
      </c>
      <c r="R1592" s="118" t="s">
        <v>62</v>
      </c>
      <c r="S1592" s="118" t="s">
        <v>62</v>
      </c>
      <c r="T1592" s="118" t="s">
        <v>62</v>
      </c>
      <c r="U1592" s="118" t="s">
        <v>62</v>
      </c>
      <c r="V1592" s="118" t="s">
        <v>62</v>
      </c>
      <c r="W1592" s="118" t="s">
        <v>62</v>
      </c>
    </row>
    <row r="1593" spans="1:23" ht="13.5" customHeight="1" x14ac:dyDescent="0.3">
      <c r="A1593" s="237">
        <v>0.22916666666666699</v>
      </c>
      <c r="B1593" s="118" t="s">
        <v>62</v>
      </c>
      <c r="C1593" s="118" t="s">
        <v>62</v>
      </c>
      <c r="D1593" s="118" t="s">
        <v>62</v>
      </c>
      <c r="E1593" s="118" t="s">
        <v>62</v>
      </c>
      <c r="F1593" s="118" t="s">
        <v>62</v>
      </c>
      <c r="G1593" s="118" t="s">
        <v>62</v>
      </c>
      <c r="H1593" s="118" t="s">
        <v>62</v>
      </c>
      <c r="I1593" s="118" t="s">
        <v>62</v>
      </c>
      <c r="J1593" s="118" t="s">
        <v>62</v>
      </c>
      <c r="K1593" s="118" t="s">
        <v>62</v>
      </c>
      <c r="L1593" s="118" t="s">
        <v>62</v>
      </c>
      <c r="M1593" s="118" t="s">
        <v>62</v>
      </c>
      <c r="N1593" s="118" t="s">
        <v>62</v>
      </c>
      <c r="O1593" s="118" t="s">
        <v>62</v>
      </c>
      <c r="P1593" s="118" t="s">
        <v>62</v>
      </c>
      <c r="Q1593" s="118" t="s">
        <v>62</v>
      </c>
      <c r="R1593" s="118" t="s">
        <v>62</v>
      </c>
      <c r="S1593" s="118" t="s">
        <v>62</v>
      </c>
      <c r="T1593" s="118" t="s">
        <v>62</v>
      </c>
      <c r="U1593" s="118" t="s">
        <v>62</v>
      </c>
      <c r="V1593" s="118" t="s">
        <v>62</v>
      </c>
      <c r="W1593" s="118" t="s">
        <v>62</v>
      </c>
    </row>
    <row r="1594" spans="1:23" ht="13.5" customHeight="1" x14ac:dyDescent="0.3">
      <c r="A1594" s="237">
        <v>0.23958333333333301</v>
      </c>
      <c r="B1594" s="118" t="s">
        <v>62</v>
      </c>
      <c r="C1594" s="118" t="s">
        <v>62</v>
      </c>
      <c r="D1594" s="118" t="s">
        <v>62</v>
      </c>
      <c r="E1594" s="118" t="s">
        <v>62</v>
      </c>
      <c r="F1594" s="118" t="s">
        <v>62</v>
      </c>
      <c r="G1594" s="118" t="s">
        <v>62</v>
      </c>
      <c r="H1594" s="118" t="s">
        <v>62</v>
      </c>
      <c r="I1594" s="118" t="s">
        <v>62</v>
      </c>
      <c r="J1594" s="118" t="s">
        <v>62</v>
      </c>
      <c r="K1594" s="118" t="s">
        <v>62</v>
      </c>
      <c r="L1594" s="118" t="s">
        <v>62</v>
      </c>
      <c r="M1594" s="118" t="s">
        <v>62</v>
      </c>
      <c r="N1594" s="118" t="s">
        <v>62</v>
      </c>
      <c r="O1594" s="118" t="s">
        <v>62</v>
      </c>
      <c r="P1594" s="118" t="s">
        <v>62</v>
      </c>
      <c r="Q1594" s="118" t="s">
        <v>62</v>
      </c>
      <c r="R1594" s="118" t="s">
        <v>62</v>
      </c>
      <c r="S1594" s="118" t="s">
        <v>62</v>
      </c>
      <c r="T1594" s="118" t="s">
        <v>62</v>
      </c>
      <c r="U1594" s="118" t="s">
        <v>62</v>
      </c>
      <c r="V1594" s="118" t="s">
        <v>62</v>
      </c>
      <c r="W1594" s="118" t="s">
        <v>62</v>
      </c>
    </row>
    <row r="1595" spans="1:23" ht="13.5" customHeight="1" x14ac:dyDescent="0.3">
      <c r="A1595" s="237">
        <v>0.25</v>
      </c>
      <c r="B1595" s="118" t="s">
        <v>62</v>
      </c>
      <c r="C1595" s="118" t="s">
        <v>62</v>
      </c>
      <c r="D1595" s="118" t="s">
        <v>62</v>
      </c>
      <c r="E1595" s="118" t="s">
        <v>62</v>
      </c>
      <c r="F1595" s="118" t="s">
        <v>62</v>
      </c>
      <c r="G1595" s="118" t="s">
        <v>62</v>
      </c>
      <c r="H1595" s="118" t="s">
        <v>62</v>
      </c>
      <c r="I1595" s="118" t="s">
        <v>62</v>
      </c>
      <c r="J1595" s="118" t="s">
        <v>62</v>
      </c>
      <c r="K1595" s="118" t="s">
        <v>62</v>
      </c>
      <c r="L1595" s="118" t="s">
        <v>62</v>
      </c>
      <c r="M1595" s="118" t="s">
        <v>62</v>
      </c>
      <c r="N1595" s="118" t="s">
        <v>62</v>
      </c>
      <c r="O1595" s="118" t="s">
        <v>62</v>
      </c>
      <c r="P1595" s="118" t="s">
        <v>62</v>
      </c>
      <c r="Q1595" s="118" t="s">
        <v>62</v>
      </c>
      <c r="R1595" s="118" t="s">
        <v>62</v>
      </c>
      <c r="S1595" s="118" t="s">
        <v>62</v>
      </c>
      <c r="T1595" s="118" t="s">
        <v>62</v>
      </c>
      <c r="U1595" s="118" t="s">
        <v>62</v>
      </c>
      <c r="V1595" s="118" t="s">
        <v>62</v>
      </c>
      <c r="W1595" s="118" t="s">
        <v>62</v>
      </c>
    </row>
    <row r="1596" spans="1:23" ht="13.5" customHeight="1" x14ac:dyDescent="0.3">
      <c r="A1596" s="237">
        <v>0.26041666666666702</v>
      </c>
      <c r="B1596" s="118" t="s">
        <v>62</v>
      </c>
      <c r="C1596" s="118" t="s">
        <v>62</v>
      </c>
      <c r="D1596" s="118" t="s">
        <v>62</v>
      </c>
      <c r="E1596" s="118" t="s">
        <v>62</v>
      </c>
      <c r="F1596" s="118" t="s">
        <v>62</v>
      </c>
      <c r="G1596" s="118" t="s">
        <v>62</v>
      </c>
      <c r="H1596" s="118" t="s">
        <v>62</v>
      </c>
      <c r="I1596" s="118" t="s">
        <v>62</v>
      </c>
      <c r="J1596" s="118" t="s">
        <v>62</v>
      </c>
      <c r="K1596" s="118" t="s">
        <v>62</v>
      </c>
      <c r="L1596" s="118" t="s">
        <v>62</v>
      </c>
      <c r="M1596" s="118" t="s">
        <v>62</v>
      </c>
      <c r="N1596" s="118" t="s">
        <v>62</v>
      </c>
      <c r="O1596" s="118" t="s">
        <v>62</v>
      </c>
      <c r="P1596" s="118" t="s">
        <v>62</v>
      </c>
      <c r="Q1596" s="118" t="s">
        <v>62</v>
      </c>
      <c r="R1596" s="118" t="s">
        <v>62</v>
      </c>
      <c r="S1596" s="118" t="s">
        <v>62</v>
      </c>
      <c r="T1596" s="118" t="s">
        <v>62</v>
      </c>
      <c r="U1596" s="118" t="s">
        <v>62</v>
      </c>
      <c r="V1596" s="118" t="s">
        <v>62</v>
      </c>
      <c r="W1596" s="118" t="s">
        <v>62</v>
      </c>
    </row>
    <row r="1597" spans="1:23" ht="13.5" customHeight="1" x14ac:dyDescent="0.3">
      <c r="A1597" s="237">
        <v>0.27083333333333298</v>
      </c>
      <c r="B1597" s="118" t="s">
        <v>62</v>
      </c>
      <c r="C1597" s="118" t="s">
        <v>62</v>
      </c>
      <c r="D1597" s="118" t="s">
        <v>62</v>
      </c>
      <c r="E1597" s="118" t="s">
        <v>62</v>
      </c>
      <c r="F1597" s="118" t="s">
        <v>62</v>
      </c>
      <c r="G1597" s="118" t="s">
        <v>62</v>
      </c>
      <c r="H1597" s="118" t="s">
        <v>62</v>
      </c>
      <c r="I1597" s="118" t="s">
        <v>62</v>
      </c>
      <c r="J1597" s="118" t="s">
        <v>62</v>
      </c>
      <c r="K1597" s="118" t="s">
        <v>62</v>
      </c>
      <c r="L1597" s="118" t="s">
        <v>62</v>
      </c>
      <c r="M1597" s="118" t="s">
        <v>62</v>
      </c>
      <c r="N1597" s="118" t="s">
        <v>62</v>
      </c>
      <c r="O1597" s="118" t="s">
        <v>62</v>
      </c>
      <c r="P1597" s="118" t="s">
        <v>62</v>
      </c>
      <c r="Q1597" s="118" t="s">
        <v>62</v>
      </c>
      <c r="R1597" s="118" t="s">
        <v>62</v>
      </c>
      <c r="S1597" s="118" t="s">
        <v>62</v>
      </c>
      <c r="T1597" s="118" t="s">
        <v>62</v>
      </c>
      <c r="U1597" s="118" t="s">
        <v>62</v>
      </c>
      <c r="V1597" s="118" t="s">
        <v>62</v>
      </c>
      <c r="W1597" s="118" t="s">
        <v>62</v>
      </c>
    </row>
    <row r="1598" spans="1:23" ht="13.5" customHeight="1" x14ac:dyDescent="0.3">
      <c r="A1598" s="237">
        <v>0.28125</v>
      </c>
      <c r="B1598" s="118" t="s">
        <v>62</v>
      </c>
      <c r="C1598" s="118" t="s">
        <v>62</v>
      </c>
      <c r="D1598" s="118" t="s">
        <v>62</v>
      </c>
      <c r="E1598" s="118" t="s">
        <v>62</v>
      </c>
      <c r="F1598" s="118" t="s">
        <v>62</v>
      </c>
      <c r="G1598" s="118" t="s">
        <v>62</v>
      </c>
      <c r="H1598" s="118" t="s">
        <v>62</v>
      </c>
      <c r="I1598" s="118" t="s">
        <v>62</v>
      </c>
      <c r="J1598" s="118" t="s">
        <v>62</v>
      </c>
      <c r="K1598" s="118" t="s">
        <v>62</v>
      </c>
      <c r="L1598" s="118" t="s">
        <v>62</v>
      </c>
      <c r="M1598" s="118" t="s">
        <v>62</v>
      </c>
      <c r="N1598" s="118" t="s">
        <v>62</v>
      </c>
      <c r="O1598" s="118" t="s">
        <v>62</v>
      </c>
      <c r="P1598" s="118" t="s">
        <v>62</v>
      </c>
      <c r="Q1598" s="118" t="s">
        <v>62</v>
      </c>
      <c r="R1598" s="118" t="s">
        <v>62</v>
      </c>
      <c r="S1598" s="118" t="s">
        <v>62</v>
      </c>
      <c r="T1598" s="118" t="s">
        <v>62</v>
      </c>
      <c r="U1598" s="118" t="s">
        <v>62</v>
      </c>
      <c r="V1598" s="118" t="s">
        <v>62</v>
      </c>
      <c r="W1598" s="118" t="s">
        <v>62</v>
      </c>
    </row>
    <row r="1599" spans="1:23" ht="13.5" customHeight="1" x14ac:dyDescent="0.3">
      <c r="A1599" s="237">
        <v>0.29166666666666702</v>
      </c>
      <c r="B1599" s="118" t="s">
        <v>62</v>
      </c>
      <c r="C1599" s="118" t="s">
        <v>62</v>
      </c>
      <c r="D1599" s="118" t="s">
        <v>62</v>
      </c>
      <c r="E1599" s="118" t="s">
        <v>62</v>
      </c>
      <c r="F1599" s="118" t="s">
        <v>62</v>
      </c>
      <c r="G1599" s="118" t="s">
        <v>62</v>
      </c>
      <c r="H1599" s="118" t="s">
        <v>62</v>
      </c>
      <c r="I1599" s="118" t="s">
        <v>62</v>
      </c>
      <c r="J1599" s="118" t="s">
        <v>62</v>
      </c>
      <c r="K1599" s="118" t="s">
        <v>62</v>
      </c>
      <c r="L1599" s="118" t="s">
        <v>62</v>
      </c>
      <c r="M1599" s="118" t="s">
        <v>62</v>
      </c>
      <c r="N1599" s="118" t="s">
        <v>62</v>
      </c>
      <c r="O1599" s="118" t="s">
        <v>62</v>
      </c>
      <c r="P1599" s="118" t="s">
        <v>62</v>
      </c>
      <c r="Q1599" s="118" t="s">
        <v>62</v>
      </c>
      <c r="R1599" s="118" t="s">
        <v>62</v>
      </c>
      <c r="S1599" s="118" t="s">
        <v>62</v>
      </c>
      <c r="T1599" s="118" t="s">
        <v>62</v>
      </c>
      <c r="U1599" s="118" t="s">
        <v>62</v>
      </c>
      <c r="V1599" s="118" t="s">
        <v>62</v>
      </c>
      <c r="W1599" s="118" t="s">
        <v>62</v>
      </c>
    </row>
    <row r="1600" spans="1:23" ht="13.5" customHeight="1" x14ac:dyDescent="0.3">
      <c r="A1600" s="237">
        <v>0.30208333333333298</v>
      </c>
      <c r="B1600" s="118" t="s">
        <v>62</v>
      </c>
      <c r="C1600" s="118" t="s">
        <v>62</v>
      </c>
      <c r="D1600" s="118" t="s">
        <v>62</v>
      </c>
      <c r="E1600" s="118" t="s">
        <v>62</v>
      </c>
      <c r="F1600" s="118" t="s">
        <v>62</v>
      </c>
      <c r="G1600" s="118" t="s">
        <v>62</v>
      </c>
      <c r="H1600" s="118" t="s">
        <v>62</v>
      </c>
      <c r="I1600" s="118" t="s">
        <v>62</v>
      </c>
      <c r="J1600" s="118" t="s">
        <v>62</v>
      </c>
      <c r="K1600" s="118" t="s">
        <v>62</v>
      </c>
      <c r="L1600" s="118" t="s">
        <v>62</v>
      </c>
      <c r="M1600" s="118" t="s">
        <v>62</v>
      </c>
      <c r="N1600" s="118" t="s">
        <v>62</v>
      </c>
      <c r="O1600" s="118" t="s">
        <v>62</v>
      </c>
      <c r="P1600" s="118" t="s">
        <v>62</v>
      </c>
      <c r="Q1600" s="118" t="s">
        <v>62</v>
      </c>
      <c r="R1600" s="118" t="s">
        <v>62</v>
      </c>
      <c r="S1600" s="118" t="s">
        <v>62</v>
      </c>
      <c r="T1600" s="118" t="s">
        <v>62</v>
      </c>
      <c r="U1600" s="118" t="s">
        <v>62</v>
      </c>
      <c r="V1600" s="118" t="s">
        <v>62</v>
      </c>
      <c r="W1600" s="118" t="s">
        <v>62</v>
      </c>
    </row>
    <row r="1601" spans="1:23" ht="13.5" customHeight="1" x14ac:dyDescent="0.3">
      <c r="A1601" s="237">
        <v>0.3125</v>
      </c>
      <c r="B1601" s="118" t="s">
        <v>62</v>
      </c>
      <c r="C1601" s="118" t="s">
        <v>62</v>
      </c>
      <c r="D1601" s="118" t="s">
        <v>62</v>
      </c>
      <c r="E1601" s="118" t="s">
        <v>62</v>
      </c>
      <c r="F1601" s="118" t="s">
        <v>62</v>
      </c>
      <c r="G1601" s="118" t="s">
        <v>62</v>
      </c>
      <c r="H1601" s="118" t="s">
        <v>62</v>
      </c>
      <c r="I1601" s="118" t="s">
        <v>62</v>
      </c>
      <c r="J1601" s="118" t="s">
        <v>62</v>
      </c>
      <c r="K1601" s="118" t="s">
        <v>62</v>
      </c>
      <c r="L1601" s="118" t="s">
        <v>62</v>
      </c>
      <c r="M1601" s="118" t="s">
        <v>62</v>
      </c>
      <c r="N1601" s="118" t="s">
        <v>62</v>
      </c>
      <c r="O1601" s="118" t="s">
        <v>62</v>
      </c>
      <c r="P1601" s="118" t="s">
        <v>62</v>
      </c>
      <c r="Q1601" s="118" t="s">
        <v>62</v>
      </c>
      <c r="R1601" s="118" t="s">
        <v>62</v>
      </c>
      <c r="S1601" s="118" t="s">
        <v>62</v>
      </c>
      <c r="T1601" s="118" t="s">
        <v>62</v>
      </c>
      <c r="U1601" s="118" t="s">
        <v>62</v>
      </c>
      <c r="V1601" s="118" t="s">
        <v>62</v>
      </c>
      <c r="W1601" s="118" t="s">
        <v>62</v>
      </c>
    </row>
    <row r="1602" spans="1:23" ht="13.5" customHeight="1" x14ac:dyDescent="0.3">
      <c r="A1602" s="237">
        <v>0.32291666666666702</v>
      </c>
      <c r="B1602" s="118" t="s">
        <v>62</v>
      </c>
      <c r="C1602" s="118" t="s">
        <v>62</v>
      </c>
      <c r="D1602" s="118" t="s">
        <v>62</v>
      </c>
      <c r="E1602" s="118" t="s">
        <v>62</v>
      </c>
      <c r="F1602" s="118" t="s">
        <v>62</v>
      </c>
      <c r="G1602" s="118" t="s">
        <v>62</v>
      </c>
      <c r="H1602" s="118" t="s">
        <v>62</v>
      </c>
      <c r="I1602" s="118" t="s">
        <v>62</v>
      </c>
      <c r="J1602" s="118" t="s">
        <v>62</v>
      </c>
      <c r="K1602" s="118" t="s">
        <v>62</v>
      </c>
      <c r="L1602" s="118" t="s">
        <v>62</v>
      </c>
      <c r="M1602" s="118" t="s">
        <v>62</v>
      </c>
      <c r="N1602" s="118" t="s">
        <v>62</v>
      </c>
      <c r="O1602" s="118" t="s">
        <v>62</v>
      </c>
      <c r="P1602" s="118" t="s">
        <v>62</v>
      </c>
      <c r="Q1602" s="118" t="s">
        <v>62</v>
      </c>
      <c r="R1602" s="118" t="s">
        <v>62</v>
      </c>
      <c r="S1602" s="118" t="s">
        <v>62</v>
      </c>
      <c r="T1602" s="118" t="s">
        <v>62</v>
      </c>
      <c r="U1602" s="118" t="s">
        <v>62</v>
      </c>
      <c r="V1602" s="118" t="s">
        <v>62</v>
      </c>
      <c r="W1602" s="118" t="s">
        <v>62</v>
      </c>
    </row>
    <row r="1603" spans="1:23" ht="13.5" customHeight="1" x14ac:dyDescent="0.3">
      <c r="A1603" s="237">
        <v>0.33333333333333298</v>
      </c>
      <c r="B1603" s="118" t="s">
        <v>62</v>
      </c>
      <c r="C1603" s="118" t="s">
        <v>62</v>
      </c>
      <c r="D1603" s="118" t="s">
        <v>62</v>
      </c>
      <c r="E1603" s="118" t="s">
        <v>62</v>
      </c>
      <c r="F1603" s="118" t="s">
        <v>62</v>
      </c>
      <c r="G1603" s="118" t="s">
        <v>62</v>
      </c>
      <c r="H1603" s="118" t="s">
        <v>62</v>
      </c>
      <c r="I1603" s="118" t="s">
        <v>62</v>
      </c>
      <c r="J1603" s="118" t="s">
        <v>62</v>
      </c>
      <c r="K1603" s="118" t="s">
        <v>62</v>
      </c>
      <c r="L1603" s="118" t="s">
        <v>62</v>
      </c>
      <c r="M1603" s="118" t="s">
        <v>62</v>
      </c>
      <c r="N1603" s="118" t="s">
        <v>62</v>
      </c>
      <c r="O1603" s="118" t="s">
        <v>62</v>
      </c>
      <c r="P1603" s="118" t="s">
        <v>62</v>
      </c>
      <c r="Q1603" s="118" t="s">
        <v>62</v>
      </c>
      <c r="R1603" s="118" t="s">
        <v>62</v>
      </c>
      <c r="S1603" s="118" t="s">
        <v>62</v>
      </c>
      <c r="T1603" s="118" t="s">
        <v>62</v>
      </c>
      <c r="U1603" s="118" t="s">
        <v>62</v>
      </c>
      <c r="V1603" s="118" t="s">
        <v>62</v>
      </c>
      <c r="W1603" s="118" t="s">
        <v>62</v>
      </c>
    </row>
    <row r="1604" spans="1:23" ht="13.5" customHeight="1" x14ac:dyDescent="0.3">
      <c r="A1604" s="237">
        <v>0.34375</v>
      </c>
      <c r="B1604" s="118" t="s">
        <v>62</v>
      </c>
      <c r="C1604" s="118" t="s">
        <v>62</v>
      </c>
      <c r="D1604" s="118" t="s">
        <v>62</v>
      </c>
      <c r="E1604" s="118" t="s">
        <v>62</v>
      </c>
      <c r="F1604" s="118" t="s">
        <v>62</v>
      </c>
      <c r="G1604" s="118" t="s">
        <v>62</v>
      </c>
      <c r="H1604" s="118" t="s">
        <v>62</v>
      </c>
      <c r="I1604" s="118" t="s">
        <v>62</v>
      </c>
      <c r="J1604" s="118" t="s">
        <v>62</v>
      </c>
      <c r="K1604" s="118" t="s">
        <v>62</v>
      </c>
      <c r="L1604" s="118" t="s">
        <v>62</v>
      </c>
      <c r="M1604" s="118" t="s">
        <v>62</v>
      </c>
      <c r="N1604" s="118" t="s">
        <v>62</v>
      </c>
      <c r="O1604" s="118" t="s">
        <v>62</v>
      </c>
      <c r="P1604" s="118" t="s">
        <v>62</v>
      </c>
      <c r="Q1604" s="118" t="s">
        <v>62</v>
      </c>
      <c r="R1604" s="118" t="s">
        <v>62</v>
      </c>
      <c r="S1604" s="118" t="s">
        <v>62</v>
      </c>
      <c r="T1604" s="118" t="s">
        <v>62</v>
      </c>
      <c r="U1604" s="118" t="s">
        <v>62</v>
      </c>
      <c r="V1604" s="118" t="s">
        <v>62</v>
      </c>
      <c r="W1604" s="118" t="s">
        <v>62</v>
      </c>
    </row>
    <row r="1605" spans="1:23" ht="13.5" customHeight="1" x14ac:dyDescent="0.3">
      <c r="A1605" s="237">
        <v>0.35416666666666702</v>
      </c>
      <c r="B1605" s="118" t="s">
        <v>62</v>
      </c>
      <c r="C1605" s="118" t="s">
        <v>62</v>
      </c>
      <c r="D1605" s="118" t="s">
        <v>62</v>
      </c>
      <c r="E1605" s="118" t="s">
        <v>62</v>
      </c>
      <c r="F1605" s="118" t="s">
        <v>62</v>
      </c>
      <c r="G1605" s="118" t="s">
        <v>62</v>
      </c>
      <c r="H1605" s="118" t="s">
        <v>62</v>
      </c>
      <c r="I1605" s="118" t="s">
        <v>62</v>
      </c>
      <c r="J1605" s="118" t="s">
        <v>62</v>
      </c>
      <c r="K1605" s="118" t="s">
        <v>62</v>
      </c>
      <c r="L1605" s="118" t="s">
        <v>62</v>
      </c>
      <c r="M1605" s="118" t="s">
        <v>62</v>
      </c>
      <c r="N1605" s="118" t="s">
        <v>62</v>
      </c>
      <c r="O1605" s="118" t="s">
        <v>62</v>
      </c>
      <c r="P1605" s="118" t="s">
        <v>62</v>
      </c>
      <c r="Q1605" s="118" t="s">
        <v>62</v>
      </c>
      <c r="R1605" s="118" t="s">
        <v>62</v>
      </c>
      <c r="S1605" s="118" t="s">
        <v>62</v>
      </c>
      <c r="T1605" s="118" t="s">
        <v>62</v>
      </c>
      <c r="U1605" s="118" t="s">
        <v>62</v>
      </c>
      <c r="V1605" s="118" t="s">
        <v>62</v>
      </c>
      <c r="W1605" s="118" t="s">
        <v>62</v>
      </c>
    </row>
    <row r="1606" spans="1:23" ht="13.5" customHeight="1" x14ac:dyDescent="0.3">
      <c r="A1606" s="237">
        <v>0.36458333333333298</v>
      </c>
      <c r="B1606" s="118" t="s">
        <v>62</v>
      </c>
      <c r="C1606" s="118" t="s">
        <v>62</v>
      </c>
      <c r="D1606" s="118" t="s">
        <v>62</v>
      </c>
      <c r="E1606" s="118" t="s">
        <v>62</v>
      </c>
      <c r="F1606" s="118" t="s">
        <v>62</v>
      </c>
      <c r="G1606" s="118" t="s">
        <v>62</v>
      </c>
      <c r="H1606" s="118" t="s">
        <v>62</v>
      </c>
      <c r="I1606" s="118" t="s">
        <v>62</v>
      </c>
      <c r="J1606" s="118" t="s">
        <v>62</v>
      </c>
      <c r="K1606" s="118" t="s">
        <v>62</v>
      </c>
      <c r="L1606" s="118" t="s">
        <v>62</v>
      </c>
      <c r="M1606" s="118" t="s">
        <v>62</v>
      </c>
      <c r="N1606" s="118" t="s">
        <v>62</v>
      </c>
      <c r="O1606" s="118" t="s">
        <v>62</v>
      </c>
      <c r="P1606" s="118" t="s">
        <v>62</v>
      </c>
      <c r="Q1606" s="118" t="s">
        <v>62</v>
      </c>
      <c r="R1606" s="118" t="s">
        <v>62</v>
      </c>
      <c r="S1606" s="118" t="s">
        <v>62</v>
      </c>
      <c r="T1606" s="118" t="s">
        <v>62</v>
      </c>
      <c r="U1606" s="118" t="s">
        <v>62</v>
      </c>
      <c r="V1606" s="118" t="s">
        <v>62</v>
      </c>
      <c r="W1606" s="118" t="s">
        <v>62</v>
      </c>
    </row>
    <row r="1607" spans="1:23" ht="13.5" customHeight="1" x14ac:dyDescent="0.3">
      <c r="A1607" s="237">
        <v>0.375</v>
      </c>
      <c r="B1607" s="118" t="s">
        <v>62</v>
      </c>
      <c r="C1607" s="118" t="s">
        <v>62</v>
      </c>
      <c r="D1607" s="118" t="s">
        <v>62</v>
      </c>
      <c r="E1607" s="118" t="s">
        <v>62</v>
      </c>
      <c r="F1607" s="118" t="s">
        <v>62</v>
      </c>
      <c r="G1607" s="118" t="s">
        <v>62</v>
      </c>
      <c r="H1607" s="118" t="s">
        <v>62</v>
      </c>
      <c r="I1607" s="118" t="s">
        <v>62</v>
      </c>
      <c r="J1607" s="118" t="s">
        <v>62</v>
      </c>
      <c r="K1607" s="118" t="s">
        <v>62</v>
      </c>
      <c r="L1607" s="118" t="s">
        <v>62</v>
      </c>
      <c r="M1607" s="118" t="s">
        <v>62</v>
      </c>
      <c r="N1607" s="118" t="s">
        <v>62</v>
      </c>
      <c r="O1607" s="118" t="s">
        <v>62</v>
      </c>
      <c r="P1607" s="118" t="s">
        <v>62</v>
      </c>
      <c r="Q1607" s="118" t="s">
        <v>62</v>
      </c>
      <c r="R1607" s="118" t="s">
        <v>62</v>
      </c>
      <c r="S1607" s="118" t="s">
        <v>62</v>
      </c>
      <c r="T1607" s="118" t="s">
        <v>62</v>
      </c>
      <c r="U1607" s="118" t="s">
        <v>62</v>
      </c>
      <c r="V1607" s="118" t="s">
        <v>62</v>
      </c>
      <c r="W1607" s="118" t="s">
        <v>62</v>
      </c>
    </row>
    <row r="1608" spans="1:23" ht="13.5" customHeight="1" x14ac:dyDescent="0.3">
      <c r="A1608" s="237">
        <v>0.38541666666666702</v>
      </c>
      <c r="B1608" s="118" t="s">
        <v>62</v>
      </c>
      <c r="C1608" s="118" t="s">
        <v>62</v>
      </c>
      <c r="D1608" s="118" t="s">
        <v>62</v>
      </c>
      <c r="E1608" s="118" t="s">
        <v>62</v>
      </c>
      <c r="F1608" s="118" t="s">
        <v>62</v>
      </c>
      <c r="G1608" s="118" t="s">
        <v>62</v>
      </c>
      <c r="H1608" s="118" t="s">
        <v>62</v>
      </c>
      <c r="I1608" s="118" t="s">
        <v>62</v>
      </c>
      <c r="J1608" s="118" t="s">
        <v>62</v>
      </c>
      <c r="K1608" s="118" t="s">
        <v>62</v>
      </c>
      <c r="L1608" s="118" t="s">
        <v>62</v>
      </c>
      <c r="M1608" s="118" t="s">
        <v>62</v>
      </c>
      <c r="N1608" s="118" t="s">
        <v>62</v>
      </c>
      <c r="O1608" s="118" t="s">
        <v>62</v>
      </c>
      <c r="P1608" s="118" t="s">
        <v>62</v>
      </c>
      <c r="Q1608" s="118" t="s">
        <v>62</v>
      </c>
      <c r="R1608" s="118" t="s">
        <v>62</v>
      </c>
      <c r="S1608" s="118" t="s">
        <v>62</v>
      </c>
      <c r="T1608" s="118" t="s">
        <v>62</v>
      </c>
      <c r="U1608" s="118" t="s">
        <v>62</v>
      </c>
      <c r="V1608" s="118" t="s">
        <v>62</v>
      </c>
      <c r="W1608" s="118" t="s">
        <v>62</v>
      </c>
    </row>
    <row r="1609" spans="1:23" ht="13.5" customHeight="1" x14ac:dyDescent="0.3">
      <c r="A1609" s="237">
        <v>0.39583333333333298</v>
      </c>
      <c r="B1609" s="118" t="s">
        <v>62</v>
      </c>
      <c r="C1609" s="118" t="s">
        <v>62</v>
      </c>
      <c r="D1609" s="118" t="s">
        <v>62</v>
      </c>
      <c r="E1609" s="118" t="s">
        <v>62</v>
      </c>
      <c r="F1609" s="118" t="s">
        <v>62</v>
      </c>
      <c r="G1609" s="118" t="s">
        <v>62</v>
      </c>
      <c r="H1609" s="118" t="s">
        <v>62</v>
      </c>
      <c r="I1609" s="118" t="s">
        <v>62</v>
      </c>
      <c r="J1609" s="118" t="s">
        <v>62</v>
      </c>
      <c r="K1609" s="118" t="s">
        <v>62</v>
      </c>
      <c r="L1609" s="118" t="s">
        <v>62</v>
      </c>
      <c r="M1609" s="118" t="s">
        <v>62</v>
      </c>
      <c r="N1609" s="118" t="s">
        <v>62</v>
      </c>
      <c r="O1609" s="118" t="s">
        <v>62</v>
      </c>
      <c r="P1609" s="118" t="s">
        <v>62</v>
      </c>
      <c r="Q1609" s="118" t="s">
        <v>62</v>
      </c>
      <c r="R1609" s="118" t="s">
        <v>62</v>
      </c>
      <c r="S1609" s="118" t="s">
        <v>62</v>
      </c>
      <c r="T1609" s="118" t="s">
        <v>62</v>
      </c>
      <c r="U1609" s="118" t="s">
        <v>62</v>
      </c>
      <c r="V1609" s="118" t="s">
        <v>62</v>
      </c>
      <c r="W1609" s="118" t="s">
        <v>62</v>
      </c>
    </row>
    <row r="1610" spans="1:23" ht="13.5" customHeight="1" x14ac:dyDescent="0.3">
      <c r="A1610" s="237">
        <v>0.40625</v>
      </c>
      <c r="B1610" s="118" t="s">
        <v>62</v>
      </c>
      <c r="C1610" s="118" t="s">
        <v>62</v>
      </c>
      <c r="D1610" s="118" t="s">
        <v>62</v>
      </c>
      <c r="E1610" s="118" t="s">
        <v>62</v>
      </c>
      <c r="F1610" s="118" t="s">
        <v>62</v>
      </c>
      <c r="G1610" s="118" t="s">
        <v>62</v>
      </c>
      <c r="H1610" s="118" t="s">
        <v>62</v>
      </c>
      <c r="I1610" s="118" t="s">
        <v>62</v>
      </c>
      <c r="J1610" s="118" t="s">
        <v>62</v>
      </c>
      <c r="K1610" s="118" t="s">
        <v>62</v>
      </c>
      <c r="L1610" s="118" t="s">
        <v>62</v>
      </c>
      <c r="M1610" s="118" t="s">
        <v>62</v>
      </c>
      <c r="N1610" s="118" t="s">
        <v>62</v>
      </c>
      <c r="O1610" s="118" t="s">
        <v>62</v>
      </c>
      <c r="P1610" s="118" t="s">
        <v>62</v>
      </c>
      <c r="Q1610" s="118" t="s">
        <v>62</v>
      </c>
      <c r="R1610" s="118" t="s">
        <v>62</v>
      </c>
      <c r="S1610" s="118" t="s">
        <v>62</v>
      </c>
      <c r="T1610" s="118" t="s">
        <v>62</v>
      </c>
      <c r="U1610" s="118" t="s">
        <v>62</v>
      </c>
      <c r="V1610" s="118" t="s">
        <v>62</v>
      </c>
      <c r="W1610" s="118" t="s">
        <v>62</v>
      </c>
    </row>
    <row r="1611" spans="1:23" ht="13.5" customHeight="1" x14ac:dyDescent="0.3">
      <c r="A1611" s="237">
        <v>0.41666666666666702</v>
      </c>
      <c r="B1611" s="118" t="s">
        <v>62</v>
      </c>
      <c r="C1611" s="118" t="s">
        <v>62</v>
      </c>
      <c r="D1611" s="118" t="s">
        <v>62</v>
      </c>
      <c r="E1611" s="118" t="s">
        <v>62</v>
      </c>
      <c r="F1611" s="118" t="s">
        <v>62</v>
      </c>
      <c r="G1611" s="118" t="s">
        <v>62</v>
      </c>
      <c r="H1611" s="118" t="s">
        <v>62</v>
      </c>
      <c r="I1611" s="118" t="s">
        <v>62</v>
      </c>
      <c r="J1611" s="118" t="s">
        <v>62</v>
      </c>
      <c r="K1611" s="118" t="s">
        <v>62</v>
      </c>
      <c r="L1611" s="118" t="s">
        <v>62</v>
      </c>
      <c r="M1611" s="118" t="s">
        <v>62</v>
      </c>
      <c r="N1611" s="118" t="s">
        <v>62</v>
      </c>
      <c r="O1611" s="118" t="s">
        <v>62</v>
      </c>
      <c r="P1611" s="118" t="s">
        <v>62</v>
      </c>
      <c r="Q1611" s="118" t="s">
        <v>62</v>
      </c>
      <c r="R1611" s="118" t="s">
        <v>62</v>
      </c>
      <c r="S1611" s="118" t="s">
        <v>62</v>
      </c>
      <c r="T1611" s="118" t="s">
        <v>62</v>
      </c>
      <c r="U1611" s="118" t="s">
        <v>62</v>
      </c>
      <c r="V1611" s="118" t="s">
        <v>62</v>
      </c>
      <c r="W1611" s="118" t="s">
        <v>62</v>
      </c>
    </row>
    <row r="1612" spans="1:23" ht="13.5" customHeight="1" x14ac:dyDescent="0.3">
      <c r="A1612" s="237">
        <v>0.42708333333333298</v>
      </c>
      <c r="B1612" s="118" t="s">
        <v>62</v>
      </c>
      <c r="C1612" s="118" t="s">
        <v>62</v>
      </c>
      <c r="D1612" s="118" t="s">
        <v>62</v>
      </c>
      <c r="E1612" s="118" t="s">
        <v>62</v>
      </c>
      <c r="F1612" s="118" t="s">
        <v>62</v>
      </c>
      <c r="G1612" s="118" t="s">
        <v>62</v>
      </c>
      <c r="H1612" s="118" t="s">
        <v>62</v>
      </c>
      <c r="I1612" s="118" t="s">
        <v>62</v>
      </c>
      <c r="J1612" s="118" t="s">
        <v>62</v>
      </c>
      <c r="K1612" s="118" t="s">
        <v>62</v>
      </c>
      <c r="L1612" s="118" t="s">
        <v>62</v>
      </c>
      <c r="M1612" s="118" t="s">
        <v>62</v>
      </c>
      <c r="N1612" s="118" t="s">
        <v>62</v>
      </c>
      <c r="O1612" s="118" t="s">
        <v>62</v>
      </c>
      <c r="P1612" s="118" t="s">
        <v>62</v>
      </c>
      <c r="Q1612" s="118" t="s">
        <v>62</v>
      </c>
      <c r="R1612" s="118" t="s">
        <v>62</v>
      </c>
      <c r="S1612" s="118" t="s">
        <v>62</v>
      </c>
      <c r="T1612" s="118" t="s">
        <v>62</v>
      </c>
      <c r="U1612" s="118" t="s">
        <v>62</v>
      </c>
      <c r="V1612" s="118" t="s">
        <v>62</v>
      </c>
      <c r="W1612" s="118" t="s">
        <v>62</v>
      </c>
    </row>
    <row r="1613" spans="1:23" ht="13.5" customHeight="1" x14ac:dyDescent="0.3">
      <c r="A1613" s="237">
        <v>0.4375</v>
      </c>
      <c r="B1613" s="118" t="s">
        <v>62</v>
      </c>
      <c r="C1613" s="118" t="s">
        <v>62</v>
      </c>
      <c r="D1613" s="118" t="s">
        <v>62</v>
      </c>
      <c r="E1613" s="118" t="s">
        <v>62</v>
      </c>
      <c r="F1613" s="118" t="s">
        <v>62</v>
      </c>
      <c r="G1613" s="118" t="s">
        <v>62</v>
      </c>
      <c r="H1613" s="118" t="s">
        <v>62</v>
      </c>
      <c r="I1613" s="118" t="s">
        <v>62</v>
      </c>
      <c r="J1613" s="118" t="s">
        <v>62</v>
      </c>
      <c r="K1613" s="118" t="s">
        <v>62</v>
      </c>
      <c r="L1613" s="118" t="s">
        <v>62</v>
      </c>
      <c r="M1613" s="118" t="s">
        <v>62</v>
      </c>
      <c r="N1613" s="118" t="s">
        <v>62</v>
      </c>
      <c r="O1613" s="118" t="s">
        <v>62</v>
      </c>
      <c r="P1613" s="118" t="s">
        <v>62</v>
      </c>
      <c r="Q1613" s="118" t="s">
        <v>62</v>
      </c>
      <c r="R1613" s="118" t="s">
        <v>62</v>
      </c>
      <c r="S1613" s="118" t="s">
        <v>62</v>
      </c>
      <c r="T1613" s="118" t="s">
        <v>62</v>
      </c>
      <c r="U1613" s="118" t="s">
        <v>62</v>
      </c>
      <c r="V1613" s="118" t="s">
        <v>62</v>
      </c>
      <c r="W1613" s="118" t="s">
        <v>62</v>
      </c>
    </row>
    <row r="1614" spans="1:23" ht="13.5" customHeight="1" x14ac:dyDescent="0.3">
      <c r="A1614" s="237">
        <v>0.44791666666666702</v>
      </c>
      <c r="B1614" s="118" t="s">
        <v>62</v>
      </c>
      <c r="C1614" s="118" t="s">
        <v>62</v>
      </c>
      <c r="D1614" s="118" t="s">
        <v>62</v>
      </c>
      <c r="E1614" s="118" t="s">
        <v>62</v>
      </c>
      <c r="F1614" s="118" t="s">
        <v>62</v>
      </c>
      <c r="G1614" s="118" t="s">
        <v>62</v>
      </c>
      <c r="H1614" s="118" t="s">
        <v>62</v>
      </c>
      <c r="I1614" s="118" t="s">
        <v>62</v>
      </c>
      <c r="J1614" s="118" t="s">
        <v>62</v>
      </c>
      <c r="K1614" s="118" t="s">
        <v>62</v>
      </c>
      <c r="L1614" s="118" t="s">
        <v>62</v>
      </c>
      <c r="M1614" s="118" t="s">
        <v>62</v>
      </c>
      <c r="N1614" s="118" t="s">
        <v>62</v>
      </c>
      <c r="O1614" s="118" t="s">
        <v>62</v>
      </c>
      <c r="P1614" s="118" t="s">
        <v>62</v>
      </c>
      <c r="Q1614" s="118" t="s">
        <v>62</v>
      </c>
      <c r="R1614" s="118" t="s">
        <v>62</v>
      </c>
      <c r="S1614" s="118" t="s">
        <v>62</v>
      </c>
      <c r="T1614" s="118" t="s">
        <v>62</v>
      </c>
      <c r="U1614" s="118" t="s">
        <v>62</v>
      </c>
      <c r="V1614" s="118" t="s">
        <v>62</v>
      </c>
      <c r="W1614" s="118" t="s">
        <v>62</v>
      </c>
    </row>
    <row r="1615" spans="1:23" ht="13.5" customHeight="1" x14ac:dyDescent="0.3">
      <c r="A1615" s="237">
        <v>0.45833333333333298</v>
      </c>
      <c r="B1615" s="118" t="s">
        <v>62</v>
      </c>
      <c r="C1615" s="118" t="s">
        <v>62</v>
      </c>
      <c r="D1615" s="118" t="s">
        <v>62</v>
      </c>
      <c r="E1615" s="118" t="s">
        <v>62</v>
      </c>
      <c r="F1615" s="118" t="s">
        <v>62</v>
      </c>
      <c r="G1615" s="118" t="s">
        <v>62</v>
      </c>
      <c r="H1615" s="118" t="s">
        <v>62</v>
      </c>
      <c r="I1615" s="118" t="s">
        <v>62</v>
      </c>
      <c r="J1615" s="118" t="s">
        <v>62</v>
      </c>
      <c r="K1615" s="118" t="s">
        <v>62</v>
      </c>
      <c r="L1615" s="118" t="s">
        <v>62</v>
      </c>
      <c r="M1615" s="118" t="s">
        <v>62</v>
      </c>
      <c r="N1615" s="118" t="s">
        <v>62</v>
      </c>
      <c r="O1615" s="118" t="s">
        <v>62</v>
      </c>
      <c r="P1615" s="118" t="s">
        <v>62</v>
      </c>
      <c r="Q1615" s="118" t="s">
        <v>62</v>
      </c>
      <c r="R1615" s="118" t="s">
        <v>62</v>
      </c>
      <c r="S1615" s="118" t="s">
        <v>62</v>
      </c>
      <c r="T1615" s="118" t="s">
        <v>62</v>
      </c>
      <c r="U1615" s="118" t="s">
        <v>62</v>
      </c>
      <c r="V1615" s="118" t="s">
        <v>62</v>
      </c>
      <c r="W1615" s="118" t="s">
        <v>62</v>
      </c>
    </row>
    <row r="1616" spans="1:23" ht="13.5" customHeight="1" x14ac:dyDescent="0.3">
      <c r="A1616" s="237">
        <v>0.46875</v>
      </c>
      <c r="B1616" s="118" t="s">
        <v>62</v>
      </c>
      <c r="C1616" s="118" t="s">
        <v>62</v>
      </c>
      <c r="D1616" s="118" t="s">
        <v>62</v>
      </c>
      <c r="E1616" s="118" t="s">
        <v>62</v>
      </c>
      <c r="F1616" s="118" t="s">
        <v>62</v>
      </c>
      <c r="G1616" s="118" t="s">
        <v>62</v>
      </c>
      <c r="H1616" s="118" t="s">
        <v>62</v>
      </c>
      <c r="I1616" s="118" t="s">
        <v>62</v>
      </c>
      <c r="J1616" s="118" t="s">
        <v>62</v>
      </c>
      <c r="K1616" s="118" t="s">
        <v>62</v>
      </c>
      <c r="L1616" s="118" t="s">
        <v>62</v>
      </c>
      <c r="M1616" s="118" t="s">
        <v>62</v>
      </c>
      <c r="N1616" s="118" t="s">
        <v>62</v>
      </c>
      <c r="O1616" s="118" t="s">
        <v>62</v>
      </c>
      <c r="P1616" s="118" t="s">
        <v>62</v>
      </c>
      <c r="Q1616" s="118" t="s">
        <v>62</v>
      </c>
      <c r="R1616" s="118" t="s">
        <v>62</v>
      </c>
      <c r="S1616" s="118" t="s">
        <v>62</v>
      </c>
      <c r="T1616" s="118" t="s">
        <v>62</v>
      </c>
      <c r="U1616" s="118" t="s">
        <v>62</v>
      </c>
      <c r="V1616" s="118" t="s">
        <v>62</v>
      </c>
      <c r="W1616" s="118" t="s">
        <v>62</v>
      </c>
    </row>
    <row r="1617" spans="1:23" ht="13.5" customHeight="1" x14ac:dyDescent="0.3">
      <c r="A1617" s="237">
        <v>0.47916666666666702</v>
      </c>
      <c r="B1617" s="118" t="s">
        <v>62</v>
      </c>
      <c r="C1617" s="118" t="s">
        <v>62</v>
      </c>
      <c r="D1617" s="118" t="s">
        <v>62</v>
      </c>
      <c r="E1617" s="118" t="s">
        <v>62</v>
      </c>
      <c r="F1617" s="118" t="s">
        <v>62</v>
      </c>
      <c r="G1617" s="118" t="s">
        <v>62</v>
      </c>
      <c r="H1617" s="118" t="s">
        <v>62</v>
      </c>
      <c r="I1617" s="118" t="s">
        <v>62</v>
      </c>
      <c r="J1617" s="118" t="s">
        <v>62</v>
      </c>
      <c r="K1617" s="118" t="s">
        <v>62</v>
      </c>
      <c r="L1617" s="118" t="s">
        <v>62</v>
      </c>
      <c r="M1617" s="118" t="s">
        <v>62</v>
      </c>
      <c r="N1617" s="118" t="s">
        <v>62</v>
      </c>
      <c r="O1617" s="118" t="s">
        <v>62</v>
      </c>
      <c r="P1617" s="118" t="s">
        <v>62</v>
      </c>
      <c r="Q1617" s="118" t="s">
        <v>62</v>
      </c>
      <c r="R1617" s="118" t="s">
        <v>62</v>
      </c>
      <c r="S1617" s="118" t="s">
        <v>62</v>
      </c>
      <c r="T1617" s="118" t="s">
        <v>62</v>
      </c>
      <c r="U1617" s="118" t="s">
        <v>62</v>
      </c>
      <c r="V1617" s="118" t="s">
        <v>62</v>
      </c>
      <c r="W1617" s="118" t="s">
        <v>62</v>
      </c>
    </row>
    <row r="1618" spans="1:23" ht="13.5" customHeight="1" x14ac:dyDescent="0.3">
      <c r="A1618" s="237">
        <v>0.48958333333333298</v>
      </c>
      <c r="B1618" s="118" t="s">
        <v>62</v>
      </c>
      <c r="C1618" s="118" t="s">
        <v>62</v>
      </c>
      <c r="D1618" s="118" t="s">
        <v>62</v>
      </c>
      <c r="E1618" s="118" t="s">
        <v>62</v>
      </c>
      <c r="F1618" s="118" t="s">
        <v>62</v>
      </c>
      <c r="G1618" s="118" t="s">
        <v>62</v>
      </c>
      <c r="H1618" s="118" t="s">
        <v>62</v>
      </c>
      <c r="I1618" s="118" t="s">
        <v>62</v>
      </c>
      <c r="J1618" s="118" t="s">
        <v>62</v>
      </c>
      <c r="K1618" s="118" t="s">
        <v>62</v>
      </c>
      <c r="L1618" s="118" t="s">
        <v>62</v>
      </c>
      <c r="M1618" s="118" t="s">
        <v>62</v>
      </c>
      <c r="N1618" s="118" t="s">
        <v>62</v>
      </c>
      <c r="O1618" s="118" t="s">
        <v>62</v>
      </c>
      <c r="P1618" s="118" t="s">
        <v>62</v>
      </c>
      <c r="Q1618" s="118" t="s">
        <v>62</v>
      </c>
      <c r="R1618" s="118" t="s">
        <v>62</v>
      </c>
      <c r="S1618" s="118" t="s">
        <v>62</v>
      </c>
      <c r="T1618" s="118" t="s">
        <v>62</v>
      </c>
      <c r="U1618" s="118" t="s">
        <v>62</v>
      </c>
      <c r="V1618" s="118" t="s">
        <v>62</v>
      </c>
      <c r="W1618" s="118" t="s">
        <v>62</v>
      </c>
    </row>
    <row r="1619" spans="1:23" ht="13.5" customHeight="1" x14ac:dyDescent="0.3">
      <c r="A1619" s="237">
        <v>0.5</v>
      </c>
      <c r="B1619" s="118" t="s">
        <v>62</v>
      </c>
      <c r="C1619" s="118" t="s">
        <v>62</v>
      </c>
      <c r="D1619" s="118" t="s">
        <v>62</v>
      </c>
      <c r="E1619" s="118" t="s">
        <v>62</v>
      </c>
      <c r="F1619" s="118" t="s">
        <v>62</v>
      </c>
      <c r="G1619" s="118" t="s">
        <v>62</v>
      </c>
      <c r="H1619" s="118" t="s">
        <v>62</v>
      </c>
      <c r="I1619" s="118" t="s">
        <v>62</v>
      </c>
      <c r="J1619" s="118" t="s">
        <v>62</v>
      </c>
      <c r="K1619" s="118" t="s">
        <v>62</v>
      </c>
      <c r="L1619" s="118" t="s">
        <v>62</v>
      </c>
      <c r="M1619" s="118" t="s">
        <v>62</v>
      </c>
      <c r="N1619" s="118" t="s">
        <v>62</v>
      </c>
      <c r="O1619" s="118" t="s">
        <v>62</v>
      </c>
      <c r="P1619" s="118" t="s">
        <v>62</v>
      </c>
      <c r="Q1619" s="118" t="s">
        <v>62</v>
      </c>
      <c r="R1619" s="118" t="s">
        <v>62</v>
      </c>
      <c r="S1619" s="118" t="s">
        <v>62</v>
      </c>
      <c r="T1619" s="118" t="s">
        <v>62</v>
      </c>
      <c r="U1619" s="118" t="s">
        <v>62</v>
      </c>
      <c r="V1619" s="118" t="s">
        <v>62</v>
      </c>
      <c r="W1619" s="118" t="s">
        <v>62</v>
      </c>
    </row>
    <row r="1620" spans="1:23" ht="13.5" customHeight="1" x14ac:dyDescent="0.3">
      <c r="A1620" s="237">
        <v>0.51041666666666696</v>
      </c>
      <c r="B1620" s="118" t="s">
        <v>62</v>
      </c>
      <c r="C1620" s="118" t="s">
        <v>62</v>
      </c>
      <c r="D1620" s="118" t="s">
        <v>62</v>
      </c>
      <c r="E1620" s="118" t="s">
        <v>62</v>
      </c>
      <c r="F1620" s="118" t="s">
        <v>62</v>
      </c>
      <c r="G1620" s="118" t="s">
        <v>62</v>
      </c>
      <c r="H1620" s="118" t="s">
        <v>62</v>
      </c>
      <c r="I1620" s="118" t="s">
        <v>62</v>
      </c>
      <c r="J1620" s="118" t="s">
        <v>62</v>
      </c>
      <c r="K1620" s="118" t="s">
        <v>62</v>
      </c>
      <c r="L1620" s="118" t="s">
        <v>62</v>
      </c>
      <c r="M1620" s="118" t="s">
        <v>62</v>
      </c>
      <c r="N1620" s="118" t="s">
        <v>62</v>
      </c>
      <c r="O1620" s="118" t="s">
        <v>62</v>
      </c>
      <c r="P1620" s="118" t="s">
        <v>62</v>
      </c>
      <c r="Q1620" s="118" t="s">
        <v>62</v>
      </c>
      <c r="R1620" s="118" t="s">
        <v>62</v>
      </c>
      <c r="S1620" s="118" t="s">
        <v>62</v>
      </c>
      <c r="T1620" s="118" t="s">
        <v>62</v>
      </c>
      <c r="U1620" s="118" t="s">
        <v>62</v>
      </c>
      <c r="V1620" s="118" t="s">
        <v>62</v>
      </c>
      <c r="W1620" s="118" t="s">
        <v>62</v>
      </c>
    </row>
    <row r="1621" spans="1:23" ht="13.5" customHeight="1" x14ac:dyDescent="0.3">
      <c r="A1621" s="237">
        <v>0.52083333333333304</v>
      </c>
      <c r="B1621" s="118" t="s">
        <v>62</v>
      </c>
      <c r="C1621" s="118" t="s">
        <v>62</v>
      </c>
      <c r="D1621" s="118" t="s">
        <v>62</v>
      </c>
      <c r="E1621" s="118" t="s">
        <v>62</v>
      </c>
      <c r="F1621" s="118" t="s">
        <v>62</v>
      </c>
      <c r="G1621" s="118" t="s">
        <v>62</v>
      </c>
      <c r="H1621" s="118" t="s">
        <v>62</v>
      </c>
      <c r="I1621" s="118" t="s">
        <v>62</v>
      </c>
      <c r="J1621" s="118" t="s">
        <v>62</v>
      </c>
      <c r="K1621" s="118" t="s">
        <v>62</v>
      </c>
      <c r="L1621" s="118" t="s">
        <v>62</v>
      </c>
      <c r="M1621" s="118" t="s">
        <v>62</v>
      </c>
      <c r="N1621" s="118" t="s">
        <v>62</v>
      </c>
      <c r="O1621" s="118" t="s">
        <v>62</v>
      </c>
      <c r="P1621" s="118" t="s">
        <v>62</v>
      </c>
      <c r="Q1621" s="118" t="s">
        <v>62</v>
      </c>
      <c r="R1621" s="118" t="s">
        <v>62</v>
      </c>
      <c r="S1621" s="118" t="s">
        <v>62</v>
      </c>
      <c r="T1621" s="118" t="s">
        <v>62</v>
      </c>
      <c r="U1621" s="118" t="s">
        <v>62</v>
      </c>
      <c r="V1621" s="118" t="s">
        <v>62</v>
      </c>
      <c r="W1621" s="118" t="s">
        <v>62</v>
      </c>
    </row>
    <row r="1622" spans="1:23" ht="13.5" customHeight="1" x14ac:dyDescent="0.3">
      <c r="A1622" s="237">
        <v>0.53125</v>
      </c>
      <c r="B1622" s="118" t="s">
        <v>62</v>
      </c>
      <c r="C1622" s="118" t="s">
        <v>62</v>
      </c>
      <c r="D1622" s="118" t="s">
        <v>62</v>
      </c>
      <c r="E1622" s="118" t="s">
        <v>62</v>
      </c>
      <c r="F1622" s="118" t="s">
        <v>62</v>
      </c>
      <c r="G1622" s="118" t="s">
        <v>62</v>
      </c>
      <c r="H1622" s="118" t="s">
        <v>62</v>
      </c>
      <c r="I1622" s="118" t="s">
        <v>62</v>
      </c>
      <c r="J1622" s="118" t="s">
        <v>62</v>
      </c>
      <c r="K1622" s="118" t="s">
        <v>62</v>
      </c>
      <c r="L1622" s="118" t="s">
        <v>62</v>
      </c>
      <c r="M1622" s="118" t="s">
        <v>62</v>
      </c>
      <c r="N1622" s="118" t="s">
        <v>62</v>
      </c>
      <c r="O1622" s="118" t="s">
        <v>62</v>
      </c>
      <c r="P1622" s="118" t="s">
        <v>62</v>
      </c>
      <c r="Q1622" s="118" t="s">
        <v>62</v>
      </c>
      <c r="R1622" s="118" t="s">
        <v>62</v>
      </c>
      <c r="S1622" s="118" t="s">
        <v>62</v>
      </c>
      <c r="T1622" s="118" t="s">
        <v>62</v>
      </c>
      <c r="U1622" s="118" t="s">
        <v>62</v>
      </c>
      <c r="V1622" s="118" t="s">
        <v>62</v>
      </c>
      <c r="W1622" s="118" t="s">
        <v>62</v>
      </c>
    </row>
    <row r="1623" spans="1:23" ht="13.5" customHeight="1" x14ac:dyDescent="0.3">
      <c r="A1623" s="237">
        <v>0.54166666666666696</v>
      </c>
      <c r="B1623" s="118" t="s">
        <v>62</v>
      </c>
      <c r="C1623" s="118" t="s">
        <v>62</v>
      </c>
      <c r="D1623" s="118" t="s">
        <v>62</v>
      </c>
      <c r="E1623" s="118" t="s">
        <v>62</v>
      </c>
      <c r="F1623" s="118" t="s">
        <v>62</v>
      </c>
      <c r="G1623" s="118" t="s">
        <v>62</v>
      </c>
      <c r="H1623" s="118" t="s">
        <v>62</v>
      </c>
      <c r="I1623" s="118" t="s">
        <v>62</v>
      </c>
      <c r="J1623" s="118" t="s">
        <v>62</v>
      </c>
      <c r="K1623" s="118" t="s">
        <v>62</v>
      </c>
      <c r="L1623" s="118" t="s">
        <v>62</v>
      </c>
      <c r="M1623" s="118" t="s">
        <v>62</v>
      </c>
      <c r="N1623" s="118" t="s">
        <v>62</v>
      </c>
      <c r="O1623" s="118" t="s">
        <v>62</v>
      </c>
      <c r="P1623" s="118" t="s">
        <v>62</v>
      </c>
      <c r="Q1623" s="118" t="s">
        <v>62</v>
      </c>
      <c r="R1623" s="118" t="s">
        <v>62</v>
      </c>
      <c r="S1623" s="118" t="s">
        <v>62</v>
      </c>
      <c r="T1623" s="118" t="s">
        <v>62</v>
      </c>
      <c r="U1623" s="118" t="s">
        <v>62</v>
      </c>
      <c r="V1623" s="118" t="s">
        <v>62</v>
      </c>
      <c r="W1623" s="118" t="s">
        <v>62</v>
      </c>
    </row>
    <row r="1624" spans="1:23" ht="13.5" customHeight="1" x14ac:dyDescent="0.3">
      <c r="A1624" s="237">
        <v>0.55208333333333304</v>
      </c>
      <c r="B1624" s="118" t="s">
        <v>62</v>
      </c>
      <c r="C1624" s="118" t="s">
        <v>62</v>
      </c>
      <c r="D1624" s="118" t="s">
        <v>62</v>
      </c>
      <c r="E1624" s="118" t="s">
        <v>62</v>
      </c>
      <c r="F1624" s="118" t="s">
        <v>62</v>
      </c>
      <c r="G1624" s="118" t="s">
        <v>62</v>
      </c>
      <c r="H1624" s="118" t="s">
        <v>62</v>
      </c>
      <c r="I1624" s="118" t="s">
        <v>62</v>
      </c>
      <c r="J1624" s="118" t="s">
        <v>62</v>
      </c>
      <c r="K1624" s="118" t="s">
        <v>62</v>
      </c>
      <c r="L1624" s="118" t="s">
        <v>62</v>
      </c>
      <c r="M1624" s="118" t="s">
        <v>62</v>
      </c>
      <c r="N1624" s="118" t="s">
        <v>62</v>
      </c>
      <c r="O1624" s="118" t="s">
        <v>62</v>
      </c>
      <c r="P1624" s="118" t="s">
        <v>62</v>
      </c>
      <c r="Q1624" s="118" t="s">
        <v>62</v>
      </c>
      <c r="R1624" s="118" t="s">
        <v>62</v>
      </c>
      <c r="S1624" s="118" t="s">
        <v>62</v>
      </c>
      <c r="T1624" s="118" t="s">
        <v>62</v>
      </c>
      <c r="U1624" s="118" t="s">
        <v>62</v>
      </c>
      <c r="V1624" s="118" t="s">
        <v>62</v>
      </c>
      <c r="W1624" s="118" t="s">
        <v>62</v>
      </c>
    </row>
    <row r="1625" spans="1:23" ht="13.5" customHeight="1" x14ac:dyDescent="0.3">
      <c r="A1625" s="237">
        <v>0.5625</v>
      </c>
      <c r="B1625" s="118" t="s">
        <v>62</v>
      </c>
      <c r="C1625" s="118" t="s">
        <v>62</v>
      </c>
      <c r="D1625" s="118" t="s">
        <v>62</v>
      </c>
      <c r="E1625" s="118" t="s">
        <v>62</v>
      </c>
      <c r="F1625" s="118" t="s">
        <v>62</v>
      </c>
      <c r="G1625" s="118" t="s">
        <v>62</v>
      </c>
      <c r="H1625" s="118" t="s">
        <v>62</v>
      </c>
      <c r="I1625" s="118" t="s">
        <v>62</v>
      </c>
      <c r="J1625" s="118" t="s">
        <v>62</v>
      </c>
      <c r="K1625" s="118" t="s">
        <v>62</v>
      </c>
      <c r="L1625" s="118" t="s">
        <v>62</v>
      </c>
      <c r="M1625" s="118" t="s">
        <v>62</v>
      </c>
      <c r="N1625" s="118" t="s">
        <v>62</v>
      </c>
      <c r="O1625" s="118" t="s">
        <v>62</v>
      </c>
      <c r="P1625" s="118" t="s">
        <v>62</v>
      </c>
      <c r="Q1625" s="118" t="s">
        <v>62</v>
      </c>
      <c r="R1625" s="118" t="s">
        <v>62</v>
      </c>
      <c r="S1625" s="118" t="s">
        <v>62</v>
      </c>
      <c r="T1625" s="118" t="s">
        <v>62</v>
      </c>
      <c r="U1625" s="118" t="s">
        <v>62</v>
      </c>
      <c r="V1625" s="118" t="s">
        <v>62</v>
      </c>
      <c r="W1625" s="118" t="s">
        <v>62</v>
      </c>
    </row>
    <row r="1626" spans="1:23" ht="13.5" customHeight="1" x14ac:dyDescent="0.3">
      <c r="A1626" s="237">
        <v>0.57291666666666696</v>
      </c>
      <c r="B1626" s="118" t="s">
        <v>62</v>
      </c>
      <c r="C1626" s="118" t="s">
        <v>62</v>
      </c>
      <c r="D1626" s="118" t="s">
        <v>62</v>
      </c>
      <c r="E1626" s="118" t="s">
        <v>62</v>
      </c>
      <c r="F1626" s="118" t="s">
        <v>62</v>
      </c>
      <c r="G1626" s="118" t="s">
        <v>62</v>
      </c>
      <c r="H1626" s="118" t="s">
        <v>62</v>
      </c>
      <c r="I1626" s="118" t="s">
        <v>62</v>
      </c>
      <c r="J1626" s="118" t="s">
        <v>62</v>
      </c>
      <c r="K1626" s="118" t="s">
        <v>62</v>
      </c>
      <c r="L1626" s="118" t="s">
        <v>62</v>
      </c>
      <c r="M1626" s="118" t="s">
        <v>62</v>
      </c>
      <c r="N1626" s="118" t="s">
        <v>62</v>
      </c>
      <c r="O1626" s="118" t="s">
        <v>62</v>
      </c>
      <c r="P1626" s="118" t="s">
        <v>62</v>
      </c>
      <c r="Q1626" s="118" t="s">
        <v>62</v>
      </c>
      <c r="R1626" s="118" t="s">
        <v>62</v>
      </c>
      <c r="S1626" s="118" t="s">
        <v>62</v>
      </c>
      <c r="T1626" s="118" t="s">
        <v>62</v>
      </c>
      <c r="U1626" s="118" t="s">
        <v>62</v>
      </c>
      <c r="V1626" s="118" t="s">
        <v>62</v>
      </c>
      <c r="W1626" s="118" t="s">
        <v>62</v>
      </c>
    </row>
    <row r="1627" spans="1:23" ht="13.5" customHeight="1" x14ac:dyDescent="0.3">
      <c r="A1627" s="237">
        <v>0.58333333333333304</v>
      </c>
      <c r="B1627" s="118" t="s">
        <v>62</v>
      </c>
      <c r="C1627" s="118" t="s">
        <v>62</v>
      </c>
      <c r="D1627" s="118" t="s">
        <v>62</v>
      </c>
      <c r="E1627" s="118" t="s">
        <v>62</v>
      </c>
      <c r="F1627" s="118" t="s">
        <v>62</v>
      </c>
      <c r="G1627" s="118" t="s">
        <v>62</v>
      </c>
      <c r="H1627" s="118" t="s">
        <v>62</v>
      </c>
      <c r="I1627" s="118" t="s">
        <v>62</v>
      </c>
      <c r="J1627" s="118" t="s">
        <v>62</v>
      </c>
      <c r="K1627" s="118" t="s">
        <v>62</v>
      </c>
      <c r="L1627" s="118" t="s">
        <v>62</v>
      </c>
      <c r="M1627" s="118" t="s">
        <v>62</v>
      </c>
      <c r="N1627" s="118" t="s">
        <v>62</v>
      </c>
      <c r="O1627" s="118" t="s">
        <v>62</v>
      </c>
      <c r="P1627" s="118" t="s">
        <v>62</v>
      </c>
      <c r="Q1627" s="118" t="s">
        <v>62</v>
      </c>
      <c r="R1627" s="118" t="s">
        <v>62</v>
      </c>
      <c r="S1627" s="118" t="s">
        <v>62</v>
      </c>
      <c r="T1627" s="118" t="s">
        <v>62</v>
      </c>
      <c r="U1627" s="118" t="s">
        <v>62</v>
      </c>
      <c r="V1627" s="118" t="s">
        <v>62</v>
      </c>
      <c r="W1627" s="118" t="s">
        <v>62</v>
      </c>
    </row>
    <row r="1628" spans="1:23" ht="13.5" customHeight="1" x14ac:dyDescent="0.3">
      <c r="A1628" s="237">
        <v>0.59375</v>
      </c>
      <c r="B1628" s="118" t="s">
        <v>62</v>
      </c>
      <c r="C1628" s="118" t="s">
        <v>62</v>
      </c>
      <c r="D1628" s="118" t="s">
        <v>62</v>
      </c>
      <c r="E1628" s="118" t="s">
        <v>62</v>
      </c>
      <c r="F1628" s="118" t="s">
        <v>62</v>
      </c>
      <c r="G1628" s="118" t="s">
        <v>62</v>
      </c>
      <c r="H1628" s="118" t="s">
        <v>62</v>
      </c>
      <c r="I1628" s="118" t="s">
        <v>62</v>
      </c>
      <c r="J1628" s="118" t="s">
        <v>62</v>
      </c>
      <c r="K1628" s="118" t="s">
        <v>62</v>
      </c>
      <c r="L1628" s="118" t="s">
        <v>62</v>
      </c>
      <c r="M1628" s="118" t="s">
        <v>62</v>
      </c>
      <c r="N1628" s="118" t="s">
        <v>62</v>
      </c>
      <c r="O1628" s="118" t="s">
        <v>62</v>
      </c>
      <c r="P1628" s="118" t="s">
        <v>62</v>
      </c>
      <c r="Q1628" s="118" t="s">
        <v>62</v>
      </c>
      <c r="R1628" s="118" t="s">
        <v>62</v>
      </c>
      <c r="S1628" s="118" t="s">
        <v>62</v>
      </c>
      <c r="T1628" s="118" t="s">
        <v>62</v>
      </c>
      <c r="U1628" s="118" t="s">
        <v>62</v>
      </c>
      <c r="V1628" s="118" t="s">
        <v>62</v>
      </c>
      <c r="W1628" s="118" t="s">
        <v>62</v>
      </c>
    </row>
    <row r="1629" spans="1:23" ht="13.5" customHeight="1" x14ac:dyDescent="0.3">
      <c r="A1629" s="237">
        <v>0.60416666666666696</v>
      </c>
      <c r="B1629" s="118" t="s">
        <v>62</v>
      </c>
      <c r="C1629" s="118" t="s">
        <v>62</v>
      </c>
      <c r="D1629" s="118" t="s">
        <v>62</v>
      </c>
      <c r="E1629" s="118" t="s">
        <v>62</v>
      </c>
      <c r="F1629" s="118" t="s">
        <v>62</v>
      </c>
      <c r="G1629" s="118" t="s">
        <v>62</v>
      </c>
      <c r="H1629" s="118" t="s">
        <v>62</v>
      </c>
      <c r="I1629" s="118" t="s">
        <v>62</v>
      </c>
      <c r="J1629" s="118" t="s">
        <v>62</v>
      </c>
      <c r="K1629" s="118" t="s">
        <v>62</v>
      </c>
      <c r="L1629" s="118" t="s">
        <v>62</v>
      </c>
      <c r="M1629" s="118" t="s">
        <v>62</v>
      </c>
      <c r="N1629" s="118" t="s">
        <v>62</v>
      </c>
      <c r="O1629" s="118" t="s">
        <v>62</v>
      </c>
      <c r="P1629" s="118" t="s">
        <v>62</v>
      </c>
      <c r="Q1629" s="118" t="s">
        <v>62</v>
      </c>
      <c r="R1629" s="118" t="s">
        <v>62</v>
      </c>
      <c r="S1629" s="118" t="s">
        <v>62</v>
      </c>
      <c r="T1629" s="118" t="s">
        <v>62</v>
      </c>
      <c r="U1629" s="118" t="s">
        <v>62</v>
      </c>
      <c r="V1629" s="118" t="s">
        <v>62</v>
      </c>
      <c r="W1629" s="118" t="s">
        <v>62</v>
      </c>
    </row>
    <row r="1630" spans="1:23" ht="13.5" customHeight="1" x14ac:dyDescent="0.3">
      <c r="A1630" s="237">
        <v>0.61458333333333304</v>
      </c>
      <c r="B1630" s="118" t="s">
        <v>62</v>
      </c>
      <c r="C1630" s="118" t="s">
        <v>62</v>
      </c>
      <c r="D1630" s="118" t="s">
        <v>62</v>
      </c>
      <c r="E1630" s="118" t="s">
        <v>62</v>
      </c>
      <c r="F1630" s="118" t="s">
        <v>62</v>
      </c>
      <c r="G1630" s="118" t="s">
        <v>62</v>
      </c>
      <c r="H1630" s="118" t="s">
        <v>62</v>
      </c>
      <c r="I1630" s="118" t="s">
        <v>62</v>
      </c>
      <c r="J1630" s="118" t="s">
        <v>62</v>
      </c>
      <c r="K1630" s="118" t="s">
        <v>62</v>
      </c>
      <c r="L1630" s="118" t="s">
        <v>62</v>
      </c>
      <c r="M1630" s="118" t="s">
        <v>62</v>
      </c>
      <c r="N1630" s="118" t="s">
        <v>62</v>
      </c>
      <c r="O1630" s="118" t="s">
        <v>62</v>
      </c>
      <c r="P1630" s="118" t="s">
        <v>62</v>
      </c>
      <c r="Q1630" s="118" t="s">
        <v>62</v>
      </c>
      <c r="R1630" s="118" t="s">
        <v>62</v>
      </c>
      <c r="S1630" s="118" t="s">
        <v>62</v>
      </c>
      <c r="T1630" s="118" t="s">
        <v>62</v>
      </c>
      <c r="U1630" s="118" t="s">
        <v>62</v>
      </c>
      <c r="V1630" s="118" t="s">
        <v>62</v>
      </c>
      <c r="W1630" s="118" t="s">
        <v>62</v>
      </c>
    </row>
    <row r="1631" spans="1:23" ht="13.5" customHeight="1" x14ac:dyDescent="0.3">
      <c r="A1631" s="237">
        <v>0.625</v>
      </c>
      <c r="B1631" s="118" t="s">
        <v>62</v>
      </c>
      <c r="C1631" s="118" t="s">
        <v>62</v>
      </c>
      <c r="D1631" s="118" t="s">
        <v>62</v>
      </c>
      <c r="E1631" s="118" t="s">
        <v>62</v>
      </c>
      <c r="F1631" s="118" t="s">
        <v>62</v>
      </c>
      <c r="G1631" s="118" t="s">
        <v>62</v>
      </c>
      <c r="H1631" s="118" t="s">
        <v>62</v>
      </c>
      <c r="I1631" s="118" t="s">
        <v>62</v>
      </c>
      <c r="J1631" s="118" t="s">
        <v>62</v>
      </c>
      <c r="K1631" s="118" t="s">
        <v>62</v>
      </c>
      <c r="L1631" s="118" t="s">
        <v>62</v>
      </c>
      <c r="M1631" s="118" t="s">
        <v>62</v>
      </c>
      <c r="N1631" s="118" t="s">
        <v>62</v>
      </c>
      <c r="O1631" s="118" t="s">
        <v>62</v>
      </c>
      <c r="P1631" s="118" t="s">
        <v>62</v>
      </c>
      <c r="Q1631" s="118" t="s">
        <v>62</v>
      </c>
      <c r="R1631" s="118" t="s">
        <v>62</v>
      </c>
      <c r="S1631" s="118" t="s">
        <v>62</v>
      </c>
      <c r="T1631" s="118" t="s">
        <v>62</v>
      </c>
      <c r="U1631" s="118" t="s">
        <v>62</v>
      </c>
      <c r="V1631" s="118" t="s">
        <v>62</v>
      </c>
      <c r="W1631" s="118" t="s">
        <v>62</v>
      </c>
    </row>
    <row r="1632" spans="1:23" ht="13.5" customHeight="1" x14ac:dyDescent="0.3">
      <c r="A1632" s="237">
        <v>0.63541666666666696</v>
      </c>
      <c r="B1632" s="118" t="s">
        <v>62</v>
      </c>
      <c r="C1632" s="118" t="s">
        <v>62</v>
      </c>
      <c r="D1632" s="118" t="s">
        <v>62</v>
      </c>
      <c r="E1632" s="118" t="s">
        <v>62</v>
      </c>
      <c r="F1632" s="118" t="s">
        <v>62</v>
      </c>
      <c r="G1632" s="118" t="s">
        <v>62</v>
      </c>
      <c r="H1632" s="118" t="s">
        <v>62</v>
      </c>
      <c r="I1632" s="118" t="s">
        <v>62</v>
      </c>
      <c r="J1632" s="118" t="s">
        <v>62</v>
      </c>
      <c r="K1632" s="118" t="s">
        <v>62</v>
      </c>
      <c r="L1632" s="118" t="s">
        <v>62</v>
      </c>
      <c r="M1632" s="118" t="s">
        <v>62</v>
      </c>
      <c r="N1632" s="118" t="s">
        <v>62</v>
      </c>
      <c r="O1632" s="118" t="s">
        <v>62</v>
      </c>
      <c r="P1632" s="118" t="s">
        <v>62</v>
      </c>
      <c r="Q1632" s="118" t="s">
        <v>62</v>
      </c>
      <c r="R1632" s="118" t="s">
        <v>62</v>
      </c>
      <c r="S1632" s="118" t="s">
        <v>62</v>
      </c>
      <c r="T1632" s="118" t="s">
        <v>62</v>
      </c>
      <c r="U1632" s="118" t="s">
        <v>62</v>
      </c>
      <c r="V1632" s="118" t="s">
        <v>62</v>
      </c>
      <c r="W1632" s="118" t="s">
        <v>62</v>
      </c>
    </row>
    <row r="1633" spans="1:23" ht="13.5" customHeight="1" x14ac:dyDescent="0.3">
      <c r="A1633" s="237">
        <v>0.64583333333333304</v>
      </c>
      <c r="B1633" s="118" t="s">
        <v>62</v>
      </c>
      <c r="C1633" s="118" t="s">
        <v>62</v>
      </c>
      <c r="D1633" s="118" t="s">
        <v>62</v>
      </c>
      <c r="E1633" s="118" t="s">
        <v>62</v>
      </c>
      <c r="F1633" s="118" t="s">
        <v>62</v>
      </c>
      <c r="G1633" s="118" t="s">
        <v>62</v>
      </c>
      <c r="H1633" s="118" t="s">
        <v>62</v>
      </c>
      <c r="I1633" s="118" t="s">
        <v>62</v>
      </c>
      <c r="J1633" s="118" t="s">
        <v>62</v>
      </c>
      <c r="K1633" s="118" t="s">
        <v>62</v>
      </c>
      <c r="L1633" s="118" t="s">
        <v>62</v>
      </c>
      <c r="M1633" s="118" t="s">
        <v>62</v>
      </c>
      <c r="N1633" s="118" t="s">
        <v>62</v>
      </c>
      <c r="O1633" s="118" t="s">
        <v>62</v>
      </c>
      <c r="P1633" s="118" t="s">
        <v>62</v>
      </c>
      <c r="Q1633" s="118" t="s">
        <v>62</v>
      </c>
      <c r="R1633" s="118" t="s">
        <v>62</v>
      </c>
      <c r="S1633" s="118" t="s">
        <v>62</v>
      </c>
      <c r="T1633" s="118" t="s">
        <v>62</v>
      </c>
      <c r="U1633" s="118" t="s">
        <v>62</v>
      </c>
      <c r="V1633" s="118" t="s">
        <v>62</v>
      </c>
      <c r="W1633" s="118" t="s">
        <v>62</v>
      </c>
    </row>
    <row r="1634" spans="1:23" ht="13.5" customHeight="1" x14ac:dyDescent="0.3">
      <c r="A1634" s="237">
        <v>0.65625</v>
      </c>
      <c r="B1634" s="118" t="s">
        <v>62</v>
      </c>
      <c r="C1634" s="118" t="s">
        <v>62</v>
      </c>
      <c r="D1634" s="118" t="s">
        <v>62</v>
      </c>
      <c r="E1634" s="118" t="s">
        <v>62</v>
      </c>
      <c r="F1634" s="118" t="s">
        <v>62</v>
      </c>
      <c r="G1634" s="118" t="s">
        <v>62</v>
      </c>
      <c r="H1634" s="118" t="s">
        <v>62</v>
      </c>
      <c r="I1634" s="118" t="s">
        <v>62</v>
      </c>
      <c r="J1634" s="118" t="s">
        <v>62</v>
      </c>
      <c r="K1634" s="118" t="s">
        <v>62</v>
      </c>
      <c r="L1634" s="118" t="s">
        <v>62</v>
      </c>
      <c r="M1634" s="118" t="s">
        <v>62</v>
      </c>
      <c r="N1634" s="118" t="s">
        <v>62</v>
      </c>
      <c r="O1634" s="118" t="s">
        <v>62</v>
      </c>
      <c r="P1634" s="118" t="s">
        <v>62</v>
      </c>
      <c r="Q1634" s="118" t="s">
        <v>62</v>
      </c>
      <c r="R1634" s="118" t="s">
        <v>62</v>
      </c>
      <c r="S1634" s="118" t="s">
        <v>62</v>
      </c>
      <c r="T1634" s="118" t="s">
        <v>62</v>
      </c>
      <c r="U1634" s="118" t="s">
        <v>62</v>
      </c>
      <c r="V1634" s="118" t="s">
        <v>62</v>
      </c>
      <c r="W1634" s="118" t="s">
        <v>62</v>
      </c>
    </row>
    <row r="1635" spans="1:23" ht="13.5" customHeight="1" x14ac:dyDescent="0.3">
      <c r="A1635" s="237">
        <v>0.66666666666666696</v>
      </c>
      <c r="B1635" s="118" t="s">
        <v>62</v>
      </c>
      <c r="C1635" s="118" t="s">
        <v>62</v>
      </c>
      <c r="D1635" s="118" t="s">
        <v>62</v>
      </c>
      <c r="E1635" s="118" t="s">
        <v>62</v>
      </c>
      <c r="F1635" s="118" t="s">
        <v>62</v>
      </c>
      <c r="G1635" s="118" t="s">
        <v>62</v>
      </c>
      <c r="H1635" s="118" t="s">
        <v>62</v>
      </c>
      <c r="I1635" s="118" t="s">
        <v>62</v>
      </c>
      <c r="J1635" s="118" t="s">
        <v>62</v>
      </c>
      <c r="K1635" s="118" t="s">
        <v>62</v>
      </c>
      <c r="L1635" s="118" t="s">
        <v>62</v>
      </c>
      <c r="M1635" s="118" t="s">
        <v>62</v>
      </c>
      <c r="N1635" s="118" t="s">
        <v>62</v>
      </c>
      <c r="O1635" s="118" t="s">
        <v>62</v>
      </c>
      <c r="P1635" s="118" t="s">
        <v>62</v>
      </c>
      <c r="Q1635" s="118" t="s">
        <v>62</v>
      </c>
      <c r="R1635" s="118" t="s">
        <v>62</v>
      </c>
      <c r="S1635" s="118" t="s">
        <v>62</v>
      </c>
      <c r="T1635" s="118" t="s">
        <v>62</v>
      </c>
      <c r="U1635" s="118" t="s">
        <v>62</v>
      </c>
      <c r="V1635" s="118" t="s">
        <v>62</v>
      </c>
      <c r="W1635" s="118" t="s">
        <v>62</v>
      </c>
    </row>
    <row r="1636" spans="1:23" ht="13.5" customHeight="1" x14ac:dyDescent="0.3">
      <c r="A1636" s="237">
        <v>0.67708333333333304</v>
      </c>
      <c r="B1636" s="118" t="s">
        <v>62</v>
      </c>
      <c r="C1636" s="118" t="s">
        <v>62</v>
      </c>
      <c r="D1636" s="118" t="s">
        <v>62</v>
      </c>
      <c r="E1636" s="118" t="s">
        <v>62</v>
      </c>
      <c r="F1636" s="118" t="s">
        <v>62</v>
      </c>
      <c r="G1636" s="118" t="s">
        <v>62</v>
      </c>
      <c r="H1636" s="118" t="s">
        <v>62</v>
      </c>
      <c r="I1636" s="118" t="s">
        <v>62</v>
      </c>
      <c r="J1636" s="118" t="s">
        <v>62</v>
      </c>
      <c r="K1636" s="118" t="s">
        <v>62</v>
      </c>
      <c r="L1636" s="118" t="s">
        <v>62</v>
      </c>
      <c r="M1636" s="118" t="s">
        <v>62</v>
      </c>
      <c r="N1636" s="118" t="s">
        <v>62</v>
      </c>
      <c r="O1636" s="118" t="s">
        <v>62</v>
      </c>
      <c r="P1636" s="118" t="s">
        <v>62</v>
      </c>
      <c r="Q1636" s="118" t="s">
        <v>62</v>
      </c>
      <c r="R1636" s="118" t="s">
        <v>62</v>
      </c>
      <c r="S1636" s="118" t="s">
        <v>62</v>
      </c>
      <c r="T1636" s="118" t="s">
        <v>62</v>
      </c>
      <c r="U1636" s="118" t="s">
        <v>62</v>
      </c>
      <c r="V1636" s="118" t="s">
        <v>62</v>
      </c>
      <c r="W1636" s="118" t="s">
        <v>62</v>
      </c>
    </row>
    <row r="1637" spans="1:23" ht="13.5" customHeight="1" x14ac:dyDescent="0.3">
      <c r="A1637" s="237">
        <v>0.6875</v>
      </c>
      <c r="B1637" s="118" t="s">
        <v>62</v>
      </c>
      <c r="C1637" s="118" t="s">
        <v>62</v>
      </c>
      <c r="D1637" s="118" t="s">
        <v>62</v>
      </c>
      <c r="E1637" s="118" t="s">
        <v>62</v>
      </c>
      <c r="F1637" s="118" t="s">
        <v>62</v>
      </c>
      <c r="G1637" s="118" t="s">
        <v>62</v>
      </c>
      <c r="H1637" s="118" t="s">
        <v>62</v>
      </c>
      <c r="I1637" s="118" t="s">
        <v>62</v>
      </c>
      <c r="J1637" s="118" t="s">
        <v>62</v>
      </c>
      <c r="K1637" s="118" t="s">
        <v>62</v>
      </c>
      <c r="L1637" s="118" t="s">
        <v>62</v>
      </c>
      <c r="M1637" s="118" t="s">
        <v>62</v>
      </c>
      <c r="N1637" s="118" t="s">
        <v>62</v>
      </c>
      <c r="O1637" s="118" t="s">
        <v>62</v>
      </c>
      <c r="P1637" s="118" t="s">
        <v>62</v>
      </c>
      <c r="Q1637" s="118" t="s">
        <v>62</v>
      </c>
      <c r="R1637" s="118" t="s">
        <v>62</v>
      </c>
      <c r="S1637" s="118" t="s">
        <v>62</v>
      </c>
      <c r="T1637" s="118" t="s">
        <v>62</v>
      </c>
      <c r="U1637" s="118" t="s">
        <v>62</v>
      </c>
      <c r="V1637" s="118" t="s">
        <v>62</v>
      </c>
      <c r="W1637" s="118" t="s">
        <v>62</v>
      </c>
    </row>
    <row r="1638" spans="1:23" ht="13.5" customHeight="1" x14ac:dyDescent="0.3">
      <c r="A1638" s="237">
        <v>0.69791666666666696</v>
      </c>
      <c r="B1638" s="118" t="s">
        <v>62</v>
      </c>
      <c r="C1638" s="118" t="s">
        <v>62</v>
      </c>
      <c r="D1638" s="118" t="s">
        <v>62</v>
      </c>
      <c r="E1638" s="118" t="s">
        <v>62</v>
      </c>
      <c r="F1638" s="118" t="s">
        <v>62</v>
      </c>
      <c r="G1638" s="118" t="s">
        <v>62</v>
      </c>
      <c r="H1638" s="118" t="s">
        <v>62</v>
      </c>
      <c r="I1638" s="118" t="s">
        <v>62</v>
      </c>
      <c r="J1638" s="118" t="s">
        <v>62</v>
      </c>
      <c r="K1638" s="118" t="s">
        <v>62</v>
      </c>
      <c r="L1638" s="118" t="s">
        <v>62</v>
      </c>
      <c r="M1638" s="118" t="s">
        <v>62</v>
      </c>
      <c r="N1638" s="118" t="s">
        <v>62</v>
      </c>
      <c r="O1638" s="118" t="s">
        <v>62</v>
      </c>
      <c r="P1638" s="118" t="s">
        <v>62</v>
      </c>
      <c r="Q1638" s="118" t="s">
        <v>62</v>
      </c>
      <c r="R1638" s="118" t="s">
        <v>62</v>
      </c>
      <c r="S1638" s="118" t="s">
        <v>62</v>
      </c>
      <c r="T1638" s="118" t="s">
        <v>62</v>
      </c>
      <c r="U1638" s="118" t="s">
        <v>62</v>
      </c>
      <c r="V1638" s="118" t="s">
        <v>62</v>
      </c>
      <c r="W1638" s="118" t="s">
        <v>62</v>
      </c>
    </row>
    <row r="1639" spans="1:23" ht="13.5" customHeight="1" x14ac:dyDescent="0.3">
      <c r="A1639" s="237">
        <v>0.70833333333333304</v>
      </c>
      <c r="B1639" s="118" t="s">
        <v>62</v>
      </c>
      <c r="C1639" s="118" t="s">
        <v>62</v>
      </c>
      <c r="D1639" s="118" t="s">
        <v>62</v>
      </c>
      <c r="E1639" s="118" t="s">
        <v>62</v>
      </c>
      <c r="F1639" s="118" t="s">
        <v>62</v>
      </c>
      <c r="G1639" s="118" t="s">
        <v>62</v>
      </c>
      <c r="H1639" s="118" t="s">
        <v>62</v>
      </c>
      <c r="I1639" s="118" t="s">
        <v>62</v>
      </c>
      <c r="J1639" s="118" t="s">
        <v>62</v>
      </c>
      <c r="K1639" s="118" t="s">
        <v>62</v>
      </c>
      <c r="L1639" s="118" t="s">
        <v>62</v>
      </c>
      <c r="M1639" s="118" t="s">
        <v>62</v>
      </c>
      <c r="N1639" s="118" t="s">
        <v>62</v>
      </c>
      <c r="O1639" s="118" t="s">
        <v>62</v>
      </c>
      <c r="P1639" s="118" t="s">
        <v>62</v>
      </c>
      <c r="Q1639" s="118" t="s">
        <v>62</v>
      </c>
      <c r="R1639" s="118" t="s">
        <v>62</v>
      </c>
      <c r="S1639" s="118" t="s">
        <v>62</v>
      </c>
      <c r="T1639" s="118" t="s">
        <v>62</v>
      </c>
      <c r="U1639" s="118" t="s">
        <v>62</v>
      </c>
      <c r="V1639" s="118" t="s">
        <v>62</v>
      </c>
      <c r="W1639" s="118" t="s">
        <v>62</v>
      </c>
    </row>
    <row r="1640" spans="1:23" ht="13.5" customHeight="1" x14ac:dyDescent="0.3">
      <c r="A1640" s="237">
        <v>0.71875</v>
      </c>
      <c r="B1640" s="118" t="s">
        <v>62</v>
      </c>
      <c r="C1640" s="118" t="s">
        <v>62</v>
      </c>
      <c r="D1640" s="118" t="s">
        <v>62</v>
      </c>
      <c r="E1640" s="118" t="s">
        <v>62</v>
      </c>
      <c r="F1640" s="118" t="s">
        <v>62</v>
      </c>
      <c r="G1640" s="118" t="s">
        <v>62</v>
      </c>
      <c r="H1640" s="118" t="s">
        <v>62</v>
      </c>
      <c r="I1640" s="118" t="s">
        <v>62</v>
      </c>
      <c r="J1640" s="118" t="s">
        <v>62</v>
      </c>
      <c r="K1640" s="118" t="s">
        <v>62</v>
      </c>
      <c r="L1640" s="118" t="s">
        <v>62</v>
      </c>
      <c r="M1640" s="118" t="s">
        <v>62</v>
      </c>
      <c r="N1640" s="118" t="s">
        <v>62</v>
      </c>
      <c r="O1640" s="118" t="s">
        <v>62</v>
      </c>
      <c r="P1640" s="118" t="s">
        <v>62</v>
      </c>
      <c r="Q1640" s="118" t="s">
        <v>62</v>
      </c>
      <c r="R1640" s="118" t="s">
        <v>62</v>
      </c>
      <c r="S1640" s="118" t="s">
        <v>62</v>
      </c>
      <c r="T1640" s="118" t="s">
        <v>62</v>
      </c>
      <c r="U1640" s="118" t="s">
        <v>62</v>
      </c>
      <c r="V1640" s="118" t="s">
        <v>62</v>
      </c>
      <c r="W1640" s="118" t="s">
        <v>62</v>
      </c>
    </row>
    <row r="1641" spans="1:23" ht="13.5" customHeight="1" x14ac:dyDescent="0.3">
      <c r="A1641" s="237">
        <v>0.72916666666666696</v>
      </c>
      <c r="B1641" s="118" t="s">
        <v>62</v>
      </c>
      <c r="C1641" s="118" t="s">
        <v>62</v>
      </c>
      <c r="D1641" s="118" t="s">
        <v>62</v>
      </c>
      <c r="E1641" s="118" t="s">
        <v>62</v>
      </c>
      <c r="F1641" s="118" t="s">
        <v>62</v>
      </c>
      <c r="G1641" s="118" t="s">
        <v>62</v>
      </c>
      <c r="H1641" s="118" t="s">
        <v>62</v>
      </c>
      <c r="I1641" s="118" t="s">
        <v>62</v>
      </c>
      <c r="J1641" s="118" t="s">
        <v>62</v>
      </c>
      <c r="K1641" s="118" t="s">
        <v>62</v>
      </c>
      <c r="L1641" s="118" t="s">
        <v>62</v>
      </c>
      <c r="M1641" s="118" t="s">
        <v>62</v>
      </c>
      <c r="N1641" s="118" t="s">
        <v>62</v>
      </c>
      <c r="O1641" s="118" t="s">
        <v>62</v>
      </c>
      <c r="P1641" s="118" t="s">
        <v>62</v>
      </c>
      <c r="Q1641" s="118" t="s">
        <v>62</v>
      </c>
      <c r="R1641" s="118" t="s">
        <v>62</v>
      </c>
      <c r="S1641" s="118" t="s">
        <v>62</v>
      </c>
      <c r="T1641" s="118" t="s">
        <v>62</v>
      </c>
      <c r="U1641" s="118" t="s">
        <v>62</v>
      </c>
      <c r="V1641" s="118" t="s">
        <v>62</v>
      </c>
      <c r="W1641" s="118" t="s">
        <v>62</v>
      </c>
    </row>
    <row r="1642" spans="1:23" ht="13.5" customHeight="1" x14ac:dyDescent="0.3">
      <c r="A1642" s="237">
        <v>0.73958333333333304</v>
      </c>
      <c r="B1642" s="118" t="s">
        <v>62</v>
      </c>
      <c r="C1642" s="118" t="s">
        <v>62</v>
      </c>
      <c r="D1642" s="118" t="s">
        <v>62</v>
      </c>
      <c r="E1642" s="118" t="s">
        <v>62</v>
      </c>
      <c r="F1642" s="118" t="s">
        <v>62</v>
      </c>
      <c r="G1642" s="118" t="s">
        <v>62</v>
      </c>
      <c r="H1642" s="118" t="s">
        <v>62</v>
      </c>
      <c r="I1642" s="118" t="s">
        <v>62</v>
      </c>
      <c r="J1642" s="118" t="s">
        <v>62</v>
      </c>
      <c r="K1642" s="118" t="s">
        <v>62</v>
      </c>
      <c r="L1642" s="118" t="s">
        <v>62</v>
      </c>
      <c r="M1642" s="118" t="s">
        <v>62</v>
      </c>
      <c r="N1642" s="118" t="s">
        <v>62</v>
      </c>
      <c r="O1642" s="118" t="s">
        <v>62</v>
      </c>
      <c r="P1642" s="118" t="s">
        <v>62</v>
      </c>
      <c r="Q1642" s="118" t="s">
        <v>62</v>
      </c>
      <c r="R1642" s="118" t="s">
        <v>62</v>
      </c>
      <c r="S1642" s="118" t="s">
        <v>62</v>
      </c>
      <c r="T1642" s="118" t="s">
        <v>62</v>
      </c>
      <c r="U1642" s="118" t="s">
        <v>62</v>
      </c>
      <c r="V1642" s="118" t="s">
        <v>62</v>
      </c>
      <c r="W1642" s="118" t="s">
        <v>62</v>
      </c>
    </row>
    <row r="1643" spans="1:23" ht="13.5" customHeight="1" x14ac:dyDescent="0.3">
      <c r="A1643" s="237">
        <v>0.75</v>
      </c>
      <c r="B1643" s="118" t="s">
        <v>62</v>
      </c>
      <c r="C1643" s="118" t="s">
        <v>62</v>
      </c>
      <c r="D1643" s="118" t="s">
        <v>62</v>
      </c>
      <c r="E1643" s="118" t="s">
        <v>62</v>
      </c>
      <c r="F1643" s="118" t="s">
        <v>62</v>
      </c>
      <c r="G1643" s="118" t="s">
        <v>62</v>
      </c>
      <c r="H1643" s="118" t="s">
        <v>62</v>
      </c>
      <c r="I1643" s="118" t="s">
        <v>62</v>
      </c>
      <c r="J1643" s="118" t="s">
        <v>62</v>
      </c>
      <c r="K1643" s="118" t="s">
        <v>62</v>
      </c>
      <c r="L1643" s="118" t="s">
        <v>62</v>
      </c>
      <c r="M1643" s="118" t="s">
        <v>62</v>
      </c>
      <c r="N1643" s="118" t="s">
        <v>62</v>
      </c>
      <c r="O1643" s="118" t="s">
        <v>62</v>
      </c>
      <c r="P1643" s="118" t="s">
        <v>62</v>
      </c>
      <c r="Q1643" s="118" t="s">
        <v>62</v>
      </c>
      <c r="R1643" s="118" t="s">
        <v>62</v>
      </c>
      <c r="S1643" s="118" t="s">
        <v>62</v>
      </c>
      <c r="T1643" s="118" t="s">
        <v>62</v>
      </c>
      <c r="U1643" s="118" t="s">
        <v>62</v>
      </c>
      <c r="V1643" s="118" t="s">
        <v>62</v>
      </c>
      <c r="W1643" s="118" t="s">
        <v>62</v>
      </c>
    </row>
    <row r="1644" spans="1:23" ht="13.5" customHeight="1" x14ac:dyDescent="0.3">
      <c r="A1644" s="237">
        <v>0.76041666666666696</v>
      </c>
      <c r="B1644" s="118" t="s">
        <v>62</v>
      </c>
      <c r="C1644" s="118" t="s">
        <v>62</v>
      </c>
      <c r="D1644" s="118" t="s">
        <v>62</v>
      </c>
      <c r="E1644" s="118" t="s">
        <v>62</v>
      </c>
      <c r="F1644" s="118" t="s">
        <v>62</v>
      </c>
      <c r="G1644" s="118" t="s">
        <v>62</v>
      </c>
      <c r="H1644" s="118" t="s">
        <v>62</v>
      </c>
      <c r="I1644" s="118" t="s">
        <v>62</v>
      </c>
      <c r="J1644" s="118" t="s">
        <v>62</v>
      </c>
      <c r="K1644" s="118" t="s">
        <v>62</v>
      </c>
      <c r="L1644" s="118" t="s">
        <v>62</v>
      </c>
      <c r="M1644" s="118" t="s">
        <v>62</v>
      </c>
      <c r="N1644" s="118" t="s">
        <v>62</v>
      </c>
      <c r="O1644" s="118" t="s">
        <v>62</v>
      </c>
      <c r="P1644" s="118" t="s">
        <v>62</v>
      </c>
      <c r="Q1644" s="118" t="s">
        <v>62</v>
      </c>
      <c r="R1644" s="118" t="s">
        <v>62</v>
      </c>
      <c r="S1644" s="118" t="s">
        <v>62</v>
      </c>
      <c r="T1644" s="118" t="s">
        <v>62</v>
      </c>
      <c r="U1644" s="118" t="s">
        <v>62</v>
      </c>
      <c r="V1644" s="118" t="s">
        <v>62</v>
      </c>
      <c r="W1644" s="118" t="s">
        <v>62</v>
      </c>
    </row>
    <row r="1645" spans="1:23" ht="13.5" customHeight="1" x14ac:dyDescent="0.3">
      <c r="A1645" s="237">
        <v>0.77083333333333304</v>
      </c>
      <c r="B1645" s="118" t="s">
        <v>62</v>
      </c>
      <c r="C1645" s="118" t="s">
        <v>62</v>
      </c>
      <c r="D1645" s="118" t="s">
        <v>62</v>
      </c>
      <c r="E1645" s="118" t="s">
        <v>62</v>
      </c>
      <c r="F1645" s="118" t="s">
        <v>62</v>
      </c>
      <c r="G1645" s="118" t="s">
        <v>62</v>
      </c>
      <c r="H1645" s="118" t="s">
        <v>62</v>
      </c>
      <c r="I1645" s="118" t="s">
        <v>62</v>
      </c>
      <c r="J1645" s="118" t="s">
        <v>62</v>
      </c>
      <c r="K1645" s="118" t="s">
        <v>62</v>
      </c>
      <c r="L1645" s="118" t="s">
        <v>62</v>
      </c>
      <c r="M1645" s="118" t="s">
        <v>62</v>
      </c>
      <c r="N1645" s="118" t="s">
        <v>62</v>
      </c>
      <c r="O1645" s="118" t="s">
        <v>62</v>
      </c>
      <c r="P1645" s="118" t="s">
        <v>62</v>
      </c>
      <c r="Q1645" s="118" t="s">
        <v>62</v>
      </c>
      <c r="R1645" s="118" t="s">
        <v>62</v>
      </c>
      <c r="S1645" s="118" t="s">
        <v>62</v>
      </c>
      <c r="T1645" s="118" t="s">
        <v>62</v>
      </c>
      <c r="U1645" s="118" t="s">
        <v>62</v>
      </c>
      <c r="V1645" s="118" t="s">
        <v>62</v>
      </c>
      <c r="W1645" s="118" t="s">
        <v>62</v>
      </c>
    </row>
    <row r="1646" spans="1:23" ht="13.5" customHeight="1" x14ac:dyDescent="0.3">
      <c r="A1646" s="237">
        <v>0.78125</v>
      </c>
      <c r="B1646" s="118" t="s">
        <v>62</v>
      </c>
      <c r="C1646" s="118" t="s">
        <v>62</v>
      </c>
      <c r="D1646" s="118" t="s">
        <v>62</v>
      </c>
      <c r="E1646" s="118" t="s">
        <v>62</v>
      </c>
      <c r="F1646" s="118" t="s">
        <v>62</v>
      </c>
      <c r="G1646" s="118" t="s">
        <v>62</v>
      </c>
      <c r="H1646" s="118" t="s">
        <v>62</v>
      </c>
      <c r="I1646" s="118" t="s">
        <v>62</v>
      </c>
      <c r="J1646" s="118" t="s">
        <v>62</v>
      </c>
      <c r="K1646" s="118" t="s">
        <v>62</v>
      </c>
      <c r="L1646" s="118" t="s">
        <v>62</v>
      </c>
      <c r="M1646" s="118" t="s">
        <v>62</v>
      </c>
      <c r="N1646" s="118" t="s">
        <v>62</v>
      </c>
      <c r="O1646" s="118" t="s">
        <v>62</v>
      </c>
      <c r="P1646" s="118" t="s">
        <v>62</v>
      </c>
      <c r="Q1646" s="118" t="s">
        <v>62</v>
      </c>
      <c r="R1646" s="118" t="s">
        <v>62</v>
      </c>
      <c r="S1646" s="118" t="s">
        <v>62</v>
      </c>
      <c r="T1646" s="118" t="s">
        <v>62</v>
      </c>
      <c r="U1646" s="118" t="s">
        <v>62</v>
      </c>
      <c r="V1646" s="118" t="s">
        <v>62</v>
      </c>
      <c r="W1646" s="118" t="s">
        <v>62</v>
      </c>
    </row>
    <row r="1647" spans="1:23" ht="13.5" customHeight="1" x14ac:dyDescent="0.3">
      <c r="A1647" s="237">
        <v>0.79166666666666696</v>
      </c>
      <c r="B1647" s="118" t="s">
        <v>62</v>
      </c>
      <c r="C1647" s="118" t="s">
        <v>62</v>
      </c>
      <c r="D1647" s="118" t="s">
        <v>62</v>
      </c>
      <c r="E1647" s="118" t="s">
        <v>62</v>
      </c>
      <c r="F1647" s="118" t="s">
        <v>62</v>
      </c>
      <c r="G1647" s="118" t="s">
        <v>62</v>
      </c>
      <c r="H1647" s="118" t="s">
        <v>62</v>
      </c>
      <c r="I1647" s="118" t="s">
        <v>62</v>
      </c>
      <c r="J1647" s="118" t="s">
        <v>62</v>
      </c>
      <c r="K1647" s="118" t="s">
        <v>62</v>
      </c>
      <c r="L1647" s="118" t="s">
        <v>62</v>
      </c>
      <c r="M1647" s="118" t="s">
        <v>62</v>
      </c>
      <c r="N1647" s="118" t="s">
        <v>62</v>
      </c>
      <c r="O1647" s="118" t="s">
        <v>62</v>
      </c>
      <c r="P1647" s="118" t="s">
        <v>62</v>
      </c>
      <c r="Q1647" s="118" t="s">
        <v>62</v>
      </c>
      <c r="R1647" s="118" t="s">
        <v>62</v>
      </c>
      <c r="S1647" s="118" t="s">
        <v>62</v>
      </c>
      <c r="T1647" s="118" t="s">
        <v>62</v>
      </c>
      <c r="U1647" s="118" t="s">
        <v>62</v>
      </c>
      <c r="V1647" s="118" t="s">
        <v>62</v>
      </c>
      <c r="W1647" s="118" t="s">
        <v>62</v>
      </c>
    </row>
    <row r="1648" spans="1:23" ht="13.5" customHeight="1" x14ac:dyDescent="0.3">
      <c r="A1648" s="237">
        <v>0.80208333333333304</v>
      </c>
      <c r="B1648" s="118" t="s">
        <v>62</v>
      </c>
      <c r="C1648" s="118" t="s">
        <v>62</v>
      </c>
      <c r="D1648" s="118" t="s">
        <v>62</v>
      </c>
      <c r="E1648" s="118" t="s">
        <v>62</v>
      </c>
      <c r="F1648" s="118" t="s">
        <v>62</v>
      </c>
      <c r="G1648" s="118" t="s">
        <v>62</v>
      </c>
      <c r="H1648" s="118" t="s">
        <v>62</v>
      </c>
      <c r="I1648" s="118" t="s">
        <v>62</v>
      </c>
      <c r="J1648" s="118" t="s">
        <v>62</v>
      </c>
      <c r="K1648" s="118" t="s">
        <v>62</v>
      </c>
      <c r="L1648" s="118" t="s">
        <v>62</v>
      </c>
      <c r="M1648" s="118" t="s">
        <v>62</v>
      </c>
      <c r="N1648" s="118" t="s">
        <v>62</v>
      </c>
      <c r="O1648" s="118" t="s">
        <v>62</v>
      </c>
      <c r="P1648" s="118" t="s">
        <v>62</v>
      </c>
      <c r="Q1648" s="118" t="s">
        <v>62</v>
      </c>
      <c r="R1648" s="118" t="s">
        <v>62</v>
      </c>
      <c r="S1648" s="118" t="s">
        <v>62</v>
      </c>
      <c r="T1648" s="118" t="s">
        <v>62</v>
      </c>
      <c r="U1648" s="118" t="s">
        <v>62</v>
      </c>
      <c r="V1648" s="118" t="s">
        <v>62</v>
      </c>
      <c r="W1648" s="118" t="s">
        <v>62</v>
      </c>
    </row>
    <row r="1649" spans="1:23" ht="13.5" customHeight="1" x14ac:dyDescent="0.3">
      <c r="A1649" s="237">
        <v>0.8125</v>
      </c>
      <c r="B1649" s="118" t="s">
        <v>62</v>
      </c>
      <c r="C1649" s="118" t="s">
        <v>62</v>
      </c>
      <c r="D1649" s="118" t="s">
        <v>62</v>
      </c>
      <c r="E1649" s="118" t="s">
        <v>62</v>
      </c>
      <c r="F1649" s="118" t="s">
        <v>62</v>
      </c>
      <c r="G1649" s="118" t="s">
        <v>62</v>
      </c>
      <c r="H1649" s="118" t="s">
        <v>62</v>
      </c>
      <c r="I1649" s="118" t="s">
        <v>62</v>
      </c>
      <c r="J1649" s="118" t="s">
        <v>62</v>
      </c>
      <c r="K1649" s="118" t="s">
        <v>62</v>
      </c>
      <c r="L1649" s="118" t="s">
        <v>62</v>
      </c>
      <c r="M1649" s="118" t="s">
        <v>62</v>
      </c>
      <c r="N1649" s="118" t="s">
        <v>62</v>
      </c>
      <c r="O1649" s="118" t="s">
        <v>62</v>
      </c>
      <c r="P1649" s="118" t="s">
        <v>62</v>
      </c>
      <c r="Q1649" s="118" t="s">
        <v>62</v>
      </c>
      <c r="R1649" s="118" t="s">
        <v>62</v>
      </c>
      <c r="S1649" s="118" t="s">
        <v>62</v>
      </c>
      <c r="T1649" s="118" t="s">
        <v>62</v>
      </c>
      <c r="U1649" s="118" t="s">
        <v>62</v>
      </c>
      <c r="V1649" s="118" t="s">
        <v>62</v>
      </c>
      <c r="W1649" s="118" t="s">
        <v>62</v>
      </c>
    </row>
    <row r="1650" spans="1:23" ht="13.5" customHeight="1" x14ac:dyDescent="0.3">
      <c r="A1650" s="237">
        <v>0.82291666666666696</v>
      </c>
      <c r="B1650" s="118" t="s">
        <v>62</v>
      </c>
      <c r="C1650" s="118" t="s">
        <v>62</v>
      </c>
      <c r="D1650" s="118" t="s">
        <v>62</v>
      </c>
      <c r="E1650" s="118" t="s">
        <v>62</v>
      </c>
      <c r="F1650" s="118" t="s">
        <v>62</v>
      </c>
      <c r="G1650" s="118" t="s">
        <v>62</v>
      </c>
      <c r="H1650" s="118" t="s">
        <v>62</v>
      </c>
      <c r="I1650" s="118" t="s">
        <v>62</v>
      </c>
      <c r="J1650" s="118" t="s">
        <v>62</v>
      </c>
      <c r="K1650" s="118" t="s">
        <v>62</v>
      </c>
      <c r="L1650" s="118" t="s">
        <v>62</v>
      </c>
      <c r="M1650" s="118" t="s">
        <v>62</v>
      </c>
      <c r="N1650" s="118" t="s">
        <v>62</v>
      </c>
      <c r="O1650" s="118" t="s">
        <v>62</v>
      </c>
      <c r="P1650" s="118" t="s">
        <v>62</v>
      </c>
      <c r="Q1650" s="118" t="s">
        <v>62</v>
      </c>
      <c r="R1650" s="118" t="s">
        <v>62</v>
      </c>
      <c r="S1650" s="118" t="s">
        <v>62</v>
      </c>
      <c r="T1650" s="118" t="s">
        <v>62</v>
      </c>
      <c r="U1650" s="118" t="s">
        <v>62</v>
      </c>
      <c r="V1650" s="118" t="s">
        <v>62</v>
      </c>
      <c r="W1650" s="118" t="s">
        <v>62</v>
      </c>
    </row>
    <row r="1651" spans="1:23" ht="13.5" customHeight="1" x14ac:dyDescent="0.3">
      <c r="A1651" s="237">
        <v>0.83333333333333304</v>
      </c>
      <c r="B1651" s="118" t="s">
        <v>62</v>
      </c>
      <c r="C1651" s="118" t="s">
        <v>62</v>
      </c>
      <c r="D1651" s="118" t="s">
        <v>62</v>
      </c>
      <c r="E1651" s="118" t="s">
        <v>62</v>
      </c>
      <c r="F1651" s="118" t="s">
        <v>62</v>
      </c>
      <c r="G1651" s="118" t="s">
        <v>62</v>
      </c>
      <c r="H1651" s="118" t="s">
        <v>62</v>
      </c>
      <c r="I1651" s="118" t="s">
        <v>62</v>
      </c>
      <c r="J1651" s="118" t="s">
        <v>62</v>
      </c>
      <c r="K1651" s="118" t="s">
        <v>62</v>
      </c>
      <c r="L1651" s="118" t="s">
        <v>62</v>
      </c>
      <c r="M1651" s="118" t="s">
        <v>62</v>
      </c>
      <c r="N1651" s="118" t="s">
        <v>62</v>
      </c>
      <c r="O1651" s="118" t="s">
        <v>62</v>
      </c>
      <c r="P1651" s="118" t="s">
        <v>62</v>
      </c>
      <c r="Q1651" s="118" t="s">
        <v>62</v>
      </c>
      <c r="R1651" s="118" t="s">
        <v>62</v>
      </c>
      <c r="S1651" s="118" t="s">
        <v>62</v>
      </c>
      <c r="T1651" s="118" t="s">
        <v>62</v>
      </c>
      <c r="U1651" s="118" t="s">
        <v>62</v>
      </c>
      <c r="V1651" s="118" t="s">
        <v>62</v>
      </c>
      <c r="W1651" s="118" t="s">
        <v>62</v>
      </c>
    </row>
    <row r="1652" spans="1:23" ht="13.5" customHeight="1" x14ac:dyDescent="0.3">
      <c r="A1652" s="237">
        <v>0.84375</v>
      </c>
      <c r="B1652" s="118" t="s">
        <v>62</v>
      </c>
      <c r="C1652" s="118" t="s">
        <v>62</v>
      </c>
      <c r="D1652" s="118" t="s">
        <v>62</v>
      </c>
      <c r="E1652" s="118" t="s">
        <v>62</v>
      </c>
      <c r="F1652" s="118" t="s">
        <v>62</v>
      </c>
      <c r="G1652" s="118" t="s">
        <v>62</v>
      </c>
      <c r="H1652" s="118" t="s">
        <v>62</v>
      </c>
      <c r="I1652" s="118" t="s">
        <v>62</v>
      </c>
      <c r="J1652" s="118" t="s">
        <v>62</v>
      </c>
      <c r="K1652" s="118" t="s">
        <v>62</v>
      </c>
      <c r="L1652" s="118" t="s">
        <v>62</v>
      </c>
      <c r="M1652" s="118" t="s">
        <v>62</v>
      </c>
      <c r="N1652" s="118" t="s">
        <v>62</v>
      </c>
      <c r="O1652" s="118" t="s">
        <v>62</v>
      </c>
      <c r="P1652" s="118" t="s">
        <v>62</v>
      </c>
      <c r="Q1652" s="118" t="s">
        <v>62</v>
      </c>
      <c r="R1652" s="118" t="s">
        <v>62</v>
      </c>
      <c r="S1652" s="118" t="s">
        <v>62</v>
      </c>
      <c r="T1652" s="118" t="s">
        <v>62</v>
      </c>
      <c r="U1652" s="118" t="s">
        <v>62</v>
      </c>
      <c r="V1652" s="118" t="s">
        <v>62</v>
      </c>
      <c r="W1652" s="118" t="s">
        <v>62</v>
      </c>
    </row>
    <row r="1653" spans="1:23" ht="13.5" customHeight="1" x14ac:dyDescent="0.3">
      <c r="A1653" s="237">
        <v>0.85416666666666696</v>
      </c>
      <c r="B1653" s="118" t="s">
        <v>62</v>
      </c>
      <c r="C1653" s="118" t="s">
        <v>62</v>
      </c>
      <c r="D1653" s="118" t="s">
        <v>62</v>
      </c>
      <c r="E1653" s="118" t="s">
        <v>62</v>
      </c>
      <c r="F1653" s="118" t="s">
        <v>62</v>
      </c>
      <c r="G1653" s="118" t="s">
        <v>62</v>
      </c>
      <c r="H1653" s="118" t="s">
        <v>62</v>
      </c>
      <c r="I1653" s="118" t="s">
        <v>62</v>
      </c>
      <c r="J1653" s="118" t="s">
        <v>62</v>
      </c>
      <c r="K1653" s="118" t="s">
        <v>62</v>
      </c>
      <c r="L1653" s="118" t="s">
        <v>62</v>
      </c>
      <c r="M1653" s="118" t="s">
        <v>62</v>
      </c>
      <c r="N1653" s="118" t="s">
        <v>62</v>
      </c>
      <c r="O1653" s="118" t="s">
        <v>62</v>
      </c>
      <c r="P1653" s="118" t="s">
        <v>62</v>
      </c>
      <c r="Q1653" s="118" t="s">
        <v>62</v>
      </c>
      <c r="R1653" s="118" t="s">
        <v>62</v>
      </c>
      <c r="S1653" s="118" t="s">
        <v>62</v>
      </c>
      <c r="T1653" s="118" t="s">
        <v>62</v>
      </c>
      <c r="U1653" s="118" t="s">
        <v>62</v>
      </c>
      <c r="V1653" s="118" t="s">
        <v>62</v>
      </c>
      <c r="W1653" s="118" t="s">
        <v>62</v>
      </c>
    </row>
    <row r="1654" spans="1:23" ht="13.5" customHeight="1" x14ac:dyDescent="0.3">
      <c r="A1654" s="237">
        <v>0.86458333333333304</v>
      </c>
      <c r="B1654" s="118" t="s">
        <v>62</v>
      </c>
      <c r="C1654" s="118" t="s">
        <v>62</v>
      </c>
      <c r="D1654" s="118" t="s">
        <v>62</v>
      </c>
      <c r="E1654" s="118" t="s">
        <v>62</v>
      </c>
      <c r="F1654" s="118" t="s">
        <v>62</v>
      </c>
      <c r="G1654" s="118" t="s">
        <v>62</v>
      </c>
      <c r="H1654" s="118" t="s">
        <v>62</v>
      </c>
      <c r="I1654" s="118" t="s">
        <v>62</v>
      </c>
      <c r="J1654" s="118" t="s">
        <v>62</v>
      </c>
      <c r="K1654" s="118" t="s">
        <v>62</v>
      </c>
      <c r="L1654" s="118" t="s">
        <v>62</v>
      </c>
      <c r="M1654" s="118" t="s">
        <v>62</v>
      </c>
      <c r="N1654" s="118" t="s">
        <v>62</v>
      </c>
      <c r="O1654" s="118" t="s">
        <v>62</v>
      </c>
      <c r="P1654" s="118" t="s">
        <v>62</v>
      </c>
      <c r="Q1654" s="118" t="s">
        <v>62</v>
      </c>
      <c r="R1654" s="118" t="s">
        <v>62</v>
      </c>
      <c r="S1654" s="118" t="s">
        <v>62</v>
      </c>
      <c r="T1654" s="118" t="s">
        <v>62</v>
      </c>
      <c r="U1654" s="118" t="s">
        <v>62</v>
      </c>
      <c r="V1654" s="118" t="s">
        <v>62</v>
      </c>
      <c r="W1654" s="118" t="s">
        <v>62</v>
      </c>
    </row>
    <row r="1655" spans="1:23" ht="13.5" customHeight="1" x14ac:dyDescent="0.3">
      <c r="A1655" s="237">
        <v>0.875</v>
      </c>
      <c r="B1655" s="118" t="s">
        <v>62</v>
      </c>
      <c r="C1655" s="118" t="s">
        <v>62</v>
      </c>
      <c r="D1655" s="118" t="s">
        <v>62</v>
      </c>
      <c r="E1655" s="118" t="s">
        <v>62</v>
      </c>
      <c r="F1655" s="118" t="s">
        <v>62</v>
      </c>
      <c r="G1655" s="118" t="s">
        <v>62</v>
      </c>
      <c r="H1655" s="118" t="s">
        <v>62</v>
      </c>
      <c r="I1655" s="118" t="s">
        <v>62</v>
      </c>
      <c r="J1655" s="118" t="s">
        <v>62</v>
      </c>
      <c r="K1655" s="118" t="s">
        <v>62</v>
      </c>
      <c r="L1655" s="118" t="s">
        <v>62</v>
      </c>
      <c r="M1655" s="118" t="s">
        <v>62</v>
      </c>
      <c r="N1655" s="118" t="s">
        <v>62</v>
      </c>
      <c r="O1655" s="118" t="s">
        <v>62</v>
      </c>
      <c r="P1655" s="118" t="s">
        <v>62</v>
      </c>
      <c r="Q1655" s="118" t="s">
        <v>62</v>
      </c>
      <c r="R1655" s="118" t="s">
        <v>62</v>
      </c>
      <c r="S1655" s="118" t="s">
        <v>62</v>
      </c>
      <c r="T1655" s="118" t="s">
        <v>62</v>
      </c>
      <c r="U1655" s="118" t="s">
        <v>62</v>
      </c>
      <c r="V1655" s="118" t="s">
        <v>62</v>
      </c>
      <c r="W1655" s="118" t="s">
        <v>62</v>
      </c>
    </row>
    <row r="1656" spans="1:23" ht="13.5" customHeight="1" x14ac:dyDescent="0.3">
      <c r="A1656" s="237">
        <v>0.88541666666666696</v>
      </c>
      <c r="B1656" s="118" t="s">
        <v>62</v>
      </c>
      <c r="C1656" s="118" t="s">
        <v>62</v>
      </c>
      <c r="D1656" s="118" t="s">
        <v>62</v>
      </c>
      <c r="E1656" s="118" t="s">
        <v>62</v>
      </c>
      <c r="F1656" s="118" t="s">
        <v>62</v>
      </c>
      <c r="G1656" s="118" t="s">
        <v>62</v>
      </c>
      <c r="H1656" s="118" t="s">
        <v>62</v>
      </c>
      <c r="I1656" s="118" t="s">
        <v>62</v>
      </c>
      <c r="J1656" s="118" t="s">
        <v>62</v>
      </c>
      <c r="K1656" s="118" t="s">
        <v>62</v>
      </c>
      <c r="L1656" s="118" t="s">
        <v>62</v>
      </c>
      <c r="M1656" s="118" t="s">
        <v>62</v>
      </c>
      <c r="N1656" s="118" t="s">
        <v>62</v>
      </c>
      <c r="O1656" s="118" t="s">
        <v>62</v>
      </c>
      <c r="P1656" s="118" t="s">
        <v>62</v>
      </c>
      <c r="Q1656" s="118" t="s">
        <v>62</v>
      </c>
      <c r="R1656" s="118" t="s">
        <v>62</v>
      </c>
      <c r="S1656" s="118" t="s">
        <v>62</v>
      </c>
      <c r="T1656" s="118" t="s">
        <v>62</v>
      </c>
      <c r="U1656" s="118" t="s">
        <v>62</v>
      </c>
      <c r="V1656" s="118" t="s">
        <v>62</v>
      </c>
      <c r="W1656" s="118" t="s">
        <v>62</v>
      </c>
    </row>
    <row r="1657" spans="1:23" ht="13.5" customHeight="1" x14ac:dyDescent="0.3">
      <c r="A1657" s="237">
        <v>0.89583333333333304</v>
      </c>
      <c r="B1657" s="118" t="s">
        <v>62</v>
      </c>
      <c r="C1657" s="118" t="s">
        <v>62</v>
      </c>
      <c r="D1657" s="118" t="s">
        <v>62</v>
      </c>
      <c r="E1657" s="118" t="s">
        <v>62</v>
      </c>
      <c r="F1657" s="118" t="s">
        <v>62</v>
      </c>
      <c r="G1657" s="118" t="s">
        <v>62</v>
      </c>
      <c r="H1657" s="118" t="s">
        <v>62</v>
      </c>
      <c r="I1657" s="118" t="s">
        <v>62</v>
      </c>
      <c r="J1657" s="118" t="s">
        <v>62</v>
      </c>
      <c r="K1657" s="118" t="s">
        <v>62</v>
      </c>
      <c r="L1657" s="118" t="s">
        <v>62</v>
      </c>
      <c r="M1657" s="118" t="s">
        <v>62</v>
      </c>
      <c r="N1657" s="118" t="s">
        <v>62</v>
      </c>
      <c r="O1657" s="118" t="s">
        <v>62</v>
      </c>
      <c r="P1657" s="118" t="s">
        <v>62</v>
      </c>
      <c r="Q1657" s="118" t="s">
        <v>62</v>
      </c>
      <c r="R1657" s="118" t="s">
        <v>62</v>
      </c>
      <c r="S1657" s="118" t="s">
        <v>62</v>
      </c>
      <c r="T1657" s="118" t="s">
        <v>62</v>
      </c>
      <c r="U1657" s="118" t="s">
        <v>62</v>
      </c>
      <c r="V1657" s="118" t="s">
        <v>62</v>
      </c>
      <c r="W1657" s="118" t="s">
        <v>62</v>
      </c>
    </row>
    <row r="1658" spans="1:23" ht="13.5" customHeight="1" x14ac:dyDescent="0.3">
      <c r="A1658" s="237">
        <v>0.90625</v>
      </c>
      <c r="B1658" s="118" t="s">
        <v>62</v>
      </c>
      <c r="C1658" s="118" t="s">
        <v>62</v>
      </c>
      <c r="D1658" s="118" t="s">
        <v>62</v>
      </c>
      <c r="E1658" s="118" t="s">
        <v>62</v>
      </c>
      <c r="F1658" s="118" t="s">
        <v>62</v>
      </c>
      <c r="G1658" s="118" t="s">
        <v>62</v>
      </c>
      <c r="H1658" s="118" t="s">
        <v>62</v>
      </c>
      <c r="I1658" s="118" t="s">
        <v>62</v>
      </c>
      <c r="J1658" s="118" t="s">
        <v>62</v>
      </c>
      <c r="K1658" s="118" t="s">
        <v>62</v>
      </c>
      <c r="L1658" s="118" t="s">
        <v>62</v>
      </c>
      <c r="M1658" s="118" t="s">
        <v>62</v>
      </c>
      <c r="N1658" s="118" t="s">
        <v>62</v>
      </c>
      <c r="O1658" s="118" t="s">
        <v>62</v>
      </c>
      <c r="P1658" s="118" t="s">
        <v>62</v>
      </c>
      <c r="Q1658" s="118" t="s">
        <v>62</v>
      </c>
      <c r="R1658" s="118" t="s">
        <v>62</v>
      </c>
      <c r="S1658" s="118" t="s">
        <v>62</v>
      </c>
      <c r="T1658" s="118" t="s">
        <v>62</v>
      </c>
      <c r="U1658" s="118" t="s">
        <v>62</v>
      </c>
      <c r="V1658" s="118" t="s">
        <v>62</v>
      </c>
      <c r="W1658" s="118" t="s">
        <v>62</v>
      </c>
    </row>
    <row r="1659" spans="1:23" ht="13.5" customHeight="1" x14ac:dyDescent="0.3">
      <c r="A1659" s="237">
        <v>0.91666666666666696</v>
      </c>
      <c r="B1659" s="118" t="s">
        <v>62</v>
      </c>
      <c r="C1659" s="118" t="s">
        <v>62</v>
      </c>
      <c r="D1659" s="118" t="s">
        <v>62</v>
      </c>
      <c r="E1659" s="118" t="s">
        <v>62</v>
      </c>
      <c r="F1659" s="118" t="s">
        <v>62</v>
      </c>
      <c r="G1659" s="118" t="s">
        <v>62</v>
      </c>
      <c r="H1659" s="118" t="s">
        <v>62</v>
      </c>
      <c r="I1659" s="118" t="s">
        <v>62</v>
      </c>
      <c r="J1659" s="118" t="s">
        <v>62</v>
      </c>
      <c r="K1659" s="118" t="s">
        <v>62</v>
      </c>
      <c r="L1659" s="118" t="s">
        <v>62</v>
      </c>
      <c r="M1659" s="118" t="s">
        <v>62</v>
      </c>
      <c r="N1659" s="118" t="s">
        <v>62</v>
      </c>
      <c r="O1659" s="118" t="s">
        <v>62</v>
      </c>
      <c r="P1659" s="118" t="s">
        <v>62</v>
      </c>
      <c r="Q1659" s="118" t="s">
        <v>62</v>
      </c>
      <c r="R1659" s="118" t="s">
        <v>62</v>
      </c>
      <c r="S1659" s="118" t="s">
        <v>62</v>
      </c>
      <c r="T1659" s="118" t="s">
        <v>62</v>
      </c>
      <c r="U1659" s="118" t="s">
        <v>62</v>
      </c>
      <c r="V1659" s="118" t="s">
        <v>62</v>
      </c>
      <c r="W1659" s="118" t="s">
        <v>62</v>
      </c>
    </row>
    <row r="1660" spans="1:23" ht="13.5" customHeight="1" x14ac:dyDescent="0.3">
      <c r="A1660" s="237">
        <v>0.92708333333333304</v>
      </c>
      <c r="B1660" s="118" t="s">
        <v>62</v>
      </c>
      <c r="C1660" s="118" t="s">
        <v>62</v>
      </c>
      <c r="D1660" s="118" t="s">
        <v>62</v>
      </c>
      <c r="E1660" s="118" t="s">
        <v>62</v>
      </c>
      <c r="F1660" s="118" t="s">
        <v>62</v>
      </c>
      <c r="G1660" s="118" t="s">
        <v>62</v>
      </c>
      <c r="H1660" s="118" t="s">
        <v>62</v>
      </c>
      <c r="I1660" s="118" t="s">
        <v>62</v>
      </c>
      <c r="J1660" s="118" t="s">
        <v>62</v>
      </c>
      <c r="K1660" s="118" t="s">
        <v>62</v>
      </c>
      <c r="L1660" s="118" t="s">
        <v>62</v>
      </c>
      <c r="M1660" s="118" t="s">
        <v>62</v>
      </c>
      <c r="N1660" s="118" t="s">
        <v>62</v>
      </c>
      <c r="O1660" s="118" t="s">
        <v>62</v>
      </c>
      <c r="P1660" s="118" t="s">
        <v>62</v>
      </c>
      <c r="Q1660" s="118" t="s">
        <v>62</v>
      </c>
      <c r="R1660" s="118" t="s">
        <v>62</v>
      </c>
      <c r="S1660" s="118" t="s">
        <v>62</v>
      </c>
      <c r="T1660" s="118" t="s">
        <v>62</v>
      </c>
      <c r="U1660" s="118" t="s">
        <v>62</v>
      </c>
      <c r="V1660" s="118" t="s">
        <v>62</v>
      </c>
      <c r="W1660" s="118" t="s">
        <v>62</v>
      </c>
    </row>
    <row r="1661" spans="1:23" ht="13.5" customHeight="1" x14ac:dyDescent="0.3">
      <c r="A1661" s="237">
        <v>0.9375</v>
      </c>
      <c r="B1661" s="118" t="s">
        <v>62</v>
      </c>
      <c r="C1661" s="118" t="s">
        <v>62</v>
      </c>
      <c r="D1661" s="118" t="s">
        <v>62</v>
      </c>
      <c r="E1661" s="118" t="s">
        <v>62</v>
      </c>
      <c r="F1661" s="118" t="s">
        <v>62</v>
      </c>
      <c r="G1661" s="118" t="s">
        <v>62</v>
      </c>
      <c r="H1661" s="118" t="s">
        <v>62</v>
      </c>
      <c r="I1661" s="118" t="s">
        <v>62</v>
      </c>
      <c r="J1661" s="118" t="s">
        <v>62</v>
      </c>
      <c r="K1661" s="118" t="s">
        <v>62</v>
      </c>
      <c r="L1661" s="118" t="s">
        <v>62</v>
      </c>
      <c r="M1661" s="118" t="s">
        <v>62</v>
      </c>
      <c r="N1661" s="118" t="s">
        <v>62</v>
      </c>
      <c r="O1661" s="118" t="s">
        <v>62</v>
      </c>
      <c r="P1661" s="118" t="s">
        <v>62</v>
      </c>
      <c r="Q1661" s="118" t="s">
        <v>62</v>
      </c>
      <c r="R1661" s="118" t="s">
        <v>62</v>
      </c>
      <c r="S1661" s="118" t="s">
        <v>62</v>
      </c>
      <c r="T1661" s="118" t="s">
        <v>62</v>
      </c>
      <c r="U1661" s="118" t="s">
        <v>62</v>
      </c>
      <c r="V1661" s="118" t="s">
        <v>62</v>
      </c>
      <c r="W1661" s="118" t="s">
        <v>62</v>
      </c>
    </row>
    <row r="1662" spans="1:23" ht="13.5" customHeight="1" x14ac:dyDescent="0.3">
      <c r="A1662" s="237">
        <v>0.94791666666666696</v>
      </c>
      <c r="B1662" s="118" t="s">
        <v>62</v>
      </c>
      <c r="C1662" s="118" t="s">
        <v>62</v>
      </c>
      <c r="D1662" s="118" t="s">
        <v>62</v>
      </c>
      <c r="E1662" s="118" t="s">
        <v>62</v>
      </c>
      <c r="F1662" s="118" t="s">
        <v>62</v>
      </c>
      <c r="G1662" s="118" t="s">
        <v>62</v>
      </c>
      <c r="H1662" s="118" t="s">
        <v>62</v>
      </c>
      <c r="I1662" s="118" t="s">
        <v>62</v>
      </c>
      <c r="J1662" s="118" t="s">
        <v>62</v>
      </c>
      <c r="K1662" s="118" t="s">
        <v>62</v>
      </c>
      <c r="L1662" s="118" t="s">
        <v>62</v>
      </c>
      <c r="M1662" s="118" t="s">
        <v>62</v>
      </c>
      <c r="N1662" s="118" t="s">
        <v>62</v>
      </c>
      <c r="O1662" s="118" t="s">
        <v>62</v>
      </c>
      <c r="P1662" s="118" t="s">
        <v>62</v>
      </c>
      <c r="Q1662" s="118" t="s">
        <v>62</v>
      </c>
      <c r="R1662" s="118" t="s">
        <v>62</v>
      </c>
      <c r="S1662" s="118" t="s">
        <v>62</v>
      </c>
      <c r="T1662" s="118" t="s">
        <v>62</v>
      </c>
      <c r="U1662" s="118" t="s">
        <v>62</v>
      </c>
      <c r="V1662" s="118" t="s">
        <v>62</v>
      </c>
      <c r="W1662" s="118" t="s">
        <v>62</v>
      </c>
    </row>
    <row r="1663" spans="1:23" ht="13.5" customHeight="1" x14ac:dyDescent="0.3">
      <c r="A1663" s="237">
        <v>0.95833333333333304</v>
      </c>
      <c r="B1663" s="118" t="s">
        <v>62</v>
      </c>
      <c r="C1663" s="118" t="s">
        <v>62</v>
      </c>
      <c r="D1663" s="118" t="s">
        <v>62</v>
      </c>
      <c r="E1663" s="118" t="s">
        <v>62</v>
      </c>
      <c r="F1663" s="118" t="s">
        <v>62</v>
      </c>
      <c r="G1663" s="118" t="s">
        <v>62</v>
      </c>
      <c r="H1663" s="118" t="s">
        <v>62</v>
      </c>
      <c r="I1663" s="118" t="s">
        <v>62</v>
      </c>
      <c r="J1663" s="118" t="s">
        <v>62</v>
      </c>
      <c r="K1663" s="118" t="s">
        <v>62</v>
      </c>
      <c r="L1663" s="118" t="s">
        <v>62</v>
      </c>
      <c r="M1663" s="118" t="s">
        <v>62</v>
      </c>
      <c r="N1663" s="118" t="s">
        <v>62</v>
      </c>
      <c r="O1663" s="118" t="s">
        <v>62</v>
      </c>
      <c r="P1663" s="118" t="s">
        <v>62</v>
      </c>
      <c r="Q1663" s="118" t="s">
        <v>62</v>
      </c>
      <c r="R1663" s="118" t="s">
        <v>62</v>
      </c>
      <c r="S1663" s="118" t="s">
        <v>62</v>
      </c>
      <c r="T1663" s="118" t="s">
        <v>62</v>
      </c>
      <c r="U1663" s="118" t="s">
        <v>62</v>
      </c>
      <c r="V1663" s="118" t="s">
        <v>62</v>
      </c>
      <c r="W1663" s="118" t="s">
        <v>62</v>
      </c>
    </row>
    <row r="1664" spans="1:23" ht="13.5" customHeight="1" x14ac:dyDescent="0.3">
      <c r="A1664" s="237">
        <v>0.96875</v>
      </c>
      <c r="B1664" s="118" t="s">
        <v>62</v>
      </c>
      <c r="C1664" s="118" t="s">
        <v>62</v>
      </c>
      <c r="D1664" s="118" t="s">
        <v>62</v>
      </c>
      <c r="E1664" s="118" t="s">
        <v>62</v>
      </c>
      <c r="F1664" s="118" t="s">
        <v>62</v>
      </c>
      <c r="G1664" s="118" t="s">
        <v>62</v>
      </c>
      <c r="H1664" s="118" t="s">
        <v>62</v>
      </c>
      <c r="I1664" s="118" t="s">
        <v>62</v>
      </c>
      <c r="J1664" s="118" t="s">
        <v>62</v>
      </c>
      <c r="K1664" s="118" t="s">
        <v>62</v>
      </c>
      <c r="L1664" s="118" t="s">
        <v>62</v>
      </c>
      <c r="M1664" s="118" t="s">
        <v>62</v>
      </c>
      <c r="N1664" s="118" t="s">
        <v>62</v>
      </c>
      <c r="O1664" s="118" t="s">
        <v>62</v>
      </c>
      <c r="P1664" s="118" t="s">
        <v>62</v>
      </c>
      <c r="Q1664" s="118" t="s">
        <v>62</v>
      </c>
      <c r="R1664" s="118" t="s">
        <v>62</v>
      </c>
      <c r="S1664" s="118" t="s">
        <v>62</v>
      </c>
      <c r="T1664" s="118" t="s">
        <v>62</v>
      </c>
      <c r="U1664" s="118" t="s">
        <v>62</v>
      </c>
      <c r="V1664" s="118" t="s">
        <v>62</v>
      </c>
      <c r="W1664" s="118" t="s">
        <v>62</v>
      </c>
    </row>
    <row r="1665" spans="1:23" ht="13.5" customHeight="1" x14ac:dyDescent="0.3">
      <c r="A1665" s="237">
        <v>0.97916666666666696</v>
      </c>
      <c r="B1665" s="118" t="s">
        <v>62</v>
      </c>
      <c r="C1665" s="118" t="s">
        <v>62</v>
      </c>
      <c r="D1665" s="118" t="s">
        <v>62</v>
      </c>
      <c r="E1665" s="118" t="s">
        <v>62</v>
      </c>
      <c r="F1665" s="118" t="s">
        <v>62</v>
      </c>
      <c r="G1665" s="118" t="s">
        <v>62</v>
      </c>
      <c r="H1665" s="118" t="s">
        <v>62</v>
      </c>
      <c r="I1665" s="118" t="s">
        <v>62</v>
      </c>
      <c r="J1665" s="118" t="s">
        <v>62</v>
      </c>
      <c r="K1665" s="118" t="s">
        <v>62</v>
      </c>
      <c r="L1665" s="118" t="s">
        <v>62</v>
      </c>
      <c r="M1665" s="118" t="s">
        <v>62</v>
      </c>
      <c r="N1665" s="118" t="s">
        <v>62</v>
      </c>
      <c r="O1665" s="118" t="s">
        <v>62</v>
      </c>
      <c r="P1665" s="118" t="s">
        <v>62</v>
      </c>
      <c r="Q1665" s="118" t="s">
        <v>62</v>
      </c>
      <c r="R1665" s="118" t="s">
        <v>62</v>
      </c>
      <c r="S1665" s="118" t="s">
        <v>62</v>
      </c>
      <c r="T1665" s="118" t="s">
        <v>62</v>
      </c>
      <c r="U1665" s="118" t="s">
        <v>62</v>
      </c>
      <c r="V1665" s="118" t="s">
        <v>62</v>
      </c>
      <c r="W1665" s="118" t="s">
        <v>62</v>
      </c>
    </row>
    <row r="1666" spans="1:23" ht="13.5" customHeight="1" thickBot="1" x14ac:dyDescent="0.35">
      <c r="A1666" s="239">
        <v>0.98958333333333304</v>
      </c>
      <c r="B1666" s="120" t="s">
        <v>62</v>
      </c>
      <c r="C1666" s="120" t="s">
        <v>62</v>
      </c>
      <c r="D1666" s="120" t="s">
        <v>62</v>
      </c>
      <c r="E1666" s="120" t="s">
        <v>62</v>
      </c>
      <c r="F1666" s="120" t="s">
        <v>62</v>
      </c>
      <c r="G1666" s="120" t="s">
        <v>62</v>
      </c>
      <c r="H1666" s="120" t="s">
        <v>62</v>
      </c>
      <c r="I1666" s="120" t="s">
        <v>62</v>
      </c>
      <c r="J1666" s="120" t="s">
        <v>62</v>
      </c>
      <c r="K1666" s="120" t="s">
        <v>62</v>
      </c>
      <c r="L1666" s="120" t="s">
        <v>62</v>
      </c>
      <c r="M1666" s="120" t="s">
        <v>62</v>
      </c>
      <c r="N1666" s="120" t="s">
        <v>62</v>
      </c>
      <c r="O1666" s="120" t="s">
        <v>62</v>
      </c>
      <c r="P1666" s="120" t="s">
        <v>62</v>
      </c>
      <c r="Q1666" s="120" t="s">
        <v>62</v>
      </c>
      <c r="R1666" s="120" t="s">
        <v>62</v>
      </c>
      <c r="S1666" s="120" t="s">
        <v>62</v>
      </c>
      <c r="T1666" s="120" t="s">
        <v>62</v>
      </c>
      <c r="U1666" s="120" t="s">
        <v>62</v>
      </c>
      <c r="V1666" s="120" t="s">
        <v>62</v>
      </c>
      <c r="W1666" s="120" t="s">
        <v>62</v>
      </c>
    </row>
    <row r="1667" spans="1:23" ht="13.5" customHeight="1" thickTop="1" x14ac:dyDescent="0.3">
      <c r="A1667" s="241" t="s">
        <v>112</v>
      </c>
      <c r="B1667" s="119">
        <f>SUM(B1599:B1646)</f>
        <v>0</v>
      </c>
      <c r="C1667" s="119">
        <f t="shared" ref="C1667:U1667" si="60">SUM(C1599:C1646)</f>
        <v>0</v>
      </c>
      <c r="D1667" s="119">
        <f t="shared" si="60"/>
        <v>0</v>
      </c>
      <c r="E1667" s="119">
        <f t="shared" si="60"/>
        <v>0</v>
      </c>
      <c r="F1667" s="119">
        <f t="shared" si="60"/>
        <v>0</v>
      </c>
      <c r="G1667" s="119">
        <f t="shared" si="60"/>
        <v>0</v>
      </c>
      <c r="H1667" s="119">
        <f t="shared" si="60"/>
        <v>0</v>
      </c>
      <c r="I1667" s="119">
        <f t="shared" si="60"/>
        <v>0</v>
      </c>
      <c r="J1667" s="119">
        <f t="shared" si="60"/>
        <v>0</v>
      </c>
      <c r="K1667" s="119">
        <f t="shared" si="60"/>
        <v>0</v>
      </c>
      <c r="L1667" s="119">
        <f t="shared" si="60"/>
        <v>0</v>
      </c>
      <c r="M1667" s="119">
        <f t="shared" si="60"/>
        <v>0</v>
      </c>
      <c r="N1667" s="119">
        <f t="shared" si="60"/>
        <v>0</v>
      </c>
      <c r="O1667" s="119">
        <f t="shared" si="60"/>
        <v>0</v>
      </c>
      <c r="P1667" s="119">
        <f t="shared" si="60"/>
        <v>0</v>
      </c>
      <c r="Q1667" s="119">
        <f t="shared" si="60"/>
        <v>0</v>
      </c>
      <c r="R1667" s="119">
        <f t="shared" si="60"/>
        <v>0</v>
      </c>
      <c r="S1667" s="119">
        <f t="shared" si="60"/>
        <v>0</v>
      </c>
      <c r="T1667" s="119">
        <f t="shared" si="60"/>
        <v>0</v>
      </c>
      <c r="U1667" s="119">
        <f t="shared" si="60"/>
        <v>0</v>
      </c>
      <c r="V1667" s="119"/>
      <c r="W1667" s="119"/>
    </row>
    <row r="1668" spans="1:23" ht="13.5" customHeight="1" x14ac:dyDescent="0.3">
      <c r="A1668" s="242" t="s">
        <v>113</v>
      </c>
      <c r="B1668" s="118">
        <f>SUM(B1595:B1658)</f>
        <v>0</v>
      </c>
      <c r="C1668" s="118">
        <f t="shared" ref="C1668:U1668" si="61">SUM(C1595:C1658)</f>
        <v>0</v>
      </c>
      <c r="D1668" s="118">
        <f t="shared" si="61"/>
        <v>0</v>
      </c>
      <c r="E1668" s="118">
        <f t="shared" si="61"/>
        <v>0</v>
      </c>
      <c r="F1668" s="118">
        <f t="shared" si="61"/>
        <v>0</v>
      </c>
      <c r="G1668" s="118">
        <f t="shared" si="61"/>
        <v>0</v>
      </c>
      <c r="H1668" s="118">
        <f t="shared" si="61"/>
        <v>0</v>
      </c>
      <c r="I1668" s="118">
        <f t="shared" si="61"/>
        <v>0</v>
      </c>
      <c r="J1668" s="118">
        <f t="shared" si="61"/>
        <v>0</v>
      </c>
      <c r="K1668" s="118">
        <f t="shared" si="61"/>
        <v>0</v>
      </c>
      <c r="L1668" s="118">
        <f t="shared" si="61"/>
        <v>0</v>
      </c>
      <c r="M1668" s="118">
        <f t="shared" si="61"/>
        <v>0</v>
      </c>
      <c r="N1668" s="118">
        <f t="shared" si="61"/>
        <v>0</v>
      </c>
      <c r="O1668" s="118">
        <f t="shared" si="61"/>
        <v>0</v>
      </c>
      <c r="P1668" s="118">
        <f t="shared" si="61"/>
        <v>0</v>
      </c>
      <c r="Q1668" s="118">
        <f t="shared" si="61"/>
        <v>0</v>
      </c>
      <c r="R1668" s="118">
        <f t="shared" si="61"/>
        <v>0</v>
      </c>
      <c r="S1668" s="118">
        <f t="shared" si="61"/>
        <v>0</v>
      </c>
      <c r="T1668" s="118">
        <f t="shared" si="61"/>
        <v>0</v>
      </c>
      <c r="U1668" s="118">
        <f t="shared" si="61"/>
        <v>0</v>
      </c>
      <c r="V1668" s="118"/>
      <c r="W1668" s="118"/>
    </row>
    <row r="1669" spans="1:23" ht="13.5" customHeight="1" x14ac:dyDescent="0.3">
      <c r="A1669" s="238" t="s">
        <v>114</v>
      </c>
      <c r="B1669" s="118">
        <f>SUM(B1595:B1666)</f>
        <v>0</v>
      </c>
      <c r="C1669" s="118">
        <f t="shared" ref="C1669:U1669" si="62">SUM(C1595:C1666)</f>
        <v>0</v>
      </c>
      <c r="D1669" s="118">
        <f t="shared" si="62"/>
        <v>0</v>
      </c>
      <c r="E1669" s="118">
        <f t="shared" si="62"/>
        <v>0</v>
      </c>
      <c r="F1669" s="118">
        <f t="shared" si="62"/>
        <v>0</v>
      </c>
      <c r="G1669" s="118">
        <f t="shared" si="62"/>
        <v>0</v>
      </c>
      <c r="H1669" s="118">
        <f t="shared" si="62"/>
        <v>0</v>
      </c>
      <c r="I1669" s="118">
        <f t="shared" si="62"/>
        <v>0</v>
      </c>
      <c r="J1669" s="118">
        <f t="shared" si="62"/>
        <v>0</v>
      </c>
      <c r="K1669" s="118">
        <f t="shared" si="62"/>
        <v>0</v>
      </c>
      <c r="L1669" s="118">
        <f t="shared" si="62"/>
        <v>0</v>
      </c>
      <c r="M1669" s="118">
        <f t="shared" si="62"/>
        <v>0</v>
      </c>
      <c r="N1669" s="118">
        <f t="shared" si="62"/>
        <v>0</v>
      </c>
      <c r="O1669" s="118">
        <f t="shared" si="62"/>
        <v>0</v>
      </c>
      <c r="P1669" s="118">
        <f t="shared" si="62"/>
        <v>0</v>
      </c>
      <c r="Q1669" s="118">
        <f t="shared" si="62"/>
        <v>0</v>
      </c>
      <c r="R1669" s="118">
        <f t="shared" si="62"/>
        <v>0</v>
      </c>
      <c r="S1669" s="118">
        <f t="shared" si="62"/>
        <v>0</v>
      </c>
      <c r="T1669" s="118">
        <f t="shared" si="62"/>
        <v>0</v>
      </c>
      <c r="U1669" s="118">
        <f t="shared" si="62"/>
        <v>0</v>
      </c>
      <c r="V1669" s="118"/>
      <c r="W1669" s="118"/>
    </row>
    <row r="1670" spans="1:23" ht="13.5" customHeight="1" thickBot="1" x14ac:dyDescent="0.35">
      <c r="A1670" s="240" t="s">
        <v>115</v>
      </c>
      <c r="B1670" s="120">
        <f>SUM(B1571:B1666)</f>
        <v>0</v>
      </c>
      <c r="C1670" s="120">
        <f t="shared" ref="C1670:U1670" si="63">SUM(C1571:C1666)</f>
        <v>0</v>
      </c>
      <c r="D1670" s="120">
        <f t="shared" si="63"/>
        <v>0</v>
      </c>
      <c r="E1670" s="120">
        <f t="shared" si="63"/>
        <v>0</v>
      </c>
      <c r="F1670" s="120">
        <f t="shared" si="63"/>
        <v>0</v>
      </c>
      <c r="G1670" s="120">
        <f t="shared" si="63"/>
        <v>0</v>
      </c>
      <c r="H1670" s="120">
        <f t="shared" si="63"/>
        <v>0</v>
      </c>
      <c r="I1670" s="120">
        <f t="shared" si="63"/>
        <v>0</v>
      </c>
      <c r="J1670" s="120">
        <f t="shared" si="63"/>
        <v>0</v>
      </c>
      <c r="K1670" s="120">
        <f t="shared" si="63"/>
        <v>0</v>
      </c>
      <c r="L1670" s="120">
        <f t="shared" si="63"/>
        <v>0</v>
      </c>
      <c r="M1670" s="120">
        <f t="shared" si="63"/>
        <v>0</v>
      </c>
      <c r="N1670" s="120">
        <f t="shared" si="63"/>
        <v>0</v>
      </c>
      <c r="O1670" s="120">
        <f t="shared" si="63"/>
        <v>0</v>
      </c>
      <c r="P1670" s="120">
        <f t="shared" si="63"/>
        <v>0</v>
      </c>
      <c r="Q1670" s="120">
        <f t="shared" si="63"/>
        <v>0</v>
      </c>
      <c r="R1670" s="120">
        <f t="shared" si="63"/>
        <v>0</v>
      </c>
      <c r="S1670" s="120">
        <f t="shared" si="63"/>
        <v>0</v>
      </c>
      <c r="T1670" s="120">
        <f t="shared" si="63"/>
        <v>0</v>
      </c>
      <c r="U1670" s="120">
        <f t="shared" si="63"/>
        <v>0</v>
      </c>
      <c r="V1670" s="120"/>
      <c r="W1670" s="120"/>
    </row>
    <row r="1671" spans="1:23" ht="13.5" customHeight="1" thickTop="1" x14ac:dyDescent="0.3">
      <c r="A1671" s="232"/>
      <c r="B1671" s="232"/>
      <c r="C1671" s="232"/>
      <c r="D1671" s="232"/>
      <c r="E1671" s="232"/>
      <c r="F1671" s="232"/>
      <c r="G1671" s="232"/>
      <c r="H1671" s="232"/>
      <c r="I1671" s="232"/>
      <c r="J1671" s="232"/>
      <c r="K1671" s="232"/>
      <c r="L1671" s="232"/>
      <c r="M1671" s="232"/>
      <c r="N1671" s="232"/>
      <c r="O1671" s="232"/>
      <c r="P1671" s="232"/>
      <c r="Q1671" s="232"/>
      <c r="R1671" s="232"/>
      <c r="S1671" s="232"/>
      <c r="T1671" s="232"/>
      <c r="U1671" s="232"/>
      <c r="V1671" s="232"/>
      <c r="W1671" s="232"/>
    </row>
    <row r="1672" spans="1:23" ht="13.5" customHeight="1" thickBot="1" x14ac:dyDescent="0.35">
      <c r="A1672" s="232" t="s">
        <v>10</v>
      </c>
      <c r="B1672" s="233" t="s">
        <v>56</v>
      </c>
      <c r="C1672" s="233">
        <f>C1568+1</f>
        <v>45735</v>
      </c>
      <c r="D1672" s="232"/>
      <c r="E1672" s="232"/>
      <c r="F1672" s="232"/>
      <c r="G1672" s="232"/>
      <c r="H1672" s="232"/>
      <c r="I1672" s="232"/>
      <c r="J1672" s="232"/>
      <c r="K1672" s="232"/>
      <c r="L1672" s="232"/>
      <c r="M1672" s="232"/>
      <c r="N1672" s="232"/>
      <c r="O1672" s="232"/>
      <c r="P1672" s="232"/>
      <c r="Q1672" s="232"/>
      <c r="R1672" s="232"/>
      <c r="S1672" s="232"/>
      <c r="T1672" s="232"/>
      <c r="U1672" s="232"/>
      <c r="V1672" s="232"/>
      <c r="W1672" s="232"/>
    </row>
    <row r="1673" spans="1:23" ht="13.5" customHeight="1" thickTop="1" thickBot="1" x14ac:dyDescent="0.35">
      <c r="A1673" s="232"/>
      <c r="B1673" s="602" t="s">
        <v>91</v>
      </c>
      <c r="C1673" s="603"/>
      <c r="D1673" s="603"/>
      <c r="E1673" s="603"/>
      <c r="F1673" s="603"/>
      <c r="G1673" s="603"/>
      <c r="H1673" s="603"/>
      <c r="I1673" s="603"/>
      <c r="J1673" s="603"/>
      <c r="K1673" s="603"/>
      <c r="L1673" s="603"/>
      <c r="M1673" s="603"/>
      <c r="N1673" s="603"/>
      <c r="O1673" s="603"/>
      <c r="P1673" s="603"/>
      <c r="Q1673" s="603"/>
      <c r="R1673" s="603"/>
      <c r="S1673" s="603"/>
      <c r="T1673" s="603"/>
      <c r="U1673" s="603"/>
      <c r="V1673" s="603"/>
      <c r="W1673" s="604"/>
    </row>
    <row r="1674" spans="1:23" ht="13.5" customHeight="1" thickTop="1" thickBot="1" x14ac:dyDescent="0.35">
      <c r="A1674" s="234" t="s">
        <v>51</v>
      </c>
      <c r="B1674" s="234" t="s">
        <v>31</v>
      </c>
      <c r="C1674" s="235" t="s">
        <v>92</v>
      </c>
      <c r="D1674" s="235" t="s">
        <v>93</v>
      </c>
      <c r="E1674" s="235" t="s">
        <v>94</v>
      </c>
      <c r="F1674" s="235" t="s">
        <v>95</v>
      </c>
      <c r="G1674" s="235" t="s">
        <v>96</v>
      </c>
      <c r="H1674" s="235" t="s">
        <v>97</v>
      </c>
      <c r="I1674" s="235" t="s">
        <v>98</v>
      </c>
      <c r="J1674" s="235" t="s">
        <v>99</v>
      </c>
      <c r="K1674" s="235" t="s">
        <v>100</v>
      </c>
      <c r="L1674" s="235" t="s">
        <v>101</v>
      </c>
      <c r="M1674" s="235" t="s">
        <v>102</v>
      </c>
      <c r="N1674" s="235" t="s">
        <v>103</v>
      </c>
      <c r="O1674" s="235" t="s">
        <v>104</v>
      </c>
      <c r="P1674" s="235" t="s">
        <v>105</v>
      </c>
      <c r="Q1674" s="235" t="s">
        <v>106</v>
      </c>
      <c r="R1674" s="235" t="s">
        <v>107</v>
      </c>
      <c r="S1674" s="235" t="s">
        <v>108</v>
      </c>
      <c r="T1674" s="235" t="s">
        <v>109</v>
      </c>
      <c r="U1674" s="235" t="s">
        <v>110</v>
      </c>
      <c r="V1674" s="234" t="s">
        <v>89</v>
      </c>
      <c r="W1674" s="234" t="s">
        <v>111</v>
      </c>
    </row>
    <row r="1675" spans="1:23" ht="13.5" customHeight="1" thickTop="1" x14ac:dyDescent="0.3">
      <c r="A1675" s="236">
        <v>0</v>
      </c>
      <c r="B1675" s="119" t="s">
        <v>62</v>
      </c>
      <c r="C1675" s="119" t="s">
        <v>62</v>
      </c>
      <c r="D1675" s="119" t="s">
        <v>62</v>
      </c>
      <c r="E1675" s="119" t="s">
        <v>62</v>
      </c>
      <c r="F1675" s="119" t="s">
        <v>62</v>
      </c>
      <c r="G1675" s="119" t="s">
        <v>62</v>
      </c>
      <c r="H1675" s="119" t="s">
        <v>62</v>
      </c>
      <c r="I1675" s="119" t="s">
        <v>62</v>
      </c>
      <c r="J1675" s="119" t="s">
        <v>62</v>
      </c>
      <c r="K1675" s="119" t="s">
        <v>62</v>
      </c>
      <c r="L1675" s="119" t="s">
        <v>62</v>
      </c>
      <c r="M1675" s="119" t="s">
        <v>62</v>
      </c>
      <c r="N1675" s="119" t="s">
        <v>62</v>
      </c>
      <c r="O1675" s="119" t="s">
        <v>62</v>
      </c>
      <c r="P1675" s="119" t="s">
        <v>62</v>
      </c>
      <c r="Q1675" s="119" t="s">
        <v>62</v>
      </c>
      <c r="R1675" s="119" t="s">
        <v>62</v>
      </c>
      <c r="S1675" s="119" t="s">
        <v>62</v>
      </c>
      <c r="T1675" s="119" t="s">
        <v>62</v>
      </c>
      <c r="U1675" s="119" t="s">
        <v>62</v>
      </c>
      <c r="V1675" s="119" t="s">
        <v>62</v>
      </c>
      <c r="W1675" s="119" t="s">
        <v>62</v>
      </c>
    </row>
    <row r="1676" spans="1:23" ht="13.5" customHeight="1" x14ac:dyDescent="0.3">
      <c r="A1676" s="237">
        <v>1.0416666666666666E-2</v>
      </c>
      <c r="B1676" s="118" t="s">
        <v>62</v>
      </c>
      <c r="C1676" s="118" t="s">
        <v>62</v>
      </c>
      <c r="D1676" s="118" t="s">
        <v>62</v>
      </c>
      <c r="E1676" s="118" t="s">
        <v>62</v>
      </c>
      <c r="F1676" s="118" t="s">
        <v>62</v>
      </c>
      <c r="G1676" s="118" t="s">
        <v>62</v>
      </c>
      <c r="H1676" s="118" t="s">
        <v>62</v>
      </c>
      <c r="I1676" s="118" t="s">
        <v>62</v>
      </c>
      <c r="J1676" s="118" t="s">
        <v>62</v>
      </c>
      <c r="K1676" s="118" t="s">
        <v>62</v>
      </c>
      <c r="L1676" s="118" t="s">
        <v>62</v>
      </c>
      <c r="M1676" s="118" t="s">
        <v>62</v>
      </c>
      <c r="N1676" s="118" t="s">
        <v>62</v>
      </c>
      <c r="O1676" s="118" t="s">
        <v>62</v>
      </c>
      <c r="P1676" s="118" t="s">
        <v>62</v>
      </c>
      <c r="Q1676" s="118" t="s">
        <v>62</v>
      </c>
      <c r="R1676" s="118" t="s">
        <v>62</v>
      </c>
      <c r="S1676" s="118" t="s">
        <v>62</v>
      </c>
      <c r="T1676" s="118" t="s">
        <v>62</v>
      </c>
      <c r="U1676" s="118" t="s">
        <v>62</v>
      </c>
      <c r="V1676" s="118" t="s">
        <v>62</v>
      </c>
      <c r="W1676" s="118" t="s">
        <v>62</v>
      </c>
    </row>
    <row r="1677" spans="1:23" ht="13.5" customHeight="1" x14ac:dyDescent="0.3">
      <c r="A1677" s="237">
        <v>2.0833333333333332E-2</v>
      </c>
      <c r="B1677" s="118" t="s">
        <v>62</v>
      </c>
      <c r="C1677" s="118" t="s">
        <v>62</v>
      </c>
      <c r="D1677" s="118" t="s">
        <v>62</v>
      </c>
      <c r="E1677" s="118" t="s">
        <v>62</v>
      </c>
      <c r="F1677" s="118" t="s">
        <v>62</v>
      </c>
      <c r="G1677" s="118" t="s">
        <v>62</v>
      </c>
      <c r="H1677" s="118" t="s">
        <v>62</v>
      </c>
      <c r="I1677" s="118" t="s">
        <v>62</v>
      </c>
      <c r="J1677" s="118" t="s">
        <v>62</v>
      </c>
      <c r="K1677" s="118" t="s">
        <v>62</v>
      </c>
      <c r="L1677" s="118" t="s">
        <v>62</v>
      </c>
      <c r="M1677" s="118" t="s">
        <v>62</v>
      </c>
      <c r="N1677" s="118" t="s">
        <v>62</v>
      </c>
      <c r="O1677" s="118" t="s">
        <v>62</v>
      </c>
      <c r="P1677" s="118" t="s">
        <v>62</v>
      </c>
      <c r="Q1677" s="118" t="s">
        <v>62</v>
      </c>
      <c r="R1677" s="118" t="s">
        <v>62</v>
      </c>
      <c r="S1677" s="118" t="s">
        <v>62</v>
      </c>
      <c r="T1677" s="118" t="s">
        <v>62</v>
      </c>
      <c r="U1677" s="118" t="s">
        <v>62</v>
      </c>
      <c r="V1677" s="118" t="s">
        <v>62</v>
      </c>
      <c r="W1677" s="118" t="s">
        <v>62</v>
      </c>
    </row>
    <row r="1678" spans="1:23" ht="13.5" customHeight="1" x14ac:dyDescent="0.3">
      <c r="A1678" s="237">
        <v>3.125E-2</v>
      </c>
      <c r="B1678" s="118" t="s">
        <v>62</v>
      </c>
      <c r="C1678" s="118" t="s">
        <v>62</v>
      </c>
      <c r="D1678" s="118" t="s">
        <v>62</v>
      </c>
      <c r="E1678" s="118" t="s">
        <v>62</v>
      </c>
      <c r="F1678" s="118" t="s">
        <v>62</v>
      </c>
      <c r="G1678" s="118" t="s">
        <v>62</v>
      </c>
      <c r="H1678" s="118" t="s">
        <v>62</v>
      </c>
      <c r="I1678" s="118" t="s">
        <v>62</v>
      </c>
      <c r="J1678" s="118" t="s">
        <v>62</v>
      </c>
      <c r="K1678" s="118" t="s">
        <v>62</v>
      </c>
      <c r="L1678" s="118" t="s">
        <v>62</v>
      </c>
      <c r="M1678" s="118" t="s">
        <v>62</v>
      </c>
      <c r="N1678" s="118" t="s">
        <v>62</v>
      </c>
      <c r="O1678" s="118" t="s">
        <v>62</v>
      </c>
      <c r="P1678" s="118" t="s">
        <v>62</v>
      </c>
      <c r="Q1678" s="118" t="s">
        <v>62</v>
      </c>
      <c r="R1678" s="118" t="s">
        <v>62</v>
      </c>
      <c r="S1678" s="118" t="s">
        <v>62</v>
      </c>
      <c r="T1678" s="118" t="s">
        <v>62</v>
      </c>
      <c r="U1678" s="118" t="s">
        <v>62</v>
      </c>
      <c r="V1678" s="118" t="s">
        <v>62</v>
      </c>
      <c r="W1678" s="118" t="s">
        <v>62</v>
      </c>
    </row>
    <row r="1679" spans="1:23" ht="13.5" customHeight="1" x14ac:dyDescent="0.3">
      <c r="A1679" s="237">
        <v>4.1666666666666664E-2</v>
      </c>
      <c r="B1679" s="118" t="s">
        <v>62</v>
      </c>
      <c r="C1679" s="118" t="s">
        <v>62</v>
      </c>
      <c r="D1679" s="118" t="s">
        <v>62</v>
      </c>
      <c r="E1679" s="118" t="s">
        <v>62</v>
      </c>
      <c r="F1679" s="118" t="s">
        <v>62</v>
      </c>
      <c r="G1679" s="118" t="s">
        <v>62</v>
      </c>
      <c r="H1679" s="118" t="s">
        <v>62</v>
      </c>
      <c r="I1679" s="118" t="s">
        <v>62</v>
      </c>
      <c r="J1679" s="118" t="s">
        <v>62</v>
      </c>
      <c r="K1679" s="118" t="s">
        <v>62</v>
      </c>
      <c r="L1679" s="118" t="s">
        <v>62</v>
      </c>
      <c r="M1679" s="118" t="s">
        <v>62</v>
      </c>
      <c r="N1679" s="118" t="s">
        <v>62</v>
      </c>
      <c r="O1679" s="118" t="s">
        <v>62</v>
      </c>
      <c r="P1679" s="118" t="s">
        <v>62</v>
      </c>
      <c r="Q1679" s="118" t="s">
        <v>62</v>
      </c>
      <c r="R1679" s="118" t="s">
        <v>62</v>
      </c>
      <c r="S1679" s="118" t="s">
        <v>62</v>
      </c>
      <c r="T1679" s="118" t="s">
        <v>62</v>
      </c>
      <c r="U1679" s="118" t="s">
        <v>62</v>
      </c>
      <c r="V1679" s="118" t="s">
        <v>62</v>
      </c>
      <c r="W1679" s="118" t="s">
        <v>62</v>
      </c>
    </row>
    <row r="1680" spans="1:23" ht="13.5" customHeight="1" x14ac:dyDescent="0.3">
      <c r="A1680" s="237">
        <v>5.2083333333333336E-2</v>
      </c>
      <c r="B1680" s="118" t="s">
        <v>62</v>
      </c>
      <c r="C1680" s="118" t="s">
        <v>62</v>
      </c>
      <c r="D1680" s="118" t="s">
        <v>62</v>
      </c>
      <c r="E1680" s="118" t="s">
        <v>62</v>
      </c>
      <c r="F1680" s="118" t="s">
        <v>62</v>
      </c>
      <c r="G1680" s="118" t="s">
        <v>62</v>
      </c>
      <c r="H1680" s="118" t="s">
        <v>62</v>
      </c>
      <c r="I1680" s="118" t="s">
        <v>62</v>
      </c>
      <c r="J1680" s="118" t="s">
        <v>62</v>
      </c>
      <c r="K1680" s="118" t="s">
        <v>62</v>
      </c>
      <c r="L1680" s="118" t="s">
        <v>62</v>
      </c>
      <c r="M1680" s="118" t="s">
        <v>62</v>
      </c>
      <c r="N1680" s="118" t="s">
        <v>62</v>
      </c>
      <c r="O1680" s="118" t="s">
        <v>62</v>
      </c>
      <c r="P1680" s="118" t="s">
        <v>62</v>
      </c>
      <c r="Q1680" s="118" t="s">
        <v>62</v>
      </c>
      <c r="R1680" s="118" t="s">
        <v>62</v>
      </c>
      <c r="S1680" s="118" t="s">
        <v>62</v>
      </c>
      <c r="T1680" s="118" t="s">
        <v>62</v>
      </c>
      <c r="U1680" s="118" t="s">
        <v>62</v>
      </c>
      <c r="V1680" s="118" t="s">
        <v>62</v>
      </c>
      <c r="W1680" s="118" t="s">
        <v>62</v>
      </c>
    </row>
    <row r="1681" spans="1:23" ht="13.5" customHeight="1" x14ac:dyDescent="0.3">
      <c r="A1681" s="237">
        <v>6.25E-2</v>
      </c>
      <c r="B1681" s="118" t="s">
        <v>62</v>
      </c>
      <c r="C1681" s="118" t="s">
        <v>62</v>
      </c>
      <c r="D1681" s="118" t="s">
        <v>62</v>
      </c>
      <c r="E1681" s="118" t="s">
        <v>62</v>
      </c>
      <c r="F1681" s="118" t="s">
        <v>62</v>
      </c>
      <c r="G1681" s="118" t="s">
        <v>62</v>
      </c>
      <c r="H1681" s="118" t="s">
        <v>62</v>
      </c>
      <c r="I1681" s="118" t="s">
        <v>62</v>
      </c>
      <c r="J1681" s="118" t="s">
        <v>62</v>
      </c>
      <c r="K1681" s="118" t="s">
        <v>62</v>
      </c>
      <c r="L1681" s="118" t="s">
        <v>62</v>
      </c>
      <c r="M1681" s="118" t="s">
        <v>62</v>
      </c>
      <c r="N1681" s="118" t="s">
        <v>62</v>
      </c>
      <c r="O1681" s="118" t="s">
        <v>62</v>
      </c>
      <c r="P1681" s="118" t="s">
        <v>62</v>
      </c>
      <c r="Q1681" s="118" t="s">
        <v>62</v>
      </c>
      <c r="R1681" s="118" t="s">
        <v>62</v>
      </c>
      <c r="S1681" s="118" t="s">
        <v>62</v>
      </c>
      <c r="T1681" s="118" t="s">
        <v>62</v>
      </c>
      <c r="U1681" s="118" t="s">
        <v>62</v>
      </c>
      <c r="V1681" s="118" t="s">
        <v>62</v>
      </c>
      <c r="W1681" s="118" t="s">
        <v>62</v>
      </c>
    </row>
    <row r="1682" spans="1:23" ht="13.5" customHeight="1" x14ac:dyDescent="0.3">
      <c r="A1682" s="237">
        <v>7.2916666666666699E-2</v>
      </c>
      <c r="B1682" s="118" t="s">
        <v>62</v>
      </c>
      <c r="C1682" s="118" t="s">
        <v>62</v>
      </c>
      <c r="D1682" s="118" t="s">
        <v>62</v>
      </c>
      <c r="E1682" s="118" t="s">
        <v>62</v>
      </c>
      <c r="F1682" s="118" t="s">
        <v>62</v>
      </c>
      <c r="G1682" s="118" t="s">
        <v>62</v>
      </c>
      <c r="H1682" s="118" t="s">
        <v>62</v>
      </c>
      <c r="I1682" s="118" t="s">
        <v>62</v>
      </c>
      <c r="J1682" s="118" t="s">
        <v>62</v>
      </c>
      <c r="K1682" s="118" t="s">
        <v>62</v>
      </c>
      <c r="L1682" s="118" t="s">
        <v>62</v>
      </c>
      <c r="M1682" s="118" t="s">
        <v>62</v>
      </c>
      <c r="N1682" s="118" t="s">
        <v>62</v>
      </c>
      <c r="O1682" s="118" t="s">
        <v>62</v>
      </c>
      <c r="P1682" s="118" t="s">
        <v>62</v>
      </c>
      <c r="Q1682" s="118" t="s">
        <v>62</v>
      </c>
      <c r="R1682" s="118" t="s">
        <v>62</v>
      </c>
      <c r="S1682" s="118" t="s">
        <v>62</v>
      </c>
      <c r="T1682" s="118" t="s">
        <v>62</v>
      </c>
      <c r="U1682" s="118" t="s">
        <v>62</v>
      </c>
      <c r="V1682" s="118" t="s">
        <v>62</v>
      </c>
      <c r="W1682" s="118" t="s">
        <v>62</v>
      </c>
    </row>
    <row r="1683" spans="1:23" ht="13.5" customHeight="1" x14ac:dyDescent="0.3">
      <c r="A1683" s="237">
        <v>8.3333333333333301E-2</v>
      </c>
      <c r="B1683" s="118" t="s">
        <v>62</v>
      </c>
      <c r="C1683" s="118" t="s">
        <v>62</v>
      </c>
      <c r="D1683" s="118" t="s">
        <v>62</v>
      </c>
      <c r="E1683" s="118" t="s">
        <v>62</v>
      </c>
      <c r="F1683" s="118" t="s">
        <v>62</v>
      </c>
      <c r="G1683" s="118" t="s">
        <v>62</v>
      </c>
      <c r="H1683" s="118" t="s">
        <v>62</v>
      </c>
      <c r="I1683" s="118" t="s">
        <v>62</v>
      </c>
      <c r="J1683" s="118" t="s">
        <v>62</v>
      </c>
      <c r="K1683" s="118" t="s">
        <v>62</v>
      </c>
      <c r="L1683" s="118" t="s">
        <v>62</v>
      </c>
      <c r="M1683" s="118" t="s">
        <v>62</v>
      </c>
      <c r="N1683" s="118" t="s">
        <v>62</v>
      </c>
      <c r="O1683" s="118" t="s">
        <v>62</v>
      </c>
      <c r="P1683" s="118" t="s">
        <v>62</v>
      </c>
      <c r="Q1683" s="118" t="s">
        <v>62</v>
      </c>
      <c r="R1683" s="118" t="s">
        <v>62</v>
      </c>
      <c r="S1683" s="118" t="s">
        <v>62</v>
      </c>
      <c r="T1683" s="118" t="s">
        <v>62</v>
      </c>
      <c r="U1683" s="118" t="s">
        <v>62</v>
      </c>
      <c r="V1683" s="118" t="s">
        <v>62</v>
      </c>
      <c r="W1683" s="118" t="s">
        <v>62</v>
      </c>
    </row>
    <row r="1684" spans="1:23" ht="13.5" customHeight="1" x14ac:dyDescent="0.3">
      <c r="A1684" s="237">
        <v>9.375E-2</v>
      </c>
      <c r="B1684" s="118" t="s">
        <v>62</v>
      </c>
      <c r="C1684" s="118" t="s">
        <v>62</v>
      </c>
      <c r="D1684" s="118" t="s">
        <v>62</v>
      </c>
      <c r="E1684" s="118" t="s">
        <v>62</v>
      </c>
      <c r="F1684" s="118" t="s">
        <v>62</v>
      </c>
      <c r="G1684" s="118" t="s">
        <v>62</v>
      </c>
      <c r="H1684" s="118" t="s">
        <v>62</v>
      </c>
      <c r="I1684" s="118" t="s">
        <v>62</v>
      </c>
      <c r="J1684" s="118" t="s">
        <v>62</v>
      </c>
      <c r="K1684" s="118" t="s">
        <v>62</v>
      </c>
      <c r="L1684" s="118" t="s">
        <v>62</v>
      </c>
      <c r="M1684" s="118" t="s">
        <v>62</v>
      </c>
      <c r="N1684" s="118" t="s">
        <v>62</v>
      </c>
      <c r="O1684" s="118" t="s">
        <v>62</v>
      </c>
      <c r="P1684" s="118" t="s">
        <v>62</v>
      </c>
      <c r="Q1684" s="118" t="s">
        <v>62</v>
      </c>
      <c r="R1684" s="118" t="s">
        <v>62</v>
      </c>
      <c r="S1684" s="118" t="s">
        <v>62</v>
      </c>
      <c r="T1684" s="118" t="s">
        <v>62</v>
      </c>
      <c r="U1684" s="118" t="s">
        <v>62</v>
      </c>
      <c r="V1684" s="118" t="s">
        <v>62</v>
      </c>
      <c r="W1684" s="118" t="s">
        <v>62</v>
      </c>
    </row>
    <row r="1685" spans="1:23" ht="13.5" customHeight="1" x14ac:dyDescent="0.3">
      <c r="A1685" s="237">
        <v>0.104166666666667</v>
      </c>
      <c r="B1685" s="118" t="s">
        <v>62</v>
      </c>
      <c r="C1685" s="118" t="s">
        <v>62</v>
      </c>
      <c r="D1685" s="118" t="s">
        <v>62</v>
      </c>
      <c r="E1685" s="118" t="s">
        <v>62</v>
      </c>
      <c r="F1685" s="118" t="s">
        <v>62</v>
      </c>
      <c r="G1685" s="118" t="s">
        <v>62</v>
      </c>
      <c r="H1685" s="118" t="s">
        <v>62</v>
      </c>
      <c r="I1685" s="118" t="s">
        <v>62</v>
      </c>
      <c r="J1685" s="118" t="s">
        <v>62</v>
      </c>
      <c r="K1685" s="118" t="s">
        <v>62</v>
      </c>
      <c r="L1685" s="118" t="s">
        <v>62</v>
      </c>
      <c r="M1685" s="118" t="s">
        <v>62</v>
      </c>
      <c r="N1685" s="118" t="s">
        <v>62</v>
      </c>
      <c r="O1685" s="118" t="s">
        <v>62</v>
      </c>
      <c r="P1685" s="118" t="s">
        <v>62</v>
      </c>
      <c r="Q1685" s="118" t="s">
        <v>62</v>
      </c>
      <c r="R1685" s="118" t="s">
        <v>62</v>
      </c>
      <c r="S1685" s="118" t="s">
        <v>62</v>
      </c>
      <c r="T1685" s="118" t="s">
        <v>62</v>
      </c>
      <c r="U1685" s="118" t="s">
        <v>62</v>
      </c>
      <c r="V1685" s="118" t="s">
        <v>62</v>
      </c>
      <c r="W1685" s="118" t="s">
        <v>62</v>
      </c>
    </row>
    <row r="1686" spans="1:23" ht="13.5" customHeight="1" x14ac:dyDescent="0.3">
      <c r="A1686" s="237">
        <v>0.114583333333333</v>
      </c>
      <c r="B1686" s="118" t="s">
        <v>62</v>
      </c>
      <c r="C1686" s="118" t="s">
        <v>62</v>
      </c>
      <c r="D1686" s="118" t="s">
        <v>62</v>
      </c>
      <c r="E1686" s="118" t="s">
        <v>62</v>
      </c>
      <c r="F1686" s="118" t="s">
        <v>62</v>
      </c>
      <c r="G1686" s="118" t="s">
        <v>62</v>
      </c>
      <c r="H1686" s="118" t="s">
        <v>62</v>
      </c>
      <c r="I1686" s="118" t="s">
        <v>62</v>
      </c>
      <c r="J1686" s="118" t="s">
        <v>62</v>
      </c>
      <c r="K1686" s="118" t="s">
        <v>62</v>
      </c>
      <c r="L1686" s="118" t="s">
        <v>62</v>
      </c>
      <c r="M1686" s="118" t="s">
        <v>62</v>
      </c>
      <c r="N1686" s="118" t="s">
        <v>62</v>
      </c>
      <c r="O1686" s="118" t="s">
        <v>62</v>
      </c>
      <c r="P1686" s="118" t="s">
        <v>62</v>
      </c>
      <c r="Q1686" s="118" t="s">
        <v>62</v>
      </c>
      <c r="R1686" s="118" t="s">
        <v>62</v>
      </c>
      <c r="S1686" s="118" t="s">
        <v>62</v>
      </c>
      <c r="T1686" s="118" t="s">
        <v>62</v>
      </c>
      <c r="U1686" s="118" t="s">
        <v>62</v>
      </c>
      <c r="V1686" s="118" t="s">
        <v>62</v>
      </c>
      <c r="W1686" s="118" t="s">
        <v>62</v>
      </c>
    </row>
    <row r="1687" spans="1:23" ht="13.5" customHeight="1" x14ac:dyDescent="0.3">
      <c r="A1687" s="237">
        <v>0.125</v>
      </c>
      <c r="B1687" s="118" t="s">
        <v>62</v>
      </c>
      <c r="C1687" s="118" t="s">
        <v>62</v>
      </c>
      <c r="D1687" s="118" t="s">
        <v>62</v>
      </c>
      <c r="E1687" s="118" t="s">
        <v>62</v>
      </c>
      <c r="F1687" s="118" t="s">
        <v>62</v>
      </c>
      <c r="G1687" s="118" t="s">
        <v>62</v>
      </c>
      <c r="H1687" s="118" t="s">
        <v>62</v>
      </c>
      <c r="I1687" s="118" t="s">
        <v>62</v>
      </c>
      <c r="J1687" s="118" t="s">
        <v>62</v>
      </c>
      <c r="K1687" s="118" t="s">
        <v>62</v>
      </c>
      <c r="L1687" s="118" t="s">
        <v>62</v>
      </c>
      <c r="M1687" s="118" t="s">
        <v>62</v>
      </c>
      <c r="N1687" s="118" t="s">
        <v>62</v>
      </c>
      <c r="O1687" s="118" t="s">
        <v>62</v>
      </c>
      <c r="P1687" s="118" t="s">
        <v>62</v>
      </c>
      <c r="Q1687" s="118" t="s">
        <v>62</v>
      </c>
      <c r="R1687" s="118" t="s">
        <v>62</v>
      </c>
      <c r="S1687" s="118" t="s">
        <v>62</v>
      </c>
      <c r="T1687" s="118" t="s">
        <v>62</v>
      </c>
      <c r="U1687" s="118" t="s">
        <v>62</v>
      </c>
      <c r="V1687" s="118" t="s">
        <v>62</v>
      </c>
      <c r="W1687" s="118" t="s">
        <v>62</v>
      </c>
    </row>
    <row r="1688" spans="1:23" ht="13.5" customHeight="1" x14ac:dyDescent="0.3">
      <c r="A1688" s="237">
        <v>0.13541666666666699</v>
      </c>
      <c r="B1688" s="118" t="s">
        <v>62</v>
      </c>
      <c r="C1688" s="118" t="s">
        <v>62</v>
      </c>
      <c r="D1688" s="118" t="s">
        <v>62</v>
      </c>
      <c r="E1688" s="118" t="s">
        <v>62</v>
      </c>
      <c r="F1688" s="118" t="s">
        <v>62</v>
      </c>
      <c r="G1688" s="118" t="s">
        <v>62</v>
      </c>
      <c r="H1688" s="118" t="s">
        <v>62</v>
      </c>
      <c r="I1688" s="118" t="s">
        <v>62</v>
      </c>
      <c r="J1688" s="118" t="s">
        <v>62</v>
      </c>
      <c r="K1688" s="118" t="s">
        <v>62</v>
      </c>
      <c r="L1688" s="118" t="s">
        <v>62</v>
      </c>
      <c r="M1688" s="118" t="s">
        <v>62</v>
      </c>
      <c r="N1688" s="118" t="s">
        <v>62</v>
      </c>
      <c r="O1688" s="118" t="s">
        <v>62</v>
      </c>
      <c r="P1688" s="118" t="s">
        <v>62</v>
      </c>
      <c r="Q1688" s="118" t="s">
        <v>62</v>
      </c>
      <c r="R1688" s="118" t="s">
        <v>62</v>
      </c>
      <c r="S1688" s="118" t="s">
        <v>62</v>
      </c>
      <c r="T1688" s="118" t="s">
        <v>62</v>
      </c>
      <c r="U1688" s="118" t="s">
        <v>62</v>
      </c>
      <c r="V1688" s="118" t="s">
        <v>62</v>
      </c>
      <c r="W1688" s="118" t="s">
        <v>62</v>
      </c>
    </row>
    <row r="1689" spans="1:23" ht="13.5" customHeight="1" x14ac:dyDescent="0.3">
      <c r="A1689" s="237">
        <v>0.14583333333333301</v>
      </c>
      <c r="B1689" s="118" t="s">
        <v>62</v>
      </c>
      <c r="C1689" s="118" t="s">
        <v>62</v>
      </c>
      <c r="D1689" s="118" t="s">
        <v>62</v>
      </c>
      <c r="E1689" s="118" t="s">
        <v>62</v>
      </c>
      <c r="F1689" s="118" t="s">
        <v>62</v>
      </c>
      <c r="G1689" s="118" t="s">
        <v>62</v>
      </c>
      <c r="H1689" s="118" t="s">
        <v>62</v>
      </c>
      <c r="I1689" s="118" t="s">
        <v>62</v>
      </c>
      <c r="J1689" s="118" t="s">
        <v>62</v>
      </c>
      <c r="K1689" s="118" t="s">
        <v>62</v>
      </c>
      <c r="L1689" s="118" t="s">
        <v>62</v>
      </c>
      <c r="M1689" s="118" t="s">
        <v>62</v>
      </c>
      <c r="N1689" s="118" t="s">
        <v>62</v>
      </c>
      <c r="O1689" s="118" t="s">
        <v>62</v>
      </c>
      <c r="P1689" s="118" t="s">
        <v>62</v>
      </c>
      <c r="Q1689" s="118" t="s">
        <v>62</v>
      </c>
      <c r="R1689" s="118" t="s">
        <v>62</v>
      </c>
      <c r="S1689" s="118" t="s">
        <v>62</v>
      </c>
      <c r="T1689" s="118" t="s">
        <v>62</v>
      </c>
      <c r="U1689" s="118" t="s">
        <v>62</v>
      </c>
      <c r="V1689" s="118" t="s">
        <v>62</v>
      </c>
      <c r="W1689" s="118" t="s">
        <v>62</v>
      </c>
    </row>
    <row r="1690" spans="1:23" ht="13.5" customHeight="1" x14ac:dyDescent="0.3">
      <c r="A1690" s="237">
        <v>0.15625</v>
      </c>
      <c r="B1690" s="118" t="s">
        <v>62</v>
      </c>
      <c r="C1690" s="118" t="s">
        <v>62</v>
      </c>
      <c r="D1690" s="118" t="s">
        <v>62</v>
      </c>
      <c r="E1690" s="118" t="s">
        <v>62</v>
      </c>
      <c r="F1690" s="118" t="s">
        <v>62</v>
      </c>
      <c r="G1690" s="118" t="s">
        <v>62</v>
      </c>
      <c r="H1690" s="118" t="s">
        <v>62</v>
      </c>
      <c r="I1690" s="118" t="s">
        <v>62</v>
      </c>
      <c r="J1690" s="118" t="s">
        <v>62</v>
      </c>
      <c r="K1690" s="118" t="s">
        <v>62</v>
      </c>
      <c r="L1690" s="118" t="s">
        <v>62</v>
      </c>
      <c r="M1690" s="118" t="s">
        <v>62</v>
      </c>
      <c r="N1690" s="118" t="s">
        <v>62</v>
      </c>
      <c r="O1690" s="118" t="s">
        <v>62</v>
      </c>
      <c r="P1690" s="118" t="s">
        <v>62</v>
      </c>
      <c r="Q1690" s="118" t="s">
        <v>62</v>
      </c>
      <c r="R1690" s="118" t="s">
        <v>62</v>
      </c>
      <c r="S1690" s="118" t="s">
        <v>62</v>
      </c>
      <c r="T1690" s="118" t="s">
        <v>62</v>
      </c>
      <c r="U1690" s="118" t="s">
        <v>62</v>
      </c>
      <c r="V1690" s="118" t="s">
        <v>62</v>
      </c>
      <c r="W1690" s="118" t="s">
        <v>62</v>
      </c>
    </row>
    <row r="1691" spans="1:23" ht="13.5" customHeight="1" x14ac:dyDescent="0.3">
      <c r="A1691" s="237">
        <v>0.16666666666666699</v>
      </c>
      <c r="B1691" s="118" t="s">
        <v>62</v>
      </c>
      <c r="C1691" s="118" t="s">
        <v>62</v>
      </c>
      <c r="D1691" s="118" t="s">
        <v>62</v>
      </c>
      <c r="E1691" s="118" t="s">
        <v>62</v>
      </c>
      <c r="F1691" s="118" t="s">
        <v>62</v>
      </c>
      <c r="G1691" s="118" t="s">
        <v>62</v>
      </c>
      <c r="H1691" s="118" t="s">
        <v>62</v>
      </c>
      <c r="I1691" s="118" t="s">
        <v>62</v>
      </c>
      <c r="J1691" s="118" t="s">
        <v>62</v>
      </c>
      <c r="K1691" s="118" t="s">
        <v>62</v>
      </c>
      <c r="L1691" s="118" t="s">
        <v>62</v>
      </c>
      <c r="M1691" s="118" t="s">
        <v>62</v>
      </c>
      <c r="N1691" s="118" t="s">
        <v>62</v>
      </c>
      <c r="O1691" s="118" t="s">
        <v>62</v>
      </c>
      <c r="P1691" s="118" t="s">
        <v>62</v>
      </c>
      <c r="Q1691" s="118" t="s">
        <v>62</v>
      </c>
      <c r="R1691" s="118" t="s">
        <v>62</v>
      </c>
      <c r="S1691" s="118" t="s">
        <v>62</v>
      </c>
      <c r="T1691" s="118" t="s">
        <v>62</v>
      </c>
      <c r="U1691" s="118" t="s">
        <v>62</v>
      </c>
      <c r="V1691" s="118" t="s">
        <v>62</v>
      </c>
      <c r="W1691" s="118" t="s">
        <v>62</v>
      </c>
    </row>
    <row r="1692" spans="1:23" ht="13.5" customHeight="1" x14ac:dyDescent="0.3">
      <c r="A1692" s="237">
        <v>0.17708333333333301</v>
      </c>
      <c r="B1692" s="118" t="s">
        <v>62</v>
      </c>
      <c r="C1692" s="118" t="s">
        <v>62</v>
      </c>
      <c r="D1692" s="118" t="s">
        <v>62</v>
      </c>
      <c r="E1692" s="118" t="s">
        <v>62</v>
      </c>
      <c r="F1692" s="118" t="s">
        <v>62</v>
      </c>
      <c r="G1692" s="118" t="s">
        <v>62</v>
      </c>
      <c r="H1692" s="118" t="s">
        <v>62</v>
      </c>
      <c r="I1692" s="118" t="s">
        <v>62</v>
      </c>
      <c r="J1692" s="118" t="s">
        <v>62</v>
      </c>
      <c r="K1692" s="118" t="s">
        <v>62</v>
      </c>
      <c r="L1692" s="118" t="s">
        <v>62</v>
      </c>
      <c r="M1692" s="118" t="s">
        <v>62</v>
      </c>
      <c r="N1692" s="118" t="s">
        <v>62</v>
      </c>
      <c r="O1692" s="118" t="s">
        <v>62</v>
      </c>
      <c r="P1692" s="118" t="s">
        <v>62</v>
      </c>
      <c r="Q1692" s="118" t="s">
        <v>62</v>
      </c>
      <c r="R1692" s="118" t="s">
        <v>62</v>
      </c>
      <c r="S1692" s="118" t="s">
        <v>62</v>
      </c>
      <c r="T1692" s="118" t="s">
        <v>62</v>
      </c>
      <c r="U1692" s="118" t="s">
        <v>62</v>
      </c>
      <c r="V1692" s="118" t="s">
        <v>62</v>
      </c>
      <c r="W1692" s="118" t="s">
        <v>62</v>
      </c>
    </row>
    <row r="1693" spans="1:23" ht="13.5" customHeight="1" x14ac:dyDescent="0.3">
      <c r="A1693" s="237">
        <v>0.1875</v>
      </c>
      <c r="B1693" s="118" t="s">
        <v>62</v>
      </c>
      <c r="C1693" s="118" t="s">
        <v>62</v>
      </c>
      <c r="D1693" s="118" t="s">
        <v>62</v>
      </c>
      <c r="E1693" s="118" t="s">
        <v>62</v>
      </c>
      <c r="F1693" s="118" t="s">
        <v>62</v>
      </c>
      <c r="G1693" s="118" t="s">
        <v>62</v>
      </c>
      <c r="H1693" s="118" t="s">
        <v>62</v>
      </c>
      <c r="I1693" s="118" t="s">
        <v>62</v>
      </c>
      <c r="J1693" s="118" t="s">
        <v>62</v>
      </c>
      <c r="K1693" s="118" t="s">
        <v>62</v>
      </c>
      <c r="L1693" s="118" t="s">
        <v>62</v>
      </c>
      <c r="M1693" s="118" t="s">
        <v>62</v>
      </c>
      <c r="N1693" s="118" t="s">
        <v>62</v>
      </c>
      <c r="O1693" s="118" t="s">
        <v>62</v>
      </c>
      <c r="P1693" s="118" t="s">
        <v>62</v>
      </c>
      <c r="Q1693" s="118" t="s">
        <v>62</v>
      </c>
      <c r="R1693" s="118" t="s">
        <v>62</v>
      </c>
      <c r="S1693" s="118" t="s">
        <v>62</v>
      </c>
      <c r="T1693" s="118" t="s">
        <v>62</v>
      </c>
      <c r="U1693" s="118" t="s">
        <v>62</v>
      </c>
      <c r="V1693" s="118" t="s">
        <v>62</v>
      </c>
      <c r="W1693" s="118" t="s">
        <v>62</v>
      </c>
    </row>
    <row r="1694" spans="1:23" ht="13.5" customHeight="1" x14ac:dyDescent="0.3">
      <c r="A1694" s="237">
        <v>0.19791666666666699</v>
      </c>
      <c r="B1694" s="118" t="s">
        <v>62</v>
      </c>
      <c r="C1694" s="118" t="s">
        <v>62</v>
      </c>
      <c r="D1694" s="118" t="s">
        <v>62</v>
      </c>
      <c r="E1694" s="118" t="s">
        <v>62</v>
      </c>
      <c r="F1694" s="118" t="s">
        <v>62</v>
      </c>
      <c r="G1694" s="118" t="s">
        <v>62</v>
      </c>
      <c r="H1694" s="118" t="s">
        <v>62</v>
      </c>
      <c r="I1694" s="118" t="s">
        <v>62</v>
      </c>
      <c r="J1694" s="118" t="s">
        <v>62</v>
      </c>
      <c r="K1694" s="118" t="s">
        <v>62</v>
      </c>
      <c r="L1694" s="118" t="s">
        <v>62</v>
      </c>
      <c r="M1694" s="118" t="s">
        <v>62</v>
      </c>
      <c r="N1694" s="118" t="s">
        <v>62</v>
      </c>
      <c r="O1694" s="118" t="s">
        <v>62</v>
      </c>
      <c r="P1694" s="118" t="s">
        <v>62</v>
      </c>
      <c r="Q1694" s="118" t="s">
        <v>62</v>
      </c>
      <c r="R1694" s="118" t="s">
        <v>62</v>
      </c>
      <c r="S1694" s="118" t="s">
        <v>62</v>
      </c>
      <c r="T1694" s="118" t="s">
        <v>62</v>
      </c>
      <c r="U1694" s="118" t="s">
        <v>62</v>
      </c>
      <c r="V1694" s="118" t="s">
        <v>62</v>
      </c>
      <c r="W1694" s="118" t="s">
        <v>62</v>
      </c>
    </row>
    <row r="1695" spans="1:23" ht="13.5" customHeight="1" x14ac:dyDescent="0.3">
      <c r="A1695" s="237">
        <v>0.20833333333333301</v>
      </c>
      <c r="B1695" s="118" t="s">
        <v>62</v>
      </c>
      <c r="C1695" s="118" t="s">
        <v>62</v>
      </c>
      <c r="D1695" s="118" t="s">
        <v>62</v>
      </c>
      <c r="E1695" s="118" t="s">
        <v>62</v>
      </c>
      <c r="F1695" s="118" t="s">
        <v>62</v>
      </c>
      <c r="G1695" s="118" t="s">
        <v>62</v>
      </c>
      <c r="H1695" s="118" t="s">
        <v>62</v>
      </c>
      <c r="I1695" s="118" t="s">
        <v>62</v>
      </c>
      <c r="J1695" s="118" t="s">
        <v>62</v>
      </c>
      <c r="K1695" s="118" t="s">
        <v>62</v>
      </c>
      <c r="L1695" s="118" t="s">
        <v>62</v>
      </c>
      <c r="M1695" s="118" t="s">
        <v>62</v>
      </c>
      <c r="N1695" s="118" t="s">
        <v>62</v>
      </c>
      <c r="O1695" s="118" t="s">
        <v>62</v>
      </c>
      <c r="P1695" s="118" t="s">
        <v>62</v>
      </c>
      <c r="Q1695" s="118" t="s">
        <v>62</v>
      </c>
      <c r="R1695" s="118" t="s">
        <v>62</v>
      </c>
      <c r="S1695" s="118" t="s">
        <v>62</v>
      </c>
      <c r="T1695" s="118" t="s">
        <v>62</v>
      </c>
      <c r="U1695" s="118" t="s">
        <v>62</v>
      </c>
      <c r="V1695" s="118" t="s">
        <v>62</v>
      </c>
      <c r="W1695" s="118" t="s">
        <v>62</v>
      </c>
    </row>
    <row r="1696" spans="1:23" ht="13.5" customHeight="1" x14ac:dyDescent="0.3">
      <c r="A1696" s="237">
        <v>0.21875</v>
      </c>
      <c r="B1696" s="118" t="s">
        <v>62</v>
      </c>
      <c r="C1696" s="118" t="s">
        <v>62</v>
      </c>
      <c r="D1696" s="118" t="s">
        <v>62</v>
      </c>
      <c r="E1696" s="118" t="s">
        <v>62</v>
      </c>
      <c r="F1696" s="118" t="s">
        <v>62</v>
      </c>
      <c r="G1696" s="118" t="s">
        <v>62</v>
      </c>
      <c r="H1696" s="118" t="s">
        <v>62</v>
      </c>
      <c r="I1696" s="118" t="s">
        <v>62</v>
      </c>
      <c r="J1696" s="118" t="s">
        <v>62</v>
      </c>
      <c r="K1696" s="118" t="s">
        <v>62</v>
      </c>
      <c r="L1696" s="118" t="s">
        <v>62</v>
      </c>
      <c r="M1696" s="118" t="s">
        <v>62</v>
      </c>
      <c r="N1696" s="118" t="s">
        <v>62</v>
      </c>
      <c r="O1696" s="118" t="s">
        <v>62</v>
      </c>
      <c r="P1696" s="118" t="s">
        <v>62</v>
      </c>
      <c r="Q1696" s="118" t="s">
        <v>62</v>
      </c>
      <c r="R1696" s="118" t="s">
        <v>62</v>
      </c>
      <c r="S1696" s="118" t="s">
        <v>62</v>
      </c>
      <c r="T1696" s="118" t="s">
        <v>62</v>
      </c>
      <c r="U1696" s="118" t="s">
        <v>62</v>
      </c>
      <c r="V1696" s="118" t="s">
        <v>62</v>
      </c>
      <c r="W1696" s="118" t="s">
        <v>62</v>
      </c>
    </row>
    <row r="1697" spans="1:23" ht="13.5" customHeight="1" x14ac:dyDescent="0.3">
      <c r="A1697" s="237">
        <v>0.22916666666666699</v>
      </c>
      <c r="B1697" s="118" t="s">
        <v>62</v>
      </c>
      <c r="C1697" s="118" t="s">
        <v>62</v>
      </c>
      <c r="D1697" s="118" t="s">
        <v>62</v>
      </c>
      <c r="E1697" s="118" t="s">
        <v>62</v>
      </c>
      <c r="F1697" s="118" t="s">
        <v>62</v>
      </c>
      <c r="G1697" s="118" t="s">
        <v>62</v>
      </c>
      <c r="H1697" s="118" t="s">
        <v>62</v>
      </c>
      <c r="I1697" s="118" t="s">
        <v>62</v>
      </c>
      <c r="J1697" s="118" t="s">
        <v>62</v>
      </c>
      <c r="K1697" s="118" t="s">
        <v>62</v>
      </c>
      <c r="L1697" s="118" t="s">
        <v>62</v>
      </c>
      <c r="M1697" s="118" t="s">
        <v>62</v>
      </c>
      <c r="N1697" s="118" t="s">
        <v>62</v>
      </c>
      <c r="O1697" s="118" t="s">
        <v>62</v>
      </c>
      <c r="P1697" s="118" t="s">
        <v>62</v>
      </c>
      <c r="Q1697" s="118" t="s">
        <v>62</v>
      </c>
      <c r="R1697" s="118" t="s">
        <v>62</v>
      </c>
      <c r="S1697" s="118" t="s">
        <v>62</v>
      </c>
      <c r="T1697" s="118" t="s">
        <v>62</v>
      </c>
      <c r="U1697" s="118" t="s">
        <v>62</v>
      </c>
      <c r="V1697" s="118" t="s">
        <v>62</v>
      </c>
      <c r="W1697" s="118" t="s">
        <v>62</v>
      </c>
    </row>
    <row r="1698" spans="1:23" ht="13.5" customHeight="1" x14ac:dyDescent="0.3">
      <c r="A1698" s="237">
        <v>0.23958333333333301</v>
      </c>
      <c r="B1698" s="118" t="s">
        <v>62</v>
      </c>
      <c r="C1698" s="118" t="s">
        <v>62</v>
      </c>
      <c r="D1698" s="118" t="s">
        <v>62</v>
      </c>
      <c r="E1698" s="118" t="s">
        <v>62</v>
      </c>
      <c r="F1698" s="118" t="s">
        <v>62</v>
      </c>
      <c r="G1698" s="118" t="s">
        <v>62</v>
      </c>
      <c r="H1698" s="118" t="s">
        <v>62</v>
      </c>
      <c r="I1698" s="118" t="s">
        <v>62</v>
      </c>
      <c r="J1698" s="118" t="s">
        <v>62</v>
      </c>
      <c r="K1698" s="118" t="s">
        <v>62</v>
      </c>
      <c r="L1698" s="118" t="s">
        <v>62</v>
      </c>
      <c r="M1698" s="118" t="s">
        <v>62</v>
      </c>
      <c r="N1698" s="118" t="s">
        <v>62</v>
      </c>
      <c r="O1698" s="118" t="s">
        <v>62</v>
      </c>
      <c r="P1698" s="118" t="s">
        <v>62</v>
      </c>
      <c r="Q1698" s="118" t="s">
        <v>62</v>
      </c>
      <c r="R1698" s="118" t="s">
        <v>62</v>
      </c>
      <c r="S1698" s="118" t="s">
        <v>62</v>
      </c>
      <c r="T1698" s="118" t="s">
        <v>62</v>
      </c>
      <c r="U1698" s="118" t="s">
        <v>62</v>
      </c>
      <c r="V1698" s="118" t="s">
        <v>62</v>
      </c>
      <c r="W1698" s="118" t="s">
        <v>62</v>
      </c>
    </row>
    <row r="1699" spans="1:23" ht="13.5" customHeight="1" x14ac:dyDescent="0.3">
      <c r="A1699" s="237">
        <v>0.25</v>
      </c>
      <c r="B1699" s="118" t="s">
        <v>62</v>
      </c>
      <c r="C1699" s="118" t="s">
        <v>62</v>
      </c>
      <c r="D1699" s="118" t="s">
        <v>62</v>
      </c>
      <c r="E1699" s="118" t="s">
        <v>62</v>
      </c>
      <c r="F1699" s="118" t="s">
        <v>62</v>
      </c>
      <c r="G1699" s="118" t="s">
        <v>62</v>
      </c>
      <c r="H1699" s="118" t="s">
        <v>62</v>
      </c>
      <c r="I1699" s="118" t="s">
        <v>62</v>
      </c>
      <c r="J1699" s="118" t="s">
        <v>62</v>
      </c>
      <c r="K1699" s="118" t="s">
        <v>62</v>
      </c>
      <c r="L1699" s="118" t="s">
        <v>62</v>
      </c>
      <c r="M1699" s="118" t="s">
        <v>62</v>
      </c>
      <c r="N1699" s="118" t="s">
        <v>62</v>
      </c>
      <c r="O1699" s="118" t="s">
        <v>62</v>
      </c>
      <c r="P1699" s="118" t="s">
        <v>62</v>
      </c>
      <c r="Q1699" s="118" t="s">
        <v>62</v>
      </c>
      <c r="R1699" s="118" t="s">
        <v>62</v>
      </c>
      <c r="S1699" s="118" t="s">
        <v>62</v>
      </c>
      <c r="T1699" s="118" t="s">
        <v>62</v>
      </c>
      <c r="U1699" s="118" t="s">
        <v>62</v>
      </c>
      <c r="V1699" s="118" t="s">
        <v>62</v>
      </c>
      <c r="W1699" s="118" t="s">
        <v>62</v>
      </c>
    </row>
    <row r="1700" spans="1:23" ht="13.5" customHeight="1" x14ac:dyDescent="0.3">
      <c r="A1700" s="237">
        <v>0.26041666666666702</v>
      </c>
      <c r="B1700" s="118" t="s">
        <v>62</v>
      </c>
      <c r="C1700" s="118" t="s">
        <v>62</v>
      </c>
      <c r="D1700" s="118" t="s">
        <v>62</v>
      </c>
      <c r="E1700" s="118" t="s">
        <v>62</v>
      </c>
      <c r="F1700" s="118" t="s">
        <v>62</v>
      </c>
      <c r="G1700" s="118" t="s">
        <v>62</v>
      </c>
      <c r="H1700" s="118" t="s">
        <v>62</v>
      </c>
      <c r="I1700" s="118" t="s">
        <v>62</v>
      </c>
      <c r="J1700" s="118" t="s">
        <v>62</v>
      </c>
      <c r="K1700" s="118" t="s">
        <v>62</v>
      </c>
      <c r="L1700" s="118" t="s">
        <v>62</v>
      </c>
      <c r="M1700" s="118" t="s">
        <v>62</v>
      </c>
      <c r="N1700" s="118" t="s">
        <v>62</v>
      </c>
      <c r="O1700" s="118" t="s">
        <v>62</v>
      </c>
      <c r="P1700" s="118" t="s">
        <v>62</v>
      </c>
      <c r="Q1700" s="118" t="s">
        <v>62</v>
      </c>
      <c r="R1700" s="118" t="s">
        <v>62</v>
      </c>
      <c r="S1700" s="118" t="s">
        <v>62</v>
      </c>
      <c r="T1700" s="118" t="s">
        <v>62</v>
      </c>
      <c r="U1700" s="118" t="s">
        <v>62</v>
      </c>
      <c r="V1700" s="118" t="s">
        <v>62</v>
      </c>
      <c r="W1700" s="118" t="s">
        <v>62</v>
      </c>
    </row>
    <row r="1701" spans="1:23" ht="13.5" customHeight="1" x14ac:dyDescent="0.3">
      <c r="A1701" s="237">
        <v>0.27083333333333298</v>
      </c>
      <c r="B1701" s="118" t="s">
        <v>62</v>
      </c>
      <c r="C1701" s="118" t="s">
        <v>62</v>
      </c>
      <c r="D1701" s="118" t="s">
        <v>62</v>
      </c>
      <c r="E1701" s="118" t="s">
        <v>62</v>
      </c>
      <c r="F1701" s="118" t="s">
        <v>62</v>
      </c>
      <c r="G1701" s="118" t="s">
        <v>62</v>
      </c>
      <c r="H1701" s="118" t="s">
        <v>62</v>
      </c>
      <c r="I1701" s="118" t="s">
        <v>62</v>
      </c>
      <c r="J1701" s="118" t="s">
        <v>62</v>
      </c>
      <c r="K1701" s="118" t="s">
        <v>62</v>
      </c>
      <c r="L1701" s="118" t="s">
        <v>62</v>
      </c>
      <c r="M1701" s="118" t="s">
        <v>62</v>
      </c>
      <c r="N1701" s="118" t="s">
        <v>62</v>
      </c>
      <c r="O1701" s="118" t="s">
        <v>62</v>
      </c>
      <c r="P1701" s="118" t="s">
        <v>62</v>
      </c>
      <c r="Q1701" s="118" t="s">
        <v>62</v>
      </c>
      <c r="R1701" s="118" t="s">
        <v>62</v>
      </c>
      <c r="S1701" s="118" t="s">
        <v>62</v>
      </c>
      <c r="T1701" s="118" t="s">
        <v>62</v>
      </c>
      <c r="U1701" s="118" t="s">
        <v>62</v>
      </c>
      <c r="V1701" s="118" t="s">
        <v>62</v>
      </c>
      <c r="W1701" s="118" t="s">
        <v>62</v>
      </c>
    </row>
    <row r="1702" spans="1:23" ht="13.5" customHeight="1" x14ac:dyDescent="0.3">
      <c r="A1702" s="237">
        <v>0.28125</v>
      </c>
      <c r="B1702" s="118" t="s">
        <v>62</v>
      </c>
      <c r="C1702" s="118" t="s">
        <v>62</v>
      </c>
      <c r="D1702" s="118" t="s">
        <v>62</v>
      </c>
      <c r="E1702" s="118" t="s">
        <v>62</v>
      </c>
      <c r="F1702" s="118" t="s">
        <v>62</v>
      </c>
      <c r="G1702" s="118" t="s">
        <v>62</v>
      </c>
      <c r="H1702" s="118" t="s">
        <v>62</v>
      </c>
      <c r="I1702" s="118" t="s">
        <v>62</v>
      </c>
      <c r="J1702" s="118" t="s">
        <v>62</v>
      </c>
      <c r="K1702" s="118" t="s">
        <v>62</v>
      </c>
      <c r="L1702" s="118" t="s">
        <v>62</v>
      </c>
      <c r="M1702" s="118" t="s">
        <v>62</v>
      </c>
      <c r="N1702" s="118" t="s">
        <v>62</v>
      </c>
      <c r="O1702" s="118" t="s">
        <v>62</v>
      </c>
      <c r="P1702" s="118" t="s">
        <v>62</v>
      </c>
      <c r="Q1702" s="118" t="s">
        <v>62</v>
      </c>
      <c r="R1702" s="118" t="s">
        <v>62</v>
      </c>
      <c r="S1702" s="118" t="s">
        <v>62</v>
      </c>
      <c r="T1702" s="118" t="s">
        <v>62</v>
      </c>
      <c r="U1702" s="118" t="s">
        <v>62</v>
      </c>
      <c r="V1702" s="118" t="s">
        <v>62</v>
      </c>
      <c r="W1702" s="118" t="s">
        <v>62</v>
      </c>
    </row>
    <row r="1703" spans="1:23" ht="13.5" customHeight="1" x14ac:dyDescent="0.3">
      <c r="A1703" s="237">
        <v>0.29166666666666702</v>
      </c>
      <c r="B1703" s="118" t="s">
        <v>62</v>
      </c>
      <c r="C1703" s="118" t="s">
        <v>62</v>
      </c>
      <c r="D1703" s="118" t="s">
        <v>62</v>
      </c>
      <c r="E1703" s="118" t="s">
        <v>62</v>
      </c>
      <c r="F1703" s="118" t="s">
        <v>62</v>
      </c>
      <c r="G1703" s="118" t="s">
        <v>62</v>
      </c>
      <c r="H1703" s="118" t="s">
        <v>62</v>
      </c>
      <c r="I1703" s="118" t="s">
        <v>62</v>
      </c>
      <c r="J1703" s="118" t="s">
        <v>62</v>
      </c>
      <c r="K1703" s="118" t="s">
        <v>62</v>
      </c>
      <c r="L1703" s="118" t="s">
        <v>62</v>
      </c>
      <c r="M1703" s="118" t="s">
        <v>62</v>
      </c>
      <c r="N1703" s="118" t="s">
        <v>62</v>
      </c>
      <c r="O1703" s="118" t="s">
        <v>62</v>
      </c>
      <c r="P1703" s="118" t="s">
        <v>62</v>
      </c>
      <c r="Q1703" s="118" t="s">
        <v>62</v>
      </c>
      <c r="R1703" s="118" t="s">
        <v>62</v>
      </c>
      <c r="S1703" s="118" t="s">
        <v>62</v>
      </c>
      <c r="T1703" s="118" t="s">
        <v>62</v>
      </c>
      <c r="U1703" s="118" t="s">
        <v>62</v>
      </c>
      <c r="V1703" s="118" t="s">
        <v>62</v>
      </c>
      <c r="W1703" s="118" t="s">
        <v>62</v>
      </c>
    </row>
    <row r="1704" spans="1:23" ht="13.5" customHeight="1" x14ac:dyDescent="0.3">
      <c r="A1704" s="237">
        <v>0.30208333333333298</v>
      </c>
      <c r="B1704" s="118" t="s">
        <v>62</v>
      </c>
      <c r="C1704" s="118" t="s">
        <v>62</v>
      </c>
      <c r="D1704" s="118" t="s">
        <v>62</v>
      </c>
      <c r="E1704" s="118" t="s">
        <v>62</v>
      </c>
      <c r="F1704" s="118" t="s">
        <v>62</v>
      </c>
      <c r="G1704" s="118" t="s">
        <v>62</v>
      </c>
      <c r="H1704" s="118" t="s">
        <v>62</v>
      </c>
      <c r="I1704" s="118" t="s">
        <v>62</v>
      </c>
      <c r="J1704" s="118" t="s">
        <v>62</v>
      </c>
      <c r="K1704" s="118" t="s">
        <v>62</v>
      </c>
      <c r="L1704" s="118" t="s">
        <v>62</v>
      </c>
      <c r="M1704" s="118" t="s">
        <v>62</v>
      </c>
      <c r="N1704" s="118" t="s">
        <v>62</v>
      </c>
      <c r="O1704" s="118" t="s">
        <v>62</v>
      </c>
      <c r="P1704" s="118" t="s">
        <v>62</v>
      </c>
      <c r="Q1704" s="118" t="s">
        <v>62</v>
      </c>
      <c r="R1704" s="118" t="s">
        <v>62</v>
      </c>
      <c r="S1704" s="118" t="s">
        <v>62</v>
      </c>
      <c r="T1704" s="118" t="s">
        <v>62</v>
      </c>
      <c r="U1704" s="118" t="s">
        <v>62</v>
      </c>
      <c r="V1704" s="118" t="s">
        <v>62</v>
      </c>
      <c r="W1704" s="118" t="s">
        <v>62</v>
      </c>
    </row>
    <row r="1705" spans="1:23" ht="13.5" customHeight="1" x14ac:dyDescent="0.3">
      <c r="A1705" s="237">
        <v>0.3125</v>
      </c>
      <c r="B1705" s="118" t="s">
        <v>62</v>
      </c>
      <c r="C1705" s="118" t="s">
        <v>62</v>
      </c>
      <c r="D1705" s="118" t="s">
        <v>62</v>
      </c>
      <c r="E1705" s="118" t="s">
        <v>62</v>
      </c>
      <c r="F1705" s="118" t="s">
        <v>62</v>
      </c>
      <c r="G1705" s="118" t="s">
        <v>62</v>
      </c>
      <c r="H1705" s="118" t="s">
        <v>62</v>
      </c>
      <c r="I1705" s="118" t="s">
        <v>62</v>
      </c>
      <c r="J1705" s="118" t="s">
        <v>62</v>
      </c>
      <c r="K1705" s="118" t="s">
        <v>62</v>
      </c>
      <c r="L1705" s="118" t="s">
        <v>62</v>
      </c>
      <c r="M1705" s="118" t="s">
        <v>62</v>
      </c>
      <c r="N1705" s="118" t="s">
        <v>62</v>
      </c>
      <c r="O1705" s="118" t="s">
        <v>62</v>
      </c>
      <c r="P1705" s="118" t="s">
        <v>62</v>
      </c>
      <c r="Q1705" s="118" t="s">
        <v>62</v>
      </c>
      <c r="R1705" s="118" t="s">
        <v>62</v>
      </c>
      <c r="S1705" s="118" t="s">
        <v>62</v>
      </c>
      <c r="T1705" s="118" t="s">
        <v>62</v>
      </c>
      <c r="U1705" s="118" t="s">
        <v>62</v>
      </c>
      <c r="V1705" s="118" t="s">
        <v>62</v>
      </c>
      <c r="W1705" s="118" t="s">
        <v>62</v>
      </c>
    </row>
    <row r="1706" spans="1:23" ht="13.5" customHeight="1" x14ac:dyDescent="0.3">
      <c r="A1706" s="237">
        <v>0.32291666666666702</v>
      </c>
      <c r="B1706" s="118" t="s">
        <v>62</v>
      </c>
      <c r="C1706" s="118" t="s">
        <v>62</v>
      </c>
      <c r="D1706" s="118" t="s">
        <v>62</v>
      </c>
      <c r="E1706" s="118" t="s">
        <v>62</v>
      </c>
      <c r="F1706" s="118" t="s">
        <v>62</v>
      </c>
      <c r="G1706" s="118" t="s">
        <v>62</v>
      </c>
      <c r="H1706" s="118" t="s">
        <v>62</v>
      </c>
      <c r="I1706" s="118" t="s">
        <v>62</v>
      </c>
      <c r="J1706" s="118" t="s">
        <v>62</v>
      </c>
      <c r="K1706" s="118" t="s">
        <v>62</v>
      </c>
      <c r="L1706" s="118" t="s">
        <v>62</v>
      </c>
      <c r="M1706" s="118" t="s">
        <v>62</v>
      </c>
      <c r="N1706" s="118" t="s">
        <v>62</v>
      </c>
      <c r="O1706" s="118" t="s">
        <v>62</v>
      </c>
      <c r="P1706" s="118" t="s">
        <v>62</v>
      </c>
      <c r="Q1706" s="118" t="s">
        <v>62</v>
      </c>
      <c r="R1706" s="118" t="s">
        <v>62</v>
      </c>
      <c r="S1706" s="118" t="s">
        <v>62</v>
      </c>
      <c r="T1706" s="118" t="s">
        <v>62</v>
      </c>
      <c r="U1706" s="118" t="s">
        <v>62</v>
      </c>
      <c r="V1706" s="118" t="s">
        <v>62</v>
      </c>
      <c r="W1706" s="118" t="s">
        <v>62</v>
      </c>
    </row>
    <row r="1707" spans="1:23" ht="13.5" customHeight="1" x14ac:dyDescent="0.3">
      <c r="A1707" s="237">
        <v>0.33333333333333298</v>
      </c>
      <c r="B1707" s="118" t="s">
        <v>62</v>
      </c>
      <c r="C1707" s="118" t="s">
        <v>62</v>
      </c>
      <c r="D1707" s="118" t="s">
        <v>62</v>
      </c>
      <c r="E1707" s="118" t="s">
        <v>62</v>
      </c>
      <c r="F1707" s="118" t="s">
        <v>62</v>
      </c>
      <c r="G1707" s="118" t="s">
        <v>62</v>
      </c>
      <c r="H1707" s="118" t="s">
        <v>62</v>
      </c>
      <c r="I1707" s="118" t="s">
        <v>62</v>
      </c>
      <c r="J1707" s="118" t="s">
        <v>62</v>
      </c>
      <c r="K1707" s="118" t="s">
        <v>62</v>
      </c>
      <c r="L1707" s="118" t="s">
        <v>62</v>
      </c>
      <c r="M1707" s="118" t="s">
        <v>62</v>
      </c>
      <c r="N1707" s="118" t="s">
        <v>62</v>
      </c>
      <c r="O1707" s="118" t="s">
        <v>62</v>
      </c>
      <c r="P1707" s="118" t="s">
        <v>62</v>
      </c>
      <c r="Q1707" s="118" t="s">
        <v>62</v>
      </c>
      <c r="R1707" s="118" t="s">
        <v>62</v>
      </c>
      <c r="S1707" s="118" t="s">
        <v>62</v>
      </c>
      <c r="T1707" s="118" t="s">
        <v>62</v>
      </c>
      <c r="U1707" s="118" t="s">
        <v>62</v>
      </c>
      <c r="V1707" s="118" t="s">
        <v>62</v>
      </c>
      <c r="W1707" s="118" t="s">
        <v>62</v>
      </c>
    </row>
    <row r="1708" spans="1:23" ht="13.5" customHeight="1" x14ac:dyDescent="0.3">
      <c r="A1708" s="237">
        <v>0.34375</v>
      </c>
      <c r="B1708" s="118" t="s">
        <v>62</v>
      </c>
      <c r="C1708" s="118" t="s">
        <v>62</v>
      </c>
      <c r="D1708" s="118" t="s">
        <v>62</v>
      </c>
      <c r="E1708" s="118" t="s">
        <v>62</v>
      </c>
      <c r="F1708" s="118" t="s">
        <v>62</v>
      </c>
      <c r="G1708" s="118" t="s">
        <v>62</v>
      </c>
      <c r="H1708" s="118" t="s">
        <v>62</v>
      </c>
      <c r="I1708" s="118" t="s">
        <v>62</v>
      </c>
      <c r="J1708" s="118" t="s">
        <v>62</v>
      </c>
      <c r="K1708" s="118" t="s">
        <v>62</v>
      </c>
      <c r="L1708" s="118" t="s">
        <v>62</v>
      </c>
      <c r="M1708" s="118" t="s">
        <v>62</v>
      </c>
      <c r="N1708" s="118" t="s">
        <v>62</v>
      </c>
      <c r="O1708" s="118" t="s">
        <v>62</v>
      </c>
      <c r="P1708" s="118" t="s">
        <v>62</v>
      </c>
      <c r="Q1708" s="118" t="s">
        <v>62</v>
      </c>
      <c r="R1708" s="118" t="s">
        <v>62</v>
      </c>
      <c r="S1708" s="118" t="s">
        <v>62</v>
      </c>
      <c r="T1708" s="118" t="s">
        <v>62</v>
      </c>
      <c r="U1708" s="118" t="s">
        <v>62</v>
      </c>
      <c r="V1708" s="118" t="s">
        <v>62</v>
      </c>
      <c r="W1708" s="118" t="s">
        <v>62</v>
      </c>
    </row>
    <row r="1709" spans="1:23" ht="13.5" customHeight="1" x14ac:dyDescent="0.3">
      <c r="A1709" s="237">
        <v>0.35416666666666702</v>
      </c>
      <c r="B1709" s="118" t="s">
        <v>62</v>
      </c>
      <c r="C1709" s="118" t="s">
        <v>62</v>
      </c>
      <c r="D1709" s="118" t="s">
        <v>62</v>
      </c>
      <c r="E1709" s="118" t="s">
        <v>62</v>
      </c>
      <c r="F1709" s="118" t="s">
        <v>62</v>
      </c>
      <c r="G1709" s="118" t="s">
        <v>62</v>
      </c>
      <c r="H1709" s="118" t="s">
        <v>62</v>
      </c>
      <c r="I1709" s="118" t="s">
        <v>62</v>
      </c>
      <c r="J1709" s="118" t="s">
        <v>62</v>
      </c>
      <c r="K1709" s="118" t="s">
        <v>62</v>
      </c>
      <c r="L1709" s="118" t="s">
        <v>62</v>
      </c>
      <c r="M1709" s="118" t="s">
        <v>62</v>
      </c>
      <c r="N1709" s="118" t="s">
        <v>62</v>
      </c>
      <c r="O1709" s="118" t="s">
        <v>62</v>
      </c>
      <c r="P1709" s="118" t="s">
        <v>62</v>
      </c>
      <c r="Q1709" s="118" t="s">
        <v>62</v>
      </c>
      <c r="R1709" s="118" t="s">
        <v>62</v>
      </c>
      <c r="S1709" s="118" t="s">
        <v>62</v>
      </c>
      <c r="T1709" s="118" t="s">
        <v>62</v>
      </c>
      <c r="U1709" s="118" t="s">
        <v>62</v>
      </c>
      <c r="V1709" s="118" t="s">
        <v>62</v>
      </c>
      <c r="W1709" s="118" t="s">
        <v>62</v>
      </c>
    </row>
    <row r="1710" spans="1:23" ht="13.5" customHeight="1" x14ac:dyDescent="0.3">
      <c r="A1710" s="237">
        <v>0.36458333333333298</v>
      </c>
      <c r="B1710" s="118" t="s">
        <v>62</v>
      </c>
      <c r="C1710" s="118" t="s">
        <v>62</v>
      </c>
      <c r="D1710" s="118" t="s">
        <v>62</v>
      </c>
      <c r="E1710" s="118" t="s">
        <v>62</v>
      </c>
      <c r="F1710" s="118" t="s">
        <v>62</v>
      </c>
      <c r="G1710" s="118" t="s">
        <v>62</v>
      </c>
      <c r="H1710" s="118" t="s">
        <v>62</v>
      </c>
      <c r="I1710" s="118" t="s">
        <v>62</v>
      </c>
      <c r="J1710" s="118" t="s">
        <v>62</v>
      </c>
      <c r="K1710" s="118" t="s">
        <v>62</v>
      </c>
      <c r="L1710" s="118" t="s">
        <v>62</v>
      </c>
      <c r="M1710" s="118" t="s">
        <v>62</v>
      </c>
      <c r="N1710" s="118" t="s">
        <v>62</v>
      </c>
      <c r="O1710" s="118" t="s">
        <v>62</v>
      </c>
      <c r="P1710" s="118" t="s">
        <v>62</v>
      </c>
      <c r="Q1710" s="118" t="s">
        <v>62</v>
      </c>
      <c r="R1710" s="118" t="s">
        <v>62</v>
      </c>
      <c r="S1710" s="118" t="s">
        <v>62</v>
      </c>
      <c r="T1710" s="118" t="s">
        <v>62</v>
      </c>
      <c r="U1710" s="118" t="s">
        <v>62</v>
      </c>
      <c r="V1710" s="118" t="s">
        <v>62</v>
      </c>
      <c r="W1710" s="118" t="s">
        <v>62</v>
      </c>
    </row>
    <row r="1711" spans="1:23" ht="13.5" customHeight="1" x14ac:dyDescent="0.3">
      <c r="A1711" s="237">
        <v>0.375</v>
      </c>
      <c r="B1711" s="118" t="s">
        <v>62</v>
      </c>
      <c r="C1711" s="118" t="s">
        <v>62</v>
      </c>
      <c r="D1711" s="118" t="s">
        <v>62</v>
      </c>
      <c r="E1711" s="118" t="s">
        <v>62</v>
      </c>
      <c r="F1711" s="118" t="s">
        <v>62</v>
      </c>
      <c r="G1711" s="118" t="s">
        <v>62</v>
      </c>
      <c r="H1711" s="118" t="s">
        <v>62</v>
      </c>
      <c r="I1711" s="118" t="s">
        <v>62</v>
      </c>
      <c r="J1711" s="118" t="s">
        <v>62</v>
      </c>
      <c r="K1711" s="118" t="s">
        <v>62</v>
      </c>
      <c r="L1711" s="118" t="s">
        <v>62</v>
      </c>
      <c r="M1711" s="118" t="s">
        <v>62</v>
      </c>
      <c r="N1711" s="118" t="s">
        <v>62</v>
      </c>
      <c r="O1711" s="118" t="s">
        <v>62</v>
      </c>
      <c r="P1711" s="118" t="s">
        <v>62</v>
      </c>
      <c r="Q1711" s="118" t="s">
        <v>62</v>
      </c>
      <c r="R1711" s="118" t="s">
        <v>62</v>
      </c>
      <c r="S1711" s="118" t="s">
        <v>62</v>
      </c>
      <c r="T1711" s="118" t="s">
        <v>62</v>
      </c>
      <c r="U1711" s="118" t="s">
        <v>62</v>
      </c>
      <c r="V1711" s="118" t="s">
        <v>62</v>
      </c>
      <c r="W1711" s="118" t="s">
        <v>62</v>
      </c>
    </row>
    <row r="1712" spans="1:23" ht="13.5" customHeight="1" x14ac:dyDescent="0.3">
      <c r="A1712" s="237">
        <v>0.38541666666666702</v>
      </c>
      <c r="B1712" s="118" t="s">
        <v>62</v>
      </c>
      <c r="C1712" s="118" t="s">
        <v>62</v>
      </c>
      <c r="D1712" s="118" t="s">
        <v>62</v>
      </c>
      <c r="E1712" s="118" t="s">
        <v>62</v>
      </c>
      <c r="F1712" s="118" t="s">
        <v>62</v>
      </c>
      <c r="G1712" s="118" t="s">
        <v>62</v>
      </c>
      <c r="H1712" s="118" t="s">
        <v>62</v>
      </c>
      <c r="I1712" s="118" t="s">
        <v>62</v>
      </c>
      <c r="J1712" s="118" t="s">
        <v>62</v>
      </c>
      <c r="K1712" s="118" t="s">
        <v>62</v>
      </c>
      <c r="L1712" s="118" t="s">
        <v>62</v>
      </c>
      <c r="M1712" s="118" t="s">
        <v>62</v>
      </c>
      <c r="N1712" s="118" t="s">
        <v>62</v>
      </c>
      <c r="O1712" s="118" t="s">
        <v>62</v>
      </c>
      <c r="P1712" s="118" t="s">
        <v>62</v>
      </c>
      <c r="Q1712" s="118" t="s">
        <v>62</v>
      </c>
      <c r="R1712" s="118" t="s">
        <v>62</v>
      </c>
      <c r="S1712" s="118" t="s">
        <v>62</v>
      </c>
      <c r="T1712" s="118" t="s">
        <v>62</v>
      </c>
      <c r="U1712" s="118" t="s">
        <v>62</v>
      </c>
      <c r="V1712" s="118" t="s">
        <v>62</v>
      </c>
      <c r="W1712" s="118" t="s">
        <v>62</v>
      </c>
    </row>
    <row r="1713" spans="1:23" ht="13.5" customHeight="1" x14ac:dyDescent="0.3">
      <c r="A1713" s="237">
        <v>0.39583333333333298</v>
      </c>
      <c r="B1713" s="118" t="s">
        <v>62</v>
      </c>
      <c r="C1713" s="118" t="s">
        <v>62</v>
      </c>
      <c r="D1713" s="118" t="s">
        <v>62</v>
      </c>
      <c r="E1713" s="118" t="s">
        <v>62</v>
      </c>
      <c r="F1713" s="118" t="s">
        <v>62</v>
      </c>
      <c r="G1713" s="118" t="s">
        <v>62</v>
      </c>
      <c r="H1713" s="118" t="s">
        <v>62</v>
      </c>
      <c r="I1713" s="118" t="s">
        <v>62</v>
      </c>
      <c r="J1713" s="118" t="s">
        <v>62</v>
      </c>
      <c r="K1713" s="118" t="s">
        <v>62</v>
      </c>
      <c r="L1713" s="118" t="s">
        <v>62</v>
      </c>
      <c r="M1713" s="118" t="s">
        <v>62</v>
      </c>
      <c r="N1713" s="118" t="s">
        <v>62</v>
      </c>
      <c r="O1713" s="118" t="s">
        <v>62</v>
      </c>
      <c r="P1713" s="118" t="s">
        <v>62</v>
      </c>
      <c r="Q1713" s="118" t="s">
        <v>62</v>
      </c>
      <c r="R1713" s="118" t="s">
        <v>62</v>
      </c>
      <c r="S1713" s="118" t="s">
        <v>62</v>
      </c>
      <c r="T1713" s="118" t="s">
        <v>62</v>
      </c>
      <c r="U1713" s="118" t="s">
        <v>62</v>
      </c>
      <c r="V1713" s="118" t="s">
        <v>62</v>
      </c>
      <c r="W1713" s="118" t="s">
        <v>62</v>
      </c>
    </row>
    <row r="1714" spans="1:23" ht="13.5" customHeight="1" x14ac:dyDescent="0.3">
      <c r="A1714" s="237">
        <v>0.40625</v>
      </c>
      <c r="B1714" s="118" t="s">
        <v>62</v>
      </c>
      <c r="C1714" s="118" t="s">
        <v>62</v>
      </c>
      <c r="D1714" s="118" t="s">
        <v>62</v>
      </c>
      <c r="E1714" s="118" t="s">
        <v>62</v>
      </c>
      <c r="F1714" s="118" t="s">
        <v>62</v>
      </c>
      <c r="G1714" s="118" t="s">
        <v>62</v>
      </c>
      <c r="H1714" s="118" t="s">
        <v>62</v>
      </c>
      <c r="I1714" s="118" t="s">
        <v>62</v>
      </c>
      <c r="J1714" s="118" t="s">
        <v>62</v>
      </c>
      <c r="K1714" s="118" t="s">
        <v>62</v>
      </c>
      <c r="L1714" s="118" t="s">
        <v>62</v>
      </c>
      <c r="M1714" s="118" t="s">
        <v>62</v>
      </c>
      <c r="N1714" s="118" t="s">
        <v>62</v>
      </c>
      <c r="O1714" s="118" t="s">
        <v>62</v>
      </c>
      <c r="P1714" s="118" t="s">
        <v>62</v>
      </c>
      <c r="Q1714" s="118" t="s">
        <v>62</v>
      </c>
      <c r="R1714" s="118" t="s">
        <v>62</v>
      </c>
      <c r="S1714" s="118" t="s">
        <v>62</v>
      </c>
      <c r="T1714" s="118" t="s">
        <v>62</v>
      </c>
      <c r="U1714" s="118" t="s">
        <v>62</v>
      </c>
      <c r="V1714" s="118" t="s">
        <v>62</v>
      </c>
      <c r="W1714" s="118" t="s">
        <v>62</v>
      </c>
    </row>
    <row r="1715" spans="1:23" ht="13.5" customHeight="1" x14ac:dyDescent="0.3">
      <c r="A1715" s="237">
        <v>0.41666666666666702</v>
      </c>
      <c r="B1715" s="118" t="s">
        <v>62</v>
      </c>
      <c r="C1715" s="118" t="s">
        <v>62</v>
      </c>
      <c r="D1715" s="118" t="s">
        <v>62</v>
      </c>
      <c r="E1715" s="118" t="s">
        <v>62</v>
      </c>
      <c r="F1715" s="118" t="s">
        <v>62</v>
      </c>
      <c r="G1715" s="118" t="s">
        <v>62</v>
      </c>
      <c r="H1715" s="118" t="s">
        <v>62</v>
      </c>
      <c r="I1715" s="118" t="s">
        <v>62</v>
      </c>
      <c r="J1715" s="118" t="s">
        <v>62</v>
      </c>
      <c r="K1715" s="118" t="s">
        <v>62</v>
      </c>
      <c r="L1715" s="118" t="s">
        <v>62</v>
      </c>
      <c r="M1715" s="118" t="s">
        <v>62</v>
      </c>
      <c r="N1715" s="118" t="s">
        <v>62</v>
      </c>
      <c r="O1715" s="118" t="s">
        <v>62</v>
      </c>
      <c r="P1715" s="118" t="s">
        <v>62</v>
      </c>
      <c r="Q1715" s="118" t="s">
        <v>62</v>
      </c>
      <c r="R1715" s="118" t="s">
        <v>62</v>
      </c>
      <c r="S1715" s="118" t="s">
        <v>62</v>
      </c>
      <c r="T1715" s="118" t="s">
        <v>62</v>
      </c>
      <c r="U1715" s="118" t="s">
        <v>62</v>
      </c>
      <c r="V1715" s="118" t="s">
        <v>62</v>
      </c>
      <c r="W1715" s="118" t="s">
        <v>62</v>
      </c>
    </row>
    <row r="1716" spans="1:23" ht="13.5" customHeight="1" x14ac:dyDescent="0.3">
      <c r="A1716" s="237">
        <v>0.42708333333333298</v>
      </c>
      <c r="B1716" s="118" t="s">
        <v>62</v>
      </c>
      <c r="C1716" s="118" t="s">
        <v>62</v>
      </c>
      <c r="D1716" s="118" t="s">
        <v>62</v>
      </c>
      <c r="E1716" s="118" t="s">
        <v>62</v>
      </c>
      <c r="F1716" s="118" t="s">
        <v>62</v>
      </c>
      <c r="G1716" s="118" t="s">
        <v>62</v>
      </c>
      <c r="H1716" s="118" t="s">
        <v>62</v>
      </c>
      <c r="I1716" s="118" t="s">
        <v>62</v>
      </c>
      <c r="J1716" s="118" t="s">
        <v>62</v>
      </c>
      <c r="K1716" s="118" t="s">
        <v>62</v>
      </c>
      <c r="L1716" s="118" t="s">
        <v>62</v>
      </c>
      <c r="M1716" s="118" t="s">
        <v>62</v>
      </c>
      <c r="N1716" s="118" t="s">
        <v>62</v>
      </c>
      <c r="O1716" s="118" t="s">
        <v>62</v>
      </c>
      <c r="P1716" s="118" t="s">
        <v>62</v>
      </c>
      <c r="Q1716" s="118" t="s">
        <v>62</v>
      </c>
      <c r="R1716" s="118" t="s">
        <v>62</v>
      </c>
      <c r="S1716" s="118" t="s">
        <v>62</v>
      </c>
      <c r="T1716" s="118" t="s">
        <v>62</v>
      </c>
      <c r="U1716" s="118" t="s">
        <v>62</v>
      </c>
      <c r="V1716" s="118" t="s">
        <v>62</v>
      </c>
      <c r="W1716" s="118" t="s">
        <v>62</v>
      </c>
    </row>
    <row r="1717" spans="1:23" ht="13.5" customHeight="1" x14ac:dyDescent="0.3">
      <c r="A1717" s="237">
        <v>0.4375</v>
      </c>
      <c r="B1717" s="118" t="s">
        <v>62</v>
      </c>
      <c r="C1717" s="118" t="s">
        <v>62</v>
      </c>
      <c r="D1717" s="118" t="s">
        <v>62</v>
      </c>
      <c r="E1717" s="118" t="s">
        <v>62</v>
      </c>
      <c r="F1717" s="118" t="s">
        <v>62</v>
      </c>
      <c r="G1717" s="118" t="s">
        <v>62</v>
      </c>
      <c r="H1717" s="118" t="s">
        <v>62</v>
      </c>
      <c r="I1717" s="118" t="s">
        <v>62</v>
      </c>
      <c r="J1717" s="118" t="s">
        <v>62</v>
      </c>
      <c r="K1717" s="118" t="s">
        <v>62</v>
      </c>
      <c r="L1717" s="118" t="s">
        <v>62</v>
      </c>
      <c r="M1717" s="118" t="s">
        <v>62</v>
      </c>
      <c r="N1717" s="118" t="s">
        <v>62</v>
      </c>
      <c r="O1717" s="118" t="s">
        <v>62</v>
      </c>
      <c r="P1717" s="118" t="s">
        <v>62</v>
      </c>
      <c r="Q1717" s="118" t="s">
        <v>62</v>
      </c>
      <c r="R1717" s="118" t="s">
        <v>62</v>
      </c>
      <c r="S1717" s="118" t="s">
        <v>62</v>
      </c>
      <c r="T1717" s="118" t="s">
        <v>62</v>
      </c>
      <c r="U1717" s="118" t="s">
        <v>62</v>
      </c>
      <c r="V1717" s="118" t="s">
        <v>62</v>
      </c>
      <c r="W1717" s="118" t="s">
        <v>62</v>
      </c>
    </row>
    <row r="1718" spans="1:23" ht="13.5" customHeight="1" x14ac:dyDescent="0.3">
      <c r="A1718" s="237">
        <v>0.44791666666666702</v>
      </c>
      <c r="B1718" s="118" t="s">
        <v>62</v>
      </c>
      <c r="C1718" s="118" t="s">
        <v>62</v>
      </c>
      <c r="D1718" s="118" t="s">
        <v>62</v>
      </c>
      <c r="E1718" s="118" t="s">
        <v>62</v>
      </c>
      <c r="F1718" s="118" t="s">
        <v>62</v>
      </c>
      <c r="G1718" s="118" t="s">
        <v>62</v>
      </c>
      <c r="H1718" s="118" t="s">
        <v>62</v>
      </c>
      <c r="I1718" s="118" t="s">
        <v>62</v>
      </c>
      <c r="J1718" s="118" t="s">
        <v>62</v>
      </c>
      <c r="K1718" s="118" t="s">
        <v>62</v>
      </c>
      <c r="L1718" s="118" t="s">
        <v>62</v>
      </c>
      <c r="M1718" s="118" t="s">
        <v>62</v>
      </c>
      <c r="N1718" s="118" t="s">
        <v>62</v>
      </c>
      <c r="O1718" s="118" t="s">
        <v>62</v>
      </c>
      <c r="P1718" s="118" t="s">
        <v>62</v>
      </c>
      <c r="Q1718" s="118" t="s">
        <v>62</v>
      </c>
      <c r="R1718" s="118" t="s">
        <v>62</v>
      </c>
      <c r="S1718" s="118" t="s">
        <v>62</v>
      </c>
      <c r="T1718" s="118" t="s">
        <v>62</v>
      </c>
      <c r="U1718" s="118" t="s">
        <v>62</v>
      </c>
      <c r="V1718" s="118" t="s">
        <v>62</v>
      </c>
      <c r="W1718" s="118" t="s">
        <v>62</v>
      </c>
    </row>
    <row r="1719" spans="1:23" ht="13.5" customHeight="1" x14ac:dyDescent="0.3">
      <c r="A1719" s="237">
        <v>0.45833333333333298</v>
      </c>
      <c r="B1719" s="118" t="s">
        <v>62</v>
      </c>
      <c r="C1719" s="118" t="s">
        <v>62</v>
      </c>
      <c r="D1719" s="118" t="s">
        <v>62</v>
      </c>
      <c r="E1719" s="118" t="s">
        <v>62</v>
      </c>
      <c r="F1719" s="118" t="s">
        <v>62</v>
      </c>
      <c r="G1719" s="118" t="s">
        <v>62</v>
      </c>
      <c r="H1719" s="118" t="s">
        <v>62</v>
      </c>
      <c r="I1719" s="118" t="s">
        <v>62</v>
      </c>
      <c r="J1719" s="118" t="s">
        <v>62</v>
      </c>
      <c r="K1719" s="118" t="s">
        <v>62</v>
      </c>
      <c r="L1719" s="118" t="s">
        <v>62</v>
      </c>
      <c r="M1719" s="118" t="s">
        <v>62</v>
      </c>
      <c r="N1719" s="118" t="s">
        <v>62</v>
      </c>
      <c r="O1719" s="118" t="s">
        <v>62</v>
      </c>
      <c r="P1719" s="118" t="s">
        <v>62</v>
      </c>
      <c r="Q1719" s="118" t="s">
        <v>62</v>
      </c>
      <c r="R1719" s="118" t="s">
        <v>62</v>
      </c>
      <c r="S1719" s="118" t="s">
        <v>62</v>
      </c>
      <c r="T1719" s="118" t="s">
        <v>62</v>
      </c>
      <c r="U1719" s="118" t="s">
        <v>62</v>
      </c>
      <c r="V1719" s="118" t="s">
        <v>62</v>
      </c>
      <c r="W1719" s="118" t="s">
        <v>62</v>
      </c>
    </row>
    <row r="1720" spans="1:23" ht="13.5" customHeight="1" x14ac:dyDescent="0.3">
      <c r="A1720" s="237">
        <v>0.46875</v>
      </c>
      <c r="B1720" s="118" t="s">
        <v>62</v>
      </c>
      <c r="C1720" s="118" t="s">
        <v>62</v>
      </c>
      <c r="D1720" s="118" t="s">
        <v>62</v>
      </c>
      <c r="E1720" s="118" t="s">
        <v>62</v>
      </c>
      <c r="F1720" s="118" t="s">
        <v>62</v>
      </c>
      <c r="G1720" s="118" t="s">
        <v>62</v>
      </c>
      <c r="H1720" s="118" t="s">
        <v>62</v>
      </c>
      <c r="I1720" s="118" t="s">
        <v>62</v>
      </c>
      <c r="J1720" s="118" t="s">
        <v>62</v>
      </c>
      <c r="K1720" s="118" t="s">
        <v>62</v>
      </c>
      <c r="L1720" s="118" t="s">
        <v>62</v>
      </c>
      <c r="M1720" s="118" t="s">
        <v>62</v>
      </c>
      <c r="N1720" s="118" t="s">
        <v>62</v>
      </c>
      <c r="O1720" s="118" t="s">
        <v>62</v>
      </c>
      <c r="P1720" s="118" t="s">
        <v>62</v>
      </c>
      <c r="Q1720" s="118" t="s">
        <v>62</v>
      </c>
      <c r="R1720" s="118" t="s">
        <v>62</v>
      </c>
      <c r="S1720" s="118" t="s">
        <v>62</v>
      </c>
      <c r="T1720" s="118" t="s">
        <v>62</v>
      </c>
      <c r="U1720" s="118" t="s">
        <v>62</v>
      </c>
      <c r="V1720" s="118" t="s">
        <v>62</v>
      </c>
      <c r="W1720" s="118" t="s">
        <v>62</v>
      </c>
    </row>
    <row r="1721" spans="1:23" ht="13.5" customHeight="1" x14ac:dyDescent="0.3">
      <c r="A1721" s="237">
        <v>0.47916666666666702</v>
      </c>
      <c r="B1721" s="118" t="s">
        <v>62</v>
      </c>
      <c r="C1721" s="118" t="s">
        <v>62</v>
      </c>
      <c r="D1721" s="118" t="s">
        <v>62</v>
      </c>
      <c r="E1721" s="118" t="s">
        <v>62</v>
      </c>
      <c r="F1721" s="118" t="s">
        <v>62</v>
      </c>
      <c r="G1721" s="118" t="s">
        <v>62</v>
      </c>
      <c r="H1721" s="118" t="s">
        <v>62</v>
      </c>
      <c r="I1721" s="118" t="s">
        <v>62</v>
      </c>
      <c r="J1721" s="118" t="s">
        <v>62</v>
      </c>
      <c r="K1721" s="118" t="s">
        <v>62</v>
      </c>
      <c r="L1721" s="118" t="s">
        <v>62</v>
      </c>
      <c r="M1721" s="118" t="s">
        <v>62</v>
      </c>
      <c r="N1721" s="118" t="s">
        <v>62</v>
      </c>
      <c r="O1721" s="118" t="s">
        <v>62</v>
      </c>
      <c r="P1721" s="118" t="s">
        <v>62</v>
      </c>
      <c r="Q1721" s="118" t="s">
        <v>62</v>
      </c>
      <c r="R1721" s="118" t="s">
        <v>62</v>
      </c>
      <c r="S1721" s="118" t="s">
        <v>62</v>
      </c>
      <c r="T1721" s="118" t="s">
        <v>62</v>
      </c>
      <c r="U1721" s="118" t="s">
        <v>62</v>
      </c>
      <c r="V1721" s="118" t="s">
        <v>62</v>
      </c>
      <c r="W1721" s="118" t="s">
        <v>62</v>
      </c>
    </row>
    <row r="1722" spans="1:23" ht="13.5" customHeight="1" x14ac:dyDescent="0.3">
      <c r="A1722" s="237">
        <v>0.48958333333333298</v>
      </c>
      <c r="B1722" s="118" t="s">
        <v>62</v>
      </c>
      <c r="C1722" s="118" t="s">
        <v>62</v>
      </c>
      <c r="D1722" s="118" t="s">
        <v>62</v>
      </c>
      <c r="E1722" s="118" t="s">
        <v>62</v>
      </c>
      <c r="F1722" s="118" t="s">
        <v>62</v>
      </c>
      <c r="G1722" s="118" t="s">
        <v>62</v>
      </c>
      <c r="H1722" s="118" t="s">
        <v>62</v>
      </c>
      <c r="I1722" s="118" t="s">
        <v>62</v>
      </c>
      <c r="J1722" s="118" t="s">
        <v>62</v>
      </c>
      <c r="K1722" s="118" t="s">
        <v>62</v>
      </c>
      <c r="L1722" s="118" t="s">
        <v>62</v>
      </c>
      <c r="M1722" s="118" t="s">
        <v>62</v>
      </c>
      <c r="N1722" s="118" t="s">
        <v>62</v>
      </c>
      <c r="O1722" s="118" t="s">
        <v>62</v>
      </c>
      <c r="P1722" s="118" t="s">
        <v>62</v>
      </c>
      <c r="Q1722" s="118" t="s">
        <v>62</v>
      </c>
      <c r="R1722" s="118" t="s">
        <v>62</v>
      </c>
      <c r="S1722" s="118" t="s">
        <v>62</v>
      </c>
      <c r="T1722" s="118" t="s">
        <v>62</v>
      </c>
      <c r="U1722" s="118" t="s">
        <v>62</v>
      </c>
      <c r="V1722" s="118" t="s">
        <v>62</v>
      </c>
      <c r="W1722" s="118" t="s">
        <v>62</v>
      </c>
    </row>
    <row r="1723" spans="1:23" ht="13.5" customHeight="1" x14ac:dyDescent="0.3">
      <c r="A1723" s="237">
        <v>0.5</v>
      </c>
      <c r="B1723" s="118" t="s">
        <v>62</v>
      </c>
      <c r="C1723" s="118" t="s">
        <v>62</v>
      </c>
      <c r="D1723" s="118" t="s">
        <v>62</v>
      </c>
      <c r="E1723" s="118" t="s">
        <v>62</v>
      </c>
      <c r="F1723" s="118" t="s">
        <v>62</v>
      </c>
      <c r="G1723" s="118" t="s">
        <v>62</v>
      </c>
      <c r="H1723" s="118" t="s">
        <v>62</v>
      </c>
      <c r="I1723" s="118" t="s">
        <v>62</v>
      </c>
      <c r="J1723" s="118" t="s">
        <v>62</v>
      </c>
      <c r="K1723" s="118" t="s">
        <v>62</v>
      </c>
      <c r="L1723" s="118" t="s">
        <v>62</v>
      </c>
      <c r="M1723" s="118" t="s">
        <v>62</v>
      </c>
      <c r="N1723" s="118" t="s">
        <v>62</v>
      </c>
      <c r="O1723" s="118" t="s">
        <v>62</v>
      </c>
      <c r="P1723" s="118" t="s">
        <v>62</v>
      </c>
      <c r="Q1723" s="118" t="s">
        <v>62</v>
      </c>
      <c r="R1723" s="118" t="s">
        <v>62</v>
      </c>
      <c r="S1723" s="118" t="s">
        <v>62</v>
      </c>
      <c r="T1723" s="118" t="s">
        <v>62</v>
      </c>
      <c r="U1723" s="118" t="s">
        <v>62</v>
      </c>
      <c r="V1723" s="118" t="s">
        <v>62</v>
      </c>
      <c r="W1723" s="118" t="s">
        <v>62</v>
      </c>
    </row>
    <row r="1724" spans="1:23" ht="13.5" customHeight="1" x14ac:dyDescent="0.3">
      <c r="A1724" s="237">
        <v>0.51041666666666696</v>
      </c>
      <c r="B1724" s="118" t="s">
        <v>62</v>
      </c>
      <c r="C1724" s="118" t="s">
        <v>62</v>
      </c>
      <c r="D1724" s="118" t="s">
        <v>62</v>
      </c>
      <c r="E1724" s="118" t="s">
        <v>62</v>
      </c>
      <c r="F1724" s="118" t="s">
        <v>62</v>
      </c>
      <c r="G1724" s="118" t="s">
        <v>62</v>
      </c>
      <c r="H1724" s="118" t="s">
        <v>62</v>
      </c>
      <c r="I1724" s="118" t="s">
        <v>62</v>
      </c>
      <c r="J1724" s="118" t="s">
        <v>62</v>
      </c>
      <c r="K1724" s="118" t="s">
        <v>62</v>
      </c>
      <c r="L1724" s="118" t="s">
        <v>62</v>
      </c>
      <c r="M1724" s="118" t="s">
        <v>62</v>
      </c>
      <c r="N1724" s="118" t="s">
        <v>62</v>
      </c>
      <c r="O1724" s="118" t="s">
        <v>62</v>
      </c>
      <c r="P1724" s="118" t="s">
        <v>62</v>
      </c>
      <c r="Q1724" s="118" t="s">
        <v>62</v>
      </c>
      <c r="R1724" s="118" t="s">
        <v>62</v>
      </c>
      <c r="S1724" s="118" t="s">
        <v>62</v>
      </c>
      <c r="T1724" s="118" t="s">
        <v>62</v>
      </c>
      <c r="U1724" s="118" t="s">
        <v>62</v>
      </c>
      <c r="V1724" s="118" t="s">
        <v>62</v>
      </c>
      <c r="W1724" s="118" t="s">
        <v>62</v>
      </c>
    </row>
    <row r="1725" spans="1:23" ht="13.5" customHeight="1" x14ac:dyDescent="0.3">
      <c r="A1725" s="237">
        <v>0.52083333333333304</v>
      </c>
      <c r="B1725" s="118" t="s">
        <v>62</v>
      </c>
      <c r="C1725" s="118" t="s">
        <v>62</v>
      </c>
      <c r="D1725" s="118" t="s">
        <v>62</v>
      </c>
      <c r="E1725" s="118" t="s">
        <v>62</v>
      </c>
      <c r="F1725" s="118" t="s">
        <v>62</v>
      </c>
      <c r="G1725" s="118" t="s">
        <v>62</v>
      </c>
      <c r="H1725" s="118" t="s">
        <v>62</v>
      </c>
      <c r="I1725" s="118" t="s">
        <v>62</v>
      </c>
      <c r="J1725" s="118" t="s">
        <v>62</v>
      </c>
      <c r="K1725" s="118" t="s">
        <v>62</v>
      </c>
      <c r="L1725" s="118" t="s">
        <v>62</v>
      </c>
      <c r="M1725" s="118" t="s">
        <v>62</v>
      </c>
      <c r="N1725" s="118" t="s">
        <v>62</v>
      </c>
      <c r="O1725" s="118" t="s">
        <v>62</v>
      </c>
      <c r="P1725" s="118" t="s">
        <v>62</v>
      </c>
      <c r="Q1725" s="118" t="s">
        <v>62</v>
      </c>
      <c r="R1725" s="118" t="s">
        <v>62</v>
      </c>
      <c r="S1725" s="118" t="s">
        <v>62</v>
      </c>
      <c r="T1725" s="118" t="s">
        <v>62</v>
      </c>
      <c r="U1725" s="118" t="s">
        <v>62</v>
      </c>
      <c r="V1725" s="118" t="s">
        <v>62</v>
      </c>
      <c r="W1725" s="118" t="s">
        <v>62</v>
      </c>
    </row>
    <row r="1726" spans="1:23" ht="13.5" customHeight="1" x14ac:dyDescent="0.3">
      <c r="A1726" s="237">
        <v>0.53125</v>
      </c>
      <c r="B1726" s="118" t="s">
        <v>62</v>
      </c>
      <c r="C1726" s="118" t="s">
        <v>62</v>
      </c>
      <c r="D1726" s="118" t="s">
        <v>62</v>
      </c>
      <c r="E1726" s="118" t="s">
        <v>62</v>
      </c>
      <c r="F1726" s="118" t="s">
        <v>62</v>
      </c>
      <c r="G1726" s="118" t="s">
        <v>62</v>
      </c>
      <c r="H1726" s="118" t="s">
        <v>62</v>
      </c>
      <c r="I1726" s="118" t="s">
        <v>62</v>
      </c>
      <c r="J1726" s="118" t="s">
        <v>62</v>
      </c>
      <c r="K1726" s="118" t="s">
        <v>62</v>
      </c>
      <c r="L1726" s="118" t="s">
        <v>62</v>
      </c>
      <c r="M1726" s="118" t="s">
        <v>62</v>
      </c>
      <c r="N1726" s="118" t="s">
        <v>62</v>
      </c>
      <c r="O1726" s="118" t="s">
        <v>62</v>
      </c>
      <c r="P1726" s="118" t="s">
        <v>62</v>
      </c>
      <c r="Q1726" s="118" t="s">
        <v>62</v>
      </c>
      <c r="R1726" s="118" t="s">
        <v>62</v>
      </c>
      <c r="S1726" s="118" t="s">
        <v>62</v>
      </c>
      <c r="T1726" s="118" t="s">
        <v>62</v>
      </c>
      <c r="U1726" s="118" t="s">
        <v>62</v>
      </c>
      <c r="V1726" s="118" t="s">
        <v>62</v>
      </c>
      <c r="W1726" s="118" t="s">
        <v>62</v>
      </c>
    </row>
    <row r="1727" spans="1:23" ht="13.5" customHeight="1" x14ac:dyDescent="0.3">
      <c r="A1727" s="237">
        <v>0.54166666666666696</v>
      </c>
      <c r="B1727" s="118" t="s">
        <v>62</v>
      </c>
      <c r="C1727" s="118" t="s">
        <v>62</v>
      </c>
      <c r="D1727" s="118" t="s">
        <v>62</v>
      </c>
      <c r="E1727" s="118" t="s">
        <v>62</v>
      </c>
      <c r="F1727" s="118" t="s">
        <v>62</v>
      </c>
      <c r="G1727" s="118" t="s">
        <v>62</v>
      </c>
      <c r="H1727" s="118" t="s">
        <v>62</v>
      </c>
      <c r="I1727" s="118" t="s">
        <v>62</v>
      </c>
      <c r="J1727" s="118" t="s">
        <v>62</v>
      </c>
      <c r="K1727" s="118" t="s">
        <v>62</v>
      </c>
      <c r="L1727" s="118" t="s">
        <v>62</v>
      </c>
      <c r="M1727" s="118" t="s">
        <v>62</v>
      </c>
      <c r="N1727" s="118" t="s">
        <v>62</v>
      </c>
      <c r="O1727" s="118" t="s">
        <v>62</v>
      </c>
      <c r="P1727" s="118" t="s">
        <v>62</v>
      </c>
      <c r="Q1727" s="118" t="s">
        <v>62</v>
      </c>
      <c r="R1727" s="118" t="s">
        <v>62</v>
      </c>
      <c r="S1727" s="118" t="s">
        <v>62</v>
      </c>
      <c r="T1727" s="118" t="s">
        <v>62</v>
      </c>
      <c r="U1727" s="118" t="s">
        <v>62</v>
      </c>
      <c r="V1727" s="118" t="s">
        <v>62</v>
      </c>
      <c r="W1727" s="118" t="s">
        <v>62</v>
      </c>
    </row>
    <row r="1728" spans="1:23" ht="13.5" customHeight="1" x14ac:dyDescent="0.3">
      <c r="A1728" s="237">
        <v>0.55208333333333304</v>
      </c>
      <c r="B1728" s="118" t="s">
        <v>62</v>
      </c>
      <c r="C1728" s="118" t="s">
        <v>62</v>
      </c>
      <c r="D1728" s="118" t="s">
        <v>62</v>
      </c>
      <c r="E1728" s="118" t="s">
        <v>62</v>
      </c>
      <c r="F1728" s="118" t="s">
        <v>62</v>
      </c>
      <c r="G1728" s="118" t="s">
        <v>62</v>
      </c>
      <c r="H1728" s="118" t="s">
        <v>62</v>
      </c>
      <c r="I1728" s="118" t="s">
        <v>62</v>
      </c>
      <c r="J1728" s="118" t="s">
        <v>62</v>
      </c>
      <c r="K1728" s="118" t="s">
        <v>62</v>
      </c>
      <c r="L1728" s="118" t="s">
        <v>62</v>
      </c>
      <c r="M1728" s="118" t="s">
        <v>62</v>
      </c>
      <c r="N1728" s="118" t="s">
        <v>62</v>
      </c>
      <c r="O1728" s="118" t="s">
        <v>62</v>
      </c>
      <c r="P1728" s="118" t="s">
        <v>62</v>
      </c>
      <c r="Q1728" s="118" t="s">
        <v>62</v>
      </c>
      <c r="R1728" s="118" t="s">
        <v>62</v>
      </c>
      <c r="S1728" s="118" t="s">
        <v>62</v>
      </c>
      <c r="T1728" s="118" t="s">
        <v>62</v>
      </c>
      <c r="U1728" s="118" t="s">
        <v>62</v>
      </c>
      <c r="V1728" s="118" t="s">
        <v>62</v>
      </c>
      <c r="W1728" s="118" t="s">
        <v>62</v>
      </c>
    </row>
    <row r="1729" spans="1:23" ht="13.5" customHeight="1" x14ac:dyDescent="0.3">
      <c r="A1729" s="237">
        <v>0.5625</v>
      </c>
      <c r="B1729" s="118" t="s">
        <v>62</v>
      </c>
      <c r="C1729" s="118" t="s">
        <v>62</v>
      </c>
      <c r="D1729" s="118" t="s">
        <v>62</v>
      </c>
      <c r="E1729" s="118" t="s">
        <v>62</v>
      </c>
      <c r="F1729" s="118" t="s">
        <v>62</v>
      </c>
      <c r="G1729" s="118" t="s">
        <v>62</v>
      </c>
      <c r="H1729" s="118" t="s">
        <v>62</v>
      </c>
      <c r="I1729" s="118" t="s">
        <v>62</v>
      </c>
      <c r="J1729" s="118" t="s">
        <v>62</v>
      </c>
      <c r="K1729" s="118" t="s">
        <v>62</v>
      </c>
      <c r="L1729" s="118" t="s">
        <v>62</v>
      </c>
      <c r="M1729" s="118" t="s">
        <v>62</v>
      </c>
      <c r="N1729" s="118" t="s">
        <v>62</v>
      </c>
      <c r="O1729" s="118" t="s">
        <v>62</v>
      </c>
      <c r="P1729" s="118" t="s">
        <v>62</v>
      </c>
      <c r="Q1729" s="118" t="s">
        <v>62</v>
      </c>
      <c r="R1729" s="118" t="s">
        <v>62</v>
      </c>
      <c r="S1729" s="118" t="s">
        <v>62</v>
      </c>
      <c r="T1729" s="118" t="s">
        <v>62</v>
      </c>
      <c r="U1729" s="118" t="s">
        <v>62</v>
      </c>
      <c r="V1729" s="118" t="s">
        <v>62</v>
      </c>
      <c r="W1729" s="118" t="s">
        <v>62</v>
      </c>
    </row>
    <row r="1730" spans="1:23" ht="13.5" customHeight="1" x14ac:dyDescent="0.3">
      <c r="A1730" s="237">
        <v>0.57291666666666696</v>
      </c>
      <c r="B1730" s="118" t="s">
        <v>62</v>
      </c>
      <c r="C1730" s="118" t="s">
        <v>62</v>
      </c>
      <c r="D1730" s="118" t="s">
        <v>62</v>
      </c>
      <c r="E1730" s="118" t="s">
        <v>62</v>
      </c>
      <c r="F1730" s="118" t="s">
        <v>62</v>
      </c>
      <c r="G1730" s="118" t="s">
        <v>62</v>
      </c>
      <c r="H1730" s="118" t="s">
        <v>62</v>
      </c>
      <c r="I1730" s="118" t="s">
        <v>62</v>
      </c>
      <c r="J1730" s="118" t="s">
        <v>62</v>
      </c>
      <c r="K1730" s="118" t="s">
        <v>62</v>
      </c>
      <c r="L1730" s="118" t="s">
        <v>62</v>
      </c>
      <c r="M1730" s="118" t="s">
        <v>62</v>
      </c>
      <c r="N1730" s="118" t="s">
        <v>62</v>
      </c>
      <c r="O1730" s="118" t="s">
        <v>62</v>
      </c>
      <c r="P1730" s="118" t="s">
        <v>62</v>
      </c>
      <c r="Q1730" s="118" t="s">
        <v>62</v>
      </c>
      <c r="R1730" s="118" t="s">
        <v>62</v>
      </c>
      <c r="S1730" s="118" t="s">
        <v>62</v>
      </c>
      <c r="T1730" s="118" t="s">
        <v>62</v>
      </c>
      <c r="U1730" s="118" t="s">
        <v>62</v>
      </c>
      <c r="V1730" s="118" t="s">
        <v>62</v>
      </c>
      <c r="W1730" s="118" t="s">
        <v>62</v>
      </c>
    </row>
    <row r="1731" spans="1:23" ht="13.5" customHeight="1" x14ac:dyDescent="0.3">
      <c r="A1731" s="237">
        <v>0.58333333333333304</v>
      </c>
      <c r="B1731" s="118" t="s">
        <v>62</v>
      </c>
      <c r="C1731" s="118" t="s">
        <v>62</v>
      </c>
      <c r="D1731" s="118" t="s">
        <v>62</v>
      </c>
      <c r="E1731" s="118" t="s">
        <v>62</v>
      </c>
      <c r="F1731" s="118" t="s">
        <v>62</v>
      </c>
      <c r="G1731" s="118" t="s">
        <v>62</v>
      </c>
      <c r="H1731" s="118" t="s">
        <v>62</v>
      </c>
      <c r="I1731" s="118" t="s">
        <v>62</v>
      </c>
      <c r="J1731" s="118" t="s">
        <v>62</v>
      </c>
      <c r="K1731" s="118" t="s">
        <v>62</v>
      </c>
      <c r="L1731" s="118" t="s">
        <v>62</v>
      </c>
      <c r="M1731" s="118" t="s">
        <v>62</v>
      </c>
      <c r="N1731" s="118" t="s">
        <v>62</v>
      </c>
      <c r="O1731" s="118" t="s">
        <v>62</v>
      </c>
      <c r="P1731" s="118" t="s">
        <v>62</v>
      </c>
      <c r="Q1731" s="118" t="s">
        <v>62</v>
      </c>
      <c r="R1731" s="118" t="s">
        <v>62</v>
      </c>
      <c r="S1731" s="118" t="s">
        <v>62</v>
      </c>
      <c r="T1731" s="118" t="s">
        <v>62</v>
      </c>
      <c r="U1731" s="118" t="s">
        <v>62</v>
      </c>
      <c r="V1731" s="118" t="s">
        <v>62</v>
      </c>
      <c r="W1731" s="118" t="s">
        <v>62</v>
      </c>
    </row>
    <row r="1732" spans="1:23" ht="13.5" customHeight="1" x14ac:dyDescent="0.3">
      <c r="A1732" s="237">
        <v>0.59375</v>
      </c>
      <c r="B1732" s="118" t="s">
        <v>62</v>
      </c>
      <c r="C1732" s="118" t="s">
        <v>62</v>
      </c>
      <c r="D1732" s="118" t="s">
        <v>62</v>
      </c>
      <c r="E1732" s="118" t="s">
        <v>62</v>
      </c>
      <c r="F1732" s="118" t="s">
        <v>62</v>
      </c>
      <c r="G1732" s="118" t="s">
        <v>62</v>
      </c>
      <c r="H1732" s="118" t="s">
        <v>62</v>
      </c>
      <c r="I1732" s="118" t="s">
        <v>62</v>
      </c>
      <c r="J1732" s="118" t="s">
        <v>62</v>
      </c>
      <c r="K1732" s="118" t="s">
        <v>62</v>
      </c>
      <c r="L1732" s="118" t="s">
        <v>62</v>
      </c>
      <c r="M1732" s="118" t="s">
        <v>62</v>
      </c>
      <c r="N1732" s="118" t="s">
        <v>62</v>
      </c>
      <c r="O1732" s="118" t="s">
        <v>62</v>
      </c>
      <c r="P1732" s="118" t="s">
        <v>62</v>
      </c>
      <c r="Q1732" s="118" t="s">
        <v>62</v>
      </c>
      <c r="R1732" s="118" t="s">
        <v>62</v>
      </c>
      <c r="S1732" s="118" t="s">
        <v>62</v>
      </c>
      <c r="T1732" s="118" t="s">
        <v>62</v>
      </c>
      <c r="U1732" s="118" t="s">
        <v>62</v>
      </c>
      <c r="V1732" s="118" t="s">
        <v>62</v>
      </c>
      <c r="W1732" s="118" t="s">
        <v>62</v>
      </c>
    </row>
    <row r="1733" spans="1:23" ht="13.5" customHeight="1" x14ac:dyDescent="0.3">
      <c r="A1733" s="237">
        <v>0.60416666666666696</v>
      </c>
      <c r="B1733" s="118" t="s">
        <v>62</v>
      </c>
      <c r="C1733" s="118" t="s">
        <v>62</v>
      </c>
      <c r="D1733" s="118" t="s">
        <v>62</v>
      </c>
      <c r="E1733" s="118" t="s">
        <v>62</v>
      </c>
      <c r="F1733" s="118" t="s">
        <v>62</v>
      </c>
      <c r="G1733" s="118" t="s">
        <v>62</v>
      </c>
      <c r="H1733" s="118" t="s">
        <v>62</v>
      </c>
      <c r="I1733" s="118" t="s">
        <v>62</v>
      </c>
      <c r="J1733" s="118" t="s">
        <v>62</v>
      </c>
      <c r="K1733" s="118" t="s">
        <v>62</v>
      </c>
      <c r="L1733" s="118" t="s">
        <v>62</v>
      </c>
      <c r="M1733" s="118" t="s">
        <v>62</v>
      </c>
      <c r="N1733" s="118" t="s">
        <v>62</v>
      </c>
      <c r="O1733" s="118" t="s">
        <v>62</v>
      </c>
      <c r="P1733" s="118" t="s">
        <v>62</v>
      </c>
      <c r="Q1733" s="118" t="s">
        <v>62</v>
      </c>
      <c r="R1733" s="118" t="s">
        <v>62</v>
      </c>
      <c r="S1733" s="118" t="s">
        <v>62</v>
      </c>
      <c r="T1733" s="118" t="s">
        <v>62</v>
      </c>
      <c r="U1733" s="118" t="s">
        <v>62</v>
      </c>
      <c r="V1733" s="118" t="s">
        <v>62</v>
      </c>
      <c r="W1733" s="118" t="s">
        <v>62</v>
      </c>
    </row>
    <row r="1734" spans="1:23" ht="13.5" customHeight="1" x14ac:dyDescent="0.3">
      <c r="A1734" s="237">
        <v>0.61458333333333304</v>
      </c>
      <c r="B1734" s="118" t="s">
        <v>62</v>
      </c>
      <c r="C1734" s="118" t="s">
        <v>62</v>
      </c>
      <c r="D1734" s="118" t="s">
        <v>62</v>
      </c>
      <c r="E1734" s="118" t="s">
        <v>62</v>
      </c>
      <c r="F1734" s="118" t="s">
        <v>62</v>
      </c>
      <c r="G1734" s="118" t="s">
        <v>62</v>
      </c>
      <c r="H1734" s="118" t="s">
        <v>62</v>
      </c>
      <c r="I1734" s="118" t="s">
        <v>62</v>
      </c>
      <c r="J1734" s="118" t="s">
        <v>62</v>
      </c>
      <c r="K1734" s="118" t="s">
        <v>62</v>
      </c>
      <c r="L1734" s="118" t="s">
        <v>62</v>
      </c>
      <c r="M1734" s="118" t="s">
        <v>62</v>
      </c>
      <c r="N1734" s="118" t="s">
        <v>62</v>
      </c>
      <c r="O1734" s="118" t="s">
        <v>62</v>
      </c>
      <c r="P1734" s="118" t="s">
        <v>62</v>
      </c>
      <c r="Q1734" s="118" t="s">
        <v>62</v>
      </c>
      <c r="R1734" s="118" t="s">
        <v>62</v>
      </c>
      <c r="S1734" s="118" t="s">
        <v>62</v>
      </c>
      <c r="T1734" s="118" t="s">
        <v>62</v>
      </c>
      <c r="U1734" s="118" t="s">
        <v>62</v>
      </c>
      <c r="V1734" s="118" t="s">
        <v>62</v>
      </c>
      <c r="W1734" s="118" t="s">
        <v>62</v>
      </c>
    </row>
    <row r="1735" spans="1:23" ht="13.5" customHeight="1" x14ac:dyDescent="0.3">
      <c r="A1735" s="237">
        <v>0.625</v>
      </c>
      <c r="B1735" s="118" t="s">
        <v>62</v>
      </c>
      <c r="C1735" s="118" t="s">
        <v>62</v>
      </c>
      <c r="D1735" s="118" t="s">
        <v>62</v>
      </c>
      <c r="E1735" s="118" t="s">
        <v>62</v>
      </c>
      <c r="F1735" s="118" t="s">
        <v>62</v>
      </c>
      <c r="G1735" s="118" t="s">
        <v>62</v>
      </c>
      <c r="H1735" s="118" t="s">
        <v>62</v>
      </c>
      <c r="I1735" s="118" t="s">
        <v>62</v>
      </c>
      <c r="J1735" s="118" t="s">
        <v>62</v>
      </c>
      <c r="K1735" s="118" t="s">
        <v>62</v>
      </c>
      <c r="L1735" s="118" t="s">
        <v>62</v>
      </c>
      <c r="M1735" s="118" t="s">
        <v>62</v>
      </c>
      <c r="N1735" s="118" t="s">
        <v>62</v>
      </c>
      <c r="O1735" s="118" t="s">
        <v>62</v>
      </c>
      <c r="P1735" s="118" t="s">
        <v>62</v>
      </c>
      <c r="Q1735" s="118" t="s">
        <v>62</v>
      </c>
      <c r="R1735" s="118" t="s">
        <v>62</v>
      </c>
      <c r="S1735" s="118" t="s">
        <v>62</v>
      </c>
      <c r="T1735" s="118" t="s">
        <v>62</v>
      </c>
      <c r="U1735" s="118" t="s">
        <v>62</v>
      </c>
      <c r="V1735" s="118" t="s">
        <v>62</v>
      </c>
      <c r="W1735" s="118" t="s">
        <v>62</v>
      </c>
    </row>
    <row r="1736" spans="1:23" ht="13.5" customHeight="1" x14ac:dyDescent="0.3">
      <c r="A1736" s="237">
        <v>0.63541666666666696</v>
      </c>
      <c r="B1736" s="118" t="s">
        <v>62</v>
      </c>
      <c r="C1736" s="118" t="s">
        <v>62</v>
      </c>
      <c r="D1736" s="118" t="s">
        <v>62</v>
      </c>
      <c r="E1736" s="118" t="s">
        <v>62</v>
      </c>
      <c r="F1736" s="118" t="s">
        <v>62</v>
      </c>
      <c r="G1736" s="118" t="s">
        <v>62</v>
      </c>
      <c r="H1736" s="118" t="s">
        <v>62</v>
      </c>
      <c r="I1736" s="118" t="s">
        <v>62</v>
      </c>
      <c r="J1736" s="118" t="s">
        <v>62</v>
      </c>
      <c r="K1736" s="118" t="s">
        <v>62</v>
      </c>
      <c r="L1736" s="118" t="s">
        <v>62</v>
      </c>
      <c r="M1736" s="118" t="s">
        <v>62</v>
      </c>
      <c r="N1736" s="118" t="s">
        <v>62</v>
      </c>
      <c r="O1736" s="118" t="s">
        <v>62</v>
      </c>
      <c r="P1736" s="118" t="s">
        <v>62</v>
      </c>
      <c r="Q1736" s="118" t="s">
        <v>62</v>
      </c>
      <c r="R1736" s="118" t="s">
        <v>62</v>
      </c>
      <c r="S1736" s="118" t="s">
        <v>62</v>
      </c>
      <c r="T1736" s="118" t="s">
        <v>62</v>
      </c>
      <c r="U1736" s="118" t="s">
        <v>62</v>
      </c>
      <c r="V1736" s="118" t="s">
        <v>62</v>
      </c>
      <c r="W1736" s="118" t="s">
        <v>62</v>
      </c>
    </row>
    <row r="1737" spans="1:23" ht="13.5" customHeight="1" x14ac:dyDescent="0.3">
      <c r="A1737" s="237">
        <v>0.64583333333333304</v>
      </c>
      <c r="B1737" s="118" t="s">
        <v>62</v>
      </c>
      <c r="C1737" s="118" t="s">
        <v>62</v>
      </c>
      <c r="D1737" s="118" t="s">
        <v>62</v>
      </c>
      <c r="E1737" s="118" t="s">
        <v>62</v>
      </c>
      <c r="F1737" s="118" t="s">
        <v>62</v>
      </c>
      <c r="G1737" s="118" t="s">
        <v>62</v>
      </c>
      <c r="H1737" s="118" t="s">
        <v>62</v>
      </c>
      <c r="I1737" s="118" t="s">
        <v>62</v>
      </c>
      <c r="J1737" s="118" t="s">
        <v>62</v>
      </c>
      <c r="K1737" s="118" t="s">
        <v>62</v>
      </c>
      <c r="L1737" s="118" t="s">
        <v>62</v>
      </c>
      <c r="M1737" s="118" t="s">
        <v>62</v>
      </c>
      <c r="N1737" s="118" t="s">
        <v>62</v>
      </c>
      <c r="O1737" s="118" t="s">
        <v>62</v>
      </c>
      <c r="P1737" s="118" t="s">
        <v>62</v>
      </c>
      <c r="Q1737" s="118" t="s">
        <v>62</v>
      </c>
      <c r="R1737" s="118" t="s">
        <v>62</v>
      </c>
      <c r="S1737" s="118" t="s">
        <v>62</v>
      </c>
      <c r="T1737" s="118" t="s">
        <v>62</v>
      </c>
      <c r="U1737" s="118" t="s">
        <v>62</v>
      </c>
      <c r="V1737" s="118" t="s">
        <v>62</v>
      </c>
      <c r="W1737" s="118" t="s">
        <v>62</v>
      </c>
    </row>
    <row r="1738" spans="1:23" ht="13.5" customHeight="1" x14ac:dyDescent="0.3">
      <c r="A1738" s="237">
        <v>0.65625</v>
      </c>
      <c r="B1738" s="118" t="s">
        <v>62</v>
      </c>
      <c r="C1738" s="118" t="s">
        <v>62</v>
      </c>
      <c r="D1738" s="118" t="s">
        <v>62</v>
      </c>
      <c r="E1738" s="118" t="s">
        <v>62</v>
      </c>
      <c r="F1738" s="118" t="s">
        <v>62</v>
      </c>
      <c r="G1738" s="118" t="s">
        <v>62</v>
      </c>
      <c r="H1738" s="118" t="s">
        <v>62</v>
      </c>
      <c r="I1738" s="118" t="s">
        <v>62</v>
      </c>
      <c r="J1738" s="118" t="s">
        <v>62</v>
      </c>
      <c r="K1738" s="118" t="s">
        <v>62</v>
      </c>
      <c r="L1738" s="118" t="s">
        <v>62</v>
      </c>
      <c r="M1738" s="118" t="s">
        <v>62</v>
      </c>
      <c r="N1738" s="118" t="s">
        <v>62</v>
      </c>
      <c r="O1738" s="118" t="s">
        <v>62</v>
      </c>
      <c r="P1738" s="118" t="s">
        <v>62</v>
      </c>
      <c r="Q1738" s="118" t="s">
        <v>62</v>
      </c>
      <c r="R1738" s="118" t="s">
        <v>62</v>
      </c>
      <c r="S1738" s="118" t="s">
        <v>62</v>
      </c>
      <c r="T1738" s="118" t="s">
        <v>62</v>
      </c>
      <c r="U1738" s="118" t="s">
        <v>62</v>
      </c>
      <c r="V1738" s="118" t="s">
        <v>62</v>
      </c>
      <c r="W1738" s="118" t="s">
        <v>62</v>
      </c>
    </row>
    <row r="1739" spans="1:23" ht="13.5" customHeight="1" x14ac:dyDescent="0.3">
      <c r="A1739" s="237">
        <v>0.66666666666666696</v>
      </c>
      <c r="B1739" s="118" t="s">
        <v>62</v>
      </c>
      <c r="C1739" s="118" t="s">
        <v>62</v>
      </c>
      <c r="D1739" s="118" t="s">
        <v>62</v>
      </c>
      <c r="E1739" s="118" t="s">
        <v>62</v>
      </c>
      <c r="F1739" s="118" t="s">
        <v>62</v>
      </c>
      <c r="G1739" s="118" t="s">
        <v>62</v>
      </c>
      <c r="H1739" s="118" t="s">
        <v>62</v>
      </c>
      <c r="I1739" s="118" t="s">
        <v>62</v>
      </c>
      <c r="J1739" s="118" t="s">
        <v>62</v>
      </c>
      <c r="K1739" s="118" t="s">
        <v>62</v>
      </c>
      <c r="L1739" s="118" t="s">
        <v>62</v>
      </c>
      <c r="M1739" s="118" t="s">
        <v>62</v>
      </c>
      <c r="N1739" s="118" t="s">
        <v>62</v>
      </c>
      <c r="O1739" s="118" t="s">
        <v>62</v>
      </c>
      <c r="P1739" s="118" t="s">
        <v>62</v>
      </c>
      <c r="Q1739" s="118" t="s">
        <v>62</v>
      </c>
      <c r="R1739" s="118" t="s">
        <v>62</v>
      </c>
      <c r="S1739" s="118" t="s">
        <v>62</v>
      </c>
      <c r="T1739" s="118" t="s">
        <v>62</v>
      </c>
      <c r="U1739" s="118" t="s">
        <v>62</v>
      </c>
      <c r="V1739" s="118" t="s">
        <v>62</v>
      </c>
      <c r="W1739" s="118" t="s">
        <v>62</v>
      </c>
    </row>
    <row r="1740" spans="1:23" ht="13.5" customHeight="1" x14ac:dyDescent="0.3">
      <c r="A1740" s="237">
        <v>0.67708333333333304</v>
      </c>
      <c r="B1740" s="118" t="s">
        <v>62</v>
      </c>
      <c r="C1740" s="118" t="s">
        <v>62</v>
      </c>
      <c r="D1740" s="118" t="s">
        <v>62</v>
      </c>
      <c r="E1740" s="118" t="s">
        <v>62</v>
      </c>
      <c r="F1740" s="118" t="s">
        <v>62</v>
      </c>
      <c r="G1740" s="118" t="s">
        <v>62</v>
      </c>
      <c r="H1740" s="118" t="s">
        <v>62</v>
      </c>
      <c r="I1740" s="118" t="s">
        <v>62</v>
      </c>
      <c r="J1740" s="118" t="s">
        <v>62</v>
      </c>
      <c r="K1740" s="118" t="s">
        <v>62</v>
      </c>
      <c r="L1740" s="118" t="s">
        <v>62</v>
      </c>
      <c r="M1740" s="118" t="s">
        <v>62</v>
      </c>
      <c r="N1740" s="118" t="s">
        <v>62</v>
      </c>
      <c r="O1740" s="118" t="s">
        <v>62</v>
      </c>
      <c r="P1740" s="118" t="s">
        <v>62</v>
      </c>
      <c r="Q1740" s="118" t="s">
        <v>62</v>
      </c>
      <c r="R1740" s="118" t="s">
        <v>62</v>
      </c>
      <c r="S1740" s="118" t="s">
        <v>62</v>
      </c>
      <c r="T1740" s="118" t="s">
        <v>62</v>
      </c>
      <c r="U1740" s="118" t="s">
        <v>62</v>
      </c>
      <c r="V1740" s="118" t="s">
        <v>62</v>
      </c>
      <c r="W1740" s="118" t="s">
        <v>62</v>
      </c>
    </row>
    <row r="1741" spans="1:23" ht="13.5" customHeight="1" x14ac:dyDescent="0.3">
      <c r="A1741" s="237">
        <v>0.6875</v>
      </c>
      <c r="B1741" s="118" t="s">
        <v>62</v>
      </c>
      <c r="C1741" s="118" t="s">
        <v>62</v>
      </c>
      <c r="D1741" s="118" t="s">
        <v>62</v>
      </c>
      <c r="E1741" s="118" t="s">
        <v>62</v>
      </c>
      <c r="F1741" s="118" t="s">
        <v>62</v>
      </c>
      <c r="G1741" s="118" t="s">
        <v>62</v>
      </c>
      <c r="H1741" s="118" t="s">
        <v>62</v>
      </c>
      <c r="I1741" s="118" t="s">
        <v>62</v>
      </c>
      <c r="J1741" s="118" t="s">
        <v>62</v>
      </c>
      <c r="K1741" s="118" t="s">
        <v>62</v>
      </c>
      <c r="L1741" s="118" t="s">
        <v>62</v>
      </c>
      <c r="M1741" s="118" t="s">
        <v>62</v>
      </c>
      <c r="N1741" s="118" t="s">
        <v>62</v>
      </c>
      <c r="O1741" s="118" t="s">
        <v>62</v>
      </c>
      <c r="P1741" s="118" t="s">
        <v>62</v>
      </c>
      <c r="Q1741" s="118" t="s">
        <v>62</v>
      </c>
      <c r="R1741" s="118" t="s">
        <v>62</v>
      </c>
      <c r="S1741" s="118" t="s">
        <v>62</v>
      </c>
      <c r="T1741" s="118" t="s">
        <v>62</v>
      </c>
      <c r="U1741" s="118" t="s">
        <v>62</v>
      </c>
      <c r="V1741" s="118" t="s">
        <v>62</v>
      </c>
      <c r="W1741" s="118" t="s">
        <v>62</v>
      </c>
    </row>
    <row r="1742" spans="1:23" ht="13.5" customHeight="1" x14ac:dyDescent="0.3">
      <c r="A1742" s="237">
        <v>0.69791666666666696</v>
      </c>
      <c r="B1742" s="118" t="s">
        <v>62</v>
      </c>
      <c r="C1742" s="118" t="s">
        <v>62</v>
      </c>
      <c r="D1742" s="118" t="s">
        <v>62</v>
      </c>
      <c r="E1742" s="118" t="s">
        <v>62</v>
      </c>
      <c r="F1742" s="118" t="s">
        <v>62</v>
      </c>
      <c r="G1742" s="118" t="s">
        <v>62</v>
      </c>
      <c r="H1742" s="118" t="s">
        <v>62</v>
      </c>
      <c r="I1742" s="118" t="s">
        <v>62</v>
      </c>
      <c r="J1742" s="118" t="s">
        <v>62</v>
      </c>
      <c r="K1742" s="118" t="s">
        <v>62</v>
      </c>
      <c r="L1742" s="118" t="s">
        <v>62</v>
      </c>
      <c r="M1742" s="118" t="s">
        <v>62</v>
      </c>
      <c r="N1742" s="118" t="s">
        <v>62</v>
      </c>
      <c r="O1742" s="118" t="s">
        <v>62</v>
      </c>
      <c r="P1742" s="118" t="s">
        <v>62</v>
      </c>
      <c r="Q1742" s="118" t="s">
        <v>62</v>
      </c>
      <c r="R1742" s="118" t="s">
        <v>62</v>
      </c>
      <c r="S1742" s="118" t="s">
        <v>62</v>
      </c>
      <c r="T1742" s="118" t="s">
        <v>62</v>
      </c>
      <c r="U1742" s="118" t="s">
        <v>62</v>
      </c>
      <c r="V1742" s="118" t="s">
        <v>62</v>
      </c>
      <c r="W1742" s="118" t="s">
        <v>62</v>
      </c>
    </row>
    <row r="1743" spans="1:23" ht="13.5" customHeight="1" x14ac:dyDescent="0.3">
      <c r="A1743" s="237">
        <v>0.70833333333333304</v>
      </c>
      <c r="B1743" s="118" t="s">
        <v>62</v>
      </c>
      <c r="C1743" s="118" t="s">
        <v>62</v>
      </c>
      <c r="D1743" s="118" t="s">
        <v>62</v>
      </c>
      <c r="E1743" s="118" t="s">
        <v>62</v>
      </c>
      <c r="F1743" s="118" t="s">
        <v>62</v>
      </c>
      <c r="G1743" s="118" t="s">
        <v>62</v>
      </c>
      <c r="H1743" s="118" t="s">
        <v>62</v>
      </c>
      <c r="I1743" s="118" t="s">
        <v>62</v>
      </c>
      <c r="J1743" s="118" t="s">
        <v>62</v>
      </c>
      <c r="K1743" s="118" t="s">
        <v>62</v>
      </c>
      <c r="L1743" s="118" t="s">
        <v>62</v>
      </c>
      <c r="M1743" s="118" t="s">
        <v>62</v>
      </c>
      <c r="N1743" s="118" t="s">
        <v>62</v>
      </c>
      <c r="O1743" s="118" t="s">
        <v>62</v>
      </c>
      <c r="P1743" s="118" t="s">
        <v>62</v>
      </c>
      <c r="Q1743" s="118" t="s">
        <v>62</v>
      </c>
      <c r="R1743" s="118" t="s">
        <v>62</v>
      </c>
      <c r="S1743" s="118" t="s">
        <v>62</v>
      </c>
      <c r="T1743" s="118" t="s">
        <v>62</v>
      </c>
      <c r="U1743" s="118" t="s">
        <v>62</v>
      </c>
      <c r="V1743" s="118" t="s">
        <v>62</v>
      </c>
      <c r="W1743" s="118" t="s">
        <v>62</v>
      </c>
    </row>
    <row r="1744" spans="1:23" ht="13.5" customHeight="1" x14ac:dyDescent="0.3">
      <c r="A1744" s="237">
        <v>0.71875</v>
      </c>
      <c r="B1744" s="118" t="s">
        <v>62</v>
      </c>
      <c r="C1744" s="118" t="s">
        <v>62</v>
      </c>
      <c r="D1744" s="118" t="s">
        <v>62</v>
      </c>
      <c r="E1744" s="118" t="s">
        <v>62</v>
      </c>
      <c r="F1744" s="118" t="s">
        <v>62</v>
      </c>
      <c r="G1744" s="118" t="s">
        <v>62</v>
      </c>
      <c r="H1744" s="118" t="s">
        <v>62</v>
      </c>
      <c r="I1744" s="118" t="s">
        <v>62</v>
      </c>
      <c r="J1744" s="118" t="s">
        <v>62</v>
      </c>
      <c r="K1744" s="118" t="s">
        <v>62</v>
      </c>
      <c r="L1744" s="118" t="s">
        <v>62</v>
      </c>
      <c r="M1744" s="118" t="s">
        <v>62</v>
      </c>
      <c r="N1744" s="118" t="s">
        <v>62</v>
      </c>
      <c r="O1744" s="118" t="s">
        <v>62</v>
      </c>
      <c r="P1744" s="118" t="s">
        <v>62</v>
      </c>
      <c r="Q1744" s="118" t="s">
        <v>62</v>
      </c>
      <c r="R1744" s="118" t="s">
        <v>62</v>
      </c>
      <c r="S1744" s="118" t="s">
        <v>62</v>
      </c>
      <c r="T1744" s="118" t="s">
        <v>62</v>
      </c>
      <c r="U1744" s="118" t="s">
        <v>62</v>
      </c>
      <c r="V1744" s="118" t="s">
        <v>62</v>
      </c>
      <c r="W1744" s="118" t="s">
        <v>62</v>
      </c>
    </row>
    <row r="1745" spans="1:23" ht="13.5" customHeight="1" x14ac:dyDescent="0.3">
      <c r="A1745" s="237">
        <v>0.72916666666666696</v>
      </c>
      <c r="B1745" s="118" t="s">
        <v>62</v>
      </c>
      <c r="C1745" s="118" t="s">
        <v>62</v>
      </c>
      <c r="D1745" s="118" t="s">
        <v>62</v>
      </c>
      <c r="E1745" s="118" t="s">
        <v>62</v>
      </c>
      <c r="F1745" s="118" t="s">
        <v>62</v>
      </c>
      <c r="G1745" s="118" t="s">
        <v>62</v>
      </c>
      <c r="H1745" s="118" t="s">
        <v>62</v>
      </c>
      <c r="I1745" s="118" t="s">
        <v>62</v>
      </c>
      <c r="J1745" s="118" t="s">
        <v>62</v>
      </c>
      <c r="K1745" s="118" t="s">
        <v>62</v>
      </c>
      <c r="L1745" s="118" t="s">
        <v>62</v>
      </c>
      <c r="M1745" s="118" t="s">
        <v>62</v>
      </c>
      <c r="N1745" s="118" t="s">
        <v>62</v>
      </c>
      <c r="O1745" s="118" t="s">
        <v>62</v>
      </c>
      <c r="P1745" s="118" t="s">
        <v>62</v>
      </c>
      <c r="Q1745" s="118" t="s">
        <v>62</v>
      </c>
      <c r="R1745" s="118" t="s">
        <v>62</v>
      </c>
      <c r="S1745" s="118" t="s">
        <v>62</v>
      </c>
      <c r="T1745" s="118" t="s">
        <v>62</v>
      </c>
      <c r="U1745" s="118" t="s">
        <v>62</v>
      </c>
      <c r="V1745" s="118" t="s">
        <v>62</v>
      </c>
      <c r="W1745" s="118" t="s">
        <v>62</v>
      </c>
    </row>
    <row r="1746" spans="1:23" ht="13.5" customHeight="1" x14ac:dyDescent="0.3">
      <c r="A1746" s="237">
        <v>0.73958333333333304</v>
      </c>
      <c r="B1746" s="118" t="s">
        <v>62</v>
      </c>
      <c r="C1746" s="118" t="s">
        <v>62</v>
      </c>
      <c r="D1746" s="118" t="s">
        <v>62</v>
      </c>
      <c r="E1746" s="118" t="s">
        <v>62</v>
      </c>
      <c r="F1746" s="118" t="s">
        <v>62</v>
      </c>
      <c r="G1746" s="118" t="s">
        <v>62</v>
      </c>
      <c r="H1746" s="118" t="s">
        <v>62</v>
      </c>
      <c r="I1746" s="118" t="s">
        <v>62</v>
      </c>
      <c r="J1746" s="118" t="s">
        <v>62</v>
      </c>
      <c r="K1746" s="118" t="s">
        <v>62</v>
      </c>
      <c r="L1746" s="118" t="s">
        <v>62</v>
      </c>
      <c r="M1746" s="118" t="s">
        <v>62</v>
      </c>
      <c r="N1746" s="118" t="s">
        <v>62</v>
      </c>
      <c r="O1746" s="118" t="s">
        <v>62</v>
      </c>
      <c r="P1746" s="118" t="s">
        <v>62</v>
      </c>
      <c r="Q1746" s="118" t="s">
        <v>62</v>
      </c>
      <c r="R1746" s="118" t="s">
        <v>62</v>
      </c>
      <c r="S1746" s="118" t="s">
        <v>62</v>
      </c>
      <c r="T1746" s="118" t="s">
        <v>62</v>
      </c>
      <c r="U1746" s="118" t="s">
        <v>62</v>
      </c>
      <c r="V1746" s="118" t="s">
        <v>62</v>
      </c>
      <c r="W1746" s="118" t="s">
        <v>62</v>
      </c>
    </row>
    <row r="1747" spans="1:23" ht="13.5" customHeight="1" x14ac:dyDescent="0.3">
      <c r="A1747" s="237">
        <v>0.75</v>
      </c>
      <c r="B1747" s="118" t="s">
        <v>62</v>
      </c>
      <c r="C1747" s="118" t="s">
        <v>62</v>
      </c>
      <c r="D1747" s="118" t="s">
        <v>62</v>
      </c>
      <c r="E1747" s="118" t="s">
        <v>62</v>
      </c>
      <c r="F1747" s="118" t="s">
        <v>62</v>
      </c>
      <c r="G1747" s="118" t="s">
        <v>62</v>
      </c>
      <c r="H1747" s="118" t="s">
        <v>62</v>
      </c>
      <c r="I1747" s="118" t="s">
        <v>62</v>
      </c>
      <c r="J1747" s="118" t="s">
        <v>62</v>
      </c>
      <c r="K1747" s="118" t="s">
        <v>62</v>
      </c>
      <c r="L1747" s="118" t="s">
        <v>62</v>
      </c>
      <c r="M1747" s="118" t="s">
        <v>62</v>
      </c>
      <c r="N1747" s="118" t="s">
        <v>62</v>
      </c>
      <c r="O1747" s="118" t="s">
        <v>62</v>
      </c>
      <c r="P1747" s="118" t="s">
        <v>62</v>
      </c>
      <c r="Q1747" s="118" t="s">
        <v>62</v>
      </c>
      <c r="R1747" s="118" t="s">
        <v>62</v>
      </c>
      <c r="S1747" s="118" t="s">
        <v>62</v>
      </c>
      <c r="T1747" s="118" t="s">
        <v>62</v>
      </c>
      <c r="U1747" s="118" t="s">
        <v>62</v>
      </c>
      <c r="V1747" s="118" t="s">
        <v>62</v>
      </c>
      <c r="W1747" s="118" t="s">
        <v>62</v>
      </c>
    </row>
    <row r="1748" spans="1:23" ht="13.5" customHeight="1" x14ac:dyDescent="0.3">
      <c r="A1748" s="237">
        <v>0.76041666666666696</v>
      </c>
      <c r="B1748" s="118" t="s">
        <v>62</v>
      </c>
      <c r="C1748" s="118" t="s">
        <v>62</v>
      </c>
      <c r="D1748" s="118" t="s">
        <v>62</v>
      </c>
      <c r="E1748" s="118" t="s">
        <v>62</v>
      </c>
      <c r="F1748" s="118" t="s">
        <v>62</v>
      </c>
      <c r="G1748" s="118" t="s">
        <v>62</v>
      </c>
      <c r="H1748" s="118" t="s">
        <v>62</v>
      </c>
      <c r="I1748" s="118" t="s">
        <v>62</v>
      </c>
      <c r="J1748" s="118" t="s">
        <v>62</v>
      </c>
      <c r="K1748" s="118" t="s">
        <v>62</v>
      </c>
      <c r="L1748" s="118" t="s">
        <v>62</v>
      </c>
      <c r="M1748" s="118" t="s">
        <v>62</v>
      </c>
      <c r="N1748" s="118" t="s">
        <v>62</v>
      </c>
      <c r="O1748" s="118" t="s">
        <v>62</v>
      </c>
      <c r="P1748" s="118" t="s">
        <v>62</v>
      </c>
      <c r="Q1748" s="118" t="s">
        <v>62</v>
      </c>
      <c r="R1748" s="118" t="s">
        <v>62</v>
      </c>
      <c r="S1748" s="118" t="s">
        <v>62</v>
      </c>
      <c r="T1748" s="118" t="s">
        <v>62</v>
      </c>
      <c r="U1748" s="118" t="s">
        <v>62</v>
      </c>
      <c r="V1748" s="118" t="s">
        <v>62</v>
      </c>
      <c r="W1748" s="118" t="s">
        <v>62</v>
      </c>
    </row>
    <row r="1749" spans="1:23" ht="13.5" customHeight="1" x14ac:dyDescent="0.3">
      <c r="A1749" s="237">
        <v>0.77083333333333304</v>
      </c>
      <c r="B1749" s="118" t="s">
        <v>62</v>
      </c>
      <c r="C1749" s="118" t="s">
        <v>62</v>
      </c>
      <c r="D1749" s="118" t="s">
        <v>62</v>
      </c>
      <c r="E1749" s="118" t="s">
        <v>62</v>
      </c>
      <c r="F1749" s="118" t="s">
        <v>62</v>
      </c>
      <c r="G1749" s="118" t="s">
        <v>62</v>
      </c>
      <c r="H1749" s="118" t="s">
        <v>62</v>
      </c>
      <c r="I1749" s="118" t="s">
        <v>62</v>
      </c>
      <c r="J1749" s="118" t="s">
        <v>62</v>
      </c>
      <c r="K1749" s="118" t="s">
        <v>62</v>
      </c>
      <c r="L1749" s="118" t="s">
        <v>62</v>
      </c>
      <c r="M1749" s="118" t="s">
        <v>62</v>
      </c>
      <c r="N1749" s="118" t="s">
        <v>62</v>
      </c>
      <c r="O1749" s="118" t="s">
        <v>62</v>
      </c>
      <c r="P1749" s="118" t="s">
        <v>62</v>
      </c>
      <c r="Q1749" s="118" t="s">
        <v>62</v>
      </c>
      <c r="R1749" s="118" t="s">
        <v>62</v>
      </c>
      <c r="S1749" s="118" t="s">
        <v>62</v>
      </c>
      <c r="T1749" s="118" t="s">
        <v>62</v>
      </c>
      <c r="U1749" s="118" t="s">
        <v>62</v>
      </c>
      <c r="V1749" s="118" t="s">
        <v>62</v>
      </c>
      <c r="W1749" s="118" t="s">
        <v>62</v>
      </c>
    </row>
    <row r="1750" spans="1:23" ht="13.5" customHeight="1" x14ac:dyDescent="0.3">
      <c r="A1750" s="237">
        <v>0.78125</v>
      </c>
      <c r="B1750" s="118" t="s">
        <v>62</v>
      </c>
      <c r="C1750" s="118" t="s">
        <v>62</v>
      </c>
      <c r="D1750" s="118" t="s">
        <v>62</v>
      </c>
      <c r="E1750" s="118" t="s">
        <v>62</v>
      </c>
      <c r="F1750" s="118" t="s">
        <v>62</v>
      </c>
      <c r="G1750" s="118" t="s">
        <v>62</v>
      </c>
      <c r="H1750" s="118" t="s">
        <v>62</v>
      </c>
      <c r="I1750" s="118" t="s">
        <v>62</v>
      </c>
      <c r="J1750" s="118" t="s">
        <v>62</v>
      </c>
      <c r="K1750" s="118" t="s">
        <v>62</v>
      </c>
      <c r="L1750" s="118" t="s">
        <v>62</v>
      </c>
      <c r="M1750" s="118" t="s">
        <v>62</v>
      </c>
      <c r="N1750" s="118" t="s">
        <v>62</v>
      </c>
      <c r="O1750" s="118" t="s">
        <v>62</v>
      </c>
      <c r="P1750" s="118" t="s">
        <v>62</v>
      </c>
      <c r="Q1750" s="118" t="s">
        <v>62</v>
      </c>
      <c r="R1750" s="118" t="s">
        <v>62</v>
      </c>
      <c r="S1750" s="118" t="s">
        <v>62</v>
      </c>
      <c r="T1750" s="118" t="s">
        <v>62</v>
      </c>
      <c r="U1750" s="118" t="s">
        <v>62</v>
      </c>
      <c r="V1750" s="118" t="s">
        <v>62</v>
      </c>
      <c r="W1750" s="118" t="s">
        <v>62</v>
      </c>
    </row>
    <row r="1751" spans="1:23" ht="13.5" customHeight="1" x14ac:dyDescent="0.3">
      <c r="A1751" s="237">
        <v>0.79166666666666696</v>
      </c>
      <c r="B1751" s="118" t="s">
        <v>62</v>
      </c>
      <c r="C1751" s="118" t="s">
        <v>62</v>
      </c>
      <c r="D1751" s="118" t="s">
        <v>62</v>
      </c>
      <c r="E1751" s="118" t="s">
        <v>62</v>
      </c>
      <c r="F1751" s="118" t="s">
        <v>62</v>
      </c>
      <c r="G1751" s="118" t="s">
        <v>62</v>
      </c>
      <c r="H1751" s="118" t="s">
        <v>62</v>
      </c>
      <c r="I1751" s="118" t="s">
        <v>62</v>
      </c>
      <c r="J1751" s="118" t="s">
        <v>62</v>
      </c>
      <c r="K1751" s="118" t="s">
        <v>62</v>
      </c>
      <c r="L1751" s="118" t="s">
        <v>62</v>
      </c>
      <c r="M1751" s="118" t="s">
        <v>62</v>
      </c>
      <c r="N1751" s="118" t="s">
        <v>62</v>
      </c>
      <c r="O1751" s="118" t="s">
        <v>62</v>
      </c>
      <c r="P1751" s="118" t="s">
        <v>62</v>
      </c>
      <c r="Q1751" s="118" t="s">
        <v>62</v>
      </c>
      <c r="R1751" s="118" t="s">
        <v>62</v>
      </c>
      <c r="S1751" s="118" t="s">
        <v>62</v>
      </c>
      <c r="T1751" s="118" t="s">
        <v>62</v>
      </c>
      <c r="U1751" s="118" t="s">
        <v>62</v>
      </c>
      <c r="V1751" s="118" t="s">
        <v>62</v>
      </c>
      <c r="W1751" s="118" t="s">
        <v>62</v>
      </c>
    </row>
    <row r="1752" spans="1:23" ht="13.5" customHeight="1" x14ac:dyDescent="0.3">
      <c r="A1752" s="237">
        <v>0.80208333333333304</v>
      </c>
      <c r="B1752" s="118" t="s">
        <v>62</v>
      </c>
      <c r="C1752" s="118" t="s">
        <v>62</v>
      </c>
      <c r="D1752" s="118" t="s">
        <v>62</v>
      </c>
      <c r="E1752" s="118" t="s">
        <v>62</v>
      </c>
      <c r="F1752" s="118" t="s">
        <v>62</v>
      </c>
      <c r="G1752" s="118" t="s">
        <v>62</v>
      </c>
      <c r="H1752" s="118" t="s">
        <v>62</v>
      </c>
      <c r="I1752" s="118" t="s">
        <v>62</v>
      </c>
      <c r="J1752" s="118" t="s">
        <v>62</v>
      </c>
      <c r="K1752" s="118" t="s">
        <v>62</v>
      </c>
      <c r="L1752" s="118" t="s">
        <v>62</v>
      </c>
      <c r="M1752" s="118" t="s">
        <v>62</v>
      </c>
      <c r="N1752" s="118" t="s">
        <v>62</v>
      </c>
      <c r="O1752" s="118" t="s">
        <v>62</v>
      </c>
      <c r="P1752" s="118" t="s">
        <v>62</v>
      </c>
      <c r="Q1752" s="118" t="s">
        <v>62</v>
      </c>
      <c r="R1752" s="118" t="s">
        <v>62</v>
      </c>
      <c r="S1752" s="118" t="s">
        <v>62</v>
      </c>
      <c r="T1752" s="118" t="s">
        <v>62</v>
      </c>
      <c r="U1752" s="118" t="s">
        <v>62</v>
      </c>
      <c r="V1752" s="118" t="s">
        <v>62</v>
      </c>
      <c r="W1752" s="118" t="s">
        <v>62</v>
      </c>
    </row>
    <row r="1753" spans="1:23" ht="13.5" customHeight="1" x14ac:dyDescent="0.3">
      <c r="A1753" s="237">
        <v>0.8125</v>
      </c>
      <c r="B1753" s="118" t="s">
        <v>62</v>
      </c>
      <c r="C1753" s="118" t="s">
        <v>62</v>
      </c>
      <c r="D1753" s="118" t="s">
        <v>62</v>
      </c>
      <c r="E1753" s="118" t="s">
        <v>62</v>
      </c>
      <c r="F1753" s="118" t="s">
        <v>62</v>
      </c>
      <c r="G1753" s="118" t="s">
        <v>62</v>
      </c>
      <c r="H1753" s="118" t="s">
        <v>62</v>
      </c>
      <c r="I1753" s="118" t="s">
        <v>62</v>
      </c>
      <c r="J1753" s="118" t="s">
        <v>62</v>
      </c>
      <c r="K1753" s="118" t="s">
        <v>62</v>
      </c>
      <c r="L1753" s="118" t="s">
        <v>62</v>
      </c>
      <c r="M1753" s="118" t="s">
        <v>62</v>
      </c>
      <c r="N1753" s="118" t="s">
        <v>62</v>
      </c>
      <c r="O1753" s="118" t="s">
        <v>62</v>
      </c>
      <c r="P1753" s="118" t="s">
        <v>62</v>
      </c>
      <c r="Q1753" s="118" t="s">
        <v>62</v>
      </c>
      <c r="R1753" s="118" t="s">
        <v>62</v>
      </c>
      <c r="S1753" s="118" t="s">
        <v>62</v>
      </c>
      <c r="T1753" s="118" t="s">
        <v>62</v>
      </c>
      <c r="U1753" s="118" t="s">
        <v>62</v>
      </c>
      <c r="V1753" s="118" t="s">
        <v>62</v>
      </c>
      <c r="W1753" s="118" t="s">
        <v>62</v>
      </c>
    </row>
    <row r="1754" spans="1:23" ht="13.5" customHeight="1" x14ac:dyDescent="0.3">
      <c r="A1754" s="237">
        <v>0.82291666666666696</v>
      </c>
      <c r="B1754" s="118" t="s">
        <v>62</v>
      </c>
      <c r="C1754" s="118" t="s">
        <v>62</v>
      </c>
      <c r="D1754" s="118" t="s">
        <v>62</v>
      </c>
      <c r="E1754" s="118" t="s">
        <v>62</v>
      </c>
      <c r="F1754" s="118" t="s">
        <v>62</v>
      </c>
      <c r="G1754" s="118" t="s">
        <v>62</v>
      </c>
      <c r="H1754" s="118" t="s">
        <v>62</v>
      </c>
      <c r="I1754" s="118" t="s">
        <v>62</v>
      </c>
      <c r="J1754" s="118" t="s">
        <v>62</v>
      </c>
      <c r="K1754" s="118" t="s">
        <v>62</v>
      </c>
      <c r="L1754" s="118" t="s">
        <v>62</v>
      </c>
      <c r="M1754" s="118" t="s">
        <v>62</v>
      </c>
      <c r="N1754" s="118" t="s">
        <v>62</v>
      </c>
      <c r="O1754" s="118" t="s">
        <v>62</v>
      </c>
      <c r="P1754" s="118" t="s">
        <v>62</v>
      </c>
      <c r="Q1754" s="118" t="s">
        <v>62</v>
      </c>
      <c r="R1754" s="118" t="s">
        <v>62</v>
      </c>
      <c r="S1754" s="118" t="s">
        <v>62</v>
      </c>
      <c r="T1754" s="118" t="s">
        <v>62</v>
      </c>
      <c r="U1754" s="118" t="s">
        <v>62</v>
      </c>
      <c r="V1754" s="118" t="s">
        <v>62</v>
      </c>
      <c r="W1754" s="118" t="s">
        <v>62</v>
      </c>
    </row>
    <row r="1755" spans="1:23" ht="13.5" customHeight="1" x14ac:dyDescent="0.3">
      <c r="A1755" s="237">
        <v>0.83333333333333304</v>
      </c>
      <c r="B1755" s="118" t="s">
        <v>62</v>
      </c>
      <c r="C1755" s="118" t="s">
        <v>62</v>
      </c>
      <c r="D1755" s="118" t="s">
        <v>62</v>
      </c>
      <c r="E1755" s="118" t="s">
        <v>62</v>
      </c>
      <c r="F1755" s="118" t="s">
        <v>62</v>
      </c>
      <c r="G1755" s="118" t="s">
        <v>62</v>
      </c>
      <c r="H1755" s="118" t="s">
        <v>62</v>
      </c>
      <c r="I1755" s="118" t="s">
        <v>62</v>
      </c>
      <c r="J1755" s="118" t="s">
        <v>62</v>
      </c>
      <c r="K1755" s="118" t="s">
        <v>62</v>
      </c>
      <c r="L1755" s="118" t="s">
        <v>62</v>
      </c>
      <c r="M1755" s="118" t="s">
        <v>62</v>
      </c>
      <c r="N1755" s="118" t="s">
        <v>62</v>
      </c>
      <c r="O1755" s="118" t="s">
        <v>62</v>
      </c>
      <c r="P1755" s="118" t="s">
        <v>62</v>
      </c>
      <c r="Q1755" s="118" t="s">
        <v>62</v>
      </c>
      <c r="R1755" s="118" t="s">
        <v>62</v>
      </c>
      <c r="S1755" s="118" t="s">
        <v>62</v>
      </c>
      <c r="T1755" s="118" t="s">
        <v>62</v>
      </c>
      <c r="U1755" s="118" t="s">
        <v>62</v>
      </c>
      <c r="V1755" s="118" t="s">
        <v>62</v>
      </c>
      <c r="W1755" s="118" t="s">
        <v>62</v>
      </c>
    </row>
    <row r="1756" spans="1:23" ht="13.5" customHeight="1" x14ac:dyDescent="0.3">
      <c r="A1756" s="237">
        <v>0.84375</v>
      </c>
      <c r="B1756" s="118" t="s">
        <v>62</v>
      </c>
      <c r="C1756" s="118" t="s">
        <v>62</v>
      </c>
      <c r="D1756" s="118" t="s">
        <v>62</v>
      </c>
      <c r="E1756" s="118" t="s">
        <v>62</v>
      </c>
      <c r="F1756" s="118" t="s">
        <v>62</v>
      </c>
      <c r="G1756" s="118" t="s">
        <v>62</v>
      </c>
      <c r="H1756" s="118" t="s">
        <v>62</v>
      </c>
      <c r="I1756" s="118" t="s">
        <v>62</v>
      </c>
      <c r="J1756" s="118" t="s">
        <v>62</v>
      </c>
      <c r="K1756" s="118" t="s">
        <v>62</v>
      </c>
      <c r="L1756" s="118" t="s">
        <v>62</v>
      </c>
      <c r="M1756" s="118" t="s">
        <v>62</v>
      </c>
      <c r="N1756" s="118" t="s">
        <v>62</v>
      </c>
      <c r="O1756" s="118" t="s">
        <v>62</v>
      </c>
      <c r="P1756" s="118" t="s">
        <v>62</v>
      </c>
      <c r="Q1756" s="118" t="s">
        <v>62</v>
      </c>
      <c r="R1756" s="118" t="s">
        <v>62</v>
      </c>
      <c r="S1756" s="118" t="s">
        <v>62</v>
      </c>
      <c r="T1756" s="118" t="s">
        <v>62</v>
      </c>
      <c r="U1756" s="118" t="s">
        <v>62</v>
      </c>
      <c r="V1756" s="118" t="s">
        <v>62</v>
      </c>
      <c r="W1756" s="118" t="s">
        <v>62</v>
      </c>
    </row>
    <row r="1757" spans="1:23" ht="13.5" customHeight="1" x14ac:dyDescent="0.3">
      <c r="A1757" s="237">
        <v>0.85416666666666696</v>
      </c>
      <c r="B1757" s="118" t="s">
        <v>62</v>
      </c>
      <c r="C1757" s="118" t="s">
        <v>62</v>
      </c>
      <c r="D1757" s="118" t="s">
        <v>62</v>
      </c>
      <c r="E1757" s="118" t="s">
        <v>62</v>
      </c>
      <c r="F1757" s="118" t="s">
        <v>62</v>
      </c>
      <c r="G1757" s="118" t="s">
        <v>62</v>
      </c>
      <c r="H1757" s="118" t="s">
        <v>62</v>
      </c>
      <c r="I1757" s="118" t="s">
        <v>62</v>
      </c>
      <c r="J1757" s="118" t="s">
        <v>62</v>
      </c>
      <c r="K1757" s="118" t="s">
        <v>62</v>
      </c>
      <c r="L1757" s="118" t="s">
        <v>62</v>
      </c>
      <c r="M1757" s="118" t="s">
        <v>62</v>
      </c>
      <c r="N1757" s="118" t="s">
        <v>62</v>
      </c>
      <c r="O1757" s="118" t="s">
        <v>62</v>
      </c>
      <c r="P1757" s="118" t="s">
        <v>62</v>
      </c>
      <c r="Q1757" s="118" t="s">
        <v>62</v>
      </c>
      <c r="R1757" s="118" t="s">
        <v>62</v>
      </c>
      <c r="S1757" s="118" t="s">
        <v>62</v>
      </c>
      <c r="T1757" s="118" t="s">
        <v>62</v>
      </c>
      <c r="U1757" s="118" t="s">
        <v>62</v>
      </c>
      <c r="V1757" s="118" t="s">
        <v>62</v>
      </c>
      <c r="W1757" s="118" t="s">
        <v>62</v>
      </c>
    </row>
    <row r="1758" spans="1:23" ht="13.5" customHeight="1" x14ac:dyDescent="0.3">
      <c r="A1758" s="237">
        <v>0.86458333333333304</v>
      </c>
      <c r="B1758" s="118" t="s">
        <v>62</v>
      </c>
      <c r="C1758" s="118" t="s">
        <v>62</v>
      </c>
      <c r="D1758" s="118" t="s">
        <v>62</v>
      </c>
      <c r="E1758" s="118" t="s">
        <v>62</v>
      </c>
      <c r="F1758" s="118" t="s">
        <v>62</v>
      </c>
      <c r="G1758" s="118" t="s">
        <v>62</v>
      </c>
      <c r="H1758" s="118" t="s">
        <v>62</v>
      </c>
      <c r="I1758" s="118" t="s">
        <v>62</v>
      </c>
      <c r="J1758" s="118" t="s">
        <v>62</v>
      </c>
      <c r="K1758" s="118" t="s">
        <v>62</v>
      </c>
      <c r="L1758" s="118" t="s">
        <v>62</v>
      </c>
      <c r="M1758" s="118" t="s">
        <v>62</v>
      </c>
      <c r="N1758" s="118" t="s">
        <v>62</v>
      </c>
      <c r="O1758" s="118" t="s">
        <v>62</v>
      </c>
      <c r="P1758" s="118" t="s">
        <v>62</v>
      </c>
      <c r="Q1758" s="118" t="s">
        <v>62</v>
      </c>
      <c r="R1758" s="118" t="s">
        <v>62</v>
      </c>
      <c r="S1758" s="118" t="s">
        <v>62</v>
      </c>
      <c r="T1758" s="118" t="s">
        <v>62</v>
      </c>
      <c r="U1758" s="118" t="s">
        <v>62</v>
      </c>
      <c r="V1758" s="118" t="s">
        <v>62</v>
      </c>
      <c r="W1758" s="118" t="s">
        <v>62</v>
      </c>
    </row>
    <row r="1759" spans="1:23" ht="13.5" customHeight="1" x14ac:dyDescent="0.3">
      <c r="A1759" s="237">
        <v>0.875</v>
      </c>
      <c r="B1759" s="118" t="s">
        <v>62</v>
      </c>
      <c r="C1759" s="118" t="s">
        <v>62</v>
      </c>
      <c r="D1759" s="118" t="s">
        <v>62</v>
      </c>
      <c r="E1759" s="118" t="s">
        <v>62</v>
      </c>
      <c r="F1759" s="118" t="s">
        <v>62</v>
      </c>
      <c r="G1759" s="118" t="s">
        <v>62</v>
      </c>
      <c r="H1759" s="118" t="s">
        <v>62</v>
      </c>
      <c r="I1759" s="118" t="s">
        <v>62</v>
      </c>
      <c r="J1759" s="118" t="s">
        <v>62</v>
      </c>
      <c r="K1759" s="118" t="s">
        <v>62</v>
      </c>
      <c r="L1759" s="118" t="s">
        <v>62</v>
      </c>
      <c r="M1759" s="118" t="s">
        <v>62</v>
      </c>
      <c r="N1759" s="118" t="s">
        <v>62</v>
      </c>
      <c r="O1759" s="118" t="s">
        <v>62</v>
      </c>
      <c r="P1759" s="118" t="s">
        <v>62</v>
      </c>
      <c r="Q1759" s="118" t="s">
        <v>62</v>
      </c>
      <c r="R1759" s="118" t="s">
        <v>62</v>
      </c>
      <c r="S1759" s="118" t="s">
        <v>62</v>
      </c>
      <c r="T1759" s="118" t="s">
        <v>62</v>
      </c>
      <c r="U1759" s="118" t="s">
        <v>62</v>
      </c>
      <c r="V1759" s="118" t="s">
        <v>62</v>
      </c>
      <c r="W1759" s="118" t="s">
        <v>62</v>
      </c>
    </row>
    <row r="1760" spans="1:23" ht="13.5" customHeight="1" x14ac:dyDescent="0.3">
      <c r="A1760" s="237">
        <v>0.88541666666666696</v>
      </c>
      <c r="B1760" s="118" t="s">
        <v>62</v>
      </c>
      <c r="C1760" s="118" t="s">
        <v>62</v>
      </c>
      <c r="D1760" s="118" t="s">
        <v>62</v>
      </c>
      <c r="E1760" s="118" t="s">
        <v>62</v>
      </c>
      <c r="F1760" s="118" t="s">
        <v>62</v>
      </c>
      <c r="G1760" s="118" t="s">
        <v>62</v>
      </c>
      <c r="H1760" s="118" t="s">
        <v>62</v>
      </c>
      <c r="I1760" s="118" t="s">
        <v>62</v>
      </c>
      <c r="J1760" s="118" t="s">
        <v>62</v>
      </c>
      <c r="K1760" s="118" t="s">
        <v>62</v>
      </c>
      <c r="L1760" s="118" t="s">
        <v>62</v>
      </c>
      <c r="M1760" s="118" t="s">
        <v>62</v>
      </c>
      <c r="N1760" s="118" t="s">
        <v>62</v>
      </c>
      <c r="O1760" s="118" t="s">
        <v>62</v>
      </c>
      <c r="P1760" s="118" t="s">
        <v>62</v>
      </c>
      <c r="Q1760" s="118" t="s">
        <v>62</v>
      </c>
      <c r="R1760" s="118" t="s">
        <v>62</v>
      </c>
      <c r="S1760" s="118" t="s">
        <v>62</v>
      </c>
      <c r="T1760" s="118" t="s">
        <v>62</v>
      </c>
      <c r="U1760" s="118" t="s">
        <v>62</v>
      </c>
      <c r="V1760" s="118" t="s">
        <v>62</v>
      </c>
      <c r="W1760" s="118" t="s">
        <v>62</v>
      </c>
    </row>
    <row r="1761" spans="1:23" ht="13.5" customHeight="1" x14ac:dyDescent="0.3">
      <c r="A1761" s="237">
        <v>0.89583333333333304</v>
      </c>
      <c r="B1761" s="118" t="s">
        <v>62</v>
      </c>
      <c r="C1761" s="118" t="s">
        <v>62</v>
      </c>
      <c r="D1761" s="118" t="s">
        <v>62</v>
      </c>
      <c r="E1761" s="118" t="s">
        <v>62</v>
      </c>
      <c r="F1761" s="118" t="s">
        <v>62</v>
      </c>
      <c r="G1761" s="118" t="s">
        <v>62</v>
      </c>
      <c r="H1761" s="118" t="s">
        <v>62</v>
      </c>
      <c r="I1761" s="118" t="s">
        <v>62</v>
      </c>
      <c r="J1761" s="118" t="s">
        <v>62</v>
      </c>
      <c r="K1761" s="118" t="s">
        <v>62</v>
      </c>
      <c r="L1761" s="118" t="s">
        <v>62</v>
      </c>
      <c r="M1761" s="118" t="s">
        <v>62</v>
      </c>
      <c r="N1761" s="118" t="s">
        <v>62</v>
      </c>
      <c r="O1761" s="118" t="s">
        <v>62</v>
      </c>
      <c r="P1761" s="118" t="s">
        <v>62</v>
      </c>
      <c r="Q1761" s="118" t="s">
        <v>62</v>
      </c>
      <c r="R1761" s="118" t="s">
        <v>62</v>
      </c>
      <c r="S1761" s="118" t="s">
        <v>62</v>
      </c>
      <c r="T1761" s="118" t="s">
        <v>62</v>
      </c>
      <c r="U1761" s="118" t="s">
        <v>62</v>
      </c>
      <c r="V1761" s="118" t="s">
        <v>62</v>
      </c>
      <c r="W1761" s="118" t="s">
        <v>62</v>
      </c>
    </row>
    <row r="1762" spans="1:23" ht="13.5" customHeight="1" x14ac:dyDescent="0.3">
      <c r="A1762" s="237">
        <v>0.90625</v>
      </c>
      <c r="B1762" s="118" t="s">
        <v>62</v>
      </c>
      <c r="C1762" s="118" t="s">
        <v>62</v>
      </c>
      <c r="D1762" s="118" t="s">
        <v>62</v>
      </c>
      <c r="E1762" s="118" t="s">
        <v>62</v>
      </c>
      <c r="F1762" s="118" t="s">
        <v>62</v>
      </c>
      <c r="G1762" s="118" t="s">
        <v>62</v>
      </c>
      <c r="H1762" s="118" t="s">
        <v>62</v>
      </c>
      <c r="I1762" s="118" t="s">
        <v>62</v>
      </c>
      <c r="J1762" s="118" t="s">
        <v>62</v>
      </c>
      <c r="K1762" s="118" t="s">
        <v>62</v>
      </c>
      <c r="L1762" s="118" t="s">
        <v>62</v>
      </c>
      <c r="M1762" s="118" t="s">
        <v>62</v>
      </c>
      <c r="N1762" s="118" t="s">
        <v>62</v>
      </c>
      <c r="O1762" s="118" t="s">
        <v>62</v>
      </c>
      <c r="P1762" s="118" t="s">
        <v>62</v>
      </c>
      <c r="Q1762" s="118" t="s">
        <v>62</v>
      </c>
      <c r="R1762" s="118" t="s">
        <v>62</v>
      </c>
      <c r="S1762" s="118" t="s">
        <v>62</v>
      </c>
      <c r="T1762" s="118" t="s">
        <v>62</v>
      </c>
      <c r="U1762" s="118" t="s">
        <v>62</v>
      </c>
      <c r="V1762" s="118" t="s">
        <v>62</v>
      </c>
      <c r="W1762" s="118" t="s">
        <v>62</v>
      </c>
    </row>
    <row r="1763" spans="1:23" ht="13.5" customHeight="1" x14ac:dyDescent="0.3">
      <c r="A1763" s="237">
        <v>0.91666666666666696</v>
      </c>
      <c r="B1763" s="118" t="s">
        <v>62</v>
      </c>
      <c r="C1763" s="118" t="s">
        <v>62</v>
      </c>
      <c r="D1763" s="118" t="s">
        <v>62</v>
      </c>
      <c r="E1763" s="118" t="s">
        <v>62</v>
      </c>
      <c r="F1763" s="118" t="s">
        <v>62</v>
      </c>
      <c r="G1763" s="118" t="s">
        <v>62</v>
      </c>
      <c r="H1763" s="118" t="s">
        <v>62</v>
      </c>
      <c r="I1763" s="118" t="s">
        <v>62</v>
      </c>
      <c r="J1763" s="118" t="s">
        <v>62</v>
      </c>
      <c r="K1763" s="118" t="s">
        <v>62</v>
      </c>
      <c r="L1763" s="118" t="s">
        <v>62</v>
      </c>
      <c r="M1763" s="118" t="s">
        <v>62</v>
      </c>
      <c r="N1763" s="118" t="s">
        <v>62</v>
      </c>
      <c r="O1763" s="118" t="s">
        <v>62</v>
      </c>
      <c r="P1763" s="118" t="s">
        <v>62</v>
      </c>
      <c r="Q1763" s="118" t="s">
        <v>62</v>
      </c>
      <c r="R1763" s="118" t="s">
        <v>62</v>
      </c>
      <c r="S1763" s="118" t="s">
        <v>62</v>
      </c>
      <c r="T1763" s="118" t="s">
        <v>62</v>
      </c>
      <c r="U1763" s="118" t="s">
        <v>62</v>
      </c>
      <c r="V1763" s="118" t="s">
        <v>62</v>
      </c>
      <c r="W1763" s="118" t="s">
        <v>62</v>
      </c>
    </row>
    <row r="1764" spans="1:23" ht="13.5" customHeight="1" x14ac:dyDescent="0.3">
      <c r="A1764" s="237">
        <v>0.92708333333333304</v>
      </c>
      <c r="B1764" s="118" t="s">
        <v>62</v>
      </c>
      <c r="C1764" s="118" t="s">
        <v>62</v>
      </c>
      <c r="D1764" s="118" t="s">
        <v>62</v>
      </c>
      <c r="E1764" s="118" t="s">
        <v>62</v>
      </c>
      <c r="F1764" s="118" t="s">
        <v>62</v>
      </c>
      <c r="G1764" s="118" t="s">
        <v>62</v>
      </c>
      <c r="H1764" s="118" t="s">
        <v>62</v>
      </c>
      <c r="I1764" s="118" t="s">
        <v>62</v>
      </c>
      <c r="J1764" s="118" t="s">
        <v>62</v>
      </c>
      <c r="K1764" s="118" t="s">
        <v>62</v>
      </c>
      <c r="L1764" s="118" t="s">
        <v>62</v>
      </c>
      <c r="M1764" s="118" t="s">
        <v>62</v>
      </c>
      <c r="N1764" s="118" t="s">
        <v>62</v>
      </c>
      <c r="O1764" s="118" t="s">
        <v>62</v>
      </c>
      <c r="P1764" s="118" t="s">
        <v>62</v>
      </c>
      <c r="Q1764" s="118" t="s">
        <v>62</v>
      </c>
      <c r="R1764" s="118" t="s">
        <v>62</v>
      </c>
      <c r="S1764" s="118" t="s">
        <v>62</v>
      </c>
      <c r="T1764" s="118" t="s">
        <v>62</v>
      </c>
      <c r="U1764" s="118" t="s">
        <v>62</v>
      </c>
      <c r="V1764" s="118" t="s">
        <v>62</v>
      </c>
      <c r="W1764" s="118" t="s">
        <v>62</v>
      </c>
    </row>
    <row r="1765" spans="1:23" ht="13.5" customHeight="1" x14ac:dyDescent="0.3">
      <c r="A1765" s="237">
        <v>0.9375</v>
      </c>
      <c r="B1765" s="118" t="s">
        <v>62</v>
      </c>
      <c r="C1765" s="118" t="s">
        <v>62</v>
      </c>
      <c r="D1765" s="118" t="s">
        <v>62</v>
      </c>
      <c r="E1765" s="118" t="s">
        <v>62</v>
      </c>
      <c r="F1765" s="118" t="s">
        <v>62</v>
      </c>
      <c r="G1765" s="118" t="s">
        <v>62</v>
      </c>
      <c r="H1765" s="118" t="s">
        <v>62</v>
      </c>
      <c r="I1765" s="118" t="s">
        <v>62</v>
      </c>
      <c r="J1765" s="118" t="s">
        <v>62</v>
      </c>
      <c r="K1765" s="118" t="s">
        <v>62</v>
      </c>
      <c r="L1765" s="118" t="s">
        <v>62</v>
      </c>
      <c r="M1765" s="118" t="s">
        <v>62</v>
      </c>
      <c r="N1765" s="118" t="s">
        <v>62</v>
      </c>
      <c r="O1765" s="118" t="s">
        <v>62</v>
      </c>
      <c r="P1765" s="118" t="s">
        <v>62</v>
      </c>
      <c r="Q1765" s="118" t="s">
        <v>62</v>
      </c>
      <c r="R1765" s="118" t="s">
        <v>62</v>
      </c>
      <c r="S1765" s="118" t="s">
        <v>62</v>
      </c>
      <c r="T1765" s="118" t="s">
        <v>62</v>
      </c>
      <c r="U1765" s="118" t="s">
        <v>62</v>
      </c>
      <c r="V1765" s="118" t="s">
        <v>62</v>
      </c>
      <c r="W1765" s="118" t="s">
        <v>62</v>
      </c>
    </row>
    <row r="1766" spans="1:23" ht="13.5" customHeight="1" x14ac:dyDescent="0.3">
      <c r="A1766" s="237">
        <v>0.94791666666666696</v>
      </c>
      <c r="B1766" s="118" t="s">
        <v>62</v>
      </c>
      <c r="C1766" s="118" t="s">
        <v>62</v>
      </c>
      <c r="D1766" s="118" t="s">
        <v>62</v>
      </c>
      <c r="E1766" s="118" t="s">
        <v>62</v>
      </c>
      <c r="F1766" s="118" t="s">
        <v>62</v>
      </c>
      <c r="G1766" s="118" t="s">
        <v>62</v>
      </c>
      <c r="H1766" s="118" t="s">
        <v>62</v>
      </c>
      <c r="I1766" s="118" t="s">
        <v>62</v>
      </c>
      <c r="J1766" s="118" t="s">
        <v>62</v>
      </c>
      <c r="K1766" s="118" t="s">
        <v>62</v>
      </c>
      <c r="L1766" s="118" t="s">
        <v>62</v>
      </c>
      <c r="M1766" s="118" t="s">
        <v>62</v>
      </c>
      <c r="N1766" s="118" t="s">
        <v>62</v>
      </c>
      <c r="O1766" s="118" t="s">
        <v>62</v>
      </c>
      <c r="P1766" s="118" t="s">
        <v>62</v>
      </c>
      <c r="Q1766" s="118" t="s">
        <v>62</v>
      </c>
      <c r="R1766" s="118" t="s">
        <v>62</v>
      </c>
      <c r="S1766" s="118" t="s">
        <v>62</v>
      </c>
      <c r="T1766" s="118" t="s">
        <v>62</v>
      </c>
      <c r="U1766" s="118" t="s">
        <v>62</v>
      </c>
      <c r="V1766" s="118" t="s">
        <v>62</v>
      </c>
      <c r="W1766" s="118" t="s">
        <v>62</v>
      </c>
    </row>
    <row r="1767" spans="1:23" ht="13.5" customHeight="1" x14ac:dyDescent="0.3">
      <c r="A1767" s="237">
        <v>0.95833333333333304</v>
      </c>
      <c r="B1767" s="118" t="s">
        <v>62</v>
      </c>
      <c r="C1767" s="118" t="s">
        <v>62</v>
      </c>
      <c r="D1767" s="118" t="s">
        <v>62</v>
      </c>
      <c r="E1767" s="118" t="s">
        <v>62</v>
      </c>
      <c r="F1767" s="118" t="s">
        <v>62</v>
      </c>
      <c r="G1767" s="118" t="s">
        <v>62</v>
      </c>
      <c r="H1767" s="118" t="s">
        <v>62</v>
      </c>
      <c r="I1767" s="118" t="s">
        <v>62</v>
      </c>
      <c r="J1767" s="118" t="s">
        <v>62</v>
      </c>
      <c r="K1767" s="118" t="s">
        <v>62</v>
      </c>
      <c r="L1767" s="118" t="s">
        <v>62</v>
      </c>
      <c r="M1767" s="118" t="s">
        <v>62</v>
      </c>
      <c r="N1767" s="118" t="s">
        <v>62</v>
      </c>
      <c r="O1767" s="118" t="s">
        <v>62</v>
      </c>
      <c r="P1767" s="118" t="s">
        <v>62</v>
      </c>
      <c r="Q1767" s="118" t="s">
        <v>62</v>
      </c>
      <c r="R1767" s="118" t="s">
        <v>62</v>
      </c>
      <c r="S1767" s="118" t="s">
        <v>62</v>
      </c>
      <c r="T1767" s="118" t="s">
        <v>62</v>
      </c>
      <c r="U1767" s="118" t="s">
        <v>62</v>
      </c>
      <c r="V1767" s="118" t="s">
        <v>62</v>
      </c>
      <c r="W1767" s="118" t="s">
        <v>62</v>
      </c>
    </row>
    <row r="1768" spans="1:23" ht="13.5" customHeight="1" x14ac:dyDescent="0.3">
      <c r="A1768" s="237">
        <v>0.96875</v>
      </c>
      <c r="B1768" s="118" t="s">
        <v>62</v>
      </c>
      <c r="C1768" s="118" t="s">
        <v>62</v>
      </c>
      <c r="D1768" s="118" t="s">
        <v>62</v>
      </c>
      <c r="E1768" s="118" t="s">
        <v>62</v>
      </c>
      <c r="F1768" s="118" t="s">
        <v>62</v>
      </c>
      <c r="G1768" s="118" t="s">
        <v>62</v>
      </c>
      <c r="H1768" s="118" t="s">
        <v>62</v>
      </c>
      <c r="I1768" s="118" t="s">
        <v>62</v>
      </c>
      <c r="J1768" s="118" t="s">
        <v>62</v>
      </c>
      <c r="K1768" s="118" t="s">
        <v>62</v>
      </c>
      <c r="L1768" s="118" t="s">
        <v>62</v>
      </c>
      <c r="M1768" s="118" t="s">
        <v>62</v>
      </c>
      <c r="N1768" s="118" t="s">
        <v>62</v>
      </c>
      <c r="O1768" s="118" t="s">
        <v>62</v>
      </c>
      <c r="P1768" s="118" t="s">
        <v>62</v>
      </c>
      <c r="Q1768" s="118" t="s">
        <v>62</v>
      </c>
      <c r="R1768" s="118" t="s">
        <v>62</v>
      </c>
      <c r="S1768" s="118" t="s">
        <v>62</v>
      </c>
      <c r="T1768" s="118" t="s">
        <v>62</v>
      </c>
      <c r="U1768" s="118" t="s">
        <v>62</v>
      </c>
      <c r="V1768" s="118" t="s">
        <v>62</v>
      </c>
      <c r="W1768" s="118" t="s">
        <v>62</v>
      </c>
    </row>
    <row r="1769" spans="1:23" ht="13.5" customHeight="1" x14ac:dyDescent="0.3">
      <c r="A1769" s="237">
        <v>0.97916666666666696</v>
      </c>
      <c r="B1769" s="118" t="s">
        <v>62</v>
      </c>
      <c r="C1769" s="118" t="s">
        <v>62</v>
      </c>
      <c r="D1769" s="118" t="s">
        <v>62</v>
      </c>
      <c r="E1769" s="118" t="s">
        <v>62</v>
      </c>
      <c r="F1769" s="118" t="s">
        <v>62</v>
      </c>
      <c r="G1769" s="118" t="s">
        <v>62</v>
      </c>
      <c r="H1769" s="118" t="s">
        <v>62</v>
      </c>
      <c r="I1769" s="118" t="s">
        <v>62</v>
      </c>
      <c r="J1769" s="118" t="s">
        <v>62</v>
      </c>
      <c r="K1769" s="118" t="s">
        <v>62</v>
      </c>
      <c r="L1769" s="118" t="s">
        <v>62</v>
      </c>
      <c r="M1769" s="118" t="s">
        <v>62</v>
      </c>
      <c r="N1769" s="118" t="s">
        <v>62</v>
      </c>
      <c r="O1769" s="118" t="s">
        <v>62</v>
      </c>
      <c r="P1769" s="118" t="s">
        <v>62</v>
      </c>
      <c r="Q1769" s="118" t="s">
        <v>62</v>
      </c>
      <c r="R1769" s="118" t="s">
        <v>62</v>
      </c>
      <c r="S1769" s="118" t="s">
        <v>62</v>
      </c>
      <c r="T1769" s="118" t="s">
        <v>62</v>
      </c>
      <c r="U1769" s="118" t="s">
        <v>62</v>
      </c>
      <c r="V1769" s="118" t="s">
        <v>62</v>
      </c>
      <c r="W1769" s="118" t="s">
        <v>62</v>
      </c>
    </row>
    <row r="1770" spans="1:23" ht="13.5" customHeight="1" thickBot="1" x14ac:dyDescent="0.35">
      <c r="A1770" s="239">
        <v>0.98958333333333304</v>
      </c>
      <c r="B1770" s="120" t="s">
        <v>62</v>
      </c>
      <c r="C1770" s="120" t="s">
        <v>62</v>
      </c>
      <c r="D1770" s="120" t="s">
        <v>62</v>
      </c>
      <c r="E1770" s="120" t="s">
        <v>62</v>
      </c>
      <c r="F1770" s="120" t="s">
        <v>62</v>
      </c>
      <c r="G1770" s="120" t="s">
        <v>62</v>
      </c>
      <c r="H1770" s="120" t="s">
        <v>62</v>
      </c>
      <c r="I1770" s="120" t="s">
        <v>62</v>
      </c>
      <c r="J1770" s="120" t="s">
        <v>62</v>
      </c>
      <c r="K1770" s="120" t="s">
        <v>62</v>
      </c>
      <c r="L1770" s="120" t="s">
        <v>62</v>
      </c>
      <c r="M1770" s="120" t="s">
        <v>62</v>
      </c>
      <c r="N1770" s="120" t="s">
        <v>62</v>
      </c>
      <c r="O1770" s="120" t="s">
        <v>62</v>
      </c>
      <c r="P1770" s="120" t="s">
        <v>62</v>
      </c>
      <c r="Q1770" s="120" t="s">
        <v>62</v>
      </c>
      <c r="R1770" s="120" t="s">
        <v>62</v>
      </c>
      <c r="S1770" s="120" t="s">
        <v>62</v>
      </c>
      <c r="T1770" s="120" t="s">
        <v>62</v>
      </c>
      <c r="U1770" s="120" t="s">
        <v>62</v>
      </c>
      <c r="V1770" s="120" t="s">
        <v>62</v>
      </c>
      <c r="W1770" s="120" t="s">
        <v>62</v>
      </c>
    </row>
    <row r="1771" spans="1:23" ht="13.5" customHeight="1" thickTop="1" x14ac:dyDescent="0.3">
      <c r="A1771" s="241" t="s">
        <v>112</v>
      </c>
      <c r="B1771" s="119">
        <f>SUM(B1703:B1750)</f>
        <v>0</v>
      </c>
      <c r="C1771" s="119">
        <f t="shared" ref="C1771:U1771" si="64">SUM(C1703:C1750)</f>
        <v>0</v>
      </c>
      <c r="D1771" s="119">
        <f t="shared" si="64"/>
        <v>0</v>
      </c>
      <c r="E1771" s="119">
        <f t="shared" si="64"/>
        <v>0</v>
      </c>
      <c r="F1771" s="119">
        <f t="shared" si="64"/>
        <v>0</v>
      </c>
      <c r="G1771" s="119">
        <f t="shared" si="64"/>
        <v>0</v>
      </c>
      <c r="H1771" s="119">
        <f t="shared" si="64"/>
        <v>0</v>
      </c>
      <c r="I1771" s="119">
        <f t="shared" si="64"/>
        <v>0</v>
      </c>
      <c r="J1771" s="119">
        <f t="shared" si="64"/>
        <v>0</v>
      </c>
      <c r="K1771" s="119">
        <f t="shared" si="64"/>
        <v>0</v>
      </c>
      <c r="L1771" s="119">
        <f t="shared" si="64"/>
        <v>0</v>
      </c>
      <c r="M1771" s="119">
        <f t="shared" si="64"/>
        <v>0</v>
      </c>
      <c r="N1771" s="119">
        <f t="shared" si="64"/>
        <v>0</v>
      </c>
      <c r="O1771" s="119">
        <f t="shared" si="64"/>
        <v>0</v>
      </c>
      <c r="P1771" s="119">
        <f t="shared" si="64"/>
        <v>0</v>
      </c>
      <c r="Q1771" s="119">
        <f t="shared" si="64"/>
        <v>0</v>
      </c>
      <c r="R1771" s="119">
        <f t="shared" si="64"/>
        <v>0</v>
      </c>
      <c r="S1771" s="119">
        <f t="shared" si="64"/>
        <v>0</v>
      </c>
      <c r="T1771" s="119">
        <f t="shared" si="64"/>
        <v>0</v>
      </c>
      <c r="U1771" s="119">
        <f t="shared" si="64"/>
        <v>0</v>
      </c>
      <c r="V1771" s="119"/>
      <c r="W1771" s="119"/>
    </row>
    <row r="1772" spans="1:23" ht="13.5" customHeight="1" x14ac:dyDescent="0.3">
      <c r="A1772" s="242" t="s">
        <v>113</v>
      </c>
      <c r="B1772" s="118">
        <f>SUM(B1699:B1762)</f>
        <v>0</v>
      </c>
      <c r="C1772" s="118">
        <f t="shared" ref="C1772:U1772" si="65">SUM(C1699:C1762)</f>
        <v>0</v>
      </c>
      <c r="D1772" s="118">
        <f t="shared" si="65"/>
        <v>0</v>
      </c>
      <c r="E1772" s="118">
        <f t="shared" si="65"/>
        <v>0</v>
      </c>
      <c r="F1772" s="118">
        <f t="shared" si="65"/>
        <v>0</v>
      </c>
      <c r="G1772" s="118">
        <f t="shared" si="65"/>
        <v>0</v>
      </c>
      <c r="H1772" s="118">
        <f t="shared" si="65"/>
        <v>0</v>
      </c>
      <c r="I1772" s="118">
        <f t="shared" si="65"/>
        <v>0</v>
      </c>
      <c r="J1772" s="118">
        <f t="shared" si="65"/>
        <v>0</v>
      </c>
      <c r="K1772" s="118">
        <f t="shared" si="65"/>
        <v>0</v>
      </c>
      <c r="L1772" s="118">
        <f t="shared" si="65"/>
        <v>0</v>
      </c>
      <c r="M1772" s="118">
        <f t="shared" si="65"/>
        <v>0</v>
      </c>
      <c r="N1772" s="118">
        <f t="shared" si="65"/>
        <v>0</v>
      </c>
      <c r="O1772" s="118">
        <f t="shared" si="65"/>
        <v>0</v>
      </c>
      <c r="P1772" s="118">
        <f t="shared" si="65"/>
        <v>0</v>
      </c>
      <c r="Q1772" s="118">
        <f t="shared" si="65"/>
        <v>0</v>
      </c>
      <c r="R1772" s="118">
        <f t="shared" si="65"/>
        <v>0</v>
      </c>
      <c r="S1772" s="118">
        <f t="shared" si="65"/>
        <v>0</v>
      </c>
      <c r="T1772" s="118">
        <f t="shared" si="65"/>
        <v>0</v>
      </c>
      <c r="U1772" s="118">
        <f t="shared" si="65"/>
        <v>0</v>
      </c>
      <c r="V1772" s="118"/>
      <c r="W1772" s="118"/>
    </row>
    <row r="1773" spans="1:23" ht="13.5" customHeight="1" x14ac:dyDescent="0.3">
      <c r="A1773" s="238" t="s">
        <v>114</v>
      </c>
      <c r="B1773" s="118">
        <f>SUM(B1699:B1770)</f>
        <v>0</v>
      </c>
      <c r="C1773" s="118">
        <f t="shared" ref="C1773:U1773" si="66">SUM(C1699:C1770)</f>
        <v>0</v>
      </c>
      <c r="D1773" s="118">
        <f t="shared" si="66"/>
        <v>0</v>
      </c>
      <c r="E1773" s="118">
        <f t="shared" si="66"/>
        <v>0</v>
      </c>
      <c r="F1773" s="118">
        <f t="shared" si="66"/>
        <v>0</v>
      </c>
      <c r="G1773" s="118">
        <f t="shared" si="66"/>
        <v>0</v>
      </c>
      <c r="H1773" s="118">
        <f t="shared" si="66"/>
        <v>0</v>
      </c>
      <c r="I1773" s="118">
        <f t="shared" si="66"/>
        <v>0</v>
      </c>
      <c r="J1773" s="118">
        <f t="shared" si="66"/>
        <v>0</v>
      </c>
      <c r="K1773" s="118">
        <f t="shared" si="66"/>
        <v>0</v>
      </c>
      <c r="L1773" s="118">
        <f t="shared" si="66"/>
        <v>0</v>
      </c>
      <c r="M1773" s="118">
        <f t="shared" si="66"/>
        <v>0</v>
      </c>
      <c r="N1773" s="118">
        <f t="shared" si="66"/>
        <v>0</v>
      </c>
      <c r="O1773" s="118">
        <f t="shared" si="66"/>
        <v>0</v>
      </c>
      <c r="P1773" s="118">
        <f t="shared" si="66"/>
        <v>0</v>
      </c>
      <c r="Q1773" s="118">
        <f t="shared" si="66"/>
        <v>0</v>
      </c>
      <c r="R1773" s="118">
        <f t="shared" si="66"/>
        <v>0</v>
      </c>
      <c r="S1773" s="118">
        <f t="shared" si="66"/>
        <v>0</v>
      </c>
      <c r="T1773" s="118">
        <f t="shared" si="66"/>
        <v>0</v>
      </c>
      <c r="U1773" s="118">
        <f t="shared" si="66"/>
        <v>0</v>
      </c>
      <c r="V1773" s="118"/>
      <c r="W1773" s="118"/>
    </row>
    <row r="1774" spans="1:23" ht="13.5" customHeight="1" thickBot="1" x14ac:dyDescent="0.35">
      <c r="A1774" s="240" t="s">
        <v>115</v>
      </c>
      <c r="B1774" s="120">
        <f>SUM(B1675:B1770)</f>
        <v>0</v>
      </c>
      <c r="C1774" s="120">
        <f t="shared" ref="C1774:U1774" si="67">SUM(C1675:C1770)</f>
        <v>0</v>
      </c>
      <c r="D1774" s="120">
        <f t="shared" si="67"/>
        <v>0</v>
      </c>
      <c r="E1774" s="120">
        <f t="shared" si="67"/>
        <v>0</v>
      </c>
      <c r="F1774" s="120">
        <f t="shared" si="67"/>
        <v>0</v>
      </c>
      <c r="G1774" s="120">
        <f t="shared" si="67"/>
        <v>0</v>
      </c>
      <c r="H1774" s="120">
        <f t="shared" si="67"/>
        <v>0</v>
      </c>
      <c r="I1774" s="120">
        <f t="shared" si="67"/>
        <v>0</v>
      </c>
      <c r="J1774" s="120">
        <f t="shared" si="67"/>
        <v>0</v>
      </c>
      <c r="K1774" s="120">
        <f t="shared" si="67"/>
        <v>0</v>
      </c>
      <c r="L1774" s="120">
        <f t="shared" si="67"/>
        <v>0</v>
      </c>
      <c r="M1774" s="120">
        <f t="shared" si="67"/>
        <v>0</v>
      </c>
      <c r="N1774" s="120">
        <f t="shared" si="67"/>
        <v>0</v>
      </c>
      <c r="O1774" s="120">
        <f t="shared" si="67"/>
        <v>0</v>
      </c>
      <c r="P1774" s="120">
        <f t="shared" si="67"/>
        <v>0</v>
      </c>
      <c r="Q1774" s="120">
        <f t="shared" si="67"/>
        <v>0</v>
      </c>
      <c r="R1774" s="120">
        <f t="shared" si="67"/>
        <v>0</v>
      </c>
      <c r="S1774" s="120">
        <f t="shared" si="67"/>
        <v>0</v>
      </c>
      <c r="T1774" s="120">
        <f t="shared" si="67"/>
        <v>0</v>
      </c>
      <c r="U1774" s="120">
        <f t="shared" si="67"/>
        <v>0</v>
      </c>
      <c r="V1774" s="120"/>
      <c r="W1774" s="120"/>
    </row>
    <row r="1775" spans="1:23" ht="13.5" customHeight="1" thickTop="1" x14ac:dyDescent="0.3">
      <c r="A1775" s="232"/>
      <c r="B1775" s="232"/>
      <c r="C1775" s="232"/>
      <c r="D1775" s="232"/>
      <c r="E1775" s="232"/>
      <c r="F1775" s="232"/>
      <c r="G1775" s="232"/>
      <c r="H1775" s="232"/>
      <c r="I1775" s="232"/>
      <c r="J1775" s="232"/>
      <c r="K1775" s="232"/>
      <c r="L1775" s="232"/>
      <c r="M1775" s="232"/>
      <c r="N1775" s="232"/>
      <c r="O1775" s="232"/>
      <c r="P1775" s="232"/>
      <c r="Q1775" s="232"/>
      <c r="R1775" s="232"/>
      <c r="S1775" s="232"/>
      <c r="T1775" s="232"/>
      <c r="U1775" s="232"/>
      <c r="V1775" s="232"/>
      <c r="W1775" s="232"/>
    </row>
    <row r="1776" spans="1:23" ht="13.5" customHeight="1" thickBot="1" x14ac:dyDescent="0.35">
      <c r="A1776" s="232" t="s">
        <v>10</v>
      </c>
      <c r="B1776" s="233" t="s">
        <v>57</v>
      </c>
      <c r="C1776" s="233">
        <f>C1672+1</f>
        <v>45736</v>
      </c>
      <c r="D1776" s="232"/>
      <c r="E1776" s="232"/>
      <c r="F1776" s="232"/>
      <c r="G1776" s="232"/>
      <c r="H1776" s="232"/>
      <c r="I1776" s="232"/>
      <c r="J1776" s="232"/>
      <c r="K1776" s="232"/>
      <c r="L1776" s="232"/>
      <c r="M1776" s="232"/>
      <c r="N1776" s="232"/>
      <c r="O1776" s="232"/>
      <c r="P1776" s="232"/>
      <c r="Q1776" s="232"/>
      <c r="R1776" s="232"/>
      <c r="S1776" s="232"/>
      <c r="T1776" s="232"/>
      <c r="U1776" s="232"/>
      <c r="V1776" s="232"/>
      <c r="W1776" s="232"/>
    </row>
    <row r="1777" spans="1:23" ht="13.5" customHeight="1" thickTop="1" thickBot="1" x14ac:dyDescent="0.35">
      <c r="A1777" s="232"/>
      <c r="B1777" s="602" t="s">
        <v>91</v>
      </c>
      <c r="C1777" s="603"/>
      <c r="D1777" s="603"/>
      <c r="E1777" s="603"/>
      <c r="F1777" s="603"/>
      <c r="G1777" s="603"/>
      <c r="H1777" s="603"/>
      <c r="I1777" s="603"/>
      <c r="J1777" s="603"/>
      <c r="K1777" s="603"/>
      <c r="L1777" s="603"/>
      <c r="M1777" s="603"/>
      <c r="N1777" s="603"/>
      <c r="O1777" s="603"/>
      <c r="P1777" s="603"/>
      <c r="Q1777" s="603"/>
      <c r="R1777" s="603"/>
      <c r="S1777" s="603"/>
      <c r="T1777" s="603"/>
      <c r="U1777" s="603"/>
      <c r="V1777" s="603"/>
      <c r="W1777" s="604"/>
    </row>
    <row r="1778" spans="1:23" ht="13.5" customHeight="1" thickTop="1" thickBot="1" x14ac:dyDescent="0.35">
      <c r="A1778" s="234" t="s">
        <v>51</v>
      </c>
      <c r="B1778" s="234" t="s">
        <v>31</v>
      </c>
      <c r="C1778" s="235" t="s">
        <v>92</v>
      </c>
      <c r="D1778" s="235" t="s">
        <v>93</v>
      </c>
      <c r="E1778" s="235" t="s">
        <v>94</v>
      </c>
      <c r="F1778" s="235" t="s">
        <v>95</v>
      </c>
      <c r="G1778" s="235" t="s">
        <v>96</v>
      </c>
      <c r="H1778" s="235" t="s">
        <v>97</v>
      </c>
      <c r="I1778" s="235" t="s">
        <v>98</v>
      </c>
      <c r="J1778" s="235" t="s">
        <v>99</v>
      </c>
      <c r="K1778" s="235" t="s">
        <v>100</v>
      </c>
      <c r="L1778" s="235" t="s">
        <v>101</v>
      </c>
      <c r="M1778" s="235" t="s">
        <v>102</v>
      </c>
      <c r="N1778" s="235" t="s">
        <v>103</v>
      </c>
      <c r="O1778" s="235" t="s">
        <v>104</v>
      </c>
      <c r="P1778" s="235" t="s">
        <v>105</v>
      </c>
      <c r="Q1778" s="235" t="s">
        <v>106</v>
      </c>
      <c r="R1778" s="235" t="s">
        <v>107</v>
      </c>
      <c r="S1778" s="235" t="s">
        <v>108</v>
      </c>
      <c r="T1778" s="235" t="s">
        <v>109</v>
      </c>
      <c r="U1778" s="235" t="s">
        <v>110</v>
      </c>
      <c r="V1778" s="234" t="s">
        <v>89</v>
      </c>
      <c r="W1778" s="234" t="s">
        <v>111</v>
      </c>
    </row>
    <row r="1779" spans="1:23" ht="13.5" customHeight="1" thickTop="1" x14ac:dyDescent="0.3">
      <c r="A1779" s="236">
        <v>0</v>
      </c>
      <c r="B1779" s="119" t="s">
        <v>62</v>
      </c>
      <c r="C1779" s="119" t="s">
        <v>62</v>
      </c>
      <c r="D1779" s="119" t="s">
        <v>62</v>
      </c>
      <c r="E1779" s="119" t="s">
        <v>62</v>
      </c>
      <c r="F1779" s="119" t="s">
        <v>62</v>
      </c>
      <c r="G1779" s="119" t="s">
        <v>62</v>
      </c>
      <c r="H1779" s="119" t="s">
        <v>62</v>
      </c>
      <c r="I1779" s="119" t="s">
        <v>62</v>
      </c>
      <c r="J1779" s="119" t="s">
        <v>62</v>
      </c>
      <c r="K1779" s="119" t="s">
        <v>62</v>
      </c>
      <c r="L1779" s="119" t="s">
        <v>62</v>
      </c>
      <c r="M1779" s="119" t="s">
        <v>62</v>
      </c>
      <c r="N1779" s="119" t="s">
        <v>62</v>
      </c>
      <c r="O1779" s="119" t="s">
        <v>62</v>
      </c>
      <c r="P1779" s="119" t="s">
        <v>62</v>
      </c>
      <c r="Q1779" s="119" t="s">
        <v>62</v>
      </c>
      <c r="R1779" s="119" t="s">
        <v>62</v>
      </c>
      <c r="S1779" s="119" t="s">
        <v>62</v>
      </c>
      <c r="T1779" s="119" t="s">
        <v>62</v>
      </c>
      <c r="U1779" s="119" t="s">
        <v>62</v>
      </c>
      <c r="V1779" s="119" t="s">
        <v>62</v>
      </c>
      <c r="W1779" s="119" t="s">
        <v>62</v>
      </c>
    </row>
    <row r="1780" spans="1:23" ht="13.5" customHeight="1" x14ac:dyDescent="0.3">
      <c r="A1780" s="237">
        <v>1.0416666666666666E-2</v>
      </c>
      <c r="B1780" s="118" t="s">
        <v>62</v>
      </c>
      <c r="C1780" s="118" t="s">
        <v>62</v>
      </c>
      <c r="D1780" s="118" t="s">
        <v>62</v>
      </c>
      <c r="E1780" s="118" t="s">
        <v>62</v>
      </c>
      <c r="F1780" s="118" t="s">
        <v>62</v>
      </c>
      <c r="G1780" s="118" t="s">
        <v>62</v>
      </c>
      <c r="H1780" s="118" t="s">
        <v>62</v>
      </c>
      <c r="I1780" s="118" t="s">
        <v>62</v>
      </c>
      <c r="J1780" s="118" t="s">
        <v>62</v>
      </c>
      <c r="K1780" s="118" t="s">
        <v>62</v>
      </c>
      <c r="L1780" s="118" t="s">
        <v>62</v>
      </c>
      <c r="M1780" s="118" t="s">
        <v>62</v>
      </c>
      <c r="N1780" s="118" t="s">
        <v>62</v>
      </c>
      <c r="O1780" s="118" t="s">
        <v>62</v>
      </c>
      <c r="P1780" s="118" t="s">
        <v>62</v>
      </c>
      <c r="Q1780" s="118" t="s">
        <v>62</v>
      </c>
      <c r="R1780" s="118" t="s">
        <v>62</v>
      </c>
      <c r="S1780" s="118" t="s">
        <v>62</v>
      </c>
      <c r="T1780" s="118" t="s">
        <v>62</v>
      </c>
      <c r="U1780" s="118" t="s">
        <v>62</v>
      </c>
      <c r="V1780" s="118" t="s">
        <v>62</v>
      </c>
      <c r="W1780" s="118" t="s">
        <v>62</v>
      </c>
    </row>
    <row r="1781" spans="1:23" ht="13.5" customHeight="1" x14ac:dyDescent="0.3">
      <c r="A1781" s="237">
        <v>2.0833333333333332E-2</v>
      </c>
      <c r="B1781" s="118" t="s">
        <v>62</v>
      </c>
      <c r="C1781" s="118" t="s">
        <v>62</v>
      </c>
      <c r="D1781" s="118" t="s">
        <v>62</v>
      </c>
      <c r="E1781" s="118" t="s">
        <v>62</v>
      </c>
      <c r="F1781" s="118" t="s">
        <v>62</v>
      </c>
      <c r="G1781" s="118" t="s">
        <v>62</v>
      </c>
      <c r="H1781" s="118" t="s">
        <v>62</v>
      </c>
      <c r="I1781" s="118" t="s">
        <v>62</v>
      </c>
      <c r="J1781" s="118" t="s">
        <v>62</v>
      </c>
      <c r="K1781" s="118" t="s">
        <v>62</v>
      </c>
      <c r="L1781" s="118" t="s">
        <v>62</v>
      </c>
      <c r="M1781" s="118" t="s">
        <v>62</v>
      </c>
      <c r="N1781" s="118" t="s">
        <v>62</v>
      </c>
      <c r="O1781" s="118" t="s">
        <v>62</v>
      </c>
      <c r="P1781" s="118" t="s">
        <v>62</v>
      </c>
      <c r="Q1781" s="118" t="s">
        <v>62</v>
      </c>
      <c r="R1781" s="118" t="s">
        <v>62</v>
      </c>
      <c r="S1781" s="118" t="s">
        <v>62</v>
      </c>
      <c r="T1781" s="118" t="s">
        <v>62</v>
      </c>
      <c r="U1781" s="118" t="s">
        <v>62</v>
      </c>
      <c r="V1781" s="118" t="s">
        <v>62</v>
      </c>
      <c r="W1781" s="118" t="s">
        <v>62</v>
      </c>
    </row>
    <row r="1782" spans="1:23" ht="13.5" customHeight="1" x14ac:dyDescent="0.3">
      <c r="A1782" s="237">
        <v>3.125E-2</v>
      </c>
      <c r="B1782" s="118" t="s">
        <v>62</v>
      </c>
      <c r="C1782" s="118" t="s">
        <v>62</v>
      </c>
      <c r="D1782" s="118" t="s">
        <v>62</v>
      </c>
      <c r="E1782" s="118" t="s">
        <v>62</v>
      </c>
      <c r="F1782" s="118" t="s">
        <v>62</v>
      </c>
      <c r="G1782" s="118" t="s">
        <v>62</v>
      </c>
      <c r="H1782" s="118" t="s">
        <v>62</v>
      </c>
      <c r="I1782" s="118" t="s">
        <v>62</v>
      </c>
      <c r="J1782" s="118" t="s">
        <v>62</v>
      </c>
      <c r="K1782" s="118" t="s">
        <v>62</v>
      </c>
      <c r="L1782" s="118" t="s">
        <v>62</v>
      </c>
      <c r="M1782" s="118" t="s">
        <v>62</v>
      </c>
      <c r="N1782" s="118" t="s">
        <v>62</v>
      </c>
      <c r="O1782" s="118" t="s">
        <v>62</v>
      </c>
      <c r="P1782" s="118" t="s">
        <v>62</v>
      </c>
      <c r="Q1782" s="118" t="s">
        <v>62</v>
      </c>
      <c r="R1782" s="118" t="s">
        <v>62</v>
      </c>
      <c r="S1782" s="118" t="s">
        <v>62</v>
      </c>
      <c r="T1782" s="118" t="s">
        <v>62</v>
      </c>
      <c r="U1782" s="118" t="s">
        <v>62</v>
      </c>
      <c r="V1782" s="118" t="s">
        <v>62</v>
      </c>
      <c r="W1782" s="118" t="s">
        <v>62</v>
      </c>
    </row>
    <row r="1783" spans="1:23" ht="13.5" customHeight="1" x14ac:dyDescent="0.3">
      <c r="A1783" s="237">
        <v>4.1666666666666664E-2</v>
      </c>
      <c r="B1783" s="118" t="s">
        <v>62</v>
      </c>
      <c r="C1783" s="118" t="s">
        <v>62</v>
      </c>
      <c r="D1783" s="118" t="s">
        <v>62</v>
      </c>
      <c r="E1783" s="118" t="s">
        <v>62</v>
      </c>
      <c r="F1783" s="118" t="s">
        <v>62</v>
      </c>
      <c r="G1783" s="118" t="s">
        <v>62</v>
      </c>
      <c r="H1783" s="118" t="s">
        <v>62</v>
      </c>
      <c r="I1783" s="118" t="s">
        <v>62</v>
      </c>
      <c r="J1783" s="118" t="s">
        <v>62</v>
      </c>
      <c r="K1783" s="118" t="s">
        <v>62</v>
      </c>
      <c r="L1783" s="118" t="s">
        <v>62</v>
      </c>
      <c r="M1783" s="118" t="s">
        <v>62</v>
      </c>
      <c r="N1783" s="118" t="s">
        <v>62</v>
      </c>
      <c r="O1783" s="118" t="s">
        <v>62</v>
      </c>
      <c r="P1783" s="118" t="s">
        <v>62</v>
      </c>
      <c r="Q1783" s="118" t="s">
        <v>62</v>
      </c>
      <c r="R1783" s="118" t="s">
        <v>62</v>
      </c>
      <c r="S1783" s="118" t="s">
        <v>62</v>
      </c>
      <c r="T1783" s="118" t="s">
        <v>62</v>
      </c>
      <c r="U1783" s="118" t="s">
        <v>62</v>
      </c>
      <c r="V1783" s="118" t="s">
        <v>62</v>
      </c>
      <c r="W1783" s="118" t="s">
        <v>62</v>
      </c>
    </row>
    <row r="1784" spans="1:23" ht="13.5" customHeight="1" x14ac:dyDescent="0.3">
      <c r="A1784" s="237">
        <v>5.2083333333333336E-2</v>
      </c>
      <c r="B1784" s="118" t="s">
        <v>62</v>
      </c>
      <c r="C1784" s="118" t="s">
        <v>62</v>
      </c>
      <c r="D1784" s="118" t="s">
        <v>62</v>
      </c>
      <c r="E1784" s="118" t="s">
        <v>62</v>
      </c>
      <c r="F1784" s="118" t="s">
        <v>62</v>
      </c>
      <c r="G1784" s="118" t="s">
        <v>62</v>
      </c>
      <c r="H1784" s="118" t="s">
        <v>62</v>
      </c>
      <c r="I1784" s="118" t="s">
        <v>62</v>
      </c>
      <c r="J1784" s="118" t="s">
        <v>62</v>
      </c>
      <c r="K1784" s="118" t="s">
        <v>62</v>
      </c>
      <c r="L1784" s="118" t="s">
        <v>62</v>
      </c>
      <c r="M1784" s="118" t="s">
        <v>62</v>
      </c>
      <c r="N1784" s="118" t="s">
        <v>62</v>
      </c>
      <c r="O1784" s="118" t="s">
        <v>62</v>
      </c>
      <c r="P1784" s="118" t="s">
        <v>62</v>
      </c>
      <c r="Q1784" s="118" t="s">
        <v>62</v>
      </c>
      <c r="R1784" s="118" t="s">
        <v>62</v>
      </c>
      <c r="S1784" s="118" t="s">
        <v>62</v>
      </c>
      <c r="T1784" s="118" t="s">
        <v>62</v>
      </c>
      <c r="U1784" s="118" t="s">
        <v>62</v>
      </c>
      <c r="V1784" s="118" t="s">
        <v>62</v>
      </c>
      <c r="W1784" s="118" t="s">
        <v>62</v>
      </c>
    </row>
    <row r="1785" spans="1:23" ht="13.5" customHeight="1" x14ac:dyDescent="0.3">
      <c r="A1785" s="237">
        <v>6.25E-2</v>
      </c>
      <c r="B1785" s="118" t="s">
        <v>62</v>
      </c>
      <c r="C1785" s="118" t="s">
        <v>62</v>
      </c>
      <c r="D1785" s="118" t="s">
        <v>62</v>
      </c>
      <c r="E1785" s="118" t="s">
        <v>62</v>
      </c>
      <c r="F1785" s="118" t="s">
        <v>62</v>
      </c>
      <c r="G1785" s="118" t="s">
        <v>62</v>
      </c>
      <c r="H1785" s="118" t="s">
        <v>62</v>
      </c>
      <c r="I1785" s="118" t="s">
        <v>62</v>
      </c>
      <c r="J1785" s="118" t="s">
        <v>62</v>
      </c>
      <c r="K1785" s="118" t="s">
        <v>62</v>
      </c>
      <c r="L1785" s="118" t="s">
        <v>62</v>
      </c>
      <c r="M1785" s="118" t="s">
        <v>62</v>
      </c>
      <c r="N1785" s="118" t="s">
        <v>62</v>
      </c>
      <c r="O1785" s="118" t="s">
        <v>62</v>
      </c>
      <c r="P1785" s="118" t="s">
        <v>62</v>
      </c>
      <c r="Q1785" s="118" t="s">
        <v>62</v>
      </c>
      <c r="R1785" s="118" t="s">
        <v>62</v>
      </c>
      <c r="S1785" s="118" t="s">
        <v>62</v>
      </c>
      <c r="T1785" s="118" t="s">
        <v>62</v>
      </c>
      <c r="U1785" s="118" t="s">
        <v>62</v>
      </c>
      <c r="V1785" s="118" t="s">
        <v>62</v>
      </c>
      <c r="W1785" s="118" t="s">
        <v>62</v>
      </c>
    </row>
    <row r="1786" spans="1:23" ht="13.5" customHeight="1" x14ac:dyDescent="0.3">
      <c r="A1786" s="237">
        <v>7.2916666666666699E-2</v>
      </c>
      <c r="B1786" s="118" t="s">
        <v>62</v>
      </c>
      <c r="C1786" s="118" t="s">
        <v>62</v>
      </c>
      <c r="D1786" s="118" t="s">
        <v>62</v>
      </c>
      <c r="E1786" s="118" t="s">
        <v>62</v>
      </c>
      <c r="F1786" s="118" t="s">
        <v>62</v>
      </c>
      <c r="G1786" s="118" t="s">
        <v>62</v>
      </c>
      <c r="H1786" s="118" t="s">
        <v>62</v>
      </c>
      <c r="I1786" s="118" t="s">
        <v>62</v>
      </c>
      <c r="J1786" s="118" t="s">
        <v>62</v>
      </c>
      <c r="K1786" s="118" t="s">
        <v>62</v>
      </c>
      <c r="L1786" s="118" t="s">
        <v>62</v>
      </c>
      <c r="M1786" s="118" t="s">
        <v>62</v>
      </c>
      <c r="N1786" s="118" t="s">
        <v>62</v>
      </c>
      <c r="O1786" s="118" t="s">
        <v>62</v>
      </c>
      <c r="P1786" s="118" t="s">
        <v>62</v>
      </c>
      <c r="Q1786" s="118" t="s">
        <v>62</v>
      </c>
      <c r="R1786" s="118" t="s">
        <v>62</v>
      </c>
      <c r="S1786" s="118" t="s">
        <v>62</v>
      </c>
      <c r="T1786" s="118" t="s">
        <v>62</v>
      </c>
      <c r="U1786" s="118" t="s">
        <v>62</v>
      </c>
      <c r="V1786" s="118" t="s">
        <v>62</v>
      </c>
      <c r="W1786" s="118" t="s">
        <v>62</v>
      </c>
    </row>
    <row r="1787" spans="1:23" ht="13.5" customHeight="1" x14ac:dyDescent="0.3">
      <c r="A1787" s="237">
        <v>8.3333333333333301E-2</v>
      </c>
      <c r="B1787" s="118" t="s">
        <v>62</v>
      </c>
      <c r="C1787" s="118" t="s">
        <v>62</v>
      </c>
      <c r="D1787" s="118" t="s">
        <v>62</v>
      </c>
      <c r="E1787" s="118" t="s">
        <v>62</v>
      </c>
      <c r="F1787" s="118" t="s">
        <v>62</v>
      </c>
      <c r="G1787" s="118" t="s">
        <v>62</v>
      </c>
      <c r="H1787" s="118" t="s">
        <v>62</v>
      </c>
      <c r="I1787" s="118" t="s">
        <v>62</v>
      </c>
      <c r="J1787" s="118" t="s">
        <v>62</v>
      </c>
      <c r="K1787" s="118" t="s">
        <v>62</v>
      </c>
      <c r="L1787" s="118" t="s">
        <v>62</v>
      </c>
      <c r="M1787" s="118" t="s">
        <v>62</v>
      </c>
      <c r="N1787" s="118" t="s">
        <v>62</v>
      </c>
      <c r="O1787" s="118" t="s">
        <v>62</v>
      </c>
      <c r="P1787" s="118" t="s">
        <v>62</v>
      </c>
      <c r="Q1787" s="118" t="s">
        <v>62</v>
      </c>
      <c r="R1787" s="118" t="s">
        <v>62</v>
      </c>
      <c r="S1787" s="118" t="s">
        <v>62</v>
      </c>
      <c r="T1787" s="118" t="s">
        <v>62</v>
      </c>
      <c r="U1787" s="118" t="s">
        <v>62</v>
      </c>
      <c r="V1787" s="118" t="s">
        <v>62</v>
      </c>
      <c r="W1787" s="118" t="s">
        <v>62</v>
      </c>
    </row>
    <row r="1788" spans="1:23" ht="13.5" customHeight="1" x14ac:dyDescent="0.3">
      <c r="A1788" s="237">
        <v>9.375E-2</v>
      </c>
      <c r="B1788" s="118" t="s">
        <v>62</v>
      </c>
      <c r="C1788" s="118" t="s">
        <v>62</v>
      </c>
      <c r="D1788" s="118" t="s">
        <v>62</v>
      </c>
      <c r="E1788" s="118" t="s">
        <v>62</v>
      </c>
      <c r="F1788" s="118" t="s">
        <v>62</v>
      </c>
      <c r="G1788" s="118" t="s">
        <v>62</v>
      </c>
      <c r="H1788" s="118" t="s">
        <v>62</v>
      </c>
      <c r="I1788" s="118" t="s">
        <v>62</v>
      </c>
      <c r="J1788" s="118" t="s">
        <v>62</v>
      </c>
      <c r="K1788" s="118" t="s">
        <v>62</v>
      </c>
      <c r="L1788" s="118" t="s">
        <v>62</v>
      </c>
      <c r="M1788" s="118" t="s">
        <v>62</v>
      </c>
      <c r="N1788" s="118" t="s">
        <v>62</v>
      </c>
      <c r="O1788" s="118" t="s">
        <v>62</v>
      </c>
      <c r="P1788" s="118" t="s">
        <v>62</v>
      </c>
      <c r="Q1788" s="118" t="s">
        <v>62</v>
      </c>
      <c r="R1788" s="118" t="s">
        <v>62</v>
      </c>
      <c r="S1788" s="118" t="s">
        <v>62</v>
      </c>
      <c r="T1788" s="118" t="s">
        <v>62</v>
      </c>
      <c r="U1788" s="118" t="s">
        <v>62</v>
      </c>
      <c r="V1788" s="118" t="s">
        <v>62</v>
      </c>
      <c r="W1788" s="118" t="s">
        <v>62</v>
      </c>
    </row>
    <row r="1789" spans="1:23" ht="13.5" customHeight="1" x14ac:dyDescent="0.3">
      <c r="A1789" s="237">
        <v>0.104166666666667</v>
      </c>
      <c r="B1789" s="118" t="s">
        <v>62</v>
      </c>
      <c r="C1789" s="118" t="s">
        <v>62</v>
      </c>
      <c r="D1789" s="118" t="s">
        <v>62</v>
      </c>
      <c r="E1789" s="118" t="s">
        <v>62</v>
      </c>
      <c r="F1789" s="118" t="s">
        <v>62</v>
      </c>
      <c r="G1789" s="118" t="s">
        <v>62</v>
      </c>
      <c r="H1789" s="118" t="s">
        <v>62</v>
      </c>
      <c r="I1789" s="118" t="s">
        <v>62</v>
      </c>
      <c r="J1789" s="118" t="s">
        <v>62</v>
      </c>
      <c r="K1789" s="118" t="s">
        <v>62</v>
      </c>
      <c r="L1789" s="118" t="s">
        <v>62</v>
      </c>
      <c r="M1789" s="118" t="s">
        <v>62</v>
      </c>
      <c r="N1789" s="118" t="s">
        <v>62</v>
      </c>
      <c r="O1789" s="118" t="s">
        <v>62</v>
      </c>
      <c r="P1789" s="118" t="s">
        <v>62</v>
      </c>
      <c r="Q1789" s="118" t="s">
        <v>62</v>
      </c>
      <c r="R1789" s="118" t="s">
        <v>62</v>
      </c>
      <c r="S1789" s="118" t="s">
        <v>62</v>
      </c>
      <c r="T1789" s="118" t="s">
        <v>62</v>
      </c>
      <c r="U1789" s="118" t="s">
        <v>62</v>
      </c>
      <c r="V1789" s="118" t="s">
        <v>62</v>
      </c>
      <c r="W1789" s="118" t="s">
        <v>62</v>
      </c>
    </row>
    <row r="1790" spans="1:23" ht="13.5" customHeight="1" x14ac:dyDescent="0.3">
      <c r="A1790" s="237">
        <v>0.114583333333333</v>
      </c>
      <c r="B1790" s="118" t="s">
        <v>62</v>
      </c>
      <c r="C1790" s="118" t="s">
        <v>62</v>
      </c>
      <c r="D1790" s="118" t="s">
        <v>62</v>
      </c>
      <c r="E1790" s="118" t="s">
        <v>62</v>
      </c>
      <c r="F1790" s="118" t="s">
        <v>62</v>
      </c>
      <c r="G1790" s="118" t="s">
        <v>62</v>
      </c>
      <c r="H1790" s="118" t="s">
        <v>62</v>
      </c>
      <c r="I1790" s="118" t="s">
        <v>62</v>
      </c>
      <c r="J1790" s="118" t="s">
        <v>62</v>
      </c>
      <c r="K1790" s="118" t="s">
        <v>62</v>
      </c>
      <c r="L1790" s="118" t="s">
        <v>62</v>
      </c>
      <c r="M1790" s="118" t="s">
        <v>62</v>
      </c>
      <c r="N1790" s="118" t="s">
        <v>62</v>
      </c>
      <c r="O1790" s="118" t="s">
        <v>62</v>
      </c>
      <c r="P1790" s="118" t="s">
        <v>62</v>
      </c>
      <c r="Q1790" s="118" t="s">
        <v>62</v>
      </c>
      <c r="R1790" s="118" t="s">
        <v>62</v>
      </c>
      <c r="S1790" s="118" t="s">
        <v>62</v>
      </c>
      <c r="T1790" s="118" t="s">
        <v>62</v>
      </c>
      <c r="U1790" s="118" t="s">
        <v>62</v>
      </c>
      <c r="V1790" s="118" t="s">
        <v>62</v>
      </c>
      <c r="W1790" s="118" t="s">
        <v>62</v>
      </c>
    </row>
    <row r="1791" spans="1:23" ht="13.5" customHeight="1" x14ac:dyDescent="0.3">
      <c r="A1791" s="237">
        <v>0.125</v>
      </c>
      <c r="B1791" s="118" t="s">
        <v>62</v>
      </c>
      <c r="C1791" s="118" t="s">
        <v>62</v>
      </c>
      <c r="D1791" s="118" t="s">
        <v>62</v>
      </c>
      <c r="E1791" s="118" t="s">
        <v>62</v>
      </c>
      <c r="F1791" s="118" t="s">
        <v>62</v>
      </c>
      <c r="G1791" s="118" t="s">
        <v>62</v>
      </c>
      <c r="H1791" s="118" t="s">
        <v>62</v>
      </c>
      <c r="I1791" s="118" t="s">
        <v>62</v>
      </c>
      <c r="J1791" s="118" t="s">
        <v>62</v>
      </c>
      <c r="K1791" s="118" t="s">
        <v>62</v>
      </c>
      <c r="L1791" s="118" t="s">
        <v>62</v>
      </c>
      <c r="M1791" s="118" t="s">
        <v>62</v>
      </c>
      <c r="N1791" s="118" t="s">
        <v>62</v>
      </c>
      <c r="O1791" s="118" t="s">
        <v>62</v>
      </c>
      <c r="P1791" s="118" t="s">
        <v>62</v>
      </c>
      <c r="Q1791" s="118" t="s">
        <v>62</v>
      </c>
      <c r="R1791" s="118" t="s">
        <v>62</v>
      </c>
      <c r="S1791" s="118" t="s">
        <v>62</v>
      </c>
      <c r="T1791" s="118" t="s">
        <v>62</v>
      </c>
      <c r="U1791" s="118" t="s">
        <v>62</v>
      </c>
      <c r="V1791" s="118" t="s">
        <v>62</v>
      </c>
      <c r="W1791" s="118" t="s">
        <v>62</v>
      </c>
    </row>
    <row r="1792" spans="1:23" ht="13.5" customHeight="1" x14ac:dyDescent="0.3">
      <c r="A1792" s="237">
        <v>0.13541666666666699</v>
      </c>
      <c r="B1792" s="118" t="s">
        <v>62</v>
      </c>
      <c r="C1792" s="118" t="s">
        <v>62</v>
      </c>
      <c r="D1792" s="118" t="s">
        <v>62</v>
      </c>
      <c r="E1792" s="118" t="s">
        <v>62</v>
      </c>
      <c r="F1792" s="118" t="s">
        <v>62</v>
      </c>
      <c r="G1792" s="118" t="s">
        <v>62</v>
      </c>
      <c r="H1792" s="118" t="s">
        <v>62</v>
      </c>
      <c r="I1792" s="118" t="s">
        <v>62</v>
      </c>
      <c r="J1792" s="118" t="s">
        <v>62</v>
      </c>
      <c r="K1792" s="118" t="s">
        <v>62</v>
      </c>
      <c r="L1792" s="118" t="s">
        <v>62</v>
      </c>
      <c r="M1792" s="118" t="s">
        <v>62</v>
      </c>
      <c r="N1792" s="118" t="s">
        <v>62</v>
      </c>
      <c r="O1792" s="118" t="s">
        <v>62</v>
      </c>
      <c r="P1792" s="118" t="s">
        <v>62</v>
      </c>
      <c r="Q1792" s="118" t="s">
        <v>62</v>
      </c>
      <c r="R1792" s="118" t="s">
        <v>62</v>
      </c>
      <c r="S1792" s="118" t="s">
        <v>62</v>
      </c>
      <c r="T1792" s="118" t="s">
        <v>62</v>
      </c>
      <c r="U1792" s="118" t="s">
        <v>62</v>
      </c>
      <c r="V1792" s="118" t="s">
        <v>62</v>
      </c>
      <c r="W1792" s="118" t="s">
        <v>62</v>
      </c>
    </row>
    <row r="1793" spans="1:23" ht="13.5" customHeight="1" x14ac:dyDescent="0.3">
      <c r="A1793" s="237">
        <v>0.14583333333333301</v>
      </c>
      <c r="B1793" s="118" t="s">
        <v>62</v>
      </c>
      <c r="C1793" s="118" t="s">
        <v>62</v>
      </c>
      <c r="D1793" s="118" t="s">
        <v>62</v>
      </c>
      <c r="E1793" s="118" t="s">
        <v>62</v>
      </c>
      <c r="F1793" s="118" t="s">
        <v>62</v>
      </c>
      <c r="G1793" s="118" t="s">
        <v>62</v>
      </c>
      <c r="H1793" s="118" t="s">
        <v>62</v>
      </c>
      <c r="I1793" s="118" t="s">
        <v>62</v>
      </c>
      <c r="J1793" s="118" t="s">
        <v>62</v>
      </c>
      <c r="K1793" s="118" t="s">
        <v>62</v>
      </c>
      <c r="L1793" s="118" t="s">
        <v>62</v>
      </c>
      <c r="M1793" s="118" t="s">
        <v>62</v>
      </c>
      <c r="N1793" s="118" t="s">
        <v>62</v>
      </c>
      <c r="O1793" s="118" t="s">
        <v>62</v>
      </c>
      <c r="P1793" s="118" t="s">
        <v>62</v>
      </c>
      <c r="Q1793" s="118" t="s">
        <v>62</v>
      </c>
      <c r="R1793" s="118" t="s">
        <v>62</v>
      </c>
      <c r="S1793" s="118" t="s">
        <v>62</v>
      </c>
      <c r="T1793" s="118" t="s">
        <v>62</v>
      </c>
      <c r="U1793" s="118" t="s">
        <v>62</v>
      </c>
      <c r="V1793" s="118" t="s">
        <v>62</v>
      </c>
      <c r="W1793" s="118" t="s">
        <v>62</v>
      </c>
    </row>
    <row r="1794" spans="1:23" ht="13.5" customHeight="1" x14ac:dyDescent="0.3">
      <c r="A1794" s="237">
        <v>0.15625</v>
      </c>
      <c r="B1794" s="118" t="s">
        <v>62</v>
      </c>
      <c r="C1794" s="118" t="s">
        <v>62</v>
      </c>
      <c r="D1794" s="118" t="s">
        <v>62</v>
      </c>
      <c r="E1794" s="118" t="s">
        <v>62</v>
      </c>
      <c r="F1794" s="118" t="s">
        <v>62</v>
      </c>
      <c r="G1794" s="118" t="s">
        <v>62</v>
      </c>
      <c r="H1794" s="118" t="s">
        <v>62</v>
      </c>
      <c r="I1794" s="118" t="s">
        <v>62</v>
      </c>
      <c r="J1794" s="118" t="s">
        <v>62</v>
      </c>
      <c r="K1794" s="118" t="s">
        <v>62</v>
      </c>
      <c r="L1794" s="118" t="s">
        <v>62</v>
      </c>
      <c r="M1794" s="118" t="s">
        <v>62</v>
      </c>
      <c r="N1794" s="118" t="s">
        <v>62</v>
      </c>
      <c r="O1794" s="118" t="s">
        <v>62</v>
      </c>
      <c r="P1794" s="118" t="s">
        <v>62</v>
      </c>
      <c r="Q1794" s="118" t="s">
        <v>62</v>
      </c>
      <c r="R1794" s="118" t="s">
        <v>62</v>
      </c>
      <c r="S1794" s="118" t="s">
        <v>62</v>
      </c>
      <c r="T1794" s="118" t="s">
        <v>62</v>
      </c>
      <c r="U1794" s="118" t="s">
        <v>62</v>
      </c>
      <c r="V1794" s="118" t="s">
        <v>62</v>
      </c>
      <c r="W1794" s="118" t="s">
        <v>62</v>
      </c>
    </row>
    <row r="1795" spans="1:23" ht="13.5" customHeight="1" x14ac:dyDescent="0.3">
      <c r="A1795" s="237">
        <v>0.16666666666666699</v>
      </c>
      <c r="B1795" s="118" t="s">
        <v>62</v>
      </c>
      <c r="C1795" s="118" t="s">
        <v>62</v>
      </c>
      <c r="D1795" s="118" t="s">
        <v>62</v>
      </c>
      <c r="E1795" s="118" t="s">
        <v>62</v>
      </c>
      <c r="F1795" s="118" t="s">
        <v>62</v>
      </c>
      <c r="G1795" s="118" t="s">
        <v>62</v>
      </c>
      <c r="H1795" s="118" t="s">
        <v>62</v>
      </c>
      <c r="I1795" s="118" t="s">
        <v>62</v>
      </c>
      <c r="J1795" s="118" t="s">
        <v>62</v>
      </c>
      <c r="K1795" s="118" t="s">
        <v>62</v>
      </c>
      <c r="L1795" s="118" t="s">
        <v>62</v>
      </c>
      <c r="M1795" s="118" t="s">
        <v>62</v>
      </c>
      <c r="N1795" s="118" t="s">
        <v>62</v>
      </c>
      <c r="O1795" s="118" t="s">
        <v>62</v>
      </c>
      <c r="P1795" s="118" t="s">
        <v>62</v>
      </c>
      <c r="Q1795" s="118" t="s">
        <v>62</v>
      </c>
      <c r="R1795" s="118" t="s">
        <v>62</v>
      </c>
      <c r="S1795" s="118" t="s">
        <v>62</v>
      </c>
      <c r="T1795" s="118" t="s">
        <v>62</v>
      </c>
      <c r="U1795" s="118" t="s">
        <v>62</v>
      </c>
      <c r="V1795" s="118" t="s">
        <v>62</v>
      </c>
      <c r="W1795" s="118" t="s">
        <v>62</v>
      </c>
    </row>
    <row r="1796" spans="1:23" ht="13.5" customHeight="1" x14ac:dyDescent="0.3">
      <c r="A1796" s="237">
        <v>0.17708333333333301</v>
      </c>
      <c r="B1796" s="118" t="s">
        <v>62</v>
      </c>
      <c r="C1796" s="118" t="s">
        <v>62</v>
      </c>
      <c r="D1796" s="118" t="s">
        <v>62</v>
      </c>
      <c r="E1796" s="118" t="s">
        <v>62</v>
      </c>
      <c r="F1796" s="118" t="s">
        <v>62</v>
      </c>
      <c r="G1796" s="118" t="s">
        <v>62</v>
      </c>
      <c r="H1796" s="118" t="s">
        <v>62</v>
      </c>
      <c r="I1796" s="118" t="s">
        <v>62</v>
      </c>
      <c r="J1796" s="118" t="s">
        <v>62</v>
      </c>
      <c r="K1796" s="118" t="s">
        <v>62</v>
      </c>
      <c r="L1796" s="118" t="s">
        <v>62</v>
      </c>
      <c r="M1796" s="118" t="s">
        <v>62</v>
      </c>
      <c r="N1796" s="118" t="s">
        <v>62</v>
      </c>
      <c r="O1796" s="118" t="s">
        <v>62</v>
      </c>
      <c r="P1796" s="118" t="s">
        <v>62</v>
      </c>
      <c r="Q1796" s="118" t="s">
        <v>62</v>
      </c>
      <c r="R1796" s="118" t="s">
        <v>62</v>
      </c>
      <c r="S1796" s="118" t="s">
        <v>62</v>
      </c>
      <c r="T1796" s="118" t="s">
        <v>62</v>
      </c>
      <c r="U1796" s="118" t="s">
        <v>62</v>
      </c>
      <c r="V1796" s="118" t="s">
        <v>62</v>
      </c>
      <c r="W1796" s="118" t="s">
        <v>62</v>
      </c>
    </row>
    <row r="1797" spans="1:23" ht="13.5" customHeight="1" x14ac:dyDescent="0.3">
      <c r="A1797" s="237">
        <v>0.1875</v>
      </c>
      <c r="B1797" s="118" t="s">
        <v>62</v>
      </c>
      <c r="C1797" s="118" t="s">
        <v>62</v>
      </c>
      <c r="D1797" s="118" t="s">
        <v>62</v>
      </c>
      <c r="E1797" s="118" t="s">
        <v>62</v>
      </c>
      <c r="F1797" s="118" t="s">
        <v>62</v>
      </c>
      <c r="G1797" s="118" t="s">
        <v>62</v>
      </c>
      <c r="H1797" s="118" t="s">
        <v>62</v>
      </c>
      <c r="I1797" s="118" t="s">
        <v>62</v>
      </c>
      <c r="J1797" s="118" t="s">
        <v>62</v>
      </c>
      <c r="K1797" s="118" t="s">
        <v>62</v>
      </c>
      <c r="L1797" s="118" t="s">
        <v>62</v>
      </c>
      <c r="M1797" s="118" t="s">
        <v>62</v>
      </c>
      <c r="N1797" s="118" t="s">
        <v>62</v>
      </c>
      <c r="O1797" s="118" t="s">
        <v>62</v>
      </c>
      <c r="P1797" s="118" t="s">
        <v>62</v>
      </c>
      <c r="Q1797" s="118" t="s">
        <v>62</v>
      </c>
      <c r="R1797" s="118" t="s">
        <v>62</v>
      </c>
      <c r="S1797" s="118" t="s">
        <v>62</v>
      </c>
      <c r="T1797" s="118" t="s">
        <v>62</v>
      </c>
      <c r="U1797" s="118" t="s">
        <v>62</v>
      </c>
      <c r="V1797" s="118" t="s">
        <v>62</v>
      </c>
      <c r="W1797" s="118" t="s">
        <v>62</v>
      </c>
    </row>
    <row r="1798" spans="1:23" ht="13.5" customHeight="1" x14ac:dyDescent="0.3">
      <c r="A1798" s="237">
        <v>0.19791666666666699</v>
      </c>
      <c r="B1798" s="118" t="s">
        <v>62</v>
      </c>
      <c r="C1798" s="118" t="s">
        <v>62</v>
      </c>
      <c r="D1798" s="118" t="s">
        <v>62</v>
      </c>
      <c r="E1798" s="118" t="s">
        <v>62</v>
      </c>
      <c r="F1798" s="118" t="s">
        <v>62</v>
      </c>
      <c r="G1798" s="118" t="s">
        <v>62</v>
      </c>
      <c r="H1798" s="118" t="s">
        <v>62</v>
      </c>
      <c r="I1798" s="118" t="s">
        <v>62</v>
      </c>
      <c r="J1798" s="118" t="s">
        <v>62</v>
      </c>
      <c r="K1798" s="118" t="s">
        <v>62</v>
      </c>
      <c r="L1798" s="118" t="s">
        <v>62</v>
      </c>
      <c r="M1798" s="118" t="s">
        <v>62</v>
      </c>
      <c r="N1798" s="118" t="s">
        <v>62</v>
      </c>
      <c r="O1798" s="118" t="s">
        <v>62</v>
      </c>
      <c r="P1798" s="118" t="s">
        <v>62</v>
      </c>
      <c r="Q1798" s="118" t="s">
        <v>62</v>
      </c>
      <c r="R1798" s="118" t="s">
        <v>62</v>
      </c>
      <c r="S1798" s="118" t="s">
        <v>62</v>
      </c>
      <c r="T1798" s="118" t="s">
        <v>62</v>
      </c>
      <c r="U1798" s="118" t="s">
        <v>62</v>
      </c>
      <c r="V1798" s="118" t="s">
        <v>62</v>
      </c>
      <c r="W1798" s="118" t="s">
        <v>62</v>
      </c>
    </row>
    <row r="1799" spans="1:23" ht="13.5" customHeight="1" x14ac:dyDescent="0.3">
      <c r="A1799" s="237">
        <v>0.20833333333333301</v>
      </c>
      <c r="B1799" s="118" t="s">
        <v>62</v>
      </c>
      <c r="C1799" s="118" t="s">
        <v>62</v>
      </c>
      <c r="D1799" s="118" t="s">
        <v>62</v>
      </c>
      <c r="E1799" s="118" t="s">
        <v>62</v>
      </c>
      <c r="F1799" s="118" t="s">
        <v>62</v>
      </c>
      <c r="G1799" s="118" t="s">
        <v>62</v>
      </c>
      <c r="H1799" s="118" t="s">
        <v>62</v>
      </c>
      <c r="I1799" s="118" t="s">
        <v>62</v>
      </c>
      <c r="J1799" s="118" t="s">
        <v>62</v>
      </c>
      <c r="K1799" s="118" t="s">
        <v>62</v>
      </c>
      <c r="L1799" s="118" t="s">
        <v>62</v>
      </c>
      <c r="M1799" s="118" t="s">
        <v>62</v>
      </c>
      <c r="N1799" s="118" t="s">
        <v>62</v>
      </c>
      <c r="O1799" s="118" t="s">
        <v>62</v>
      </c>
      <c r="P1799" s="118" t="s">
        <v>62</v>
      </c>
      <c r="Q1799" s="118" t="s">
        <v>62</v>
      </c>
      <c r="R1799" s="118" t="s">
        <v>62</v>
      </c>
      <c r="S1799" s="118" t="s">
        <v>62</v>
      </c>
      <c r="T1799" s="118" t="s">
        <v>62</v>
      </c>
      <c r="U1799" s="118" t="s">
        <v>62</v>
      </c>
      <c r="V1799" s="118" t="s">
        <v>62</v>
      </c>
      <c r="W1799" s="118" t="s">
        <v>62</v>
      </c>
    </row>
    <row r="1800" spans="1:23" ht="13.5" customHeight="1" x14ac:dyDescent="0.3">
      <c r="A1800" s="237">
        <v>0.21875</v>
      </c>
      <c r="B1800" s="118" t="s">
        <v>62</v>
      </c>
      <c r="C1800" s="118" t="s">
        <v>62</v>
      </c>
      <c r="D1800" s="118" t="s">
        <v>62</v>
      </c>
      <c r="E1800" s="118" t="s">
        <v>62</v>
      </c>
      <c r="F1800" s="118" t="s">
        <v>62</v>
      </c>
      <c r="G1800" s="118" t="s">
        <v>62</v>
      </c>
      <c r="H1800" s="118" t="s">
        <v>62</v>
      </c>
      <c r="I1800" s="118" t="s">
        <v>62</v>
      </c>
      <c r="J1800" s="118" t="s">
        <v>62</v>
      </c>
      <c r="K1800" s="118" t="s">
        <v>62</v>
      </c>
      <c r="L1800" s="118" t="s">
        <v>62</v>
      </c>
      <c r="M1800" s="118" t="s">
        <v>62</v>
      </c>
      <c r="N1800" s="118" t="s">
        <v>62</v>
      </c>
      <c r="O1800" s="118" t="s">
        <v>62</v>
      </c>
      <c r="P1800" s="118" t="s">
        <v>62</v>
      </c>
      <c r="Q1800" s="118" t="s">
        <v>62</v>
      </c>
      <c r="R1800" s="118" t="s">
        <v>62</v>
      </c>
      <c r="S1800" s="118" t="s">
        <v>62</v>
      </c>
      <c r="T1800" s="118" t="s">
        <v>62</v>
      </c>
      <c r="U1800" s="118" t="s">
        <v>62</v>
      </c>
      <c r="V1800" s="118" t="s">
        <v>62</v>
      </c>
      <c r="W1800" s="118" t="s">
        <v>62</v>
      </c>
    </row>
    <row r="1801" spans="1:23" ht="13.5" customHeight="1" x14ac:dyDescent="0.3">
      <c r="A1801" s="237">
        <v>0.22916666666666699</v>
      </c>
      <c r="B1801" s="118" t="s">
        <v>62</v>
      </c>
      <c r="C1801" s="118" t="s">
        <v>62</v>
      </c>
      <c r="D1801" s="118" t="s">
        <v>62</v>
      </c>
      <c r="E1801" s="118" t="s">
        <v>62</v>
      </c>
      <c r="F1801" s="118" t="s">
        <v>62</v>
      </c>
      <c r="G1801" s="118" t="s">
        <v>62</v>
      </c>
      <c r="H1801" s="118" t="s">
        <v>62</v>
      </c>
      <c r="I1801" s="118" t="s">
        <v>62</v>
      </c>
      <c r="J1801" s="118" t="s">
        <v>62</v>
      </c>
      <c r="K1801" s="118" t="s">
        <v>62</v>
      </c>
      <c r="L1801" s="118" t="s">
        <v>62</v>
      </c>
      <c r="M1801" s="118" t="s">
        <v>62</v>
      </c>
      <c r="N1801" s="118" t="s">
        <v>62</v>
      </c>
      <c r="O1801" s="118" t="s">
        <v>62</v>
      </c>
      <c r="P1801" s="118" t="s">
        <v>62</v>
      </c>
      <c r="Q1801" s="118" t="s">
        <v>62</v>
      </c>
      <c r="R1801" s="118" t="s">
        <v>62</v>
      </c>
      <c r="S1801" s="118" t="s">
        <v>62</v>
      </c>
      <c r="T1801" s="118" t="s">
        <v>62</v>
      </c>
      <c r="U1801" s="118" t="s">
        <v>62</v>
      </c>
      <c r="V1801" s="118" t="s">
        <v>62</v>
      </c>
      <c r="W1801" s="118" t="s">
        <v>62</v>
      </c>
    </row>
    <row r="1802" spans="1:23" ht="13.5" customHeight="1" x14ac:dyDescent="0.3">
      <c r="A1802" s="237">
        <v>0.23958333333333301</v>
      </c>
      <c r="B1802" s="118" t="s">
        <v>62</v>
      </c>
      <c r="C1802" s="118" t="s">
        <v>62</v>
      </c>
      <c r="D1802" s="118" t="s">
        <v>62</v>
      </c>
      <c r="E1802" s="118" t="s">
        <v>62</v>
      </c>
      <c r="F1802" s="118" t="s">
        <v>62</v>
      </c>
      <c r="G1802" s="118" t="s">
        <v>62</v>
      </c>
      <c r="H1802" s="118" t="s">
        <v>62</v>
      </c>
      <c r="I1802" s="118" t="s">
        <v>62</v>
      </c>
      <c r="J1802" s="118" t="s">
        <v>62</v>
      </c>
      <c r="K1802" s="118" t="s">
        <v>62</v>
      </c>
      <c r="L1802" s="118" t="s">
        <v>62</v>
      </c>
      <c r="M1802" s="118" t="s">
        <v>62</v>
      </c>
      <c r="N1802" s="118" t="s">
        <v>62</v>
      </c>
      <c r="O1802" s="118" t="s">
        <v>62</v>
      </c>
      <c r="P1802" s="118" t="s">
        <v>62</v>
      </c>
      <c r="Q1802" s="118" t="s">
        <v>62</v>
      </c>
      <c r="R1802" s="118" t="s">
        <v>62</v>
      </c>
      <c r="S1802" s="118" t="s">
        <v>62</v>
      </c>
      <c r="T1802" s="118" t="s">
        <v>62</v>
      </c>
      <c r="U1802" s="118" t="s">
        <v>62</v>
      </c>
      <c r="V1802" s="118" t="s">
        <v>62</v>
      </c>
      <c r="W1802" s="118" t="s">
        <v>62</v>
      </c>
    </row>
    <row r="1803" spans="1:23" ht="13.5" customHeight="1" x14ac:dyDescent="0.3">
      <c r="A1803" s="237">
        <v>0.25</v>
      </c>
      <c r="B1803" s="118" t="s">
        <v>62</v>
      </c>
      <c r="C1803" s="118" t="s">
        <v>62</v>
      </c>
      <c r="D1803" s="118" t="s">
        <v>62</v>
      </c>
      <c r="E1803" s="118" t="s">
        <v>62</v>
      </c>
      <c r="F1803" s="118" t="s">
        <v>62</v>
      </c>
      <c r="G1803" s="118" t="s">
        <v>62</v>
      </c>
      <c r="H1803" s="118" t="s">
        <v>62</v>
      </c>
      <c r="I1803" s="118" t="s">
        <v>62</v>
      </c>
      <c r="J1803" s="118" t="s">
        <v>62</v>
      </c>
      <c r="K1803" s="118" t="s">
        <v>62</v>
      </c>
      <c r="L1803" s="118" t="s">
        <v>62</v>
      </c>
      <c r="M1803" s="118" t="s">
        <v>62</v>
      </c>
      <c r="N1803" s="118" t="s">
        <v>62</v>
      </c>
      <c r="O1803" s="118" t="s">
        <v>62</v>
      </c>
      <c r="P1803" s="118" t="s">
        <v>62</v>
      </c>
      <c r="Q1803" s="118" t="s">
        <v>62</v>
      </c>
      <c r="R1803" s="118" t="s">
        <v>62</v>
      </c>
      <c r="S1803" s="118" t="s">
        <v>62</v>
      </c>
      <c r="T1803" s="118" t="s">
        <v>62</v>
      </c>
      <c r="U1803" s="118" t="s">
        <v>62</v>
      </c>
      <c r="V1803" s="118" t="s">
        <v>62</v>
      </c>
      <c r="W1803" s="118" t="s">
        <v>62</v>
      </c>
    </row>
    <row r="1804" spans="1:23" ht="13.5" customHeight="1" x14ac:dyDescent="0.3">
      <c r="A1804" s="237">
        <v>0.26041666666666702</v>
      </c>
      <c r="B1804" s="118" t="s">
        <v>62</v>
      </c>
      <c r="C1804" s="118" t="s">
        <v>62</v>
      </c>
      <c r="D1804" s="118" t="s">
        <v>62</v>
      </c>
      <c r="E1804" s="118" t="s">
        <v>62</v>
      </c>
      <c r="F1804" s="118" t="s">
        <v>62</v>
      </c>
      <c r="G1804" s="118" t="s">
        <v>62</v>
      </c>
      <c r="H1804" s="118" t="s">
        <v>62</v>
      </c>
      <c r="I1804" s="118" t="s">
        <v>62</v>
      </c>
      <c r="J1804" s="118" t="s">
        <v>62</v>
      </c>
      <c r="K1804" s="118" t="s">
        <v>62</v>
      </c>
      <c r="L1804" s="118" t="s">
        <v>62</v>
      </c>
      <c r="M1804" s="118" t="s">
        <v>62</v>
      </c>
      <c r="N1804" s="118" t="s">
        <v>62</v>
      </c>
      <c r="O1804" s="118" t="s">
        <v>62</v>
      </c>
      <c r="P1804" s="118" t="s">
        <v>62</v>
      </c>
      <c r="Q1804" s="118" t="s">
        <v>62</v>
      </c>
      <c r="R1804" s="118" t="s">
        <v>62</v>
      </c>
      <c r="S1804" s="118" t="s">
        <v>62</v>
      </c>
      <c r="T1804" s="118" t="s">
        <v>62</v>
      </c>
      <c r="U1804" s="118" t="s">
        <v>62</v>
      </c>
      <c r="V1804" s="118" t="s">
        <v>62</v>
      </c>
      <c r="W1804" s="118" t="s">
        <v>62</v>
      </c>
    </row>
    <row r="1805" spans="1:23" ht="13.5" customHeight="1" x14ac:dyDescent="0.3">
      <c r="A1805" s="237">
        <v>0.27083333333333298</v>
      </c>
      <c r="B1805" s="118" t="s">
        <v>62</v>
      </c>
      <c r="C1805" s="118" t="s">
        <v>62</v>
      </c>
      <c r="D1805" s="118" t="s">
        <v>62</v>
      </c>
      <c r="E1805" s="118" t="s">
        <v>62</v>
      </c>
      <c r="F1805" s="118" t="s">
        <v>62</v>
      </c>
      <c r="G1805" s="118" t="s">
        <v>62</v>
      </c>
      <c r="H1805" s="118" t="s">
        <v>62</v>
      </c>
      <c r="I1805" s="118" t="s">
        <v>62</v>
      </c>
      <c r="J1805" s="118" t="s">
        <v>62</v>
      </c>
      <c r="K1805" s="118" t="s">
        <v>62</v>
      </c>
      <c r="L1805" s="118" t="s">
        <v>62</v>
      </c>
      <c r="M1805" s="118" t="s">
        <v>62</v>
      </c>
      <c r="N1805" s="118" t="s">
        <v>62</v>
      </c>
      <c r="O1805" s="118" t="s">
        <v>62</v>
      </c>
      <c r="P1805" s="118" t="s">
        <v>62</v>
      </c>
      <c r="Q1805" s="118" t="s">
        <v>62</v>
      </c>
      <c r="R1805" s="118" t="s">
        <v>62</v>
      </c>
      <c r="S1805" s="118" t="s">
        <v>62</v>
      </c>
      <c r="T1805" s="118" t="s">
        <v>62</v>
      </c>
      <c r="U1805" s="118" t="s">
        <v>62</v>
      </c>
      <c r="V1805" s="118" t="s">
        <v>62</v>
      </c>
      <c r="W1805" s="118" t="s">
        <v>62</v>
      </c>
    </row>
    <row r="1806" spans="1:23" ht="13.5" customHeight="1" x14ac:dyDescent="0.3">
      <c r="A1806" s="237">
        <v>0.28125</v>
      </c>
      <c r="B1806" s="118" t="s">
        <v>62</v>
      </c>
      <c r="C1806" s="118" t="s">
        <v>62</v>
      </c>
      <c r="D1806" s="118" t="s">
        <v>62</v>
      </c>
      <c r="E1806" s="118" t="s">
        <v>62</v>
      </c>
      <c r="F1806" s="118" t="s">
        <v>62</v>
      </c>
      <c r="G1806" s="118" t="s">
        <v>62</v>
      </c>
      <c r="H1806" s="118" t="s">
        <v>62</v>
      </c>
      <c r="I1806" s="118" t="s">
        <v>62</v>
      </c>
      <c r="J1806" s="118" t="s">
        <v>62</v>
      </c>
      <c r="K1806" s="118" t="s">
        <v>62</v>
      </c>
      <c r="L1806" s="118" t="s">
        <v>62</v>
      </c>
      <c r="M1806" s="118" t="s">
        <v>62</v>
      </c>
      <c r="N1806" s="118" t="s">
        <v>62</v>
      </c>
      <c r="O1806" s="118" t="s">
        <v>62</v>
      </c>
      <c r="P1806" s="118" t="s">
        <v>62</v>
      </c>
      <c r="Q1806" s="118" t="s">
        <v>62</v>
      </c>
      <c r="R1806" s="118" t="s">
        <v>62</v>
      </c>
      <c r="S1806" s="118" t="s">
        <v>62</v>
      </c>
      <c r="T1806" s="118" t="s">
        <v>62</v>
      </c>
      <c r="U1806" s="118" t="s">
        <v>62</v>
      </c>
      <c r="V1806" s="118" t="s">
        <v>62</v>
      </c>
      <c r="W1806" s="118" t="s">
        <v>62</v>
      </c>
    </row>
    <row r="1807" spans="1:23" ht="13.5" customHeight="1" x14ac:dyDescent="0.3">
      <c r="A1807" s="237">
        <v>0.29166666666666702</v>
      </c>
      <c r="B1807" s="118" t="s">
        <v>62</v>
      </c>
      <c r="C1807" s="118" t="s">
        <v>62</v>
      </c>
      <c r="D1807" s="118" t="s">
        <v>62</v>
      </c>
      <c r="E1807" s="118" t="s">
        <v>62</v>
      </c>
      <c r="F1807" s="118" t="s">
        <v>62</v>
      </c>
      <c r="G1807" s="118" t="s">
        <v>62</v>
      </c>
      <c r="H1807" s="118" t="s">
        <v>62</v>
      </c>
      <c r="I1807" s="118" t="s">
        <v>62</v>
      </c>
      <c r="J1807" s="118" t="s">
        <v>62</v>
      </c>
      <c r="K1807" s="118" t="s">
        <v>62</v>
      </c>
      <c r="L1807" s="118" t="s">
        <v>62</v>
      </c>
      <c r="M1807" s="118" t="s">
        <v>62</v>
      </c>
      <c r="N1807" s="118" t="s">
        <v>62</v>
      </c>
      <c r="O1807" s="118" t="s">
        <v>62</v>
      </c>
      <c r="P1807" s="118" t="s">
        <v>62</v>
      </c>
      <c r="Q1807" s="118" t="s">
        <v>62</v>
      </c>
      <c r="R1807" s="118" t="s">
        <v>62</v>
      </c>
      <c r="S1807" s="118" t="s">
        <v>62</v>
      </c>
      <c r="T1807" s="118" t="s">
        <v>62</v>
      </c>
      <c r="U1807" s="118" t="s">
        <v>62</v>
      </c>
      <c r="V1807" s="118" t="s">
        <v>62</v>
      </c>
      <c r="W1807" s="118" t="s">
        <v>62</v>
      </c>
    </row>
    <row r="1808" spans="1:23" ht="13.5" customHeight="1" x14ac:dyDescent="0.3">
      <c r="A1808" s="237">
        <v>0.30208333333333298</v>
      </c>
      <c r="B1808" s="118" t="s">
        <v>62</v>
      </c>
      <c r="C1808" s="118" t="s">
        <v>62</v>
      </c>
      <c r="D1808" s="118" t="s">
        <v>62</v>
      </c>
      <c r="E1808" s="118" t="s">
        <v>62</v>
      </c>
      <c r="F1808" s="118" t="s">
        <v>62</v>
      </c>
      <c r="G1808" s="118" t="s">
        <v>62</v>
      </c>
      <c r="H1808" s="118" t="s">
        <v>62</v>
      </c>
      <c r="I1808" s="118" t="s">
        <v>62</v>
      </c>
      <c r="J1808" s="118" t="s">
        <v>62</v>
      </c>
      <c r="K1808" s="118" t="s">
        <v>62</v>
      </c>
      <c r="L1808" s="118" t="s">
        <v>62</v>
      </c>
      <c r="M1808" s="118" t="s">
        <v>62</v>
      </c>
      <c r="N1808" s="118" t="s">
        <v>62</v>
      </c>
      <c r="O1808" s="118" t="s">
        <v>62</v>
      </c>
      <c r="P1808" s="118" t="s">
        <v>62</v>
      </c>
      <c r="Q1808" s="118" t="s">
        <v>62</v>
      </c>
      <c r="R1808" s="118" t="s">
        <v>62</v>
      </c>
      <c r="S1808" s="118" t="s">
        <v>62</v>
      </c>
      <c r="T1808" s="118" t="s">
        <v>62</v>
      </c>
      <c r="U1808" s="118" t="s">
        <v>62</v>
      </c>
      <c r="V1808" s="118" t="s">
        <v>62</v>
      </c>
      <c r="W1808" s="118" t="s">
        <v>62</v>
      </c>
    </row>
    <row r="1809" spans="1:23" ht="13.5" customHeight="1" x14ac:dyDescent="0.3">
      <c r="A1809" s="237">
        <v>0.3125</v>
      </c>
      <c r="B1809" s="118" t="s">
        <v>62</v>
      </c>
      <c r="C1809" s="118" t="s">
        <v>62</v>
      </c>
      <c r="D1809" s="118" t="s">
        <v>62</v>
      </c>
      <c r="E1809" s="118" t="s">
        <v>62</v>
      </c>
      <c r="F1809" s="118" t="s">
        <v>62</v>
      </c>
      <c r="G1809" s="118" t="s">
        <v>62</v>
      </c>
      <c r="H1809" s="118" t="s">
        <v>62</v>
      </c>
      <c r="I1809" s="118" t="s">
        <v>62</v>
      </c>
      <c r="J1809" s="118" t="s">
        <v>62</v>
      </c>
      <c r="K1809" s="118" t="s">
        <v>62</v>
      </c>
      <c r="L1809" s="118" t="s">
        <v>62</v>
      </c>
      <c r="M1809" s="118" t="s">
        <v>62</v>
      </c>
      <c r="N1809" s="118" t="s">
        <v>62</v>
      </c>
      <c r="O1809" s="118" t="s">
        <v>62</v>
      </c>
      <c r="P1809" s="118" t="s">
        <v>62</v>
      </c>
      <c r="Q1809" s="118" t="s">
        <v>62</v>
      </c>
      <c r="R1809" s="118" t="s">
        <v>62</v>
      </c>
      <c r="S1809" s="118" t="s">
        <v>62</v>
      </c>
      <c r="T1809" s="118" t="s">
        <v>62</v>
      </c>
      <c r="U1809" s="118" t="s">
        <v>62</v>
      </c>
      <c r="V1809" s="118" t="s">
        <v>62</v>
      </c>
      <c r="W1809" s="118" t="s">
        <v>62</v>
      </c>
    </row>
    <row r="1810" spans="1:23" ht="13.5" customHeight="1" x14ac:dyDescent="0.3">
      <c r="A1810" s="237">
        <v>0.32291666666666702</v>
      </c>
      <c r="B1810" s="118" t="s">
        <v>62</v>
      </c>
      <c r="C1810" s="118" t="s">
        <v>62</v>
      </c>
      <c r="D1810" s="118" t="s">
        <v>62</v>
      </c>
      <c r="E1810" s="118" t="s">
        <v>62</v>
      </c>
      <c r="F1810" s="118" t="s">
        <v>62</v>
      </c>
      <c r="G1810" s="118" t="s">
        <v>62</v>
      </c>
      <c r="H1810" s="118" t="s">
        <v>62</v>
      </c>
      <c r="I1810" s="118" t="s">
        <v>62</v>
      </c>
      <c r="J1810" s="118" t="s">
        <v>62</v>
      </c>
      <c r="K1810" s="118" t="s">
        <v>62</v>
      </c>
      <c r="L1810" s="118" t="s">
        <v>62</v>
      </c>
      <c r="M1810" s="118" t="s">
        <v>62</v>
      </c>
      <c r="N1810" s="118" t="s">
        <v>62</v>
      </c>
      <c r="O1810" s="118" t="s">
        <v>62</v>
      </c>
      <c r="P1810" s="118" t="s">
        <v>62</v>
      </c>
      <c r="Q1810" s="118" t="s">
        <v>62</v>
      </c>
      <c r="R1810" s="118" t="s">
        <v>62</v>
      </c>
      <c r="S1810" s="118" t="s">
        <v>62</v>
      </c>
      <c r="T1810" s="118" t="s">
        <v>62</v>
      </c>
      <c r="U1810" s="118" t="s">
        <v>62</v>
      </c>
      <c r="V1810" s="118" t="s">
        <v>62</v>
      </c>
      <c r="W1810" s="118" t="s">
        <v>62</v>
      </c>
    </row>
    <row r="1811" spans="1:23" ht="13.5" customHeight="1" x14ac:dyDescent="0.3">
      <c r="A1811" s="237">
        <v>0.33333333333333298</v>
      </c>
      <c r="B1811" s="118" t="s">
        <v>62</v>
      </c>
      <c r="C1811" s="118" t="s">
        <v>62</v>
      </c>
      <c r="D1811" s="118" t="s">
        <v>62</v>
      </c>
      <c r="E1811" s="118" t="s">
        <v>62</v>
      </c>
      <c r="F1811" s="118" t="s">
        <v>62</v>
      </c>
      <c r="G1811" s="118" t="s">
        <v>62</v>
      </c>
      <c r="H1811" s="118" t="s">
        <v>62</v>
      </c>
      <c r="I1811" s="118" t="s">
        <v>62</v>
      </c>
      <c r="J1811" s="118" t="s">
        <v>62</v>
      </c>
      <c r="K1811" s="118" t="s">
        <v>62</v>
      </c>
      <c r="L1811" s="118" t="s">
        <v>62</v>
      </c>
      <c r="M1811" s="118" t="s">
        <v>62</v>
      </c>
      <c r="N1811" s="118" t="s">
        <v>62</v>
      </c>
      <c r="O1811" s="118" t="s">
        <v>62</v>
      </c>
      <c r="P1811" s="118" t="s">
        <v>62</v>
      </c>
      <c r="Q1811" s="118" t="s">
        <v>62</v>
      </c>
      <c r="R1811" s="118" t="s">
        <v>62</v>
      </c>
      <c r="S1811" s="118" t="s">
        <v>62</v>
      </c>
      <c r="T1811" s="118" t="s">
        <v>62</v>
      </c>
      <c r="U1811" s="118" t="s">
        <v>62</v>
      </c>
      <c r="V1811" s="118" t="s">
        <v>62</v>
      </c>
      <c r="W1811" s="118" t="s">
        <v>62</v>
      </c>
    </row>
    <row r="1812" spans="1:23" ht="13.5" customHeight="1" x14ac:dyDescent="0.3">
      <c r="A1812" s="237">
        <v>0.34375</v>
      </c>
      <c r="B1812" s="118" t="s">
        <v>62</v>
      </c>
      <c r="C1812" s="118" t="s">
        <v>62</v>
      </c>
      <c r="D1812" s="118" t="s">
        <v>62</v>
      </c>
      <c r="E1812" s="118" t="s">
        <v>62</v>
      </c>
      <c r="F1812" s="118" t="s">
        <v>62</v>
      </c>
      <c r="G1812" s="118" t="s">
        <v>62</v>
      </c>
      <c r="H1812" s="118" t="s">
        <v>62</v>
      </c>
      <c r="I1812" s="118" t="s">
        <v>62</v>
      </c>
      <c r="J1812" s="118" t="s">
        <v>62</v>
      </c>
      <c r="K1812" s="118" t="s">
        <v>62</v>
      </c>
      <c r="L1812" s="118" t="s">
        <v>62</v>
      </c>
      <c r="M1812" s="118" t="s">
        <v>62</v>
      </c>
      <c r="N1812" s="118" t="s">
        <v>62</v>
      </c>
      <c r="O1812" s="118" t="s">
        <v>62</v>
      </c>
      <c r="P1812" s="118" t="s">
        <v>62</v>
      </c>
      <c r="Q1812" s="118" t="s">
        <v>62</v>
      </c>
      <c r="R1812" s="118" t="s">
        <v>62</v>
      </c>
      <c r="S1812" s="118" t="s">
        <v>62</v>
      </c>
      <c r="T1812" s="118" t="s">
        <v>62</v>
      </c>
      <c r="U1812" s="118" t="s">
        <v>62</v>
      </c>
      <c r="V1812" s="118" t="s">
        <v>62</v>
      </c>
      <c r="W1812" s="118" t="s">
        <v>62</v>
      </c>
    </row>
    <row r="1813" spans="1:23" ht="13.5" customHeight="1" x14ac:dyDescent="0.3">
      <c r="A1813" s="237">
        <v>0.35416666666666702</v>
      </c>
      <c r="B1813" s="118" t="s">
        <v>62</v>
      </c>
      <c r="C1813" s="118" t="s">
        <v>62</v>
      </c>
      <c r="D1813" s="118" t="s">
        <v>62</v>
      </c>
      <c r="E1813" s="118" t="s">
        <v>62</v>
      </c>
      <c r="F1813" s="118" t="s">
        <v>62</v>
      </c>
      <c r="G1813" s="118" t="s">
        <v>62</v>
      </c>
      <c r="H1813" s="118" t="s">
        <v>62</v>
      </c>
      <c r="I1813" s="118" t="s">
        <v>62</v>
      </c>
      <c r="J1813" s="118" t="s">
        <v>62</v>
      </c>
      <c r="K1813" s="118" t="s">
        <v>62</v>
      </c>
      <c r="L1813" s="118" t="s">
        <v>62</v>
      </c>
      <c r="M1813" s="118" t="s">
        <v>62</v>
      </c>
      <c r="N1813" s="118" t="s">
        <v>62</v>
      </c>
      <c r="O1813" s="118" t="s">
        <v>62</v>
      </c>
      <c r="P1813" s="118" t="s">
        <v>62</v>
      </c>
      <c r="Q1813" s="118" t="s">
        <v>62</v>
      </c>
      <c r="R1813" s="118" t="s">
        <v>62</v>
      </c>
      <c r="S1813" s="118" t="s">
        <v>62</v>
      </c>
      <c r="T1813" s="118" t="s">
        <v>62</v>
      </c>
      <c r="U1813" s="118" t="s">
        <v>62</v>
      </c>
      <c r="V1813" s="118" t="s">
        <v>62</v>
      </c>
      <c r="W1813" s="118" t="s">
        <v>62</v>
      </c>
    </row>
    <row r="1814" spans="1:23" ht="13.5" customHeight="1" x14ac:dyDescent="0.3">
      <c r="A1814" s="237">
        <v>0.36458333333333298</v>
      </c>
      <c r="B1814" s="118" t="s">
        <v>62</v>
      </c>
      <c r="C1814" s="118" t="s">
        <v>62</v>
      </c>
      <c r="D1814" s="118" t="s">
        <v>62</v>
      </c>
      <c r="E1814" s="118" t="s">
        <v>62</v>
      </c>
      <c r="F1814" s="118" t="s">
        <v>62</v>
      </c>
      <c r="G1814" s="118" t="s">
        <v>62</v>
      </c>
      <c r="H1814" s="118" t="s">
        <v>62</v>
      </c>
      <c r="I1814" s="118" t="s">
        <v>62</v>
      </c>
      <c r="J1814" s="118" t="s">
        <v>62</v>
      </c>
      <c r="K1814" s="118" t="s">
        <v>62</v>
      </c>
      <c r="L1814" s="118" t="s">
        <v>62</v>
      </c>
      <c r="M1814" s="118" t="s">
        <v>62</v>
      </c>
      <c r="N1814" s="118" t="s">
        <v>62</v>
      </c>
      <c r="O1814" s="118" t="s">
        <v>62</v>
      </c>
      <c r="P1814" s="118" t="s">
        <v>62</v>
      </c>
      <c r="Q1814" s="118" t="s">
        <v>62</v>
      </c>
      <c r="R1814" s="118" t="s">
        <v>62</v>
      </c>
      <c r="S1814" s="118" t="s">
        <v>62</v>
      </c>
      <c r="T1814" s="118" t="s">
        <v>62</v>
      </c>
      <c r="U1814" s="118" t="s">
        <v>62</v>
      </c>
      <c r="V1814" s="118" t="s">
        <v>62</v>
      </c>
      <c r="W1814" s="118" t="s">
        <v>62</v>
      </c>
    </row>
    <row r="1815" spans="1:23" ht="13.5" customHeight="1" x14ac:dyDescent="0.3">
      <c r="A1815" s="237">
        <v>0.375</v>
      </c>
      <c r="B1815" s="118" t="s">
        <v>62</v>
      </c>
      <c r="C1815" s="118" t="s">
        <v>62</v>
      </c>
      <c r="D1815" s="118" t="s">
        <v>62</v>
      </c>
      <c r="E1815" s="118" t="s">
        <v>62</v>
      </c>
      <c r="F1815" s="118" t="s">
        <v>62</v>
      </c>
      <c r="G1815" s="118" t="s">
        <v>62</v>
      </c>
      <c r="H1815" s="118" t="s">
        <v>62</v>
      </c>
      <c r="I1815" s="118" t="s">
        <v>62</v>
      </c>
      <c r="J1815" s="118" t="s">
        <v>62</v>
      </c>
      <c r="K1815" s="118" t="s">
        <v>62</v>
      </c>
      <c r="L1815" s="118" t="s">
        <v>62</v>
      </c>
      <c r="M1815" s="118" t="s">
        <v>62</v>
      </c>
      <c r="N1815" s="118" t="s">
        <v>62</v>
      </c>
      <c r="O1815" s="118" t="s">
        <v>62</v>
      </c>
      <c r="P1815" s="118" t="s">
        <v>62</v>
      </c>
      <c r="Q1815" s="118" t="s">
        <v>62</v>
      </c>
      <c r="R1815" s="118" t="s">
        <v>62</v>
      </c>
      <c r="S1815" s="118" t="s">
        <v>62</v>
      </c>
      <c r="T1815" s="118" t="s">
        <v>62</v>
      </c>
      <c r="U1815" s="118" t="s">
        <v>62</v>
      </c>
      <c r="V1815" s="118" t="s">
        <v>62</v>
      </c>
      <c r="W1815" s="118" t="s">
        <v>62</v>
      </c>
    </row>
    <row r="1816" spans="1:23" ht="13.5" customHeight="1" x14ac:dyDescent="0.3">
      <c r="A1816" s="237">
        <v>0.38541666666666702</v>
      </c>
      <c r="B1816" s="118" t="s">
        <v>62</v>
      </c>
      <c r="C1816" s="118" t="s">
        <v>62</v>
      </c>
      <c r="D1816" s="118" t="s">
        <v>62</v>
      </c>
      <c r="E1816" s="118" t="s">
        <v>62</v>
      </c>
      <c r="F1816" s="118" t="s">
        <v>62</v>
      </c>
      <c r="G1816" s="118" t="s">
        <v>62</v>
      </c>
      <c r="H1816" s="118" t="s">
        <v>62</v>
      </c>
      <c r="I1816" s="118" t="s">
        <v>62</v>
      </c>
      <c r="J1816" s="118" t="s">
        <v>62</v>
      </c>
      <c r="K1816" s="118" t="s">
        <v>62</v>
      </c>
      <c r="L1816" s="118" t="s">
        <v>62</v>
      </c>
      <c r="M1816" s="118" t="s">
        <v>62</v>
      </c>
      <c r="N1816" s="118" t="s">
        <v>62</v>
      </c>
      <c r="O1816" s="118" t="s">
        <v>62</v>
      </c>
      <c r="P1816" s="118" t="s">
        <v>62</v>
      </c>
      <c r="Q1816" s="118" t="s">
        <v>62</v>
      </c>
      <c r="R1816" s="118" t="s">
        <v>62</v>
      </c>
      <c r="S1816" s="118" t="s">
        <v>62</v>
      </c>
      <c r="T1816" s="118" t="s">
        <v>62</v>
      </c>
      <c r="U1816" s="118" t="s">
        <v>62</v>
      </c>
      <c r="V1816" s="118" t="s">
        <v>62</v>
      </c>
      <c r="W1816" s="118" t="s">
        <v>62</v>
      </c>
    </row>
    <row r="1817" spans="1:23" ht="13.5" customHeight="1" x14ac:dyDescent="0.3">
      <c r="A1817" s="237">
        <v>0.39583333333333298</v>
      </c>
      <c r="B1817" s="118" t="s">
        <v>62</v>
      </c>
      <c r="C1817" s="118" t="s">
        <v>62</v>
      </c>
      <c r="D1817" s="118" t="s">
        <v>62</v>
      </c>
      <c r="E1817" s="118" t="s">
        <v>62</v>
      </c>
      <c r="F1817" s="118" t="s">
        <v>62</v>
      </c>
      <c r="G1817" s="118" t="s">
        <v>62</v>
      </c>
      <c r="H1817" s="118" t="s">
        <v>62</v>
      </c>
      <c r="I1817" s="118" t="s">
        <v>62</v>
      </c>
      <c r="J1817" s="118" t="s">
        <v>62</v>
      </c>
      <c r="K1817" s="118" t="s">
        <v>62</v>
      </c>
      <c r="L1817" s="118" t="s">
        <v>62</v>
      </c>
      <c r="M1817" s="118" t="s">
        <v>62</v>
      </c>
      <c r="N1817" s="118" t="s">
        <v>62</v>
      </c>
      <c r="O1817" s="118" t="s">
        <v>62</v>
      </c>
      <c r="P1817" s="118" t="s">
        <v>62</v>
      </c>
      <c r="Q1817" s="118" t="s">
        <v>62</v>
      </c>
      <c r="R1817" s="118" t="s">
        <v>62</v>
      </c>
      <c r="S1817" s="118" t="s">
        <v>62</v>
      </c>
      <c r="T1817" s="118" t="s">
        <v>62</v>
      </c>
      <c r="U1817" s="118" t="s">
        <v>62</v>
      </c>
      <c r="V1817" s="118" t="s">
        <v>62</v>
      </c>
      <c r="W1817" s="118" t="s">
        <v>62</v>
      </c>
    </row>
    <row r="1818" spans="1:23" ht="13.5" customHeight="1" x14ac:dyDescent="0.3">
      <c r="A1818" s="237">
        <v>0.40625</v>
      </c>
      <c r="B1818" s="118" t="s">
        <v>62</v>
      </c>
      <c r="C1818" s="118" t="s">
        <v>62</v>
      </c>
      <c r="D1818" s="118" t="s">
        <v>62</v>
      </c>
      <c r="E1818" s="118" t="s">
        <v>62</v>
      </c>
      <c r="F1818" s="118" t="s">
        <v>62</v>
      </c>
      <c r="G1818" s="118" t="s">
        <v>62</v>
      </c>
      <c r="H1818" s="118" t="s">
        <v>62</v>
      </c>
      <c r="I1818" s="118" t="s">
        <v>62</v>
      </c>
      <c r="J1818" s="118" t="s">
        <v>62</v>
      </c>
      <c r="K1818" s="118" t="s">
        <v>62</v>
      </c>
      <c r="L1818" s="118" t="s">
        <v>62</v>
      </c>
      <c r="M1818" s="118" t="s">
        <v>62</v>
      </c>
      <c r="N1818" s="118" t="s">
        <v>62</v>
      </c>
      <c r="O1818" s="118" t="s">
        <v>62</v>
      </c>
      <c r="P1818" s="118" t="s">
        <v>62</v>
      </c>
      <c r="Q1818" s="118" t="s">
        <v>62</v>
      </c>
      <c r="R1818" s="118" t="s">
        <v>62</v>
      </c>
      <c r="S1818" s="118" t="s">
        <v>62</v>
      </c>
      <c r="T1818" s="118" t="s">
        <v>62</v>
      </c>
      <c r="U1818" s="118" t="s">
        <v>62</v>
      </c>
      <c r="V1818" s="118" t="s">
        <v>62</v>
      </c>
      <c r="W1818" s="118" t="s">
        <v>62</v>
      </c>
    </row>
    <row r="1819" spans="1:23" ht="13.5" customHeight="1" x14ac:dyDescent="0.3">
      <c r="A1819" s="237">
        <v>0.41666666666666702</v>
      </c>
      <c r="B1819" s="118" t="s">
        <v>62</v>
      </c>
      <c r="C1819" s="118" t="s">
        <v>62</v>
      </c>
      <c r="D1819" s="118" t="s">
        <v>62</v>
      </c>
      <c r="E1819" s="118" t="s">
        <v>62</v>
      </c>
      <c r="F1819" s="118" t="s">
        <v>62</v>
      </c>
      <c r="G1819" s="118" t="s">
        <v>62</v>
      </c>
      <c r="H1819" s="118" t="s">
        <v>62</v>
      </c>
      <c r="I1819" s="118" t="s">
        <v>62</v>
      </c>
      <c r="J1819" s="118" t="s">
        <v>62</v>
      </c>
      <c r="K1819" s="118" t="s">
        <v>62</v>
      </c>
      <c r="L1819" s="118" t="s">
        <v>62</v>
      </c>
      <c r="M1819" s="118" t="s">
        <v>62</v>
      </c>
      <c r="N1819" s="118" t="s">
        <v>62</v>
      </c>
      <c r="O1819" s="118" t="s">
        <v>62</v>
      </c>
      <c r="P1819" s="118" t="s">
        <v>62</v>
      </c>
      <c r="Q1819" s="118" t="s">
        <v>62</v>
      </c>
      <c r="R1819" s="118" t="s">
        <v>62</v>
      </c>
      <c r="S1819" s="118" t="s">
        <v>62</v>
      </c>
      <c r="T1819" s="118" t="s">
        <v>62</v>
      </c>
      <c r="U1819" s="118" t="s">
        <v>62</v>
      </c>
      <c r="V1819" s="118" t="s">
        <v>62</v>
      </c>
      <c r="W1819" s="118" t="s">
        <v>62</v>
      </c>
    </row>
    <row r="1820" spans="1:23" ht="13.5" customHeight="1" x14ac:dyDescent="0.3">
      <c r="A1820" s="237">
        <v>0.42708333333333298</v>
      </c>
      <c r="B1820" s="118" t="s">
        <v>62</v>
      </c>
      <c r="C1820" s="118" t="s">
        <v>62</v>
      </c>
      <c r="D1820" s="118" t="s">
        <v>62</v>
      </c>
      <c r="E1820" s="118" t="s">
        <v>62</v>
      </c>
      <c r="F1820" s="118" t="s">
        <v>62</v>
      </c>
      <c r="G1820" s="118" t="s">
        <v>62</v>
      </c>
      <c r="H1820" s="118" t="s">
        <v>62</v>
      </c>
      <c r="I1820" s="118" t="s">
        <v>62</v>
      </c>
      <c r="J1820" s="118" t="s">
        <v>62</v>
      </c>
      <c r="K1820" s="118" t="s">
        <v>62</v>
      </c>
      <c r="L1820" s="118" t="s">
        <v>62</v>
      </c>
      <c r="M1820" s="118" t="s">
        <v>62</v>
      </c>
      <c r="N1820" s="118" t="s">
        <v>62</v>
      </c>
      <c r="O1820" s="118" t="s">
        <v>62</v>
      </c>
      <c r="P1820" s="118" t="s">
        <v>62</v>
      </c>
      <c r="Q1820" s="118" t="s">
        <v>62</v>
      </c>
      <c r="R1820" s="118" t="s">
        <v>62</v>
      </c>
      <c r="S1820" s="118" t="s">
        <v>62</v>
      </c>
      <c r="T1820" s="118" t="s">
        <v>62</v>
      </c>
      <c r="U1820" s="118" t="s">
        <v>62</v>
      </c>
      <c r="V1820" s="118" t="s">
        <v>62</v>
      </c>
      <c r="W1820" s="118" t="s">
        <v>62</v>
      </c>
    </row>
    <row r="1821" spans="1:23" ht="13.5" customHeight="1" x14ac:dyDescent="0.3">
      <c r="A1821" s="237">
        <v>0.4375</v>
      </c>
      <c r="B1821" s="118" t="s">
        <v>62</v>
      </c>
      <c r="C1821" s="118" t="s">
        <v>62</v>
      </c>
      <c r="D1821" s="118" t="s">
        <v>62</v>
      </c>
      <c r="E1821" s="118" t="s">
        <v>62</v>
      </c>
      <c r="F1821" s="118" t="s">
        <v>62</v>
      </c>
      <c r="G1821" s="118" t="s">
        <v>62</v>
      </c>
      <c r="H1821" s="118" t="s">
        <v>62</v>
      </c>
      <c r="I1821" s="118" t="s">
        <v>62</v>
      </c>
      <c r="J1821" s="118" t="s">
        <v>62</v>
      </c>
      <c r="K1821" s="118" t="s">
        <v>62</v>
      </c>
      <c r="L1821" s="118" t="s">
        <v>62</v>
      </c>
      <c r="M1821" s="118" t="s">
        <v>62</v>
      </c>
      <c r="N1821" s="118" t="s">
        <v>62</v>
      </c>
      <c r="O1821" s="118" t="s">
        <v>62</v>
      </c>
      <c r="P1821" s="118" t="s">
        <v>62</v>
      </c>
      <c r="Q1821" s="118" t="s">
        <v>62</v>
      </c>
      <c r="R1821" s="118" t="s">
        <v>62</v>
      </c>
      <c r="S1821" s="118" t="s">
        <v>62</v>
      </c>
      <c r="T1821" s="118" t="s">
        <v>62</v>
      </c>
      <c r="U1821" s="118" t="s">
        <v>62</v>
      </c>
      <c r="V1821" s="118" t="s">
        <v>62</v>
      </c>
      <c r="W1821" s="118" t="s">
        <v>62</v>
      </c>
    </row>
    <row r="1822" spans="1:23" ht="13.5" customHeight="1" x14ac:dyDescent="0.3">
      <c r="A1822" s="237">
        <v>0.44791666666666702</v>
      </c>
      <c r="B1822" s="118" t="s">
        <v>62</v>
      </c>
      <c r="C1822" s="118" t="s">
        <v>62</v>
      </c>
      <c r="D1822" s="118" t="s">
        <v>62</v>
      </c>
      <c r="E1822" s="118" t="s">
        <v>62</v>
      </c>
      <c r="F1822" s="118" t="s">
        <v>62</v>
      </c>
      <c r="G1822" s="118" t="s">
        <v>62</v>
      </c>
      <c r="H1822" s="118" t="s">
        <v>62</v>
      </c>
      <c r="I1822" s="118" t="s">
        <v>62</v>
      </c>
      <c r="J1822" s="118" t="s">
        <v>62</v>
      </c>
      <c r="K1822" s="118" t="s">
        <v>62</v>
      </c>
      <c r="L1822" s="118" t="s">
        <v>62</v>
      </c>
      <c r="M1822" s="118" t="s">
        <v>62</v>
      </c>
      <c r="N1822" s="118" t="s">
        <v>62</v>
      </c>
      <c r="O1822" s="118" t="s">
        <v>62</v>
      </c>
      <c r="P1822" s="118" t="s">
        <v>62</v>
      </c>
      <c r="Q1822" s="118" t="s">
        <v>62</v>
      </c>
      <c r="R1822" s="118" t="s">
        <v>62</v>
      </c>
      <c r="S1822" s="118" t="s">
        <v>62</v>
      </c>
      <c r="T1822" s="118" t="s">
        <v>62</v>
      </c>
      <c r="U1822" s="118" t="s">
        <v>62</v>
      </c>
      <c r="V1822" s="118" t="s">
        <v>62</v>
      </c>
      <c r="W1822" s="118" t="s">
        <v>62</v>
      </c>
    </row>
    <row r="1823" spans="1:23" ht="13.5" customHeight="1" x14ac:dyDescent="0.3">
      <c r="A1823" s="237">
        <v>0.45833333333333298</v>
      </c>
      <c r="B1823" s="118" t="s">
        <v>62</v>
      </c>
      <c r="C1823" s="118" t="s">
        <v>62</v>
      </c>
      <c r="D1823" s="118" t="s">
        <v>62</v>
      </c>
      <c r="E1823" s="118" t="s">
        <v>62</v>
      </c>
      <c r="F1823" s="118" t="s">
        <v>62</v>
      </c>
      <c r="G1823" s="118" t="s">
        <v>62</v>
      </c>
      <c r="H1823" s="118" t="s">
        <v>62</v>
      </c>
      <c r="I1823" s="118" t="s">
        <v>62</v>
      </c>
      <c r="J1823" s="118" t="s">
        <v>62</v>
      </c>
      <c r="K1823" s="118" t="s">
        <v>62</v>
      </c>
      <c r="L1823" s="118" t="s">
        <v>62</v>
      </c>
      <c r="M1823" s="118" t="s">
        <v>62</v>
      </c>
      <c r="N1823" s="118" t="s">
        <v>62</v>
      </c>
      <c r="O1823" s="118" t="s">
        <v>62</v>
      </c>
      <c r="P1823" s="118" t="s">
        <v>62</v>
      </c>
      <c r="Q1823" s="118" t="s">
        <v>62</v>
      </c>
      <c r="R1823" s="118" t="s">
        <v>62</v>
      </c>
      <c r="S1823" s="118" t="s">
        <v>62</v>
      </c>
      <c r="T1823" s="118" t="s">
        <v>62</v>
      </c>
      <c r="U1823" s="118" t="s">
        <v>62</v>
      </c>
      <c r="V1823" s="118" t="s">
        <v>62</v>
      </c>
      <c r="W1823" s="118" t="s">
        <v>62</v>
      </c>
    </row>
    <row r="1824" spans="1:23" ht="13.5" customHeight="1" x14ac:dyDescent="0.3">
      <c r="A1824" s="237">
        <v>0.46875</v>
      </c>
      <c r="B1824" s="118" t="s">
        <v>62</v>
      </c>
      <c r="C1824" s="118" t="s">
        <v>62</v>
      </c>
      <c r="D1824" s="118" t="s">
        <v>62</v>
      </c>
      <c r="E1824" s="118" t="s">
        <v>62</v>
      </c>
      <c r="F1824" s="118" t="s">
        <v>62</v>
      </c>
      <c r="G1824" s="118" t="s">
        <v>62</v>
      </c>
      <c r="H1824" s="118" t="s">
        <v>62</v>
      </c>
      <c r="I1824" s="118" t="s">
        <v>62</v>
      </c>
      <c r="J1824" s="118" t="s">
        <v>62</v>
      </c>
      <c r="K1824" s="118" t="s">
        <v>62</v>
      </c>
      <c r="L1824" s="118" t="s">
        <v>62</v>
      </c>
      <c r="M1824" s="118" t="s">
        <v>62</v>
      </c>
      <c r="N1824" s="118" t="s">
        <v>62</v>
      </c>
      <c r="O1824" s="118" t="s">
        <v>62</v>
      </c>
      <c r="P1824" s="118" t="s">
        <v>62</v>
      </c>
      <c r="Q1824" s="118" t="s">
        <v>62</v>
      </c>
      <c r="R1824" s="118" t="s">
        <v>62</v>
      </c>
      <c r="S1824" s="118" t="s">
        <v>62</v>
      </c>
      <c r="T1824" s="118" t="s">
        <v>62</v>
      </c>
      <c r="U1824" s="118" t="s">
        <v>62</v>
      </c>
      <c r="V1824" s="118" t="s">
        <v>62</v>
      </c>
      <c r="W1824" s="118" t="s">
        <v>62</v>
      </c>
    </row>
    <row r="1825" spans="1:23" ht="13.5" customHeight="1" x14ac:dyDescent="0.3">
      <c r="A1825" s="237">
        <v>0.47916666666666702</v>
      </c>
      <c r="B1825" s="118" t="s">
        <v>62</v>
      </c>
      <c r="C1825" s="118" t="s">
        <v>62</v>
      </c>
      <c r="D1825" s="118" t="s">
        <v>62</v>
      </c>
      <c r="E1825" s="118" t="s">
        <v>62</v>
      </c>
      <c r="F1825" s="118" t="s">
        <v>62</v>
      </c>
      <c r="G1825" s="118" t="s">
        <v>62</v>
      </c>
      <c r="H1825" s="118" t="s">
        <v>62</v>
      </c>
      <c r="I1825" s="118" t="s">
        <v>62</v>
      </c>
      <c r="J1825" s="118" t="s">
        <v>62</v>
      </c>
      <c r="K1825" s="118" t="s">
        <v>62</v>
      </c>
      <c r="L1825" s="118" t="s">
        <v>62</v>
      </c>
      <c r="M1825" s="118" t="s">
        <v>62</v>
      </c>
      <c r="N1825" s="118" t="s">
        <v>62</v>
      </c>
      <c r="O1825" s="118" t="s">
        <v>62</v>
      </c>
      <c r="P1825" s="118" t="s">
        <v>62</v>
      </c>
      <c r="Q1825" s="118" t="s">
        <v>62</v>
      </c>
      <c r="R1825" s="118" t="s">
        <v>62</v>
      </c>
      <c r="S1825" s="118" t="s">
        <v>62</v>
      </c>
      <c r="T1825" s="118" t="s">
        <v>62</v>
      </c>
      <c r="U1825" s="118" t="s">
        <v>62</v>
      </c>
      <c r="V1825" s="118" t="s">
        <v>62</v>
      </c>
      <c r="W1825" s="118" t="s">
        <v>62</v>
      </c>
    </row>
    <row r="1826" spans="1:23" ht="13.5" customHeight="1" x14ac:dyDescent="0.3">
      <c r="A1826" s="237">
        <v>0.48958333333333298</v>
      </c>
      <c r="B1826" s="118" t="s">
        <v>62</v>
      </c>
      <c r="C1826" s="118" t="s">
        <v>62</v>
      </c>
      <c r="D1826" s="118" t="s">
        <v>62</v>
      </c>
      <c r="E1826" s="118" t="s">
        <v>62</v>
      </c>
      <c r="F1826" s="118" t="s">
        <v>62</v>
      </c>
      <c r="G1826" s="118" t="s">
        <v>62</v>
      </c>
      <c r="H1826" s="118" t="s">
        <v>62</v>
      </c>
      <c r="I1826" s="118" t="s">
        <v>62</v>
      </c>
      <c r="J1826" s="118" t="s">
        <v>62</v>
      </c>
      <c r="K1826" s="118" t="s">
        <v>62</v>
      </c>
      <c r="L1826" s="118" t="s">
        <v>62</v>
      </c>
      <c r="M1826" s="118" t="s">
        <v>62</v>
      </c>
      <c r="N1826" s="118" t="s">
        <v>62</v>
      </c>
      <c r="O1826" s="118" t="s">
        <v>62</v>
      </c>
      <c r="P1826" s="118" t="s">
        <v>62</v>
      </c>
      <c r="Q1826" s="118" t="s">
        <v>62</v>
      </c>
      <c r="R1826" s="118" t="s">
        <v>62</v>
      </c>
      <c r="S1826" s="118" t="s">
        <v>62</v>
      </c>
      <c r="T1826" s="118" t="s">
        <v>62</v>
      </c>
      <c r="U1826" s="118" t="s">
        <v>62</v>
      </c>
      <c r="V1826" s="118" t="s">
        <v>62</v>
      </c>
      <c r="W1826" s="118" t="s">
        <v>62</v>
      </c>
    </row>
    <row r="1827" spans="1:23" ht="13.5" customHeight="1" x14ac:dyDescent="0.3">
      <c r="A1827" s="237">
        <v>0.5</v>
      </c>
      <c r="B1827" s="118" t="s">
        <v>62</v>
      </c>
      <c r="C1827" s="118" t="s">
        <v>62</v>
      </c>
      <c r="D1827" s="118" t="s">
        <v>62</v>
      </c>
      <c r="E1827" s="118" t="s">
        <v>62</v>
      </c>
      <c r="F1827" s="118" t="s">
        <v>62</v>
      </c>
      <c r="G1827" s="118" t="s">
        <v>62</v>
      </c>
      <c r="H1827" s="118" t="s">
        <v>62</v>
      </c>
      <c r="I1827" s="118" t="s">
        <v>62</v>
      </c>
      <c r="J1827" s="118" t="s">
        <v>62</v>
      </c>
      <c r="K1827" s="118" t="s">
        <v>62</v>
      </c>
      <c r="L1827" s="118" t="s">
        <v>62</v>
      </c>
      <c r="M1827" s="118" t="s">
        <v>62</v>
      </c>
      <c r="N1827" s="118" t="s">
        <v>62</v>
      </c>
      <c r="O1827" s="118" t="s">
        <v>62</v>
      </c>
      <c r="P1827" s="118" t="s">
        <v>62</v>
      </c>
      <c r="Q1827" s="118" t="s">
        <v>62</v>
      </c>
      <c r="R1827" s="118" t="s">
        <v>62</v>
      </c>
      <c r="S1827" s="118" t="s">
        <v>62</v>
      </c>
      <c r="T1827" s="118" t="s">
        <v>62</v>
      </c>
      <c r="U1827" s="118" t="s">
        <v>62</v>
      </c>
      <c r="V1827" s="118" t="s">
        <v>62</v>
      </c>
      <c r="W1827" s="118" t="s">
        <v>62</v>
      </c>
    </row>
    <row r="1828" spans="1:23" ht="13.5" customHeight="1" x14ac:dyDescent="0.3">
      <c r="A1828" s="237">
        <v>0.51041666666666696</v>
      </c>
      <c r="B1828" s="118" t="s">
        <v>62</v>
      </c>
      <c r="C1828" s="118" t="s">
        <v>62</v>
      </c>
      <c r="D1828" s="118" t="s">
        <v>62</v>
      </c>
      <c r="E1828" s="118" t="s">
        <v>62</v>
      </c>
      <c r="F1828" s="118" t="s">
        <v>62</v>
      </c>
      <c r="G1828" s="118" t="s">
        <v>62</v>
      </c>
      <c r="H1828" s="118" t="s">
        <v>62</v>
      </c>
      <c r="I1828" s="118" t="s">
        <v>62</v>
      </c>
      <c r="J1828" s="118" t="s">
        <v>62</v>
      </c>
      <c r="K1828" s="118" t="s">
        <v>62</v>
      </c>
      <c r="L1828" s="118" t="s">
        <v>62</v>
      </c>
      <c r="M1828" s="118" t="s">
        <v>62</v>
      </c>
      <c r="N1828" s="118" t="s">
        <v>62</v>
      </c>
      <c r="O1828" s="118" t="s">
        <v>62</v>
      </c>
      <c r="P1828" s="118" t="s">
        <v>62</v>
      </c>
      <c r="Q1828" s="118" t="s">
        <v>62</v>
      </c>
      <c r="R1828" s="118" t="s">
        <v>62</v>
      </c>
      <c r="S1828" s="118" t="s">
        <v>62</v>
      </c>
      <c r="T1828" s="118" t="s">
        <v>62</v>
      </c>
      <c r="U1828" s="118" t="s">
        <v>62</v>
      </c>
      <c r="V1828" s="118" t="s">
        <v>62</v>
      </c>
      <c r="W1828" s="118" t="s">
        <v>62</v>
      </c>
    </row>
    <row r="1829" spans="1:23" ht="13.5" customHeight="1" x14ac:dyDescent="0.3">
      <c r="A1829" s="237">
        <v>0.52083333333333304</v>
      </c>
      <c r="B1829" s="118" t="s">
        <v>62</v>
      </c>
      <c r="C1829" s="118" t="s">
        <v>62</v>
      </c>
      <c r="D1829" s="118" t="s">
        <v>62</v>
      </c>
      <c r="E1829" s="118" t="s">
        <v>62</v>
      </c>
      <c r="F1829" s="118" t="s">
        <v>62</v>
      </c>
      <c r="G1829" s="118" t="s">
        <v>62</v>
      </c>
      <c r="H1829" s="118" t="s">
        <v>62</v>
      </c>
      <c r="I1829" s="118" t="s">
        <v>62</v>
      </c>
      <c r="J1829" s="118" t="s">
        <v>62</v>
      </c>
      <c r="K1829" s="118" t="s">
        <v>62</v>
      </c>
      <c r="L1829" s="118" t="s">
        <v>62</v>
      </c>
      <c r="M1829" s="118" t="s">
        <v>62</v>
      </c>
      <c r="N1829" s="118" t="s">
        <v>62</v>
      </c>
      <c r="O1829" s="118" t="s">
        <v>62</v>
      </c>
      <c r="P1829" s="118" t="s">
        <v>62</v>
      </c>
      <c r="Q1829" s="118" t="s">
        <v>62</v>
      </c>
      <c r="R1829" s="118" t="s">
        <v>62</v>
      </c>
      <c r="S1829" s="118" t="s">
        <v>62</v>
      </c>
      <c r="T1829" s="118" t="s">
        <v>62</v>
      </c>
      <c r="U1829" s="118" t="s">
        <v>62</v>
      </c>
      <c r="V1829" s="118" t="s">
        <v>62</v>
      </c>
      <c r="W1829" s="118" t="s">
        <v>62</v>
      </c>
    </row>
    <row r="1830" spans="1:23" ht="13.5" customHeight="1" x14ac:dyDescent="0.3">
      <c r="A1830" s="237">
        <v>0.53125</v>
      </c>
      <c r="B1830" s="118" t="s">
        <v>62</v>
      </c>
      <c r="C1830" s="118" t="s">
        <v>62</v>
      </c>
      <c r="D1830" s="118" t="s">
        <v>62</v>
      </c>
      <c r="E1830" s="118" t="s">
        <v>62</v>
      </c>
      <c r="F1830" s="118" t="s">
        <v>62</v>
      </c>
      <c r="G1830" s="118" t="s">
        <v>62</v>
      </c>
      <c r="H1830" s="118" t="s">
        <v>62</v>
      </c>
      <c r="I1830" s="118" t="s">
        <v>62</v>
      </c>
      <c r="J1830" s="118" t="s">
        <v>62</v>
      </c>
      <c r="K1830" s="118" t="s">
        <v>62</v>
      </c>
      <c r="L1830" s="118" t="s">
        <v>62</v>
      </c>
      <c r="M1830" s="118" t="s">
        <v>62</v>
      </c>
      <c r="N1830" s="118" t="s">
        <v>62</v>
      </c>
      <c r="O1830" s="118" t="s">
        <v>62</v>
      </c>
      <c r="P1830" s="118" t="s">
        <v>62</v>
      </c>
      <c r="Q1830" s="118" t="s">
        <v>62</v>
      </c>
      <c r="R1830" s="118" t="s">
        <v>62</v>
      </c>
      <c r="S1830" s="118" t="s">
        <v>62</v>
      </c>
      <c r="T1830" s="118" t="s">
        <v>62</v>
      </c>
      <c r="U1830" s="118" t="s">
        <v>62</v>
      </c>
      <c r="V1830" s="118" t="s">
        <v>62</v>
      </c>
      <c r="W1830" s="118" t="s">
        <v>62</v>
      </c>
    </row>
    <row r="1831" spans="1:23" ht="13.5" customHeight="1" x14ac:dyDescent="0.3">
      <c r="A1831" s="237">
        <v>0.54166666666666696</v>
      </c>
      <c r="B1831" s="118" t="s">
        <v>62</v>
      </c>
      <c r="C1831" s="118" t="s">
        <v>62</v>
      </c>
      <c r="D1831" s="118" t="s">
        <v>62</v>
      </c>
      <c r="E1831" s="118" t="s">
        <v>62</v>
      </c>
      <c r="F1831" s="118" t="s">
        <v>62</v>
      </c>
      <c r="G1831" s="118" t="s">
        <v>62</v>
      </c>
      <c r="H1831" s="118" t="s">
        <v>62</v>
      </c>
      <c r="I1831" s="118" t="s">
        <v>62</v>
      </c>
      <c r="J1831" s="118" t="s">
        <v>62</v>
      </c>
      <c r="K1831" s="118" t="s">
        <v>62</v>
      </c>
      <c r="L1831" s="118" t="s">
        <v>62</v>
      </c>
      <c r="M1831" s="118" t="s">
        <v>62</v>
      </c>
      <c r="N1831" s="118" t="s">
        <v>62</v>
      </c>
      <c r="O1831" s="118" t="s">
        <v>62</v>
      </c>
      <c r="P1831" s="118" t="s">
        <v>62</v>
      </c>
      <c r="Q1831" s="118" t="s">
        <v>62</v>
      </c>
      <c r="R1831" s="118" t="s">
        <v>62</v>
      </c>
      <c r="S1831" s="118" t="s">
        <v>62</v>
      </c>
      <c r="T1831" s="118" t="s">
        <v>62</v>
      </c>
      <c r="U1831" s="118" t="s">
        <v>62</v>
      </c>
      <c r="V1831" s="118" t="s">
        <v>62</v>
      </c>
      <c r="W1831" s="118" t="s">
        <v>62</v>
      </c>
    </row>
    <row r="1832" spans="1:23" ht="13.5" customHeight="1" x14ac:dyDescent="0.3">
      <c r="A1832" s="237">
        <v>0.55208333333333304</v>
      </c>
      <c r="B1832" s="118" t="s">
        <v>62</v>
      </c>
      <c r="C1832" s="118" t="s">
        <v>62</v>
      </c>
      <c r="D1832" s="118" t="s">
        <v>62</v>
      </c>
      <c r="E1832" s="118" t="s">
        <v>62</v>
      </c>
      <c r="F1832" s="118" t="s">
        <v>62</v>
      </c>
      <c r="G1832" s="118" t="s">
        <v>62</v>
      </c>
      <c r="H1832" s="118" t="s">
        <v>62</v>
      </c>
      <c r="I1832" s="118" t="s">
        <v>62</v>
      </c>
      <c r="J1832" s="118" t="s">
        <v>62</v>
      </c>
      <c r="K1832" s="118" t="s">
        <v>62</v>
      </c>
      <c r="L1832" s="118" t="s">
        <v>62</v>
      </c>
      <c r="M1832" s="118" t="s">
        <v>62</v>
      </c>
      <c r="N1832" s="118" t="s">
        <v>62</v>
      </c>
      <c r="O1832" s="118" t="s">
        <v>62</v>
      </c>
      <c r="P1832" s="118" t="s">
        <v>62</v>
      </c>
      <c r="Q1832" s="118" t="s">
        <v>62</v>
      </c>
      <c r="R1832" s="118" t="s">
        <v>62</v>
      </c>
      <c r="S1832" s="118" t="s">
        <v>62</v>
      </c>
      <c r="T1832" s="118" t="s">
        <v>62</v>
      </c>
      <c r="U1832" s="118" t="s">
        <v>62</v>
      </c>
      <c r="V1832" s="118" t="s">
        <v>62</v>
      </c>
      <c r="W1832" s="118" t="s">
        <v>62</v>
      </c>
    </row>
    <row r="1833" spans="1:23" ht="13.5" customHeight="1" x14ac:dyDescent="0.3">
      <c r="A1833" s="237">
        <v>0.5625</v>
      </c>
      <c r="B1833" s="118" t="s">
        <v>62</v>
      </c>
      <c r="C1833" s="118" t="s">
        <v>62</v>
      </c>
      <c r="D1833" s="118" t="s">
        <v>62</v>
      </c>
      <c r="E1833" s="118" t="s">
        <v>62</v>
      </c>
      <c r="F1833" s="118" t="s">
        <v>62</v>
      </c>
      <c r="G1833" s="118" t="s">
        <v>62</v>
      </c>
      <c r="H1833" s="118" t="s">
        <v>62</v>
      </c>
      <c r="I1833" s="118" t="s">
        <v>62</v>
      </c>
      <c r="J1833" s="118" t="s">
        <v>62</v>
      </c>
      <c r="K1833" s="118" t="s">
        <v>62</v>
      </c>
      <c r="L1833" s="118" t="s">
        <v>62</v>
      </c>
      <c r="M1833" s="118" t="s">
        <v>62</v>
      </c>
      <c r="N1833" s="118" t="s">
        <v>62</v>
      </c>
      <c r="O1833" s="118" t="s">
        <v>62</v>
      </c>
      <c r="P1833" s="118" t="s">
        <v>62</v>
      </c>
      <c r="Q1833" s="118" t="s">
        <v>62</v>
      </c>
      <c r="R1833" s="118" t="s">
        <v>62</v>
      </c>
      <c r="S1833" s="118" t="s">
        <v>62</v>
      </c>
      <c r="T1833" s="118" t="s">
        <v>62</v>
      </c>
      <c r="U1833" s="118" t="s">
        <v>62</v>
      </c>
      <c r="V1833" s="118" t="s">
        <v>62</v>
      </c>
      <c r="W1833" s="118" t="s">
        <v>62</v>
      </c>
    </row>
    <row r="1834" spans="1:23" ht="13.5" customHeight="1" x14ac:dyDescent="0.3">
      <c r="A1834" s="237">
        <v>0.57291666666666696</v>
      </c>
      <c r="B1834" s="118" t="s">
        <v>62</v>
      </c>
      <c r="C1834" s="118" t="s">
        <v>62</v>
      </c>
      <c r="D1834" s="118" t="s">
        <v>62</v>
      </c>
      <c r="E1834" s="118" t="s">
        <v>62</v>
      </c>
      <c r="F1834" s="118" t="s">
        <v>62</v>
      </c>
      <c r="G1834" s="118" t="s">
        <v>62</v>
      </c>
      <c r="H1834" s="118" t="s">
        <v>62</v>
      </c>
      <c r="I1834" s="118" t="s">
        <v>62</v>
      </c>
      <c r="J1834" s="118" t="s">
        <v>62</v>
      </c>
      <c r="K1834" s="118" t="s">
        <v>62</v>
      </c>
      <c r="L1834" s="118" t="s">
        <v>62</v>
      </c>
      <c r="M1834" s="118" t="s">
        <v>62</v>
      </c>
      <c r="N1834" s="118" t="s">
        <v>62</v>
      </c>
      <c r="O1834" s="118" t="s">
        <v>62</v>
      </c>
      <c r="P1834" s="118" t="s">
        <v>62</v>
      </c>
      <c r="Q1834" s="118" t="s">
        <v>62</v>
      </c>
      <c r="R1834" s="118" t="s">
        <v>62</v>
      </c>
      <c r="S1834" s="118" t="s">
        <v>62</v>
      </c>
      <c r="T1834" s="118" t="s">
        <v>62</v>
      </c>
      <c r="U1834" s="118" t="s">
        <v>62</v>
      </c>
      <c r="V1834" s="118" t="s">
        <v>62</v>
      </c>
      <c r="W1834" s="118" t="s">
        <v>62</v>
      </c>
    </row>
    <row r="1835" spans="1:23" ht="13.5" customHeight="1" x14ac:dyDescent="0.3">
      <c r="A1835" s="237">
        <v>0.58333333333333304</v>
      </c>
      <c r="B1835" s="118" t="s">
        <v>62</v>
      </c>
      <c r="C1835" s="118" t="s">
        <v>62</v>
      </c>
      <c r="D1835" s="118" t="s">
        <v>62</v>
      </c>
      <c r="E1835" s="118" t="s">
        <v>62</v>
      </c>
      <c r="F1835" s="118" t="s">
        <v>62</v>
      </c>
      <c r="G1835" s="118" t="s">
        <v>62</v>
      </c>
      <c r="H1835" s="118" t="s">
        <v>62</v>
      </c>
      <c r="I1835" s="118" t="s">
        <v>62</v>
      </c>
      <c r="J1835" s="118" t="s">
        <v>62</v>
      </c>
      <c r="K1835" s="118" t="s">
        <v>62</v>
      </c>
      <c r="L1835" s="118" t="s">
        <v>62</v>
      </c>
      <c r="M1835" s="118" t="s">
        <v>62</v>
      </c>
      <c r="N1835" s="118" t="s">
        <v>62</v>
      </c>
      <c r="O1835" s="118" t="s">
        <v>62</v>
      </c>
      <c r="P1835" s="118" t="s">
        <v>62</v>
      </c>
      <c r="Q1835" s="118" t="s">
        <v>62</v>
      </c>
      <c r="R1835" s="118" t="s">
        <v>62</v>
      </c>
      <c r="S1835" s="118" t="s">
        <v>62</v>
      </c>
      <c r="T1835" s="118" t="s">
        <v>62</v>
      </c>
      <c r="U1835" s="118" t="s">
        <v>62</v>
      </c>
      <c r="V1835" s="118" t="s">
        <v>62</v>
      </c>
      <c r="W1835" s="118" t="s">
        <v>62</v>
      </c>
    </row>
    <row r="1836" spans="1:23" ht="13.5" customHeight="1" x14ac:dyDescent="0.3">
      <c r="A1836" s="237">
        <v>0.59375</v>
      </c>
      <c r="B1836" s="118" t="s">
        <v>62</v>
      </c>
      <c r="C1836" s="118" t="s">
        <v>62</v>
      </c>
      <c r="D1836" s="118" t="s">
        <v>62</v>
      </c>
      <c r="E1836" s="118" t="s">
        <v>62</v>
      </c>
      <c r="F1836" s="118" t="s">
        <v>62</v>
      </c>
      <c r="G1836" s="118" t="s">
        <v>62</v>
      </c>
      <c r="H1836" s="118" t="s">
        <v>62</v>
      </c>
      <c r="I1836" s="118" t="s">
        <v>62</v>
      </c>
      <c r="J1836" s="118" t="s">
        <v>62</v>
      </c>
      <c r="K1836" s="118" t="s">
        <v>62</v>
      </c>
      <c r="L1836" s="118" t="s">
        <v>62</v>
      </c>
      <c r="M1836" s="118" t="s">
        <v>62</v>
      </c>
      <c r="N1836" s="118" t="s">
        <v>62</v>
      </c>
      <c r="O1836" s="118" t="s">
        <v>62</v>
      </c>
      <c r="P1836" s="118" t="s">
        <v>62</v>
      </c>
      <c r="Q1836" s="118" t="s">
        <v>62</v>
      </c>
      <c r="R1836" s="118" t="s">
        <v>62</v>
      </c>
      <c r="S1836" s="118" t="s">
        <v>62</v>
      </c>
      <c r="T1836" s="118" t="s">
        <v>62</v>
      </c>
      <c r="U1836" s="118" t="s">
        <v>62</v>
      </c>
      <c r="V1836" s="118" t="s">
        <v>62</v>
      </c>
      <c r="W1836" s="118" t="s">
        <v>62</v>
      </c>
    </row>
    <row r="1837" spans="1:23" ht="13.5" customHeight="1" x14ac:dyDescent="0.3">
      <c r="A1837" s="237">
        <v>0.60416666666666696</v>
      </c>
      <c r="B1837" s="118" t="s">
        <v>62</v>
      </c>
      <c r="C1837" s="118" t="s">
        <v>62</v>
      </c>
      <c r="D1837" s="118" t="s">
        <v>62</v>
      </c>
      <c r="E1837" s="118" t="s">
        <v>62</v>
      </c>
      <c r="F1837" s="118" t="s">
        <v>62</v>
      </c>
      <c r="G1837" s="118" t="s">
        <v>62</v>
      </c>
      <c r="H1837" s="118" t="s">
        <v>62</v>
      </c>
      <c r="I1837" s="118" t="s">
        <v>62</v>
      </c>
      <c r="J1837" s="118" t="s">
        <v>62</v>
      </c>
      <c r="K1837" s="118" t="s">
        <v>62</v>
      </c>
      <c r="L1837" s="118" t="s">
        <v>62</v>
      </c>
      <c r="M1837" s="118" t="s">
        <v>62</v>
      </c>
      <c r="N1837" s="118" t="s">
        <v>62</v>
      </c>
      <c r="O1837" s="118" t="s">
        <v>62</v>
      </c>
      <c r="P1837" s="118" t="s">
        <v>62</v>
      </c>
      <c r="Q1837" s="118" t="s">
        <v>62</v>
      </c>
      <c r="R1837" s="118" t="s">
        <v>62</v>
      </c>
      <c r="S1837" s="118" t="s">
        <v>62</v>
      </c>
      <c r="T1837" s="118" t="s">
        <v>62</v>
      </c>
      <c r="U1837" s="118" t="s">
        <v>62</v>
      </c>
      <c r="V1837" s="118" t="s">
        <v>62</v>
      </c>
      <c r="W1837" s="118" t="s">
        <v>62</v>
      </c>
    </row>
    <row r="1838" spans="1:23" ht="13.5" customHeight="1" x14ac:dyDescent="0.3">
      <c r="A1838" s="237">
        <v>0.61458333333333304</v>
      </c>
      <c r="B1838" s="118" t="s">
        <v>62</v>
      </c>
      <c r="C1838" s="118" t="s">
        <v>62</v>
      </c>
      <c r="D1838" s="118" t="s">
        <v>62</v>
      </c>
      <c r="E1838" s="118" t="s">
        <v>62</v>
      </c>
      <c r="F1838" s="118" t="s">
        <v>62</v>
      </c>
      <c r="G1838" s="118" t="s">
        <v>62</v>
      </c>
      <c r="H1838" s="118" t="s">
        <v>62</v>
      </c>
      <c r="I1838" s="118" t="s">
        <v>62</v>
      </c>
      <c r="J1838" s="118" t="s">
        <v>62</v>
      </c>
      <c r="K1838" s="118" t="s">
        <v>62</v>
      </c>
      <c r="L1838" s="118" t="s">
        <v>62</v>
      </c>
      <c r="M1838" s="118" t="s">
        <v>62</v>
      </c>
      <c r="N1838" s="118" t="s">
        <v>62</v>
      </c>
      <c r="O1838" s="118" t="s">
        <v>62</v>
      </c>
      <c r="P1838" s="118" t="s">
        <v>62</v>
      </c>
      <c r="Q1838" s="118" t="s">
        <v>62</v>
      </c>
      <c r="R1838" s="118" t="s">
        <v>62</v>
      </c>
      <c r="S1838" s="118" t="s">
        <v>62</v>
      </c>
      <c r="T1838" s="118" t="s">
        <v>62</v>
      </c>
      <c r="U1838" s="118" t="s">
        <v>62</v>
      </c>
      <c r="V1838" s="118" t="s">
        <v>62</v>
      </c>
      <c r="W1838" s="118" t="s">
        <v>62</v>
      </c>
    </row>
    <row r="1839" spans="1:23" ht="13.5" customHeight="1" x14ac:dyDescent="0.3">
      <c r="A1839" s="237">
        <v>0.625</v>
      </c>
      <c r="B1839" s="118" t="s">
        <v>62</v>
      </c>
      <c r="C1839" s="118" t="s">
        <v>62</v>
      </c>
      <c r="D1839" s="118" t="s">
        <v>62</v>
      </c>
      <c r="E1839" s="118" t="s">
        <v>62</v>
      </c>
      <c r="F1839" s="118" t="s">
        <v>62</v>
      </c>
      <c r="G1839" s="118" t="s">
        <v>62</v>
      </c>
      <c r="H1839" s="118" t="s">
        <v>62</v>
      </c>
      <c r="I1839" s="118" t="s">
        <v>62</v>
      </c>
      <c r="J1839" s="118" t="s">
        <v>62</v>
      </c>
      <c r="K1839" s="118" t="s">
        <v>62</v>
      </c>
      <c r="L1839" s="118" t="s">
        <v>62</v>
      </c>
      <c r="M1839" s="118" t="s">
        <v>62</v>
      </c>
      <c r="N1839" s="118" t="s">
        <v>62</v>
      </c>
      <c r="O1839" s="118" t="s">
        <v>62</v>
      </c>
      <c r="P1839" s="118" t="s">
        <v>62</v>
      </c>
      <c r="Q1839" s="118" t="s">
        <v>62</v>
      </c>
      <c r="R1839" s="118" t="s">
        <v>62</v>
      </c>
      <c r="S1839" s="118" t="s">
        <v>62</v>
      </c>
      <c r="T1839" s="118" t="s">
        <v>62</v>
      </c>
      <c r="U1839" s="118" t="s">
        <v>62</v>
      </c>
      <c r="V1839" s="118" t="s">
        <v>62</v>
      </c>
      <c r="W1839" s="118" t="s">
        <v>62</v>
      </c>
    </row>
    <row r="1840" spans="1:23" ht="13.5" customHeight="1" x14ac:dyDescent="0.3">
      <c r="A1840" s="237">
        <v>0.63541666666666696</v>
      </c>
      <c r="B1840" s="118" t="s">
        <v>62</v>
      </c>
      <c r="C1840" s="118" t="s">
        <v>62</v>
      </c>
      <c r="D1840" s="118" t="s">
        <v>62</v>
      </c>
      <c r="E1840" s="118" t="s">
        <v>62</v>
      </c>
      <c r="F1840" s="118" t="s">
        <v>62</v>
      </c>
      <c r="G1840" s="118" t="s">
        <v>62</v>
      </c>
      <c r="H1840" s="118" t="s">
        <v>62</v>
      </c>
      <c r="I1840" s="118" t="s">
        <v>62</v>
      </c>
      <c r="J1840" s="118" t="s">
        <v>62</v>
      </c>
      <c r="K1840" s="118" t="s">
        <v>62</v>
      </c>
      <c r="L1840" s="118" t="s">
        <v>62</v>
      </c>
      <c r="M1840" s="118" t="s">
        <v>62</v>
      </c>
      <c r="N1840" s="118" t="s">
        <v>62</v>
      </c>
      <c r="O1840" s="118" t="s">
        <v>62</v>
      </c>
      <c r="P1840" s="118" t="s">
        <v>62</v>
      </c>
      <c r="Q1840" s="118" t="s">
        <v>62</v>
      </c>
      <c r="R1840" s="118" t="s">
        <v>62</v>
      </c>
      <c r="S1840" s="118" t="s">
        <v>62</v>
      </c>
      <c r="T1840" s="118" t="s">
        <v>62</v>
      </c>
      <c r="U1840" s="118" t="s">
        <v>62</v>
      </c>
      <c r="V1840" s="118" t="s">
        <v>62</v>
      </c>
      <c r="W1840" s="118" t="s">
        <v>62</v>
      </c>
    </row>
    <row r="1841" spans="1:23" ht="13.5" customHeight="1" x14ac:dyDescent="0.3">
      <c r="A1841" s="237">
        <v>0.64583333333333304</v>
      </c>
      <c r="B1841" s="118" t="s">
        <v>62</v>
      </c>
      <c r="C1841" s="118" t="s">
        <v>62</v>
      </c>
      <c r="D1841" s="118" t="s">
        <v>62</v>
      </c>
      <c r="E1841" s="118" t="s">
        <v>62</v>
      </c>
      <c r="F1841" s="118" t="s">
        <v>62</v>
      </c>
      <c r="G1841" s="118" t="s">
        <v>62</v>
      </c>
      <c r="H1841" s="118" t="s">
        <v>62</v>
      </c>
      <c r="I1841" s="118" t="s">
        <v>62</v>
      </c>
      <c r="J1841" s="118" t="s">
        <v>62</v>
      </c>
      <c r="K1841" s="118" t="s">
        <v>62</v>
      </c>
      <c r="L1841" s="118" t="s">
        <v>62</v>
      </c>
      <c r="M1841" s="118" t="s">
        <v>62</v>
      </c>
      <c r="N1841" s="118" t="s">
        <v>62</v>
      </c>
      <c r="O1841" s="118" t="s">
        <v>62</v>
      </c>
      <c r="P1841" s="118" t="s">
        <v>62</v>
      </c>
      <c r="Q1841" s="118" t="s">
        <v>62</v>
      </c>
      <c r="R1841" s="118" t="s">
        <v>62</v>
      </c>
      <c r="S1841" s="118" t="s">
        <v>62</v>
      </c>
      <c r="T1841" s="118" t="s">
        <v>62</v>
      </c>
      <c r="U1841" s="118" t="s">
        <v>62</v>
      </c>
      <c r="V1841" s="118" t="s">
        <v>62</v>
      </c>
      <c r="W1841" s="118" t="s">
        <v>62</v>
      </c>
    </row>
    <row r="1842" spans="1:23" ht="13.5" customHeight="1" x14ac:dyDescent="0.3">
      <c r="A1842" s="237">
        <v>0.65625</v>
      </c>
      <c r="B1842" s="118" t="s">
        <v>62</v>
      </c>
      <c r="C1842" s="118" t="s">
        <v>62</v>
      </c>
      <c r="D1842" s="118" t="s">
        <v>62</v>
      </c>
      <c r="E1842" s="118" t="s">
        <v>62</v>
      </c>
      <c r="F1842" s="118" t="s">
        <v>62</v>
      </c>
      <c r="G1842" s="118" t="s">
        <v>62</v>
      </c>
      <c r="H1842" s="118" t="s">
        <v>62</v>
      </c>
      <c r="I1842" s="118" t="s">
        <v>62</v>
      </c>
      <c r="J1842" s="118" t="s">
        <v>62</v>
      </c>
      <c r="K1842" s="118" t="s">
        <v>62</v>
      </c>
      <c r="L1842" s="118" t="s">
        <v>62</v>
      </c>
      <c r="M1842" s="118" t="s">
        <v>62</v>
      </c>
      <c r="N1842" s="118" t="s">
        <v>62</v>
      </c>
      <c r="O1842" s="118" t="s">
        <v>62</v>
      </c>
      <c r="P1842" s="118" t="s">
        <v>62</v>
      </c>
      <c r="Q1842" s="118" t="s">
        <v>62</v>
      </c>
      <c r="R1842" s="118" t="s">
        <v>62</v>
      </c>
      <c r="S1842" s="118" t="s">
        <v>62</v>
      </c>
      <c r="T1842" s="118" t="s">
        <v>62</v>
      </c>
      <c r="U1842" s="118" t="s">
        <v>62</v>
      </c>
      <c r="V1842" s="118" t="s">
        <v>62</v>
      </c>
      <c r="W1842" s="118" t="s">
        <v>62</v>
      </c>
    </row>
    <row r="1843" spans="1:23" ht="13.5" customHeight="1" x14ac:dyDescent="0.3">
      <c r="A1843" s="237">
        <v>0.66666666666666696</v>
      </c>
      <c r="B1843" s="118" t="s">
        <v>62</v>
      </c>
      <c r="C1843" s="118" t="s">
        <v>62</v>
      </c>
      <c r="D1843" s="118" t="s">
        <v>62</v>
      </c>
      <c r="E1843" s="118" t="s">
        <v>62</v>
      </c>
      <c r="F1843" s="118" t="s">
        <v>62</v>
      </c>
      <c r="G1843" s="118" t="s">
        <v>62</v>
      </c>
      <c r="H1843" s="118" t="s">
        <v>62</v>
      </c>
      <c r="I1843" s="118" t="s">
        <v>62</v>
      </c>
      <c r="J1843" s="118" t="s">
        <v>62</v>
      </c>
      <c r="K1843" s="118" t="s">
        <v>62</v>
      </c>
      <c r="L1843" s="118" t="s">
        <v>62</v>
      </c>
      <c r="M1843" s="118" t="s">
        <v>62</v>
      </c>
      <c r="N1843" s="118" t="s">
        <v>62</v>
      </c>
      <c r="O1843" s="118" t="s">
        <v>62</v>
      </c>
      <c r="P1843" s="118" t="s">
        <v>62</v>
      </c>
      <c r="Q1843" s="118" t="s">
        <v>62</v>
      </c>
      <c r="R1843" s="118" t="s">
        <v>62</v>
      </c>
      <c r="S1843" s="118" t="s">
        <v>62</v>
      </c>
      <c r="T1843" s="118" t="s">
        <v>62</v>
      </c>
      <c r="U1843" s="118" t="s">
        <v>62</v>
      </c>
      <c r="V1843" s="118" t="s">
        <v>62</v>
      </c>
      <c r="W1843" s="118" t="s">
        <v>62</v>
      </c>
    </row>
    <row r="1844" spans="1:23" ht="13.5" customHeight="1" x14ac:dyDescent="0.3">
      <c r="A1844" s="237">
        <v>0.67708333333333304</v>
      </c>
      <c r="B1844" s="118" t="s">
        <v>62</v>
      </c>
      <c r="C1844" s="118" t="s">
        <v>62</v>
      </c>
      <c r="D1844" s="118" t="s">
        <v>62</v>
      </c>
      <c r="E1844" s="118" t="s">
        <v>62</v>
      </c>
      <c r="F1844" s="118" t="s">
        <v>62</v>
      </c>
      <c r="G1844" s="118" t="s">
        <v>62</v>
      </c>
      <c r="H1844" s="118" t="s">
        <v>62</v>
      </c>
      <c r="I1844" s="118" t="s">
        <v>62</v>
      </c>
      <c r="J1844" s="118" t="s">
        <v>62</v>
      </c>
      <c r="K1844" s="118" t="s">
        <v>62</v>
      </c>
      <c r="L1844" s="118" t="s">
        <v>62</v>
      </c>
      <c r="M1844" s="118" t="s">
        <v>62</v>
      </c>
      <c r="N1844" s="118" t="s">
        <v>62</v>
      </c>
      <c r="O1844" s="118" t="s">
        <v>62</v>
      </c>
      <c r="P1844" s="118" t="s">
        <v>62</v>
      </c>
      <c r="Q1844" s="118" t="s">
        <v>62</v>
      </c>
      <c r="R1844" s="118" t="s">
        <v>62</v>
      </c>
      <c r="S1844" s="118" t="s">
        <v>62</v>
      </c>
      <c r="T1844" s="118" t="s">
        <v>62</v>
      </c>
      <c r="U1844" s="118" t="s">
        <v>62</v>
      </c>
      <c r="V1844" s="118" t="s">
        <v>62</v>
      </c>
      <c r="W1844" s="118" t="s">
        <v>62</v>
      </c>
    </row>
    <row r="1845" spans="1:23" ht="13.5" customHeight="1" x14ac:dyDescent="0.3">
      <c r="A1845" s="237">
        <v>0.6875</v>
      </c>
      <c r="B1845" s="118" t="s">
        <v>62</v>
      </c>
      <c r="C1845" s="118" t="s">
        <v>62</v>
      </c>
      <c r="D1845" s="118" t="s">
        <v>62</v>
      </c>
      <c r="E1845" s="118" t="s">
        <v>62</v>
      </c>
      <c r="F1845" s="118" t="s">
        <v>62</v>
      </c>
      <c r="G1845" s="118" t="s">
        <v>62</v>
      </c>
      <c r="H1845" s="118" t="s">
        <v>62</v>
      </c>
      <c r="I1845" s="118" t="s">
        <v>62</v>
      </c>
      <c r="J1845" s="118" t="s">
        <v>62</v>
      </c>
      <c r="K1845" s="118" t="s">
        <v>62</v>
      </c>
      <c r="L1845" s="118" t="s">
        <v>62</v>
      </c>
      <c r="M1845" s="118" t="s">
        <v>62</v>
      </c>
      <c r="N1845" s="118" t="s">
        <v>62</v>
      </c>
      <c r="O1845" s="118" t="s">
        <v>62</v>
      </c>
      <c r="P1845" s="118" t="s">
        <v>62</v>
      </c>
      <c r="Q1845" s="118" t="s">
        <v>62</v>
      </c>
      <c r="R1845" s="118" t="s">
        <v>62</v>
      </c>
      <c r="S1845" s="118" t="s">
        <v>62</v>
      </c>
      <c r="T1845" s="118" t="s">
        <v>62</v>
      </c>
      <c r="U1845" s="118" t="s">
        <v>62</v>
      </c>
      <c r="V1845" s="118" t="s">
        <v>62</v>
      </c>
      <c r="W1845" s="118" t="s">
        <v>62</v>
      </c>
    </row>
    <row r="1846" spans="1:23" ht="13.5" customHeight="1" x14ac:dyDescent="0.3">
      <c r="A1846" s="237">
        <v>0.69791666666666696</v>
      </c>
      <c r="B1846" s="118" t="s">
        <v>62</v>
      </c>
      <c r="C1846" s="118" t="s">
        <v>62</v>
      </c>
      <c r="D1846" s="118" t="s">
        <v>62</v>
      </c>
      <c r="E1846" s="118" t="s">
        <v>62</v>
      </c>
      <c r="F1846" s="118" t="s">
        <v>62</v>
      </c>
      <c r="G1846" s="118" t="s">
        <v>62</v>
      </c>
      <c r="H1846" s="118" t="s">
        <v>62</v>
      </c>
      <c r="I1846" s="118" t="s">
        <v>62</v>
      </c>
      <c r="J1846" s="118" t="s">
        <v>62</v>
      </c>
      <c r="K1846" s="118" t="s">
        <v>62</v>
      </c>
      <c r="L1846" s="118" t="s">
        <v>62</v>
      </c>
      <c r="M1846" s="118" t="s">
        <v>62</v>
      </c>
      <c r="N1846" s="118" t="s">
        <v>62</v>
      </c>
      <c r="O1846" s="118" t="s">
        <v>62</v>
      </c>
      <c r="P1846" s="118" t="s">
        <v>62</v>
      </c>
      <c r="Q1846" s="118" t="s">
        <v>62</v>
      </c>
      <c r="R1846" s="118" t="s">
        <v>62</v>
      </c>
      <c r="S1846" s="118" t="s">
        <v>62</v>
      </c>
      <c r="T1846" s="118" t="s">
        <v>62</v>
      </c>
      <c r="U1846" s="118" t="s">
        <v>62</v>
      </c>
      <c r="V1846" s="118" t="s">
        <v>62</v>
      </c>
      <c r="W1846" s="118" t="s">
        <v>62</v>
      </c>
    </row>
    <row r="1847" spans="1:23" ht="13.5" customHeight="1" x14ac:dyDescent="0.3">
      <c r="A1847" s="237">
        <v>0.70833333333333304</v>
      </c>
      <c r="B1847" s="118" t="s">
        <v>62</v>
      </c>
      <c r="C1847" s="118" t="s">
        <v>62</v>
      </c>
      <c r="D1847" s="118" t="s">
        <v>62</v>
      </c>
      <c r="E1847" s="118" t="s">
        <v>62</v>
      </c>
      <c r="F1847" s="118" t="s">
        <v>62</v>
      </c>
      <c r="G1847" s="118" t="s">
        <v>62</v>
      </c>
      <c r="H1847" s="118" t="s">
        <v>62</v>
      </c>
      <c r="I1847" s="118" t="s">
        <v>62</v>
      </c>
      <c r="J1847" s="118" t="s">
        <v>62</v>
      </c>
      <c r="K1847" s="118" t="s">
        <v>62</v>
      </c>
      <c r="L1847" s="118" t="s">
        <v>62</v>
      </c>
      <c r="M1847" s="118" t="s">
        <v>62</v>
      </c>
      <c r="N1847" s="118" t="s">
        <v>62</v>
      </c>
      <c r="O1847" s="118" t="s">
        <v>62</v>
      </c>
      <c r="P1847" s="118" t="s">
        <v>62</v>
      </c>
      <c r="Q1847" s="118" t="s">
        <v>62</v>
      </c>
      <c r="R1847" s="118" t="s">
        <v>62</v>
      </c>
      <c r="S1847" s="118" t="s">
        <v>62</v>
      </c>
      <c r="T1847" s="118" t="s">
        <v>62</v>
      </c>
      <c r="U1847" s="118" t="s">
        <v>62</v>
      </c>
      <c r="V1847" s="118" t="s">
        <v>62</v>
      </c>
      <c r="W1847" s="118" t="s">
        <v>62</v>
      </c>
    </row>
    <row r="1848" spans="1:23" ht="13.5" customHeight="1" x14ac:dyDescent="0.3">
      <c r="A1848" s="237">
        <v>0.71875</v>
      </c>
      <c r="B1848" s="118" t="s">
        <v>62</v>
      </c>
      <c r="C1848" s="118" t="s">
        <v>62</v>
      </c>
      <c r="D1848" s="118" t="s">
        <v>62</v>
      </c>
      <c r="E1848" s="118" t="s">
        <v>62</v>
      </c>
      <c r="F1848" s="118" t="s">
        <v>62</v>
      </c>
      <c r="G1848" s="118" t="s">
        <v>62</v>
      </c>
      <c r="H1848" s="118" t="s">
        <v>62</v>
      </c>
      <c r="I1848" s="118" t="s">
        <v>62</v>
      </c>
      <c r="J1848" s="118" t="s">
        <v>62</v>
      </c>
      <c r="K1848" s="118" t="s">
        <v>62</v>
      </c>
      <c r="L1848" s="118" t="s">
        <v>62</v>
      </c>
      <c r="M1848" s="118" t="s">
        <v>62</v>
      </c>
      <c r="N1848" s="118" t="s">
        <v>62</v>
      </c>
      <c r="O1848" s="118" t="s">
        <v>62</v>
      </c>
      <c r="P1848" s="118" t="s">
        <v>62</v>
      </c>
      <c r="Q1848" s="118" t="s">
        <v>62</v>
      </c>
      <c r="R1848" s="118" t="s">
        <v>62</v>
      </c>
      <c r="S1848" s="118" t="s">
        <v>62</v>
      </c>
      <c r="T1848" s="118" t="s">
        <v>62</v>
      </c>
      <c r="U1848" s="118" t="s">
        <v>62</v>
      </c>
      <c r="V1848" s="118" t="s">
        <v>62</v>
      </c>
      <c r="W1848" s="118" t="s">
        <v>62</v>
      </c>
    </row>
    <row r="1849" spans="1:23" ht="13.5" customHeight="1" x14ac:dyDescent="0.3">
      <c r="A1849" s="237">
        <v>0.72916666666666696</v>
      </c>
      <c r="B1849" s="118" t="s">
        <v>62</v>
      </c>
      <c r="C1849" s="118" t="s">
        <v>62</v>
      </c>
      <c r="D1849" s="118" t="s">
        <v>62</v>
      </c>
      <c r="E1849" s="118" t="s">
        <v>62</v>
      </c>
      <c r="F1849" s="118" t="s">
        <v>62</v>
      </c>
      <c r="G1849" s="118" t="s">
        <v>62</v>
      </c>
      <c r="H1849" s="118" t="s">
        <v>62</v>
      </c>
      <c r="I1849" s="118" t="s">
        <v>62</v>
      </c>
      <c r="J1849" s="118" t="s">
        <v>62</v>
      </c>
      <c r="K1849" s="118" t="s">
        <v>62</v>
      </c>
      <c r="L1849" s="118" t="s">
        <v>62</v>
      </c>
      <c r="M1849" s="118" t="s">
        <v>62</v>
      </c>
      <c r="N1849" s="118" t="s">
        <v>62</v>
      </c>
      <c r="O1849" s="118" t="s">
        <v>62</v>
      </c>
      <c r="P1849" s="118" t="s">
        <v>62</v>
      </c>
      <c r="Q1849" s="118" t="s">
        <v>62</v>
      </c>
      <c r="R1849" s="118" t="s">
        <v>62</v>
      </c>
      <c r="S1849" s="118" t="s">
        <v>62</v>
      </c>
      <c r="T1849" s="118" t="s">
        <v>62</v>
      </c>
      <c r="U1849" s="118" t="s">
        <v>62</v>
      </c>
      <c r="V1849" s="118" t="s">
        <v>62</v>
      </c>
      <c r="W1849" s="118" t="s">
        <v>62</v>
      </c>
    </row>
    <row r="1850" spans="1:23" ht="13.5" customHeight="1" x14ac:dyDescent="0.3">
      <c r="A1850" s="237">
        <v>0.73958333333333304</v>
      </c>
      <c r="B1850" s="118" t="s">
        <v>62</v>
      </c>
      <c r="C1850" s="118" t="s">
        <v>62</v>
      </c>
      <c r="D1850" s="118" t="s">
        <v>62</v>
      </c>
      <c r="E1850" s="118" t="s">
        <v>62</v>
      </c>
      <c r="F1850" s="118" t="s">
        <v>62</v>
      </c>
      <c r="G1850" s="118" t="s">
        <v>62</v>
      </c>
      <c r="H1850" s="118" t="s">
        <v>62</v>
      </c>
      <c r="I1850" s="118" t="s">
        <v>62</v>
      </c>
      <c r="J1850" s="118" t="s">
        <v>62</v>
      </c>
      <c r="K1850" s="118" t="s">
        <v>62</v>
      </c>
      <c r="L1850" s="118" t="s">
        <v>62</v>
      </c>
      <c r="M1850" s="118" t="s">
        <v>62</v>
      </c>
      <c r="N1850" s="118" t="s">
        <v>62</v>
      </c>
      <c r="O1850" s="118" t="s">
        <v>62</v>
      </c>
      <c r="P1850" s="118" t="s">
        <v>62</v>
      </c>
      <c r="Q1850" s="118" t="s">
        <v>62</v>
      </c>
      <c r="R1850" s="118" t="s">
        <v>62</v>
      </c>
      <c r="S1850" s="118" t="s">
        <v>62</v>
      </c>
      <c r="T1850" s="118" t="s">
        <v>62</v>
      </c>
      <c r="U1850" s="118" t="s">
        <v>62</v>
      </c>
      <c r="V1850" s="118" t="s">
        <v>62</v>
      </c>
      <c r="W1850" s="118" t="s">
        <v>62</v>
      </c>
    </row>
    <row r="1851" spans="1:23" ht="13.5" customHeight="1" x14ac:dyDescent="0.3">
      <c r="A1851" s="237">
        <v>0.75</v>
      </c>
      <c r="B1851" s="118" t="s">
        <v>62</v>
      </c>
      <c r="C1851" s="118" t="s">
        <v>62</v>
      </c>
      <c r="D1851" s="118" t="s">
        <v>62</v>
      </c>
      <c r="E1851" s="118" t="s">
        <v>62</v>
      </c>
      <c r="F1851" s="118" t="s">
        <v>62</v>
      </c>
      <c r="G1851" s="118" t="s">
        <v>62</v>
      </c>
      <c r="H1851" s="118" t="s">
        <v>62</v>
      </c>
      <c r="I1851" s="118" t="s">
        <v>62</v>
      </c>
      <c r="J1851" s="118" t="s">
        <v>62</v>
      </c>
      <c r="K1851" s="118" t="s">
        <v>62</v>
      </c>
      <c r="L1851" s="118" t="s">
        <v>62</v>
      </c>
      <c r="M1851" s="118" t="s">
        <v>62</v>
      </c>
      <c r="N1851" s="118" t="s">
        <v>62</v>
      </c>
      <c r="O1851" s="118" t="s">
        <v>62</v>
      </c>
      <c r="P1851" s="118" t="s">
        <v>62</v>
      </c>
      <c r="Q1851" s="118" t="s">
        <v>62</v>
      </c>
      <c r="R1851" s="118" t="s">
        <v>62</v>
      </c>
      <c r="S1851" s="118" t="s">
        <v>62</v>
      </c>
      <c r="T1851" s="118" t="s">
        <v>62</v>
      </c>
      <c r="U1851" s="118" t="s">
        <v>62</v>
      </c>
      <c r="V1851" s="118" t="s">
        <v>62</v>
      </c>
      <c r="W1851" s="118" t="s">
        <v>62</v>
      </c>
    </row>
    <row r="1852" spans="1:23" ht="13.5" customHeight="1" x14ac:dyDescent="0.3">
      <c r="A1852" s="237">
        <v>0.76041666666666696</v>
      </c>
      <c r="B1852" s="118" t="s">
        <v>62</v>
      </c>
      <c r="C1852" s="118" t="s">
        <v>62</v>
      </c>
      <c r="D1852" s="118" t="s">
        <v>62</v>
      </c>
      <c r="E1852" s="118" t="s">
        <v>62</v>
      </c>
      <c r="F1852" s="118" t="s">
        <v>62</v>
      </c>
      <c r="G1852" s="118" t="s">
        <v>62</v>
      </c>
      <c r="H1852" s="118" t="s">
        <v>62</v>
      </c>
      <c r="I1852" s="118" t="s">
        <v>62</v>
      </c>
      <c r="J1852" s="118" t="s">
        <v>62</v>
      </c>
      <c r="K1852" s="118" t="s">
        <v>62</v>
      </c>
      <c r="L1852" s="118" t="s">
        <v>62</v>
      </c>
      <c r="M1852" s="118" t="s">
        <v>62</v>
      </c>
      <c r="N1852" s="118" t="s">
        <v>62</v>
      </c>
      <c r="O1852" s="118" t="s">
        <v>62</v>
      </c>
      <c r="P1852" s="118" t="s">
        <v>62</v>
      </c>
      <c r="Q1852" s="118" t="s">
        <v>62</v>
      </c>
      <c r="R1852" s="118" t="s">
        <v>62</v>
      </c>
      <c r="S1852" s="118" t="s">
        <v>62</v>
      </c>
      <c r="T1852" s="118" t="s">
        <v>62</v>
      </c>
      <c r="U1852" s="118" t="s">
        <v>62</v>
      </c>
      <c r="V1852" s="118" t="s">
        <v>62</v>
      </c>
      <c r="W1852" s="118" t="s">
        <v>62</v>
      </c>
    </row>
    <row r="1853" spans="1:23" ht="13.5" customHeight="1" x14ac:dyDescent="0.3">
      <c r="A1853" s="237">
        <v>0.77083333333333304</v>
      </c>
      <c r="B1853" s="118" t="s">
        <v>62</v>
      </c>
      <c r="C1853" s="118" t="s">
        <v>62</v>
      </c>
      <c r="D1853" s="118" t="s">
        <v>62</v>
      </c>
      <c r="E1853" s="118" t="s">
        <v>62</v>
      </c>
      <c r="F1853" s="118" t="s">
        <v>62</v>
      </c>
      <c r="G1853" s="118" t="s">
        <v>62</v>
      </c>
      <c r="H1853" s="118" t="s">
        <v>62</v>
      </c>
      <c r="I1853" s="118" t="s">
        <v>62</v>
      </c>
      <c r="J1853" s="118" t="s">
        <v>62</v>
      </c>
      <c r="K1853" s="118" t="s">
        <v>62</v>
      </c>
      <c r="L1853" s="118" t="s">
        <v>62</v>
      </c>
      <c r="M1853" s="118" t="s">
        <v>62</v>
      </c>
      <c r="N1853" s="118" t="s">
        <v>62</v>
      </c>
      <c r="O1853" s="118" t="s">
        <v>62</v>
      </c>
      <c r="P1853" s="118" t="s">
        <v>62</v>
      </c>
      <c r="Q1853" s="118" t="s">
        <v>62</v>
      </c>
      <c r="R1853" s="118" t="s">
        <v>62</v>
      </c>
      <c r="S1853" s="118" t="s">
        <v>62</v>
      </c>
      <c r="T1853" s="118" t="s">
        <v>62</v>
      </c>
      <c r="U1853" s="118" t="s">
        <v>62</v>
      </c>
      <c r="V1853" s="118" t="s">
        <v>62</v>
      </c>
      <c r="W1853" s="118" t="s">
        <v>62</v>
      </c>
    </row>
    <row r="1854" spans="1:23" ht="13.5" customHeight="1" x14ac:dyDescent="0.3">
      <c r="A1854" s="237">
        <v>0.78125</v>
      </c>
      <c r="B1854" s="118" t="s">
        <v>62</v>
      </c>
      <c r="C1854" s="118" t="s">
        <v>62</v>
      </c>
      <c r="D1854" s="118" t="s">
        <v>62</v>
      </c>
      <c r="E1854" s="118" t="s">
        <v>62</v>
      </c>
      <c r="F1854" s="118" t="s">
        <v>62</v>
      </c>
      <c r="G1854" s="118" t="s">
        <v>62</v>
      </c>
      <c r="H1854" s="118" t="s">
        <v>62</v>
      </c>
      <c r="I1854" s="118" t="s">
        <v>62</v>
      </c>
      <c r="J1854" s="118" t="s">
        <v>62</v>
      </c>
      <c r="K1854" s="118" t="s">
        <v>62</v>
      </c>
      <c r="L1854" s="118" t="s">
        <v>62</v>
      </c>
      <c r="M1854" s="118" t="s">
        <v>62</v>
      </c>
      <c r="N1854" s="118" t="s">
        <v>62</v>
      </c>
      <c r="O1854" s="118" t="s">
        <v>62</v>
      </c>
      <c r="P1854" s="118" t="s">
        <v>62</v>
      </c>
      <c r="Q1854" s="118" t="s">
        <v>62</v>
      </c>
      <c r="R1854" s="118" t="s">
        <v>62</v>
      </c>
      <c r="S1854" s="118" t="s">
        <v>62</v>
      </c>
      <c r="T1854" s="118" t="s">
        <v>62</v>
      </c>
      <c r="U1854" s="118" t="s">
        <v>62</v>
      </c>
      <c r="V1854" s="118" t="s">
        <v>62</v>
      </c>
      <c r="W1854" s="118" t="s">
        <v>62</v>
      </c>
    </row>
    <row r="1855" spans="1:23" ht="13.5" customHeight="1" x14ac:dyDescent="0.3">
      <c r="A1855" s="237">
        <v>0.79166666666666696</v>
      </c>
      <c r="B1855" s="118" t="s">
        <v>62</v>
      </c>
      <c r="C1855" s="118" t="s">
        <v>62</v>
      </c>
      <c r="D1855" s="118" t="s">
        <v>62</v>
      </c>
      <c r="E1855" s="118" t="s">
        <v>62</v>
      </c>
      <c r="F1855" s="118" t="s">
        <v>62</v>
      </c>
      <c r="G1855" s="118" t="s">
        <v>62</v>
      </c>
      <c r="H1855" s="118" t="s">
        <v>62</v>
      </c>
      <c r="I1855" s="118" t="s">
        <v>62</v>
      </c>
      <c r="J1855" s="118" t="s">
        <v>62</v>
      </c>
      <c r="K1855" s="118" t="s">
        <v>62</v>
      </c>
      <c r="L1855" s="118" t="s">
        <v>62</v>
      </c>
      <c r="M1855" s="118" t="s">
        <v>62</v>
      </c>
      <c r="N1855" s="118" t="s">
        <v>62</v>
      </c>
      <c r="O1855" s="118" t="s">
        <v>62</v>
      </c>
      <c r="P1855" s="118" t="s">
        <v>62</v>
      </c>
      <c r="Q1855" s="118" t="s">
        <v>62</v>
      </c>
      <c r="R1855" s="118" t="s">
        <v>62</v>
      </c>
      <c r="S1855" s="118" t="s">
        <v>62</v>
      </c>
      <c r="T1855" s="118" t="s">
        <v>62</v>
      </c>
      <c r="U1855" s="118" t="s">
        <v>62</v>
      </c>
      <c r="V1855" s="118" t="s">
        <v>62</v>
      </c>
      <c r="W1855" s="118" t="s">
        <v>62</v>
      </c>
    </row>
    <row r="1856" spans="1:23" ht="13.5" customHeight="1" x14ac:dyDescent="0.3">
      <c r="A1856" s="237">
        <v>0.80208333333333304</v>
      </c>
      <c r="B1856" s="118" t="s">
        <v>62</v>
      </c>
      <c r="C1856" s="118" t="s">
        <v>62</v>
      </c>
      <c r="D1856" s="118" t="s">
        <v>62</v>
      </c>
      <c r="E1856" s="118" t="s">
        <v>62</v>
      </c>
      <c r="F1856" s="118" t="s">
        <v>62</v>
      </c>
      <c r="G1856" s="118" t="s">
        <v>62</v>
      </c>
      <c r="H1856" s="118" t="s">
        <v>62</v>
      </c>
      <c r="I1856" s="118" t="s">
        <v>62</v>
      </c>
      <c r="J1856" s="118" t="s">
        <v>62</v>
      </c>
      <c r="K1856" s="118" t="s">
        <v>62</v>
      </c>
      <c r="L1856" s="118" t="s">
        <v>62</v>
      </c>
      <c r="M1856" s="118" t="s">
        <v>62</v>
      </c>
      <c r="N1856" s="118" t="s">
        <v>62</v>
      </c>
      <c r="O1856" s="118" t="s">
        <v>62</v>
      </c>
      <c r="P1856" s="118" t="s">
        <v>62</v>
      </c>
      <c r="Q1856" s="118" t="s">
        <v>62</v>
      </c>
      <c r="R1856" s="118" t="s">
        <v>62</v>
      </c>
      <c r="S1856" s="118" t="s">
        <v>62</v>
      </c>
      <c r="T1856" s="118" t="s">
        <v>62</v>
      </c>
      <c r="U1856" s="118" t="s">
        <v>62</v>
      </c>
      <c r="V1856" s="118" t="s">
        <v>62</v>
      </c>
      <c r="W1856" s="118" t="s">
        <v>62</v>
      </c>
    </row>
    <row r="1857" spans="1:23" ht="13.5" customHeight="1" x14ac:dyDescent="0.3">
      <c r="A1857" s="237">
        <v>0.8125</v>
      </c>
      <c r="B1857" s="118" t="s">
        <v>62</v>
      </c>
      <c r="C1857" s="118" t="s">
        <v>62</v>
      </c>
      <c r="D1857" s="118" t="s">
        <v>62</v>
      </c>
      <c r="E1857" s="118" t="s">
        <v>62</v>
      </c>
      <c r="F1857" s="118" t="s">
        <v>62</v>
      </c>
      <c r="G1857" s="118" t="s">
        <v>62</v>
      </c>
      <c r="H1857" s="118" t="s">
        <v>62</v>
      </c>
      <c r="I1857" s="118" t="s">
        <v>62</v>
      </c>
      <c r="J1857" s="118" t="s">
        <v>62</v>
      </c>
      <c r="K1857" s="118" t="s">
        <v>62</v>
      </c>
      <c r="L1857" s="118" t="s">
        <v>62</v>
      </c>
      <c r="M1857" s="118" t="s">
        <v>62</v>
      </c>
      <c r="N1857" s="118" t="s">
        <v>62</v>
      </c>
      <c r="O1857" s="118" t="s">
        <v>62</v>
      </c>
      <c r="P1857" s="118" t="s">
        <v>62</v>
      </c>
      <c r="Q1857" s="118" t="s">
        <v>62</v>
      </c>
      <c r="R1857" s="118" t="s">
        <v>62</v>
      </c>
      <c r="S1857" s="118" t="s">
        <v>62</v>
      </c>
      <c r="T1857" s="118" t="s">
        <v>62</v>
      </c>
      <c r="U1857" s="118" t="s">
        <v>62</v>
      </c>
      <c r="V1857" s="118" t="s">
        <v>62</v>
      </c>
      <c r="W1857" s="118" t="s">
        <v>62</v>
      </c>
    </row>
    <row r="1858" spans="1:23" ht="13.5" customHeight="1" x14ac:dyDescent="0.3">
      <c r="A1858" s="237">
        <v>0.82291666666666696</v>
      </c>
      <c r="B1858" s="118" t="s">
        <v>62</v>
      </c>
      <c r="C1858" s="118" t="s">
        <v>62</v>
      </c>
      <c r="D1858" s="118" t="s">
        <v>62</v>
      </c>
      <c r="E1858" s="118" t="s">
        <v>62</v>
      </c>
      <c r="F1858" s="118" t="s">
        <v>62</v>
      </c>
      <c r="G1858" s="118" t="s">
        <v>62</v>
      </c>
      <c r="H1858" s="118" t="s">
        <v>62</v>
      </c>
      <c r="I1858" s="118" t="s">
        <v>62</v>
      </c>
      <c r="J1858" s="118" t="s">
        <v>62</v>
      </c>
      <c r="K1858" s="118" t="s">
        <v>62</v>
      </c>
      <c r="L1858" s="118" t="s">
        <v>62</v>
      </c>
      <c r="M1858" s="118" t="s">
        <v>62</v>
      </c>
      <c r="N1858" s="118" t="s">
        <v>62</v>
      </c>
      <c r="O1858" s="118" t="s">
        <v>62</v>
      </c>
      <c r="P1858" s="118" t="s">
        <v>62</v>
      </c>
      <c r="Q1858" s="118" t="s">
        <v>62</v>
      </c>
      <c r="R1858" s="118" t="s">
        <v>62</v>
      </c>
      <c r="S1858" s="118" t="s">
        <v>62</v>
      </c>
      <c r="T1858" s="118" t="s">
        <v>62</v>
      </c>
      <c r="U1858" s="118" t="s">
        <v>62</v>
      </c>
      <c r="V1858" s="118" t="s">
        <v>62</v>
      </c>
      <c r="W1858" s="118" t="s">
        <v>62</v>
      </c>
    </row>
    <row r="1859" spans="1:23" ht="13.5" customHeight="1" x14ac:dyDescent="0.3">
      <c r="A1859" s="237">
        <v>0.83333333333333304</v>
      </c>
      <c r="B1859" s="118" t="s">
        <v>62</v>
      </c>
      <c r="C1859" s="118" t="s">
        <v>62</v>
      </c>
      <c r="D1859" s="118" t="s">
        <v>62</v>
      </c>
      <c r="E1859" s="118" t="s">
        <v>62</v>
      </c>
      <c r="F1859" s="118" t="s">
        <v>62</v>
      </c>
      <c r="G1859" s="118" t="s">
        <v>62</v>
      </c>
      <c r="H1859" s="118" t="s">
        <v>62</v>
      </c>
      <c r="I1859" s="118" t="s">
        <v>62</v>
      </c>
      <c r="J1859" s="118" t="s">
        <v>62</v>
      </c>
      <c r="K1859" s="118" t="s">
        <v>62</v>
      </c>
      <c r="L1859" s="118" t="s">
        <v>62</v>
      </c>
      <c r="M1859" s="118" t="s">
        <v>62</v>
      </c>
      <c r="N1859" s="118" t="s">
        <v>62</v>
      </c>
      <c r="O1859" s="118" t="s">
        <v>62</v>
      </c>
      <c r="P1859" s="118" t="s">
        <v>62</v>
      </c>
      <c r="Q1859" s="118" t="s">
        <v>62</v>
      </c>
      <c r="R1859" s="118" t="s">
        <v>62</v>
      </c>
      <c r="S1859" s="118" t="s">
        <v>62</v>
      </c>
      <c r="T1859" s="118" t="s">
        <v>62</v>
      </c>
      <c r="U1859" s="118" t="s">
        <v>62</v>
      </c>
      <c r="V1859" s="118" t="s">
        <v>62</v>
      </c>
      <c r="W1859" s="118" t="s">
        <v>62</v>
      </c>
    </row>
    <row r="1860" spans="1:23" ht="13.5" customHeight="1" x14ac:dyDescent="0.3">
      <c r="A1860" s="237">
        <v>0.84375</v>
      </c>
      <c r="B1860" s="118" t="s">
        <v>62</v>
      </c>
      <c r="C1860" s="118" t="s">
        <v>62</v>
      </c>
      <c r="D1860" s="118" t="s">
        <v>62</v>
      </c>
      <c r="E1860" s="118" t="s">
        <v>62</v>
      </c>
      <c r="F1860" s="118" t="s">
        <v>62</v>
      </c>
      <c r="G1860" s="118" t="s">
        <v>62</v>
      </c>
      <c r="H1860" s="118" t="s">
        <v>62</v>
      </c>
      <c r="I1860" s="118" t="s">
        <v>62</v>
      </c>
      <c r="J1860" s="118" t="s">
        <v>62</v>
      </c>
      <c r="K1860" s="118" t="s">
        <v>62</v>
      </c>
      <c r="L1860" s="118" t="s">
        <v>62</v>
      </c>
      <c r="M1860" s="118" t="s">
        <v>62</v>
      </c>
      <c r="N1860" s="118" t="s">
        <v>62</v>
      </c>
      <c r="O1860" s="118" t="s">
        <v>62</v>
      </c>
      <c r="P1860" s="118" t="s">
        <v>62</v>
      </c>
      <c r="Q1860" s="118" t="s">
        <v>62</v>
      </c>
      <c r="R1860" s="118" t="s">
        <v>62</v>
      </c>
      <c r="S1860" s="118" t="s">
        <v>62</v>
      </c>
      <c r="T1860" s="118" t="s">
        <v>62</v>
      </c>
      <c r="U1860" s="118" t="s">
        <v>62</v>
      </c>
      <c r="V1860" s="118" t="s">
        <v>62</v>
      </c>
      <c r="W1860" s="118" t="s">
        <v>62</v>
      </c>
    </row>
    <row r="1861" spans="1:23" ht="13.5" customHeight="1" x14ac:dyDescent="0.3">
      <c r="A1861" s="237">
        <v>0.85416666666666696</v>
      </c>
      <c r="B1861" s="118" t="s">
        <v>62</v>
      </c>
      <c r="C1861" s="118" t="s">
        <v>62</v>
      </c>
      <c r="D1861" s="118" t="s">
        <v>62</v>
      </c>
      <c r="E1861" s="118" t="s">
        <v>62</v>
      </c>
      <c r="F1861" s="118" t="s">
        <v>62</v>
      </c>
      <c r="G1861" s="118" t="s">
        <v>62</v>
      </c>
      <c r="H1861" s="118" t="s">
        <v>62</v>
      </c>
      <c r="I1861" s="118" t="s">
        <v>62</v>
      </c>
      <c r="J1861" s="118" t="s">
        <v>62</v>
      </c>
      <c r="K1861" s="118" t="s">
        <v>62</v>
      </c>
      <c r="L1861" s="118" t="s">
        <v>62</v>
      </c>
      <c r="M1861" s="118" t="s">
        <v>62</v>
      </c>
      <c r="N1861" s="118" t="s">
        <v>62</v>
      </c>
      <c r="O1861" s="118" t="s">
        <v>62</v>
      </c>
      <c r="P1861" s="118" t="s">
        <v>62</v>
      </c>
      <c r="Q1861" s="118" t="s">
        <v>62</v>
      </c>
      <c r="R1861" s="118" t="s">
        <v>62</v>
      </c>
      <c r="S1861" s="118" t="s">
        <v>62</v>
      </c>
      <c r="T1861" s="118" t="s">
        <v>62</v>
      </c>
      <c r="U1861" s="118" t="s">
        <v>62</v>
      </c>
      <c r="V1861" s="118" t="s">
        <v>62</v>
      </c>
      <c r="W1861" s="118" t="s">
        <v>62</v>
      </c>
    </row>
    <row r="1862" spans="1:23" ht="13.5" customHeight="1" x14ac:dyDescent="0.3">
      <c r="A1862" s="237">
        <v>0.86458333333333304</v>
      </c>
      <c r="B1862" s="118" t="s">
        <v>62</v>
      </c>
      <c r="C1862" s="118" t="s">
        <v>62</v>
      </c>
      <c r="D1862" s="118" t="s">
        <v>62</v>
      </c>
      <c r="E1862" s="118" t="s">
        <v>62</v>
      </c>
      <c r="F1862" s="118" t="s">
        <v>62</v>
      </c>
      <c r="G1862" s="118" t="s">
        <v>62</v>
      </c>
      <c r="H1862" s="118" t="s">
        <v>62</v>
      </c>
      <c r="I1862" s="118" t="s">
        <v>62</v>
      </c>
      <c r="J1862" s="118" t="s">
        <v>62</v>
      </c>
      <c r="K1862" s="118" t="s">
        <v>62</v>
      </c>
      <c r="L1862" s="118" t="s">
        <v>62</v>
      </c>
      <c r="M1862" s="118" t="s">
        <v>62</v>
      </c>
      <c r="N1862" s="118" t="s">
        <v>62</v>
      </c>
      <c r="O1862" s="118" t="s">
        <v>62</v>
      </c>
      <c r="P1862" s="118" t="s">
        <v>62</v>
      </c>
      <c r="Q1862" s="118" t="s">
        <v>62</v>
      </c>
      <c r="R1862" s="118" t="s">
        <v>62</v>
      </c>
      <c r="S1862" s="118" t="s">
        <v>62</v>
      </c>
      <c r="T1862" s="118" t="s">
        <v>62</v>
      </c>
      <c r="U1862" s="118" t="s">
        <v>62</v>
      </c>
      <c r="V1862" s="118" t="s">
        <v>62</v>
      </c>
      <c r="W1862" s="118" t="s">
        <v>62</v>
      </c>
    </row>
    <row r="1863" spans="1:23" ht="13.5" customHeight="1" x14ac:dyDescent="0.3">
      <c r="A1863" s="237">
        <v>0.875</v>
      </c>
      <c r="B1863" s="118" t="s">
        <v>62</v>
      </c>
      <c r="C1863" s="118" t="s">
        <v>62</v>
      </c>
      <c r="D1863" s="118" t="s">
        <v>62</v>
      </c>
      <c r="E1863" s="118" t="s">
        <v>62</v>
      </c>
      <c r="F1863" s="118" t="s">
        <v>62</v>
      </c>
      <c r="G1863" s="118" t="s">
        <v>62</v>
      </c>
      <c r="H1863" s="118" t="s">
        <v>62</v>
      </c>
      <c r="I1863" s="118" t="s">
        <v>62</v>
      </c>
      <c r="J1863" s="118" t="s">
        <v>62</v>
      </c>
      <c r="K1863" s="118" t="s">
        <v>62</v>
      </c>
      <c r="L1863" s="118" t="s">
        <v>62</v>
      </c>
      <c r="M1863" s="118" t="s">
        <v>62</v>
      </c>
      <c r="N1863" s="118" t="s">
        <v>62</v>
      </c>
      <c r="O1863" s="118" t="s">
        <v>62</v>
      </c>
      <c r="P1863" s="118" t="s">
        <v>62</v>
      </c>
      <c r="Q1863" s="118" t="s">
        <v>62</v>
      </c>
      <c r="R1863" s="118" t="s">
        <v>62</v>
      </c>
      <c r="S1863" s="118" t="s">
        <v>62</v>
      </c>
      <c r="T1863" s="118" t="s">
        <v>62</v>
      </c>
      <c r="U1863" s="118" t="s">
        <v>62</v>
      </c>
      <c r="V1863" s="118" t="s">
        <v>62</v>
      </c>
      <c r="W1863" s="118" t="s">
        <v>62</v>
      </c>
    </row>
    <row r="1864" spans="1:23" ht="13.5" customHeight="1" x14ac:dyDescent="0.3">
      <c r="A1864" s="237">
        <v>0.88541666666666696</v>
      </c>
      <c r="B1864" s="118" t="s">
        <v>62</v>
      </c>
      <c r="C1864" s="118" t="s">
        <v>62</v>
      </c>
      <c r="D1864" s="118" t="s">
        <v>62</v>
      </c>
      <c r="E1864" s="118" t="s">
        <v>62</v>
      </c>
      <c r="F1864" s="118" t="s">
        <v>62</v>
      </c>
      <c r="G1864" s="118" t="s">
        <v>62</v>
      </c>
      <c r="H1864" s="118" t="s">
        <v>62</v>
      </c>
      <c r="I1864" s="118" t="s">
        <v>62</v>
      </c>
      <c r="J1864" s="118" t="s">
        <v>62</v>
      </c>
      <c r="K1864" s="118" t="s">
        <v>62</v>
      </c>
      <c r="L1864" s="118" t="s">
        <v>62</v>
      </c>
      <c r="M1864" s="118" t="s">
        <v>62</v>
      </c>
      <c r="N1864" s="118" t="s">
        <v>62</v>
      </c>
      <c r="O1864" s="118" t="s">
        <v>62</v>
      </c>
      <c r="P1864" s="118" t="s">
        <v>62</v>
      </c>
      <c r="Q1864" s="118" t="s">
        <v>62</v>
      </c>
      <c r="R1864" s="118" t="s">
        <v>62</v>
      </c>
      <c r="S1864" s="118" t="s">
        <v>62</v>
      </c>
      <c r="T1864" s="118" t="s">
        <v>62</v>
      </c>
      <c r="U1864" s="118" t="s">
        <v>62</v>
      </c>
      <c r="V1864" s="118" t="s">
        <v>62</v>
      </c>
      <c r="W1864" s="118" t="s">
        <v>62</v>
      </c>
    </row>
    <row r="1865" spans="1:23" ht="13.5" customHeight="1" x14ac:dyDescent="0.3">
      <c r="A1865" s="237">
        <v>0.89583333333333304</v>
      </c>
      <c r="B1865" s="118" t="s">
        <v>62</v>
      </c>
      <c r="C1865" s="118" t="s">
        <v>62</v>
      </c>
      <c r="D1865" s="118" t="s">
        <v>62</v>
      </c>
      <c r="E1865" s="118" t="s">
        <v>62</v>
      </c>
      <c r="F1865" s="118" t="s">
        <v>62</v>
      </c>
      <c r="G1865" s="118" t="s">
        <v>62</v>
      </c>
      <c r="H1865" s="118" t="s">
        <v>62</v>
      </c>
      <c r="I1865" s="118" t="s">
        <v>62</v>
      </c>
      <c r="J1865" s="118" t="s">
        <v>62</v>
      </c>
      <c r="K1865" s="118" t="s">
        <v>62</v>
      </c>
      <c r="L1865" s="118" t="s">
        <v>62</v>
      </c>
      <c r="M1865" s="118" t="s">
        <v>62</v>
      </c>
      <c r="N1865" s="118" t="s">
        <v>62</v>
      </c>
      <c r="O1865" s="118" t="s">
        <v>62</v>
      </c>
      <c r="P1865" s="118" t="s">
        <v>62</v>
      </c>
      <c r="Q1865" s="118" t="s">
        <v>62</v>
      </c>
      <c r="R1865" s="118" t="s">
        <v>62</v>
      </c>
      <c r="S1865" s="118" t="s">
        <v>62</v>
      </c>
      <c r="T1865" s="118" t="s">
        <v>62</v>
      </c>
      <c r="U1865" s="118" t="s">
        <v>62</v>
      </c>
      <c r="V1865" s="118" t="s">
        <v>62</v>
      </c>
      <c r="W1865" s="118" t="s">
        <v>62</v>
      </c>
    </row>
    <row r="1866" spans="1:23" ht="13.5" customHeight="1" x14ac:dyDescent="0.3">
      <c r="A1866" s="237">
        <v>0.90625</v>
      </c>
      <c r="B1866" s="118" t="s">
        <v>62</v>
      </c>
      <c r="C1866" s="118" t="s">
        <v>62</v>
      </c>
      <c r="D1866" s="118" t="s">
        <v>62</v>
      </c>
      <c r="E1866" s="118" t="s">
        <v>62</v>
      </c>
      <c r="F1866" s="118" t="s">
        <v>62</v>
      </c>
      <c r="G1866" s="118" t="s">
        <v>62</v>
      </c>
      <c r="H1866" s="118" t="s">
        <v>62</v>
      </c>
      <c r="I1866" s="118" t="s">
        <v>62</v>
      </c>
      <c r="J1866" s="118" t="s">
        <v>62</v>
      </c>
      <c r="K1866" s="118" t="s">
        <v>62</v>
      </c>
      <c r="L1866" s="118" t="s">
        <v>62</v>
      </c>
      <c r="M1866" s="118" t="s">
        <v>62</v>
      </c>
      <c r="N1866" s="118" t="s">
        <v>62</v>
      </c>
      <c r="O1866" s="118" t="s">
        <v>62</v>
      </c>
      <c r="P1866" s="118" t="s">
        <v>62</v>
      </c>
      <c r="Q1866" s="118" t="s">
        <v>62</v>
      </c>
      <c r="R1866" s="118" t="s">
        <v>62</v>
      </c>
      <c r="S1866" s="118" t="s">
        <v>62</v>
      </c>
      <c r="T1866" s="118" t="s">
        <v>62</v>
      </c>
      <c r="U1866" s="118" t="s">
        <v>62</v>
      </c>
      <c r="V1866" s="118" t="s">
        <v>62</v>
      </c>
      <c r="W1866" s="118" t="s">
        <v>62</v>
      </c>
    </row>
    <row r="1867" spans="1:23" ht="13.5" customHeight="1" x14ac:dyDescent="0.3">
      <c r="A1867" s="237">
        <v>0.91666666666666696</v>
      </c>
      <c r="B1867" s="118" t="s">
        <v>62</v>
      </c>
      <c r="C1867" s="118" t="s">
        <v>62</v>
      </c>
      <c r="D1867" s="118" t="s">
        <v>62</v>
      </c>
      <c r="E1867" s="118" t="s">
        <v>62</v>
      </c>
      <c r="F1867" s="118" t="s">
        <v>62</v>
      </c>
      <c r="G1867" s="118" t="s">
        <v>62</v>
      </c>
      <c r="H1867" s="118" t="s">
        <v>62</v>
      </c>
      <c r="I1867" s="118" t="s">
        <v>62</v>
      </c>
      <c r="J1867" s="118" t="s">
        <v>62</v>
      </c>
      <c r="K1867" s="118" t="s">
        <v>62</v>
      </c>
      <c r="L1867" s="118" t="s">
        <v>62</v>
      </c>
      <c r="M1867" s="118" t="s">
        <v>62</v>
      </c>
      <c r="N1867" s="118" t="s">
        <v>62</v>
      </c>
      <c r="O1867" s="118" t="s">
        <v>62</v>
      </c>
      <c r="P1867" s="118" t="s">
        <v>62</v>
      </c>
      <c r="Q1867" s="118" t="s">
        <v>62</v>
      </c>
      <c r="R1867" s="118" t="s">
        <v>62</v>
      </c>
      <c r="S1867" s="118" t="s">
        <v>62</v>
      </c>
      <c r="T1867" s="118" t="s">
        <v>62</v>
      </c>
      <c r="U1867" s="118" t="s">
        <v>62</v>
      </c>
      <c r="V1867" s="118" t="s">
        <v>62</v>
      </c>
      <c r="W1867" s="118" t="s">
        <v>62</v>
      </c>
    </row>
    <row r="1868" spans="1:23" ht="13.5" customHeight="1" x14ac:dyDescent="0.3">
      <c r="A1868" s="237">
        <v>0.92708333333333304</v>
      </c>
      <c r="B1868" s="118" t="s">
        <v>62</v>
      </c>
      <c r="C1868" s="118" t="s">
        <v>62</v>
      </c>
      <c r="D1868" s="118" t="s">
        <v>62</v>
      </c>
      <c r="E1868" s="118" t="s">
        <v>62</v>
      </c>
      <c r="F1868" s="118" t="s">
        <v>62</v>
      </c>
      <c r="G1868" s="118" t="s">
        <v>62</v>
      </c>
      <c r="H1868" s="118" t="s">
        <v>62</v>
      </c>
      <c r="I1868" s="118" t="s">
        <v>62</v>
      </c>
      <c r="J1868" s="118" t="s">
        <v>62</v>
      </c>
      <c r="K1868" s="118" t="s">
        <v>62</v>
      </c>
      <c r="L1868" s="118" t="s">
        <v>62</v>
      </c>
      <c r="M1868" s="118" t="s">
        <v>62</v>
      </c>
      <c r="N1868" s="118" t="s">
        <v>62</v>
      </c>
      <c r="O1868" s="118" t="s">
        <v>62</v>
      </c>
      <c r="P1868" s="118" t="s">
        <v>62</v>
      </c>
      <c r="Q1868" s="118" t="s">
        <v>62</v>
      </c>
      <c r="R1868" s="118" t="s">
        <v>62</v>
      </c>
      <c r="S1868" s="118" t="s">
        <v>62</v>
      </c>
      <c r="T1868" s="118" t="s">
        <v>62</v>
      </c>
      <c r="U1868" s="118" t="s">
        <v>62</v>
      </c>
      <c r="V1868" s="118" t="s">
        <v>62</v>
      </c>
      <c r="W1868" s="118" t="s">
        <v>62</v>
      </c>
    </row>
    <row r="1869" spans="1:23" ht="13.5" customHeight="1" x14ac:dyDescent="0.3">
      <c r="A1869" s="237">
        <v>0.9375</v>
      </c>
      <c r="B1869" s="118" t="s">
        <v>62</v>
      </c>
      <c r="C1869" s="118" t="s">
        <v>62</v>
      </c>
      <c r="D1869" s="118" t="s">
        <v>62</v>
      </c>
      <c r="E1869" s="118" t="s">
        <v>62</v>
      </c>
      <c r="F1869" s="118" t="s">
        <v>62</v>
      </c>
      <c r="G1869" s="118" t="s">
        <v>62</v>
      </c>
      <c r="H1869" s="118" t="s">
        <v>62</v>
      </c>
      <c r="I1869" s="118" t="s">
        <v>62</v>
      </c>
      <c r="J1869" s="118" t="s">
        <v>62</v>
      </c>
      <c r="K1869" s="118" t="s">
        <v>62</v>
      </c>
      <c r="L1869" s="118" t="s">
        <v>62</v>
      </c>
      <c r="M1869" s="118" t="s">
        <v>62</v>
      </c>
      <c r="N1869" s="118" t="s">
        <v>62</v>
      </c>
      <c r="O1869" s="118" t="s">
        <v>62</v>
      </c>
      <c r="P1869" s="118" t="s">
        <v>62</v>
      </c>
      <c r="Q1869" s="118" t="s">
        <v>62</v>
      </c>
      <c r="R1869" s="118" t="s">
        <v>62</v>
      </c>
      <c r="S1869" s="118" t="s">
        <v>62</v>
      </c>
      <c r="T1869" s="118" t="s">
        <v>62</v>
      </c>
      <c r="U1869" s="118" t="s">
        <v>62</v>
      </c>
      <c r="V1869" s="118" t="s">
        <v>62</v>
      </c>
      <c r="W1869" s="118" t="s">
        <v>62</v>
      </c>
    </row>
    <row r="1870" spans="1:23" ht="13.5" customHeight="1" x14ac:dyDescent="0.3">
      <c r="A1870" s="237">
        <v>0.94791666666666696</v>
      </c>
      <c r="B1870" s="118" t="s">
        <v>62</v>
      </c>
      <c r="C1870" s="118" t="s">
        <v>62</v>
      </c>
      <c r="D1870" s="118" t="s">
        <v>62</v>
      </c>
      <c r="E1870" s="118" t="s">
        <v>62</v>
      </c>
      <c r="F1870" s="118" t="s">
        <v>62</v>
      </c>
      <c r="G1870" s="118" t="s">
        <v>62</v>
      </c>
      <c r="H1870" s="118" t="s">
        <v>62</v>
      </c>
      <c r="I1870" s="118" t="s">
        <v>62</v>
      </c>
      <c r="J1870" s="118" t="s">
        <v>62</v>
      </c>
      <c r="K1870" s="118" t="s">
        <v>62</v>
      </c>
      <c r="L1870" s="118" t="s">
        <v>62</v>
      </c>
      <c r="M1870" s="118" t="s">
        <v>62</v>
      </c>
      <c r="N1870" s="118" t="s">
        <v>62</v>
      </c>
      <c r="O1870" s="118" t="s">
        <v>62</v>
      </c>
      <c r="P1870" s="118" t="s">
        <v>62</v>
      </c>
      <c r="Q1870" s="118" t="s">
        <v>62</v>
      </c>
      <c r="R1870" s="118" t="s">
        <v>62</v>
      </c>
      <c r="S1870" s="118" t="s">
        <v>62</v>
      </c>
      <c r="T1870" s="118" t="s">
        <v>62</v>
      </c>
      <c r="U1870" s="118" t="s">
        <v>62</v>
      </c>
      <c r="V1870" s="118" t="s">
        <v>62</v>
      </c>
      <c r="W1870" s="118" t="s">
        <v>62</v>
      </c>
    </row>
    <row r="1871" spans="1:23" ht="13.5" customHeight="1" x14ac:dyDescent="0.3">
      <c r="A1871" s="237">
        <v>0.95833333333333304</v>
      </c>
      <c r="B1871" s="118" t="s">
        <v>62</v>
      </c>
      <c r="C1871" s="118" t="s">
        <v>62</v>
      </c>
      <c r="D1871" s="118" t="s">
        <v>62</v>
      </c>
      <c r="E1871" s="118" t="s">
        <v>62</v>
      </c>
      <c r="F1871" s="118" t="s">
        <v>62</v>
      </c>
      <c r="G1871" s="118" t="s">
        <v>62</v>
      </c>
      <c r="H1871" s="118" t="s">
        <v>62</v>
      </c>
      <c r="I1871" s="118" t="s">
        <v>62</v>
      </c>
      <c r="J1871" s="118" t="s">
        <v>62</v>
      </c>
      <c r="K1871" s="118" t="s">
        <v>62</v>
      </c>
      <c r="L1871" s="118" t="s">
        <v>62</v>
      </c>
      <c r="M1871" s="118" t="s">
        <v>62</v>
      </c>
      <c r="N1871" s="118" t="s">
        <v>62</v>
      </c>
      <c r="O1871" s="118" t="s">
        <v>62</v>
      </c>
      <c r="P1871" s="118" t="s">
        <v>62</v>
      </c>
      <c r="Q1871" s="118" t="s">
        <v>62</v>
      </c>
      <c r="R1871" s="118" t="s">
        <v>62</v>
      </c>
      <c r="S1871" s="118" t="s">
        <v>62</v>
      </c>
      <c r="T1871" s="118" t="s">
        <v>62</v>
      </c>
      <c r="U1871" s="118" t="s">
        <v>62</v>
      </c>
      <c r="V1871" s="118" t="s">
        <v>62</v>
      </c>
      <c r="W1871" s="118" t="s">
        <v>62</v>
      </c>
    </row>
    <row r="1872" spans="1:23" ht="13.5" customHeight="1" x14ac:dyDescent="0.3">
      <c r="A1872" s="237">
        <v>0.96875</v>
      </c>
      <c r="B1872" s="118" t="s">
        <v>62</v>
      </c>
      <c r="C1872" s="118" t="s">
        <v>62</v>
      </c>
      <c r="D1872" s="118" t="s">
        <v>62</v>
      </c>
      <c r="E1872" s="118" t="s">
        <v>62</v>
      </c>
      <c r="F1872" s="118" t="s">
        <v>62</v>
      </c>
      <c r="G1872" s="118" t="s">
        <v>62</v>
      </c>
      <c r="H1872" s="118" t="s">
        <v>62</v>
      </c>
      <c r="I1872" s="118" t="s">
        <v>62</v>
      </c>
      <c r="J1872" s="118" t="s">
        <v>62</v>
      </c>
      <c r="K1872" s="118" t="s">
        <v>62</v>
      </c>
      <c r="L1872" s="118" t="s">
        <v>62</v>
      </c>
      <c r="M1872" s="118" t="s">
        <v>62</v>
      </c>
      <c r="N1872" s="118" t="s">
        <v>62</v>
      </c>
      <c r="O1872" s="118" t="s">
        <v>62</v>
      </c>
      <c r="P1872" s="118" t="s">
        <v>62</v>
      </c>
      <c r="Q1872" s="118" t="s">
        <v>62</v>
      </c>
      <c r="R1872" s="118" t="s">
        <v>62</v>
      </c>
      <c r="S1872" s="118" t="s">
        <v>62</v>
      </c>
      <c r="T1872" s="118" t="s">
        <v>62</v>
      </c>
      <c r="U1872" s="118" t="s">
        <v>62</v>
      </c>
      <c r="V1872" s="118" t="s">
        <v>62</v>
      </c>
      <c r="W1872" s="118" t="s">
        <v>62</v>
      </c>
    </row>
    <row r="1873" spans="1:23" ht="13.5" customHeight="1" x14ac:dyDescent="0.3">
      <c r="A1873" s="237">
        <v>0.97916666666666696</v>
      </c>
      <c r="B1873" s="118" t="s">
        <v>62</v>
      </c>
      <c r="C1873" s="118" t="s">
        <v>62</v>
      </c>
      <c r="D1873" s="118" t="s">
        <v>62</v>
      </c>
      <c r="E1873" s="118" t="s">
        <v>62</v>
      </c>
      <c r="F1873" s="118" t="s">
        <v>62</v>
      </c>
      <c r="G1873" s="118" t="s">
        <v>62</v>
      </c>
      <c r="H1873" s="118" t="s">
        <v>62</v>
      </c>
      <c r="I1873" s="118" t="s">
        <v>62</v>
      </c>
      <c r="J1873" s="118" t="s">
        <v>62</v>
      </c>
      <c r="K1873" s="118" t="s">
        <v>62</v>
      </c>
      <c r="L1873" s="118" t="s">
        <v>62</v>
      </c>
      <c r="M1873" s="118" t="s">
        <v>62</v>
      </c>
      <c r="N1873" s="118" t="s">
        <v>62</v>
      </c>
      <c r="O1873" s="118" t="s">
        <v>62</v>
      </c>
      <c r="P1873" s="118" t="s">
        <v>62</v>
      </c>
      <c r="Q1873" s="118" t="s">
        <v>62</v>
      </c>
      <c r="R1873" s="118" t="s">
        <v>62</v>
      </c>
      <c r="S1873" s="118" t="s">
        <v>62</v>
      </c>
      <c r="T1873" s="118" t="s">
        <v>62</v>
      </c>
      <c r="U1873" s="118" t="s">
        <v>62</v>
      </c>
      <c r="V1873" s="118" t="s">
        <v>62</v>
      </c>
      <c r="W1873" s="118" t="s">
        <v>62</v>
      </c>
    </row>
    <row r="1874" spans="1:23" ht="13.5" customHeight="1" thickBot="1" x14ac:dyDescent="0.35">
      <c r="A1874" s="239">
        <v>0.98958333333333304</v>
      </c>
      <c r="B1874" s="120" t="s">
        <v>62</v>
      </c>
      <c r="C1874" s="120" t="s">
        <v>62</v>
      </c>
      <c r="D1874" s="120" t="s">
        <v>62</v>
      </c>
      <c r="E1874" s="120" t="s">
        <v>62</v>
      </c>
      <c r="F1874" s="120" t="s">
        <v>62</v>
      </c>
      <c r="G1874" s="120" t="s">
        <v>62</v>
      </c>
      <c r="H1874" s="120" t="s">
        <v>62</v>
      </c>
      <c r="I1874" s="120" t="s">
        <v>62</v>
      </c>
      <c r="J1874" s="120" t="s">
        <v>62</v>
      </c>
      <c r="K1874" s="120" t="s">
        <v>62</v>
      </c>
      <c r="L1874" s="120" t="s">
        <v>62</v>
      </c>
      <c r="M1874" s="120" t="s">
        <v>62</v>
      </c>
      <c r="N1874" s="120" t="s">
        <v>62</v>
      </c>
      <c r="O1874" s="120" t="s">
        <v>62</v>
      </c>
      <c r="P1874" s="120" t="s">
        <v>62</v>
      </c>
      <c r="Q1874" s="120" t="s">
        <v>62</v>
      </c>
      <c r="R1874" s="120" t="s">
        <v>62</v>
      </c>
      <c r="S1874" s="120" t="s">
        <v>62</v>
      </c>
      <c r="T1874" s="120" t="s">
        <v>62</v>
      </c>
      <c r="U1874" s="120" t="s">
        <v>62</v>
      </c>
      <c r="V1874" s="120" t="s">
        <v>62</v>
      </c>
      <c r="W1874" s="120" t="s">
        <v>62</v>
      </c>
    </row>
    <row r="1875" spans="1:23" ht="13.5" customHeight="1" thickTop="1" x14ac:dyDescent="0.3">
      <c r="A1875" s="241" t="s">
        <v>112</v>
      </c>
      <c r="B1875" s="119">
        <f>SUM(B1807:B1854)</f>
        <v>0</v>
      </c>
      <c r="C1875" s="119">
        <f t="shared" ref="C1875:U1875" si="68">SUM(C1807:C1854)</f>
        <v>0</v>
      </c>
      <c r="D1875" s="119">
        <f t="shared" si="68"/>
        <v>0</v>
      </c>
      <c r="E1875" s="119">
        <f t="shared" si="68"/>
        <v>0</v>
      </c>
      <c r="F1875" s="119">
        <f t="shared" si="68"/>
        <v>0</v>
      </c>
      <c r="G1875" s="119">
        <f t="shared" si="68"/>
        <v>0</v>
      </c>
      <c r="H1875" s="119">
        <f t="shared" si="68"/>
        <v>0</v>
      </c>
      <c r="I1875" s="119">
        <f t="shared" si="68"/>
        <v>0</v>
      </c>
      <c r="J1875" s="119">
        <f t="shared" si="68"/>
        <v>0</v>
      </c>
      <c r="K1875" s="119">
        <f t="shared" si="68"/>
        <v>0</v>
      </c>
      <c r="L1875" s="119">
        <f t="shared" si="68"/>
        <v>0</v>
      </c>
      <c r="M1875" s="119">
        <f t="shared" si="68"/>
        <v>0</v>
      </c>
      <c r="N1875" s="119">
        <f t="shared" si="68"/>
        <v>0</v>
      </c>
      <c r="O1875" s="119">
        <f t="shared" si="68"/>
        <v>0</v>
      </c>
      <c r="P1875" s="119">
        <f t="shared" si="68"/>
        <v>0</v>
      </c>
      <c r="Q1875" s="119">
        <f t="shared" si="68"/>
        <v>0</v>
      </c>
      <c r="R1875" s="119">
        <f t="shared" si="68"/>
        <v>0</v>
      </c>
      <c r="S1875" s="119">
        <f t="shared" si="68"/>
        <v>0</v>
      </c>
      <c r="T1875" s="119">
        <f t="shared" si="68"/>
        <v>0</v>
      </c>
      <c r="U1875" s="119">
        <f t="shared" si="68"/>
        <v>0</v>
      </c>
      <c r="V1875" s="119"/>
      <c r="W1875" s="119"/>
    </row>
    <row r="1876" spans="1:23" ht="13.5" customHeight="1" x14ac:dyDescent="0.3">
      <c r="A1876" s="242" t="s">
        <v>113</v>
      </c>
      <c r="B1876" s="118">
        <f>SUM(B1803:B1866)</f>
        <v>0</v>
      </c>
      <c r="C1876" s="118">
        <f t="shared" ref="C1876:U1876" si="69">SUM(C1803:C1866)</f>
        <v>0</v>
      </c>
      <c r="D1876" s="118">
        <f t="shared" si="69"/>
        <v>0</v>
      </c>
      <c r="E1876" s="118">
        <f t="shared" si="69"/>
        <v>0</v>
      </c>
      <c r="F1876" s="118">
        <f t="shared" si="69"/>
        <v>0</v>
      </c>
      <c r="G1876" s="118">
        <f t="shared" si="69"/>
        <v>0</v>
      </c>
      <c r="H1876" s="118">
        <f t="shared" si="69"/>
        <v>0</v>
      </c>
      <c r="I1876" s="118">
        <f t="shared" si="69"/>
        <v>0</v>
      </c>
      <c r="J1876" s="118">
        <f t="shared" si="69"/>
        <v>0</v>
      </c>
      <c r="K1876" s="118">
        <f t="shared" si="69"/>
        <v>0</v>
      </c>
      <c r="L1876" s="118">
        <f t="shared" si="69"/>
        <v>0</v>
      </c>
      <c r="M1876" s="118">
        <f t="shared" si="69"/>
        <v>0</v>
      </c>
      <c r="N1876" s="118">
        <f t="shared" si="69"/>
        <v>0</v>
      </c>
      <c r="O1876" s="118">
        <f t="shared" si="69"/>
        <v>0</v>
      </c>
      <c r="P1876" s="118">
        <f t="shared" si="69"/>
        <v>0</v>
      </c>
      <c r="Q1876" s="118">
        <f t="shared" si="69"/>
        <v>0</v>
      </c>
      <c r="R1876" s="118">
        <f t="shared" si="69"/>
        <v>0</v>
      </c>
      <c r="S1876" s="118">
        <f t="shared" si="69"/>
        <v>0</v>
      </c>
      <c r="T1876" s="118">
        <f t="shared" si="69"/>
        <v>0</v>
      </c>
      <c r="U1876" s="118">
        <f t="shared" si="69"/>
        <v>0</v>
      </c>
      <c r="V1876" s="118"/>
      <c r="W1876" s="118"/>
    </row>
    <row r="1877" spans="1:23" ht="13.5" customHeight="1" x14ac:dyDescent="0.3">
      <c r="A1877" s="238" t="s">
        <v>114</v>
      </c>
      <c r="B1877" s="118">
        <f>SUM(B1803:B1874)</f>
        <v>0</v>
      </c>
      <c r="C1877" s="118">
        <f t="shared" ref="C1877:U1877" si="70">SUM(C1803:C1874)</f>
        <v>0</v>
      </c>
      <c r="D1877" s="118">
        <f t="shared" si="70"/>
        <v>0</v>
      </c>
      <c r="E1877" s="118">
        <f t="shared" si="70"/>
        <v>0</v>
      </c>
      <c r="F1877" s="118">
        <f t="shared" si="70"/>
        <v>0</v>
      </c>
      <c r="G1877" s="118">
        <f t="shared" si="70"/>
        <v>0</v>
      </c>
      <c r="H1877" s="118">
        <f t="shared" si="70"/>
        <v>0</v>
      </c>
      <c r="I1877" s="118">
        <f t="shared" si="70"/>
        <v>0</v>
      </c>
      <c r="J1877" s="118">
        <f t="shared" si="70"/>
        <v>0</v>
      </c>
      <c r="K1877" s="118">
        <f t="shared" si="70"/>
        <v>0</v>
      </c>
      <c r="L1877" s="118">
        <f t="shared" si="70"/>
        <v>0</v>
      </c>
      <c r="M1877" s="118">
        <f t="shared" si="70"/>
        <v>0</v>
      </c>
      <c r="N1877" s="118">
        <f t="shared" si="70"/>
        <v>0</v>
      </c>
      <c r="O1877" s="118">
        <f t="shared" si="70"/>
        <v>0</v>
      </c>
      <c r="P1877" s="118">
        <f t="shared" si="70"/>
        <v>0</v>
      </c>
      <c r="Q1877" s="118">
        <f t="shared" si="70"/>
        <v>0</v>
      </c>
      <c r="R1877" s="118">
        <f t="shared" si="70"/>
        <v>0</v>
      </c>
      <c r="S1877" s="118">
        <f t="shared" si="70"/>
        <v>0</v>
      </c>
      <c r="T1877" s="118">
        <f t="shared" si="70"/>
        <v>0</v>
      </c>
      <c r="U1877" s="118">
        <f t="shared" si="70"/>
        <v>0</v>
      </c>
      <c r="V1877" s="118"/>
      <c r="W1877" s="118"/>
    </row>
    <row r="1878" spans="1:23" ht="13.5" customHeight="1" thickBot="1" x14ac:dyDescent="0.35">
      <c r="A1878" s="240" t="s">
        <v>115</v>
      </c>
      <c r="B1878" s="120">
        <f>SUM(B1779:B1874)</f>
        <v>0</v>
      </c>
      <c r="C1878" s="120">
        <f t="shared" ref="C1878:U1878" si="71">SUM(C1779:C1874)</f>
        <v>0</v>
      </c>
      <c r="D1878" s="120">
        <f t="shared" si="71"/>
        <v>0</v>
      </c>
      <c r="E1878" s="120">
        <f t="shared" si="71"/>
        <v>0</v>
      </c>
      <c r="F1878" s="120">
        <f t="shared" si="71"/>
        <v>0</v>
      </c>
      <c r="G1878" s="120">
        <f t="shared" si="71"/>
        <v>0</v>
      </c>
      <c r="H1878" s="120">
        <f t="shared" si="71"/>
        <v>0</v>
      </c>
      <c r="I1878" s="120">
        <f t="shared" si="71"/>
        <v>0</v>
      </c>
      <c r="J1878" s="120">
        <f t="shared" si="71"/>
        <v>0</v>
      </c>
      <c r="K1878" s="120">
        <f t="shared" si="71"/>
        <v>0</v>
      </c>
      <c r="L1878" s="120">
        <f t="shared" si="71"/>
        <v>0</v>
      </c>
      <c r="M1878" s="120">
        <f t="shared" si="71"/>
        <v>0</v>
      </c>
      <c r="N1878" s="120">
        <f t="shared" si="71"/>
        <v>0</v>
      </c>
      <c r="O1878" s="120">
        <f t="shared" si="71"/>
        <v>0</v>
      </c>
      <c r="P1878" s="120">
        <f t="shared" si="71"/>
        <v>0</v>
      </c>
      <c r="Q1878" s="120">
        <f t="shared" si="71"/>
        <v>0</v>
      </c>
      <c r="R1878" s="120">
        <f t="shared" si="71"/>
        <v>0</v>
      </c>
      <c r="S1878" s="120">
        <f t="shared" si="71"/>
        <v>0</v>
      </c>
      <c r="T1878" s="120">
        <f t="shared" si="71"/>
        <v>0</v>
      </c>
      <c r="U1878" s="120">
        <f t="shared" si="71"/>
        <v>0</v>
      </c>
      <c r="V1878" s="120"/>
      <c r="W1878" s="120"/>
    </row>
    <row r="1879" spans="1:23" ht="13.5" customHeight="1" thickTop="1" x14ac:dyDescent="0.3">
      <c r="A1879" s="232"/>
      <c r="B1879" s="232"/>
      <c r="C1879" s="232"/>
      <c r="D1879" s="232"/>
      <c r="E1879" s="232"/>
      <c r="F1879" s="232"/>
      <c r="G1879" s="232"/>
      <c r="H1879" s="232"/>
      <c r="I1879" s="232"/>
      <c r="J1879" s="232"/>
      <c r="K1879" s="232"/>
      <c r="L1879" s="232"/>
      <c r="M1879" s="232"/>
      <c r="N1879" s="232"/>
      <c r="O1879" s="232"/>
      <c r="P1879" s="232"/>
      <c r="Q1879" s="232"/>
      <c r="R1879" s="232"/>
      <c r="S1879" s="232"/>
      <c r="T1879" s="232"/>
      <c r="U1879" s="232"/>
      <c r="V1879" s="232"/>
      <c r="W1879" s="232"/>
    </row>
    <row r="1880" spans="1:23" ht="13.5" customHeight="1" thickBot="1" x14ac:dyDescent="0.35">
      <c r="A1880" s="232" t="s">
        <v>10</v>
      </c>
      <c r="B1880" s="233" t="s">
        <v>58</v>
      </c>
      <c r="C1880" s="233">
        <f>C1776+1</f>
        <v>45737</v>
      </c>
      <c r="D1880" s="232"/>
      <c r="E1880" s="232"/>
      <c r="F1880" s="232"/>
      <c r="G1880" s="232"/>
      <c r="H1880" s="232"/>
      <c r="I1880" s="232"/>
      <c r="J1880" s="232"/>
      <c r="K1880" s="232"/>
      <c r="L1880" s="232"/>
      <c r="M1880" s="232"/>
      <c r="N1880" s="232"/>
      <c r="O1880" s="232"/>
      <c r="P1880" s="232"/>
      <c r="Q1880" s="232"/>
      <c r="R1880" s="232"/>
      <c r="S1880" s="232"/>
      <c r="T1880" s="232"/>
      <c r="U1880" s="232"/>
      <c r="V1880" s="232"/>
      <c r="W1880" s="232"/>
    </row>
    <row r="1881" spans="1:23" ht="13.5" customHeight="1" thickTop="1" thickBot="1" x14ac:dyDescent="0.35">
      <c r="A1881" s="232"/>
      <c r="B1881" s="602" t="s">
        <v>91</v>
      </c>
      <c r="C1881" s="603"/>
      <c r="D1881" s="603"/>
      <c r="E1881" s="603"/>
      <c r="F1881" s="603"/>
      <c r="G1881" s="603"/>
      <c r="H1881" s="603"/>
      <c r="I1881" s="603"/>
      <c r="J1881" s="603"/>
      <c r="K1881" s="603"/>
      <c r="L1881" s="603"/>
      <c r="M1881" s="603"/>
      <c r="N1881" s="603"/>
      <c r="O1881" s="603"/>
      <c r="P1881" s="603"/>
      <c r="Q1881" s="603"/>
      <c r="R1881" s="603"/>
      <c r="S1881" s="603"/>
      <c r="T1881" s="603"/>
      <c r="U1881" s="603"/>
      <c r="V1881" s="603"/>
      <c r="W1881" s="604"/>
    </row>
    <row r="1882" spans="1:23" ht="13.5" customHeight="1" thickTop="1" thickBot="1" x14ac:dyDescent="0.35">
      <c r="A1882" s="234" t="s">
        <v>51</v>
      </c>
      <c r="B1882" s="234" t="s">
        <v>31</v>
      </c>
      <c r="C1882" s="235" t="s">
        <v>92</v>
      </c>
      <c r="D1882" s="235" t="s">
        <v>93</v>
      </c>
      <c r="E1882" s="235" t="s">
        <v>94</v>
      </c>
      <c r="F1882" s="235" t="s">
        <v>95</v>
      </c>
      <c r="G1882" s="235" t="s">
        <v>96</v>
      </c>
      <c r="H1882" s="235" t="s">
        <v>97</v>
      </c>
      <c r="I1882" s="235" t="s">
        <v>98</v>
      </c>
      <c r="J1882" s="235" t="s">
        <v>99</v>
      </c>
      <c r="K1882" s="235" t="s">
        <v>100</v>
      </c>
      <c r="L1882" s="235" t="s">
        <v>101</v>
      </c>
      <c r="M1882" s="235" t="s">
        <v>102</v>
      </c>
      <c r="N1882" s="235" t="s">
        <v>103</v>
      </c>
      <c r="O1882" s="235" t="s">
        <v>104</v>
      </c>
      <c r="P1882" s="235" t="s">
        <v>105</v>
      </c>
      <c r="Q1882" s="235" t="s">
        <v>106</v>
      </c>
      <c r="R1882" s="235" t="s">
        <v>107</v>
      </c>
      <c r="S1882" s="235" t="s">
        <v>108</v>
      </c>
      <c r="T1882" s="235" t="s">
        <v>109</v>
      </c>
      <c r="U1882" s="235" t="s">
        <v>110</v>
      </c>
      <c r="V1882" s="234" t="s">
        <v>89</v>
      </c>
      <c r="W1882" s="234" t="s">
        <v>111</v>
      </c>
    </row>
    <row r="1883" spans="1:23" ht="13.5" customHeight="1" thickTop="1" x14ac:dyDescent="0.3">
      <c r="A1883" s="236">
        <v>0</v>
      </c>
      <c r="B1883" s="119" t="s">
        <v>62</v>
      </c>
      <c r="C1883" s="119" t="s">
        <v>62</v>
      </c>
      <c r="D1883" s="119" t="s">
        <v>62</v>
      </c>
      <c r="E1883" s="119" t="s">
        <v>62</v>
      </c>
      <c r="F1883" s="119" t="s">
        <v>62</v>
      </c>
      <c r="G1883" s="119" t="s">
        <v>62</v>
      </c>
      <c r="H1883" s="119" t="s">
        <v>62</v>
      </c>
      <c r="I1883" s="119" t="s">
        <v>62</v>
      </c>
      <c r="J1883" s="119" t="s">
        <v>62</v>
      </c>
      <c r="K1883" s="119" t="s">
        <v>62</v>
      </c>
      <c r="L1883" s="119" t="s">
        <v>62</v>
      </c>
      <c r="M1883" s="119" t="s">
        <v>62</v>
      </c>
      <c r="N1883" s="119" t="s">
        <v>62</v>
      </c>
      <c r="O1883" s="119" t="s">
        <v>62</v>
      </c>
      <c r="P1883" s="119" t="s">
        <v>62</v>
      </c>
      <c r="Q1883" s="119" t="s">
        <v>62</v>
      </c>
      <c r="R1883" s="119" t="s">
        <v>62</v>
      </c>
      <c r="S1883" s="119" t="s">
        <v>62</v>
      </c>
      <c r="T1883" s="119" t="s">
        <v>62</v>
      </c>
      <c r="U1883" s="119" t="s">
        <v>62</v>
      </c>
      <c r="V1883" s="119" t="s">
        <v>62</v>
      </c>
      <c r="W1883" s="119" t="s">
        <v>62</v>
      </c>
    </row>
    <row r="1884" spans="1:23" ht="13.5" customHeight="1" x14ac:dyDescent="0.3">
      <c r="A1884" s="237">
        <v>1.0416666666666666E-2</v>
      </c>
      <c r="B1884" s="118" t="s">
        <v>62</v>
      </c>
      <c r="C1884" s="118" t="s">
        <v>62</v>
      </c>
      <c r="D1884" s="118" t="s">
        <v>62</v>
      </c>
      <c r="E1884" s="118" t="s">
        <v>62</v>
      </c>
      <c r="F1884" s="118" t="s">
        <v>62</v>
      </c>
      <c r="G1884" s="118" t="s">
        <v>62</v>
      </c>
      <c r="H1884" s="118" t="s">
        <v>62</v>
      </c>
      <c r="I1884" s="118" t="s">
        <v>62</v>
      </c>
      <c r="J1884" s="118" t="s">
        <v>62</v>
      </c>
      <c r="K1884" s="118" t="s">
        <v>62</v>
      </c>
      <c r="L1884" s="118" t="s">
        <v>62</v>
      </c>
      <c r="M1884" s="118" t="s">
        <v>62</v>
      </c>
      <c r="N1884" s="118" t="s">
        <v>62</v>
      </c>
      <c r="O1884" s="118" t="s">
        <v>62</v>
      </c>
      <c r="P1884" s="118" t="s">
        <v>62</v>
      </c>
      <c r="Q1884" s="118" t="s">
        <v>62</v>
      </c>
      <c r="R1884" s="118" t="s">
        <v>62</v>
      </c>
      <c r="S1884" s="118" t="s">
        <v>62</v>
      </c>
      <c r="T1884" s="118" t="s">
        <v>62</v>
      </c>
      <c r="U1884" s="118" t="s">
        <v>62</v>
      </c>
      <c r="V1884" s="118" t="s">
        <v>62</v>
      </c>
      <c r="W1884" s="118" t="s">
        <v>62</v>
      </c>
    </row>
    <row r="1885" spans="1:23" ht="13.5" customHeight="1" x14ac:dyDescent="0.3">
      <c r="A1885" s="237">
        <v>2.0833333333333332E-2</v>
      </c>
      <c r="B1885" s="118" t="s">
        <v>62</v>
      </c>
      <c r="C1885" s="118" t="s">
        <v>62</v>
      </c>
      <c r="D1885" s="118" t="s">
        <v>62</v>
      </c>
      <c r="E1885" s="118" t="s">
        <v>62</v>
      </c>
      <c r="F1885" s="118" t="s">
        <v>62</v>
      </c>
      <c r="G1885" s="118" t="s">
        <v>62</v>
      </c>
      <c r="H1885" s="118" t="s">
        <v>62</v>
      </c>
      <c r="I1885" s="118" t="s">
        <v>62</v>
      </c>
      <c r="J1885" s="118" t="s">
        <v>62</v>
      </c>
      <c r="K1885" s="118" t="s">
        <v>62</v>
      </c>
      <c r="L1885" s="118" t="s">
        <v>62</v>
      </c>
      <c r="M1885" s="118" t="s">
        <v>62</v>
      </c>
      <c r="N1885" s="118" t="s">
        <v>62</v>
      </c>
      <c r="O1885" s="118" t="s">
        <v>62</v>
      </c>
      <c r="P1885" s="118" t="s">
        <v>62</v>
      </c>
      <c r="Q1885" s="118" t="s">
        <v>62</v>
      </c>
      <c r="R1885" s="118" t="s">
        <v>62</v>
      </c>
      <c r="S1885" s="118" t="s">
        <v>62</v>
      </c>
      <c r="T1885" s="118" t="s">
        <v>62</v>
      </c>
      <c r="U1885" s="118" t="s">
        <v>62</v>
      </c>
      <c r="V1885" s="118" t="s">
        <v>62</v>
      </c>
      <c r="W1885" s="118" t="s">
        <v>62</v>
      </c>
    </row>
    <row r="1886" spans="1:23" ht="13.5" customHeight="1" x14ac:dyDescent="0.3">
      <c r="A1886" s="237">
        <v>3.125E-2</v>
      </c>
      <c r="B1886" s="118" t="s">
        <v>62</v>
      </c>
      <c r="C1886" s="118" t="s">
        <v>62</v>
      </c>
      <c r="D1886" s="118" t="s">
        <v>62</v>
      </c>
      <c r="E1886" s="118" t="s">
        <v>62</v>
      </c>
      <c r="F1886" s="118" t="s">
        <v>62</v>
      </c>
      <c r="G1886" s="118" t="s">
        <v>62</v>
      </c>
      <c r="H1886" s="118" t="s">
        <v>62</v>
      </c>
      <c r="I1886" s="118" t="s">
        <v>62</v>
      </c>
      <c r="J1886" s="118" t="s">
        <v>62</v>
      </c>
      <c r="K1886" s="118" t="s">
        <v>62</v>
      </c>
      <c r="L1886" s="118" t="s">
        <v>62</v>
      </c>
      <c r="M1886" s="118" t="s">
        <v>62</v>
      </c>
      <c r="N1886" s="118" t="s">
        <v>62</v>
      </c>
      <c r="O1886" s="118" t="s">
        <v>62</v>
      </c>
      <c r="P1886" s="118" t="s">
        <v>62</v>
      </c>
      <c r="Q1886" s="118" t="s">
        <v>62</v>
      </c>
      <c r="R1886" s="118" t="s">
        <v>62</v>
      </c>
      <c r="S1886" s="118" t="s">
        <v>62</v>
      </c>
      <c r="T1886" s="118" t="s">
        <v>62</v>
      </c>
      <c r="U1886" s="118" t="s">
        <v>62</v>
      </c>
      <c r="V1886" s="118" t="s">
        <v>62</v>
      </c>
      <c r="W1886" s="118" t="s">
        <v>62</v>
      </c>
    </row>
    <row r="1887" spans="1:23" ht="13.5" customHeight="1" x14ac:dyDescent="0.3">
      <c r="A1887" s="237">
        <v>4.1666666666666664E-2</v>
      </c>
      <c r="B1887" s="118" t="s">
        <v>62</v>
      </c>
      <c r="C1887" s="118" t="s">
        <v>62</v>
      </c>
      <c r="D1887" s="118" t="s">
        <v>62</v>
      </c>
      <c r="E1887" s="118" t="s">
        <v>62</v>
      </c>
      <c r="F1887" s="118" t="s">
        <v>62</v>
      </c>
      <c r="G1887" s="118" t="s">
        <v>62</v>
      </c>
      <c r="H1887" s="118" t="s">
        <v>62</v>
      </c>
      <c r="I1887" s="118" t="s">
        <v>62</v>
      </c>
      <c r="J1887" s="118" t="s">
        <v>62</v>
      </c>
      <c r="K1887" s="118" t="s">
        <v>62</v>
      </c>
      <c r="L1887" s="118" t="s">
        <v>62</v>
      </c>
      <c r="M1887" s="118" t="s">
        <v>62</v>
      </c>
      <c r="N1887" s="118" t="s">
        <v>62</v>
      </c>
      <c r="O1887" s="118" t="s">
        <v>62</v>
      </c>
      <c r="P1887" s="118" t="s">
        <v>62</v>
      </c>
      <c r="Q1887" s="118" t="s">
        <v>62</v>
      </c>
      <c r="R1887" s="118" t="s">
        <v>62</v>
      </c>
      <c r="S1887" s="118" t="s">
        <v>62</v>
      </c>
      <c r="T1887" s="118" t="s">
        <v>62</v>
      </c>
      <c r="U1887" s="118" t="s">
        <v>62</v>
      </c>
      <c r="V1887" s="118" t="s">
        <v>62</v>
      </c>
      <c r="W1887" s="118" t="s">
        <v>62</v>
      </c>
    </row>
    <row r="1888" spans="1:23" ht="13.5" customHeight="1" x14ac:dyDescent="0.3">
      <c r="A1888" s="237">
        <v>5.2083333333333336E-2</v>
      </c>
      <c r="B1888" s="118" t="s">
        <v>62</v>
      </c>
      <c r="C1888" s="118" t="s">
        <v>62</v>
      </c>
      <c r="D1888" s="118" t="s">
        <v>62</v>
      </c>
      <c r="E1888" s="118" t="s">
        <v>62</v>
      </c>
      <c r="F1888" s="118" t="s">
        <v>62</v>
      </c>
      <c r="G1888" s="118" t="s">
        <v>62</v>
      </c>
      <c r="H1888" s="118" t="s">
        <v>62</v>
      </c>
      <c r="I1888" s="118" t="s">
        <v>62</v>
      </c>
      <c r="J1888" s="118" t="s">
        <v>62</v>
      </c>
      <c r="K1888" s="118" t="s">
        <v>62</v>
      </c>
      <c r="L1888" s="118" t="s">
        <v>62</v>
      </c>
      <c r="M1888" s="118" t="s">
        <v>62</v>
      </c>
      <c r="N1888" s="118" t="s">
        <v>62</v>
      </c>
      <c r="O1888" s="118" t="s">
        <v>62</v>
      </c>
      <c r="P1888" s="118" t="s">
        <v>62</v>
      </c>
      <c r="Q1888" s="118" t="s">
        <v>62</v>
      </c>
      <c r="R1888" s="118" t="s">
        <v>62</v>
      </c>
      <c r="S1888" s="118" t="s">
        <v>62</v>
      </c>
      <c r="T1888" s="118" t="s">
        <v>62</v>
      </c>
      <c r="U1888" s="118" t="s">
        <v>62</v>
      </c>
      <c r="V1888" s="118" t="s">
        <v>62</v>
      </c>
      <c r="W1888" s="118" t="s">
        <v>62</v>
      </c>
    </row>
    <row r="1889" spans="1:23" ht="13.5" customHeight="1" x14ac:dyDescent="0.3">
      <c r="A1889" s="237">
        <v>6.25E-2</v>
      </c>
      <c r="B1889" s="118" t="s">
        <v>62</v>
      </c>
      <c r="C1889" s="118" t="s">
        <v>62</v>
      </c>
      <c r="D1889" s="118" t="s">
        <v>62</v>
      </c>
      <c r="E1889" s="118" t="s">
        <v>62</v>
      </c>
      <c r="F1889" s="118" t="s">
        <v>62</v>
      </c>
      <c r="G1889" s="118" t="s">
        <v>62</v>
      </c>
      <c r="H1889" s="118" t="s">
        <v>62</v>
      </c>
      <c r="I1889" s="118" t="s">
        <v>62</v>
      </c>
      <c r="J1889" s="118" t="s">
        <v>62</v>
      </c>
      <c r="K1889" s="118" t="s">
        <v>62</v>
      </c>
      <c r="L1889" s="118" t="s">
        <v>62</v>
      </c>
      <c r="M1889" s="118" t="s">
        <v>62</v>
      </c>
      <c r="N1889" s="118" t="s">
        <v>62</v>
      </c>
      <c r="O1889" s="118" t="s">
        <v>62</v>
      </c>
      <c r="P1889" s="118" t="s">
        <v>62</v>
      </c>
      <c r="Q1889" s="118" t="s">
        <v>62</v>
      </c>
      <c r="R1889" s="118" t="s">
        <v>62</v>
      </c>
      <c r="S1889" s="118" t="s">
        <v>62</v>
      </c>
      <c r="T1889" s="118" t="s">
        <v>62</v>
      </c>
      <c r="U1889" s="118" t="s">
        <v>62</v>
      </c>
      <c r="V1889" s="118" t="s">
        <v>62</v>
      </c>
      <c r="W1889" s="118" t="s">
        <v>62</v>
      </c>
    </row>
    <row r="1890" spans="1:23" ht="13.5" customHeight="1" x14ac:dyDescent="0.3">
      <c r="A1890" s="237">
        <v>7.2916666666666699E-2</v>
      </c>
      <c r="B1890" s="118" t="s">
        <v>62</v>
      </c>
      <c r="C1890" s="118" t="s">
        <v>62</v>
      </c>
      <c r="D1890" s="118" t="s">
        <v>62</v>
      </c>
      <c r="E1890" s="118" t="s">
        <v>62</v>
      </c>
      <c r="F1890" s="118" t="s">
        <v>62</v>
      </c>
      <c r="G1890" s="118" t="s">
        <v>62</v>
      </c>
      <c r="H1890" s="118" t="s">
        <v>62</v>
      </c>
      <c r="I1890" s="118" t="s">
        <v>62</v>
      </c>
      <c r="J1890" s="118" t="s">
        <v>62</v>
      </c>
      <c r="K1890" s="118" t="s">
        <v>62</v>
      </c>
      <c r="L1890" s="118" t="s">
        <v>62</v>
      </c>
      <c r="M1890" s="118" t="s">
        <v>62</v>
      </c>
      <c r="N1890" s="118" t="s">
        <v>62</v>
      </c>
      <c r="O1890" s="118" t="s">
        <v>62</v>
      </c>
      <c r="P1890" s="118" t="s">
        <v>62</v>
      </c>
      <c r="Q1890" s="118" t="s">
        <v>62</v>
      </c>
      <c r="R1890" s="118" t="s">
        <v>62</v>
      </c>
      <c r="S1890" s="118" t="s">
        <v>62</v>
      </c>
      <c r="T1890" s="118" t="s">
        <v>62</v>
      </c>
      <c r="U1890" s="118" t="s">
        <v>62</v>
      </c>
      <c r="V1890" s="118" t="s">
        <v>62</v>
      </c>
      <c r="W1890" s="118" t="s">
        <v>62</v>
      </c>
    </row>
    <row r="1891" spans="1:23" ht="13.5" customHeight="1" x14ac:dyDescent="0.3">
      <c r="A1891" s="237">
        <v>8.3333333333333301E-2</v>
      </c>
      <c r="B1891" s="118" t="s">
        <v>62</v>
      </c>
      <c r="C1891" s="118" t="s">
        <v>62</v>
      </c>
      <c r="D1891" s="118" t="s">
        <v>62</v>
      </c>
      <c r="E1891" s="118" t="s">
        <v>62</v>
      </c>
      <c r="F1891" s="118" t="s">
        <v>62</v>
      </c>
      <c r="G1891" s="118" t="s">
        <v>62</v>
      </c>
      <c r="H1891" s="118" t="s">
        <v>62</v>
      </c>
      <c r="I1891" s="118" t="s">
        <v>62</v>
      </c>
      <c r="J1891" s="118" t="s">
        <v>62</v>
      </c>
      <c r="K1891" s="118" t="s">
        <v>62</v>
      </c>
      <c r="L1891" s="118" t="s">
        <v>62</v>
      </c>
      <c r="M1891" s="118" t="s">
        <v>62</v>
      </c>
      <c r="N1891" s="118" t="s">
        <v>62</v>
      </c>
      <c r="O1891" s="118" t="s">
        <v>62</v>
      </c>
      <c r="P1891" s="118" t="s">
        <v>62</v>
      </c>
      <c r="Q1891" s="118" t="s">
        <v>62</v>
      </c>
      <c r="R1891" s="118" t="s">
        <v>62</v>
      </c>
      <c r="S1891" s="118" t="s">
        <v>62</v>
      </c>
      <c r="T1891" s="118" t="s">
        <v>62</v>
      </c>
      <c r="U1891" s="118" t="s">
        <v>62</v>
      </c>
      <c r="V1891" s="118" t="s">
        <v>62</v>
      </c>
      <c r="W1891" s="118" t="s">
        <v>62</v>
      </c>
    </row>
    <row r="1892" spans="1:23" ht="13.5" customHeight="1" x14ac:dyDescent="0.3">
      <c r="A1892" s="237">
        <v>9.375E-2</v>
      </c>
      <c r="B1892" s="118" t="s">
        <v>62</v>
      </c>
      <c r="C1892" s="118" t="s">
        <v>62</v>
      </c>
      <c r="D1892" s="118" t="s">
        <v>62</v>
      </c>
      <c r="E1892" s="118" t="s">
        <v>62</v>
      </c>
      <c r="F1892" s="118" t="s">
        <v>62</v>
      </c>
      <c r="G1892" s="118" t="s">
        <v>62</v>
      </c>
      <c r="H1892" s="118" t="s">
        <v>62</v>
      </c>
      <c r="I1892" s="118" t="s">
        <v>62</v>
      </c>
      <c r="J1892" s="118" t="s">
        <v>62</v>
      </c>
      <c r="K1892" s="118" t="s">
        <v>62</v>
      </c>
      <c r="L1892" s="118" t="s">
        <v>62</v>
      </c>
      <c r="M1892" s="118" t="s">
        <v>62</v>
      </c>
      <c r="N1892" s="118" t="s">
        <v>62</v>
      </c>
      <c r="O1892" s="118" t="s">
        <v>62</v>
      </c>
      <c r="P1892" s="118" t="s">
        <v>62</v>
      </c>
      <c r="Q1892" s="118" t="s">
        <v>62</v>
      </c>
      <c r="R1892" s="118" t="s">
        <v>62</v>
      </c>
      <c r="S1892" s="118" t="s">
        <v>62</v>
      </c>
      <c r="T1892" s="118" t="s">
        <v>62</v>
      </c>
      <c r="U1892" s="118" t="s">
        <v>62</v>
      </c>
      <c r="V1892" s="118" t="s">
        <v>62</v>
      </c>
      <c r="W1892" s="118" t="s">
        <v>62</v>
      </c>
    </row>
    <row r="1893" spans="1:23" ht="13.5" customHeight="1" x14ac:dyDescent="0.3">
      <c r="A1893" s="237">
        <v>0.104166666666667</v>
      </c>
      <c r="B1893" s="118" t="s">
        <v>62</v>
      </c>
      <c r="C1893" s="118" t="s">
        <v>62</v>
      </c>
      <c r="D1893" s="118" t="s">
        <v>62</v>
      </c>
      <c r="E1893" s="118" t="s">
        <v>62</v>
      </c>
      <c r="F1893" s="118" t="s">
        <v>62</v>
      </c>
      <c r="G1893" s="118" t="s">
        <v>62</v>
      </c>
      <c r="H1893" s="118" t="s">
        <v>62</v>
      </c>
      <c r="I1893" s="118" t="s">
        <v>62</v>
      </c>
      <c r="J1893" s="118" t="s">
        <v>62</v>
      </c>
      <c r="K1893" s="118" t="s">
        <v>62</v>
      </c>
      <c r="L1893" s="118" t="s">
        <v>62</v>
      </c>
      <c r="M1893" s="118" t="s">
        <v>62</v>
      </c>
      <c r="N1893" s="118" t="s">
        <v>62</v>
      </c>
      <c r="O1893" s="118" t="s">
        <v>62</v>
      </c>
      <c r="P1893" s="118" t="s">
        <v>62</v>
      </c>
      <c r="Q1893" s="118" t="s">
        <v>62</v>
      </c>
      <c r="R1893" s="118" t="s">
        <v>62</v>
      </c>
      <c r="S1893" s="118" t="s">
        <v>62</v>
      </c>
      <c r="T1893" s="118" t="s">
        <v>62</v>
      </c>
      <c r="U1893" s="118" t="s">
        <v>62</v>
      </c>
      <c r="V1893" s="118" t="s">
        <v>62</v>
      </c>
      <c r="W1893" s="118" t="s">
        <v>62</v>
      </c>
    </row>
    <row r="1894" spans="1:23" ht="13.5" customHeight="1" x14ac:dyDescent="0.3">
      <c r="A1894" s="237">
        <v>0.114583333333333</v>
      </c>
      <c r="B1894" s="118" t="s">
        <v>62</v>
      </c>
      <c r="C1894" s="118" t="s">
        <v>62</v>
      </c>
      <c r="D1894" s="118" t="s">
        <v>62</v>
      </c>
      <c r="E1894" s="118" t="s">
        <v>62</v>
      </c>
      <c r="F1894" s="118" t="s">
        <v>62</v>
      </c>
      <c r="G1894" s="118" t="s">
        <v>62</v>
      </c>
      <c r="H1894" s="118" t="s">
        <v>62</v>
      </c>
      <c r="I1894" s="118" t="s">
        <v>62</v>
      </c>
      <c r="J1894" s="118" t="s">
        <v>62</v>
      </c>
      <c r="K1894" s="118" t="s">
        <v>62</v>
      </c>
      <c r="L1894" s="118" t="s">
        <v>62</v>
      </c>
      <c r="M1894" s="118" t="s">
        <v>62</v>
      </c>
      <c r="N1894" s="118" t="s">
        <v>62</v>
      </c>
      <c r="O1894" s="118" t="s">
        <v>62</v>
      </c>
      <c r="P1894" s="118" t="s">
        <v>62</v>
      </c>
      <c r="Q1894" s="118" t="s">
        <v>62</v>
      </c>
      <c r="R1894" s="118" t="s">
        <v>62</v>
      </c>
      <c r="S1894" s="118" t="s">
        <v>62</v>
      </c>
      <c r="T1894" s="118" t="s">
        <v>62</v>
      </c>
      <c r="U1894" s="118" t="s">
        <v>62</v>
      </c>
      <c r="V1894" s="118" t="s">
        <v>62</v>
      </c>
      <c r="W1894" s="118" t="s">
        <v>62</v>
      </c>
    </row>
    <row r="1895" spans="1:23" ht="13.5" customHeight="1" x14ac:dyDescent="0.3">
      <c r="A1895" s="237">
        <v>0.125</v>
      </c>
      <c r="B1895" s="118" t="s">
        <v>62</v>
      </c>
      <c r="C1895" s="118" t="s">
        <v>62</v>
      </c>
      <c r="D1895" s="118" t="s">
        <v>62</v>
      </c>
      <c r="E1895" s="118" t="s">
        <v>62</v>
      </c>
      <c r="F1895" s="118" t="s">
        <v>62</v>
      </c>
      <c r="G1895" s="118" t="s">
        <v>62</v>
      </c>
      <c r="H1895" s="118" t="s">
        <v>62</v>
      </c>
      <c r="I1895" s="118" t="s">
        <v>62</v>
      </c>
      <c r="J1895" s="118" t="s">
        <v>62</v>
      </c>
      <c r="K1895" s="118" t="s">
        <v>62</v>
      </c>
      <c r="L1895" s="118" t="s">
        <v>62</v>
      </c>
      <c r="M1895" s="118" t="s">
        <v>62</v>
      </c>
      <c r="N1895" s="118" t="s">
        <v>62</v>
      </c>
      <c r="O1895" s="118" t="s">
        <v>62</v>
      </c>
      <c r="P1895" s="118" t="s">
        <v>62</v>
      </c>
      <c r="Q1895" s="118" t="s">
        <v>62</v>
      </c>
      <c r="R1895" s="118" t="s">
        <v>62</v>
      </c>
      <c r="S1895" s="118" t="s">
        <v>62</v>
      </c>
      <c r="T1895" s="118" t="s">
        <v>62</v>
      </c>
      <c r="U1895" s="118" t="s">
        <v>62</v>
      </c>
      <c r="V1895" s="118" t="s">
        <v>62</v>
      </c>
      <c r="W1895" s="118" t="s">
        <v>62</v>
      </c>
    </row>
    <row r="1896" spans="1:23" ht="13.5" customHeight="1" x14ac:dyDescent="0.3">
      <c r="A1896" s="237">
        <v>0.13541666666666699</v>
      </c>
      <c r="B1896" s="118" t="s">
        <v>62</v>
      </c>
      <c r="C1896" s="118" t="s">
        <v>62</v>
      </c>
      <c r="D1896" s="118" t="s">
        <v>62</v>
      </c>
      <c r="E1896" s="118" t="s">
        <v>62</v>
      </c>
      <c r="F1896" s="118" t="s">
        <v>62</v>
      </c>
      <c r="G1896" s="118" t="s">
        <v>62</v>
      </c>
      <c r="H1896" s="118" t="s">
        <v>62</v>
      </c>
      <c r="I1896" s="118" t="s">
        <v>62</v>
      </c>
      <c r="J1896" s="118" t="s">
        <v>62</v>
      </c>
      <c r="K1896" s="118" t="s">
        <v>62</v>
      </c>
      <c r="L1896" s="118" t="s">
        <v>62</v>
      </c>
      <c r="M1896" s="118" t="s">
        <v>62</v>
      </c>
      <c r="N1896" s="118" t="s">
        <v>62</v>
      </c>
      <c r="O1896" s="118" t="s">
        <v>62</v>
      </c>
      <c r="P1896" s="118" t="s">
        <v>62</v>
      </c>
      <c r="Q1896" s="118" t="s">
        <v>62</v>
      </c>
      <c r="R1896" s="118" t="s">
        <v>62</v>
      </c>
      <c r="S1896" s="118" t="s">
        <v>62</v>
      </c>
      <c r="T1896" s="118" t="s">
        <v>62</v>
      </c>
      <c r="U1896" s="118" t="s">
        <v>62</v>
      </c>
      <c r="V1896" s="118" t="s">
        <v>62</v>
      </c>
      <c r="W1896" s="118" t="s">
        <v>62</v>
      </c>
    </row>
    <row r="1897" spans="1:23" ht="13.5" customHeight="1" x14ac:dyDescent="0.3">
      <c r="A1897" s="237">
        <v>0.14583333333333301</v>
      </c>
      <c r="B1897" s="118" t="s">
        <v>62</v>
      </c>
      <c r="C1897" s="118" t="s">
        <v>62</v>
      </c>
      <c r="D1897" s="118" t="s">
        <v>62</v>
      </c>
      <c r="E1897" s="118" t="s">
        <v>62</v>
      </c>
      <c r="F1897" s="118" t="s">
        <v>62</v>
      </c>
      <c r="G1897" s="118" t="s">
        <v>62</v>
      </c>
      <c r="H1897" s="118" t="s">
        <v>62</v>
      </c>
      <c r="I1897" s="118" t="s">
        <v>62</v>
      </c>
      <c r="J1897" s="118" t="s">
        <v>62</v>
      </c>
      <c r="K1897" s="118" t="s">
        <v>62</v>
      </c>
      <c r="L1897" s="118" t="s">
        <v>62</v>
      </c>
      <c r="M1897" s="118" t="s">
        <v>62</v>
      </c>
      <c r="N1897" s="118" t="s">
        <v>62</v>
      </c>
      <c r="O1897" s="118" t="s">
        <v>62</v>
      </c>
      <c r="P1897" s="118" t="s">
        <v>62</v>
      </c>
      <c r="Q1897" s="118" t="s">
        <v>62</v>
      </c>
      <c r="R1897" s="118" t="s">
        <v>62</v>
      </c>
      <c r="S1897" s="118" t="s">
        <v>62</v>
      </c>
      <c r="T1897" s="118" t="s">
        <v>62</v>
      </c>
      <c r="U1897" s="118" t="s">
        <v>62</v>
      </c>
      <c r="V1897" s="118" t="s">
        <v>62</v>
      </c>
      <c r="W1897" s="118" t="s">
        <v>62</v>
      </c>
    </row>
    <row r="1898" spans="1:23" ht="13.5" customHeight="1" x14ac:dyDescent="0.3">
      <c r="A1898" s="237">
        <v>0.15625</v>
      </c>
      <c r="B1898" s="118" t="s">
        <v>62</v>
      </c>
      <c r="C1898" s="118" t="s">
        <v>62</v>
      </c>
      <c r="D1898" s="118" t="s">
        <v>62</v>
      </c>
      <c r="E1898" s="118" t="s">
        <v>62</v>
      </c>
      <c r="F1898" s="118" t="s">
        <v>62</v>
      </c>
      <c r="G1898" s="118" t="s">
        <v>62</v>
      </c>
      <c r="H1898" s="118" t="s">
        <v>62</v>
      </c>
      <c r="I1898" s="118" t="s">
        <v>62</v>
      </c>
      <c r="J1898" s="118" t="s">
        <v>62</v>
      </c>
      <c r="K1898" s="118" t="s">
        <v>62</v>
      </c>
      <c r="L1898" s="118" t="s">
        <v>62</v>
      </c>
      <c r="M1898" s="118" t="s">
        <v>62</v>
      </c>
      <c r="N1898" s="118" t="s">
        <v>62</v>
      </c>
      <c r="O1898" s="118" t="s">
        <v>62</v>
      </c>
      <c r="P1898" s="118" t="s">
        <v>62</v>
      </c>
      <c r="Q1898" s="118" t="s">
        <v>62</v>
      </c>
      <c r="R1898" s="118" t="s">
        <v>62</v>
      </c>
      <c r="S1898" s="118" t="s">
        <v>62</v>
      </c>
      <c r="T1898" s="118" t="s">
        <v>62</v>
      </c>
      <c r="U1898" s="118" t="s">
        <v>62</v>
      </c>
      <c r="V1898" s="118" t="s">
        <v>62</v>
      </c>
      <c r="W1898" s="118" t="s">
        <v>62</v>
      </c>
    </row>
    <row r="1899" spans="1:23" ht="13.5" customHeight="1" x14ac:dyDescent="0.3">
      <c r="A1899" s="237">
        <v>0.16666666666666699</v>
      </c>
      <c r="B1899" s="118" t="s">
        <v>62</v>
      </c>
      <c r="C1899" s="118" t="s">
        <v>62</v>
      </c>
      <c r="D1899" s="118" t="s">
        <v>62</v>
      </c>
      <c r="E1899" s="118" t="s">
        <v>62</v>
      </c>
      <c r="F1899" s="118" t="s">
        <v>62</v>
      </c>
      <c r="G1899" s="118" t="s">
        <v>62</v>
      </c>
      <c r="H1899" s="118" t="s">
        <v>62</v>
      </c>
      <c r="I1899" s="118" t="s">
        <v>62</v>
      </c>
      <c r="J1899" s="118" t="s">
        <v>62</v>
      </c>
      <c r="K1899" s="118" t="s">
        <v>62</v>
      </c>
      <c r="L1899" s="118" t="s">
        <v>62</v>
      </c>
      <c r="M1899" s="118" t="s">
        <v>62</v>
      </c>
      <c r="N1899" s="118" t="s">
        <v>62</v>
      </c>
      <c r="O1899" s="118" t="s">
        <v>62</v>
      </c>
      <c r="P1899" s="118" t="s">
        <v>62</v>
      </c>
      <c r="Q1899" s="118" t="s">
        <v>62</v>
      </c>
      <c r="R1899" s="118" t="s">
        <v>62</v>
      </c>
      <c r="S1899" s="118" t="s">
        <v>62</v>
      </c>
      <c r="T1899" s="118" t="s">
        <v>62</v>
      </c>
      <c r="U1899" s="118" t="s">
        <v>62</v>
      </c>
      <c r="V1899" s="118" t="s">
        <v>62</v>
      </c>
      <c r="W1899" s="118" t="s">
        <v>62</v>
      </c>
    </row>
    <row r="1900" spans="1:23" ht="13.5" customHeight="1" x14ac:dyDescent="0.3">
      <c r="A1900" s="237">
        <v>0.17708333333333301</v>
      </c>
      <c r="B1900" s="118" t="s">
        <v>62</v>
      </c>
      <c r="C1900" s="118" t="s">
        <v>62</v>
      </c>
      <c r="D1900" s="118" t="s">
        <v>62</v>
      </c>
      <c r="E1900" s="118" t="s">
        <v>62</v>
      </c>
      <c r="F1900" s="118" t="s">
        <v>62</v>
      </c>
      <c r="G1900" s="118" t="s">
        <v>62</v>
      </c>
      <c r="H1900" s="118" t="s">
        <v>62</v>
      </c>
      <c r="I1900" s="118" t="s">
        <v>62</v>
      </c>
      <c r="J1900" s="118" t="s">
        <v>62</v>
      </c>
      <c r="K1900" s="118" t="s">
        <v>62</v>
      </c>
      <c r="L1900" s="118" t="s">
        <v>62</v>
      </c>
      <c r="M1900" s="118" t="s">
        <v>62</v>
      </c>
      <c r="N1900" s="118" t="s">
        <v>62</v>
      </c>
      <c r="O1900" s="118" t="s">
        <v>62</v>
      </c>
      <c r="P1900" s="118" t="s">
        <v>62</v>
      </c>
      <c r="Q1900" s="118" t="s">
        <v>62</v>
      </c>
      <c r="R1900" s="118" t="s">
        <v>62</v>
      </c>
      <c r="S1900" s="118" t="s">
        <v>62</v>
      </c>
      <c r="T1900" s="118" t="s">
        <v>62</v>
      </c>
      <c r="U1900" s="118" t="s">
        <v>62</v>
      </c>
      <c r="V1900" s="118" t="s">
        <v>62</v>
      </c>
      <c r="W1900" s="118" t="s">
        <v>62</v>
      </c>
    </row>
    <row r="1901" spans="1:23" ht="13.5" customHeight="1" x14ac:dyDescent="0.3">
      <c r="A1901" s="237">
        <v>0.1875</v>
      </c>
      <c r="B1901" s="118" t="s">
        <v>62</v>
      </c>
      <c r="C1901" s="118" t="s">
        <v>62</v>
      </c>
      <c r="D1901" s="118" t="s">
        <v>62</v>
      </c>
      <c r="E1901" s="118" t="s">
        <v>62</v>
      </c>
      <c r="F1901" s="118" t="s">
        <v>62</v>
      </c>
      <c r="G1901" s="118" t="s">
        <v>62</v>
      </c>
      <c r="H1901" s="118" t="s">
        <v>62</v>
      </c>
      <c r="I1901" s="118" t="s">
        <v>62</v>
      </c>
      <c r="J1901" s="118" t="s">
        <v>62</v>
      </c>
      <c r="K1901" s="118" t="s">
        <v>62</v>
      </c>
      <c r="L1901" s="118" t="s">
        <v>62</v>
      </c>
      <c r="M1901" s="118" t="s">
        <v>62</v>
      </c>
      <c r="N1901" s="118" t="s">
        <v>62</v>
      </c>
      <c r="O1901" s="118" t="s">
        <v>62</v>
      </c>
      <c r="P1901" s="118" t="s">
        <v>62</v>
      </c>
      <c r="Q1901" s="118" t="s">
        <v>62</v>
      </c>
      <c r="R1901" s="118" t="s">
        <v>62</v>
      </c>
      <c r="S1901" s="118" t="s">
        <v>62</v>
      </c>
      <c r="T1901" s="118" t="s">
        <v>62</v>
      </c>
      <c r="U1901" s="118" t="s">
        <v>62</v>
      </c>
      <c r="V1901" s="118" t="s">
        <v>62</v>
      </c>
      <c r="W1901" s="118" t="s">
        <v>62</v>
      </c>
    </row>
    <row r="1902" spans="1:23" ht="13.5" customHeight="1" x14ac:dyDescent="0.3">
      <c r="A1902" s="237">
        <v>0.19791666666666699</v>
      </c>
      <c r="B1902" s="118" t="s">
        <v>62</v>
      </c>
      <c r="C1902" s="118" t="s">
        <v>62</v>
      </c>
      <c r="D1902" s="118" t="s">
        <v>62</v>
      </c>
      <c r="E1902" s="118" t="s">
        <v>62</v>
      </c>
      <c r="F1902" s="118" t="s">
        <v>62</v>
      </c>
      <c r="G1902" s="118" t="s">
        <v>62</v>
      </c>
      <c r="H1902" s="118" t="s">
        <v>62</v>
      </c>
      <c r="I1902" s="118" t="s">
        <v>62</v>
      </c>
      <c r="J1902" s="118" t="s">
        <v>62</v>
      </c>
      <c r="K1902" s="118" t="s">
        <v>62</v>
      </c>
      <c r="L1902" s="118" t="s">
        <v>62</v>
      </c>
      <c r="M1902" s="118" t="s">
        <v>62</v>
      </c>
      <c r="N1902" s="118" t="s">
        <v>62</v>
      </c>
      <c r="O1902" s="118" t="s">
        <v>62</v>
      </c>
      <c r="P1902" s="118" t="s">
        <v>62</v>
      </c>
      <c r="Q1902" s="118" t="s">
        <v>62</v>
      </c>
      <c r="R1902" s="118" t="s">
        <v>62</v>
      </c>
      <c r="S1902" s="118" t="s">
        <v>62</v>
      </c>
      <c r="T1902" s="118" t="s">
        <v>62</v>
      </c>
      <c r="U1902" s="118" t="s">
        <v>62</v>
      </c>
      <c r="V1902" s="118" t="s">
        <v>62</v>
      </c>
      <c r="W1902" s="118" t="s">
        <v>62</v>
      </c>
    </row>
    <row r="1903" spans="1:23" ht="13.5" customHeight="1" x14ac:dyDescent="0.3">
      <c r="A1903" s="237">
        <v>0.20833333333333301</v>
      </c>
      <c r="B1903" s="118" t="s">
        <v>62</v>
      </c>
      <c r="C1903" s="118" t="s">
        <v>62</v>
      </c>
      <c r="D1903" s="118" t="s">
        <v>62</v>
      </c>
      <c r="E1903" s="118" t="s">
        <v>62</v>
      </c>
      <c r="F1903" s="118" t="s">
        <v>62</v>
      </c>
      <c r="G1903" s="118" t="s">
        <v>62</v>
      </c>
      <c r="H1903" s="118" t="s">
        <v>62</v>
      </c>
      <c r="I1903" s="118" t="s">
        <v>62</v>
      </c>
      <c r="J1903" s="118" t="s">
        <v>62</v>
      </c>
      <c r="K1903" s="118" t="s">
        <v>62</v>
      </c>
      <c r="L1903" s="118" t="s">
        <v>62</v>
      </c>
      <c r="M1903" s="118" t="s">
        <v>62</v>
      </c>
      <c r="N1903" s="118" t="s">
        <v>62</v>
      </c>
      <c r="O1903" s="118" t="s">
        <v>62</v>
      </c>
      <c r="P1903" s="118" t="s">
        <v>62</v>
      </c>
      <c r="Q1903" s="118" t="s">
        <v>62</v>
      </c>
      <c r="R1903" s="118" t="s">
        <v>62</v>
      </c>
      <c r="S1903" s="118" t="s">
        <v>62</v>
      </c>
      <c r="T1903" s="118" t="s">
        <v>62</v>
      </c>
      <c r="U1903" s="118" t="s">
        <v>62</v>
      </c>
      <c r="V1903" s="118" t="s">
        <v>62</v>
      </c>
      <c r="W1903" s="118" t="s">
        <v>62</v>
      </c>
    </row>
    <row r="1904" spans="1:23" ht="13.5" customHeight="1" x14ac:dyDescent="0.3">
      <c r="A1904" s="237">
        <v>0.21875</v>
      </c>
      <c r="B1904" s="118" t="s">
        <v>62</v>
      </c>
      <c r="C1904" s="118" t="s">
        <v>62</v>
      </c>
      <c r="D1904" s="118" t="s">
        <v>62</v>
      </c>
      <c r="E1904" s="118" t="s">
        <v>62</v>
      </c>
      <c r="F1904" s="118" t="s">
        <v>62</v>
      </c>
      <c r="G1904" s="118" t="s">
        <v>62</v>
      </c>
      <c r="H1904" s="118" t="s">
        <v>62</v>
      </c>
      <c r="I1904" s="118" t="s">
        <v>62</v>
      </c>
      <c r="J1904" s="118" t="s">
        <v>62</v>
      </c>
      <c r="K1904" s="118" t="s">
        <v>62</v>
      </c>
      <c r="L1904" s="118" t="s">
        <v>62</v>
      </c>
      <c r="M1904" s="118" t="s">
        <v>62</v>
      </c>
      <c r="N1904" s="118" t="s">
        <v>62</v>
      </c>
      <c r="O1904" s="118" t="s">
        <v>62</v>
      </c>
      <c r="P1904" s="118" t="s">
        <v>62</v>
      </c>
      <c r="Q1904" s="118" t="s">
        <v>62</v>
      </c>
      <c r="R1904" s="118" t="s">
        <v>62</v>
      </c>
      <c r="S1904" s="118" t="s">
        <v>62</v>
      </c>
      <c r="T1904" s="118" t="s">
        <v>62</v>
      </c>
      <c r="U1904" s="118" t="s">
        <v>62</v>
      </c>
      <c r="V1904" s="118" t="s">
        <v>62</v>
      </c>
      <c r="W1904" s="118" t="s">
        <v>62</v>
      </c>
    </row>
    <row r="1905" spans="1:23" ht="13.5" customHeight="1" x14ac:dyDescent="0.3">
      <c r="A1905" s="237">
        <v>0.22916666666666699</v>
      </c>
      <c r="B1905" s="118" t="s">
        <v>62</v>
      </c>
      <c r="C1905" s="118" t="s">
        <v>62</v>
      </c>
      <c r="D1905" s="118" t="s">
        <v>62</v>
      </c>
      <c r="E1905" s="118" t="s">
        <v>62</v>
      </c>
      <c r="F1905" s="118" t="s">
        <v>62</v>
      </c>
      <c r="G1905" s="118" t="s">
        <v>62</v>
      </c>
      <c r="H1905" s="118" t="s">
        <v>62</v>
      </c>
      <c r="I1905" s="118" t="s">
        <v>62</v>
      </c>
      <c r="J1905" s="118" t="s">
        <v>62</v>
      </c>
      <c r="K1905" s="118" t="s">
        <v>62</v>
      </c>
      <c r="L1905" s="118" t="s">
        <v>62</v>
      </c>
      <c r="M1905" s="118" t="s">
        <v>62</v>
      </c>
      <c r="N1905" s="118" t="s">
        <v>62</v>
      </c>
      <c r="O1905" s="118" t="s">
        <v>62</v>
      </c>
      <c r="P1905" s="118" t="s">
        <v>62</v>
      </c>
      <c r="Q1905" s="118" t="s">
        <v>62</v>
      </c>
      <c r="R1905" s="118" t="s">
        <v>62</v>
      </c>
      <c r="S1905" s="118" t="s">
        <v>62</v>
      </c>
      <c r="T1905" s="118" t="s">
        <v>62</v>
      </c>
      <c r="U1905" s="118" t="s">
        <v>62</v>
      </c>
      <c r="V1905" s="118" t="s">
        <v>62</v>
      </c>
      <c r="W1905" s="118" t="s">
        <v>62</v>
      </c>
    </row>
    <row r="1906" spans="1:23" ht="13.5" customHeight="1" x14ac:dyDescent="0.3">
      <c r="A1906" s="237">
        <v>0.23958333333333301</v>
      </c>
      <c r="B1906" s="118" t="s">
        <v>62</v>
      </c>
      <c r="C1906" s="118" t="s">
        <v>62</v>
      </c>
      <c r="D1906" s="118" t="s">
        <v>62</v>
      </c>
      <c r="E1906" s="118" t="s">
        <v>62</v>
      </c>
      <c r="F1906" s="118" t="s">
        <v>62</v>
      </c>
      <c r="G1906" s="118" t="s">
        <v>62</v>
      </c>
      <c r="H1906" s="118" t="s">
        <v>62</v>
      </c>
      <c r="I1906" s="118" t="s">
        <v>62</v>
      </c>
      <c r="J1906" s="118" t="s">
        <v>62</v>
      </c>
      <c r="K1906" s="118" t="s">
        <v>62</v>
      </c>
      <c r="L1906" s="118" t="s">
        <v>62</v>
      </c>
      <c r="M1906" s="118" t="s">
        <v>62</v>
      </c>
      <c r="N1906" s="118" t="s">
        <v>62</v>
      </c>
      <c r="O1906" s="118" t="s">
        <v>62</v>
      </c>
      <c r="P1906" s="118" t="s">
        <v>62</v>
      </c>
      <c r="Q1906" s="118" t="s">
        <v>62</v>
      </c>
      <c r="R1906" s="118" t="s">
        <v>62</v>
      </c>
      <c r="S1906" s="118" t="s">
        <v>62</v>
      </c>
      <c r="T1906" s="118" t="s">
        <v>62</v>
      </c>
      <c r="U1906" s="118" t="s">
        <v>62</v>
      </c>
      <c r="V1906" s="118" t="s">
        <v>62</v>
      </c>
      <c r="W1906" s="118" t="s">
        <v>62</v>
      </c>
    </row>
    <row r="1907" spans="1:23" ht="13.5" customHeight="1" x14ac:dyDescent="0.3">
      <c r="A1907" s="237">
        <v>0.25</v>
      </c>
      <c r="B1907" s="118" t="s">
        <v>62</v>
      </c>
      <c r="C1907" s="118" t="s">
        <v>62</v>
      </c>
      <c r="D1907" s="118" t="s">
        <v>62</v>
      </c>
      <c r="E1907" s="118" t="s">
        <v>62</v>
      </c>
      <c r="F1907" s="118" t="s">
        <v>62</v>
      </c>
      <c r="G1907" s="118" t="s">
        <v>62</v>
      </c>
      <c r="H1907" s="118" t="s">
        <v>62</v>
      </c>
      <c r="I1907" s="118" t="s">
        <v>62</v>
      </c>
      <c r="J1907" s="118" t="s">
        <v>62</v>
      </c>
      <c r="K1907" s="118" t="s">
        <v>62</v>
      </c>
      <c r="L1907" s="118" t="s">
        <v>62</v>
      </c>
      <c r="M1907" s="118" t="s">
        <v>62</v>
      </c>
      <c r="N1907" s="118" t="s">
        <v>62</v>
      </c>
      <c r="O1907" s="118" t="s">
        <v>62</v>
      </c>
      <c r="P1907" s="118" t="s">
        <v>62</v>
      </c>
      <c r="Q1907" s="118" t="s">
        <v>62</v>
      </c>
      <c r="R1907" s="118" t="s">
        <v>62</v>
      </c>
      <c r="S1907" s="118" t="s">
        <v>62</v>
      </c>
      <c r="T1907" s="118" t="s">
        <v>62</v>
      </c>
      <c r="U1907" s="118" t="s">
        <v>62</v>
      </c>
      <c r="V1907" s="118" t="s">
        <v>62</v>
      </c>
      <c r="W1907" s="118" t="s">
        <v>62</v>
      </c>
    </row>
    <row r="1908" spans="1:23" ht="13.5" customHeight="1" x14ac:dyDescent="0.3">
      <c r="A1908" s="237">
        <v>0.26041666666666702</v>
      </c>
      <c r="B1908" s="118" t="s">
        <v>62</v>
      </c>
      <c r="C1908" s="118" t="s">
        <v>62</v>
      </c>
      <c r="D1908" s="118" t="s">
        <v>62</v>
      </c>
      <c r="E1908" s="118" t="s">
        <v>62</v>
      </c>
      <c r="F1908" s="118" t="s">
        <v>62</v>
      </c>
      <c r="G1908" s="118" t="s">
        <v>62</v>
      </c>
      <c r="H1908" s="118" t="s">
        <v>62</v>
      </c>
      <c r="I1908" s="118" t="s">
        <v>62</v>
      </c>
      <c r="J1908" s="118" t="s">
        <v>62</v>
      </c>
      <c r="K1908" s="118" t="s">
        <v>62</v>
      </c>
      <c r="L1908" s="118" t="s">
        <v>62</v>
      </c>
      <c r="M1908" s="118" t="s">
        <v>62</v>
      </c>
      <c r="N1908" s="118" t="s">
        <v>62</v>
      </c>
      <c r="O1908" s="118" t="s">
        <v>62</v>
      </c>
      <c r="P1908" s="118" t="s">
        <v>62</v>
      </c>
      <c r="Q1908" s="118" t="s">
        <v>62</v>
      </c>
      <c r="R1908" s="118" t="s">
        <v>62</v>
      </c>
      <c r="S1908" s="118" t="s">
        <v>62</v>
      </c>
      <c r="T1908" s="118" t="s">
        <v>62</v>
      </c>
      <c r="U1908" s="118" t="s">
        <v>62</v>
      </c>
      <c r="V1908" s="118" t="s">
        <v>62</v>
      </c>
      <c r="W1908" s="118" t="s">
        <v>62</v>
      </c>
    </row>
    <row r="1909" spans="1:23" ht="13.5" customHeight="1" x14ac:dyDescent="0.3">
      <c r="A1909" s="237">
        <v>0.27083333333333298</v>
      </c>
      <c r="B1909" s="118" t="s">
        <v>62</v>
      </c>
      <c r="C1909" s="118" t="s">
        <v>62</v>
      </c>
      <c r="D1909" s="118" t="s">
        <v>62</v>
      </c>
      <c r="E1909" s="118" t="s">
        <v>62</v>
      </c>
      <c r="F1909" s="118" t="s">
        <v>62</v>
      </c>
      <c r="G1909" s="118" t="s">
        <v>62</v>
      </c>
      <c r="H1909" s="118" t="s">
        <v>62</v>
      </c>
      <c r="I1909" s="118" t="s">
        <v>62</v>
      </c>
      <c r="J1909" s="118" t="s">
        <v>62</v>
      </c>
      <c r="K1909" s="118" t="s">
        <v>62</v>
      </c>
      <c r="L1909" s="118" t="s">
        <v>62</v>
      </c>
      <c r="M1909" s="118" t="s">
        <v>62</v>
      </c>
      <c r="N1909" s="118" t="s">
        <v>62</v>
      </c>
      <c r="O1909" s="118" t="s">
        <v>62</v>
      </c>
      <c r="P1909" s="118" t="s">
        <v>62</v>
      </c>
      <c r="Q1909" s="118" t="s">
        <v>62</v>
      </c>
      <c r="R1909" s="118" t="s">
        <v>62</v>
      </c>
      <c r="S1909" s="118" t="s">
        <v>62</v>
      </c>
      <c r="T1909" s="118" t="s">
        <v>62</v>
      </c>
      <c r="U1909" s="118" t="s">
        <v>62</v>
      </c>
      <c r="V1909" s="118" t="s">
        <v>62</v>
      </c>
      <c r="W1909" s="118" t="s">
        <v>62</v>
      </c>
    </row>
    <row r="1910" spans="1:23" ht="13.5" customHeight="1" x14ac:dyDescent="0.3">
      <c r="A1910" s="237">
        <v>0.28125</v>
      </c>
      <c r="B1910" s="118" t="s">
        <v>62</v>
      </c>
      <c r="C1910" s="118" t="s">
        <v>62</v>
      </c>
      <c r="D1910" s="118" t="s">
        <v>62</v>
      </c>
      <c r="E1910" s="118" t="s">
        <v>62</v>
      </c>
      <c r="F1910" s="118" t="s">
        <v>62</v>
      </c>
      <c r="G1910" s="118" t="s">
        <v>62</v>
      </c>
      <c r="H1910" s="118" t="s">
        <v>62</v>
      </c>
      <c r="I1910" s="118" t="s">
        <v>62</v>
      </c>
      <c r="J1910" s="118" t="s">
        <v>62</v>
      </c>
      <c r="K1910" s="118" t="s">
        <v>62</v>
      </c>
      <c r="L1910" s="118" t="s">
        <v>62</v>
      </c>
      <c r="M1910" s="118" t="s">
        <v>62</v>
      </c>
      <c r="N1910" s="118" t="s">
        <v>62</v>
      </c>
      <c r="O1910" s="118" t="s">
        <v>62</v>
      </c>
      <c r="P1910" s="118" t="s">
        <v>62</v>
      </c>
      <c r="Q1910" s="118" t="s">
        <v>62</v>
      </c>
      <c r="R1910" s="118" t="s">
        <v>62</v>
      </c>
      <c r="S1910" s="118" t="s">
        <v>62</v>
      </c>
      <c r="T1910" s="118" t="s">
        <v>62</v>
      </c>
      <c r="U1910" s="118" t="s">
        <v>62</v>
      </c>
      <c r="V1910" s="118" t="s">
        <v>62</v>
      </c>
      <c r="W1910" s="118" t="s">
        <v>62</v>
      </c>
    </row>
    <row r="1911" spans="1:23" ht="13.5" customHeight="1" x14ac:dyDescent="0.3">
      <c r="A1911" s="237">
        <v>0.29166666666666702</v>
      </c>
      <c r="B1911" s="118" t="s">
        <v>62</v>
      </c>
      <c r="C1911" s="118" t="s">
        <v>62</v>
      </c>
      <c r="D1911" s="118" t="s">
        <v>62</v>
      </c>
      <c r="E1911" s="118" t="s">
        <v>62</v>
      </c>
      <c r="F1911" s="118" t="s">
        <v>62</v>
      </c>
      <c r="G1911" s="118" t="s">
        <v>62</v>
      </c>
      <c r="H1911" s="118" t="s">
        <v>62</v>
      </c>
      <c r="I1911" s="118" t="s">
        <v>62</v>
      </c>
      <c r="J1911" s="118" t="s">
        <v>62</v>
      </c>
      <c r="K1911" s="118" t="s">
        <v>62</v>
      </c>
      <c r="L1911" s="118" t="s">
        <v>62</v>
      </c>
      <c r="M1911" s="118" t="s">
        <v>62</v>
      </c>
      <c r="N1911" s="118" t="s">
        <v>62</v>
      </c>
      <c r="O1911" s="118" t="s">
        <v>62</v>
      </c>
      <c r="P1911" s="118" t="s">
        <v>62</v>
      </c>
      <c r="Q1911" s="118" t="s">
        <v>62</v>
      </c>
      <c r="R1911" s="118" t="s">
        <v>62</v>
      </c>
      <c r="S1911" s="118" t="s">
        <v>62</v>
      </c>
      <c r="T1911" s="118" t="s">
        <v>62</v>
      </c>
      <c r="U1911" s="118" t="s">
        <v>62</v>
      </c>
      <c r="V1911" s="118" t="s">
        <v>62</v>
      </c>
      <c r="W1911" s="118" t="s">
        <v>62</v>
      </c>
    </row>
    <row r="1912" spans="1:23" ht="13.5" customHeight="1" x14ac:dyDescent="0.3">
      <c r="A1912" s="237">
        <v>0.30208333333333298</v>
      </c>
      <c r="B1912" s="118" t="s">
        <v>62</v>
      </c>
      <c r="C1912" s="118" t="s">
        <v>62</v>
      </c>
      <c r="D1912" s="118" t="s">
        <v>62</v>
      </c>
      <c r="E1912" s="118" t="s">
        <v>62</v>
      </c>
      <c r="F1912" s="118" t="s">
        <v>62</v>
      </c>
      <c r="G1912" s="118" t="s">
        <v>62</v>
      </c>
      <c r="H1912" s="118" t="s">
        <v>62</v>
      </c>
      <c r="I1912" s="118" t="s">
        <v>62</v>
      </c>
      <c r="J1912" s="118" t="s">
        <v>62</v>
      </c>
      <c r="K1912" s="118" t="s">
        <v>62</v>
      </c>
      <c r="L1912" s="118" t="s">
        <v>62</v>
      </c>
      <c r="M1912" s="118" t="s">
        <v>62</v>
      </c>
      <c r="N1912" s="118" t="s">
        <v>62</v>
      </c>
      <c r="O1912" s="118" t="s">
        <v>62</v>
      </c>
      <c r="P1912" s="118" t="s">
        <v>62</v>
      </c>
      <c r="Q1912" s="118" t="s">
        <v>62</v>
      </c>
      <c r="R1912" s="118" t="s">
        <v>62</v>
      </c>
      <c r="S1912" s="118" t="s">
        <v>62</v>
      </c>
      <c r="T1912" s="118" t="s">
        <v>62</v>
      </c>
      <c r="U1912" s="118" t="s">
        <v>62</v>
      </c>
      <c r="V1912" s="118" t="s">
        <v>62</v>
      </c>
      <c r="W1912" s="118" t="s">
        <v>62</v>
      </c>
    </row>
    <row r="1913" spans="1:23" ht="13.5" customHeight="1" x14ac:dyDescent="0.3">
      <c r="A1913" s="237">
        <v>0.3125</v>
      </c>
      <c r="B1913" s="118" t="s">
        <v>62</v>
      </c>
      <c r="C1913" s="118" t="s">
        <v>62</v>
      </c>
      <c r="D1913" s="118" t="s">
        <v>62</v>
      </c>
      <c r="E1913" s="118" t="s">
        <v>62</v>
      </c>
      <c r="F1913" s="118" t="s">
        <v>62</v>
      </c>
      <c r="G1913" s="118" t="s">
        <v>62</v>
      </c>
      <c r="H1913" s="118" t="s">
        <v>62</v>
      </c>
      <c r="I1913" s="118" t="s">
        <v>62</v>
      </c>
      <c r="J1913" s="118" t="s">
        <v>62</v>
      </c>
      <c r="K1913" s="118" t="s">
        <v>62</v>
      </c>
      <c r="L1913" s="118" t="s">
        <v>62</v>
      </c>
      <c r="M1913" s="118" t="s">
        <v>62</v>
      </c>
      <c r="N1913" s="118" t="s">
        <v>62</v>
      </c>
      <c r="O1913" s="118" t="s">
        <v>62</v>
      </c>
      <c r="P1913" s="118" t="s">
        <v>62</v>
      </c>
      <c r="Q1913" s="118" t="s">
        <v>62</v>
      </c>
      <c r="R1913" s="118" t="s">
        <v>62</v>
      </c>
      <c r="S1913" s="118" t="s">
        <v>62</v>
      </c>
      <c r="T1913" s="118" t="s">
        <v>62</v>
      </c>
      <c r="U1913" s="118" t="s">
        <v>62</v>
      </c>
      <c r="V1913" s="118" t="s">
        <v>62</v>
      </c>
      <c r="W1913" s="118" t="s">
        <v>62</v>
      </c>
    </row>
    <row r="1914" spans="1:23" ht="13.5" customHeight="1" x14ac:dyDescent="0.3">
      <c r="A1914" s="237">
        <v>0.32291666666666702</v>
      </c>
      <c r="B1914" s="118" t="s">
        <v>62</v>
      </c>
      <c r="C1914" s="118" t="s">
        <v>62</v>
      </c>
      <c r="D1914" s="118" t="s">
        <v>62</v>
      </c>
      <c r="E1914" s="118" t="s">
        <v>62</v>
      </c>
      <c r="F1914" s="118" t="s">
        <v>62</v>
      </c>
      <c r="G1914" s="118" t="s">
        <v>62</v>
      </c>
      <c r="H1914" s="118" t="s">
        <v>62</v>
      </c>
      <c r="I1914" s="118" t="s">
        <v>62</v>
      </c>
      <c r="J1914" s="118" t="s">
        <v>62</v>
      </c>
      <c r="K1914" s="118" t="s">
        <v>62</v>
      </c>
      <c r="L1914" s="118" t="s">
        <v>62</v>
      </c>
      <c r="M1914" s="118" t="s">
        <v>62</v>
      </c>
      <c r="N1914" s="118" t="s">
        <v>62</v>
      </c>
      <c r="O1914" s="118" t="s">
        <v>62</v>
      </c>
      <c r="P1914" s="118" t="s">
        <v>62</v>
      </c>
      <c r="Q1914" s="118" t="s">
        <v>62</v>
      </c>
      <c r="R1914" s="118" t="s">
        <v>62</v>
      </c>
      <c r="S1914" s="118" t="s">
        <v>62</v>
      </c>
      <c r="T1914" s="118" t="s">
        <v>62</v>
      </c>
      <c r="U1914" s="118" t="s">
        <v>62</v>
      </c>
      <c r="V1914" s="118" t="s">
        <v>62</v>
      </c>
      <c r="W1914" s="118" t="s">
        <v>62</v>
      </c>
    </row>
    <row r="1915" spans="1:23" ht="13.5" customHeight="1" x14ac:dyDescent="0.3">
      <c r="A1915" s="237">
        <v>0.33333333333333298</v>
      </c>
      <c r="B1915" s="118" t="s">
        <v>62</v>
      </c>
      <c r="C1915" s="118" t="s">
        <v>62</v>
      </c>
      <c r="D1915" s="118" t="s">
        <v>62</v>
      </c>
      <c r="E1915" s="118" t="s">
        <v>62</v>
      </c>
      <c r="F1915" s="118" t="s">
        <v>62</v>
      </c>
      <c r="G1915" s="118" t="s">
        <v>62</v>
      </c>
      <c r="H1915" s="118" t="s">
        <v>62</v>
      </c>
      <c r="I1915" s="118" t="s">
        <v>62</v>
      </c>
      <c r="J1915" s="118" t="s">
        <v>62</v>
      </c>
      <c r="K1915" s="118" t="s">
        <v>62</v>
      </c>
      <c r="L1915" s="118" t="s">
        <v>62</v>
      </c>
      <c r="M1915" s="118" t="s">
        <v>62</v>
      </c>
      <c r="N1915" s="118" t="s">
        <v>62</v>
      </c>
      <c r="O1915" s="118" t="s">
        <v>62</v>
      </c>
      <c r="P1915" s="118" t="s">
        <v>62</v>
      </c>
      <c r="Q1915" s="118" t="s">
        <v>62</v>
      </c>
      <c r="R1915" s="118" t="s">
        <v>62</v>
      </c>
      <c r="S1915" s="118" t="s">
        <v>62</v>
      </c>
      <c r="T1915" s="118" t="s">
        <v>62</v>
      </c>
      <c r="U1915" s="118" t="s">
        <v>62</v>
      </c>
      <c r="V1915" s="118" t="s">
        <v>62</v>
      </c>
      <c r="W1915" s="118" t="s">
        <v>62</v>
      </c>
    </row>
    <row r="1916" spans="1:23" ht="13.5" customHeight="1" x14ac:dyDescent="0.3">
      <c r="A1916" s="237">
        <v>0.34375</v>
      </c>
      <c r="B1916" s="118" t="s">
        <v>62</v>
      </c>
      <c r="C1916" s="118" t="s">
        <v>62</v>
      </c>
      <c r="D1916" s="118" t="s">
        <v>62</v>
      </c>
      <c r="E1916" s="118" t="s">
        <v>62</v>
      </c>
      <c r="F1916" s="118" t="s">
        <v>62</v>
      </c>
      <c r="G1916" s="118" t="s">
        <v>62</v>
      </c>
      <c r="H1916" s="118" t="s">
        <v>62</v>
      </c>
      <c r="I1916" s="118" t="s">
        <v>62</v>
      </c>
      <c r="J1916" s="118" t="s">
        <v>62</v>
      </c>
      <c r="K1916" s="118" t="s">
        <v>62</v>
      </c>
      <c r="L1916" s="118" t="s">
        <v>62</v>
      </c>
      <c r="M1916" s="118" t="s">
        <v>62</v>
      </c>
      <c r="N1916" s="118" t="s">
        <v>62</v>
      </c>
      <c r="O1916" s="118" t="s">
        <v>62</v>
      </c>
      <c r="P1916" s="118" t="s">
        <v>62</v>
      </c>
      <c r="Q1916" s="118" t="s">
        <v>62</v>
      </c>
      <c r="R1916" s="118" t="s">
        <v>62</v>
      </c>
      <c r="S1916" s="118" t="s">
        <v>62</v>
      </c>
      <c r="T1916" s="118" t="s">
        <v>62</v>
      </c>
      <c r="U1916" s="118" t="s">
        <v>62</v>
      </c>
      <c r="V1916" s="118" t="s">
        <v>62</v>
      </c>
      <c r="W1916" s="118" t="s">
        <v>62</v>
      </c>
    </row>
    <row r="1917" spans="1:23" ht="13.5" customHeight="1" x14ac:dyDescent="0.3">
      <c r="A1917" s="237">
        <v>0.35416666666666702</v>
      </c>
      <c r="B1917" s="118" t="s">
        <v>62</v>
      </c>
      <c r="C1917" s="118" t="s">
        <v>62</v>
      </c>
      <c r="D1917" s="118" t="s">
        <v>62</v>
      </c>
      <c r="E1917" s="118" t="s">
        <v>62</v>
      </c>
      <c r="F1917" s="118" t="s">
        <v>62</v>
      </c>
      <c r="G1917" s="118" t="s">
        <v>62</v>
      </c>
      <c r="H1917" s="118" t="s">
        <v>62</v>
      </c>
      <c r="I1917" s="118" t="s">
        <v>62</v>
      </c>
      <c r="J1917" s="118" t="s">
        <v>62</v>
      </c>
      <c r="K1917" s="118" t="s">
        <v>62</v>
      </c>
      <c r="L1917" s="118" t="s">
        <v>62</v>
      </c>
      <c r="M1917" s="118" t="s">
        <v>62</v>
      </c>
      <c r="N1917" s="118" t="s">
        <v>62</v>
      </c>
      <c r="O1917" s="118" t="s">
        <v>62</v>
      </c>
      <c r="P1917" s="118" t="s">
        <v>62</v>
      </c>
      <c r="Q1917" s="118" t="s">
        <v>62</v>
      </c>
      <c r="R1917" s="118" t="s">
        <v>62</v>
      </c>
      <c r="S1917" s="118" t="s">
        <v>62</v>
      </c>
      <c r="T1917" s="118" t="s">
        <v>62</v>
      </c>
      <c r="U1917" s="118" t="s">
        <v>62</v>
      </c>
      <c r="V1917" s="118" t="s">
        <v>62</v>
      </c>
      <c r="W1917" s="118" t="s">
        <v>62</v>
      </c>
    </row>
    <row r="1918" spans="1:23" ht="13.5" customHeight="1" x14ac:dyDescent="0.3">
      <c r="A1918" s="237">
        <v>0.36458333333333298</v>
      </c>
      <c r="B1918" s="118" t="s">
        <v>62</v>
      </c>
      <c r="C1918" s="118" t="s">
        <v>62</v>
      </c>
      <c r="D1918" s="118" t="s">
        <v>62</v>
      </c>
      <c r="E1918" s="118" t="s">
        <v>62</v>
      </c>
      <c r="F1918" s="118" t="s">
        <v>62</v>
      </c>
      <c r="G1918" s="118" t="s">
        <v>62</v>
      </c>
      <c r="H1918" s="118" t="s">
        <v>62</v>
      </c>
      <c r="I1918" s="118" t="s">
        <v>62</v>
      </c>
      <c r="J1918" s="118" t="s">
        <v>62</v>
      </c>
      <c r="K1918" s="118" t="s">
        <v>62</v>
      </c>
      <c r="L1918" s="118" t="s">
        <v>62</v>
      </c>
      <c r="M1918" s="118" t="s">
        <v>62</v>
      </c>
      <c r="N1918" s="118" t="s">
        <v>62</v>
      </c>
      <c r="O1918" s="118" t="s">
        <v>62</v>
      </c>
      <c r="P1918" s="118" t="s">
        <v>62</v>
      </c>
      <c r="Q1918" s="118" t="s">
        <v>62</v>
      </c>
      <c r="R1918" s="118" t="s">
        <v>62</v>
      </c>
      <c r="S1918" s="118" t="s">
        <v>62</v>
      </c>
      <c r="T1918" s="118" t="s">
        <v>62</v>
      </c>
      <c r="U1918" s="118" t="s">
        <v>62</v>
      </c>
      <c r="V1918" s="118" t="s">
        <v>62</v>
      </c>
      <c r="W1918" s="118" t="s">
        <v>62</v>
      </c>
    </row>
    <row r="1919" spans="1:23" ht="13.5" customHeight="1" x14ac:dyDescent="0.3">
      <c r="A1919" s="237">
        <v>0.375</v>
      </c>
      <c r="B1919" s="118" t="s">
        <v>62</v>
      </c>
      <c r="C1919" s="118" t="s">
        <v>62</v>
      </c>
      <c r="D1919" s="118" t="s">
        <v>62</v>
      </c>
      <c r="E1919" s="118" t="s">
        <v>62</v>
      </c>
      <c r="F1919" s="118" t="s">
        <v>62</v>
      </c>
      <c r="G1919" s="118" t="s">
        <v>62</v>
      </c>
      <c r="H1919" s="118" t="s">
        <v>62</v>
      </c>
      <c r="I1919" s="118" t="s">
        <v>62</v>
      </c>
      <c r="J1919" s="118" t="s">
        <v>62</v>
      </c>
      <c r="K1919" s="118" t="s">
        <v>62</v>
      </c>
      <c r="L1919" s="118" t="s">
        <v>62</v>
      </c>
      <c r="M1919" s="118" t="s">
        <v>62</v>
      </c>
      <c r="N1919" s="118" t="s">
        <v>62</v>
      </c>
      <c r="O1919" s="118" t="s">
        <v>62</v>
      </c>
      <c r="P1919" s="118" t="s">
        <v>62</v>
      </c>
      <c r="Q1919" s="118" t="s">
        <v>62</v>
      </c>
      <c r="R1919" s="118" t="s">
        <v>62</v>
      </c>
      <c r="S1919" s="118" t="s">
        <v>62</v>
      </c>
      <c r="T1919" s="118" t="s">
        <v>62</v>
      </c>
      <c r="U1919" s="118" t="s">
        <v>62</v>
      </c>
      <c r="V1919" s="118" t="s">
        <v>62</v>
      </c>
      <c r="W1919" s="118" t="s">
        <v>62</v>
      </c>
    </row>
    <row r="1920" spans="1:23" ht="13.5" customHeight="1" x14ac:dyDescent="0.3">
      <c r="A1920" s="237">
        <v>0.38541666666666702</v>
      </c>
      <c r="B1920" s="118" t="s">
        <v>62</v>
      </c>
      <c r="C1920" s="118" t="s">
        <v>62</v>
      </c>
      <c r="D1920" s="118" t="s">
        <v>62</v>
      </c>
      <c r="E1920" s="118" t="s">
        <v>62</v>
      </c>
      <c r="F1920" s="118" t="s">
        <v>62</v>
      </c>
      <c r="G1920" s="118" t="s">
        <v>62</v>
      </c>
      <c r="H1920" s="118" t="s">
        <v>62</v>
      </c>
      <c r="I1920" s="118" t="s">
        <v>62</v>
      </c>
      <c r="J1920" s="118" t="s">
        <v>62</v>
      </c>
      <c r="K1920" s="118" t="s">
        <v>62</v>
      </c>
      <c r="L1920" s="118" t="s">
        <v>62</v>
      </c>
      <c r="M1920" s="118" t="s">
        <v>62</v>
      </c>
      <c r="N1920" s="118" t="s">
        <v>62</v>
      </c>
      <c r="O1920" s="118" t="s">
        <v>62</v>
      </c>
      <c r="P1920" s="118" t="s">
        <v>62</v>
      </c>
      <c r="Q1920" s="118" t="s">
        <v>62</v>
      </c>
      <c r="R1920" s="118" t="s">
        <v>62</v>
      </c>
      <c r="S1920" s="118" t="s">
        <v>62</v>
      </c>
      <c r="T1920" s="118" t="s">
        <v>62</v>
      </c>
      <c r="U1920" s="118" t="s">
        <v>62</v>
      </c>
      <c r="V1920" s="118" t="s">
        <v>62</v>
      </c>
      <c r="W1920" s="118" t="s">
        <v>62</v>
      </c>
    </row>
    <row r="1921" spans="1:23" ht="13.5" customHeight="1" x14ac:dyDescent="0.3">
      <c r="A1921" s="237">
        <v>0.39583333333333298</v>
      </c>
      <c r="B1921" s="118" t="s">
        <v>62</v>
      </c>
      <c r="C1921" s="118" t="s">
        <v>62</v>
      </c>
      <c r="D1921" s="118" t="s">
        <v>62</v>
      </c>
      <c r="E1921" s="118" t="s">
        <v>62</v>
      </c>
      <c r="F1921" s="118" t="s">
        <v>62</v>
      </c>
      <c r="G1921" s="118" t="s">
        <v>62</v>
      </c>
      <c r="H1921" s="118" t="s">
        <v>62</v>
      </c>
      <c r="I1921" s="118" t="s">
        <v>62</v>
      </c>
      <c r="J1921" s="118" t="s">
        <v>62</v>
      </c>
      <c r="K1921" s="118" t="s">
        <v>62</v>
      </c>
      <c r="L1921" s="118" t="s">
        <v>62</v>
      </c>
      <c r="M1921" s="118" t="s">
        <v>62</v>
      </c>
      <c r="N1921" s="118" t="s">
        <v>62</v>
      </c>
      <c r="O1921" s="118" t="s">
        <v>62</v>
      </c>
      <c r="P1921" s="118" t="s">
        <v>62</v>
      </c>
      <c r="Q1921" s="118" t="s">
        <v>62</v>
      </c>
      <c r="R1921" s="118" t="s">
        <v>62</v>
      </c>
      <c r="S1921" s="118" t="s">
        <v>62</v>
      </c>
      <c r="T1921" s="118" t="s">
        <v>62</v>
      </c>
      <c r="U1921" s="118" t="s">
        <v>62</v>
      </c>
      <c r="V1921" s="118" t="s">
        <v>62</v>
      </c>
      <c r="W1921" s="118" t="s">
        <v>62</v>
      </c>
    </row>
    <row r="1922" spans="1:23" ht="13.5" customHeight="1" x14ac:dyDescent="0.3">
      <c r="A1922" s="237">
        <v>0.40625</v>
      </c>
      <c r="B1922" s="118" t="s">
        <v>62</v>
      </c>
      <c r="C1922" s="118" t="s">
        <v>62</v>
      </c>
      <c r="D1922" s="118" t="s">
        <v>62</v>
      </c>
      <c r="E1922" s="118" t="s">
        <v>62</v>
      </c>
      <c r="F1922" s="118" t="s">
        <v>62</v>
      </c>
      <c r="G1922" s="118" t="s">
        <v>62</v>
      </c>
      <c r="H1922" s="118" t="s">
        <v>62</v>
      </c>
      <c r="I1922" s="118" t="s">
        <v>62</v>
      </c>
      <c r="J1922" s="118" t="s">
        <v>62</v>
      </c>
      <c r="K1922" s="118" t="s">
        <v>62</v>
      </c>
      <c r="L1922" s="118" t="s">
        <v>62</v>
      </c>
      <c r="M1922" s="118" t="s">
        <v>62</v>
      </c>
      <c r="N1922" s="118" t="s">
        <v>62</v>
      </c>
      <c r="O1922" s="118" t="s">
        <v>62</v>
      </c>
      <c r="P1922" s="118" t="s">
        <v>62</v>
      </c>
      <c r="Q1922" s="118" t="s">
        <v>62</v>
      </c>
      <c r="R1922" s="118" t="s">
        <v>62</v>
      </c>
      <c r="S1922" s="118" t="s">
        <v>62</v>
      </c>
      <c r="T1922" s="118" t="s">
        <v>62</v>
      </c>
      <c r="U1922" s="118" t="s">
        <v>62</v>
      </c>
      <c r="V1922" s="118" t="s">
        <v>62</v>
      </c>
      <c r="W1922" s="118" t="s">
        <v>62</v>
      </c>
    </row>
    <row r="1923" spans="1:23" ht="13.5" customHeight="1" x14ac:dyDescent="0.3">
      <c r="A1923" s="237">
        <v>0.41666666666666702</v>
      </c>
      <c r="B1923" s="118" t="s">
        <v>62</v>
      </c>
      <c r="C1923" s="118" t="s">
        <v>62</v>
      </c>
      <c r="D1923" s="118" t="s">
        <v>62</v>
      </c>
      <c r="E1923" s="118" t="s">
        <v>62</v>
      </c>
      <c r="F1923" s="118" t="s">
        <v>62</v>
      </c>
      <c r="G1923" s="118" t="s">
        <v>62</v>
      </c>
      <c r="H1923" s="118" t="s">
        <v>62</v>
      </c>
      <c r="I1923" s="118" t="s">
        <v>62</v>
      </c>
      <c r="J1923" s="118" t="s">
        <v>62</v>
      </c>
      <c r="K1923" s="118" t="s">
        <v>62</v>
      </c>
      <c r="L1923" s="118" t="s">
        <v>62</v>
      </c>
      <c r="M1923" s="118" t="s">
        <v>62</v>
      </c>
      <c r="N1923" s="118" t="s">
        <v>62</v>
      </c>
      <c r="O1923" s="118" t="s">
        <v>62</v>
      </c>
      <c r="P1923" s="118" t="s">
        <v>62</v>
      </c>
      <c r="Q1923" s="118" t="s">
        <v>62</v>
      </c>
      <c r="R1923" s="118" t="s">
        <v>62</v>
      </c>
      <c r="S1923" s="118" t="s">
        <v>62</v>
      </c>
      <c r="T1923" s="118" t="s">
        <v>62</v>
      </c>
      <c r="U1923" s="118" t="s">
        <v>62</v>
      </c>
      <c r="V1923" s="118" t="s">
        <v>62</v>
      </c>
      <c r="W1923" s="118" t="s">
        <v>62</v>
      </c>
    </row>
    <row r="1924" spans="1:23" ht="13.5" customHeight="1" x14ac:dyDescent="0.3">
      <c r="A1924" s="237">
        <v>0.42708333333333298</v>
      </c>
      <c r="B1924" s="118" t="s">
        <v>62</v>
      </c>
      <c r="C1924" s="118" t="s">
        <v>62</v>
      </c>
      <c r="D1924" s="118" t="s">
        <v>62</v>
      </c>
      <c r="E1924" s="118" t="s">
        <v>62</v>
      </c>
      <c r="F1924" s="118" t="s">
        <v>62</v>
      </c>
      <c r="G1924" s="118" t="s">
        <v>62</v>
      </c>
      <c r="H1924" s="118" t="s">
        <v>62</v>
      </c>
      <c r="I1924" s="118" t="s">
        <v>62</v>
      </c>
      <c r="J1924" s="118" t="s">
        <v>62</v>
      </c>
      <c r="K1924" s="118" t="s">
        <v>62</v>
      </c>
      <c r="L1924" s="118" t="s">
        <v>62</v>
      </c>
      <c r="M1924" s="118" t="s">
        <v>62</v>
      </c>
      <c r="N1924" s="118" t="s">
        <v>62</v>
      </c>
      <c r="O1924" s="118" t="s">
        <v>62</v>
      </c>
      <c r="P1924" s="118" t="s">
        <v>62</v>
      </c>
      <c r="Q1924" s="118" t="s">
        <v>62</v>
      </c>
      <c r="R1924" s="118" t="s">
        <v>62</v>
      </c>
      <c r="S1924" s="118" t="s">
        <v>62</v>
      </c>
      <c r="T1924" s="118" t="s">
        <v>62</v>
      </c>
      <c r="U1924" s="118" t="s">
        <v>62</v>
      </c>
      <c r="V1924" s="118" t="s">
        <v>62</v>
      </c>
      <c r="W1924" s="118" t="s">
        <v>62</v>
      </c>
    </row>
    <row r="1925" spans="1:23" ht="13.5" customHeight="1" x14ac:dyDescent="0.3">
      <c r="A1925" s="237">
        <v>0.4375</v>
      </c>
      <c r="B1925" s="118" t="s">
        <v>62</v>
      </c>
      <c r="C1925" s="118" t="s">
        <v>62</v>
      </c>
      <c r="D1925" s="118" t="s">
        <v>62</v>
      </c>
      <c r="E1925" s="118" t="s">
        <v>62</v>
      </c>
      <c r="F1925" s="118" t="s">
        <v>62</v>
      </c>
      <c r="G1925" s="118" t="s">
        <v>62</v>
      </c>
      <c r="H1925" s="118" t="s">
        <v>62</v>
      </c>
      <c r="I1925" s="118" t="s">
        <v>62</v>
      </c>
      <c r="J1925" s="118" t="s">
        <v>62</v>
      </c>
      <c r="K1925" s="118" t="s">
        <v>62</v>
      </c>
      <c r="L1925" s="118" t="s">
        <v>62</v>
      </c>
      <c r="M1925" s="118" t="s">
        <v>62</v>
      </c>
      <c r="N1925" s="118" t="s">
        <v>62</v>
      </c>
      <c r="O1925" s="118" t="s">
        <v>62</v>
      </c>
      <c r="P1925" s="118" t="s">
        <v>62</v>
      </c>
      <c r="Q1925" s="118" t="s">
        <v>62</v>
      </c>
      <c r="R1925" s="118" t="s">
        <v>62</v>
      </c>
      <c r="S1925" s="118" t="s">
        <v>62</v>
      </c>
      <c r="T1925" s="118" t="s">
        <v>62</v>
      </c>
      <c r="U1925" s="118" t="s">
        <v>62</v>
      </c>
      <c r="V1925" s="118" t="s">
        <v>62</v>
      </c>
      <c r="W1925" s="118" t="s">
        <v>62</v>
      </c>
    </row>
    <row r="1926" spans="1:23" ht="13.5" customHeight="1" x14ac:dyDescent="0.3">
      <c r="A1926" s="237">
        <v>0.44791666666666702</v>
      </c>
      <c r="B1926" s="118" t="s">
        <v>62</v>
      </c>
      <c r="C1926" s="118" t="s">
        <v>62</v>
      </c>
      <c r="D1926" s="118" t="s">
        <v>62</v>
      </c>
      <c r="E1926" s="118" t="s">
        <v>62</v>
      </c>
      <c r="F1926" s="118" t="s">
        <v>62</v>
      </c>
      <c r="G1926" s="118" t="s">
        <v>62</v>
      </c>
      <c r="H1926" s="118" t="s">
        <v>62</v>
      </c>
      <c r="I1926" s="118" t="s">
        <v>62</v>
      </c>
      <c r="J1926" s="118" t="s">
        <v>62</v>
      </c>
      <c r="K1926" s="118" t="s">
        <v>62</v>
      </c>
      <c r="L1926" s="118" t="s">
        <v>62</v>
      </c>
      <c r="M1926" s="118" t="s">
        <v>62</v>
      </c>
      <c r="N1926" s="118" t="s">
        <v>62</v>
      </c>
      <c r="O1926" s="118" t="s">
        <v>62</v>
      </c>
      <c r="P1926" s="118" t="s">
        <v>62</v>
      </c>
      <c r="Q1926" s="118" t="s">
        <v>62</v>
      </c>
      <c r="R1926" s="118" t="s">
        <v>62</v>
      </c>
      <c r="S1926" s="118" t="s">
        <v>62</v>
      </c>
      <c r="T1926" s="118" t="s">
        <v>62</v>
      </c>
      <c r="U1926" s="118" t="s">
        <v>62</v>
      </c>
      <c r="V1926" s="118" t="s">
        <v>62</v>
      </c>
      <c r="W1926" s="118" t="s">
        <v>62</v>
      </c>
    </row>
    <row r="1927" spans="1:23" ht="13.5" customHeight="1" x14ac:dyDescent="0.3">
      <c r="A1927" s="237">
        <v>0.45833333333333298</v>
      </c>
      <c r="B1927" s="118" t="s">
        <v>62</v>
      </c>
      <c r="C1927" s="118" t="s">
        <v>62</v>
      </c>
      <c r="D1927" s="118" t="s">
        <v>62</v>
      </c>
      <c r="E1927" s="118" t="s">
        <v>62</v>
      </c>
      <c r="F1927" s="118" t="s">
        <v>62</v>
      </c>
      <c r="G1927" s="118" t="s">
        <v>62</v>
      </c>
      <c r="H1927" s="118" t="s">
        <v>62</v>
      </c>
      <c r="I1927" s="118" t="s">
        <v>62</v>
      </c>
      <c r="J1927" s="118" t="s">
        <v>62</v>
      </c>
      <c r="K1927" s="118" t="s">
        <v>62</v>
      </c>
      <c r="L1927" s="118" t="s">
        <v>62</v>
      </c>
      <c r="M1927" s="118" t="s">
        <v>62</v>
      </c>
      <c r="N1927" s="118" t="s">
        <v>62</v>
      </c>
      <c r="O1927" s="118" t="s">
        <v>62</v>
      </c>
      <c r="P1927" s="118" t="s">
        <v>62</v>
      </c>
      <c r="Q1927" s="118" t="s">
        <v>62</v>
      </c>
      <c r="R1927" s="118" t="s">
        <v>62</v>
      </c>
      <c r="S1927" s="118" t="s">
        <v>62</v>
      </c>
      <c r="T1927" s="118" t="s">
        <v>62</v>
      </c>
      <c r="U1927" s="118" t="s">
        <v>62</v>
      </c>
      <c r="V1927" s="118" t="s">
        <v>62</v>
      </c>
      <c r="W1927" s="118" t="s">
        <v>62</v>
      </c>
    </row>
    <row r="1928" spans="1:23" ht="13.5" customHeight="1" x14ac:dyDescent="0.3">
      <c r="A1928" s="237">
        <v>0.46875</v>
      </c>
      <c r="B1928" s="118" t="s">
        <v>62</v>
      </c>
      <c r="C1928" s="118" t="s">
        <v>62</v>
      </c>
      <c r="D1928" s="118" t="s">
        <v>62</v>
      </c>
      <c r="E1928" s="118" t="s">
        <v>62</v>
      </c>
      <c r="F1928" s="118" t="s">
        <v>62</v>
      </c>
      <c r="G1928" s="118" t="s">
        <v>62</v>
      </c>
      <c r="H1928" s="118" t="s">
        <v>62</v>
      </c>
      <c r="I1928" s="118" t="s">
        <v>62</v>
      </c>
      <c r="J1928" s="118" t="s">
        <v>62</v>
      </c>
      <c r="K1928" s="118" t="s">
        <v>62</v>
      </c>
      <c r="L1928" s="118" t="s">
        <v>62</v>
      </c>
      <c r="M1928" s="118" t="s">
        <v>62</v>
      </c>
      <c r="N1928" s="118" t="s">
        <v>62</v>
      </c>
      <c r="O1928" s="118" t="s">
        <v>62</v>
      </c>
      <c r="P1928" s="118" t="s">
        <v>62</v>
      </c>
      <c r="Q1928" s="118" t="s">
        <v>62</v>
      </c>
      <c r="R1928" s="118" t="s">
        <v>62</v>
      </c>
      <c r="S1928" s="118" t="s">
        <v>62</v>
      </c>
      <c r="T1928" s="118" t="s">
        <v>62</v>
      </c>
      <c r="U1928" s="118" t="s">
        <v>62</v>
      </c>
      <c r="V1928" s="118" t="s">
        <v>62</v>
      </c>
      <c r="W1928" s="118" t="s">
        <v>62</v>
      </c>
    </row>
    <row r="1929" spans="1:23" ht="13.5" customHeight="1" x14ac:dyDescent="0.3">
      <c r="A1929" s="237">
        <v>0.47916666666666702</v>
      </c>
      <c r="B1929" s="118" t="s">
        <v>62</v>
      </c>
      <c r="C1929" s="118" t="s">
        <v>62</v>
      </c>
      <c r="D1929" s="118" t="s">
        <v>62</v>
      </c>
      <c r="E1929" s="118" t="s">
        <v>62</v>
      </c>
      <c r="F1929" s="118" t="s">
        <v>62</v>
      </c>
      <c r="G1929" s="118" t="s">
        <v>62</v>
      </c>
      <c r="H1929" s="118" t="s">
        <v>62</v>
      </c>
      <c r="I1929" s="118" t="s">
        <v>62</v>
      </c>
      <c r="J1929" s="118" t="s">
        <v>62</v>
      </c>
      <c r="K1929" s="118" t="s">
        <v>62</v>
      </c>
      <c r="L1929" s="118" t="s">
        <v>62</v>
      </c>
      <c r="M1929" s="118" t="s">
        <v>62</v>
      </c>
      <c r="N1929" s="118" t="s">
        <v>62</v>
      </c>
      <c r="O1929" s="118" t="s">
        <v>62</v>
      </c>
      <c r="P1929" s="118" t="s">
        <v>62</v>
      </c>
      <c r="Q1929" s="118" t="s">
        <v>62</v>
      </c>
      <c r="R1929" s="118" t="s">
        <v>62</v>
      </c>
      <c r="S1929" s="118" t="s">
        <v>62</v>
      </c>
      <c r="T1929" s="118" t="s">
        <v>62</v>
      </c>
      <c r="U1929" s="118" t="s">
        <v>62</v>
      </c>
      <c r="V1929" s="118" t="s">
        <v>62</v>
      </c>
      <c r="W1929" s="118" t="s">
        <v>62</v>
      </c>
    </row>
    <row r="1930" spans="1:23" ht="13.5" customHeight="1" x14ac:dyDescent="0.3">
      <c r="A1930" s="237">
        <v>0.48958333333333298</v>
      </c>
      <c r="B1930" s="118" t="s">
        <v>62</v>
      </c>
      <c r="C1930" s="118" t="s">
        <v>62</v>
      </c>
      <c r="D1930" s="118" t="s">
        <v>62</v>
      </c>
      <c r="E1930" s="118" t="s">
        <v>62</v>
      </c>
      <c r="F1930" s="118" t="s">
        <v>62</v>
      </c>
      <c r="G1930" s="118" t="s">
        <v>62</v>
      </c>
      <c r="H1930" s="118" t="s">
        <v>62</v>
      </c>
      <c r="I1930" s="118" t="s">
        <v>62</v>
      </c>
      <c r="J1930" s="118" t="s">
        <v>62</v>
      </c>
      <c r="K1930" s="118" t="s">
        <v>62</v>
      </c>
      <c r="L1930" s="118" t="s">
        <v>62</v>
      </c>
      <c r="M1930" s="118" t="s">
        <v>62</v>
      </c>
      <c r="N1930" s="118" t="s">
        <v>62</v>
      </c>
      <c r="O1930" s="118" t="s">
        <v>62</v>
      </c>
      <c r="P1930" s="118" t="s">
        <v>62</v>
      </c>
      <c r="Q1930" s="118" t="s">
        <v>62</v>
      </c>
      <c r="R1930" s="118" t="s">
        <v>62</v>
      </c>
      <c r="S1930" s="118" t="s">
        <v>62</v>
      </c>
      <c r="T1930" s="118" t="s">
        <v>62</v>
      </c>
      <c r="U1930" s="118" t="s">
        <v>62</v>
      </c>
      <c r="V1930" s="118" t="s">
        <v>62</v>
      </c>
      <c r="W1930" s="118" t="s">
        <v>62</v>
      </c>
    </row>
    <row r="1931" spans="1:23" ht="13.5" customHeight="1" x14ac:dyDescent="0.3">
      <c r="A1931" s="237">
        <v>0.5</v>
      </c>
      <c r="B1931" s="118" t="s">
        <v>62</v>
      </c>
      <c r="C1931" s="118" t="s">
        <v>62</v>
      </c>
      <c r="D1931" s="118" t="s">
        <v>62</v>
      </c>
      <c r="E1931" s="118" t="s">
        <v>62</v>
      </c>
      <c r="F1931" s="118" t="s">
        <v>62</v>
      </c>
      <c r="G1931" s="118" t="s">
        <v>62</v>
      </c>
      <c r="H1931" s="118" t="s">
        <v>62</v>
      </c>
      <c r="I1931" s="118" t="s">
        <v>62</v>
      </c>
      <c r="J1931" s="118" t="s">
        <v>62</v>
      </c>
      <c r="K1931" s="118" t="s">
        <v>62</v>
      </c>
      <c r="L1931" s="118" t="s">
        <v>62</v>
      </c>
      <c r="M1931" s="118" t="s">
        <v>62</v>
      </c>
      <c r="N1931" s="118" t="s">
        <v>62</v>
      </c>
      <c r="O1931" s="118" t="s">
        <v>62</v>
      </c>
      <c r="P1931" s="118" t="s">
        <v>62</v>
      </c>
      <c r="Q1931" s="118" t="s">
        <v>62</v>
      </c>
      <c r="R1931" s="118" t="s">
        <v>62</v>
      </c>
      <c r="S1931" s="118" t="s">
        <v>62</v>
      </c>
      <c r="T1931" s="118" t="s">
        <v>62</v>
      </c>
      <c r="U1931" s="118" t="s">
        <v>62</v>
      </c>
      <c r="V1931" s="118" t="s">
        <v>62</v>
      </c>
      <c r="W1931" s="118" t="s">
        <v>62</v>
      </c>
    </row>
    <row r="1932" spans="1:23" ht="13.5" customHeight="1" x14ac:dyDescent="0.3">
      <c r="A1932" s="237">
        <v>0.51041666666666696</v>
      </c>
      <c r="B1932" s="118" t="s">
        <v>62</v>
      </c>
      <c r="C1932" s="118" t="s">
        <v>62</v>
      </c>
      <c r="D1932" s="118" t="s">
        <v>62</v>
      </c>
      <c r="E1932" s="118" t="s">
        <v>62</v>
      </c>
      <c r="F1932" s="118" t="s">
        <v>62</v>
      </c>
      <c r="G1932" s="118" t="s">
        <v>62</v>
      </c>
      <c r="H1932" s="118" t="s">
        <v>62</v>
      </c>
      <c r="I1932" s="118" t="s">
        <v>62</v>
      </c>
      <c r="J1932" s="118" t="s">
        <v>62</v>
      </c>
      <c r="K1932" s="118" t="s">
        <v>62</v>
      </c>
      <c r="L1932" s="118" t="s">
        <v>62</v>
      </c>
      <c r="M1932" s="118" t="s">
        <v>62</v>
      </c>
      <c r="N1932" s="118" t="s">
        <v>62</v>
      </c>
      <c r="O1932" s="118" t="s">
        <v>62</v>
      </c>
      <c r="P1932" s="118" t="s">
        <v>62</v>
      </c>
      <c r="Q1932" s="118" t="s">
        <v>62</v>
      </c>
      <c r="R1932" s="118" t="s">
        <v>62</v>
      </c>
      <c r="S1932" s="118" t="s">
        <v>62</v>
      </c>
      <c r="T1932" s="118" t="s">
        <v>62</v>
      </c>
      <c r="U1932" s="118" t="s">
        <v>62</v>
      </c>
      <c r="V1932" s="118" t="s">
        <v>62</v>
      </c>
      <c r="W1932" s="118" t="s">
        <v>62</v>
      </c>
    </row>
    <row r="1933" spans="1:23" ht="13.5" customHeight="1" x14ac:dyDescent="0.3">
      <c r="A1933" s="237">
        <v>0.52083333333333304</v>
      </c>
      <c r="B1933" s="118" t="s">
        <v>62</v>
      </c>
      <c r="C1933" s="118" t="s">
        <v>62</v>
      </c>
      <c r="D1933" s="118" t="s">
        <v>62</v>
      </c>
      <c r="E1933" s="118" t="s">
        <v>62</v>
      </c>
      <c r="F1933" s="118" t="s">
        <v>62</v>
      </c>
      <c r="G1933" s="118" t="s">
        <v>62</v>
      </c>
      <c r="H1933" s="118" t="s">
        <v>62</v>
      </c>
      <c r="I1933" s="118" t="s">
        <v>62</v>
      </c>
      <c r="J1933" s="118" t="s">
        <v>62</v>
      </c>
      <c r="K1933" s="118" t="s">
        <v>62</v>
      </c>
      <c r="L1933" s="118" t="s">
        <v>62</v>
      </c>
      <c r="M1933" s="118" t="s">
        <v>62</v>
      </c>
      <c r="N1933" s="118" t="s">
        <v>62</v>
      </c>
      <c r="O1933" s="118" t="s">
        <v>62</v>
      </c>
      <c r="P1933" s="118" t="s">
        <v>62</v>
      </c>
      <c r="Q1933" s="118" t="s">
        <v>62</v>
      </c>
      <c r="R1933" s="118" t="s">
        <v>62</v>
      </c>
      <c r="S1933" s="118" t="s">
        <v>62</v>
      </c>
      <c r="T1933" s="118" t="s">
        <v>62</v>
      </c>
      <c r="U1933" s="118" t="s">
        <v>62</v>
      </c>
      <c r="V1933" s="118" t="s">
        <v>62</v>
      </c>
      <c r="W1933" s="118" t="s">
        <v>62</v>
      </c>
    </row>
    <row r="1934" spans="1:23" ht="13.5" customHeight="1" x14ac:dyDescent="0.3">
      <c r="A1934" s="237">
        <v>0.53125</v>
      </c>
      <c r="B1934" s="118" t="s">
        <v>62</v>
      </c>
      <c r="C1934" s="118" t="s">
        <v>62</v>
      </c>
      <c r="D1934" s="118" t="s">
        <v>62</v>
      </c>
      <c r="E1934" s="118" t="s">
        <v>62</v>
      </c>
      <c r="F1934" s="118" t="s">
        <v>62</v>
      </c>
      <c r="G1934" s="118" t="s">
        <v>62</v>
      </c>
      <c r="H1934" s="118" t="s">
        <v>62</v>
      </c>
      <c r="I1934" s="118" t="s">
        <v>62</v>
      </c>
      <c r="J1934" s="118" t="s">
        <v>62</v>
      </c>
      <c r="K1934" s="118" t="s">
        <v>62</v>
      </c>
      <c r="L1934" s="118" t="s">
        <v>62</v>
      </c>
      <c r="M1934" s="118" t="s">
        <v>62</v>
      </c>
      <c r="N1934" s="118" t="s">
        <v>62</v>
      </c>
      <c r="O1934" s="118" t="s">
        <v>62</v>
      </c>
      <c r="P1934" s="118" t="s">
        <v>62</v>
      </c>
      <c r="Q1934" s="118" t="s">
        <v>62</v>
      </c>
      <c r="R1934" s="118" t="s">
        <v>62</v>
      </c>
      <c r="S1934" s="118" t="s">
        <v>62</v>
      </c>
      <c r="T1934" s="118" t="s">
        <v>62</v>
      </c>
      <c r="U1934" s="118" t="s">
        <v>62</v>
      </c>
      <c r="V1934" s="118" t="s">
        <v>62</v>
      </c>
      <c r="W1934" s="118" t="s">
        <v>62</v>
      </c>
    </row>
    <row r="1935" spans="1:23" ht="13.5" customHeight="1" x14ac:dyDescent="0.3">
      <c r="A1935" s="237">
        <v>0.54166666666666696</v>
      </c>
      <c r="B1935" s="118" t="s">
        <v>62</v>
      </c>
      <c r="C1935" s="118" t="s">
        <v>62</v>
      </c>
      <c r="D1935" s="118" t="s">
        <v>62</v>
      </c>
      <c r="E1935" s="118" t="s">
        <v>62</v>
      </c>
      <c r="F1935" s="118" t="s">
        <v>62</v>
      </c>
      <c r="G1935" s="118" t="s">
        <v>62</v>
      </c>
      <c r="H1935" s="118" t="s">
        <v>62</v>
      </c>
      <c r="I1935" s="118" t="s">
        <v>62</v>
      </c>
      <c r="J1935" s="118" t="s">
        <v>62</v>
      </c>
      <c r="K1935" s="118" t="s">
        <v>62</v>
      </c>
      <c r="L1935" s="118" t="s">
        <v>62</v>
      </c>
      <c r="M1935" s="118" t="s">
        <v>62</v>
      </c>
      <c r="N1935" s="118" t="s">
        <v>62</v>
      </c>
      <c r="O1935" s="118" t="s">
        <v>62</v>
      </c>
      <c r="P1935" s="118" t="s">
        <v>62</v>
      </c>
      <c r="Q1935" s="118" t="s">
        <v>62</v>
      </c>
      <c r="R1935" s="118" t="s">
        <v>62</v>
      </c>
      <c r="S1935" s="118" t="s">
        <v>62</v>
      </c>
      <c r="T1935" s="118" t="s">
        <v>62</v>
      </c>
      <c r="U1935" s="118" t="s">
        <v>62</v>
      </c>
      <c r="V1935" s="118" t="s">
        <v>62</v>
      </c>
      <c r="W1935" s="118" t="s">
        <v>62</v>
      </c>
    </row>
    <row r="1936" spans="1:23" ht="13.5" customHeight="1" x14ac:dyDescent="0.3">
      <c r="A1936" s="237">
        <v>0.55208333333333304</v>
      </c>
      <c r="B1936" s="118" t="s">
        <v>62</v>
      </c>
      <c r="C1936" s="118" t="s">
        <v>62</v>
      </c>
      <c r="D1936" s="118" t="s">
        <v>62</v>
      </c>
      <c r="E1936" s="118" t="s">
        <v>62</v>
      </c>
      <c r="F1936" s="118" t="s">
        <v>62</v>
      </c>
      <c r="G1936" s="118" t="s">
        <v>62</v>
      </c>
      <c r="H1936" s="118" t="s">
        <v>62</v>
      </c>
      <c r="I1936" s="118" t="s">
        <v>62</v>
      </c>
      <c r="J1936" s="118" t="s">
        <v>62</v>
      </c>
      <c r="K1936" s="118" t="s">
        <v>62</v>
      </c>
      <c r="L1936" s="118" t="s">
        <v>62</v>
      </c>
      <c r="M1936" s="118" t="s">
        <v>62</v>
      </c>
      <c r="N1936" s="118" t="s">
        <v>62</v>
      </c>
      <c r="O1936" s="118" t="s">
        <v>62</v>
      </c>
      <c r="P1936" s="118" t="s">
        <v>62</v>
      </c>
      <c r="Q1936" s="118" t="s">
        <v>62</v>
      </c>
      <c r="R1936" s="118" t="s">
        <v>62</v>
      </c>
      <c r="S1936" s="118" t="s">
        <v>62</v>
      </c>
      <c r="T1936" s="118" t="s">
        <v>62</v>
      </c>
      <c r="U1936" s="118" t="s">
        <v>62</v>
      </c>
      <c r="V1936" s="118" t="s">
        <v>62</v>
      </c>
      <c r="W1936" s="118" t="s">
        <v>62</v>
      </c>
    </row>
    <row r="1937" spans="1:23" ht="13.5" customHeight="1" x14ac:dyDescent="0.3">
      <c r="A1937" s="237">
        <v>0.5625</v>
      </c>
      <c r="B1937" s="118" t="s">
        <v>62</v>
      </c>
      <c r="C1937" s="118" t="s">
        <v>62</v>
      </c>
      <c r="D1937" s="118" t="s">
        <v>62</v>
      </c>
      <c r="E1937" s="118" t="s">
        <v>62</v>
      </c>
      <c r="F1937" s="118" t="s">
        <v>62</v>
      </c>
      <c r="G1937" s="118" t="s">
        <v>62</v>
      </c>
      <c r="H1937" s="118" t="s">
        <v>62</v>
      </c>
      <c r="I1937" s="118" t="s">
        <v>62</v>
      </c>
      <c r="J1937" s="118" t="s">
        <v>62</v>
      </c>
      <c r="K1937" s="118" t="s">
        <v>62</v>
      </c>
      <c r="L1937" s="118" t="s">
        <v>62</v>
      </c>
      <c r="M1937" s="118" t="s">
        <v>62</v>
      </c>
      <c r="N1937" s="118" t="s">
        <v>62</v>
      </c>
      <c r="O1937" s="118" t="s">
        <v>62</v>
      </c>
      <c r="P1937" s="118" t="s">
        <v>62</v>
      </c>
      <c r="Q1937" s="118" t="s">
        <v>62</v>
      </c>
      <c r="R1937" s="118" t="s">
        <v>62</v>
      </c>
      <c r="S1937" s="118" t="s">
        <v>62</v>
      </c>
      <c r="T1937" s="118" t="s">
        <v>62</v>
      </c>
      <c r="U1937" s="118" t="s">
        <v>62</v>
      </c>
      <c r="V1937" s="118" t="s">
        <v>62</v>
      </c>
      <c r="W1937" s="118" t="s">
        <v>62</v>
      </c>
    </row>
    <row r="1938" spans="1:23" ht="13.5" customHeight="1" x14ac:dyDescent="0.3">
      <c r="A1938" s="237">
        <v>0.57291666666666696</v>
      </c>
      <c r="B1938" s="118" t="s">
        <v>62</v>
      </c>
      <c r="C1938" s="118" t="s">
        <v>62</v>
      </c>
      <c r="D1938" s="118" t="s">
        <v>62</v>
      </c>
      <c r="E1938" s="118" t="s">
        <v>62</v>
      </c>
      <c r="F1938" s="118" t="s">
        <v>62</v>
      </c>
      <c r="G1938" s="118" t="s">
        <v>62</v>
      </c>
      <c r="H1938" s="118" t="s">
        <v>62</v>
      </c>
      <c r="I1938" s="118" t="s">
        <v>62</v>
      </c>
      <c r="J1938" s="118" t="s">
        <v>62</v>
      </c>
      <c r="K1938" s="118" t="s">
        <v>62</v>
      </c>
      <c r="L1938" s="118" t="s">
        <v>62</v>
      </c>
      <c r="M1938" s="118" t="s">
        <v>62</v>
      </c>
      <c r="N1938" s="118" t="s">
        <v>62</v>
      </c>
      <c r="O1938" s="118" t="s">
        <v>62</v>
      </c>
      <c r="P1938" s="118" t="s">
        <v>62</v>
      </c>
      <c r="Q1938" s="118" t="s">
        <v>62</v>
      </c>
      <c r="R1938" s="118" t="s">
        <v>62</v>
      </c>
      <c r="S1938" s="118" t="s">
        <v>62</v>
      </c>
      <c r="T1938" s="118" t="s">
        <v>62</v>
      </c>
      <c r="U1938" s="118" t="s">
        <v>62</v>
      </c>
      <c r="V1938" s="118" t="s">
        <v>62</v>
      </c>
      <c r="W1938" s="118" t="s">
        <v>62</v>
      </c>
    </row>
    <row r="1939" spans="1:23" ht="13.5" customHeight="1" x14ac:dyDescent="0.3">
      <c r="A1939" s="237">
        <v>0.58333333333333304</v>
      </c>
      <c r="B1939" s="118" t="s">
        <v>62</v>
      </c>
      <c r="C1939" s="118" t="s">
        <v>62</v>
      </c>
      <c r="D1939" s="118" t="s">
        <v>62</v>
      </c>
      <c r="E1939" s="118" t="s">
        <v>62</v>
      </c>
      <c r="F1939" s="118" t="s">
        <v>62</v>
      </c>
      <c r="G1939" s="118" t="s">
        <v>62</v>
      </c>
      <c r="H1939" s="118" t="s">
        <v>62</v>
      </c>
      <c r="I1939" s="118" t="s">
        <v>62</v>
      </c>
      <c r="J1939" s="118" t="s">
        <v>62</v>
      </c>
      <c r="K1939" s="118" t="s">
        <v>62</v>
      </c>
      <c r="L1939" s="118" t="s">
        <v>62</v>
      </c>
      <c r="M1939" s="118" t="s">
        <v>62</v>
      </c>
      <c r="N1939" s="118" t="s">
        <v>62</v>
      </c>
      <c r="O1939" s="118" t="s">
        <v>62</v>
      </c>
      <c r="P1939" s="118" t="s">
        <v>62</v>
      </c>
      <c r="Q1939" s="118" t="s">
        <v>62</v>
      </c>
      <c r="R1939" s="118" t="s">
        <v>62</v>
      </c>
      <c r="S1939" s="118" t="s">
        <v>62</v>
      </c>
      <c r="T1939" s="118" t="s">
        <v>62</v>
      </c>
      <c r="U1939" s="118" t="s">
        <v>62</v>
      </c>
      <c r="V1939" s="118" t="s">
        <v>62</v>
      </c>
      <c r="W1939" s="118" t="s">
        <v>62</v>
      </c>
    </row>
    <row r="1940" spans="1:23" ht="13.5" customHeight="1" x14ac:dyDescent="0.3">
      <c r="A1940" s="237">
        <v>0.59375</v>
      </c>
      <c r="B1940" s="118" t="s">
        <v>62</v>
      </c>
      <c r="C1940" s="118" t="s">
        <v>62</v>
      </c>
      <c r="D1940" s="118" t="s">
        <v>62</v>
      </c>
      <c r="E1940" s="118" t="s">
        <v>62</v>
      </c>
      <c r="F1940" s="118" t="s">
        <v>62</v>
      </c>
      <c r="G1940" s="118" t="s">
        <v>62</v>
      </c>
      <c r="H1940" s="118" t="s">
        <v>62</v>
      </c>
      <c r="I1940" s="118" t="s">
        <v>62</v>
      </c>
      <c r="J1940" s="118" t="s">
        <v>62</v>
      </c>
      <c r="K1940" s="118" t="s">
        <v>62</v>
      </c>
      <c r="L1940" s="118" t="s">
        <v>62</v>
      </c>
      <c r="M1940" s="118" t="s">
        <v>62</v>
      </c>
      <c r="N1940" s="118" t="s">
        <v>62</v>
      </c>
      <c r="O1940" s="118" t="s">
        <v>62</v>
      </c>
      <c r="P1940" s="118" t="s">
        <v>62</v>
      </c>
      <c r="Q1940" s="118" t="s">
        <v>62</v>
      </c>
      <c r="R1940" s="118" t="s">
        <v>62</v>
      </c>
      <c r="S1940" s="118" t="s">
        <v>62</v>
      </c>
      <c r="T1940" s="118" t="s">
        <v>62</v>
      </c>
      <c r="U1940" s="118" t="s">
        <v>62</v>
      </c>
      <c r="V1940" s="118" t="s">
        <v>62</v>
      </c>
      <c r="W1940" s="118" t="s">
        <v>62</v>
      </c>
    </row>
    <row r="1941" spans="1:23" ht="13.5" customHeight="1" x14ac:dyDescent="0.3">
      <c r="A1941" s="237">
        <v>0.60416666666666696</v>
      </c>
      <c r="B1941" s="118" t="s">
        <v>62</v>
      </c>
      <c r="C1941" s="118" t="s">
        <v>62</v>
      </c>
      <c r="D1941" s="118" t="s">
        <v>62</v>
      </c>
      <c r="E1941" s="118" t="s">
        <v>62</v>
      </c>
      <c r="F1941" s="118" t="s">
        <v>62</v>
      </c>
      <c r="G1941" s="118" t="s">
        <v>62</v>
      </c>
      <c r="H1941" s="118" t="s">
        <v>62</v>
      </c>
      <c r="I1941" s="118" t="s">
        <v>62</v>
      </c>
      <c r="J1941" s="118" t="s">
        <v>62</v>
      </c>
      <c r="K1941" s="118" t="s">
        <v>62</v>
      </c>
      <c r="L1941" s="118" t="s">
        <v>62</v>
      </c>
      <c r="M1941" s="118" t="s">
        <v>62</v>
      </c>
      <c r="N1941" s="118" t="s">
        <v>62</v>
      </c>
      <c r="O1941" s="118" t="s">
        <v>62</v>
      </c>
      <c r="P1941" s="118" t="s">
        <v>62</v>
      </c>
      <c r="Q1941" s="118" t="s">
        <v>62</v>
      </c>
      <c r="R1941" s="118" t="s">
        <v>62</v>
      </c>
      <c r="S1941" s="118" t="s">
        <v>62</v>
      </c>
      <c r="T1941" s="118" t="s">
        <v>62</v>
      </c>
      <c r="U1941" s="118" t="s">
        <v>62</v>
      </c>
      <c r="V1941" s="118" t="s">
        <v>62</v>
      </c>
      <c r="W1941" s="118" t="s">
        <v>62</v>
      </c>
    </row>
    <row r="1942" spans="1:23" ht="13.5" customHeight="1" x14ac:dyDescent="0.3">
      <c r="A1942" s="237">
        <v>0.61458333333333304</v>
      </c>
      <c r="B1942" s="118" t="s">
        <v>62</v>
      </c>
      <c r="C1942" s="118" t="s">
        <v>62</v>
      </c>
      <c r="D1942" s="118" t="s">
        <v>62</v>
      </c>
      <c r="E1942" s="118" t="s">
        <v>62</v>
      </c>
      <c r="F1942" s="118" t="s">
        <v>62</v>
      </c>
      <c r="G1942" s="118" t="s">
        <v>62</v>
      </c>
      <c r="H1942" s="118" t="s">
        <v>62</v>
      </c>
      <c r="I1942" s="118" t="s">
        <v>62</v>
      </c>
      <c r="J1942" s="118" t="s">
        <v>62</v>
      </c>
      <c r="K1942" s="118" t="s">
        <v>62</v>
      </c>
      <c r="L1942" s="118" t="s">
        <v>62</v>
      </c>
      <c r="M1942" s="118" t="s">
        <v>62</v>
      </c>
      <c r="N1942" s="118" t="s">
        <v>62</v>
      </c>
      <c r="O1942" s="118" t="s">
        <v>62</v>
      </c>
      <c r="P1942" s="118" t="s">
        <v>62</v>
      </c>
      <c r="Q1942" s="118" t="s">
        <v>62</v>
      </c>
      <c r="R1942" s="118" t="s">
        <v>62</v>
      </c>
      <c r="S1942" s="118" t="s">
        <v>62</v>
      </c>
      <c r="T1942" s="118" t="s">
        <v>62</v>
      </c>
      <c r="U1942" s="118" t="s">
        <v>62</v>
      </c>
      <c r="V1942" s="118" t="s">
        <v>62</v>
      </c>
      <c r="W1942" s="118" t="s">
        <v>62</v>
      </c>
    </row>
    <row r="1943" spans="1:23" ht="13.5" customHeight="1" x14ac:dyDescent="0.3">
      <c r="A1943" s="237">
        <v>0.625</v>
      </c>
      <c r="B1943" s="118" t="s">
        <v>62</v>
      </c>
      <c r="C1943" s="118" t="s">
        <v>62</v>
      </c>
      <c r="D1943" s="118" t="s">
        <v>62</v>
      </c>
      <c r="E1943" s="118" t="s">
        <v>62</v>
      </c>
      <c r="F1943" s="118" t="s">
        <v>62</v>
      </c>
      <c r="G1943" s="118" t="s">
        <v>62</v>
      </c>
      <c r="H1943" s="118" t="s">
        <v>62</v>
      </c>
      <c r="I1943" s="118" t="s">
        <v>62</v>
      </c>
      <c r="J1943" s="118" t="s">
        <v>62</v>
      </c>
      <c r="K1943" s="118" t="s">
        <v>62</v>
      </c>
      <c r="L1943" s="118" t="s">
        <v>62</v>
      </c>
      <c r="M1943" s="118" t="s">
        <v>62</v>
      </c>
      <c r="N1943" s="118" t="s">
        <v>62</v>
      </c>
      <c r="O1943" s="118" t="s">
        <v>62</v>
      </c>
      <c r="P1943" s="118" t="s">
        <v>62</v>
      </c>
      <c r="Q1943" s="118" t="s">
        <v>62</v>
      </c>
      <c r="R1943" s="118" t="s">
        <v>62</v>
      </c>
      <c r="S1943" s="118" t="s">
        <v>62</v>
      </c>
      <c r="T1943" s="118" t="s">
        <v>62</v>
      </c>
      <c r="U1943" s="118" t="s">
        <v>62</v>
      </c>
      <c r="V1943" s="118" t="s">
        <v>62</v>
      </c>
      <c r="W1943" s="118" t="s">
        <v>62</v>
      </c>
    </row>
    <row r="1944" spans="1:23" ht="13.5" customHeight="1" x14ac:dyDescent="0.3">
      <c r="A1944" s="237">
        <v>0.63541666666666696</v>
      </c>
      <c r="B1944" s="118" t="s">
        <v>62</v>
      </c>
      <c r="C1944" s="118" t="s">
        <v>62</v>
      </c>
      <c r="D1944" s="118" t="s">
        <v>62</v>
      </c>
      <c r="E1944" s="118" t="s">
        <v>62</v>
      </c>
      <c r="F1944" s="118" t="s">
        <v>62</v>
      </c>
      <c r="G1944" s="118" t="s">
        <v>62</v>
      </c>
      <c r="H1944" s="118" t="s">
        <v>62</v>
      </c>
      <c r="I1944" s="118" t="s">
        <v>62</v>
      </c>
      <c r="J1944" s="118" t="s">
        <v>62</v>
      </c>
      <c r="K1944" s="118" t="s">
        <v>62</v>
      </c>
      <c r="L1944" s="118" t="s">
        <v>62</v>
      </c>
      <c r="M1944" s="118" t="s">
        <v>62</v>
      </c>
      <c r="N1944" s="118" t="s">
        <v>62</v>
      </c>
      <c r="O1944" s="118" t="s">
        <v>62</v>
      </c>
      <c r="P1944" s="118" t="s">
        <v>62</v>
      </c>
      <c r="Q1944" s="118" t="s">
        <v>62</v>
      </c>
      <c r="R1944" s="118" t="s">
        <v>62</v>
      </c>
      <c r="S1944" s="118" t="s">
        <v>62</v>
      </c>
      <c r="T1944" s="118" t="s">
        <v>62</v>
      </c>
      <c r="U1944" s="118" t="s">
        <v>62</v>
      </c>
      <c r="V1944" s="118" t="s">
        <v>62</v>
      </c>
      <c r="W1944" s="118" t="s">
        <v>62</v>
      </c>
    </row>
    <row r="1945" spans="1:23" ht="13.5" customHeight="1" x14ac:dyDescent="0.3">
      <c r="A1945" s="237">
        <v>0.64583333333333304</v>
      </c>
      <c r="B1945" s="118" t="s">
        <v>62</v>
      </c>
      <c r="C1945" s="118" t="s">
        <v>62</v>
      </c>
      <c r="D1945" s="118" t="s">
        <v>62</v>
      </c>
      <c r="E1945" s="118" t="s">
        <v>62</v>
      </c>
      <c r="F1945" s="118" t="s">
        <v>62</v>
      </c>
      <c r="G1945" s="118" t="s">
        <v>62</v>
      </c>
      <c r="H1945" s="118" t="s">
        <v>62</v>
      </c>
      <c r="I1945" s="118" t="s">
        <v>62</v>
      </c>
      <c r="J1945" s="118" t="s">
        <v>62</v>
      </c>
      <c r="K1945" s="118" t="s">
        <v>62</v>
      </c>
      <c r="L1945" s="118" t="s">
        <v>62</v>
      </c>
      <c r="M1945" s="118" t="s">
        <v>62</v>
      </c>
      <c r="N1945" s="118" t="s">
        <v>62</v>
      </c>
      <c r="O1945" s="118" t="s">
        <v>62</v>
      </c>
      <c r="P1945" s="118" t="s">
        <v>62</v>
      </c>
      <c r="Q1945" s="118" t="s">
        <v>62</v>
      </c>
      <c r="R1945" s="118" t="s">
        <v>62</v>
      </c>
      <c r="S1945" s="118" t="s">
        <v>62</v>
      </c>
      <c r="T1945" s="118" t="s">
        <v>62</v>
      </c>
      <c r="U1945" s="118" t="s">
        <v>62</v>
      </c>
      <c r="V1945" s="118" t="s">
        <v>62</v>
      </c>
      <c r="W1945" s="118" t="s">
        <v>62</v>
      </c>
    </row>
    <row r="1946" spans="1:23" ht="13.5" customHeight="1" x14ac:dyDescent="0.3">
      <c r="A1946" s="237">
        <v>0.65625</v>
      </c>
      <c r="B1946" s="118" t="s">
        <v>62</v>
      </c>
      <c r="C1946" s="118" t="s">
        <v>62</v>
      </c>
      <c r="D1946" s="118" t="s">
        <v>62</v>
      </c>
      <c r="E1946" s="118" t="s">
        <v>62</v>
      </c>
      <c r="F1946" s="118" t="s">
        <v>62</v>
      </c>
      <c r="G1946" s="118" t="s">
        <v>62</v>
      </c>
      <c r="H1946" s="118" t="s">
        <v>62</v>
      </c>
      <c r="I1946" s="118" t="s">
        <v>62</v>
      </c>
      <c r="J1946" s="118" t="s">
        <v>62</v>
      </c>
      <c r="K1946" s="118" t="s">
        <v>62</v>
      </c>
      <c r="L1946" s="118" t="s">
        <v>62</v>
      </c>
      <c r="M1946" s="118" t="s">
        <v>62</v>
      </c>
      <c r="N1946" s="118" t="s">
        <v>62</v>
      </c>
      <c r="O1946" s="118" t="s">
        <v>62</v>
      </c>
      <c r="P1946" s="118" t="s">
        <v>62</v>
      </c>
      <c r="Q1946" s="118" t="s">
        <v>62</v>
      </c>
      <c r="R1946" s="118" t="s">
        <v>62</v>
      </c>
      <c r="S1946" s="118" t="s">
        <v>62</v>
      </c>
      <c r="T1946" s="118" t="s">
        <v>62</v>
      </c>
      <c r="U1946" s="118" t="s">
        <v>62</v>
      </c>
      <c r="V1946" s="118" t="s">
        <v>62</v>
      </c>
      <c r="W1946" s="118" t="s">
        <v>62</v>
      </c>
    </row>
    <row r="1947" spans="1:23" ht="13.5" customHeight="1" x14ac:dyDescent="0.3">
      <c r="A1947" s="237">
        <v>0.66666666666666696</v>
      </c>
      <c r="B1947" s="118" t="s">
        <v>62</v>
      </c>
      <c r="C1947" s="118" t="s">
        <v>62</v>
      </c>
      <c r="D1947" s="118" t="s">
        <v>62</v>
      </c>
      <c r="E1947" s="118" t="s">
        <v>62</v>
      </c>
      <c r="F1947" s="118" t="s">
        <v>62</v>
      </c>
      <c r="G1947" s="118" t="s">
        <v>62</v>
      </c>
      <c r="H1947" s="118" t="s">
        <v>62</v>
      </c>
      <c r="I1947" s="118" t="s">
        <v>62</v>
      </c>
      <c r="J1947" s="118" t="s">
        <v>62</v>
      </c>
      <c r="K1947" s="118" t="s">
        <v>62</v>
      </c>
      <c r="L1947" s="118" t="s">
        <v>62</v>
      </c>
      <c r="M1947" s="118" t="s">
        <v>62</v>
      </c>
      <c r="N1947" s="118" t="s">
        <v>62</v>
      </c>
      <c r="O1947" s="118" t="s">
        <v>62</v>
      </c>
      <c r="P1947" s="118" t="s">
        <v>62</v>
      </c>
      <c r="Q1947" s="118" t="s">
        <v>62</v>
      </c>
      <c r="R1947" s="118" t="s">
        <v>62</v>
      </c>
      <c r="S1947" s="118" t="s">
        <v>62</v>
      </c>
      <c r="T1947" s="118" t="s">
        <v>62</v>
      </c>
      <c r="U1947" s="118" t="s">
        <v>62</v>
      </c>
      <c r="V1947" s="118" t="s">
        <v>62</v>
      </c>
      <c r="W1947" s="118" t="s">
        <v>62</v>
      </c>
    </row>
    <row r="1948" spans="1:23" ht="13.5" customHeight="1" x14ac:dyDescent="0.3">
      <c r="A1948" s="237">
        <v>0.67708333333333304</v>
      </c>
      <c r="B1948" s="118" t="s">
        <v>62</v>
      </c>
      <c r="C1948" s="118" t="s">
        <v>62</v>
      </c>
      <c r="D1948" s="118" t="s">
        <v>62</v>
      </c>
      <c r="E1948" s="118" t="s">
        <v>62</v>
      </c>
      <c r="F1948" s="118" t="s">
        <v>62</v>
      </c>
      <c r="G1948" s="118" t="s">
        <v>62</v>
      </c>
      <c r="H1948" s="118" t="s">
        <v>62</v>
      </c>
      <c r="I1948" s="118" t="s">
        <v>62</v>
      </c>
      <c r="J1948" s="118" t="s">
        <v>62</v>
      </c>
      <c r="K1948" s="118" t="s">
        <v>62</v>
      </c>
      <c r="L1948" s="118" t="s">
        <v>62</v>
      </c>
      <c r="M1948" s="118" t="s">
        <v>62</v>
      </c>
      <c r="N1948" s="118" t="s">
        <v>62</v>
      </c>
      <c r="O1948" s="118" t="s">
        <v>62</v>
      </c>
      <c r="P1948" s="118" t="s">
        <v>62</v>
      </c>
      <c r="Q1948" s="118" t="s">
        <v>62</v>
      </c>
      <c r="R1948" s="118" t="s">
        <v>62</v>
      </c>
      <c r="S1948" s="118" t="s">
        <v>62</v>
      </c>
      <c r="T1948" s="118" t="s">
        <v>62</v>
      </c>
      <c r="U1948" s="118" t="s">
        <v>62</v>
      </c>
      <c r="V1948" s="118" t="s">
        <v>62</v>
      </c>
      <c r="W1948" s="118" t="s">
        <v>62</v>
      </c>
    </row>
    <row r="1949" spans="1:23" ht="13.5" customHeight="1" x14ac:dyDescent="0.3">
      <c r="A1949" s="237">
        <v>0.6875</v>
      </c>
      <c r="B1949" s="118" t="s">
        <v>62</v>
      </c>
      <c r="C1949" s="118" t="s">
        <v>62</v>
      </c>
      <c r="D1949" s="118" t="s">
        <v>62</v>
      </c>
      <c r="E1949" s="118" t="s">
        <v>62</v>
      </c>
      <c r="F1949" s="118" t="s">
        <v>62</v>
      </c>
      <c r="G1949" s="118" t="s">
        <v>62</v>
      </c>
      <c r="H1949" s="118" t="s">
        <v>62</v>
      </c>
      <c r="I1949" s="118" t="s">
        <v>62</v>
      </c>
      <c r="J1949" s="118" t="s">
        <v>62</v>
      </c>
      <c r="K1949" s="118" t="s">
        <v>62</v>
      </c>
      <c r="L1949" s="118" t="s">
        <v>62</v>
      </c>
      <c r="M1949" s="118" t="s">
        <v>62</v>
      </c>
      <c r="N1949" s="118" t="s">
        <v>62</v>
      </c>
      <c r="O1949" s="118" t="s">
        <v>62</v>
      </c>
      <c r="P1949" s="118" t="s">
        <v>62</v>
      </c>
      <c r="Q1949" s="118" t="s">
        <v>62</v>
      </c>
      <c r="R1949" s="118" t="s">
        <v>62</v>
      </c>
      <c r="S1949" s="118" t="s">
        <v>62</v>
      </c>
      <c r="T1949" s="118" t="s">
        <v>62</v>
      </c>
      <c r="U1949" s="118" t="s">
        <v>62</v>
      </c>
      <c r="V1949" s="118" t="s">
        <v>62</v>
      </c>
      <c r="W1949" s="118" t="s">
        <v>62</v>
      </c>
    </row>
    <row r="1950" spans="1:23" ht="13.5" customHeight="1" x14ac:dyDescent="0.3">
      <c r="A1950" s="237">
        <v>0.69791666666666696</v>
      </c>
      <c r="B1950" s="118" t="s">
        <v>62</v>
      </c>
      <c r="C1950" s="118" t="s">
        <v>62</v>
      </c>
      <c r="D1950" s="118" t="s">
        <v>62</v>
      </c>
      <c r="E1950" s="118" t="s">
        <v>62</v>
      </c>
      <c r="F1950" s="118" t="s">
        <v>62</v>
      </c>
      <c r="G1950" s="118" t="s">
        <v>62</v>
      </c>
      <c r="H1950" s="118" t="s">
        <v>62</v>
      </c>
      <c r="I1950" s="118" t="s">
        <v>62</v>
      </c>
      <c r="J1950" s="118" t="s">
        <v>62</v>
      </c>
      <c r="K1950" s="118" t="s">
        <v>62</v>
      </c>
      <c r="L1950" s="118" t="s">
        <v>62</v>
      </c>
      <c r="M1950" s="118" t="s">
        <v>62</v>
      </c>
      <c r="N1950" s="118" t="s">
        <v>62</v>
      </c>
      <c r="O1950" s="118" t="s">
        <v>62</v>
      </c>
      <c r="P1950" s="118" t="s">
        <v>62</v>
      </c>
      <c r="Q1950" s="118" t="s">
        <v>62</v>
      </c>
      <c r="R1950" s="118" t="s">
        <v>62</v>
      </c>
      <c r="S1950" s="118" t="s">
        <v>62</v>
      </c>
      <c r="T1950" s="118" t="s">
        <v>62</v>
      </c>
      <c r="U1950" s="118" t="s">
        <v>62</v>
      </c>
      <c r="V1950" s="118" t="s">
        <v>62</v>
      </c>
      <c r="W1950" s="118" t="s">
        <v>62</v>
      </c>
    </row>
    <row r="1951" spans="1:23" ht="13.5" customHeight="1" x14ac:dyDescent="0.3">
      <c r="A1951" s="237">
        <v>0.70833333333333304</v>
      </c>
      <c r="B1951" s="118" t="s">
        <v>62</v>
      </c>
      <c r="C1951" s="118" t="s">
        <v>62</v>
      </c>
      <c r="D1951" s="118" t="s">
        <v>62</v>
      </c>
      <c r="E1951" s="118" t="s">
        <v>62</v>
      </c>
      <c r="F1951" s="118" t="s">
        <v>62</v>
      </c>
      <c r="G1951" s="118" t="s">
        <v>62</v>
      </c>
      <c r="H1951" s="118" t="s">
        <v>62</v>
      </c>
      <c r="I1951" s="118" t="s">
        <v>62</v>
      </c>
      <c r="J1951" s="118" t="s">
        <v>62</v>
      </c>
      <c r="K1951" s="118" t="s">
        <v>62</v>
      </c>
      <c r="L1951" s="118" t="s">
        <v>62</v>
      </c>
      <c r="M1951" s="118" t="s">
        <v>62</v>
      </c>
      <c r="N1951" s="118" t="s">
        <v>62</v>
      </c>
      <c r="O1951" s="118" t="s">
        <v>62</v>
      </c>
      <c r="P1951" s="118" t="s">
        <v>62</v>
      </c>
      <c r="Q1951" s="118" t="s">
        <v>62</v>
      </c>
      <c r="R1951" s="118" t="s">
        <v>62</v>
      </c>
      <c r="S1951" s="118" t="s">
        <v>62</v>
      </c>
      <c r="T1951" s="118" t="s">
        <v>62</v>
      </c>
      <c r="U1951" s="118" t="s">
        <v>62</v>
      </c>
      <c r="V1951" s="118" t="s">
        <v>62</v>
      </c>
      <c r="W1951" s="118" t="s">
        <v>62</v>
      </c>
    </row>
    <row r="1952" spans="1:23" ht="13.5" customHeight="1" x14ac:dyDescent="0.3">
      <c r="A1952" s="237">
        <v>0.71875</v>
      </c>
      <c r="B1952" s="118" t="s">
        <v>62</v>
      </c>
      <c r="C1952" s="118" t="s">
        <v>62</v>
      </c>
      <c r="D1952" s="118" t="s">
        <v>62</v>
      </c>
      <c r="E1952" s="118" t="s">
        <v>62</v>
      </c>
      <c r="F1952" s="118" t="s">
        <v>62</v>
      </c>
      <c r="G1952" s="118" t="s">
        <v>62</v>
      </c>
      <c r="H1952" s="118" t="s">
        <v>62</v>
      </c>
      <c r="I1952" s="118" t="s">
        <v>62</v>
      </c>
      <c r="J1952" s="118" t="s">
        <v>62</v>
      </c>
      <c r="K1952" s="118" t="s">
        <v>62</v>
      </c>
      <c r="L1952" s="118" t="s">
        <v>62</v>
      </c>
      <c r="M1952" s="118" t="s">
        <v>62</v>
      </c>
      <c r="N1952" s="118" t="s">
        <v>62</v>
      </c>
      <c r="O1952" s="118" t="s">
        <v>62</v>
      </c>
      <c r="P1952" s="118" t="s">
        <v>62</v>
      </c>
      <c r="Q1952" s="118" t="s">
        <v>62</v>
      </c>
      <c r="R1952" s="118" t="s">
        <v>62</v>
      </c>
      <c r="S1952" s="118" t="s">
        <v>62</v>
      </c>
      <c r="T1952" s="118" t="s">
        <v>62</v>
      </c>
      <c r="U1952" s="118" t="s">
        <v>62</v>
      </c>
      <c r="V1952" s="118" t="s">
        <v>62</v>
      </c>
      <c r="W1952" s="118" t="s">
        <v>62</v>
      </c>
    </row>
    <row r="1953" spans="1:23" ht="13.5" customHeight="1" x14ac:dyDescent="0.3">
      <c r="A1953" s="237">
        <v>0.72916666666666696</v>
      </c>
      <c r="B1953" s="118" t="s">
        <v>62</v>
      </c>
      <c r="C1953" s="118" t="s">
        <v>62</v>
      </c>
      <c r="D1953" s="118" t="s">
        <v>62</v>
      </c>
      <c r="E1953" s="118" t="s">
        <v>62</v>
      </c>
      <c r="F1953" s="118" t="s">
        <v>62</v>
      </c>
      <c r="G1953" s="118" t="s">
        <v>62</v>
      </c>
      <c r="H1953" s="118" t="s">
        <v>62</v>
      </c>
      <c r="I1953" s="118" t="s">
        <v>62</v>
      </c>
      <c r="J1953" s="118" t="s">
        <v>62</v>
      </c>
      <c r="K1953" s="118" t="s">
        <v>62</v>
      </c>
      <c r="L1953" s="118" t="s">
        <v>62</v>
      </c>
      <c r="M1953" s="118" t="s">
        <v>62</v>
      </c>
      <c r="N1953" s="118" t="s">
        <v>62</v>
      </c>
      <c r="O1953" s="118" t="s">
        <v>62</v>
      </c>
      <c r="P1953" s="118" t="s">
        <v>62</v>
      </c>
      <c r="Q1953" s="118" t="s">
        <v>62</v>
      </c>
      <c r="R1953" s="118" t="s">
        <v>62</v>
      </c>
      <c r="S1953" s="118" t="s">
        <v>62</v>
      </c>
      <c r="T1953" s="118" t="s">
        <v>62</v>
      </c>
      <c r="U1953" s="118" t="s">
        <v>62</v>
      </c>
      <c r="V1953" s="118" t="s">
        <v>62</v>
      </c>
      <c r="W1953" s="118" t="s">
        <v>62</v>
      </c>
    </row>
    <row r="1954" spans="1:23" ht="13.5" customHeight="1" x14ac:dyDescent="0.3">
      <c r="A1954" s="237">
        <v>0.73958333333333304</v>
      </c>
      <c r="B1954" s="118" t="s">
        <v>62</v>
      </c>
      <c r="C1954" s="118" t="s">
        <v>62</v>
      </c>
      <c r="D1954" s="118" t="s">
        <v>62</v>
      </c>
      <c r="E1954" s="118" t="s">
        <v>62</v>
      </c>
      <c r="F1954" s="118" t="s">
        <v>62</v>
      </c>
      <c r="G1954" s="118" t="s">
        <v>62</v>
      </c>
      <c r="H1954" s="118" t="s">
        <v>62</v>
      </c>
      <c r="I1954" s="118" t="s">
        <v>62</v>
      </c>
      <c r="J1954" s="118" t="s">
        <v>62</v>
      </c>
      <c r="K1954" s="118" t="s">
        <v>62</v>
      </c>
      <c r="L1954" s="118" t="s">
        <v>62</v>
      </c>
      <c r="M1954" s="118" t="s">
        <v>62</v>
      </c>
      <c r="N1954" s="118" t="s">
        <v>62</v>
      </c>
      <c r="O1954" s="118" t="s">
        <v>62</v>
      </c>
      <c r="P1954" s="118" t="s">
        <v>62</v>
      </c>
      <c r="Q1954" s="118" t="s">
        <v>62</v>
      </c>
      <c r="R1954" s="118" t="s">
        <v>62</v>
      </c>
      <c r="S1954" s="118" t="s">
        <v>62</v>
      </c>
      <c r="T1954" s="118" t="s">
        <v>62</v>
      </c>
      <c r="U1954" s="118" t="s">
        <v>62</v>
      </c>
      <c r="V1954" s="118" t="s">
        <v>62</v>
      </c>
      <c r="W1954" s="118" t="s">
        <v>62</v>
      </c>
    </row>
    <row r="1955" spans="1:23" ht="13.5" customHeight="1" x14ac:dyDescent="0.3">
      <c r="A1955" s="237">
        <v>0.75</v>
      </c>
      <c r="B1955" s="118" t="s">
        <v>62</v>
      </c>
      <c r="C1955" s="118" t="s">
        <v>62</v>
      </c>
      <c r="D1955" s="118" t="s">
        <v>62</v>
      </c>
      <c r="E1955" s="118" t="s">
        <v>62</v>
      </c>
      <c r="F1955" s="118" t="s">
        <v>62</v>
      </c>
      <c r="G1955" s="118" t="s">
        <v>62</v>
      </c>
      <c r="H1955" s="118" t="s">
        <v>62</v>
      </c>
      <c r="I1955" s="118" t="s">
        <v>62</v>
      </c>
      <c r="J1955" s="118" t="s">
        <v>62</v>
      </c>
      <c r="K1955" s="118" t="s">
        <v>62</v>
      </c>
      <c r="L1955" s="118" t="s">
        <v>62</v>
      </c>
      <c r="M1955" s="118" t="s">
        <v>62</v>
      </c>
      <c r="N1955" s="118" t="s">
        <v>62</v>
      </c>
      <c r="O1955" s="118" t="s">
        <v>62</v>
      </c>
      <c r="P1955" s="118" t="s">
        <v>62</v>
      </c>
      <c r="Q1955" s="118" t="s">
        <v>62</v>
      </c>
      <c r="R1955" s="118" t="s">
        <v>62</v>
      </c>
      <c r="S1955" s="118" t="s">
        <v>62</v>
      </c>
      <c r="T1955" s="118" t="s">
        <v>62</v>
      </c>
      <c r="U1955" s="118" t="s">
        <v>62</v>
      </c>
      <c r="V1955" s="118" t="s">
        <v>62</v>
      </c>
      <c r="W1955" s="118" t="s">
        <v>62</v>
      </c>
    </row>
    <row r="1956" spans="1:23" ht="13.5" customHeight="1" x14ac:dyDescent="0.3">
      <c r="A1956" s="237">
        <v>0.76041666666666696</v>
      </c>
      <c r="B1956" s="118" t="s">
        <v>62</v>
      </c>
      <c r="C1956" s="118" t="s">
        <v>62</v>
      </c>
      <c r="D1956" s="118" t="s">
        <v>62</v>
      </c>
      <c r="E1956" s="118" t="s">
        <v>62</v>
      </c>
      <c r="F1956" s="118" t="s">
        <v>62</v>
      </c>
      <c r="G1956" s="118" t="s">
        <v>62</v>
      </c>
      <c r="H1956" s="118" t="s">
        <v>62</v>
      </c>
      <c r="I1956" s="118" t="s">
        <v>62</v>
      </c>
      <c r="J1956" s="118" t="s">
        <v>62</v>
      </c>
      <c r="K1956" s="118" t="s">
        <v>62</v>
      </c>
      <c r="L1956" s="118" t="s">
        <v>62</v>
      </c>
      <c r="M1956" s="118" t="s">
        <v>62</v>
      </c>
      <c r="N1956" s="118" t="s">
        <v>62</v>
      </c>
      <c r="O1956" s="118" t="s">
        <v>62</v>
      </c>
      <c r="P1956" s="118" t="s">
        <v>62</v>
      </c>
      <c r="Q1956" s="118" t="s">
        <v>62</v>
      </c>
      <c r="R1956" s="118" t="s">
        <v>62</v>
      </c>
      <c r="S1956" s="118" t="s">
        <v>62</v>
      </c>
      <c r="T1956" s="118" t="s">
        <v>62</v>
      </c>
      <c r="U1956" s="118" t="s">
        <v>62</v>
      </c>
      <c r="V1956" s="118" t="s">
        <v>62</v>
      </c>
      <c r="W1956" s="118" t="s">
        <v>62</v>
      </c>
    </row>
    <row r="1957" spans="1:23" ht="13.5" customHeight="1" x14ac:dyDescent="0.3">
      <c r="A1957" s="237">
        <v>0.77083333333333304</v>
      </c>
      <c r="B1957" s="118" t="s">
        <v>62</v>
      </c>
      <c r="C1957" s="118" t="s">
        <v>62</v>
      </c>
      <c r="D1957" s="118" t="s">
        <v>62</v>
      </c>
      <c r="E1957" s="118" t="s">
        <v>62</v>
      </c>
      <c r="F1957" s="118" t="s">
        <v>62</v>
      </c>
      <c r="G1957" s="118" t="s">
        <v>62</v>
      </c>
      <c r="H1957" s="118" t="s">
        <v>62</v>
      </c>
      <c r="I1957" s="118" t="s">
        <v>62</v>
      </c>
      <c r="J1957" s="118" t="s">
        <v>62</v>
      </c>
      <c r="K1957" s="118" t="s">
        <v>62</v>
      </c>
      <c r="L1957" s="118" t="s">
        <v>62</v>
      </c>
      <c r="M1957" s="118" t="s">
        <v>62</v>
      </c>
      <c r="N1957" s="118" t="s">
        <v>62</v>
      </c>
      <c r="O1957" s="118" t="s">
        <v>62</v>
      </c>
      <c r="P1957" s="118" t="s">
        <v>62</v>
      </c>
      <c r="Q1957" s="118" t="s">
        <v>62</v>
      </c>
      <c r="R1957" s="118" t="s">
        <v>62</v>
      </c>
      <c r="S1957" s="118" t="s">
        <v>62</v>
      </c>
      <c r="T1957" s="118" t="s">
        <v>62</v>
      </c>
      <c r="U1957" s="118" t="s">
        <v>62</v>
      </c>
      <c r="V1957" s="118" t="s">
        <v>62</v>
      </c>
      <c r="W1957" s="118" t="s">
        <v>62</v>
      </c>
    </row>
    <row r="1958" spans="1:23" ht="13.5" customHeight="1" x14ac:dyDescent="0.3">
      <c r="A1958" s="237">
        <v>0.78125</v>
      </c>
      <c r="B1958" s="118" t="s">
        <v>62</v>
      </c>
      <c r="C1958" s="118" t="s">
        <v>62</v>
      </c>
      <c r="D1958" s="118" t="s">
        <v>62</v>
      </c>
      <c r="E1958" s="118" t="s">
        <v>62</v>
      </c>
      <c r="F1958" s="118" t="s">
        <v>62</v>
      </c>
      <c r="G1958" s="118" t="s">
        <v>62</v>
      </c>
      <c r="H1958" s="118" t="s">
        <v>62</v>
      </c>
      <c r="I1958" s="118" t="s">
        <v>62</v>
      </c>
      <c r="J1958" s="118" t="s">
        <v>62</v>
      </c>
      <c r="K1958" s="118" t="s">
        <v>62</v>
      </c>
      <c r="L1958" s="118" t="s">
        <v>62</v>
      </c>
      <c r="M1958" s="118" t="s">
        <v>62</v>
      </c>
      <c r="N1958" s="118" t="s">
        <v>62</v>
      </c>
      <c r="O1958" s="118" t="s">
        <v>62</v>
      </c>
      <c r="P1958" s="118" t="s">
        <v>62</v>
      </c>
      <c r="Q1958" s="118" t="s">
        <v>62</v>
      </c>
      <c r="R1958" s="118" t="s">
        <v>62</v>
      </c>
      <c r="S1958" s="118" t="s">
        <v>62</v>
      </c>
      <c r="T1958" s="118" t="s">
        <v>62</v>
      </c>
      <c r="U1958" s="118" t="s">
        <v>62</v>
      </c>
      <c r="V1958" s="118" t="s">
        <v>62</v>
      </c>
      <c r="W1958" s="118" t="s">
        <v>62</v>
      </c>
    </row>
    <row r="1959" spans="1:23" ht="13.5" customHeight="1" x14ac:dyDescent="0.3">
      <c r="A1959" s="237">
        <v>0.79166666666666696</v>
      </c>
      <c r="B1959" s="118" t="s">
        <v>62</v>
      </c>
      <c r="C1959" s="118" t="s">
        <v>62</v>
      </c>
      <c r="D1959" s="118" t="s">
        <v>62</v>
      </c>
      <c r="E1959" s="118" t="s">
        <v>62</v>
      </c>
      <c r="F1959" s="118" t="s">
        <v>62</v>
      </c>
      <c r="G1959" s="118" t="s">
        <v>62</v>
      </c>
      <c r="H1959" s="118" t="s">
        <v>62</v>
      </c>
      <c r="I1959" s="118" t="s">
        <v>62</v>
      </c>
      <c r="J1959" s="118" t="s">
        <v>62</v>
      </c>
      <c r="K1959" s="118" t="s">
        <v>62</v>
      </c>
      <c r="L1959" s="118" t="s">
        <v>62</v>
      </c>
      <c r="M1959" s="118" t="s">
        <v>62</v>
      </c>
      <c r="N1959" s="118" t="s">
        <v>62</v>
      </c>
      <c r="O1959" s="118" t="s">
        <v>62</v>
      </c>
      <c r="P1959" s="118" t="s">
        <v>62</v>
      </c>
      <c r="Q1959" s="118" t="s">
        <v>62</v>
      </c>
      <c r="R1959" s="118" t="s">
        <v>62</v>
      </c>
      <c r="S1959" s="118" t="s">
        <v>62</v>
      </c>
      <c r="T1959" s="118" t="s">
        <v>62</v>
      </c>
      <c r="U1959" s="118" t="s">
        <v>62</v>
      </c>
      <c r="V1959" s="118" t="s">
        <v>62</v>
      </c>
      <c r="W1959" s="118" t="s">
        <v>62</v>
      </c>
    </row>
    <row r="1960" spans="1:23" ht="13.5" customHeight="1" x14ac:dyDescent="0.3">
      <c r="A1960" s="237">
        <v>0.80208333333333304</v>
      </c>
      <c r="B1960" s="118" t="s">
        <v>62</v>
      </c>
      <c r="C1960" s="118" t="s">
        <v>62</v>
      </c>
      <c r="D1960" s="118" t="s">
        <v>62</v>
      </c>
      <c r="E1960" s="118" t="s">
        <v>62</v>
      </c>
      <c r="F1960" s="118" t="s">
        <v>62</v>
      </c>
      <c r="G1960" s="118" t="s">
        <v>62</v>
      </c>
      <c r="H1960" s="118" t="s">
        <v>62</v>
      </c>
      <c r="I1960" s="118" t="s">
        <v>62</v>
      </c>
      <c r="J1960" s="118" t="s">
        <v>62</v>
      </c>
      <c r="K1960" s="118" t="s">
        <v>62</v>
      </c>
      <c r="L1960" s="118" t="s">
        <v>62</v>
      </c>
      <c r="M1960" s="118" t="s">
        <v>62</v>
      </c>
      <c r="N1960" s="118" t="s">
        <v>62</v>
      </c>
      <c r="O1960" s="118" t="s">
        <v>62</v>
      </c>
      <c r="P1960" s="118" t="s">
        <v>62</v>
      </c>
      <c r="Q1960" s="118" t="s">
        <v>62</v>
      </c>
      <c r="R1960" s="118" t="s">
        <v>62</v>
      </c>
      <c r="S1960" s="118" t="s">
        <v>62</v>
      </c>
      <c r="T1960" s="118" t="s">
        <v>62</v>
      </c>
      <c r="U1960" s="118" t="s">
        <v>62</v>
      </c>
      <c r="V1960" s="118" t="s">
        <v>62</v>
      </c>
      <c r="W1960" s="118" t="s">
        <v>62</v>
      </c>
    </row>
    <row r="1961" spans="1:23" ht="13.5" customHeight="1" x14ac:dyDescent="0.3">
      <c r="A1961" s="237">
        <v>0.8125</v>
      </c>
      <c r="B1961" s="118" t="s">
        <v>62</v>
      </c>
      <c r="C1961" s="118" t="s">
        <v>62</v>
      </c>
      <c r="D1961" s="118" t="s">
        <v>62</v>
      </c>
      <c r="E1961" s="118" t="s">
        <v>62</v>
      </c>
      <c r="F1961" s="118" t="s">
        <v>62</v>
      </c>
      <c r="G1961" s="118" t="s">
        <v>62</v>
      </c>
      <c r="H1961" s="118" t="s">
        <v>62</v>
      </c>
      <c r="I1961" s="118" t="s">
        <v>62</v>
      </c>
      <c r="J1961" s="118" t="s">
        <v>62</v>
      </c>
      <c r="K1961" s="118" t="s">
        <v>62</v>
      </c>
      <c r="L1961" s="118" t="s">
        <v>62</v>
      </c>
      <c r="M1961" s="118" t="s">
        <v>62</v>
      </c>
      <c r="N1961" s="118" t="s">
        <v>62</v>
      </c>
      <c r="O1961" s="118" t="s">
        <v>62</v>
      </c>
      <c r="P1961" s="118" t="s">
        <v>62</v>
      </c>
      <c r="Q1961" s="118" t="s">
        <v>62</v>
      </c>
      <c r="R1961" s="118" t="s">
        <v>62</v>
      </c>
      <c r="S1961" s="118" t="s">
        <v>62</v>
      </c>
      <c r="T1961" s="118" t="s">
        <v>62</v>
      </c>
      <c r="U1961" s="118" t="s">
        <v>62</v>
      </c>
      <c r="V1961" s="118" t="s">
        <v>62</v>
      </c>
      <c r="W1961" s="118" t="s">
        <v>62</v>
      </c>
    </row>
    <row r="1962" spans="1:23" ht="13.5" customHeight="1" x14ac:dyDescent="0.3">
      <c r="A1962" s="237">
        <v>0.82291666666666696</v>
      </c>
      <c r="B1962" s="118" t="s">
        <v>62</v>
      </c>
      <c r="C1962" s="118" t="s">
        <v>62</v>
      </c>
      <c r="D1962" s="118" t="s">
        <v>62</v>
      </c>
      <c r="E1962" s="118" t="s">
        <v>62</v>
      </c>
      <c r="F1962" s="118" t="s">
        <v>62</v>
      </c>
      <c r="G1962" s="118" t="s">
        <v>62</v>
      </c>
      <c r="H1962" s="118" t="s">
        <v>62</v>
      </c>
      <c r="I1962" s="118" t="s">
        <v>62</v>
      </c>
      <c r="J1962" s="118" t="s">
        <v>62</v>
      </c>
      <c r="K1962" s="118" t="s">
        <v>62</v>
      </c>
      <c r="L1962" s="118" t="s">
        <v>62</v>
      </c>
      <c r="M1962" s="118" t="s">
        <v>62</v>
      </c>
      <c r="N1962" s="118" t="s">
        <v>62</v>
      </c>
      <c r="O1962" s="118" t="s">
        <v>62</v>
      </c>
      <c r="P1962" s="118" t="s">
        <v>62</v>
      </c>
      <c r="Q1962" s="118" t="s">
        <v>62</v>
      </c>
      <c r="R1962" s="118" t="s">
        <v>62</v>
      </c>
      <c r="S1962" s="118" t="s">
        <v>62</v>
      </c>
      <c r="T1962" s="118" t="s">
        <v>62</v>
      </c>
      <c r="U1962" s="118" t="s">
        <v>62</v>
      </c>
      <c r="V1962" s="118" t="s">
        <v>62</v>
      </c>
      <c r="W1962" s="118" t="s">
        <v>62</v>
      </c>
    </row>
    <row r="1963" spans="1:23" ht="13.5" customHeight="1" x14ac:dyDescent="0.3">
      <c r="A1963" s="237">
        <v>0.83333333333333304</v>
      </c>
      <c r="B1963" s="118" t="s">
        <v>62</v>
      </c>
      <c r="C1963" s="118" t="s">
        <v>62</v>
      </c>
      <c r="D1963" s="118" t="s">
        <v>62</v>
      </c>
      <c r="E1963" s="118" t="s">
        <v>62</v>
      </c>
      <c r="F1963" s="118" t="s">
        <v>62</v>
      </c>
      <c r="G1963" s="118" t="s">
        <v>62</v>
      </c>
      <c r="H1963" s="118" t="s">
        <v>62</v>
      </c>
      <c r="I1963" s="118" t="s">
        <v>62</v>
      </c>
      <c r="J1963" s="118" t="s">
        <v>62</v>
      </c>
      <c r="K1963" s="118" t="s">
        <v>62</v>
      </c>
      <c r="L1963" s="118" t="s">
        <v>62</v>
      </c>
      <c r="M1963" s="118" t="s">
        <v>62</v>
      </c>
      <c r="N1963" s="118" t="s">
        <v>62</v>
      </c>
      <c r="O1963" s="118" t="s">
        <v>62</v>
      </c>
      <c r="P1963" s="118" t="s">
        <v>62</v>
      </c>
      <c r="Q1963" s="118" t="s">
        <v>62</v>
      </c>
      <c r="R1963" s="118" t="s">
        <v>62</v>
      </c>
      <c r="S1963" s="118" t="s">
        <v>62</v>
      </c>
      <c r="T1963" s="118" t="s">
        <v>62</v>
      </c>
      <c r="U1963" s="118" t="s">
        <v>62</v>
      </c>
      <c r="V1963" s="118" t="s">
        <v>62</v>
      </c>
      <c r="W1963" s="118" t="s">
        <v>62</v>
      </c>
    </row>
    <row r="1964" spans="1:23" ht="13.5" customHeight="1" x14ac:dyDescent="0.3">
      <c r="A1964" s="237">
        <v>0.84375</v>
      </c>
      <c r="B1964" s="118" t="s">
        <v>62</v>
      </c>
      <c r="C1964" s="118" t="s">
        <v>62</v>
      </c>
      <c r="D1964" s="118" t="s">
        <v>62</v>
      </c>
      <c r="E1964" s="118" t="s">
        <v>62</v>
      </c>
      <c r="F1964" s="118" t="s">
        <v>62</v>
      </c>
      <c r="G1964" s="118" t="s">
        <v>62</v>
      </c>
      <c r="H1964" s="118" t="s">
        <v>62</v>
      </c>
      <c r="I1964" s="118" t="s">
        <v>62</v>
      </c>
      <c r="J1964" s="118" t="s">
        <v>62</v>
      </c>
      <c r="K1964" s="118" t="s">
        <v>62</v>
      </c>
      <c r="L1964" s="118" t="s">
        <v>62</v>
      </c>
      <c r="M1964" s="118" t="s">
        <v>62</v>
      </c>
      <c r="N1964" s="118" t="s">
        <v>62</v>
      </c>
      <c r="O1964" s="118" t="s">
        <v>62</v>
      </c>
      <c r="P1964" s="118" t="s">
        <v>62</v>
      </c>
      <c r="Q1964" s="118" t="s">
        <v>62</v>
      </c>
      <c r="R1964" s="118" t="s">
        <v>62</v>
      </c>
      <c r="S1964" s="118" t="s">
        <v>62</v>
      </c>
      <c r="T1964" s="118" t="s">
        <v>62</v>
      </c>
      <c r="U1964" s="118" t="s">
        <v>62</v>
      </c>
      <c r="V1964" s="118" t="s">
        <v>62</v>
      </c>
      <c r="W1964" s="118" t="s">
        <v>62</v>
      </c>
    </row>
    <row r="1965" spans="1:23" ht="13.5" customHeight="1" x14ac:dyDescent="0.3">
      <c r="A1965" s="237">
        <v>0.85416666666666696</v>
      </c>
      <c r="B1965" s="118" t="s">
        <v>62</v>
      </c>
      <c r="C1965" s="118" t="s">
        <v>62</v>
      </c>
      <c r="D1965" s="118" t="s">
        <v>62</v>
      </c>
      <c r="E1965" s="118" t="s">
        <v>62</v>
      </c>
      <c r="F1965" s="118" t="s">
        <v>62</v>
      </c>
      <c r="G1965" s="118" t="s">
        <v>62</v>
      </c>
      <c r="H1965" s="118" t="s">
        <v>62</v>
      </c>
      <c r="I1965" s="118" t="s">
        <v>62</v>
      </c>
      <c r="J1965" s="118" t="s">
        <v>62</v>
      </c>
      <c r="K1965" s="118" t="s">
        <v>62</v>
      </c>
      <c r="L1965" s="118" t="s">
        <v>62</v>
      </c>
      <c r="M1965" s="118" t="s">
        <v>62</v>
      </c>
      <c r="N1965" s="118" t="s">
        <v>62</v>
      </c>
      <c r="O1965" s="118" t="s">
        <v>62</v>
      </c>
      <c r="P1965" s="118" t="s">
        <v>62</v>
      </c>
      <c r="Q1965" s="118" t="s">
        <v>62</v>
      </c>
      <c r="R1965" s="118" t="s">
        <v>62</v>
      </c>
      <c r="S1965" s="118" t="s">
        <v>62</v>
      </c>
      <c r="T1965" s="118" t="s">
        <v>62</v>
      </c>
      <c r="U1965" s="118" t="s">
        <v>62</v>
      </c>
      <c r="V1965" s="118" t="s">
        <v>62</v>
      </c>
      <c r="W1965" s="118" t="s">
        <v>62</v>
      </c>
    </row>
    <row r="1966" spans="1:23" ht="13.5" customHeight="1" x14ac:dyDescent="0.3">
      <c r="A1966" s="237">
        <v>0.86458333333333304</v>
      </c>
      <c r="B1966" s="118" t="s">
        <v>62</v>
      </c>
      <c r="C1966" s="118" t="s">
        <v>62</v>
      </c>
      <c r="D1966" s="118" t="s">
        <v>62</v>
      </c>
      <c r="E1966" s="118" t="s">
        <v>62</v>
      </c>
      <c r="F1966" s="118" t="s">
        <v>62</v>
      </c>
      <c r="G1966" s="118" t="s">
        <v>62</v>
      </c>
      <c r="H1966" s="118" t="s">
        <v>62</v>
      </c>
      <c r="I1966" s="118" t="s">
        <v>62</v>
      </c>
      <c r="J1966" s="118" t="s">
        <v>62</v>
      </c>
      <c r="K1966" s="118" t="s">
        <v>62</v>
      </c>
      <c r="L1966" s="118" t="s">
        <v>62</v>
      </c>
      <c r="M1966" s="118" t="s">
        <v>62</v>
      </c>
      <c r="N1966" s="118" t="s">
        <v>62</v>
      </c>
      <c r="O1966" s="118" t="s">
        <v>62</v>
      </c>
      <c r="P1966" s="118" t="s">
        <v>62</v>
      </c>
      <c r="Q1966" s="118" t="s">
        <v>62</v>
      </c>
      <c r="R1966" s="118" t="s">
        <v>62</v>
      </c>
      <c r="S1966" s="118" t="s">
        <v>62</v>
      </c>
      <c r="T1966" s="118" t="s">
        <v>62</v>
      </c>
      <c r="U1966" s="118" t="s">
        <v>62</v>
      </c>
      <c r="V1966" s="118" t="s">
        <v>62</v>
      </c>
      <c r="W1966" s="118" t="s">
        <v>62</v>
      </c>
    </row>
    <row r="1967" spans="1:23" ht="13.5" customHeight="1" x14ac:dyDescent="0.3">
      <c r="A1967" s="237">
        <v>0.875</v>
      </c>
      <c r="B1967" s="118" t="s">
        <v>62</v>
      </c>
      <c r="C1967" s="118" t="s">
        <v>62</v>
      </c>
      <c r="D1967" s="118" t="s">
        <v>62</v>
      </c>
      <c r="E1967" s="118" t="s">
        <v>62</v>
      </c>
      <c r="F1967" s="118" t="s">
        <v>62</v>
      </c>
      <c r="G1967" s="118" t="s">
        <v>62</v>
      </c>
      <c r="H1967" s="118" t="s">
        <v>62</v>
      </c>
      <c r="I1967" s="118" t="s">
        <v>62</v>
      </c>
      <c r="J1967" s="118" t="s">
        <v>62</v>
      </c>
      <c r="K1967" s="118" t="s">
        <v>62</v>
      </c>
      <c r="L1967" s="118" t="s">
        <v>62</v>
      </c>
      <c r="M1967" s="118" t="s">
        <v>62</v>
      </c>
      <c r="N1967" s="118" t="s">
        <v>62</v>
      </c>
      <c r="O1967" s="118" t="s">
        <v>62</v>
      </c>
      <c r="P1967" s="118" t="s">
        <v>62</v>
      </c>
      <c r="Q1967" s="118" t="s">
        <v>62</v>
      </c>
      <c r="R1967" s="118" t="s">
        <v>62</v>
      </c>
      <c r="S1967" s="118" t="s">
        <v>62</v>
      </c>
      <c r="T1967" s="118" t="s">
        <v>62</v>
      </c>
      <c r="U1967" s="118" t="s">
        <v>62</v>
      </c>
      <c r="V1967" s="118" t="s">
        <v>62</v>
      </c>
      <c r="W1967" s="118" t="s">
        <v>62</v>
      </c>
    </row>
    <row r="1968" spans="1:23" ht="13.5" customHeight="1" x14ac:dyDescent="0.3">
      <c r="A1968" s="237">
        <v>0.88541666666666696</v>
      </c>
      <c r="B1968" s="118" t="s">
        <v>62</v>
      </c>
      <c r="C1968" s="118" t="s">
        <v>62</v>
      </c>
      <c r="D1968" s="118" t="s">
        <v>62</v>
      </c>
      <c r="E1968" s="118" t="s">
        <v>62</v>
      </c>
      <c r="F1968" s="118" t="s">
        <v>62</v>
      </c>
      <c r="G1968" s="118" t="s">
        <v>62</v>
      </c>
      <c r="H1968" s="118" t="s">
        <v>62</v>
      </c>
      <c r="I1968" s="118" t="s">
        <v>62</v>
      </c>
      <c r="J1968" s="118" t="s">
        <v>62</v>
      </c>
      <c r="K1968" s="118" t="s">
        <v>62</v>
      </c>
      <c r="L1968" s="118" t="s">
        <v>62</v>
      </c>
      <c r="M1968" s="118" t="s">
        <v>62</v>
      </c>
      <c r="N1968" s="118" t="s">
        <v>62</v>
      </c>
      <c r="O1968" s="118" t="s">
        <v>62</v>
      </c>
      <c r="P1968" s="118" t="s">
        <v>62</v>
      </c>
      <c r="Q1968" s="118" t="s">
        <v>62</v>
      </c>
      <c r="R1968" s="118" t="s">
        <v>62</v>
      </c>
      <c r="S1968" s="118" t="s">
        <v>62</v>
      </c>
      <c r="T1968" s="118" t="s">
        <v>62</v>
      </c>
      <c r="U1968" s="118" t="s">
        <v>62</v>
      </c>
      <c r="V1968" s="118" t="s">
        <v>62</v>
      </c>
      <c r="W1968" s="118" t="s">
        <v>62</v>
      </c>
    </row>
    <row r="1969" spans="1:23" ht="13.5" customHeight="1" x14ac:dyDescent="0.3">
      <c r="A1969" s="237">
        <v>0.89583333333333304</v>
      </c>
      <c r="B1969" s="118" t="s">
        <v>62</v>
      </c>
      <c r="C1969" s="118" t="s">
        <v>62</v>
      </c>
      <c r="D1969" s="118" t="s">
        <v>62</v>
      </c>
      <c r="E1969" s="118" t="s">
        <v>62</v>
      </c>
      <c r="F1969" s="118" t="s">
        <v>62</v>
      </c>
      <c r="G1969" s="118" t="s">
        <v>62</v>
      </c>
      <c r="H1969" s="118" t="s">
        <v>62</v>
      </c>
      <c r="I1969" s="118" t="s">
        <v>62</v>
      </c>
      <c r="J1969" s="118" t="s">
        <v>62</v>
      </c>
      <c r="K1969" s="118" t="s">
        <v>62</v>
      </c>
      <c r="L1969" s="118" t="s">
        <v>62</v>
      </c>
      <c r="M1969" s="118" t="s">
        <v>62</v>
      </c>
      <c r="N1969" s="118" t="s">
        <v>62</v>
      </c>
      <c r="O1969" s="118" t="s">
        <v>62</v>
      </c>
      <c r="P1969" s="118" t="s">
        <v>62</v>
      </c>
      <c r="Q1969" s="118" t="s">
        <v>62</v>
      </c>
      <c r="R1969" s="118" t="s">
        <v>62</v>
      </c>
      <c r="S1969" s="118" t="s">
        <v>62</v>
      </c>
      <c r="T1969" s="118" t="s">
        <v>62</v>
      </c>
      <c r="U1969" s="118" t="s">
        <v>62</v>
      </c>
      <c r="V1969" s="118" t="s">
        <v>62</v>
      </c>
      <c r="W1969" s="118" t="s">
        <v>62</v>
      </c>
    </row>
    <row r="1970" spans="1:23" ht="13.5" customHeight="1" x14ac:dyDescent="0.3">
      <c r="A1970" s="237">
        <v>0.90625</v>
      </c>
      <c r="B1970" s="118" t="s">
        <v>62</v>
      </c>
      <c r="C1970" s="118" t="s">
        <v>62</v>
      </c>
      <c r="D1970" s="118" t="s">
        <v>62</v>
      </c>
      <c r="E1970" s="118" t="s">
        <v>62</v>
      </c>
      <c r="F1970" s="118" t="s">
        <v>62</v>
      </c>
      <c r="G1970" s="118" t="s">
        <v>62</v>
      </c>
      <c r="H1970" s="118" t="s">
        <v>62</v>
      </c>
      <c r="I1970" s="118" t="s">
        <v>62</v>
      </c>
      <c r="J1970" s="118" t="s">
        <v>62</v>
      </c>
      <c r="K1970" s="118" t="s">
        <v>62</v>
      </c>
      <c r="L1970" s="118" t="s">
        <v>62</v>
      </c>
      <c r="M1970" s="118" t="s">
        <v>62</v>
      </c>
      <c r="N1970" s="118" t="s">
        <v>62</v>
      </c>
      <c r="O1970" s="118" t="s">
        <v>62</v>
      </c>
      <c r="P1970" s="118" t="s">
        <v>62</v>
      </c>
      <c r="Q1970" s="118" t="s">
        <v>62</v>
      </c>
      <c r="R1970" s="118" t="s">
        <v>62</v>
      </c>
      <c r="S1970" s="118" t="s">
        <v>62</v>
      </c>
      <c r="T1970" s="118" t="s">
        <v>62</v>
      </c>
      <c r="U1970" s="118" t="s">
        <v>62</v>
      </c>
      <c r="V1970" s="118" t="s">
        <v>62</v>
      </c>
      <c r="W1970" s="118" t="s">
        <v>62</v>
      </c>
    </row>
    <row r="1971" spans="1:23" ht="13.5" customHeight="1" x14ac:dyDescent="0.3">
      <c r="A1971" s="237">
        <v>0.91666666666666696</v>
      </c>
      <c r="B1971" s="118" t="s">
        <v>62</v>
      </c>
      <c r="C1971" s="118" t="s">
        <v>62</v>
      </c>
      <c r="D1971" s="118" t="s">
        <v>62</v>
      </c>
      <c r="E1971" s="118" t="s">
        <v>62</v>
      </c>
      <c r="F1971" s="118" t="s">
        <v>62</v>
      </c>
      <c r="G1971" s="118" t="s">
        <v>62</v>
      </c>
      <c r="H1971" s="118" t="s">
        <v>62</v>
      </c>
      <c r="I1971" s="118" t="s">
        <v>62</v>
      </c>
      <c r="J1971" s="118" t="s">
        <v>62</v>
      </c>
      <c r="K1971" s="118" t="s">
        <v>62</v>
      </c>
      <c r="L1971" s="118" t="s">
        <v>62</v>
      </c>
      <c r="M1971" s="118" t="s">
        <v>62</v>
      </c>
      <c r="N1971" s="118" t="s">
        <v>62</v>
      </c>
      <c r="O1971" s="118" t="s">
        <v>62</v>
      </c>
      <c r="P1971" s="118" t="s">
        <v>62</v>
      </c>
      <c r="Q1971" s="118" t="s">
        <v>62</v>
      </c>
      <c r="R1971" s="118" t="s">
        <v>62</v>
      </c>
      <c r="S1971" s="118" t="s">
        <v>62</v>
      </c>
      <c r="T1971" s="118" t="s">
        <v>62</v>
      </c>
      <c r="U1971" s="118" t="s">
        <v>62</v>
      </c>
      <c r="V1971" s="118" t="s">
        <v>62</v>
      </c>
      <c r="W1971" s="118" t="s">
        <v>62</v>
      </c>
    </row>
    <row r="1972" spans="1:23" ht="13.5" customHeight="1" x14ac:dyDescent="0.3">
      <c r="A1972" s="237">
        <v>0.92708333333333304</v>
      </c>
      <c r="B1972" s="118" t="s">
        <v>62</v>
      </c>
      <c r="C1972" s="118" t="s">
        <v>62</v>
      </c>
      <c r="D1972" s="118" t="s">
        <v>62</v>
      </c>
      <c r="E1972" s="118" t="s">
        <v>62</v>
      </c>
      <c r="F1972" s="118" t="s">
        <v>62</v>
      </c>
      <c r="G1972" s="118" t="s">
        <v>62</v>
      </c>
      <c r="H1972" s="118" t="s">
        <v>62</v>
      </c>
      <c r="I1972" s="118" t="s">
        <v>62</v>
      </c>
      <c r="J1972" s="118" t="s">
        <v>62</v>
      </c>
      <c r="K1972" s="118" t="s">
        <v>62</v>
      </c>
      <c r="L1972" s="118" t="s">
        <v>62</v>
      </c>
      <c r="M1972" s="118" t="s">
        <v>62</v>
      </c>
      <c r="N1972" s="118" t="s">
        <v>62</v>
      </c>
      <c r="O1972" s="118" t="s">
        <v>62</v>
      </c>
      <c r="P1972" s="118" t="s">
        <v>62</v>
      </c>
      <c r="Q1972" s="118" t="s">
        <v>62</v>
      </c>
      <c r="R1972" s="118" t="s">
        <v>62</v>
      </c>
      <c r="S1972" s="118" t="s">
        <v>62</v>
      </c>
      <c r="T1972" s="118" t="s">
        <v>62</v>
      </c>
      <c r="U1972" s="118" t="s">
        <v>62</v>
      </c>
      <c r="V1972" s="118" t="s">
        <v>62</v>
      </c>
      <c r="W1972" s="118" t="s">
        <v>62</v>
      </c>
    </row>
    <row r="1973" spans="1:23" ht="13.5" customHeight="1" x14ac:dyDescent="0.3">
      <c r="A1973" s="237">
        <v>0.9375</v>
      </c>
      <c r="B1973" s="118" t="s">
        <v>62</v>
      </c>
      <c r="C1973" s="118" t="s">
        <v>62</v>
      </c>
      <c r="D1973" s="118" t="s">
        <v>62</v>
      </c>
      <c r="E1973" s="118" t="s">
        <v>62</v>
      </c>
      <c r="F1973" s="118" t="s">
        <v>62</v>
      </c>
      <c r="G1973" s="118" t="s">
        <v>62</v>
      </c>
      <c r="H1973" s="118" t="s">
        <v>62</v>
      </c>
      <c r="I1973" s="118" t="s">
        <v>62</v>
      </c>
      <c r="J1973" s="118" t="s">
        <v>62</v>
      </c>
      <c r="K1973" s="118" t="s">
        <v>62</v>
      </c>
      <c r="L1973" s="118" t="s">
        <v>62</v>
      </c>
      <c r="M1973" s="118" t="s">
        <v>62</v>
      </c>
      <c r="N1973" s="118" t="s">
        <v>62</v>
      </c>
      <c r="O1973" s="118" t="s">
        <v>62</v>
      </c>
      <c r="P1973" s="118" t="s">
        <v>62</v>
      </c>
      <c r="Q1973" s="118" t="s">
        <v>62</v>
      </c>
      <c r="R1973" s="118" t="s">
        <v>62</v>
      </c>
      <c r="S1973" s="118" t="s">
        <v>62</v>
      </c>
      <c r="T1973" s="118" t="s">
        <v>62</v>
      </c>
      <c r="U1973" s="118" t="s">
        <v>62</v>
      </c>
      <c r="V1973" s="118" t="s">
        <v>62</v>
      </c>
      <c r="W1973" s="118" t="s">
        <v>62</v>
      </c>
    </row>
    <row r="1974" spans="1:23" ht="13.5" customHeight="1" x14ac:dyDescent="0.3">
      <c r="A1974" s="237">
        <v>0.94791666666666696</v>
      </c>
      <c r="B1974" s="118" t="s">
        <v>62</v>
      </c>
      <c r="C1974" s="118" t="s">
        <v>62</v>
      </c>
      <c r="D1974" s="118" t="s">
        <v>62</v>
      </c>
      <c r="E1974" s="118" t="s">
        <v>62</v>
      </c>
      <c r="F1974" s="118" t="s">
        <v>62</v>
      </c>
      <c r="G1974" s="118" t="s">
        <v>62</v>
      </c>
      <c r="H1974" s="118" t="s">
        <v>62</v>
      </c>
      <c r="I1974" s="118" t="s">
        <v>62</v>
      </c>
      <c r="J1974" s="118" t="s">
        <v>62</v>
      </c>
      <c r="K1974" s="118" t="s">
        <v>62</v>
      </c>
      <c r="L1974" s="118" t="s">
        <v>62</v>
      </c>
      <c r="M1974" s="118" t="s">
        <v>62</v>
      </c>
      <c r="N1974" s="118" t="s">
        <v>62</v>
      </c>
      <c r="O1974" s="118" t="s">
        <v>62</v>
      </c>
      <c r="P1974" s="118" t="s">
        <v>62</v>
      </c>
      <c r="Q1974" s="118" t="s">
        <v>62</v>
      </c>
      <c r="R1974" s="118" t="s">
        <v>62</v>
      </c>
      <c r="S1974" s="118" t="s">
        <v>62</v>
      </c>
      <c r="T1974" s="118" t="s">
        <v>62</v>
      </c>
      <c r="U1974" s="118" t="s">
        <v>62</v>
      </c>
      <c r="V1974" s="118" t="s">
        <v>62</v>
      </c>
      <c r="W1974" s="118" t="s">
        <v>62</v>
      </c>
    </row>
    <row r="1975" spans="1:23" ht="13.5" customHeight="1" x14ac:dyDescent="0.3">
      <c r="A1975" s="237">
        <v>0.95833333333333304</v>
      </c>
      <c r="B1975" s="118" t="s">
        <v>62</v>
      </c>
      <c r="C1975" s="118" t="s">
        <v>62</v>
      </c>
      <c r="D1975" s="118" t="s">
        <v>62</v>
      </c>
      <c r="E1975" s="118" t="s">
        <v>62</v>
      </c>
      <c r="F1975" s="118" t="s">
        <v>62</v>
      </c>
      <c r="G1975" s="118" t="s">
        <v>62</v>
      </c>
      <c r="H1975" s="118" t="s">
        <v>62</v>
      </c>
      <c r="I1975" s="118" t="s">
        <v>62</v>
      </c>
      <c r="J1975" s="118" t="s">
        <v>62</v>
      </c>
      <c r="K1975" s="118" t="s">
        <v>62</v>
      </c>
      <c r="L1975" s="118" t="s">
        <v>62</v>
      </c>
      <c r="M1975" s="118" t="s">
        <v>62</v>
      </c>
      <c r="N1975" s="118" t="s">
        <v>62</v>
      </c>
      <c r="O1975" s="118" t="s">
        <v>62</v>
      </c>
      <c r="P1975" s="118" t="s">
        <v>62</v>
      </c>
      <c r="Q1975" s="118" t="s">
        <v>62</v>
      </c>
      <c r="R1975" s="118" t="s">
        <v>62</v>
      </c>
      <c r="S1975" s="118" t="s">
        <v>62</v>
      </c>
      <c r="T1975" s="118" t="s">
        <v>62</v>
      </c>
      <c r="U1975" s="118" t="s">
        <v>62</v>
      </c>
      <c r="V1975" s="118" t="s">
        <v>62</v>
      </c>
      <c r="W1975" s="118" t="s">
        <v>62</v>
      </c>
    </row>
    <row r="1976" spans="1:23" ht="13.5" customHeight="1" x14ac:dyDescent="0.3">
      <c r="A1976" s="237">
        <v>0.96875</v>
      </c>
      <c r="B1976" s="118" t="s">
        <v>62</v>
      </c>
      <c r="C1976" s="118" t="s">
        <v>62</v>
      </c>
      <c r="D1976" s="118" t="s">
        <v>62</v>
      </c>
      <c r="E1976" s="118" t="s">
        <v>62</v>
      </c>
      <c r="F1976" s="118" t="s">
        <v>62</v>
      </c>
      <c r="G1976" s="118" t="s">
        <v>62</v>
      </c>
      <c r="H1976" s="118" t="s">
        <v>62</v>
      </c>
      <c r="I1976" s="118" t="s">
        <v>62</v>
      </c>
      <c r="J1976" s="118" t="s">
        <v>62</v>
      </c>
      <c r="K1976" s="118" t="s">
        <v>62</v>
      </c>
      <c r="L1976" s="118" t="s">
        <v>62</v>
      </c>
      <c r="M1976" s="118" t="s">
        <v>62</v>
      </c>
      <c r="N1976" s="118" t="s">
        <v>62</v>
      </c>
      <c r="O1976" s="118" t="s">
        <v>62</v>
      </c>
      <c r="P1976" s="118" t="s">
        <v>62</v>
      </c>
      <c r="Q1976" s="118" t="s">
        <v>62</v>
      </c>
      <c r="R1976" s="118" t="s">
        <v>62</v>
      </c>
      <c r="S1976" s="118" t="s">
        <v>62</v>
      </c>
      <c r="T1976" s="118" t="s">
        <v>62</v>
      </c>
      <c r="U1976" s="118" t="s">
        <v>62</v>
      </c>
      <c r="V1976" s="118" t="s">
        <v>62</v>
      </c>
      <c r="W1976" s="118" t="s">
        <v>62</v>
      </c>
    </row>
    <row r="1977" spans="1:23" ht="13.5" customHeight="1" x14ac:dyDescent="0.3">
      <c r="A1977" s="237">
        <v>0.97916666666666696</v>
      </c>
      <c r="B1977" s="118" t="s">
        <v>62</v>
      </c>
      <c r="C1977" s="118" t="s">
        <v>62</v>
      </c>
      <c r="D1977" s="118" t="s">
        <v>62</v>
      </c>
      <c r="E1977" s="118" t="s">
        <v>62</v>
      </c>
      <c r="F1977" s="118" t="s">
        <v>62</v>
      </c>
      <c r="G1977" s="118" t="s">
        <v>62</v>
      </c>
      <c r="H1977" s="118" t="s">
        <v>62</v>
      </c>
      <c r="I1977" s="118" t="s">
        <v>62</v>
      </c>
      <c r="J1977" s="118" t="s">
        <v>62</v>
      </c>
      <c r="K1977" s="118" t="s">
        <v>62</v>
      </c>
      <c r="L1977" s="118" t="s">
        <v>62</v>
      </c>
      <c r="M1977" s="118" t="s">
        <v>62</v>
      </c>
      <c r="N1977" s="118" t="s">
        <v>62</v>
      </c>
      <c r="O1977" s="118" t="s">
        <v>62</v>
      </c>
      <c r="P1977" s="118" t="s">
        <v>62</v>
      </c>
      <c r="Q1977" s="118" t="s">
        <v>62</v>
      </c>
      <c r="R1977" s="118" t="s">
        <v>62</v>
      </c>
      <c r="S1977" s="118" t="s">
        <v>62</v>
      </c>
      <c r="T1977" s="118" t="s">
        <v>62</v>
      </c>
      <c r="U1977" s="118" t="s">
        <v>62</v>
      </c>
      <c r="V1977" s="118" t="s">
        <v>62</v>
      </c>
      <c r="W1977" s="118" t="s">
        <v>62</v>
      </c>
    </row>
    <row r="1978" spans="1:23" ht="13.5" customHeight="1" thickBot="1" x14ac:dyDescent="0.35">
      <c r="A1978" s="239">
        <v>0.98958333333333304</v>
      </c>
      <c r="B1978" s="120" t="s">
        <v>62</v>
      </c>
      <c r="C1978" s="120" t="s">
        <v>62</v>
      </c>
      <c r="D1978" s="120" t="s">
        <v>62</v>
      </c>
      <c r="E1978" s="120" t="s">
        <v>62</v>
      </c>
      <c r="F1978" s="120" t="s">
        <v>62</v>
      </c>
      <c r="G1978" s="120" t="s">
        <v>62</v>
      </c>
      <c r="H1978" s="120" t="s">
        <v>62</v>
      </c>
      <c r="I1978" s="120" t="s">
        <v>62</v>
      </c>
      <c r="J1978" s="120" t="s">
        <v>62</v>
      </c>
      <c r="K1978" s="120" t="s">
        <v>62</v>
      </c>
      <c r="L1978" s="120" t="s">
        <v>62</v>
      </c>
      <c r="M1978" s="120" t="s">
        <v>62</v>
      </c>
      <c r="N1978" s="120" t="s">
        <v>62</v>
      </c>
      <c r="O1978" s="120" t="s">
        <v>62</v>
      </c>
      <c r="P1978" s="120" t="s">
        <v>62</v>
      </c>
      <c r="Q1978" s="120" t="s">
        <v>62</v>
      </c>
      <c r="R1978" s="120" t="s">
        <v>62</v>
      </c>
      <c r="S1978" s="120" t="s">
        <v>62</v>
      </c>
      <c r="T1978" s="120" t="s">
        <v>62</v>
      </c>
      <c r="U1978" s="120" t="s">
        <v>62</v>
      </c>
      <c r="V1978" s="120" t="s">
        <v>62</v>
      </c>
      <c r="W1978" s="120" t="s">
        <v>62</v>
      </c>
    </row>
    <row r="1979" spans="1:23" ht="13.5" customHeight="1" thickTop="1" x14ac:dyDescent="0.3">
      <c r="A1979" s="241" t="s">
        <v>112</v>
      </c>
      <c r="B1979" s="119">
        <f>SUM(B1911:B1958)</f>
        <v>0</v>
      </c>
      <c r="C1979" s="119">
        <f t="shared" ref="C1979:U1979" si="72">SUM(C1911:C1958)</f>
        <v>0</v>
      </c>
      <c r="D1979" s="119">
        <f t="shared" si="72"/>
        <v>0</v>
      </c>
      <c r="E1979" s="119">
        <f t="shared" si="72"/>
        <v>0</v>
      </c>
      <c r="F1979" s="119">
        <f t="shared" si="72"/>
        <v>0</v>
      </c>
      <c r="G1979" s="119">
        <f t="shared" si="72"/>
        <v>0</v>
      </c>
      <c r="H1979" s="119">
        <f t="shared" si="72"/>
        <v>0</v>
      </c>
      <c r="I1979" s="119">
        <f t="shared" si="72"/>
        <v>0</v>
      </c>
      <c r="J1979" s="119">
        <f t="shared" si="72"/>
        <v>0</v>
      </c>
      <c r="K1979" s="119">
        <f t="shared" si="72"/>
        <v>0</v>
      </c>
      <c r="L1979" s="119">
        <f t="shared" si="72"/>
        <v>0</v>
      </c>
      <c r="M1979" s="119">
        <f t="shared" si="72"/>
        <v>0</v>
      </c>
      <c r="N1979" s="119">
        <f t="shared" si="72"/>
        <v>0</v>
      </c>
      <c r="O1979" s="119">
        <f t="shared" si="72"/>
        <v>0</v>
      </c>
      <c r="P1979" s="119">
        <f t="shared" si="72"/>
        <v>0</v>
      </c>
      <c r="Q1979" s="119">
        <f t="shared" si="72"/>
        <v>0</v>
      </c>
      <c r="R1979" s="119">
        <f t="shared" si="72"/>
        <v>0</v>
      </c>
      <c r="S1979" s="119">
        <f t="shared" si="72"/>
        <v>0</v>
      </c>
      <c r="T1979" s="119">
        <f t="shared" si="72"/>
        <v>0</v>
      </c>
      <c r="U1979" s="119">
        <f t="shared" si="72"/>
        <v>0</v>
      </c>
      <c r="V1979" s="119"/>
      <c r="W1979" s="119"/>
    </row>
    <row r="1980" spans="1:23" ht="13.5" customHeight="1" x14ac:dyDescent="0.3">
      <c r="A1980" s="242" t="s">
        <v>113</v>
      </c>
      <c r="B1980" s="118">
        <f>SUM(B1907:B1970)</f>
        <v>0</v>
      </c>
      <c r="C1980" s="118">
        <f t="shared" ref="C1980:U1980" si="73">SUM(C1907:C1970)</f>
        <v>0</v>
      </c>
      <c r="D1980" s="118">
        <f t="shared" si="73"/>
        <v>0</v>
      </c>
      <c r="E1980" s="118">
        <f t="shared" si="73"/>
        <v>0</v>
      </c>
      <c r="F1980" s="118">
        <f t="shared" si="73"/>
        <v>0</v>
      </c>
      <c r="G1980" s="118">
        <f t="shared" si="73"/>
        <v>0</v>
      </c>
      <c r="H1980" s="118">
        <f t="shared" si="73"/>
        <v>0</v>
      </c>
      <c r="I1980" s="118">
        <f t="shared" si="73"/>
        <v>0</v>
      </c>
      <c r="J1980" s="118">
        <f t="shared" si="73"/>
        <v>0</v>
      </c>
      <c r="K1980" s="118">
        <f t="shared" si="73"/>
        <v>0</v>
      </c>
      <c r="L1980" s="118">
        <f t="shared" si="73"/>
        <v>0</v>
      </c>
      <c r="M1980" s="118">
        <f t="shared" si="73"/>
        <v>0</v>
      </c>
      <c r="N1980" s="118">
        <f t="shared" si="73"/>
        <v>0</v>
      </c>
      <c r="O1980" s="118">
        <f t="shared" si="73"/>
        <v>0</v>
      </c>
      <c r="P1980" s="118">
        <f t="shared" si="73"/>
        <v>0</v>
      </c>
      <c r="Q1980" s="118">
        <f t="shared" si="73"/>
        <v>0</v>
      </c>
      <c r="R1980" s="118">
        <f t="shared" si="73"/>
        <v>0</v>
      </c>
      <c r="S1980" s="118">
        <f t="shared" si="73"/>
        <v>0</v>
      </c>
      <c r="T1980" s="118">
        <f t="shared" si="73"/>
        <v>0</v>
      </c>
      <c r="U1980" s="118">
        <f t="shared" si="73"/>
        <v>0</v>
      </c>
      <c r="V1980" s="118"/>
      <c r="W1980" s="118"/>
    </row>
    <row r="1981" spans="1:23" ht="13.5" customHeight="1" x14ac:dyDescent="0.3">
      <c r="A1981" s="238" t="s">
        <v>114</v>
      </c>
      <c r="B1981" s="118">
        <f>SUM(B1907:B1978)</f>
        <v>0</v>
      </c>
      <c r="C1981" s="118">
        <f t="shared" ref="C1981:U1981" si="74">SUM(C1907:C1978)</f>
        <v>0</v>
      </c>
      <c r="D1981" s="118">
        <f t="shared" si="74"/>
        <v>0</v>
      </c>
      <c r="E1981" s="118">
        <f t="shared" si="74"/>
        <v>0</v>
      </c>
      <c r="F1981" s="118">
        <f t="shared" si="74"/>
        <v>0</v>
      </c>
      <c r="G1981" s="118">
        <f t="shared" si="74"/>
        <v>0</v>
      </c>
      <c r="H1981" s="118">
        <f t="shared" si="74"/>
        <v>0</v>
      </c>
      <c r="I1981" s="118">
        <f t="shared" si="74"/>
        <v>0</v>
      </c>
      <c r="J1981" s="118">
        <f t="shared" si="74"/>
        <v>0</v>
      </c>
      <c r="K1981" s="118">
        <f t="shared" si="74"/>
        <v>0</v>
      </c>
      <c r="L1981" s="118">
        <f t="shared" si="74"/>
        <v>0</v>
      </c>
      <c r="M1981" s="118">
        <f t="shared" si="74"/>
        <v>0</v>
      </c>
      <c r="N1981" s="118">
        <f t="shared" si="74"/>
        <v>0</v>
      </c>
      <c r="O1981" s="118">
        <f t="shared" si="74"/>
        <v>0</v>
      </c>
      <c r="P1981" s="118">
        <f t="shared" si="74"/>
        <v>0</v>
      </c>
      <c r="Q1981" s="118">
        <f t="shared" si="74"/>
        <v>0</v>
      </c>
      <c r="R1981" s="118">
        <f t="shared" si="74"/>
        <v>0</v>
      </c>
      <c r="S1981" s="118">
        <f t="shared" si="74"/>
        <v>0</v>
      </c>
      <c r="T1981" s="118">
        <f t="shared" si="74"/>
        <v>0</v>
      </c>
      <c r="U1981" s="118">
        <f t="shared" si="74"/>
        <v>0</v>
      </c>
      <c r="V1981" s="118"/>
      <c r="W1981" s="118"/>
    </row>
    <row r="1982" spans="1:23" ht="13.5" customHeight="1" thickBot="1" x14ac:dyDescent="0.35">
      <c r="A1982" s="240" t="s">
        <v>115</v>
      </c>
      <c r="B1982" s="120">
        <f>SUM(B1883:B1978)</f>
        <v>0</v>
      </c>
      <c r="C1982" s="120">
        <f t="shared" ref="C1982:U1982" si="75">SUM(C1883:C1978)</f>
        <v>0</v>
      </c>
      <c r="D1982" s="120">
        <f t="shared" si="75"/>
        <v>0</v>
      </c>
      <c r="E1982" s="120">
        <f t="shared" si="75"/>
        <v>0</v>
      </c>
      <c r="F1982" s="120">
        <f t="shared" si="75"/>
        <v>0</v>
      </c>
      <c r="G1982" s="120">
        <f t="shared" si="75"/>
        <v>0</v>
      </c>
      <c r="H1982" s="120">
        <f t="shared" si="75"/>
        <v>0</v>
      </c>
      <c r="I1982" s="120">
        <f t="shared" si="75"/>
        <v>0</v>
      </c>
      <c r="J1982" s="120">
        <f t="shared" si="75"/>
        <v>0</v>
      </c>
      <c r="K1982" s="120">
        <f t="shared" si="75"/>
        <v>0</v>
      </c>
      <c r="L1982" s="120">
        <f t="shared" si="75"/>
        <v>0</v>
      </c>
      <c r="M1982" s="120">
        <f t="shared" si="75"/>
        <v>0</v>
      </c>
      <c r="N1982" s="120">
        <f t="shared" si="75"/>
        <v>0</v>
      </c>
      <c r="O1982" s="120">
        <f t="shared" si="75"/>
        <v>0</v>
      </c>
      <c r="P1982" s="120">
        <f t="shared" si="75"/>
        <v>0</v>
      </c>
      <c r="Q1982" s="120">
        <f t="shared" si="75"/>
        <v>0</v>
      </c>
      <c r="R1982" s="120">
        <f t="shared" si="75"/>
        <v>0</v>
      </c>
      <c r="S1982" s="120">
        <f t="shared" si="75"/>
        <v>0</v>
      </c>
      <c r="T1982" s="120">
        <f t="shared" si="75"/>
        <v>0</v>
      </c>
      <c r="U1982" s="120">
        <f t="shared" si="75"/>
        <v>0</v>
      </c>
      <c r="V1982" s="120"/>
      <c r="W1982" s="120"/>
    </row>
    <row r="1983" spans="1:23" ht="13.5" customHeight="1" thickTop="1" x14ac:dyDescent="0.3">
      <c r="A1983" s="232"/>
      <c r="B1983" s="232"/>
      <c r="C1983" s="232"/>
      <c r="D1983" s="232"/>
      <c r="E1983" s="232"/>
      <c r="F1983" s="232"/>
      <c r="G1983" s="232"/>
      <c r="H1983" s="232"/>
      <c r="I1983" s="232"/>
      <c r="J1983" s="232"/>
      <c r="K1983" s="232"/>
      <c r="L1983" s="232"/>
      <c r="M1983" s="232"/>
      <c r="N1983" s="232"/>
      <c r="O1983" s="232"/>
      <c r="P1983" s="232"/>
      <c r="Q1983" s="232"/>
      <c r="R1983" s="232"/>
      <c r="S1983" s="232"/>
      <c r="T1983" s="232"/>
      <c r="U1983" s="232"/>
      <c r="V1983" s="232"/>
      <c r="W1983" s="232"/>
    </row>
    <row r="1984" spans="1:23" ht="13.5" customHeight="1" thickBot="1" x14ac:dyDescent="0.35">
      <c r="A1984" s="232" t="s">
        <v>10</v>
      </c>
      <c r="B1984" s="233" t="s">
        <v>59</v>
      </c>
      <c r="C1984" s="233">
        <f>C1880+1</f>
        <v>45738</v>
      </c>
      <c r="D1984" s="232"/>
      <c r="E1984" s="232"/>
      <c r="F1984" s="232"/>
      <c r="G1984" s="232"/>
      <c r="H1984" s="232"/>
      <c r="I1984" s="232"/>
      <c r="J1984" s="232"/>
      <c r="K1984" s="232"/>
      <c r="L1984" s="232"/>
      <c r="M1984" s="232"/>
      <c r="N1984" s="232"/>
      <c r="O1984" s="232"/>
      <c r="P1984" s="232"/>
      <c r="Q1984" s="232"/>
      <c r="R1984" s="232"/>
      <c r="S1984" s="232"/>
      <c r="T1984" s="232"/>
      <c r="U1984" s="232"/>
      <c r="V1984" s="232"/>
      <c r="W1984" s="232"/>
    </row>
    <row r="1985" spans="1:23" ht="13.5" customHeight="1" thickTop="1" thickBot="1" x14ac:dyDescent="0.35">
      <c r="A1985" s="232"/>
      <c r="B1985" s="602" t="s">
        <v>91</v>
      </c>
      <c r="C1985" s="603"/>
      <c r="D1985" s="603"/>
      <c r="E1985" s="603"/>
      <c r="F1985" s="603"/>
      <c r="G1985" s="603"/>
      <c r="H1985" s="603"/>
      <c r="I1985" s="603"/>
      <c r="J1985" s="603"/>
      <c r="K1985" s="603"/>
      <c r="L1985" s="603"/>
      <c r="M1985" s="603"/>
      <c r="N1985" s="603"/>
      <c r="O1985" s="603"/>
      <c r="P1985" s="603"/>
      <c r="Q1985" s="603"/>
      <c r="R1985" s="603"/>
      <c r="S1985" s="603"/>
      <c r="T1985" s="603"/>
      <c r="U1985" s="603"/>
      <c r="V1985" s="603"/>
      <c r="W1985" s="604"/>
    </row>
    <row r="1986" spans="1:23" ht="13.5" customHeight="1" thickTop="1" thickBot="1" x14ac:dyDescent="0.35">
      <c r="A1986" s="234" t="s">
        <v>51</v>
      </c>
      <c r="B1986" s="234" t="s">
        <v>31</v>
      </c>
      <c r="C1986" s="235" t="s">
        <v>92</v>
      </c>
      <c r="D1986" s="235" t="s">
        <v>93</v>
      </c>
      <c r="E1986" s="235" t="s">
        <v>94</v>
      </c>
      <c r="F1986" s="235" t="s">
        <v>95</v>
      </c>
      <c r="G1986" s="235" t="s">
        <v>96</v>
      </c>
      <c r="H1986" s="235" t="s">
        <v>97</v>
      </c>
      <c r="I1986" s="235" t="s">
        <v>98</v>
      </c>
      <c r="J1986" s="235" t="s">
        <v>99</v>
      </c>
      <c r="K1986" s="235" t="s">
        <v>100</v>
      </c>
      <c r="L1986" s="235" t="s">
        <v>101</v>
      </c>
      <c r="M1986" s="235" t="s">
        <v>102</v>
      </c>
      <c r="N1986" s="235" t="s">
        <v>103</v>
      </c>
      <c r="O1986" s="235" t="s">
        <v>104</v>
      </c>
      <c r="P1986" s="235" t="s">
        <v>105</v>
      </c>
      <c r="Q1986" s="235" t="s">
        <v>106</v>
      </c>
      <c r="R1986" s="235" t="s">
        <v>107</v>
      </c>
      <c r="S1986" s="235" t="s">
        <v>108</v>
      </c>
      <c r="T1986" s="235" t="s">
        <v>109</v>
      </c>
      <c r="U1986" s="235" t="s">
        <v>110</v>
      </c>
      <c r="V1986" s="234" t="s">
        <v>89</v>
      </c>
      <c r="W1986" s="234" t="s">
        <v>111</v>
      </c>
    </row>
    <row r="1987" spans="1:23" ht="13.5" customHeight="1" thickTop="1" x14ac:dyDescent="0.3">
      <c r="A1987" s="236">
        <v>0</v>
      </c>
      <c r="B1987" s="119" t="s">
        <v>62</v>
      </c>
      <c r="C1987" s="119" t="s">
        <v>62</v>
      </c>
      <c r="D1987" s="119" t="s">
        <v>62</v>
      </c>
      <c r="E1987" s="119" t="s">
        <v>62</v>
      </c>
      <c r="F1987" s="119" t="s">
        <v>62</v>
      </c>
      <c r="G1987" s="119" t="s">
        <v>62</v>
      </c>
      <c r="H1987" s="119" t="s">
        <v>62</v>
      </c>
      <c r="I1987" s="119" t="s">
        <v>62</v>
      </c>
      <c r="J1987" s="119" t="s">
        <v>62</v>
      </c>
      <c r="K1987" s="119" t="s">
        <v>62</v>
      </c>
      <c r="L1987" s="119" t="s">
        <v>62</v>
      </c>
      <c r="M1987" s="119" t="s">
        <v>62</v>
      </c>
      <c r="N1987" s="119" t="s">
        <v>62</v>
      </c>
      <c r="O1987" s="119" t="s">
        <v>62</v>
      </c>
      <c r="P1987" s="119" t="s">
        <v>62</v>
      </c>
      <c r="Q1987" s="119" t="s">
        <v>62</v>
      </c>
      <c r="R1987" s="119" t="s">
        <v>62</v>
      </c>
      <c r="S1987" s="119" t="s">
        <v>62</v>
      </c>
      <c r="T1987" s="119" t="s">
        <v>62</v>
      </c>
      <c r="U1987" s="119" t="s">
        <v>62</v>
      </c>
      <c r="V1987" s="119" t="s">
        <v>62</v>
      </c>
      <c r="W1987" s="119" t="s">
        <v>62</v>
      </c>
    </row>
    <row r="1988" spans="1:23" ht="13.5" customHeight="1" x14ac:dyDescent="0.3">
      <c r="A1988" s="237">
        <v>1.0416666666666666E-2</v>
      </c>
      <c r="B1988" s="118" t="s">
        <v>62</v>
      </c>
      <c r="C1988" s="118" t="s">
        <v>62</v>
      </c>
      <c r="D1988" s="118" t="s">
        <v>62</v>
      </c>
      <c r="E1988" s="118" t="s">
        <v>62</v>
      </c>
      <c r="F1988" s="118" t="s">
        <v>62</v>
      </c>
      <c r="G1988" s="118" t="s">
        <v>62</v>
      </c>
      <c r="H1988" s="118" t="s">
        <v>62</v>
      </c>
      <c r="I1988" s="118" t="s">
        <v>62</v>
      </c>
      <c r="J1988" s="118" t="s">
        <v>62</v>
      </c>
      <c r="K1988" s="118" t="s">
        <v>62</v>
      </c>
      <c r="L1988" s="118" t="s">
        <v>62</v>
      </c>
      <c r="M1988" s="118" t="s">
        <v>62</v>
      </c>
      <c r="N1988" s="118" t="s">
        <v>62</v>
      </c>
      <c r="O1988" s="118" t="s">
        <v>62</v>
      </c>
      <c r="P1988" s="118" t="s">
        <v>62</v>
      </c>
      <c r="Q1988" s="118" t="s">
        <v>62</v>
      </c>
      <c r="R1988" s="118" t="s">
        <v>62</v>
      </c>
      <c r="S1988" s="118" t="s">
        <v>62</v>
      </c>
      <c r="T1988" s="118" t="s">
        <v>62</v>
      </c>
      <c r="U1988" s="118" t="s">
        <v>62</v>
      </c>
      <c r="V1988" s="118" t="s">
        <v>62</v>
      </c>
      <c r="W1988" s="118" t="s">
        <v>62</v>
      </c>
    </row>
    <row r="1989" spans="1:23" ht="13.5" customHeight="1" x14ac:dyDescent="0.3">
      <c r="A1989" s="237">
        <v>2.0833333333333332E-2</v>
      </c>
      <c r="B1989" s="118" t="s">
        <v>62</v>
      </c>
      <c r="C1989" s="118" t="s">
        <v>62</v>
      </c>
      <c r="D1989" s="118" t="s">
        <v>62</v>
      </c>
      <c r="E1989" s="118" t="s">
        <v>62</v>
      </c>
      <c r="F1989" s="118" t="s">
        <v>62</v>
      </c>
      <c r="G1989" s="118" t="s">
        <v>62</v>
      </c>
      <c r="H1989" s="118" t="s">
        <v>62</v>
      </c>
      <c r="I1989" s="118" t="s">
        <v>62</v>
      </c>
      <c r="J1989" s="118" t="s">
        <v>62</v>
      </c>
      <c r="K1989" s="118" t="s">
        <v>62</v>
      </c>
      <c r="L1989" s="118" t="s">
        <v>62</v>
      </c>
      <c r="M1989" s="118" t="s">
        <v>62</v>
      </c>
      <c r="N1989" s="118" t="s">
        <v>62</v>
      </c>
      <c r="O1989" s="118" t="s">
        <v>62</v>
      </c>
      <c r="P1989" s="118" t="s">
        <v>62</v>
      </c>
      <c r="Q1989" s="118" t="s">
        <v>62</v>
      </c>
      <c r="R1989" s="118" t="s">
        <v>62</v>
      </c>
      <c r="S1989" s="118" t="s">
        <v>62</v>
      </c>
      <c r="T1989" s="118" t="s">
        <v>62</v>
      </c>
      <c r="U1989" s="118" t="s">
        <v>62</v>
      </c>
      <c r="V1989" s="118" t="s">
        <v>62</v>
      </c>
      <c r="W1989" s="118" t="s">
        <v>62</v>
      </c>
    </row>
    <row r="1990" spans="1:23" ht="13.5" customHeight="1" x14ac:dyDescent="0.3">
      <c r="A1990" s="237">
        <v>3.125E-2</v>
      </c>
      <c r="B1990" s="118" t="s">
        <v>62</v>
      </c>
      <c r="C1990" s="118" t="s">
        <v>62</v>
      </c>
      <c r="D1990" s="118" t="s">
        <v>62</v>
      </c>
      <c r="E1990" s="118" t="s">
        <v>62</v>
      </c>
      <c r="F1990" s="118" t="s">
        <v>62</v>
      </c>
      <c r="G1990" s="118" t="s">
        <v>62</v>
      </c>
      <c r="H1990" s="118" t="s">
        <v>62</v>
      </c>
      <c r="I1990" s="118" t="s">
        <v>62</v>
      </c>
      <c r="J1990" s="118" t="s">
        <v>62</v>
      </c>
      <c r="K1990" s="118" t="s">
        <v>62</v>
      </c>
      <c r="L1990" s="118" t="s">
        <v>62</v>
      </c>
      <c r="M1990" s="118" t="s">
        <v>62</v>
      </c>
      <c r="N1990" s="118" t="s">
        <v>62</v>
      </c>
      <c r="O1990" s="118" t="s">
        <v>62</v>
      </c>
      <c r="P1990" s="118" t="s">
        <v>62</v>
      </c>
      <c r="Q1990" s="118" t="s">
        <v>62</v>
      </c>
      <c r="R1990" s="118" t="s">
        <v>62</v>
      </c>
      <c r="S1990" s="118" t="s">
        <v>62</v>
      </c>
      <c r="T1990" s="118" t="s">
        <v>62</v>
      </c>
      <c r="U1990" s="118" t="s">
        <v>62</v>
      </c>
      <c r="V1990" s="118" t="s">
        <v>62</v>
      </c>
      <c r="W1990" s="118" t="s">
        <v>62</v>
      </c>
    </row>
    <row r="1991" spans="1:23" ht="13.5" customHeight="1" x14ac:dyDescent="0.3">
      <c r="A1991" s="237">
        <v>4.1666666666666664E-2</v>
      </c>
      <c r="B1991" s="118" t="s">
        <v>62</v>
      </c>
      <c r="C1991" s="118" t="s">
        <v>62</v>
      </c>
      <c r="D1991" s="118" t="s">
        <v>62</v>
      </c>
      <c r="E1991" s="118" t="s">
        <v>62</v>
      </c>
      <c r="F1991" s="118" t="s">
        <v>62</v>
      </c>
      <c r="G1991" s="118" t="s">
        <v>62</v>
      </c>
      <c r="H1991" s="118" t="s">
        <v>62</v>
      </c>
      <c r="I1991" s="118" t="s">
        <v>62</v>
      </c>
      <c r="J1991" s="118" t="s">
        <v>62</v>
      </c>
      <c r="K1991" s="118" t="s">
        <v>62</v>
      </c>
      <c r="L1991" s="118" t="s">
        <v>62</v>
      </c>
      <c r="M1991" s="118" t="s">
        <v>62</v>
      </c>
      <c r="N1991" s="118" t="s">
        <v>62</v>
      </c>
      <c r="O1991" s="118" t="s">
        <v>62</v>
      </c>
      <c r="P1991" s="118" t="s">
        <v>62</v>
      </c>
      <c r="Q1991" s="118" t="s">
        <v>62</v>
      </c>
      <c r="R1991" s="118" t="s">
        <v>62</v>
      </c>
      <c r="S1991" s="118" t="s">
        <v>62</v>
      </c>
      <c r="T1991" s="118" t="s">
        <v>62</v>
      </c>
      <c r="U1991" s="118" t="s">
        <v>62</v>
      </c>
      <c r="V1991" s="118" t="s">
        <v>62</v>
      </c>
      <c r="W1991" s="118" t="s">
        <v>62</v>
      </c>
    </row>
    <row r="1992" spans="1:23" ht="13.5" customHeight="1" x14ac:dyDescent="0.3">
      <c r="A1992" s="237">
        <v>5.2083333333333336E-2</v>
      </c>
      <c r="B1992" s="118" t="s">
        <v>62</v>
      </c>
      <c r="C1992" s="118" t="s">
        <v>62</v>
      </c>
      <c r="D1992" s="118" t="s">
        <v>62</v>
      </c>
      <c r="E1992" s="118" t="s">
        <v>62</v>
      </c>
      <c r="F1992" s="118" t="s">
        <v>62</v>
      </c>
      <c r="G1992" s="118" t="s">
        <v>62</v>
      </c>
      <c r="H1992" s="118" t="s">
        <v>62</v>
      </c>
      <c r="I1992" s="118" t="s">
        <v>62</v>
      </c>
      <c r="J1992" s="118" t="s">
        <v>62</v>
      </c>
      <c r="K1992" s="118" t="s">
        <v>62</v>
      </c>
      <c r="L1992" s="118" t="s">
        <v>62</v>
      </c>
      <c r="M1992" s="118" t="s">
        <v>62</v>
      </c>
      <c r="N1992" s="118" t="s">
        <v>62</v>
      </c>
      <c r="O1992" s="118" t="s">
        <v>62</v>
      </c>
      <c r="P1992" s="118" t="s">
        <v>62</v>
      </c>
      <c r="Q1992" s="118" t="s">
        <v>62</v>
      </c>
      <c r="R1992" s="118" t="s">
        <v>62</v>
      </c>
      <c r="S1992" s="118" t="s">
        <v>62</v>
      </c>
      <c r="T1992" s="118" t="s">
        <v>62</v>
      </c>
      <c r="U1992" s="118" t="s">
        <v>62</v>
      </c>
      <c r="V1992" s="118" t="s">
        <v>62</v>
      </c>
      <c r="W1992" s="118" t="s">
        <v>62</v>
      </c>
    </row>
    <row r="1993" spans="1:23" ht="13.5" customHeight="1" x14ac:dyDescent="0.3">
      <c r="A1993" s="237">
        <v>6.25E-2</v>
      </c>
      <c r="B1993" s="118" t="s">
        <v>62</v>
      </c>
      <c r="C1993" s="118" t="s">
        <v>62</v>
      </c>
      <c r="D1993" s="118" t="s">
        <v>62</v>
      </c>
      <c r="E1993" s="118" t="s">
        <v>62</v>
      </c>
      <c r="F1993" s="118" t="s">
        <v>62</v>
      </c>
      <c r="G1993" s="118" t="s">
        <v>62</v>
      </c>
      <c r="H1993" s="118" t="s">
        <v>62</v>
      </c>
      <c r="I1993" s="118" t="s">
        <v>62</v>
      </c>
      <c r="J1993" s="118" t="s">
        <v>62</v>
      </c>
      <c r="K1993" s="118" t="s">
        <v>62</v>
      </c>
      <c r="L1993" s="118" t="s">
        <v>62</v>
      </c>
      <c r="M1993" s="118" t="s">
        <v>62</v>
      </c>
      <c r="N1993" s="118" t="s">
        <v>62</v>
      </c>
      <c r="O1993" s="118" t="s">
        <v>62</v>
      </c>
      <c r="P1993" s="118" t="s">
        <v>62</v>
      </c>
      <c r="Q1993" s="118" t="s">
        <v>62</v>
      </c>
      <c r="R1993" s="118" t="s">
        <v>62</v>
      </c>
      <c r="S1993" s="118" t="s">
        <v>62</v>
      </c>
      <c r="T1993" s="118" t="s">
        <v>62</v>
      </c>
      <c r="U1993" s="118" t="s">
        <v>62</v>
      </c>
      <c r="V1993" s="118" t="s">
        <v>62</v>
      </c>
      <c r="W1993" s="118" t="s">
        <v>62</v>
      </c>
    </row>
    <row r="1994" spans="1:23" ht="13.5" customHeight="1" x14ac:dyDescent="0.3">
      <c r="A1994" s="237">
        <v>7.2916666666666699E-2</v>
      </c>
      <c r="B1994" s="118" t="s">
        <v>62</v>
      </c>
      <c r="C1994" s="118" t="s">
        <v>62</v>
      </c>
      <c r="D1994" s="118" t="s">
        <v>62</v>
      </c>
      <c r="E1994" s="118" t="s">
        <v>62</v>
      </c>
      <c r="F1994" s="118" t="s">
        <v>62</v>
      </c>
      <c r="G1994" s="118" t="s">
        <v>62</v>
      </c>
      <c r="H1994" s="118" t="s">
        <v>62</v>
      </c>
      <c r="I1994" s="118" t="s">
        <v>62</v>
      </c>
      <c r="J1994" s="118" t="s">
        <v>62</v>
      </c>
      <c r="K1994" s="118" t="s">
        <v>62</v>
      </c>
      <c r="L1994" s="118" t="s">
        <v>62</v>
      </c>
      <c r="M1994" s="118" t="s">
        <v>62</v>
      </c>
      <c r="N1994" s="118" t="s">
        <v>62</v>
      </c>
      <c r="O1994" s="118" t="s">
        <v>62</v>
      </c>
      <c r="P1994" s="118" t="s">
        <v>62</v>
      </c>
      <c r="Q1994" s="118" t="s">
        <v>62</v>
      </c>
      <c r="R1994" s="118" t="s">
        <v>62</v>
      </c>
      <c r="S1994" s="118" t="s">
        <v>62</v>
      </c>
      <c r="T1994" s="118" t="s">
        <v>62</v>
      </c>
      <c r="U1994" s="118" t="s">
        <v>62</v>
      </c>
      <c r="V1994" s="118" t="s">
        <v>62</v>
      </c>
      <c r="W1994" s="118" t="s">
        <v>62</v>
      </c>
    </row>
    <row r="1995" spans="1:23" ht="13.5" customHeight="1" x14ac:dyDescent="0.3">
      <c r="A1995" s="237">
        <v>8.3333333333333301E-2</v>
      </c>
      <c r="B1995" s="118" t="s">
        <v>62</v>
      </c>
      <c r="C1995" s="118" t="s">
        <v>62</v>
      </c>
      <c r="D1995" s="118" t="s">
        <v>62</v>
      </c>
      <c r="E1995" s="118" t="s">
        <v>62</v>
      </c>
      <c r="F1995" s="118" t="s">
        <v>62</v>
      </c>
      <c r="G1995" s="118" t="s">
        <v>62</v>
      </c>
      <c r="H1995" s="118" t="s">
        <v>62</v>
      </c>
      <c r="I1995" s="118" t="s">
        <v>62</v>
      </c>
      <c r="J1995" s="118" t="s">
        <v>62</v>
      </c>
      <c r="K1995" s="118" t="s">
        <v>62</v>
      </c>
      <c r="L1995" s="118" t="s">
        <v>62</v>
      </c>
      <c r="M1995" s="118" t="s">
        <v>62</v>
      </c>
      <c r="N1995" s="118" t="s">
        <v>62</v>
      </c>
      <c r="O1995" s="118" t="s">
        <v>62</v>
      </c>
      <c r="P1995" s="118" t="s">
        <v>62</v>
      </c>
      <c r="Q1995" s="118" t="s">
        <v>62</v>
      </c>
      <c r="R1995" s="118" t="s">
        <v>62</v>
      </c>
      <c r="S1995" s="118" t="s">
        <v>62</v>
      </c>
      <c r="T1995" s="118" t="s">
        <v>62</v>
      </c>
      <c r="U1995" s="118" t="s">
        <v>62</v>
      </c>
      <c r="V1995" s="118" t="s">
        <v>62</v>
      </c>
      <c r="W1995" s="118" t="s">
        <v>62</v>
      </c>
    </row>
    <row r="1996" spans="1:23" ht="13.5" customHeight="1" x14ac:dyDescent="0.3">
      <c r="A1996" s="237">
        <v>9.375E-2</v>
      </c>
      <c r="B1996" s="118" t="s">
        <v>62</v>
      </c>
      <c r="C1996" s="118" t="s">
        <v>62</v>
      </c>
      <c r="D1996" s="118" t="s">
        <v>62</v>
      </c>
      <c r="E1996" s="118" t="s">
        <v>62</v>
      </c>
      <c r="F1996" s="118" t="s">
        <v>62</v>
      </c>
      <c r="G1996" s="118" t="s">
        <v>62</v>
      </c>
      <c r="H1996" s="118" t="s">
        <v>62</v>
      </c>
      <c r="I1996" s="118" t="s">
        <v>62</v>
      </c>
      <c r="J1996" s="118" t="s">
        <v>62</v>
      </c>
      <c r="K1996" s="118" t="s">
        <v>62</v>
      </c>
      <c r="L1996" s="118" t="s">
        <v>62</v>
      </c>
      <c r="M1996" s="118" t="s">
        <v>62</v>
      </c>
      <c r="N1996" s="118" t="s">
        <v>62</v>
      </c>
      <c r="O1996" s="118" t="s">
        <v>62</v>
      </c>
      <c r="P1996" s="118" t="s">
        <v>62</v>
      </c>
      <c r="Q1996" s="118" t="s">
        <v>62</v>
      </c>
      <c r="R1996" s="118" t="s">
        <v>62</v>
      </c>
      <c r="S1996" s="118" t="s">
        <v>62</v>
      </c>
      <c r="T1996" s="118" t="s">
        <v>62</v>
      </c>
      <c r="U1996" s="118" t="s">
        <v>62</v>
      </c>
      <c r="V1996" s="118" t="s">
        <v>62</v>
      </c>
      <c r="W1996" s="118" t="s">
        <v>62</v>
      </c>
    </row>
    <row r="1997" spans="1:23" ht="13.5" customHeight="1" x14ac:dyDescent="0.3">
      <c r="A1997" s="237">
        <v>0.104166666666667</v>
      </c>
      <c r="B1997" s="118" t="s">
        <v>62</v>
      </c>
      <c r="C1997" s="118" t="s">
        <v>62</v>
      </c>
      <c r="D1997" s="118" t="s">
        <v>62</v>
      </c>
      <c r="E1997" s="118" t="s">
        <v>62</v>
      </c>
      <c r="F1997" s="118" t="s">
        <v>62</v>
      </c>
      <c r="G1997" s="118" t="s">
        <v>62</v>
      </c>
      <c r="H1997" s="118" t="s">
        <v>62</v>
      </c>
      <c r="I1997" s="118" t="s">
        <v>62</v>
      </c>
      <c r="J1997" s="118" t="s">
        <v>62</v>
      </c>
      <c r="K1997" s="118" t="s">
        <v>62</v>
      </c>
      <c r="L1997" s="118" t="s">
        <v>62</v>
      </c>
      <c r="M1997" s="118" t="s">
        <v>62</v>
      </c>
      <c r="N1997" s="118" t="s">
        <v>62</v>
      </c>
      <c r="O1997" s="118" t="s">
        <v>62</v>
      </c>
      <c r="P1997" s="118" t="s">
        <v>62</v>
      </c>
      <c r="Q1997" s="118" t="s">
        <v>62</v>
      </c>
      <c r="R1997" s="118" t="s">
        <v>62</v>
      </c>
      <c r="S1997" s="118" t="s">
        <v>62</v>
      </c>
      <c r="T1997" s="118" t="s">
        <v>62</v>
      </c>
      <c r="U1997" s="118" t="s">
        <v>62</v>
      </c>
      <c r="V1997" s="118" t="s">
        <v>62</v>
      </c>
      <c r="W1997" s="118" t="s">
        <v>62</v>
      </c>
    </row>
    <row r="1998" spans="1:23" ht="13.5" customHeight="1" x14ac:dyDescent="0.3">
      <c r="A1998" s="237">
        <v>0.114583333333333</v>
      </c>
      <c r="B1998" s="118" t="s">
        <v>62</v>
      </c>
      <c r="C1998" s="118" t="s">
        <v>62</v>
      </c>
      <c r="D1998" s="118" t="s">
        <v>62</v>
      </c>
      <c r="E1998" s="118" t="s">
        <v>62</v>
      </c>
      <c r="F1998" s="118" t="s">
        <v>62</v>
      </c>
      <c r="G1998" s="118" t="s">
        <v>62</v>
      </c>
      <c r="H1998" s="118" t="s">
        <v>62</v>
      </c>
      <c r="I1998" s="118" t="s">
        <v>62</v>
      </c>
      <c r="J1998" s="118" t="s">
        <v>62</v>
      </c>
      <c r="K1998" s="118" t="s">
        <v>62</v>
      </c>
      <c r="L1998" s="118" t="s">
        <v>62</v>
      </c>
      <c r="M1998" s="118" t="s">
        <v>62</v>
      </c>
      <c r="N1998" s="118" t="s">
        <v>62</v>
      </c>
      <c r="O1998" s="118" t="s">
        <v>62</v>
      </c>
      <c r="P1998" s="118" t="s">
        <v>62</v>
      </c>
      <c r="Q1998" s="118" t="s">
        <v>62</v>
      </c>
      <c r="R1998" s="118" t="s">
        <v>62</v>
      </c>
      <c r="S1998" s="118" t="s">
        <v>62</v>
      </c>
      <c r="T1998" s="118" t="s">
        <v>62</v>
      </c>
      <c r="U1998" s="118" t="s">
        <v>62</v>
      </c>
      <c r="V1998" s="118" t="s">
        <v>62</v>
      </c>
      <c r="W1998" s="118" t="s">
        <v>62</v>
      </c>
    </row>
    <row r="1999" spans="1:23" ht="13.5" customHeight="1" x14ac:dyDescent="0.3">
      <c r="A1999" s="237">
        <v>0.125</v>
      </c>
      <c r="B1999" s="118" t="s">
        <v>62</v>
      </c>
      <c r="C1999" s="118" t="s">
        <v>62</v>
      </c>
      <c r="D1999" s="118" t="s">
        <v>62</v>
      </c>
      <c r="E1999" s="118" t="s">
        <v>62</v>
      </c>
      <c r="F1999" s="118" t="s">
        <v>62</v>
      </c>
      <c r="G1999" s="118" t="s">
        <v>62</v>
      </c>
      <c r="H1999" s="118" t="s">
        <v>62</v>
      </c>
      <c r="I1999" s="118" t="s">
        <v>62</v>
      </c>
      <c r="J1999" s="118" t="s">
        <v>62</v>
      </c>
      <c r="K1999" s="118" t="s">
        <v>62</v>
      </c>
      <c r="L1999" s="118" t="s">
        <v>62</v>
      </c>
      <c r="M1999" s="118" t="s">
        <v>62</v>
      </c>
      <c r="N1999" s="118" t="s">
        <v>62</v>
      </c>
      <c r="O1999" s="118" t="s">
        <v>62</v>
      </c>
      <c r="P1999" s="118" t="s">
        <v>62</v>
      </c>
      <c r="Q1999" s="118" t="s">
        <v>62</v>
      </c>
      <c r="R1999" s="118" t="s">
        <v>62</v>
      </c>
      <c r="S1999" s="118" t="s">
        <v>62</v>
      </c>
      <c r="T1999" s="118" t="s">
        <v>62</v>
      </c>
      <c r="U1999" s="118" t="s">
        <v>62</v>
      </c>
      <c r="V1999" s="118" t="s">
        <v>62</v>
      </c>
      <c r="W1999" s="118" t="s">
        <v>62</v>
      </c>
    </row>
    <row r="2000" spans="1:23" ht="13.5" customHeight="1" x14ac:dyDescent="0.3">
      <c r="A2000" s="237">
        <v>0.13541666666666699</v>
      </c>
      <c r="B2000" s="118" t="s">
        <v>62</v>
      </c>
      <c r="C2000" s="118" t="s">
        <v>62</v>
      </c>
      <c r="D2000" s="118" t="s">
        <v>62</v>
      </c>
      <c r="E2000" s="118" t="s">
        <v>62</v>
      </c>
      <c r="F2000" s="118" t="s">
        <v>62</v>
      </c>
      <c r="G2000" s="118" t="s">
        <v>62</v>
      </c>
      <c r="H2000" s="118" t="s">
        <v>62</v>
      </c>
      <c r="I2000" s="118" t="s">
        <v>62</v>
      </c>
      <c r="J2000" s="118" t="s">
        <v>62</v>
      </c>
      <c r="K2000" s="118" t="s">
        <v>62</v>
      </c>
      <c r="L2000" s="118" t="s">
        <v>62</v>
      </c>
      <c r="M2000" s="118" t="s">
        <v>62</v>
      </c>
      <c r="N2000" s="118" t="s">
        <v>62</v>
      </c>
      <c r="O2000" s="118" t="s">
        <v>62</v>
      </c>
      <c r="P2000" s="118" t="s">
        <v>62</v>
      </c>
      <c r="Q2000" s="118" t="s">
        <v>62</v>
      </c>
      <c r="R2000" s="118" t="s">
        <v>62</v>
      </c>
      <c r="S2000" s="118" t="s">
        <v>62</v>
      </c>
      <c r="T2000" s="118" t="s">
        <v>62</v>
      </c>
      <c r="U2000" s="118" t="s">
        <v>62</v>
      </c>
      <c r="V2000" s="118" t="s">
        <v>62</v>
      </c>
      <c r="W2000" s="118" t="s">
        <v>62</v>
      </c>
    </row>
    <row r="2001" spans="1:23" ht="13.5" customHeight="1" x14ac:dyDescent="0.3">
      <c r="A2001" s="237">
        <v>0.14583333333333301</v>
      </c>
      <c r="B2001" s="118" t="s">
        <v>62</v>
      </c>
      <c r="C2001" s="118" t="s">
        <v>62</v>
      </c>
      <c r="D2001" s="118" t="s">
        <v>62</v>
      </c>
      <c r="E2001" s="118" t="s">
        <v>62</v>
      </c>
      <c r="F2001" s="118" t="s">
        <v>62</v>
      </c>
      <c r="G2001" s="118" t="s">
        <v>62</v>
      </c>
      <c r="H2001" s="118" t="s">
        <v>62</v>
      </c>
      <c r="I2001" s="118" t="s">
        <v>62</v>
      </c>
      <c r="J2001" s="118" t="s">
        <v>62</v>
      </c>
      <c r="K2001" s="118" t="s">
        <v>62</v>
      </c>
      <c r="L2001" s="118" t="s">
        <v>62</v>
      </c>
      <c r="M2001" s="118" t="s">
        <v>62</v>
      </c>
      <c r="N2001" s="118" t="s">
        <v>62</v>
      </c>
      <c r="O2001" s="118" t="s">
        <v>62</v>
      </c>
      <c r="P2001" s="118" t="s">
        <v>62</v>
      </c>
      <c r="Q2001" s="118" t="s">
        <v>62</v>
      </c>
      <c r="R2001" s="118" t="s">
        <v>62</v>
      </c>
      <c r="S2001" s="118" t="s">
        <v>62</v>
      </c>
      <c r="T2001" s="118" t="s">
        <v>62</v>
      </c>
      <c r="U2001" s="118" t="s">
        <v>62</v>
      </c>
      <c r="V2001" s="118" t="s">
        <v>62</v>
      </c>
      <c r="W2001" s="118" t="s">
        <v>62</v>
      </c>
    </row>
    <row r="2002" spans="1:23" ht="13.5" customHeight="1" x14ac:dyDescent="0.3">
      <c r="A2002" s="237">
        <v>0.15625</v>
      </c>
      <c r="B2002" s="118" t="s">
        <v>62</v>
      </c>
      <c r="C2002" s="118" t="s">
        <v>62</v>
      </c>
      <c r="D2002" s="118" t="s">
        <v>62</v>
      </c>
      <c r="E2002" s="118" t="s">
        <v>62</v>
      </c>
      <c r="F2002" s="118" t="s">
        <v>62</v>
      </c>
      <c r="G2002" s="118" t="s">
        <v>62</v>
      </c>
      <c r="H2002" s="118" t="s">
        <v>62</v>
      </c>
      <c r="I2002" s="118" t="s">
        <v>62</v>
      </c>
      <c r="J2002" s="118" t="s">
        <v>62</v>
      </c>
      <c r="K2002" s="118" t="s">
        <v>62</v>
      </c>
      <c r="L2002" s="118" t="s">
        <v>62</v>
      </c>
      <c r="M2002" s="118" t="s">
        <v>62</v>
      </c>
      <c r="N2002" s="118" t="s">
        <v>62</v>
      </c>
      <c r="O2002" s="118" t="s">
        <v>62</v>
      </c>
      <c r="P2002" s="118" t="s">
        <v>62</v>
      </c>
      <c r="Q2002" s="118" t="s">
        <v>62</v>
      </c>
      <c r="R2002" s="118" t="s">
        <v>62</v>
      </c>
      <c r="S2002" s="118" t="s">
        <v>62</v>
      </c>
      <c r="T2002" s="118" t="s">
        <v>62</v>
      </c>
      <c r="U2002" s="118" t="s">
        <v>62</v>
      </c>
      <c r="V2002" s="118" t="s">
        <v>62</v>
      </c>
      <c r="W2002" s="118" t="s">
        <v>62</v>
      </c>
    </row>
    <row r="2003" spans="1:23" ht="13.5" customHeight="1" x14ac:dyDescent="0.3">
      <c r="A2003" s="237">
        <v>0.16666666666666699</v>
      </c>
      <c r="B2003" s="118" t="s">
        <v>62</v>
      </c>
      <c r="C2003" s="118" t="s">
        <v>62</v>
      </c>
      <c r="D2003" s="118" t="s">
        <v>62</v>
      </c>
      <c r="E2003" s="118" t="s">
        <v>62</v>
      </c>
      <c r="F2003" s="118" t="s">
        <v>62</v>
      </c>
      <c r="G2003" s="118" t="s">
        <v>62</v>
      </c>
      <c r="H2003" s="118" t="s">
        <v>62</v>
      </c>
      <c r="I2003" s="118" t="s">
        <v>62</v>
      </c>
      <c r="J2003" s="118" t="s">
        <v>62</v>
      </c>
      <c r="K2003" s="118" t="s">
        <v>62</v>
      </c>
      <c r="L2003" s="118" t="s">
        <v>62</v>
      </c>
      <c r="M2003" s="118" t="s">
        <v>62</v>
      </c>
      <c r="N2003" s="118" t="s">
        <v>62</v>
      </c>
      <c r="O2003" s="118" t="s">
        <v>62</v>
      </c>
      <c r="P2003" s="118" t="s">
        <v>62</v>
      </c>
      <c r="Q2003" s="118" t="s">
        <v>62</v>
      </c>
      <c r="R2003" s="118" t="s">
        <v>62</v>
      </c>
      <c r="S2003" s="118" t="s">
        <v>62</v>
      </c>
      <c r="T2003" s="118" t="s">
        <v>62</v>
      </c>
      <c r="U2003" s="118" t="s">
        <v>62</v>
      </c>
      <c r="V2003" s="118" t="s">
        <v>62</v>
      </c>
      <c r="W2003" s="118" t="s">
        <v>62</v>
      </c>
    </row>
    <row r="2004" spans="1:23" ht="13.5" customHeight="1" x14ac:dyDescent="0.3">
      <c r="A2004" s="237">
        <v>0.17708333333333301</v>
      </c>
      <c r="B2004" s="118" t="s">
        <v>62</v>
      </c>
      <c r="C2004" s="118" t="s">
        <v>62</v>
      </c>
      <c r="D2004" s="118" t="s">
        <v>62</v>
      </c>
      <c r="E2004" s="118" t="s">
        <v>62</v>
      </c>
      <c r="F2004" s="118" t="s">
        <v>62</v>
      </c>
      <c r="G2004" s="118" t="s">
        <v>62</v>
      </c>
      <c r="H2004" s="118" t="s">
        <v>62</v>
      </c>
      <c r="I2004" s="118" t="s">
        <v>62</v>
      </c>
      <c r="J2004" s="118" t="s">
        <v>62</v>
      </c>
      <c r="K2004" s="118" t="s">
        <v>62</v>
      </c>
      <c r="L2004" s="118" t="s">
        <v>62</v>
      </c>
      <c r="M2004" s="118" t="s">
        <v>62</v>
      </c>
      <c r="N2004" s="118" t="s">
        <v>62</v>
      </c>
      <c r="O2004" s="118" t="s">
        <v>62</v>
      </c>
      <c r="P2004" s="118" t="s">
        <v>62</v>
      </c>
      <c r="Q2004" s="118" t="s">
        <v>62</v>
      </c>
      <c r="R2004" s="118" t="s">
        <v>62</v>
      </c>
      <c r="S2004" s="118" t="s">
        <v>62</v>
      </c>
      <c r="T2004" s="118" t="s">
        <v>62</v>
      </c>
      <c r="U2004" s="118" t="s">
        <v>62</v>
      </c>
      <c r="V2004" s="118" t="s">
        <v>62</v>
      </c>
      <c r="W2004" s="118" t="s">
        <v>62</v>
      </c>
    </row>
    <row r="2005" spans="1:23" ht="13.5" customHeight="1" x14ac:dyDescent="0.3">
      <c r="A2005" s="237">
        <v>0.1875</v>
      </c>
      <c r="B2005" s="118" t="s">
        <v>62</v>
      </c>
      <c r="C2005" s="118" t="s">
        <v>62</v>
      </c>
      <c r="D2005" s="118" t="s">
        <v>62</v>
      </c>
      <c r="E2005" s="118" t="s">
        <v>62</v>
      </c>
      <c r="F2005" s="118" t="s">
        <v>62</v>
      </c>
      <c r="G2005" s="118" t="s">
        <v>62</v>
      </c>
      <c r="H2005" s="118" t="s">
        <v>62</v>
      </c>
      <c r="I2005" s="118" t="s">
        <v>62</v>
      </c>
      <c r="J2005" s="118" t="s">
        <v>62</v>
      </c>
      <c r="K2005" s="118" t="s">
        <v>62</v>
      </c>
      <c r="L2005" s="118" t="s">
        <v>62</v>
      </c>
      <c r="M2005" s="118" t="s">
        <v>62</v>
      </c>
      <c r="N2005" s="118" t="s">
        <v>62</v>
      </c>
      <c r="O2005" s="118" t="s">
        <v>62</v>
      </c>
      <c r="P2005" s="118" t="s">
        <v>62</v>
      </c>
      <c r="Q2005" s="118" t="s">
        <v>62</v>
      </c>
      <c r="R2005" s="118" t="s">
        <v>62</v>
      </c>
      <c r="S2005" s="118" t="s">
        <v>62</v>
      </c>
      <c r="T2005" s="118" t="s">
        <v>62</v>
      </c>
      <c r="U2005" s="118" t="s">
        <v>62</v>
      </c>
      <c r="V2005" s="118" t="s">
        <v>62</v>
      </c>
      <c r="W2005" s="118" t="s">
        <v>62</v>
      </c>
    </row>
    <row r="2006" spans="1:23" ht="13.5" customHeight="1" x14ac:dyDescent="0.3">
      <c r="A2006" s="237">
        <v>0.19791666666666699</v>
      </c>
      <c r="B2006" s="118" t="s">
        <v>62</v>
      </c>
      <c r="C2006" s="118" t="s">
        <v>62</v>
      </c>
      <c r="D2006" s="118" t="s">
        <v>62</v>
      </c>
      <c r="E2006" s="118" t="s">
        <v>62</v>
      </c>
      <c r="F2006" s="118" t="s">
        <v>62</v>
      </c>
      <c r="G2006" s="118" t="s">
        <v>62</v>
      </c>
      <c r="H2006" s="118" t="s">
        <v>62</v>
      </c>
      <c r="I2006" s="118" t="s">
        <v>62</v>
      </c>
      <c r="J2006" s="118" t="s">
        <v>62</v>
      </c>
      <c r="K2006" s="118" t="s">
        <v>62</v>
      </c>
      <c r="L2006" s="118" t="s">
        <v>62</v>
      </c>
      <c r="M2006" s="118" t="s">
        <v>62</v>
      </c>
      <c r="N2006" s="118" t="s">
        <v>62</v>
      </c>
      <c r="O2006" s="118" t="s">
        <v>62</v>
      </c>
      <c r="P2006" s="118" t="s">
        <v>62</v>
      </c>
      <c r="Q2006" s="118" t="s">
        <v>62</v>
      </c>
      <c r="R2006" s="118" t="s">
        <v>62</v>
      </c>
      <c r="S2006" s="118" t="s">
        <v>62</v>
      </c>
      <c r="T2006" s="118" t="s">
        <v>62</v>
      </c>
      <c r="U2006" s="118" t="s">
        <v>62</v>
      </c>
      <c r="V2006" s="118" t="s">
        <v>62</v>
      </c>
      <c r="W2006" s="118" t="s">
        <v>62</v>
      </c>
    </row>
    <row r="2007" spans="1:23" ht="13.5" customHeight="1" x14ac:dyDescent="0.3">
      <c r="A2007" s="237">
        <v>0.20833333333333301</v>
      </c>
      <c r="B2007" s="118" t="s">
        <v>62</v>
      </c>
      <c r="C2007" s="118" t="s">
        <v>62</v>
      </c>
      <c r="D2007" s="118" t="s">
        <v>62</v>
      </c>
      <c r="E2007" s="118" t="s">
        <v>62</v>
      </c>
      <c r="F2007" s="118" t="s">
        <v>62</v>
      </c>
      <c r="G2007" s="118" t="s">
        <v>62</v>
      </c>
      <c r="H2007" s="118" t="s">
        <v>62</v>
      </c>
      <c r="I2007" s="118" t="s">
        <v>62</v>
      </c>
      <c r="J2007" s="118" t="s">
        <v>62</v>
      </c>
      <c r="K2007" s="118" t="s">
        <v>62</v>
      </c>
      <c r="L2007" s="118" t="s">
        <v>62</v>
      </c>
      <c r="M2007" s="118" t="s">
        <v>62</v>
      </c>
      <c r="N2007" s="118" t="s">
        <v>62</v>
      </c>
      <c r="O2007" s="118" t="s">
        <v>62</v>
      </c>
      <c r="P2007" s="118" t="s">
        <v>62</v>
      </c>
      <c r="Q2007" s="118" t="s">
        <v>62</v>
      </c>
      <c r="R2007" s="118" t="s">
        <v>62</v>
      </c>
      <c r="S2007" s="118" t="s">
        <v>62</v>
      </c>
      <c r="T2007" s="118" t="s">
        <v>62</v>
      </c>
      <c r="U2007" s="118" t="s">
        <v>62</v>
      </c>
      <c r="V2007" s="118" t="s">
        <v>62</v>
      </c>
      <c r="W2007" s="118" t="s">
        <v>62</v>
      </c>
    </row>
    <row r="2008" spans="1:23" ht="13.5" customHeight="1" x14ac:dyDescent="0.3">
      <c r="A2008" s="237">
        <v>0.21875</v>
      </c>
      <c r="B2008" s="118" t="s">
        <v>62</v>
      </c>
      <c r="C2008" s="118" t="s">
        <v>62</v>
      </c>
      <c r="D2008" s="118" t="s">
        <v>62</v>
      </c>
      <c r="E2008" s="118" t="s">
        <v>62</v>
      </c>
      <c r="F2008" s="118" t="s">
        <v>62</v>
      </c>
      <c r="G2008" s="118" t="s">
        <v>62</v>
      </c>
      <c r="H2008" s="118" t="s">
        <v>62</v>
      </c>
      <c r="I2008" s="118" t="s">
        <v>62</v>
      </c>
      <c r="J2008" s="118" t="s">
        <v>62</v>
      </c>
      <c r="K2008" s="118" t="s">
        <v>62</v>
      </c>
      <c r="L2008" s="118" t="s">
        <v>62</v>
      </c>
      <c r="M2008" s="118" t="s">
        <v>62</v>
      </c>
      <c r="N2008" s="118" t="s">
        <v>62</v>
      </c>
      <c r="O2008" s="118" t="s">
        <v>62</v>
      </c>
      <c r="P2008" s="118" t="s">
        <v>62</v>
      </c>
      <c r="Q2008" s="118" t="s">
        <v>62</v>
      </c>
      <c r="R2008" s="118" t="s">
        <v>62</v>
      </c>
      <c r="S2008" s="118" t="s">
        <v>62</v>
      </c>
      <c r="T2008" s="118" t="s">
        <v>62</v>
      </c>
      <c r="U2008" s="118" t="s">
        <v>62</v>
      </c>
      <c r="V2008" s="118" t="s">
        <v>62</v>
      </c>
      <c r="W2008" s="118" t="s">
        <v>62</v>
      </c>
    </row>
    <row r="2009" spans="1:23" ht="13.5" customHeight="1" x14ac:dyDescent="0.3">
      <c r="A2009" s="237">
        <v>0.22916666666666699</v>
      </c>
      <c r="B2009" s="118" t="s">
        <v>62</v>
      </c>
      <c r="C2009" s="118" t="s">
        <v>62</v>
      </c>
      <c r="D2009" s="118" t="s">
        <v>62</v>
      </c>
      <c r="E2009" s="118" t="s">
        <v>62</v>
      </c>
      <c r="F2009" s="118" t="s">
        <v>62</v>
      </c>
      <c r="G2009" s="118" t="s">
        <v>62</v>
      </c>
      <c r="H2009" s="118" t="s">
        <v>62</v>
      </c>
      <c r="I2009" s="118" t="s">
        <v>62</v>
      </c>
      <c r="J2009" s="118" t="s">
        <v>62</v>
      </c>
      <c r="K2009" s="118" t="s">
        <v>62</v>
      </c>
      <c r="L2009" s="118" t="s">
        <v>62</v>
      </c>
      <c r="M2009" s="118" t="s">
        <v>62</v>
      </c>
      <c r="N2009" s="118" t="s">
        <v>62</v>
      </c>
      <c r="O2009" s="118" t="s">
        <v>62</v>
      </c>
      <c r="P2009" s="118" t="s">
        <v>62</v>
      </c>
      <c r="Q2009" s="118" t="s">
        <v>62</v>
      </c>
      <c r="R2009" s="118" t="s">
        <v>62</v>
      </c>
      <c r="S2009" s="118" t="s">
        <v>62</v>
      </c>
      <c r="T2009" s="118" t="s">
        <v>62</v>
      </c>
      <c r="U2009" s="118" t="s">
        <v>62</v>
      </c>
      <c r="V2009" s="118" t="s">
        <v>62</v>
      </c>
      <c r="W2009" s="118" t="s">
        <v>62</v>
      </c>
    </row>
    <row r="2010" spans="1:23" ht="13.5" customHeight="1" x14ac:dyDescent="0.3">
      <c r="A2010" s="237">
        <v>0.23958333333333301</v>
      </c>
      <c r="B2010" s="118" t="s">
        <v>62</v>
      </c>
      <c r="C2010" s="118" t="s">
        <v>62</v>
      </c>
      <c r="D2010" s="118" t="s">
        <v>62</v>
      </c>
      <c r="E2010" s="118" t="s">
        <v>62</v>
      </c>
      <c r="F2010" s="118" t="s">
        <v>62</v>
      </c>
      <c r="G2010" s="118" t="s">
        <v>62</v>
      </c>
      <c r="H2010" s="118" t="s">
        <v>62</v>
      </c>
      <c r="I2010" s="118" t="s">
        <v>62</v>
      </c>
      <c r="J2010" s="118" t="s">
        <v>62</v>
      </c>
      <c r="K2010" s="118" t="s">
        <v>62</v>
      </c>
      <c r="L2010" s="118" t="s">
        <v>62</v>
      </c>
      <c r="M2010" s="118" t="s">
        <v>62</v>
      </c>
      <c r="N2010" s="118" t="s">
        <v>62</v>
      </c>
      <c r="O2010" s="118" t="s">
        <v>62</v>
      </c>
      <c r="P2010" s="118" t="s">
        <v>62</v>
      </c>
      <c r="Q2010" s="118" t="s">
        <v>62</v>
      </c>
      <c r="R2010" s="118" t="s">
        <v>62</v>
      </c>
      <c r="S2010" s="118" t="s">
        <v>62</v>
      </c>
      <c r="T2010" s="118" t="s">
        <v>62</v>
      </c>
      <c r="U2010" s="118" t="s">
        <v>62</v>
      </c>
      <c r="V2010" s="118" t="s">
        <v>62</v>
      </c>
      <c r="W2010" s="118" t="s">
        <v>62</v>
      </c>
    </row>
    <row r="2011" spans="1:23" ht="13.5" customHeight="1" x14ac:dyDescent="0.3">
      <c r="A2011" s="237">
        <v>0.25</v>
      </c>
      <c r="B2011" s="118" t="s">
        <v>62</v>
      </c>
      <c r="C2011" s="118" t="s">
        <v>62</v>
      </c>
      <c r="D2011" s="118" t="s">
        <v>62</v>
      </c>
      <c r="E2011" s="118" t="s">
        <v>62</v>
      </c>
      <c r="F2011" s="118" t="s">
        <v>62</v>
      </c>
      <c r="G2011" s="118" t="s">
        <v>62</v>
      </c>
      <c r="H2011" s="118" t="s">
        <v>62</v>
      </c>
      <c r="I2011" s="118" t="s">
        <v>62</v>
      </c>
      <c r="J2011" s="118" t="s">
        <v>62</v>
      </c>
      <c r="K2011" s="118" t="s">
        <v>62</v>
      </c>
      <c r="L2011" s="118" t="s">
        <v>62</v>
      </c>
      <c r="M2011" s="118" t="s">
        <v>62</v>
      </c>
      <c r="N2011" s="118" t="s">
        <v>62</v>
      </c>
      <c r="O2011" s="118" t="s">
        <v>62</v>
      </c>
      <c r="P2011" s="118" t="s">
        <v>62</v>
      </c>
      <c r="Q2011" s="118" t="s">
        <v>62</v>
      </c>
      <c r="R2011" s="118" t="s">
        <v>62</v>
      </c>
      <c r="S2011" s="118" t="s">
        <v>62</v>
      </c>
      <c r="T2011" s="118" t="s">
        <v>62</v>
      </c>
      <c r="U2011" s="118" t="s">
        <v>62</v>
      </c>
      <c r="V2011" s="118" t="s">
        <v>62</v>
      </c>
      <c r="W2011" s="118" t="s">
        <v>62</v>
      </c>
    </row>
    <row r="2012" spans="1:23" ht="13.5" customHeight="1" x14ac:dyDescent="0.3">
      <c r="A2012" s="237">
        <v>0.26041666666666702</v>
      </c>
      <c r="B2012" s="118" t="s">
        <v>62</v>
      </c>
      <c r="C2012" s="118" t="s">
        <v>62</v>
      </c>
      <c r="D2012" s="118" t="s">
        <v>62</v>
      </c>
      <c r="E2012" s="118" t="s">
        <v>62</v>
      </c>
      <c r="F2012" s="118" t="s">
        <v>62</v>
      </c>
      <c r="G2012" s="118" t="s">
        <v>62</v>
      </c>
      <c r="H2012" s="118" t="s">
        <v>62</v>
      </c>
      <c r="I2012" s="118" t="s">
        <v>62</v>
      </c>
      <c r="J2012" s="118" t="s">
        <v>62</v>
      </c>
      <c r="K2012" s="118" t="s">
        <v>62</v>
      </c>
      <c r="L2012" s="118" t="s">
        <v>62</v>
      </c>
      <c r="M2012" s="118" t="s">
        <v>62</v>
      </c>
      <c r="N2012" s="118" t="s">
        <v>62</v>
      </c>
      <c r="O2012" s="118" t="s">
        <v>62</v>
      </c>
      <c r="P2012" s="118" t="s">
        <v>62</v>
      </c>
      <c r="Q2012" s="118" t="s">
        <v>62</v>
      </c>
      <c r="R2012" s="118" t="s">
        <v>62</v>
      </c>
      <c r="S2012" s="118" t="s">
        <v>62</v>
      </c>
      <c r="T2012" s="118" t="s">
        <v>62</v>
      </c>
      <c r="U2012" s="118" t="s">
        <v>62</v>
      </c>
      <c r="V2012" s="118" t="s">
        <v>62</v>
      </c>
      <c r="W2012" s="118" t="s">
        <v>62</v>
      </c>
    </row>
    <row r="2013" spans="1:23" ht="13.5" customHeight="1" x14ac:dyDescent="0.3">
      <c r="A2013" s="237">
        <v>0.27083333333333298</v>
      </c>
      <c r="B2013" s="118" t="s">
        <v>62</v>
      </c>
      <c r="C2013" s="118" t="s">
        <v>62</v>
      </c>
      <c r="D2013" s="118" t="s">
        <v>62</v>
      </c>
      <c r="E2013" s="118" t="s">
        <v>62</v>
      </c>
      <c r="F2013" s="118" t="s">
        <v>62</v>
      </c>
      <c r="G2013" s="118" t="s">
        <v>62</v>
      </c>
      <c r="H2013" s="118" t="s">
        <v>62</v>
      </c>
      <c r="I2013" s="118" t="s">
        <v>62</v>
      </c>
      <c r="J2013" s="118" t="s">
        <v>62</v>
      </c>
      <c r="K2013" s="118" t="s">
        <v>62</v>
      </c>
      <c r="L2013" s="118" t="s">
        <v>62</v>
      </c>
      <c r="M2013" s="118" t="s">
        <v>62</v>
      </c>
      <c r="N2013" s="118" t="s">
        <v>62</v>
      </c>
      <c r="O2013" s="118" t="s">
        <v>62</v>
      </c>
      <c r="P2013" s="118" t="s">
        <v>62</v>
      </c>
      <c r="Q2013" s="118" t="s">
        <v>62</v>
      </c>
      <c r="R2013" s="118" t="s">
        <v>62</v>
      </c>
      <c r="S2013" s="118" t="s">
        <v>62</v>
      </c>
      <c r="T2013" s="118" t="s">
        <v>62</v>
      </c>
      <c r="U2013" s="118" t="s">
        <v>62</v>
      </c>
      <c r="V2013" s="118" t="s">
        <v>62</v>
      </c>
      <c r="W2013" s="118" t="s">
        <v>62</v>
      </c>
    </row>
    <row r="2014" spans="1:23" ht="13.5" customHeight="1" x14ac:dyDescent="0.3">
      <c r="A2014" s="237">
        <v>0.28125</v>
      </c>
      <c r="B2014" s="118" t="s">
        <v>62</v>
      </c>
      <c r="C2014" s="118" t="s">
        <v>62</v>
      </c>
      <c r="D2014" s="118" t="s">
        <v>62</v>
      </c>
      <c r="E2014" s="118" t="s">
        <v>62</v>
      </c>
      <c r="F2014" s="118" t="s">
        <v>62</v>
      </c>
      <c r="G2014" s="118" t="s">
        <v>62</v>
      </c>
      <c r="H2014" s="118" t="s">
        <v>62</v>
      </c>
      <c r="I2014" s="118" t="s">
        <v>62</v>
      </c>
      <c r="J2014" s="118" t="s">
        <v>62</v>
      </c>
      <c r="K2014" s="118" t="s">
        <v>62</v>
      </c>
      <c r="L2014" s="118" t="s">
        <v>62</v>
      </c>
      <c r="M2014" s="118" t="s">
        <v>62</v>
      </c>
      <c r="N2014" s="118" t="s">
        <v>62</v>
      </c>
      <c r="O2014" s="118" t="s">
        <v>62</v>
      </c>
      <c r="P2014" s="118" t="s">
        <v>62</v>
      </c>
      <c r="Q2014" s="118" t="s">
        <v>62</v>
      </c>
      <c r="R2014" s="118" t="s">
        <v>62</v>
      </c>
      <c r="S2014" s="118" t="s">
        <v>62</v>
      </c>
      <c r="T2014" s="118" t="s">
        <v>62</v>
      </c>
      <c r="U2014" s="118" t="s">
        <v>62</v>
      </c>
      <c r="V2014" s="118" t="s">
        <v>62</v>
      </c>
      <c r="W2014" s="118" t="s">
        <v>62</v>
      </c>
    </row>
    <row r="2015" spans="1:23" ht="13.5" customHeight="1" x14ac:dyDescent="0.3">
      <c r="A2015" s="237">
        <v>0.29166666666666702</v>
      </c>
      <c r="B2015" s="118" t="s">
        <v>62</v>
      </c>
      <c r="C2015" s="118" t="s">
        <v>62</v>
      </c>
      <c r="D2015" s="118" t="s">
        <v>62</v>
      </c>
      <c r="E2015" s="118" t="s">
        <v>62</v>
      </c>
      <c r="F2015" s="118" t="s">
        <v>62</v>
      </c>
      <c r="G2015" s="118" t="s">
        <v>62</v>
      </c>
      <c r="H2015" s="118" t="s">
        <v>62</v>
      </c>
      <c r="I2015" s="118" t="s">
        <v>62</v>
      </c>
      <c r="J2015" s="118" t="s">
        <v>62</v>
      </c>
      <c r="K2015" s="118" t="s">
        <v>62</v>
      </c>
      <c r="L2015" s="118" t="s">
        <v>62</v>
      </c>
      <c r="M2015" s="118" t="s">
        <v>62</v>
      </c>
      <c r="N2015" s="118" t="s">
        <v>62</v>
      </c>
      <c r="O2015" s="118" t="s">
        <v>62</v>
      </c>
      <c r="P2015" s="118" t="s">
        <v>62</v>
      </c>
      <c r="Q2015" s="118" t="s">
        <v>62</v>
      </c>
      <c r="R2015" s="118" t="s">
        <v>62</v>
      </c>
      <c r="S2015" s="118" t="s">
        <v>62</v>
      </c>
      <c r="T2015" s="118" t="s">
        <v>62</v>
      </c>
      <c r="U2015" s="118" t="s">
        <v>62</v>
      </c>
      <c r="V2015" s="118" t="s">
        <v>62</v>
      </c>
      <c r="W2015" s="118" t="s">
        <v>62</v>
      </c>
    </row>
    <row r="2016" spans="1:23" ht="13.5" customHeight="1" x14ac:dyDescent="0.3">
      <c r="A2016" s="237">
        <v>0.30208333333333298</v>
      </c>
      <c r="B2016" s="118" t="s">
        <v>62</v>
      </c>
      <c r="C2016" s="118" t="s">
        <v>62</v>
      </c>
      <c r="D2016" s="118" t="s">
        <v>62</v>
      </c>
      <c r="E2016" s="118" t="s">
        <v>62</v>
      </c>
      <c r="F2016" s="118" t="s">
        <v>62</v>
      </c>
      <c r="G2016" s="118" t="s">
        <v>62</v>
      </c>
      <c r="H2016" s="118" t="s">
        <v>62</v>
      </c>
      <c r="I2016" s="118" t="s">
        <v>62</v>
      </c>
      <c r="J2016" s="118" t="s">
        <v>62</v>
      </c>
      <c r="K2016" s="118" t="s">
        <v>62</v>
      </c>
      <c r="L2016" s="118" t="s">
        <v>62</v>
      </c>
      <c r="M2016" s="118" t="s">
        <v>62</v>
      </c>
      <c r="N2016" s="118" t="s">
        <v>62</v>
      </c>
      <c r="O2016" s="118" t="s">
        <v>62</v>
      </c>
      <c r="P2016" s="118" t="s">
        <v>62</v>
      </c>
      <c r="Q2016" s="118" t="s">
        <v>62</v>
      </c>
      <c r="R2016" s="118" t="s">
        <v>62</v>
      </c>
      <c r="S2016" s="118" t="s">
        <v>62</v>
      </c>
      <c r="T2016" s="118" t="s">
        <v>62</v>
      </c>
      <c r="U2016" s="118" t="s">
        <v>62</v>
      </c>
      <c r="V2016" s="118" t="s">
        <v>62</v>
      </c>
      <c r="W2016" s="118" t="s">
        <v>62</v>
      </c>
    </row>
    <row r="2017" spans="1:23" ht="13.5" customHeight="1" x14ac:dyDescent="0.3">
      <c r="A2017" s="237">
        <v>0.3125</v>
      </c>
      <c r="B2017" s="118" t="s">
        <v>62</v>
      </c>
      <c r="C2017" s="118" t="s">
        <v>62</v>
      </c>
      <c r="D2017" s="118" t="s">
        <v>62</v>
      </c>
      <c r="E2017" s="118" t="s">
        <v>62</v>
      </c>
      <c r="F2017" s="118" t="s">
        <v>62</v>
      </c>
      <c r="G2017" s="118" t="s">
        <v>62</v>
      </c>
      <c r="H2017" s="118" t="s">
        <v>62</v>
      </c>
      <c r="I2017" s="118" t="s">
        <v>62</v>
      </c>
      <c r="J2017" s="118" t="s">
        <v>62</v>
      </c>
      <c r="K2017" s="118" t="s">
        <v>62</v>
      </c>
      <c r="L2017" s="118" t="s">
        <v>62</v>
      </c>
      <c r="M2017" s="118" t="s">
        <v>62</v>
      </c>
      <c r="N2017" s="118" t="s">
        <v>62</v>
      </c>
      <c r="O2017" s="118" t="s">
        <v>62</v>
      </c>
      <c r="P2017" s="118" t="s">
        <v>62</v>
      </c>
      <c r="Q2017" s="118" t="s">
        <v>62</v>
      </c>
      <c r="R2017" s="118" t="s">
        <v>62</v>
      </c>
      <c r="S2017" s="118" t="s">
        <v>62</v>
      </c>
      <c r="T2017" s="118" t="s">
        <v>62</v>
      </c>
      <c r="U2017" s="118" t="s">
        <v>62</v>
      </c>
      <c r="V2017" s="118" t="s">
        <v>62</v>
      </c>
      <c r="W2017" s="118" t="s">
        <v>62</v>
      </c>
    </row>
    <row r="2018" spans="1:23" ht="13.5" customHeight="1" x14ac:dyDescent="0.3">
      <c r="A2018" s="237">
        <v>0.32291666666666702</v>
      </c>
      <c r="B2018" s="118" t="s">
        <v>62</v>
      </c>
      <c r="C2018" s="118" t="s">
        <v>62</v>
      </c>
      <c r="D2018" s="118" t="s">
        <v>62</v>
      </c>
      <c r="E2018" s="118" t="s">
        <v>62</v>
      </c>
      <c r="F2018" s="118" t="s">
        <v>62</v>
      </c>
      <c r="G2018" s="118" t="s">
        <v>62</v>
      </c>
      <c r="H2018" s="118" t="s">
        <v>62</v>
      </c>
      <c r="I2018" s="118" t="s">
        <v>62</v>
      </c>
      <c r="J2018" s="118" t="s">
        <v>62</v>
      </c>
      <c r="K2018" s="118" t="s">
        <v>62</v>
      </c>
      <c r="L2018" s="118" t="s">
        <v>62</v>
      </c>
      <c r="M2018" s="118" t="s">
        <v>62</v>
      </c>
      <c r="N2018" s="118" t="s">
        <v>62</v>
      </c>
      <c r="O2018" s="118" t="s">
        <v>62</v>
      </c>
      <c r="P2018" s="118" t="s">
        <v>62</v>
      </c>
      <c r="Q2018" s="118" t="s">
        <v>62</v>
      </c>
      <c r="R2018" s="118" t="s">
        <v>62</v>
      </c>
      <c r="S2018" s="118" t="s">
        <v>62</v>
      </c>
      <c r="T2018" s="118" t="s">
        <v>62</v>
      </c>
      <c r="U2018" s="118" t="s">
        <v>62</v>
      </c>
      <c r="V2018" s="118" t="s">
        <v>62</v>
      </c>
      <c r="W2018" s="118" t="s">
        <v>62</v>
      </c>
    </row>
    <row r="2019" spans="1:23" ht="13.5" customHeight="1" x14ac:dyDescent="0.3">
      <c r="A2019" s="237">
        <v>0.33333333333333298</v>
      </c>
      <c r="B2019" s="118" t="s">
        <v>62</v>
      </c>
      <c r="C2019" s="118" t="s">
        <v>62</v>
      </c>
      <c r="D2019" s="118" t="s">
        <v>62</v>
      </c>
      <c r="E2019" s="118" t="s">
        <v>62</v>
      </c>
      <c r="F2019" s="118" t="s">
        <v>62</v>
      </c>
      <c r="G2019" s="118" t="s">
        <v>62</v>
      </c>
      <c r="H2019" s="118" t="s">
        <v>62</v>
      </c>
      <c r="I2019" s="118" t="s">
        <v>62</v>
      </c>
      <c r="J2019" s="118" t="s">
        <v>62</v>
      </c>
      <c r="K2019" s="118" t="s">
        <v>62</v>
      </c>
      <c r="L2019" s="118" t="s">
        <v>62</v>
      </c>
      <c r="M2019" s="118" t="s">
        <v>62</v>
      </c>
      <c r="N2019" s="118" t="s">
        <v>62</v>
      </c>
      <c r="O2019" s="118" t="s">
        <v>62</v>
      </c>
      <c r="P2019" s="118" t="s">
        <v>62</v>
      </c>
      <c r="Q2019" s="118" t="s">
        <v>62</v>
      </c>
      <c r="R2019" s="118" t="s">
        <v>62</v>
      </c>
      <c r="S2019" s="118" t="s">
        <v>62</v>
      </c>
      <c r="T2019" s="118" t="s">
        <v>62</v>
      </c>
      <c r="U2019" s="118" t="s">
        <v>62</v>
      </c>
      <c r="V2019" s="118" t="s">
        <v>62</v>
      </c>
      <c r="W2019" s="118" t="s">
        <v>62</v>
      </c>
    </row>
    <row r="2020" spans="1:23" ht="13.5" customHeight="1" x14ac:dyDescent="0.3">
      <c r="A2020" s="237">
        <v>0.34375</v>
      </c>
      <c r="B2020" s="118" t="s">
        <v>62</v>
      </c>
      <c r="C2020" s="118" t="s">
        <v>62</v>
      </c>
      <c r="D2020" s="118" t="s">
        <v>62</v>
      </c>
      <c r="E2020" s="118" t="s">
        <v>62</v>
      </c>
      <c r="F2020" s="118" t="s">
        <v>62</v>
      </c>
      <c r="G2020" s="118" t="s">
        <v>62</v>
      </c>
      <c r="H2020" s="118" t="s">
        <v>62</v>
      </c>
      <c r="I2020" s="118" t="s">
        <v>62</v>
      </c>
      <c r="J2020" s="118" t="s">
        <v>62</v>
      </c>
      <c r="K2020" s="118" t="s">
        <v>62</v>
      </c>
      <c r="L2020" s="118" t="s">
        <v>62</v>
      </c>
      <c r="M2020" s="118" t="s">
        <v>62</v>
      </c>
      <c r="N2020" s="118" t="s">
        <v>62</v>
      </c>
      <c r="O2020" s="118" t="s">
        <v>62</v>
      </c>
      <c r="P2020" s="118" t="s">
        <v>62</v>
      </c>
      <c r="Q2020" s="118" t="s">
        <v>62</v>
      </c>
      <c r="R2020" s="118" t="s">
        <v>62</v>
      </c>
      <c r="S2020" s="118" t="s">
        <v>62</v>
      </c>
      <c r="T2020" s="118" t="s">
        <v>62</v>
      </c>
      <c r="U2020" s="118" t="s">
        <v>62</v>
      </c>
      <c r="V2020" s="118" t="s">
        <v>62</v>
      </c>
      <c r="W2020" s="118" t="s">
        <v>62</v>
      </c>
    </row>
    <row r="2021" spans="1:23" ht="13.5" customHeight="1" x14ac:dyDescent="0.3">
      <c r="A2021" s="237">
        <v>0.35416666666666702</v>
      </c>
      <c r="B2021" s="118" t="s">
        <v>62</v>
      </c>
      <c r="C2021" s="118" t="s">
        <v>62</v>
      </c>
      <c r="D2021" s="118" t="s">
        <v>62</v>
      </c>
      <c r="E2021" s="118" t="s">
        <v>62</v>
      </c>
      <c r="F2021" s="118" t="s">
        <v>62</v>
      </c>
      <c r="G2021" s="118" t="s">
        <v>62</v>
      </c>
      <c r="H2021" s="118" t="s">
        <v>62</v>
      </c>
      <c r="I2021" s="118" t="s">
        <v>62</v>
      </c>
      <c r="J2021" s="118" t="s">
        <v>62</v>
      </c>
      <c r="K2021" s="118" t="s">
        <v>62</v>
      </c>
      <c r="L2021" s="118" t="s">
        <v>62</v>
      </c>
      <c r="M2021" s="118" t="s">
        <v>62</v>
      </c>
      <c r="N2021" s="118" t="s">
        <v>62</v>
      </c>
      <c r="O2021" s="118" t="s">
        <v>62</v>
      </c>
      <c r="P2021" s="118" t="s">
        <v>62</v>
      </c>
      <c r="Q2021" s="118" t="s">
        <v>62</v>
      </c>
      <c r="R2021" s="118" t="s">
        <v>62</v>
      </c>
      <c r="S2021" s="118" t="s">
        <v>62</v>
      </c>
      <c r="T2021" s="118" t="s">
        <v>62</v>
      </c>
      <c r="U2021" s="118" t="s">
        <v>62</v>
      </c>
      <c r="V2021" s="118" t="s">
        <v>62</v>
      </c>
      <c r="W2021" s="118" t="s">
        <v>62</v>
      </c>
    </row>
    <row r="2022" spans="1:23" ht="13.5" customHeight="1" x14ac:dyDescent="0.3">
      <c r="A2022" s="237">
        <v>0.36458333333333298</v>
      </c>
      <c r="B2022" s="118" t="s">
        <v>62</v>
      </c>
      <c r="C2022" s="118" t="s">
        <v>62</v>
      </c>
      <c r="D2022" s="118" t="s">
        <v>62</v>
      </c>
      <c r="E2022" s="118" t="s">
        <v>62</v>
      </c>
      <c r="F2022" s="118" t="s">
        <v>62</v>
      </c>
      <c r="G2022" s="118" t="s">
        <v>62</v>
      </c>
      <c r="H2022" s="118" t="s">
        <v>62</v>
      </c>
      <c r="I2022" s="118" t="s">
        <v>62</v>
      </c>
      <c r="J2022" s="118" t="s">
        <v>62</v>
      </c>
      <c r="K2022" s="118" t="s">
        <v>62</v>
      </c>
      <c r="L2022" s="118" t="s">
        <v>62</v>
      </c>
      <c r="M2022" s="118" t="s">
        <v>62</v>
      </c>
      <c r="N2022" s="118" t="s">
        <v>62</v>
      </c>
      <c r="O2022" s="118" t="s">
        <v>62</v>
      </c>
      <c r="P2022" s="118" t="s">
        <v>62</v>
      </c>
      <c r="Q2022" s="118" t="s">
        <v>62</v>
      </c>
      <c r="R2022" s="118" t="s">
        <v>62</v>
      </c>
      <c r="S2022" s="118" t="s">
        <v>62</v>
      </c>
      <c r="T2022" s="118" t="s">
        <v>62</v>
      </c>
      <c r="U2022" s="118" t="s">
        <v>62</v>
      </c>
      <c r="V2022" s="118" t="s">
        <v>62</v>
      </c>
      <c r="W2022" s="118" t="s">
        <v>62</v>
      </c>
    </row>
    <row r="2023" spans="1:23" ht="13.5" customHeight="1" x14ac:dyDescent="0.3">
      <c r="A2023" s="237">
        <v>0.375</v>
      </c>
      <c r="B2023" s="118" t="s">
        <v>62</v>
      </c>
      <c r="C2023" s="118" t="s">
        <v>62</v>
      </c>
      <c r="D2023" s="118" t="s">
        <v>62</v>
      </c>
      <c r="E2023" s="118" t="s">
        <v>62</v>
      </c>
      <c r="F2023" s="118" t="s">
        <v>62</v>
      </c>
      <c r="G2023" s="118" t="s">
        <v>62</v>
      </c>
      <c r="H2023" s="118" t="s">
        <v>62</v>
      </c>
      <c r="I2023" s="118" t="s">
        <v>62</v>
      </c>
      <c r="J2023" s="118" t="s">
        <v>62</v>
      </c>
      <c r="K2023" s="118" t="s">
        <v>62</v>
      </c>
      <c r="L2023" s="118" t="s">
        <v>62</v>
      </c>
      <c r="M2023" s="118" t="s">
        <v>62</v>
      </c>
      <c r="N2023" s="118" t="s">
        <v>62</v>
      </c>
      <c r="O2023" s="118" t="s">
        <v>62</v>
      </c>
      <c r="P2023" s="118" t="s">
        <v>62</v>
      </c>
      <c r="Q2023" s="118" t="s">
        <v>62</v>
      </c>
      <c r="R2023" s="118" t="s">
        <v>62</v>
      </c>
      <c r="S2023" s="118" t="s">
        <v>62</v>
      </c>
      <c r="T2023" s="118" t="s">
        <v>62</v>
      </c>
      <c r="U2023" s="118" t="s">
        <v>62</v>
      </c>
      <c r="V2023" s="118" t="s">
        <v>62</v>
      </c>
      <c r="W2023" s="118" t="s">
        <v>62</v>
      </c>
    </row>
    <row r="2024" spans="1:23" ht="13.5" customHeight="1" x14ac:dyDescent="0.3">
      <c r="A2024" s="237">
        <v>0.38541666666666702</v>
      </c>
      <c r="B2024" s="118" t="s">
        <v>62</v>
      </c>
      <c r="C2024" s="118" t="s">
        <v>62</v>
      </c>
      <c r="D2024" s="118" t="s">
        <v>62</v>
      </c>
      <c r="E2024" s="118" t="s">
        <v>62</v>
      </c>
      <c r="F2024" s="118" t="s">
        <v>62</v>
      </c>
      <c r="G2024" s="118" t="s">
        <v>62</v>
      </c>
      <c r="H2024" s="118" t="s">
        <v>62</v>
      </c>
      <c r="I2024" s="118" t="s">
        <v>62</v>
      </c>
      <c r="J2024" s="118" t="s">
        <v>62</v>
      </c>
      <c r="K2024" s="118" t="s">
        <v>62</v>
      </c>
      <c r="L2024" s="118" t="s">
        <v>62</v>
      </c>
      <c r="M2024" s="118" t="s">
        <v>62</v>
      </c>
      <c r="N2024" s="118" t="s">
        <v>62</v>
      </c>
      <c r="O2024" s="118" t="s">
        <v>62</v>
      </c>
      <c r="P2024" s="118" t="s">
        <v>62</v>
      </c>
      <c r="Q2024" s="118" t="s">
        <v>62</v>
      </c>
      <c r="R2024" s="118" t="s">
        <v>62</v>
      </c>
      <c r="S2024" s="118" t="s">
        <v>62</v>
      </c>
      <c r="T2024" s="118" t="s">
        <v>62</v>
      </c>
      <c r="U2024" s="118" t="s">
        <v>62</v>
      </c>
      <c r="V2024" s="118" t="s">
        <v>62</v>
      </c>
      <c r="W2024" s="118" t="s">
        <v>62</v>
      </c>
    </row>
    <row r="2025" spans="1:23" ht="13.5" customHeight="1" x14ac:dyDescent="0.3">
      <c r="A2025" s="237">
        <v>0.39583333333333298</v>
      </c>
      <c r="B2025" s="118" t="s">
        <v>62</v>
      </c>
      <c r="C2025" s="118" t="s">
        <v>62</v>
      </c>
      <c r="D2025" s="118" t="s">
        <v>62</v>
      </c>
      <c r="E2025" s="118" t="s">
        <v>62</v>
      </c>
      <c r="F2025" s="118" t="s">
        <v>62</v>
      </c>
      <c r="G2025" s="118" t="s">
        <v>62</v>
      </c>
      <c r="H2025" s="118" t="s">
        <v>62</v>
      </c>
      <c r="I2025" s="118" t="s">
        <v>62</v>
      </c>
      <c r="J2025" s="118" t="s">
        <v>62</v>
      </c>
      <c r="K2025" s="118" t="s">
        <v>62</v>
      </c>
      <c r="L2025" s="118" t="s">
        <v>62</v>
      </c>
      <c r="M2025" s="118" t="s">
        <v>62</v>
      </c>
      <c r="N2025" s="118" t="s">
        <v>62</v>
      </c>
      <c r="O2025" s="118" t="s">
        <v>62</v>
      </c>
      <c r="P2025" s="118" t="s">
        <v>62</v>
      </c>
      <c r="Q2025" s="118" t="s">
        <v>62</v>
      </c>
      <c r="R2025" s="118" t="s">
        <v>62</v>
      </c>
      <c r="S2025" s="118" t="s">
        <v>62</v>
      </c>
      <c r="T2025" s="118" t="s">
        <v>62</v>
      </c>
      <c r="U2025" s="118" t="s">
        <v>62</v>
      </c>
      <c r="V2025" s="118" t="s">
        <v>62</v>
      </c>
      <c r="W2025" s="118" t="s">
        <v>62</v>
      </c>
    </row>
    <row r="2026" spans="1:23" ht="13.5" customHeight="1" x14ac:dyDescent="0.3">
      <c r="A2026" s="237">
        <v>0.40625</v>
      </c>
      <c r="B2026" s="118" t="s">
        <v>62</v>
      </c>
      <c r="C2026" s="118" t="s">
        <v>62</v>
      </c>
      <c r="D2026" s="118" t="s">
        <v>62</v>
      </c>
      <c r="E2026" s="118" t="s">
        <v>62</v>
      </c>
      <c r="F2026" s="118" t="s">
        <v>62</v>
      </c>
      <c r="G2026" s="118" t="s">
        <v>62</v>
      </c>
      <c r="H2026" s="118" t="s">
        <v>62</v>
      </c>
      <c r="I2026" s="118" t="s">
        <v>62</v>
      </c>
      <c r="J2026" s="118" t="s">
        <v>62</v>
      </c>
      <c r="K2026" s="118" t="s">
        <v>62</v>
      </c>
      <c r="L2026" s="118" t="s">
        <v>62</v>
      </c>
      <c r="M2026" s="118" t="s">
        <v>62</v>
      </c>
      <c r="N2026" s="118" t="s">
        <v>62</v>
      </c>
      <c r="O2026" s="118" t="s">
        <v>62</v>
      </c>
      <c r="P2026" s="118" t="s">
        <v>62</v>
      </c>
      <c r="Q2026" s="118" t="s">
        <v>62</v>
      </c>
      <c r="R2026" s="118" t="s">
        <v>62</v>
      </c>
      <c r="S2026" s="118" t="s">
        <v>62</v>
      </c>
      <c r="T2026" s="118" t="s">
        <v>62</v>
      </c>
      <c r="U2026" s="118" t="s">
        <v>62</v>
      </c>
      <c r="V2026" s="118" t="s">
        <v>62</v>
      </c>
      <c r="W2026" s="118" t="s">
        <v>62</v>
      </c>
    </row>
    <row r="2027" spans="1:23" ht="13.5" customHeight="1" x14ac:dyDescent="0.3">
      <c r="A2027" s="237">
        <v>0.41666666666666702</v>
      </c>
      <c r="B2027" s="118" t="s">
        <v>62</v>
      </c>
      <c r="C2027" s="118" t="s">
        <v>62</v>
      </c>
      <c r="D2027" s="118" t="s">
        <v>62</v>
      </c>
      <c r="E2027" s="118" t="s">
        <v>62</v>
      </c>
      <c r="F2027" s="118" t="s">
        <v>62</v>
      </c>
      <c r="G2027" s="118" t="s">
        <v>62</v>
      </c>
      <c r="H2027" s="118" t="s">
        <v>62</v>
      </c>
      <c r="I2027" s="118" t="s">
        <v>62</v>
      </c>
      <c r="J2027" s="118" t="s">
        <v>62</v>
      </c>
      <c r="K2027" s="118" t="s">
        <v>62</v>
      </c>
      <c r="L2027" s="118" t="s">
        <v>62</v>
      </c>
      <c r="M2027" s="118" t="s">
        <v>62</v>
      </c>
      <c r="N2027" s="118" t="s">
        <v>62</v>
      </c>
      <c r="O2027" s="118" t="s">
        <v>62</v>
      </c>
      <c r="P2027" s="118" t="s">
        <v>62</v>
      </c>
      <c r="Q2027" s="118" t="s">
        <v>62</v>
      </c>
      <c r="R2027" s="118" t="s">
        <v>62</v>
      </c>
      <c r="S2027" s="118" t="s">
        <v>62</v>
      </c>
      <c r="T2027" s="118" t="s">
        <v>62</v>
      </c>
      <c r="U2027" s="118" t="s">
        <v>62</v>
      </c>
      <c r="V2027" s="118" t="s">
        <v>62</v>
      </c>
      <c r="W2027" s="118" t="s">
        <v>62</v>
      </c>
    </row>
    <row r="2028" spans="1:23" ht="13.5" customHeight="1" x14ac:dyDescent="0.3">
      <c r="A2028" s="237">
        <v>0.42708333333333298</v>
      </c>
      <c r="B2028" s="118" t="s">
        <v>62</v>
      </c>
      <c r="C2028" s="118" t="s">
        <v>62</v>
      </c>
      <c r="D2028" s="118" t="s">
        <v>62</v>
      </c>
      <c r="E2028" s="118" t="s">
        <v>62</v>
      </c>
      <c r="F2028" s="118" t="s">
        <v>62</v>
      </c>
      <c r="G2028" s="118" t="s">
        <v>62</v>
      </c>
      <c r="H2028" s="118" t="s">
        <v>62</v>
      </c>
      <c r="I2028" s="118" t="s">
        <v>62</v>
      </c>
      <c r="J2028" s="118" t="s">
        <v>62</v>
      </c>
      <c r="K2028" s="118" t="s">
        <v>62</v>
      </c>
      <c r="L2028" s="118" t="s">
        <v>62</v>
      </c>
      <c r="M2028" s="118" t="s">
        <v>62</v>
      </c>
      <c r="N2028" s="118" t="s">
        <v>62</v>
      </c>
      <c r="O2028" s="118" t="s">
        <v>62</v>
      </c>
      <c r="P2028" s="118" t="s">
        <v>62</v>
      </c>
      <c r="Q2028" s="118" t="s">
        <v>62</v>
      </c>
      <c r="R2028" s="118" t="s">
        <v>62</v>
      </c>
      <c r="S2028" s="118" t="s">
        <v>62</v>
      </c>
      <c r="T2028" s="118" t="s">
        <v>62</v>
      </c>
      <c r="U2028" s="118" t="s">
        <v>62</v>
      </c>
      <c r="V2028" s="118" t="s">
        <v>62</v>
      </c>
      <c r="W2028" s="118" t="s">
        <v>62</v>
      </c>
    </row>
    <row r="2029" spans="1:23" ht="13.5" customHeight="1" x14ac:dyDescent="0.3">
      <c r="A2029" s="237">
        <v>0.4375</v>
      </c>
      <c r="B2029" s="118" t="s">
        <v>62</v>
      </c>
      <c r="C2029" s="118" t="s">
        <v>62</v>
      </c>
      <c r="D2029" s="118" t="s">
        <v>62</v>
      </c>
      <c r="E2029" s="118" t="s">
        <v>62</v>
      </c>
      <c r="F2029" s="118" t="s">
        <v>62</v>
      </c>
      <c r="G2029" s="118" t="s">
        <v>62</v>
      </c>
      <c r="H2029" s="118" t="s">
        <v>62</v>
      </c>
      <c r="I2029" s="118" t="s">
        <v>62</v>
      </c>
      <c r="J2029" s="118" t="s">
        <v>62</v>
      </c>
      <c r="K2029" s="118" t="s">
        <v>62</v>
      </c>
      <c r="L2029" s="118" t="s">
        <v>62</v>
      </c>
      <c r="M2029" s="118" t="s">
        <v>62</v>
      </c>
      <c r="N2029" s="118" t="s">
        <v>62</v>
      </c>
      <c r="O2029" s="118" t="s">
        <v>62</v>
      </c>
      <c r="P2029" s="118" t="s">
        <v>62</v>
      </c>
      <c r="Q2029" s="118" t="s">
        <v>62</v>
      </c>
      <c r="R2029" s="118" t="s">
        <v>62</v>
      </c>
      <c r="S2029" s="118" t="s">
        <v>62</v>
      </c>
      <c r="T2029" s="118" t="s">
        <v>62</v>
      </c>
      <c r="U2029" s="118" t="s">
        <v>62</v>
      </c>
      <c r="V2029" s="118" t="s">
        <v>62</v>
      </c>
      <c r="W2029" s="118" t="s">
        <v>62</v>
      </c>
    </row>
    <row r="2030" spans="1:23" ht="13.5" customHeight="1" x14ac:dyDescent="0.3">
      <c r="A2030" s="237">
        <v>0.44791666666666702</v>
      </c>
      <c r="B2030" s="118" t="s">
        <v>62</v>
      </c>
      <c r="C2030" s="118" t="s">
        <v>62</v>
      </c>
      <c r="D2030" s="118" t="s">
        <v>62</v>
      </c>
      <c r="E2030" s="118" t="s">
        <v>62</v>
      </c>
      <c r="F2030" s="118" t="s">
        <v>62</v>
      </c>
      <c r="G2030" s="118" t="s">
        <v>62</v>
      </c>
      <c r="H2030" s="118" t="s">
        <v>62</v>
      </c>
      <c r="I2030" s="118" t="s">
        <v>62</v>
      </c>
      <c r="J2030" s="118" t="s">
        <v>62</v>
      </c>
      <c r="K2030" s="118" t="s">
        <v>62</v>
      </c>
      <c r="L2030" s="118" t="s">
        <v>62</v>
      </c>
      <c r="M2030" s="118" t="s">
        <v>62</v>
      </c>
      <c r="N2030" s="118" t="s">
        <v>62</v>
      </c>
      <c r="O2030" s="118" t="s">
        <v>62</v>
      </c>
      <c r="P2030" s="118" t="s">
        <v>62</v>
      </c>
      <c r="Q2030" s="118" t="s">
        <v>62</v>
      </c>
      <c r="R2030" s="118" t="s">
        <v>62</v>
      </c>
      <c r="S2030" s="118" t="s">
        <v>62</v>
      </c>
      <c r="T2030" s="118" t="s">
        <v>62</v>
      </c>
      <c r="U2030" s="118" t="s">
        <v>62</v>
      </c>
      <c r="V2030" s="118" t="s">
        <v>62</v>
      </c>
      <c r="W2030" s="118" t="s">
        <v>62</v>
      </c>
    </row>
    <row r="2031" spans="1:23" ht="13.5" customHeight="1" x14ac:dyDescent="0.3">
      <c r="A2031" s="237">
        <v>0.45833333333333298</v>
      </c>
      <c r="B2031" s="118" t="s">
        <v>62</v>
      </c>
      <c r="C2031" s="118" t="s">
        <v>62</v>
      </c>
      <c r="D2031" s="118" t="s">
        <v>62</v>
      </c>
      <c r="E2031" s="118" t="s">
        <v>62</v>
      </c>
      <c r="F2031" s="118" t="s">
        <v>62</v>
      </c>
      <c r="G2031" s="118" t="s">
        <v>62</v>
      </c>
      <c r="H2031" s="118" t="s">
        <v>62</v>
      </c>
      <c r="I2031" s="118" t="s">
        <v>62</v>
      </c>
      <c r="J2031" s="118" t="s">
        <v>62</v>
      </c>
      <c r="K2031" s="118" t="s">
        <v>62</v>
      </c>
      <c r="L2031" s="118" t="s">
        <v>62</v>
      </c>
      <c r="M2031" s="118" t="s">
        <v>62</v>
      </c>
      <c r="N2031" s="118" t="s">
        <v>62</v>
      </c>
      <c r="O2031" s="118" t="s">
        <v>62</v>
      </c>
      <c r="P2031" s="118" t="s">
        <v>62</v>
      </c>
      <c r="Q2031" s="118" t="s">
        <v>62</v>
      </c>
      <c r="R2031" s="118" t="s">
        <v>62</v>
      </c>
      <c r="S2031" s="118" t="s">
        <v>62</v>
      </c>
      <c r="T2031" s="118" t="s">
        <v>62</v>
      </c>
      <c r="U2031" s="118" t="s">
        <v>62</v>
      </c>
      <c r="V2031" s="118" t="s">
        <v>62</v>
      </c>
      <c r="W2031" s="118" t="s">
        <v>62</v>
      </c>
    </row>
    <row r="2032" spans="1:23" ht="13.5" customHeight="1" x14ac:dyDescent="0.3">
      <c r="A2032" s="237">
        <v>0.46875</v>
      </c>
      <c r="B2032" s="118" t="s">
        <v>62</v>
      </c>
      <c r="C2032" s="118" t="s">
        <v>62</v>
      </c>
      <c r="D2032" s="118" t="s">
        <v>62</v>
      </c>
      <c r="E2032" s="118" t="s">
        <v>62</v>
      </c>
      <c r="F2032" s="118" t="s">
        <v>62</v>
      </c>
      <c r="G2032" s="118" t="s">
        <v>62</v>
      </c>
      <c r="H2032" s="118" t="s">
        <v>62</v>
      </c>
      <c r="I2032" s="118" t="s">
        <v>62</v>
      </c>
      <c r="J2032" s="118" t="s">
        <v>62</v>
      </c>
      <c r="K2032" s="118" t="s">
        <v>62</v>
      </c>
      <c r="L2032" s="118" t="s">
        <v>62</v>
      </c>
      <c r="M2032" s="118" t="s">
        <v>62</v>
      </c>
      <c r="N2032" s="118" t="s">
        <v>62</v>
      </c>
      <c r="O2032" s="118" t="s">
        <v>62</v>
      </c>
      <c r="P2032" s="118" t="s">
        <v>62</v>
      </c>
      <c r="Q2032" s="118" t="s">
        <v>62</v>
      </c>
      <c r="R2032" s="118" t="s">
        <v>62</v>
      </c>
      <c r="S2032" s="118" t="s">
        <v>62</v>
      </c>
      <c r="T2032" s="118" t="s">
        <v>62</v>
      </c>
      <c r="U2032" s="118" t="s">
        <v>62</v>
      </c>
      <c r="V2032" s="118" t="s">
        <v>62</v>
      </c>
      <c r="W2032" s="118" t="s">
        <v>62</v>
      </c>
    </row>
    <row r="2033" spans="1:23" ht="13.5" customHeight="1" x14ac:dyDescent="0.3">
      <c r="A2033" s="237">
        <v>0.47916666666666702</v>
      </c>
      <c r="B2033" s="118" t="s">
        <v>62</v>
      </c>
      <c r="C2033" s="118" t="s">
        <v>62</v>
      </c>
      <c r="D2033" s="118" t="s">
        <v>62</v>
      </c>
      <c r="E2033" s="118" t="s">
        <v>62</v>
      </c>
      <c r="F2033" s="118" t="s">
        <v>62</v>
      </c>
      <c r="G2033" s="118" t="s">
        <v>62</v>
      </c>
      <c r="H2033" s="118" t="s">
        <v>62</v>
      </c>
      <c r="I2033" s="118" t="s">
        <v>62</v>
      </c>
      <c r="J2033" s="118" t="s">
        <v>62</v>
      </c>
      <c r="K2033" s="118" t="s">
        <v>62</v>
      </c>
      <c r="L2033" s="118" t="s">
        <v>62</v>
      </c>
      <c r="M2033" s="118" t="s">
        <v>62</v>
      </c>
      <c r="N2033" s="118" t="s">
        <v>62</v>
      </c>
      <c r="O2033" s="118" t="s">
        <v>62</v>
      </c>
      <c r="P2033" s="118" t="s">
        <v>62</v>
      </c>
      <c r="Q2033" s="118" t="s">
        <v>62</v>
      </c>
      <c r="R2033" s="118" t="s">
        <v>62</v>
      </c>
      <c r="S2033" s="118" t="s">
        <v>62</v>
      </c>
      <c r="T2033" s="118" t="s">
        <v>62</v>
      </c>
      <c r="U2033" s="118" t="s">
        <v>62</v>
      </c>
      <c r="V2033" s="118" t="s">
        <v>62</v>
      </c>
      <c r="W2033" s="118" t="s">
        <v>62</v>
      </c>
    </row>
    <row r="2034" spans="1:23" ht="13.5" customHeight="1" x14ac:dyDescent="0.3">
      <c r="A2034" s="237">
        <v>0.48958333333333298</v>
      </c>
      <c r="B2034" s="118" t="s">
        <v>62</v>
      </c>
      <c r="C2034" s="118" t="s">
        <v>62</v>
      </c>
      <c r="D2034" s="118" t="s">
        <v>62</v>
      </c>
      <c r="E2034" s="118" t="s">
        <v>62</v>
      </c>
      <c r="F2034" s="118" t="s">
        <v>62</v>
      </c>
      <c r="G2034" s="118" t="s">
        <v>62</v>
      </c>
      <c r="H2034" s="118" t="s">
        <v>62</v>
      </c>
      <c r="I2034" s="118" t="s">
        <v>62</v>
      </c>
      <c r="J2034" s="118" t="s">
        <v>62</v>
      </c>
      <c r="K2034" s="118" t="s">
        <v>62</v>
      </c>
      <c r="L2034" s="118" t="s">
        <v>62</v>
      </c>
      <c r="M2034" s="118" t="s">
        <v>62</v>
      </c>
      <c r="N2034" s="118" t="s">
        <v>62</v>
      </c>
      <c r="O2034" s="118" t="s">
        <v>62</v>
      </c>
      <c r="P2034" s="118" t="s">
        <v>62</v>
      </c>
      <c r="Q2034" s="118" t="s">
        <v>62</v>
      </c>
      <c r="R2034" s="118" t="s">
        <v>62</v>
      </c>
      <c r="S2034" s="118" t="s">
        <v>62</v>
      </c>
      <c r="T2034" s="118" t="s">
        <v>62</v>
      </c>
      <c r="U2034" s="118" t="s">
        <v>62</v>
      </c>
      <c r="V2034" s="118" t="s">
        <v>62</v>
      </c>
      <c r="W2034" s="118" t="s">
        <v>62</v>
      </c>
    </row>
    <row r="2035" spans="1:23" ht="13.5" customHeight="1" x14ac:dyDescent="0.3">
      <c r="A2035" s="237">
        <v>0.5</v>
      </c>
      <c r="B2035" s="118" t="s">
        <v>62</v>
      </c>
      <c r="C2035" s="118" t="s">
        <v>62</v>
      </c>
      <c r="D2035" s="118" t="s">
        <v>62</v>
      </c>
      <c r="E2035" s="118" t="s">
        <v>62</v>
      </c>
      <c r="F2035" s="118" t="s">
        <v>62</v>
      </c>
      <c r="G2035" s="118" t="s">
        <v>62</v>
      </c>
      <c r="H2035" s="118" t="s">
        <v>62</v>
      </c>
      <c r="I2035" s="118" t="s">
        <v>62</v>
      </c>
      <c r="J2035" s="118" t="s">
        <v>62</v>
      </c>
      <c r="K2035" s="118" t="s">
        <v>62</v>
      </c>
      <c r="L2035" s="118" t="s">
        <v>62</v>
      </c>
      <c r="M2035" s="118" t="s">
        <v>62</v>
      </c>
      <c r="N2035" s="118" t="s">
        <v>62</v>
      </c>
      <c r="O2035" s="118" t="s">
        <v>62</v>
      </c>
      <c r="P2035" s="118" t="s">
        <v>62</v>
      </c>
      <c r="Q2035" s="118" t="s">
        <v>62</v>
      </c>
      <c r="R2035" s="118" t="s">
        <v>62</v>
      </c>
      <c r="S2035" s="118" t="s">
        <v>62</v>
      </c>
      <c r="T2035" s="118" t="s">
        <v>62</v>
      </c>
      <c r="U2035" s="118" t="s">
        <v>62</v>
      </c>
      <c r="V2035" s="118" t="s">
        <v>62</v>
      </c>
      <c r="W2035" s="118" t="s">
        <v>62</v>
      </c>
    </row>
    <row r="2036" spans="1:23" ht="13.5" customHeight="1" x14ac:dyDescent="0.3">
      <c r="A2036" s="237">
        <v>0.51041666666666696</v>
      </c>
      <c r="B2036" s="118" t="s">
        <v>62</v>
      </c>
      <c r="C2036" s="118" t="s">
        <v>62</v>
      </c>
      <c r="D2036" s="118" t="s">
        <v>62</v>
      </c>
      <c r="E2036" s="118" t="s">
        <v>62</v>
      </c>
      <c r="F2036" s="118" t="s">
        <v>62</v>
      </c>
      <c r="G2036" s="118" t="s">
        <v>62</v>
      </c>
      <c r="H2036" s="118" t="s">
        <v>62</v>
      </c>
      <c r="I2036" s="118" t="s">
        <v>62</v>
      </c>
      <c r="J2036" s="118" t="s">
        <v>62</v>
      </c>
      <c r="K2036" s="118" t="s">
        <v>62</v>
      </c>
      <c r="L2036" s="118" t="s">
        <v>62</v>
      </c>
      <c r="M2036" s="118" t="s">
        <v>62</v>
      </c>
      <c r="N2036" s="118" t="s">
        <v>62</v>
      </c>
      <c r="O2036" s="118" t="s">
        <v>62</v>
      </c>
      <c r="P2036" s="118" t="s">
        <v>62</v>
      </c>
      <c r="Q2036" s="118" t="s">
        <v>62</v>
      </c>
      <c r="R2036" s="118" t="s">
        <v>62</v>
      </c>
      <c r="S2036" s="118" t="s">
        <v>62</v>
      </c>
      <c r="T2036" s="118" t="s">
        <v>62</v>
      </c>
      <c r="U2036" s="118" t="s">
        <v>62</v>
      </c>
      <c r="V2036" s="118" t="s">
        <v>62</v>
      </c>
      <c r="W2036" s="118" t="s">
        <v>62</v>
      </c>
    </row>
    <row r="2037" spans="1:23" ht="13.5" customHeight="1" x14ac:dyDescent="0.3">
      <c r="A2037" s="237">
        <v>0.52083333333333304</v>
      </c>
      <c r="B2037" s="118" t="s">
        <v>62</v>
      </c>
      <c r="C2037" s="118" t="s">
        <v>62</v>
      </c>
      <c r="D2037" s="118" t="s">
        <v>62</v>
      </c>
      <c r="E2037" s="118" t="s">
        <v>62</v>
      </c>
      <c r="F2037" s="118" t="s">
        <v>62</v>
      </c>
      <c r="G2037" s="118" t="s">
        <v>62</v>
      </c>
      <c r="H2037" s="118" t="s">
        <v>62</v>
      </c>
      <c r="I2037" s="118" t="s">
        <v>62</v>
      </c>
      <c r="J2037" s="118" t="s">
        <v>62</v>
      </c>
      <c r="K2037" s="118" t="s">
        <v>62</v>
      </c>
      <c r="L2037" s="118" t="s">
        <v>62</v>
      </c>
      <c r="M2037" s="118" t="s">
        <v>62</v>
      </c>
      <c r="N2037" s="118" t="s">
        <v>62</v>
      </c>
      <c r="O2037" s="118" t="s">
        <v>62</v>
      </c>
      <c r="P2037" s="118" t="s">
        <v>62</v>
      </c>
      <c r="Q2037" s="118" t="s">
        <v>62</v>
      </c>
      <c r="R2037" s="118" t="s">
        <v>62</v>
      </c>
      <c r="S2037" s="118" t="s">
        <v>62</v>
      </c>
      <c r="T2037" s="118" t="s">
        <v>62</v>
      </c>
      <c r="U2037" s="118" t="s">
        <v>62</v>
      </c>
      <c r="V2037" s="118" t="s">
        <v>62</v>
      </c>
      <c r="W2037" s="118" t="s">
        <v>62</v>
      </c>
    </row>
    <row r="2038" spans="1:23" ht="13.5" customHeight="1" x14ac:dyDescent="0.3">
      <c r="A2038" s="237">
        <v>0.53125</v>
      </c>
      <c r="B2038" s="118" t="s">
        <v>62</v>
      </c>
      <c r="C2038" s="118" t="s">
        <v>62</v>
      </c>
      <c r="D2038" s="118" t="s">
        <v>62</v>
      </c>
      <c r="E2038" s="118" t="s">
        <v>62</v>
      </c>
      <c r="F2038" s="118" t="s">
        <v>62</v>
      </c>
      <c r="G2038" s="118" t="s">
        <v>62</v>
      </c>
      <c r="H2038" s="118" t="s">
        <v>62</v>
      </c>
      <c r="I2038" s="118" t="s">
        <v>62</v>
      </c>
      <c r="J2038" s="118" t="s">
        <v>62</v>
      </c>
      <c r="K2038" s="118" t="s">
        <v>62</v>
      </c>
      <c r="L2038" s="118" t="s">
        <v>62</v>
      </c>
      <c r="M2038" s="118" t="s">
        <v>62</v>
      </c>
      <c r="N2038" s="118" t="s">
        <v>62</v>
      </c>
      <c r="O2038" s="118" t="s">
        <v>62</v>
      </c>
      <c r="P2038" s="118" t="s">
        <v>62</v>
      </c>
      <c r="Q2038" s="118" t="s">
        <v>62</v>
      </c>
      <c r="R2038" s="118" t="s">
        <v>62</v>
      </c>
      <c r="S2038" s="118" t="s">
        <v>62</v>
      </c>
      <c r="T2038" s="118" t="s">
        <v>62</v>
      </c>
      <c r="U2038" s="118" t="s">
        <v>62</v>
      </c>
      <c r="V2038" s="118" t="s">
        <v>62</v>
      </c>
      <c r="W2038" s="118" t="s">
        <v>62</v>
      </c>
    </row>
    <row r="2039" spans="1:23" ht="13.5" customHeight="1" x14ac:dyDescent="0.3">
      <c r="A2039" s="237">
        <v>0.54166666666666696</v>
      </c>
      <c r="B2039" s="118" t="s">
        <v>62</v>
      </c>
      <c r="C2039" s="118" t="s">
        <v>62</v>
      </c>
      <c r="D2039" s="118" t="s">
        <v>62</v>
      </c>
      <c r="E2039" s="118" t="s">
        <v>62</v>
      </c>
      <c r="F2039" s="118" t="s">
        <v>62</v>
      </c>
      <c r="G2039" s="118" t="s">
        <v>62</v>
      </c>
      <c r="H2039" s="118" t="s">
        <v>62</v>
      </c>
      <c r="I2039" s="118" t="s">
        <v>62</v>
      </c>
      <c r="J2039" s="118" t="s">
        <v>62</v>
      </c>
      <c r="K2039" s="118" t="s">
        <v>62</v>
      </c>
      <c r="L2039" s="118" t="s">
        <v>62</v>
      </c>
      <c r="M2039" s="118" t="s">
        <v>62</v>
      </c>
      <c r="N2039" s="118" t="s">
        <v>62</v>
      </c>
      <c r="O2039" s="118" t="s">
        <v>62</v>
      </c>
      <c r="P2039" s="118" t="s">
        <v>62</v>
      </c>
      <c r="Q2039" s="118" t="s">
        <v>62</v>
      </c>
      <c r="R2039" s="118" t="s">
        <v>62</v>
      </c>
      <c r="S2039" s="118" t="s">
        <v>62</v>
      </c>
      <c r="T2039" s="118" t="s">
        <v>62</v>
      </c>
      <c r="U2039" s="118" t="s">
        <v>62</v>
      </c>
      <c r="V2039" s="118" t="s">
        <v>62</v>
      </c>
      <c r="W2039" s="118" t="s">
        <v>62</v>
      </c>
    </row>
    <row r="2040" spans="1:23" ht="13.5" customHeight="1" x14ac:dyDescent="0.3">
      <c r="A2040" s="237">
        <v>0.55208333333333304</v>
      </c>
      <c r="B2040" s="118" t="s">
        <v>62</v>
      </c>
      <c r="C2040" s="118" t="s">
        <v>62</v>
      </c>
      <c r="D2040" s="118" t="s">
        <v>62</v>
      </c>
      <c r="E2040" s="118" t="s">
        <v>62</v>
      </c>
      <c r="F2040" s="118" t="s">
        <v>62</v>
      </c>
      <c r="G2040" s="118" t="s">
        <v>62</v>
      </c>
      <c r="H2040" s="118" t="s">
        <v>62</v>
      </c>
      <c r="I2040" s="118" t="s">
        <v>62</v>
      </c>
      <c r="J2040" s="118" t="s">
        <v>62</v>
      </c>
      <c r="K2040" s="118" t="s">
        <v>62</v>
      </c>
      <c r="L2040" s="118" t="s">
        <v>62</v>
      </c>
      <c r="M2040" s="118" t="s">
        <v>62</v>
      </c>
      <c r="N2040" s="118" t="s">
        <v>62</v>
      </c>
      <c r="O2040" s="118" t="s">
        <v>62</v>
      </c>
      <c r="P2040" s="118" t="s">
        <v>62</v>
      </c>
      <c r="Q2040" s="118" t="s">
        <v>62</v>
      </c>
      <c r="R2040" s="118" t="s">
        <v>62</v>
      </c>
      <c r="S2040" s="118" t="s">
        <v>62</v>
      </c>
      <c r="T2040" s="118" t="s">
        <v>62</v>
      </c>
      <c r="U2040" s="118" t="s">
        <v>62</v>
      </c>
      <c r="V2040" s="118" t="s">
        <v>62</v>
      </c>
      <c r="W2040" s="118" t="s">
        <v>62</v>
      </c>
    </row>
    <row r="2041" spans="1:23" ht="13.5" customHeight="1" x14ac:dyDescent="0.3">
      <c r="A2041" s="237">
        <v>0.5625</v>
      </c>
      <c r="B2041" s="118" t="s">
        <v>62</v>
      </c>
      <c r="C2041" s="118" t="s">
        <v>62</v>
      </c>
      <c r="D2041" s="118" t="s">
        <v>62</v>
      </c>
      <c r="E2041" s="118" t="s">
        <v>62</v>
      </c>
      <c r="F2041" s="118" t="s">
        <v>62</v>
      </c>
      <c r="G2041" s="118" t="s">
        <v>62</v>
      </c>
      <c r="H2041" s="118" t="s">
        <v>62</v>
      </c>
      <c r="I2041" s="118" t="s">
        <v>62</v>
      </c>
      <c r="J2041" s="118" t="s">
        <v>62</v>
      </c>
      <c r="K2041" s="118" t="s">
        <v>62</v>
      </c>
      <c r="L2041" s="118" t="s">
        <v>62</v>
      </c>
      <c r="M2041" s="118" t="s">
        <v>62</v>
      </c>
      <c r="N2041" s="118" t="s">
        <v>62</v>
      </c>
      <c r="O2041" s="118" t="s">
        <v>62</v>
      </c>
      <c r="P2041" s="118" t="s">
        <v>62</v>
      </c>
      <c r="Q2041" s="118" t="s">
        <v>62</v>
      </c>
      <c r="R2041" s="118" t="s">
        <v>62</v>
      </c>
      <c r="S2041" s="118" t="s">
        <v>62</v>
      </c>
      <c r="T2041" s="118" t="s">
        <v>62</v>
      </c>
      <c r="U2041" s="118" t="s">
        <v>62</v>
      </c>
      <c r="V2041" s="118" t="s">
        <v>62</v>
      </c>
      <c r="W2041" s="118" t="s">
        <v>62</v>
      </c>
    </row>
    <row r="2042" spans="1:23" ht="13.5" customHeight="1" x14ac:dyDescent="0.3">
      <c r="A2042" s="237">
        <v>0.57291666666666696</v>
      </c>
      <c r="B2042" s="118" t="s">
        <v>62</v>
      </c>
      <c r="C2042" s="118" t="s">
        <v>62</v>
      </c>
      <c r="D2042" s="118" t="s">
        <v>62</v>
      </c>
      <c r="E2042" s="118" t="s">
        <v>62</v>
      </c>
      <c r="F2042" s="118" t="s">
        <v>62</v>
      </c>
      <c r="G2042" s="118" t="s">
        <v>62</v>
      </c>
      <c r="H2042" s="118" t="s">
        <v>62</v>
      </c>
      <c r="I2042" s="118" t="s">
        <v>62</v>
      </c>
      <c r="J2042" s="118" t="s">
        <v>62</v>
      </c>
      <c r="K2042" s="118" t="s">
        <v>62</v>
      </c>
      <c r="L2042" s="118" t="s">
        <v>62</v>
      </c>
      <c r="M2042" s="118" t="s">
        <v>62</v>
      </c>
      <c r="N2042" s="118" t="s">
        <v>62</v>
      </c>
      <c r="O2042" s="118" t="s">
        <v>62</v>
      </c>
      <c r="P2042" s="118" t="s">
        <v>62</v>
      </c>
      <c r="Q2042" s="118" t="s">
        <v>62</v>
      </c>
      <c r="R2042" s="118" t="s">
        <v>62</v>
      </c>
      <c r="S2042" s="118" t="s">
        <v>62</v>
      </c>
      <c r="T2042" s="118" t="s">
        <v>62</v>
      </c>
      <c r="U2042" s="118" t="s">
        <v>62</v>
      </c>
      <c r="V2042" s="118" t="s">
        <v>62</v>
      </c>
      <c r="W2042" s="118" t="s">
        <v>62</v>
      </c>
    </row>
    <row r="2043" spans="1:23" ht="13.5" customHeight="1" x14ac:dyDescent="0.3">
      <c r="A2043" s="237">
        <v>0.58333333333333304</v>
      </c>
      <c r="B2043" s="118" t="s">
        <v>62</v>
      </c>
      <c r="C2043" s="118" t="s">
        <v>62</v>
      </c>
      <c r="D2043" s="118" t="s">
        <v>62</v>
      </c>
      <c r="E2043" s="118" t="s">
        <v>62</v>
      </c>
      <c r="F2043" s="118" t="s">
        <v>62</v>
      </c>
      <c r="G2043" s="118" t="s">
        <v>62</v>
      </c>
      <c r="H2043" s="118" t="s">
        <v>62</v>
      </c>
      <c r="I2043" s="118" t="s">
        <v>62</v>
      </c>
      <c r="J2043" s="118" t="s">
        <v>62</v>
      </c>
      <c r="K2043" s="118" t="s">
        <v>62</v>
      </c>
      <c r="L2043" s="118" t="s">
        <v>62</v>
      </c>
      <c r="M2043" s="118" t="s">
        <v>62</v>
      </c>
      <c r="N2043" s="118" t="s">
        <v>62</v>
      </c>
      <c r="O2043" s="118" t="s">
        <v>62</v>
      </c>
      <c r="P2043" s="118" t="s">
        <v>62</v>
      </c>
      <c r="Q2043" s="118" t="s">
        <v>62</v>
      </c>
      <c r="R2043" s="118" t="s">
        <v>62</v>
      </c>
      <c r="S2043" s="118" t="s">
        <v>62</v>
      </c>
      <c r="T2043" s="118" t="s">
        <v>62</v>
      </c>
      <c r="U2043" s="118" t="s">
        <v>62</v>
      </c>
      <c r="V2043" s="118" t="s">
        <v>62</v>
      </c>
      <c r="W2043" s="118" t="s">
        <v>62</v>
      </c>
    </row>
    <row r="2044" spans="1:23" ht="13.5" customHeight="1" x14ac:dyDescent="0.3">
      <c r="A2044" s="237">
        <v>0.59375</v>
      </c>
      <c r="B2044" s="118" t="s">
        <v>62</v>
      </c>
      <c r="C2044" s="118" t="s">
        <v>62</v>
      </c>
      <c r="D2044" s="118" t="s">
        <v>62</v>
      </c>
      <c r="E2044" s="118" t="s">
        <v>62</v>
      </c>
      <c r="F2044" s="118" t="s">
        <v>62</v>
      </c>
      <c r="G2044" s="118" t="s">
        <v>62</v>
      </c>
      <c r="H2044" s="118" t="s">
        <v>62</v>
      </c>
      <c r="I2044" s="118" t="s">
        <v>62</v>
      </c>
      <c r="J2044" s="118" t="s">
        <v>62</v>
      </c>
      <c r="K2044" s="118" t="s">
        <v>62</v>
      </c>
      <c r="L2044" s="118" t="s">
        <v>62</v>
      </c>
      <c r="M2044" s="118" t="s">
        <v>62</v>
      </c>
      <c r="N2044" s="118" t="s">
        <v>62</v>
      </c>
      <c r="O2044" s="118" t="s">
        <v>62</v>
      </c>
      <c r="P2044" s="118" t="s">
        <v>62</v>
      </c>
      <c r="Q2044" s="118" t="s">
        <v>62</v>
      </c>
      <c r="R2044" s="118" t="s">
        <v>62</v>
      </c>
      <c r="S2044" s="118" t="s">
        <v>62</v>
      </c>
      <c r="T2044" s="118" t="s">
        <v>62</v>
      </c>
      <c r="U2044" s="118" t="s">
        <v>62</v>
      </c>
      <c r="V2044" s="118" t="s">
        <v>62</v>
      </c>
      <c r="W2044" s="118" t="s">
        <v>62</v>
      </c>
    </row>
    <row r="2045" spans="1:23" ht="13.5" customHeight="1" x14ac:dyDescent="0.3">
      <c r="A2045" s="237">
        <v>0.60416666666666696</v>
      </c>
      <c r="B2045" s="118" t="s">
        <v>62</v>
      </c>
      <c r="C2045" s="118" t="s">
        <v>62</v>
      </c>
      <c r="D2045" s="118" t="s">
        <v>62</v>
      </c>
      <c r="E2045" s="118" t="s">
        <v>62</v>
      </c>
      <c r="F2045" s="118" t="s">
        <v>62</v>
      </c>
      <c r="G2045" s="118" t="s">
        <v>62</v>
      </c>
      <c r="H2045" s="118" t="s">
        <v>62</v>
      </c>
      <c r="I2045" s="118" t="s">
        <v>62</v>
      </c>
      <c r="J2045" s="118" t="s">
        <v>62</v>
      </c>
      <c r="K2045" s="118" t="s">
        <v>62</v>
      </c>
      <c r="L2045" s="118" t="s">
        <v>62</v>
      </c>
      <c r="M2045" s="118" t="s">
        <v>62</v>
      </c>
      <c r="N2045" s="118" t="s">
        <v>62</v>
      </c>
      <c r="O2045" s="118" t="s">
        <v>62</v>
      </c>
      <c r="P2045" s="118" t="s">
        <v>62</v>
      </c>
      <c r="Q2045" s="118" t="s">
        <v>62</v>
      </c>
      <c r="R2045" s="118" t="s">
        <v>62</v>
      </c>
      <c r="S2045" s="118" t="s">
        <v>62</v>
      </c>
      <c r="T2045" s="118" t="s">
        <v>62</v>
      </c>
      <c r="U2045" s="118" t="s">
        <v>62</v>
      </c>
      <c r="V2045" s="118" t="s">
        <v>62</v>
      </c>
      <c r="W2045" s="118" t="s">
        <v>62</v>
      </c>
    </row>
    <row r="2046" spans="1:23" ht="13.5" customHeight="1" x14ac:dyDescent="0.3">
      <c r="A2046" s="237">
        <v>0.61458333333333304</v>
      </c>
      <c r="B2046" s="118" t="s">
        <v>62</v>
      </c>
      <c r="C2046" s="118" t="s">
        <v>62</v>
      </c>
      <c r="D2046" s="118" t="s">
        <v>62</v>
      </c>
      <c r="E2046" s="118" t="s">
        <v>62</v>
      </c>
      <c r="F2046" s="118" t="s">
        <v>62</v>
      </c>
      <c r="G2046" s="118" t="s">
        <v>62</v>
      </c>
      <c r="H2046" s="118" t="s">
        <v>62</v>
      </c>
      <c r="I2046" s="118" t="s">
        <v>62</v>
      </c>
      <c r="J2046" s="118" t="s">
        <v>62</v>
      </c>
      <c r="K2046" s="118" t="s">
        <v>62</v>
      </c>
      <c r="L2046" s="118" t="s">
        <v>62</v>
      </c>
      <c r="M2046" s="118" t="s">
        <v>62</v>
      </c>
      <c r="N2046" s="118" t="s">
        <v>62</v>
      </c>
      <c r="O2046" s="118" t="s">
        <v>62</v>
      </c>
      <c r="P2046" s="118" t="s">
        <v>62</v>
      </c>
      <c r="Q2046" s="118" t="s">
        <v>62</v>
      </c>
      <c r="R2046" s="118" t="s">
        <v>62</v>
      </c>
      <c r="S2046" s="118" t="s">
        <v>62</v>
      </c>
      <c r="T2046" s="118" t="s">
        <v>62</v>
      </c>
      <c r="U2046" s="118" t="s">
        <v>62</v>
      </c>
      <c r="V2046" s="118" t="s">
        <v>62</v>
      </c>
      <c r="W2046" s="118" t="s">
        <v>62</v>
      </c>
    </row>
    <row r="2047" spans="1:23" ht="13.5" customHeight="1" x14ac:dyDescent="0.3">
      <c r="A2047" s="237">
        <v>0.625</v>
      </c>
      <c r="B2047" s="118" t="s">
        <v>62</v>
      </c>
      <c r="C2047" s="118" t="s">
        <v>62</v>
      </c>
      <c r="D2047" s="118" t="s">
        <v>62</v>
      </c>
      <c r="E2047" s="118" t="s">
        <v>62</v>
      </c>
      <c r="F2047" s="118" t="s">
        <v>62</v>
      </c>
      <c r="G2047" s="118" t="s">
        <v>62</v>
      </c>
      <c r="H2047" s="118" t="s">
        <v>62</v>
      </c>
      <c r="I2047" s="118" t="s">
        <v>62</v>
      </c>
      <c r="J2047" s="118" t="s">
        <v>62</v>
      </c>
      <c r="K2047" s="118" t="s">
        <v>62</v>
      </c>
      <c r="L2047" s="118" t="s">
        <v>62</v>
      </c>
      <c r="M2047" s="118" t="s">
        <v>62</v>
      </c>
      <c r="N2047" s="118" t="s">
        <v>62</v>
      </c>
      <c r="O2047" s="118" t="s">
        <v>62</v>
      </c>
      <c r="P2047" s="118" t="s">
        <v>62</v>
      </c>
      <c r="Q2047" s="118" t="s">
        <v>62</v>
      </c>
      <c r="R2047" s="118" t="s">
        <v>62</v>
      </c>
      <c r="S2047" s="118" t="s">
        <v>62</v>
      </c>
      <c r="T2047" s="118" t="s">
        <v>62</v>
      </c>
      <c r="U2047" s="118" t="s">
        <v>62</v>
      </c>
      <c r="V2047" s="118" t="s">
        <v>62</v>
      </c>
      <c r="W2047" s="118" t="s">
        <v>62</v>
      </c>
    </row>
    <row r="2048" spans="1:23" ht="13.5" customHeight="1" x14ac:dyDescent="0.3">
      <c r="A2048" s="237">
        <v>0.63541666666666696</v>
      </c>
      <c r="B2048" s="118" t="s">
        <v>62</v>
      </c>
      <c r="C2048" s="118" t="s">
        <v>62</v>
      </c>
      <c r="D2048" s="118" t="s">
        <v>62</v>
      </c>
      <c r="E2048" s="118" t="s">
        <v>62</v>
      </c>
      <c r="F2048" s="118" t="s">
        <v>62</v>
      </c>
      <c r="G2048" s="118" t="s">
        <v>62</v>
      </c>
      <c r="H2048" s="118" t="s">
        <v>62</v>
      </c>
      <c r="I2048" s="118" t="s">
        <v>62</v>
      </c>
      <c r="J2048" s="118" t="s">
        <v>62</v>
      </c>
      <c r="K2048" s="118" t="s">
        <v>62</v>
      </c>
      <c r="L2048" s="118" t="s">
        <v>62</v>
      </c>
      <c r="M2048" s="118" t="s">
        <v>62</v>
      </c>
      <c r="N2048" s="118" t="s">
        <v>62</v>
      </c>
      <c r="O2048" s="118" t="s">
        <v>62</v>
      </c>
      <c r="P2048" s="118" t="s">
        <v>62</v>
      </c>
      <c r="Q2048" s="118" t="s">
        <v>62</v>
      </c>
      <c r="R2048" s="118" t="s">
        <v>62</v>
      </c>
      <c r="S2048" s="118" t="s">
        <v>62</v>
      </c>
      <c r="T2048" s="118" t="s">
        <v>62</v>
      </c>
      <c r="U2048" s="118" t="s">
        <v>62</v>
      </c>
      <c r="V2048" s="118" t="s">
        <v>62</v>
      </c>
      <c r="W2048" s="118" t="s">
        <v>62</v>
      </c>
    </row>
    <row r="2049" spans="1:23" ht="13.5" customHeight="1" x14ac:dyDescent="0.3">
      <c r="A2049" s="237">
        <v>0.64583333333333304</v>
      </c>
      <c r="B2049" s="118" t="s">
        <v>62</v>
      </c>
      <c r="C2049" s="118" t="s">
        <v>62</v>
      </c>
      <c r="D2049" s="118" t="s">
        <v>62</v>
      </c>
      <c r="E2049" s="118" t="s">
        <v>62</v>
      </c>
      <c r="F2049" s="118" t="s">
        <v>62</v>
      </c>
      <c r="G2049" s="118" t="s">
        <v>62</v>
      </c>
      <c r="H2049" s="118" t="s">
        <v>62</v>
      </c>
      <c r="I2049" s="118" t="s">
        <v>62</v>
      </c>
      <c r="J2049" s="118" t="s">
        <v>62</v>
      </c>
      <c r="K2049" s="118" t="s">
        <v>62</v>
      </c>
      <c r="L2049" s="118" t="s">
        <v>62</v>
      </c>
      <c r="M2049" s="118" t="s">
        <v>62</v>
      </c>
      <c r="N2049" s="118" t="s">
        <v>62</v>
      </c>
      <c r="O2049" s="118" t="s">
        <v>62</v>
      </c>
      <c r="P2049" s="118" t="s">
        <v>62</v>
      </c>
      <c r="Q2049" s="118" t="s">
        <v>62</v>
      </c>
      <c r="R2049" s="118" t="s">
        <v>62</v>
      </c>
      <c r="S2049" s="118" t="s">
        <v>62</v>
      </c>
      <c r="T2049" s="118" t="s">
        <v>62</v>
      </c>
      <c r="U2049" s="118" t="s">
        <v>62</v>
      </c>
      <c r="V2049" s="118" t="s">
        <v>62</v>
      </c>
      <c r="W2049" s="118" t="s">
        <v>62</v>
      </c>
    </row>
    <row r="2050" spans="1:23" ht="13.5" customHeight="1" x14ac:dyDescent="0.3">
      <c r="A2050" s="237">
        <v>0.65625</v>
      </c>
      <c r="B2050" s="118" t="s">
        <v>62</v>
      </c>
      <c r="C2050" s="118" t="s">
        <v>62</v>
      </c>
      <c r="D2050" s="118" t="s">
        <v>62</v>
      </c>
      <c r="E2050" s="118" t="s">
        <v>62</v>
      </c>
      <c r="F2050" s="118" t="s">
        <v>62</v>
      </c>
      <c r="G2050" s="118" t="s">
        <v>62</v>
      </c>
      <c r="H2050" s="118" t="s">
        <v>62</v>
      </c>
      <c r="I2050" s="118" t="s">
        <v>62</v>
      </c>
      <c r="J2050" s="118" t="s">
        <v>62</v>
      </c>
      <c r="K2050" s="118" t="s">
        <v>62</v>
      </c>
      <c r="L2050" s="118" t="s">
        <v>62</v>
      </c>
      <c r="M2050" s="118" t="s">
        <v>62</v>
      </c>
      <c r="N2050" s="118" t="s">
        <v>62</v>
      </c>
      <c r="O2050" s="118" t="s">
        <v>62</v>
      </c>
      <c r="P2050" s="118" t="s">
        <v>62</v>
      </c>
      <c r="Q2050" s="118" t="s">
        <v>62</v>
      </c>
      <c r="R2050" s="118" t="s">
        <v>62</v>
      </c>
      <c r="S2050" s="118" t="s">
        <v>62</v>
      </c>
      <c r="T2050" s="118" t="s">
        <v>62</v>
      </c>
      <c r="U2050" s="118" t="s">
        <v>62</v>
      </c>
      <c r="V2050" s="118" t="s">
        <v>62</v>
      </c>
      <c r="W2050" s="118" t="s">
        <v>62</v>
      </c>
    </row>
    <row r="2051" spans="1:23" ht="13.5" customHeight="1" x14ac:dyDescent="0.3">
      <c r="A2051" s="237">
        <v>0.66666666666666696</v>
      </c>
      <c r="B2051" s="118" t="s">
        <v>62</v>
      </c>
      <c r="C2051" s="118" t="s">
        <v>62</v>
      </c>
      <c r="D2051" s="118" t="s">
        <v>62</v>
      </c>
      <c r="E2051" s="118" t="s">
        <v>62</v>
      </c>
      <c r="F2051" s="118" t="s">
        <v>62</v>
      </c>
      <c r="G2051" s="118" t="s">
        <v>62</v>
      </c>
      <c r="H2051" s="118" t="s">
        <v>62</v>
      </c>
      <c r="I2051" s="118" t="s">
        <v>62</v>
      </c>
      <c r="J2051" s="118" t="s">
        <v>62</v>
      </c>
      <c r="K2051" s="118" t="s">
        <v>62</v>
      </c>
      <c r="L2051" s="118" t="s">
        <v>62</v>
      </c>
      <c r="M2051" s="118" t="s">
        <v>62</v>
      </c>
      <c r="N2051" s="118" t="s">
        <v>62</v>
      </c>
      <c r="O2051" s="118" t="s">
        <v>62</v>
      </c>
      <c r="P2051" s="118" t="s">
        <v>62</v>
      </c>
      <c r="Q2051" s="118" t="s">
        <v>62</v>
      </c>
      <c r="R2051" s="118" t="s">
        <v>62</v>
      </c>
      <c r="S2051" s="118" t="s">
        <v>62</v>
      </c>
      <c r="T2051" s="118" t="s">
        <v>62</v>
      </c>
      <c r="U2051" s="118" t="s">
        <v>62</v>
      </c>
      <c r="V2051" s="118" t="s">
        <v>62</v>
      </c>
      <c r="W2051" s="118" t="s">
        <v>62</v>
      </c>
    </row>
    <row r="2052" spans="1:23" ht="13.5" customHeight="1" x14ac:dyDescent="0.3">
      <c r="A2052" s="237">
        <v>0.67708333333333304</v>
      </c>
      <c r="B2052" s="118" t="s">
        <v>62</v>
      </c>
      <c r="C2052" s="118" t="s">
        <v>62</v>
      </c>
      <c r="D2052" s="118" t="s">
        <v>62</v>
      </c>
      <c r="E2052" s="118" t="s">
        <v>62</v>
      </c>
      <c r="F2052" s="118" t="s">
        <v>62</v>
      </c>
      <c r="G2052" s="118" t="s">
        <v>62</v>
      </c>
      <c r="H2052" s="118" t="s">
        <v>62</v>
      </c>
      <c r="I2052" s="118" t="s">
        <v>62</v>
      </c>
      <c r="J2052" s="118" t="s">
        <v>62</v>
      </c>
      <c r="K2052" s="118" t="s">
        <v>62</v>
      </c>
      <c r="L2052" s="118" t="s">
        <v>62</v>
      </c>
      <c r="M2052" s="118" t="s">
        <v>62</v>
      </c>
      <c r="N2052" s="118" t="s">
        <v>62</v>
      </c>
      <c r="O2052" s="118" t="s">
        <v>62</v>
      </c>
      <c r="P2052" s="118" t="s">
        <v>62</v>
      </c>
      <c r="Q2052" s="118" t="s">
        <v>62</v>
      </c>
      <c r="R2052" s="118" t="s">
        <v>62</v>
      </c>
      <c r="S2052" s="118" t="s">
        <v>62</v>
      </c>
      <c r="T2052" s="118" t="s">
        <v>62</v>
      </c>
      <c r="U2052" s="118" t="s">
        <v>62</v>
      </c>
      <c r="V2052" s="118" t="s">
        <v>62</v>
      </c>
      <c r="W2052" s="118" t="s">
        <v>62</v>
      </c>
    </row>
    <row r="2053" spans="1:23" ht="13.5" customHeight="1" x14ac:dyDescent="0.3">
      <c r="A2053" s="237">
        <v>0.6875</v>
      </c>
      <c r="B2053" s="118" t="s">
        <v>62</v>
      </c>
      <c r="C2053" s="118" t="s">
        <v>62</v>
      </c>
      <c r="D2053" s="118" t="s">
        <v>62</v>
      </c>
      <c r="E2053" s="118" t="s">
        <v>62</v>
      </c>
      <c r="F2053" s="118" t="s">
        <v>62</v>
      </c>
      <c r="G2053" s="118" t="s">
        <v>62</v>
      </c>
      <c r="H2053" s="118" t="s">
        <v>62</v>
      </c>
      <c r="I2053" s="118" t="s">
        <v>62</v>
      </c>
      <c r="J2053" s="118" t="s">
        <v>62</v>
      </c>
      <c r="K2053" s="118" t="s">
        <v>62</v>
      </c>
      <c r="L2053" s="118" t="s">
        <v>62</v>
      </c>
      <c r="M2053" s="118" t="s">
        <v>62</v>
      </c>
      <c r="N2053" s="118" t="s">
        <v>62</v>
      </c>
      <c r="O2053" s="118" t="s">
        <v>62</v>
      </c>
      <c r="P2053" s="118" t="s">
        <v>62</v>
      </c>
      <c r="Q2053" s="118" t="s">
        <v>62</v>
      </c>
      <c r="R2053" s="118" t="s">
        <v>62</v>
      </c>
      <c r="S2053" s="118" t="s">
        <v>62</v>
      </c>
      <c r="T2053" s="118" t="s">
        <v>62</v>
      </c>
      <c r="U2053" s="118" t="s">
        <v>62</v>
      </c>
      <c r="V2053" s="118" t="s">
        <v>62</v>
      </c>
      <c r="W2053" s="118" t="s">
        <v>62</v>
      </c>
    </row>
    <row r="2054" spans="1:23" ht="13.5" customHeight="1" x14ac:dyDescent="0.3">
      <c r="A2054" s="237">
        <v>0.69791666666666696</v>
      </c>
      <c r="B2054" s="118" t="s">
        <v>62</v>
      </c>
      <c r="C2054" s="118" t="s">
        <v>62</v>
      </c>
      <c r="D2054" s="118" t="s">
        <v>62</v>
      </c>
      <c r="E2054" s="118" t="s">
        <v>62</v>
      </c>
      <c r="F2054" s="118" t="s">
        <v>62</v>
      </c>
      <c r="G2054" s="118" t="s">
        <v>62</v>
      </c>
      <c r="H2054" s="118" t="s">
        <v>62</v>
      </c>
      <c r="I2054" s="118" t="s">
        <v>62</v>
      </c>
      <c r="J2054" s="118" t="s">
        <v>62</v>
      </c>
      <c r="K2054" s="118" t="s">
        <v>62</v>
      </c>
      <c r="L2054" s="118" t="s">
        <v>62</v>
      </c>
      <c r="M2054" s="118" t="s">
        <v>62</v>
      </c>
      <c r="N2054" s="118" t="s">
        <v>62</v>
      </c>
      <c r="O2054" s="118" t="s">
        <v>62</v>
      </c>
      <c r="P2054" s="118" t="s">
        <v>62</v>
      </c>
      <c r="Q2054" s="118" t="s">
        <v>62</v>
      </c>
      <c r="R2054" s="118" t="s">
        <v>62</v>
      </c>
      <c r="S2054" s="118" t="s">
        <v>62</v>
      </c>
      <c r="T2054" s="118" t="s">
        <v>62</v>
      </c>
      <c r="U2054" s="118" t="s">
        <v>62</v>
      </c>
      <c r="V2054" s="118" t="s">
        <v>62</v>
      </c>
      <c r="W2054" s="118" t="s">
        <v>62</v>
      </c>
    </row>
    <row r="2055" spans="1:23" ht="13.5" customHeight="1" x14ac:dyDescent="0.3">
      <c r="A2055" s="237">
        <v>0.70833333333333304</v>
      </c>
      <c r="B2055" s="118" t="s">
        <v>62</v>
      </c>
      <c r="C2055" s="118" t="s">
        <v>62</v>
      </c>
      <c r="D2055" s="118" t="s">
        <v>62</v>
      </c>
      <c r="E2055" s="118" t="s">
        <v>62</v>
      </c>
      <c r="F2055" s="118" t="s">
        <v>62</v>
      </c>
      <c r="G2055" s="118" t="s">
        <v>62</v>
      </c>
      <c r="H2055" s="118" t="s">
        <v>62</v>
      </c>
      <c r="I2055" s="118" t="s">
        <v>62</v>
      </c>
      <c r="J2055" s="118" t="s">
        <v>62</v>
      </c>
      <c r="K2055" s="118" t="s">
        <v>62</v>
      </c>
      <c r="L2055" s="118" t="s">
        <v>62</v>
      </c>
      <c r="M2055" s="118" t="s">
        <v>62</v>
      </c>
      <c r="N2055" s="118" t="s">
        <v>62</v>
      </c>
      <c r="O2055" s="118" t="s">
        <v>62</v>
      </c>
      <c r="P2055" s="118" t="s">
        <v>62</v>
      </c>
      <c r="Q2055" s="118" t="s">
        <v>62</v>
      </c>
      <c r="R2055" s="118" t="s">
        <v>62</v>
      </c>
      <c r="S2055" s="118" t="s">
        <v>62</v>
      </c>
      <c r="T2055" s="118" t="s">
        <v>62</v>
      </c>
      <c r="U2055" s="118" t="s">
        <v>62</v>
      </c>
      <c r="V2055" s="118" t="s">
        <v>62</v>
      </c>
      <c r="W2055" s="118" t="s">
        <v>62</v>
      </c>
    </row>
    <row r="2056" spans="1:23" ht="13.5" customHeight="1" x14ac:dyDescent="0.3">
      <c r="A2056" s="237">
        <v>0.71875</v>
      </c>
      <c r="B2056" s="118" t="s">
        <v>62</v>
      </c>
      <c r="C2056" s="118" t="s">
        <v>62</v>
      </c>
      <c r="D2056" s="118" t="s">
        <v>62</v>
      </c>
      <c r="E2056" s="118" t="s">
        <v>62</v>
      </c>
      <c r="F2056" s="118" t="s">
        <v>62</v>
      </c>
      <c r="G2056" s="118" t="s">
        <v>62</v>
      </c>
      <c r="H2056" s="118" t="s">
        <v>62</v>
      </c>
      <c r="I2056" s="118" t="s">
        <v>62</v>
      </c>
      <c r="J2056" s="118" t="s">
        <v>62</v>
      </c>
      <c r="K2056" s="118" t="s">
        <v>62</v>
      </c>
      <c r="L2056" s="118" t="s">
        <v>62</v>
      </c>
      <c r="M2056" s="118" t="s">
        <v>62</v>
      </c>
      <c r="N2056" s="118" t="s">
        <v>62</v>
      </c>
      <c r="O2056" s="118" t="s">
        <v>62</v>
      </c>
      <c r="P2056" s="118" t="s">
        <v>62</v>
      </c>
      <c r="Q2056" s="118" t="s">
        <v>62</v>
      </c>
      <c r="R2056" s="118" t="s">
        <v>62</v>
      </c>
      <c r="S2056" s="118" t="s">
        <v>62</v>
      </c>
      <c r="T2056" s="118" t="s">
        <v>62</v>
      </c>
      <c r="U2056" s="118" t="s">
        <v>62</v>
      </c>
      <c r="V2056" s="118" t="s">
        <v>62</v>
      </c>
      <c r="W2056" s="118" t="s">
        <v>62</v>
      </c>
    </row>
    <row r="2057" spans="1:23" ht="13.5" customHeight="1" x14ac:dyDescent="0.3">
      <c r="A2057" s="237">
        <v>0.72916666666666696</v>
      </c>
      <c r="B2057" s="118" t="s">
        <v>62</v>
      </c>
      <c r="C2057" s="118" t="s">
        <v>62</v>
      </c>
      <c r="D2057" s="118" t="s">
        <v>62</v>
      </c>
      <c r="E2057" s="118" t="s">
        <v>62</v>
      </c>
      <c r="F2057" s="118" t="s">
        <v>62</v>
      </c>
      <c r="G2057" s="118" t="s">
        <v>62</v>
      </c>
      <c r="H2057" s="118" t="s">
        <v>62</v>
      </c>
      <c r="I2057" s="118" t="s">
        <v>62</v>
      </c>
      <c r="J2057" s="118" t="s">
        <v>62</v>
      </c>
      <c r="K2057" s="118" t="s">
        <v>62</v>
      </c>
      <c r="L2057" s="118" t="s">
        <v>62</v>
      </c>
      <c r="M2057" s="118" t="s">
        <v>62</v>
      </c>
      <c r="N2057" s="118" t="s">
        <v>62</v>
      </c>
      <c r="O2057" s="118" t="s">
        <v>62</v>
      </c>
      <c r="P2057" s="118" t="s">
        <v>62</v>
      </c>
      <c r="Q2057" s="118" t="s">
        <v>62</v>
      </c>
      <c r="R2057" s="118" t="s">
        <v>62</v>
      </c>
      <c r="S2057" s="118" t="s">
        <v>62</v>
      </c>
      <c r="T2057" s="118" t="s">
        <v>62</v>
      </c>
      <c r="U2057" s="118" t="s">
        <v>62</v>
      </c>
      <c r="V2057" s="118" t="s">
        <v>62</v>
      </c>
      <c r="W2057" s="118" t="s">
        <v>62</v>
      </c>
    </row>
    <row r="2058" spans="1:23" ht="13.5" customHeight="1" x14ac:dyDescent="0.3">
      <c r="A2058" s="237">
        <v>0.73958333333333304</v>
      </c>
      <c r="B2058" s="118" t="s">
        <v>62</v>
      </c>
      <c r="C2058" s="118" t="s">
        <v>62</v>
      </c>
      <c r="D2058" s="118" t="s">
        <v>62</v>
      </c>
      <c r="E2058" s="118" t="s">
        <v>62</v>
      </c>
      <c r="F2058" s="118" t="s">
        <v>62</v>
      </c>
      <c r="G2058" s="118" t="s">
        <v>62</v>
      </c>
      <c r="H2058" s="118" t="s">
        <v>62</v>
      </c>
      <c r="I2058" s="118" t="s">
        <v>62</v>
      </c>
      <c r="J2058" s="118" t="s">
        <v>62</v>
      </c>
      <c r="K2058" s="118" t="s">
        <v>62</v>
      </c>
      <c r="L2058" s="118" t="s">
        <v>62</v>
      </c>
      <c r="M2058" s="118" t="s">
        <v>62</v>
      </c>
      <c r="N2058" s="118" t="s">
        <v>62</v>
      </c>
      <c r="O2058" s="118" t="s">
        <v>62</v>
      </c>
      <c r="P2058" s="118" t="s">
        <v>62</v>
      </c>
      <c r="Q2058" s="118" t="s">
        <v>62</v>
      </c>
      <c r="R2058" s="118" t="s">
        <v>62</v>
      </c>
      <c r="S2058" s="118" t="s">
        <v>62</v>
      </c>
      <c r="T2058" s="118" t="s">
        <v>62</v>
      </c>
      <c r="U2058" s="118" t="s">
        <v>62</v>
      </c>
      <c r="V2058" s="118" t="s">
        <v>62</v>
      </c>
      <c r="W2058" s="118" t="s">
        <v>62</v>
      </c>
    </row>
    <row r="2059" spans="1:23" ht="13.5" customHeight="1" x14ac:dyDescent="0.3">
      <c r="A2059" s="237">
        <v>0.75</v>
      </c>
      <c r="B2059" s="118" t="s">
        <v>62</v>
      </c>
      <c r="C2059" s="118" t="s">
        <v>62</v>
      </c>
      <c r="D2059" s="118" t="s">
        <v>62</v>
      </c>
      <c r="E2059" s="118" t="s">
        <v>62</v>
      </c>
      <c r="F2059" s="118" t="s">
        <v>62</v>
      </c>
      <c r="G2059" s="118" t="s">
        <v>62</v>
      </c>
      <c r="H2059" s="118" t="s">
        <v>62</v>
      </c>
      <c r="I2059" s="118" t="s">
        <v>62</v>
      </c>
      <c r="J2059" s="118" t="s">
        <v>62</v>
      </c>
      <c r="K2059" s="118" t="s">
        <v>62</v>
      </c>
      <c r="L2059" s="118" t="s">
        <v>62</v>
      </c>
      <c r="M2059" s="118" t="s">
        <v>62</v>
      </c>
      <c r="N2059" s="118" t="s">
        <v>62</v>
      </c>
      <c r="O2059" s="118" t="s">
        <v>62</v>
      </c>
      <c r="P2059" s="118" t="s">
        <v>62</v>
      </c>
      <c r="Q2059" s="118" t="s">
        <v>62</v>
      </c>
      <c r="R2059" s="118" t="s">
        <v>62</v>
      </c>
      <c r="S2059" s="118" t="s">
        <v>62</v>
      </c>
      <c r="T2059" s="118" t="s">
        <v>62</v>
      </c>
      <c r="U2059" s="118" t="s">
        <v>62</v>
      </c>
      <c r="V2059" s="118" t="s">
        <v>62</v>
      </c>
      <c r="W2059" s="118" t="s">
        <v>62</v>
      </c>
    </row>
    <row r="2060" spans="1:23" ht="13.5" customHeight="1" x14ac:dyDescent="0.3">
      <c r="A2060" s="237">
        <v>0.76041666666666696</v>
      </c>
      <c r="B2060" s="118" t="s">
        <v>62</v>
      </c>
      <c r="C2060" s="118" t="s">
        <v>62</v>
      </c>
      <c r="D2060" s="118" t="s">
        <v>62</v>
      </c>
      <c r="E2060" s="118" t="s">
        <v>62</v>
      </c>
      <c r="F2060" s="118" t="s">
        <v>62</v>
      </c>
      <c r="G2060" s="118" t="s">
        <v>62</v>
      </c>
      <c r="H2060" s="118" t="s">
        <v>62</v>
      </c>
      <c r="I2060" s="118" t="s">
        <v>62</v>
      </c>
      <c r="J2060" s="118" t="s">
        <v>62</v>
      </c>
      <c r="K2060" s="118" t="s">
        <v>62</v>
      </c>
      <c r="L2060" s="118" t="s">
        <v>62</v>
      </c>
      <c r="M2060" s="118" t="s">
        <v>62</v>
      </c>
      <c r="N2060" s="118" t="s">
        <v>62</v>
      </c>
      <c r="O2060" s="118" t="s">
        <v>62</v>
      </c>
      <c r="P2060" s="118" t="s">
        <v>62</v>
      </c>
      <c r="Q2060" s="118" t="s">
        <v>62</v>
      </c>
      <c r="R2060" s="118" t="s">
        <v>62</v>
      </c>
      <c r="S2060" s="118" t="s">
        <v>62</v>
      </c>
      <c r="T2060" s="118" t="s">
        <v>62</v>
      </c>
      <c r="U2060" s="118" t="s">
        <v>62</v>
      </c>
      <c r="V2060" s="118" t="s">
        <v>62</v>
      </c>
      <c r="W2060" s="118" t="s">
        <v>62</v>
      </c>
    </row>
    <row r="2061" spans="1:23" ht="13.5" customHeight="1" x14ac:dyDescent="0.3">
      <c r="A2061" s="237">
        <v>0.77083333333333304</v>
      </c>
      <c r="B2061" s="118" t="s">
        <v>62</v>
      </c>
      <c r="C2061" s="118" t="s">
        <v>62</v>
      </c>
      <c r="D2061" s="118" t="s">
        <v>62</v>
      </c>
      <c r="E2061" s="118" t="s">
        <v>62</v>
      </c>
      <c r="F2061" s="118" t="s">
        <v>62</v>
      </c>
      <c r="G2061" s="118" t="s">
        <v>62</v>
      </c>
      <c r="H2061" s="118" t="s">
        <v>62</v>
      </c>
      <c r="I2061" s="118" t="s">
        <v>62</v>
      </c>
      <c r="J2061" s="118" t="s">
        <v>62</v>
      </c>
      <c r="K2061" s="118" t="s">
        <v>62</v>
      </c>
      <c r="L2061" s="118" t="s">
        <v>62</v>
      </c>
      <c r="M2061" s="118" t="s">
        <v>62</v>
      </c>
      <c r="N2061" s="118" t="s">
        <v>62</v>
      </c>
      <c r="O2061" s="118" t="s">
        <v>62</v>
      </c>
      <c r="P2061" s="118" t="s">
        <v>62</v>
      </c>
      <c r="Q2061" s="118" t="s">
        <v>62</v>
      </c>
      <c r="R2061" s="118" t="s">
        <v>62</v>
      </c>
      <c r="S2061" s="118" t="s">
        <v>62</v>
      </c>
      <c r="T2061" s="118" t="s">
        <v>62</v>
      </c>
      <c r="U2061" s="118" t="s">
        <v>62</v>
      </c>
      <c r="V2061" s="118" t="s">
        <v>62</v>
      </c>
      <c r="W2061" s="118" t="s">
        <v>62</v>
      </c>
    </row>
    <row r="2062" spans="1:23" ht="13.5" customHeight="1" x14ac:dyDescent="0.3">
      <c r="A2062" s="237">
        <v>0.78125</v>
      </c>
      <c r="B2062" s="118" t="s">
        <v>62</v>
      </c>
      <c r="C2062" s="118" t="s">
        <v>62</v>
      </c>
      <c r="D2062" s="118" t="s">
        <v>62</v>
      </c>
      <c r="E2062" s="118" t="s">
        <v>62</v>
      </c>
      <c r="F2062" s="118" t="s">
        <v>62</v>
      </c>
      <c r="G2062" s="118" t="s">
        <v>62</v>
      </c>
      <c r="H2062" s="118" t="s">
        <v>62</v>
      </c>
      <c r="I2062" s="118" t="s">
        <v>62</v>
      </c>
      <c r="J2062" s="118" t="s">
        <v>62</v>
      </c>
      <c r="K2062" s="118" t="s">
        <v>62</v>
      </c>
      <c r="L2062" s="118" t="s">
        <v>62</v>
      </c>
      <c r="M2062" s="118" t="s">
        <v>62</v>
      </c>
      <c r="N2062" s="118" t="s">
        <v>62</v>
      </c>
      <c r="O2062" s="118" t="s">
        <v>62</v>
      </c>
      <c r="P2062" s="118" t="s">
        <v>62</v>
      </c>
      <c r="Q2062" s="118" t="s">
        <v>62</v>
      </c>
      <c r="R2062" s="118" t="s">
        <v>62</v>
      </c>
      <c r="S2062" s="118" t="s">
        <v>62</v>
      </c>
      <c r="T2062" s="118" t="s">
        <v>62</v>
      </c>
      <c r="U2062" s="118" t="s">
        <v>62</v>
      </c>
      <c r="V2062" s="118" t="s">
        <v>62</v>
      </c>
      <c r="W2062" s="118" t="s">
        <v>62</v>
      </c>
    </row>
    <row r="2063" spans="1:23" ht="13.5" customHeight="1" x14ac:dyDescent="0.3">
      <c r="A2063" s="237">
        <v>0.79166666666666696</v>
      </c>
      <c r="B2063" s="118" t="s">
        <v>62</v>
      </c>
      <c r="C2063" s="118" t="s">
        <v>62</v>
      </c>
      <c r="D2063" s="118" t="s">
        <v>62</v>
      </c>
      <c r="E2063" s="118" t="s">
        <v>62</v>
      </c>
      <c r="F2063" s="118" t="s">
        <v>62</v>
      </c>
      <c r="G2063" s="118" t="s">
        <v>62</v>
      </c>
      <c r="H2063" s="118" t="s">
        <v>62</v>
      </c>
      <c r="I2063" s="118" t="s">
        <v>62</v>
      </c>
      <c r="J2063" s="118" t="s">
        <v>62</v>
      </c>
      <c r="K2063" s="118" t="s">
        <v>62</v>
      </c>
      <c r="L2063" s="118" t="s">
        <v>62</v>
      </c>
      <c r="M2063" s="118" t="s">
        <v>62</v>
      </c>
      <c r="N2063" s="118" t="s">
        <v>62</v>
      </c>
      <c r="O2063" s="118" t="s">
        <v>62</v>
      </c>
      <c r="P2063" s="118" t="s">
        <v>62</v>
      </c>
      <c r="Q2063" s="118" t="s">
        <v>62</v>
      </c>
      <c r="R2063" s="118" t="s">
        <v>62</v>
      </c>
      <c r="S2063" s="118" t="s">
        <v>62</v>
      </c>
      <c r="T2063" s="118" t="s">
        <v>62</v>
      </c>
      <c r="U2063" s="118" t="s">
        <v>62</v>
      </c>
      <c r="V2063" s="118" t="s">
        <v>62</v>
      </c>
      <c r="W2063" s="118" t="s">
        <v>62</v>
      </c>
    </row>
    <row r="2064" spans="1:23" ht="13.5" customHeight="1" x14ac:dyDescent="0.3">
      <c r="A2064" s="237">
        <v>0.80208333333333304</v>
      </c>
      <c r="B2064" s="118" t="s">
        <v>62</v>
      </c>
      <c r="C2064" s="118" t="s">
        <v>62</v>
      </c>
      <c r="D2064" s="118" t="s">
        <v>62</v>
      </c>
      <c r="E2064" s="118" t="s">
        <v>62</v>
      </c>
      <c r="F2064" s="118" t="s">
        <v>62</v>
      </c>
      <c r="G2064" s="118" t="s">
        <v>62</v>
      </c>
      <c r="H2064" s="118" t="s">
        <v>62</v>
      </c>
      <c r="I2064" s="118" t="s">
        <v>62</v>
      </c>
      <c r="J2064" s="118" t="s">
        <v>62</v>
      </c>
      <c r="K2064" s="118" t="s">
        <v>62</v>
      </c>
      <c r="L2064" s="118" t="s">
        <v>62</v>
      </c>
      <c r="M2064" s="118" t="s">
        <v>62</v>
      </c>
      <c r="N2064" s="118" t="s">
        <v>62</v>
      </c>
      <c r="O2064" s="118" t="s">
        <v>62</v>
      </c>
      <c r="P2064" s="118" t="s">
        <v>62</v>
      </c>
      <c r="Q2064" s="118" t="s">
        <v>62</v>
      </c>
      <c r="R2064" s="118" t="s">
        <v>62</v>
      </c>
      <c r="S2064" s="118" t="s">
        <v>62</v>
      </c>
      <c r="T2064" s="118" t="s">
        <v>62</v>
      </c>
      <c r="U2064" s="118" t="s">
        <v>62</v>
      </c>
      <c r="V2064" s="118" t="s">
        <v>62</v>
      </c>
      <c r="W2064" s="118" t="s">
        <v>62</v>
      </c>
    </row>
    <row r="2065" spans="1:23" ht="13.5" customHeight="1" x14ac:dyDescent="0.3">
      <c r="A2065" s="237">
        <v>0.8125</v>
      </c>
      <c r="B2065" s="118" t="s">
        <v>62</v>
      </c>
      <c r="C2065" s="118" t="s">
        <v>62</v>
      </c>
      <c r="D2065" s="118" t="s">
        <v>62</v>
      </c>
      <c r="E2065" s="118" t="s">
        <v>62</v>
      </c>
      <c r="F2065" s="118" t="s">
        <v>62</v>
      </c>
      <c r="G2065" s="118" t="s">
        <v>62</v>
      </c>
      <c r="H2065" s="118" t="s">
        <v>62</v>
      </c>
      <c r="I2065" s="118" t="s">
        <v>62</v>
      </c>
      <c r="J2065" s="118" t="s">
        <v>62</v>
      </c>
      <c r="K2065" s="118" t="s">
        <v>62</v>
      </c>
      <c r="L2065" s="118" t="s">
        <v>62</v>
      </c>
      <c r="M2065" s="118" t="s">
        <v>62</v>
      </c>
      <c r="N2065" s="118" t="s">
        <v>62</v>
      </c>
      <c r="O2065" s="118" t="s">
        <v>62</v>
      </c>
      <c r="P2065" s="118" t="s">
        <v>62</v>
      </c>
      <c r="Q2065" s="118" t="s">
        <v>62</v>
      </c>
      <c r="R2065" s="118" t="s">
        <v>62</v>
      </c>
      <c r="S2065" s="118" t="s">
        <v>62</v>
      </c>
      <c r="T2065" s="118" t="s">
        <v>62</v>
      </c>
      <c r="U2065" s="118" t="s">
        <v>62</v>
      </c>
      <c r="V2065" s="118" t="s">
        <v>62</v>
      </c>
      <c r="W2065" s="118" t="s">
        <v>62</v>
      </c>
    </row>
    <row r="2066" spans="1:23" ht="13.5" customHeight="1" x14ac:dyDescent="0.3">
      <c r="A2066" s="237">
        <v>0.82291666666666696</v>
      </c>
      <c r="B2066" s="118" t="s">
        <v>62</v>
      </c>
      <c r="C2066" s="118" t="s">
        <v>62</v>
      </c>
      <c r="D2066" s="118" t="s">
        <v>62</v>
      </c>
      <c r="E2066" s="118" t="s">
        <v>62</v>
      </c>
      <c r="F2066" s="118" t="s">
        <v>62</v>
      </c>
      <c r="G2066" s="118" t="s">
        <v>62</v>
      </c>
      <c r="H2066" s="118" t="s">
        <v>62</v>
      </c>
      <c r="I2066" s="118" t="s">
        <v>62</v>
      </c>
      <c r="J2066" s="118" t="s">
        <v>62</v>
      </c>
      <c r="K2066" s="118" t="s">
        <v>62</v>
      </c>
      <c r="L2066" s="118" t="s">
        <v>62</v>
      </c>
      <c r="M2066" s="118" t="s">
        <v>62</v>
      </c>
      <c r="N2066" s="118" t="s">
        <v>62</v>
      </c>
      <c r="O2066" s="118" t="s">
        <v>62</v>
      </c>
      <c r="P2066" s="118" t="s">
        <v>62</v>
      </c>
      <c r="Q2066" s="118" t="s">
        <v>62</v>
      </c>
      <c r="R2066" s="118" t="s">
        <v>62</v>
      </c>
      <c r="S2066" s="118" t="s">
        <v>62</v>
      </c>
      <c r="T2066" s="118" t="s">
        <v>62</v>
      </c>
      <c r="U2066" s="118" t="s">
        <v>62</v>
      </c>
      <c r="V2066" s="118" t="s">
        <v>62</v>
      </c>
      <c r="W2066" s="118" t="s">
        <v>62</v>
      </c>
    </row>
    <row r="2067" spans="1:23" ht="13.5" customHeight="1" x14ac:dyDescent="0.3">
      <c r="A2067" s="237">
        <v>0.83333333333333304</v>
      </c>
      <c r="B2067" s="118" t="s">
        <v>62</v>
      </c>
      <c r="C2067" s="118" t="s">
        <v>62</v>
      </c>
      <c r="D2067" s="118" t="s">
        <v>62</v>
      </c>
      <c r="E2067" s="118" t="s">
        <v>62</v>
      </c>
      <c r="F2067" s="118" t="s">
        <v>62</v>
      </c>
      <c r="G2067" s="118" t="s">
        <v>62</v>
      </c>
      <c r="H2067" s="118" t="s">
        <v>62</v>
      </c>
      <c r="I2067" s="118" t="s">
        <v>62</v>
      </c>
      <c r="J2067" s="118" t="s">
        <v>62</v>
      </c>
      <c r="K2067" s="118" t="s">
        <v>62</v>
      </c>
      <c r="L2067" s="118" t="s">
        <v>62</v>
      </c>
      <c r="M2067" s="118" t="s">
        <v>62</v>
      </c>
      <c r="N2067" s="118" t="s">
        <v>62</v>
      </c>
      <c r="O2067" s="118" t="s">
        <v>62</v>
      </c>
      <c r="P2067" s="118" t="s">
        <v>62</v>
      </c>
      <c r="Q2067" s="118" t="s">
        <v>62</v>
      </c>
      <c r="R2067" s="118" t="s">
        <v>62</v>
      </c>
      <c r="S2067" s="118" t="s">
        <v>62</v>
      </c>
      <c r="T2067" s="118" t="s">
        <v>62</v>
      </c>
      <c r="U2067" s="118" t="s">
        <v>62</v>
      </c>
      <c r="V2067" s="118" t="s">
        <v>62</v>
      </c>
      <c r="W2067" s="118" t="s">
        <v>62</v>
      </c>
    </row>
    <row r="2068" spans="1:23" ht="13.5" customHeight="1" x14ac:dyDescent="0.3">
      <c r="A2068" s="237">
        <v>0.84375</v>
      </c>
      <c r="B2068" s="118" t="s">
        <v>62</v>
      </c>
      <c r="C2068" s="118" t="s">
        <v>62</v>
      </c>
      <c r="D2068" s="118" t="s">
        <v>62</v>
      </c>
      <c r="E2068" s="118" t="s">
        <v>62</v>
      </c>
      <c r="F2068" s="118" t="s">
        <v>62</v>
      </c>
      <c r="G2068" s="118" t="s">
        <v>62</v>
      </c>
      <c r="H2068" s="118" t="s">
        <v>62</v>
      </c>
      <c r="I2068" s="118" t="s">
        <v>62</v>
      </c>
      <c r="J2068" s="118" t="s">
        <v>62</v>
      </c>
      <c r="K2068" s="118" t="s">
        <v>62</v>
      </c>
      <c r="L2068" s="118" t="s">
        <v>62</v>
      </c>
      <c r="M2068" s="118" t="s">
        <v>62</v>
      </c>
      <c r="N2068" s="118" t="s">
        <v>62</v>
      </c>
      <c r="O2068" s="118" t="s">
        <v>62</v>
      </c>
      <c r="P2068" s="118" t="s">
        <v>62</v>
      </c>
      <c r="Q2068" s="118" t="s">
        <v>62</v>
      </c>
      <c r="R2068" s="118" t="s">
        <v>62</v>
      </c>
      <c r="S2068" s="118" t="s">
        <v>62</v>
      </c>
      <c r="T2068" s="118" t="s">
        <v>62</v>
      </c>
      <c r="U2068" s="118" t="s">
        <v>62</v>
      </c>
      <c r="V2068" s="118" t="s">
        <v>62</v>
      </c>
      <c r="W2068" s="118" t="s">
        <v>62</v>
      </c>
    </row>
    <row r="2069" spans="1:23" ht="13.5" customHeight="1" x14ac:dyDescent="0.3">
      <c r="A2069" s="237">
        <v>0.85416666666666696</v>
      </c>
      <c r="B2069" s="118" t="s">
        <v>62</v>
      </c>
      <c r="C2069" s="118" t="s">
        <v>62</v>
      </c>
      <c r="D2069" s="118" t="s">
        <v>62</v>
      </c>
      <c r="E2069" s="118" t="s">
        <v>62</v>
      </c>
      <c r="F2069" s="118" t="s">
        <v>62</v>
      </c>
      <c r="G2069" s="118" t="s">
        <v>62</v>
      </c>
      <c r="H2069" s="118" t="s">
        <v>62</v>
      </c>
      <c r="I2069" s="118" t="s">
        <v>62</v>
      </c>
      <c r="J2069" s="118" t="s">
        <v>62</v>
      </c>
      <c r="K2069" s="118" t="s">
        <v>62</v>
      </c>
      <c r="L2069" s="118" t="s">
        <v>62</v>
      </c>
      <c r="M2069" s="118" t="s">
        <v>62</v>
      </c>
      <c r="N2069" s="118" t="s">
        <v>62</v>
      </c>
      <c r="O2069" s="118" t="s">
        <v>62</v>
      </c>
      <c r="P2069" s="118" t="s">
        <v>62</v>
      </c>
      <c r="Q2069" s="118" t="s">
        <v>62</v>
      </c>
      <c r="R2069" s="118" t="s">
        <v>62</v>
      </c>
      <c r="S2069" s="118" t="s">
        <v>62</v>
      </c>
      <c r="T2069" s="118" t="s">
        <v>62</v>
      </c>
      <c r="U2069" s="118" t="s">
        <v>62</v>
      </c>
      <c r="V2069" s="118" t="s">
        <v>62</v>
      </c>
      <c r="W2069" s="118" t="s">
        <v>62</v>
      </c>
    </row>
    <row r="2070" spans="1:23" ht="13.5" customHeight="1" x14ac:dyDescent="0.3">
      <c r="A2070" s="237">
        <v>0.86458333333333304</v>
      </c>
      <c r="B2070" s="118" t="s">
        <v>62</v>
      </c>
      <c r="C2070" s="118" t="s">
        <v>62</v>
      </c>
      <c r="D2070" s="118" t="s">
        <v>62</v>
      </c>
      <c r="E2070" s="118" t="s">
        <v>62</v>
      </c>
      <c r="F2070" s="118" t="s">
        <v>62</v>
      </c>
      <c r="G2070" s="118" t="s">
        <v>62</v>
      </c>
      <c r="H2070" s="118" t="s">
        <v>62</v>
      </c>
      <c r="I2070" s="118" t="s">
        <v>62</v>
      </c>
      <c r="J2070" s="118" t="s">
        <v>62</v>
      </c>
      <c r="K2070" s="118" t="s">
        <v>62</v>
      </c>
      <c r="L2070" s="118" t="s">
        <v>62</v>
      </c>
      <c r="M2070" s="118" t="s">
        <v>62</v>
      </c>
      <c r="N2070" s="118" t="s">
        <v>62</v>
      </c>
      <c r="O2070" s="118" t="s">
        <v>62</v>
      </c>
      <c r="P2070" s="118" t="s">
        <v>62</v>
      </c>
      <c r="Q2070" s="118" t="s">
        <v>62</v>
      </c>
      <c r="R2070" s="118" t="s">
        <v>62</v>
      </c>
      <c r="S2070" s="118" t="s">
        <v>62</v>
      </c>
      <c r="T2070" s="118" t="s">
        <v>62</v>
      </c>
      <c r="U2070" s="118" t="s">
        <v>62</v>
      </c>
      <c r="V2070" s="118" t="s">
        <v>62</v>
      </c>
      <c r="W2070" s="118" t="s">
        <v>62</v>
      </c>
    </row>
    <row r="2071" spans="1:23" ht="13.5" customHeight="1" x14ac:dyDescent="0.3">
      <c r="A2071" s="237">
        <v>0.875</v>
      </c>
      <c r="B2071" s="118" t="s">
        <v>62</v>
      </c>
      <c r="C2071" s="118" t="s">
        <v>62</v>
      </c>
      <c r="D2071" s="118" t="s">
        <v>62</v>
      </c>
      <c r="E2071" s="118" t="s">
        <v>62</v>
      </c>
      <c r="F2071" s="118" t="s">
        <v>62</v>
      </c>
      <c r="G2071" s="118" t="s">
        <v>62</v>
      </c>
      <c r="H2071" s="118" t="s">
        <v>62</v>
      </c>
      <c r="I2071" s="118" t="s">
        <v>62</v>
      </c>
      <c r="J2071" s="118" t="s">
        <v>62</v>
      </c>
      <c r="K2071" s="118" t="s">
        <v>62</v>
      </c>
      <c r="L2071" s="118" t="s">
        <v>62</v>
      </c>
      <c r="M2071" s="118" t="s">
        <v>62</v>
      </c>
      <c r="N2071" s="118" t="s">
        <v>62</v>
      </c>
      <c r="O2071" s="118" t="s">
        <v>62</v>
      </c>
      <c r="P2071" s="118" t="s">
        <v>62</v>
      </c>
      <c r="Q2071" s="118" t="s">
        <v>62</v>
      </c>
      <c r="R2071" s="118" t="s">
        <v>62</v>
      </c>
      <c r="S2071" s="118" t="s">
        <v>62</v>
      </c>
      <c r="T2071" s="118" t="s">
        <v>62</v>
      </c>
      <c r="U2071" s="118" t="s">
        <v>62</v>
      </c>
      <c r="V2071" s="118" t="s">
        <v>62</v>
      </c>
      <c r="W2071" s="118" t="s">
        <v>62</v>
      </c>
    </row>
    <row r="2072" spans="1:23" ht="13.5" customHeight="1" x14ac:dyDescent="0.3">
      <c r="A2072" s="237">
        <v>0.88541666666666696</v>
      </c>
      <c r="B2072" s="118" t="s">
        <v>62</v>
      </c>
      <c r="C2072" s="118" t="s">
        <v>62</v>
      </c>
      <c r="D2072" s="118" t="s">
        <v>62</v>
      </c>
      <c r="E2072" s="118" t="s">
        <v>62</v>
      </c>
      <c r="F2072" s="118" t="s">
        <v>62</v>
      </c>
      <c r="G2072" s="118" t="s">
        <v>62</v>
      </c>
      <c r="H2072" s="118" t="s">
        <v>62</v>
      </c>
      <c r="I2072" s="118" t="s">
        <v>62</v>
      </c>
      <c r="J2072" s="118" t="s">
        <v>62</v>
      </c>
      <c r="K2072" s="118" t="s">
        <v>62</v>
      </c>
      <c r="L2072" s="118" t="s">
        <v>62</v>
      </c>
      <c r="M2072" s="118" t="s">
        <v>62</v>
      </c>
      <c r="N2072" s="118" t="s">
        <v>62</v>
      </c>
      <c r="O2072" s="118" t="s">
        <v>62</v>
      </c>
      <c r="P2072" s="118" t="s">
        <v>62</v>
      </c>
      <c r="Q2072" s="118" t="s">
        <v>62</v>
      </c>
      <c r="R2072" s="118" t="s">
        <v>62</v>
      </c>
      <c r="S2072" s="118" t="s">
        <v>62</v>
      </c>
      <c r="T2072" s="118" t="s">
        <v>62</v>
      </c>
      <c r="U2072" s="118" t="s">
        <v>62</v>
      </c>
      <c r="V2072" s="118" t="s">
        <v>62</v>
      </c>
      <c r="W2072" s="118" t="s">
        <v>62</v>
      </c>
    </row>
    <row r="2073" spans="1:23" ht="13.5" customHeight="1" x14ac:dyDescent="0.3">
      <c r="A2073" s="237">
        <v>0.89583333333333304</v>
      </c>
      <c r="B2073" s="118" t="s">
        <v>62</v>
      </c>
      <c r="C2073" s="118" t="s">
        <v>62</v>
      </c>
      <c r="D2073" s="118" t="s">
        <v>62</v>
      </c>
      <c r="E2073" s="118" t="s">
        <v>62</v>
      </c>
      <c r="F2073" s="118" t="s">
        <v>62</v>
      </c>
      <c r="G2073" s="118" t="s">
        <v>62</v>
      </c>
      <c r="H2073" s="118" t="s">
        <v>62</v>
      </c>
      <c r="I2073" s="118" t="s">
        <v>62</v>
      </c>
      <c r="J2073" s="118" t="s">
        <v>62</v>
      </c>
      <c r="K2073" s="118" t="s">
        <v>62</v>
      </c>
      <c r="L2073" s="118" t="s">
        <v>62</v>
      </c>
      <c r="M2073" s="118" t="s">
        <v>62</v>
      </c>
      <c r="N2073" s="118" t="s">
        <v>62</v>
      </c>
      <c r="O2073" s="118" t="s">
        <v>62</v>
      </c>
      <c r="P2073" s="118" t="s">
        <v>62</v>
      </c>
      <c r="Q2073" s="118" t="s">
        <v>62</v>
      </c>
      <c r="R2073" s="118" t="s">
        <v>62</v>
      </c>
      <c r="S2073" s="118" t="s">
        <v>62</v>
      </c>
      <c r="T2073" s="118" t="s">
        <v>62</v>
      </c>
      <c r="U2073" s="118" t="s">
        <v>62</v>
      </c>
      <c r="V2073" s="118" t="s">
        <v>62</v>
      </c>
      <c r="W2073" s="118" t="s">
        <v>62</v>
      </c>
    </row>
    <row r="2074" spans="1:23" ht="13.5" customHeight="1" x14ac:dyDescent="0.3">
      <c r="A2074" s="237">
        <v>0.90625</v>
      </c>
      <c r="B2074" s="118" t="s">
        <v>62</v>
      </c>
      <c r="C2074" s="118" t="s">
        <v>62</v>
      </c>
      <c r="D2074" s="118" t="s">
        <v>62</v>
      </c>
      <c r="E2074" s="118" t="s">
        <v>62</v>
      </c>
      <c r="F2074" s="118" t="s">
        <v>62</v>
      </c>
      <c r="G2074" s="118" t="s">
        <v>62</v>
      </c>
      <c r="H2074" s="118" t="s">
        <v>62</v>
      </c>
      <c r="I2074" s="118" t="s">
        <v>62</v>
      </c>
      <c r="J2074" s="118" t="s">
        <v>62</v>
      </c>
      <c r="K2074" s="118" t="s">
        <v>62</v>
      </c>
      <c r="L2074" s="118" t="s">
        <v>62</v>
      </c>
      <c r="M2074" s="118" t="s">
        <v>62</v>
      </c>
      <c r="N2074" s="118" t="s">
        <v>62</v>
      </c>
      <c r="O2074" s="118" t="s">
        <v>62</v>
      </c>
      <c r="P2074" s="118" t="s">
        <v>62</v>
      </c>
      <c r="Q2074" s="118" t="s">
        <v>62</v>
      </c>
      <c r="R2074" s="118" t="s">
        <v>62</v>
      </c>
      <c r="S2074" s="118" t="s">
        <v>62</v>
      </c>
      <c r="T2074" s="118" t="s">
        <v>62</v>
      </c>
      <c r="U2074" s="118" t="s">
        <v>62</v>
      </c>
      <c r="V2074" s="118" t="s">
        <v>62</v>
      </c>
      <c r="W2074" s="118" t="s">
        <v>62</v>
      </c>
    </row>
    <row r="2075" spans="1:23" ht="13.5" customHeight="1" x14ac:dyDescent="0.3">
      <c r="A2075" s="237">
        <v>0.91666666666666696</v>
      </c>
      <c r="B2075" s="118" t="s">
        <v>62</v>
      </c>
      <c r="C2075" s="118" t="s">
        <v>62</v>
      </c>
      <c r="D2075" s="118" t="s">
        <v>62</v>
      </c>
      <c r="E2075" s="118" t="s">
        <v>62</v>
      </c>
      <c r="F2075" s="118" t="s">
        <v>62</v>
      </c>
      <c r="G2075" s="118" t="s">
        <v>62</v>
      </c>
      <c r="H2075" s="118" t="s">
        <v>62</v>
      </c>
      <c r="I2075" s="118" t="s">
        <v>62</v>
      </c>
      <c r="J2075" s="118" t="s">
        <v>62</v>
      </c>
      <c r="K2075" s="118" t="s">
        <v>62</v>
      </c>
      <c r="L2075" s="118" t="s">
        <v>62</v>
      </c>
      <c r="M2075" s="118" t="s">
        <v>62</v>
      </c>
      <c r="N2075" s="118" t="s">
        <v>62</v>
      </c>
      <c r="O2075" s="118" t="s">
        <v>62</v>
      </c>
      <c r="P2075" s="118" t="s">
        <v>62</v>
      </c>
      <c r="Q2075" s="118" t="s">
        <v>62</v>
      </c>
      <c r="R2075" s="118" t="s">
        <v>62</v>
      </c>
      <c r="S2075" s="118" t="s">
        <v>62</v>
      </c>
      <c r="T2075" s="118" t="s">
        <v>62</v>
      </c>
      <c r="U2075" s="118" t="s">
        <v>62</v>
      </c>
      <c r="V2075" s="118" t="s">
        <v>62</v>
      </c>
      <c r="W2075" s="118" t="s">
        <v>62</v>
      </c>
    </row>
    <row r="2076" spans="1:23" ht="13.5" customHeight="1" x14ac:dyDescent="0.3">
      <c r="A2076" s="237">
        <v>0.92708333333333304</v>
      </c>
      <c r="B2076" s="118" t="s">
        <v>62</v>
      </c>
      <c r="C2076" s="118" t="s">
        <v>62</v>
      </c>
      <c r="D2076" s="118" t="s">
        <v>62</v>
      </c>
      <c r="E2076" s="118" t="s">
        <v>62</v>
      </c>
      <c r="F2076" s="118" t="s">
        <v>62</v>
      </c>
      <c r="G2076" s="118" t="s">
        <v>62</v>
      </c>
      <c r="H2076" s="118" t="s">
        <v>62</v>
      </c>
      <c r="I2076" s="118" t="s">
        <v>62</v>
      </c>
      <c r="J2076" s="118" t="s">
        <v>62</v>
      </c>
      <c r="K2076" s="118" t="s">
        <v>62</v>
      </c>
      <c r="L2076" s="118" t="s">
        <v>62</v>
      </c>
      <c r="M2076" s="118" t="s">
        <v>62</v>
      </c>
      <c r="N2076" s="118" t="s">
        <v>62</v>
      </c>
      <c r="O2076" s="118" t="s">
        <v>62</v>
      </c>
      <c r="P2076" s="118" t="s">
        <v>62</v>
      </c>
      <c r="Q2076" s="118" t="s">
        <v>62</v>
      </c>
      <c r="R2076" s="118" t="s">
        <v>62</v>
      </c>
      <c r="S2076" s="118" t="s">
        <v>62</v>
      </c>
      <c r="T2076" s="118" t="s">
        <v>62</v>
      </c>
      <c r="U2076" s="118" t="s">
        <v>62</v>
      </c>
      <c r="V2076" s="118" t="s">
        <v>62</v>
      </c>
      <c r="W2076" s="118" t="s">
        <v>62</v>
      </c>
    </row>
    <row r="2077" spans="1:23" ht="13.5" customHeight="1" x14ac:dyDescent="0.3">
      <c r="A2077" s="237">
        <v>0.9375</v>
      </c>
      <c r="B2077" s="118" t="s">
        <v>62</v>
      </c>
      <c r="C2077" s="118" t="s">
        <v>62</v>
      </c>
      <c r="D2077" s="118" t="s">
        <v>62</v>
      </c>
      <c r="E2077" s="118" t="s">
        <v>62</v>
      </c>
      <c r="F2077" s="118" t="s">
        <v>62</v>
      </c>
      <c r="G2077" s="118" t="s">
        <v>62</v>
      </c>
      <c r="H2077" s="118" t="s">
        <v>62</v>
      </c>
      <c r="I2077" s="118" t="s">
        <v>62</v>
      </c>
      <c r="J2077" s="118" t="s">
        <v>62</v>
      </c>
      <c r="K2077" s="118" t="s">
        <v>62</v>
      </c>
      <c r="L2077" s="118" t="s">
        <v>62</v>
      </c>
      <c r="M2077" s="118" t="s">
        <v>62</v>
      </c>
      <c r="N2077" s="118" t="s">
        <v>62</v>
      </c>
      <c r="O2077" s="118" t="s">
        <v>62</v>
      </c>
      <c r="P2077" s="118" t="s">
        <v>62</v>
      </c>
      <c r="Q2077" s="118" t="s">
        <v>62</v>
      </c>
      <c r="R2077" s="118" t="s">
        <v>62</v>
      </c>
      <c r="S2077" s="118" t="s">
        <v>62</v>
      </c>
      <c r="T2077" s="118" t="s">
        <v>62</v>
      </c>
      <c r="U2077" s="118" t="s">
        <v>62</v>
      </c>
      <c r="V2077" s="118" t="s">
        <v>62</v>
      </c>
      <c r="W2077" s="118" t="s">
        <v>62</v>
      </c>
    </row>
    <row r="2078" spans="1:23" ht="13.5" customHeight="1" x14ac:dyDescent="0.3">
      <c r="A2078" s="237">
        <v>0.94791666666666696</v>
      </c>
      <c r="B2078" s="118" t="s">
        <v>62</v>
      </c>
      <c r="C2078" s="118" t="s">
        <v>62</v>
      </c>
      <c r="D2078" s="118" t="s">
        <v>62</v>
      </c>
      <c r="E2078" s="118" t="s">
        <v>62</v>
      </c>
      <c r="F2078" s="118" t="s">
        <v>62</v>
      </c>
      <c r="G2078" s="118" t="s">
        <v>62</v>
      </c>
      <c r="H2078" s="118" t="s">
        <v>62</v>
      </c>
      <c r="I2078" s="118" t="s">
        <v>62</v>
      </c>
      <c r="J2078" s="118" t="s">
        <v>62</v>
      </c>
      <c r="K2078" s="118" t="s">
        <v>62</v>
      </c>
      <c r="L2078" s="118" t="s">
        <v>62</v>
      </c>
      <c r="M2078" s="118" t="s">
        <v>62</v>
      </c>
      <c r="N2078" s="118" t="s">
        <v>62</v>
      </c>
      <c r="O2078" s="118" t="s">
        <v>62</v>
      </c>
      <c r="P2078" s="118" t="s">
        <v>62</v>
      </c>
      <c r="Q2078" s="118" t="s">
        <v>62</v>
      </c>
      <c r="R2078" s="118" t="s">
        <v>62</v>
      </c>
      <c r="S2078" s="118" t="s">
        <v>62</v>
      </c>
      <c r="T2078" s="118" t="s">
        <v>62</v>
      </c>
      <c r="U2078" s="118" t="s">
        <v>62</v>
      </c>
      <c r="V2078" s="118" t="s">
        <v>62</v>
      </c>
      <c r="W2078" s="118" t="s">
        <v>62</v>
      </c>
    </row>
    <row r="2079" spans="1:23" ht="13.5" customHeight="1" x14ac:dyDescent="0.3">
      <c r="A2079" s="237">
        <v>0.95833333333333304</v>
      </c>
      <c r="B2079" s="118" t="s">
        <v>62</v>
      </c>
      <c r="C2079" s="118" t="s">
        <v>62</v>
      </c>
      <c r="D2079" s="118" t="s">
        <v>62</v>
      </c>
      <c r="E2079" s="118" t="s">
        <v>62</v>
      </c>
      <c r="F2079" s="118" t="s">
        <v>62</v>
      </c>
      <c r="G2079" s="118" t="s">
        <v>62</v>
      </c>
      <c r="H2079" s="118" t="s">
        <v>62</v>
      </c>
      <c r="I2079" s="118" t="s">
        <v>62</v>
      </c>
      <c r="J2079" s="118" t="s">
        <v>62</v>
      </c>
      <c r="K2079" s="118" t="s">
        <v>62</v>
      </c>
      <c r="L2079" s="118" t="s">
        <v>62</v>
      </c>
      <c r="M2079" s="118" t="s">
        <v>62</v>
      </c>
      <c r="N2079" s="118" t="s">
        <v>62</v>
      </c>
      <c r="O2079" s="118" t="s">
        <v>62</v>
      </c>
      <c r="P2079" s="118" t="s">
        <v>62</v>
      </c>
      <c r="Q2079" s="118" t="s">
        <v>62</v>
      </c>
      <c r="R2079" s="118" t="s">
        <v>62</v>
      </c>
      <c r="S2079" s="118" t="s">
        <v>62</v>
      </c>
      <c r="T2079" s="118" t="s">
        <v>62</v>
      </c>
      <c r="U2079" s="118" t="s">
        <v>62</v>
      </c>
      <c r="V2079" s="118" t="s">
        <v>62</v>
      </c>
      <c r="W2079" s="118" t="s">
        <v>62</v>
      </c>
    </row>
    <row r="2080" spans="1:23" ht="13.5" customHeight="1" x14ac:dyDescent="0.3">
      <c r="A2080" s="237">
        <v>0.96875</v>
      </c>
      <c r="B2080" s="118" t="s">
        <v>62</v>
      </c>
      <c r="C2080" s="118" t="s">
        <v>62</v>
      </c>
      <c r="D2080" s="118" t="s">
        <v>62</v>
      </c>
      <c r="E2080" s="118" t="s">
        <v>62</v>
      </c>
      <c r="F2080" s="118" t="s">
        <v>62</v>
      </c>
      <c r="G2080" s="118" t="s">
        <v>62</v>
      </c>
      <c r="H2080" s="118" t="s">
        <v>62</v>
      </c>
      <c r="I2080" s="118" t="s">
        <v>62</v>
      </c>
      <c r="J2080" s="118" t="s">
        <v>62</v>
      </c>
      <c r="K2080" s="118" t="s">
        <v>62</v>
      </c>
      <c r="L2080" s="118" t="s">
        <v>62</v>
      </c>
      <c r="M2080" s="118" t="s">
        <v>62</v>
      </c>
      <c r="N2080" s="118" t="s">
        <v>62</v>
      </c>
      <c r="O2080" s="118" t="s">
        <v>62</v>
      </c>
      <c r="P2080" s="118" t="s">
        <v>62</v>
      </c>
      <c r="Q2080" s="118" t="s">
        <v>62</v>
      </c>
      <c r="R2080" s="118" t="s">
        <v>62</v>
      </c>
      <c r="S2080" s="118" t="s">
        <v>62</v>
      </c>
      <c r="T2080" s="118" t="s">
        <v>62</v>
      </c>
      <c r="U2080" s="118" t="s">
        <v>62</v>
      </c>
      <c r="V2080" s="118" t="s">
        <v>62</v>
      </c>
      <c r="W2080" s="118" t="s">
        <v>62</v>
      </c>
    </row>
    <row r="2081" spans="1:23" ht="13.5" customHeight="1" x14ac:dyDescent="0.3">
      <c r="A2081" s="237">
        <v>0.97916666666666696</v>
      </c>
      <c r="B2081" s="118" t="s">
        <v>62</v>
      </c>
      <c r="C2081" s="118" t="s">
        <v>62</v>
      </c>
      <c r="D2081" s="118" t="s">
        <v>62</v>
      </c>
      <c r="E2081" s="118" t="s">
        <v>62</v>
      </c>
      <c r="F2081" s="118" t="s">
        <v>62</v>
      </c>
      <c r="G2081" s="118" t="s">
        <v>62</v>
      </c>
      <c r="H2081" s="118" t="s">
        <v>62</v>
      </c>
      <c r="I2081" s="118" t="s">
        <v>62</v>
      </c>
      <c r="J2081" s="118" t="s">
        <v>62</v>
      </c>
      <c r="K2081" s="118" t="s">
        <v>62</v>
      </c>
      <c r="L2081" s="118" t="s">
        <v>62</v>
      </c>
      <c r="M2081" s="118" t="s">
        <v>62</v>
      </c>
      <c r="N2081" s="118" t="s">
        <v>62</v>
      </c>
      <c r="O2081" s="118" t="s">
        <v>62</v>
      </c>
      <c r="P2081" s="118" t="s">
        <v>62</v>
      </c>
      <c r="Q2081" s="118" t="s">
        <v>62</v>
      </c>
      <c r="R2081" s="118" t="s">
        <v>62</v>
      </c>
      <c r="S2081" s="118" t="s">
        <v>62</v>
      </c>
      <c r="T2081" s="118" t="s">
        <v>62</v>
      </c>
      <c r="U2081" s="118" t="s">
        <v>62</v>
      </c>
      <c r="V2081" s="118" t="s">
        <v>62</v>
      </c>
      <c r="W2081" s="118" t="s">
        <v>62</v>
      </c>
    </row>
    <row r="2082" spans="1:23" ht="13.5" customHeight="1" thickBot="1" x14ac:dyDescent="0.35">
      <c r="A2082" s="239">
        <v>0.98958333333333304</v>
      </c>
      <c r="B2082" s="120" t="s">
        <v>62</v>
      </c>
      <c r="C2082" s="120" t="s">
        <v>62</v>
      </c>
      <c r="D2082" s="120" t="s">
        <v>62</v>
      </c>
      <c r="E2082" s="120" t="s">
        <v>62</v>
      </c>
      <c r="F2082" s="120" t="s">
        <v>62</v>
      </c>
      <c r="G2082" s="120" t="s">
        <v>62</v>
      </c>
      <c r="H2082" s="120" t="s">
        <v>62</v>
      </c>
      <c r="I2082" s="120" t="s">
        <v>62</v>
      </c>
      <c r="J2082" s="120" t="s">
        <v>62</v>
      </c>
      <c r="K2082" s="120" t="s">
        <v>62</v>
      </c>
      <c r="L2082" s="120" t="s">
        <v>62</v>
      </c>
      <c r="M2082" s="120" t="s">
        <v>62</v>
      </c>
      <c r="N2082" s="120" t="s">
        <v>62</v>
      </c>
      <c r="O2082" s="120" t="s">
        <v>62</v>
      </c>
      <c r="P2082" s="120" t="s">
        <v>62</v>
      </c>
      <c r="Q2082" s="120" t="s">
        <v>62</v>
      </c>
      <c r="R2082" s="120" t="s">
        <v>62</v>
      </c>
      <c r="S2082" s="120" t="s">
        <v>62</v>
      </c>
      <c r="T2082" s="120" t="s">
        <v>62</v>
      </c>
      <c r="U2082" s="120" t="s">
        <v>62</v>
      </c>
      <c r="V2082" s="120" t="s">
        <v>62</v>
      </c>
      <c r="W2082" s="120" t="s">
        <v>62</v>
      </c>
    </row>
    <row r="2083" spans="1:23" ht="13.5" customHeight="1" thickTop="1" x14ac:dyDescent="0.3">
      <c r="A2083" s="241" t="s">
        <v>112</v>
      </c>
      <c r="B2083" s="119">
        <f>SUM(B2015:B2062)</f>
        <v>0</v>
      </c>
      <c r="C2083" s="119">
        <f t="shared" ref="C2083:U2083" si="76">SUM(C2015:C2062)</f>
        <v>0</v>
      </c>
      <c r="D2083" s="119">
        <f t="shared" si="76"/>
        <v>0</v>
      </c>
      <c r="E2083" s="119">
        <f t="shared" si="76"/>
        <v>0</v>
      </c>
      <c r="F2083" s="119">
        <f t="shared" si="76"/>
        <v>0</v>
      </c>
      <c r="G2083" s="119">
        <f t="shared" si="76"/>
        <v>0</v>
      </c>
      <c r="H2083" s="119">
        <f t="shared" si="76"/>
        <v>0</v>
      </c>
      <c r="I2083" s="119">
        <f t="shared" si="76"/>
        <v>0</v>
      </c>
      <c r="J2083" s="119">
        <f t="shared" si="76"/>
        <v>0</v>
      </c>
      <c r="K2083" s="119">
        <f t="shared" si="76"/>
        <v>0</v>
      </c>
      <c r="L2083" s="119">
        <f t="shared" si="76"/>
        <v>0</v>
      </c>
      <c r="M2083" s="119">
        <f t="shared" si="76"/>
        <v>0</v>
      </c>
      <c r="N2083" s="119">
        <f t="shared" si="76"/>
        <v>0</v>
      </c>
      <c r="O2083" s="119">
        <f t="shared" si="76"/>
        <v>0</v>
      </c>
      <c r="P2083" s="119">
        <f t="shared" si="76"/>
        <v>0</v>
      </c>
      <c r="Q2083" s="119">
        <f t="shared" si="76"/>
        <v>0</v>
      </c>
      <c r="R2083" s="119">
        <f t="shared" si="76"/>
        <v>0</v>
      </c>
      <c r="S2083" s="119">
        <f t="shared" si="76"/>
        <v>0</v>
      </c>
      <c r="T2083" s="119">
        <f t="shared" si="76"/>
        <v>0</v>
      </c>
      <c r="U2083" s="119">
        <f t="shared" si="76"/>
        <v>0</v>
      </c>
      <c r="V2083" s="119"/>
      <c r="W2083" s="119"/>
    </row>
    <row r="2084" spans="1:23" ht="13.5" customHeight="1" x14ac:dyDescent="0.3">
      <c r="A2084" s="242" t="s">
        <v>113</v>
      </c>
      <c r="B2084" s="118">
        <f>SUM(B2011:B2074)</f>
        <v>0</v>
      </c>
      <c r="C2084" s="118">
        <f t="shared" ref="C2084:U2084" si="77">SUM(C2011:C2074)</f>
        <v>0</v>
      </c>
      <c r="D2084" s="118">
        <f t="shared" si="77"/>
        <v>0</v>
      </c>
      <c r="E2084" s="118">
        <f t="shared" si="77"/>
        <v>0</v>
      </c>
      <c r="F2084" s="118">
        <f t="shared" si="77"/>
        <v>0</v>
      </c>
      <c r="G2084" s="118">
        <f t="shared" si="77"/>
        <v>0</v>
      </c>
      <c r="H2084" s="118">
        <f t="shared" si="77"/>
        <v>0</v>
      </c>
      <c r="I2084" s="118">
        <f t="shared" si="77"/>
        <v>0</v>
      </c>
      <c r="J2084" s="118">
        <f t="shared" si="77"/>
        <v>0</v>
      </c>
      <c r="K2084" s="118">
        <f t="shared" si="77"/>
        <v>0</v>
      </c>
      <c r="L2084" s="118">
        <f t="shared" si="77"/>
        <v>0</v>
      </c>
      <c r="M2084" s="118">
        <f t="shared" si="77"/>
        <v>0</v>
      </c>
      <c r="N2084" s="118">
        <f t="shared" si="77"/>
        <v>0</v>
      </c>
      <c r="O2084" s="118">
        <f t="shared" si="77"/>
        <v>0</v>
      </c>
      <c r="P2084" s="118">
        <f t="shared" si="77"/>
        <v>0</v>
      </c>
      <c r="Q2084" s="118">
        <f t="shared" si="77"/>
        <v>0</v>
      </c>
      <c r="R2084" s="118">
        <f t="shared" si="77"/>
        <v>0</v>
      </c>
      <c r="S2084" s="118">
        <f t="shared" si="77"/>
        <v>0</v>
      </c>
      <c r="T2084" s="118">
        <f t="shared" si="77"/>
        <v>0</v>
      </c>
      <c r="U2084" s="118">
        <f t="shared" si="77"/>
        <v>0</v>
      </c>
      <c r="V2084" s="118"/>
      <c r="W2084" s="118"/>
    </row>
    <row r="2085" spans="1:23" ht="13.5" customHeight="1" x14ac:dyDescent="0.3">
      <c r="A2085" s="238" t="s">
        <v>114</v>
      </c>
      <c r="B2085" s="118">
        <f>SUM(B2011:B2082)</f>
        <v>0</v>
      </c>
      <c r="C2085" s="118">
        <f t="shared" ref="C2085:U2085" si="78">SUM(C2011:C2082)</f>
        <v>0</v>
      </c>
      <c r="D2085" s="118">
        <f t="shared" si="78"/>
        <v>0</v>
      </c>
      <c r="E2085" s="118">
        <f t="shared" si="78"/>
        <v>0</v>
      </c>
      <c r="F2085" s="118">
        <f t="shared" si="78"/>
        <v>0</v>
      </c>
      <c r="G2085" s="118">
        <f t="shared" si="78"/>
        <v>0</v>
      </c>
      <c r="H2085" s="118">
        <f t="shared" si="78"/>
        <v>0</v>
      </c>
      <c r="I2085" s="118">
        <f t="shared" si="78"/>
        <v>0</v>
      </c>
      <c r="J2085" s="118">
        <f t="shared" si="78"/>
        <v>0</v>
      </c>
      <c r="K2085" s="118">
        <f t="shared" si="78"/>
        <v>0</v>
      </c>
      <c r="L2085" s="118">
        <f t="shared" si="78"/>
        <v>0</v>
      </c>
      <c r="M2085" s="118">
        <f t="shared" si="78"/>
        <v>0</v>
      </c>
      <c r="N2085" s="118">
        <f t="shared" si="78"/>
        <v>0</v>
      </c>
      <c r="O2085" s="118">
        <f t="shared" si="78"/>
        <v>0</v>
      </c>
      <c r="P2085" s="118">
        <f t="shared" si="78"/>
        <v>0</v>
      </c>
      <c r="Q2085" s="118">
        <f t="shared" si="78"/>
        <v>0</v>
      </c>
      <c r="R2085" s="118">
        <f t="shared" si="78"/>
        <v>0</v>
      </c>
      <c r="S2085" s="118">
        <f t="shared" si="78"/>
        <v>0</v>
      </c>
      <c r="T2085" s="118">
        <f t="shared" si="78"/>
        <v>0</v>
      </c>
      <c r="U2085" s="118">
        <f t="shared" si="78"/>
        <v>0</v>
      </c>
      <c r="V2085" s="118"/>
      <c r="W2085" s="118"/>
    </row>
    <row r="2086" spans="1:23" ht="13.5" customHeight="1" thickBot="1" x14ac:dyDescent="0.35">
      <c r="A2086" s="240" t="s">
        <v>115</v>
      </c>
      <c r="B2086" s="120">
        <f>SUM(B1987:B2082)</f>
        <v>0</v>
      </c>
      <c r="C2086" s="120">
        <f t="shared" ref="C2086:U2086" si="79">SUM(C1987:C2082)</f>
        <v>0</v>
      </c>
      <c r="D2086" s="120">
        <f t="shared" si="79"/>
        <v>0</v>
      </c>
      <c r="E2086" s="120">
        <f t="shared" si="79"/>
        <v>0</v>
      </c>
      <c r="F2086" s="120">
        <f t="shared" si="79"/>
        <v>0</v>
      </c>
      <c r="G2086" s="120">
        <f t="shared" si="79"/>
        <v>0</v>
      </c>
      <c r="H2086" s="120">
        <f t="shared" si="79"/>
        <v>0</v>
      </c>
      <c r="I2086" s="120">
        <f t="shared" si="79"/>
        <v>0</v>
      </c>
      <c r="J2086" s="120">
        <f t="shared" si="79"/>
        <v>0</v>
      </c>
      <c r="K2086" s="120">
        <f t="shared" si="79"/>
        <v>0</v>
      </c>
      <c r="L2086" s="120">
        <f t="shared" si="79"/>
        <v>0</v>
      </c>
      <c r="M2086" s="120">
        <f t="shared" si="79"/>
        <v>0</v>
      </c>
      <c r="N2086" s="120">
        <f t="shared" si="79"/>
        <v>0</v>
      </c>
      <c r="O2086" s="120">
        <f t="shared" si="79"/>
        <v>0</v>
      </c>
      <c r="P2086" s="120">
        <f t="shared" si="79"/>
        <v>0</v>
      </c>
      <c r="Q2086" s="120">
        <f t="shared" si="79"/>
        <v>0</v>
      </c>
      <c r="R2086" s="120">
        <f t="shared" si="79"/>
        <v>0</v>
      </c>
      <c r="S2086" s="120">
        <f t="shared" si="79"/>
        <v>0</v>
      </c>
      <c r="T2086" s="120">
        <f t="shared" si="79"/>
        <v>0</v>
      </c>
      <c r="U2086" s="120">
        <f t="shared" si="79"/>
        <v>0</v>
      </c>
      <c r="V2086" s="120"/>
      <c r="W2086" s="120"/>
    </row>
    <row r="2087" spans="1:23" ht="13.5" customHeight="1" thickTop="1" x14ac:dyDescent="0.3">
      <c r="A2087" s="232"/>
      <c r="B2087" s="232"/>
      <c r="C2087" s="232"/>
      <c r="D2087" s="232"/>
      <c r="E2087" s="232"/>
      <c r="F2087" s="232"/>
      <c r="G2087" s="232"/>
      <c r="H2087" s="232"/>
      <c r="I2087" s="232"/>
      <c r="J2087" s="232"/>
      <c r="K2087" s="232"/>
      <c r="L2087" s="232"/>
      <c r="M2087" s="232"/>
      <c r="N2087" s="232"/>
      <c r="O2087" s="232"/>
      <c r="P2087" s="232"/>
      <c r="Q2087" s="232"/>
      <c r="R2087" s="232"/>
      <c r="S2087" s="232"/>
      <c r="T2087" s="232"/>
      <c r="U2087" s="232"/>
      <c r="V2087" s="232"/>
      <c r="W2087" s="232"/>
    </row>
    <row r="2088" spans="1:23" ht="13.5" customHeight="1" thickBot="1" x14ac:dyDescent="0.35">
      <c r="A2088" s="232" t="s">
        <v>10</v>
      </c>
      <c r="B2088" s="233" t="s">
        <v>60</v>
      </c>
      <c r="C2088" s="233">
        <f>C1984+1</f>
        <v>45739</v>
      </c>
      <c r="D2088" s="232"/>
      <c r="E2088" s="232"/>
      <c r="F2088" s="232"/>
      <c r="G2088" s="232"/>
      <c r="H2088" s="232"/>
      <c r="I2088" s="232"/>
      <c r="J2088" s="232"/>
      <c r="K2088" s="232"/>
      <c r="L2088" s="232"/>
      <c r="M2088" s="232"/>
      <c r="N2088" s="232"/>
      <c r="O2088" s="232"/>
      <c r="P2088" s="232"/>
      <c r="Q2088" s="232"/>
      <c r="R2088" s="232"/>
      <c r="S2088" s="232"/>
      <c r="T2088" s="232"/>
      <c r="U2088" s="232"/>
      <c r="V2088" s="232"/>
      <c r="W2088" s="232"/>
    </row>
    <row r="2089" spans="1:23" ht="13.5" customHeight="1" thickTop="1" thickBot="1" x14ac:dyDescent="0.35">
      <c r="A2089" s="232"/>
      <c r="B2089" s="602" t="s">
        <v>91</v>
      </c>
      <c r="C2089" s="603"/>
      <c r="D2089" s="603"/>
      <c r="E2089" s="603"/>
      <c r="F2089" s="603"/>
      <c r="G2089" s="603"/>
      <c r="H2089" s="603"/>
      <c r="I2089" s="603"/>
      <c r="J2089" s="603"/>
      <c r="K2089" s="603"/>
      <c r="L2089" s="603"/>
      <c r="M2089" s="603"/>
      <c r="N2089" s="603"/>
      <c r="O2089" s="603"/>
      <c r="P2089" s="603"/>
      <c r="Q2089" s="603"/>
      <c r="R2089" s="603"/>
      <c r="S2089" s="603"/>
      <c r="T2089" s="603"/>
      <c r="U2089" s="603"/>
      <c r="V2089" s="603"/>
      <c r="W2089" s="604"/>
    </row>
    <row r="2090" spans="1:23" ht="13.5" customHeight="1" thickTop="1" thickBot="1" x14ac:dyDescent="0.35">
      <c r="A2090" s="234" t="s">
        <v>51</v>
      </c>
      <c r="B2090" s="234" t="s">
        <v>31</v>
      </c>
      <c r="C2090" s="235" t="s">
        <v>92</v>
      </c>
      <c r="D2090" s="235" t="s">
        <v>93</v>
      </c>
      <c r="E2090" s="235" t="s">
        <v>94</v>
      </c>
      <c r="F2090" s="235" t="s">
        <v>95</v>
      </c>
      <c r="G2090" s="235" t="s">
        <v>96</v>
      </c>
      <c r="H2090" s="235" t="s">
        <v>97</v>
      </c>
      <c r="I2090" s="235" t="s">
        <v>98</v>
      </c>
      <c r="J2090" s="235" t="s">
        <v>99</v>
      </c>
      <c r="K2090" s="235" t="s">
        <v>100</v>
      </c>
      <c r="L2090" s="235" t="s">
        <v>101</v>
      </c>
      <c r="M2090" s="235" t="s">
        <v>102</v>
      </c>
      <c r="N2090" s="235" t="s">
        <v>103</v>
      </c>
      <c r="O2090" s="235" t="s">
        <v>104</v>
      </c>
      <c r="P2090" s="235" t="s">
        <v>105</v>
      </c>
      <c r="Q2090" s="235" t="s">
        <v>106</v>
      </c>
      <c r="R2090" s="235" t="s">
        <v>107</v>
      </c>
      <c r="S2090" s="235" t="s">
        <v>108</v>
      </c>
      <c r="T2090" s="235" t="s">
        <v>109</v>
      </c>
      <c r="U2090" s="235" t="s">
        <v>110</v>
      </c>
      <c r="V2090" s="234" t="s">
        <v>89</v>
      </c>
      <c r="W2090" s="234" t="s">
        <v>111</v>
      </c>
    </row>
    <row r="2091" spans="1:23" ht="13.5" customHeight="1" thickTop="1" x14ac:dyDescent="0.3">
      <c r="A2091" s="236">
        <v>0</v>
      </c>
      <c r="B2091" s="119" t="s">
        <v>62</v>
      </c>
      <c r="C2091" s="119" t="s">
        <v>62</v>
      </c>
      <c r="D2091" s="119" t="s">
        <v>62</v>
      </c>
      <c r="E2091" s="119" t="s">
        <v>62</v>
      </c>
      <c r="F2091" s="119" t="s">
        <v>62</v>
      </c>
      <c r="G2091" s="119" t="s">
        <v>62</v>
      </c>
      <c r="H2091" s="119" t="s">
        <v>62</v>
      </c>
      <c r="I2091" s="119" t="s">
        <v>62</v>
      </c>
      <c r="J2091" s="119" t="s">
        <v>62</v>
      </c>
      <c r="K2091" s="119" t="s">
        <v>62</v>
      </c>
      <c r="L2091" s="119" t="s">
        <v>62</v>
      </c>
      <c r="M2091" s="119" t="s">
        <v>62</v>
      </c>
      <c r="N2091" s="119" t="s">
        <v>62</v>
      </c>
      <c r="O2091" s="119" t="s">
        <v>62</v>
      </c>
      <c r="P2091" s="119" t="s">
        <v>62</v>
      </c>
      <c r="Q2091" s="119" t="s">
        <v>62</v>
      </c>
      <c r="R2091" s="119" t="s">
        <v>62</v>
      </c>
      <c r="S2091" s="119" t="s">
        <v>62</v>
      </c>
      <c r="T2091" s="119" t="s">
        <v>62</v>
      </c>
      <c r="U2091" s="119" t="s">
        <v>62</v>
      </c>
      <c r="V2091" s="119" t="s">
        <v>62</v>
      </c>
      <c r="W2091" s="119" t="s">
        <v>62</v>
      </c>
    </row>
    <row r="2092" spans="1:23" ht="13.5" customHeight="1" x14ac:dyDescent="0.3">
      <c r="A2092" s="237">
        <v>1.0416666666666666E-2</v>
      </c>
      <c r="B2092" s="118" t="s">
        <v>62</v>
      </c>
      <c r="C2092" s="118" t="s">
        <v>62</v>
      </c>
      <c r="D2092" s="118" t="s">
        <v>62</v>
      </c>
      <c r="E2092" s="118" t="s">
        <v>62</v>
      </c>
      <c r="F2092" s="118" t="s">
        <v>62</v>
      </c>
      <c r="G2092" s="118" t="s">
        <v>62</v>
      </c>
      <c r="H2092" s="118" t="s">
        <v>62</v>
      </c>
      <c r="I2092" s="118" t="s">
        <v>62</v>
      </c>
      <c r="J2092" s="118" t="s">
        <v>62</v>
      </c>
      <c r="K2092" s="118" t="s">
        <v>62</v>
      </c>
      <c r="L2092" s="118" t="s">
        <v>62</v>
      </c>
      <c r="M2092" s="118" t="s">
        <v>62</v>
      </c>
      <c r="N2092" s="118" t="s">
        <v>62</v>
      </c>
      <c r="O2092" s="118" t="s">
        <v>62</v>
      </c>
      <c r="P2092" s="118" t="s">
        <v>62</v>
      </c>
      <c r="Q2092" s="118" t="s">
        <v>62</v>
      </c>
      <c r="R2092" s="118" t="s">
        <v>62</v>
      </c>
      <c r="S2092" s="118" t="s">
        <v>62</v>
      </c>
      <c r="T2092" s="118" t="s">
        <v>62</v>
      </c>
      <c r="U2092" s="118" t="s">
        <v>62</v>
      </c>
      <c r="V2092" s="118" t="s">
        <v>62</v>
      </c>
      <c r="W2092" s="118" t="s">
        <v>62</v>
      </c>
    </row>
    <row r="2093" spans="1:23" ht="13.5" customHeight="1" x14ac:dyDescent="0.3">
      <c r="A2093" s="237">
        <v>2.0833333333333332E-2</v>
      </c>
      <c r="B2093" s="118" t="s">
        <v>62</v>
      </c>
      <c r="C2093" s="118" t="s">
        <v>62</v>
      </c>
      <c r="D2093" s="118" t="s">
        <v>62</v>
      </c>
      <c r="E2093" s="118" t="s">
        <v>62</v>
      </c>
      <c r="F2093" s="118" t="s">
        <v>62</v>
      </c>
      <c r="G2093" s="118" t="s">
        <v>62</v>
      </c>
      <c r="H2093" s="118" t="s">
        <v>62</v>
      </c>
      <c r="I2093" s="118" t="s">
        <v>62</v>
      </c>
      <c r="J2093" s="118" t="s">
        <v>62</v>
      </c>
      <c r="K2093" s="118" t="s">
        <v>62</v>
      </c>
      <c r="L2093" s="118" t="s">
        <v>62</v>
      </c>
      <c r="M2093" s="118" t="s">
        <v>62</v>
      </c>
      <c r="N2093" s="118" t="s">
        <v>62</v>
      </c>
      <c r="O2093" s="118" t="s">
        <v>62</v>
      </c>
      <c r="P2093" s="118" t="s">
        <v>62</v>
      </c>
      <c r="Q2093" s="118" t="s">
        <v>62</v>
      </c>
      <c r="R2093" s="118" t="s">
        <v>62</v>
      </c>
      <c r="S2093" s="118" t="s">
        <v>62</v>
      </c>
      <c r="T2093" s="118" t="s">
        <v>62</v>
      </c>
      <c r="U2093" s="118" t="s">
        <v>62</v>
      </c>
      <c r="V2093" s="118" t="s">
        <v>62</v>
      </c>
      <c r="W2093" s="118" t="s">
        <v>62</v>
      </c>
    </row>
    <row r="2094" spans="1:23" ht="13.5" customHeight="1" x14ac:dyDescent="0.3">
      <c r="A2094" s="237">
        <v>3.125E-2</v>
      </c>
      <c r="B2094" s="118" t="s">
        <v>62</v>
      </c>
      <c r="C2094" s="118" t="s">
        <v>62</v>
      </c>
      <c r="D2094" s="118" t="s">
        <v>62</v>
      </c>
      <c r="E2094" s="118" t="s">
        <v>62</v>
      </c>
      <c r="F2094" s="118" t="s">
        <v>62</v>
      </c>
      <c r="G2094" s="118" t="s">
        <v>62</v>
      </c>
      <c r="H2094" s="118" t="s">
        <v>62</v>
      </c>
      <c r="I2094" s="118" t="s">
        <v>62</v>
      </c>
      <c r="J2094" s="118" t="s">
        <v>62</v>
      </c>
      <c r="K2094" s="118" t="s">
        <v>62</v>
      </c>
      <c r="L2094" s="118" t="s">
        <v>62</v>
      </c>
      <c r="M2094" s="118" t="s">
        <v>62</v>
      </c>
      <c r="N2094" s="118" t="s">
        <v>62</v>
      </c>
      <c r="O2094" s="118" t="s">
        <v>62</v>
      </c>
      <c r="P2094" s="118" t="s">
        <v>62</v>
      </c>
      <c r="Q2094" s="118" t="s">
        <v>62</v>
      </c>
      <c r="R2094" s="118" t="s">
        <v>62</v>
      </c>
      <c r="S2094" s="118" t="s">
        <v>62</v>
      </c>
      <c r="T2094" s="118" t="s">
        <v>62</v>
      </c>
      <c r="U2094" s="118" t="s">
        <v>62</v>
      </c>
      <c r="V2094" s="118" t="s">
        <v>62</v>
      </c>
      <c r="W2094" s="118" t="s">
        <v>62</v>
      </c>
    </row>
    <row r="2095" spans="1:23" ht="13.5" customHeight="1" x14ac:dyDescent="0.3">
      <c r="A2095" s="237">
        <v>4.1666666666666664E-2</v>
      </c>
      <c r="B2095" s="118" t="s">
        <v>62</v>
      </c>
      <c r="C2095" s="118" t="s">
        <v>62</v>
      </c>
      <c r="D2095" s="118" t="s">
        <v>62</v>
      </c>
      <c r="E2095" s="118" t="s">
        <v>62</v>
      </c>
      <c r="F2095" s="118" t="s">
        <v>62</v>
      </c>
      <c r="G2095" s="118" t="s">
        <v>62</v>
      </c>
      <c r="H2095" s="118" t="s">
        <v>62</v>
      </c>
      <c r="I2095" s="118" t="s">
        <v>62</v>
      </c>
      <c r="J2095" s="118" t="s">
        <v>62</v>
      </c>
      <c r="K2095" s="118" t="s">
        <v>62</v>
      </c>
      <c r="L2095" s="118" t="s">
        <v>62</v>
      </c>
      <c r="M2095" s="118" t="s">
        <v>62</v>
      </c>
      <c r="N2095" s="118" t="s">
        <v>62</v>
      </c>
      <c r="O2095" s="118" t="s">
        <v>62</v>
      </c>
      <c r="P2095" s="118" t="s">
        <v>62</v>
      </c>
      <c r="Q2095" s="118" t="s">
        <v>62</v>
      </c>
      <c r="R2095" s="118" t="s">
        <v>62</v>
      </c>
      <c r="S2095" s="118" t="s">
        <v>62</v>
      </c>
      <c r="T2095" s="118" t="s">
        <v>62</v>
      </c>
      <c r="U2095" s="118" t="s">
        <v>62</v>
      </c>
      <c r="V2095" s="118" t="s">
        <v>62</v>
      </c>
      <c r="W2095" s="118" t="s">
        <v>62</v>
      </c>
    </row>
    <row r="2096" spans="1:23" ht="13.5" customHeight="1" x14ac:dyDescent="0.3">
      <c r="A2096" s="237">
        <v>5.2083333333333336E-2</v>
      </c>
      <c r="B2096" s="118" t="s">
        <v>62</v>
      </c>
      <c r="C2096" s="118" t="s">
        <v>62</v>
      </c>
      <c r="D2096" s="118" t="s">
        <v>62</v>
      </c>
      <c r="E2096" s="118" t="s">
        <v>62</v>
      </c>
      <c r="F2096" s="118" t="s">
        <v>62</v>
      </c>
      <c r="G2096" s="118" t="s">
        <v>62</v>
      </c>
      <c r="H2096" s="118" t="s">
        <v>62</v>
      </c>
      <c r="I2096" s="118" t="s">
        <v>62</v>
      </c>
      <c r="J2096" s="118" t="s">
        <v>62</v>
      </c>
      <c r="K2096" s="118" t="s">
        <v>62</v>
      </c>
      <c r="L2096" s="118" t="s">
        <v>62</v>
      </c>
      <c r="M2096" s="118" t="s">
        <v>62</v>
      </c>
      <c r="N2096" s="118" t="s">
        <v>62</v>
      </c>
      <c r="O2096" s="118" t="s">
        <v>62</v>
      </c>
      <c r="P2096" s="118" t="s">
        <v>62</v>
      </c>
      <c r="Q2096" s="118" t="s">
        <v>62</v>
      </c>
      <c r="R2096" s="118" t="s">
        <v>62</v>
      </c>
      <c r="S2096" s="118" t="s">
        <v>62</v>
      </c>
      <c r="T2096" s="118" t="s">
        <v>62</v>
      </c>
      <c r="U2096" s="118" t="s">
        <v>62</v>
      </c>
      <c r="V2096" s="118" t="s">
        <v>62</v>
      </c>
      <c r="W2096" s="118" t="s">
        <v>62</v>
      </c>
    </row>
    <row r="2097" spans="1:23" ht="13.5" customHeight="1" x14ac:dyDescent="0.3">
      <c r="A2097" s="237">
        <v>6.25E-2</v>
      </c>
      <c r="B2097" s="118" t="s">
        <v>62</v>
      </c>
      <c r="C2097" s="118" t="s">
        <v>62</v>
      </c>
      <c r="D2097" s="118" t="s">
        <v>62</v>
      </c>
      <c r="E2097" s="118" t="s">
        <v>62</v>
      </c>
      <c r="F2097" s="118" t="s">
        <v>62</v>
      </c>
      <c r="G2097" s="118" t="s">
        <v>62</v>
      </c>
      <c r="H2097" s="118" t="s">
        <v>62</v>
      </c>
      <c r="I2097" s="118" t="s">
        <v>62</v>
      </c>
      <c r="J2097" s="118" t="s">
        <v>62</v>
      </c>
      <c r="K2097" s="118" t="s">
        <v>62</v>
      </c>
      <c r="L2097" s="118" t="s">
        <v>62</v>
      </c>
      <c r="M2097" s="118" t="s">
        <v>62</v>
      </c>
      <c r="N2097" s="118" t="s">
        <v>62</v>
      </c>
      <c r="O2097" s="118" t="s">
        <v>62</v>
      </c>
      <c r="P2097" s="118" t="s">
        <v>62</v>
      </c>
      <c r="Q2097" s="118" t="s">
        <v>62</v>
      </c>
      <c r="R2097" s="118" t="s">
        <v>62</v>
      </c>
      <c r="S2097" s="118" t="s">
        <v>62</v>
      </c>
      <c r="T2097" s="118" t="s">
        <v>62</v>
      </c>
      <c r="U2097" s="118" t="s">
        <v>62</v>
      </c>
      <c r="V2097" s="118" t="s">
        <v>62</v>
      </c>
      <c r="W2097" s="118" t="s">
        <v>62</v>
      </c>
    </row>
    <row r="2098" spans="1:23" ht="13.5" customHeight="1" x14ac:dyDescent="0.3">
      <c r="A2098" s="237">
        <v>7.2916666666666699E-2</v>
      </c>
      <c r="B2098" s="118" t="s">
        <v>62</v>
      </c>
      <c r="C2098" s="118" t="s">
        <v>62</v>
      </c>
      <c r="D2098" s="118" t="s">
        <v>62</v>
      </c>
      <c r="E2098" s="118" t="s">
        <v>62</v>
      </c>
      <c r="F2098" s="118" t="s">
        <v>62</v>
      </c>
      <c r="G2098" s="118" t="s">
        <v>62</v>
      </c>
      <c r="H2098" s="118" t="s">
        <v>62</v>
      </c>
      <c r="I2098" s="118" t="s">
        <v>62</v>
      </c>
      <c r="J2098" s="118" t="s">
        <v>62</v>
      </c>
      <c r="K2098" s="118" t="s">
        <v>62</v>
      </c>
      <c r="L2098" s="118" t="s">
        <v>62</v>
      </c>
      <c r="M2098" s="118" t="s">
        <v>62</v>
      </c>
      <c r="N2098" s="118" t="s">
        <v>62</v>
      </c>
      <c r="O2098" s="118" t="s">
        <v>62</v>
      </c>
      <c r="P2098" s="118" t="s">
        <v>62</v>
      </c>
      <c r="Q2098" s="118" t="s">
        <v>62</v>
      </c>
      <c r="R2098" s="118" t="s">
        <v>62</v>
      </c>
      <c r="S2098" s="118" t="s">
        <v>62</v>
      </c>
      <c r="T2098" s="118" t="s">
        <v>62</v>
      </c>
      <c r="U2098" s="118" t="s">
        <v>62</v>
      </c>
      <c r="V2098" s="118" t="s">
        <v>62</v>
      </c>
      <c r="W2098" s="118" t="s">
        <v>62</v>
      </c>
    </row>
    <row r="2099" spans="1:23" ht="13.5" customHeight="1" x14ac:dyDescent="0.3">
      <c r="A2099" s="237">
        <v>8.3333333333333301E-2</v>
      </c>
      <c r="B2099" s="118" t="s">
        <v>62</v>
      </c>
      <c r="C2099" s="118" t="s">
        <v>62</v>
      </c>
      <c r="D2099" s="118" t="s">
        <v>62</v>
      </c>
      <c r="E2099" s="118" t="s">
        <v>62</v>
      </c>
      <c r="F2099" s="118" t="s">
        <v>62</v>
      </c>
      <c r="G2099" s="118" t="s">
        <v>62</v>
      </c>
      <c r="H2099" s="118" t="s">
        <v>62</v>
      </c>
      <c r="I2099" s="118" t="s">
        <v>62</v>
      </c>
      <c r="J2099" s="118" t="s">
        <v>62</v>
      </c>
      <c r="K2099" s="118" t="s">
        <v>62</v>
      </c>
      <c r="L2099" s="118" t="s">
        <v>62</v>
      </c>
      <c r="M2099" s="118" t="s">
        <v>62</v>
      </c>
      <c r="N2099" s="118" t="s">
        <v>62</v>
      </c>
      <c r="O2099" s="118" t="s">
        <v>62</v>
      </c>
      <c r="P2099" s="118" t="s">
        <v>62</v>
      </c>
      <c r="Q2099" s="118" t="s">
        <v>62</v>
      </c>
      <c r="R2099" s="118" t="s">
        <v>62</v>
      </c>
      <c r="S2099" s="118" t="s">
        <v>62</v>
      </c>
      <c r="T2099" s="118" t="s">
        <v>62</v>
      </c>
      <c r="U2099" s="118" t="s">
        <v>62</v>
      </c>
      <c r="V2099" s="118" t="s">
        <v>62</v>
      </c>
      <c r="W2099" s="118" t="s">
        <v>62</v>
      </c>
    </row>
    <row r="2100" spans="1:23" ht="13.5" customHeight="1" x14ac:dyDescent="0.3">
      <c r="A2100" s="237">
        <v>9.375E-2</v>
      </c>
      <c r="B2100" s="118" t="s">
        <v>62</v>
      </c>
      <c r="C2100" s="118" t="s">
        <v>62</v>
      </c>
      <c r="D2100" s="118" t="s">
        <v>62</v>
      </c>
      <c r="E2100" s="118" t="s">
        <v>62</v>
      </c>
      <c r="F2100" s="118" t="s">
        <v>62</v>
      </c>
      <c r="G2100" s="118" t="s">
        <v>62</v>
      </c>
      <c r="H2100" s="118" t="s">
        <v>62</v>
      </c>
      <c r="I2100" s="118" t="s">
        <v>62</v>
      </c>
      <c r="J2100" s="118" t="s">
        <v>62</v>
      </c>
      <c r="K2100" s="118" t="s">
        <v>62</v>
      </c>
      <c r="L2100" s="118" t="s">
        <v>62</v>
      </c>
      <c r="M2100" s="118" t="s">
        <v>62</v>
      </c>
      <c r="N2100" s="118" t="s">
        <v>62</v>
      </c>
      <c r="O2100" s="118" t="s">
        <v>62</v>
      </c>
      <c r="P2100" s="118" t="s">
        <v>62</v>
      </c>
      <c r="Q2100" s="118" t="s">
        <v>62</v>
      </c>
      <c r="R2100" s="118" t="s">
        <v>62</v>
      </c>
      <c r="S2100" s="118" t="s">
        <v>62</v>
      </c>
      <c r="T2100" s="118" t="s">
        <v>62</v>
      </c>
      <c r="U2100" s="118" t="s">
        <v>62</v>
      </c>
      <c r="V2100" s="118" t="s">
        <v>62</v>
      </c>
      <c r="W2100" s="118" t="s">
        <v>62</v>
      </c>
    </row>
    <row r="2101" spans="1:23" ht="13.5" customHeight="1" x14ac:dyDescent="0.3">
      <c r="A2101" s="237">
        <v>0.104166666666667</v>
      </c>
      <c r="B2101" s="118" t="s">
        <v>62</v>
      </c>
      <c r="C2101" s="118" t="s">
        <v>62</v>
      </c>
      <c r="D2101" s="118" t="s">
        <v>62</v>
      </c>
      <c r="E2101" s="118" t="s">
        <v>62</v>
      </c>
      <c r="F2101" s="118" t="s">
        <v>62</v>
      </c>
      <c r="G2101" s="118" t="s">
        <v>62</v>
      </c>
      <c r="H2101" s="118" t="s">
        <v>62</v>
      </c>
      <c r="I2101" s="118" t="s">
        <v>62</v>
      </c>
      <c r="J2101" s="118" t="s">
        <v>62</v>
      </c>
      <c r="K2101" s="118" t="s">
        <v>62</v>
      </c>
      <c r="L2101" s="118" t="s">
        <v>62</v>
      </c>
      <c r="M2101" s="118" t="s">
        <v>62</v>
      </c>
      <c r="N2101" s="118" t="s">
        <v>62</v>
      </c>
      <c r="O2101" s="118" t="s">
        <v>62</v>
      </c>
      <c r="P2101" s="118" t="s">
        <v>62</v>
      </c>
      <c r="Q2101" s="118" t="s">
        <v>62</v>
      </c>
      <c r="R2101" s="118" t="s">
        <v>62</v>
      </c>
      <c r="S2101" s="118" t="s">
        <v>62</v>
      </c>
      <c r="T2101" s="118" t="s">
        <v>62</v>
      </c>
      <c r="U2101" s="118" t="s">
        <v>62</v>
      </c>
      <c r="V2101" s="118" t="s">
        <v>62</v>
      </c>
      <c r="W2101" s="118" t="s">
        <v>62</v>
      </c>
    </row>
    <row r="2102" spans="1:23" ht="13.5" customHeight="1" x14ac:dyDescent="0.3">
      <c r="A2102" s="237">
        <v>0.114583333333333</v>
      </c>
      <c r="B2102" s="118" t="s">
        <v>62</v>
      </c>
      <c r="C2102" s="118" t="s">
        <v>62</v>
      </c>
      <c r="D2102" s="118" t="s">
        <v>62</v>
      </c>
      <c r="E2102" s="118" t="s">
        <v>62</v>
      </c>
      <c r="F2102" s="118" t="s">
        <v>62</v>
      </c>
      <c r="G2102" s="118" t="s">
        <v>62</v>
      </c>
      <c r="H2102" s="118" t="s">
        <v>62</v>
      </c>
      <c r="I2102" s="118" t="s">
        <v>62</v>
      </c>
      <c r="J2102" s="118" t="s">
        <v>62</v>
      </c>
      <c r="K2102" s="118" t="s">
        <v>62</v>
      </c>
      <c r="L2102" s="118" t="s">
        <v>62</v>
      </c>
      <c r="M2102" s="118" t="s">
        <v>62</v>
      </c>
      <c r="N2102" s="118" t="s">
        <v>62</v>
      </c>
      <c r="O2102" s="118" t="s">
        <v>62</v>
      </c>
      <c r="P2102" s="118" t="s">
        <v>62</v>
      </c>
      <c r="Q2102" s="118" t="s">
        <v>62</v>
      </c>
      <c r="R2102" s="118" t="s">
        <v>62</v>
      </c>
      <c r="S2102" s="118" t="s">
        <v>62</v>
      </c>
      <c r="T2102" s="118" t="s">
        <v>62</v>
      </c>
      <c r="U2102" s="118" t="s">
        <v>62</v>
      </c>
      <c r="V2102" s="118" t="s">
        <v>62</v>
      </c>
      <c r="W2102" s="118" t="s">
        <v>62</v>
      </c>
    </row>
    <row r="2103" spans="1:23" ht="13.5" customHeight="1" x14ac:dyDescent="0.3">
      <c r="A2103" s="237">
        <v>0.125</v>
      </c>
      <c r="B2103" s="118" t="s">
        <v>62</v>
      </c>
      <c r="C2103" s="118" t="s">
        <v>62</v>
      </c>
      <c r="D2103" s="118" t="s">
        <v>62</v>
      </c>
      <c r="E2103" s="118" t="s">
        <v>62</v>
      </c>
      <c r="F2103" s="118" t="s">
        <v>62</v>
      </c>
      <c r="G2103" s="118" t="s">
        <v>62</v>
      </c>
      <c r="H2103" s="118" t="s">
        <v>62</v>
      </c>
      <c r="I2103" s="118" t="s">
        <v>62</v>
      </c>
      <c r="J2103" s="118" t="s">
        <v>62</v>
      </c>
      <c r="K2103" s="118" t="s">
        <v>62</v>
      </c>
      <c r="L2103" s="118" t="s">
        <v>62</v>
      </c>
      <c r="M2103" s="118" t="s">
        <v>62</v>
      </c>
      <c r="N2103" s="118" t="s">
        <v>62</v>
      </c>
      <c r="O2103" s="118" t="s">
        <v>62</v>
      </c>
      <c r="P2103" s="118" t="s">
        <v>62</v>
      </c>
      <c r="Q2103" s="118" t="s">
        <v>62</v>
      </c>
      <c r="R2103" s="118" t="s">
        <v>62</v>
      </c>
      <c r="S2103" s="118" t="s">
        <v>62</v>
      </c>
      <c r="T2103" s="118" t="s">
        <v>62</v>
      </c>
      <c r="U2103" s="118" t="s">
        <v>62</v>
      </c>
      <c r="V2103" s="118" t="s">
        <v>62</v>
      </c>
      <c r="W2103" s="118" t="s">
        <v>62</v>
      </c>
    </row>
    <row r="2104" spans="1:23" ht="13.5" customHeight="1" x14ac:dyDescent="0.3">
      <c r="A2104" s="237">
        <v>0.13541666666666699</v>
      </c>
      <c r="B2104" s="118" t="s">
        <v>62</v>
      </c>
      <c r="C2104" s="118" t="s">
        <v>62</v>
      </c>
      <c r="D2104" s="118" t="s">
        <v>62</v>
      </c>
      <c r="E2104" s="118" t="s">
        <v>62</v>
      </c>
      <c r="F2104" s="118" t="s">
        <v>62</v>
      </c>
      <c r="G2104" s="118" t="s">
        <v>62</v>
      </c>
      <c r="H2104" s="118" t="s">
        <v>62</v>
      </c>
      <c r="I2104" s="118" t="s">
        <v>62</v>
      </c>
      <c r="J2104" s="118" t="s">
        <v>62</v>
      </c>
      <c r="K2104" s="118" t="s">
        <v>62</v>
      </c>
      <c r="L2104" s="118" t="s">
        <v>62</v>
      </c>
      <c r="M2104" s="118" t="s">
        <v>62</v>
      </c>
      <c r="N2104" s="118" t="s">
        <v>62</v>
      </c>
      <c r="O2104" s="118" t="s">
        <v>62</v>
      </c>
      <c r="P2104" s="118" t="s">
        <v>62</v>
      </c>
      <c r="Q2104" s="118" t="s">
        <v>62</v>
      </c>
      <c r="R2104" s="118" t="s">
        <v>62</v>
      </c>
      <c r="S2104" s="118" t="s">
        <v>62</v>
      </c>
      <c r="T2104" s="118" t="s">
        <v>62</v>
      </c>
      <c r="U2104" s="118" t="s">
        <v>62</v>
      </c>
      <c r="V2104" s="118" t="s">
        <v>62</v>
      </c>
      <c r="W2104" s="118" t="s">
        <v>62</v>
      </c>
    </row>
    <row r="2105" spans="1:23" ht="13.5" customHeight="1" x14ac:dyDescent="0.3">
      <c r="A2105" s="237">
        <v>0.14583333333333301</v>
      </c>
      <c r="B2105" s="118" t="s">
        <v>62</v>
      </c>
      <c r="C2105" s="118" t="s">
        <v>62</v>
      </c>
      <c r="D2105" s="118" t="s">
        <v>62</v>
      </c>
      <c r="E2105" s="118" t="s">
        <v>62</v>
      </c>
      <c r="F2105" s="118" t="s">
        <v>62</v>
      </c>
      <c r="G2105" s="118" t="s">
        <v>62</v>
      </c>
      <c r="H2105" s="118" t="s">
        <v>62</v>
      </c>
      <c r="I2105" s="118" t="s">
        <v>62</v>
      </c>
      <c r="J2105" s="118" t="s">
        <v>62</v>
      </c>
      <c r="K2105" s="118" t="s">
        <v>62</v>
      </c>
      <c r="L2105" s="118" t="s">
        <v>62</v>
      </c>
      <c r="M2105" s="118" t="s">
        <v>62</v>
      </c>
      <c r="N2105" s="118" t="s">
        <v>62</v>
      </c>
      <c r="O2105" s="118" t="s">
        <v>62</v>
      </c>
      <c r="P2105" s="118" t="s">
        <v>62</v>
      </c>
      <c r="Q2105" s="118" t="s">
        <v>62</v>
      </c>
      <c r="R2105" s="118" t="s">
        <v>62</v>
      </c>
      <c r="S2105" s="118" t="s">
        <v>62</v>
      </c>
      <c r="T2105" s="118" t="s">
        <v>62</v>
      </c>
      <c r="U2105" s="118" t="s">
        <v>62</v>
      </c>
      <c r="V2105" s="118" t="s">
        <v>62</v>
      </c>
      <c r="W2105" s="118" t="s">
        <v>62</v>
      </c>
    </row>
    <row r="2106" spans="1:23" ht="13.5" customHeight="1" x14ac:dyDescent="0.3">
      <c r="A2106" s="237">
        <v>0.15625</v>
      </c>
      <c r="B2106" s="118" t="s">
        <v>62</v>
      </c>
      <c r="C2106" s="118" t="s">
        <v>62</v>
      </c>
      <c r="D2106" s="118" t="s">
        <v>62</v>
      </c>
      <c r="E2106" s="118" t="s">
        <v>62</v>
      </c>
      <c r="F2106" s="118" t="s">
        <v>62</v>
      </c>
      <c r="G2106" s="118" t="s">
        <v>62</v>
      </c>
      <c r="H2106" s="118" t="s">
        <v>62</v>
      </c>
      <c r="I2106" s="118" t="s">
        <v>62</v>
      </c>
      <c r="J2106" s="118" t="s">
        <v>62</v>
      </c>
      <c r="K2106" s="118" t="s">
        <v>62</v>
      </c>
      <c r="L2106" s="118" t="s">
        <v>62</v>
      </c>
      <c r="M2106" s="118" t="s">
        <v>62</v>
      </c>
      <c r="N2106" s="118" t="s">
        <v>62</v>
      </c>
      <c r="O2106" s="118" t="s">
        <v>62</v>
      </c>
      <c r="P2106" s="118" t="s">
        <v>62</v>
      </c>
      <c r="Q2106" s="118" t="s">
        <v>62</v>
      </c>
      <c r="R2106" s="118" t="s">
        <v>62</v>
      </c>
      <c r="S2106" s="118" t="s">
        <v>62</v>
      </c>
      <c r="T2106" s="118" t="s">
        <v>62</v>
      </c>
      <c r="U2106" s="118" t="s">
        <v>62</v>
      </c>
      <c r="V2106" s="118" t="s">
        <v>62</v>
      </c>
      <c r="W2106" s="118" t="s">
        <v>62</v>
      </c>
    </row>
    <row r="2107" spans="1:23" ht="13.5" customHeight="1" x14ac:dyDescent="0.3">
      <c r="A2107" s="237">
        <v>0.16666666666666699</v>
      </c>
      <c r="B2107" s="118" t="s">
        <v>62</v>
      </c>
      <c r="C2107" s="118" t="s">
        <v>62</v>
      </c>
      <c r="D2107" s="118" t="s">
        <v>62</v>
      </c>
      <c r="E2107" s="118" t="s">
        <v>62</v>
      </c>
      <c r="F2107" s="118" t="s">
        <v>62</v>
      </c>
      <c r="G2107" s="118" t="s">
        <v>62</v>
      </c>
      <c r="H2107" s="118" t="s">
        <v>62</v>
      </c>
      <c r="I2107" s="118" t="s">
        <v>62</v>
      </c>
      <c r="J2107" s="118" t="s">
        <v>62</v>
      </c>
      <c r="K2107" s="118" t="s">
        <v>62</v>
      </c>
      <c r="L2107" s="118" t="s">
        <v>62</v>
      </c>
      <c r="M2107" s="118" t="s">
        <v>62</v>
      </c>
      <c r="N2107" s="118" t="s">
        <v>62</v>
      </c>
      <c r="O2107" s="118" t="s">
        <v>62</v>
      </c>
      <c r="P2107" s="118" t="s">
        <v>62</v>
      </c>
      <c r="Q2107" s="118" t="s">
        <v>62</v>
      </c>
      <c r="R2107" s="118" t="s">
        <v>62</v>
      </c>
      <c r="S2107" s="118" t="s">
        <v>62</v>
      </c>
      <c r="T2107" s="118" t="s">
        <v>62</v>
      </c>
      <c r="U2107" s="118" t="s">
        <v>62</v>
      </c>
      <c r="V2107" s="118" t="s">
        <v>62</v>
      </c>
      <c r="W2107" s="118" t="s">
        <v>62</v>
      </c>
    </row>
    <row r="2108" spans="1:23" ht="13.5" customHeight="1" x14ac:dyDescent="0.3">
      <c r="A2108" s="237">
        <v>0.17708333333333301</v>
      </c>
      <c r="B2108" s="118" t="s">
        <v>62</v>
      </c>
      <c r="C2108" s="118" t="s">
        <v>62</v>
      </c>
      <c r="D2108" s="118" t="s">
        <v>62</v>
      </c>
      <c r="E2108" s="118" t="s">
        <v>62</v>
      </c>
      <c r="F2108" s="118" t="s">
        <v>62</v>
      </c>
      <c r="G2108" s="118" t="s">
        <v>62</v>
      </c>
      <c r="H2108" s="118" t="s">
        <v>62</v>
      </c>
      <c r="I2108" s="118" t="s">
        <v>62</v>
      </c>
      <c r="J2108" s="118" t="s">
        <v>62</v>
      </c>
      <c r="K2108" s="118" t="s">
        <v>62</v>
      </c>
      <c r="L2108" s="118" t="s">
        <v>62</v>
      </c>
      <c r="M2108" s="118" t="s">
        <v>62</v>
      </c>
      <c r="N2108" s="118" t="s">
        <v>62</v>
      </c>
      <c r="O2108" s="118" t="s">
        <v>62</v>
      </c>
      <c r="P2108" s="118" t="s">
        <v>62</v>
      </c>
      <c r="Q2108" s="118" t="s">
        <v>62</v>
      </c>
      <c r="R2108" s="118" t="s">
        <v>62</v>
      </c>
      <c r="S2108" s="118" t="s">
        <v>62</v>
      </c>
      <c r="T2108" s="118" t="s">
        <v>62</v>
      </c>
      <c r="U2108" s="118" t="s">
        <v>62</v>
      </c>
      <c r="V2108" s="118" t="s">
        <v>62</v>
      </c>
      <c r="W2108" s="118" t="s">
        <v>62</v>
      </c>
    </row>
    <row r="2109" spans="1:23" ht="13.5" customHeight="1" x14ac:dyDescent="0.3">
      <c r="A2109" s="237">
        <v>0.1875</v>
      </c>
      <c r="B2109" s="118" t="s">
        <v>62</v>
      </c>
      <c r="C2109" s="118" t="s">
        <v>62</v>
      </c>
      <c r="D2109" s="118" t="s">
        <v>62</v>
      </c>
      <c r="E2109" s="118" t="s">
        <v>62</v>
      </c>
      <c r="F2109" s="118" t="s">
        <v>62</v>
      </c>
      <c r="G2109" s="118" t="s">
        <v>62</v>
      </c>
      <c r="H2109" s="118" t="s">
        <v>62</v>
      </c>
      <c r="I2109" s="118" t="s">
        <v>62</v>
      </c>
      <c r="J2109" s="118" t="s">
        <v>62</v>
      </c>
      <c r="K2109" s="118" t="s">
        <v>62</v>
      </c>
      <c r="L2109" s="118" t="s">
        <v>62</v>
      </c>
      <c r="M2109" s="118" t="s">
        <v>62</v>
      </c>
      <c r="N2109" s="118" t="s">
        <v>62</v>
      </c>
      <c r="O2109" s="118" t="s">
        <v>62</v>
      </c>
      <c r="P2109" s="118" t="s">
        <v>62</v>
      </c>
      <c r="Q2109" s="118" t="s">
        <v>62</v>
      </c>
      <c r="R2109" s="118" t="s">
        <v>62</v>
      </c>
      <c r="S2109" s="118" t="s">
        <v>62</v>
      </c>
      <c r="T2109" s="118" t="s">
        <v>62</v>
      </c>
      <c r="U2109" s="118" t="s">
        <v>62</v>
      </c>
      <c r="V2109" s="118" t="s">
        <v>62</v>
      </c>
      <c r="W2109" s="118" t="s">
        <v>62</v>
      </c>
    </row>
    <row r="2110" spans="1:23" ht="13.5" customHeight="1" x14ac:dyDescent="0.3">
      <c r="A2110" s="237">
        <v>0.19791666666666699</v>
      </c>
      <c r="B2110" s="118" t="s">
        <v>62</v>
      </c>
      <c r="C2110" s="118" t="s">
        <v>62</v>
      </c>
      <c r="D2110" s="118" t="s">
        <v>62</v>
      </c>
      <c r="E2110" s="118" t="s">
        <v>62</v>
      </c>
      <c r="F2110" s="118" t="s">
        <v>62</v>
      </c>
      <c r="G2110" s="118" t="s">
        <v>62</v>
      </c>
      <c r="H2110" s="118" t="s">
        <v>62</v>
      </c>
      <c r="I2110" s="118" t="s">
        <v>62</v>
      </c>
      <c r="J2110" s="118" t="s">
        <v>62</v>
      </c>
      <c r="K2110" s="118" t="s">
        <v>62</v>
      </c>
      <c r="L2110" s="118" t="s">
        <v>62</v>
      </c>
      <c r="M2110" s="118" t="s">
        <v>62</v>
      </c>
      <c r="N2110" s="118" t="s">
        <v>62</v>
      </c>
      <c r="O2110" s="118" t="s">
        <v>62</v>
      </c>
      <c r="P2110" s="118" t="s">
        <v>62</v>
      </c>
      <c r="Q2110" s="118" t="s">
        <v>62</v>
      </c>
      <c r="R2110" s="118" t="s">
        <v>62</v>
      </c>
      <c r="S2110" s="118" t="s">
        <v>62</v>
      </c>
      <c r="T2110" s="118" t="s">
        <v>62</v>
      </c>
      <c r="U2110" s="118" t="s">
        <v>62</v>
      </c>
      <c r="V2110" s="118" t="s">
        <v>62</v>
      </c>
      <c r="W2110" s="118" t="s">
        <v>62</v>
      </c>
    </row>
    <row r="2111" spans="1:23" ht="13.5" customHeight="1" x14ac:dyDescent="0.3">
      <c r="A2111" s="237">
        <v>0.20833333333333301</v>
      </c>
      <c r="B2111" s="118" t="s">
        <v>62</v>
      </c>
      <c r="C2111" s="118" t="s">
        <v>62</v>
      </c>
      <c r="D2111" s="118" t="s">
        <v>62</v>
      </c>
      <c r="E2111" s="118" t="s">
        <v>62</v>
      </c>
      <c r="F2111" s="118" t="s">
        <v>62</v>
      </c>
      <c r="G2111" s="118" t="s">
        <v>62</v>
      </c>
      <c r="H2111" s="118" t="s">
        <v>62</v>
      </c>
      <c r="I2111" s="118" t="s">
        <v>62</v>
      </c>
      <c r="J2111" s="118" t="s">
        <v>62</v>
      </c>
      <c r="K2111" s="118" t="s">
        <v>62</v>
      </c>
      <c r="L2111" s="118" t="s">
        <v>62</v>
      </c>
      <c r="M2111" s="118" t="s">
        <v>62</v>
      </c>
      <c r="N2111" s="118" t="s">
        <v>62</v>
      </c>
      <c r="O2111" s="118" t="s">
        <v>62</v>
      </c>
      <c r="P2111" s="118" t="s">
        <v>62</v>
      </c>
      <c r="Q2111" s="118" t="s">
        <v>62</v>
      </c>
      <c r="R2111" s="118" t="s">
        <v>62</v>
      </c>
      <c r="S2111" s="118" t="s">
        <v>62</v>
      </c>
      <c r="T2111" s="118" t="s">
        <v>62</v>
      </c>
      <c r="U2111" s="118" t="s">
        <v>62</v>
      </c>
      <c r="V2111" s="118" t="s">
        <v>62</v>
      </c>
      <c r="W2111" s="118" t="s">
        <v>62</v>
      </c>
    </row>
    <row r="2112" spans="1:23" ht="13.5" customHeight="1" x14ac:dyDescent="0.3">
      <c r="A2112" s="237">
        <v>0.21875</v>
      </c>
      <c r="B2112" s="118" t="s">
        <v>62</v>
      </c>
      <c r="C2112" s="118" t="s">
        <v>62</v>
      </c>
      <c r="D2112" s="118" t="s">
        <v>62</v>
      </c>
      <c r="E2112" s="118" t="s">
        <v>62</v>
      </c>
      <c r="F2112" s="118" t="s">
        <v>62</v>
      </c>
      <c r="G2112" s="118" t="s">
        <v>62</v>
      </c>
      <c r="H2112" s="118" t="s">
        <v>62</v>
      </c>
      <c r="I2112" s="118" t="s">
        <v>62</v>
      </c>
      <c r="J2112" s="118" t="s">
        <v>62</v>
      </c>
      <c r="K2112" s="118" t="s">
        <v>62</v>
      </c>
      <c r="L2112" s="118" t="s">
        <v>62</v>
      </c>
      <c r="M2112" s="118" t="s">
        <v>62</v>
      </c>
      <c r="N2112" s="118" t="s">
        <v>62</v>
      </c>
      <c r="O2112" s="118" t="s">
        <v>62</v>
      </c>
      <c r="P2112" s="118" t="s">
        <v>62</v>
      </c>
      <c r="Q2112" s="118" t="s">
        <v>62</v>
      </c>
      <c r="R2112" s="118" t="s">
        <v>62</v>
      </c>
      <c r="S2112" s="118" t="s">
        <v>62</v>
      </c>
      <c r="T2112" s="118" t="s">
        <v>62</v>
      </c>
      <c r="U2112" s="118" t="s">
        <v>62</v>
      </c>
      <c r="V2112" s="118" t="s">
        <v>62</v>
      </c>
      <c r="W2112" s="118" t="s">
        <v>62</v>
      </c>
    </row>
    <row r="2113" spans="1:23" ht="13.5" customHeight="1" x14ac:dyDescent="0.3">
      <c r="A2113" s="237">
        <v>0.22916666666666699</v>
      </c>
      <c r="B2113" s="118" t="s">
        <v>62</v>
      </c>
      <c r="C2113" s="118" t="s">
        <v>62</v>
      </c>
      <c r="D2113" s="118" t="s">
        <v>62</v>
      </c>
      <c r="E2113" s="118" t="s">
        <v>62</v>
      </c>
      <c r="F2113" s="118" t="s">
        <v>62</v>
      </c>
      <c r="G2113" s="118" t="s">
        <v>62</v>
      </c>
      <c r="H2113" s="118" t="s">
        <v>62</v>
      </c>
      <c r="I2113" s="118" t="s">
        <v>62</v>
      </c>
      <c r="J2113" s="118" t="s">
        <v>62</v>
      </c>
      <c r="K2113" s="118" t="s">
        <v>62</v>
      </c>
      <c r="L2113" s="118" t="s">
        <v>62</v>
      </c>
      <c r="M2113" s="118" t="s">
        <v>62</v>
      </c>
      <c r="N2113" s="118" t="s">
        <v>62</v>
      </c>
      <c r="O2113" s="118" t="s">
        <v>62</v>
      </c>
      <c r="P2113" s="118" t="s">
        <v>62</v>
      </c>
      <c r="Q2113" s="118" t="s">
        <v>62</v>
      </c>
      <c r="R2113" s="118" t="s">
        <v>62</v>
      </c>
      <c r="S2113" s="118" t="s">
        <v>62</v>
      </c>
      <c r="T2113" s="118" t="s">
        <v>62</v>
      </c>
      <c r="U2113" s="118" t="s">
        <v>62</v>
      </c>
      <c r="V2113" s="118" t="s">
        <v>62</v>
      </c>
      <c r="W2113" s="118" t="s">
        <v>62</v>
      </c>
    </row>
    <row r="2114" spans="1:23" ht="13.5" customHeight="1" x14ac:dyDescent="0.3">
      <c r="A2114" s="237">
        <v>0.23958333333333301</v>
      </c>
      <c r="B2114" s="118" t="s">
        <v>62</v>
      </c>
      <c r="C2114" s="118" t="s">
        <v>62</v>
      </c>
      <c r="D2114" s="118" t="s">
        <v>62</v>
      </c>
      <c r="E2114" s="118" t="s">
        <v>62</v>
      </c>
      <c r="F2114" s="118" t="s">
        <v>62</v>
      </c>
      <c r="G2114" s="118" t="s">
        <v>62</v>
      </c>
      <c r="H2114" s="118" t="s">
        <v>62</v>
      </c>
      <c r="I2114" s="118" t="s">
        <v>62</v>
      </c>
      <c r="J2114" s="118" t="s">
        <v>62</v>
      </c>
      <c r="K2114" s="118" t="s">
        <v>62</v>
      </c>
      <c r="L2114" s="118" t="s">
        <v>62</v>
      </c>
      <c r="M2114" s="118" t="s">
        <v>62</v>
      </c>
      <c r="N2114" s="118" t="s">
        <v>62</v>
      </c>
      <c r="O2114" s="118" t="s">
        <v>62</v>
      </c>
      <c r="P2114" s="118" t="s">
        <v>62</v>
      </c>
      <c r="Q2114" s="118" t="s">
        <v>62</v>
      </c>
      <c r="R2114" s="118" t="s">
        <v>62</v>
      </c>
      <c r="S2114" s="118" t="s">
        <v>62</v>
      </c>
      <c r="T2114" s="118" t="s">
        <v>62</v>
      </c>
      <c r="U2114" s="118" t="s">
        <v>62</v>
      </c>
      <c r="V2114" s="118" t="s">
        <v>62</v>
      </c>
      <c r="W2114" s="118" t="s">
        <v>62</v>
      </c>
    </row>
    <row r="2115" spans="1:23" ht="13.5" customHeight="1" x14ac:dyDescent="0.3">
      <c r="A2115" s="237">
        <v>0.25</v>
      </c>
      <c r="B2115" s="118" t="s">
        <v>62</v>
      </c>
      <c r="C2115" s="118" t="s">
        <v>62</v>
      </c>
      <c r="D2115" s="118" t="s">
        <v>62</v>
      </c>
      <c r="E2115" s="118" t="s">
        <v>62</v>
      </c>
      <c r="F2115" s="118" t="s">
        <v>62</v>
      </c>
      <c r="G2115" s="118" t="s">
        <v>62</v>
      </c>
      <c r="H2115" s="118" t="s">
        <v>62</v>
      </c>
      <c r="I2115" s="118" t="s">
        <v>62</v>
      </c>
      <c r="J2115" s="118" t="s">
        <v>62</v>
      </c>
      <c r="K2115" s="118" t="s">
        <v>62</v>
      </c>
      <c r="L2115" s="118" t="s">
        <v>62</v>
      </c>
      <c r="M2115" s="118" t="s">
        <v>62</v>
      </c>
      <c r="N2115" s="118" t="s">
        <v>62</v>
      </c>
      <c r="O2115" s="118" t="s">
        <v>62</v>
      </c>
      <c r="P2115" s="118" t="s">
        <v>62</v>
      </c>
      <c r="Q2115" s="118" t="s">
        <v>62</v>
      </c>
      <c r="R2115" s="118" t="s">
        <v>62</v>
      </c>
      <c r="S2115" s="118" t="s">
        <v>62</v>
      </c>
      <c r="T2115" s="118" t="s">
        <v>62</v>
      </c>
      <c r="U2115" s="118" t="s">
        <v>62</v>
      </c>
      <c r="V2115" s="118" t="s">
        <v>62</v>
      </c>
      <c r="W2115" s="118" t="s">
        <v>62</v>
      </c>
    </row>
    <row r="2116" spans="1:23" ht="13.5" customHeight="1" x14ac:dyDescent="0.3">
      <c r="A2116" s="237">
        <v>0.26041666666666702</v>
      </c>
      <c r="B2116" s="118" t="s">
        <v>62</v>
      </c>
      <c r="C2116" s="118" t="s">
        <v>62</v>
      </c>
      <c r="D2116" s="118" t="s">
        <v>62</v>
      </c>
      <c r="E2116" s="118" t="s">
        <v>62</v>
      </c>
      <c r="F2116" s="118" t="s">
        <v>62</v>
      </c>
      <c r="G2116" s="118" t="s">
        <v>62</v>
      </c>
      <c r="H2116" s="118" t="s">
        <v>62</v>
      </c>
      <c r="I2116" s="118" t="s">
        <v>62</v>
      </c>
      <c r="J2116" s="118" t="s">
        <v>62</v>
      </c>
      <c r="K2116" s="118" t="s">
        <v>62</v>
      </c>
      <c r="L2116" s="118" t="s">
        <v>62</v>
      </c>
      <c r="M2116" s="118" t="s">
        <v>62</v>
      </c>
      <c r="N2116" s="118" t="s">
        <v>62</v>
      </c>
      <c r="O2116" s="118" t="s">
        <v>62</v>
      </c>
      <c r="P2116" s="118" t="s">
        <v>62</v>
      </c>
      <c r="Q2116" s="118" t="s">
        <v>62</v>
      </c>
      <c r="R2116" s="118" t="s">
        <v>62</v>
      </c>
      <c r="S2116" s="118" t="s">
        <v>62</v>
      </c>
      <c r="T2116" s="118" t="s">
        <v>62</v>
      </c>
      <c r="U2116" s="118" t="s">
        <v>62</v>
      </c>
      <c r="V2116" s="118" t="s">
        <v>62</v>
      </c>
      <c r="W2116" s="118" t="s">
        <v>62</v>
      </c>
    </row>
    <row r="2117" spans="1:23" ht="13.5" customHeight="1" x14ac:dyDescent="0.3">
      <c r="A2117" s="237">
        <v>0.27083333333333298</v>
      </c>
      <c r="B2117" s="118" t="s">
        <v>62</v>
      </c>
      <c r="C2117" s="118" t="s">
        <v>62</v>
      </c>
      <c r="D2117" s="118" t="s">
        <v>62</v>
      </c>
      <c r="E2117" s="118" t="s">
        <v>62</v>
      </c>
      <c r="F2117" s="118" t="s">
        <v>62</v>
      </c>
      <c r="G2117" s="118" t="s">
        <v>62</v>
      </c>
      <c r="H2117" s="118" t="s">
        <v>62</v>
      </c>
      <c r="I2117" s="118" t="s">
        <v>62</v>
      </c>
      <c r="J2117" s="118" t="s">
        <v>62</v>
      </c>
      <c r="K2117" s="118" t="s">
        <v>62</v>
      </c>
      <c r="L2117" s="118" t="s">
        <v>62</v>
      </c>
      <c r="M2117" s="118" t="s">
        <v>62</v>
      </c>
      <c r="N2117" s="118" t="s">
        <v>62</v>
      </c>
      <c r="O2117" s="118" t="s">
        <v>62</v>
      </c>
      <c r="P2117" s="118" t="s">
        <v>62</v>
      </c>
      <c r="Q2117" s="118" t="s">
        <v>62</v>
      </c>
      <c r="R2117" s="118" t="s">
        <v>62</v>
      </c>
      <c r="S2117" s="118" t="s">
        <v>62</v>
      </c>
      <c r="T2117" s="118" t="s">
        <v>62</v>
      </c>
      <c r="U2117" s="118" t="s">
        <v>62</v>
      </c>
      <c r="V2117" s="118" t="s">
        <v>62</v>
      </c>
      <c r="W2117" s="118" t="s">
        <v>62</v>
      </c>
    </row>
    <row r="2118" spans="1:23" ht="13.5" customHeight="1" x14ac:dyDescent="0.3">
      <c r="A2118" s="237">
        <v>0.28125</v>
      </c>
      <c r="B2118" s="118" t="s">
        <v>62</v>
      </c>
      <c r="C2118" s="118" t="s">
        <v>62</v>
      </c>
      <c r="D2118" s="118" t="s">
        <v>62</v>
      </c>
      <c r="E2118" s="118" t="s">
        <v>62</v>
      </c>
      <c r="F2118" s="118" t="s">
        <v>62</v>
      </c>
      <c r="G2118" s="118" t="s">
        <v>62</v>
      </c>
      <c r="H2118" s="118" t="s">
        <v>62</v>
      </c>
      <c r="I2118" s="118" t="s">
        <v>62</v>
      </c>
      <c r="J2118" s="118" t="s">
        <v>62</v>
      </c>
      <c r="K2118" s="118" t="s">
        <v>62</v>
      </c>
      <c r="L2118" s="118" t="s">
        <v>62</v>
      </c>
      <c r="M2118" s="118" t="s">
        <v>62</v>
      </c>
      <c r="N2118" s="118" t="s">
        <v>62</v>
      </c>
      <c r="O2118" s="118" t="s">
        <v>62</v>
      </c>
      <c r="P2118" s="118" t="s">
        <v>62</v>
      </c>
      <c r="Q2118" s="118" t="s">
        <v>62</v>
      </c>
      <c r="R2118" s="118" t="s">
        <v>62</v>
      </c>
      <c r="S2118" s="118" t="s">
        <v>62</v>
      </c>
      <c r="T2118" s="118" t="s">
        <v>62</v>
      </c>
      <c r="U2118" s="118" t="s">
        <v>62</v>
      </c>
      <c r="V2118" s="118" t="s">
        <v>62</v>
      </c>
      <c r="W2118" s="118" t="s">
        <v>62</v>
      </c>
    </row>
    <row r="2119" spans="1:23" ht="13.5" customHeight="1" x14ac:dyDescent="0.3">
      <c r="A2119" s="237">
        <v>0.29166666666666702</v>
      </c>
      <c r="B2119" s="118" t="s">
        <v>62</v>
      </c>
      <c r="C2119" s="118" t="s">
        <v>62</v>
      </c>
      <c r="D2119" s="118" t="s">
        <v>62</v>
      </c>
      <c r="E2119" s="118" t="s">
        <v>62</v>
      </c>
      <c r="F2119" s="118" t="s">
        <v>62</v>
      </c>
      <c r="G2119" s="118" t="s">
        <v>62</v>
      </c>
      <c r="H2119" s="118" t="s">
        <v>62</v>
      </c>
      <c r="I2119" s="118" t="s">
        <v>62</v>
      </c>
      <c r="J2119" s="118" t="s">
        <v>62</v>
      </c>
      <c r="K2119" s="118" t="s">
        <v>62</v>
      </c>
      <c r="L2119" s="118" t="s">
        <v>62</v>
      </c>
      <c r="M2119" s="118" t="s">
        <v>62</v>
      </c>
      <c r="N2119" s="118" t="s">
        <v>62</v>
      </c>
      <c r="O2119" s="118" t="s">
        <v>62</v>
      </c>
      <c r="P2119" s="118" t="s">
        <v>62</v>
      </c>
      <c r="Q2119" s="118" t="s">
        <v>62</v>
      </c>
      <c r="R2119" s="118" t="s">
        <v>62</v>
      </c>
      <c r="S2119" s="118" t="s">
        <v>62</v>
      </c>
      <c r="T2119" s="118" t="s">
        <v>62</v>
      </c>
      <c r="U2119" s="118" t="s">
        <v>62</v>
      </c>
      <c r="V2119" s="118" t="s">
        <v>62</v>
      </c>
      <c r="W2119" s="118" t="s">
        <v>62</v>
      </c>
    </row>
    <row r="2120" spans="1:23" ht="13.5" customHeight="1" x14ac:dyDescent="0.3">
      <c r="A2120" s="237">
        <v>0.30208333333333298</v>
      </c>
      <c r="B2120" s="118" t="s">
        <v>62</v>
      </c>
      <c r="C2120" s="118" t="s">
        <v>62</v>
      </c>
      <c r="D2120" s="118" t="s">
        <v>62</v>
      </c>
      <c r="E2120" s="118" t="s">
        <v>62</v>
      </c>
      <c r="F2120" s="118" t="s">
        <v>62</v>
      </c>
      <c r="G2120" s="118" t="s">
        <v>62</v>
      </c>
      <c r="H2120" s="118" t="s">
        <v>62</v>
      </c>
      <c r="I2120" s="118" t="s">
        <v>62</v>
      </c>
      <c r="J2120" s="118" t="s">
        <v>62</v>
      </c>
      <c r="K2120" s="118" t="s">
        <v>62</v>
      </c>
      <c r="L2120" s="118" t="s">
        <v>62</v>
      </c>
      <c r="M2120" s="118" t="s">
        <v>62</v>
      </c>
      <c r="N2120" s="118" t="s">
        <v>62</v>
      </c>
      <c r="O2120" s="118" t="s">
        <v>62</v>
      </c>
      <c r="P2120" s="118" t="s">
        <v>62</v>
      </c>
      <c r="Q2120" s="118" t="s">
        <v>62</v>
      </c>
      <c r="R2120" s="118" t="s">
        <v>62</v>
      </c>
      <c r="S2120" s="118" t="s">
        <v>62</v>
      </c>
      <c r="T2120" s="118" t="s">
        <v>62</v>
      </c>
      <c r="U2120" s="118" t="s">
        <v>62</v>
      </c>
      <c r="V2120" s="118" t="s">
        <v>62</v>
      </c>
      <c r="W2120" s="118" t="s">
        <v>62</v>
      </c>
    </row>
    <row r="2121" spans="1:23" ht="13.5" customHeight="1" x14ac:dyDescent="0.3">
      <c r="A2121" s="237">
        <v>0.3125</v>
      </c>
      <c r="B2121" s="118" t="s">
        <v>62</v>
      </c>
      <c r="C2121" s="118" t="s">
        <v>62</v>
      </c>
      <c r="D2121" s="118" t="s">
        <v>62</v>
      </c>
      <c r="E2121" s="118" t="s">
        <v>62</v>
      </c>
      <c r="F2121" s="118" t="s">
        <v>62</v>
      </c>
      <c r="G2121" s="118" t="s">
        <v>62</v>
      </c>
      <c r="H2121" s="118" t="s">
        <v>62</v>
      </c>
      <c r="I2121" s="118" t="s">
        <v>62</v>
      </c>
      <c r="J2121" s="118" t="s">
        <v>62</v>
      </c>
      <c r="K2121" s="118" t="s">
        <v>62</v>
      </c>
      <c r="L2121" s="118" t="s">
        <v>62</v>
      </c>
      <c r="M2121" s="118" t="s">
        <v>62</v>
      </c>
      <c r="N2121" s="118" t="s">
        <v>62</v>
      </c>
      <c r="O2121" s="118" t="s">
        <v>62</v>
      </c>
      <c r="P2121" s="118" t="s">
        <v>62</v>
      </c>
      <c r="Q2121" s="118" t="s">
        <v>62</v>
      </c>
      <c r="R2121" s="118" t="s">
        <v>62</v>
      </c>
      <c r="S2121" s="118" t="s">
        <v>62</v>
      </c>
      <c r="T2121" s="118" t="s">
        <v>62</v>
      </c>
      <c r="U2121" s="118" t="s">
        <v>62</v>
      </c>
      <c r="V2121" s="118" t="s">
        <v>62</v>
      </c>
      <c r="W2121" s="118" t="s">
        <v>62</v>
      </c>
    </row>
    <row r="2122" spans="1:23" ht="13.5" customHeight="1" x14ac:dyDescent="0.3">
      <c r="A2122" s="237">
        <v>0.32291666666666702</v>
      </c>
      <c r="B2122" s="118" t="s">
        <v>62</v>
      </c>
      <c r="C2122" s="118" t="s">
        <v>62</v>
      </c>
      <c r="D2122" s="118" t="s">
        <v>62</v>
      </c>
      <c r="E2122" s="118" t="s">
        <v>62</v>
      </c>
      <c r="F2122" s="118" t="s">
        <v>62</v>
      </c>
      <c r="G2122" s="118" t="s">
        <v>62</v>
      </c>
      <c r="H2122" s="118" t="s">
        <v>62</v>
      </c>
      <c r="I2122" s="118" t="s">
        <v>62</v>
      </c>
      <c r="J2122" s="118" t="s">
        <v>62</v>
      </c>
      <c r="K2122" s="118" t="s">
        <v>62</v>
      </c>
      <c r="L2122" s="118" t="s">
        <v>62</v>
      </c>
      <c r="M2122" s="118" t="s">
        <v>62</v>
      </c>
      <c r="N2122" s="118" t="s">
        <v>62</v>
      </c>
      <c r="O2122" s="118" t="s">
        <v>62</v>
      </c>
      <c r="P2122" s="118" t="s">
        <v>62</v>
      </c>
      <c r="Q2122" s="118" t="s">
        <v>62</v>
      </c>
      <c r="R2122" s="118" t="s">
        <v>62</v>
      </c>
      <c r="S2122" s="118" t="s">
        <v>62</v>
      </c>
      <c r="T2122" s="118" t="s">
        <v>62</v>
      </c>
      <c r="U2122" s="118" t="s">
        <v>62</v>
      </c>
      <c r="V2122" s="118" t="s">
        <v>62</v>
      </c>
      <c r="W2122" s="118" t="s">
        <v>62</v>
      </c>
    </row>
    <row r="2123" spans="1:23" ht="13.5" customHeight="1" x14ac:dyDescent="0.3">
      <c r="A2123" s="237">
        <v>0.33333333333333298</v>
      </c>
      <c r="B2123" s="118" t="s">
        <v>62</v>
      </c>
      <c r="C2123" s="118" t="s">
        <v>62</v>
      </c>
      <c r="D2123" s="118" t="s">
        <v>62</v>
      </c>
      <c r="E2123" s="118" t="s">
        <v>62</v>
      </c>
      <c r="F2123" s="118" t="s">
        <v>62</v>
      </c>
      <c r="G2123" s="118" t="s">
        <v>62</v>
      </c>
      <c r="H2123" s="118" t="s">
        <v>62</v>
      </c>
      <c r="I2123" s="118" t="s">
        <v>62</v>
      </c>
      <c r="J2123" s="118" t="s">
        <v>62</v>
      </c>
      <c r="K2123" s="118" t="s">
        <v>62</v>
      </c>
      <c r="L2123" s="118" t="s">
        <v>62</v>
      </c>
      <c r="M2123" s="118" t="s">
        <v>62</v>
      </c>
      <c r="N2123" s="118" t="s">
        <v>62</v>
      </c>
      <c r="O2123" s="118" t="s">
        <v>62</v>
      </c>
      <c r="P2123" s="118" t="s">
        <v>62</v>
      </c>
      <c r="Q2123" s="118" t="s">
        <v>62</v>
      </c>
      <c r="R2123" s="118" t="s">
        <v>62</v>
      </c>
      <c r="S2123" s="118" t="s">
        <v>62</v>
      </c>
      <c r="T2123" s="118" t="s">
        <v>62</v>
      </c>
      <c r="U2123" s="118" t="s">
        <v>62</v>
      </c>
      <c r="V2123" s="118" t="s">
        <v>62</v>
      </c>
      <c r="W2123" s="118" t="s">
        <v>62</v>
      </c>
    </row>
    <row r="2124" spans="1:23" ht="13.5" customHeight="1" x14ac:dyDescent="0.3">
      <c r="A2124" s="237">
        <v>0.34375</v>
      </c>
      <c r="B2124" s="118" t="s">
        <v>62</v>
      </c>
      <c r="C2124" s="118" t="s">
        <v>62</v>
      </c>
      <c r="D2124" s="118" t="s">
        <v>62</v>
      </c>
      <c r="E2124" s="118" t="s">
        <v>62</v>
      </c>
      <c r="F2124" s="118" t="s">
        <v>62</v>
      </c>
      <c r="G2124" s="118" t="s">
        <v>62</v>
      </c>
      <c r="H2124" s="118" t="s">
        <v>62</v>
      </c>
      <c r="I2124" s="118" t="s">
        <v>62</v>
      </c>
      <c r="J2124" s="118" t="s">
        <v>62</v>
      </c>
      <c r="K2124" s="118" t="s">
        <v>62</v>
      </c>
      <c r="L2124" s="118" t="s">
        <v>62</v>
      </c>
      <c r="M2124" s="118" t="s">
        <v>62</v>
      </c>
      <c r="N2124" s="118" t="s">
        <v>62</v>
      </c>
      <c r="O2124" s="118" t="s">
        <v>62</v>
      </c>
      <c r="P2124" s="118" t="s">
        <v>62</v>
      </c>
      <c r="Q2124" s="118" t="s">
        <v>62</v>
      </c>
      <c r="R2124" s="118" t="s">
        <v>62</v>
      </c>
      <c r="S2124" s="118" t="s">
        <v>62</v>
      </c>
      <c r="T2124" s="118" t="s">
        <v>62</v>
      </c>
      <c r="U2124" s="118" t="s">
        <v>62</v>
      </c>
      <c r="V2124" s="118" t="s">
        <v>62</v>
      </c>
      <c r="W2124" s="118" t="s">
        <v>62</v>
      </c>
    </row>
    <row r="2125" spans="1:23" ht="13.5" customHeight="1" x14ac:dyDescent="0.3">
      <c r="A2125" s="237">
        <v>0.35416666666666702</v>
      </c>
      <c r="B2125" s="118" t="s">
        <v>62</v>
      </c>
      <c r="C2125" s="118" t="s">
        <v>62</v>
      </c>
      <c r="D2125" s="118" t="s">
        <v>62</v>
      </c>
      <c r="E2125" s="118" t="s">
        <v>62</v>
      </c>
      <c r="F2125" s="118" t="s">
        <v>62</v>
      </c>
      <c r="G2125" s="118" t="s">
        <v>62</v>
      </c>
      <c r="H2125" s="118" t="s">
        <v>62</v>
      </c>
      <c r="I2125" s="118" t="s">
        <v>62</v>
      </c>
      <c r="J2125" s="118" t="s">
        <v>62</v>
      </c>
      <c r="K2125" s="118" t="s">
        <v>62</v>
      </c>
      <c r="L2125" s="118" t="s">
        <v>62</v>
      </c>
      <c r="M2125" s="118" t="s">
        <v>62</v>
      </c>
      <c r="N2125" s="118" t="s">
        <v>62</v>
      </c>
      <c r="O2125" s="118" t="s">
        <v>62</v>
      </c>
      <c r="P2125" s="118" t="s">
        <v>62</v>
      </c>
      <c r="Q2125" s="118" t="s">
        <v>62</v>
      </c>
      <c r="R2125" s="118" t="s">
        <v>62</v>
      </c>
      <c r="S2125" s="118" t="s">
        <v>62</v>
      </c>
      <c r="T2125" s="118" t="s">
        <v>62</v>
      </c>
      <c r="U2125" s="118" t="s">
        <v>62</v>
      </c>
      <c r="V2125" s="118" t="s">
        <v>62</v>
      </c>
      <c r="W2125" s="118" t="s">
        <v>62</v>
      </c>
    </row>
    <row r="2126" spans="1:23" ht="13.5" customHeight="1" x14ac:dyDescent="0.3">
      <c r="A2126" s="237">
        <v>0.36458333333333298</v>
      </c>
      <c r="B2126" s="118" t="s">
        <v>62</v>
      </c>
      <c r="C2126" s="118" t="s">
        <v>62</v>
      </c>
      <c r="D2126" s="118" t="s">
        <v>62</v>
      </c>
      <c r="E2126" s="118" t="s">
        <v>62</v>
      </c>
      <c r="F2126" s="118" t="s">
        <v>62</v>
      </c>
      <c r="G2126" s="118" t="s">
        <v>62</v>
      </c>
      <c r="H2126" s="118" t="s">
        <v>62</v>
      </c>
      <c r="I2126" s="118" t="s">
        <v>62</v>
      </c>
      <c r="J2126" s="118" t="s">
        <v>62</v>
      </c>
      <c r="K2126" s="118" t="s">
        <v>62</v>
      </c>
      <c r="L2126" s="118" t="s">
        <v>62</v>
      </c>
      <c r="M2126" s="118" t="s">
        <v>62</v>
      </c>
      <c r="N2126" s="118" t="s">
        <v>62</v>
      </c>
      <c r="O2126" s="118" t="s">
        <v>62</v>
      </c>
      <c r="P2126" s="118" t="s">
        <v>62</v>
      </c>
      <c r="Q2126" s="118" t="s">
        <v>62</v>
      </c>
      <c r="R2126" s="118" t="s">
        <v>62</v>
      </c>
      <c r="S2126" s="118" t="s">
        <v>62</v>
      </c>
      <c r="T2126" s="118" t="s">
        <v>62</v>
      </c>
      <c r="U2126" s="118" t="s">
        <v>62</v>
      </c>
      <c r="V2126" s="118" t="s">
        <v>62</v>
      </c>
      <c r="W2126" s="118" t="s">
        <v>62</v>
      </c>
    </row>
    <row r="2127" spans="1:23" ht="13.5" customHeight="1" x14ac:dyDescent="0.3">
      <c r="A2127" s="237">
        <v>0.375</v>
      </c>
      <c r="B2127" s="118" t="s">
        <v>62</v>
      </c>
      <c r="C2127" s="118" t="s">
        <v>62</v>
      </c>
      <c r="D2127" s="118" t="s">
        <v>62</v>
      </c>
      <c r="E2127" s="118" t="s">
        <v>62</v>
      </c>
      <c r="F2127" s="118" t="s">
        <v>62</v>
      </c>
      <c r="G2127" s="118" t="s">
        <v>62</v>
      </c>
      <c r="H2127" s="118" t="s">
        <v>62</v>
      </c>
      <c r="I2127" s="118" t="s">
        <v>62</v>
      </c>
      <c r="J2127" s="118" t="s">
        <v>62</v>
      </c>
      <c r="K2127" s="118" t="s">
        <v>62</v>
      </c>
      <c r="L2127" s="118" t="s">
        <v>62</v>
      </c>
      <c r="M2127" s="118" t="s">
        <v>62</v>
      </c>
      <c r="N2127" s="118" t="s">
        <v>62</v>
      </c>
      <c r="O2127" s="118" t="s">
        <v>62</v>
      </c>
      <c r="P2127" s="118" t="s">
        <v>62</v>
      </c>
      <c r="Q2127" s="118" t="s">
        <v>62</v>
      </c>
      <c r="R2127" s="118" t="s">
        <v>62</v>
      </c>
      <c r="S2127" s="118" t="s">
        <v>62</v>
      </c>
      <c r="T2127" s="118" t="s">
        <v>62</v>
      </c>
      <c r="U2127" s="118" t="s">
        <v>62</v>
      </c>
      <c r="V2127" s="118" t="s">
        <v>62</v>
      </c>
      <c r="W2127" s="118" t="s">
        <v>62</v>
      </c>
    </row>
    <row r="2128" spans="1:23" ht="13.5" customHeight="1" x14ac:dyDescent="0.3">
      <c r="A2128" s="237">
        <v>0.38541666666666702</v>
      </c>
      <c r="B2128" s="118" t="s">
        <v>62</v>
      </c>
      <c r="C2128" s="118" t="s">
        <v>62</v>
      </c>
      <c r="D2128" s="118" t="s">
        <v>62</v>
      </c>
      <c r="E2128" s="118" t="s">
        <v>62</v>
      </c>
      <c r="F2128" s="118" t="s">
        <v>62</v>
      </c>
      <c r="G2128" s="118" t="s">
        <v>62</v>
      </c>
      <c r="H2128" s="118" t="s">
        <v>62</v>
      </c>
      <c r="I2128" s="118" t="s">
        <v>62</v>
      </c>
      <c r="J2128" s="118" t="s">
        <v>62</v>
      </c>
      <c r="K2128" s="118" t="s">
        <v>62</v>
      </c>
      <c r="L2128" s="118" t="s">
        <v>62</v>
      </c>
      <c r="M2128" s="118" t="s">
        <v>62</v>
      </c>
      <c r="N2128" s="118" t="s">
        <v>62</v>
      </c>
      <c r="O2128" s="118" t="s">
        <v>62</v>
      </c>
      <c r="P2128" s="118" t="s">
        <v>62</v>
      </c>
      <c r="Q2128" s="118" t="s">
        <v>62</v>
      </c>
      <c r="R2128" s="118" t="s">
        <v>62</v>
      </c>
      <c r="S2128" s="118" t="s">
        <v>62</v>
      </c>
      <c r="T2128" s="118" t="s">
        <v>62</v>
      </c>
      <c r="U2128" s="118" t="s">
        <v>62</v>
      </c>
      <c r="V2128" s="118" t="s">
        <v>62</v>
      </c>
      <c r="W2128" s="118" t="s">
        <v>62</v>
      </c>
    </row>
    <row r="2129" spans="1:23" ht="13.5" customHeight="1" x14ac:dyDescent="0.3">
      <c r="A2129" s="237">
        <v>0.39583333333333298</v>
      </c>
      <c r="B2129" s="118" t="s">
        <v>62</v>
      </c>
      <c r="C2129" s="118" t="s">
        <v>62</v>
      </c>
      <c r="D2129" s="118" t="s">
        <v>62</v>
      </c>
      <c r="E2129" s="118" t="s">
        <v>62</v>
      </c>
      <c r="F2129" s="118" t="s">
        <v>62</v>
      </c>
      <c r="G2129" s="118" t="s">
        <v>62</v>
      </c>
      <c r="H2129" s="118" t="s">
        <v>62</v>
      </c>
      <c r="I2129" s="118" t="s">
        <v>62</v>
      </c>
      <c r="J2129" s="118" t="s">
        <v>62</v>
      </c>
      <c r="K2129" s="118" t="s">
        <v>62</v>
      </c>
      <c r="L2129" s="118" t="s">
        <v>62</v>
      </c>
      <c r="M2129" s="118" t="s">
        <v>62</v>
      </c>
      <c r="N2129" s="118" t="s">
        <v>62</v>
      </c>
      <c r="O2129" s="118" t="s">
        <v>62</v>
      </c>
      <c r="P2129" s="118" t="s">
        <v>62</v>
      </c>
      <c r="Q2129" s="118" t="s">
        <v>62</v>
      </c>
      <c r="R2129" s="118" t="s">
        <v>62</v>
      </c>
      <c r="S2129" s="118" t="s">
        <v>62</v>
      </c>
      <c r="T2129" s="118" t="s">
        <v>62</v>
      </c>
      <c r="U2129" s="118" t="s">
        <v>62</v>
      </c>
      <c r="V2129" s="118" t="s">
        <v>62</v>
      </c>
      <c r="W2129" s="118" t="s">
        <v>62</v>
      </c>
    </row>
    <row r="2130" spans="1:23" ht="13.5" customHeight="1" x14ac:dyDescent="0.3">
      <c r="A2130" s="237">
        <v>0.40625</v>
      </c>
      <c r="B2130" s="118" t="s">
        <v>62</v>
      </c>
      <c r="C2130" s="118" t="s">
        <v>62</v>
      </c>
      <c r="D2130" s="118" t="s">
        <v>62</v>
      </c>
      <c r="E2130" s="118" t="s">
        <v>62</v>
      </c>
      <c r="F2130" s="118" t="s">
        <v>62</v>
      </c>
      <c r="G2130" s="118" t="s">
        <v>62</v>
      </c>
      <c r="H2130" s="118" t="s">
        <v>62</v>
      </c>
      <c r="I2130" s="118" t="s">
        <v>62</v>
      </c>
      <c r="J2130" s="118" t="s">
        <v>62</v>
      </c>
      <c r="K2130" s="118" t="s">
        <v>62</v>
      </c>
      <c r="L2130" s="118" t="s">
        <v>62</v>
      </c>
      <c r="M2130" s="118" t="s">
        <v>62</v>
      </c>
      <c r="N2130" s="118" t="s">
        <v>62</v>
      </c>
      <c r="O2130" s="118" t="s">
        <v>62</v>
      </c>
      <c r="P2130" s="118" t="s">
        <v>62</v>
      </c>
      <c r="Q2130" s="118" t="s">
        <v>62</v>
      </c>
      <c r="R2130" s="118" t="s">
        <v>62</v>
      </c>
      <c r="S2130" s="118" t="s">
        <v>62</v>
      </c>
      <c r="T2130" s="118" t="s">
        <v>62</v>
      </c>
      <c r="U2130" s="118" t="s">
        <v>62</v>
      </c>
      <c r="V2130" s="118" t="s">
        <v>62</v>
      </c>
      <c r="W2130" s="118" t="s">
        <v>62</v>
      </c>
    </row>
    <row r="2131" spans="1:23" ht="13.5" customHeight="1" x14ac:dyDescent="0.3">
      <c r="A2131" s="237">
        <v>0.41666666666666702</v>
      </c>
      <c r="B2131" s="118" t="s">
        <v>62</v>
      </c>
      <c r="C2131" s="118" t="s">
        <v>62</v>
      </c>
      <c r="D2131" s="118" t="s">
        <v>62</v>
      </c>
      <c r="E2131" s="118" t="s">
        <v>62</v>
      </c>
      <c r="F2131" s="118" t="s">
        <v>62</v>
      </c>
      <c r="G2131" s="118" t="s">
        <v>62</v>
      </c>
      <c r="H2131" s="118" t="s">
        <v>62</v>
      </c>
      <c r="I2131" s="118" t="s">
        <v>62</v>
      </c>
      <c r="J2131" s="118" t="s">
        <v>62</v>
      </c>
      <c r="K2131" s="118" t="s">
        <v>62</v>
      </c>
      <c r="L2131" s="118" t="s">
        <v>62</v>
      </c>
      <c r="M2131" s="118" t="s">
        <v>62</v>
      </c>
      <c r="N2131" s="118" t="s">
        <v>62</v>
      </c>
      <c r="O2131" s="118" t="s">
        <v>62</v>
      </c>
      <c r="P2131" s="118" t="s">
        <v>62</v>
      </c>
      <c r="Q2131" s="118" t="s">
        <v>62</v>
      </c>
      <c r="R2131" s="118" t="s">
        <v>62</v>
      </c>
      <c r="S2131" s="118" t="s">
        <v>62</v>
      </c>
      <c r="T2131" s="118" t="s">
        <v>62</v>
      </c>
      <c r="U2131" s="118" t="s">
        <v>62</v>
      </c>
      <c r="V2131" s="118" t="s">
        <v>62</v>
      </c>
      <c r="W2131" s="118" t="s">
        <v>62</v>
      </c>
    </row>
    <row r="2132" spans="1:23" ht="13.5" customHeight="1" x14ac:dyDescent="0.3">
      <c r="A2132" s="237">
        <v>0.42708333333333298</v>
      </c>
      <c r="B2132" s="118" t="s">
        <v>62</v>
      </c>
      <c r="C2132" s="118" t="s">
        <v>62</v>
      </c>
      <c r="D2132" s="118" t="s">
        <v>62</v>
      </c>
      <c r="E2132" s="118" t="s">
        <v>62</v>
      </c>
      <c r="F2132" s="118" t="s">
        <v>62</v>
      </c>
      <c r="G2132" s="118" t="s">
        <v>62</v>
      </c>
      <c r="H2132" s="118" t="s">
        <v>62</v>
      </c>
      <c r="I2132" s="118" t="s">
        <v>62</v>
      </c>
      <c r="J2132" s="118" t="s">
        <v>62</v>
      </c>
      <c r="K2132" s="118" t="s">
        <v>62</v>
      </c>
      <c r="L2132" s="118" t="s">
        <v>62</v>
      </c>
      <c r="M2132" s="118" t="s">
        <v>62</v>
      </c>
      <c r="N2132" s="118" t="s">
        <v>62</v>
      </c>
      <c r="O2132" s="118" t="s">
        <v>62</v>
      </c>
      <c r="P2132" s="118" t="s">
        <v>62</v>
      </c>
      <c r="Q2132" s="118" t="s">
        <v>62</v>
      </c>
      <c r="R2132" s="118" t="s">
        <v>62</v>
      </c>
      <c r="S2132" s="118" t="s">
        <v>62</v>
      </c>
      <c r="T2132" s="118" t="s">
        <v>62</v>
      </c>
      <c r="U2132" s="118" t="s">
        <v>62</v>
      </c>
      <c r="V2132" s="118" t="s">
        <v>62</v>
      </c>
      <c r="W2132" s="118" t="s">
        <v>62</v>
      </c>
    </row>
    <row r="2133" spans="1:23" ht="13.5" customHeight="1" x14ac:dyDescent="0.3">
      <c r="A2133" s="237">
        <v>0.4375</v>
      </c>
      <c r="B2133" s="118" t="s">
        <v>62</v>
      </c>
      <c r="C2133" s="118" t="s">
        <v>62</v>
      </c>
      <c r="D2133" s="118" t="s">
        <v>62</v>
      </c>
      <c r="E2133" s="118" t="s">
        <v>62</v>
      </c>
      <c r="F2133" s="118" t="s">
        <v>62</v>
      </c>
      <c r="G2133" s="118" t="s">
        <v>62</v>
      </c>
      <c r="H2133" s="118" t="s">
        <v>62</v>
      </c>
      <c r="I2133" s="118" t="s">
        <v>62</v>
      </c>
      <c r="J2133" s="118" t="s">
        <v>62</v>
      </c>
      <c r="K2133" s="118" t="s">
        <v>62</v>
      </c>
      <c r="L2133" s="118" t="s">
        <v>62</v>
      </c>
      <c r="M2133" s="118" t="s">
        <v>62</v>
      </c>
      <c r="N2133" s="118" t="s">
        <v>62</v>
      </c>
      <c r="O2133" s="118" t="s">
        <v>62</v>
      </c>
      <c r="P2133" s="118" t="s">
        <v>62</v>
      </c>
      <c r="Q2133" s="118" t="s">
        <v>62</v>
      </c>
      <c r="R2133" s="118" t="s">
        <v>62</v>
      </c>
      <c r="S2133" s="118" t="s">
        <v>62</v>
      </c>
      <c r="T2133" s="118" t="s">
        <v>62</v>
      </c>
      <c r="U2133" s="118" t="s">
        <v>62</v>
      </c>
      <c r="V2133" s="118" t="s">
        <v>62</v>
      </c>
      <c r="W2133" s="118" t="s">
        <v>62</v>
      </c>
    </row>
    <row r="2134" spans="1:23" ht="13.5" customHeight="1" x14ac:dyDescent="0.3">
      <c r="A2134" s="237">
        <v>0.44791666666666702</v>
      </c>
      <c r="B2134" s="118" t="s">
        <v>62</v>
      </c>
      <c r="C2134" s="118" t="s">
        <v>62</v>
      </c>
      <c r="D2134" s="118" t="s">
        <v>62</v>
      </c>
      <c r="E2134" s="118" t="s">
        <v>62</v>
      </c>
      <c r="F2134" s="118" t="s">
        <v>62</v>
      </c>
      <c r="G2134" s="118" t="s">
        <v>62</v>
      </c>
      <c r="H2134" s="118" t="s">
        <v>62</v>
      </c>
      <c r="I2134" s="118" t="s">
        <v>62</v>
      </c>
      <c r="J2134" s="118" t="s">
        <v>62</v>
      </c>
      <c r="K2134" s="118" t="s">
        <v>62</v>
      </c>
      <c r="L2134" s="118" t="s">
        <v>62</v>
      </c>
      <c r="M2134" s="118" t="s">
        <v>62</v>
      </c>
      <c r="N2134" s="118" t="s">
        <v>62</v>
      </c>
      <c r="O2134" s="118" t="s">
        <v>62</v>
      </c>
      <c r="P2134" s="118" t="s">
        <v>62</v>
      </c>
      <c r="Q2134" s="118" t="s">
        <v>62</v>
      </c>
      <c r="R2134" s="118" t="s">
        <v>62</v>
      </c>
      <c r="S2134" s="118" t="s">
        <v>62</v>
      </c>
      <c r="T2134" s="118" t="s">
        <v>62</v>
      </c>
      <c r="U2134" s="118" t="s">
        <v>62</v>
      </c>
      <c r="V2134" s="118" t="s">
        <v>62</v>
      </c>
      <c r="W2134" s="118" t="s">
        <v>62</v>
      </c>
    </row>
    <row r="2135" spans="1:23" ht="13.5" customHeight="1" x14ac:dyDescent="0.3">
      <c r="A2135" s="237">
        <v>0.45833333333333298</v>
      </c>
      <c r="B2135" s="118" t="s">
        <v>62</v>
      </c>
      <c r="C2135" s="118" t="s">
        <v>62</v>
      </c>
      <c r="D2135" s="118" t="s">
        <v>62</v>
      </c>
      <c r="E2135" s="118" t="s">
        <v>62</v>
      </c>
      <c r="F2135" s="118" t="s">
        <v>62</v>
      </c>
      <c r="G2135" s="118" t="s">
        <v>62</v>
      </c>
      <c r="H2135" s="118" t="s">
        <v>62</v>
      </c>
      <c r="I2135" s="118" t="s">
        <v>62</v>
      </c>
      <c r="J2135" s="118" t="s">
        <v>62</v>
      </c>
      <c r="K2135" s="118" t="s">
        <v>62</v>
      </c>
      <c r="L2135" s="118" t="s">
        <v>62</v>
      </c>
      <c r="M2135" s="118" t="s">
        <v>62</v>
      </c>
      <c r="N2135" s="118" t="s">
        <v>62</v>
      </c>
      <c r="O2135" s="118" t="s">
        <v>62</v>
      </c>
      <c r="P2135" s="118" t="s">
        <v>62</v>
      </c>
      <c r="Q2135" s="118" t="s">
        <v>62</v>
      </c>
      <c r="R2135" s="118" t="s">
        <v>62</v>
      </c>
      <c r="S2135" s="118" t="s">
        <v>62</v>
      </c>
      <c r="T2135" s="118" t="s">
        <v>62</v>
      </c>
      <c r="U2135" s="118" t="s">
        <v>62</v>
      </c>
      <c r="V2135" s="118" t="s">
        <v>62</v>
      </c>
      <c r="W2135" s="118" t="s">
        <v>62</v>
      </c>
    </row>
    <row r="2136" spans="1:23" ht="13.5" customHeight="1" x14ac:dyDescent="0.3">
      <c r="A2136" s="237">
        <v>0.46875</v>
      </c>
      <c r="B2136" s="118" t="s">
        <v>62</v>
      </c>
      <c r="C2136" s="118" t="s">
        <v>62</v>
      </c>
      <c r="D2136" s="118" t="s">
        <v>62</v>
      </c>
      <c r="E2136" s="118" t="s">
        <v>62</v>
      </c>
      <c r="F2136" s="118" t="s">
        <v>62</v>
      </c>
      <c r="G2136" s="118" t="s">
        <v>62</v>
      </c>
      <c r="H2136" s="118" t="s">
        <v>62</v>
      </c>
      <c r="I2136" s="118" t="s">
        <v>62</v>
      </c>
      <c r="J2136" s="118" t="s">
        <v>62</v>
      </c>
      <c r="K2136" s="118" t="s">
        <v>62</v>
      </c>
      <c r="L2136" s="118" t="s">
        <v>62</v>
      </c>
      <c r="M2136" s="118" t="s">
        <v>62</v>
      </c>
      <c r="N2136" s="118" t="s">
        <v>62</v>
      </c>
      <c r="O2136" s="118" t="s">
        <v>62</v>
      </c>
      <c r="P2136" s="118" t="s">
        <v>62</v>
      </c>
      <c r="Q2136" s="118" t="s">
        <v>62</v>
      </c>
      <c r="R2136" s="118" t="s">
        <v>62</v>
      </c>
      <c r="S2136" s="118" t="s">
        <v>62</v>
      </c>
      <c r="T2136" s="118" t="s">
        <v>62</v>
      </c>
      <c r="U2136" s="118" t="s">
        <v>62</v>
      </c>
      <c r="V2136" s="118" t="s">
        <v>62</v>
      </c>
      <c r="W2136" s="118" t="s">
        <v>62</v>
      </c>
    </row>
    <row r="2137" spans="1:23" ht="13.5" customHeight="1" x14ac:dyDescent="0.3">
      <c r="A2137" s="237">
        <v>0.47916666666666702</v>
      </c>
      <c r="B2137" s="118" t="s">
        <v>62</v>
      </c>
      <c r="C2137" s="118" t="s">
        <v>62</v>
      </c>
      <c r="D2137" s="118" t="s">
        <v>62</v>
      </c>
      <c r="E2137" s="118" t="s">
        <v>62</v>
      </c>
      <c r="F2137" s="118" t="s">
        <v>62</v>
      </c>
      <c r="G2137" s="118" t="s">
        <v>62</v>
      </c>
      <c r="H2137" s="118" t="s">
        <v>62</v>
      </c>
      <c r="I2137" s="118" t="s">
        <v>62</v>
      </c>
      <c r="J2137" s="118" t="s">
        <v>62</v>
      </c>
      <c r="K2137" s="118" t="s">
        <v>62</v>
      </c>
      <c r="L2137" s="118" t="s">
        <v>62</v>
      </c>
      <c r="M2137" s="118" t="s">
        <v>62</v>
      </c>
      <c r="N2137" s="118" t="s">
        <v>62</v>
      </c>
      <c r="O2137" s="118" t="s">
        <v>62</v>
      </c>
      <c r="P2137" s="118" t="s">
        <v>62</v>
      </c>
      <c r="Q2137" s="118" t="s">
        <v>62</v>
      </c>
      <c r="R2137" s="118" t="s">
        <v>62</v>
      </c>
      <c r="S2137" s="118" t="s">
        <v>62</v>
      </c>
      <c r="T2137" s="118" t="s">
        <v>62</v>
      </c>
      <c r="U2137" s="118" t="s">
        <v>62</v>
      </c>
      <c r="V2137" s="118" t="s">
        <v>62</v>
      </c>
      <c r="W2137" s="118" t="s">
        <v>62</v>
      </c>
    </row>
    <row r="2138" spans="1:23" ht="13.5" customHeight="1" x14ac:dyDescent="0.3">
      <c r="A2138" s="237">
        <v>0.48958333333333298</v>
      </c>
      <c r="B2138" s="118" t="s">
        <v>62</v>
      </c>
      <c r="C2138" s="118" t="s">
        <v>62</v>
      </c>
      <c r="D2138" s="118" t="s">
        <v>62</v>
      </c>
      <c r="E2138" s="118" t="s">
        <v>62</v>
      </c>
      <c r="F2138" s="118" t="s">
        <v>62</v>
      </c>
      <c r="G2138" s="118" t="s">
        <v>62</v>
      </c>
      <c r="H2138" s="118" t="s">
        <v>62</v>
      </c>
      <c r="I2138" s="118" t="s">
        <v>62</v>
      </c>
      <c r="J2138" s="118" t="s">
        <v>62</v>
      </c>
      <c r="K2138" s="118" t="s">
        <v>62</v>
      </c>
      <c r="L2138" s="118" t="s">
        <v>62</v>
      </c>
      <c r="M2138" s="118" t="s">
        <v>62</v>
      </c>
      <c r="N2138" s="118" t="s">
        <v>62</v>
      </c>
      <c r="O2138" s="118" t="s">
        <v>62</v>
      </c>
      <c r="P2138" s="118" t="s">
        <v>62</v>
      </c>
      <c r="Q2138" s="118" t="s">
        <v>62</v>
      </c>
      <c r="R2138" s="118" t="s">
        <v>62</v>
      </c>
      <c r="S2138" s="118" t="s">
        <v>62</v>
      </c>
      <c r="T2138" s="118" t="s">
        <v>62</v>
      </c>
      <c r="U2138" s="118" t="s">
        <v>62</v>
      </c>
      <c r="V2138" s="118" t="s">
        <v>62</v>
      </c>
      <c r="W2138" s="118" t="s">
        <v>62</v>
      </c>
    </row>
    <row r="2139" spans="1:23" ht="13.5" customHeight="1" x14ac:dyDescent="0.3">
      <c r="A2139" s="237">
        <v>0.5</v>
      </c>
      <c r="B2139" s="118" t="s">
        <v>62</v>
      </c>
      <c r="C2139" s="118" t="s">
        <v>62</v>
      </c>
      <c r="D2139" s="118" t="s">
        <v>62</v>
      </c>
      <c r="E2139" s="118" t="s">
        <v>62</v>
      </c>
      <c r="F2139" s="118" t="s">
        <v>62</v>
      </c>
      <c r="G2139" s="118" t="s">
        <v>62</v>
      </c>
      <c r="H2139" s="118" t="s">
        <v>62</v>
      </c>
      <c r="I2139" s="118" t="s">
        <v>62</v>
      </c>
      <c r="J2139" s="118" t="s">
        <v>62</v>
      </c>
      <c r="K2139" s="118" t="s">
        <v>62</v>
      </c>
      <c r="L2139" s="118" t="s">
        <v>62</v>
      </c>
      <c r="M2139" s="118" t="s">
        <v>62</v>
      </c>
      <c r="N2139" s="118" t="s">
        <v>62</v>
      </c>
      <c r="O2139" s="118" t="s">
        <v>62</v>
      </c>
      <c r="P2139" s="118" t="s">
        <v>62</v>
      </c>
      <c r="Q2139" s="118" t="s">
        <v>62</v>
      </c>
      <c r="R2139" s="118" t="s">
        <v>62</v>
      </c>
      <c r="S2139" s="118" t="s">
        <v>62</v>
      </c>
      <c r="T2139" s="118" t="s">
        <v>62</v>
      </c>
      <c r="U2139" s="118" t="s">
        <v>62</v>
      </c>
      <c r="V2139" s="118" t="s">
        <v>62</v>
      </c>
      <c r="W2139" s="118" t="s">
        <v>62</v>
      </c>
    </row>
    <row r="2140" spans="1:23" ht="13.5" customHeight="1" x14ac:dyDescent="0.3">
      <c r="A2140" s="237">
        <v>0.51041666666666696</v>
      </c>
      <c r="B2140" s="118" t="s">
        <v>62</v>
      </c>
      <c r="C2140" s="118" t="s">
        <v>62</v>
      </c>
      <c r="D2140" s="118" t="s">
        <v>62</v>
      </c>
      <c r="E2140" s="118" t="s">
        <v>62</v>
      </c>
      <c r="F2140" s="118" t="s">
        <v>62</v>
      </c>
      <c r="G2140" s="118" t="s">
        <v>62</v>
      </c>
      <c r="H2140" s="118" t="s">
        <v>62</v>
      </c>
      <c r="I2140" s="118" t="s">
        <v>62</v>
      </c>
      <c r="J2140" s="118" t="s">
        <v>62</v>
      </c>
      <c r="K2140" s="118" t="s">
        <v>62</v>
      </c>
      <c r="L2140" s="118" t="s">
        <v>62</v>
      </c>
      <c r="M2140" s="118" t="s">
        <v>62</v>
      </c>
      <c r="N2140" s="118" t="s">
        <v>62</v>
      </c>
      <c r="O2140" s="118" t="s">
        <v>62</v>
      </c>
      <c r="P2140" s="118" t="s">
        <v>62</v>
      </c>
      <c r="Q2140" s="118" t="s">
        <v>62</v>
      </c>
      <c r="R2140" s="118" t="s">
        <v>62</v>
      </c>
      <c r="S2140" s="118" t="s">
        <v>62</v>
      </c>
      <c r="T2140" s="118" t="s">
        <v>62</v>
      </c>
      <c r="U2140" s="118" t="s">
        <v>62</v>
      </c>
      <c r="V2140" s="118" t="s">
        <v>62</v>
      </c>
      <c r="W2140" s="118" t="s">
        <v>62</v>
      </c>
    </row>
    <row r="2141" spans="1:23" ht="13.5" customHeight="1" x14ac:dyDescent="0.3">
      <c r="A2141" s="237">
        <v>0.52083333333333304</v>
      </c>
      <c r="B2141" s="118" t="s">
        <v>62</v>
      </c>
      <c r="C2141" s="118" t="s">
        <v>62</v>
      </c>
      <c r="D2141" s="118" t="s">
        <v>62</v>
      </c>
      <c r="E2141" s="118" t="s">
        <v>62</v>
      </c>
      <c r="F2141" s="118" t="s">
        <v>62</v>
      </c>
      <c r="G2141" s="118" t="s">
        <v>62</v>
      </c>
      <c r="H2141" s="118" t="s">
        <v>62</v>
      </c>
      <c r="I2141" s="118" t="s">
        <v>62</v>
      </c>
      <c r="J2141" s="118" t="s">
        <v>62</v>
      </c>
      <c r="K2141" s="118" t="s">
        <v>62</v>
      </c>
      <c r="L2141" s="118" t="s">
        <v>62</v>
      </c>
      <c r="M2141" s="118" t="s">
        <v>62</v>
      </c>
      <c r="N2141" s="118" t="s">
        <v>62</v>
      </c>
      <c r="O2141" s="118" t="s">
        <v>62</v>
      </c>
      <c r="P2141" s="118" t="s">
        <v>62</v>
      </c>
      <c r="Q2141" s="118" t="s">
        <v>62</v>
      </c>
      <c r="R2141" s="118" t="s">
        <v>62</v>
      </c>
      <c r="S2141" s="118" t="s">
        <v>62</v>
      </c>
      <c r="T2141" s="118" t="s">
        <v>62</v>
      </c>
      <c r="U2141" s="118" t="s">
        <v>62</v>
      </c>
      <c r="V2141" s="118" t="s">
        <v>62</v>
      </c>
      <c r="W2141" s="118" t="s">
        <v>62</v>
      </c>
    </row>
    <row r="2142" spans="1:23" ht="13.5" customHeight="1" x14ac:dyDescent="0.3">
      <c r="A2142" s="237">
        <v>0.53125</v>
      </c>
      <c r="B2142" s="118" t="s">
        <v>62</v>
      </c>
      <c r="C2142" s="118" t="s">
        <v>62</v>
      </c>
      <c r="D2142" s="118" t="s">
        <v>62</v>
      </c>
      <c r="E2142" s="118" t="s">
        <v>62</v>
      </c>
      <c r="F2142" s="118" t="s">
        <v>62</v>
      </c>
      <c r="G2142" s="118" t="s">
        <v>62</v>
      </c>
      <c r="H2142" s="118" t="s">
        <v>62</v>
      </c>
      <c r="I2142" s="118" t="s">
        <v>62</v>
      </c>
      <c r="J2142" s="118" t="s">
        <v>62</v>
      </c>
      <c r="K2142" s="118" t="s">
        <v>62</v>
      </c>
      <c r="L2142" s="118" t="s">
        <v>62</v>
      </c>
      <c r="M2142" s="118" t="s">
        <v>62</v>
      </c>
      <c r="N2142" s="118" t="s">
        <v>62</v>
      </c>
      <c r="O2142" s="118" t="s">
        <v>62</v>
      </c>
      <c r="P2142" s="118" t="s">
        <v>62</v>
      </c>
      <c r="Q2142" s="118" t="s">
        <v>62</v>
      </c>
      <c r="R2142" s="118" t="s">
        <v>62</v>
      </c>
      <c r="S2142" s="118" t="s">
        <v>62</v>
      </c>
      <c r="T2142" s="118" t="s">
        <v>62</v>
      </c>
      <c r="U2142" s="118" t="s">
        <v>62</v>
      </c>
      <c r="V2142" s="118" t="s">
        <v>62</v>
      </c>
      <c r="W2142" s="118" t="s">
        <v>62</v>
      </c>
    </row>
    <row r="2143" spans="1:23" ht="13.5" customHeight="1" x14ac:dyDescent="0.3">
      <c r="A2143" s="237">
        <v>0.54166666666666696</v>
      </c>
      <c r="B2143" s="118" t="s">
        <v>62</v>
      </c>
      <c r="C2143" s="118" t="s">
        <v>62</v>
      </c>
      <c r="D2143" s="118" t="s">
        <v>62</v>
      </c>
      <c r="E2143" s="118" t="s">
        <v>62</v>
      </c>
      <c r="F2143" s="118" t="s">
        <v>62</v>
      </c>
      <c r="G2143" s="118" t="s">
        <v>62</v>
      </c>
      <c r="H2143" s="118" t="s">
        <v>62</v>
      </c>
      <c r="I2143" s="118" t="s">
        <v>62</v>
      </c>
      <c r="J2143" s="118" t="s">
        <v>62</v>
      </c>
      <c r="K2143" s="118" t="s">
        <v>62</v>
      </c>
      <c r="L2143" s="118" t="s">
        <v>62</v>
      </c>
      <c r="M2143" s="118" t="s">
        <v>62</v>
      </c>
      <c r="N2143" s="118" t="s">
        <v>62</v>
      </c>
      <c r="O2143" s="118" t="s">
        <v>62</v>
      </c>
      <c r="P2143" s="118" t="s">
        <v>62</v>
      </c>
      <c r="Q2143" s="118" t="s">
        <v>62</v>
      </c>
      <c r="R2143" s="118" t="s">
        <v>62</v>
      </c>
      <c r="S2143" s="118" t="s">
        <v>62</v>
      </c>
      <c r="T2143" s="118" t="s">
        <v>62</v>
      </c>
      <c r="U2143" s="118" t="s">
        <v>62</v>
      </c>
      <c r="V2143" s="118" t="s">
        <v>62</v>
      </c>
      <c r="W2143" s="118" t="s">
        <v>62</v>
      </c>
    </row>
    <row r="2144" spans="1:23" ht="13.5" customHeight="1" x14ac:dyDescent="0.3">
      <c r="A2144" s="237">
        <v>0.55208333333333304</v>
      </c>
      <c r="B2144" s="118" t="s">
        <v>62</v>
      </c>
      <c r="C2144" s="118" t="s">
        <v>62</v>
      </c>
      <c r="D2144" s="118" t="s">
        <v>62</v>
      </c>
      <c r="E2144" s="118" t="s">
        <v>62</v>
      </c>
      <c r="F2144" s="118" t="s">
        <v>62</v>
      </c>
      <c r="G2144" s="118" t="s">
        <v>62</v>
      </c>
      <c r="H2144" s="118" t="s">
        <v>62</v>
      </c>
      <c r="I2144" s="118" t="s">
        <v>62</v>
      </c>
      <c r="J2144" s="118" t="s">
        <v>62</v>
      </c>
      <c r="K2144" s="118" t="s">
        <v>62</v>
      </c>
      <c r="L2144" s="118" t="s">
        <v>62</v>
      </c>
      <c r="M2144" s="118" t="s">
        <v>62</v>
      </c>
      <c r="N2144" s="118" t="s">
        <v>62</v>
      </c>
      <c r="O2144" s="118" t="s">
        <v>62</v>
      </c>
      <c r="P2144" s="118" t="s">
        <v>62</v>
      </c>
      <c r="Q2144" s="118" t="s">
        <v>62</v>
      </c>
      <c r="R2144" s="118" t="s">
        <v>62</v>
      </c>
      <c r="S2144" s="118" t="s">
        <v>62</v>
      </c>
      <c r="T2144" s="118" t="s">
        <v>62</v>
      </c>
      <c r="U2144" s="118" t="s">
        <v>62</v>
      </c>
      <c r="V2144" s="118" t="s">
        <v>62</v>
      </c>
      <c r="W2144" s="118" t="s">
        <v>62</v>
      </c>
    </row>
    <row r="2145" spans="1:23" ht="13.5" customHeight="1" x14ac:dyDescent="0.3">
      <c r="A2145" s="237">
        <v>0.5625</v>
      </c>
      <c r="B2145" s="118" t="s">
        <v>62</v>
      </c>
      <c r="C2145" s="118" t="s">
        <v>62</v>
      </c>
      <c r="D2145" s="118" t="s">
        <v>62</v>
      </c>
      <c r="E2145" s="118" t="s">
        <v>62</v>
      </c>
      <c r="F2145" s="118" t="s">
        <v>62</v>
      </c>
      <c r="G2145" s="118" t="s">
        <v>62</v>
      </c>
      <c r="H2145" s="118" t="s">
        <v>62</v>
      </c>
      <c r="I2145" s="118" t="s">
        <v>62</v>
      </c>
      <c r="J2145" s="118" t="s">
        <v>62</v>
      </c>
      <c r="K2145" s="118" t="s">
        <v>62</v>
      </c>
      <c r="L2145" s="118" t="s">
        <v>62</v>
      </c>
      <c r="M2145" s="118" t="s">
        <v>62</v>
      </c>
      <c r="N2145" s="118" t="s">
        <v>62</v>
      </c>
      <c r="O2145" s="118" t="s">
        <v>62</v>
      </c>
      <c r="P2145" s="118" t="s">
        <v>62</v>
      </c>
      <c r="Q2145" s="118" t="s">
        <v>62</v>
      </c>
      <c r="R2145" s="118" t="s">
        <v>62</v>
      </c>
      <c r="S2145" s="118" t="s">
        <v>62</v>
      </c>
      <c r="T2145" s="118" t="s">
        <v>62</v>
      </c>
      <c r="U2145" s="118" t="s">
        <v>62</v>
      </c>
      <c r="V2145" s="118" t="s">
        <v>62</v>
      </c>
      <c r="W2145" s="118" t="s">
        <v>62</v>
      </c>
    </row>
    <row r="2146" spans="1:23" ht="13.5" customHeight="1" x14ac:dyDescent="0.3">
      <c r="A2146" s="237">
        <v>0.57291666666666696</v>
      </c>
      <c r="B2146" s="118" t="s">
        <v>62</v>
      </c>
      <c r="C2146" s="118" t="s">
        <v>62</v>
      </c>
      <c r="D2146" s="118" t="s">
        <v>62</v>
      </c>
      <c r="E2146" s="118" t="s">
        <v>62</v>
      </c>
      <c r="F2146" s="118" t="s">
        <v>62</v>
      </c>
      <c r="G2146" s="118" t="s">
        <v>62</v>
      </c>
      <c r="H2146" s="118" t="s">
        <v>62</v>
      </c>
      <c r="I2146" s="118" t="s">
        <v>62</v>
      </c>
      <c r="J2146" s="118" t="s">
        <v>62</v>
      </c>
      <c r="K2146" s="118" t="s">
        <v>62</v>
      </c>
      <c r="L2146" s="118" t="s">
        <v>62</v>
      </c>
      <c r="M2146" s="118" t="s">
        <v>62</v>
      </c>
      <c r="N2146" s="118" t="s">
        <v>62</v>
      </c>
      <c r="O2146" s="118" t="s">
        <v>62</v>
      </c>
      <c r="P2146" s="118" t="s">
        <v>62</v>
      </c>
      <c r="Q2146" s="118" t="s">
        <v>62</v>
      </c>
      <c r="R2146" s="118" t="s">
        <v>62</v>
      </c>
      <c r="S2146" s="118" t="s">
        <v>62</v>
      </c>
      <c r="T2146" s="118" t="s">
        <v>62</v>
      </c>
      <c r="U2146" s="118" t="s">
        <v>62</v>
      </c>
      <c r="V2146" s="118" t="s">
        <v>62</v>
      </c>
      <c r="W2146" s="118" t="s">
        <v>62</v>
      </c>
    </row>
    <row r="2147" spans="1:23" ht="13.5" customHeight="1" x14ac:dyDescent="0.3">
      <c r="A2147" s="237">
        <v>0.58333333333333304</v>
      </c>
      <c r="B2147" s="118" t="s">
        <v>62</v>
      </c>
      <c r="C2147" s="118" t="s">
        <v>62</v>
      </c>
      <c r="D2147" s="118" t="s">
        <v>62</v>
      </c>
      <c r="E2147" s="118" t="s">
        <v>62</v>
      </c>
      <c r="F2147" s="118" t="s">
        <v>62</v>
      </c>
      <c r="G2147" s="118" t="s">
        <v>62</v>
      </c>
      <c r="H2147" s="118" t="s">
        <v>62</v>
      </c>
      <c r="I2147" s="118" t="s">
        <v>62</v>
      </c>
      <c r="J2147" s="118" t="s">
        <v>62</v>
      </c>
      <c r="K2147" s="118" t="s">
        <v>62</v>
      </c>
      <c r="L2147" s="118" t="s">
        <v>62</v>
      </c>
      <c r="M2147" s="118" t="s">
        <v>62</v>
      </c>
      <c r="N2147" s="118" t="s">
        <v>62</v>
      </c>
      <c r="O2147" s="118" t="s">
        <v>62</v>
      </c>
      <c r="P2147" s="118" t="s">
        <v>62</v>
      </c>
      <c r="Q2147" s="118" t="s">
        <v>62</v>
      </c>
      <c r="R2147" s="118" t="s">
        <v>62</v>
      </c>
      <c r="S2147" s="118" t="s">
        <v>62</v>
      </c>
      <c r="T2147" s="118" t="s">
        <v>62</v>
      </c>
      <c r="U2147" s="118" t="s">
        <v>62</v>
      </c>
      <c r="V2147" s="118" t="s">
        <v>62</v>
      </c>
      <c r="W2147" s="118" t="s">
        <v>62</v>
      </c>
    </row>
    <row r="2148" spans="1:23" ht="13.5" customHeight="1" x14ac:dyDescent="0.3">
      <c r="A2148" s="237">
        <v>0.59375</v>
      </c>
      <c r="B2148" s="118" t="s">
        <v>62</v>
      </c>
      <c r="C2148" s="118" t="s">
        <v>62</v>
      </c>
      <c r="D2148" s="118" t="s">
        <v>62</v>
      </c>
      <c r="E2148" s="118" t="s">
        <v>62</v>
      </c>
      <c r="F2148" s="118" t="s">
        <v>62</v>
      </c>
      <c r="G2148" s="118" t="s">
        <v>62</v>
      </c>
      <c r="H2148" s="118" t="s">
        <v>62</v>
      </c>
      <c r="I2148" s="118" t="s">
        <v>62</v>
      </c>
      <c r="J2148" s="118" t="s">
        <v>62</v>
      </c>
      <c r="K2148" s="118" t="s">
        <v>62</v>
      </c>
      <c r="L2148" s="118" t="s">
        <v>62</v>
      </c>
      <c r="M2148" s="118" t="s">
        <v>62</v>
      </c>
      <c r="N2148" s="118" t="s">
        <v>62</v>
      </c>
      <c r="O2148" s="118" t="s">
        <v>62</v>
      </c>
      <c r="P2148" s="118" t="s">
        <v>62</v>
      </c>
      <c r="Q2148" s="118" t="s">
        <v>62</v>
      </c>
      <c r="R2148" s="118" t="s">
        <v>62</v>
      </c>
      <c r="S2148" s="118" t="s">
        <v>62</v>
      </c>
      <c r="T2148" s="118" t="s">
        <v>62</v>
      </c>
      <c r="U2148" s="118" t="s">
        <v>62</v>
      </c>
      <c r="V2148" s="118" t="s">
        <v>62</v>
      </c>
      <c r="W2148" s="118" t="s">
        <v>62</v>
      </c>
    </row>
    <row r="2149" spans="1:23" ht="13.5" customHeight="1" x14ac:dyDescent="0.3">
      <c r="A2149" s="237">
        <v>0.60416666666666696</v>
      </c>
      <c r="B2149" s="118" t="s">
        <v>62</v>
      </c>
      <c r="C2149" s="118" t="s">
        <v>62</v>
      </c>
      <c r="D2149" s="118" t="s">
        <v>62</v>
      </c>
      <c r="E2149" s="118" t="s">
        <v>62</v>
      </c>
      <c r="F2149" s="118" t="s">
        <v>62</v>
      </c>
      <c r="G2149" s="118" t="s">
        <v>62</v>
      </c>
      <c r="H2149" s="118" t="s">
        <v>62</v>
      </c>
      <c r="I2149" s="118" t="s">
        <v>62</v>
      </c>
      <c r="J2149" s="118" t="s">
        <v>62</v>
      </c>
      <c r="K2149" s="118" t="s">
        <v>62</v>
      </c>
      <c r="L2149" s="118" t="s">
        <v>62</v>
      </c>
      <c r="M2149" s="118" t="s">
        <v>62</v>
      </c>
      <c r="N2149" s="118" t="s">
        <v>62</v>
      </c>
      <c r="O2149" s="118" t="s">
        <v>62</v>
      </c>
      <c r="P2149" s="118" t="s">
        <v>62</v>
      </c>
      <c r="Q2149" s="118" t="s">
        <v>62</v>
      </c>
      <c r="R2149" s="118" t="s">
        <v>62</v>
      </c>
      <c r="S2149" s="118" t="s">
        <v>62</v>
      </c>
      <c r="T2149" s="118" t="s">
        <v>62</v>
      </c>
      <c r="U2149" s="118" t="s">
        <v>62</v>
      </c>
      <c r="V2149" s="118" t="s">
        <v>62</v>
      </c>
      <c r="W2149" s="118" t="s">
        <v>62</v>
      </c>
    </row>
    <row r="2150" spans="1:23" ht="13.5" customHeight="1" x14ac:dyDescent="0.3">
      <c r="A2150" s="237">
        <v>0.61458333333333304</v>
      </c>
      <c r="B2150" s="118" t="s">
        <v>62</v>
      </c>
      <c r="C2150" s="118" t="s">
        <v>62</v>
      </c>
      <c r="D2150" s="118" t="s">
        <v>62</v>
      </c>
      <c r="E2150" s="118" t="s">
        <v>62</v>
      </c>
      <c r="F2150" s="118" t="s">
        <v>62</v>
      </c>
      <c r="G2150" s="118" t="s">
        <v>62</v>
      </c>
      <c r="H2150" s="118" t="s">
        <v>62</v>
      </c>
      <c r="I2150" s="118" t="s">
        <v>62</v>
      </c>
      <c r="J2150" s="118" t="s">
        <v>62</v>
      </c>
      <c r="K2150" s="118" t="s">
        <v>62</v>
      </c>
      <c r="L2150" s="118" t="s">
        <v>62</v>
      </c>
      <c r="M2150" s="118" t="s">
        <v>62</v>
      </c>
      <c r="N2150" s="118" t="s">
        <v>62</v>
      </c>
      <c r="O2150" s="118" t="s">
        <v>62</v>
      </c>
      <c r="P2150" s="118" t="s">
        <v>62</v>
      </c>
      <c r="Q2150" s="118" t="s">
        <v>62</v>
      </c>
      <c r="R2150" s="118" t="s">
        <v>62</v>
      </c>
      <c r="S2150" s="118" t="s">
        <v>62</v>
      </c>
      <c r="T2150" s="118" t="s">
        <v>62</v>
      </c>
      <c r="U2150" s="118" t="s">
        <v>62</v>
      </c>
      <c r="V2150" s="118" t="s">
        <v>62</v>
      </c>
      <c r="W2150" s="118" t="s">
        <v>62</v>
      </c>
    </row>
    <row r="2151" spans="1:23" ht="13.5" customHeight="1" x14ac:dyDescent="0.3">
      <c r="A2151" s="237">
        <v>0.625</v>
      </c>
      <c r="B2151" s="118" t="s">
        <v>62</v>
      </c>
      <c r="C2151" s="118" t="s">
        <v>62</v>
      </c>
      <c r="D2151" s="118" t="s">
        <v>62</v>
      </c>
      <c r="E2151" s="118" t="s">
        <v>62</v>
      </c>
      <c r="F2151" s="118" t="s">
        <v>62</v>
      </c>
      <c r="G2151" s="118" t="s">
        <v>62</v>
      </c>
      <c r="H2151" s="118" t="s">
        <v>62</v>
      </c>
      <c r="I2151" s="118" t="s">
        <v>62</v>
      </c>
      <c r="J2151" s="118" t="s">
        <v>62</v>
      </c>
      <c r="K2151" s="118" t="s">
        <v>62</v>
      </c>
      <c r="L2151" s="118" t="s">
        <v>62</v>
      </c>
      <c r="M2151" s="118" t="s">
        <v>62</v>
      </c>
      <c r="N2151" s="118" t="s">
        <v>62</v>
      </c>
      <c r="O2151" s="118" t="s">
        <v>62</v>
      </c>
      <c r="P2151" s="118" t="s">
        <v>62</v>
      </c>
      <c r="Q2151" s="118" t="s">
        <v>62</v>
      </c>
      <c r="R2151" s="118" t="s">
        <v>62</v>
      </c>
      <c r="S2151" s="118" t="s">
        <v>62</v>
      </c>
      <c r="T2151" s="118" t="s">
        <v>62</v>
      </c>
      <c r="U2151" s="118" t="s">
        <v>62</v>
      </c>
      <c r="V2151" s="118" t="s">
        <v>62</v>
      </c>
      <c r="W2151" s="118" t="s">
        <v>62</v>
      </c>
    </row>
    <row r="2152" spans="1:23" ht="13.5" customHeight="1" x14ac:dyDescent="0.3">
      <c r="A2152" s="237">
        <v>0.63541666666666696</v>
      </c>
      <c r="B2152" s="118" t="s">
        <v>62</v>
      </c>
      <c r="C2152" s="118" t="s">
        <v>62</v>
      </c>
      <c r="D2152" s="118" t="s">
        <v>62</v>
      </c>
      <c r="E2152" s="118" t="s">
        <v>62</v>
      </c>
      <c r="F2152" s="118" t="s">
        <v>62</v>
      </c>
      <c r="G2152" s="118" t="s">
        <v>62</v>
      </c>
      <c r="H2152" s="118" t="s">
        <v>62</v>
      </c>
      <c r="I2152" s="118" t="s">
        <v>62</v>
      </c>
      <c r="J2152" s="118" t="s">
        <v>62</v>
      </c>
      <c r="K2152" s="118" t="s">
        <v>62</v>
      </c>
      <c r="L2152" s="118" t="s">
        <v>62</v>
      </c>
      <c r="M2152" s="118" t="s">
        <v>62</v>
      </c>
      <c r="N2152" s="118" t="s">
        <v>62</v>
      </c>
      <c r="O2152" s="118" t="s">
        <v>62</v>
      </c>
      <c r="P2152" s="118" t="s">
        <v>62</v>
      </c>
      <c r="Q2152" s="118" t="s">
        <v>62</v>
      </c>
      <c r="R2152" s="118" t="s">
        <v>62</v>
      </c>
      <c r="S2152" s="118" t="s">
        <v>62</v>
      </c>
      <c r="T2152" s="118" t="s">
        <v>62</v>
      </c>
      <c r="U2152" s="118" t="s">
        <v>62</v>
      </c>
      <c r="V2152" s="118" t="s">
        <v>62</v>
      </c>
      <c r="W2152" s="118" t="s">
        <v>62</v>
      </c>
    </row>
    <row r="2153" spans="1:23" ht="13.5" customHeight="1" x14ac:dyDescent="0.3">
      <c r="A2153" s="237">
        <v>0.64583333333333304</v>
      </c>
      <c r="B2153" s="118" t="s">
        <v>62</v>
      </c>
      <c r="C2153" s="118" t="s">
        <v>62</v>
      </c>
      <c r="D2153" s="118" t="s">
        <v>62</v>
      </c>
      <c r="E2153" s="118" t="s">
        <v>62</v>
      </c>
      <c r="F2153" s="118" t="s">
        <v>62</v>
      </c>
      <c r="G2153" s="118" t="s">
        <v>62</v>
      </c>
      <c r="H2153" s="118" t="s">
        <v>62</v>
      </c>
      <c r="I2153" s="118" t="s">
        <v>62</v>
      </c>
      <c r="J2153" s="118" t="s">
        <v>62</v>
      </c>
      <c r="K2153" s="118" t="s">
        <v>62</v>
      </c>
      <c r="L2153" s="118" t="s">
        <v>62</v>
      </c>
      <c r="M2153" s="118" t="s">
        <v>62</v>
      </c>
      <c r="N2153" s="118" t="s">
        <v>62</v>
      </c>
      <c r="O2153" s="118" t="s">
        <v>62</v>
      </c>
      <c r="P2153" s="118" t="s">
        <v>62</v>
      </c>
      <c r="Q2153" s="118" t="s">
        <v>62</v>
      </c>
      <c r="R2153" s="118" t="s">
        <v>62</v>
      </c>
      <c r="S2153" s="118" t="s">
        <v>62</v>
      </c>
      <c r="T2153" s="118" t="s">
        <v>62</v>
      </c>
      <c r="U2153" s="118" t="s">
        <v>62</v>
      </c>
      <c r="V2153" s="118" t="s">
        <v>62</v>
      </c>
      <c r="W2153" s="118" t="s">
        <v>62</v>
      </c>
    </row>
    <row r="2154" spans="1:23" ht="13.5" customHeight="1" x14ac:dyDescent="0.3">
      <c r="A2154" s="237">
        <v>0.65625</v>
      </c>
      <c r="B2154" s="118" t="s">
        <v>62</v>
      </c>
      <c r="C2154" s="118" t="s">
        <v>62</v>
      </c>
      <c r="D2154" s="118" t="s">
        <v>62</v>
      </c>
      <c r="E2154" s="118" t="s">
        <v>62</v>
      </c>
      <c r="F2154" s="118" t="s">
        <v>62</v>
      </c>
      <c r="G2154" s="118" t="s">
        <v>62</v>
      </c>
      <c r="H2154" s="118" t="s">
        <v>62</v>
      </c>
      <c r="I2154" s="118" t="s">
        <v>62</v>
      </c>
      <c r="J2154" s="118" t="s">
        <v>62</v>
      </c>
      <c r="K2154" s="118" t="s">
        <v>62</v>
      </c>
      <c r="L2154" s="118" t="s">
        <v>62</v>
      </c>
      <c r="M2154" s="118" t="s">
        <v>62</v>
      </c>
      <c r="N2154" s="118" t="s">
        <v>62</v>
      </c>
      <c r="O2154" s="118" t="s">
        <v>62</v>
      </c>
      <c r="P2154" s="118" t="s">
        <v>62</v>
      </c>
      <c r="Q2154" s="118" t="s">
        <v>62</v>
      </c>
      <c r="R2154" s="118" t="s">
        <v>62</v>
      </c>
      <c r="S2154" s="118" t="s">
        <v>62</v>
      </c>
      <c r="T2154" s="118" t="s">
        <v>62</v>
      </c>
      <c r="U2154" s="118" t="s">
        <v>62</v>
      </c>
      <c r="V2154" s="118" t="s">
        <v>62</v>
      </c>
      <c r="W2154" s="118" t="s">
        <v>62</v>
      </c>
    </row>
    <row r="2155" spans="1:23" ht="13.5" customHeight="1" x14ac:dyDescent="0.3">
      <c r="A2155" s="237">
        <v>0.66666666666666696</v>
      </c>
      <c r="B2155" s="118" t="s">
        <v>62</v>
      </c>
      <c r="C2155" s="118" t="s">
        <v>62</v>
      </c>
      <c r="D2155" s="118" t="s">
        <v>62</v>
      </c>
      <c r="E2155" s="118" t="s">
        <v>62</v>
      </c>
      <c r="F2155" s="118" t="s">
        <v>62</v>
      </c>
      <c r="G2155" s="118" t="s">
        <v>62</v>
      </c>
      <c r="H2155" s="118" t="s">
        <v>62</v>
      </c>
      <c r="I2155" s="118" t="s">
        <v>62</v>
      </c>
      <c r="J2155" s="118" t="s">
        <v>62</v>
      </c>
      <c r="K2155" s="118" t="s">
        <v>62</v>
      </c>
      <c r="L2155" s="118" t="s">
        <v>62</v>
      </c>
      <c r="M2155" s="118" t="s">
        <v>62</v>
      </c>
      <c r="N2155" s="118" t="s">
        <v>62</v>
      </c>
      <c r="O2155" s="118" t="s">
        <v>62</v>
      </c>
      <c r="P2155" s="118" t="s">
        <v>62</v>
      </c>
      <c r="Q2155" s="118" t="s">
        <v>62</v>
      </c>
      <c r="R2155" s="118" t="s">
        <v>62</v>
      </c>
      <c r="S2155" s="118" t="s">
        <v>62</v>
      </c>
      <c r="T2155" s="118" t="s">
        <v>62</v>
      </c>
      <c r="U2155" s="118" t="s">
        <v>62</v>
      </c>
      <c r="V2155" s="118" t="s">
        <v>62</v>
      </c>
      <c r="W2155" s="118" t="s">
        <v>62</v>
      </c>
    </row>
    <row r="2156" spans="1:23" ht="13.5" customHeight="1" x14ac:dyDescent="0.3">
      <c r="A2156" s="237">
        <v>0.67708333333333304</v>
      </c>
      <c r="B2156" s="118" t="s">
        <v>62</v>
      </c>
      <c r="C2156" s="118" t="s">
        <v>62</v>
      </c>
      <c r="D2156" s="118" t="s">
        <v>62</v>
      </c>
      <c r="E2156" s="118" t="s">
        <v>62</v>
      </c>
      <c r="F2156" s="118" t="s">
        <v>62</v>
      </c>
      <c r="G2156" s="118" t="s">
        <v>62</v>
      </c>
      <c r="H2156" s="118" t="s">
        <v>62</v>
      </c>
      <c r="I2156" s="118" t="s">
        <v>62</v>
      </c>
      <c r="J2156" s="118" t="s">
        <v>62</v>
      </c>
      <c r="K2156" s="118" t="s">
        <v>62</v>
      </c>
      <c r="L2156" s="118" t="s">
        <v>62</v>
      </c>
      <c r="M2156" s="118" t="s">
        <v>62</v>
      </c>
      <c r="N2156" s="118" t="s">
        <v>62</v>
      </c>
      <c r="O2156" s="118" t="s">
        <v>62</v>
      </c>
      <c r="P2156" s="118" t="s">
        <v>62</v>
      </c>
      <c r="Q2156" s="118" t="s">
        <v>62</v>
      </c>
      <c r="R2156" s="118" t="s">
        <v>62</v>
      </c>
      <c r="S2156" s="118" t="s">
        <v>62</v>
      </c>
      <c r="T2156" s="118" t="s">
        <v>62</v>
      </c>
      <c r="U2156" s="118" t="s">
        <v>62</v>
      </c>
      <c r="V2156" s="118" t="s">
        <v>62</v>
      </c>
      <c r="W2156" s="118" t="s">
        <v>62</v>
      </c>
    </row>
    <row r="2157" spans="1:23" ht="13.5" customHeight="1" x14ac:dyDescent="0.3">
      <c r="A2157" s="237">
        <v>0.6875</v>
      </c>
      <c r="B2157" s="118" t="s">
        <v>62</v>
      </c>
      <c r="C2157" s="118" t="s">
        <v>62</v>
      </c>
      <c r="D2157" s="118" t="s">
        <v>62</v>
      </c>
      <c r="E2157" s="118" t="s">
        <v>62</v>
      </c>
      <c r="F2157" s="118" t="s">
        <v>62</v>
      </c>
      <c r="G2157" s="118" t="s">
        <v>62</v>
      </c>
      <c r="H2157" s="118" t="s">
        <v>62</v>
      </c>
      <c r="I2157" s="118" t="s">
        <v>62</v>
      </c>
      <c r="J2157" s="118" t="s">
        <v>62</v>
      </c>
      <c r="K2157" s="118" t="s">
        <v>62</v>
      </c>
      <c r="L2157" s="118" t="s">
        <v>62</v>
      </c>
      <c r="M2157" s="118" t="s">
        <v>62</v>
      </c>
      <c r="N2157" s="118" t="s">
        <v>62</v>
      </c>
      <c r="O2157" s="118" t="s">
        <v>62</v>
      </c>
      <c r="P2157" s="118" t="s">
        <v>62</v>
      </c>
      <c r="Q2157" s="118" t="s">
        <v>62</v>
      </c>
      <c r="R2157" s="118" t="s">
        <v>62</v>
      </c>
      <c r="S2157" s="118" t="s">
        <v>62</v>
      </c>
      <c r="T2157" s="118" t="s">
        <v>62</v>
      </c>
      <c r="U2157" s="118" t="s">
        <v>62</v>
      </c>
      <c r="V2157" s="118" t="s">
        <v>62</v>
      </c>
      <c r="W2157" s="118" t="s">
        <v>62</v>
      </c>
    </row>
    <row r="2158" spans="1:23" ht="13.5" customHeight="1" x14ac:dyDescent="0.3">
      <c r="A2158" s="237">
        <v>0.69791666666666696</v>
      </c>
      <c r="B2158" s="118" t="s">
        <v>62</v>
      </c>
      <c r="C2158" s="118" t="s">
        <v>62</v>
      </c>
      <c r="D2158" s="118" t="s">
        <v>62</v>
      </c>
      <c r="E2158" s="118" t="s">
        <v>62</v>
      </c>
      <c r="F2158" s="118" t="s">
        <v>62</v>
      </c>
      <c r="G2158" s="118" t="s">
        <v>62</v>
      </c>
      <c r="H2158" s="118" t="s">
        <v>62</v>
      </c>
      <c r="I2158" s="118" t="s">
        <v>62</v>
      </c>
      <c r="J2158" s="118" t="s">
        <v>62</v>
      </c>
      <c r="K2158" s="118" t="s">
        <v>62</v>
      </c>
      <c r="L2158" s="118" t="s">
        <v>62</v>
      </c>
      <c r="M2158" s="118" t="s">
        <v>62</v>
      </c>
      <c r="N2158" s="118" t="s">
        <v>62</v>
      </c>
      <c r="O2158" s="118" t="s">
        <v>62</v>
      </c>
      <c r="P2158" s="118" t="s">
        <v>62</v>
      </c>
      <c r="Q2158" s="118" t="s">
        <v>62</v>
      </c>
      <c r="R2158" s="118" t="s">
        <v>62</v>
      </c>
      <c r="S2158" s="118" t="s">
        <v>62</v>
      </c>
      <c r="T2158" s="118" t="s">
        <v>62</v>
      </c>
      <c r="U2158" s="118" t="s">
        <v>62</v>
      </c>
      <c r="V2158" s="118" t="s">
        <v>62</v>
      </c>
      <c r="W2158" s="118" t="s">
        <v>62</v>
      </c>
    </row>
    <row r="2159" spans="1:23" ht="13.5" customHeight="1" x14ac:dyDescent="0.3">
      <c r="A2159" s="237">
        <v>0.70833333333333304</v>
      </c>
      <c r="B2159" s="118" t="s">
        <v>62</v>
      </c>
      <c r="C2159" s="118" t="s">
        <v>62</v>
      </c>
      <c r="D2159" s="118" t="s">
        <v>62</v>
      </c>
      <c r="E2159" s="118" t="s">
        <v>62</v>
      </c>
      <c r="F2159" s="118" t="s">
        <v>62</v>
      </c>
      <c r="G2159" s="118" t="s">
        <v>62</v>
      </c>
      <c r="H2159" s="118" t="s">
        <v>62</v>
      </c>
      <c r="I2159" s="118" t="s">
        <v>62</v>
      </c>
      <c r="J2159" s="118" t="s">
        <v>62</v>
      </c>
      <c r="K2159" s="118" t="s">
        <v>62</v>
      </c>
      <c r="L2159" s="118" t="s">
        <v>62</v>
      </c>
      <c r="M2159" s="118" t="s">
        <v>62</v>
      </c>
      <c r="N2159" s="118" t="s">
        <v>62</v>
      </c>
      <c r="O2159" s="118" t="s">
        <v>62</v>
      </c>
      <c r="P2159" s="118" t="s">
        <v>62</v>
      </c>
      <c r="Q2159" s="118" t="s">
        <v>62</v>
      </c>
      <c r="R2159" s="118" t="s">
        <v>62</v>
      </c>
      <c r="S2159" s="118" t="s">
        <v>62</v>
      </c>
      <c r="T2159" s="118" t="s">
        <v>62</v>
      </c>
      <c r="U2159" s="118" t="s">
        <v>62</v>
      </c>
      <c r="V2159" s="118" t="s">
        <v>62</v>
      </c>
      <c r="W2159" s="118" t="s">
        <v>62</v>
      </c>
    </row>
    <row r="2160" spans="1:23" ht="13.5" customHeight="1" x14ac:dyDescent="0.3">
      <c r="A2160" s="237">
        <v>0.71875</v>
      </c>
      <c r="B2160" s="118" t="s">
        <v>62</v>
      </c>
      <c r="C2160" s="118" t="s">
        <v>62</v>
      </c>
      <c r="D2160" s="118" t="s">
        <v>62</v>
      </c>
      <c r="E2160" s="118" t="s">
        <v>62</v>
      </c>
      <c r="F2160" s="118" t="s">
        <v>62</v>
      </c>
      <c r="G2160" s="118" t="s">
        <v>62</v>
      </c>
      <c r="H2160" s="118" t="s">
        <v>62</v>
      </c>
      <c r="I2160" s="118" t="s">
        <v>62</v>
      </c>
      <c r="J2160" s="118" t="s">
        <v>62</v>
      </c>
      <c r="K2160" s="118" t="s">
        <v>62</v>
      </c>
      <c r="L2160" s="118" t="s">
        <v>62</v>
      </c>
      <c r="M2160" s="118" t="s">
        <v>62</v>
      </c>
      <c r="N2160" s="118" t="s">
        <v>62</v>
      </c>
      <c r="O2160" s="118" t="s">
        <v>62</v>
      </c>
      <c r="P2160" s="118" t="s">
        <v>62</v>
      </c>
      <c r="Q2160" s="118" t="s">
        <v>62</v>
      </c>
      <c r="R2160" s="118" t="s">
        <v>62</v>
      </c>
      <c r="S2160" s="118" t="s">
        <v>62</v>
      </c>
      <c r="T2160" s="118" t="s">
        <v>62</v>
      </c>
      <c r="U2160" s="118" t="s">
        <v>62</v>
      </c>
      <c r="V2160" s="118" t="s">
        <v>62</v>
      </c>
      <c r="W2160" s="118" t="s">
        <v>62</v>
      </c>
    </row>
    <row r="2161" spans="1:23" ht="13.5" customHeight="1" x14ac:dyDescent="0.3">
      <c r="A2161" s="237">
        <v>0.72916666666666696</v>
      </c>
      <c r="B2161" s="118" t="s">
        <v>62</v>
      </c>
      <c r="C2161" s="118" t="s">
        <v>62</v>
      </c>
      <c r="D2161" s="118" t="s">
        <v>62</v>
      </c>
      <c r="E2161" s="118" t="s">
        <v>62</v>
      </c>
      <c r="F2161" s="118" t="s">
        <v>62</v>
      </c>
      <c r="G2161" s="118" t="s">
        <v>62</v>
      </c>
      <c r="H2161" s="118" t="s">
        <v>62</v>
      </c>
      <c r="I2161" s="118" t="s">
        <v>62</v>
      </c>
      <c r="J2161" s="118" t="s">
        <v>62</v>
      </c>
      <c r="K2161" s="118" t="s">
        <v>62</v>
      </c>
      <c r="L2161" s="118" t="s">
        <v>62</v>
      </c>
      <c r="M2161" s="118" t="s">
        <v>62</v>
      </c>
      <c r="N2161" s="118" t="s">
        <v>62</v>
      </c>
      <c r="O2161" s="118" t="s">
        <v>62</v>
      </c>
      <c r="P2161" s="118" t="s">
        <v>62</v>
      </c>
      <c r="Q2161" s="118" t="s">
        <v>62</v>
      </c>
      <c r="R2161" s="118" t="s">
        <v>62</v>
      </c>
      <c r="S2161" s="118" t="s">
        <v>62</v>
      </c>
      <c r="T2161" s="118" t="s">
        <v>62</v>
      </c>
      <c r="U2161" s="118" t="s">
        <v>62</v>
      </c>
      <c r="V2161" s="118" t="s">
        <v>62</v>
      </c>
      <c r="W2161" s="118" t="s">
        <v>62</v>
      </c>
    </row>
    <row r="2162" spans="1:23" ht="13.5" customHeight="1" x14ac:dyDescent="0.3">
      <c r="A2162" s="237">
        <v>0.73958333333333304</v>
      </c>
      <c r="B2162" s="118" t="s">
        <v>62</v>
      </c>
      <c r="C2162" s="118" t="s">
        <v>62</v>
      </c>
      <c r="D2162" s="118" t="s">
        <v>62</v>
      </c>
      <c r="E2162" s="118" t="s">
        <v>62</v>
      </c>
      <c r="F2162" s="118" t="s">
        <v>62</v>
      </c>
      <c r="G2162" s="118" t="s">
        <v>62</v>
      </c>
      <c r="H2162" s="118" t="s">
        <v>62</v>
      </c>
      <c r="I2162" s="118" t="s">
        <v>62</v>
      </c>
      <c r="J2162" s="118" t="s">
        <v>62</v>
      </c>
      <c r="K2162" s="118" t="s">
        <v>62</v>
      </c>
      <c r="L2162" s="118" t="s">
        <v>62</v>
      </c>
      <c r="M2162" s="118" t="s">
        <v>62</v>
      </c>
      <c r="N2162" s="118" t="s">
        <v>62</v>
      </c>
      <c r="O2162" s="118" t="s">
        <v>62</v>
      </c>
      <c r="P2162" s="118" t="s">
        <v>62</v>
      </c>
      <c r="Q2162" s="118" t="s">
        <v>62</v>
      </c>
      <c r="R2162" s="118" t="s">
        <v>62</v>
      </c>
      <c r="S2162" s="118" t="s">
        <v>62</v>
      </c>
      <c r="T2162" s="118" t="s">
        <v>62</v>
      </c>
      <c r="U2162" s="118" t="s">
        <v>62</v>
      </c>
      <c r="V2162" s="118" t="s">
        <v>62</v>
      </c>
      <c r="W2162" s="118" t="s">
        <v>62</v>
      </c>
    </row>
    <row r="2163" spans="1:23" ht="13.5" customHeight="1" x14ac:dyDescent="0.3">
      <c r="A2163" s="237">
        <v>0.75</v>
      </c>
      <c r="B2163" s="118" t="s">
        <v>62</v>
      </c>
      <c r="C2163" s="118" t="s">
        <v>62</v>
      </c>
      <c r="D2163" s="118" t="s">
        <v>62</v>
      </c>
      <c r="E2163" s="118" t="s">
        <v>62</v>
      </c>
      <c r="F2163" s="118" t="s">
        <v>62</v>
      </c>
      <c r="G2163" s="118" t="s">
        <v>62</v>
      </c>
      <c r="H2163" s="118" t="s">
        <v>62</v>
      </c>
      <c r="I2163" s="118" t="s">
        <v>62</v>
      </c>
      <c r="J2163" s="118" t="s">
        <v>62</v>
      </c>
      <c r="K2163" s="118" t="s">
        <v>62</v>
      </c>
      <c r="L2163" s="118" t="s">
        <v>62</v>
      </c>
      <c r="M2163" s="118" t="s">
        <v>62</v>
      </c>
      <c r="N2163" s="118" t="s">
        <v>62</v>
      </c>
      <c r="O2163" s="118" t="s">
        <v>62</v>
      </c>
      <c r="P2163" s="118" t="s">
        <v>62</v>
      </c>
      <c r="Q2163" s="118" t="s">
        <v>62</v>
      </c>
      <c r="R2163" s="118" t="s">
        <v>62</v>
      </c>
      <c r="S2163" s="118" t="s">
        <v>62</v>
      </c>
      <c r="T2163" s="118" t="s">
        <v>62</v>
      </c>
      <c r="U2163" s="118" t="s">
        <v>62</v>
      </c>
      <c r="V2163" s="118" t="s">
        <v>62</v>
      </c>
      <c r="W2163" s="118" t="s">
        <v>62</v>
      </c>
    </row>
    <row r="2164" spans="1:23" ht="13.5" customHeight="1" x14ac:dyDescent="0.3">
      <c r="A2164" s="237">
        <v>0.76041666666666696</v>
      </c>
      <c r="B2164" s="118" t="s">
        <v>62</v>
      </c>
      <c r="C2164" s="118" t="s">
        <v>62</v>
      </c>
      <c r="D2164" s="118" t="s">
        <v>62</v>
      </c>
      <c r="E2164" s="118" t="s">
        <v>62</v>
      </c>
      <c r="F2164" s="118" t="s">
        <v>62</v>
      </c>
      <c r="G2164" s="118" t="s">
        <v>62</v>
      </c>
      <c r="H2164" s="118" t="s">
        <v>62</v>
      </c>
      <c r="I2164" s="118" t="s">
        <v>62</v>
      </c>
      <c r="J2164" s="118" t="s">
        <v>62</v>
      </c>
      <c r="K2164" s="118" t="s">
        <v>62</v>
      </c>
      <c r="L2164" s="118" t="s">
        <v>62</v>
      </c>
      <c r="M2164" s="118" t="s">
        <v>62</v>
      </c>
      <c r="N2164" s="118" t="s">
        <v>62</v>
      </c>
      <c r="O2164" s="118" t="s">
        <v>62</v>
      </c>
      <c r="P2164" s="118" t="s">
        <v>62</v>
      </c>
      <c r="Q2164" s="118" t="s">
        <v>62</v>
      </c>
      <c r="R2164" s="118" t="s">
        <v>62</v>
      </c>
      <c r="S2164" s="118" t="s">
        <v>62</v>
      </c>
      <c r="T2164" s="118" t="s">
        <v>62</v>
      </c>
      <c r="U2164" s="118" t="s">
        <v>62</v>
      </c>
      <c r="V2164" s="118" t="s">
        <v>62</v>
      </c>
      <c r="W2164" s="118" t="s">
        <v>62</v>
      </c>
    </row>
    <row r="2165" spans="1:23" ht="13.5" customHeight="1" x14ac:dyDescent="0.3">
      <c r="A2165" s="237">
        <v>0.77083333333333304</v>
      </c>
      <c r="B2165" s="118" t="s">
        <v>62</v>
      </c>
      <c r="C2165" s="118" t="s">
        <v>62</v>
      </c>
      <c r="D2165" s="118" t="s">
        <v>62</v>
      </c>
      <c r="E2165" s="118" t="s">
        <v>62</v>
      </c>
      <c r="F2165" s="118" t="s">
        <v>62</v>
      </c>
      <c r="G2165" s="118" t="s">
        <v>62</v>
      </c>
      <c r="H2165" s="118" t="s">
        <v>62</v>
      </c>
      <c r="I2165" s="118" t="s">
        <v>62</v>
      </c>
      <c r="J2165" s="118" t="s">
        <v>62</v>
      </c>
      <c r="K2165" s="118" t="s">
        <v>62</v>
      </c>
      <c r="L2165" s="118" t="s">
        <v>62</v>
      </c>
      <c r="M2165" s="118" t="s">
        <v>62</v>
      </c>
      <c r="N2165" s="118" t="s">
        <v>62</v>
      </c>
      <c r="O2165" s="118" t="s">
        <v>62</v>
      </c>
      <c r="P2165" s="118" t="s">
        <v>62</v>
      </c>
      <c r="Q2165" s="118" t="s">
        <v>62</v>
      </c>
      <c r="R2165" s="118" t="s">
        <v>62</v>
      </c>
      <c r="S2165" s="118" t="s">
        <v>62</v>
      </c>
      <c r="T2165" s="118" t="s">
        <v>62</v>
      </c>
      <c r="U2165" s="118" t="s">
        <v>62</v>
      </c>
      <c r="V2165" s="118" t="s">
        <v>62</v>
      </c>
      <c r="W2165" s="118" t="s">
        <v>62</v>
      </c>
    </row>
    <row r="2166" spans="1:23" ht="13.5" customHeight="1" x14ac:dyDescent="0.3">
      <c r="A2166" s="237">
        <v>0.78125</v>
      </c>
      <c r="B2166" s="118" t="s">
        <v>62</v>
      </c>
      <c r="C2166" s="118" t="s">
        <v>62</v>
      </c>
      <c r="D2166" s="118" t="s">
        <v>62</v>
      </c>
      <c r="E2166" s="118" t="s">
        <v>62</v>
      </c>
      <c r="F2166" s="118" t="s">
        <v>62</v>
      </c>
      <c r="G2166" s="118" t="s">
        <v>62</v>
      </c>
      <c r="H2166" s="118" t="s">
        <v>62</v>
      </c>
      <c r="I2166" s="118" t="s">
        <v>62</v>
      </c>
      <c r="J2166" s="118" t="s">
        <v>62</v>
      </c>
      <c r="K2166" s="118" t="s">
        <v>62</v>
      </c>
      <c r="L2166" s="118" t="s">
        <v>62</v>
      </c>
      <c r="M2166" s="118" t="s">
        <v>62</v>
      </c>
      <c r="N2166" s="118" t="s">
        <v>62</v>
      </c>
      <c r="O2166" s="118" t="s">
        <v>62</v>
      </c>
      <c r="P2166" s="118" t="s">
        <v>62</v>
      </c>
      <c r="Q2166" s="118" t="s">
        <v>62</v>
      </c>
      <c r="R2166" s="118" t="s">
        <v>62</v>
      </c>
      <c r="S2166" s="118" t="s">
        <v>62</v>
      </c>
      <c r="T2166" s="118" t="s">
        <v>62</v>
      </c>
      <c r="U2166" s="118" t="s">
        <v>62</v>
      </c>
      <c r="V2166" s="118" t="s">
        <v>62</v>
      </c>
      <c r="W2166" s="118" t="s">
        <v>62</v>
      </c>
    </row>
    <row r="2167" spans="1:23" ht="13.5" customHeight="1" x14ac:dyDescent="0.3">
      <c r="A2167" s="237">
        <v>0.79166666666666696</v>
      </c>
      <c r="B2167" s="118" t="s">
        <v>62</v>
      </c>
      <c r="C2167" s="118" t="s">
        <v>62</v>
      </c>
      <c r="D2167" s="118" t="s">
        <v>62</v>
      </c>
      <c r="E2167" s="118" t="s">
        <v>62</v>
      </c>
      <c r="F2167" s="118" t="s">
        <v>62</v>
      </c>
      <c r="G2167" s="118" t="s">
        <v>62</v>
      </c>
      <c r="H2167" s="118" t="s">
        <v>62</v>
      </c>
      <c r="I2167" s="118" t="s">
        <v>62</v>
      </c>
      <c r="J2167" s="118" t="s">
        <v>62</v>
      </c>
      <c r="K2167" s="118" t="s">
        <v>62</v>
      </c>
      <c r="L2167" s="118" t="s">
        <v>62</v>
      </c>
      <c r="M2167" s="118" t="s">
        <v>62</v>
      </c>
      <c r="N2167" s="118" t="s">
        <v>62</v>
      </c>
      <c r="O2167" s="118" t="s">
        <v>62</v>
      </c>
      <c r="P2167" s="118" t="s">
        <v>62</v>
      </c>
      <c r="Q2167" s="118" t="s">
        <v>62</v>
      </c>
      <c r="R2167" s="118" t="s">
        <v>62</v>
      </c>
      <c r="S2167" s="118" t="s">
        <v>62</v>
      </c>
      <c r="T2167" s="118" t="s">
        <v>62</v>
      </c>
      <c r="U2167" s="118" t="s">
        <v>62</v>
      </c>
      <c r="V2167" s="118" t="s">
        <v>62</v>
      </c>
      <c r="W2167" s="118" t="s">
        <v>62</v>
      </c>
    </row>
    <row r="2168" spans="1:23" ht="13.5" customHeight="1" x14ac:dyDescent="0.3">
      <c r="A2168" s="237">
        <v>0.80208333333333304</v>
      </c>
      <c r="B2168" s="118" t="s">
        <v>62</v>
      </c>
      <c r="C2168" s="118" t="s">
        <v>62</v>
      </c>
      <c r="D2168" s="118" t="s">
        <v>62</v>
      </c>
      <c r="E2168" s="118" t="s">
        <v>62</v>
      </c>
      <c r="F2168" s="118" t="s">
        <v>62</v>
      </c>
      <c r="G2168" s="118" t="s">
        <v>62</v>
      </c>
      <c r="H2168" s="118" t="s">
        <v>62</v>
      </c>
      <c r="I2168" s="118" t="s">
        <v>62</v>
      </c>
      <c r="J2168" s="118" t="s">
        <v>62</v>
      </c>
      <c r="K2168" s="118" t="s">
        <v>62</v>
      </c>
      <c r="L2168" s="118" t="s">
        <v>62</v>
      </c>
      <c r="M2168" s="118" t="s">
        <v>62</v>
      </c>
      <c r="N2168" s="118" t="s">
        <v>62</v>
      </c>
      <c r="O2168" s="118" t="s">
        <v>62</v>
      </c>
      <c r="P2168" s="118" t="s">
        <v>62</v>
      </c>
      <c r="Q2168" s="118" t="s">
        <v>62</v>
      </c>
      <c r="R2168" s="118" t="s">
        <v>62</v>
      </c>
      <c r="S2168" s="118" t="s">
        <v>62</v>
      </c>
      <c r="T2168" s="118" t="s">
        <v>62</v>
      </c>
      <c r="U2168" s="118" t="s">
        <v>62</v>
      </c>
      <c r="V2168" s="118" t="s">
        <v>62</v>
      </c>
      <c r="W2168" s="118" t="s">
        <v>62</v>
      </c>
    </row>
    <row r="2169" spans="1:23" ht="13.5" customHeight="1" x14ac:dyDescent="0.3">
      <c r="A2169" s="237">
        <v>0.8125</v>
      </c>
      <c r="B2169" s="118" t="s">
        <v>62</v>
      </c>
      <c r="C2169" s="118" t="s">
        <v>62</v>
      </c>
      <c r="D2169" s="118" t="s">
        <v>62</v>
      </c>
      <c r="E2169" s="118" t="s">
        <v>62</v>
      </c>
      <c r="F2169" s="118" t="s">
        <v>62</v>
      </c>
      <c r="G2169" s="118" t="s">
        <v>62</v>
      </c>
      <c r="H2169" s="118" t="s">
        <v>62</v>
      </c>
      <c r="I2169" s="118" t="s">
        <v>62</v>
      </c>
      <c r="J2169" s="118" t="s">
        <v>62</v>
      </c>
      <c r="K2169" s="118" t="s">
        <v>62</v>
      </c>
      <c r="L2169" s="118" t="s">
        <v>62</v>
      </c>
      <c r="M2169" s="118" t="s">
        <v>62</v>
      </c>
      <c r="N2169" s="118" t="s">
        <v>62</v>
      </c>
      <c r="O2169" s="118" t="s">
        <v>62</v>
      </c>
      <c r="P2169" s="118" t="s">
        <v>62</v>
      </c>
      <c r="Q2169" s="118" t="s">
        <v>62</v>
      </c>
      <c r="R2169" s="118" t="s">
        <v>62</v>
      </c>
      <c r="S2169" s="118" t="s">
        <v>62</v>
      </c>
      <c r="T2169" s="118" t="s">
        <v>62</v>
      </c>
      <c r="U2169" s="118" t="s">
        <v>62</v>
      </c>
      <c r="V2169" s="118" t="s">
        <v>62</v>
      </c>
      <c r="W2169" s="118" t="s">
        <v>62</v>
      </c>
    </row>
    <row r="2170" spans="1:23" ht="13.5" customHeight="1" x14ac:dyDescent="0.3">
      <c r="A2170" s="237">
        <v>0.82291666666666696</v>
      </c>
      <c r="B2170" s="118" t="s">
        <v>62</v>
      </c>
      <c r="C2170" s="118" t="s">
        <v>62</v>
      </c>
      <c r="D2170" s="118" t="s">
        <v>62</v>
      </c>
      <c r="E2170" s="118" t="s">
        <v>62</v>
      </c>
      <c r="F2170" s="118" t="s">
        <v>62</v>
      </c>
      <c r="G2170" s="118" t="s">
        <v>62</v>
      </c>
      <c r="H2170" s="118" t="s">
        <v>62</v>
      </c>
      <c r="I2170" s="118" t="s">
        <v>62</v>
      </c>
      <c r="J2170" s="118" t="s">
        <v>62</v>
      </c>
      <c r="K2170" s="118" t="s">
        <v>62</v>
      </c>
      <c r="L2170" s="118" t="s">
        <v>62</v>
      </c>
      <c r="M2170" s="118" t="s">
        <v>62</v>
      </c>
      <c r="N2170" s="118" t="s">
        <v>62</v>
      </c>
      <c r="O2170" s="118" t="s">
        <v>62</v>
      </c>
      <c r="P2170" s="118" t="s">
        <v>62</v>
      </c>
      <c r="Q2170" s="118" t="s">
        <v>62</v>
      </c>
      <c r="R2170" s="118" t="s">
        <v>62</v>
      </c>
      <c r="S2170" s="118" t="s">
        <v>62</v>
      </c>
      <c r="T2170" s="118" t="s">
        <v>62</v>
      </c>
      <c r="U2170" s="118" t="s">
        <v>62</v>
      </c>
      <c r="V2170" s="118" t="s">
        <v>62</v>
      </c>
      <c r="W2170" s="118" t="s">
        <v>62</v>
      </c>
    </row>
    <row r="2171" spans="1:23" ht="13.5" customHeight="1" x14ac:dyDescent="0.3">
      <c r="A2171" s="237">
        <v>0.83333333333333304</v>
      </c>
      <c r="B2171" s="118" t="s">
        <v>62</v>
      </c>
      <c r="C2171" s="118" t="s">
        <v>62</v>
      </c>
      <c r="D2171" s="118" t="s">
        <v>62</v>
      </c>
      <c r="E2171" s="118" t="s">
        <v>62</v>
      </c>
      <c r="F2171" s="118" t="s">
        <v>62</v>
      </c>
      <c r="G2171" s="118" t="s">
        <v>62</v>
      </c>
      <c r="H2171" s="118" t="s">
        <v>62</v>
      </c>
      <c r="I2171" s="118" t="s">
        <v>62</v>
      </c>
      <c r="J2171" s="118" t="s">
        <v>62</v>
      </c>
      <c r="K2171" s="118" t="s">
        <v>62</v>
      </c>
      <c r="L2171" s="118" t="s">
        <v>62</v>
      </c>
      <c r="M2171" s="118" t="s">
        <v>62</v>
      </c>
      <c r="N2171" s="118" t="s">
        <v>62</v>
      </c>
      <c r="O2171" s="118" t="s">
        <v>62</v>
      </c>
      <c r="P2171" s="118" t="s">
        <v>62</v>
      </c>
      <c r="Q2171" s="118" t="s">
        <v>62</v>
      </c>
      <c r="R2171" s="118" t="s">
        <v>62</v>
      </c>
      <c r="S2171" s="118" t="s">
        <v>62</v>
      </c>
      <c r="T2171" s="118" t="s">
        <v>62</v>
      </c>
      <c r="U2171" s="118" t="s">
        <v>62</v>
      </c>
      <c r="V2171" s="118" t="s">
        <v>62</v>
      </c>
      <c r="W2171" s="118" t="s">
        <v>62</v>
      </c>
    </row>
    <row r="2172" spans="1:23" ht="13.5" customHeight="1" x14ac:dyDescent="0.3">
      <c r="A2172" s="237">
        <v>0.84375</v>
      </c>
      <c r="B2172" s="118" t="s">
        <v>62</v>
      </c>
      <c r="C2172" s="118" t="s">
        <v>62</v>
      </c>
      <c r="D2172" s="118" t="s">
        <v>62</v>
      </c>
      <c r="E2172" s="118" t="s">
        <v>62</v>
      </c>
      <c r="F2172" s="118" t="s">
        <v>62</v>
      </c>
      <c r="G2172" s="118" t="s">
        <v>62</v>
      </c>
      <c r="H2172" s="118" t="s">
        <v>62</v>
      </c>
      <c r="I2172" s="118" t="s">
        <v>62</v>
      </c>
      <c r="J2172" s="118" t="s">
        <v>62</v>
      </c>
      <c r="K2172" s="118" t="s">
        <v>62</v>
      </c>
      <c r="L2172" s="118" t="s">
        <v>62</v>
      </c>
      <c r="M2172" s="118" t="s">
        <v>62</v>
      </c>
      <c r="N2172" s="118" t="s">
        <v>62</v>
      </c>
      <c r="O2172" s="118" t="s">
        <v>62</v>
      </c>
      <c r="P2172" s="118" t="s">
        <v>62</v>
      </c>
      <c r="Q2172" s="118" t="s">
        <v>62</v>
      </c>
      <c r="R2172" s="118" t="s">
        <v>62</v>
      </c>
      <c r="S2172" s="118" t="s">
        <v>62</v>
      </c>
      <c r="T2172" s="118" t="s">
        <v>62</v>
      </c>
      <c r="U2172" s="118" t="s">
        <v>62</v>
      </c>
      <c r="V2172" s="118" t="s">
        <v>62</v>
      </c>
      <c r="W2172" s="118" t="s">
        <v>62</v>
      </c>
    </row>
    <row r="2173" spans="1:23" ht="13.5" customHeight="1" x14ac:dyDescent="0.3">
      <c r="A2173" s="237">
        <v>0.85416666666666696</v>
      </c>
      <c r="B2173" s="118" t="s">
        <v>62</v>
      </c>
      <c r="C2173" s="118" t="s">
        <v>62</v>
      </c>
      <c r="D2173" s="118" t="s">
        <v>62</v>
      </c>
      <c r="E2173" s="118" t="s">
        <v>62</v>
      </c>
      <c r="F2173" s="118" t="s">
        <v>62</v>
      </c>
      <c r="G2173" s="118" t="s">
        <v>62</v>
      </c>
      <c r="H2173" s="118" t="s">
        <v>62</v>
      </c>
      <c r="I2173" s="118" t="s">
        <v>62</v>
      </c>
      <c r="J2173" s="118" t="s">
        <v>62</v>
      </c>
      <c r="K2173" s="118" t="s">
        <v>62</v>
      </c>
      <c r="L2173" s="118" t="s">
        <v>62</v>
      </c>
      <c r="M2173" s="118" t="s">
        <v>62</v>
      </c>
      <c r="N2173" s="118" t="s">
        <v>62</v>
      </c>
      <c r="O2173" s="118" t="s">
        <v>62</v>
      </c>
      <c r="P2173" s="118" t="s">
        <v>62</v>
      </c>
      <c r="Q2173" s="118" t="s">
        <v>62</v>
      </c>
      <c r="R2173" s="118" t="s">
        <v>62</v>
      </c>
      <c r="S2173" s="118" t="s">
        <v>62</v>
      </c>
      <c r="T2173" s="118" t="s">
        <v>62</v>
      </c>
      <c r="U2173" s="118" t="s">
        <v>62</v>
      </c>
      <c r="V2173" s="118" t="s">
        <v>62</v>
      </c>
      <c r="W2173" s="118" t="s">
        <v>62</v>
      </c>
    </row>
    <row r="2174" spans="1:23" ht="13.5" customHeight="1" x14ac:dyDescent="0.3">
      <c r="A2174" s="237">
        <v>0.86458333333333304</v>
      </c>
      <c r="B2174" s="118" t="s">
        <v>62</v>
      </c>
      <c r="C2174" s="118" t="s">
        <v>62</v>
      </c>
      <c r="D2174" s="118" t="s">
        <v>62</v>
      </c>
      <c r="E2174" s="118" t="s">
        <v>62</v>
      </c>
      <c r="F2174" s="118" t="s">
        <v>62</v>
      </c>
      <c r="G2174" s="118" t="s">
        <v>62</v>
      </c>
      <c r="H2174" s="118" t="s">
        <v>62</v>
      </c>
      <c r="I2174" s="118" t="s">
        <v>62</v>
      </c>
      <c r="J2174" s="118" t="s">
        <v>62</v>
      </c>
      <c r="K2174" s="118" t="s">
        <v>62</v>
      </c>
      <c r="L2174" s="118" t="s">
        <v>62</v>
      </c>
      <c r="M2174" s="118" t="s">
        <v>62</v>
      </c>
      <c r="N2174" s="118" t="s">
        <v>62</v>
      </c>
      <c r="O2174" s="118" t="s">
        <v>62</v>
      </c>
      <c r="P2174" s="118" t="s">
        <v>62</v>
      </c>
      <c r="Q2174" s="118" t="s">
        <v>62</v>
      </c>
      <c r="R2174" s="118" t="s">
        <v>62</v>
      </c>
      <c r="S2174" s="118" t="s">
        <v>62</v>
      </c>
      <c r="T2174" s="118" t="s">
        <v>62</v>
      </c>
      <c r="U2174" s="118" t="s">
        <v>62</v>
      </c>
      <c r="V2174" s="118" t="s">
        <v>62</v>
      </c>
      <c r="W2174" s="118" t="s">
        <v>62</v>
      </c>
    </row>
    <row r="2175" spans="1:23" ht="13.5" customHeight="1" x14ac:dyDescent="0.3">
      <c r="A2175" s="237">
        <v>0.875</v>
      </c>
      <c r="B2175" s="118" t="s">
        <v>62</v>
      </c>
      <c r="C2175" s="118" t="s">
        <v>62</v>
      </c>
      <c r="D2175" s="118" t="s">
        <v>62</v>
      </c>
      <c r="E2175" s="118" t="s">
        <v>62</v>
      </c>
      <c r="F2175" s="118" t="s">
        <v>62</v>
      </c>
      <c r="G2175" s="118" t="s">
        <v>62</v>
      </c>
      <c r="H2175" s="118" t="s">
        <v>62</v>
      </c>
      <c r="I2175" s="118" t="s">
        <v>62</v>
      </c>
      <c r="J2175" s="118" t="s">
        <v>62</v>
      </c>
      <c r="K2175" s="118" t="s">
        <v>62</v>
      </c>
      <c r="L2175" s="118" t="s">
        <v>62</v>
      </c>
      <c r="M2175" s="118" t="s">
        <v>62</v>
      </c>
      <c r="N2175" s="118" t="s">
        <v>62</v>
      </c>
      <c r="O2175" s="118" t="s">
        <v>62</v>
      </c>
      <c r="P2175" s="118" t="s">
        <v>62</v>
      </c>
      <c r="Q2175" s="118" t="s">
        <v>62</v>
      </c>
      <c r="R2175" s="118" t="s">
        <v>62</v>
      </c>
      <c r="S2175" s="118" t="s">
        <v>62</v>
      </c>
      <c r="T2175" s="118" t="s">
        <v>62</v>
      </c>
      <c r="U2175" s="118" t="s">
        <v>62</v>
      </c>
      <c r="V2175" s="118" t="s">
        <v>62</v>
      </c>
      <c r="W2175" s="118" t="s">
        <v>62</v>
      </c>
    </row>
    <row r="2176" spans="1:23" ht="13.5" customHeight="1" x14ac:dyDescent="0.3">
      <c r="A2176" s="237">
        <v>0.88541666666666696</v>
      </c>
      <c r="B2176" s="118" t="s">
        <v>62</v>
      </c>
      <c r="C2176" s="118" t="s">
        <v>62</v>
      </c>
      <c r="D2176" s="118" t="s">
        <v>62</v>
      </c>
      <c r="E2176" s="118" t="s">
        <v>62</v>
      </c>
      <c r="F2176" s="118" t="s">
        <v>62</v>
      </c>
      <c r="G2176" s="118" t="s">
        <v>62</v>
      </c>
      <c r="H2176" s="118" t="s">
        <v>62</v>
      </c>
      <c r="I2176" s="118" t="s">
        <v>62</v>
      </c>
      <c r="J2176" s="118" t="s">
        <v>62</v>
      </c>
      <c r="K2176" s="118" t="s">
        <v>62</v>
      </c>
      <c r="L2176" s="118" t="s">
        <v>62</v>
      </c>
      <c r="M2176" s="118" t="s">
        <v>62</v>
      </c>
      <c r="N2176" s="118" t="s">
        <v>62</v>
      </c>
      <c r="O2176" s="118" t="s">
        <v>62</v>
      </c>
      <c r="P2176" s="118" t="s">
        <v>62</v>
      </c>
      <c r="Q2176" s="118" t="s">
        <v>62</v>
      </c>
      <c r="R2176" s="118" t="s">
        <v>62</v>
      </c>
      <c r="S2176" s="118" t="s">
        <v>62</v>
      </c>
      <c r="T2176" s="118" t="s">
        <v>62</v>
      </c>
      <c r="U2176" s="118" t="s">
        <v>62</v>
      </c>
      <c r="V2176" s="118" t="s">
        <v>62</v>
      </c>
      <c r="W2176" s="118" t="s">
        <v>62</v>
      </c>
    </row>
    <row r="2177" spans="1:23" ht="13.5" customHeight="1" x14ac:dyDescent="0.3">
      <c r="A2177" s="237">
        <v>0.89583333333333304</v>
      </c>
      <c r="B2177" s="118" t="s">
        <v>62</v>
      </c>
      <c r="C2177" s="118" t="s">
        <v>62</v>
      </c>
      <c r="D2177" s="118" t="s">
        <v>62</v>
      </c>
      <c r="E2177" s="118" t="s">
        <v>62</v>
      </c>
      <c r="F2177" s="118" t="s">
        <v>62</v>
      </c>
      <c r="G2177" s="118" t="s">
        <v>62</v>
      </c>
      <c r="H2177" s="118" t="s">
        <v>62</v>
      </c>
      <c r="I2177" s="118" t="s">
        <v>62</v>
      </c>
      <c r="J2177" s="118" t="s">
        <v>62</v>
      </c>
      <c r="K2177" s="118" t="s">
        <v>62</v>
      </c>
      <c r="L2177" s="118" t="s">
        <v>62</v>
      </c>
      <c r="M2177" s="118" t="s">
        <v>62</v>
      </c>
      <c r="N2177" s="118" t="s">
        <v>62</v>
      </c>
      <c r="O2177" s="118" t="s">
        <v>62</v>
      </c>
      <c r="P2177" s="118" t="s">
        <v>62</v>
      </c>
      <c r="Q2177" s="118" t="s">
        <v>62</v>
      </c>
      <c r="R2177" s="118" t="s">
        <v>62</v>
      </c>
      <c r="S2177" s="118" t="s">
        <v>62</v>
      </c>
      <c r="T2177" s="118" t="s">
        <v>62</v>
      </c>
      <c r="U2177" s="118" t="s">
        <v>62</v>
      </c>
      <c r="V2177" s="118" t="s">
        <v>62</v>
      </c>
      <c r="W2177" s="118" t="s">
        <v>62</v>
      </c>
    </row>
    <row r="2178" spans="1:23" ht="13.5" customHeight="1" x14ac:dyDescent="0.3">
      <c r="A2178" s="237">
        <v>0.90625</v>
      </c>
      <c r="B2178" s="118" t="s">
        <v>62</v>
      </c>
      <c r="C2178" s="118" t="s">
        <v>62</v>
      </c>
      <c r="D2178" s="118" t="s">
        <v>62</v>
      </c>
      <c r="E2178" s="118" t="s">
        <v>62</v>
      </c>
      <c r="F2178" s="118" t="s">
        <v>62</v>
      </c>
      <c r="G2178" s="118" t="s">
        <v>62</v>
      </c>
      <c r="H2178" s="118" t="s">
        <v>62</v>
      </c>
      <c r="I2178" s="118" t="s">
        <v>62</v>
      </c>
      <c r="J2178" s="118" t="s">
        <v>62</v>
      </c>
      <c r="K2178" s="118" t="s">
        <v>62</v>
      </c>
      <c r="L2178" s="118" t="s">
        <v>62</v>
      </c>
      <c r="M2178" s="118" t="s">
        <v>62</v>
      </c>
      <c r="N2178" s="118" t="s">
        <v>62</v>
      </c>
      <c r="O2178" s="118" t="s">
        <v>62</v>
      </c>
      <c r="P2178" s="118" t="s">
        <v>62</v>
      </c>
      <c r="Q2178" s="118" t="s">
        <v>62</v>
      </c>
      <c r="R2178" s="118" t="s">
        <v>62</v>
      </c>
      <c r="S2178" s="118" t="s">
        <v>62</v>
      </c>
      <c r="T2178" s="118" t="s">
        <v>62</v>
      </c>
      <c r="U2178" s="118" t="s">
        <v>62</v>
      </c>
      <c r="V2178" s="118" t="s">
        <v>62</v>
      </c>
      <c r="W2178" s="118" t="s">
        <v>62</v>
      </c>
    </row>
    <row r="2179" spans="1:23" ht="13.5" customHeight="1" x14ac:dyDescent="0.3">
      <c r="A2179" s="237">
        <v>0.91666666666666696</v>
      </c>
      <c r="B2179" s="118" t="s">
        <v>62</v>
      </c>
      <c r="C2179" s="118" t="s">
        <v>62</v>
      </c>
      <c r="D2179" s="118" t="s">
        <v>62</v>
      </c>
      <c r="E2179" s="118" t="s">
        <v>62</v>
      </c>
      <c r="F2179" s="118" t="s">
        <v>62</v>
      </c>
      <c r="G2179" s="118" t="s">
        <v>62</v>
      </c>
      <c r="H2179" s="118" t="s">
        <v>62</v>
      </c>
      <c r="I2179" s="118" t="s">
        <v>62</v>
      </c>
      <c r="J2179" s="118" t="s">
        <v>62</v>
      </c>
      <c r="K2179" s="118" t="s">
        <v>62</v>
      </c>
      <c r="L2179" s="118" t="s">
        <v>62</v>
      </c>
      <c r="M2179" s="118" t="s">
        <v>62</v>
      </c>
      <c r="N2179" s="118" t="s">
        <v>62</v>
      </c>
      <c r="O2179" s="118" t="s">
        <v>62</v>
      </c>
      <c r="P2179" s="118" t="s">
        <v>62</v>
      </c>
      <c r="Q2179" s="118" t="s">
        <v>62</v>
      </c>
      <c r="R2179" s="118" t="s">
        <v>62</v>
      </c>
      <c r="S2179" s="118" t="s">
        <v>62</v>
      </c>
      <c r="T2179" s="118" t="s">
        <v>62</v>
      </c>
      <c r="U2179" s="118" t="s">
        <v>62</v>
      </c>
      <c r="V2179" s="118" t="s">
        <v>62</v>
      </c>
      <c r="W2179" s="118" t="s">
        <v>62</v>
      </c>
    </row>
    <row r="2180" spans="1:23" ht="13.5" customHeight="1" x14ac:dyDescent="0.3">
      <c r="A2180" s="237">
        <v>0.92708333333333304</v>
      </c>
      <c r="B2180" s="118" t="s">
        <v>62</v>
      </c>
      <c r="C2180" s="118" t="s">
        <v>62</v>
      </c>
      <c r="D2180" s="118" t="s">
        <v>62</v>
      </c>
      <c r="E2180" s="118" t="s">
        <v>62</v>
      </c>
      <c r="F2180" s="118" t="s">
        <v>62</v>
      </c>
      <c r="G2180" s="118" t="s">
        <v>62</v>
      </c>
      <c r="H2180" s="118" t="s">
        <v>62</v>
      </c>
      <c r="I2180" s="118" t="s">
        <v>62</v>
      </c>
      <c r="J2180" s="118" t="s">
        <v>62</v>
      </c>
      <c r="K2180" s="118" t="s">
        <v>62</v>
      </c>
      <c r="L2180" s="118" t="s">
        <v>62</v>
      </c>
      <c r="M2180" s="118" t="s">
        <v>62</v>
      </c>
      <c r="N2180" s="118" t="s">
        <v>62</v>
      </c>
      <c r="O2180" s="118" t="s">
        <v>62</v>
      </c>
      <c r="P2180" s="118" t="s">
        <v>62</v>
      </c>
      <c r="Q2180" s="118" t="s">
        <v>62</v>
      </c>
      <c r="R2180" s="118" t="s">
        <v>62</v>
      </c>
      <c r="S2180" s="118" t="s">
        <v>62</v>
      </c>
      <c r="T2180" s="118" t="s">
        <v>62</v>
      </c>
      <c r="U2180" s="118" t="s">
        <v>62</v>
      </c>
      <c r="V2180" s="118" t="s">
        <v>62</v>
      </c>
      <c r="W2180" s="118" t="s">
        <v>62</v>
      </c>
    </row>
    <row r="2181" spans="1:23" ht="13.5" customHeight="1" x14ac:dyDescent="0.3">
      <c r="A2181" s="237">
        <v>0.9375</v>
      </c>
      <c r="B2181" s="118" t="s">
        <v>62</v>
      </c>
      <c r="C2181" s="118" t="s">
        <v>62</v>
      </c>
      <c r="D2181" s="118" t="s">
        <v>62</v>
      </c>
      <c r="E2181" s="118" t="s">
        <v>62</v>
      </c>
      <c r="F2181" s="118" t="s">
        <v>62</v>
      </c>
      <c r="G2181" s="118" t="s">
        <v>62</v>
      </c>
      <c r="H2181" s="118" t="s">
        <v>62</v>
      </c>
      <c r="I2181" s="118" t="s">
        <v>62</v>
      </c>
      <c r="J2181" s="118" t="s">
        <v>62</v>
      </c>
      <c r="K2181" s="118" t="s">
        <v>62</v>
      </c>
      <c r="L2181" s="118" t="s">
        <v>62</v>
      </c>
      <c r="M2181" s="118" t="s">
        <v>62</v>
      </c>
      <c r="N2181" s="118" t="s">
        <v>62</v>
      </c>
      <c r="O2181" s="118" t="s">
        <v>62</v>
      </c>
      <c r="P2181" s="118" t="s">
        <v>62</v>
      </c>
      <c r="Q2181" s="118" t="s">
        <v>62</v>
      </c>
      <c r="R2181" s="118" t="s">
        <v>62</v>
      </c>
      <c r="S2181" s="118" t="s">
        <v>62</v>
      </c>
      <c r="T2181" s="118" t="s">
        <v>62</v>
      </c>
      <c r="U2181" s="118" t="s">
        <v>62</v>
      </c>
      <c r="V2181" s="118" t="s">
        <v>62</v>
      </c>
      <c r="W2181" s="118" t="s">
        <v>62</v>
      </c>
    </row>
    <row r="2182" spans="1:23" ht="13.5" customHeight="1" x14ac:dyDescent="0.3">
      <c r="A2182" s="237">
        <v>0.94791666666666696</v>
      </c>
      <c r="B2182" s="118" t="s">
        <v>62</v>
      </c>
      <c r="C2182" s="118" t="s">
        <v>62</v>
      </c>
      <c r="D2182" s="118" t="s">
        <v>62</v>
      </c>
      <c r="E2182" s="118" t="s">
        <v>62</v>
      </c>
      <c r="F2182" s="118" t="s">
        <v>62</v>
      </c>
      <c r="G2182" s="118" t="s">
        <v>62</v>
      </c>
      <c r="H2182" s="118" t="s">
        <v>62</v>
      </c>
      <c r="I2182" s="118" t="s">
        <v>62</v>
      </c>
      <c r="J2182" s="118" t="s">
        <v>62</v>
      </c>
      <c r="K2182" s="118" t="s">
        <v>62</v>
      </c>
      <c r="L2182" s="118" t="s">
        <v>62</v>
      </c>
      <c r="M2182" s="118" t="s">
        <v>62</v>
      </c>
      <c r="N2182" s="118" t="s">
        <v>62</v>
      </c>
      <c r="O2182" s="118" t="s">
        <v>62</v>
      </c>
      <c r="P2182" s="118" t="s">
        <v>62</v>
      </c>
      <c r="Q2182" s="118" t="s">
        <v>62</v>
      </c>
      <c r="R2182" s="118" t="s">
        <v>62</v>
      </c>
      <c r="S2182" s="118" t="s">
        <v>62</v>
      </c>
      <c r="T2182" s="118" t="s">
        <v>62</v>
      </c>
      <c r="U2182" s="118" t="s">
        <v>62</v>
      </c>
      <c r="V2182" s="118" t="s">
        <v>62</v>
      </c>
      <c r="W2182" s="118" t="s">
        <v>62</v>
      </c>
    </row>
    <row r="2183" spans="1:23" ht="13.5" customHeight="1" x14ac:dyDescent="0.3">
      <c r="A2183" s="237">
        <v>0.95833333333333304</v>
      </c>
      <c r="B2183" s="118" t="s">
        <v>62</v>
      </c>
      <c r="C2183" s="118" t="s">
        <v>62</v>
      </c>
      <c r="D2183" s="118" t="s">
        <v>62</v>
      </c>
      <c r="E2183" s="118" t="s">
        <v>62</v>
      </c>
      <c r="F2183" s="118" t="s">
        <v>62</v>
      </c>
      <c r="G2183" s="118" t="s">
        <v>62</v>
      </c>
      <c r="H2183" s="118" t="s">
        <v>62</v>
      </c>
      <c r="I2183" s="118" t="s">
        <v>62</v>
      </c>
      <c r="J2183" s="118" t="s">
        <v>62</v>
      </c>
      <c r="K2183" s="118" t="s">
        <v>62</v>
      </c>
      <c r="L2183" s="118" t="s">
        <v>62</v>
      </c>
      <c r="M2183" s="118" t="s">
        <v>62</v>
      </c>
      <c r="N2183" s="118" t="s">
        <v>62</v>
      </c>
      <c r="O2183" s="118" t="s">
        <v>62</v>
      </c>
      <c r="P2183" s="118" t="s">
        <v>62</v>
      </c>
      <c r="Q2183" s="118" t="s">
        <v>62</v>
      </c>
      <c r="R2183" s="118" t="s">
        <v>62</v>
      </c>
      <c r="S2183" s="118" t="s">
        <v>62</v>
      </c>
      <c r="T2183" s="118" t="s">
        <v>62</v>
      </c>
      <c r="U2183" s="118" t="s">
        <v>62</v>
      </c>
      <c r="V2183" s="118" t="s">
        <v>62</v>
      </c>
      <c r="W2183" s="118" t="s">
        <v>62</v>
      </c>
    </row>
    <row r="2184" spans="1:23" ht="13.5" customHeight="1" x14ac:dyDescent="0.3">
      <c r="A2184" s="237">
        <v>0.96875</v>
      </c>
      <c r="B2184" s="118" t="s">
        <v>62</v>
      </c>
      <c r="C2184" s="118" t="s">
        <v>62</v>
      </c>
      <c r="D2184" s="118" t="s">
        <v>62</v>
      </c>
      <c r="E2184" s="118" t="s">
        <v>62</v>
      </c>
      <c r="F2184" s="118" t="s">
        <v>62</v>
      </c>
      <c r="G2184" s="118" t="s">
        <v>62</v>
      </c>
      <c r="H2184" s="118" t="s">
        <v>62</v>
      </c>
      <c r="I2184" s="118" t="s">
        <v>62</v>
      </c>
      <c r="J2184" s="118" t="s">
        <v>62</v>
      </c>
      <c r="K2184" s="118" t="s">
        <v>62</v>
      </c>
      <c r="L2184" s="118" t="s">
        <v>62</v>
      </c>
      <c r="M2184" s="118" t="s">
        <v>62</v>
      </c>
      <c r="N2184" s="118" t="s">
        <v>62</v>
      </c>
      <c r="O2184" s="118" t="s">
        <v>62</v>
      </c>
      <c r="P2184" s="118" t="s">
        <v>62</v>
      </c>
      <c r="Q2184" s="118" t="s">
        <v>62</v>
      </c>
      <c r="R2184" s="118" t="s">
        <v>62</v>
      </c>
      <c r="S2184" s="118" t="s">
        <v>62</v>
      </c>
      <c r="T2184" s="118" t="s">
        <v>62</v>
      </c>
      <c r="U2184" s="118" t="s">
        <v>62</v>
      </c>
      <c r="V2184" s="118" t="s">
        <v>62</v>
      </c>
      <c r="W2184" s="118" t="s">
        <v>62</v>
      </c>
    </row>
    <row r="2185" spans="1:23" ht="13.5" customHeight="1" x14ac:dyDescent="0.3">
      <c r="A2185" s="237">
        <v>0.97916666666666696</v>
      </c>
      <c r="B2185" s="118" t="s">
        <v>62</v>
      </c>
      <c r="C2185" s="118" t="s">
        <v>62</v>
      </c>
      <c r="D2185" s="118" t="s">
        <v>62</v>
      </c>
      <c r="E2185" s="118" t="s">
        <v>62</v>
      </c>
      <c r="F2185" s="118" t="s">
        <v>62</v>
      </c>
      <c r="G2185" s="118" t="s">
        <v>62</v>
      </c>
      <c r="H2185" s="118" t="s">
        <v>62</v>
      </c>
      <c r="I2185" s="118" t="s">
        <v>62</v>
      </c>
      <c r="J2185" s="118" t="s">
        <v>62</v>
      </c>
      <c r="K2185" s="118" t="s">
        <v>62</v>
      </c>
      <c r="L2185" s="118" t="s">
        <v>62</v>
      </c>
      <c r="M2185" s="118" t="s">
        <v>62</v>
      </c>
      <c r="N2185" s="118" t="s">
        <v>62</v>
      </c>
      <c r="O2185" s="118" t="s">
        <v>62</v>
      </c>
      <c r="P2185" s="118" t="s">
        <v>62</v>
      </c>
      <c r="Q2185" s="118" t="s">
        <v>62</v>
      </c>
      <c r="R2185" s="118" t="s">
        <v>62</v>
      </c>
      <c r="S2185" s="118" t="s">
        <v>62</v>
      </c>
      <c r="T2185" s="118" t="s">
        <v>62</v>
      </c>
      <c r="U2185" s="118" t="s">
        <v>62</v>
      </c>
      <c r="V2185" s="118" t="s">
        <v>62</v>
      </c>
      <c r="W2185" s="118" t="s">
        <v>62</v>
      </c>
    </row>
    <row r="2186" spans="1:23" ht="13.5" customHeight="1" thickBot="1" x14ac:dyDescent="0.35">
      <c r="A2186" s="239">
        <v>0.98958333333333304</v>
      </c>
      <c r="B2186" s="120" t="s">
        <v>62</v>
      </c>
      <c r="C2186" s="120" t="s">
        <v>62</v>
      </c>
      <c r="D2186" s="120" t="s">
        <v>62</v>
      </c>
      <c r="E2186" s="120" t="s">
        <v>62</v>
      </c>
      <c r="F2186" s="120" t="s">
        <v>62</v>
      </c>
      <c r="G2186" s="120" t="s">
        <v>62</v>
      </c>
      <c r="H2186" s="120" t="s">
        <v>62</v>
      </c>
      <c r="I2186" s="120" t="s">
        <v>62</v>
      </c>
      <c r="J2186" s="120" t="s">
        <v>62</v>
      </c>
      <c r="K2186" s="120" t="s">
        <v>62</v>
      </c>
      <c r="L2186" s="120" t="s">
        <v>62</v>
      </c>
      <c r="M2186" s="120" t="s">
        <v>62</v>
      </c>
      <c r="N2186" s="120" t="s">
        <v>62</v>
      </c>
      <c r="O2186" s="120" t="s">
        <v>62</v>
      </c>
      <c r="P2186" s="120" t="s">
        <v>62</v>
      </c>
      <c r="Q2186" s="120" t="s">
        <v>62</v>
      </c>
      <c r="R2186" s="120" t="s">
        <v>62</v>
      </c>
      <c r="S2186" s="120" t="s">
        <v>62</v>
      </c>
      <c r="T2186" s="120" t="s">
        <v>62</v>
      </c>
      <c r="U2186" s="120" t="s">
        <v>62</v>
      </c>
      <c r="V2186" s="120" t="s">
        <v>62</v>
      </c>
      <c r="W2186" s="120" t="s">
        <v>62</v>
      </c>
    </row>
    <row r="2187" spans="1:23" ht="13.5" customHeight="1" thickTop="1" x14ac:dyDescent="0.3">
      <c r="A2187" s="241" t="s">
        <v>112</v>
      </c>
      <c r="B2187" s="119">
        <f>SUM(B2119:B2166)</f>
        <v>0</v>
      </c>
      <c r="C2187" s="119">
        <f t="shared" ref="C2187:U2187" si="80">SUM(C2119:C2166)</f>
        <v>0</v>
      </c>
      <c r="D2187" s="119">
        <f t="shared" si="80"/>
        <v>0</v>
      </c>
      <c r="E2187" s="119">
        <f t="shared" si="80"/>
        <v>0</v>
      </c>
      <c r="F2187" s="119">
        <f t="shared" si="80"/>
        <v>0</v>
      </c>
      <c r="G2187" s="119">
        <f t="shared" si="80"/>
        <v>0</v>
      </c>
      <c r="H2187" s="119">
        <f t="shared" si="80"/>
        <v>0</v>
      </c>
      <c r="I2187" s="119">
        <f t="shared" si="80"/>
        <v>0</v>
      </c>
      <c r="J2187" s="119">
        <f t="shared" si="80"/>
        <v>0</v>
      </c>
      <c r="K2187" s="119">
        <f t="shared" si="80"/>
        <v>0</v>
      </c>
      <c r="L2187" s="119">
        <f t="shared" si="80"/>
        <v>0</v>
      </c>
      <c r="M2187" s="119">
        <f t="shared" si="80"/>
        <v>0</v>
      </c>
      <c r="N2187" s="119">
        <f t="shared" si="80"/>
        <v>0</v>
      </c>
      <c r="O2187" s="119">
        <f t="shared" si="80"/>
        <v>0</v>
      </c>
      <c r="P2187" s="119">
        <f t="shared" si="80"/>
        <v>0</v>
      </c>
      <c r="Q2187" s="119">
        <f t="shared" si="80"/>
        <v>0</v>
      </c>
      <c r="R2187" s="119">
        <f t="shared" si="80"/>
        <v>0</v>
      </c>
      <c r="S2187" s="119">
        <f t="shared" si="80"/>
        <v>0</v>
      </c>
      <c r="T2187" s="119">
        <f t="shared" si="80"/>
        <v>0</v>
      </c>
      <c r="U2187" s="119">
        <f t="shared" si="80"/>
        <v>0</v>
      </c>
      <c r="V2187" s="119"/>
      <c r="W2187" s="119"/>
    </row>
    <row r="2188" spans="1:23" ht="13.5" customHeight="1" x14ac:dyDescent="0.3">
      <c r="A2188" s="242" t="s">
        <v>113</v>
      </c>
      <c r="B2188" s="118">
        <f>SUM(B2115:B2178)</f>
        <v>0</v>
      </c>
      <c r="C2188" s="118">
        <f t="shared" ref="C2188:U2188" si="81">SUM(C2115:C2178)</f>
        <v>0</v>
      </c>
      <c r="D2188" s="118">
        <f t="shared" si="81"/>
        <v>0</v>
      </c>
      <c r="E2188" s="118">
        <f t="shared" si="81"/>
        <v>0</v>
      </c>
      <c r="F2188" s="118">
        <f t="shared" si="81"/>
        <v>0</v>
      </c>
      <c r="G2188" s="118">
        <f t="shared" si="81"/>
        <v>0</v>
      </c>
      <c r="H2188" s="118">
        <f t="shared" si="81"/>
        <v>0</v>
      </c>
      <c r="I2188" s="118">
        <f t="shared" si="81"/>
        <v>0</v>
      </c>
      <c r="J2188" s="118">
        <f t="shared" si="81"/>
        <v>0</v>
      </c>
      <c r="K2188" s="118">
        <f t="shared" si="81"/>
        <v>0</v>
      </c>
      <c r="L2188" s="118">
        <f t="shared" si="81"/>
        <v>0</v>
      </c>
      <c r="M2188" s="118">
        <f t="shared" si="81"/>
        <v>0</v>
      </c>
      <c r="N2188" s="118">
        <f t="shared" si="81"/>
        <v>0</v>
      </c>
      <c r="O2188" s="118">
        <f t="shared" si="81"/>
        <v>0</v>
      </c>
      <c r="P2188" s="118">
        <f t="shared" si="81"/>
        <v>0</v>
      </c>
      <c r="Q2188" s="118">
        <f t="shared" si="81"/>
        <v>0</v>
      </c>
      <c r="R2188" s="118">
        <f t="shared" si="81"/>
        <v>0</v>
      </c>
      <c r="S2188" s="118">
        <f t="shared" si="81"/>
        <v>0</v>
      </c>
      <c r="T2188" s="118">
        <f t="shared" si="81"/>
        <v>0</v>
      </c>
      <c r="U2188" s="118">
        <f t="shared" si="81"/>
        <v>0</v>
      </c>
      <c r="V2188" s="118"/>
      <c r="W2188" s="118"/>
    </row>
    <row r="2189" spans="1:23" ht="13.5" customHeight="1" x14ac:dyDescent="0.3">
      <c r="A2189" s="238" t="s">
        <v>114</v>
      </c>
      <c r="B2189" s="118">
        <f>SUM(B2115:B2186)</f>
        <v>0</v>
      </c>
      <c r="C2189" s="118">
        <f t="shared" ref="C2189:U2189" si="82">SUM(C2115:C2186)</f>
        <v>0</v>
      </c>
      <c r="D2189" s="118">
        <f t="shared" si="82"/>
        <v>0</v>
      </c>
      <c r="E2189" s="118">
        <f t="shared" si="82"/>
        <v>0</v>
      </c>
      <c r="F2189" s="118">
        <f t="shared" si="82"/>
        <v>0</v>
      </c>
      <c r="G2189" s="118">
        <f t="shared" si="82"/>
        <v>0</v>
      </c>
      <c r="H2189" s="118">
        <f t="shared" si="82"/>
        <v>0</v>
      </c>
      <c r="I2189" s="118">
        <f t="shared" si="82"/>
        <v>0</v>
      </c>
      <c r="J2189" s="118">
        <f t="shared" si="82"/>
        <v>0</v>
      </c>
      <c r="K2189" s="118">
        <f t="shared" si="82"/>
        <v>0</v>
      </c>
      <c r="L2189" s="118">
        <f t="shared" si="82"/>
        <v>0</v>
      </c>
      <c r="M2189" s="118">
        <f t="shared" si="82"/>
        <v>0</v>
      </c>
      <c r="N2189" s="118">
        <f t="shared" si="82"/>
        <v>0</v>
      </c>
      <c r="O2189" s="118">
        <f t="shared" si="82"/>
        <v>0</v>
      </c>
      <c r="P2189" s="118">
        <f t="shared" si="82"/>
        <v>0</v>
      </c>
      <c r="Q2189" s="118">
        <f t="shared" si="82"/>
        <v>0</v>
      </c>
      <c r="R2189" s="118">
        <f t="shared" si="82"/>
        <v>0</v>
      </c>
      <c r="S2189" s="118">
        <f t="shared" si="82"/>
        <v>0</v>
      </c>
      <c r="T2189" s="118">
        <f t="shared" si="82"/>
        <v>0</v>
      </c>
      <c r="U2189" s="118">
        <f t="shared" si="82"/>
        <v>0</v>
      </c>
      <c r="V2189" s="118"/>
      <c r="W2189" s="118"/>
    </row>
    <row r="2190" spans="1:23" ht="13.5" customHeight="1" thickBot="1" x14ac:dyDescent="0.35">
      <c r="A2190" s="240" t="s">
        <v>115</v>
      </c>
      <c r="B2190" s="120">
        <f>SUM(B2091:B2186)</f>
        <v>0</v>
      </c>
      <c r="C2190" s="120">
        <f t="shared" ref="C2190:U2190" si="83">SUM(C2091:C2186)</f>
        <v>0</v>
      </c>
      <c r="D2190" s="120">
        <f t="shared" si="83"/>
        <v>0</v>
      </c>
      <c r="E2190" s="120">
        <f t="shared" si="83"/>
        <v>0</v>
      </c>
      <c r="F2190" s="120">
        <f t="shared" si="83"/>
        <v>0</v>
      </c>
      <c r="G2190" s="120">
        <f t="shared" si="83"/>
        <v>0</v>
      </c>
      <c r="H2190" s="120">
        <f t="shared" si="83"/>
        <v>0</v>
      </c>
      <c r="I2190" s="120">
        <f t="shared" si="83"/>
        <v>0</v>
      </c>
      <c r="J2190" s="120">
        <f t="shared" si="83"/>
        <v>0</v>
      </c>
      <c r="K2190" s="120">
        <f t="shared" si="83"/>
        <v>0</v>
      </c>
      <c r="L2190" s="120">
        <f t="shared" si="83"/>
        <v>0</v>
      </c>
      <c r="M2190" s="120">
        <f t="shared" si="83"/>
        <v>0</v>
      </c>
      <c r="N2190" s="120">
        <f t="shared" si="83"/>
        <v>0</v>
      </c>
      <c r="O2190" s="120">
        <f t="shared" si="83"/>
        <v>0</v>
      </c>
      <c r="P2190" s="120">
        <f t="shared" si="83"/>
        <v>0</v>
      </c>
      <c r="Q2190" s="120">
        <f t="shared" si="83"/>
        <v>0</v>
      </c>
      <c r="R2190" s="120">
        <f t="shared" si="83"/>
        <v>0</v>
      </c>
      <c r="S2190" s="120">
        <f t="shared" si="83"/>
        <v>0</v>
      </c>
      <c r="T2190" s="120">
        <f t="shared" si="83"/>
        <v>0</v>
      </c>
      <c r="U2190" s="120">
        <f t="shared" si="83"/>
        <v>0</v>
      </c>
      <c r="V2190" s="120"/>
      <c r="W2190" s="120"/>
    </row>
    <row r="2191" spans="1:23" ht="13.5" customHeight="1" thickTop="1" x14ac:dyDescent="0.3">
      <c r="A2191" s="232"/>
      <c r="B2191" s="232"/>
      <c r="C2191" s="232"/>
      <c r="D2191" s="232"/>
      <c r="E2191" s="232"/>
      <c r="F2191" s="232"/>
      <c r="G2191" s="232"/>
      <c r="H2191" s="232"/>
      <c r="I2191" s="232"/>
      <c r="J2191" s="232"/>
      <c r="K2191" s="232"/>
      <c r="L2191" s="232"/>
      <c r="M2191" s="232"/>
      <c r="N2191" s="232"/>
      <c r="O2191" s="232"/>
      <c r="P2191" s="232"/>
      <c r="Q2191" s="232"/>
      <c r="R2191" s="232"/>
      <c r="S2191" s="232"/>
      <c r="T2191" s="232"/>
      <c r="U2191" s="232"/>
      <c r="V2191" s="232"/>
      <c r="W2191" s="232"/>
    </row>
  </sheetData>
  <mergeCells count="22">
    <mergeCell ref="B1985:W1985"/>
    <mergeCell ref="B2089:W2089"/>
    <mergeCell ref="B1465:W1465"/>
    <mergeCell ref="B1569:W1569"/>
    <mergeCell ref="B1673:W1673"/>
    <mergeCell ref="B1777:W1777"/>
    <mergeCell ref="B1881:W1881"/>
    <mergeCell ref="B945:W945"/>
    <mergeCell ref="B1049:W1049"/>
    <mergeCell ref="B1153:W1153"/>
    <mergeCell ref="B1257:W1257"/>
    <mergeCell ref="B1361:W1361"/>
    <mergeCell ref="B425:W425"/>
    <mergeCell ref="B529:W529"/>
    <mergeCell ref="B633:W633"/>
    <mergeCell ref="B737:W737"/>
    <mergeCell ref="B841:W841"/>
    <mergeCell ref="B6:C6"/>
    <mergeCell ref="B9:W9"/>
    <mergeCell ref="B113:W113"/>
    <mergeCell ref="B217:W217"/>
    <mergeCell ref="B321:W321"/>
  </mergeCells>
  <pageMargins left="0.7" right="0.7" top="0.75" bottom="0.75" header="0.3" footer="0.3"/>
  <pageSetup paperSize="9" scale="35"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2BC61-1E43-4B19-B139-16C480C23A12}">
  <sheetPr codeName="Sheet15">
    <tabColor rgb="FFFF0000"/>
  </sheetPr>
  <dimension ref="A1:AU624"/>
  <sheetViews>
    <sheetView zoomScale="80" zoomScaleNormal="80" workbookViewId="0"/>
  </sheetViews>
  <sheetFormatPr defaultColWidth="9.109375" defaultRowHeight="13.2" x14ac:dyDescent="0.25"/>
  <cols>
    <col min="1" max="21" width="9.109375" style="349"/>
    <col min="22" max="23" width="10" style="349" bestFit="1" customWidth="1"/>
    <col min="24" max="16384" width="9.109375" style="349"/>
  </cols>
  <sheetData>
    <row r="1" spans="1:47" x14ac:dyDescent="0.25">
      <c r="A1" s="349" t="s">
        <v>206</v>
      </c>
    </row>
    <row r="2" spans="1:47" ht="13.8" thickBot="1" x14ac:dyDescent="0.3"/>
    <row r="3" spans="1:47" ht="14.4" thickTop="1" thickBot="1" x14ac:dyDescent="0.3">
      <c r="A3" s="260" t="s">
        <v>51</v>
      </c>
      <c r="B3" s="260" t="s">
        <v>31</v>
      </c>
      <c r="C3" s="261" t="s">
        <v>92</v>
      </c>
      <c r="D3" s="261" t="s">
        <v>93</v>
      </c>
      <c r="E3" s="261" t="s">
        <v>94</v>
      </c>
      <c r="F3" s="261" t="s">
        <v>95</v>
      </c>
      <c r="G3" s="261" t="s">
        <v>96</v>
      </c>
      <c r="H3" s="261" t="s">
        <v>97</v>
      </c>
      <c r="I3" s="261" t="s">
        <v>98</v>
      </c>
      <c r="J3" s="261" t="s">
        <v>99</v>
      </c>
      <c r="K3" s="261" t="s">
        <v>100</v>
      </c>
      <c r="L3" s="261" t="s">
        <v>101</v>
      </c>
      <c r="M3" s="261" t="s">
        <v>102</v>
      </c>
      <c r="N3" s="261" t="s">
        <v>103</v>
      </c>
      <c r="O3" s="261" t="s">
        <v>104</v>
      </c>
      <c r="P3" s="261" t="s">
        <v>105</v>
      </c>
      <c r="Q3" s="261" t="s">
        <v>106</v>
      </c>
      <c r="R3" s="261" t="s">
        <v>107</v>
      </c>
      <c r="S3" s="261" t="s">
        <v>108</v>
      </c>
      <c r="T3" s="261" t="s">
        <v>109</v>
      </c>
      <c r="U3" s="261" t="s">
        <v>110</v>
      </c>
      <c r="V3" s="260" t="s">
        <v>89</v>
      </c>
      <c r="W3" s="260" t="s">
        <v>111</v>
      </c>
      <c r="X3" s="262"/>
      <c r="Y3" s="262"/>
      <c r="Z3" s="260" t="s">
        <v>51</v>
      </c>
      <c r="AA3" s="261" t="s">
        <v>92</v>
      </c>
      <c r="AB3" s="261" t="s">
        <v>93</v>
      </c>
      <c r="AC3" s="261" t="s">
        <v>94</v>
      </c>
      <c r="AD3" s="261" t="s">
        <v>95</v>
      </c>
      <c r="AE3" s="261" t="s">
        <v>96</v>
      </c>
      <c r="AF3" s="261" t="s">
        <v>97</v>
      </c>
      <c r="AG3" s="261" t="s">
        <v>98</v>
      </c>
      <c r="AH3" s="261" t="s">
        <v>99</v>
      </c>
      <c r="AI3" s="261" t="s">
        <v>100</v>
      </c>
      <c r="AJ3" s="261" t="s">
        <v>101</v>
      </c>
      <c r="AK3" s="261" t="s">
        <v>102</v>
      </c>
      <c r="AL3" s="261" t="s">
        <v>103</v>
      </c>
      <c r="AM3" s="261" t="s">
        <v>104</v>
      </c>
      <c r="AN3" s="261" t="s">
        <v>105</v>
      </c>
      <c r="AO3" s="261" t="s">
        <v>106</v>
      </c>
      <c r="AP3" s="261" t="s">
        <v>107</v>
      </c>
      <c r="AQ3" s="261" t="s">
        <v>108</v>
      </c>
      <c r="AR3" s="261" t="s">
        <v>109</v>
      </c>
      <c r="AS3" s="261" t="s">
        <v>110</v>
      </c>
      <c r="AT3" s="260" t="s">
        <v>89</v>
      </c>
      <c r="AU3" s="260" t="s">
        <v>111</v>
      </c>
    </row>
    <row r="4" spans="1:47" ht="13.8" thickTop="1" x14ac:dyDescent="0.25">
      <c r="A4" s="263">
        <v>0</v>
      </c>
      <c r="B4" s="264">
        <f>SUM('Speed Bin A-B'!B11,'Speed Bin A-B'!B115,'Speed Bin A-B'!B219,'Speed Bin A-B'!B323,'Speed Bin A-B'!B427,'Speed Bin A-B'!B739,'Speed Bin A-B'!B843,'Speed Bin A-B'!B947,'Speed Bin A-B'!B1051,'Speed Bin A-B'!B1155,'Speed Bin A-B'!B1467,'Speed Bin A-B'!B1571,'Speed Bin A-B'!B1675,'Speed Bin A-B'!B1779,'Speed Bin A-B'!B1883)</f>
        <v>1</v>
      </c>
      <c r="C4" s="264">
        <f>SUM('Speed Bin A-B'!C11,'Speed Bin A-B'!C115,'Speed Bin A-B'!C219,'Speed Bin A-B'!C323,'Speed Bin A-B'!C427,'Speed Bin A-B'!C739,'Speed Bin A-B'!C843,'Speed Bin A-B'!C947,'Speed Bin A-B'!C1051,'Speed Bin A-B'!C1155,'Speed Bin A-B'!C1467,'Speed Bin A-B'!C1571,'Speed Bin A-B'!C1675,'Speed Bin A-B'!C1779,'Speed Bin A-B'!C1883)</f>
        <v>0</v>
      </c>
      <c r="D4" s="264">
        <f>SUM('Speed Bin A-B'!D11,'Speed Bin A-B'!D115,'Speed Bin A-B'!D219,'Speed Bin A-B'!D323,'Speed Bin A-B'!D427,'Speed Bin A-B'!D739,'Speed Bin A-B'!D843,'Speed Bin A-B'!D947,'Speed Bin A-B'!D1051,'Speed Bin A-B'!D1155,'Speed Bin A-B'!D1467,'Speed Bin A-B'!D1571,'Speed Bin A-B'!D1675,'Speed Bin A-B'!D1779,'Speed Bin A-B'!D1883)</f>
        <v>0</v>
      </c>
      <c r="E4" s="264">
        <f>SUM('Speed Bin A-B'!E11,'Speed Bin A-B'!E115,'Speed Bin A-B'!E219,'Speed Bin A-B'!E323,'Speed Bin A-B'!E427,'Speed Bin A-B'!E739,'Speed Bin A-B'!E843,'Speed Bin A-B'!E947,'Speed Bin A-B'!E1051,'Speed Bin A-B'!E1155,'Speed Bin A-B'!E1467,'Speed Bin A-B'!E1571,'Speed Bin A-B'!E1675,'Speed Bin A-B'!E1779,'Speed Bin A-B'!E1883)</f>
        <v>0</v>
      </c>
      <c r="F4" s="264">
        <f>SUM('Speed Bin A-B'!F11,'Speed Bin A-B'!F115,'Speed Bin A-B'!F219,'Speed Bin A-B'!F323,'Speed Bin A-B'!F427,'Speed Bin A-B'!F739,'Speed Bin A-B'!F843,'Speed Bin A-B'!F947,'Speed Bin A-B'!F1051,'Speed Bin A-B'!F1155,'Speed Bin A-B'!F1467,'Speed Bin A-B'!F1571,'Speed Bin A-B'!F1675,'Speed Bin A-B'!F1779,'Speed Bin A-B'!F1883)</f>
        <v>1</v>
      </c>
      <c r="G4" s="264">
        <f>SUM('Speed Bin A-B'!G11,'Speed Bin A-B'!G115,'Speed Bin A-B'!G219,'Speed Bin A-B'!G323,'Speed Bin A-B'!G427,'Speed Bin A-B'!G739,'Speed Bin A-B'!G843,'Speed Bin A-B'!G947,'Speed Bin A-B'!G1051,'Speed Bin A-B'!G1155,'Speed Bin A-B'!G1467,'Speed Bin A-B'!G1571,'Speed Bin A-B'!G1675,'Speed Bin A-B'!G1779,'Speed Bin A-B'!G1883)</f>
        <v>0</v>
      </c>
      <c r="H4" s="264">
        <f>SUM('Speed Bin A-B'!H11,'Speed Bin A-B'!H115,'Speed Bin A-B'!H219,'Speed Bin A-B'!H323,'Speed Bin A-B'!H427,'Speed Bin A-B'!H739,'Speed Bin A-B'!H843,'Speed Bin A-B'!H947,'Speed Bin A-B'!H1051,'Speed Bin A-B'!H1155,'Speed Bin A-B'!H1467,'Speed Bin A-B'!H1571,'Speed Bin A-B'!H1675,'Speed Bin A-B'!H1779,'Speed Bin A-B'!H1883)</f>
        <v>0</v>
      </c>
      <c r="I4" s="264">
        <f>SUM('Speed Bin A-B'!I11,'Speed Bin A-B'!I115,'Speed Bin A-B'!I219,'Speed Bin A-B'!I323,'Speed Bin A-B'!I427,'Speed Bin A-B'!I739,'Speed Bin A-B'!I843,'Speed Bin A-B'!I947,'Speed Bin A-B'!I1051,'Speed Bin A-B'!I1155,'Speed Bin A-B'!I1467,'Speed Bin A-B'!I1571,'Speed Bin A-B'!I1675,'Speed Bin A-B'!I1779,'Speed Bin A-B'!I1883)</f>
        <v>0</v>
      </c>
      <c r="J4" s="264">
        <f>SUM('Speed Bin A-B'!J11,'Speed Bin A-B'!J115,'Speed Bin A-B'!J219,'Speed Bin A-B'!J323,'Speed Bin A-B'!J427,'Speed Bin A-B'!J739,'Speed Bin A-B'!J843,'Speed Bin A-B'!J947,'Speed Bin A-B'!J1051,'Speed Bin A-B'!J1155,'Speed Bin A-B'!J1467,'Speed Bin A-B'!J1571,'Speed Bin A-B'!J1675,'Speed Bin A-B'!J1779,'Speed Bin A-B'!J1883)</f>
        <v>0</v>
      </c>
      <c r="K4" s="264">
        <f>SUM('Speed Bin A-B'!K11,'Speed Bin A-B'!K115,'Speed Bin A-B'!K219,'Speed Bin A-B'!K323,'Speed Bin A-B'!K427,'Speed Bin A-B'!K739,'Speed Bin A-B'!K843,'Speed Bin A-B'!K947,'Speed Bin A-B'!K1051,'Speed Bin A-B'!K1155,'Speed Bin A-B'!K1467,'Speed Bin A-B'!K1571,'Speed Bin A-B'!K1675,'Speed Bin A-B'!K1779,'Speed Bin A-B'!K1883)</f>
        <v>0</v>
      </c>
      <c r="L4" s="264">
        <f>SUM('Speed Bin A-B'!L11,'Speed Bin A-B'!L115,'Speed Bin A-B'!L219,'Speed Bin A-B'!L323,'Speed Bin A-B'!L427,'Speed Bin A-B'!L739,'Speed Bin A-B'!L843,'Speed Bin A-B'!L947,'Speed Bin A-B'!L1051,'Speed Bin A-B'!L1155,'Speed Bin A-B'!L1467,'Speed Bin A-B'!L1571,'Speed Bin A-B'!L1675,'Speed Bin A-B'!L1779,'Speed Bin A-B'!L1883)</f>
        <v>0</v>
      </c>
      <c r="M4" s="264">
        <f>SUM('Speed Bin A-B'!M11,'Speed Bin A-B'!M115,'Speed Bin A-B'!M219,'Speed Bin A-B'!M323,'Speed Bin A-B'!M427,'Speed Bin A-B'!M739,'Speed Bin A-B'!M843,'Speed Bin A-B'!M947,'Speed Bin A-B'!M1051,'Speed Bin A-B'!M1155,'Speed Bin A-B'!M1467,'Speed Bin A-B'!M1571,'Speed Bin A-B'!M1675,'Speed Bin A-B'!M1779,'Speed Bin A-B'!M1883)</f>
        <v>0</v>
      </c>
      <c r="N4" s="264">
        <f>SUM('Speed Bin A-B'!N11,'Speed Bin A-B'!N115,'Speed Bin A-B'!N219,'Speed Bin A-B'!N323,'Speed Bin A-B'!N427,'Speed Bin A-B'!N739,'Speed Bin A-B'!N843,'Speed Bin A-B'!N947,'Speed Bin A-B'!N1051,'Speed Bin A-B'!N1155,'Speed Bin A-B'!N1467,'Speed Bin A-B'!N1571,'Speed Bin A-B'!N1675,'Speed Bin A-B'!N1779,'Speed Bin A-B'!N1883)</f>
        <v>0</v>
      </c>
      <c r="O4" s="264">
        <f>SUM('Speed Bin A-B'!O11,'Speed Bin A-B'!O115,'Speed Bin A-B'!O219,'Speed Bin A-B'!O323,'Speed Bin A-B'!O427,'Speed Bin A-B'!O739,'Speed Bin A-B'!O843,'Speed Bin A-B'!O947,'Speed Bin A-B'!O1051,'Speed Bin A-B'!O1155,'Speed Bin A-B'!O1467,'Speed Bin A-B'!O1571,'Speed Bin A-B'!O1675,'Speed Bin A-B'!O1779,'Speed Bin A-B'!O1883)</f>
        <v>0</v>
      </c>
      <c r="P4" s="264">
        <f>SUM('Speed Bin A-B'!P11,'Speed Bin A-B'!P115,'Speed Bin A-B'!P219,'Speed Bin A-B'!P323,'Speed Bin A-B'!P427,'Speed Bin A-B'!P739,'Speed Bin A-B'!P843,'Speed Bin A-B'!P947,'Speed Bin A-B'!P1051,'Speed Bin A-B'!P1155,'Speed Bin A-B'!P1467,'Speed Bin A-B'!P1571,'Speed Bin A-B'!P1675,'Speed Bin A-B'!P1779,'Speed Bin A-B'!P1883)</f>
        <v>0</v>
      </c>
      <c r="Q4" s="264">
        <f>SUM('Speed Bin A-B'!Q11,'Speed Bin A-B'!Q115,'Speed Bin A-B'!Q219,'Speed Bin A-B'!Q323,'Speed Bin A-B'!Q427,'Speed Bin A-B'!Q739,'Speed Bin A-B'!Q843,'Speed Bin A-B'!Q947,'Speed Bin A-B'!Q1051,'Speed Bin A-B'!Q1155,'Speed Bin A-B'!Q1467,'Speed Bin A-B'!Q1571,'Speed Bin A-B'!Q1675,'Speed Bin A-B'!Q1779,'Speed Bin A-B'!Q1883)</f>
        <v>0</v>
      </c>
      <c r="R4" s="264">
        <f>SUM('Speed Bin A-B'!R11,'Speed Bin A-B'!R115,'Speed Bin A-B'!R219,'Speed Bin A-B'!R323,'Speed Bin A-B'!R427,'Speed Bin A-B'!R739,'Speed Bin A-B'!R843,'Speed Bin A-B'!R947,'Speed Bin A-B'!R1051,'Speed Bin A-B'!R1155,'Speed Bin A-B'!R1467,'Speed Bin A-B'!R1571,'Speed Bin A-B'!R1675,'Speed Bin A-B'!R1779,'Speed Bin A-B'!R1883)</f>
        <v>0</v>
      </c>
      <c r="S4" s="264">
        <f>SUM('Speed Bin A-B'!S11,'Speed Bin A-B'!S115,'Speed Bin A-B'!S219,'Speed Bin A-B'!S323,'Speed Bin A-B'!S427,'Speed Bin A-B'!S739,'Speed Bin A-B'!S843,'Speed Bin A-B'!S947,'Speed Bin A-B'!S1051,'Speed Bin A-B'!S1155,'Speed Bin A-B'!S1467,'Speed Bin A-B'!S1571,'Speed Bin A-B'!S1675,'Speed Bin A-B'!S1779,'Speed Bin A-B'!S1883)</f>
        <v>0</v>
      </c>
      <c r="T4" s="264">
        <f>SUM('Speed Bin A-B'!T11,'Speed Bin A-B'!T115,'Speed Bin A-B'!T219,'Speed Bin A-B'!T323,'Speed Bin A-B'!T427,'Speed Bin A-B'!T739,'Speed Bin A-B'!T843,'Speed Bin A-B'!T947,'Speed Bin A-B'!T1051,'Speed Bin A-B'!T1155,'Speed Bin A-B'!T1467,'Speed Bin A-B'!T1571,'Speed Bin A-B'!T1675,'Speed Bin A-B'!T1779,'Speed Bin A-B'!T1883)</f>
        <v>0</v>
      </c>
      <c r="U4" s="264">
        <f>SUM('Speed Bin A-B'!U11,'Speed Bin A-B'!U115,'Speed Bin A-B'!U219,'Speed Bin A-B'!U323,'Speed Bin A-B'!U427,'Speed Bin A-B'!U739,'Speed Bin A-B'!U843,'Speed Bin A-B'!U947,'Speed Bin A-B'!U1051,'Speed Bin A-B'!U1155,'Speed Bin A-B'!U1467,'Speed Bin A-B'!U1571,'Speed Bin A-B'!U1675,'Speed Bin A-B'!U1779,'Speed Bin A-B'!U1883)</f>
        <v>0</v>
      </c>
      <c r="V4" s="265">
        <f>IFERROR(AVERAGE('Speed Bin A-B'!V11,'Speed Bin A-B'!V115,'Speed Bin A-B'!V219,'Speed Bin A-B'!V323,'Speed Bin A-B'!V427,'Speed Bin A-B'!V739,'Speed Bin A-B'!V843,'Speed Bin A-B'!V947,'Speed Bin A-B'!V1051,'Speed Bin A-B'!V1155,'Speed Bin A-B'!V1467,'Speed Bin A-B'!V1571,'Speed Bin A-B'!V1675,'Speed Bin A-B'!V1779,'Speed Bin A-B'!V1883),"-")</f>
        <v>22.9</v>
      </c>
      <c r="W4" s="265" t="str">
        <f>IFERROR(AVERAGE('Speed Bin A-B'!W11,'Speed Bin A-B'!W115,'Speed Bin A-B'!W219,'Speed Bin A-B'!W323,'Speed Bin A-B'!W427,'Speed Bin A-B'!W739,'Speed Bin A-B'!W843,'Speed Bin A-B'!W947,'Speed Bin A-B'!W1051,'Speed Bin A-B'!W1155,'Speed Bin A-B'!W1467,'Speed Bin A-B'!W1571,'Speed Bin A-B'!W1675,'Speed Bin A-B'!W1779,'Speed Bin A-B'!W1883),"-")</f>
        <v>-</v>
      </c>
      <c r="X4" s="262"/>
      <c r="Y4" s="262"/>
      <c r="Z4" s="263">
        <v>0</v>
      </c>
      <c r="AA4" s="266">
        <f t="shared" ref="AA4:AR4" si="0">SUM(C4:C7)</f>
        <v>0</v>
      </c>
      <c r="AB4" s="266">
        <f t="shared" si="0"/>
        <v>0</v>
      </c>
      <c r="AC4" s="266">
        <f t="shared" si="0"/>
        <v>1</v>
      </c>
      <c r="AD4" s="266">
        <f t="shared" si="0"/>
        <v>2</v>
      </c>
      <c r="AE4" s="266">
        <f t="shared" si="0"/>
        <v>0</v>
      </c>
      <c r="AF4" s="266">
        <f t="shared" si="0"/>
        <v>0</v>
      </c>
      <c r="AG4" s="266">
        <f t="shared" si="0"/>
        <v>0</v>
      </c>
      <c r="AH4" s="266">
        <f t="shared" si="0"/>
        <v>0</v>
      </c>
      <c r="AI4" s="266">
        <f t="shared" si="0"/>
        <v>0</v>
      </c>
      <c r="AJ4" s="266">
        <f t="shared" si="0"/>
        <v>0</v>
      </c>
      <c r="AK4" s="266">
        <f t="shared" si="0"/>
        <v>0</v>
      </c>
      <c r="AL4" s="266">
        <f t="shared" si="0"/>
        <v>0</v>
      </c>
      <c r="AM4" s="266">
        <f t="shared" si="0"/>
        <v>0</v>
      </c>
      <c r="AN4" s="266">
        <f t="shared" si="0"/>
        <v>0</v>
      </c>
      <c r="AO4" s="266">
        <f t="shared" si="0"/>
        <v>0</v>
      </c>
      <c r="AP4" s="266">
        <f t="shared" si="0"/>
        <v>0</v>
      </c>
      <c r="AQ4" s="266">
        <f t="shared" si="0"/>
        <v>0</v>
      </c>
      <c r="AR4" s="266">
        <f t="shared" si="0"/>
        <v>0</v>
      </c>
      <c r="AS4" s="266">
        <f>SUM(U4:U7)</f>
        <v>0</v>
      </c>
      <c r="AT4" s="265">
        <f>IFERROR(AVERAGE(V4:V7),"-")</f>
        <v>19.866666666666664</v>
      </c>
      <c r="AU4" s="265" t="str">
        <f>IFERROR(AVERAGE(W4:W7),"-")</f>
        <v>-</v>
      </c>
    </row>
    <row r="5" spans="1:47" x14ac:dyDescent="0.25">
      <c r="A5" s="267">
        <v>1.0416666666666666E-2</v>
      </c>
      <c r="B5" s="268">
        <f>SUM('Speed Bin A-B'!B12,'Speed Bin A-B'!B116,'Speed Bin A-B'!B220,'Speed Bin A-B'!B324,'Speed Bin A-B'!B428,'Speed Bin A-B'!B740,'Speed Bin A-B'!B844,'Speed Bin A-B'!B948,'Speed Bin A-B'!B1052,'Speed Bin A-B'!B1156,'Speed Bin A-B'!B1468,'Speed Bin A-B'!B1572,'Speed Bin A-B'!B1676,'Speed Bin A-B'!B1780,'Speed Bin A-B'!B1884)</f>
        <v>1</v>
      </c>
      <c r="C5" s="268">
        <f>SUM('Speed Bin A-B'!C12,'Speed Bin A-B'!C116,'Speed Bin A-B'!C220,'Speed Bin A-B'!C324,'Speed Bin A-B'!C428,'Speed Bin A-B'!C740,'Speed Bin A-B'!C844,'Speed Bin A-B'!C948,'Speed Bin A-B'!C1052,'Speed Bin A-B'!C1156,'Speed Bin A-B'!C1468,'Speed Bin A-B'!C1572,'Speed Bin A-B'!C1676,'Speed Bin A-B'!C1780,'Speed Bin A-B'!C1884)</f>
        <v>0</v>
      </c>
      <c r="D5" s="268">
        <f>SUM('Speed Bin A-B'!D12,'Speed Bin A-B'!D116,'Speed Bin A-B'!D220,'Speed Bin A-B'!D324,'Speed Bin A-B'!D428,'Speed Bin A-B'!D740,'Speed Bin A-B'!D844,'Speed Bin A-B'!D948,'Speed Bin A-B'!D1052,'Speed Bin A-B'!D1156,'Speed Bin A-B'!D1468,'Speed Bin A-B'!D1572,'Speed Bin A-B'!D1676,'Speed Bin A-B'!D1780,'Speed Bin A-B'!D1884)</f>
        <v>0</v>
      </c>
      <c r="E5" s="268">
        <f>SUM('Speed Bin A-B'!E12,'Speed Bin A-B'!E116,'Speed Bin A-B'!E220,'Speed Bin A-B'!E324,'Speed Bin A-B'!E428,'Speed Bin A-B'!E740,'Speed Bin A-B'!E844,'Speed Bin A-B'!E948,'Speed Bin A-B'!E1052,'Speed Bin A-B'!E1156,'Speed Bin A-B'!E1468,'Speed Bin A-B'!E1572,'Speed Bin A-B'!E1676,'Speed Bin A-B'!E1780,'Speed Bin A-B'!E1884)</f>
        <v>1</v>
      </c>
      <c r="F5" s="268">
        <f>SUM('Speed Bin A-B'!F12,'Speed Bin A-B'!F116,'Speed Bin A-B'!F220,'Speed Bin A-B'!F324,'Speed Bin A-B'!F428,'Speed Bin A-B'!F740,'Speed Bin A-B'!F844,'Speed Bin A-B'!F948,'Speed Bin A-B'!F1052,'Speed Bin A-B'!F1156,'Speed Bin A-B'!F1468,'Speed Bin A-B'!F1572,'Speed Bin A-B'!F1676,'Speed Bin A-B'!F1780,'Speed Bin A-B'!F1884)</f>
        <v>0</v>
      </c>
      <c r="G5" s="268">
        <f>SUM('Speed Bin A-B'!G12,'Speed Bin A-B'!G116,'Speed Bin A-B'!G220,'Speed Bin A-B'!G324,'Speed Bin A-B'!G428,'Speed Bin A-B'!G740,'Speed Bin A-B'!G844,'Speed Bin A-B'!G948,'Speed Bin A-B'!G1052,'Speed Bin A-B'!G1156,'Speed Bin A-B'!G1468,'Speed Bin A-B'!G1572,'Speed Bin A-B'!G1676,'Speed Bin A-B'!G1780,'Speed Bin A-B'!G1884)</f>
        <v>0</v>
      </c>
      <c r="H5" s="268">
        <f>SUM('Speed Bin A-B'!H12,'Speed Bin A-B'!H116,'Speed Bin A-B'!H220,'Speed Bin A-B'!H324,'Speed Bin A-B'!H428,'Speed Bin A-B'!H740,'Speed Bin A-B'!H844,'Speed Bin A-B'!H948,'Speed Bin A-B'!H1052,'Speed Bin A-B'!H1156,'Speed Bin A-B'!H1468,'Speed Bin A-B'!H1572,'Speed Bin A-B'!H1676,'Speed Bin A-B'!H1780,'Speed Bin A-B'!H1884)</f>
        <v>0</v>
      </c>
      <c r="I5" s="268">
        <f>SUM('Speed Bin A-B'!I12,'Speed Bin A-B'!I116,'Speed Bin A-B'!I220,'Speed Bin A-B'!I324,'Speed Bin A-B'!I428,'Speed Bin A-B'!I740,'Speed Bin A-B'!I844,'Speed Bin A-B'!I948,'Speed Bin A-B'!I1052,'Speed Bin A-B'!I1156,'Speed Bin A-B'!I1468,'Speed Bin A-B'!I1572,'Speed Bin A-B'!I1676,'Speed Bin A-B'!I1780,'Speed Bin A-B'!I1884)</f>
        <v>0</v>
      </c>
      <c r="J5" s="268">
        <f>SUM('Speed Bin A-B'!J12,'Speed Bin A-B'!J116,'Speed Bin A-B'!J220,'Speed Bin A-B'!J324,'Speed Bin A-B'!J428,'Speed Bin A-B'!J740,'Speed Bin A-B'!J844,'Speed Bin A-B'!J948,'Speed Bin A-B'!J1052,'Speed Bin A-B'!J1156,'Speed Bin A-B'!J1468,'Speed Bin A-B'!J1572,'Speed Bin A-B'!J1676,'Speed Bin A-B'!J1780,'Speed Bin A-B'!J1884)</f>
        <v>0</v>
      </c>
      <c r="K5" s="268">
        <f>SUM('Speed Bin A-B'!K12,'Speed Bin A-B'!K116,'Speed Bin A-B'!K220,'Speed Bin A-B'!K324,'Speed Bin A-B'!K428,'Speed Bin A-B'!K740,'Speed Bin A-B'!K844,'Speed Bin A-B'!K948,'Speed Bin A-B'!K1052,'Speed Bin A-B'!K1156,'Speed Bin A-B'!K1468,'Speed Bin A-B'!K1572,'Speed Bin A-B'!K1676,'Speed Bin A-B'!K1780,'Speed Bin A-B'!K1884)</f>
        <v>0</v>
      </c>
      <c r="L5" s="268">
        <f>SUM('Speed Bin A-B'!L12,'Speed Bin A-B'!L116,'Speed Bin A-B'!L220,'Speed Bin A-B'!L324,'Speed Bin A-B'!L428,'Speed Bin A-B'!L740,'Speed Bin A-B'!L844,'Speed Bin A-B'!L948,'Speed Bin A-B'!L1052,'Speed Bin A-B'!L1156,'Speed Bin A-B'!L1468,'Speed Bin A-B'!L1572,'Speed Bin A-B'!L1676,'Speed Bin A-B'!L1780,'Speed Bin A-B'!L1884)</f>
        <v>0</v>
      </c>
      <c r="M5" s="268">
        <f>SUM('Speed Bin A-B'!M12,'Speed Bin A-B'!M116,'Speed Bin A-B'!M220,'Speed Bin A-B'!M324,'Speed Bin A-B'!M428,'Speed Bin A-B'!M740,'Speed Bin A-B'!M844,'Speed Bin A-B'!M948,'Speed Bin A-B'!M1052,'Speed Bin A-B'!M1156,'Speed Bin A-B'!M1468,'Speed Bin A-B'!M1572,'Speed Bin A-B'!M1676,'Speed Bin A-B'!M1780,'Speed Bin A-B'!M1884)</f>
        <v>0</v>
      </c>
      <c r="N5" s="268">
        <f>SUM('Speed Bin A-B'!N12,'Speed Bin A-B'!N116,'Speed Bin A-B'!N220,'Speed Bin A-B'!N324,'Speed Bin A-B'!N428,'Speed Bin A-B'!N740,'Speed Bin A-B'!N844,'Speed Bin A-B'!N948,'Speed Bin A-B'!N1052,'Speed Bin A-B'!N1156,'Speed Bin A-B'!N1468,'Speed Bin A-B'!N1572,'Speed Bin A-B'!N1676,'Speed Bin A-B'!N1780,'Speed Bin A-B'!N1884)</f>
        <v>0</v>
      </c>
      <c r="O5" s="268">
        <f>SUM('Speed Bin A-B'!O12,'Speed Bin A-B'!O116,'Speed Bin A-B'!O220,'Speed Bin A-B'!O324,'Speed Bin A-B'!O428,'Speed Bin A-B'!O740,'Speed Bin A-B'!O844,'Speed Bin A-B'!O948,'Speed Bin A-B'!O1052,'Speed Bin A-B'!O1156,'Speed Bin A-B'!O1468,'Speed Bin A-B'!O1572,'Speed Bin A-B'!O1676,'Speed Bin A-B'!O1780,'Speed Bin A-B'!O1884)</f>
        <v>0</v>
      </c>
      <c r="P5" s="268">
        <f>SUM('Speed Bin A-B'!P12,'Speed Bin A-B'!P116,'Speed Bin A-B'!P220,'Speed Bin A-B'!P324,'Speed Bin A-B'!P428,'Speed Bin A-B'!P740,'Speed Bin A-B'!P844,'Speed Bin A-B'!P948,'Speed Bin A-B'!P1052,'Speed Bin A-B'!P1156,'Speed Bin A-B'!P1468,'Speed Bin A-B'!P1572,'Speed Bin A-B'!P1676,'Speed Bin A-B'!P1780,'Speed Bin A-B'!P1884)</f>
        <v>0</v>
      </c>
      <c r="Q5" s="268">
        <f>SUM('Speed Bin A-B'!Q12,'Speed Bin A-B'!Q116,'Speed Bin A-B'!Q220,'Speed Bin A-B'!Q324,'Speed Bin A-B'!Q428,'Speed Bin A-B'!Q740,'Speed Bin A-B'!Q844,'Speed Bin A-B'!Q948,'Speed Bin A-B'!Q1052,'Speed Bin A-B'!Q1156,'Speed Bin A-B'!Q1468,'Speed Bin A-B'!Q1572,'Speed Bin A-B'!Q1676,'Speed Bin A-B'!Q1780,'Speed Bin A-B'!Q1884)</f>
        <v>0</v>
      </c>
      <c r="R5" s="268">
        <f>SUM('Speed Bin A-B'!R12,'Speed Bin A-B'!R116,'Speed Bin A-B'!R220,'Speed Bin A-B'!R324,'Speed Bin A-B'!R428,'Speed Bin A-B'!R740,'Speed Bin A-B'!R844,'Speed Bin A-B'!R948,'Speed Bin A-B'!R1052,'Speed Bin A-B'!R1156,'Speed Bin A-B'!R1468,'Speed Bin A-B'!R1572,'Speed Bin A-B'!R1676,'Speed Bin A-B'!R1780,'Speed Bin A-B'!R1884)</f>
        <v>0</v>
      </c>
      <c r="S5" s="268">
        <f>SUM('Speed Bin A-B'!S12,'Speed Bin A-B'!S116,'Speed Bin A-B'!S220,'Speed Bin A-B'!S324,'Speed Bin A-B'!S428,'Speed Bin A-B'!S740,'Speed Bin A-B'!S844,'Speed Bin A-B'!S948,'Speed Bin A-B'!S1052,'Speed Bin A-B'!S1156,'Speed Bin A-B'!S1468,'Speed Bin A-B'!S1572,'Speed Bin A-B'!S1676,'Speed Bin A-B'!S1780,'Speed Bin A-B'!S1884)</f>
        <v>0</v>
      </c>
      <c r="T5" s="268">
        <f>SUM('Speed Bin A-B'!T12,'Speed Bin A-B'!T116,'Speed Bin A-B'!T220,'Speed Bin A-B'!T324,'Speed Bin A-B'!T428,'Speed Bin A-B'!T740,'Speed Bin A-B'!T844,'Speed Bin A-B'!T948,'Speed Bin A-B'!T1052,'Speed Bin A-B'!T1156,'Speed Bin A-B'!T1468,'Speed Bin A-B'!T1572,'Speed Bin A-B'!T1676,'Speed Bin A-B'!T1780,'Speed Bin A-B'!T1884)</f>
        <v>0</v>
      </c>
      <c r="U5" s="268">
        <f>SUM('Speed Bin A-B'!U12,'Speed Bin A-B'!U116,'Speed Bin A-B'!U220,'Speed Bin A-B'!U324,'Speed Bin A-B'!U428,'Speed Bin A-B'!U740,'Speed Bin A-B'!U844,'Speed Bin A-B'!U948,'Speed Bin A-B'!U1052,'Speed Bin A-B'!U1156,'Speed Bin A-B'!U1468,'Speed Bin A-B'!U1572,'Speed Bin A-B'!U1676,'Speed Bin A-B'!U1780,'Speed Bin A-B'!U1884)</f>
        <v>0</v>
      </c>
      <c r="V5" s="269">
        <f>IFERROR(AVERAGE('Speed Bin A-B'!V12,'Speed Bin A-B'!V116,'Speed Bin A-B'!V220,'Speed Bin A-B'!V324,'Speed Bin A-B'!V428,'Speed Bin A-B'!V740,'Speed Bin A-B'!V844,'Speed Bin A-B'!V948,'Speed Bin A-B'!V1052,'Speed Bin A-B'!V1156,'Speed Bin A-B'!V1468,'Speed Bin A-B'!V1572,'Speed Bin A-B'!V1676,'Speed Bin A-B'!V1780,'Speed Bin A-B'!V1884),"-")</f>
        <v>15.2</v>
      </c>
      <c r="W5" s="269" t="str">
        <f>IFERROR(AVERAGE('Speed Bin A-B'!W12,'Speed Bin A-B'!W116,'Speed Bin A-B'!W220,'Speed Bin A-B'!W324,'Speed Bin A-B'!W428,'Speed Bin A-B'!W740,'Speed Bin A-B'!W844,'Speed Bin A-B'!W948,'Speed Bin A-B'!W1052,'Speed Bin A-B'!W1156,'Speed Bin A-B'!W1468,'Speed Bin A-B'!W1572,'Speed Bin A-B'!W1676,'Speed Bin A-B'!W1780,'Speed Bin A-B'!W1884),"-")</f>
        <v>-</v>
      </c>
      <c r="X5" s="262"/>
      <c r="Y5" s="262"/>
      <c r="Z5" s="267">
        <v>4.1666666666666664E-2</v>
      </c>
      <c r="AA5" s="270">
        <f t="shared" ref="AA5:AR5" si="1">SUM(C8:C11)</f>
        <v>0</v>
      </c>
      <c r="AB5" s="270">
        <f t="shared" si="1"/>
        <v>0</v>
      </c>
      <c r="AC5" s="270">
        <f t="shared" si="1"/>
        <v>2</v>
      </c>
      <c r="AD5" s="270">
        <f t="shared" si="1"/>
        <v>2</v>
      </c>
      <c r="AE5" s="270">
        <f t="shared" si="1"/>
        <v>3</v>
      </c>
      <c r="AF5" s="270">
        <f t="shared" si="1"/>
        <v>0</v>
      </c>
      <c r="AG5" s="270">
        <f t="shared" si="1"/>
        <v>0</v>
      </c>
      <c r="AH5" s="270">
        <f t="shared" si="1"/>
        <v>0</v>
      </c>
      <c r="AI5" s="270">
        <f t="shared" si="1"/>
        <v>0</v>
      </c>
      <c r="AJ5" s="270">
        <f t="shared" si="1"/>
        <v>0</v>
      </c>
      <c r="AK5" s="270">
        <f t="shared" si="1"/>
        <v>0</v>
      </c>
      <c r="AL5" s="270">
        <f t="shared" si="1"/>
        <v>0</v>
      </c>
      <c r="AM5" s="270">
        <f t="shared" si="1"/>
        <v>0</v>
      </c>
      <c r="AN5" s="270">
        <f t="shared" si="1"/>
        <v>0</v>
      </c>
      <c r="AO5" s="270">
        <f t="shared" si="1"/>
        <v>0</v>
      </c>
      <c r="AP5" s="270">
        <f t="shared" si="1"/>
        <v>0</v>
      </c>
      <c r="AQ5" s="270">
        <f t="shared" si="1"/>
        <v>0</v>
      </c>
      <c r="AR5" s="270">
        <f t="shared" si="1"/>
        <v>0</v>
      </c>
      <c r="AS5" s="270">
        <f>SUM(U8:U11)</f>
        <v>0</v>
      </c>
      <c r="AT5" s="269">
        <f>IFERROR(AVERAGE(V8:V11),"-")</f>
        <v>23.1875</v>
      </c>
      <c r="AU5" s="269" t="str">
        <f>IFERROR(AVERAGE(W8:W11),"-")</f>
        <v>-</v>
      </c>
    </row>
    <row r="6" spans="1:47" x14ac:dyDescent="0.25">
      <c r="A6" s="267">
        <v>2.0833333333333332E-2</v>
      </c>
      <c r="B6" s="268">
        <f>SUM('Speed Bin A-B'!B13,'Speed Bin A-B'!B117,'Speed Bin A-B'!B221,'Speed Bin A-B'!B325,'Speed Bin A-B'!B429,'Speed Bin A-B'!B741,'Speed Bin A-B'!B845,'Speed Bin A-B'!B949,'Speed Bin A-B'!B1053,'Speed Bin A-B'!B1157,'Speed Bin A-B'!B1469,'Speed Bin A-B'!B1573,'Speed Bin A-B'!B1677,'Speed Bin A-B'!B1781,'Speed Bin A-B'!B1885)</f>
        <v>1</v>
      </c>
      <c r="C6" s="268">
        <f>SUM('Speed Bin A-B'!C13,'Speed Bin A-B'!C117,'Speed Bin A-B'!C221,'Speed Bin A-B'!C325,'Speed Bin A-B'!C429,'Speed Bin A-B'!C741,'Speed Bin A-B'!C845,'Speed Bin A-B'!C949,'Speed Bin A-B'!C1053,'Speed Bin A-B'!C1157,'Speed Bin A-B'!C1469,'Speed Bin A-B'!C1573,'Speed Bin A-B'!C1677,'Speed Bin A-B'!C1781,'Speed Bin A-B'!C1885)</f>
        <v>0</v>
      </c>
      <c r="D6" s="268">
        <f>SUM('Speed Bin A-B'!D13,'Speed Bin A-B'!D117,'Speed Bin A-B'!D221,'Speed Bin A-B'!D325,'Speed Bin A-B'!D429,'Speed Bin A-B'!D741,'Speed Bin A-B'!D845,'Speed Bin A-B'!D949,'Speed Bin A-B'!D1053,'Speed Bin A-B'!D1157,'Speed Bin A-B'!D1469,'Speed Bin A-B'!D1573,'Speed Bin A-B'!D1677,'Speed Bin A-B'!D1781,'Speed Bin A-B'!D1885)</f>
        <v>0</v>
      </c>
      <c r="E6" s="268">
        <f>SUM('Speed Bin A-B'!E13,'Speed Bin A-B'!E117,'Speed Bin A-B'!E221,'Speed Bin A-B'!E325,'Speed Bin A-B'!E429,'Speed Bin A-B'!E741,'Speed Bin A-B'!E845,'Speed Bin A-B'!E949,'Speed Bin A-B'!E1053,'Speed Bin A-B'!E1157,'Speed Bin A-B'!E1469,'Speed Bin A-B'!E1573,'Speed Bin A-B'!E1677,'Speed Bin A-B'!E1781,'Speed Bin A-B'!E1885)</f>
        <v>0</v>
      </c>
      <c r="F6" s="268">
        <f>SUM('Speed Bin A-B'!F13,'Speed Bin A-B'!F117,'Speed Bin A-B'!F221,'Speed Bin A-B'!F325,'Speed Bin A-B'!F429,'Speed Bin A-B'!F741,'Speed Bin A-B'!F845,'Speed Bin A-B'!F949,'Speed Bin A-B'!F1053,'Speed Bin A-B'!F1157,'Speed Bin A-B'!F1469,'Speed Bin A-B'!F1573,'Speed Bin A-B'!F1677,'Speed Bin A-B'!F1781,'Speed Bin A-B'!F1885)</f>
        <v>1</v>
      </c>
      <c r="G6" s="268">
        <f>SUM('Speed Bin A-B'!G13,'Speed Bin A-B'!G117,'Speed Bin A-B'!G221,'Speed Bin A-B'!G325,'Speed Bin A-B'!G429,'Speed Bin A-B'!G741,'Speed Bin A-B'!G845,'Speed Bin A-B'!G949,'Speed Bin A-B'!G1053,'Speed Bin A-B'!G1157,'Speed Bin A-B'!G1469,'Speed Bin A-B'!G1573,'Speed Bin A-B'!G1677,'Speed Bin A-B'!G1781,'Speed Bin A-B'!G1885)</f>
        <v>0</v>
      </c>
      <c r="H6" s="268">
        <f>SUM('Speed Bin A-B'!H13,'Speed Bin A-B'!H117,'Speed Bin A-B'!H221,'Speed Bin A-B'!H325,'Speed Bin A-B'!H429,'Speed Bin A-B'!H741,'Speed Bin A-B'!H845,'Speed Bin A-B'!H949,'Speed Bin A-B'!H1053,'Speed Bin A-B'!H1157,'Speed Bin A-B'!H1469,'Speed Bin A-B'!H1573,'Speed Bin A-B'!H1677,'Speed Bin A-B'!H1781,'Speed Bin A-B'!H1885)</f>
        <v>0</v>
      </c>
      <c r="I6" s="268">
        <f>SUM('Speed Bin A-B'!I13,'Speed Bin A-B'!I117,'Speed Bin A-B'!I221,'Speed Bin A-B'!I325,'Speed Bin A-B'!I429,'Speed Bin A-B'!I741,'Speed Bin A-B'!I845,'Speed Bin A-B'!I949,'Speed Bin A-B'!I1053,'Speed Bin A-B'!I1157,'Speed Bin A-B'!I1469,'Speed Bin A-B'!I1573,'Speed Bin A-B'!I1677,'Speed Bin A-B'!I1781,'Speed Bin A-B'!I1885)</f>
        <v>0</v>
      </c>
      <c r="J6" s="268">
        <f>SUM('Speed Bin A-B'!J13,'Speed Bin A-B'!J117,'Speed Bin A-B'!J221,'Speed Bin A-B'!J325,'Speed Bin A-B'!J429,'Speed Bin A-B'!J741,'Speed Bin A-B'!J845,'Speed Bin A-B'!J949,'Speed Bin A-B'!J1053,'Speed Bin A-B'!J1157,'Speed Bin A-B'!J1469,'Speed Bin A-B'!J1573,'Speed Bin A-B'!J1677,'Speed Bin A-B'!J1781,'Speed Bin A-B'!J1885)</f>
        <v>0</v>
      </c>
      <c r="K6" s="268">
        <f>SUM('Speed Bin A-B'!K13,'Speed Bin A-B'!K117,'Speed Bin A-B'!K221,'Speed Bin A-B'!K325,'Speed Bin A-B'!K429,'Speed Bin A-B'!K741,'Speed Bin A-B'!K845,'Speed Bin A-B'!K949,'Speed Bin A-B'!K1053,'Speed Bin A-B'!K1157,'Speed Bin A-B'!K1469,'Speed Bin A-B'!K1573,'Speed Bin A-B'!K1677,'Speed Bin A-B'!K1781,'Speed Bin A-B'!K1885)</f>
        <v>0</v>
      </c>
      <c r="L6" s="268">
        <f>SUM('Speed Bin A-B'!L13,'Speed Bin A-B'!L117,'Speed Bin A-B'!L221,'Speed Bin A-B'!L325,'Speed Bin A-B'!L429,'Speed Bin A-B'!L741,'Speed Bin A-B'!L845,'Speed Bin A-B'!L949,'Speed Bin A-B'!L1053,'Speed Bin A-B'!L1157,'Speed Bin A-B'!L1469,'Speed Bin A-B'!L1573,'Speed Bin A-B'!L1677,'Speed Bin A-B'!L1781,'Speed Bin A-B'!L1885)</f>
        <v>0</v>
      </c>
      <c r="M6" s="268">
        <f>SUM('Speed Bin A-B'!M13,'Speed Bin A-B'!M117,'Speed Bin A-B'!M221,'Speed Bin A-B'!M325,'Speed Bin A-B'!M429,'Speed Bin A-B'!M741,'Speed Bin A-B'!M845,'Speed Bin A-B'!M949,'Speed Bin A-B'!M1053,'Speed Bin A-B'!M1157,'Speed Bin A-B'!M1469,'Speed Bin A-B'!M1573,'Speed Bin A-B'!M1677,'Speed Bin A-B'!M1781,'Speed Bin A-B'!M1885)</f>
        <v>0</v>
      </c>
      <c r="N6" s="268">
        <f>SUM('Speed Bin A-B'!N13,'Speed Bin A-B'!N117,'Speed Bin A-B'!N221,'Speed Bin A-B'!N325,'Speed Bin A-B'!N429,'Speed Bin A-B'!N741,'Speed Bin A-B'!N845,'Speed Bin A-B'!N949,'Speed Bin A-B'!N1053,'Speed Bin A-B'!N1157,'Speed Bin A-B'!N1469,'Speed Bin A-B'!N1573,'Speed Bin A-B'!N1677,'Speed Bin A-B'!N1781,'Speed Bin A-B'!N1885)</f>
        <v>0</v>
      </c>
      <c r="O6" s="268">
        <f>SUM('Speed Bin A-B'!O13,'Speed Bin A-B'!O117,'Speed Bin A-B'!O221,'Speed Bin A-B'!O325,'Speed Bin A-B'!O429,'Speed Bin A-B'!O741,'Speed Bin A-B'!O845,'Speed Bin A-B'!O949,'Speed Bin A-B'!O1053,'Speed Bin A-B'!O1157,'Speed Bin A-B'!O1469,'Speed Bin A-B'!O1573,'Speed Bin A-B'!O1677,'Speed Bin A-B'!O1781,'Speed Bin A-B'!O1885)</f>
        <v>0</v>
      </c>
      <c r="P6" s="268">
        <f>SUM('Speed Bin A-B'!P13,'Speed Bin A-B'!P117,'Speed Bin A-B'!P221,'Speed Bin A-B'!P325,'Speed Bin A-B'!P429,'Speed Bin A-B'!P741,'Speed Bin A-B'!P845,'Speed Bin A-B'!P949,'Speed Bin A-B'!P1053,'Speed Bin A-B'!P1157,'Speed Bin A-B'!P1469,'Speed Bin A-B'!P1573,'Speed Bin A-B'!P1677,'Speed Bin A-B'!P1781,'Speed Bin A-B'!P1885)</f>
        <v>0</v>
      </c>
      <c r="Q6" s="268">
        <f>SUM('Speed Bin A-B'!Q13,'Speed Bin A-B'!Q117,'Speed Bin A-B'!Q221,'Speed Bin A-B'!Q325,'Speed Bin A-B'!Q429,'Speed Bin A-B'!Q741,'Speed Bin A-B'!Q845,'Speed Bin A-B'!Q949,'Speed Bin A-B'!Q1053,'Speed Bin A-B'!Q1157,'Speed Bin A-B'!Q1469,'Speed Bin A-B'!Q1573,'Speed Bin A-B'!Q1677,'Speed Bin A-B'!Q1781,'Speed Bin A-B'!Q1885)</f>
        <v>0</v>
      </c>
      <c r="R6" s="268">
        <f>SUM('Speed Bin A-B'!R13,'Speed Bin A-B'!R117,'Speed Bin A-B'!R221,'Speed Bin A-B'!R325,'Speed Bin A-B'!R429,'Speed Bin A-B'!R741,'Speed Bin A-B'!R845,'Speed Bin A-B'!R949,'Speed Bin A-B'!R1053,'Speed Bin A-B'!R1157,'Speed Bin A-B'!R1469,'Speed Bin A-B'!R1573,'Speed Bin A-B'!R1677,'Speed Bin A-B'!R1781,'Speed Bin A-B'!R1885)</f>
        <v>0</v>
      </c>
      <c r="S6" s="268">
        <f>SUM('Speed Bin A-B'!S13,'Speed Bin A-B'!S117,'Speed Bin A-B'!S221,'Speed Bin A-B'!S325,'Speed Bin A-B'!S429,'Speed Bin A-B'!S741,'Speed Bin A-B'!S845,'Speed Bin A-B'!S949,'Speed Bin A-B'!S1053,'Speed Bin A-B'!S1157,'Speed Bin A-B'!S1469,'Speed Bin A-B'!S1573,'Speed Bin A-B'!S1677,'Speed Bin A-B'!S1781,'Speed Bin A-B'!S1885)</f>
        <v>0</v>
      </c>
      <c r="T6" s="268">
        <f>SUM('Speed Bin A-B'!T13,'Speed Bin A-B'!T117,'Speed Bin A-B'!T221,'Speed Bin A-B'!T325,'Speed Bin A-B'!T429,'Speed Bin A-B'!T741,'Speed Bin A-B'!T845,'Speed Bin A-B'!T949,'Speed Bin A-B'!T1053,'Speed Bin A-B'!T1157,'Speed Bin A-B'!T1469,'Speed Bin A-B'!T1573,'Speed Bin A-B'!T1677,'Speed Bin A-B'!T1781,'Speed Bin A-B'!T1885)</f>
        <v>0</v>
      </c>
      <c r="U6" s="268">
        <f>SUM('Speed Bin A-B'!U13,'Speed Bin A-B'!U117,'Speed Bin A-B'!U221,'Speed Bin A-B'!U325,'Speed Bin A-B'!U429,'Speed Bin A-B'!U741,'Speed Bin A-B'!U845,'Speed Bin A-B'!U949,'Speed Bin A-B'!U1053,'Speed Bin A-B'!U1157,'Speed Bin A-B'!U1469,'Speed Bin A-B'!U1573,'Speed Bin A-B'!U1677,'Speed Bin A-B'!U1781,'Speed Bin A-B'!U1885)</f>
        <v>0</v>
      </c>
      <c r="V6" s="269">
        <f>IFERROR(AVERAGE('Speed Bin A-B'!V13,'Speed Bin A-B'!V117,'Speed Bin A-B'!V221,'Speed Bin A-B'!V325,'Speed Bin A-B'!V429,'Speed Bin A-B'!V741,'Speed Bin A-B'!V845,'Speed Bin A-B'!V949,'Speed Bin A-B'!V1053,'Speed Bin A-B'!V1157,'Speed Bin A-B'!V1469,'Speed Bin A-B'!V1573,'Speed Bin A-B'!V1677,'Speed Bin A-B'!V1781,'Speed Bin A-B'!V1885),"-")</f>
        <v>21.5</v>
      </c>
      <c r="W6" s="269" t="str">
        <f>IFERROR(AVERAGE('Speed Bin A-B'!W13,'Speed Bin A-B'!W117,'Speed Bin A-B'!W221,'Speed Bin A-B'!W325,'Speed Bin A-B'!W429,'Speed Bin A-B'!W741,'Speed Bin A-B'!W845,'Speed Bin A-B'!W949,'Speed Bin A-B'!W1053,'Speed Bin A-B'!W1157,'Speed Bin A-B'!W1469,'Speed Bin A-B'!W1573,'Speed Bin A-B'!W1677,'Speed Bin A-B'!W1781,'Speed Bin A-B'!W1885),"-")</f>
        <v>-</v>
      </c>
      <c r="X6" s="262"/>
      <c r="Y6" s="262"/>
      <c r="Z6" s="267">
        <v>8.3333333333333301E-2</v>
      </c>
      <c r="AA6" s="270">
        <f t="shared" ref="AA6:AR6" si="2">SUM(C12:C15)</f>
        <v>0</v>
      </c>
      <c r="AB6" s="270">
        <f t="shared" si="2"/>
        <v>0</v>
      </c>
      <c r="AC6" s="270">
        <f t="shared" si="2"/>
        <v>0</v>
      </c>
      <c r="AD6" s="270">
        <f t="shared" si="2"/>
        <v>0</v>
      </c>
      <c r="AE6" s="270">
        <f t="shared" si="2"/>
        <v>0</v>
      </c>
      <c r="AF6" s="270">
        <f t="shared" si="2"/>
        <v>0</v>
      </c>
      <c r="AG6" s="270">
        <f t="shared" si="2"/>
        <v>1</v>
      </c>
      <c r="AH6" s="270">
        <f t="shared" si="2"/>
        <v>0</v>
      </c>
      <c r="AI6" s="270">
        <f t="shared" si="2"/>
        <v>0</v>
      </c>
      <c r="AJ6" s="270">
        <f t="shared" si="2"/>
        <v>0</v>
      </c>
      <c r="AK6" s="270">
        <f t="shared" si="2"/>
        <v>0</v>
      </c>
      <c r="AL6" s="270">
        <f t="shared" si="2"/>
        <v>0</v>
      </c>
      <c r="AM6" s="270">
        <f t="shared" si="2"/>
        <v>0</v>
      </c>
      <c r="AN6" s="270">
        <f t="shared" si="2"/>
        <v>0</v>
      </c>
      <c r="AO6" s="270">
        <f t="shared" si="2"/>
        <v>0</v>
      </c>
      <c r="AP6" s="270">
        <f t="shared" si="2"/>
        <v>0</v>
      </c>
      <c r="AQ6" s="270">
        <f t="shared" si="2"/>
        <v>0</v>
      </c>
      <c r="AR6" s="270">
        <f t="shared" si="2"/>
        <v>0</v>
      </c>
      <c r="AS6" s="270">
        <f>SUM(U12:U15)</f>
        <v>0</v>
      </c>
      <c r="AT6" s="269">
        <f>IFERROR(AVERAGE(V12:V15),"-")</f>
        <v>38.4</v>
      </c>
      <c r="AU6" s="269" t="str">
        <f>IFERROR(AVERAGE(W12:W15),"-")</f>
        <v>-</v>
      </c>
    </row>
    <row r="7" spans="1:47" x14ac:dyDescent="0.25">
      <c r="A7" s="267">
        <v>3.125E-2</v>
      </c>
      <c r="B7" s="268">
        <f>SUM('Speed Bin A-B'!B14,'Speed Bin A-B'!B118,'Speed Bin A-B'!B222,'Speed Bin A-B'!B326,'Speed Bin A-B'!B430,'Speed Bin A-B'!B742,'Speed Bin A-B'!B846,'Speed Bin A-B'!B950,'Speed Bin A-B'!B1054,'Speed Bin A-B'!B1158,'Speed Bin A-B'!B1470,'Speed Bin A-B'!B1574,'Speed Bin A-B'!B1678,'Speed Bin A-B'!B1782,'Speed Bin A-B'!B1886)</f>
        <v>0</v>
      </c>
      <c r="C7" s="268">
        <f>SUM('Speed Bin A-B'!C14,'Speed Bin A-B'!C118,'Speed Bin A-B'!C222,'Speed Bin A-B'!C326,'Speed Bin A-B'!C430,'Speed Bin A-B'!C742,'Speed Bin A-B'!C846,'Speed Bin A-B'!C950,'Speed Bin A-B'!C1054,'Speed Bin A-B'!C1158,'Speed Bin A-B'!C1470,'Speed Bin A-B'!C1574,'Speed Bin A-B'!C1678,'Speed Bin A-B'!C1782,'Speed Bin A-B'!C1886)</f>
        <v>0</v>
      </c>
      <c r="D7" s="268">
        <f>SUM('Speed Bin A-B'!D14,'Speed Bin A-B'!D118,'Speed Bin A-B'!D222,'Speed Bin A-B'!D326,'Speed Bin A-B'!D430,'Speed Bin A-B'!D742,'Speed Bin A-B'!D846,'Speed Bin A-B'!D950,'Speed Bin A-B'!D1054,'Speed Bin A-B'!D1158,'Speed Bin A-B'!D1470,'Speed Bin A-B'!D1574,'Speed Bin A-B'!D1678,'Speed Bin A-B'!D1782,'Speed Bin A-B'!D1886)</f>
        <v>0</v>
      </c>
      <c r="E7" s="268">
        <f>SUM('Speed Bin A-B'!E14,'Speed Bin A-B'!E118,'Speed Bin A-B'!E222,'Speed Bin A-B'!E326,'Speed Bin A-B'!E430,'Speed Bin A-B'!E742,'Speed Bin A-B'!E846,'Speed Bin A-B'!E950,'Speed Bin A-B'!E1054,'Speed Bin A-B'!E1158,'Speed Bin A-B'!E1470,'Speed Bin A-B'!E1574,'Speed Bin A-B'!E1678,'Speed Bin A-B'!E1782,'Speed Bin A-B'!E1886)</f>
        <v>0</v>
      </c>
      <c r="F7" s="268">
        <f>SUM('Speed Bin A-B'!F14,'Speed Bin A-B'!F118,'Speed Bin A-B'!F222,'Speed Bin A-B'!F326,'Speed Bin A-B'!F430,'Speed Bin A-B'!F742,'Speed Bin A-B'!F846,'Speed Bin A-B'!F950,'Speed Bin A-B'!F1054,'Speed Bin A-B'!F1158,'Speed Bin A-B'!F1470,'Speed Bin A-B'!F1574,'Speed Bin A-B'!F1678,'Speed Bin A-B'!F1782,'Speed Bin A-B'!F1886)</f>
        <v>0</v>
      </c>
      <c r="G7" s="268">
        <f>SUM('Speed Bin A-B'!G14,'Speed Bin A-B'!G118,'Speed Bin A-B'!G222,'Speed Bin A-B'!G326,'Speed Bin A-B'!G430,'Speed Bin A-B'!G742,'Speed Bin A-B'!G846,'Speed Bin A-B'!G950,'Speed Bin A-B'!G1054,'Speed Bin A-B'!G1158,'Speed Bin A-B'!G1470,'Speed Bin A-B'!G1574,'Speed Bin A-B'!G1678,'Speed Bin A-B'!G1782,'Speed Bin A-B'!G1886)</f>
        <v>0</v>
      </c>
      <c r="H7" s="268">
        <f>SUM('Speed Bin A-B'!H14,'Speed Bin A-B'!H118,'Speed Bin A-B'!H222,'Speed Bin A-B'!H326,'Speed Bin A-B'!H430,'Speed Bin A-B'!H742,'Speed Bin A-B'!H846,'Speed Bin A-B'!H950,'Speed Bin A-B'!H1054,'Speed Bin A-B'!H1158,'Speed Bin A-B'!H1470,'Speed Bin A-B'!H1574,'Speed Bin A-B'!H1678,'Speed Bin A-B'!H1782,'Speed Bin A-B'!H1886)</f>
        <v>0</v>
      </c>
      <c r="I7" s="268">
        <f>SUM('Speed Bin A-B'!I14,'Speed Bin A-B'!I118,'Speed Bin A-B'!I222,'Speed Bin A-B'!I326,'Speed Bin A-B'!I430,'Speed Bin A-B'!I742,'Speed Bin A-B'!I846,'Speed Bin A-B'!I950,'Speed Bin A-B'!I1054,'Speed Bin A-B'!I1158,'Speed Bin A-B'!I1470,'Speed Bin A-B'!I1574,'Speed Bin A-B'!I1678,'Speed Bin A-B'!I1782,'Speed Bin A-B'!I1886)</f>
        <v>0</v>
      </c>
      <c r="J7" s="268">
        <f>SUM('Speed Bin A-B'!J14,'Speed Bin A-B'!J118,'Speed Bin A-B'!J222,'Speed Bin A-B'!J326,'Speed Bin A-B'!J430,'Speed Bin A-B'!J742,'Speed Bin A-B'!J846,'Speed Bin A-B'!J950,'Speed Bin A-B'!J1054,'Speed Bin A-B'!J1158,'Speed Bin A-B'!J1470,'Speed Bin A-B'!J1574,'Speed Bin A-B'!J1678,'Speed Bin A-B'!J1782,'Speed Bin A-B'!J1886)</f>
        <v>0</v>
      </c>
      <c r="K7" s="268">
        <f>SUM('Speed Bin A-B'!K14,'Speed Bin A-B'!K118,'Speed Bin A-B'!K222,'Speed Bin A-B'!K326,'Speed Bin A-B'!K430,'Speed Bin A-B'!K742,'Speed Bin A-B'!K846,'Speed Bin A-B'!K950,'Speed Bin A-B'!K1054,'Speed Bin A-B'!K1158,'Speed Bin A-B'!K1470,'Speed Bin A-B'!K1574,'Speed Bin A-B'!K1678,'Speed Bin A-B'!K1782,'Speed Bin A-B'!K1886)</f>
        <v>0</v>
      </c>
      <c r="L7" s="268">
        <f>SUM('Speed Bin A-B'!L14,'Speed Bin A-B'!L118,'Speed Bin A-B'!L222,'Speed Bin A-B'!L326,'Speed Bin A-B'!L430,'Speed Bin A-B'!L742,'Speed Bin A-B'!L846,'Speed Bin A-B'!L950,'Speed Bin A-B'!L1054,'Speed Bin A-B'!L1158,'Speed Bin A-B'!L1470,'Speed Bin A-B'!L1574,'Speed Bin A-B'!L1678,'Speed Bin A-B'!L1782,'Speed Bin A-B'!L1886)</f>
        <v>0</v>
      </c>
      <c r="M7" s="268">
        <f>SUM('Speed Bin A-B'!M14,'Speed Bin A-B'!M118,'Speed Bin A-B'!M222,'Speed Bin A-B'!M326,'Speed Bin A-B'!M430,'Speed Bin A-B'!M742,'Speed Bin A-B'!M846,'Speed Bin A-B'!M950,'Speed Bin A-B'!M1054,'Speed Bin A-B'!M1158,'Speed Bin A-B'!M1470,'Speed Bin A-B'!M1574,'Speed Bin A-B'!M1678,'Speed Bin A-B'!M1782,'Speed Bin A-B'!M1886)</f>
        <v>0</v>
      </c>
      <c r="N7" s="268">
        <f>SUM('Speed Bin A-B'!N14,'Speed Bin A-B'!N118,'Speed Bin A-B'!N222,'Speed Bin A-B'!N326,'Speed Bin A-B'!N430,'Speed Bin A-B'!N742,'Speed Bin A-B'!N846,'Speed Bin A-B'!N950,'Speed Bin A-B'!N1054,'Speed Bin A-B'!N1158,'Speed Bin A-B'!N1470,'Speed Bin A-B'!N1574,'Speed Bin A-B'!N1678,'Speed Bin A-B'!N1782,'Speed Bin A-B'!N1886)</f>
        <v>0</v>
      </c>
      <c r="O7" s="268">
        <f>SUM('Speed Bin A-B'!O14,'Speed Bin A-B'!O118,'Speed Bin A-B'!O222,'Speed Bin A-B'!O326,'Speed Bin A-B'!O430,'Speed Bin A-B'!O742,'Speed Bin A-B'!O846,'Speed Bin A-B'!O950,'Speed Bin A-B'!O1054,'Speed Bin A-B'!O1158,'Speed Bin A-B'!O1470,'Speed Bin A-B'!O1574,'Speed Bin A-B'!O1678,'Speed Bin A-B'!O1782,'Speed Bin A-B'!O1886)</f>
        <v>0</v>
      </c>
      <c r="P7" s="268">
        <f>SUM('Speed Bin A-B'!P14,'Speed Bin A-B'!P118,'Speed Bin A-B'!P222,'Speed Bin A-B'!P326,'Speed Bin A-B'!P430,'Speed Bin A-B'!P742,'Speed Bin A-B'!P846,'Speed Bin A-B'!P950,'Speed Bin A-B'!P1054,'Speed Bin A-B'!P1158,'Speed Bin A-B'!P1470,'Speed Bin A-B'!P1574,'Speed Bin A-B'!P1678,'Speed Bin A-B'!P1782,'Speed Bin A-B'!P1886)</f>
        <v>0</v>
      </c>
      <c r="Q7" s="268">
        <f>SUM('Speed Bin A-B'!Q14,'Speed Bin A-B'!Q118,'Speed Bin A-B'!Q222,'Speed Bin A-B'!Q326,'Speed Bin A-B'!Q430,'Speed Bin A-B'!Q742,'Speed Bin A-B'!Q846,'Speed Bin A-B'!Q950,'Speed Bin A-B'!Q1054,'Speed Bin A-B'!Q1158,'Speed Bin A-B'!Q1470,'Speed Bin A-B'!Q1574,'Speed Bin A-B'!Q1678,'Speed Bin A-B'!Q1782,'Speed Bin A-B'!Q1886)</f>
        <v>0</v>
      </c>
      <c r="R7" s="268">
        <f>SUM('Speed Bin A-B'!R14,'Speed Bin A-B'!R118,'Speed Bin A-B'!R222,'Speed Bin A-B'!R326,'Speed Bin A-B'!R430,'Speed Bin A-B'!R742,'Speed Bin A-B'!R846,'Speed Bin A-B'!R950,'Speed Bin A-B'!R1054,'Speed Bin A-B'!R1158,'Speed Bin A-B'!R1470,'Speed Bin A-B'!R1574,'Speed Bin A-B'!R1678,'Speed Bin A-B'!R1782,'Speed Bin A-B'!R1886)</f>
        <v>0</v>
      </c>
      <c r="S7" s="268">
        <f>SUM('Speed Bin A-B'!S14,'Speed Bin A-B'!S118,'Speed Bin A-B'!S222,'Speed Bin A-B'!S326,'Speed Bin A-B'!S430,'Speed Bin A-B'!S742,'Speed Bin A-B'!S846,'Speed Bin A-B'!S950,'Speed Bin A-B'!S1054,'Speed Bin A-B'!S1158,'Speed Bin A-B'!S1470,'Speed Bin A-B'!S1574,'Speed Bin A-B'!S1678,'Speed Bin A-B'!S1782,'Speed Bin A-B'!S1886)</f>
        <v>0</v>
      </c>
      <c r="T7" s="268">
        <f>SUM('Speed Bin A-B'!T14,'Speed Bin A-B'!T118,'Speed Bin A-B'!T222,'Speed Bin A-B'!T326,'Speed Bin A-B'!T430,'Speed Bin A-B'!T742,'Speed Bin A-B'!T846,'Speed Bin A-B'!T950,'Speed Bin A-B'!T1054,'Speed Bin A-B'!T1158,'Speed Bin A-B'!T1470,'Speed Bin A-B'!T1574,'Speed Bin A-B'!T1678,'Speed Bin A-B'!T1782,'Speed Bin A-B'!T1886)</f>
        <v>0</v>
      </c>
      <c r="U7" s="268">
        <f>SUM('Speed Bin A-B'!U14,'Speed Bin A-B'!U118,'Speed Bin A-B'!U222,'Speed Bin A-B'!U326,'Speed Bin A-B'!U430,'Speed Bin A-B'!U742,'Speed Bin A-B'!U846,'Speed Bin A-B'!U950,'Speed Bin A-B'!U1054,'Speed Bin A-B'!U1158,'Speed Bin A-B'!U1470,'Speed Bin A-B'!U1574,'Speed Bin A-B'!U1678,'Speed Bin A-B'!U1782,'Speed Bin A-B'!U1886)</f>
        <v>0</v>
      </c>
      <c r="V7" s="269" t="str">
        <f>IFERROR(AVERAGE('Speed Bin A-B'!V14,'Speed Bin A-B'!V118,'Speed Bin A-B'!V222,'Speed Bin A-B'!V326,'Speed Bin A-B'!V430,'Speed Bin A-B'!V742,'Speed Bin A-B'!V846,'Speed Bin A-B'!V950,'Speed Bin A-B'!V1054,'Speed Bin A-B'!V1158,'Speed Bin A-B'!V1470,'Speed Bin A-B'!V1574,'Speed Bin A-B'!V1678,'Speed Bin A-B'!V1782,'Speed Bin A-B'!V1886),"-")</f>
        <v>-</v>
      </c>
      <c r="W7" s="269" t="str">
        <f>IFERROR(AVERAGE('Speed Bin A-B'!W14,'Speed Bin A-B'!W118,'Speed Bin A-B'!W222,'Speed Bin A-B'!W326,'Speed Bin A-B'!W430,'Speed Bin A-B'!W742,'Speed Bin A-B'!W846,'Speed Bin A-B'!W950,'Speed Bin A-B'!W1054,'Speed Bin A-B'!W1158,'Speed Bin A-B'!W1470,'Speed Bin A-B'!W1574,'Speed Bin A-B'!W1678,'Speed Bin A-B'!W1782,'Speed Bin A-B'!W1886),"-")</f>
        <v>-</v>
      </c>
      <c r="X7" s="262"/>
      <c r="Y7" s="262"/>
      <c r="Z7" s="267">
        <v>0.125</v>
      </c>
      <c r="AA7" s="270">
        <f t="shared" ref="AA7:AR7" si="3">SUM(C16:C19)</f>
        <v>0</v>
      </c>
      <c r="AB7" s="270">
        <f t="shared" si="3"/>
        <v>0</v>
      </c>
      <c r="AC7" s="270">
        <f t="shared" si="3"/>
        <v>0</v>
      </c>
      <c r="AD7" s="270">
        <f t="shared" si="3"/>
        <v>0</v>
      </c>
      <c r="AE7" s="270">
        <f t="shared" si="3"/>
        <v>1</v>
      </c>
      <c r="AF7" s="270">
        <f t="shared" si="3"/>
        <v>0</v>
      </c>
      <c r="AG7" s="270">
        <f t="shared" si="3"/>
        <v>0</v>
      </c>
      <c r="AH7" s="270">
        <f t="shared" si="3"/>
        <v>0</v>
      </c>
      <c r="AI7" s="270">
        <f t="shared" si="3"/>
        <v>0</v>
      </c>
      <c r="AJ7" s="270">
        <f t="shared" si="3"/>
        <v>0</v>
      </c>
      <c r="AK7" s="270">
        <f t="shared" si="3"/>
        <v>0</v>
      </c>
      <c r="AL7" s="270">
        <f t="shared" si="3"/>
        <v>0</v>
      </c>
      <c r="AM7" s="270">
        <f t="shared" si="3"/>
        <v>0</v>
      </c>
      <c r="AN7" s="270">
        <f t="shared" si="3"/>
        <v>0</v>
      </c>
      <c r="AO7" s="270">
        <f t="shared" si="3"/>
        <v>0</v>
      </c>
      <c r="AP7" s="270">
        <f t="shared" si="3"/>
        <v>0</v>
      </c>
      <c r="AQ7" s="270">
        <f t="shared" si="3"/>
        <v>0</v>
      </c>
      <c r="AR7" s="270">
        <f t="shared" si="3"/>
        <v>0</v>
      </c>
      <c r="AS7" s="270">
        <f>SUM(U16:U19)</f>
        <v>0</v>
      </c>
      <c r="AT7" s="269">
        <f>IFERROR(AVERAGE(V16:V19),"-")</f>
        <v>26.5</v>
      </c>
      <c r="AU7" s="269" t="str">
        <f>IFERROR(AVERAGE(W16:W19),"-")</f>
        <v>-</v>
      </c>
    </row>
    <row r="8" spans="1:47" x14ac:dyDescent="0.25">
      <c r="A8" s="267">
        <v>4.1666666666666664E-2</v>
      </c>
      <c r="B8" s="268">
        <f>SUM('Speed Bin A-B'!B15,'Speed Bin A-B'!B119,'Speed Bin A-B'!B223,'Speed Bin A-B'!B327,'Speed Bin A-B'!B431,'Speed Bin A-B'!B743,'Speed Bin A-B'!B847,'Speed Bin A-B'!B951,'Speed Bin A-B'!B1055,'Speed Bin A-B'!B1159,'Speed Bin A-B'!B1471,'Speed Bin A-B'!B1575,'Speed Bin A-B'!B1679,'Speed Bin A-B'!B1783,'Speed Bin A-B'!B1887)</f>
        <v>3</v>
      </c>
      <c r="C8" s="268">
        <f>SUM('Speed Bin A-B'!C15,'Speed Bin A-B'!C119,'Speed Bin A-B'!C223,'Speed Bin A-B'!C327,'Speed Bin A-B'!C431,'Speed Bin A-B'!C743,'Speed Bin A-B'!C847,'Speed Bin A-B'!C951,'Speed Bin A-B'!C1055,'Speed Bin A-B'!C1159,'Speed Bin A-B'!C1471,'Speed Bin A-B'!C1575,'Speed Bin A-B'!C1679,'Speed Bin A-B'!C1783,'Speed Bin A-B'!C1887)</f>
        <v>0</v>
      </c>
      <c r="D8" s="268">
        <f>SUM('Speed Bin A-B'!D15,'Speed Bin A-B'!D119,'Speed Bin A-B'!D223,'Speed Bin A-B'!D327,'Speed Bin A-B'!D431,'Speed Bin A-B'!D743,'Speed Bin A-B'!D847,'Speed Bin A-B'!D951,'Speed Bin A-B'!D1055,'Speed Bin A-B'!D1159,'Speed Bin A-B'!D1471,'Speed Bin A-B'!D1575,'Speed Bin A-B'!D1679,'Speed Bin A-B'!D1783,'Speed Bin A-B'!D1887)</f>
        <v>0</v>
      </c>
      <c r="E8" s="268">
        <f>SUM('Speed Bin A-B'!E15,'Speed Bin A-B'!E119,'Speed Bin A-B'!E223,'Speed Bin A-B'!E327,'Speed Bin A-B'!E431,'Speed Bin A-B'!E743,'Speed Bin A-B'!E847,'Speed Bin A-B'!E951,'Speed Bin A-B'!E1055,'Speed Bin A-B'!E1159,'Speed Bin A-B'!E1471,'Speed Bin A-B'!E1575,'Speed Bin A-B'!E1679,'Speed Bin A-B'!E1783,'Speed Bin A-B'!E1887)</f>
        <v>0</v>
      </c>
      <c r="F8" s="268">
        <f>SUM('Speed Bin A-B'!F15,'Speed Bin A-B'!F119,'Speed Bin A-B'!F223,'Speed Bin A-B'!F327,'Speed Bin A-B'!F431,'Speed Bin A-B'!F743,'Speed Bin A-B'!F847,'Speed Bin A-B'!F951,'Speed Bin A-B'!F1055,'Speed Bin A-B'!F1159,'Speed Bin A-B'!F1471,'Speed Bin A-B'!F1575,'Speed Bin A-B'!F1679,'Speed Bin A-B'!F1783,'Speed Bin A-B'!F1887)</f>
        <v>1</v>
      </c>
      <c r="G8" s="268">
        <f>SUM('Speed Bin A-B'!G15,'Speed Bin A-B'!G119,'Speed Bin A-B'!G223,'Speed Bin A-B'!G327,'Speed Bin A-B'!G431,'Speed Bin A-B'!G743,'Speed Bin A-B'!G847,'Speed Bin A-B'!G951,'Speed Bin A-B'!G1055,'Speed Bin A-B'!G1159,'Speed Bin A-B'!G1471,'Speed Bin A-B'!G1575,'Speed Bin A-B'!G1679,'Speed Bin A-B'!G1783,'Speed Bin A-B'!G1887)</f>
        <v>2</v>
      </c>
      <c r="H8" s="268">
        <f>SUM('Speed Bin A-B'!H15,'Speed Bin A-B'!H119,'Speed Bin A-B'!H223,'Speed Bin A-B'!H327,'Speed Bin A-B'!H431,'Speed Bin A-B'!H743,'Speed Bin A-B'!H847,'Speed Bin A-B'!H951,'Speed Bin A-B'!H1055,'Speed Bin A-B'!H1159,'Speed Bin A-B'!H1471,'Speed Bin A-B'!H1575,'Speed Bin A-B'!H1679,'Speed Bin A-B'!H1783,'Speed Bin A-B'!H1887)</f>
        <v>0</v>
      </c>
      <c r="I8" s="268">
        <f>SUM('Speed Bin A-B'!I15,'Speed Bin A-B'!I119,'Speed Bin A-B'!I223,'Speed Bin A-B'!I327,'Speed Bin A-B'!I431,'Speed Bin A-B'!I743,'Speed Bin A-B'!I847,'Speed Bin A-B'!I951,'Speed Bin A-B'!I1055,'Speed Bin A-B'!I1159,'Speed Bin A-B'!I1471,'Speed Bin A-B'!I1575,'Speed Bin A-B'!I1679,'Speed Bin A-B'!I1783,'Speed Bin A-B'!I1887)</f>
        <v>0</v>
      </c>
      <c r="J8" s="268">
        <f>SUM('Speed Bin A-B'!J15,'Speed Bin A-B'!J119,'Speed Bin A-B'!J223,'Speed Bin A-B'!J327,'Speed Bin A-B'!J431,'Speed Bin A-B'!J743,'Speed Bin A-B'!J847,'Speed Bin A-B'!J951,'Speed Bin A-B'!J1055,'Speed Bin A-B'!J1159,'Speed Bin A-B'!J1471,'Speed Bin A-B'!J1575,'Speed Bin A-B'!J1679,'Speed Bin A-B'!J1783,'Speed Bin A-B'!J1887)</f>
        <v>0</v>
      </c>
      <c r="K8" s="268">
        <f>SUM('Speed Bin A-B'!K15,'Speed Bin A-B'!K119,'Speed Bin A-B'!K223,'Speed Bin A-B'!K327,'Speed Bin A-B'!K431,'Speed Bin A-B'!K743,'Speed Bin A-B'!K847,'Speed Bin A-B'!K951,'Speed Bin A-B'!K1055,'Speed Bin A-B'!K1159,'Speed Bin A-B'!K1471,'Speed Bin A-B'!K1575,'Speed Bin A-B'!K1679,'Speed Bin A-B'!K1783,'Speed Bin A-B'!K1887)</f>
        <v>0</v>
      </c>
      <c r="L8" s="268">
        <f>SUM('Speed Bin A-B'!L15,'Speed Bin A-B'!L119,'Speed Bin A-B'!L223,'Speed Bin A-B'!L327,'Speed Bin A-B'!L431,'Speed Bin A-B'!L743,'Speed Bin A-B'!L847,'Speed Bin A-B'!L951,'Speed Bin A-B'!L1055,'Speed Bin A-B'!L1159,'Speed Bin A-B'!L1471,'Speed Bin A-B'!L1575,'Speed Bin A-B'!L1679,'Speed Bin A-B'!L1783,'Speed Bin A-B'!L1887)</f>
        <v>0</v>
      </c>
      <c r="M8" s="268">
        <f>SUM('Speed Bin A-B'!M15,'Speed Bin A-B'!M119,'Speed Bin A-B'!M223,'Speed Bin A-B'!M327,'Speed Bin A-B'!M431,'Speed Bin A-B'!M743,'Speed Bin A-B'!M847,'Speed Bin A-B'!M951,'Speed Bin A-B'!M1055,'Speed Bin A-B'!M1159,'Speed Bin A-B'!M1471,'Speed Bin A-B'!M1575,'Speed Bin A-B'!M1679,'Speed Bin A-B'!M1783,'Speed Bin A-B'!M1887)</f>
        <v>0</v>
      </c>
      <c r="N8" s="268">
        <f>SUM('Speed Bin A-B'!N15,'Speed Bin A-B'!N119,'Speed Bin A-B'!N223,'Speed Bin A-B'!N327,'Speed Bin A-B'!N431,'Speed Bin A-B'!N743,'Speed Bin A-B'!N847,'Speed Bin A-B'!N951,'Speed Bin A-B'!N1055,'Speed Bin A-B'!N1159,'Speed Bin A-B'!N1471,'Speed Bin A-B'!N1575,'Speed Bin A-B'!N1679,'Speed Bin A-B'!N1783,'Speed Bin A-B'!N1887)</f>
        <v>0</v>
      </c>
      <c r="O8" s="268">
        <f>SUM('Speed Bin A-B'!O15,'Speed Bin A-B'!O119,'Speed Bin A-B'!O223,'Speed Bin A-B'!O327,'Speed Bin A-B'!O431,'Speed Bin A-B'!O743,'Speed Bin A-B'!O847,'Speed Bin A-B'!O951,'Speed Bin A-B'!O1055,'Speed Bin A-B'!O1159,'Speed Bin A-B'!O1471,'Speed Bin A-B'!O1575,'Speed Bin A-B'!O1679,'Speed Bin A-B'!O1783,'Speed Bin A-B'!O1887)</f>
        <v>0</v>
      </c>
      <c r="P8" s="268">
        <f>SUM('Speed Bin A-B'!P15,'Speed Bin A-B'!P119,'Speed Bin A-B'!P223,'Speed Bin A-B'!P327,'Speed Bin A-B'!P431,'Speed Bin A-B'!P743,'Speed Bin A-B'!P847,'Speed Bin A-B'!P951,'Speed Bin A-B'!P1055,'Speed Bin A-B'!P1159,'Speed Bin A-B'!P1471,'Speed Bin A-B'!P1575,'Speed Bin A-B'!P1679,'Speed Bin A-B'!P1783,'Speed Bin A-B'!P1887)</f>
        <v>0</v>
      </c>
      <c r="Q8" s="268">
        <f>SUM('Speed Bin A-B'!Q15,'Speed Bin A-B'!Q119,'Speed Bin A-B'!Q223,'Speed Bin A-B'!Q327,'Speed Bin A-B'!Q431,'Speed Bin A-B'!Q743,'Speed Bin A-B'!Q847,'Speed Bin A-B'!Q951,'Speed Bin A-B'!Q1055,'Speed Bin A-B'!Q1159,'Speed Bin A-B'!Q1471,'Speed Bin A-B'!Q1575,'Speed Bin A-B'!Q1679,'Speed Bin A-B'!Q1783,'Speed Bin A-B'!Q1887)</f>
        <v>0</v>
      </c>
      <c r="R8" s="268">
        <f>SUM('Speed Bin A-B'!R15,'Speed Bin A-B'!R119,'Speed Bin A-B'!R223,'Speed Bin A-B'!R327,'Speed Bin A-B'!R431,'Speed Bin A-B'!R743,'Speed Bin A-B'!R847,'Speed Bin A-B'!R951,'Speed Bin A-B'!R1055,'Speed Bin A-B'!R1159,'Speed Bin A-B'!R1471,'Speed Bin A-B'!R1575,'Speed Bin A-B'!R1679,'Speed Bin A-B'!R1783,'Speed Bin A-B'!R1887)</f>
        <v>0</v>
      </c>
      <c r="S8" s="268">
        <f>SUM('Speed Bin A-B'!S15,'Speed Bin A-B'!S119,'Speed Bin A-B'!S223,'Speed Bin A-B'!S327,'Speed Bin A-B'!S431,'Speed Bin A-B'!S743,'Speed Bin A-B'!S847,'Speed Bin A-B'!S951,'Speed Bin A-B'!S1055,'Speed Bin A-B'!S1159,'Speed Bin A-B'!S1471,'Speed Bin A-B'!S1575,'Speed Bin A-B'!S1679,'Speed Bin A-B'!S1783,'Speed Bin A-B'!S1887)</f>
        <v>0</v>
      </c>
      <c r="T8" s="268">
        <f>SUM('Speed Bin A-B'!T15,'Speed Bin A-B'!T119,'Speed Bin A-B'!T223,'Speed Bin A-B'!T327,'Speed Bin A-B'!T431,'Speed Bin A-B'!T743,'Speed Bin A-B'!T847,'Speed Bin A-B'!T951,'Speed Bin A-B'!T1055,'Speed Bin A-B'!T1159,'Speed Bin A-B'!T1471,'Speed Bin A-B'!T1575,'Speed Bin A-B'!T1679,'Speed Bin A-B'!T1783,'Speed Bin A-B'!T1887)</f>
        <v>0</v>
      </c>
      <c r="U8" s="268">
        <f>SUM('Speed Bin A-B'!U15,'Speed Bin A-B'!U119,'Speed Bin A-B'!U223,'Speed Bin A-B'!U327,'Speed Bin A-B'!U431,'Speed Bin A-B'!U743,'Speed Bin A-B'!U847,'Speed Bin A-B'!U951,'Speed Bin A-B'!U1055,'Speed Bin A-B'!U1159,'Speed Bin A-B'!U1471,'Speed Bin A-B'!U1575,'Speed Bin A-B'!U1679,'Speed Bin A-B'!U1783,'Speed Bin A-B'!U1887)</f>
        <v>0</v>
      </c>
      <c r="V8" s="269">
        <f>IFERROR(AVERAGE('Speed Bin A-B'!V15,'Speed Bin A-B'!V119,'Speed Bin A-B'!V223,'Speed Bin A-B'!V327,'Speed Bin A-B'!V431,'Speed Bin A-B'!V743,'Speed Bin A-B'!V847,'Speed Bin A-B'!V951,'Speed Bin A-B'!V1055,'Speed Bin A-B'!V1159,'Speed Bin A-B'!V1471,'Speed Bin A-B'!V1575,'Speed Bin A-B'!V1679,'Speed Bin A-B'!V1783,'Speed Bin A-B'!V1887),"-")</f>
        <v>26.8</v>
      </c>
      <c r="W8" s="269" t="str">
        <f>IFERROR(AVERAGE('Speed Bin A-B'!W15,'Speed Bin A-B'!W119,'Speed Bin A-B'!W223,'Speed Bin A-B'!W327,'Speed Bin A-B'!W431,'Speed Bin A-B'!W743,'Speed Bin A-B'!W847,'Speed Bin A-B'!W951,'Speed Bin A-B'!W1055,'Speed Bin A-B'!W1159,'Speed Bin A-B'!W1471,'Speed Bin A-B'!W1575,'Speed Bin A-B'!W1679,'Speed Bin A-B'!W1783,'Speed Bin A-B'!W1887),"-")</f>
        <v>-</v>
      </c>
      <c r="X8" s="262"/>
      <c r="Y8" s="262"/>
      <c r="Z8" s="267">
        <v>0.16666666666666699</v>
      </c>
      <c r="AA8" s="270">
        <f t="shared" ref="AA8:AR8" si="4">SUM(C20:C23)</f>
        <v>0</v>
      </c>
      <c r="AB8" s="270">
        <f t="shared" si="4"/>
        <v>0</v>
      </c>
      <c r="AC8" s="270">
        <f t="shared" si="4"/>
        <v>0</v>
      </c>
      <c r="AD8" s="270">
        <f t="shared" si="4"/>
        <v>0</v>
      </c>
      <c r="AE8" s="270">
        <f t="shared" si="4"/>
        <v>0</v>
      </c>
      <c r="AF8" s="270">
        <f t="shared" si="4"/>
        <v>0</v>
      </c>
      <c r="AG8" s="270">
        <f t="shared" si="4"/>
        <v>0</v>
      </c>
      <c r="AH8" s="270">
        <f t="shared" si="4"/>
        <v>1</v>
      </c>
      <c r="AI8" s="270">
        <f t="shared" si="4"/>
        <v>0</v>
      </c>
      <c r="AJ8" s="270">
        <f t="shared" si="4"/>
        <v>0</v>
      </c>
      <c r="AK8" s="270">
        <f t="shared" si="4"/>
        <v>0</v>
      </c>
      <c r="AL8" s="270">
        <f t="shared" si="4"/>
        <v>0</v>
      </c>
      <c r="AM8" s="270">
        <f t="shared" si="4"/>
        <v>0</v>
      </c>
      <c r="AN8" s="270">
        <f t="shared" si="4"/>
        <v>0</v>
      </c>
      <c r="AO8" s="270">
        <f t="shared" si="4"/>
        <v>0</v>
      </c>
      <c r="AP8" s="270">
        <f t="shared" si="4"/>
        <v>0</v>
      </c>
      <c r="AQ8" s="270">
        <f t="shared" si="4"/>
        <v>0</v>
      </c>
      <c r="AR8" s="270">
        <f t="shared" si="4"/>
        <v>0</v>
      </c>
      <c r="AS8" s="270">
        <f>SUM(U20:U23)</f>
        <v>0</v>
      </c>
      <c r="AT8" s="269">
        <f>IFERROR(AVERAGE(V20:V23),"-")</f>
        <v>40.5</v>
      </c>
      <c r="AU8" s="269" t="str">
        <f>IFERROR(AVERAGE(W20:W23),"-")</f>
        <v>-</v>
      </c>
    </row>
    <row r="9" spans="1:47" x14ac:dyDescent="0.25">
      <c r="A9" s="267">
        <v>5.2083333333333336E-2</v>
      </c>
      <c r="B9" s="268">
        <f>SUM('Speed Bin A-B'!B16,'Speed Bin A-B'!B120,'Speed Bin A-B'!B224,'Speed Bin A-B'!B328,'Speed Bin A-B'!B432,'Speed Bin A-B'!B744,'Speed Bin A-B'!B848,'Speed Bin A-B'!B952,'Speed Bin A-B'!B1056,'Speed Bin A-B'!B1160,'Speed Bin A-B'!B1472,'Speed Bin A-B'!B1576,'Speed Bin A-B'!B1680,'Speed Bin A-B'!B1784,'Speed Bin A-B'!B1888)</f>
        <v>1</v>
      </c>
      <c r="C9" s="268">
        <f>SUM('Speed Bin A-B'!C16,'Speed Bin A-B'!C120,'Speed Bin A-B'!C224,'Speed Bin A-B'!C328,'Speed Bin A-B'!C432,'Speed Bin A-B'!C744,'Speed Bin A-B'!C848,'Speed Bin A-B'!C952,'Speed Bin A-B'!C1056,'Speed Bin A-B'!C1160,'Speed Bin A-B'!C1472,'Speed Bin A-B'!C1576,'Speed Bin A-B'!C1680,'Speed Bin A-B'!C1784,'Speed Bin A-B'!C1888)</f>
        <v>0</v>
      </c>
      <c r="D9" s="268">
        <f>SUM('Speed Bin A-B'!D16,'Speed Bin A-B'!D120,'Speed Bin A-B'!D224,'Speed Bin A-B'!D328,'Speed Bin A-B'!D432,'Speed Bin A-B'!D744,'Speed Bin A-B'!D848,'Speed Bin A-B'!D952,'Speed Bin A-B'!D1056,'Speed Bin A-B'!D1160,'Speed Bin A-B'!D1472,'Speed Bin A-B'!D1576,'Speed Bin A-B'!D1680,'Speed Bin A-B'!D1784,'Speed Bin A-B'!D1888)</f>
        <v>0</v>
      </c>
      <c r="E9" s="268">
        <f>SUM('Speed Bin A-B'!E16,'Speed Bin A-B'!E120,'Speed Bin A-B'!E224,'Speed Bin A-B'!E328,'Speed Bin A-B'!E432,'Speed Bin A-B'!E744,'Speed Bin A-B'!E848,'Speed Bin A-B'!E952,'Speed Bin A-B'!E1056,'Speed Bin A-B'!E1160,'Speed Bin A-B'!E1472,'Speed Bin A-B'!E1576,'Speed Bin A-B'!E1680,'Speed Bin A-B'!E1784,'Speed Bin A-B'!E1888)</f>
        <v>0</v>
      </c>
      <c r="F9" s="268">
        <f>SUM('Speed Bin A-B'!F16,'Speed Bin A-B'!F120,'Speed Bin A-B'!F224,'Speed Bin A-B'!F328,'Speed Bin A-B'!F432,'Speed Bin A-B'!F744,'Speed Bin A-B'!F848,'Speed Bin A-B'!F952,'Speed Bin A-B'!F1056,'Speed Bin A-B'!F1160,'Speed Bin A-B'!F1472,'Speed Bin A-B'!F1576,'Speed Bin A-B'!F1680,'Speed Bin A-B'!F1784,'Speed Bin A-B'!F1888)</f>
        <v>1</v>
      </c>
      <c r="G9" s="268">
        <f>SUM('Speed Bin A-B'!G16,'Speed Bin A-B'!G120,'Speed Bin A-B'!G224,'Speed Bin A-B'!G328,'Speed Bin A-B'!G432,'Speed Bin A-B'!G744,'Speed Bin A-B'!G848,'Speed Bin A-B'!G952,'Speed Bin A-B'!G1056,'Speed Bin A-B'!G1160,'Speed Bin A-B'!G1472,'Speed Bin A-B'!G1576,'Speed Bin A-B'!G1680,'Speed Bin A-B'!G1784,'Speed Bin A-B'!G1888)</f>
        <v>0</v>
      </c>
      <c r="H9" s="268">
        <f>SUM('Speed Bin A-B'!H16,'Speed Bin A-B'!H120,'Speed Bin A-B'!H224,'Speed Bin A-B'!H328,'Speed Bin A-B'!H432,'Speed Bin A-B'!H744,'Speed Bin A-B'!H848,'Speed Bin A-B'!H952,'Speed Bin A-B'!H1056,'Speed Bin A-B'!H1160,'Speed Bin A-B'!H1472,'Speed Bin A-B'!H1576,'Speed Bin A-B'!H1680,'Speed Bin A-B'!H1784,'Speed Bin A-B'!H1888)</f>
        <v>0</v>
      </c>
      <c r="I9" s="268">
        <f>SUM('Speed Bin A-B'!I16,'Speed Bin A-B'!I120,'Speed Bin A-B'!I224,'Speed Bin A-B'!I328,'Speed Bin A-B'!I432,'Speed Bin A-B'!I744,'Speed Bin A-B'!I848,'Speed Bin A-B'!I952,'Speed Bin A-B'!I1056,'Speed Bin A-B'!I1160,'Speed Bin A-B'!I1472,'Speed Bin A-B'!I1576,'Speed Bin A-B'!I1680,'Speed Bin A-B'!I1784,'Speed Bin A-B'!I1888)</f>
        <v>0</v>
      </c>
      <c r="J9" s="268">
        <f>SUM('Speed Bin A-B'!J16,'Speed Bin A-B'!J120,'Speed Bin A-B'!J224,'Speed Bin A-B'!J328,'Speed Bin A-B'!J432,'Speed Bin A-B'!J744,'Speed Bin A-B'!J848,'Speed Bin A-B'!J952,'Speed Bin A-B'!J1056,'Speed Bin A-B'!J1160,'Speed Bin A-B'!J1472,'Speed Bin A-B'!J1576,'Speed Bin A-B'!J1680,'Speed Bin A-B'!J1784,'Speed Bin A-B'!J1888)</f>
        <v>0</v>
      </c>
      <c r="K9" s="268">
        <f>SUM('Speed Bin A-B'!K16,'Speed Bin A-B'!K120,'Speed Bin A-B'!K224,'Speed Bin A-B'!K328,'Speed Bin A-B'!K432,'Speed Bin A-B'!K744,'Speed Bin A-B'!K848,'Speed Bin A-B'!K952,'Speed Bin A-B'!K1056,'Speed Bin A-B'!K1160,'Speed Bin A-B'!K1472,'Speed Bin A-B'!K1576,'Speed Bin A-B'!K1680,'Speed Bin A-B'!K1784,'Speed Bin A-B'!K1888)</f>
        <v>0</v>
      </c>
      <c r="L9" s="268">
        <f>SUM('Speed Bin A-B'!L16,'Speed Bin A-B'!L120,'Speed Bin A-B'!L224,'Speed Bin A-B'!L328,'Speed Bin A-B'!L432,'Speed Bin A-B'!L744,'Speed Bin A-B'!L848,'Speed Bin A-B'!L952,'Speed Bin A-B'!L1056,'Speed Bin A-B'!L1160,'Speed Bin A-B'!L1472,'Speed Bin A-B'!L1576,'Speed Bin A-B'!L1680,'Speed Bin A-B'!L1784,'Speed Bin A-B'!L1888)</f>
        <v>0</v>
      </c>
      <c r="M9" s="268">
        <f>SUM('Speed Bin A-B'!M16,'Speed Bin A-B'!M120,'Speed Bin A-B'!M224,'Speed Bin A-B'!M328,'Speed Bin A-B'!M432,'Speed Bin A-B'!M744,'Speed Bin A-B'!M848,'Speed Bin A-B'!M952,'Speed Bin A-B'!M1056,'Speed Bin A-B'!M1160,'Speed Bin A-B'!M1472,'Speed Bin A-B'!M1576,'Speed Bin A-B'!M1680,'Speed Bin A-B'!M1784,'Speed Bin A-B'!M1888)</f>
        <v>0</v>
      </c>
      <c r="N9" s="268">
        <f>SUM('Speed Bin A-B'!N16,'Speed Bin A-B'!N120,'Speed Bin A-B'!N224,'Speed Bin A-B'!N328,'Speed Bin A-B'!N432,'Speed Bin A-B'!N744,'Speed Bin A-B'!N848,'Speed Bin A-B'!N952,'Speed Bin A-B'!N1056,'Speed Bin A-B'!N1160,'Speed Bin A-B'!N1472,'Speed Bin A-B'!N1576,'Speed Bin A-B'!N1680,'Speed Bin A-B'!N1784,'Speed Bin A-B'!N1888)</f>
        <v>0</v>
      </c>
      <c r="O9" s="268">
        <f>SUM('Speed Bin A-B'!O16,'Speed Bin A-B'!O120,'Speed Bin A-B'!O224,'Speed Bin A-B'!O328,'Speed Bin A-B'!O432,'Speed Bin A-B'!O744,'Speed Bin A-B'!O848,'Speed Bin A-B'!O952,'Speed Bin A-B'!O1056,'Speed Bin A-B'!O1160,'Speed Bin A-B'!O1472,'Speed Bin A-B'!O1576,'Speed Bin A-B'!O1680,'Speed Bin A-B'!O1784,'Speed Bin A-B'!O1888)</f>
        <v>0</v>
      </c>
      <c r="P9" s="268">
        <f>SUM('Speed Bin A-B'!P16,'Speed Bin A-B'!P120,'Speed Bin A-B'!P224,'Speed Bin A-B'!P328,'Speed Bin A-B'!P432,'Speed Bin A-B'!P744,'Speed Bin A-B'!P848,'Speed Bin A-B'!P952,'Speed Bin A-B'!P1056,'Speed Bin A-B'!P1160,'Speed Bin A-B'!P1472,'Speed Bin A-B'!P1576,'Speed Bin A-B'!P1680,'Speed Bin A-B'!P1784,'Speed Bin A-B'!P1888)</f>
        <v>0</v>
      </c>
      <c r="Q9" s="268">
        <f>SUM('Speed Bin A-B'!Q16,'Speed Bin A-B'!Q120,'Speed Bin A-B'!Q224,'Speed Bin A-B'!Q328,'Speed Bin A-B'!Q432,'Speed Bin A-B'!Q744,'Speed Bin A-B'!Q848,'Speed Bin A-B'!Q952,'Speed Bin A-B'!Q1056,'Speed Bin A-B'!Q1160,'Speed Bin A-B'!Q1472,'Speed Bin A-B'!Q1576,'Speed Bin A-B'!Q1680,'Speed Bin A-B'!Q1784,'Speed Bin A-B'!Q1888)</f>
        <v>0</v>
      </c>
      <c r="R9" s="268">
        <f>SUM('Speed Bin A-B'!R16,'Speed Bin A-B'!R120,'Speed Bin A-B'!R224,'Speed Bin A-B'!R328,'Speed Bin A-B'!R432,'Speed Bin A-B'!R744,'Speed Bin A-B'!R848,'Speed Bin A-B'!R952,'Speed Bin A-B'!R1056,'Speed Bin A-B'!R1160,'Speed Bin A-B'!R1472,'Speed Bin A-B'!R1576,'Speed Bin A-B'!R1680,'Speed Bin A-B'!R1784,'Speed Bin A-B'!R1888)</f>
        <v>0</v>
      </c>
      <c r="S9" s="268">
        <f>SUM('Speed Bin A-B'!S16,'Speed Bin A-B'!S120,'Speed Bin A-B'!S224,'Speed Bin A-B'!S328,'Speed Bin A-B'!S432,'Speed Bin A-B'!S744,'Speed Bin A-B'!S848,'Speed Bin A-B'!S952,'Speed Bin A-B'!S1056,'Speed Bin A-B'!S1160,'Speed Bin A-B'!S1472,'Speed Bin A-B'!S1576,'Speed Bin A-B'!S1680,'Speed Bin A-B'!S1784,'Speed Bin A-B'!S1888)</f>
        <v>0</v>
      </c>
      <c r="T9" s="268">
        <f>SUM('Speed Bin A-B'!T16,'Speed Bin A-B'!T120,'Speed Bin A-B'!T224,'Speed Bin A-B'!T328,'Speed Bin A-B'!T432,'Speed Bin A-B'!T744,'Speed Bin A-B'!T848,'Speed Bin A-B'!T952,'Speed Bin A-B'!T1056,'Speed Bin A-B'!T1160,'Speed Bin A-B'!T1472,'Speed Bin A-B'!T1576,'Speed Bin A-B'!T1680,'Speed Bin A-B'!T1784,'Speed Bin A-B'!T1888)</f>
        <v>0</v>
      </c>
      <c r="U9" s="268">
        <f>SUM('Speed Bin A-B'!U16,'Speed Bin A-B'!U120,'Speed Bin A-B'!U224,'Speed Bin A-B'!U328,'Speed Bin A-B'!U432,'Speed Bin A-B'!U744,'Speed Bin A-B'!U848,'Speed Bin A-B'!U952,'Speed Bin A-B'!U1056,'Speed Bin A-B'!U1160,'Speed Bin A-B'!U1472,'Speed Bin A-B'!U1576,'Speed Bin A-B'!U1680,'Speed Bin A-B'!U1784,'Speed Bin A-B'!U1888)</f>
        <v>0</v>
      </c>
      <c r="V9" s="269">
        <f>IFERROR(AVERAGE('Speed Bin A-B'!V16,'Speed Bin A-B'!V120,'Speed Bin A-B'!V224,'Speed Bin A-B'!V328,'Speed Bin A-B'!V432,'Speed Bin A-B'!V744,'Speed Bin A-B'!V848,'Speed Bin A-B'!V952,'Speed Bin A-B'!V1056,'Speed Bin A-B'!V1160,'Speed Bin A-B'!V1472,'Speed Bin A-B'!V1576,'Speed Bin A-B'!V1680,'Speed Bin A-B'!V1784,'Speed Bin A-B'!V1888),"-")</f>
        <v>23.9</v>
      </c>
      <c r="W9" s="269" t="str">
        <f>IFERROR(AVERAGE('Speed Bin A-B'!W16,'Speed Bin A-B'!W120,'Speed Bin A-B'!W224,'Speed Bin A-B'!W328,'Speed Bin A-B'!W432,'Speed Bin A-B'!W744,'Speed Bin A-B'!W848,'Speed Bin A-B'!W952,'Speed Bin A-B'!W1056,'Speed Bin A-B'!W1160,'Speed Bin A-B'!W1472,'Speed Bin A-B'!W1576,'Speed Bin A-B'!W1680,'Speed Bin A-B'!W1784,'Speed Bin A-B'!W1888),"-")</f>
        <v>-</v>
      </c>
      <c r="X9" s="262"/>
      <c r="Y9" s="262"/>
      <c r="Z9" s="267">
        <v>0.20833333333333301</v>
      </c>
      <c r="AA9" s="270">
        <f t="shared" ref="AA9:AR9" si="5">SUM(C24:C27)</f>
        <v>0</v>
      </c>
      <c r="AB9" s="270">
        <f t="shared" si="5"/>
        <v>1</v>
      </c>
      <c r="AC9" s="270">
        <f t="shared" si="5"/>
        <v>0</v>
      </c>
      <c r="AD9" s="270">
        <f t="shared" si="5"/>
        <v>0</v>
      </c>
      <c r="AE9" s="270">
        <f t="shared" si="5"/>
        <v>0</v>
      </c>
      <c r="AF9" s="270">
        <f t="shared" si="5"/>
        <v>1</v>
      </c>
      <c r="AG9" s="270">
        <f t="shared" si="5"/>
        <v>0</v>
      </c>
      <c r="AH9" s="270">
        <f t="shared" si="5"/>
        <v>0</v>
      </c>
      <c r="AI9" s="270">
        <f t="shared" si="5"/>
        <v>1</v>
      </c>
      <c r="AJ9" s="270">
        <f t="shared" si="5"/>
        <v>1</v>
      </c>
      <c r="AK9" s="270">
        <f t="shared" si="5"/>
        <v>0</v>
      </c>
      <c r="AL9" s="270">
        <f t="shared" si="5"/>
        <v>0</v>
      </c>
      <c r="AM9" s="270">
        <f t="shared" si="5"/>
        <v>0</v>
      </c>
      <c r="AN9" s="270">
        <f t="shared" si="5"/>
        <v>0</v>
      </c>
      <c r="AO9" s="270">
        <f t="shared" si="5"/>
        <v>0</v>
      </c>
      <c r="AP9" s="270">
        <f t="shared" si="5"/>
        <v>0</v>
      </c>
      <c r="AQ9" s="270">
        <f t="shared" si="5"/>
        <v>0</v>
      </c>
      <c r="AR9" s="270">
        <f t="shared" si="5"/>
        <v>0</v>
      </c>
      <c r="AS9" s="270">
        <f>SUM(U24:U27)</f>
        <v>0</v>
      </c>
      <c r="AT9" s="269">
        <f>IFERROR(AVERAGE(V24:V27),"-")</f>
        <v>32</v>
      </c>
      <c r="AU9" s="269" t="str">
        <f>IFERROR(AVERAGE(W24:W27),"-")</f>
        <v>-</v>
      </c>
    </row>
    <row r="10" spans="1:47" x14ac:dyDescent="0.25">
      <c r="A10" s="267">
        <v>6.25E-2</v>
      </c>
      <c r="B10" s="268">
        <f>SUM('Speed Bin A-B'!B17,'Speed Bin A-B'!B121,'Speed Bin A-B'!B225,'Speed Bin A-B'!B329,'Speed Bin A-B'!B433,'Speed Bin A-B'!B745,'Speed Bin A-B'!B849,'Speed Bin A-B'!B953,'Speed Bin A-B'!B1057,'Speed Bin A-B'!B1161,'Speed Bin A-B'!B1473,'Speed Bin A-B'!B1577,'Speed Bin A-B'!B1681,'Speed Bin A-B'!B1785,'Speed Bin A-B'!B1889)</f>
        <v>2</v>
      </c>
      <c r="C10" s="268">
        <f>SUM('Speed Bin A-B'!C17,'Speed Bin A-B'!C121,'Speed Bin A-B'!C225,'Speed Bin A-B'!C329,'Speed Bin A-B'!C433,'Speed Bin A-B'!C745,'Speed Bin A-B'!C849,'Speed Bin A-B'!C953,'Speed Bin A-B'!C1057,'Speed Bin A-B'!C1161,'Speed Bin A-B'!C1473,'Speed Bin A-B'!C1577,'Speed Bin A-B'!C1681,'Speed Bin A-B'!C1785,'Speed Bin A-B'!C1889)</f>
        <v>0</v>
      </c>
      <c r="D10" s="268">
        <f>SUM('Speed Bin A-B'!D17,'Speed Bin A-B'!D121,'Speed Bin A-B'!D225,'Speed Bin A-B'!D329,'Speed Bin A-B'!D433,'Speed Bin A-B'!D745,'Speed Bin A-B'!D849,'Speed Bin A-B'!D953,'Speed Bin A-B'!D1057,'Speed Bin A-B'!D1161,'Speed Bin A-B'!D1473,'Speed Bin A-B'!D1577,'Speed Bin A-B'!D1681,'Speed Bin A-B'!D1785,'Speed Bin A-B'!D1889)</f>
        <v>0</v>
      </c>
      <c r="E10" s="268">
        <f>SUM('Speed Bin A-B'!E17,'Speed Bin A-B'!E121,'Speed Bin A-B'!E225,'Speed Bin A-B'!E329,'Speed Bin A-B'!E433,'Speed Bin A-B'!E745,'Speed Bin A-B'!E849,'Speed Bin A-B'!E953,'Speed Bin A-B'!E1057,'Speed Bin A-B'!E1161,'Speed Bin A-B'!E1473,'Speed Bin A-B'!E1577,'Speed Bin A-B'!E1681,'Speed Bin A-B'!E1785,'Speed Bin A-B'!E1889)</f>
        <v>1</v>
      </c>
      <c r="F10" s="268">
        <f>SUM('Speed Bin A-B'!F17,'Speed Bin A-B'!F121,'Speed Bin A-B'!F225,'Speed Bin A-B'!F329,'Speed Bin A-B'!F433,'Speed Bin A-B'!F745,'Speed Bin A-B'!F849,'Speed Bin A-B'!F953,'Speed Bin A-B'!F1057,'Speed Bin A-B'!F1161,'Speed Bin A-B'!F1473,'Speed Bin A-B'!F1577,'Speed Bin A-B'!F1681,'Speed Bin A-B'!F1785,'Speed Bin A-B'!F1889)</f>
        <v>0</v>
      </c>
      <c r="G10" s="268">
        <f>SUM('Speed Bin A-B'!G17,'Speed Bin A-B'!G121,'Speed Bin A-B'!G225,'Speed Bin A-B'!G329,'Speed Bin A-B'!G433,'Speed Bin A-B'!G745,'Speed Bin A-B'!G849,'Speed Bin A-B'!G953,'Speed Bin A-B'!G1057,'Speed Bin A-B'!G1161,'Speed Bin A-B'!G1473,'Speed Bin A-B'!G1577,'Speed Bin A-B'!G1681,'Speed Bin A-B'!G1785,'Speed Bin A-B'!G1889)</f>
        <v>1</v>
      </c>
      <c r="H10" s="268">
        <f>SUM('Speed Bin A-B'!H17,'Speed Bin A-B'!H121,'Speed Bin A-B'!H225,'Speed Bin A-B'!H329,'Speed Bin A-B'!H433,'Speed Bin A-B'!H745,'Speed Bin A-B'!H849,'Speed Bin A-B'!H953,'Speed Bin A-B'!H1057,'Speed Bin A-B'!H1161,'Speed Bin A-B'!H1473,'Speed Bin A-B'!H1577,'Speed Bin A-B'!H1681,'Speed Bin A-B'!H1785,'Speed Bin A-B'!H1889)</f>
        <v>0</v>
      </c>
      <c r="I10" s="268">
        <f>SUM('Speed Bin A-B'!I17,'Speed Bin A-B'!I121,'Speed Bin A-B'!I225,'Speed Bin A-B'!I329,'Speed Bin A-B'!I433,'Speed Bin A-B'!I745,'Speed Bin A-B'!I849,'Speed Bin A-B'!I953,'Speed Bin A-B'!I1057,'Speed Bin A-B'!I1161,'Speed Bin A-B'!I1473,'Speed Bin A-B'!I1577,'Speed Bin A-B'!I1681,'Speed Bin A-B'!I1785,'Speed Bin A-B'!I1889)</f>
        <v>0</v>
      </c>
      <c r="J10" s="268">
        <f>SUM('Speed Bin A-B'!J17,'Speed Bin A-B'!J121,'Speed Bin A-B'!J225,'Speed Bin A-B'!J329,'Speed Bin A-B'!J433,'Speed Bin A-B'!J745,'Speed Bin A-B'!J849,'Speed Bin A-B'!J953,'Speed Bin A-B'!J1057,'Speed Bin A-B'!J1161,'Speed Bin A-B'!J1473,'Speed Bin A-B'!J1577,'Speed Bin A-B'!J1681,'Speed Bin A-B'!J1785,'Speed Bin A-B'!J1889)</f>
        <v>0</v>
      </c>
      <c r="K10" s="268">
        <f>SUM('Speed Bin A-B'!K17,'Speed Bin A-B'!K121,'Speed Bin A-B'!K225,'Speed Bin A-B'!K329,'Speed Bin A-B'!K433,'Speed Bin A-B'!K745,'Speed Bin A-B'!K849,'Speed Bin A-B'!K953,'Speed Bin A-B'!K1057,'Speed Bin A-B'!K1161,'Speed Bin A-B'!K1473,'Speed Bin A-B'!K1577,'Speed Bin A-B'!K1681,'Speed Bin A-B'!K1785,'Speed Bin A-B'!K1889)</f>
        <v>0</v>
      </c>
      <c r="L10" s="268">
        <f>SUM('Speed Bin A-B'!L17,'Speed Bin A-B'!L121,'Speed Bin A-B'!L225,'Speed Bin A-B'!L329,'Speed Bin A-B'!L433,'Speed Bin A-B'!L745,'Speed Bin A-B'!L849,'Speed Bin A-B'!L953,'Speed Bin A-B'!L1057,'Speed Bin A-B'!L1161,'Speed Bin A-B'!L1473,'Speed Bin A-B'!L1577,'Speed Bin A-B'!L1681,'Speed Bin A-B'!L1785,'Speed Bin A-B'!L1889)</f>
        <v>0</v>
      </c>
      <c r="M10" s="268">
        <f>SUM('Speed Bin A-B'!M17,'Speed Bin A-B'!M121,'Speed Bin A-B'!M225,'Speed Bin A-B'!M329,'Speed Bin A-B'!M433,'Speed Bin A-B'!M745,'Speed Bin A-B'!M849,'Speed Bin A-B'!M953,'Speed Bin A-B'!M1057,'Speed Bin A-B'!M1161,'Speed Bin A-B'!M1473,'Speed Bin A-B'!M1577,'Speed Bin A-B'!M1681,'Speed Bin A-B'!M1785,'Speed Bin A-B'!M1889)</f>
        <v>0</v>
      </c>
      <c r="N10" s="268">
        <f>SUM('Speed Bin A-B'!N17,'Speed Bin A-B'!N121,'Speed Bin A-B'!N225,'Speed Bin A-B'!N329,'Speed Bin A-B'!N433,'Speed Bin A-B'!N745,'Speed Bin A-B'!N849,'Speed Bin A-B'!N953,'Speed Bin A-B'!N1057,'Speed Bin A-B'!N1161,'Speed Bin A-B'!N1473,'Speed Bin A-B'!N1577,'Speed Bin A-B'!N1681,'Speed Bin A-B'!N1785,'Speed Bin A-B'!N1889)</f>
        <v>0</v>
      </c>
      <c r="O10" s="268">
        <f>SUM('Speed Bin A-B'!O17,'Speed Bin A-B'!O121,'Speed Bin A-B'!O225,'Speed Bin A-B'!O329,'Speed Bin A-B'!O433,'Speed Bin A-B'!O745,'Speed Bin A-B'!O849,'Speed Bin A-B'!O953,'Speed Bin A-B'!O1057,'Speed Bin A-B'!O1161,'Speed Bin A-B'!O1473,'Speed Bin A-B'!O1577,'Speed Bin A-B'!O1681,'Speed Bin A-B'!O1785,'Speed Bin A-B'!O1889)</f>
        <v>0</v>
      </c>
      <c r="P10" s="268">
        <f>SUM('Speed Bin A-B'!P17,'Speed Bin A-B'!P121,'Speed Bin A-B'!P225,'Speed Bin A-B'!P329,'Speed Bin A-B'!P433,'Speed Bin A-B'!P745,'Speed Bin A-B'!P849,'Speed Bin A-B'!P953,'Speed Bin A-B'!P1057,'Speed Bin A-B'!P1161,'Speed Bin A-B'!P1473,'Speed Bin A-B'!P1577,'Speed Bin A-B'!P1681,'Speed Bin A-B'!P1785,'Speed Bin A-B'!P1889)</f>
        <v>0</v>
      </c>
      <c r="Q10" s="268">
        <f>SUM('Speed Bin A-B'!Q17,'Speed Bin A-B'!Q121,'Speed Bin A-B'!Q225,'Speed Bin A-B'!Q329,'Speed Bin A-B'!Q433,'Speed Bin A-B'!Q745,'Speed Bin A-B'!Q849,'Speed Bin A-B'!Q953,'Speed Bin A-B'!Q1057,'Speed Bin A-B'!Q1161,'Speed Bin A-B'!Q1473,'Speed Bin A-B'!Q1577,'Speed Bin A-B'!Q1681,'Speed Bin A-B'!Q1785,'Speed Bin A-B'!Q1889)</f>
        <v>0</v>
      </c>
      <c r="R10" s="268">
        <f>SUM('Speed Bin A-B'!R17,'Speed Bin A-B'!R121,'Speed Bin A-B'!R225,'Speed Bin A-B'!R329,'Speed Bin A-B'!R433,'Speed Bin A-B'!R745,'Speed Bin A-B'!R849,'Speed Bin A-B'!R953,'Speed Bin A-B'!R1057,'Speed Bin A-B'!R1161,'Speed Bin A-B'!R1473,'Speed Bin A-B'!R1577,'Speed Bin A-B'!R1681,'Speed Bin A-B'!R1785,'Speed Bin A-B'!R1889)</f>
        <v>0</v>
      </c>
      <c r="S10" s="268">
        <f>SUM('Speed Bin A-B'!S17,'Speed Bin A-B'!S121,'Speed Bin A-B'!S225,'Speed Bin A-B'!S329,'Speed Bin A-B'!S433,'Speed Bin A-B'!S745,'Speed Bin A-B'!S849,'Speed Bin A-B'!S953,'Speed Bin A-B'!S1057,'Speed Bin A-B'!S1161,'Speed Bin A-B'!S1473,'Speed Bin A-B'!S1577,'Speed Bin A-B'!S1681,'Speed Bin A-B'!S1785,'Speed Bin A-B'!S1889)</f>
        <v>0</v>
      </c>
      <c r="T10" s="268">
        <f>SUM('Speed Bin A-B'!T17,'Speed Bin A-B'!T121,'Speed Bin A-B'!T225,'Speed Bin A-B'!T329,'Speed Bin A-B'!T433,'Speed Bin A-B'!T745,'Speed Bin A-B'!T849,'Speed Bin A-B'!T953,'Speed Bin A-B'!T1057,'Speed Bin A-B'!T1161,'Speed Bin A-B'!T1473,'Speed Bin A-B'!T1577,'Speed Bin A-B'!T1681,'Speed Bin A-B'!T1785,'Speed Bin A-B'!T1889)</f>
        <v>0</v>
      </c>
      <c r="U10" s="268">
        <f>SUM('Speed Bin A-B'!U17,'Speed Bin A-B'!U121,'Speed Bin A-B'!U225,'Speed Bin A-B'!U329,'Speed Bin A-B'!U433,'Speed Bin A-B'!U745,'Speed Bin A-B'!U849,'Speed Bin A-B'!U953,'Speed Bin A-B'!U1057,'Speed Bin A-B'!U1161,'Speed Bin A-B'!U1473,'Speed Bin A-B'!U1577,'Speed Bin A-B'!U1681,'Speed Bin A-B'!U1785,'Speed Bin A-B'!U1889)</f>
        <v>0</v>
      </c>
      <c r="V10" s="269">
        <f>IFERROR(AVERAGE('Speed Bin A-B'!V17,'Speed Bin A-B'!V121,'Speed Bin A-B'!V225,'Speed Bin A-B'!V329,'Speed Bin A-B'!V433,'Speed Bin A-B'!V745,'Speed Bin A-B'!V849,'Speed Bin A-B'!V953,'Speed Bin A-B'!V1057,'Speed Bin A-B'!V1161,'Speed Bin A-B'!V1473,'Speed Bin A-B'!V1577,'Speed Bin A-B'!V1681,'Speed Bin A-B'!V1785,'Speed Bin A-B'!V1889),"-")</f>
        <v>23.15</v>
      </c>
      <c r="W10" s="269" t="str">
        <f>IFERROR(AVERAGE('Speed Bin A-B'!W17,'Speed Bin A-B'!W121,'Speed Bin A-B'!W225,'Speed Bin A-B'!W329,'Speed Bin A-B'!W433,'Speed Bin A-B'!W745,'Speed Bin A-B'!W849,'Speed Bin A-B'!W953,'Speed Bin A-B'!W1057,'Speed Bin A-B'!W1161,'Speed Bin A-B'!W1473,'Speed Bin A-B'!W1577,'Speed Bin A-B'!W1681,'Speed Bin A-B'!W1785,'Speed Bin A-B'!W1889),"-")</f>
        <v>-</v>
      </c>
      <c r="X10" s="262"/>
      <c r="Y10" s="262"/>
      <c r="Z10" s="267">
        <v>0.25</v>
      </c>
      <c r="AA10" s="270">
        <f t="shared" ref="AA10:AR10" si="6">SUM(C28:C31)</f>
        <v>0</v>
      </c>
      <c r="AB10" s="270">
        <f t="shared" si="6"/>
        <v>1</v>
      </c>
      <c r="AC10" s="270">
        <f t="shared" si="6"/>
        <v>3</v>
      </c>
      <c r="AD10" s="270">
        <f t="shared" si="6"/>
        <v>11</v>
      </c>
      <c r="AE10" s="270">
        <f t="shared" si="6"/>
        <v>7</v>
      </c>
      <c r="AF10" s="270">
        <f t="shared" si="6"/>
        <v>10</v>
      </c>
      <c r="AG10" s="270">
        <f t="shared" si="6"/>
        <v>3</v>
      </c>
      <c r="AH10" s="270">
        <f t="shared" si="6"/>
        <v>3</v>
      </c>
      <c r="AI10" s="270">
        <f t="shared" si="6"/>
        <v>0</v>
      </c>
      <c r="AJ10" s="270">
        <f t="shared" si="6"/>
        <v>0</v>
      </c>
      <c r="AK10" s="270">
        <f t="shared" si="6"/>
        <v>0</v>
      </c>
      <c r="AL10" s="270">
        <f t="shared" si="6"/>
        <v>0</v>
      </c>
      <c r="AM10" s="270">
        <f t="shared" si="6"/>
        <v>0</v>
      </c>
      <c r="AN10" s="270">
        <f t="shared" si="6"/>
        <v>0</v>
      </c>
      <c r="AO10" s="270">
        <f t="shared" si="6"/>
        <v>0</v>
      </c>
      <c r="AP10" s="270">
        <f t="shared" si="6"/>
        <v>0</v>
      </c>
      <c r="AQ10" s="270">
        <f t="shared" si="6"/>
        <v>0</v>
      </c>
      <c r="AR10" s="270">
        <f t="shared" si="6"/>
        <v>0</v>
      </c>
      <c r="AS10" s="270">
        <f>SUM(U28:U31)</f>
        <v>0</v>
      </c>
      <c r="AT10" s="269">
        <f>IFERROR(AVERAGE(V28:V31),"-")</f>
        <v>28.639166666666668</v>
      </c>
      <c r="AU10" s="269" t="str">
        <f>IFERROR(AVERAGE(W28:W31),"-")</f>
        <v>-</v>
      </c>
    </row>
    <row r="11" spans="1:47" x14ac:dyDescent="0.25">
      <c r="A11" s="267">
        <v>7.2916666666666699E-2</v>
      </c>
      <c r="B11" s="268">
        <f>SUM('Speed Bin A-B'!B18,'Speed Bin A-B'!B122,'Speed Bin A-B'!B226,'Speed Bin A-B'!B330,'Speed Bin A-B'!B434,'Speed Bin A-B'!B746,'Speed Bin A-B'!B850,'Speed Bin A-B'!B954,'Speed Bin A-B'!B1058,'Speed Bin A-B'!B1162,'Speed Bin A-B'!B1474,'Speed Bin A-B'!B1578,'Speed Bin A-B'!B1682,'Speed Bin A-B'!B1786,'Speed Bin A-B'!B1890)</f>
        <v>1</v>
      </c>
      <c r="C11" s="268">
        <f>SUM('Speed Bin A-B'!C18,'Speed Bin A-B'!C122,'Speed Bin A-B'!C226,'Speed Bin A-B'!C330,'Speed Bin A-B'!C434,'Speed Bin A-B'!C746,'Speed Bin A-B'!C850,'Speed Bin A-B'!C954,'Speed Bin A-B'!C1058,'Speed Bin A-B'!C1162,'Speed Bin A-B'!C1474,'Speed Bin A-B'!C1578,'Speed Bin A-B'!C1682,'Speed Bin A-B'!C1786,'Speed Bin A-B'!C1890)</f>
        <v>0</v>
      </c>
      <c r="D11" s="268">
        <f>SUM('Speed Bin A-B'!D18,'Speed Bin A-B'!D122,'Speed Bin A-B'!D226,'Speed Bin A-B'!D330,'Speed Bin A-B'!D434,'Speed Bin A-B'!D746,'Speed Bin A-B'!D850,'Speed Bin A-B'!D954,'Speed Bin A-B'!D1058,'Speed Bin A-B'!D1162,'Speed Bin A-B'!D1474,'Speed Bin A-B'!D1578,'Speed Bin A-B'!D1682,'Speed Bin A-B'!D1786,'Speed Bin A-B'!D1890)</f>
        <v>0</v>
      </c>
      <c r="E11" s="268">
        <f>SUM('Speed Bin A-B'!E18,'Speed Bin A-B'!E122,'Speed Bin A-B'!E226,'Speed Bin A-B'!E330,'Speed Bin A-B'!E434,'Speed Bin A-B'!E746,'Speed Bin A-B'!E850,'Speed Bin A-B'!E954,'Speed Bin A-B'!E1058,'Speed Bin A-B'!E1162,'Speed Bin A-B'!E1474,'Speed Bin A-B'!E1578,'Speed Bin A-B'!E1682,'Speed Bin A-B'!E1786,'Speed Bin A-B'!E1890)</f>
        <v>1</v>
      </c>
      <c r="F11" s="268">
        <f>SUM('Speed Bin A-B'!F18,'Speed Bin A-B'!F122,'Speed Bin A-B'!F226,'Speed Bin A-B'!F330,'Speed Bin A-B'!F434,'Speed Bin A-B'!F746,'Speed Bin A-B'!F850,'Speed Bin A-B'!F954,'Speed Bin A-B'!F1058,'Speed Bin A-B'!F1162,'Speed Bin A-B'!F1474,'Speed Bin A-B'!F1578,'Speed Bin A-B'!F1682,'Speed Bin A-B'!F1786,'Speed Bin A-B'!F1890)</f>
        <v>0</v>
      </c>
      <c r="G11" s="268">
        <f>SUM('Speed Bin A-B'!G18,'Speed Bin A-B'!G122,'Speed Bin A-B'!G226,'Speed Bin A-B'!G330,'Speed Bin A-B'!G434,'Speed Bin A-B'!G746,'Speed Bin A-B'!G850,'Speed Bin A-B'!G954,'Speed Bin A-B'!G1058,'Speed Bin A-B'!G1162,'Speed Bin A-B'!G1474,'Speed Bin A-B'!G1578,'Speed Bin A-B'!G1682,'Speed Bin A-B'!G1786,'Speed Bin A-B'!G1890)</f>
        <v>0</v>
      </c>
      <c r="H11" s="268">
        <f>SUM('Speed Bin A-B'!H18,'Speed Bin A-B'!H122,'Speed Bin A-B'!H226,'Speed Bin A-B'!H330,'Speed Bin A-B'!H434,'Speed Bin A-B'!H746,'Speed Bin A-B'!H850,'Speed Bin A-B'!H954,'Speed Bin A-B'!H1058,'Speed Bin A-B'!H1162,'Speed Bin A-B'!H1474,'Speed Bin A-B'!H1578,'Speed Bin A-B'!H1682,'Speed Bin A-B'!H1786,'Speed Bin A-B'!H1890)</f>
        <v>0</v>
      </c>
      <c r="I11" s="268">
        <f>SUM('Speed Bin A-B'!I18,'Speed Bin A-B'!I122,'Speed Bin A-B'!I226,'Speed Bin A-B'!I330,'Speed Bin A-B'!I434,'Speed Bin A-B'!I746,'Speed Bin A-B'!I850,'Speed Bin A-B'!I954,'Speed Bin A-B'!I1058,'Speed Bin A-B'!I1162,'Speed Bin A-B'!I1474,'Speed Bin A-B'!I1578,'Speed Bin A-B'!I1682,'Speed Bin A-B'!I1786,'Speed Bin A-B'!I1890)</f>
        <v>0</v>
      </c>
      <c r="J11" s="268">
        <f>SUM('Speed Bin A-B'!J18,'Speed Bin A-B'!J122,'Speed Bin A-B'!J226,'Speed Bin A-B'!J330,'Speed Bin A-B'!J434,'Speed Bin A-B'!J746,'Speed Bin A-B'!J850,'Speed Bin A-B'!J954,'Speed Bin A-B'!J1058,'Speed Bin A-B'!J1162,'Speed Bin A-B'!J1474,'Speed Bin A-B'!J1578,'Speed Bin A-B'!J1682,'Speed Bin A-B'!J1786,'Speed Bin A-B'!J1890)</f>
        <v>0</v>
      </c>
      <c r="K11" s="268">
        <f>SUM('Speed Bin A-B'!K18,'Speed Bin A-B'!K122,'Speed Bin A-B'!K226,'Speed Bin A-B'!K330,'Speed Bin A-B'!K434,'Speed Bin A-B'!K746,'Speed Bin A-B'!K850,'Speed Bin A-B'!K954,'Speed Bin A-B'!K1058,'Speed Bin A-B'!K1162,'Speed Bin A-B'!K1474,'Speed Bin A-B'!K1578,'Speed Bin A-B'!K1682,'Speed Bin A-B'!K1786,'Speed Bin A-B'!K1890)</f>
        <v>0</v>
      </c>
      <c r="L11" s="268">
        <f>SUM('Speed Bin A-B'!L18,'Speed Bin A-B'!L122,'Speed Bin A-B'!L226,'Speed Bin A-B'!L330,'Speed Bin A-B'!L434,'Speed Bin A-B'!L746,'Speed Bin A-B'!L850,'Speed Bin A-B'!L954,'Speed Bin A-B'!L1058,'Speed Bin A-B'!L1162,'Speed Bin A-B'!L1474,'Speed Bin A-B'!L1578,'Speed Bin A-B'!L1682,'Speed Bin A-B'!L1786,'Speed Bin A-B'!L1890)</f>
        <v>0</v>
      </c>
      <c r="M11" s="268">
        <f>SUM('Speed Bin A-B'!M18,'Speed Bin A-B'!M122,'Speed Bin A-B'!M226,'Speed Bin A-B'!M330,'Speed Bin A-B'!M434,'Speed Bin A-B'!M746,'Speed Bin A-B'!M850,'Speed Bin A-B'!M954,'Speed Bin A-B'!M1058,'Speed Bin A-B'!M1162,'Speed Bin A-B'!M1474,'Speed Bin A-B'!M1578,'Speed Bin A-B'!M1682,'Speed Bin A-B'!M1786,'Speed Bin A-B'!M1890)</f>
        <v>0</v>
      </c>
      <c r="N11" s="268">
        <f>SUM('Speed Bin A-B'!N18,'Speed Bin A-B'!N122,'Speed Bin A-B'!N226,'Speed Bin A-B'!N330,'Speed Bin A-B'!N434,'Speed Bin A-B'!N746,'Speed Bin A-B'!N850,'Speed Bin A-B'!N954,'Speed Bin A-B'!N1058,'Speed Bin A-B'!N1162,'Speed Bin A-B'!N1474,'Speed Bin A-B'!N1578,'Speed Bin A-B'!N1682,'Speed Bin A-B'!N1786,'Speed Bin A-B'!N1890)</f>
        <v>0</v>
      </c>
      <c r="O11" s="268">
        <f>SUM('Speed Bin A-B'!O18,'Speed Bin A-B'!O122,'Speed Bin A-B'!O226,'Speed Bin A-B'!O330,'Speed Bin A-B'!O434,'Speed Bin A-B'!O746,'Speed Bin A-B'!O850,'Speed Bin A-B'!O954,'Speed Bin A-B'!O1058,'Speed Bin A-B'!O1162,'Speed Bin A-B'!O1474,'Speed Bin A-B'!O1578,'Speed Bin A-B'!O1682,'Speed Bin A-B'!O1786,'Speed Bin A-B'!O1890)</f>
        <v>0</v>
      </c>
      <c r="P11" s="268">
        <f>SUM('Speed Bin A-B'!P18,'Speed Bin A-B'!P122,'Speed Bin A-B'!P226,'Speed Bin A-B'!P330,'Speed Bin A-B'!P434,'Speed Bin A-B'!P746,'Speed Bin A-B'!P850,'Speed Bin A-B'!P954,'Speed Bin A-B'!P1058,'Speed Bin A-B'!P1162,'Speed Bin A-B'!P1474,'Speed Bin A-B'!P1578,'Speed Bin A-B'!P1682,'Speed Bin A-B'!P1786,'Speed Bin A-B'!P1890)</f>
        <v>0</v>
      </c>
      <c r="Q11" s="268">
        <f>SUM('Speed Bin A-B'!Q18,'Speed Bin A-B'!Q122,'Speed Bin A-B'!Q226,'Speed Bin A-B'!Q330,'Speed Bin A-B'!Q434,'Speed Bin A-B'!Q746,'Speed Bin A-B'!Q850,'Speed Bin A-B'!Q954,'Speed Bin A-B'!Q1058,'Speed Bin A-B'!Q1162,'Speed Bin A-B'!Q1474,'Speed Bin A-B'!Q1578,'Speed Bin A-B'!Q1682,'Speed Bin A-B'!Q1786,'Speed Bin A-B'!Q1890)</f>
        <v>0</v>
      </c>
      <c r="R11" s="268">
        <f>SUM('Speed Bin A-B'!R18,'Speed Bin A-B'!R122,'Speed Bin A-B'!R226,'Speed Bin A-B'!R330,'Speed Bin A-B'!R434,'Speed Bin A-B'!R746,'Speed Bin A-B'!R850,'Speed Bin A-B'!R954,'Speed Bin A-B'!R1058,'Speed Bin A-B'!R1162,'Speed Bin A-B'!R1474,'Speed Bin A-B'!R1578,'Speed Bin A-B'!R1682,'Speed Bin A-B'!R1786,'Speed Bin A-B'!R1890)</f>
        <v>0</v>
      </c>
      <c r="S11" s="268">
        <f>SUM('Speed Bin A-B'!S18,'Speed Bin A-B'!S122,'Speed Bin A-B'!S226,'Speed Bin A-B'!S330,'Speed Bin A-B'!S434,'Speed Bin A-B'!S746,'Speed Bin A-B'!S850,'Speed Bin A-B'!S954,'Speed Bin A-B'!S1058,'Speed Bin A-B'!S1162,'Speed Bin A-B'!S1474,'Speed Bin A-B'!S1578,'Speed Bin A-B'!S1682,'Speed Bin A-B'!S1786,'Speed Bin A-B'!S1890)</f>
        <v>0</v>
      </c>
      <c r="T11" s="268">
        <f>SUM('Speed Bin A-B'!T18,'Speed Bin A-B'!T122,'Speed Bin A-B'!T226,'Speed Bin A-B'!T330,'Speed Bin A-B'!T434,'Speed Bin A-B'!T746,'Speed Bin A-B'!T850,'Speed Bin A-B'!T954,'Speed Bin A-B'!T1058,'Speed Bin A-B'!T1162,'Speed Bin A-B'!T1474,'Speed Bin A-B'!T1578,'Speed Bin A-B'!T1682,'Speed Bin A-B'!T1786,'Speed Bin A-B'!T1890)</f>
        <v>0</v>
      </c>
      <c r="U11" s="268">
        <f>SUM('Speed Bin A-B'!U18,'Speed Bin A-B'!U122,'Speed Bin A-B'!U226,'Speed Bin A-B'!U330,'Speed Bin A-B'!U434,'Speed Bin A-B'!U746,'Speed Bin A-B'!U850,'Speed Bin A-B'!U954,'Speed Bin A-B'!U1058,'Speed Bin A-B'!U1162,'Speed Bin A-B'!U1474,'Speed Bin A-B'!U1578,'Speed Bin A-B'!U1682,'Speed Bin A-B'!U1786,'Speed Bin A-B'!U1890)</f>
        <v>0</v>
      </c>
      <c r="V11" s="269">
        <f>IFERROR(AVERAGE('Speed Bin A-B'!V18,'Speed Bin A-B'!V122,'Speed Bin A-B'!V226,'Speed Bin A-B'!V330,'Speed Bin A-B'!V434,'Speed Bin A-B'!V746,'Speed Bin A-B'!V850,'Speed Bin A-B'!V954,'Speed Bin A-B'!V1058,'Speed Bin A-B'!V1162,'Speed Bin A-B'!V1474,'Speed Bin A-B'!V1578,'Speed Bin A-B'!V1682,'Speed Bin A-B'!V1786,'Speed Bin A-B'!V1890),"-")</f>
        <v>18.899999999999999</v>
      </c>
      <c r="W11" s="269" t="str">
        <f>IFERROR(AVERAGE('Speed Bin A-B'!W18,'Speed Bin A-B'!W122,'Speed Bin A-B'!W226,'Speed Bin A-B'!W330,'Speed Bin A-B'!W434,'Speed Bin A-B'!W746,'Speed Bin A-B'!W850,'Speed Bin A-B'!W954,'Speed Bin A-B'!W1058,'Speed Bin A-B'!W1162,'Speed Bin A-B'!W1474,'Speed Bin A-B'!W1578,'Speed Bin A-B'!W1682,'Speed Bin A-B'!W1786,'Speed Bin A-B'!W1890),"-")</f>
        <v>-</v>
      </c>
      <c r="X11" s="262"/>
      <c r="Y11" s="262"/>
      <c r="Z11" s="267">
        <v>0.29166666666666702</v>
      </c>
      <c r="AA11" s="270">
        <f t="shared" ref="AA11:AR11" si="7">SUM(C32:C35)</f>
        <v>3</v>
      </c>
      <c r="AB11" s="270">
        <f t="shared" si="7"/>
        <v>15</v>
      </c>
      <c r="AC11" s="270">
        <f t="shared" si="7"/>
        <v>24</v>
      </c>
      <c r="AD11" s="270">
        <f t="shared" si="7"/>
        <v>85</v>
      </c>
      <c r="AE11" s="270">
        <f t="shared" si="7"/>
        <v>46</v>
      </c>
      <c r="AF11" s="270">
        <f t="shared" si="7"/>
        <v>29</v>
      </c>
      <c r="AG11" s="270">
        <f t="shared" si="7"/>
        <v>12</v>
      </c>
      <c r="AH11" s="270">
        <f t="shared" si="7"/>
        <v>2</v>
      </c>
      <c r="AI11" s="270">
        <f t="shared" si="7"/>
        <v>1</v>
      </c>
      <c r="AJ11" s="270">
        <f t="shared" si="7"/>
        <v>0</v>
      </c>
      <c r="AK11" s="270">
        <f t="shared" si="7"/>
        <v>0</v>
      </c>
      <c r="AL11" s="270">
        <f t="shared" si="7"/>
        <v>0</v>
      </c>
      <c r="AM11" s="270">
        <f t="shared" si="7"/>
        <v>0</v>
      </c>
      <c r="AN11" s="270">
        <f t="shared" si="7"/>
        <v>0</v>
      </c>
      <c r="AO11" s="270">
        <f t="shared" si="7"/>
        <v>0</v>
      </c>
      <c r="AP11" s="270">
        <f t="shared" si="7"/>
        <v>0</v>
      </c>
      <c r="AQ11" s="270">
        <f t="shared" si="7"/>
        <v>0</v>
      </c>
      <c r="AR11" s="270">
        <f t="shared" si="7"/>
        <v>0</v>
      </c>
      <c r="AS11" s="270">
        <f>SUM(U32:U35)</f>
        <v>0</v>
      </c>
      <c r="AT11" s="269">
        <f>IFERROR(AVERAGE(V32:V35),"-")</f>
        <v>24.833333333333332</v>
      </c>
      <c r="AU11" s="269">
        <f>IFERROR(AVERAGE(W32:W35),"-")</f>
        <v>29.45</v>
      </c>
    </row>
    <row r="12" spans="1:47" x14ac:dyDescent="0.25">
      <c r="A12" s="267">
        <v>8.3333333333333301E-2</v>
      </c>
      <c r="B12" s="268">
        <f>SUM('Speed Bin A-B'!B19,'Speed Bin A-B'!B123,'Speed Bin A-B'!B227,'Speed Bin A-B'!B331,'Speed Bin A-B'!B435,'Speed Bin A-B'!B747,'Speed Bin A-B'!B851,'Speed Bin A-B'!B955,'Speed Bin A-B'!B1059,'Speed Bin A-B'!B1163,'Speed Bin A-B'!B1475,'Speed Bin A-B'!B1579,'Speed Bin A-B'!B1683,'Speed Bin A-B'!B1787,'Speed Bin A-B'!B1891)</f>
        <v>0</v>
      </c>
      <c r="C12" s="268">
        <f>SUM('Speed Bin A-B'!C19,'Speed Bin A-B'!C123,'Speed Bin A-B'!C227,'Speed Bin A-B'!C331,'Speed Bin A-B'!C435,'Speed Bin A-B'!C747,'Speed Bin A-B'!C851,'Speed Bin A-B'!C955,'Speed Bin A-B'!C1059,'Speed Bin A-B'!C1163,'Speed Bin A-B'!C1475,'Speed Bin A-B'!C1579,'Speed Bin A-B'!C1683,'Speed Bin A-B'!C1787,'Speed Bin A-B'!C1891)</f>
        <v>0</v>
      </c>
      <c r="D12" s="268">
        <f>SUM('Speed Bin A-B'!D19,'Speed Bin A-B'!D123,'Speed Bin A-B'!D227,'Speed Bin A-B'!D331,'Speed Bin A-B'!D435,'Speed Bin A-B'!D747,'Speed Bin A-B'!D851,'Speed Bin A-B'!D955,'Speed Bin A-B'!D1059,'Speed Bin A-B'!D1163,'Speed Bin A-B'!D1475,'Speed Bin A-B'!D1579,'Speed Bin A-B'!D1683,'Speed Bin A-B'!D1787,'Speed Bin A-B'!D1891)</f>
        <v>0</v>
      </c>
      <c r="E12" s="268">
        <f>SUM('Speed Bin A-B'!E19,'Speed Bin A-B'!E123,'Speed Bin A-B'!E227,'Speed Bin A-B'!E331,'Speed Bin A-B'!E435,'Speed Bin A-B'!E747,'Speed Bin A-B'!E851,'Speed Bin A-B'!E955,'Speed Bin A-B'!E1059,'Speed Bin A-B'!E1163,'Speed Bin A-B'!E1475,'Speed Bin A-B'!E1579,'Speed Bin A-B'!E1683,'Speed Bin A-B'!E1787,'Speed Bin A-B'!E1891)</f>
        <v>0</v>
      </c>
      <c r="F12" s="268">
        <f>SUM('Speed Bin A-B'!F19,'Speed Bin A-B'!F123,'Speed Bin A-B'!F227,'Speed Bin A-B'!F331,'Speed Bin A-B'!F435,'Speed Bin A-B'!F747,'Speed Bin A-B'!F851,'Speed Bin A-B'!F955,'Speed Bin A-B'!F1059,'Speed Bin A-B'!F1163,'Speed Bin A-B'!F1475,'Speed Bin A-B'!F1579,'Speed Bin A-B'!F1683,'Speed Bin A-B'!F1787,'Speed Bin A-B'!F1891)</f>
        <v>0</v>
      </c>
      <c r="G12" s="268">
        <f>SUM('Speed Bin A-B'!G19,'Speed Bin A-B'!G123,'Speed Bin A-B'!G227,'Speed Bin A-B'!G331,'Speed Bin A-B'!G435,'Speed Bin A-B'!G747,'Speed Bin A-B'!G851,'Speed Bin A-B'!G955,'Speed Bin A-B'!G1059,'Speed Bin A-B'!G1163,'Speed Bin A-B'!G1475,'Speed Bin A-B'!G1579,'Speed Bin A-B'!G1683,'Speed Bin A-B'!G1787,'Speed Bin A-B'!G1891)</f>
        <v>0</v>
      </c>
      <c r="H12" s="268">
        <f>SUM('Speed Bin A-B'!H19,'Speed Bin A-B'!H123,'Speed Bin A-B'!H227,'Speed Bin A-B'!H331,'Speed Bin A-B'!H435,'Speed Bin A-B'!H747,'Speed Bin A-B'!H851,'Speed Bin A-B'!H955,'Speed Bin A-B'!H1059,'Speed Bin A-B'!H1163,'Speed Bin A-B'!H1475,'Speed Bin A-B'!H1579,'Speed Bin A-B'!H1683,'Speed Bin A-B'!H1787,'Speed Bin A-B'!H1891)</f>
        <v>0</v>
      </c>
      <c r="I12" s="268">
        <f>SUM('Speed Bin A-B'!I19,'Speed Bin A-B'!I123,'Speed Bin A-B'!I227,'Speed Bin A-B'!I331,'Speed Bin A-B'!I435,'Speed Bin A-B'!I747,'Speed Bin A-B'!I851,'Speed Bin A-B'!I955,'Speed Bin A-B'!I1059,'Speed Bin A-B'!I1163,'Speed Bin A-B'!I1475,'Speed Bin A-B'!I1579,'Speed Bin A-B'!I1683,'Speed Bin A-B'!I1787,'Speed Bin A-B'!I1891)</f>
        <v>0</v>
      </c>
      <c r="J12" s="268">
        <f>SUM('Speed Bin A-B'!J19,'Speed Bin A-B'!J123,'Speed Bin A-B'!J227,'Speed Bin A-B'!J331,'Speed Bin A-B'!J435,'Speed Bin A-B'!J747,'Speed Bin A-B'!J851,'Speed Bin A-B'!J955,'Speed Bin A-B'!J1059,'Speed Bin A-B'!J1163,'Speed Bin A-B'!J1475,'Speed Bin A-B'!J1579,'Speed Bin A-B'!J1683,'Speed Bin A-B'!J1787,'Speed Bin A-B'!J1891)</f>
        <v>0</v>
      </c>
      <c r="K12" s="268">
        <f>SUM('Speed Bin A-B'!K19,'Speed Bin A-B'!K123,'Speed Bin A-B'!K227,'Speed Bin A-B'!K331,'Speed Bin A-B'!K435,'Speed Bin A-B'!K747,'Speed Bin A-B'!K851,'Speed Bin A-B'!K955,'Speed Bin A-B'!K1059,'Speed Bin A-B'!K1163,'Speed Bin A-B'!K1475,'Speed Bin A-B'!K1579,'Speed Bin A-B'!K1683,'Speed Bin A-B'!K1787,'Speed Bin A-B'!K1891)</f>
        <v>0</v>
      </c>
      <c r="L12" s="268">
        <f>SUM('Speed Bin A-B'!L19,'Speed Bin A-B'!L123,'Speed Bin A-B'!L227,'Speed Bin A-B'!L331,'Speed Bin A-B'!L435,'Speed Bin A-B'!L747,'Speed Bin A-B'!L851,'Speed Bin A-B'!L955,'Speed Bin A-B'!L1059,'Speed Bin A-B'!L1163,'Speed Bin A-B'!L1475,'Speed Bin A-B'!L1579,'Speed Bin A-B'!L1683,'Speed Bin A-B'!L1787,'Speed Bin A-B'!L1891)</f>
        <v>0</v>
      </c>
      <c r="M12" s="268">
        <f>SUM('Speed Bin A-B'!M19,'Speed Bin A-B'!M123,'Speed Bin A-B'!M227,'Speed Bin A-B'!M331,'Speed Bin A-B'!M435,'Speed Bin A-B'!M747,'Speed Bin A-B'!M851,'Speed Bin A-B'!M955,'Speed Bin A-B'!M1059,'Speed Bin A-B'!M1163,'Speed Bin A-B'!M1475,'Speed Bin A-B'!M1579,'Speed Bin A-B'!M1683,'Speed Bin A-B'!M1787,'Speed Bin A-B'!M1891)</f>
        <v>0</v>
      </c>
      <c r="N12" s="268">
        <f>SUM('Speed Bin A-B'!N19,'Speed Bin A-B'!N123,'Speed Bin A-B'!N227,'Speed Bin A-B'!N331,'Speed Bin A-B'!N435,'Speed Bin A-B'!N747,'Speed Bin A-B'!N851,'Speed Bin A-B'!N955,'Speed Bin A-B'!N1059,'Speed Bin A-B'!N1163,'Speed Bin A-B'!N1475,'Speed Bin A-B'!N1579,'Speed Bin A-B'!N1683,'Speed Bin A-B'!N1787,'Speed Bin A-B'!N1891)</f>
        <v>0</v>
      </c>
      <c r="O12" s="268">
        <f>SUM('Speed Bin A-B'!O19,'Speed Bin A-B'!O123,'Speed Bin A-B'!O227,'Speed Bin A-B'!O331,'Speed Bin A-B'!O435,'Speed Bin A-B'!O747,'Speed Bin A-B'!O851,'Speed Bin A-B'!O955,'Speed Bin A-B'!O1059,'Speed Bin A-B'!O1163,'Speed Bin A-B'!O1475,'Speed Bin A-B'!O1579,'Speed Bin A-B'!O1683,'Speed Bin A-B'!O1787,'Speed Bin A-B'!O1891)</f>
        <v>0</v>
      </c>
      <c r="P12" s="268">
        <f>SUM('Speed Bin A-B'!P19,'Speed Bin A-B'!P123,'Speed Bin A-B'!P227,'Speed Bin A-B'!P331,'Speed Bin A-B'!P435,'Speed Bin A-B'!P747,'Speed Bin A-B'!P851,'Speed Bin A-B'!P955,'Speed Bin A-B'!P1059,'Speed Bin A-B'!P1163,'Speed Bin A-B'!P1475,'Speed Bin A-B'!P1579,'Speed Bin A-B'!P1683,'Speed Bin A-B'!P1787,'Speed Bin A-B'!P1891)</f>
        <v>0</v>
      </c>
      <c r="Q12" s="268">
        <f>SUM('Speed Bin A-B'!Q19,'Speed Bin A-B'!Q123,'Speed Bin A-B'!Q227,'Speed Bin A-B'!Q331,'Speed Bin A-B'!Q435,'Speed Bin A-B'!Q747,'Speed Bin A-B'!Q851,'Speed Bin A-B'!Q955,'Speed Bin A-B'!Q1059,'Speed Bin A-B'!Q1163,'Speed Bin A-B'!Q1475,'Speed Bin A-B'!Q1579,'Speed Bin A-B'!Q1683,'Speed Bin A-B'!Q1787,'Speed Bin A-B'!Q1891)</f>
        <v>0</v>
      </c>
      <c r="R12" s="268">
        <f>SUM('Speed Bin A-B'!R19,'Speed Bin A-B'!R123,'Speed Bin A-B'!R227,'Speed Bin A-B'!R331,'Speed Bin A-B'!R435,'Speed Bin A-B'!R747,'Speed Bin A-B'!R851,'Speed Bin A-B'!R955,'Speed Bin A-B'!R1059,'Speed Bin A-B'!R1163,'Speed Bin A-B'!R1475,'Speed Bin A-B'!R1579,'Speed Bin A-B'!R1683,'Speed Bin A-B'!R1787,'Speed Bin A-B'!R1891)</f>
        <v>0</v>
      </c>
      <c r="S12" s="268">
        <f>SUM('Speed Bin A-B'!S19,'Speed Bin A-B'!S123,'Speed Bin A-B'!S227,'Speed Bin A-B'!S331,'Speed Bin A-B'!S435,'Speed Bin A-B'!S747,'Speed Bin A-B'!S851,'Speed Bin A-B'!S955,'Speed Bin A-B'!S1059,'Speed Bin A-B'!S1163,'Speed Bin A-B'!S1475,'Speed Bin A-B'!S1579,'Speed Bin A-B'!S1683,'Speed Bin A-B'!S1787,'Speed Bin A-B'!S1891)</f>
        <v>0</v>
      </c>
      <c r="T12" s="268">
        <f>SUM('Speed Bin A-B'!T19,'Speed Bin A-B'!T123,'Speed Bin A-B'!T227,'Speed Bin A-B'!T331,'Speed Bin A-B'!T435,'Speed Bin A-B'!T747,'Speed Bin A-B'!T851,'Speed Bin A-B'!T955,'Speed Bin A-B'!T1059,'Speed Bin A-B'!T1163,'Speed Bin A-B'!T1475,'Speed Bin A-B'!T1579,'Speed Bin A-B'!T1683,'Speed Bin A-B'!T1787,'Speed Bin A-B'!T1891)</f>
        <v>0</v>
      </c>
      <c r="U12" s="268">
        <f>SUM('Speed Bin A-B'!U19,'Speed Bin A-B'!U123,'Speed Bin A-B'!U227,'Speed Bin A-B'!U331,'Speed Bin A-B'!U435,'Speed Bin A-B'!U747,'Speed Bin A-B'!U851,'Speed Bin A-B'!U955,'Speed Bin A-B'!U1059,'Speed Bin A-B'!U1163,'Speed Bin A-B'!U1475,'Speed Bin A-B'!U1579,'Speed Bin A-B'!U1683,'Speed Bin A-B'!U1787,'Speed Bin A-B'!U1891)</f>
        <v>0</v>
      </c>
      <c r="V12" s="269" t="str">
        <f>IFERROR(AVERAGE('Speed Bin A-B'!V19,'Speed Bin A-B'!V123,'Speed Bin A-B'!V227,'Speed Bin A-B'!V331,'Speed Bin A-B'!V435,'Speed Bin A-B'!V747,'Speed Bin A-B'!V851,'Speed Bin A-B'!V955,'Speed Bin A-B'!V1059,'Speed Bin A-B'!V1163,'Speed Bin A-B'!V1475,'Speed Bin A-B'!V1579,'Speed Bin A-B'!V1683,'Speed Bin A-B'!V1787,'Speed Bin A-B'!V1891),"-")</f>
        <v>-</v>
      </c>
      <c r="W12" s="269" t="str">
        <f>IFERROR(AVERAGE('Speed Bin A-B'!W19,'Speed Bin A-B'!W123,'Speed Bin A-B'!W227,'Speed Bin A-B'!W331,'Speed Bin A-B'!W435,'Speed Bin A-B'!W747,'Speed Bin A-B'!W851,'Speed Bin A-B'!W955,'Speed Bin A-B'!W1059,'Speed Bin A-B'!W1163,'Speed Bin A-B'!W1475,'Speed Bin A-B'!W1579,'Speed Bin A-B'!W1683,'Speed Bin A-B'!W1787,'Speed Bin A-B'!W1891),"-")</f>
        <v>-</v>
      </c>
      <c r="X12" s="262"/>
      <c r="Y12" s="262"/>
      <c r="Z12" s="267">
        <v>0.33333333333333298</v>
      </c>
      <c r="AA12" s="270">
        <f t="shared" ref="AA12:AR12" si="8">SUM(C36:C39)</f>
        <v>1</v>
      </c>
      <c r="AB12" s="270">
        <f t="shared" si="8"/>
        <v>14</v>
      </c>
      <c r="AC12" s="270">
        <f t="shared" si="8"/>
        <v>60</v>
      </c>
      <c r="AD12" s="270">
        <f t="shared" si="8"/>
        <v>115</v>
      </c>
      <c r="AE12" s="270">
        <f t="shared" si="8"/>
        <v>107</v>
      </c>
      <c r="AF12" s="270">
        <f t="shared" si="8"/>
        <v>39</v>
      </c>
      <c r="AG12" s="270">
        <f t="shared" si="8"/>
        <v>14</v>
      </c>
      <c r="AH12" s="270">
        <f t="shared" si="8"/>
        <v>2</v>
      </c>
      <c r="AI12" s="270">
        <f t="shared" si="8"/>
        <v>1</v>
      </c>
      <c r="AJ12" s="270">
        <f t="shared" si="8"/>
        <v>0</v>
      </c>
      <c r="AK12" s="270">
        <f t="shared" si="8"/>
        <v>0</v>
      </c>
      <c r="AL12" s="270">
        <f t="shared" si="8"/>
        <v>0</v>
      </c>
      <c r="AM12" s="270">
        <f t="shared" si="8"/>
        <v>0</v>
      </c>
      <c r="AN12" s="270">
        <f t="shared" si="8"/>
        <v>0</v>
      </c>
      <c r="AO12" s="270">
        <f t="shared" si="8"/>
        <v>0</v>
      </c>
      <c r="AP12" s="270">
        <f t="shared" si="8"/>
        <v>0</v>
      </c>
      <c r="AQ12" s="270">
        <f t="shared" si="8"/>
        <v>0</v>
      </c>
      <c r="AR12" s="270">
        <f t="shared" si="8"/>
        <v>0</v>
      </c>
      <c r="AS12" s="270">
        <f>SUM(U36:U39)</f>
        <v>0</v>
      </c>
      <c r="AT12" s="269">
        <f>IFERROR(AVERAGE(V36:V39),"-")</f>
        <v>25.058333333333337</v>
      </c>
      <c r="AU12" s="269">
        <f>IFERROR(AVERAGE(W36:W39),"-")</f>
        <v>29.906666666666666</v>
      </c>
    </row>
    <row r="13" spans="1:47" x14ac:dyDescent="0.25">
      <c r="A13" s="267">
        <v>9.375E-2</v>
      </c>
      <c r="B13" s="268">
        <f>SUM('Speed Bin A-B'!B20,'Speed Bin A-B'!B124,'Speed Bin A-B'!B228,'Speed Bin A-B'!B332,'Speed Bin A-B'!B436,'Speed Bin A-B'!B748,'Speed Bin A-B'!B852,'Speed Bin A-B'!B956,'Speed Bin A-B'!B1060,'Speed Bin A-B'!B1164,'Speed Bin A-B'!B1476,'Speed Bin A-B'!B1580,'Speed Bin A-B'!B1684,'Speed Bin A-B'!B1788,'Speed Bin A-B'!B1892)</f>
        <v>1</v>
      </c>
      <c r="C13" s="268">
        <f>SUM('Speed Bin A-B'!C20,'Speed Bin A-B'!C124,'Speed Bin A-B'!C228,'Speed Bin A-B'!C332,'Speed Bin A-B'!C436,'Speed Bin A-B'!C748,'Speed Bin A-B'!C852,'Speed Bin A-B'!C956,'Speed Bin A-B'!C1060,'Speed Bin A-B'!C1164,'Speed Bin A-B'!C1476,'Speed Bin A-B'!C1580,'Speed Bin A-B'!C1684,'Speed Bin A-B'!C1788,'Speed Bin A-B'!C1892)</f>
        <v>0</v>
      </c>
      <c r="D13" s="268">
        <f>SUM('Speed Bin A-B'!D20,'Speed Bin A-B'!D124,'Speed Bin A-B'!D228,'Speed Bin A-B'!D332,'Speed Bin A-B'!D436,'Speed Bin A-B'!D748,'Speed Bin A-B'!D852,'Speed Bin A-B'!D956,'Speed Bin A-B'!D1060,'Speed Bin A-B'!D1164,'Speed Bin A-B'!D1476,'Speed Bin A-B'!D1580,'Speed Bin A-B'!D1684,'Speed Bin A-B'!D1788,'Speed Bin A-B'!D1892)</f>
        <v>0</v>
      </c>
      <c r="E13" s="268">
        <f>SUM('Speed Bin A-B'!E20,'Speed Bin A-B'!E124,'Speed Bin A-B'!E228,'Speed Bin A-B'!E332,'Speed Bin A-B'!E436,'Speed Bin A-B'!E748,'Speed Bin A-B'!E852,'Speed Bin A-B'!E956,'Speed Bin A-B'!E1060,'Speed Bin A-B'!E1164,'Speed Bin A-B'!E1476,'Speed Bin A-B'!E1580,'Speed Bin A-B'!E1684,'Speed Bin A-B'!E1788,'Speed Bin A-B'!E1892)</f>
        <v>0</v>
      </c>
      <c r="F13" s="268">
        <f>SUM('Speed Bin A-B'!F20,'Speed Bin A-B'!F124,'Speed Bin A-B'!F228,'Speed Bin A-B'!F332,'Speed Bin A-B'!F436,'Speed Bin A-B'!F748,'Speed Bin A-B'!F852,'Speed Bin A-B'!F956,'Speed Bin A-B'!F1060,'Speed Bin A-B'!F1164,'Speed Bin A-B'!F1476,'Speed Bin A-B'!F1580,'Speed Bin A-B'!F1684,'Speed Bin A-B'!F1788,'Speed Bin A-B'!F1892)</f>
        <v>0</v>
      </c>
      <c r="G13" s="268">
        <f>SUM('Speed Bin A-B'!G20,'Speed Bin A-B'!G124,'Speed Bin A-B'!G228,'Speed Bin A-B'!G332,'Speed Bin A-B'!G436,'Speed Bin A-B'!G748,'Speed Bin A-B'!G852,'Speed Bin A-B'!G956,'Speed Bin A-B'!G1060,'Speed Bin A-B'!G1164,'Speed Bin A-B'!G1476,'Speed Bin A-B'!G1580,'Speed Bin A-B'!G1684,'Speed Bin A-B'!G1788,'Speed Bin A-B'!G1892)</f>
        <v>0</v>
      </c>
      <c r="H13" s="268">
        <f>SUM('Speed Bin A-B'!H20,'Speed Bin A-B'!H124,'Speed Bin A-B'!H228,'Speed Bin A-B'!H332,'Speed Bin A-B'!H436,'Speed Bin A-B'!H748,'Speed Bin A-B'!H852,'Speed Bin A-B'!H956,'Speed Bin A-B'!H1060,'Speed Bin A-B'!H1164,'Speed Bin A-B'!H1476,'Speed Bin A-B'!H1580,'Speed Bin A-B'!H1684,'Speed Bin A-B'!H1788,'Speed Bin A-B'!H1892)</f>
        <v>0</v>
      </c>
      <c r="I13" s="268">
        <f>SUM('Speed Bin A-B'!I20,'Speed Bin A-B'!I124,'Speed Bin A-B'!I228,'Speed Bin A-B'!I332,'Speed Bin A-B'!I436,'Speed Bin A-B'!I748,'Speed Bin A-B'!I852,'Speed Bin A-B'!I956,'Speed Bin A-B'!I1060,'Speed Bin A-B'!I1164,'Speed Bin A-B'!I1476,'Speed Bin A-B'!I1580,'Speed Bin A-B'!I1684,'Speed Bin A-B'!I1788,'Speed Bin A-B'!I1892)</f>
        <v>1</v>
      </c>
      <c r="J13" s="268">
        <f>SUM('Speed Bin A-B'!J20,'Speed Bin A-B'!J124,'Speed Bin A-B'!J228,'Speed Bin A-B'!J332,'Speed Bin A-B'!J436,'Speed Bin A-B'!J748,'Speed Bin A-B'!J852,'Speed Bin A-B'!J956,'Speed Bin A-B'!J1060,'Speed Bin A-B'!J1164,'Speed Bin A-B'!J1476,'Speed Bin A-B'!J1580,'Speed Bin A-B'!J1684,'Speed Bin A-B'!J1788,'Speed Bin A-B'!J1892)</f>
        <v>0</v>
      </c>
      <c r="K13" s="268">
        <f>SUM('Speed Bin A-B'!K20,'Speed Bin A-B'!K124,'Speed Bin A-B'!K228,'Speed Bin A-B'!K332,'Speed Bin A-B'!K436,'Speed Bin A-B'!K748,'Speed Bin A-B'!K852,'Speed Bin A-B'!K956,'Speed Bin A-B'!K1060,'Speed Bin A-B'!K1164,'Speed Bin A-B'!K1476,'Speed Bin A-B'!K1580,'Speed Bin A-B'!K1684,'Speed Bin A-B'!K1788,'Speed Bin A-B'!K1892)</f>
        <v>0</v>
      </c>
      <c r="L13" s="268">
        <f>SUM('Speed Bin A-B'!L20,'Speed Bin A-B'!L124,'Speed Bin A-B'!L228,'Speed Bin A-B'!L332,'Speed Bin A-B'!L436,'Speed Bin A-B'!L748,'Speed Bin A-B'!L852,'Speed Bin A-B'!L956,'Speed Bin A-B'!L1060,'Speed Bin A-B'!L1164,'Speed Bin A-B'!L1476,'Speed Bin A-B'!L1580,'Speed Bin A-B'!L1684,'Speed Bin A-B'!L1788,'Speed Bin A-B'!L1892)</f>
        <v>0</v>
      </c>
      <c r="M13" s="268">
        <f>SUM('Speed Bin A-B'!M20,'Speed Bin A-B'!M124,'Speed Bin A-B'!M228,'Speed Bin A-B'!M332,'Speed Bin A-B'!M436,'Speed Bin A-B'!M748,'Speed Bin A-B'!M852,'Speed Bin A-B'!M956,'Speed Bin A-B'!M1060,'Speed Bin A-B'!M1164,'Speed Bin A-B'!M1476,'Speed Bin A-B'!M1580,'Speed Bin A-B'!M1684,'Speed Bin A-B'!M1788,'Speed Bin A-B'!M1892)</f>
        <v>0</v>
      </c>
      <c r="N13" s="268">
        <f>SUM('Speed Bin A-B'!N20,'Speed Bin A-B'!N124,'Speed Bin A-B'!N228,'Speed Bin A-B'!N332,'Speed Bin A-B'!N436,'Speed Bin A-B'!N748,'Speed Bin A-B'!N852,'Speed Bin A-B'!N956,'Speed Bin A-B'!N1060,'Speed Bin A-B'!N1164,'Speed Bin A-B'!N1476,'Speed Bin A-B'!N1580,'Speed Bin A-B'!N1684,'Speed Bin A-B'!N1788,'Speed Bin A-B'!N1892)</f>
        <v>0</v>
      </c>
      <c r="O13" s="268">
        <f>SUM('Speed Bin A-B'!O20,'Speed Bin A-B'!O124,'Speed Bin A-B'!O228,'Speed Bin A-B'!O332,'Speed Bin A-B'!O436,'Speed Bin A-B'!O748,'Speed Bin A-B'!O852,'Speed Bin A-B'!O956,'Speed Bin A-B'!O1060,'Speed Bin A-B'!O1164,'Speed Bin A-B'!O1476,'Speed Bin A-B'!O1580,'Speed Bin A-B'!O1684,'Speed Bin A-B'!O1788,'Speed Bin A-B'!O1892)</f>
        <v>0</v>
      </c>
      <c r="P13" s="268">
        <f>SUM('Speed Bin A-B'!P20,'Speed Bin A-B'!P124,'Speed Bin A-B'!P228,'Speed Bin A-B'!P332,'Speed Bin A-B'!P436,'Speed Bin A-B'!P748,'Speed Bin A-B'!P852,'Speed Bin A-B'!P956,'Speed Bin A-B'!P1060,'Speed Bin A-B'!P1164,'Speed Bin A-B'!P1476,'Speed Bin A-B'!P1580,'Speed Bin A-B'!P1684,'Speed Bin A-B'!P1788,'Speed Bin A-B'!P1892)</f>
        <v>0</v>
      </c>
      <c r="Q13" s="268">
        <f>SUM('Speed Bin A-B'!Q20,'Speed Bin A-B'!Q124,'Speed Bin A-B'!Q228,'Speed Bin A-B'!Q332,'Speed Bin A-B'!Q436,'Speed Bin A-B'!Q748,'Speed Bin A-B'!Q852,'Speed Bin A-B'!Q956,'Speed Bin A-B'!Q1060,'Speed Bin A-B'!Q1164,'Speed Bin A-B'!Q1476,'Speed Bin A-B'!Q1580,'Speed Bin A-B'!Q1684,'Speed Bin A-B'!Q1788,'Speed Bin A-B'!Q1892)</f>
        <v>0</v>
      </c>
      <c r="R13" s="268">
        <f>SUM('Speed Bin A-B'!R20,'Speed Bin A-B'!R124,'Speed Bin A-B'!R228,'Speed Bin A-B'!R332,'Speed Bin A-B'!R436,'Speed Bin A-B'!R748,'Speed Bin A-B'!R852,'Speed Bin A-B'!R956,'Speed Bin A-B'!R1060,'Speed Bin A-B'!R1164,'Speed Bin A-B'!R1476,'Speed Bin A-B'!R1580,'Speed Bin A-B'!R1684,'Speed Bin A-B'!R1788,'Speed Bin A-B'!R1892)</f>
        <v>0</v>
      </c>
      <c r="S13" s="268">
        <f>SUM('Speed Bin A-B'!S20,'Speed Bin A-B'!S124,'Speed Bin A-B'!S228,'Speed Bin A-B'!S332,'Speed Bin A-B'!S436,'Speed Bin A-B'!S748,'Speed Bin A-B'!S852,'Speed Bin A-B'!S956,'Speed Bin A-B'!S1060,'Speed Bin A-B'!S1164,'Speed Bin A-B'!S1476,'Speed Bin A-B'!S1580,'Speed Bin A-B'!S1684,'Speed Bin A-B'!S1788,'Speed Bin A-B'!S1892)</f>
        <v>0</v>
      </c>
      <c r="T13" s="268">
        <f>SUM('Speed Bin A-B'!T20,'Speed Bin A-B'!T124,'Speed Bin A-B'!T228,'Speed Bin A-B'!T332,'Speed Bin A-B'!T436,'Speed Bin A-B'!T748,'Speed Bin A-B'!T852,'Speed Bin A-B'!T956,'Speed Bin A-B'!T1060,'Speed Bin A-B'!T1164,'Speed Bin A-B'!T1476,'Speed Bin A-B'!T1580,'Speed Bin A-B'!T1684,'Speed Bin A-B'!T1788,'Speed Bin A-B'!T1892)</f>
        <v>0</v>
      </c>
      <c r="U13" s="268">
        <f>SUM('Speed Bin A-B'!U20,'Speed Bin A-B'!U124,'Speed Bin A-B'!U228,'Speed Bin A-B'!U332,'Speed Bin A-B'!U436,'Speed Bin A-B'!U748,'Speed Bin A-B'!U852,'Speed Bin A-B'!U956,'Speed Bin A-B'!U1060,'Speed Bin A-B'!U1164,'Speed Bin A-B'!U1476,'Speed Bin A-B'!U1580,'Speed Bin A-B'!U1684,'Speed Bin A-B'!U1788,'Speed Bin A-B'!U1892)</f>
        <v>0</v>
      </c>
      <c r="V13" s="269">
        <f>IFERROR(AVERAGE('Speed Bin A-B'!V20,'Speed Bin A-B'!V124,'Speed Bin A-B'!V228,'Speed Bin A-B'!V332,'Speed Bin A-B'!V436,'Speed Bin A-B'!V748,'Speed Bin A-B'!V852,'Speed Bin A-B'!V956,'Speed Bin A-B'!V1060,'Speed Bin A-B'!V1164,'Speed Bin A-B'!V1476,'Speed Bin A-B'!V1580,'Speed Bin A-B'!V1684,'Speed Bin A-B'!V1788,'Speed Bin A-B'!V1892),"-")</f>
        <v>38.4</v>
      </c>
      <c r="W13" s="269" t="str">
        <f>IFERROR(AVERAGE('Speed Bin A-B'!W20,'Speed Bin A-B'!W124,'Speed Bin A-B'!W228,'Speed Bin A-B'!W332,'Speed Bin A-B'!W436,'Speed Bin A-B'!W748,'Speed Bin A-B'!W852,'Speed Bin A-B'!W956,'Speed Bin A-B'!W1060,'Speed Bin A-B'!W1164,'Speed Bin A-B'!W1476,'Speed Bin A-B'!W1580,'Speed Bin A-B'!W1684,'Speed Bin A-B'!W1788,'Speed Bin A-B'!W1892),"-")</f>
        <v>-</v>
      </c>
      <c r="X13" s="262"/>
      <c r="Y13" s="262"/>
      <c r="Z13" s="267">
        <v>0.375</v>
      </c>
      <c r="AA13" s="270">
        <f t="shared" ref="AA13:AR13" si="9">SUM(C40:C43)</f>
        <v>0</v>
      </c>
      <c r="AB13" s="270">
        <f t="shared" si="9"/>
        <v>9</v>
      </c>
      <c r="AC13" s="270">
        <f t="shared" si="9"/>
        <v>13</v>
      </c>
      <c r="AD13" s="270">
        <f t="shared" si="9"/>
        <v>36</v>
      </c>
      <c r="AE13" s="270">
        <f t="shared" si="9"/>
        <v>27</v>
      </c>
      <c r="AF13" s="270">
        <f t="shared" si="9"/>
        <v>17</v>
      </c>
      <c r="AG13" s="270">
        <f t="shared" si="9"/>
        <v>1</v>
      </c>
      <c r="AH13" s="270">
        <f t="shared" si="9"/>
        <v>0</v>
      </c>
      <c r="AI13" s="270">
        <f t="shared" si="9"/>
        <v>0</v>
      </c>
      <c r="AJ13" s="270">
        <f t="shared" si="9"/>
        <v>0</v>
      </c>
      <c r="AK13" s="270">
        <f t="shared" si="9"/>
        <v>0</v>
      </c>
      <c r="AL13" s="270">
        <f t="shared" si="9"/>
        <v>0</v>
      </c>
      <c r="AM13" s="270">
        <f t="shared" si="9"/>
        <v>0</v>
      </c>
      <c r="AN13" s="270">
        <f t="shared" si="9"/>
        <v>0</v>
      </c>
      <c r="AO13" s="270">
        <f t="shared" si="9"/>
        <v>0</v>
      </c>
      <c r="AP13" s="270">
        <f t="shared" si="9"/>
        <v>0</v>
      </c>
      <c r="AQ13" s="270">
        <f t="shared" si="9"/>
        <v>0</v>
      </c>
      <c r="AR13" s="270">
        <f t="shared" si="9"/>
        <v>0</v>
      </c>
      <c r="AS13" s="270">
        <f>SUM(U40:U43)</f>
        <v>0</v>
      </c>
      <c r="AT13" s="269">
        <f>IFERROR(AVERAGE(V40:V43),"-")</f>
        <v>23.529166666666669</v>
      </c>
      <c r="AU13" s="269" t="str">
        <f>IFERROR(AVERAGE(W40:W43),"-")</f>
        <v>-</v>
      </c>
    </row>
    <row r="14" spans="1:47" x14ac:dyDescent="0.25">
      <c r="A14" s="267">
        <v>0.104166666666667</v>
      </c>
      <c r="B14" s="268">
        <f>SUM('Speed Bin A-B'!B21,'Speed Bin A-B'!B125,'Speed Bin A-B'!B229,'Speed Bin A-B'!B333,'Speed Bin A-B'!B437,'Speed Bin A-B'!B749,'Speed Bin A-B'!B853,'Speed Bin A-B'!B957,'Speed Bin A-B'!B1061,'Speed Bin A-B'!B1165,'Speed Bin A-B'!B1477,'Speed Bin A-B'!B1581,'Speed Bin A-B'!B1685,'Speed Bin A-B'!B1789,'Speed Bin A-B'!B1893)</f>
        <v>0</v>
      </c>
      <c r="C14" s="268">
        <f>SUM('Speed Bin A-B'!C21,'Speed Bin A-B'!C125,'Speed Bin A-B'!C229,'Speed Bin A-B'!C333,'Speed Bin A-B'!C437,'Speed Bin A-B'!C749,'Speed Bin A-B'!C853,'Speed Bin A-B'!C957,'Speed Bin A-B'!C1061,'Speed Bin A-B'!C1165,'Speed Bin A-B'!C1477,'Speed Bin A-B'!C1581,'Speed Bin A-B'!C1685,'Speed Bin A-B'!C1789,'Speed Bin A-B'!C1893)</f>
        <v>0</v>
      </c>
      <c r="D14" s="268">
        <f>SUM('Speed Bin A-B'!D21,'Speed Bin A-B'!D125,'Speed Bin A-B'!D229,'Speed Bin A-B'!D333,'Speed Bin A-B'!D437,'Speed Bin A-B'!D749,'Speed Bin A-B'!D853,'Speed Bin A-B'!D957,'Speed Bin A-B'!D1061,'Speed Bin A-B'!D1165,'Speed Bin A-B'!D1477,'Speed Bin A-B'!D1581,'Speed Bin A-B'!D1685,'Speed Bin A-B'!D1789,'Speed Bin A-B'!D1893)</f>
        <v>0</v>
      </c>
      <c r="E14" s="268">
        <f>SUM('Speed Bin A-B'!E21,'Speed Bin A-B'!E125,'Speed Bin A-B'!E229,'Speed Bin A-B'!E333,'Speed Bin A-B'!E437,'Speed Bin A-B'!E749,'Speed Bin A-B'!E853,'Speed Bin A-B'!E957,'Speed Bin A-B'!E1061,'Speed Bin A-B'!E1165,'Speed Bin A-B'!E1477,'Speed Bin A-B'!E1581,'Speed Bin A-B'!E1685,'Speed Bin A-B'!E1789,'Speed Bin A-B'!E1893)</f>
        <v>0</v>
      </c>
      <c r="F14" s="268">
        <f>SUM('Speed Bin A-B'!F21,'Speed Bin A-B'!F125,'Speed Bin A-B'!F229,'Speed Bin A-B'!F333,'Speed Bin A-B'!F437,'Speed Bin A-B'!F749,'Speed Bin A-B'!F853,'Speed Bin A-B'!F957,'Speed Bin A-B'!F1061,'Speed Bin A-B'!F1165,'Speed Bin A-B'!F1477,'Speed Bin A-B'!F1581,'Speed Bin A-B'!F1685,'Speed Bin A-B'!F1789,'Speed Bin A-B'!F1893)</f>
        <v>0</v>
      </c>
      <c r="G14" s="268">
        <f>SUM('Speed Bin A-B'!G21,'Speed Bin A-B'!G125,'Speed Bin A-B'!G229,'Speed Bin A-B'!G333,'Speed Bin A-B'!G437,'Speed Bin A-B'!G749,'Speed Bin A-B'!G853,'Speed Bin A-B'!G957,'Speed Bin A-B'!G1061,'Speed Bin A-B'!G1165,'Speed Bin A-B'!G1477,'Speed Bin A-B'!G1581,'Speed Bin A-B'!G1685,'Speed Bin A-B'!G1789,'Speed Bin A-B'!G1893)</f>
        <v>0</v>
      </c>
      <c r="H14" s="268">
        <f>SUM('Speed Bin A-B'!H21,'Speed Bin A-B'!H125,'Speed Bin A-B'!H229,'Speed Bin A-B'!H333,'Speed Bin A-B'!H437,'Speed Bin A-B'!H749,'Speed Bin A-B'!H853,'Speed Bin A-B'!H957,'Speed Bin A-B'!H1061,'Speed Bin A-B'!H1165,'Speed Bin A-B'!H1477,'Speed Bin A-B'!H1581,'Speed Bin A-B'!H1685,'Speed Bin A-B'!H1789,'Speed Bin A-B'!H1893)</f>
        <v>0</v>
      </c>
      <c r="I14" s="268">
        <f>SUM('Speed Bin A-B'!I21,'Speed Bin A-B'!I125,'Speed Bin A-B'!I229,'Speed Bin A-B'!I333,'Speed Bin A-B'!I437,'Speed Bin A-B'!I749,'Speed Bin A-B'!I853,'Speed Bin A-B'!I957,'Speed Bin A-B'!I1061,'Speed Bin A-B'!I1165,'Speed Bin A-B'!I1477,'Speed Bin A-B'!I1581,'Speed Bin A-B'!I1685,'Speed Bin A-B'!I1789,'Speed Bin A-B'!I1893)</f>
        <v>0</v>
      </c>
      <c r="J14" s="268">
        <f>SUM('Speed Bin A-B'!J21,'Speed Bin A-B'!J125,'Speed Bin A-B'!J229,'Speed Bin A-B'!J333,'Speed Bin A-B'!J437,'Speed Bin A-B'!J749,'Speed Bin A-B'!J853,'Speed Bin A-B'!J957,'Speed Bin A-B'!J1061,'Speed Bin A-B'!J1165,'Speed Bin A-B'!J1477,'Speed Bin A-B'!J1581,'Speed Bin A-B'!J1685,'Speed Bin A-B'!J1789,'Speed Bin A-B'!J1893)</f>
        <v>0</v>
      </c>
      <c r="K14" s="268">
        <f>SUM('Speed Bin A-B'!K21,'Speed Bin A-B'!K125,'Speed Bin A-B'!K229,'Speed Bin A-B'!K333,'Speed Bin A-B'!K437,'Speed Bin A-B'!K749,'Speed Bin A-B'!K853,'Speed Bin A-B'!K957,'Speed Bin A-B'!K1061,'Speed Bin A-B'!K1165,'Speed Bin A-B'!K1477,'Speed Bin A-B'!K1581,'Speed Bin A-B'!K1685,'Speed Bin A-B'!K1789,'Speed Bin A-B'!K1893)</f>
        <v>0</v>
      </c>
      <c r="L14" s="268">
        <f>SUM('Speed Bin A-B'!L21,'Speed Bin A-B'!L125,'Speed Bin A-B'!L229,'Speed Bin A-B'!L333,'Speed Bin A-B'!L437,'Speed Bin A-B'!L749,'Speed Bin A-B'!L853,'Speed Bin A-B'!L957,'Speed Bin A-B'!L1061,'Speed Bin A-B'!L1165,'Speed Bin A-B'!L1477,'Speed Bin A-B'!L1581,'Speed Bin A-B'!L1685,'Speed Bin A-B'!L1789,'Speed Bin A-B'!L1893)</f>
        <v>0</v>
      </c>
      <c r="M14" s="268">
        <f>SUM('Speed Bin A-B'!M21,'Speed Bin A-B'!M125,'Speed Bin A-B'!M229,'Speed Bin A-B'!M333,'Speed Bin A-B'!M437,'Speed Bin A-B'!M749,'Speed Bin A-B'!M853,'Speed Bin A-B'!M957,'Speed Bin A-B'!M1061,'Speed Bin A-B'!M1165,'Speed Bin A-B'!M1477,'Speed Bin A-B'!M1581,'Speed Bin A-B'!M1685,'Speed Bin A-B'!M1789,'Speed Bin A-B'!M1893)</f>
        <v>0</v>
      </c>
      <c r="N14" s="268">
        <f>SUM('Speed Bin A-B'!N21,'Speed Bin A-B'!N125,'Speed Bin A-B'!N229,'Speed Bin A-B'!N333,'Speed Bin A-B'!N437,'Speed Bin A-B'!N749,'Speed Bin A-B'!N853,'Speed Bin A-B'!N957,'Speed Bin A-B'!N1061,'Speed Bin A-B'!N1165,'Speed Bin A-B'!N1477,'Speed Bin A-B'!N1581,'Speed Bin A-B'!N1685,'Speed Bin A-B'!N1789,'Speed Bin A-B'!N1893)</f>
        <v>0</v>
      </c>
      <c r="O14" s="268">
        <f>SUM('Speed Bin A-B'!O21,'Speed Bin A-B'!O125,'Speed Bin A-B'!O229,'Speed Bin A-B'!O333,'Speed Bin A-B'!O437,'Speed Bin A-B'!O749,'Speed Bin A-B'!O853,'Speed Bin A-B'!O957,'Speed Bin A-B'!O1061,'Speed Bin A-B'!O1165,'Speed Bin A-B'!O1477,'Speed Bin A-B'!O1581,'Speed Bin A-B'!O1685,'Speed Bin A-B'!O1789,'Speed Bin A-B'!O1893)</f>
        <v>0</v>
      </c>
      <c r="P14" s="268">
        <f>SUM('Speed Bin A-B'!P21,'Speed Bin A-B'!P125,'Speed Bin A-B'!P229,'Speed Bin A-B'!P333,'Speed Bin A-B'!P437,'Speed Bin A-B'!P749,'Speed Bin A-B'!P853,'Speed Bin A-B'!P957,'Speed Bin A-B'!P1061,'Speed Bin A-B'!P1165,'Speed Bin A-B'!P1477,'Speed Bin A-B'!P1581,'Speed Bin A-B'!P1685,'Speed Bin A-B'!P1789,'Speed Bin A-B'!P1893)</f>
        <v>0</v>
      </c>
      <c r="Q14" s="268">
        <f>SUM('Speed Bin A-B'!Q21,'Speed Bin A-B'!Q125,'Speed Bin A-B'!Q229,'Speed Bin A-B'!Q333,'Speed Bin A-B'!Q437,'Speed Bin A-B'!Q749,'Speed Bin A-B'!Q853,'Speed Bin A-B'!Q957,'Speed Bin A-B'!Q1061,'Speed Bin A-B'!Q1165,'Speed Bin A-B'!Q1477,'Speed Bin A-B'!Q1581,'Speed Bin A-B'!Q1685,'Speed Bin A-B'!Q1789,'Speed Bin A-B'!Q1893)</f>
        <v>0</v>
      </c>
      <c r="R14" s="268">
        <f>SUM('Speed Bin A-B'!R21,'Speed Bin A-B'!R125,'Speed Bin A-B'!R229,'Speed Bin A-B'!R333,'Speed Bin A-B'!R437,'Speed Bin A-B'!R749,'Speed Bin A-B'!R853,'Speed Bin A-B'!R957,'Speed Bin A-B'!R1061,'Speed Bin A-B'!R1165,'Speed Bin A-B'!R1477,'Speed Bin A-B'!R1581,'Speed Bin A-B'!R1685,'Speed Bin A-B'!R1789,'Speed Bin A-B'!R1893)</f>
        <v>0</v>
      </c>
      <c r="S14" s="268">
        <f>SUM('Speed Bin A-B'!S21,'Speed Bin A-B'!S125,'Speed Bin A-B'!S229,'Speed Bin A-B'!S333,'Speed Bin A-B'!S437,'Speed Bin A-B'!S749,'Speed Bin A-B'!S853,'Speed Bin A-B'!S957,'Speed Bin A-B'!S1061,'Speed Bin A-B'!S1165,'Speed Bin A-B'!S1477,'Speed Bin A-B'!S1581,'Speed Bin A-B'!S1685,'Speed Bin A-B'!S1789,'Speed Bin A-B'!S1893)</f>
        <v>0</v>
      </c>
      <c r="T14" s="268">
        <f>SUM('Speed Bin A-B'!T21,'Speed Bin A-B'!T125,'Speed Bin A-B'!T229,'Speed Bin A-B'!T333,'Speed Bin A-B'!T437,'Speed Bin A-B'!T749,'Speed Bin A-B'!T853,'Speed Bin A-B'!T957,'Speed Bin A-B'!T1061,'Speed Bin A-B'!T1165,'Speed Bin A-B'!T1477,'Speed Bin A-B'!T1581,'Speed Bin A-B'!T1685,'Speed Bin A-B'!T1789,'Speed Bin A-B'!T1893)</f>
        <v>0</v>
      </c>
      <c r="U14" s="268">
        <f>SUM('Speed Bin A-B'!U21,'Speed Bin A-B'!U125,'Speed Bin A-B'!U229,'Speed Bin A-B'!U333,'Speed Bin A-B'!U437,'Speed Bin A-B'!U749,'Speed Bin A-B'!U853,'Speed Bin A-B'!U957,'Speed Bin A-B'!U1061,'Speed Bin A-B'!U1165,'Speed Bin A-B'!U1477,'Speed Bin A-B'!U1581,'Speed Bin A-B'!U1685,'Speed Bin A-B'!U1789,'Speed Bin A-B'!U1893)</f>
        <v>0</v>
      </c>
      <c r="V14" s="269" t="str">
        <f>IFERROR(AVERAGE('Speed Bin A-B'!V21,'Speed Bin A-B'!V125,'Speed Bin A-B'!V229,'Speed Bin A-B'!V333,'Speed Bin A-B'!V437,'Speed Bin A-B'!V749,'Speed Bin A-B'!V853,'Speed Bin A-B'!V957,'Speed Bin A-B'!V1061,'Speed Bin A-B'!V1165,'Speed Bin A-B'!V1477,'Speed Bin A-B'!V1581,'Speed Bin A-B'!V1685,'Speed Bin A-B'!V1789,'Speed Bin A-B'!V1893),"-")</f>
        <v>-</v>
      </c>
      <c r="W14" s="269" t="str">
        <f>IFERROR(AVERAGE('Speed Bin A-B'!W21,'Speed Bin A-B'!W125,'Speed Bin A-B'!W229,'Speed Bin A-B'!W333,'Speed Bin A-B'!W437,'Speed Bin A-B'!W749,'Speed Bin A-B'!W853,'Speed Bin A-B'!W957,'Speed Bin A-B'!W1061,'Speed Bin A-B'!W1165,'Speed Bin A-B'!W1477,'Speed Bin A-B'!W1581,'Speed Bin A-B'!W1685,'Speed Bin A-B'!W1789,'Speed Bin A-B'!W1893),"-")</f>
        <v>-</v>
      </c>
      <c r="X14" s="262"/>
      <c r="Y14" s="262"/>
      <c r="Z14" s="267">
        <v>0.41666666666666702</v>
      </c>
      <c r="AA14" s="270">
        <f t="shared" ref="AA14:AR14" si="10">SUM(C44:C47)</f>
        <v>3</v>
      </c>
      <c r="AB14" s="270">
        <f t="shared" si="10"/>
        <v>7</v>
      </c>
      <c r="AC14" s="270">
        <f t="shared" si="10"/>
        <v>16</v>
      </c>
      <c r="AD14" s="270">
        <f t="shared" si="10"/>
        <v>43</v>
      </c>
      <c r="AE14" s="270">
        <f t="shared" si="10"/>
        <v>19</v>
      </c>
      <c r="AF14" s="270">
        <f t="shared" si="10"/>
        <v>8</v>
      </c>
      <c r="AG14" s="270">
        <f t="shared" si="10"/>
        <v>4</v>
      </c>
      <c r="AH14" s="270">
        <f t="shared" si="10"/>
        <v>0</v>
      </c>
      <c r="AI14" s="270">
        <f t="shared" si="10"/>
        <v>0</v>
      </c>
      <c r="AJ14" s="270">
        <f t="shared" si="10"/>
        <v>0</v>
      </c>
      <c r="AK14" s="270">
        <f t="shared" si="10"/>
        <v>0</v>
      </c>
      <c r="AL14" s="270">
        <f t="shared" si="10"/>
        <v>0</v>
      </c>
      <c r="AM14" s="270">
        <f t="shared" si="10"/>
        <v>0</v>
      </c>
      <c r="AN14" s="270">
        <f t="shared" si="10"/>
        <v>0</v>
      </c>
      <c r="AO14" s="270">
        <f t="shared" si="10"/>
        <v>0</v>
      </c>
      <c r="AP14" s="270">
        <f t="shared" si="10"/>
        <v>0</v>
      </c>
      <c r="AQ14" s="270">
        <f t="shared" si="10"/>
        <v>0</v>
      </c>
      <c r="AR14" s="270">
        <f t="shared" si="10"/>
        <v>0</v>
      </c>
      <c r="AS14" s="270">
        <f>SUM(U44:U47)</f>
        <v>0</v>
      </c>
      <c r="AT14" s="269">
        <f>IFERROR(AVERAGE(V44:V47),"-")</f>
        <v>22.983333333333334</v>
      </c>
      <c r="AU14" s="269" t="str">
        <f>IFERROR(AVERAGE(W44:W47),"-")</f>
        <v>-</v>
      </c>
    </row>
    <row r="15" spans="1:47" x14ac:dyDescent="0.25">
      <c r="A15" s="267">
        <v>0.114583333333333</v>
      </c>
      <c r="B15" s="268">
        <f>SUM('Speed Bin A-B'!B22,'Speed Bin A-B'!B126,'Speed Bin A-B'!B230,'Speed Bin A-B'!B334,'Speed Bin A-B'!B438,'Speed Bin A-B'!B750,'Speed Bin A-B'!B854,'Speed Bin A-B'!B958,'Speed Bin A-B'!B1062,'Speed Bin A-B'!B1166,'Speed Bin A-B'!B1478,'Speed Bin A-B'!B1582,'Speed Bin A-B'!B1686,'Speed Bin A-B'!B1790,'Speed Bin A-B'!B1894)</f>
        <v>0</v>
      </c>
      <c r="C15" s="268">
        <f>SUM('Speed Bin A-B'!C22,'Speed Bin A-B'!C126,'Speed Bin A-B'!C230,'Speed Bin A-B'!C334,'Speed Bin A-B'!C438,'Speed Bin A-B'!C750,'Speed Bin A-B'!C854,'Speed Bin A-B'!C958,'Speed Bin A-B'!C1062,'Speed Bin A-B'!C1166,'Speed Bin A-B'!C1478,'Speed Bin A-B'!C1582,'Speed Bin A-B'!C1686,'Speed Bin A-B'!C1790,'Speed Bin A-B'!C1894)</f>
        <v>0</v>
      </c>
      <c r="D15" s="268">
        <f>SUM('Speed Bin A-B'!D22,'Speed Bin A-B'!D126,'Speed Bin A-B'!D230,'Speed Bin A-B'!D334,'Speed Bin A-B'!D438,'Speed Bin A-B'!D750,'Speed Bin A-B'!D854,'Speed Bin A-B'!D958,'Speed Bin A-B'!D1062,'Speed Bin A-B'!D1166,'Speed Bin A-B'!D1478,'Speed Bin A-B'!D1582,'Speed Bin A-B'!D1686,'Speed Bin A-B'!D1790,'Speed Bin A-B'!D1894)</f>
        <v>0</v>
      </c>
      <c r="E15" s="268">
        <f>SUM('Speed Bin A-B'!E22,'Speed Bin A-B'!E126,'Speed Bin A-B'!E230,'Speed Bin A-B'!E334,'Speed Bin A-B'!E438,'Speed Bin A-B'!E750,'Speed Bin A-B'!E854,'Speed Bin A-B'!E958,'Speed Bin A-B'!E1062,'Speed Bin A-B'!E1166,'Speed Bin A-B'!E1478,'Speed Bin A-B'!E1582,'Speed Bin A-B'!E1686,'Speed Bin A-B'!E1790,'Speed Bin A-B'!E1894)</f>
        <v>0</v>
      </c>
      <c r="F15" s="268">
        <f>SUM('Speed Bin A-B'!F22,'Speed Bin A-B'!F126,'Speed Bin A-B'!F230,'Speed Bin A-B'!F334,'Speed Bin A-B'!F438,'Speed Bin A-B'!F750,'Speed Bin A-B'!F854,'Speed Bin A-B'!F958,'Speed Bin A-B'!F1062,'Speed Bin A-B'!F1166,'Speed Bin A-B'!F1478,'Speed Bin A-B'!F1582,'Speed Bin A-B'!F1686,'Speed Bin A-B'!F1790,'Speed Bin A-B'!F1894)</f>
        <v>0</v>
      </c>
      <c r="G15" s="268">
        <f>SUM('Speed Bin A-B'!G22,'Speed Bin A-B'!G126,'Speed Bin A-B'!G230,'Speed Bin A-B'!G334,'Speed Bin A-B'!G438,'Speed Bin A-B'!G750,'Speed Bin A-B'!G854,'Speed Bin A-B'!G958,'Speed Bin A-B'!G1062,'Speed Bin A-B'!G1166,'Speed Bin A-B'!G1478,'Speed Bin A-B'!G1582,'Speed Bin A-B'!G1686,'Speed Bin A-B'!G1790,'Speed Bin A-B'!G1894)</f>
        <v>0</v>
      </c>
      <c r="H15" s="268">
        <f>SUM('Speed Bin A-B'!H22,'Speed Bin A-B'!H126,'Speed Bin A-B'!H230,'Speed Bin A-B'!H334,'Speed Bin A-B'!H438,'Speed Bin A-B'!H750,'Speed Bin A-B'!H854,'Speed Bin A-B'!H958,'Speed Bin A-B'!H1062,'Speed Bin A-B'!H1166,'Speed Bin A-B'!H1478,'Speed Bin A-B'!H1582,'Speed Bin A-B'!H1686,'Speed Bin A-B'!H1790,'Speed Bin A-B'!H1894)</f>
        <v>0</v>
      </c>
      <c r="I15" s="268">
        <f>SUM('Speed Bin A-B'!I22,'Speed Bin A-B'!I126,'Speed Bin A-B'!I230,'Speed Bin A-B'!I334,'Speed Bin A-B'!I438,'Speed Bin A-B'!I750,'Speed Bin A-B'!I854,'Speed Bin A-B'!I958,'Speed Bin A-B'!I1062,'Speed Bin A-B'!I1166,'Speed Bin A-B'!I1478,'Speed Bin A-B'!I1582,'Speed Bin A-B'!I1686,'Speed Bin A-B'!I1790,'Speed Bin A-B'!I1894)</f>
        <v>0</v>
      </c>
      <c r="J15" s="268">
        <f>SUM('Speed Bin A-B'!J22,'Speed Bin A-B'!J126,'Speed Bin A-B'!J230,'Speed Bin A-B'!J334,'Speed Bin A-B'!J438,'Speed Bin A-B'!J750,'Speed Bin A-B'!J854,'Speed Bin A-B'!J958,'Speed Bin A-B'!J1062,'Speed Bin A-B'!J1166,'Speed Bin A-B'!J1478,'Speed Bin A-B'!J1582,'Speed Bin A-B'!J1686,'Speed Bin A-B'!J1790,'Speed Bin A-B'!J1894)</f>
        <v>0</v>
      </c>
      <c r="K15" s="268">
        <f>SUM('Speed Bin A-B'!K22,'Speed Bin A-B'!K126,'Speed Bin A-B'!K230,'Speed Bin A-B'!K334,'Speed Bin A-B'!K438,'Speed Bin A-B'!K750,'Speed Bin A-B'!K854,'Speed Bin A-B'!K958,'Speed Bin A-B'!K1062,'Speed Bin A-B'!K1166,'Speed Bin A-B'!K1478,'Speed Bin A-B'!K1582,'Speed Bin A-B'!K1686,'Speed Bin A-B'!K1790,'Speed Bin A-B'!K1894)</f>
        <v>0</v>
      </c>
      <c r="L15" s="268">
        <f>SUM('Speed Bin A-B'!L22,'Speed Bin A-B'!L126,'Speed Bin A-B'!L230,'Speed Bin A-B'!L334,'Speed Bin A-B'!L438,'Speed Bin A-B'!L750,'Speed Bin A-B'!L854,'Speed Bin A-B'!L958,'Speed Bin A-B'!L1062,'Speed Bin A-B'!L1166,'Speed Bin A-B'!L1478,'Speed Bin A-B'!L1582,'Speed Bin A-B'!L1686,'Speed Bin A-B'!L1790,'Speed Bin A-B'!L1894)</f>
        <v>0</v>
      </c>
      <c r="M15" s="268">
        <f>SUM('Speed Bin A-B'!M22,'Speed Bin A-B'!M126,'Speed Bin A-B'!M230,'Speed Bin A-B'!M334,'Speed Bin A-B'!M438,'Speed Bin A-B'!M750,'Speed Bin A-B'!M854,'Speed Bin A-B'!M958,'Speed Bin A-B'!M1062,'Speed Bin A-B'!M1166,'Speed Bin A-B'!M1478,'Speed Bin A-B'!M1582,'Speed Bin A-B'!M1686,'Speed Bin A-B'!M1790,'Speed Bin A-B'!M1894)</f>
        <v>0</v>
      </c>
      <c r="N15" s="268">
        <f>SUM('Speed Bin A-B'!N22,'Speed Bin A-B'!N126,'Speed Bin A-B'!N230,'Speed Bin A-B'!N334,'Speed Bin A-B'!N438,'Speed Bin A-B'!N750,'Speed Bin A-B'!N854,'Speed Bin A-B'!N958,'Speed Bin A-B'!N1062,'Speed Bin A-B'!N1166,'Speed Bin A-B'!N1478,'Speed Bin A-B'!N1582,'Speed Bin A-B'!N1686,'Speed Bin A-B'!N1790,'Speed Bin A-B'!N1894)</f>
        <v>0</v>
      </c>
      <c r="O15" s="268">
        <f>SUM('Speed Bin A-B'!O22,'Speed Bin A-B'!O126,'Speed Bin A-B'!O230,'Speed Bin A-B'!O334,'Speed Bin A-B'!O438,'Speed Bin A-B'!O750,'Speed Bin A-B'!O854,'Speed Bin A-B'!O958,'Speed Bin A-B'!O1062,'Speed Bin A-B'!O1166,'Speed Bin A-B'!O1478,'Speed Bin A-B'!O1582,'Speed Bin A-B'!O1686,'Speed Bin A-B'!O1790,'Speed Bin A-B'!O1894)</f>
        <v>0</v>
      </c>
      <c r="P15" s="268">
        <f>SUM('Speed Bin A-B'!P22,'Speed Bin A-B'!P126,'Speed Bin A-B'!P230,'Speed Bin A-B'!P334,'Speed Bin A-B'!P438,'Speed Bin A-B'!P750,'Speed Bin A-B'!P854,'Speed Bin A-B'!P958,'Speed Bin A-B'!P1062,'Speed Bin A-B'!P1166,'Speed Bin A-B'!P1478,'Speed Bin A-B'!P1582,'Speed Bin A-B'!P1686,'Speed Bin A-B'!P1790,'Speed Bin A-B'!P1894)</f>
        <v>0</v>
      </c>
      <c r="Q15" s="268">
        <f>SUM('Speed Bin A-B'!Q22,'Speed Bin A-B'!Q126,'Speed Bin A-B'!Q230,'Speed Bin A-B'!Q334,'Speed Bin A-B'!Q438,'Speed Bin A-B'!Q750,'Speed Bin A-B'!Q854,'Speed Bin A-B'!Q958,'Speed Bin A-B'!Q1062,'Speed Bin A-B'!Q1166,'Speed Bin A-B'!Q1478,'Speed Bin A-B'!Q1582,'Speed Bin A-B'!Q1686,'Speed Bin A-B'!Q1790,'Speed Bin A-B'!Q1894)</f>
        <v>0</v>
      </c>
      <c r="R15" s="268">
        <f>SUM('Speed Bin A-B'!R22,'Speed Bin A-B'!R126,'Speed Bin A-B'!R230,'Speed Bin A-B'!R334,'Speed Bin A-B'!R438,'Speed Bin A-B'!R750,'Speed Bin A-B'!R854,'Speed Bin A-B'!R958,'Speed Bin A-B'!R1062,'Speed Bin A-B'!R1166,'Speed Bin A-B'!R1478,'Speed Bin A-B'!R1582,'Speed Bin A-B'!R1686,'Speed Bin A-B'!R1790,'Speed Bin A-B'!R1894)</f>
        <v>0</v>
      </c>
      <c r="S15" s="268">
        <f>SUM('Speed Bin A-B'!S22,'Speed Bin A-B'!S126,'Speed Bin A-B'!S230,'Speed Bin A-B'!S334,'Speed Bin A-B'!S438,'Speed Bin A-B'!S750,'Speed Bin A-B'!S854,'Speed Bin A-B'!S958,'Speed Bin A-B'!S1062,'Speed Bin A-B'!S1166,'Speed Bin A-B'!S1478,'Speed Bin A-B'!S1582,'Speed Bin A-B'!S1686,'Speed Bin A-B'!S1790,'Speed Bin A-B'!S1894)</f>
        <v>0</v>
      </c>
      <c r="T15" s="268">
        <f>SUM('Speed Bin A-B'!T22,'Speed Bin A-B'!T126,'Speed Bin A-B'!T230,'Speed Bin A-B'!T334,'Speed Bin A-B'!T438,'Speed Bin A-B'!T750,'Speed Bin A-B'!T854,'Speed Bin A-B'!T958,'Speed Bin A-B'!T1062,'Speed Bin A-B'!T1166,'Speed Bin A-B'!T1478,'Speed Bin A-B'!T1582,'Speed Bin A-B'!T1686,'Speed Bin A-B'!T1790,'Speed Bin A-B'!T1894)</f>
        <v>0</v>
      </c>
      <c r="U15" s="268">
        <f>SUM('Speed Bin A-B'!U22,'Speed Bin A-B'!U126,'Speed Bin A-B'!U230,'Speed Bin A-B'!U334,'Speed Bin A-B'!U438,'Speed Bin A-B'!U750,'Speed Bin A-B'!U854,'Speed Bin A-B'!U958,'Speed Bin A-B'!U1062,'Speed Bin A-B'!U1166,'Speed Bin A-B'!U1478,'Speed Bin A-B'!U1582,'Speed Bin A-B'!U1686,'Speed Bin A-B'!U1790,'Speed Bin A-B'!U1894)</f>
        <v>0</v>
      </c>
      <c r="V15" s="269" t="str">
        <f>IFERROR(AVERAGE('Speed Bin A-B'!V22,'Speed Bin A-B'!V126,'Speed Bin A-B'!V230,'Speed Bin A-B'!V334,'Speed Bin A-B'!V438,'Speed Bin A-B'!V750,'Speed Bin A-B'!V854,'Speed Bin A-B'!V958,'Speed Bin A-B'!V1062,'Speed Bin A-B'!V1166,'Speed Bin A-B'!V1478,'Speed Bin A-B'!V1582,'Speed Bin A-B'!V1686,'Speed Bin A-B'!V1790,'Speed Bin A-B'!V1894),"-")</f>
        <v>-</v>
      </c>
      <c r="W15" s="269" t="str">
        <f>IFERROR(AVERAGE('Speed Bin A-B'!W22,'Speed Bin A-B'!W126,'Speed Bin A-B'!W230,'Speed Bin A-B'!W334,'Speed Bin A-B'!W438,'Speed Bin A-B'!W750,'Speed Bin A-B'!W854,'Speed Bin A-B'!W958,'Speed Bin A-B'!W1062,'Speed Bin A-B'!W1166,'Speed Bin A-B'!W1478,'Speed Bin A-B'!W1582,'Speed Bin A-B'!W1686,'Speed Bin A-B'!W1790,'Speed Bin A-B'!W1894),"-")</f>
        <v>-</v>
      </c>
      <c r="X15" s="262"/>
      <c r="Y15" s="262"/>
      <c r="Z15" s="267">
        <v>0.45833333333333298</v>
      </c>
      <c r="AA15" s="270">
        <f t="shared" ref="AA15:AR15" si="11">SUM(C48:C51)</f>
        <v>1</v>
      </c>
      <c r="AB15" s="270">
        <f t="shared" si="11"/>
        <v>5</v>
      </c>
      <c r="AC15" s="270">
        <f t="shared" si="11"/>
        <v>20</v>
      </c>
      <c r="AD15" s="270">
        <f t="shared" si="11"/>
        <v>47</v>
      </c>
      <c r="AE15" s="270">
        <f t="shared" si="11"/>
        <v>41</v>
      </c>
      <c r="AF15" s="270">
        <f t="shared" si="11"/>
        <v>18</v>
      </c>
      <c r="AG15" s="270">
        <f t="shared" si="11"/>
        <v>6</v>
      </c>
      <c r="AH15" s="270">
        <f t="shared" si="11"/>
        <v>0</v>
      </c>
      <c r="AI15" s="270">
        <f t="shared" si="11"/>
        <v>0</v>
      </c>
      <c r="AJ15" s="270">
        <f t="shared" si="11"/>
        <v>0</v>
      </c>
      <c r="AK15" s="270">
        <f t="shared" si="11"/>
        <v>0</v>
      </c>
      <c r="AL15" s="270">
        <f t="shared" si="11"/>
        <v>0</v>
      </c>
      <c r="AM15" s="270">
        <f t="shared" si="11"/>
        <v>0</v>
      </c>
      <c r="AN15" s="270">
        <f t="shared" si="11"/>
        <v>0</v>
      </c>
      <c r="AO15" s="270">
        <f t="shared" si="11"/>
        <v>0</v>
      </c>
      <c r="AP15" s="270">
        <f t="shared" si="11"/>
        <v>0</v>
      </c>
      <c r="AQ15" s="270">
        <f t="shared" si="11"/>
        <v>0</v>
      </c>
      <c r="AR15" s="270">
        <f t="shared" si="11"/>
        <v>0</v>
      </c>
      <c r="AS15" s="270">
        <f>SUM(U48:U51)</f>
        <v>0</v>
      </c>
      <c r="AT15" s="269">
        <f>IFERROR(AVERAGE(V48:V51),"-")</f>
        <v>24.841666666666665</v>
      </c>
      <c r="AU15" s="269">
        <f>IFERROR(AVERAGE(W48:W51),"-")</f>
        <v>30.55</v>
      </c>
    </row>
    <row r="16" spans="1:47" x14ac:dyDescent="0.25">
      <c r="A16" s="267">
        <v>0.125</v>
      </c>
      <c r="B16" s="268">
        <f>SUM('Speed Bin A-B'!B23,'Speed Bin A-B'!B127,'Speed Bin A-B'!B231,'Speed Bin A-B'!B335,'Speed Bin A-B'!B439,'Speed Bin A-B'!B751,'Speed Bin A-B'!B855,'Speed Bin A-B'!B959,'Speed Bin A-B'!B1063,'Speed Bin A-B'!B1167,'Speed Bin A-B'!B1479,'Speed Bin A-B'!B1583,'Speed Bin A-B'!B1687,'Speed Bin A-B'!B1791,'Speed Bin A-B'!B1895)</f>
        <v>0</v>
      </c>
      <c r="C16" s="268">
        <f>SUM('Speed Bin A-B'!C23,'Speed Bin A-B'!C127,'Speed Bin A-B'!C231,'Speed Bin A-B'!C335,'Speed Bin A-B'!C439,'Speed Bin A-B'!C751,'Speed Bin A-B'!C855,'Speed Bin A-B'!C959,'Speed Bin A-B'!C1063,'Speed Bin A-B'!C1167,'Speed Bin A-B'!C1479,'Speed Bin A-B'!C1583,'Speed Bin A-B'!C1687,'Speed Bin A-B'!C1791,'Speed Bin A-B'!C1895)</f>
        <v>0</v>
      </c>
      <c r="D16" s="268">
        <f>SUM('Speed Bin A-B'!D23,'Speed Bin A-B'!D127,'Speed Bin A-B'!D231,'Speed Bin A-B'!D335,'Speed Bin A-B'!D439,'Speed Bin A-B'!D751,'Speed Bin A-B'!D855,'Speed Bin A-B'!D959,'Speed Bin A-B'!D1063,'Speed Bin A-B'!D1167,'Speed Bin A-B'!D1479,'Speed Bin A-B'!D1583,'Speed Bin A-B'!D1687,'Speed Bin A-B'!D1791,'Speed Bin A-B'!D1895)</f>
        <v>0</v>
      </c>
      <c r="E16" s="268">
        <f>SUM('Speed Bin A-B'!E23,'Speed Bin A-B'!E127,'Speed Bin A-B'!E231,'Speed Bin A-B'!E335,'Speed Bin A-B'!E439,'Speed Bin A-B'!E751,'Speed Bin A-B'!E855,'Speed Bin A-B'!E959,'Speed Bin A-B'!E1063,'Speed Bin A-B'!E1167,'Speed Bin A-B'!E1479,'Speed Bin A-B'!E1583,'Speed Bin A-B'!E1687,'Speed Bin A-B'!E1791,'Speed Bin A-B'!E1895)</f>
        <v>0</v>
      </c>
      <c r="F16" s="268">
        <f>SUM('Speed Bin A-B'!F23,'Speed Bin A-B'!F127,'Speed Bin A-B'!F231,'Speed Bin A-B'!F335,'Speed Bin A-B'!F439,'Speed Bin A-B'!F751,'Speed Bin A-B'!F855,'Speed Bin A-B'!F959,'Speed Bin A-B'!F1063,'Speed Bin A-B'!F1167,'Speed Bin A-B'!F1479,'Speed Bin A-B'!F1583,'Speed Bin A-B'!F1687,'Speed Bin A-B'!F1791,'Speed Bin A-B'!F1895)</f>
        <v>0</v>
      </c>
      <c r="G16" s="268">
        <f>SUM('Speed Bin A-B'!G23,'Speed Bin A-B'!G127,'Speed Bin A-B'!G231,'Speed Bin A-B'!G335,'Speed Bin A-B'!G439,'Speed Bin A-B'!G751,'Speed Bin A-B'!G855,'Speed Bin A-B'!G959,'Speed Bin A-B'!G1063,'Speed Bin A-B'!G1167,'Speed Bin A-B'!G1479,'Speed Bin A-B'!G1583,'Speed Bin A-B'!G1687,'Speed Bin A-B'!G1791,'Speed Bin A-B'!G1895)</f>
        <v>0</v>
      </c>
      <c r="H16" s="268">
        <f>SUM('Speed Bin A-B'!H23,'Speed Bin A-B'!H127,'Speed Bin A-B'!H231,'Speed Bin A-B'!H335,'Speed Bin A-B'!H439,'Speed Bin A-B'!H751,'Speed Bin A-B'!H855,'Speed Bin A-B'!H959,'Speed Bin A-B'!H1063,'Speed Bin A-B'!H1167,'Speed Bin A-B'!H1479,'Speed Bin A-B'!H1583,'Speed Bin A-B'!H1687,'Speed Bin A-B'!H1791,'Speed Bin A-B'!H1895)</f>
        <v>0</v>
      </c>
      <c r="I16" s="268">
        <f>SUM('Speed Bin A-B'!I23,'Speed Bin A-B'!I127,'Speed Bin A-B'!I231,'Speed Bin A-B'!I335,'Speed Bin A-B'!I439,'Speed Bin A-B'!I751,'Speed Bin A-B'!I855,'Speed Bin A-B'!I959,'Speed Bin A-B'!I1063,'Speed Bin A-B'!I1167,'Speed Bin A-B'!I1479,'Speed Bin A-B'!I1583,'Speed Bin A-B'!I1687,'Speed Bin A-B'!I1791,'Speed Bin A-B'!I1895)</f>
        <v>0</v>
      </c>
      <c r="J16" s="268">
        <f>SUM('Speed Bin A-B'!J23,'Speed Bin A-B'!J127,'Speed Bin A-B'!J231,'Speed Bin A-B'!J335,'Speed Bin A-B'!J439,'Speed Bin A-B'!J751,'Speed Bin A-B'!J855,'Speed Bin A-B'!J959,'Speed Bin A-B'!J1063,'Speed Bin A-B'!J1167,'Speed Bin A-B'!J1479,'Speed Bin A-B'!J1583,'Speed Bin A-B'!J1687,'Speed Bin A-B'!J1791,'Speed Bin A-B'!J1895)</f>
        <v>0</v>
      </c>
      <c r="K16" s="268">
        <f>SUM('Speed Bin A-B'!K23,'Speed Bin A-B'!K127,'Speed Bin A-B'!K231,'Speed Bin A-B'!K335,'Speed Bin A-B'!K439,'Speed Bin A-B'!K751,'Speed Bin A-B'!K855,'Speed Bin A-B'!K959,'Speed Bin A-B'!K1063,'Speed Bin A-B'!K1167,'Speed Bin A-B'!K1479,'Speed Bin A-B'!K1583,'Speed Bin A-B'!K1687,'Speed Bin A-B'!K1791,'Speed Bin A-B'!K1895)</f>
        <v>0</v>
      </c>
      <c r="L16" s="268">
        <f>SUM('Speed Bin A-B'!L23,'Speed Bin A-B'!L127,'Speed Bin A-B'!L231,'Speed Bin A-B'!L335,'Speed Bin A-B'!L439,'Speed Bin A-B'!L751,'Speed Bin A-B'!L855,'Speed Bin A-B'!L959,'Speed Bin A-B'!L1063,'Speed Bin A-B'!L1167,'Speed Bin A-B'!L1479,'Speed Bin A-B'!L1583,'Speed Bin A-B'!L1687,'Speed Bin A-B'!L1791,'Speed Bin A-B'!L1895)</f>
        <v>0</v>
      </c>
      <c r="M16" s="268">
        <f>SUM('Speed Bin A-B'!M23,'Speed Bin A-B'!M127,'Speed Bin A-B'!M231,'Speed Bin A-B'!M335,'Speed Bin A-B'!M439,'Speed Bin A-B'!M751,'Speed Bin A-B'!M855,'Speed Bin A-B'!M959,'Speed Bin A-B'!M1063,'Speed Bin A-B'!M1167,'Speed Bin A-B'!M1479,'Speed Bin A-B'!M1583,'Speed Bin A-B'!M1687,'Speed Bin A-B'!M1791,'Speed Bin A-B'!M1895)</f>
        <v>0</v>
      </c>
      <c r="N16" s="268">
        <f>SUM('Speed Bin A-B'!N23,'Speed Bin A-B'!N127,'Speed Bin A-B'!N231,'Speed Bin A-B'!N335,'Speed Bin A-B'!N439,'Speed Bin A-B'!N751,'Speed Bin A-B'!N855,'Speed Bin A-B'!N959,'Speed Bin A-B'!N1063,'Speed Bin A-B'!N1167,'Speed Bin A-B'!N1479,'Speed Bin A-B'!N1583,'Speed Bin A-B'!N1687,'Speed Bin A-B'!N1791,'Speed Bin A-B'!N1895)</f>
        <v>0</v>
      </c>
      <c r="O16" s="268">
        <f>SUM('Speed Bin A-B'!O23,'Speed Bin A-B'!O127,'Speed Bin A-B'!O231,'Speed Bin A-B'!O335,'Speed Bin A-B'!O439,'Speed Bin A-B'!O751,'Speed Bin A-B'!O855,'Speed Bin A-B'!O959,'Speed Bin A-B'!O1063,'Speed Bin A-B'!O1167,'Speed Bin A-B'!O1479,'Speed Bin A-B'!O1583,'Speed Bin A-B'!O1687,'Speed Bin A-B'!O1791,'Speed Bin A-B'!O1895)</f>
        <v>0</v>
      </c>
      <c r="P16" s="268">
        <f>SUM('Speed Bin A-B'!P23,'Speed Bin A-B'!P127,'Speed Bin A-B'!P231,'Speed Bin A-B'!P335,'Speed Bin A-B'!P439,'Speed Bin A-B'!P751,'Speed Bin A-B'!P855,'Speed Bin A-B'!P959,'Speed Bin A-B'!P1063,'Speed Bin A-B'!P1167,'Speed Bin A-B'!P1479,'Speed Bin A-B'!P1583,'Speed Bin A-B'!P1687,'Speed Bin A-B'!P1791,'Speed Bin A-B'!P1895)</f>
        <v>0</v>
      </c>
      <c r="Q16" s="268">
        <f>SUM('Speed Bin A-B'!Q23,'Speed Bin A-B'!Q127,'Speed Bin A-B'!Q231,'Speed Bin A-B'!Q335,'Speed Bin A-B'!Q439,'Speed Bin A-B'!Q751,'Speed Bin A-B'!Q855,'Speed Bin A-B'!Q959,'Speed Bin A-B'!Q1063,'Speed Bin A-B'!Q1167,'Speed Bin A-B'!Q1479,'Speed Bin A-B'!Q1583,'Speed Bin A-B'!Q1687,'Speed Bin A-B'!Q1791,'Speed Bin A-B'!Q1895)</f>
        <v>0</v>
      </c>
      <c r="R16" s="268">
        <f>SUM('Speed Bin A-B'!R23,'Speed Bin A-B'!R127,'Speed Bin A-B'!R231,'Speed Bin A-B'!R335,'Speed Bin A-B'!R439,'Speed Bin A-B'!R751,'Speed Bin A-B'!R855,'Speed Bin A-B'!R959,'Speed Bin A-B'!R1063,'Speed Bin A-B'!R1167,'Speed Bin A-B'!R1479,'Speed Bin A-B'!R1583,'Speed Bin A-B'!R1687,'Speed Bin A-B'!R1791,'Speed Bin A-B'!R1895)</f>
        <v>0</v>
      </c>
      <c r="S16" s="268">
        <f>SUM('Speed Bin A-B'!S23,'Speed Bin A-B'!S127,'Speed Bin A-B'!S231,'Speed Bin A-B'!S335,'Speed Bin A-B'!S439,'Speed Bin A-B'!S751,'Speed Bin A-B'!S855,'Speed Bin A-B'!S959,'Speed Bin A-B'!S1063,'Speed Bin A-B'!S1167,'Speed Bin A-B'!S1479,'Speed Bin A-B'!S1583,'Speed Bin A-B'!S1687,'Speed Bin A-B'!S1791,'Speed Bin A-B'!S1895)</f>
        <v>0</v>
      </c>
      <c r="T16" s="268">
        <f>SUM('Speed Bin A-B'!T23,'Speed Bin A-B'!T127,'Speed Bin A-B'!T231,'Speed Bin A-B'!T335,'Speed Bin A-B'!T439,'Speed Bin A-B'!T751,'Speed Bin A-B'!T855,'Speed Bin A-B'!T959,'Speed Bin A-B'!T1063,'Speed Bin A-B'!T1167,'Speed Bin A-B'!T1479,'Speed Bin A-B'!T1583,'Speed Bin A-B'!T1687,'Speed Bin A-B'!T1791,'Speed Bin A-B'!T1895)</f>
        <v>0</v>
      </c>
      <c r="U16" s="268">
        <f>SUM('Speed Bin A-B'!U23,'Speed Bin A-B'!U127,'Speed Bin A-B'!U231,'Speed Bin A-B'!U335,'Speed Bin A-B'!U439,'Speed Bin A-B'!U751,'Speed Bin A-B'!U855,'Speed Bin A-B'!U959,'Speed Bin A-B'!U1063,'Speed Bin A-B'!U1167,'Speed Bin A-B'!U1479,'Speed Bin A-B'!U1583,'Speed Bin A-B'!U1687,'Speed Bin A-B'!U1791,'Speed Bin A-B'!U1895)</f>
        <v>0</v>
      </c>
      <c r="V16" s="269" t="str">
        <f>IFERROR(AVERAGE('Speed Bin A-B'!V23,'Speed Bin A-B'!V127,'Speed Bin A-B'!V231,'Speed Bin A-B'!V335,'Speed Bin A-B'!V439,'Speed Bin A-B'!V751,'Speed Bin A-B'!V855,'Speed Bin A-B'!V959,'Speed Bin A-B'!V1063,'Speed Bin A-B'!V1167,'Speed Bin A-B'!V1479,'Speed Bin A-B'!V1583,'Speed Bin A-B'!V1687,'Speed Bin A-B'!V1791,'Speed Bin A-B'!V1895),"-")</f>
        <v>-</v>
      </c>
      <c r="W16" s="269" t="str">
        <f>IFERROR(AVERAGE('Speed Bin A-B'!W23,'Speed Bin A-B'!W127,'Speed Bin A-B'!W231,'Speed Bin A-B'!W335,'Speed Bin A-B'!W439,'Speed Bin A-B'!W751,'Speed Bin A-B'!W855,'Speed Bin A-B'!W959,'Speed Bin A-B'!W1063,'Speed Bin A-B'!W1167,'Speed Bin A-B'!W1479,'Speed Bin A-B'!W1583,'Speed Bin A-B'!W1687,'Speed Bin A-B'!W1791,'Speed Bin A-B'!W1895),"-")</f>
        <v>-</v>
      </c>
      <c r="X16" s="262"/>
      <c r="Y16" s="262"/>
      <c r="Z16" s="267">
        <v>0.5</v>
      </c>
      <c r="AA16" s="270">
        <f t="shared" ref="AA16:AR16" si="12">SUM(C52:C55)</f>
        <v>4</v>
      </c>
      <c r="AB16" s="270">
        <f t="shared" si="12"/>
        <v>5</v>
      </c>
      <c r="AC16" s="270">
        <f t="shared" si="12"/>
        <v>29</v>
      </c>
      <c r="AD16" s="270">
        <f t="shared" si="12"/>
        <v>57</v>
      </c>
      <c r="AE16" s="270">
        <f t="shared" si="12"/>
        <v>44</v>
      </c>
      <c r="AF16" s="270">
        <f t="shared" si="12"/>
        <v>13</v>
      </c>
      <c r="AG16" s="270">
        <f t="shared" si="12"/>
        <v>8</v>
      </c>
      <c r="AH16" s="270">
        <f t="shared" si="12"/>
        <v>5</v>
      </c>
      <c r="AI16" s="270">
        <f t="shared" si="12"/>
        <v>1</v>
      </c>
      <c r="AJ16" s="270">
        <f t="shared" si="12"/>
        <v>0</v>
      </c>
      <c r="AK16" s="270">
        <f t="shared" si="12"/>
        <v>0</v>
      </c>
      <c r="AL16" s="270">
        <f t="shared" si="12"/>
        <v>0</v>
      </c>
      <c r="AM16" s="270">
        <f t="shared" si="12"/>
        <v>0</v>
      </c>
      <c r="AN16" s="270">
        <f t="shared" si="12"/>
        <v>0</v>
      </c>
      <c r="AO16" s="270">
        <f t="shared" si="12"/>
        <v>0</v>
      </c>
      <c r="AP16" s="270">
        <f t="shared" si="12"/>
        <v>0</v>
      </c>
      <c r="AQ16" s="270">
        <f t="shared" si="12"/>
        <v>0</v>
      </c>
      <c r="AR16" s="270">
        <f t="shared" si="12"/>
        <v>0</v>
      </c>
      <c r="AS16" s="270">
        <f>SUM(U52:U55)</f>
        <v>0</v>
      </c>
      <c r="AT16" s="269">
        <f>IFERROR(AVERAGE(V52:V55),"-")</f>
        <v>24.733333333333331</v>
      </c>
      <c r="AU16" s="269">
        <f>IFERROR(AVERAGE(W52:W55),"-")</f>
        <v>32.825000000000003</v>
      </c>
    </row>
    <row r="17" spans="1:47" x14ac:dyDescent="0.25">
      <c r="A17" s="267">
        <v>0.13541666666666699</v>
      </c>
      <c r="B17" s="268">
        <f>SUM('Speed Bin A-B'!B24,'Speed Bin A-B'!B128,'Speed Bin A-B'!B232,'Speed Bin A-B'!B336,'Speed Bin A-B'!B440,'Speed Bin A-B'!B752,'Speed Bin A-B'!B856,'Speed Bin A-B'!B960,'Speed Bin A-B'!B1064,'Speed Bin A-B'!B1168,'Speed Bin A-B'!B1480,'Speed Bin A-B'!B1584,'Speed Bin A-B'!B1688,'Speed Bin A-B'!B1792,'Speed Bin A-B'!B1896)</f>
        <v>0</v>
      </c>
      <c r="C17" s="268">
        <f>SUM('Speed Bin A-B'!C24,'Speed Bin A-B'!C128,'Speed Bin A-B'!C232,'Speed Bin A-B'!C336,'Speed Bin A-B'!C440,'Speed Bin A-B'!C752,'Speed Bin A-B'!C856,'Speed Bin A-B'!C960,'Speed Bin A-B'!C1064,'Speed Bin A-B'!C1168,'Speed Bin A-B'!C1480,'Speed Bin A-B'!C1584,'Speed Bin A-B'!C1688,'Speed Bin A-B'!C1792,'Speed Bin A-B'!C1896)</f>
        <v>0</v>
      </c>
      <c r="D17" s="268">
        <f>SUM('Speed Bin A-B'!D24,'Speed Bin A-B'!D128,'Speed Bin A-B'!D232,'Speed Bin A-B'!D336,'Speed Bin A-B'!D440,'Speed Bin A-B'!D752,'Speed Bin A-B'!D856,'Speed Bin A-B'!D960,'Speed Bin A-B'!D1064,'Speed Bin A-B'!D1168,'Speed Bin A-B'!D1480,'Speed Bin A-B'!D1584,'Speed Bin A-B'!D1688,'Speed Bin A-B'!D1792,'Speed Bin A-B'!D1896)</f>
        <v>0</v>
      </c>
      <c r="E17" s="268">
        <f>SUM('Speed Bin A-B'!E24,'Speed Bin A-B'!E128,'Speed Bin A-B'!E232,'Speed Bin A-B'!E336,'Speed Bin A-B'!E440,'Speed Bin A-B'!E752,'Speed Bin A-B'!E856,'Speed Bin A-B'!E960,'Speed Bin A-B'!E1064,'Speed Bin A-B'!E1168,'Speed Bin A-B'!E1480,'Speed Bin A-B'!E1584,'Speed Bin A-B'!E1688,'Speed Bin A-B'!E1792,'Speed Bin A-B'!E1896)</f>
        <v>0</v>
      </c>
      <c r="F17" s="268">
        <f>SUM('Speed Bin A-B'!F24,'Speed Bin A-B'!F128,'Speed Bin A-B'!F232,'Speed Bin A-B'!F336,'Speed Bin A-B'!F440,'Speed Bin A-B'!F752,'Speed Bin A-B'!F856,'Speed Bin A-B'!F960,'Speed Bin A-B'!F1064,'Speed Bin A-B'!F1168,'Speed Bin A-B'!F1480,'Speed Bin A-B'!F1584,'Speed Bin A-B'!F1688,'Speed Bin A-B'!F1792,'Speed Bin A-B'!F1896)</f>
        <v>0</v>
      </c>
      <c r="G17" s="268">
        <f>SUM('Speed Bin A-B'!G24,'Speed Bin A-B'!G128,'Speed Bin A-B'!G232,'Speed Bin A-B'!G336,'Speed Bin A-B'!G440,'Speed Bin A-B'!G752,'Speed Bin A-B'!G856,'Speed Bin A-B'!G960,'Speed Bin A-B'!G1064,'Speed Bin A-B'!G1168,'Speed Bin A-B'!G1480,'Speed Bin A-B'!G1584,'Speed Bin A-B'!G1688,'Speed Bin A-B'!G1792,'Speed Bin A-B'!G1896)</f>
        <v>0</v>
      </c>
      <c r="H17" s="268">
        <f>SUM('Speed Bin A-B'!H24,'Speed Bin A-B'!H128,'Speed Bin A-B'!H232,'Speed Bin A-B'!H336,'Speed Bin A-B'!H440,'Speed Bin A-B'!H752,'Speed Bin A-B'!H856,'Speed Bin A-B'!H960,'Speed Bin A-B'!H1064,'Speed Bin A-B'!H1168,'Speed Bin A-B'!H1480,'Speed Bin A-B'!H1584,'Speed Bin A-B'!H1688,'Speed Bin A-B'!H1792,'Speed Bin A-B'!H1896)</f>
        <v>0</v>
      </c>
      <c r="I17" s="268">
        <f>SUM('Speed Bin A-B'!I24,'Speed Bin A-B'!I128,'Speed Bin A-B'!I232,'Speed Bin A-B'!I336,'Speed Bin A-B'!I440,'Speed Bin A-B'!I752,'Speed Bin A-B'!I856,'Speed Bin A-B'!I960,'Speed Bin A-B'!I1064,'Speed Bin A-B'!I1168,'Speed Bin A-B'!I1480,'Speed Bin A-B'!I1584,'Speed Bin A-B'!I1688,'Speed Bin A-B'!I1792,'Speed Bin A-B'!I1896)</f>
        <v>0</v>
      </c>
      <c r="J17" s="268">
        <f>SUM('Speed Bin A-B'!J24,'Speed Bin A-B'!J128,'Speed Bin A-B'!J232,'Speed Bin A-B'!J336,'Speed Bin A-B'!J440,'Speed Bin A-B'!J752,'Speed Bin A-B'!J856,'Speed Bin A-B'!J960,'Speed Bin A-B'!J1064,'Speed Bin A-B'!J1168,'Speed Bin A-B'!J1480,'Speed Bin A-B'!J1584,'Speed Bin A-B'!J1688,'Speed Bin A-B'!J1792,'Speed Bin A-B'!J1896)</f>
        <v>0</v>
      </c>
      <c r="K17" s="268">
        <f>SUM('Speed Bin A-B'!K24,'Speed Bin A-B'!K128,'Speed Bin A-B'!K232,'Speed Bin A-B'!K336,'Speed Bin A-B'!K440,'Speed Bin A-B'!K752,'Speed Bin A-B'!K856,'Speed Bin A-B'!K960,'Speed Bin A-B'!K1064,'Speed Bin A-B'!K1168,'Speed Bin A-B'!K1480,'Speed Bin A-B'!K1584,'Speed Bin A-B'!K1688,'Speed Bin A-B'!K1792,'Speed Bin A-B'!K1896)</f>
        <v>0</v>
      </c>
      <c r="L17" s="268">
        <f>SUM('Speed Bin A-B'!L24,'Speed Bin A-B'!L128,'Speed Bin A-B'!L232,'Speed Bin A-B'!L336,'Speed Bin A-B'!L440,'Speed Bin A-B'!L752,'Speed Bin A-B'!L856,'Speed Bin A-B'!L960,'Speed Bin A-B'!L1064,'Speed Bin A-B'!L1168,'Speed Bin A-B'!L1480,'Speed Bin A-B'!L1584,'Speed Bin A-B'!L1688,'Speed Bin A-B'!L1792,'Speed Bin A-B'!L1896)</f>
        <v>0</v>
      </c>
      <c r="M17" s="268">
        <f>SUM('Speed Bin A-B'!M24,'Speed Bin A-B'!M128,'Speed Bin A-B'!M232,'Speed Bin A-B'!M336,'Speed Bin A-B'!M440,'Speed Bin A-B'!M752,'Speed Bin A-B'!M856,'Speed Bin A-B'!M960,'Speed Bin A-B'!M1064,'Speed Bin A-B'!M1168,'Speed Bin A-B'!M1480,'Speed Bin A-B'!M1584,'Speed Bin A-B'!M1688,'Speed Bin A-B'!M1792,'Speed Bin A-B'!M1896)</f>
        <v>0</v>
      </c>
      <c r="N17" s="268">
        <f>SUM('Speed Bin A-B'!N24,'Speed Bin A-B'!N128,'Speed Bin A-B'!N232,'Speed Bin A-B'!N336,'Speed Bin A-B'!N440,'Speed Bin A-B'!N752,'Speed Bin A-B'!N856,'Speed Bin A-B'!N960,'Speed Bin A-B'!N1064,'Speed Bin A-B'!N1168,'Speed Bin A-B'!N1480,'Speed Bin A-B'!N1584,'Speed Bin A-B'!N1688,'Speed Bin A-B'!N1792,'Speed Bin A-B'!N1896)</f>
        <v>0</v>
      </c>
      <c r="O17" s="268">
        <f>SUM('Speed Bin A-B'!O24,'Speed Bin A-B'!O128,'Speed Bin A-B'!O232,'Speed Bin A-B'!O336,'Speed Bin A-B'!O440,'Speed Bin A-B'!O752,'Speed Bin A-B'!O856,'Speed Bin A-B'!O960,'Speed Bin A-B'!O1064,'Speed Bin A-B'!O1168,'Speed Bin A-B'!O1480,'Speed Bin A-B'!O1584,'Speed Bin A-B'!O1688,'Speed Bin A-B'!O1792,'Speed Bin A-B'!O1896)</f>
        <v>0</v>
      </c>
      <c r="P17" s="268">
        <f>SUM('Speed Bin A-B'!P24,'Speed Bin A-B'!P128,'Speed Bin A-B'!P232,'Speed Bin A-B'!P336,'Speed Bin A-B'!P440,'Speed Bin A-B'!P752,'Speed Bin A-B'!P856,'Speed Bin A-B'!P960,'Speed Bin A-B'!P1064,'Speed Bin A-B'!P1168,'Speed Bin A-B'!P1480,'Speed Bin A-B'!P1584,'Speed Bin A-B'!P1688,'Speed Bin A-B'!P1792,'Speed Bin A-B'!P1896)</f>
        <v>0</v>
      </c>
      <c r="Q17" s="268">
        <f>SUM('Speed Bin A-B'!Q24,'Speed Bin A-B'!Q128,'Speed Bin A-B'!Q232,'Speed Bin A-B'!Q336,'Speed Bin A-B'!Q440,'Speed Bin A-B'!Q752,'Speed Bin A-B'!Q856,'Speed Bin A-B'!Q960,'Speed Bin A-B'!Q1064,'Speed Bin A-B'!Q1168,'Speed Bin A-B'!Q1480,'Speed Bin A-B'!Q1584,'Speed Bin A-B'!Q1688,'Speed Bin A-B'!Q1792,'Speed Bin A-B'!Q1896)</f>
        <v>0</v>
      </c>
      <c r="R17" s="268">
        <f>SUM('Speed Bin A-B'!R24,'Speed Bin A-B'!R128,'Speed Bin A-B'!R232,'Speed Bin A-B'!R336,'Speed Bin A-B'!R440,'Speed Bin A-B'!R752,'Speed Bin A-B'!R856,'Speed Bin A-B'!R960,'Speed Bin A-B'!R1064,'Speed Bin A-B'!R1168,'Speed Bin A-B'!R1480,'Speed Bin A-B'!R1584,'Speed Bin A-B'!R1688,'Speed Bin A-B'!R1792,'Speed Bin A-B'!R1896)</f>
        <v>0</v>
      </c>
      <c r="S17" s="268">
        <f>SUM('Speed Bin A-B'!S24,'Speed Bin A-B'!S128,'Speed Bin A-B'!S232,'Speed Bin A-B'!S336,'Speed Bin A-B'!S440,'Speed Bin A-B'!S752,'Speed Bin A-B'!S856,'Speed Bin A-B'!S960,'Speed Bin A-B'!S1064,'Speed Bin A-B'!S1168,'Speed Bin A-B'!S1480,'Speed Bin A-B'!S1584,'Speed Bin A-B'!S1688,'Speed Bin A-B'!S1792,'Speed Bin A-B'!S1896)</f>
        <v>0</v>
      </c>
      <c r="T17" s="268">
        <f>SUM('Speed Bin A-B'!T24,'Speed Bin A-B'!T128,'Speed Bin A-B'!T232,'Speed Bin A-B'!T336,'Speed Bin A-B'!T440,'Speed Bin A-B'!T752,'Speed Bin A-B'!T856,'Speed Bin A-B'!T960,'Speed Bin A-B'!T1064,'Speed Bin A-B'!T1168,'Speed Bin A-B'!T1480,'Speed Bin A-B'!T1584,'Speed Bin A-B'!T1688,'Speed Bin A-B'!T1792,'Speed Bin A-B'!T1896)</f>
        <v>0</v>
      </c>
      <c r="U17" s="268">
        <f>SUM('Speed Bin A-B'!U24,'Speed Bin A-B'!U128,'Speed Bin A-B'!U232,'Speed Bin A-B'!U336,'Speed Bin A-B'!U440,'Speed Bin A-B'!U752,'Speed Bin A-B'!U856,'Speed Bin A-B'!U960,'Speed Bin A-B'!U1064,'Speed Bin A-B'!U1168,'Speed Bin A-B'!U1480,'Speed Bin A-B'!U1584,'Speed Bin A-B'!U1688,'Speed Bin A-B'!U1792,'Speed Bin A-B'!U1896)</f>
        <v>0</v>
      </c>
      <c r="V17" s="269" t="str">
        <f>IFERROR(AVERAGE('Speed Bin A-B'!V24,'Speed Bin A-B'!V128,'Speed Bin A-B'!V232,'Speed Bin A-B'!V336,'Speed Bin A-B'!V440,'Speed Bin A-B'!V752,'Speed Bin A-B'!V856,'Speed Bin A-B'!V960,'Speed Bin A-B'!V1064,'Speed Bin A-B'!V1168,'Speed Bin A-B'!V1480,'Speed Bin A-B'!V1584,'Speed Bin A-B'!V1688,'Speed Bin A-B'!V1792,'Speed Bin A-B'!V1896),"-")</f>
        <v>-</v>
      </c>
      <c r="W17" s="269" t="str">
        <f>IFERROR(AVERAGE('Speed Bin A-B'!W24,'Speed Bin A-B'!W128,'Speed Bin A-B'!W232,'Speed Bin A-B'!W336,'Speed Bin A-B'!W440,'Speed Bin A-B'!W752,'Speed Bin A-B'!W856,'Speed Bin A-B'!W960,'Speed Bin A-B'!W1064,'Speed Bin A-B'!W1168,'Speed Bin A-B'!W1480,'Speed Bin A-B'!W1584,'Speed Bin A-B'!W1688,'Speed Bin A-B'!W1792,'Speed Bin A-B'!W1896),"-")</f>
        <v>-</v>
      </c>
      <c r="X17" s="262"/>
      <c r="Y17" s="262"/>
      <c r="Z17" s="267">
        <v>0.54166666666666696</v>
      </c>
      <c r="AA17" s="270">
        <f t="shared" ref="AA17:AR17" si="13">SUM(C56:C59)</f>
        <v>3</v>
      </c>
      <c r="AB17" s="270">
        <f t="shared" si="13"/>
        <v>4</v>
      </c>
      <c r="AC17" s="270">
        <f t="shared" si="13"/>
        <v>17</v>
      </c>
      <c r="AD17" s="270">
        <f t="shared" si="13"/>
        <v>43</v>
      </c>
      <c r="AE17" s="270">
        <f t="shared" si="13"/>
        <v>22</v>
      </c>
      <c r="AF17" s="270">
        <f t="shared" si="13"/>
        <v>13</v>
      </c>
      <c r="AG17" s="270">
        <f t="shared" si="13"/>
        <v>8</v>
      </c>
      <c r="AH17" s="270">
        <f t="shared" si="13"/>
        <v>2</v>
      </c>
      <c r="AI17" s="270">
        <f t="shared" si="13"/>
        <v>0</v>
      </c>
      <c r="AJ17" s="270">
        <f t="shared" si="13"/>
        <v>1</v>
      </c>
      <c r="AK17" s="270">
        <f t="shared" si="13"/>
        <v>0</v>
      </c>
      <c r="AL17" s="270">
        <f t="shared" si="13"/>
        <v>0</v>
      </c>
      <c r="AM17" s="270">
        <f t="shared" si="13"/>
        <v>0</v>
      </c>
      <c r="AN17" s="270">
        <f t="shared" si="13"/>
        <v>0</v>
      </c>
      <c r="AO17" s="270">
        <f t="shared" si="13"/>
        <v>0</v>
      </c>
      <c r="AP17" s="270">
        <f t="shared" si="13"/>
        <v>0</v>
      </c>
      <c r="AQ17" s="270">
        <f t="shared" si="13"/>
        <v>0</v>
      </c>
      <c r="AR17" s="270">
        <f t="shared" si="13"/>
        <v>0</v>
      </c>
      <c r="AS17" s="270">
        <f>SUM(U56:U59)</f>
        <v>0</v>
      </c>
      <c r="AT17" s="269">
        <f>IFERROR(AVERAGE(V56:V59),"-")</f>
        <v>25.125</v>
      </c>
      <c r="AU17" s="269">
        <f>IFERROR(AVERAGE(W56:W59),"-")</f>
        <v>29</v>
      </c>
    </row>
    <row r="18" spans="1:47" x14ac:dyDescent="0.25">
      <c r="A18" s="267">
        <v>0.14583333333333301</v>
      </c>
      <c r="B18" s="268">
        <f>SUM('Speed Bin A-B'!B25,'Speed Bin A-B'!B129,'Speed Bin A-B'!B233,'Speed Bin A-B'!B337,'Speed Bin A-B'!B441,'Speed Bin A-B'!B753,'Speed Bin A-B'!B857,'Speed Bin A-B'!B961,'Speed Bin A-B'!B1065,'Speed Bin A-B'!B1169,'Speed Bin A-B'!B1481,'Speed Bin A-B'!B1585,'Speed Bin A-B'!B1689,'Speed Bin A-B'!B1793,'Speed Bin A-B'!B1897)</f>
        <v>0</v>
      </c>
      <c r="C18" s="268">
        <f>SUM('Speed Bin A-B'!C25,'Speed Bin A-B'!C129,'Speed Bin A-B'!C233,'Speed Bin A-B'!C337,'Speed Bin A-B'!C441,'Speed Bin A-B'!C753,'Speed Bin A-B'!C857,'Speed Bin A-B'!C961,'Speed Bin A-B'!C1065,'Speed Bin A-B'!C1169,'Speed Bin A-B'!C1481,'Speed Bin A-B'!C1585,'Speed Bin A-B'!C1689,'Speed Bin A-B'!C1793,'Speed Bin A-B'!C1897)</f>
        <v>0</v>
      </c>
      <c r="D18" s="268">
        <f>SUM('Speed Bin A-B'!D25,'Speed Bin A-B'!D129,'Speed Bin A-B'!D233,'Speed Bin A-B'!D337,'Speed Bin A-B'!D441,'Speed Bin A-B'!D753,'Speed Bin A-B'!D857,'Speed Bin A-B'!D961,'Speed Bin A-B'!D1065,'Speed Bin A-B'!D1169,'Speed Bin A-B'!D1481,'Speed Bin A-B'!D1585,'Speed Bin A-B'!D1689,'Speed Bin A-B'!D1793,'Speed Bin A-B'!D1897)</f>
        <v>0</v>
      </c>
      <c r="E18" s="268">
        <f>SUM('Speed Bin A-B'!E25,'Speed Bin A-B'!E129,'Speed Bin A-B'!E233,'Speed Bin A-B'!E337,'Speed Bin A-B'!E441,'Speed Bin A-B'!E753,'Speed Bin A-B'!E857,'Speed Bin A-B'!E961,'Speed Bin A-B'!E1065,'Speed Bin A-B'!E1169,'Speed Bin A-B'!E1481,'Speed Bin A-B'!E1585,'Speed Bin A-B'!E1689,'Speed Bin A-B'!E1793,'Speed Bin A-B'!E1897)</f>
        <v>0</v>
      </c>
      <c r="F18" s="268">
        <f>SUM('Speed Bin A-B'!F25,'Speed Bin A-B'!F129,'Speed Bin A-B'!F233,'Speed Bin A-B'!F337,'Speed Bin A-B'!F441,'Speed Bin A-B'!F753,'Speed Bin A-B'!F857,'Speed Bin A-B'!F961,'Speed Bin A-B'!F1065,'Speed Bin A-B'!F1169,'Speed Bin A-B'!F1481,'Speed Bin A-B'!F1585,'Speed Bin A-B'!F1689,'Speed Bin A-B'!F1793,'Speed Bin A-B'!F1897)</f>
        <v>0</v>
      </c>
      <c r="G18" s="268">
        <f>SUM('Speed Bin A-B'!G25,'Speed Bin A-B'!G129,'Speed Bin A-B'!G233,'Speed Bin A-B'!G337,'Speed Bin A-B'!G441,'Speed Bin A-B'!G753,'Speed Bin A-B'!G857,'Speed Bin A-B'!G961,'Speed Bin A-B'!G1065,'Speed Bin A-B'!G1169,'Speed Bin A-B'!G1481,'Speed Bin A-B'!G1585,'Speed Bin A-B'!G1689,'Speed Bin A-B'!G1793,'Speed Bin A-B'!G1897)</f>
        <v>0</v>
      </c>
      <c r="H18" s="268">
        <f>SUM('Speed Bin A-B'!H25,'Speed Bin A-B'!H129,'Speed Bin A-B'!H233,'Speed Bin A-B'!H337,'Speed Bin A-B'!H441,'Speed Bin A-B'!H753,'Speed Bin A-B'!H857,'Speed Bin A-B'!H961,'Speed Bin A-B'!H1065,'Speed Bin A-B'!H1169,'Speed Bin A-B'!H1481,'Speed Bin A-B'!H1585,'Speed Bin A-B'!H1689,'Speed Bin A-B'!H1793,'Speed Bin A-B'!H1897)</f>
        <v>0</v>
      </c>
      <c r="I18" s="268">
        <f>SUM('Speed Bin A-B'!I25,'Speed Bin A-B'!I129,'Speed Bin A-B'!I233,'Speed Bin A-B'!I337,'Speed Bin A-B'!I441,'Speed Bin A-B'!I753,'Speed Bin A-B'!I857,'Speed Bin A-B'!I961,'Speed Bin A-B'!I1065,'Speed Bin A-B'!I1169,'Speed Bin A-B'!I1481,'Speed Bin A-B'!I1585,'Speed Bin A-B'!I1689,'Speed Bin A-B'!I1793,'Speed Bin A-B'!I1897)</f>
        <v>0</v>
      </c>
      <c r="J18" s="268">
        <f>SUM('Speed Bin A-B'!J25,'Speed Bin A-B'!J129,'Speed Bin A-B'!J233,'Speed Bin A-B'!J337,'Speed Bin A-B'!J441,'Speed Bin A-B'!J753,'Speed Bin A-B'!J857,'Speed Bin A-B'!J961,'Speed Bin A-B'!J1065,'Speed Bin A-B'!J1169,'Speed Bin A-B'!J1481,'Speed Bin A-B'!J1585,'Speed Bin A-B'!J1689,'Speed Bin A-B'!J1793,'Speed Bin A-B'!J1897)</f>
        <v>0</v>
      </c>
      <c r="K18" s="268">
        <f>SUM('Speed Bin A-B'!K25,'Speed Bin A-B'!K129,'Speed Bin A-B'!K233,'Speed Bin A-B'!K337,'Speed Bin A-B'!K441,'Speed Bin A-B'!K753,'Speed Bin A-B'!K857,'Speed Bin A-B'!K961,'Speed Bin A-B'!K1065,'Speed Bin A-B'!K1169,'Speed Bin A-B'!K1481,'Speed Bin A-B'!K1585,'Speed Bin A-B'!K1689,'Speed Bin A-B'!K1793,'Speed Bin A-B'!K1897)</f>
        <v>0</v>
      </c>
      <c r="L18" s="268">
        <f>SUM('Speed Bin A-B'!L25,'Speed Bin A-B'!L129,'Speed Bin A-B'!L233,'Speed Bin A-B'!L337,'Speed Bin A-B'!L441,'Speed Bin A-B'!L753,'Speed Bin A-B'!L857,'Speed Bin A-B'!L961,'Speed Bin A-B'!L1065,'Speed Bin A-B'!L1169,'Speed Bin A-B'!L1481,'Speed Bin A-B'!L1585,'Speed Bin A-B'!L1689,'Speed Bin A-B'!L1793,'Speed Bin A-B'!L1897)</f>
        <v>0</v>
      </c>
      <c r="M18" s="268">
        <f>SUM('Speed Bin A-B'!M25,'Speed Bin A-B'!M129,'Speed Bin A-B'!M233,'Speed Bin A-B'!M337,'Speed Bin A-B'!M441,'Speed Bin A-B'!M753,'Speed Bin A-B'!M857,'Speed Bin A-B'!M961,'Speed Bin A-B'!M1065,'Speed Bin A-B'!M1169,'Speed Bin A-B'!M1481,'Speed Bin A-B'!M1585,'Speed Bin A-B'!M1689,'Speed Bin A-B'!M1793,'Speed Bin A-B'!M1897)</f>
        <v>0</v>
      </c>
      <c r="N18" s="268">
        <f>SUM('Speed Bin A-B'!N25,'Speed Bin A-B'!N129,'Speed Bin A-B'!N233,'Speed Bin A-B'!N337,'Speed Bin A-B'!N441,'Speed Bin A-B'!N753,'Speed Bin A-B'!N857,'Speed Bin A-B'!N961,'Speed Bin A-B'!N1065,'Speed Bin A-B'!N1169,'Speed Bin A-B'!N1481,'Speed Bin A-B'!N1585,'Speed Bin A-B'!N1689,'Speed Bin A-B'!N1793,'Speed Bin A-B'!N1897)</f>
        <v>0</v>
      </c>
      <c r="O18" s="268">
        <f>SUM('Speed Bin A-B'!O25,'Speed Bin A-B'!O129,'Speed Bin A-B'!O233,'Speed Bin A-B'!O337,'Speed Bin A-B'!O441,'Speed Bin A-B'!O753,'Speed Bin A-B'!O857,'Speed Bin A-B'!O961,'Speed Bin A-B'!O1065,'Speed Bin A-B'!O1169,'Speed Bin A-B'!O1481,'Speed Bin A-B'!O1585,'Speed Bin A-B'!O1689,'Speed Bin A-B'!O1793,'Speed Bin A-B'!O1897)</f>
        <v>0</v>
      </c>
      <c r="P18" s="268">
        <f>SUM('Speed Bin A-B'!P25,'Speed Bin A-B'!P129,'Speed Bin A-B'!P233,'Speed Bin A-B'!P337,'Speed Bin A-B'!P441,'Speed Bin A-B'!P753,'Speed Bin A-B'!P857,'Speed Bin A-B'!P961,'Speed Bin A-B'!P1065,'Speed Bin A-B'!P1169,'Speed Bin A-B'!P1481,'Speed Bin A-B'!P1585,'Speed Bin A-B'!P1689,'Speed Bin A-B'!P1793,'Speed Bin A-B'!P1897)</f>
        <v>0</v>
      </c>
      <c r="Q18" s="268">
        <f>SUM('Speed Bin A-B'!Q25,'Speed Bin A-B'!Q129,'Speed Bin A-B'!Q233,'Speed Bin A-B'!Q337,'Speed Bin A-B'!Q441,'Speed Bin A-B'!Q753,'Speed Bin A-B'!Q857,'Speed Bin A-B'!Q961,'Speed Bin A-B'!Q1065,'Speed Bin A-B'!Q1169,'Speed Bin A-B'!Q1481,'Speed Bin A-B'!Q1585,'Speed Bin A-B'!Q1689,'Speed Bin A-B'!Q1793,'Speed Bin A-B'!Q1897)</f>
        <v>0</v>
      </c>
      <c r="R18" s="268">
        <f>SUM('Speed Bin A-B'!R25,'Speed Bin A-B'!R129,'Speed Bin A-B'!R233,'Speed Bin A-B'!R337,'Speed Bin A-B'!R441,'Speed Bin A-B'!R753,'Speed Bin A-B'!R857,'Speed Bin A-B'!R961,'Speed Bin A-B'!R1065,'Speed Bin A-B'!R1169,'Speed Bin A-B'!R1481,'Speed Bin A-B'!R1585,'Speed Bin A-B'!R1689,'Speed Bin A-B'!R1793,'Speed Bin A-B'!R1897)</f>
        <v>0</v>
      </c>
      <c r="S18" s="268">
        <f>SUM('Speed Bin A-B'!S25,'Speed Bin A-B'!S129,'Speed Bin A-B'!S233,'Speed Bin A-B'!S337,'Speed Bin A-B'!S441,'Speed Bin A-B'!S753,'Speed Bin A-B'!S857,'Speed Bin A-B'!S961,'Speed Bin A-B'!S1065,'Speed Bin A-B'!S1169,'Speed Bin A-B'!S1481,'Speed Bin A-B'!S1585,'Speed Bin A-B'!S1689,'Speed Bin A-B'!S1793,'Speed Bin A-B'!S1897)</f>
        <v>0</v>
      </c>
      <c r="T18" s="268">
        <f>SUM('Speed Bin A-B'!T25,'Speed Bin A-B'!T129,'Speed Bin A-B'!T233,'Speed Bin A-B'!T337,'Speed Bin A-B'!T441,'Speed Bin A-B'!T753,'Speed Bin A-B'!T857,'Speed Bin A-B'!T961,'Speed Bin A-B'!T1065,'Speed Bin A-B'!T1169,'Speed Bin A-B'!T1481,'Speed Bin A-B'!T1585,'Speed Bin A-B'!T1689,'Speed Bin A-B'!T1793,'Speed Bin A-B'!T1897)</f>
        <v>0</v>
      </c>
      <c r="U18" s="268">
        <f>SUM('Speed Bin A-B'!U25,'Speed Bin A-B'!U129,'Speed Bin A-B'!U233,'Speed Bin A-B'!U337,'Speed Bin A-B'!U441,'Speed Bin A-B'!U753,'Speed Bin A-B'!U857,'Speed Bin A-B'!U961,'Speed Bin A-B'!U1065,'Speed Bin A-B'!U1169,'Speed Bin A-B'!U1481,'Speed Bin A-B'!U1585,'Speed Bin A-B'!U1689,'Speed Bin A-B'!U1793,'Speed Bin A-B'!U1897)</f>
        <v>0</v>
      </c>
      <c r="V18" s="269" t="str">
        <f>IFERROR(AVERAGE('Speed Bin A-B'!V25,'Speed Bin A-B'!V129,'Speed Bin A-B'!V233,'Speed Bin A-B'!V337,'Speed Bin A-B'!V441,'Speed Bin A-B'!V753,'Speed Bin A-B'!V857,'Speed Bin A-B'!V961,'Speed Bin A-B'!V1065,'Speed Bin A-B'!V1169,'Speed Bin A-B'!V1481,'Speed Bin A-B'!V1585,'Speed Bin A-B'!V1689,'Speed Bin A-B'!V1793,'Speed Bin A-B'!V1897),"-")</f>
        <v>-</v>
      </c>
      <c r="W18" s="269" t="str">
        <f>IFERROR(AVERAGE('Speed Bin A-B'!W25,'Speed Bin A-B'!W129,'Speed Bin A-B'!W233,'Speed Bin A-B'!W337,'Speed Bin A-B'!W441,'Speed Bin A-B'!W753,'Speed Bin A-B'!W857,'Speed Bin A-B'!W961,'Speed Bin A-B'!W1065,'Speed Bin A-B'!W1169,'Speed Bin A-B'!W1481,'Speed Bin A-B'!W1585,'Speed Bin A-B'!W1689,'Speed Bin A-B'!W1793,'Speed Bin A-B'!W1897),"-")</f>
        <v>-</v>
      </c>
      <c r="X18" s="262"/>
      <c r="Y18" s="262"/>
      <c r="Z18" s="267">
        <v>0.58333333333333304</v>
      </c>
      <c r="AA18" s="270">
        <f>SUM(C60:C63)</f>
        <v>1</v>
      </c>
      <c r="AB18" s="270">
        <f t="shared" ref="AB18:AR18" si="14">SUM(D60:D63)</f>
        <v>9</v>
      </c>
      <c r="AC18" s="270">
        <f t="shared" si="14"/>
        <v>16</v>
      </c>
      <c r="AD18" s="270">
        <f t="shared" si="14"/>
        <v>48</v>
      </c>
      <c r="AE18" s="270">
        <f t="shared" si="14"/>
        <v>32</v>
      </c>
      <c r="AF18" s="270">
        <f t="shared" si="14"/>
        <v>16</v>
      </c>
      <c r="AG18" s="270">
        <f t="shared" si="14"/>
        <v>9</v>
      </c>
      <c r="AH18" s="270">
        <f t="shared" si="14"/>
        <v>1</v>
      </c>
      <c r="AI18" s="270">
        <f t="shared" si="14"/>
        <v>0</v>
      </c>
      <c r="AJ18" s="270">
        <f t="shared" si="14"/>
        <v>1</v>
      </c>
      <c r="AK18" s="270">
        <f t="shared" si="14"/>
        <v>0</v>
      </c>
      <c r="AL18" s="270">
        <f t="shared" si="14"/>
        <v>0</v>
      </c>
      <c r="AM18" s="270">
        <f t="shared" si="14"/>
        <v>0</v>
      </c>
      <c r="AN18" s="270">
        <f t="shared" si="14"/>
        <v>0</v>
      </c>
      <c r="AO18" s="270">
        <f t="shared" si="14"/>
        <v>0</v>
      </c>
      <c r="AP18" s="270">
        <f t="shared" si="14"/>
        <v>0</v>
      </c>
      <c r="AQ18" s="270">
        <f t="shared" si="14"/>
        <v>0</v>
      </c>
      <c r="AR18" s="270">
        <f t="shared" si="14"/>
        <v>0</v>
      </c>
      <c r="AS18" s="270">
        <f>SUM(U60:U63)</f>
        <v>0</v>
      </c>
      <c r="AT18" s="269">
        <f>IFERROR(AVERAGE(V60:V63),"-")</f>
        <v>23.884999999999998</v>
      </c>
      <c r="AU18" s="269">
        <f>IFERROR(AVERAGE(W60:W63),"-")</f>
        <v>33.799999999999997</v>
      </c>
    </row>
    <row r="19" spans="1:47" x14ac:dyDescent="0.25">
      <c r="A19" s="267">
        <v>0.15625</v>
      </c>
      <c r="B19" s="268">
        <f>SUM('Speed Bin A-B'!B26,'Speed Bin A-B'!B130,'Speed Bin A-B'!B234,'Speed Bin A-B'!B338,'Speed Bin A-B'!B442,'Speed Bin A-B'!B754,'Speed Bin A-B'!B858,'Speed Bin A-B'!B962,'Speed Bin A-B'!B1066,'Speed Bin A-B'!B1170,'Speed Bin A-B'!B1482,'Speed Bin A-B'!B1586,'Speed Bin A-B'!B1690,'Speed Bin A-B'!B1794,'Speed Bin A-B'!B1898)</f>
        <v>1</v>
      </c>
      <c r="C19" s="268">
        <f>SUM('Speed Bin A-B'!C26,'Speed Bin A-B'!C130,'Speed Bin A-B'!C234,'Speed Bin A-B'!C338,'Speed Bin A-B'!C442,'Speed Bin A-B'!C754,'Speed Bin A-B'!C858,'Speed Bin A-B'!C962,'Speed Bin A-B'!C1066,'Speed Bin A-B'!C1170,'Speed Bin A-B'!C1482,'Speed Bin A-B'!C1586,'Speed Bin A-B'!C1690,'Speed Bin A-B'!C1794,'Speed Bin A-B'!C1898)</f>
        <v>0</v>
      </c>
      <c r="D19" s="268">
        <f>SUM('Speed Bin A-B'!D26,'Speed Bin A-B'!D130,'Speed Bin A-B'!D234,'Speed Bin A-B'!D338,'Speed Bin A-B'!D442,'Speed Bin A-B'!D754,'Speed Bin A-B'!D858,'Speed Bin A-B'!D962,'Speed Bin A-B'!D1066,'Speed Bin A-B'!D1170,'Speed Bin A-B'!D1482,'Speed Bin A-B'!D1586,'Speed Bin A-B'!D1690,'Speed Bin A-B'!D1794,'Speed Bin A-B'!D1898)</f>
        <v>0</v>
      </c>
      <c r="E19" s="268">
        <f>SUM('Speed Bin A-B'!E26,'Speed Bin A-B'!E130,'Speed Bin A-B'!E234,'Speed Bin A-B'!E338,'Speed Bin A-B'!E442,'Speed Bin A-B'!E754,'Speed Bin A-B'!E858,'Speed Bin A-B'!E962,'Speed Bin A-B'!E1066,'Speed Bin A-B'!E1170,'Speed Bin A-B'!E1482,'Speed Bin A-B'!E1586,'Speed Bin A-B'!E1690,'Speed Bin A-B'!E1794,'Speed Bin A-B'!E1898)</f>
        <v>0</v>
      </c>
      <c r="F19" s="268">
        <f>SUM('Speed Bin A-B'!F26,'Speed Bin A-B'!F130,'Speed Bin A-B'!F234,'Speed Bin A-B'!F338,'Speed Bin A-B'!F442,'Speed Bin A-B'!F754,'Speed Bin A-B'!F858,'Speed Bin A-B'!F962,'Speed Bin A-B'!F1066,'Speed Bin A-B'!F1170,'Speed Bin A-B'!F1482,'Speed Bin A-B'!F1586,'Speed Bin A-B'!F1690,'Speed Bin A-B'!F1794,'Speed Bin A-B'!F1898)</f>
        <v>0</v>
      </c>
      <c r="G19" s="268">
        <f>SUM('Speed Bin A-B'!G26,'Speed Bin A-B'!G130,'Speed Bin A-B'!G234,'Speed Bin A-B'!G338,'Speed Bin A-B'!G442,'Speed Bin A-B'!G754,'Speed Bin A-B'!G858,'Speed Bin A-B'!G962,'Speed Bin A-B'!G1066,'Speed Bin A-B'!G1170,'Speed Bin A-B'!G1482,'Speed Bin A-B'!G1586,'Speed Bin A-B'!G1690,'Speed Bin A-B'!G1794,'Speed Bin A-B'!G1898)</f>
        <v>1</v>
      </c>
      <c r="H19" s="268">
        <f>SUM('Speed Bin A-B'!H26,'Speed Bin A-B'!H130,'Speed Bin A-B'!H234,'Speed Bin A-B'!H338,'Speed Bin A-B'!H442,'Speed Bin A-B'!H754,'Speed Bin A-B'!H858,'Speed Bin A-B'!H962,'Speed Bin A-B'!H1066,'Speed Bin A-B'!H1170,'Speed Bin A-B'!H1482,'Speed Bin A-B'!H1586,'Speed Bin A-B'!H1690,'Speed Bin A-B'!H1794,'Speed Bin A-B'!H1898)</f>
        <v>0</v>
      </c>
      <c r="I19" s="268">
        <f>SUM('Speed Bin A-B'!I26,'Speed Bin A-B'!I130,'Speed Bin A-B'!I234,'Speed Bin A-B'!I338,'Speed Bin A-B'!I442,'Speed Bin A-B'!I754,'Speed Bin A-B'!I858,'Speed Bin A-B'!I962,'Speed Bin A-B'!I1066,'Speed Bin A-B'!I1170,'Speed Bin A-B'!I1482,'Speed Bin A-B'!I1586,'Speed Bin A-B'!I1690,'Speed Bin A-B'!I1794,'Speed Bin A-B'!I1898)</f>
        <v>0</v>
      </c>
      <c r="J19" s="268">
        <f>SUM('Speed Bin A-B'!J26,'Speed Bin A-B'!J130,'Speed Bin A-B'!J234,'Speed Bin A-B'!J338,'Speed Bin A-B'!J442,'Speed Bin A-B'!J754,'Speed Bin A-B'!J858,'Speed Bin A-B'!J962,'Speed Bin A-B'!J1066,'Speed Bin A-B'!J1170,'Speed Bin A-B'!J1482,'Speed Bin A-B'!J1586,'Speed Bin A-B'!J1690,'Speed Bin A-B'!J1794,'Speed Bin A-B'!J1898)</f>
        <v>0</v>
      </c>
      <c r="K19" s="268">
        <f>SUM('Speed Bin A-B'!K26,'Speed Bin A-B'!K130,'Speed Bin A-B'!K234,'Speed Bin A-B'!K338,'Speed Bin A-B'!K442,'Speed Bin A-B'!K754,'Speed Bin A-B'!K858,'Speed Bin A-B'!K962,'Speed Bin A-B'!K1066,'Speed Bin A-B'!K1170,'Speed Bin A-B'!K1482,'Speed Bin A-B'!K1586,'Speed Bin A-B'!K1690,'Speed Bin A-B'!K1794,'Speed Bin A-B'!K1898)</f>
        <v>0</v>
      </c>
      <c r="L19" s="268">
        <f>SUM('Speed Bin A-B'!L26,'Speed Bin A-B'!L130,'Speed Bin A-B'!L234,'Speed Bin A-B'!L338,'Speed Bin A-B'!L442,'Speed Bin A-B'!L754,'Speed Bin A-B'!L858,'Speed Bin A-B'!L962,'Speed Bin A-B'!L1066,'Speed Bin A-B'!L1170,'Speed Bin A-B'!L1482,'Speed Bin A-B'!L1586,'Speed Bin A-B'!L1690,'Speed Bin A-B'!L1794,'Speed Bin A-B'!L1898)</f>
        <v>0</v>
      </c>
      <c r="M19" s="268">
        <f>SUM('Speed Bin A-B'!M26,'Speed Bin A-B'!M130,'Speed Bin A-B'!M234,'Speed Bin A-B'!M338,'Speed Bin A-B'!M442,'Speed Bin A-B'!M754,'Speed Bin A-B'!M858,'Speed Bin A-B'!M962,'Speed Bin A-B'!M1066,'Speed Bin A-B'!M1170,'Speed Bin A-B'!M1482,'Speed Bin A-B'!M1586,'Speed Bin A-B'!M1690,'Speed Bin A-B'!M1794,'Speed Bin A-B'!M1898)</f>
        <v>0</v>
      </c>
      <c r="N19" s="268">
        <f>SUM('Speed Bin A-B'!N26,'Speed Bin A-B'!N130,'Speed Bin A-B'!N234,'Speed Bin A-B'!N338,'Speed Bin A-B'!N442,'Speed Bin A-B'!N754,'Speed Bin A-B'!N858,'Speed Bin A-B'!N962,'Speed Bin A-B'!N1066,'Speed Bin A-B'!N1170,'Speed Bin A-B'!N1482,'Speed Bin A-B'!N1586,'Speed Bin A-B'!N1690,'Speed Bin A-B'!N1794,'Speed Bin A-B'!N1898)</f>
        <v>0</v>
      </c>
      <c r="O19" s="268">
        <f>SUM('Speed Bin A-B'!O26,'Speed Bin A-B'!O130,'Speed Bin A-B'!O234,'Speed Bin A-B'!O338,'Speed Bin A-B'!O442,'Speed Bin A-B'!O754,'Speed Bin A-B'!O858,'Speed Bin A-B'!O962,'Speed Bin A-B'!O1066,'Speed Bin A-B'!O1170,'Speed Bin A-B'!O1482,'Speed Bin A-B'!O1586,'Speed Bin A-B'!O1690,'Speed Bin A-B'!O1794,'Speed Bin A-B'!O1898)</f>
        <v>0</v>
      </c>
      <c r="P19" s="268">
        <f>SUM('Speed Bin A-B'!P26,'Speed Bin A-B'!P130,'Speed Bin A-B'!P234,'Speed Bin A-B'!P338,'Speed Bin A-B'!P442,'Speed Bin A-B'!P754,'Speed Bin A-B'!P858,'Speed Bin A-B'!P962,'Speed Bin A-B'!P1066,'Speed Bin A-B'!P1170,'Speed Bin A-B'!P1482,'Speed Bin A-B'!P1586,'Speed Bin A-B'!P1690,'Speed Bin A-B'!P1794,'Speed Bin A-B'!P1898)</f>
        <v>0</v>
      </c>
      <c r="Q19" s="268">
        <f>SUM('Speed Bin A-B'!Q26,'Speed Bin A-B'!Q130,'Speed Bin A-B'!Q234,'Speed Bin A-B'!Q338,'Speed Bin A-B'!Q442,'Speed Bin A-B'!Q754,'Speed Bin A-B'!Q858,'Speed Bin A-B'!Q962,'Speed Bin A-B'!Q1066,'Speed Bin A-B'!Q1170,'Speed Bin A-B'!Q1482,'Speed Bin A-B'!Q1586,'Speed Bin A-B'!Q1690,'Speed Bin A-B'!Q1794,'Speed Bin A-B'!Q1898)</f>
        <v>0</v>
      </c>
      <c r="R19" s="268">
        <f>SUM('Speed Bin A-B'!R26,'Speed Bin A-B'!R130,'Speed Bin A-B'!R234,'Speed Bin A-B'!R338,'Speed Bin A-B'!R442,'Speed Bin A-B'!R754,'Speed Bin A-B'!R858,'Speed Bin A-B'!R962,'Speed Bin A-B'!R1066,'Speed Bin A-B'!R1170,'Speed Bin A-B'!R1482,'Speed Bin A-B'!R1586,'Speed Bin A-B'!R1690,'Speed Bin A-B'!R1794,'Speed Bin A-B'!R1898)</f>
        <v>0</v>
      </c>
      <c r="S19" s="268">
        <f>SUM('Speed Bin A-B'!S26,'Speed Bin A-B'!S130,'Speed Bin A-B'!S234,'Speed Bin A-B'!S338,'Speed Bin A-B'!S442,'Speed Bin A-B'!S754,'Speed Bin A-B'!S858,'Speed Bin A-B'!S962,'Speed Bin A-B'!S1066,'Speed Bin A-B'!S1170,'Speed Bin A-B'!S1482,'Speed Bin A-B'!S1586,'Speed Bin A-B'!S1690,'Speed Bin A-B'!S1794,'Speed Bin A-B'!S1898)</f>
        <v>0</v>
      </c>
      <c r="T19" s="268">
        <f>SUM('Speed Bin A-B'!T26,'Speed Bin A-B'!T130,'Speed Bin A-B'!T234,'Speed Bin A-B'!T338,'Speed Bin A-B'!T442,'Speed Bin A-B'!T754,'Speed Bin A-B'!T858,'Speed Bin A-B'!T962,'Speed Bin A-B'!T1066,'Speed Bin A-B'!T1170,'Speed Bin A-B'!T1482,'Speed Bin A-B'!T1586,'Speed Bin A-B'!T1690,'Speed Bin A-B'!T1794,'Speed Bin A-B'!T1898)</f>
        <v>0</v>
      </c>
      <c r="U19" s="268">
        <f>SUM('Speed Bin A-B'!U26,'Speed Bin A-B'!U130,'Speed Bin A-B'!U234,'Speed Bin A-B'!U338,'Speed Bin A-B'!U442,'Speed Bin A-B'!U754,'Speed Bin A-B'!U858,'Speed Bin A-B'!U962,'Speed Bin A-B'!U1066,'Speed Bin A-B'!U1170,'Speed Bin A-B'!U1482,'Speed Bin A-B'!U1586,'Speed Bin A-B'!U1690,'Speed Bin A-B'!U1794,'Speed Bin A-B'!U1898)</f>
        <v>0</v>
      </c>
      <c r="V19" s="269">
        <f>IFERROR(AVERAGE('Speed Bin A-B'!V26,'Speed Bin A-B'!V130,'Speed Bin A-B'!V234,'Speed Bin A-B'!V338,'Speed Bin A-B'!V442,'Speed Bin A-B'!V754,'Speed Bin A-B'!V858,'Speed Bin A-B'!V962,'Speed Bin A-B'!V1066,'Speed Bin A-B'!V1170,'Speed Bin A-B'!V1482,'Speed Bin A-B'!V1586,'Speed Bin A-B'!V1690,'Speed Bin A-B'!V1794,'Speed Bin A-B'!V1898),"-")</f>
        <v>26.5</v>
      </c>
      <c r="W19" s="269" t="str">
        <f>IFERROR(AVERAGE('Speed Bin A-B'!W26,'Speed Bin A-B'!W130,'Speed Bin A-B'!W234,'Speed Bin A-B'!W338,'Speed Bin A-B'!W442,'Speed Bin A-B'!W754,'Speed Bin A-B'!W858,'Speed Bin A-B'!W962,'Speed Bin A-B'!W1066,'Speed Bin A-B'!W1170,'Speed Bin A-B'!W1482,'Speed Bin A-B'!W1586,'Speed Bin A-B'!W1690,'Speed Bin A-B'!W1794,'Speed Bin A-B'!W1898),"-")</f>
        <v>-</v>
      </c>
      <c r="X19" s="262"/>
      <c r="Y19" s="262"/>
      <c r="Z19" s="267">
        <v>0.625</v>
      </c>
      <c r="AA19" s="270">
        <f t="shared" ref="AA19:AR19" si="15">SUM(C64:C67)</f>
        <v>1</v>
      </c>
      <c r="AB19" s="270">
        <f t="shared" si="15"/>
        <v>8</v>
      </c>
      <c r="AC19" s="270">
        <f t="shared" si="15"/>
        <v>32</v>
      </c>
      <c r="AD19" s="270">
        <f t="shared" si="15"/>
        <v>63</v>
      </c>
      <c r="AE19" s="270">
        <f t="shared" si="15"/>
        <v>48</v>
      </c>
      <c r="AF19" s="270">
        <f t="shared" si="15"/>
        <v>28</v>
      </c>
      <c r="AG19" s="270">
        <f t="shared" si="15"/>
        <v>7</v>
      </c>
      <c r="AH19" s="270">
        <f t="shared" si="15"/>
        <v>5</v>
      </c>
      <c r="AI19" s="270">
        <f t="shared" si="15"/>
        <v>3</v>
      </c>
      <c r="AJ19" s="270">
        <f t="shared" si="15"/>
        <v>0</v>
      </c>
      <c r="AK19" s="270">
        <f t="shared" si="15"/>
        <v>0</v>
      </c>
      <c r="AL19" s="270">
        <f t="shared" si="15"/>
        <v>0</v>
      </c>
      <c r="AM19" s="270">
        <f t="shared" si="15"/>
        <v>0</v>
      </c>
      <c r="AN19" s="270">
        <f t="shared" si="15"/>
        <v>0</v>
      </c>
      <c r="AO19" s="270">
        <f t="shared" si="15"/>
        <v>0</v>
      </c>
      <c r="AP19" s="270">
        <f t="shared" si="15"/>
        <v>0</v>
      </c>
      <c r="AQ19" s="270">
        <f t="shared" si="15"/>
        <v>0</v>
      </c>
      <c r="AR19" s="270">
        <f t="shared" si="15"/>
        <v>0</v>
      </c>
      <c r="AS19" s="270">
        <f>SUM(U64:U67)</f>
        <v>0</v>
      </c>
      <c r="AT19" s="269">
        <f>IFERROR(AVERAGE(V64:V67),"-")</f>
        <v>25.865000000000002</v>
      </c>
      <c r="AU19" s="269">
        <f>IFERROR(AVERAGE(W64:W67),"-")</f>
        <v>34.422222222222224</v>
      </c>
    </row>
    <row r="20" spans="1:47" x14ac:dyDescent="0.25">
      <c r="A20" s="267">
        <v>0.16666666666666699</v>
      </c>
      <c r="B20" s="268">
        <f>SUM('Speed Bin A-B'!B27,'Speed Bin A-B'!B131,'Speed Bin A-B'!B235,'Speed Bin A-B'!B339,'Speed Bin A-B'!B443,'Speed Bin A-B'!B755,'Speed Bin A-B'!B859,'Speed Bin A-B'!B963,'Speed Bin A-B'!B1067,'Speed Bin A-B'!B1171,'Speed Bin A-B'!B1483,'Speed Bin A-B'!B1587,'Speed Bin A-B'!B1691,'Speed Bin A-B'!B1795,'Speed Bin A-B'!B1899)</f>
        <v>0</v>
      </c>
      <c r="C20" s="268">
        <f>SUM('Speed Bin A-B'!C27,'Speed Bin A-B'!C131,'Speed Bin A-B'!C235,'Speed Bin A-B'!C339,'Speed Bin A-B'!C443,'Speed Bin A-B'!C755,'Speed Bin A-B'!C859,'Speed Bin A-B'!C963,'Speed Bin A-B'!C1067,'Speed Bin A-B'!C1171,'Speed Bin A-B'!C1483,'Speed Bin A-B'!C1587,'Speed Bin A-B'!C1691,'Speed Bin A-B'!C1795,'Speed Bin A-B'!C1899)</f>
        <v>0</v>
      </c>
      <c r="D20" s="268">
        <f>SUM('Speed Bin A-B'!D27,'Speed Bin A-B'!D131,'Speed Bin A-B'!D235,'Speed Bin A-B'!D339,'Speed Bin A-B'!D443,'Speed Bin A-B'!D755,'Speed Bin A-B'!D859,'Speed Bin A-B'!D963,'Speed Bin A-B'!D1067,'Speed Bin A-B'!D1171,'Speed Bin A-B'!D1483,'Speed Bin A-B'!D1587,'Speed Bin A-B'!D1691,'Speed Bin A-B'!D1795,'Speed Bin A-B'!D1899)</f>
        <v>0</v>
      </c>
      <c r="E20" s="268">
        <f>SUM('Speed Bin A-B'!E27,'Speed Bin A-B'!E131,'Speed Bin A-B'!E235,'Speed Bin A-B'!E339,'Speed Bin A-B'!E443,'Speed Bin A-B'!E755,'Speed Bin A-B'!E859,'Speed Bin A-B'!E963,'Speed Bin A-B'!E1067,'Speed Bin A-B'!E1171,'Speed Bin A-B'!E1483,'Speed Bin A-B'!E1587,'Speed Bin A-B'!E1691,'Speed Bin A-B'!E1795,'Speed Bin A-B'!E1899)</f>
        <v>0</v>
      </c>
      <c r="F20" s="268">
        <f>SUM('Speed Bin A-B'!F27,'Speed Bin A-B'!F131,'Speed Bin A-B'!F235,'Speed Bin A-B'!F339,'Speed Bin A-B'!F443,'Speed Bin A-B'!F755,'Speed Bin A-B'!F859,'Speed Bin A-B'!F963,'Speed Bin A-B'!F1067,'Speed Bin A-B'!F1171,'Speed Bin A-B'!F1483,'Speed Bin A-B'!F1587,'Speed Bin A-B'!F1691,'Speed Bin A-B'!F1795,'Speed Bin A-B'!F1899)</f>
        <v>0</v>
      </c>
      <c r="G20" s="268">
        <f>SUM('Speed Bin A-B'!G27,'Speed Bin A-B'!G131,'Speed Bin A-B'!G235,'Speed Bin A-B'!G339,'Speed Bin A-B'!G443,'Speed Bin A-B'!G755,'Speed Bin A-B'!G859,'Speed Bin A-B'!G963,'Speed Bin A-B'!G1067,'Speed Bin A-B'!G1171,'Speed Bin A-B'!G1483,'Speed Bin A-B'!G1587,'Speed Bin A-B'!G1691,'Speed Bin A-B'!G1795,'Speed Bin A-B'!G1899)</f>
        <v>0</v>
      </c>
      <c r="H20" s="268">
        <f>SUM('Speed Bin A-B'!H27,'Speed Bin A-B'!H131,'Speed Bin A-B'!H235,'Speed Bin A-B'!H339,'Speed Bin A-B'!H443,'Speed Bin A-B'!H755,'Speed Bin A-B'!H859,'Speed Bin A-B'!H963,'Speed Bin A-B'!H1067,'Speed Bin A-B'!H1171,'Speed Bin A-B'!H1483,'Speed Bin A-B'!H1587,'Speed Bin A-B'!H1691,'Speed Bin A-B'!H1795,'Speed Bin A-B'!H1899)</f>
        <v>0</v>
      </c>
      <c r="I20" s="268">
        <f>SUM('Speed Bin A-B'!I27,'Speed Bin A-B'!I131,'Speed Bin A-B'!I235,'Speed Bin A-B'!I339,'Speed Bin A-B'!I443,'Speed Bin A-B'!I755,'Speed Bin A-B'!I859,'Speed Bin A-B'!I963,'Speed Bin A-B'!I1067,'Speed Bin A-B'!I1171,'Speed Bin A-B'!I1483,'Speed Bin A-B'!I1587,'Speed Bin A-B'!I1691,'Speed Bin A-B'!I1795,'Speed Bin A-B'!I1899)</f>
        <v>0</v>
      </c>
      <c r="J20" s="268">
        <f>SUM('Speed Bin A-B'!J27,'Speed Bin A-B'!J131,'Speed Bin A-B'!J235,'Speed Bin A-B'!J339,'Speed Bin A-B'!J443,'Speed Bin A-B'!J755,'Speed Bin A-B'!J859,'Speed Bin A-B'!J963,'Speed Bin A-B'!J1067,'Speed Bin A-B'!J1171,'Speed Bin A-B'!J1483,'Speed Bin A-B'!J1587,'Speed Bin A-B'!J1691,'Speed Bin A-B'!J1795,'Speed Bin A-B'!J1899)</f>
        <v>0</v>
      </c>
      <c r="K20" s="268">
        <f>SUM('Speed Bin A-B'!K27,'Speed Bin A-B'!K131,'Speed Bin A-B'!K235,'Speed Bin A-B'!K339,'Speed Bin A-B'!K443,'Speed Bin A-B'!K755,'Speed Bin A-B'!K859,'Speed Bin A-B'!K963,'Speed Bin A-B'!K1067,'Speed Bin A-B'!K1171,'Speed Bin A-B'!K1483,'Speed Bin A-B'!K1587,'Speed Bin A-B'!K1691,'Speed Bin A-B'!K1795,'Speed Bin A-B'!K1899)</f>
        <v>0</v>
      </c>
      <c r="L20" s="268">
        <f>SUM('Speed Bin A-B'!L27,'Speed Bin A-B'!L131,'Speed Bin A-B'!L235,'Speed Bin A-B'!L339,'Speed Bin A-B'!L443,'Speed Bin A-B'!L755,'Speed Bin A-B'!L859,'Speed Bin A-B'!L963,'Speed Bin A-B'!L1067,'Speed Bin A-B'!L1171,'Speed Bin A-B'!L1483,'Speed Bin A-B'!L1587,'Speed Bin A-B'!L1691,'Speed Bin A-B'!L1795,'Speed Bin A-B'!L1899)</f>
        <v>0</v>
      </c>
      <c r="M20" s="268">
        <f>SUM('Speed Bin A-B'!M27,'Speed Bin A-B'!M131,'Speed Bin A-B'!M235,'Speed Bin A-B'!M339,'Speed Bin A-B'!M443,'Speed Bin A-B'!M755,'Speed Bin A-B'!M859,'Speed Bin A-B'!M963,'Speed Bin A-B'!M1067,'Speed Bin A-B'!M1171,'Speed Bin A-B'!M1483,'Speed Bin A-B'!M1587,'Speed Bin A-B'!M1691,'Speed Bin A-B'!M1795,'Speed Bin A-B'!M1899)</f>
        <v>0</v>
      </c>
      <c r="N20" s="268">
        <f>SUM('Speed Bin A-B'!N27,'Speed Bin A-B'!N131,'Speed Bin A-B'!N235,'Speed Bin A-B'!N339,'Speed Bin A-B'!N443,'Speed Bin A-B'!N755,'Speed Bin A-B'!N859,'Speed Bin A-B'!N963,'Speed Bin A-B'!N1067,'Speed Bin A-B'!N1171,'Speed Bin A-B'!N1483,'Speed Bin A-B'!N1587,'Speed Bin A-B'!N1691,'Speed Bin A-B'!N1795,'Speed Bin A-B'!N1899)</f>
        <v>0</v>
      </c>
      <c r="O20" s="268">
        <f>SUM('Speed Bin A-B'!O27,'Speed Bin A-B'!O131,'Speed Bin A-B'!O235,'Speed Bin A-B'!O339,'Speed Bin A-B'!O443,'Speed Bin A-B'!O755,'Speed Bin A-B'!O859,'Speed Bin A-B'!O963,'Speed Bin A-B'!O1067,'Speed Bin A-B'!O1171,'Speed Bin A-B'!O1483,'Speed Bin A-B'!O1587,'Speed Bin A-B'!O1691,'Speed Bin A-B'!O1795,'Speed Bin A-B'!O1899)</f>
        <v>0</v>
      </c>
      <c r="P20" s="268">
        <f>SUM('Speed Bin A-B'!P27,'Speed Bin A-B'!P131,'Speed Bin A-B'!P235,'Speed Bin A-B'!P339,'Speed Bin A-B'!P443,'Speed Bin A-B'!P755,'Speed Bin A-B'!P859,'Speed Bin A-B'!P963,'Speed Bin A-B'!P1067,'Speed Bin A-B'!P1171,'Speed Bin A-B'!P1483,'Speed Bin A-B'!P1587,'Speed Bin A-B'!P1691,'Speed Bin A-B'!P1795,'Speed Bin A-B'!P1899)</f>
        <v>0</v>
      </c>
      <c r="Q20" s="268">
        <f>SUM('Speed Bin A-B'!Q27,'Speed Bin A-B'!Q131,'Speed Bin A-B'!Q235,'Speed Bin A-B'!Q339,'Speed Bin A-B'!Q443,'Speed Bin A-B'!Q755,'Speed Bin A-B'!Q859,'Speed Bin A-B'!Q963,'Speed Bin A-B'!Q1067,'Speed Bin A-B'!Q1171,'Speed Bin A-B'!Q1483,'Speed Bin A-B'!Q1587,'Speed Bin A-B'!Q1691,'Speed Bin A-B'!Q1795,'Speed Bin A-B'!Q1899)</f>
        <v>0</v>
      </c>
      <c r="R20" s="268">
        <f>SUM('Speed Bin A-B'!R27,'Speed Bin A-B'!R131,'Speed Bin A-B'!R235,'Speed Bin A-B'!R339,'Speed Bin A-B'!R443,'Speed Bin A-B'!R755,'Speed Bin A-B'!R859,'Speed Bin A-B'!R963,'Speed Bin A-B'!R1067,'Speed Bin A-B'!R1171,'Speed Bin A-B'!R1483,'Speed Bin A-B'!R1587,'Speed Bin A-B'!R1691,'Speed Bin A-B'!R1795,'Speed Bin A-B'!R1899)</f>
        <v>0</v>
      </c>
      <c r="S20" s="268">
        <f>SUM('Speed Bin A-B'!S27,'Speed Bin A-B'!S131,'Speed Bin A-B'!S235,'Speed Bin A-B'!S339,'Speed Bin A-B'!S443,'Speed Bin A-B'!S755,'Speed Bin A-B'!S859,'Speed Bin A-B'!S963,'Speed Bin A-B'!S1067,'Speed Bin A-B'!S1171,'Speed Bin A-B'!S1483,'Speed Bin A-B'!S1587,'Speed Bin A-B'!S1691,'Speed Bin A-B'!S1795,'Speed Bin A-B'!S1899)</f>
        <v>0</v>
      </c>
      <c r="T20" s="268">
        <f>SUM('Speed Bin A-B'!T27,'Speed Bin A-B'!T131,'Speed Bin A-B'!T235,'Speed Bin A-B'!T339,'Speed Bin A-B'!T443,'Speed Bin A-B'!T755,'Speed Bin A-B'!T859,'Speed Bin A-B'!T963,'Speed Bin A-B'!T1067,'Speed Bin A-B'!T1171,'Speed Bin A-B'!T1483,'Speed Bin A-B'!T1587,'Speed Bin A-B'!T1691,'Speed Bin A-B'!T1795,'Speed Bin A-B'!T1899)</f>
        <v>0</v>
      </c>
      <c r="U20" s="268">
        <f>SUM('Speed Bin A-B'!U27,'Speed Bin A-B'!U131,'Speed Bin A-B'!U235,'Speed Bin A-B'!U339,'Speed Bin A-B'!U443,'Speed Bin A-B'!U755,'Speed Bin A-B'!U859,'Speed Bin A-B'!U963,'Speed Bin A-B'!U1067,'Speed Bin A-B'!U1171,'Speed Bin A-B'!U1483,'Speed Bin A-B'!U1587,'Speed Bin A-B'!U1691,'Speed Bin A-B'!U1795,'Speed Bin A-B'!U1899)</f>
        <v>0</v>
      </c>
      <c r="V20" s="269" t="str">
        <f>IFERROR(AVERAGE('Speed Bin A-B'!V27,'Speed Bin A-B'!V131,'Speed Bin A-B'!V235,'Speed Bin A-B'!V339,'Speed Bin A-B'!V443,'Speed Bin A-B'!V755,'Speed Bin A-B'!V859,'Speed Bin A-B'!V963,'Speed Bin A-B'!V1067,'Speed Bin A-B'!V1171,'Speed Bin A-B'!V1483,'Speed Bin A-B'!V1587,'Speed Bin A-B'!V1691,'Speed Bin A-B'!V1795,'Speed Bin A-B'!V1899),"-")</f>
        <v>-</v>
      </c>
      <c r="W20" s="269" t="str">
        <f>IFERROR(AVERAGE('Speed Bin A-B'!W27,'Speed Bin A-B'!W131,'Speed Bin A-B'!W235,'Speed Bin A-B'!W339,'Speed Bin A-B'!W443,'Speed Bin A-B'!W755,'Speed Bin A-B'!W859,'Speed Bin A-B'!W963,'Speed Bin A-B'!W1067,'Speed Bin A-B'!W1171,'Speed Bin A-B'!W1483,'Speed Bin A-B'!W1587,'Speed Bin A-B'!W1691,'Speed Bin A-B'!W1795,'Speed Bin A-B'!W1899),"-")</f>
        <v>-</v>
      </c>
      <c r="X20" s="262"/>
      <c r="Y20" s="262"/>
      <c r="Z20" s="267">
        <v>0.66666666666666696</v>
      </c>
      <c r="AA20" s="270">
        <f t="shared" ref="AA20:AR20" si="16">SUM(C68:C71)</f>
        <v>0</v>
      </c>
      <c r="AB20" s="270">
        <f t="shared" si="16"/>
        <v>13</v>
      </c>
      <c r="AC20" s="270">
        <f t="shared" si="16"/>
        <v>74</v>
      </c>
      <c r="AD20" s="270">
        <f t="shared" si="16"/>
        <v>134</v>
      </c>
      <c r="AE20" s="270">
        <f t="shared" si="16"/>
        <v>136</v>
      </c>
      <c r="AF20" s="270">
        <f t="shared" si="16"/>
        <v>58</v>
      </c>
      <c r="AG20" s="270">
        <f t="shared" si="16"/>
        <v>19</v>
      </c>
      <c r="AH20" s="270">
        <f t="shared" si="16"/>
        <v>6</v>
      </c>
      <c r="AI20" s="270">
        <f t="shared" si="16"/>
        <v>0</v>
      </c>
      <c r="AJ20" s="270">
        <f t="shared" si="16"/>
        <v>0</v>
      </c>
      <c r="AK20" s="270">
        <f t="shared" si="16"/>
        <v>0</v>
      </c>
      <c r="AL20" s="270">
        <f t="shared" si="16"/>
        <v>0</v>
      </c>
      <c r="AM20" s="270">
        <f t="shared" si="16"/>
        <v>0</v>
      </c>
      <c r="AN20" s="270">
        <f t="shared" si="16"/>
        <v>0</v>
      </c>
      <c r="AO20" s="270">
        <f t="shared" si="16"/>
        <v>0</v>
      </c>
      <c r="AP20" s="270">
        <f t="shared" si="16"/>
        <v>0</v>
      </c>
      <c r="AQ20" s="270">
        <f t="shared" si="16"/>
        <v>0</v>
      </c>
      <c r="AR20" s="270">
        <f t="shared" si="16"/>
        <v>0</v>
      </c>
      <c r="AS20" s="270">
        <f>SUM(U68:U71)</f>
        <v>0</v>
      </c>
      <c r="AT20" s="269">
        <f>IFERROR(AVERAGE(V68:V71),"-")</f>
        <v>25.520000000000003</v>
      </c>
      <c r="AU20" s="269">
        <f>IFERROR(AVERAGE(W68:W71),"-")</f>
        <v>31.122500000000002</v>
      </c>
    </row>
    <row r="21" spans="1:47" x14ac:dyDescent="0.25">
      <c r="A21" s="267">
        <v>0.17708333333333301</v>
      </c>
      <c r="B21" s="268">
        <f>SUM('Speed Bin A-B'!B28,'Speed Bin A-B'!B132,'Speed Bin A-B'!B236,'Speed Bin A-B'!B340,'Speed Bin A-B'!B444,'Speed Bin A-B'!B756,'Speed Bin A-B'!B860,'Speed Bin A-B'!B964,'Speed Bin A-B'!B1068,'Speed Bin A-B'!B1172,'Speed Bin A-B'!B1484,'Speed Bin A-B'!B1588,'Speed Bin A-B'!B1692,'Speed Bin A-B'!B1796,'Speed Bin A-B'!B1900)</f>
        <v>1</v>
      </c>
      <c r="C21" s="268">
        <f>SUM('Speed Bin A-B'!C28,'Speed Bin A-B'!C132,'Speed Bin A-B'!C236,'Speed Bin A-B'!C340,'Speed Bin A-B'!C444,'Speed Bin A-B'!C756,'Speed Bin A-B'!C860,'Speed Bin A-B'!C964,'Speed Bin A-B'!C1068,'Speed Bin A-B'!C1172,'Speed Bin A-B'!C1484,'Speed Bin A-B'!C1588,'Speed Bin A-B'!C1692,'Speed Bin A-B'!C1796,'Speed Bin A-B'!C1900)</f>
        <v>0</v>
      </c>
      <c r="D21" s="268">
        <f>SUM('Speed Bin A-B'!D28,'Speed Bin A-B'!D132,'Speed Bin A-B'!D236,'Speed Bin A-B'!D340,'Speed Bin A-B'!D444,'Speed Bin A-B'!D756,'Speed Bin A-B'!D860,'Speed Bin A-B'!D964,'Speed Bin A-B'!D1068,'Speed Bin A-B'!D1172,'Speed Bin A-B'!D1484,'Speed Bin A-B'!D1588,'Speed Bin A-B'!D1692,'Speed Bin A-B'!D1796,'Speed Bin A-B'!D1900)</f>
        <v>0</v>
      </c>
      <c r="E21" s="268">
        <f>SUM('Speed Bin A-B'!E28,'Speed Bin A-B'!E132,'Speed Bin A-B'!E236,'Speed Bin A-B'!E340,'Speed Bin A-B'!E444,'Speed Bin A-B'!E756,'Speed Bin A-B'!E860,'Speed Bin A-B'!E964,'Speed Bin A-B'!E1068,'Speed Bin A-B'!E1172,'Speed Bin A-B'!E1484,'Speed Bin A-B'!E1588,'Speed Bin A-B'!E1692,'Speed Bin A-B'!E1796,'Speed Bin A-B'!E1900)</f>
        <v>0</v>
      </c>
      <c r="F21" s="268">
        <f>SUM('Speed Bin A-B'!F28,'Speed Bin A-B'!F132,'Speed Bin A-B'!F236,'Speed Bin A-B'!F340,'Speed Bin A-B'!F444,'Speed Bin A-B'!F756,'Speed Bin A-B'!F860,'Speed Bin A-B'!F964,'Speed Bin A-B'!F1068,'Speed Bin A-B'!F1172,'Speed Bin A-B'!F1484,'Speed Bin A-B'!F1588,'Speed Bin A-B'!F1692,'Speed Bin A-B'!F1796,'Speed Bin A-B'!F1900)</f>
        <v>0</v>
      </c>
      <c r="G21" s="268">
        <f>SUM('Speed Bin A-B'!G28,'Speed Bin A-B'!G132,'Speed Bin A-B'!G236,'Speed Bin A-B'!G340,'Speed Bin A-B'!G444,'Speed Bin A-B'!G756,'Speed Bin A-B'!G860,'Speed Bin A-B'!G964,'Speed Bin A-B'!G1068,'Speed Bin A-B'!G1172,'Speed Bin A-B'!G1484,'Speed Bin A-B'!G1588,'Speed Bin A-B'!G1692,'Speed Bin A-B'!G1796,'Speed Bin A-B'!G1900)</f>
        <v>0</v>
      </c>
      <c r="H21" s="268">
        <f>SUM('Speed Bin A-B'!H28,'Speed Bin A-B'!H132,'Speed Bin A-B'!H236,'Speed Bin A-B'!H340,'Speed Bin A-B'!H444,'Speed Bin A-B'!H756,'Speed Bin A-B'!H860,'Speed Bin A-B'!H964,'Speed Bin A-B'!H1068,'Speed Bin A-B'!H1172,'Speed Bin A-B'!H1484,'Speed Bin A-B'!H1588,'Speed Bin A-B'!H1692,'Speed Bin A-B'!H1796,'Speed Bin A-B'!H1900)</f>
        <v>0</v>
      </c>
      <c r="I21" s="268">
        <f>SUM('Speed Bin A-B'!I28,'Speed Bin A-B'!I132,'Speed Bin A-B'!I236,'Speed Bin A-B'!I340,'Speed Bin A-B'!I444,'Speed Bin A-B'!I756,'Speed Bin A-B'!I860,'Speed Bin A-B'!I964,'Speed Bin A-B'!I1068,'Speed Bin A-B'!I1172,'Speed Bin A-B'!I1484,'Speed Bin A-B'!I1588,'Speed Bin A-B'!I1692,'Speed Bin A-B'!I1796,'Speed Bin A-B'!I1900)</f>
        <v>0</v>
      </c>
      <c r="J21" s="268">
        <f>SUM('Speed Bin A-B'!J28,'Speed Bin A-B'!J132,'Speed Bin A-B'!J236,'Speed Bin A-B'!J340,'Speed Bin A-B'!J444,'Speed Bin A-B'!J756,'Speed Bin A-B'!J860,'Speed Bin A-B'!J964,'Speed Bin A-B'!J1068,'Speed Bin A-B'!J1172,'Speed Bin A-B'!J1484,'Speed Bin A-B'!J1588,'Speed Bin A-B'!J1692,'Speed Bin A-B'!J1796,'Speed Bin A-B'!J1900)</f>
        <v>1</v>
      </c>
      <c r="K21" s="268">
        <f>SUM('Speed Bin A-B'!K28,'Speed Bin A-B'!K132,'Speed Bin A-B'!K236,'Speed Bin A-B'!K340,'Speed Bin A-B'!K444,'Speed Bin A-B'!K756,'Speed Bin A-B'!K860,'Speed Bin A-B'!K964,'Speed Bin A-B'!K1068,'Speed Bin A-B'!K1172,'Speed Bin A-B'!K1484,'Speed Bin A-B'!K1588,'Speed Bin A-B'!K1692,'Speed Bin A-B'!K1796,'Speed Bin A-B'!K1900)</f>
        <v>0</v>
      </c>
      <c r="L21" s="268">
        <f>SUM('Speed Bin A-B'!L28,'Speed Bin A-B'!L132,'Speed Bin A-B'!L236,'Speed Bin A-B'!L340,'Speed Bin A-B'!L444,'Speed Bin A-B'!L756,'Speed Bin A-B'!L860,'Speed Bin A-B'!L964,'Speed Bin A-B'!L1068,'Speed Bin A-B'!L1172,'Speed Bin A-B'!L1484,'Speed Bin A-B'!L1588,'Speed Bin A-B'!L1692,'Speed Bin A-B'!L1796,'Speed Bin A-B'!L1900)</f>
        <v>0</v>
      </c>
      <c r="M21" s="268">
        <f>SUM('Speed Bin A-B'!M28,'Speed Bin A-B'!M132,'Speed Bin A-B'!M236,'Speed Bin A-B'!M340,'Speed Bin A-B'!M444,'Speed Bin A-B'!M756,'Speed Bin A-B'!M860,'Speed Bin A-B'!M964,'Speed Bin A-B'!M1068,'Speed Bin A-B'!M1172,'Speed Bin A-B'!M1484,'Speed Bin A-B'!M1588,'Speed Bin A-B'!M1692,'Speed Bin A-B'!M1796,'Speed Bin A-B'!M1900)</f>
        <v>0</v>
      </c>
      <c r="N21" s="268">
        <f>SUM('Speed Bin A-B'!N28,'Speed Bin A-B'!N132,'Speed Bin A-B'!N236,'Speed Bin A-B'!N340,'Speed Bin A-B'!N444,'Speed Bin A-B'!N756,'Speed Bin A-B'!N860,'Speed Bin A-B'!N964,'Speed Bin A-B'!N1068,'Speed Bin A-B'!N1172,'Speed Bin A-B'!N1484,'Speed Bin A-B'!N1588,'Speed Bin A-B'!N1692,'Speed Bin A-B'!N1796,'Speed Bin A-B'!N1900)</f>
        <v>0</v>
      </c>
      <c r="O21" s="268">
        <f>SUM('Speed Bin A-B'!O28,'Speed Bin A-B'!O132,'Speed Bin A-B'!O236,'Speed Bin A-B'!O340,'Speed Bin A-B'!O444,'Speed Bin A-B'!O756,'Speed Bin A-B'!O860,'Speed Bin A-B'!O964,'Speed Bin A-B'!O1068,'Speed Bin A-B'!O1172,'Speed Bin A-B'!O1484,'Speed Bin A-B'!O1588,'Speed Bin A-B'!O1692,'Speed Bin A-B'!O1796,'Speed Bin A-B'!O1900)</f>
        <v>0</v>
      </c>
      <c r="P21" s="268">
        <f>SUM('Speed Bin A-B'!P28,'Speed Bin A-B'!P132,'Speed Bin A-B'!P236,'Speed Bin A-B'!P340,'Speed Bin A-B'!P444,'Speed Bin A-B'!P756,'Speed Bin A-B'!P860,'Speed Bin A-B'!P964,'Speed Bin A-B'!P1068,'Speed Bin A-B'!P1172,'Speed Bin A-B'!P1484,'Speed Bin A-B'!P1588,'Speed Bin A-B'!P1692,'Speed Bin A-B'!P1796,'Speed Bin A-B'!P1900)</f>
        <v>0</v>
      </c>
      <c r="Q21" s="268">
        <f>SUM('Speed Bin A-B'!Q28,'Speed Bin A-B'!Q132,'Speed Bin A-B'!Q236,'Speed Bin A-B'!Q340,'Speed Bin A-B'!Q444,'Speed Bin A-B'!Q756,'Speed Bin A-B'!Q860,'Speed Bin A-B'!Q964,'Speed Bin A-B'!Q1068,'Speed Bin A-B'!Q1172,'Speed Bin A-B'!Q1484,'Speed Bin A-B'!Q1588,'Speed Bin A-B'!Q1692,'Speed Bin A-B'!Q1796,'Speed Bin A-B'!Q1900)</f>
        <v>0</v>
      </c>
      <c r="R21" s="268">
        <f>SUM('Speed Bin A-B'!R28,'Speed Bin A-B'!R132,'Speed Bin A-B'!R236,'Speed Bin A-B'!R340,'Speed Bin A-B'!R444,'Speed Bin A-B'!R756,'Speed Bin A-B'!R860,'Speed Bin A-B'!R964,'Speed Bin A-B'!R1068,'Speed Bin A-B'!R1172,'Speed Bin A-B'!R1484,'Speed Bin A-B'!R1588,'Speed Bin A-B'!R1692,'Speed Bin A-B'!R1796,'Speed Bin A-B'!R1900)</f>
        <v>0</v>
      </c>
      <c r="S21" s="268">
        <f>SUM('Speed Bin A-B'!S28,'Speed Bin A-B'!S132,'Speed Bin A-B'!S236,'Speed Bin A-B'!S340,'Speed Bin A-B'!S444,'Speed Bin A-B'!S756,'Speed Bin A-B'!S860,'Speed Bin A-B'!S964,'Speed Bin A-B'!S1068,'Speed Bin A-B'!S1172,'Speed Bin A-B'!S1484,'Speed Bin A-B'!S1588,'Speed Bin A-B'!S1692,'Speed Bin A-B'!S1796,'Speed Bin A-B'!S1900)</f>
        <v>0</v>
      </c>
      <c r="T21" s="268">
        <f>SUM('Speed Bin A-B'!T28,'Speed Bin A-B'!T132,'Speed Bin A-B'!T236,'Speed Bin A-B'!T340,'Speed Bin A-B'!T444,'Speed Bin A-B'!T756,'Speed Bin A-B'!T860,'Speed Bin A-B'!T964,'Speed Bin A-B'!T1068,'Speed Bin A-B'!T1172,'Speed Bin A-B'!T1484,'Speed Bin A-B'!T1588,'Speed Bin A-B'!T1692,'Speed Bin A-B'!T1796,'Speed Bin A-B'!T1900)</f>
        <v>0</v>
      </c>
      <c r="U21" s="268">
        <f>SUM('Speed Bin A-B'!U28,'Speed Bin A-B'!U132,'Speed Bin A-B'!U236,'Speed Bin A-B'!U340,'Speed Bin A-B'!U444,'Speed Bin A-B'!U756,'Speed Bin A-B'!U860,'Speed Bin A-B'!U964,'Speed Bin A-B'!U1068,'Speed Bin A-B'!U1172,'Speed Bin A-B'!U1484,'Speed Bin A-B'!U1588,'Speed Bin A-B'!U1692,'Speed Bin A-B'!U1796,'Speed Bin A-B'!U1900)</f>
        <v>0</v>
      </c>
      <c r="V21" s="269">
        <f>IFERROR(AVERAGE('Speed Bin A-B'!V28,'Speed Bin A-B'!V132,'Speed Bin A-B'!V236,'Speed Bin A-B'!V340,'Speed Bin A-B'!V444,'Speed Bin A-B'!V756,'Speed Bin A-B'!V860,'Speed Bin A-B'!V964,'Speed Bin A-B'!V1068,'Speed Bin A-B'!V1172,'Speed Bin A-B'!V1484,'Speed Bin A-B'!V1588,'Speed Bin A-B'!V1692,'Speed Bin A-B'!V1796,'Speed Bin A-B'!V1900),"-")</f>
        <v>40.5</v>
      </c>
      <c r="W21" s="269" t="str">
        <f>IFERROR(AVERAGE('Speed Bin A-B'!W28,'Speed Bin A-B'!W132,'Speed Bin A-B'!W236,'Speed Bin A-B'!W340,'Speed Bin A-B'!W444,'Speed Bin A-B'!W756,'Speed Bin A-B'!W860,'Speed Bin A-B'!W964,'Speed Bin A-B'!W1068,'Speed Bin A-B'!W1172,'Speed Bin A-B'!W1484,'Speed Bin A-B'!W1588,'Speed Bin A-B'!W1692,'Speed Bin A-B'!W1796,'Speed Bin A-B'!W1900),"-")</f>
        <v>-</v>
      </c>
      <c r="X21" s="262"/>
      <c r="Y21" s="262"/>
      <c r="Z21" s="267">
        <v>0.70833333333333304</v>
      </c>
      <c r="AA21" s="270">
        <f t="shared" ref="AA21:AR21" si="17">SUM(C72:C75)</f>
        <v>5</v>
      </c>
      <c r="AB21" s="270">
        <f t="shared" si="17"/>
        <v>7</v>
      </c>
      <c r="AC21" s="270">
        <f t="shared" si="17"/>
        <v>51</v>
      </c>
      <c r="AD21" s="270">
        <f t="shared" si="17"/>
        <v>98</v>
      </c>
      <c r="AE21" s="270">
        <f t="shared" si="17"/>
        <v>116</v>
      </c>
      <c r="AF21" s="270">
        <f t="shared" si="17"/>
        <v>49</v>
      </c>
      <c r="AG21" s="270">
        <f t="shared" si="17"/>
        <v>12</v>
      </c>
      <c r="AH21" s="270">
        <f t="shared" si="17"/>
        <v>1</v>
      </c>
      <c r="AI21" s="270">
        <f t="shared" si="17"/>
        <v>1</v>
      </c>
      <c r="AJ21" s="270">
        <f t="shared" si="17"/>
        <v>2</v>
      </c>
      <c r="AK21" s="270">
        <f t="shared" si="17"/>
        <v>0</v>
      </c>
      <c r="AL21" s="270">
        <f t="shared" si="17"/>
        <v>0</v>
      </c>
      <c r="AM21" s="270">
        <f t="shared" si="17"/>
        <v>0</v>
      </c>
      <c r="AN21" s="270">
        <f t="shared" si="17"/>
        <v>0</v>
      </c>
      <c r="AO21" s="270">
        <f t="shared" si="17"/>
        <v>0</v>
      </c>
      <c r="AP21" s="270">
        <f t="shared" si="17"/>
        <v>0</v>
      </c>
      <c r="AQ21" s="270">
        <f t="shared" si="17"/>
        <v>0</v>
      </c>
      <c r="AR21" s="270">
        <f t="shared" si="17"/>
        <v>0</v>
      </c>
      <c r="AS21" s="270">
        <f>SUM(U72:U75)</f>
        <v>0</v>
      </c>
      <c r="AT21" s="269">
        <f>IFERROR(AVERAGE(V72:V75),"-")</f>
        <v>25.454999999999998</v>
      </c>
      <c r="AU21" s="269">
        <f>IFERROR(AVERAGE(W72:W75),"-")</f>
        <v>31.238749999999996</v>
      </c>
    </row>
    <row r="22" spans="1:47" x14ac:dyDescent="0.25">
      <c r="A22" s="267">
        <v>0.1875</v>
      </c>
      <c r="B22" s="268">
        <f>SUM('Speed Bin A-B'!B29,'Speed Bin A-B'!B133,'Speed Bin A-B'!B237,'Speed Bin A-B'!B341,'Speed Bin A-B'!B445,'Speed Bin A-B'!B757,'Speed Bin A-B'!B861,'Speed Bin A-B'!B965,'Speed Bin A-B'!B1069,'Speed Bin A-B'!B1173,'Speed Bin A-B'!B1485,'Speed Bin A-B'!B1589,'Speed Bin A-B'!B1693,'Speed Bin A-B'!B1797,'Speed Bin A-B'!B1901)</f>
        <v>0</v>
      </c>
      <c r="C22" s="268">
        <f>SUM('Speed Bin A-B'!C29,'Speed Bin A-B'!C133,'Speed Bin A-B'!C237,'Speed Bin A-B'!C341,'Speed Bin A-B'!C445,'Speed Bin A-B'!C757,'Speed Bin A-B'!C861,'Speed Bin A-B'!C965,'Speed Bin A-B'!C1069,'Speed Bin A-B'!C1173,'Speed Bin A-B'!C1485,'Speed Bin A-B'!C1589,'Speed Bin A-B'!C1693,'Speed Bin A-B'!C1797,'Speed Bin A-B'!C1901)</f>
        <v>0</v>
      </c>
      <c r="D22" s="268">
        <f>SUM('Speed Bin A-B'!D29,'Speed Bin A-B'!D133,'Speed Bin A-B'!D237,'Speed Bin A-B'!D341,'Speed Bin A-B'!D445,'Speed Bin A-B'!D757,'Speed Bin A-B'!D861,'Speed Bin A-B'!D965,'Speed Bin A-B'!D1069,'Speed Bin A-B'!D1173,'Speed Bin A-B'!D1485,'Speed Bin A-B'!D1589,'Speed Bin A-B'!D1693,'Speed Bin A-B'!D1797,'Speed Bin A-B'!D1901)</f>
        <v>0</v>
      </c>
      <c r="E22" s="268">
        <f>SUM('Speed Bin A-B'!E29,'Speed Bin A-B'!E133,'Speed Bin A-B'!E237,'Speed Bin A-B'!E341,'Speed Bin A-B'!E445,'Speed Bin A-B'!E757,'Speed Bin A-B'!E861,'Speed Bin A-B'!E965,'Speed Bin A-B'!E1069,'Speed Bin A-B'!E1173,'Speed Bin A-B'!E1485,'Speed Bin A-B'!E1589,'Speed Bin A-B'!E1693,'Speed Bin A-B'!E1797,'Speed Bin A-B'!E1901)</f>
        <v>0</v>
      </c>
      <c r="F22" s="268">
        <f>SUM('Speed Bin A-B'!F29,'Speed Bin A-B'!F133,'Speed Bin A-B'!F237,'Speed Bin A-B'!F341,'Speed Bin A-B'!F445,'Speed Bin A-B'!F757,'Speed Bin A-B'!F861,'Speed Bin A-B'!F965,'Speed Bin A-B'!F1069,'Speed Bin A-B'!F1173,'Speed Bin A-B'!F1485,'Speed Bin A-B'!F1589,'Speed Bin A-B'!F1693,'Speed Bin A-B'!F1797,'Speed Bin A-B'!F1901)</f>
        <v>0</v>
      </c>
      <c r="G22" s="268">
        <f>SUM('Speed Bin A-B'!G29,'Speed Bin A-B'!G133,'Speed Bin A-B'!G237,'Speed Bin A-B'!G341,'Speed Bin A-B'!G445,'Speed Bin A-B'!G757,'Speed Bin A-B'!G861,'Speed Bin A-B'!G965,'Speed Bin A-B'!G1069,'Speed Bin A-B'!G1173,'Speed Bin A-B'!G1485,'Speed Bin A-B'!G1589,'Speed Bin A-B'!G1693,'Speed Bin A-B'!G1797,'Speed Bin A-B'!G1901)</f>
        <v>0</v>
      </c>
      <c r="H22" s="268">
        <f>SUM('Speed Bin A-B'!H29,'Speed Bin A-B'!H133,'Speed Bin A-B'!H237,'Speed Bin A-B'!H341,'Speed Bin A-B'!H445,'Speed Bin A-B'!H757,'Speed Bin A-B'!H861,'Speed Bin A-B'!H965,'Speed Bin A-B'!H1069,'Speed Bin A-B'!H1173,'Speed Bin A-B'!H1485,'Speed Bin A-B'!H1589,'Speed Bin A-B'!H1693,'Speed Bin A-B'!H1797,'Speed Bin A-B'!H1901)</f>
        <v>0</v>
      </c>
      <c r="I22" s="268">
        <f>SUM('Speed Bin A-B'!I29,'Speed Bin A-B'!I133,'Speed Bin A-B'!I237,'Speed Bin A-B'!I341,'Speed Bin A-B'!I445,'Speed Bin A-B'!I757,'Speed Bin A-B'!I861,'Speed Bin A-B'!I965,'Speed Bin A-B'!I1069,'Speed Bin A-B'!I1173,'Speed Bin A-B'!I1485,'Speed Bin A-B'!I1589,'Speed Bin A-B'!I1693,'Speed Bin A-B'!I1797,'Speed Bin A-B'!I1901)</f>
        <v>0</v>
      </c>
      <c r="J22" s="268">
        <f>SUM('Speed Bin A-B'!J29,'Speed Bin A-B'!J133,'Speed Bin A-B'!J237,'Speed Bin A-B'!J341,'Speed Bin A-B'!J445,'Speed Bin A-B'!J757,'Speed Bin A-B'!J861,'Speed Bin A-B'!J965,'Speed Bin A-B'!J1069,'Speed Bin A-B'!J1173,'Speed Bin A-B'!J1485,'Speed Bin A-B'!J1589,'Speed Bin A-B'!J1693,'Speed Bin A-B'!J1797,'Speed Bin A-B'!J1901)</f>
        <v>0</v>
      </c>
      <c r="K22" s="268">
        <f>SUM('Speed Bin A-B'!K29,'Speed Bin A-B'!K133,'Speed Bin A-B'!K237,'Speed Bin A-B'!K341,'Speed Bin A-B'!K445,'Speed Bin A-B'!K757,'Speed Bin A-B'!K861,'Speed Bin A-B'!K965,'Speed Bin A-B'!K1069,'Speed Bin A-B'!K1173,'Speed Bin A-B'!K1485,'Speed Bin A-B'!K1589,'Speed Bin A-B'!K1693,'Speed Bin A-B'!K1797,'Speed Bin A-B'!K1901)</f>
        <v>0</v>
      </c>
      <c r="L22" s="268">
        <f>SUM('Speed Bin A-B'!L29,'Speed Bin A-B'!L133,'Speed Bin A-B'!L237,'Speed Bin A-B'!L341,'Speed Bin A-B'!L445,'Speed Bin A-B'!L757,'Speed Bin A-B'!L861,'Speed Bin A-B'!L965,'Speed Bin A-B'!L1069,'Speed Bin A-B'!L1173,'Speed Bin A-B'!L1485,'Speed Bin A-B'!L1589,'Speed Bin A-B'!L1693,'Speed Bin A-B'!L1797,'Speed Bin A-B'!L1901)</f>
        <v>0</v>
      </c>
      <c r="M22" s="268">
        <f>SUM('Speed Bin A-B'!M29,'Speed Bin A-B'!M133,'Speed Bin A-B'!M237,'Speed Bin A-B'!M341,'Speed Bin A-B'!M445,'Speed Bin A-B'!M757,'Speed Bin A-B'!M861,'Speed Bin A-B'!M965,'Speed Bin A-B'!M1069,'Speed Bin A-B'!M1173,'Speed Bin A-B'!M1485,'Speed Bin A-B'!M1589,'Speed Bin A-B'!M1693,'Speed Bin A-B'!M1797,'Speed Bin A-B'!M1901)</f>
        <v>0</v>
      </c>
      <c r="N22" s="268">
        <f>SUM('Speed Bin A-B'!N29,'Speed Bin A-B'!N133,'Speed Bin A-B'!N237,'Speed Bin A-B'!N341,'Speed Bin A-B'!N445,'Speed Bin A-B'!N757,'Speed Bin A-B'!N861,'Speed Bin A-B'!N965,'Speed Bin A-B'!N1069,'Speed Bin A-B'!N1173,'Speed Bin A-B'!N1485,'Speed Bin A-B'!N1589,'Speed Bin A-B'!N1693,'Speed Bin A-B'!N1797,'Speed Bin A-B'!N1901)</f>
        <v>0</v>
      </c>
      <c r="O22" s="268">
        <f>SUM('Speed Bin A-B'!O29,'Speed Bin A-B'!O133,'Speed Bin A-B'!O237,'Speed Bin A-B'!O341,'Speed Bin A-B'!O445,'Speed Bin A-B'!O757,'Speed Bin A-B'!O861,'Speed Bin A-B'!O965,'Speed Bin A-B'!O1069,'Speed Bin A-B'!O1173,'Speed Bin A-B'!O1485,'Speed Bin A-B'!O1589,'Speed Bin A-B'!O1693,'Speed Bin A-B'!O1797,'Speed Bin A-B'!O1901)</f>
        <v>0</v>
      </c>
      <c r="P22" s="268">
        <f>SUM('Speed Bin A-B'!P29,'Speed Bin A-B'!P133,'Speed Bin A-B'!P237,'Speed Bin A-B'!P341,'Speed Bin A-B'!P445,'Speed Bin A-B'!P757,'Speed Bin A-B'!P861,'Speed Bin A-B'!P965,'Speed Bin A-B'!P1069,'Speed Bin A-B'!P1173,'Speed Bin A-B'!P1485,'Speed Bin A-B'!P1589,'Speed Bin A-B'!P1693,'Speed Bin A-B'!P1797,'Speed Bin A-B'!P1901)</f>
        <v>0</v>
      </c>
      <c r="Q22" s="268">
        <f>SUM('Speed Bin A-B'!Q29,'Speed Bin A-B'!Q133,'Speed Bin A-B'!Q237,'Speed Bin A-B'!Q341,'Speed Bin A-B'!Q445,'Speed Bin A-B'!Q757,'Speed Bin A-B'!Q861,'Speed Bin A-B'!Q965,'Speed Bin A-B'!Q1069,'Speed Bin A-B'!Q1173,'Speed Bin A-B'!Q1485,'Speed Bin A-B'!Q1589,'Speed Bin A-B'!Q1693,'Speed Bin A-B'!Q1797,'Speed Bin A-B'!Q1901)</f>
        <v>0</v>
      </c>
      <c r="R22" s="268">
        <f>SUM('Speed Bin A-B'!R29,'Speed Bin A-B'!R133,'Speed Bin A-B'!R237,'Speed Bin A-B'!R341,'Speed Bin A-B'!R445,'Speed Bin A-B'!R757,'Speed Bin A-B'!R861,'Speed Bin A-B'!R965,'Speed Bin A-B'!R1069,'Speed Bin A-B'!R1173,'Speed Bin A-B'!R1485,'Speed Bin A-B'!R1589,'Speed Bin A-B'!R1693,'Speed Bin A-B'!R1797,'Speed Bin A-B'!R1901)</f>
        <v>0</v>
      </c>
      <c r="S22" s="268">
        <f>SUM('Speed Bin A-B'!S29,'Speed Bin A-B'!S133,'Speed Bin A-B'!S237,'Speed Bin A-B'!S341,'Speed Bin A-B'!S445,'Speed Bin A-B'!S757,'Speed Bin A-B'!S861,'Speed Bin A-B'!S965,'Speed Bin A-B'!S1069,'Speed Bin A-B'!S1173,'Speed Bin A-B'!S1485,'Speed Bin A-B'!S1589,'Speed Bin A-B'!S1693,'Speed Bin A-B'!S1797,'Speed Bin A-B'!S1901)</f>
        <v>0</v>
      </c>
      <c r="T22" s="268">
        <f>SUM('Speed Bin A-B'!T29,'Speed Bin A-B'!T133,'Speed Bin A-B'!T237,'Speed Bin A-B'!T341,'Speed Bin A-B'!T445,'Speed Bin A-B'!T757,'Speed Bin A-B'!T861,'Speed Bin A-B'!T965,'Speed Bin A-B'!T1069,'Speed Bin A-B'!T1173,'Speed Bin A-B'!T1485,'Speed Bin A-B'!T1589,'Speed Bin A-B'!T1693,'Speed Bin A-B'!T1797,'Speed Bin A-B'!T1901)</f>
        <v>0</v>
      </c>
      <c r="U22" s="268">
        <f>SUM('Speed Bin A-B'!U29,'Speed Bin A-B'!U133,'Speed Bin A-B'!U237,'Speed Bin A-B'!U341,'Speed Bin A-B'!U445,'Speed Bin A-B'!U757,'Speed Bin A-B'!U861,'Speed Bin A-B'!U965,'Speed Bin A-B'!U1069,'Speed Bin A-B'!U1173,'Speed Bin A-B'!U1485,'Speed Bin A-B'!U1589,'Speed Bin A-B'!U1693,'Speed Bin A-B'!U1797,'Speed Bin A-B'!U1901)</f>
        <v>0</v>
      </c>
      <c r="V22" s="269" t="str">
        <f>IFERROR(AVERAGE('Speed Bin A-B'!V29,'Speed Bin A-B'!V133,'Speed Bin A-B'!V237,'Speed Bin A-B'!V341,'Speed Bin A-B'!V445,'Speed Bin A-B'!V757,'Speed Bin A-B'!V861,'Speed Bin A-B'!V965,'Speed Bin A-B'!V1069,'Speed Bin A-B'!V1173,'Speed Bin A-B'!V1485,'Speed Bin A-B'!V1589,'Speed Bin A-B'!V1693,'Speed Bin A-B'!V1797,'Speed Bin A-B'!V1901),"-")</f>
        <v>-</v>
      </c>
      <c r="W22" s="269" t="str">
        <f>IFERROR(AVERAGE('Speed Bin A-B'!W29,'Speed Bin A-B'!W133,'Speed Bin A-B'!W237,'Speed Bin A-B'!W341,'Speed Bin A-B'!W445,'Speed Bin A-B'!W757,'Speed Bin A-B'!W861,'Speed Bin A-B'!W965,'Speed Bin A-B'!W1069,'Speed Bin A-B'!W1173,'Speed Bin A-B'!W1485,'Speed Bin A-B'!W1589,'Speed Bin A-B'!W1693,'Speed Bin A-B'!W1797,'Speed Bin A-B'!W1901),"-")</f>
        <v>-</v>
      </c>
      <c r="X22" s="262"/>
      <c r="Y22" s="262"/>
      <c r="Z22" s="267">
        <v>0.75</v>
      </c>
      <c r="AA22" s="270">
        <f t="shared" ref="AA22:AR22" si="18">SUM(C76:C79)</f>
        <v>1</v>
      </c>
      <c r="AB22" s="270">
        <f t="shared" si="18"/>
        <v>7</v>
      </c>
      <c r="AC22" s="270">
        <f t="shared" si="18"/>
        <v>18</v>
      </c>
      <c r="AD22" s="270">
        <f t="shared" si="18"/>
        <v>35</v>
      </c>
      <c r="AE22" s="270">
        <f t="shared" si="18"/>
        <v>24</v>
      </c>
      <c r="AF22" s="270">
        <f t="shared" si="18"/>
        <v>13</v>
      </c>
      <c r="AG22" s="270">
        <f t="shared" si="18"/>
        <v>4</v>
      </c>
      <c r="AH22" s="270">
        <f t="shared" si="18"/>
        <v>0</v>
      </c>
      <c r="AI22" s="270">
        <f t="shared" si="18"/>
        <v>0</v>
      </c>
      <c r="AJ22" s="270">
        <f t="shared" si="18"/>
        <v>0</v>
      </c>
      <c r="AK22" s="270">
        <f t="shared" si="18"/>
        <v>0</v>
      </c>
      <c r="AL22" s="270">
        <f t="shared" si="18"/>
        <v>0</v>
      </c>
      <c r="AM22" s="270">
        <f t="shared" si="18"/>
        <v>0</v>
      </c>
      <c r="AN22" s="270">
        <f t="shared" si="18"/>
        <v>0</v>
      </c>
      <c r="AO22" s="270">
        <f t="shared" si="18"/>
        <v>0</v>
      </c>
      <c r="AP22" s="270">
        <f t="shared" si="18"/>
        <v>0</v>
      </c>
      <c r="AQ22" s="270">
        <f t="shared" si="18"/>
        <v>0</v>
      </c>
      <c r="AR22" s="270">
        <f t="shared" si="18"/>
        <v>0</v>
      </c>
      <c r="AS22" s="270">
        <f>SUM(U76:U79)</f>
        <v>0</v>
      </c>
      <c r="AT22" s="269">
        <f>IFERROR(AVERAGE(V76:V79),"-")</f>
        <v>23.983750000000001</v>
      </c>
      <c r="AU22" s="269" t="str">
        <f>IFERROR(AVERAGE(W76:W79),"-")</f>
        <v>-</v>
      </c>
    </row>
    <row r="23" spans="1:47" x14ac:dyDescent="0.25">
      <c r="A23" s="267">
        <v>0.19791666666666699</v>
      </c>
      <c r="B23" s="268">
        <f>SUM('Speed Bin A-B'!B30,'Speed Bin A-B'!B134,'Speed Bin A-B'!B238,'Speed Bin A-B'!B342,'Speed Bin A-B'!B446,'Speed Bin A-B'!B758,'Speed Bin A-B'!B862,'Speed Bin A-B'!B966,'Speed Bin A-B'!B1070,'Speed Bin A-B'!B1174,'Speed Bin A-B'!B1486,'Speed Bin A-B'!B1590,'Speed Bin A-B'!B1694,'Speed Bin A-B'!B1798,'Speed Bin A-B'!B1902)</f>
        <v>0</v>
      </c>
      <c r="C23" s="268">
        <f>SUM('Speed Bin A-B'!C30,'Speed Bin A-B'!C134,'Speed Bin A-B'!C238,'Speed Bin A-B'!C342,'Speed Bin A-B'!C446,'Speed Bin A-B'!C758,'Speed Bin A-B'!C862,'Speed Bin A-B'!C966,'Speed Bin A-B'!C1070,'Speed Bin A-B'!C1174,'Speed Bin A-B'!C1486,'Speed Bin A-B'!C1590,'Speed Bin A-B'!C1694,'Speed Bin A-B'!C1798,'Speed Bin A-B'!C1902)</f>
        <v>0</v>
      </c>
      <c r="D23" s="268">
        <f>SUM('Speed Bin A-B'!D30,'Speed Bin A-B'!D134,'Speed Bin A-B'!D238,'Speed Bin A-B'!D342,'Speed Bin A-B'!D446,'Speed Bin A-B'!D758,'Speed Bin A-B'!D862,'Speed Bin A-B'!D966,'Speed Bin A-B'!D1070,'Speed Bin A-B'!D1174,'Speed Bin A-B'!D1486,'Speed Bin A-B'!D1590,'Speed Bin A-B'!D1694,'Speed Bin A-B'!D1798,'Speed Bin A-B'!D1902)</f>
        <v>0</v>
      </c>
      <c r="E23" s="268">
        <f>SUM('Speed Bin A-B'!E30,'Speed Bin A-B'!E134,'Speed Bin A-B'!E238,'Speed Bin A-B'!E342,'Speed Bin A-B'!E446,'Speed Bin A-B'!E758,'Speed Bin A-B'!E862,'Speed Bin A-B'!E966,'Speed Bin A-B'!E1070,'Speed Bin A-B'!E1174,'Speed Bin A-B'!E1486,'Speed Bin A-B'!E1590,'Speed Bin A-B'!E1694,'Speed Bin A-B'!E1798,'Speed Bin A-B'!E1902)</f>
        <v>0</v>
      </c>
      <c r="F23" s="268">
        <f>SUM('Speed Bin A-B'!F30,'Speed Bin A-B'!F134,'Speed Bin A-B'!F238,'Speed Bin A-B'!F342,'Speed Bin A-B'!F446,'Speed Bin A-B'!F758,'Speed Bin A-B'!F862,'Speed Bin A-B'!F966,'Speed Bin A-B'!F1070,'Speed Bin A-B'!F1174,'Speed Bin A-B'!F1486,'Speed Bin A-B'!F1590,'Speed Bin A-B'!F1694,'Speed Bin A-B'!F1798,'Speed Bin A-B'!F1902)</f>
        <v>0</v>
      </c>
      <c r="G23" s="268">
        <f>SUM('Speed Bin A-B'!G30,'Speed Bin A-B'!G134,'Speed Bin A-B'!G238,'Speed Bin A-B'!G342,'Speed Bin A-B'!G446,'Speed Bin A-B'!G758,'Speed Bin A-B'!G862,'Speed Bin A-B'!G966,'Speed Bin A-B'!G1070,'Speed Bin A-B'!G1174,'Speed Bin A-B'!G1486,'Speed Bin A-B'!G1590,'Speed Bin A-B'!G1694,'Speed Bin A-B'!G1798,'Speed Bin A-B'!G1902)</f>
        <v>0</v>
      </c>
      <c r="H23" s="268">
        <f>SUM('Speed Bin A-B'!H30,'Speed Bin A-B'!H134,'Speed Bin A-B'!H238,'Speed Bin A-B'!H342,'Speed Bin A-B'!H446,'Speed Bin A-B'!H758,'Speed Bin A-B'!H862,'Speed Bin A-B'!H966,'Speed Bin A-B'!H1070,'Speed Bin A-B'!H1174,'Speed Bin A-B'!H1486,'Speed Bin A-B'!H1590,'Speed Bin A-B'!H1694,'Speed Bin A-B'!H1798,'Speed Bin A-B'!H1902)</f>
        <v>0</v>
      </c>
      <c r="I23" s="268">
        <f>SUM('Speed Bin A-B'!I30,'Speed Bin A-B'!I134,'Speed Bin A-B'!I238,'Speed Bin A-B'!I342,'Speed Bin A-B'!I446,'Speed Bin A-B'!I758,'Speed Bin A-B'!I862,'Speed Bin A-B'!I966,'Speed Bin A-B'!I1070,'Speed Bin A-B'!I1174,'Speed Bin A-B'!I1486,'Speed Bin A-B'!I1590,'Speed Bin A-B'!I1694,'Speed Bin A-B'!I1798,'Speed Bin A-B'!I1902)</f>
        <v>0</v>
      </c>
      <c r="J23" s="268">
        <f>SUM('Speed Bin A-B'!J30,'Speed Bin A-B'!J134,'Speed Bin A-B'!J238,'Speed Bin A-B'!J342,'Speed Bin A-B'!J446,'Speed Bin A-B'!J758,'Speed Bin A-B'!J862,'Speed Bin A-B'!J966,'Speed Bin A-B'!J1070,'Speed Bin A-B'!J1174,'Speed Bin A-B'!J1486,'Speed Bin A-B'!J1590,'Speed Bin A-B'!J1694,'Speed Bin A-B'!J1798,'Speed Bin A-B'!J1902)</f>
        <v>0</v>
      </c>
      <c r="K23" s="268">
        <f>SUM('Speed Bin A-B'!K30,'Speed Bin A-B'!K134,'Speed Bin A-B'!K238,'Speed Bin A-B'!K342,'Speed Bin A-B'!K446,'Speed Bin A-B'!K758,'Speed Bin A-B'!K862,'Speed Bin A-B'!K966,'Speed Bin A-B'!K1070,'Speed Bin A-B'!K1174,'Speed Bin A-B'!K1486,'Speed Bin A-B'!K1590,'Speed Bin A-B'!K1694,'Speed Bin A-B'!K1798,'Speed Bin A-B'!K1902)</f>
        <v>0</v>
      </c>
      <c r="L23" s="268">
        <f>SUM('Speed Bin A-B'!L30,'Speed Bin A-B'!L134,'Speed Bin A-B'!L238,'Speed Bin A-B'!L342,'Speed Bin A-B'!L446,'Speed Bin A-B'!L758,'Speed Bin A-B'!L862,'Speed Bin A-B'!L966,'Speed Bin A-B'!L1070,'Speed Bin A-B'!L1174,'Speed Bin A-B'!L1486,'Speed Bin A-B'!L1590,'Speed Bin A-B'!L1694,'Speed Bin A-B'!L1798,'Speed Bin A-B'!L1902)</f>
        <v>0</v>
      </c>
      <c r="M23" s="268">
        <f>SUM('Speed Bin A-B'!M30,'Speed Bin A-B'!M134,'Speed Bin A-B'!M238,'Speed Bin A-B'!M342,'Speed Bin A-B'!M446,'Speed Bin A-B'!M758,'Speed Bin A-B'!M862,'Speed Bin A-B'!M966,'Speed Bin A-B'!M1070,'Speed Bin A-B'!M1174,'Speed Bin A-B'!M1486,'Speed Bin A-B'!M1590,'Speed Bin A-B'!M1694,'Speed Bin A-B'!M1798,'Speed Bin A-B'!M1902)</f>
        <v>0</v>
      </c>
      <c r="N23" s="268">
        <f>SUM('Speed Bin A-B'!N30,'Speed Bin A-B'!N134,'Speed Bin A-B'!N238,'Speed Bin A-B'!N342,'Speed Bin A-B'!N446,'Speed Bin A-B'!N758,'Speed Bin A-B'!N862,'Speed Bin A-B'!N966,'Speed Bin A-B'!N1070,'Speed Bin A-B'!N1174,'Speed Bin A-B'!N1486,'Speed Bin A-B'!N1590,'Speed Bin A-B'!N1694,'Speed Bin A-B'!N1798,'Speed Bin A-B'!N1902)</f>
        <v>0</v>
      </c>
      <c r="O23" s="268">
        <f>SUM('Speed Bin A-B'!O30,'Speed Bin A-B'!O134,'Speed Bin A-B'!O238,'Speed Bin A-B'!O342,'Speed Bin A-B'!O446,'Speed Bin A-B'!O758,'Speed Bin A-B'!O862,'Speed Bin A-B'!O966,'Speed Bin A-B'!O1070,'Speed Bin A-B'!O1174,'Speed Bin A-B'!O1486,'Speed Bin A-B'!O1590,'Speed Bin A-B'!O1694,'Speed Bin A-B'!O1798,'Speed Bin A-B'!O1902)</f>
        <v>0</v>
      </c>
      <c r="P23" s="268">
        <f>SUM('Speed Bin A-B'!P30,'Speed Bin A-B'!P134,'Speed Bin A-B'!P238,'Speed Bin A-B'!P342,'Speed Bin A-B'!P446,'Speed Bin A-B'!P758,'Speed Bin A-B'!P862,'Speed Bin A-B'!P966,'Speed Bin A-B'!P1070,'Speed Bin A-B'!P1174,'Speed Bin A-B'!P1486,'Speed Bin A-B'!P1590,'Speed Bin A-B'!P1694,'Speed Bin A-B'!P1798,'Speed Bin A-B'!P1902)</f>
        <v>0</v>
      </c>
      <c r="Q23" s="268">
        <f>SUM('Speed Bin A-B'!Q30,'Speed Bin A-B'!Q134,'Speed Bin A-B'!Q238,'Speed Bin A-B'!Q342,'Speed Bin A-B'!Q446,'Speed Bin A-B'!Q758,'Speed Bin A-B'!Q862,'Speed Bin A-B'!Q966,'Speed Bin A-B'!Q1070,'Speed Bin A-B'!Q1174,'Speed Bin A-B'!Q1486,'Speed Bin A-B'!Q1590,'Speed Bin A-B'!Q1694,'Speed Bin A-B'!Q1798,'Speed Bin A-B'!Q1902)</f>
        <v>0</v>
      </c>
      <c r="R23" s="268">
        <f>SUM('Speed Bin A-B'!R30,'Speed Bin A-B'!R134,'Speed Bin A-B'!R238,'Speed Bin A-B'!R342,'Speed Bin A-B'!R446,'Speed Bin A-B'!R758,'Speed Bin A-B'!R862,'Speed Bin A-B'!R966,'Speed Bin A-B'!R1070,'Speed Bin A-B'!R1174,'Speed Bin A-B'!R1486,'Speed Bin A-B'!R1590,'Speed Bin A-B'!R1694,'Speed Bin A-B'!R1798,'Speed Bin A-B'!R1902)</f>
        <v>0</v>
      </c>
      <c r="S23" s="268">
        <f>SUM('Speed Bin A-B'!S30,'Speed Bin A-B'!S134,'Speed Bin A-B'!S238,'Speed Bin A-B'!S342,'Speed Bin A-B'!S446,'Speed Bin A-B'!S758,'Speed Bin A-B'!S862,'Speed Bin A-B'!S966,'Speed Bin A-B'!S1070,'Speed Bin A-B'!S1174,'Speed Bin A-B'!S1486,'Speed Bin A-B'!S1590,'Speed Bin A-B'!S1694,'Speed Bin A-B'!S1798,'Speed Bin A-B'!S1902)</f>
        <v>0</v>
      </c>
      <c r="T23" s="268">
        <f>SUM('Speed Bin A-B'!T30,'Speed Bin A-B'!T134,'Speed Bin A-B'!T238,'Speed Bin A-B'!T342,'Speed Bin A-B'!T446,'Speed Bin A-B'!T758,'Speed Bin A-B'!T862,'Speed Bin A-B'!T966,'Speed Bin A-B'!T1070,'Speed Bin A-B'!T1174,'Speed Bin A-B'!T1486,'Speed Bin A-B'!T1590,'Speed Bin A-B'!T1694,'Speed Bin A-B'!T1798,'Speed Bin A-B'!T1902)</f>
        <v>0</v>
      </c>
      <c r="U23" s="268">
        <f>SUM('Speed Bin A-B'!U30,'Speed Bin A-B'!U134,'Speed Bin A-B'!U238,'Speed Bin A-B'!U342,'Speed Bin A-B'!U446,'Speed Bin A-B'!U758,'Speed Bin A-B'!U862,'Speed Bin A-B'!U966,'Speed Bin A-B'!U1070,'Speed Bin A-B'!U1174,'Speed Bin A-B'!U1486,'Speed Bin A-B'!U1590,'Speed Bin A-B'!U1694,'Speed Bin A-B'!U1798,'Speed Bin A-B'!U1902)</f>
        <v>0</v>
      </c>
      <c r="V23" s="269" t="str">
        <f>IFERROR(AVERAGE('Speed Bin A-B'!V30,'Speed Bin A-B'!V134,'Speed Bin A-B'!V238,'Speed Bin A-B'!V342,'Speed Bin A-B'!V446,'Speed Bin A-B'!V758,'Speed Bin A-B'!V862,'Speed Bin A-B'!V966,'Speed Bin A-B'!V1070,'Speed Bin A-B'!V1174,'Speed Bin A-B'!V1486,'Speed Bin A-B'!V1590,'Speed Bin A-B'!V1694,'Speed Bin A-B'!V1798,'Speed Bin A-B'!V1902),"-")</f>
        <v>-</v>
      </c>
      <c r="W23" s="269" t="str">
        <f>IFERROR(AVERAGE('Speed Bin A-B'!W30,'Speed Bin A-B'!W134,'Speed Bin A-B'!W238,'Speed Bin A-B'!W342,'Speed Bin A-B'!W446,'Speed Bin A-B'!W758,'Speed Bin A-B'!W862,'Speed Bin A-B'!W966,'Speed Bin A-B'!W1070,'Speed Bin A-B'!W1174,'Speed Bin A-B'!W1486,'Speed Bin A-B'!W1590,'Speed Bin A-B'!W1694,'Speed Bin A-B'!W1798,'Speed Bin A-B'!W1902),"-")</f>
        <v>-</v>
      </c>
      <c r="X23" s="262"/>
      <c r="Y23" s="262"/>
      <c r="Z23" s="267">
        <v>0.79166666666666696</v>
      </c>
      <c r="AA23" s="270">
        <f t="shared" ref="AA23:AR23" si="19">SUM(C80:C83)</f>
        <v>0</v>
      </c>
      <c r="AB23" s="270">
        <f t="shared" si="19"/>
        <v>5</v>
      </c>
      <c r="AC23" s="270">
        <f t="shared" si="19"/>
        <v>10</v>
      </c>
      <c r="AD23" s="270">
        <f t="shared" si="19"/>
        <v>25</v>
      </c>
      <c r="AE23" s="270">
        <f t="shared" si="19"/>
        <v>15</v>
      </c>
      <c r="AF23" s="270">
        <f t="shared" si="19"/>
        <v>9</v>
      </c>
      <c r="AG23" s="270">
        <f t="shared" si="19"/>
        <v>6</v>
      </c>
      <c r="AH23" s="270">
        <f t="shared" si="19"/>
        <v>1</v>
      </c>
      <c r="AI23" s="270">
        <f t="shared" si="19"/>
        <v>0</v>
      </c>
      <c r="AJ23" s="270">
        <f t="shared" si="19"/>
        <v>0</v>
      </c>
      <c r="AK23" s="270">
        <f t="shared" si="19"/>
        <v>0</v>
      </c>
      <c r="AL23" s="270">
        <f t="shared" si="19"/>
        <v>0</v>
      </c>
      <c r="AM23" s="270">
        <f t="shared" si="19"/>
        <v>0</v>
      </c>
      <c r="AN23" s="270">
        <f t="shared" si="19"/>
        <v>0</v>
      </c>
      <c r="AO23" s="270">
        <f t="shared" si="19"/>
        <v>0</v>
      </c>
      <c r="AP23" s="270">
        <f t="shared" si="19"/>
        <v>0</v>
      </c>
      <c r="AQ23" s="270">
        <f t="shared" si="19"/>
        <v>0</v>
      </c>
      <c r="AR23" s="270">
        <f t="shared" si="19"/>
        <v>0</v>
      </c>
      <c r="AS23" s="270">
        <f>SUM(U80:U83)</f>
        <v>0</v>
      </c>
      <c r="AT23" s="269">
        <f>IFERROR(AVERAGE(V80:V83),"-")</f>
        <v>24.158749999999998</v>
      </c>
      <c r="AU23" s="269" t="str">
        <f>IFERROR(AVERAGE(W80:W83),"-")</f>
        <v>-</v>
      </c>
    </row>
    <row r="24" spans="1:47" x14ac:dyDescent="0.25">
      <c r="A24" s="267">
        <v>0.20833333333333301</v>
      </c>
      <c r="B24" s="268">
        <f>SUM('Speed Bin A-B'!B31,'Speed Bin A-B'!B135,'Speed Bin A-B'!B239,'Speed Bin A-B'!B343,'Speed Bin A-B'!B447,'Speed Bin A-B'!B759,'Speed Bin A-B'!B863,'Speed Bin A-B'!B967,'Speed Bin A-B'!B1071,'Speed Bin A-B'!B1175,'Speed Bin A-B'!B1487,'Speed Bin A-B'!B1591,'Speed Bin A-B'!B1695,'Speed Bin A-B'!B1799,'Speed Bin A-B'!B1903)</f>
        <v>2</v>
      </c>
      <c r="C24" s="268">
        <f>SUM('Speed Bin A-B'!C31,'Speed Bin A-B'!C135,'Speed Bin A-B'!C239,'Speed Bin A-B'!C343,'Speed Bin A-B'!C447,'Speed Bin A-B'!C759,'Speed Bin A-B'!C863,'Speed Bin A-B'!C967,'Speed Bin A-B'!C1071,'Speed Bin A-B'!C1175,'Speed Bin A-B'!C1487,'Speed Bin A-B'!C1591,'Speed Bin A-B'!C1695,'Speed Bin A-B'!C1799,'Speed Bin A-B'!C1903)</f>
        <v>0</v>
      </c>
      <c r="D24" s="268">
        <f>SUM('Speed Bin A-B'!D31,'Speed Bin A-B'!D135,'Speed Bin A-B'!D239,'Speed Bin A-B'!D343,'Speed Bin A-B'!D447,'Speed Bin A-B'!D759,'Speed Bin A-B'!D863,'Speed Bin A-B'!D967,'Speed Bin A-B'!D1071,'Speed Bin A-B'!D1175,'Speed Bin A-B'!D1487,'Speed Bin A-B'!D1591,'Speed Bin A-B'!D1695,'Speed Bin A-B'!D1799,'Speed Bin A-B'!D1903)</f>
        <v>0</v>
      </c>
      <c r="E24" s="268">
        <f>SUM('Speed Bin A-B'!E31,'Speed Bin A-B'!E135,'Speed Bin A-B'!E239,'Speed Bin A-B'!E343,'Speed Bin A-B'!E447,'Speed Bin A-B'!E759,'Speed Bin A-B'!E863,'Speed Bin A-B'!E967,'Speed Bin A-B'!E1071,'Speed Bin A-B'!E1175,'Speed Bin A-B'!E1487,'Speed Bin A-B'!E1591,'Speed Bin A-B'!E1695,'Speed Bin A-B'!E1799,'Speed Bin A-B'!E1903)</f>
        <v>0</v>
      </c>
      <c r="F24" s="268">
        <f>SUM('Speed Bin A-B'!F31,'Speed Bin A-B'!F135,'Speed Bin A-B'!F239,'Speed Bin A-B'!F343,'Speed Bin A-B'!F447,'Speed Bin A-B'!F759,'Speed Bin A-B'!F863,'Speed Bin A-B'!F967,'Speed Bin A-B'!F1071,'Speed Bin A-B'!F1175,'Speed Bin A-B'!F1487,'Speed Bin A-B'!F1591,'Speed Bin A-B'!F1695,'Speed Bin A-B'!F1799,'Speed Bin A-B'!F1903)</f>
        <v>0</v>
      </c>
      <c r="G24" s="268">
        <f>SUM('Speed Bin A-B'!G31,'Speed Bin A-B'!G135,'Speed Bin A-B'!G239,'Speed Bin A-B'!G343,'Speed Bin A-B'!G447,'Speed Bin A-B'!G759,'Speed Bin A-B'!G863,'Speed Bin A-B'!G967,'Speed Bin A-B'!G1071,'Speed Bin A-B'!G1175,'Speed Bin A-B'!G1487,'Speed Bin A-B'!G1591,'Speed Bin A-B'!G1695,'Speed Bin A-B'!G1799,'Speed Bin A-B'!G1903)</f>
        <v>0</v>
      </c>
      <c r="H24" s="268">
        <f>SUM('Speed Bin A-B'!H31,'Speed Bin A-B'!H135,'Speed Bin A-B'!H239,'Speed Bin A-B'!H343,'Speed Bin A-B'!H447,'Speed Bin A-B'!H759,'Speed Bin A-B'!H863,'Speed Bin A-B'!H967,'Speed Bin A-B'!H1071,'Speed Bin A-B'!H1175,'Speed Bin A-B'!H1487,'Speed Bin A-B'!H1591,'Speed Bin A-B'!H1695,'Speed Bin A-B'!H1799,'Speed Bin A-B'!H1903)</f>
        <v>0</v>
      </c>
      <c r="I24" s="268">
        <f>SUM('Speed Bin A-B'!I31,'Speed Bin A-B'!I135,'Speed Bin A-B'!I239,'Speed Bin A-B'!I343,'Speed Bin A-B'!I447,'Speed Bin A-B'!I759,'Speed Bin A-B'!I863,'Speed Bin A-B'!I967,'Speed Bin A-B'!I1071,'Speed Bin A-B'!I1175,'Speed Bin A-B'!I1487,'Speed Bin A-B'!I1591,'Speed Bin A-B'!I1695,'Speed Bin A-B'!I1799,'Speed Bin A-B'!I1903)</f>
        <v>0</v>
      </c>
      <c r="J24" s="268">
        <f>SUM('Speed Bin A-B'!J31,'Speed Bin A-B'!J135,'Speed Bin A-B'!J239,'Speed Bin A-B'!J343,'Speed Bin A-B'!J447,'Speed Bin A-B'!J759,'Speed Bin A-B'!J863,'Speed Bin A-B'!J967,'Speed Bin A-B'!J1071,'Speed Bin A-B'!J1175,'Speed Bin A-B'!J1487,'Speed Bin A-B'!J1591,'Speed Bin A-B'!J1695,'Speed Bin A-B'!J1799,'Speed Bin A-B'!J1903)</f>
        <v>0</v>
      </c>
      <c r="K24" s="268">
        <f>SUM('Speed Bin A-B'!K31,'Speed Bin A-B'!K135,'Speed Bin A-B'!K239,'Speed Bin A-B'!K343,'Speed Bin A-B'!K447,'Speed Bin A-B'!K759,'Speed Bin A-B'!K863,'Speed Bin A-B'!K967,'Speed Bin A-B'!K1071,'Speed Bin A-B'!K1175,'Speed Bin A-B'!K1487,'Speed Bin A-B'!K1591,'Speed Bin A-B'!K1695,'Speed Bin A-B'!K1799,'Speed Bin A-B'!K1903)</f>
        <v>1</v>
      </c>
      <c r="L24" s="268">
        <f>SUM('Speed Bin A-B'!L31,'Speed Bin A-B'!L135,'Speed Bin A-B'!L239,'Speed Bin A-B'!L343,'Speed Bin A-B'!L447,'Speed Bin A-B'!L759,'Speed Bin A-B'!L863,'Speed Bin A-B'!L967,'Speed Bin A-B'!L1071,'Speed Bin A-B'!L1175,'Speed Bin A-B'!L1487,'Speed Bin A-B'!L1591,'Speed Bin A-B'!L1695,'Speed Bin A-B'!L1799,'Speed Bin A-B'!L1903)</f>
        <v>1</v>
      </c>
      <c r="M24" s="268">
        <f>SUM('Speed Bin A-B'!M31,'Speed Bin A-B'!M135,'Speed Bin A-B'!M239,'Speed Bin A-B'!M343,'Speed Bin A-B'!M447,'Speed Bin A-B'!M759,'Speed Bin A-B'!M863,'Speed Bin A-B'!M967,'Speed Bin A-B'!M1071,'Speed Bin A-B'!M1175,'Speed Bin A-B'!M1487,'Speed Bin A-B'!M1591,'Speed Bin A-B'!M1695,'Speed Bin A-B'!M1799,'Speed Bin A-B'!M1903)</f>
        <v>0</v>
      </c>
      <c r="N24" s="268">
        <f>SUM('Speed Bin A-B'!N31,'Speed Bin A-B'!N135,'Speed Bin A-B'!N239,'Speed Bin A-B'!N343,'Speed Bin A-B'!N447,'Speed Bin A-B'!N759,'Speed Bin A-B'!N863,'Speed Bin A-B'!N967,'Speed Bin A-B'!N1071,'Speed Bin A-B'!N1175,'Speed Bin A-B'!N1487,'Speed Bin A-B'!N1591,'Speed Bin A-B'!N1695,'Speed Bin A-B'!N1799,'Speed Bin A-B'!N1903)</f>
        <v>0</v>
      </c>
      <c r="O24" s="268">
        <f>SUM('Speed Bin A-B'!O31,'Speed Bin A-B'!O135,'Speed Bin A-B'!O239,'Speed Bin A-B'!O343,'Speed Bin A-B'!O447,'Speed Bin A-B'!O759,'Speed Bin A-B'!O863,'Speed Bin A-B'!O967,'Speed Bin A-B'!O1071,'Speed Bin A-B'!O1175,'Speed Bin A-B'!O1487,'Speed Bin A-B'!O1591,'Speed Bin A-B'!O1695,'Speed Bin A-B'!O1799,'Speed Bin A-B'!O1903)</f>
        <v>0</v>
      </c>
      <c r="P24" s="268">
        <f>SUM('Speed Bin A-B'!P31,'Speed Bin A-B'!P135,'Speed Bin A-B'!P239,'Speed Bin A-B'!P343,'Speed Bin A-B'!P447,'Speed Bin A-B'!P759,'Speed Bin A-B'!P863,'Speed Bin A-B'!P967,'Speed Bin A-B'!P1071,'Speed Bin A-B'!P1175,'Speed Bin A-B'!P1487,'Speed Bin A-B'!P1591,'Speed Bin A-B'!P1695,'Speed Bin A-B'!P1799,'Speed Bin A-B'!P1903)</f>
        <v>0</v>
      </c>
      <c r="Q24" s="268">
        <f>SUM('Speed Bin A-B'!Q31,'Speed Bin A-B'!Q135,'Speed Bin A-B'!Q239,'Speed Bin A-B'!Q343,'Speed Bin A-B'!Q447,'Speed Bin A-B'!Q759,'Speed Bin A-B'!Q863,'Speed Bin A-B'!Q967,'Speed Bin A-B'!Q1071,'Speed Bin A-B'!Q1175,'Speed Bin A-B'!Q1487,'Speed Bin A-B'!Q1591,'Speed Bin A-B'!Q1695,'Speed Bin A-B'!Q1799,'Speed Bin A-B'!Q1903)</f>
        <v>0</v>
      </c>
      <c r="R24" s="268">
        <f>SUM('Speed Bin A-B'!R31,'Speed Bin A-B'!R135,'Speed Bin A-B'!R239,'Speed Bin A-B'!R343,'Speed Bin A-B'!R447,'Speed Bin A-B'!R759,'Speed Bin A-B'!R863,'Speed Bin A-B'!R967,'Speed Bin A-B'!R1071,'Speed Bin A-B'!R1175,'Speed Bin A-B'!R1487,'Speed Bin A-B'!R1591,'Speed Bin A-B'!R1695,'Speed Bin A-B'!R1799,'Speed Bin A-B'!R1903)</f>
        <v>0</v>
      </c>
      <c r="S24" s="268">
        <f>SUM('Speed Bin A-B'!S31,'Speed Bin A-B'!S135,'Speed Bin A-B'!S239,'Speed Bin A-B'!S343,'Speed Bin A-B'!S447,'Speed Bin A-B'!S759,'Speed Bin A-B'!S863,'Speed Bin A-B'!S967,'Speed Bin A-B'!S1071,'Speed Bin A-B'!S1175,'Speed Bin A-B'!S1487,'Speed Bin A-B'!S1591,'Speed Bin A-B'!S1695,'Speed Bin A-B'!S1799,'Speed Bin A-B'!S1903)</f>
        <v>0</v>
      </c>
      <c r="T24" s="268">
        <f>SUM('Speed Bin A-B'!T31,'Speed Bin A-B'!T135,'Speed Bin A-B'!T239,'Speed Bin A-B'!T343,'Speed Bin A-B'!T447,'Speed Bin A-B'!T759,'Speed Bin A-B'!T863,'Speed Bin A-B'!T967,'Speed Bin A-B'!T1071,'Speed Bin A-B'!T1175,'Speed Bin A-B'!T1487,'Speed Bin A-B'!T1591,'Speed Bin A-B'!T1695,'Speed Bin A-B'!T1799,'Speed Bin A-B'!T1903)</f>
        <v>0</v>
      </c>
      <c r="U24" s="268">
        <f>SUM('Speed Bin A-B'!U31,'Speed Bin A-B'!U135,'Speed Bin A-B'!U239,'Speed Bin A-B'!U343,'Speed Bin A-B'!U447,'Speed Bin A-B'!U759,'Speed Bin A-B'!U863,'Speed Bin A-B'!U967,'Speed Bin A-B'!U1071,'Speed Bin A-B'!U1175,'Speed Bin A-B'!U1487,'Speed Bin A-B'!U1591,'Speed Bin A-B'!U1695,'Speed Bin A-B'!U1799,'Speed Bin A-B'!U1903)</f>
        <v>0</v>
      </c>
      <c r="V24" s="269">
        <f>IFERROR(AVERAGE('Speed Bin A-B'!V31,'Speed Bin A-B'!V135,'Speed Bin A-B'!V239,'Speed Bin A-B'!V343,'Speed Bin A-B'!V447,'Speed Bin A-B'!V759,'Speed Bin A-B'!V863,'Speed Bin A-B'!V967,'Speed Bin A-B'!V1071,'Speed Bin A-B'!V1175,'Speed Bin A-B'!V1487,'Speed Bin A-B'!V1591,'Speed Bin A-B'!V1695,'Speed Bin A-B'!V1799,'Speed Bin A-B'!V1903),"-")</f>
        <v>49.599999999999994</v>
      </c>
      <c r="W24" s="269" t="str">
        <f>IFERROR(AVERAGE('Speed Bin A-B'!W31,'Speed Bin A-B'!W135,'Speed Bin A-B'!W239,'Speed Bin A-B'!W343,'Speed Bin A-B'!W447,'Speed Bin A-B'!W759,'Speed Bin A-B'!W863,'Speed Bin A-B'!W967,'Speed Bin A-B'!W1071,'Speed Bin A-B'!W1175,'Speed Bin A-B'!W1487,'Speed Bin A-B'!W1591,'Speed Bin A-B'!W1695,'Speed Bin A-B'!W1799,'Speed Bin A-B'!W1903),"-")</f>
        <v>-</v>
      </c>
      <c r="X24" s="262"/>
      <c r="Y24" s="262"/>
      <c r="Z24" s="267">
        <v>0.83333333333333304</v>
      </c>
      <c r="AA24" s="270">
        <f t="shared" ref="AA24:AR24" si="20">SUM(C84:C87)</f>
        <v>0</v>
      </c>
      <c r="AB24" s="270">
        <f t="shared" si="20"/>
        <v>0</v>
      </c>
      <c r="AC24" s="270">
        <f t="shared" si="20"/>
        <v>3</v>
      </c>
      <c r="AD24" s="270">
        <f t="shared" si="20"/>
        <v>8</v>
      </c>
      <c r="AE24" s="270">
        <f t="shared" si="20"/>
        <v>12</v>
      </c>
      <c r="AF24" s="270">
        <f t="shared" si="20"/>
        <v>10</v>
      </c>
      <c r="AG24" s="270">
        <f t="shared" si="20"/>
        <v>3</v>
      </c>
      <c r="AH24" s="270">
        <f t="shared" si="20"/>
        <v>2</v>
      </c>
      <c r="AI24" s="270">
        <f t="shared" si="20"/>
        <v>0</v>
      </c>
      <c r="AJ24" s="270">
        <f t="shared" si="20"/>
        <v>0</v>
      </c>
      <c r="AK24" s="270">
        <f t="shared" si="20"/>
        <v>0</v>
      </c>
      <c r="AL24" s="270">
        <f t="shared" si="20"/>
        <v>0</v>
      </c>
      <c r="AM24" s="270">
        <f t="shared" si="20"/>
        <v>0</v>
      </c>
      <c r="AN24" s="270">
        <f t="shared" si="20"/>
        <v>0</v>
      </c>
      <c r="AO24" s="270">
        <f t="shared" si="20"/>
        <v>0</v>
      </c>
      <c r="AP24" s="270">
        <f t="shared" si="20"/>
        <v>0</v>
      </c>
      <c r="AQ24" s="270">
        <f t="shared" si="20"/>
        <v>0</v>
      </c>
      <c r="AR24" s="270">
        <f t="shared" si="20"/>
        <v>0</v>
      </c>
      <c r="AS24" s="270">
        <f>SUM(U84:U87)</f>
        <v>0</v>
      </c>
      <c r="AT24" s="269">
        <f>IFERROR(AVERAGE(V84:V87),"-")</f>
        <v>28.623750000000001</v>
      </c>
      <c r="AU24" s="269" t="str">
        <f>IFERROR(AVERAGE(W84:W87),"-")</f>
        <v>-</v>
      </c>
    </row>
    <row r="25" spans="1:47" x14ac:dyDescent="0.25">
      <c r="A25" s="267">
        <v>0.21875</v>
      </c>
      <c r="B25" s="268">
        <f>SUM('Speed Bin A-B'!B32,'Speed Bin A-B'!B136,'Speed Bin A-B'!B240,'Speed Bin A-B'!B344,'Speed Bin A-B'!B448,'Speed Bin A-B'!B760,'Speed Bin A-B'!B864,'Speed Bin A-B'!B968,'Speed Bin A-B'!B1072,'Speed Bin A-B'!B1176,'Speed Bin A-B'!B1488,'Speed Bin A-B'!B1592,'Speed Bin A-B'!B1696,'Speed Bin A-B'!B1800,'Speed Bin A-B'!B1904)</f>
        <v>1</v>
      </c>
      <c r="C25" s="268">
        <f>SUM('Speed Bin A-B'!C32,'Speed Bin A-B'!C136,'Speed Bin A-B'!C240,'Speed Bin A-B'!C344,'Speed Bin A-B'!C448,'Speed Bin A-B'!C760,'Speed Bin A-B'!C864,'Speed Bin A-B'!C968,'Speed Bin A-B'!C1072,'Speed Bin A-B'!C1176,'Speed Bin A-B'!C1488,'Speed Bin A-B'!C1592,'Speed Bin A-B'!C1696,'Speed Bin A-B'!C1800,'Speed Bin A-B'!C1904)</f>
        <v>0</v>
      </c>
      <c r="D25" s="268">
        <f>SUM('Speed Bin A-B'!D32,'Speed Bin A-B'!D136,'Speed Bin A-B'!D240,'Speed Bin A-B'!D344,'Speed Bin A-B'!D448,'Speed Bin A-B'!D760,'Speed Bin A-B'!D864,'Speed Bin A-B'!D968,'Speed Bin A-B'!D1072,'Speed Bin A-B'!D1176,'Speed Bin A-B'!D1488,'Speed Bin A-B'!D1592,'Speed Bin A-B'!D1696,'Speed Bin A-B'!D1800,'Speed Bin A-B'!D1904)</f>
        <v>1</v>
      </c>
      <c r="E25" s="268">
        <f>SUM('Speed Bin A-B'!E32,'Speed Bin A-B'!E136,'Speed Bin A-B'!E240,'Speed Bin A-B'!E344,'Speed Bin A-B'!E448,'Speed Bin A-B'!E760,'Speed Bin A-B'!E864,'Speed Bin A-B'!E968,'Speed Bin A-B'!E1072,'Speed Bin A-B'!E1176,'Speed Bin A-B'!E1488,'Speed Bin A-B'!E1592,'Speed Bin A-B'!E1696,'Speed Bin A-B'!E1800,'Speed Bin A-B'!E1904)</f>
        <v>0</v>
      </c>
      <c r="F25" s="268">
        <f>SUM('Speed Bin A-B'!F32,'Speed Bin A-B'!F136,'Speed Bin A-B'!F240,'Speed Bin A-B'!F344,'Speed Bin A-B'!F448,'Speed Bin A-B'!F760,'Speed Bin A-B'!F864,'Speed Bin A-B'!F968,'Speed Bin A-B'!F1072,'Speed Bin A-B'!F1176,'Speed Bin A-B'!F1488,'Speed Bin A-B'!F1592,'Speed Bin A-B'!F1696,'Speed Bin A-B'!F1800,'Speed Bin A-B'!F1904)</f>
        <v>0</v>
      </c>
      <c r="G25" s="268">
        <f>SUM('Speed Bin A-B'!G32,'Speed Bin A-B'!G136,'Speed Bin A-B'!G240,'Speed Bin A-B'!G344,'Speed Bin A-B'!G448,'Speed Bin A-B'!G760,'Speed Bin A-B'!G864,'Speed Bin A-B'!G968,'Speed Bin A-B'!G1072,'Speed Bin A-B'!G1176,'Speed Bin A-B'!G1488,'Speed Bin A-B'!G1592,'Speed Bin A-B'!G1696,'Speed Bin A-B'!G1800,'Speed Bin A-B'!G1904)</f>
        <v>0</v>
      </c>
      <c r="H25" s="268">
        <f>SUM('Speed Bin A-B'!H32,'Speed Bin A-B'!H136,'Speed Bin A-B'!H240,'Speed Bin A-B'!H344,'Speed Bin A-B'!H448,'Speed Bin A-B'!H760,'Speed Bin A-B'!H864,'Speed Bin A-B'!H968,'Speed Bin A-B'!H1072,'Speed Bin A-B'!H1176,'Speed Bin A-B'!H1488,'Speed Bin A-B'!H1592,'Speed Bin A-B'!H1696,'Speed Bin A-B'!H1800,'Speed Bin A-B'!H1904)</f>
        <v>0</v>
      </c>
      <c r="I25" s="268">
        <f>SUM('Speed Bin A-B'!I32,'Speed Bin A-B'!I136,'Speed Bin A-B'!I240,'Speed Bin A-B'!I344,'Speed Bin A-B'!I448,'Speed Bin A-B'!I760,'Speed Bin A-B'!I864,'Speed Bin A-B'!I968,'Speed Bin A-B'!I1072,'Speed Bin A-B'!I1176,'Speed Bin A-B'!I1488,'Speed Bin A-B'!I1592,'Speed Bin A-B'!I1696,'Speed Bin A-B'!I1800,'Speed Bin A-B'!I1904)</f>
        <v>0</v>
      </c>
      <c r="J25" s="268">
        <f>SUM('Speed Bin A-B'!J32,'Speed Bin A-B'!J136,'Speed Bin A-B'!J240,'Speed Bin A-B'!J344,'Speed Bin A-B'!J448,'Speed Bin A-B'!J760,'Speed Bin A-B'!J864,'Speed Bin A-B'!J968,'Speed Bin A-B'!J1072,'Speed Bin A-B'!J1176,'Speed Bin A-B'!J1488,'Speed Bin A-B'!J1592,'Speed Bin A-B'!J1696,'Speed Bin A-B'!J1800,'Speed Bin A-B'!J1904)</f>
        <v>0</v>
      </c>
      <c r="K25" s="268">
        <f>SUM('Speed Bin A-B'!K32,'Speed Bin A-B'!K136,'Speed Bin A-B'!K240,'Speed Bin A-B'!K344,'Speed Bin A-B'!K448,'Speed Bin A-B'!K760,'Speed Bin A-B'!K864,'Speed Bin A-B'!K968,'Speed Bin A-B'!K1072,'Speed Bin A-B'!K1176,'Speed Bin A-B'!K1488,'Speed Bin A-B'!K1592,'Speed Bin A-B'!K1696,'Speed Bin A-B'!K1800,'Speed Bin A-B'!K1904)</f>
        <v>0</v>
      </c>
      <c r="L25" s="268">
        <f>SUM('Speed Bin A-B'!L32,'Speed Bin A-B'!L136,'Speed Bin A-B'!L240,'Speed Bin A-B'!L344,'Speed Bin A-B'!L448,'Speed Bin A-B'!L760,'Speed Bin A-B'!L864,'Speed Bin A-B'!L968,'Speed Bin A-B'!L1072,'Speed Bin A-B'!L1176,'Speed Bin A-B'!L1488,'Speed Bin A-B'!L1592,'Speed Bin A-B'!L1696,'Speed Bin A-B'!L1800,'Speed Bin A-B'!L1904)</f>
        <v>0</v>
      </c>
      <c r="M25" s="268">
        <f>SUM('Speed Bin A-B'!M32,'Speed Bin A-B'!M136,'Speed Bin A-B'!M240,'Speed Bin A-B'!M344,'Speed Bin A-B'!M448,'Speed Bin A-B'!M760,'Speed Bin A-B'!M864,'Speed Bin A-B'!M968,'Speed Bin A-B'!M1072,'Speed Bin A-B'!M1176,'Speed Bin A-B'!M1488,'Speed Bin A-B'!M1592,'Speed Bin A-B'!M1696,'Speed Bin A-B'!M1800,'Speed Bin A-B'!M1904)</f>
        <v>0</v>
      </c>
      <c r="N25" s="268">
        <f>SUM('Speed Bin A-B'!N32,'Speed Bin A-B'!N136,'Speed Bin A-B'!N240,'Speed Bin A-B'!N344,'Speed Bin A-B'!N448,'Speed Bin A-B'!N760,'Speed Bin A-B'!N864,'Speed Bin A-B'!N968,'Speed Bin A-B'!N1072,'Speed Bin A-B'!N1176,'Speed Bin A-B'!N1488,'Speed Bin A-B'!N1592,'Speed Bin A-B'!N1696,'Speed Bin A-B'!N1800,'Speed Bin A-B'!N1904)</f>
        <v>0</v>
      </c>
      <c r="O25" s="268">
        <f>SUM('Speed Bin A-B'!O32,'Speed Bin A-B'!O136,'Speed Bin A-B'!O240,'Speed Bin A-B'!O344,'Speed Bin A-B'!O448,'Speed Bin A-B'!O760,'Speed Bin A-B'!O864,'Speed Bin A-B'!O968,'Speed Bin A-B'!O1072,'Speed Bin A-B'!O1176,'Speed Bin A-B'!O1488,'Speed Bin A-B'!O1592,'Speed Bin A-B'!O1696,'Speed Bin A-B'!O1800,'Speed Bin A-B'!O1904)</f>
        <v>0</v>
      </c>
      <c r="P25" s="268">
        <f>SUM('Speed Bin A-B'!P32,'Speed Bin A-B'!P136,'Speed Bin A-B'!P240,'Speed Bin A-B'!P344,'Speed Bin A-B'!P448,'Speed Bin A-B'!P760,'Speed Bin A-B'!P864,'Speed Bin A-B'!P968,'Speed Bin A-B'!P1072,'Speed Bin A-B'!P1176,'Speed Bin A-B'!P1488,'Speed Bin A-B'!P1592,'Speed Bin A-B'!P1696,'Speed Bin A-B'!P1800,'Speed Bin A-B'!P1904)</f>
        <v>0</v>
      </c>
      <c r="Q25" s="268">
        <f>SUM('Speed Bin A-B'!Q32,'Speed Bin A-B'!Q136,'Speed Bin A-B'!Q240,'Speed Bin A-B'!Q344,'Speed Bin A-B'!Q448,'Speed Bin A-B'!Q760,'Speed Bin A-B'!Q864,'Speed Bin A-B'!Q968,'Speed Bin A-B'!Q1072,'Speed Bin A-B'!Q1176,'Speed Bin A-B'!Q1488,'Speed Bin A-B'!Q1592,'Speed Bin A-B'!Q1696,'Speed Bin A-B'!Q1800,'Speed Bin A-B'!Q1904)</f>
        <v>0</v>
      </c>
      <c r="R25" s="268">
        <f>SUM('Speed Bin A-B'!R32,'Speed Bin A-B'!R136,'Speed Bin A-B'!R240,'Speed Bin A-B'!R344,'Speed Bin A-B'!R448,'Speed Bin A-B'!R760,'Speed Bin A-B'!R864,'Speed Bin A-B'!R968,'Speed Bin A-B'!R1072,'Speed Bin A-B'!R1176,'Speed Bin A-B'!R1488,'Speed Bin A-B'!R1592,'Speed Bin A-B'!R1696,'Speed Bin A-B'!R1800,'Speed Bin A-B'!R1904)</f>
        <v>0</v>
      </c>
      <c r="S25" s="268">
        <f>SUM('Speed Bin A-B'!S32,'Speed Bin A-B'!S136,'Speed Bin A-B'!S240,'Speed Bin A-B'!S344,'Speed Bin A-B'!S448,'Speed Bin A-B'!S760,'Speed Bin A-B'!S864,'Speed Bin A-B'!S968,'Speed Bin A-B'!S1072,'Speed Bin A-B'!S1176,'Speed Bin A-B'!S1488,'Speed Bin A-B'!S1592,'Speed Bin A-B'!S1696,'Speed Bin A-B'!S1800,'Speed Bin A-B'!S1904)</f>
        <v>0</v>
      </c>
      <c r="T25" s="268">
        <f>SUM('Speed Bin A-B'!T32,'Speed Bin A-B'!T136,'Speed Bin A-B'!T240,'Speed Bin A-B'!T344,'Speed Bin A-B'!T448,'Speed Bin A-B'!T760,'Speed Bin A-B'!T864,'Speed Bin A-B'!T968,'Speed Bin A-B'!T1072,'Speed Bin A-B'!T1176,'Speed Bin A-B'!T1488,'Speed Bin A-B'!T1592,'Speed Bin A-B'!T1696,'Speed Bin A-B'!T1800,'Speed Bin A-B'!T1904)</f>
        <v>0</v>
      </c>
      <c r="U25" s="268">
        <f>SUM('Speed Bin A-B'!U32,'Speed Bin A-B'!U136,'Speed Bin A-B'!U240,'Speed Bin A-B'!U344,'Speed Bin A-B'!U448,'Speed Bin A-B'!U760,'Speed Bin A-B'!U864,'Speed Bin A-B'!U968,'Speed Bin A-B'!U1072,'Speed Bin A-B'!U1176,'Speed Bin A-B'!U1488,'Speed Bin A-B'!U1592,'Speed Bin A-B'!U1696,'Speed Bin A-B'!U1800,'Speed Bin A-B'!U1904)</f>
        <v>0</v>
      </c>
      <c r="V25" s="269">
        <f>IFERROR(AVERAGE('Speed Bin A-B'!V32,'Speed Bin A-B'!V136,'Speed Bin A-B'!V240,'Speed Bin A-B'!V344,'Speed Bin A-B'!V448,'Speed Bin A-B'!V760,'Speed Bin A-B'!V864,'Speed Bin A-B'!V968,'Speed Bin A-B'!V1072,'Speed Bin A-B'!V1176,'Speed Bin A-B'!V1488,'Speed Bin A-B'!V1592,'Speed Bin A-B'!V1696,'Speed Bin A-B'!V1800,'Speed Bin A-B'!V1904),"-")</f>
        <v>14.4</v>
      </c>
      <c r="W25" s="269" t="str">
        <f>IFERROR(AVERAGE('Speed Bin A-B'!W32,'Speed Bin A-B'!W136,'Speed Bin A-B'!W240,'Speed Bin A-B'!W344,'Speed Bin A-B'!W448,'Speed Bin A-B'!W760,'Speed Bin A-B'!W864,'Speed Bin A-B'!W968,'Speed Bin A-B'!W1072,'Speed Bin A-B'!W1176,'Speed Bin A-B'!W1488,'Speed Bin A-B'!W1592,'Speed Bin A-B'!W1696,'Speed Bin A-B'!W1800,'Speed Bin A-B'!W1904),"-")</f>
        <v>-</v>
      </c>
      <c r="X25" s="262"/>
      <c r="Y25" s="262"/>
      <c r="Z25" s="267">
        <v>0.875</v>
      </c>
      <c r="AA25" s="270">
        <f t="shared" ref="AA25:AR25" si="21">SUM(C88:C91)</f>
        <v>0</v>
      </c>
      <c r="AB25" s="270">
        <f t="shared" si="21"/>
        <v>0</v>
      </c>
      <c r="AC25" s="270">
        <f t="shared" si="21"/>
        <v>3</v>
      </c>
      <c r="AD25" s="270">
        <f t="shared" si="21"/>
        <v>16</v>
      </c>
      <c r="AE25" s="270">
        <f t="shared" si="21"/>
        <v>15</v>
      </c>
      <c r="AF25" s="270">
        <f t="shared" si="21"/>
        <v>8</v>
      </c>
      <c r="AG25" s="270">
        <f t="shared" si="21"/>
        <v>5</v>
      </c>
      <c r="AH25" s="270">
        <f t="shared" si="21"/>
        <v>2</v>
      </c>
      <c r="AI25" s="270">
        <f t="shared" si="21"/>
        <v>0</v>
      </c>
      <c r="AJ25" s="270">
        <f t="shared" si="21"/>
        <v>0</v>
      </c>
      <c r="AK25" s="270">
        <f t="shared" si="21"/>
        <v>0</v>
      </c>
      <c r="AL25" s="270">
        <f t="shared" si="21"/>
        <v>0</v>
      </c>
      <c r="AM25" s="270">
        <f t="shared" si="21"/>
        <v>0</v>
      </c>
      <c r="AN25" s="270">
        <f t="shared" si="21"/>
        <v>0</v>
      </c>
      <c r="AO25" s="270">
        <f t="shared" si="21"/>
        <v>0</v>
      </c>
      <c r="AP25" s="270">
        <f t="shared" si="21"/>
        <v>0</v>
      </c>
      <c r="AQ25" s="270">
        <f t="shared" si="21"/>
        <v>0</v>
      </c>
      <c r="AR25" s="270">
        <f t="shared" si="21"/>
        <v>0</v>
      </c>
      <c r="AS25" s="270">
        <f>SUM(U88:U91)</f>
        <v>0</v>
      </c>
      <c r="AT25" s="269">
        <f>IFERROR(AVERAGE(V88:V91),"-")</f>
        <v>27.828749999999999</v>
      </c>
      <c r="AU25" s="269" t="str">
        <f>IFERROR(AVERAGE(W88:W91),"-")</f>
        <v>-</v>
      </c>
    </row>
    <row r="26" spans="1:47" x14ac:dyDescent="0.25">
      <c r="A26" s="267">
        <v>0.22916666666666699</v>
      </c>
      <c r="B26" s="268">
        <f>SUM('Speed Bin A-B'!B33,'Speed Bin A-B'!B137,'Speed Bin A-B'!B241,'Speed Bin A-B'!B345,'Speed Bin A-B'!B449,'Speed Bin A-B'!B761,'Speed Bin A-B'!B865,'Speed Bin A-B'!B969,'Speed Bin A-B'!B1073,'Speed Bin A-B'!B1177,'Speed Bin A-B'!B1489,'Speed Bin A-B'!B1593,'Speed Bin A-B'!B1697,'Speed Bin A-B'!B1801,'Speed Bin A-B'!B1905)</f>
        <v>1</v>
      </c>
      <c r="C26" s="268">
        <f>SUM('Speed Bin A-B'!C33,'Speed Bin A-B'!C137,'Speed Bin A-B'!C241,'Speed Bin A-B'!C345,'Speed Bin A-B'!C449,'Speed Bin A-B'!C761,'Speed Bin A-B'!C865,'Speed Bin A-B'!C969,'Speed Bin A-B'!C1073,'Speed Bin A-B'!C1177,'Speed Bin A-B'!C1489,'Speed Bin A-B'!C1593,'Speed Bin A-B'!C1697,'Speed Bin A-B'!C1801,'Speed Bin A-B'!C1905)</f>
        <v>0</v>
      </c>
      <c r="D26" s="268">
        <f>SUM('Speed Bin A-B'!D33,'Speed Bin A-B'!D137,'Speed Bin A-B'!D241,'Speed Bin A-B'!D345,'Speed Bin A-B'!D449,'Speed Bin A-B'!D761,'Speed Bin A-B'!D865,'Speed Bin A-B'!D969,'Speed Bin A-B'!D1073,'Speed Bin A-B'!D1177,'Speed Bin A-B'!D1489,'Speed Bin A-B'!D1593,'Speed Bin A-B'!D1697,'Speed Bin A-B'!D1801,'Speed Bin A-B'!D1905)</f>
        <v>0</v>
      </c>
      <c r="E26" s="268">
        <f>SUM('Speed Bin A-B'!E33,'Speed Bin A-B'!E137,'Speed Bin A-B'!E241,'Speed Bin A-B'!E345,'Speed Bin A-B'!E449,'Speed Bin A-B'!E761,'Speed Bin A-B'!E865,'Speed Bin A-B'!E969,'Speed Bin A-B'!E1073,'Speed Bin A-B'!E1177,'Speed Bin A-B'!E1489,'Speed Bin A-B'!E1593,'Speed Bin A-B'!E1697,'Speed Bin A-B'!E1801,'Speed Bin A-B'!E1905)</f>
        <v>0</v>
      </c>
      <c r="F26" s="268">
        <f>SUM('Speed Bin A-B'!F33,'Speed Bin A-B'!F137,'Speed Bin A-B'!F241,'Speed Bin A-B'!F345,'Speed Bin A-B'!F449,'Speed Bin A-B'!F761,'Speed Bin A-B'!F865,'Speed Bin A-B'!F969,'Speed Bin A-B'!F1073,'Speed Bin A-B'!F1177,'Speed Bin A-B'!F1489,'Speed Bin A-B'!F1593,'Speed Bin A-B'!F1697,'Speed Bin A-B'!F1801,'Speed Bin A-B'!F1905)</f>
        <v>0</v>
      </c>
      <c r="G26" s="268">
        <f>SUM('Speed Bin A-B'!G33,'Speed Bin A-B'!G137,'Speed Bin A-B'!G241,'Speed Bin A-B'!G345,'Speed Bin A-B'!G449,'Speed Bin A-B'!G761,'Speed Bin A-B'!G865,'Speed Bin A-B'!G969,'Speed Bin A-B'!G1073,'Speed Bin A-B'!G1177,'Speed Bin A-B'!G1489,'Speed Bin A-B'!G1593,'Speed Bin A-B'!G1697,'Speed Bin A-B'!G1801,'Speed Bin A-B'!G1905)</f>
        <v>0</v>
      </c>
      <c r="H26" s="268">
        <f>SUM('Speed Bin A-B'!H33,'Speed Bin A-B'!H137,'Speed Bin A-B'!H241,'Speed Bin A-B'!H345,'Speed Bin A-B'!H449,'Speed Bin A-B'!H761,'Speed Bin A-B'!H865,'Speed Bin A-B'!H969,'Speed Bin A-B'!H1073,'Speed Bin A-B'!H1177,'Speed Bin A-B'!H1489,'Speed Bin A-B'!H1593,'Speed Bin A-B'!H1697,'Speed Bin A-B'!H1801,'Speed Bin A-B'!H1905)</f>
        <v>1</v>
      </c>
      <c r="I26" s="268">
        <f>SUM('Speed Bin A-B'!I33,'Speed Bin A-B'!I137,'Speed Bin A-B'!I241,'Speed Bin A-B'!I345,'Speed Bin A-B'!I449,'Speed Bin A-B'!I761,'Speed Bin A-B'!I865,'Speed Bin A-B'!I969,'Speed Bin A-B'!I1073,'Speed Bin A-B'!I1177,'Speed Bin A-B'!I1489,'Speed Bin A-B'!I1593,'Speed Bin A-B'!I1697,'Speed Bin A-B'!I1801,'Speed Bin A-B'!I1905)</f>
        <v>0</v>
      </c>
      <c r="J26" s="268">
        <f>SUM('Speed Bin A-B'!J33,'Speed Bin A-B'!J137,'Speed Bin A-B'!J241,'Speed Bin A-B'!J345,'Speed Bin A-B'!J449,'Speed Bin A-B'!J761,'Speed Bin A-B'!J865,'Speed Bin A-B'!J969,'Speed Bin A-B'!J1073,'Speed Bin A-B'!J1177,'Speed Bin A-B'!J1489,'Speed Bin A-B'!J1593,'Speed Bin A-B'!J1697,'Speed Bin A-B'!J1801,'Speed Bin A-B'!J1905)</f>
        <v>0</v>
      </c>
      <c r="K26" s="268">
        <f>SUM('Speed Bin A-B'!K33,'Speed Bin A-B'!K137,'Speed Bin A-B'!K241,'Speed Bin A-B'!K345,'Speed Bin A-B'!K449,'Speed Bin A-B'!K761,'Speed Bin A-B'!K865,'Speed Bin A-B'!K969,'Speed Bin A-B'!K1073,'Speed Bin A-B'!K1177,'Speed Bin A-B'!K1489,'Speed Bin A-B'!K1593,'Speed Bin A-B'!K1697,'Speed Bin A-B'!K1801,'Speed Bin A-B'!K1905)</f>
        <v>0</v>
      </c>
      <c r="L26" s="268">
        <f>SUM('Speed Bin A-B'!L33,'Speed Bin A-B'!L137,'Speed Bin A-B'!L241,'Speed Bin A-B'!L345,'Speed Bin A-B'!L449,'Speed Bin A-B'!L761,'Speed Bin A-B'!L865,'Speed Bin A-B'!L969,'Speed Bin A-B'!L1073,'Speed Bin A-B'!L1177,'Speed Bin A-B'!L1489,'Speed Bin A-B'!L1593,'Speed Bin A-B'!L1697,'Speed Bin A-B'!L1801,'Speed Bin A-B'!L1905)</f>
        <v>0</v>
      </c>
      <c r="M26" s="268">
        <f>SUM('Speed Bin A-B'!M33,'Speed Bin A-B'!M137,'Speed Bin A-B'!M241,'Speed Bin A-B'!M345,'Speed Bin A-B'!M449,'Speed Bin A-B'!M761,'Speed Bin A-B'!M865,'Speed Bin A-B'!M969,'Speed Bin A-B'!M1073,'Speed Bin A-B'!M1177,'Speed Bin A-B'!M1489,'Speed Bin A-B'!M1593,'Speed Bin A-B'!M1697,'Speed Bin A-B'!M1801,'Speed Bin A-B'!M1905)</f>
        <v>0</v>
      </c>
      <c r="N26" s="268">
        <f>SUM('Speed Bin A-B'!N33,'Speed Bin A-B'!N137,'Speed Bin A-B'!N241,'Speed Bin A-B'!N345,'Speed Bin A-B'!N449,'Speed Bin A-B'!N761,'Speed Bin A-B'!N865,'Speed Bin A-B'!N969,'Speed Bin A-B'!N1073,'Speed Bin A-B'!N1177,'Speed Bin A-B'!N1489,'Speed Bin A-B'!N1593,'Speed Bin A-B'!N1697,'Speed Bin A-B'!N1801,'Speed Bin A-B'!N1905)</f>
        <v>0</v>
      </c>
      <c r="O26" s="268">
        <f>SUM('Speed Bin A-B'!O33,'Speed Bin A-B'!O137,'Speed Bin A-B'!O241,'Speed Bin A-B'!O345,'Speed Bin A-B'!O449,'Speed Bin A-B'!O761,'Speed Bin A-B'!O865,'Speed Bin A-B'!O969,'Speed Bin A-B'!O1073,'Speed Bin A-B'!O1177,'Speed Bin A-B'!O1489,'Speed Bin A-B'!O1593,'Speed Bin A-B'!O1697,'Speed Bin A-B'!O1801,'Speed Bin A-B'!O1905)</f>
        <v>0</v>
      </c>
      <c r="P26" s="268">
        <f>SUM('Speed Bin A-B'!P33,'Speed Bin A-B'!P137,'Speed Bin A-B'!P241,'Speed Bin A-B'!P345,'Speed Bin A-B'!P449,'Speed Bin A-B'!P761,'Speed Bin A-B'!P865,'Speed Bin A-B'!P969,'Speed Bin A-B'!P1073,'Speed Bin A-B'!P1177,'Speed Bin A-B'!P1489,'Speed Bin A-B'!P1593,'Speed Bin A-B'!P1697,'Speed Bin A-B'!P1801,'Speed Bin A-B'!P1905)</f>
        <v>0</v>
      </c>
      <c r="Q26" s="268">
        <f>SUM('Speed Bin A-B'!Q33,'Speed Bin A-B'!Q137,'Speed Bin A-B'!Q241,'Speed Bin A-B'!Q345,'Speed Bin A-B'!Q449,'Speed Bin A-B'!Q761,'Speed Bin A-B'!Q865,'Speed Bin A-B'!Q969,'Speed Bin A-B'!Q1073,'Speed Bin A-B'!Q1177,'Speed Bin A-B'!Q1489,'Speed Bin A-B'!Q1593,'Speed Bin A-B'!Q1697,'Speed Bin A-B'!Q1801,'Speed Bin A-B'!Q1905)</f>
        <v>0</v>
      </c>
      <c r="R26" s="268">
        <f>SUM('Speed Bin A-B'!R33,'Speed Bin A-B'!R137,'Speed Bin A-B'!R241,'Speed Bin A-B'!R345,'Speed Bin A-B'!R449,'Speed Bin A-B'!R761,'Speed Bin A-B'!R865,'Speed Bin A-B'!R969,'Speed Bin A-B'!R1073,'Speed Bin A-B'!R1177,'Speed Bin A-B'!R1489,'Speed Bin A-B'!R1593,'Speed Bin A-B'!R1697,'Speed Bin A-B'!R1801,'Speed Bin A-B'!R1905)</f>
        <v>0</v>
      </c>
      <c r="S26" s="268">
        <f>SUM('Speed Bin A-B'!S33,'Speed Bin A-B'!S137,'Speed Bin A-B'!S241,'Speed Bin A-B'!S345,'Speed Bin A-B'!S449,'Speed Bin A-B'!S761,'Speed Bin A-B'!S865,'Speed Bin A-B'!S969,'Speed Bin A-B'!S1073,'Speed Bin A-B'!S1177,'Speed Bin A-B'!S1489,'Speed Bin A-B'!S1593,'Speed Bin A-B'!S1697,'Speed Bin A-B'!S1801,'Speed Bin A-B'!S1905)</f>
        <v>0</v>
      </c>
      <c r="T26" s="268">
        <f>SUM('Speed Bin A-B'!T33,'Speed Bin A-B'!T137,'Speed Bin A-B'!T241,'Speed Bin A-B'!T345,'Speed Bin A-B'!T449,'Speed Bin A-B'!T761,'Speed Bin A-B'!T865,'Speed Bin A-B'!T969,'Speed Bin A-B'!T1073,'Speed Bin A-B'!T1177,'Speed Bin A-B'!T1489,'Speed Bin A-B'!T1593,'Speed Bin A-B'!T1697,'Speed Bin A-B'!T1801,'Speed Bin A-B'!T1905)</f>
        <v>0</v>
      </c>
      <c r="U26" s="268">
        <f>SUM('Speed Bin A-B'!U33,'Speed Bin A-B'!U137,'Speed Bin A-B'!U241,'Speed Bin A-B'!U345,'Speed Bin A-B'!U449,'Speed Bin A-B'!U761,'Speed Bin A-B'!U865,'Speed Bin A-B'!U969,'Speed Bin A-B'!U1073,'Speed Bin A-B'!U1177,'Speed Bin A-B'!U1489,'Speed Bin A-B'!U1593,'Speed Bin A-B'!U1697,'Speed Bin A-B'!U1801,'Speed Bin A-B'!U1905)</f>
        <v>0</v>
      </c>
      <c r="V26" s="269">
        <f>IFERROR(AVERAGE('Speed Bin A-B'!V33,'Speed Bin A-B'!V137,'Speed Bin A-B'!V241,'Speed Bin A-B'!V345,'Speed Bin A-B'!V449,'Speed Bin A-B'!V761,'Speed Bin A-B'!V865,'Speed Bin A-B'!V969,'Speed Bin A-B'!V1073,'Speed Bin A-B'!V1177,'Speed Bin A-B'!V1489,'Speed Bin A-B'!V1593,'Speed Bin A-B'!V1697,'Speed Bin A-B'!V1801,'Speed Bin A-B'!V1905),"-")</f>
        <v>32</v>
      </c>
      <c r="W26" s="269" t="str">
        <f>IFERROR(AVERAGE('Speed Bin A-B'!W33,'Speed Bin A-B'!W137,'Speed Bin A-B'!W241,'Speed Bin A-B'!W345,'Speed Bin A-B'!W449,'Speed Bin A-B'!W761,'Speed Bin A-B'!W865,'Speed Bin A-B'!W969,'Speed Bin A-B'!W1073,'Speed Bin A-B'!W1177,'Speed Bin A-B'!W1489,'Speed Bin A-B'!W1593,'Speed Bin A-B'!W1697,'Speed Bin A-B'!W1801,'Speed Bin A-B'!W1905),"-")</f>
        <v>-</v>
      </c>
      <c r="X26" s="262"/>
      <c r="Y26" s="262"/>
      <c r="Z26" s="267">
        <v>0.91666666666666696</v>
      </c>
      <c r="AA26" s="270">
        <f t="shared" ref="AA26:AR26" si="22">SUM(C92:C95)</f>
        <v>0</v>
      </c>
      <c r="AB26" s="270">
        <f t="shared" si="22"/>
        <v>2</v>
      </c>
      <c r="AC26" s="270">
        <f t="shared" si="22"/>
        <v>1</v>
      </c>
      <c r="AD26" s="270">
        <f t="shared" si="22"/>
        <v>10</v>
      </c>
      <c r="AE26" s="270">
        <f t="shared" si="22"/>
        <v>4</v>
      </c>
      <c r="AF26" s="270">
        <f t="shared" si="22"/>
        <v>1</v>
      </c>
      <c r="AG26" s="270">
        <f t="shared" si="22"/>
        <v>2</v>
      </c>
      <c r="AH26" s="270">
        <f t="shared" si="22"/>
        <v>0</v>
      </c>
      <c r="AI26" s="270">
        <f t="shared" si="22"/>
        <v>0</v>
      </c>
      <c r="AJ26" s="270">
        <f t="shared" si="22"/>
        <v>0</v>
      </c>
      <c r="AK26" s="270">
        <f t="shared" si="22"/>
        <v>0</v>
      </c>
      <c r="AL26" s="270">
        <f t="shared" si="22"/>
        <v>0</v>
      </c>
      <c r="AM26" s="270">
        <f t="shared" si="22"/>
        <v>0</v>
      </c>
      <c r="AN26" s="270">
        <f t="shared" si="22"/>
        <v>0</v>
      </c>
      <c r="AO26" s="270">
        <f t="shared" si="22"/>
        <v>0</v>
      </c>
      <c r="AP26" s="270">
        <f t="shared" si="22"/>
        <v>0</v>
      </c>
      <c r="AQ26" s="270">
        <f t="shared" si="22"/>
        <v>0</v>
      </c>
      <c r="AR26" s="270">
        <f t="shared" si="22"/>
        <v>0</v>
      </c>
      <c r="AS26" s="270">
        <f>SUM(U92:U95)</f>
        <v>0</v>
      </c>
      <c r="AT26" s="269">
        <f>IFERROR(AVERAGE(V92:V95),"-")</f>
        <v>22.369999999999997</v>
      </c>
      <c r="AU26" s="269" t="str">
        <f>IFERROR(AVERAGE(W92:W95),"-")</f>
        <v>-</v>
      </c>
    </row>
    <row r="27" spans="1:47" ht="13.8" thickBot="1" x14ac:dyDescent="0.3">
      <c r="A27" s="267">
        <v>0.23958333333333301</v>
      </c>
      <c r="B27" s="268">
        <f>SUM('Speed Bin A-B'!B34,'Speed Bin A-B'!B138,'Speed Bin A-B'!B242,'Speed Bin A-B'!B346,'Speed Bin A-B'!B450,'Speed Bin A-B'!B762,'Speed Bin A-B'!B866,'Speed Bin A-B'!B970,'Speed Bin A-B'!B1074,'Speed Bin A-B'!B1178,'Speed Bin A-B'!B1490,'Speed Bin A-B'!B1594,'Speed Bin A-B'!B1698,'Speed Bin A-B'!B1802,'Speed Bin A-B'!B1906)</f>
        <v>0</v>
      </c>
      <c r="C27" s="268">
        <f>SUM('Speed Bin A-B'!C34,'Speed Bin A-B'!C138,'Speed Bin A-B'!C242,'Speed Bin A-B'!C346,'Speed Bin A-B'!C450,'Speed Bin A-B'!C762,'Speed Bin A-B'!C866,'Speed Bin A-B'!C970,'Speed Bin A-B'!C1074,'Speed Bin A-B'!C1178,'Speed Bin A-B'!C1490,'Speed Bin A-B'!C1594,'Speed Bin A-B'!C1698,'Speed Bin A-B'!C1802,'Speed Bin A-B'!C1906)</f>
        <v>0</v>
      </c>
      <c r="D27" s="268">
        <f>SUM('Speed Bin A-B'!D34,'Speed Bin A-B'!D138,'Speed Bin A-B'!D242,'Speed Bin A-B'!D346,'Speed Bin A-B'!D450,'Speed Bin A-B'!D762,'Speed Bin A-B'!D866,'Speed Bin A-B'!D970,'Speed Bin A-B'!D1074,'Speed Bin A-B'!D1178,'Speed Bin A-B'!D1490,'Speed Bin A-B'!D1594,'Speed Bin A-B'!D1698,'Speed Bin A-B'!D1802,'Speed Bin A-B'!D1906)</f>
        <v>0</v>
      </c>
      <c r="E27" s="268">
        <f>SUM('Speed Bin A-B'!E34,'Speed Bin A-B'!E138,'Speed Bin A-B'!E242,'Speed Bin A-B'!E346,'Speed Bin A-B'!E450,'Speed Bin A-B'!E762,'Speed Bin A-B'!E866,'Speed Bin A-B'!E970,'Speed Bin A-B'!E1074,'Speed Bin A-B'!E1178,'Speed Bin A-B'!E1490,'Speed Bin A-B'!E1594,'Speed Bin A-B'!E1698,'Speed Bin A-B'!E1802,'Speed Bin A-B'!E1906)</f>
        <v>0</v>
      </c>
      <c r="F27" s="268">
        <f>SUM('Speed Bin A-B'!F34,'Speed Bin A-B'!F138,'Speed Bin A-B'!F242,'Speed Bin A-B'!F346,'Speed Bin A-B'!F450,'Speed Bin A-B'!F762,'Speed Bin A-B'!F866,'Speed Bin A-B'!F970,'Speed Bin A-B'!F1074,'Speed Bin A-B'!F1178,'Speed Bin A-B'!F1490,'Speed Bin A-B'!F1594,'Speed Bin A-B'!F1698,'Speed Bin A-B'!F1802,'Speed Bin A-B'!F1906)</f>
        <v>0</v>
      </c>
      <c r="G27" s="268">
        <f>SUM('Speed Bin A-B'!G34,'Speed Bin A-B'!G138,'Speed Bin A-B'!G242,'Speed Bin A-B'!G346,'Speed Bin A-B'!G450,'Speed Bin A-B'!G762,'Speed Bin A-B'!G866,'Speed Bin A-B'!G970,'Speed Bin A-B'!G1074,'Speed Bin A-B'!G1178,'Speed Bin A-B'!G1490,'Speed Bin A-B'!G1594,'Speed Bin A-B'!G1698,'Speed Bin A-B'!G1802,'Speed Bin A-B'!G1906)</f>
        <v>0</v>
      </c>
      <c r="H27" s="268">
        <f>SUM('Speed Bin A-B'!H34,'Speed Bin A-B'!H138,'Speed Bin A-B'!H242,'Speed Bin A-B'!H346,'Speed Bin A-B'!H450,'Speed Bin A-B'!H762,'Speed Bin A-B'!H866,'Speed Bin A-B'!H970,'Speed Bin A-B'!H1074,'Speed Bin A-B'!H1178,'Speed Bin A-B'!H1490,'Speed Bin A-B'!H1594,'Speed Bin A-B'!H1698,'Speed Bin A-B'!H1802,'Speed Bin A-B'!H1906)</f>
        <v>0</v>
      </c>
      <c r="I27" s="268">
        <f>SUM('Speed Bin A-B'!I34,'Speed Bin A-B'!I138,'Speed Bin A-B'!I242,'Speed Bin A-B'!I346,'Speed Bin A-B'!I450,'Speed Bin A-B'!I762,'Speed Bin A-B'!I866,'Speed Bin A-B'!I970,'Speed Bin A-B'!I1074,'Speed Bin A-B'!I1178,'Speed Bin A-B'!I1490,'Speed Bin A-B'!I1594,'Speed Bin A-B'!I1698,'Speed Bin A-B'!I1802,'Speed Bin A-B'!I1906)</f>
        <v>0</v>
      </c>
      <c r="J27" s="268">
        <f>SUM('Speed Bin A-B'!J34,'Speed Bin A-B'!J138,'Speed Bin A-B'!J242,'Speed Bin A-B'!J346,'Speed Bin A-B'!J450,'Speed Bin A-B'!J762,'Speed Bin A-B'!J866,'Speed Bin A-B'!J970,'Speed Bin A-B'!J1074,'Speed Bin A-B'!J1178,'Speed Bin A-B'!J1490,'Speed Bin A-B'!J1594,'Speed Bin A-B'!J1698,'Speed Bin A-B'!J1802,'Speed Bin A-B'!J1906)</f>
        <v>0</v>
      </c>
      <c r="K27" s="268">
        <f>SUM('Speed Bin A-B'!K34,'Speed Bin A-B'!K138,'Speed Bin A-B'!K242,'Speed Bin A-B'!K346,'Speed Bin A-B'!K450,'Speed Bin A-B'!K762,'Speed Bin A-B'!K866,'Speed Bin A-B'!K970,'Speed Bin A-B'!K1074,'Speed Bin A-B'!K1178,'Speed Bin A-B'!K1490,'Speed Bin A-B'!K1594,'Speed Bin A-B'!K1698,'Speed Bin A-B'!K1802,'Speed Bin A-B'!K1906)</f>
        <v>0</v>
      </c>
      <c r="L27" s="268">
        <f>SUM('Speed Bin A-B'!L34,'Speed Bin A-B'!L138,'Speed Bin A-B'!L242,'Speed Bin A-B'!L346,'Speed Bin A-B'!L450,'Speed Bin A-B'!L762,'Speed Bin A-B'!L866,'Speed Bin A-B'!L970,'Speed Bin A-B'!L1074,'Speed Bin A-B'!L1178,'Speed Bin A-B'!L1490,'Speed Bin A-B'!L1594,'Speed Bin A-B'!L1698,'Speed Bin A-B'!L1802,'Speed Bin A-B'!L1906)</f>
        <v>0</v>
      </c>
      <c r="M27" s="268">
        <f>SUM('Speed Bin A-B'!M34,'Speed Bin A-B'!M138,'Speed Bin A-B'!M242,'Speed Bin A-B'!M346,'Speed Bin A-B'!M450,'Speed Bin A-B'!M762,'Speed Bin A-B'!M866,'Speed Bin A-B'!M970,'Speed Bin A-B'!M1074,'Speed Bin A-B'!M1178,'Speed Bin A-B'!M1490,'Speed Bin A-B'!M1594,'Speed Bin A-B'!M1698,'Speed Bin A-B'!M1802,'Speed Bin A-B'!M1906)</f>
        <v>0</v>
      </c>
      <c r="N27" s="268">
        <f>SUM('Speed Bin A-B'!N34,'Speed Bin A-B'!N138,'Speed Bin A-B'!N242,'Speed Bin A-B'!N346,'Speed Bin A-B'!N450,'Speed Bin A-B'!N762,'Speed Bin A-B'!N866,'Speed Bin A-B'!N970,'Speed Bin A-B'!N1074,'Speed Bin A-B'!N1178,'Speed Bin A-B'!N1490,'Speed Bin A-B'!N1594,'Speed Bin A-B'!N1698,'Speed Bin A-B'!N1802,'Speed Bin A-B'!N1906)</f>
        <v>0</v>
      </c>
      <c r="O27" s="268">
        <f>SUM('Speed Bin A-B'!O34,'Speed Bin A-B'!O138,'Speed Bin A-B'!O242,'Speed Bin A-B'!O346,'Speed Bin A-B'!O450,'Speed Bin A-B'!O762,'Speed Bin A-B'!O866,'Speed Bin A-B'!O970,'Speed Bin A-B'!O1074,'Speed Bin A-B'!O1178,'Speed Bin A-B'!O1490,'Speed Bin A-B'!O1594,'Speed Bin A-B'!O1698,'Speed Bin A-B'!O1802,'Speed Bin A-B'!O1906)</f>
        <v>0</v>
      </c>
      <c r="P27" s="268">
        <f>SUM('Speed Bin A-B'!P34,'Speed Bin A-B'!P138,'Speed Bin A-B'!P242,'Speed Bin A-B'!P346,'Speed Bin A-B'!P450,'Speed Bin A-B'!P762,'Speed Bin A-B'!P866,'Speed Bin A-B'!P970,'Speed Bin A-B'!P1074,'Speed Bin A-B'!P1178,'Speed Bin A-B'!P1490,'Speed Bin A-B'!P1594,'Speed Bin A-B'!P1698,'Speed Bin A-B'!P1802,'Speed Bin A-B'!P1906)</f>
        <v>0</v>
      </c>
      <c r="Q27" s="268">
        <f>SUM('Speed Bin A-B'!Q34,'Speed Bin A-B'!Q138,'Speed Bin A-B'!Q242,'Speed Bin A-B'!Q346,'Speed Bin A-B'!Q450,'Speed Bin A-B'!Q762,'Speed Bin A-B'!Q866,'Speed Bin A-B'!Q970,'Speed Bin A-B'!Q1074,'Speed Bin A-B'!Q1178,'Speed Bin A-B'!Q1490,'Speed Bin A-B'!Q1594,'Speed Bin A-B'!Q1698,'Speed Bin A-B'!Q1802,'Speed Bin A-B'!Q1906)</f>
        <v>0</v>
      </c>
      <c r="R27" s="268">
        <f>SUM('Speed Bin A-B'!R34,'Speed Bin A-B'!R138,'Speed Bin A-B'!R242,'Speed Bin A-B'!R346,'Speed Bin A-B'!R450,'Speed Bin A-B'!R762,'Speed Bin A-B'!R866,'Speed Bin A-B'!R970,'Speed Bin A-B'!R1074,'Speed Bin A-B'!R1178,'Speed Bin A-B'!R1490,'Speed Bin A-B'!R1594,'Speed Bin A-B'!R1698,'Speed Bin A-B'!R1802,'Speed Bin A-B'!R1906)</f>
        <v>0</v>
      </c>
      <c r="S27" s="268">
        <f>SUM('Speed Bin A-B'!S34,'Speed Bin A-B'!S138,'Speed Bin A-B'!S242,'Speed Bin A-B'!S346,'Speed Bin A-B'!S450,'Speed Bin A-B'!S762,'Speed Bin A-B'!S866,'Speed Bin A-B'!S970,'Speed Bin A-B'!S1074,'Speed Bin A-B'!S1178,'Speed Bin A-B'!S1490,'Speed Bin A-B'!S1594,'Speed Bin A-B'!S1698,'Speed Bin A-B'!S1802,'Speed Bin A-B'!S1906)</f>
        <v>0</v>
      </c>
      <c r="T27" s="268">
        <f>SUM('Speed Bin A-B'!T34,'Speed Bin A-B'!T138,'Speed Bin A-B'!T242,'Speed Bin A-B'!T346,'Speed Bin A-B'!T450,'Speed Bin A-B'!T762,'Speed Bin A-B'!T866,'Speed Bin A-B'!T970,'Speed Bin A-B'!T1074,'Speed Bin A-B'!T1178,'Speed Bin A-B'!T1490,'Speed Bin A-B'!T1594,'Speed Bin A-B'!T1698,'Speed Bin A-B'!T1802,'Speed Bin A-B'!T1906)</f>
        <v>0</v>
      </c>
      <c r="U27" s="268">
        <f>SUM('Speed Bin A-B'!U34,'Speed Bin A-B'!U138,'Speed Bin A-B'!U242,'Speed Bin A-B'!U346,'Speed Bin A-B'!U450,'Speed Bin A-B'!U762,'Speed Bin A-B'!U866,'Speed Bin A-B'!U970,'Speed Bin A-B'!U1074,'Speed Bin A-B'!U1178,'Speed Bin A-B'!U1490,'Speed Bin A-B'!U1594,'Speed Bin A-B'!U1698,'Speed Bin A-B'!U1802,'Speed Bin A-B'!U1906)</f>
        <v>0</v>
      </c>
      <c r="V27" s="269" t="str">
        <f>IFERROR(AVERAGE('Speed Bin A-B'!V34,'Speed Bin A-B'!V138,'Speed Bin A-B'!V242,'Speed Bin A-B'!V346,'Speed Bin A-B'!V450,'Speed Bin A-B'!V762,'Speed Bin A-B'!V866,'Speed Bin A-B'!V970,'Speed Bin A-B'!V1074,'Speed Bin A-B'!V1178,'Speed Bin A-B'!V1490,'Speed Bin A-B'!V1594,'Speed Bin A-B'!V1698,'Speed Bin A-B'!V1802,'Speed Bin A-B'!V1906),"-")</f>
        <v>-</v>
      </c>
      <c r="W27" s="269" t="str">
        <f>IFERROR(AVERAGE('Speed Bin A-B'!W34,'Speed Bin A-B'!W138,'Speed Bin A-B'!W242,'Speed Bin A-B'!W346,'Speed Bin A-B'!W450,'Speed Bin A-B'!W762,'Speed Bin A-B'!W866,'Speed Bin A-B'!W970,'Speed Bin A-B'!W1074,'Speed Bin A-B'!W1178,'Speed Bin A-B'!W1490,'Speed Bin A-B'!W1594,'Speed Bin A-B'!W1698,'Speed Bin A-B'!W1802,'Speed Bin A-B'!W1906),"-")</f>
        <v>-</v>
      </c>
      <c r="X27" s="262"/>
      <c r="Y27" s="262"/>
      <c r="Z27" s="271">
        <v>0.95833333333333304</v>
      </c>
      <c r="AA27" s="272">
        <f t="shared" ref="AA27:AR27" si="23">SUM(C96:C99)</f>
        <v>1</v>
      </c>
      <c r="AB27" s="272">
        <f t="shared" si="23"/>
        <v>0</v>
      </c>
      <c r="AC27" s="272">
        <f t="shared" si="23"/>
        <v>0</v>
      </c>
      <c r="AD27" s="272">
        <f t="shared" si="23"/>
        <v>5</v>
      </c>
      <c r="AE27" s="272">
        <f t="shared" si="23"/>
        <v>3</v>
      </c>
      <c r="AF27" s="272">
        <f t="shared" si="23"/>
        <v>2</v>
      </c>
      <c r="AG27" s="272">
        <f t="shared" si="23"/>
        <v>0</v>
      </c>
      <c r="AH27" s="272">
        <f t="shared" si="23"/>
        <v>0</v>
      </c>
      <c r="AI27" s="272">
        <f t="shared" si="23"/>
        <v>0</v>
      </c>
      <c r="AJ27" s="272">
        <f t="shared" si="23"/>
        <v>0</v>
      </c>
      <c r="AK27" s="272">
        <f t="shared" si="23"/>
        <v>0</v>
      </c>
      <c r="AL27" s="272">
        <f t="shared" si="23"/>
        <v>0</v>
      </c>
      <c r="AM27" s="272">
        <f t="shared" si="23"/>
        <v>0</v>
      </c>
      <c r="AN27" s="272">
        <f t="shared" si="23"/>
        <v>0</v>
      </c>
      <c r="AO27" s="272">
        <f t="shared" si="23"/>
        <v>0</v>
      </c>
      <c r="AP27" s="272">
        <f t="shared" si="23"/>
        <v>0</v>
      </c>
      <c r="AQ27" s="272">
        <f t="shared" si="23"/>
        <v>0</v>
      </c>
      <c r="AR27" s="272">
        <f t="shared" si="23"/>
        <v>0</v>
      </c>
      <c r="AS27" s="272">
        <f>SUM(U96:U99)</f>
        <v>0</v>
      </c>
      <c r="AT27" s="273">
        <f>IFERROR(AVERAGE(V96:V99),"-")</f>
        <v>26.716666666666665</v>
      </c>
      <c r="AU27" s="273" t="str">
        <f>IFERROR(AVERAGE(W96:W99),"-")</f>
        <v>-</v>
      </c>
    </row>
    <row r="28" spans="1:47" ht="13.8" thickTop="1" x14ac:dyDescent="0.25">
      <c r="A28" s="267">
        <v>0.25</v>
      </c>
      <c r="B28" s="268">
        <f>SUM('Speed Bin A-B'!B35,'Speed Bin A-B'!B139,'Speed Bin A-B'!B243,'Speed Bin A-B'!B347,'Speed Bin A-B'!B451,'Speed Bin A-B'!B763,'Speed Bin A-B'!B867,'Speed Bin A-B'!B971,'Speed Bin A-B'!B1075,'Speed Bin A-B'!B1179,'Speed Bin A-B'!B1491,'Speed Bin A-B'!B1595,'Speed Bin A-B'!B1699,'Speed Bin A-B'!B1803,'Speed Bin A-B'!B1907)</f>
        <v>2</v>
      </c>
      <c r="C28" s="268">
        <f>SUM('Speed Bin A-B'!C35,'Speed Bin A-B'!C139,'Speed Bin A-B'!C243,'Speed Bin A-B'!C347,'Speed Bin A-B'!C451,'Speed Bin A-B'!C763,'Speed Bin A-B'!C867,'Speed Bin A-B'!C971,'Speed Bin A-B'!C1075,'Speed Bin A-B'!C1179,'Speed Bin A-B'!C1491,'Speed Bin A-B'!C1595,'Speed Bin A-B'!C1699,'Speed Bin A-B'!C1803,'Speed Bin A-B'!C1907)</f>
        <v>0</v>
      </c>
      <c r="D28" s="268">
        <f>SUM('Speed Bin A-B'!D35,'Speed Bin A-B'!D139,'Speed Bin A-B'!D243,'Speed Bin A-B'!D347,'Speed Bin A-B'!D451,'Speed Bin A-B'!D763,'Speed Bin A-B'!D867,'Speed Bin A-B'!D971,'Speed Bin A-B'!D1075,'Speed Bin A-B'!D1179,'Speed Bin A-B'!D1491,'Speed Bin A-B'!D1595,'Speed Bin A-B'!D1699,'Speed Bin A-B'!D1803,'Speed Bin A-B'!D1907)</f>
        <v>0</v>
      </c>
      <c r="E28" s="268">
        <f>SUM('Speed Bin A-B'!E35,'Speed Bin A-B'!E139,'Speed Bin A-B'!E243,'Speed Bin A-B'!E347,'Speed Bin A-B'!E451,'Speed Bin A-B'!E763,'Speed Bin A-B'!E867,'Speed Bin A-B'!E971,'Speed Bin A-B'!E1075,'Speed Bin A-B'!E1179,'Speed Bin A-B'!E1491,'Speed Bin A-B'!E1595,'Speed Bin A-B'!E1699,'Speed Bin A-B'!E1803,'Speed Bin A-B'!E1907)</f>
        <v>0</v>
      </c>
      <c r="F28" s="268">
        <f>SUM('Speed Bin A-B'!F35,'Speed Bin A-B'!F139,'Speed Bin A-B'!F243,'Speed Bin A-B'!F347,'Speed Bin A-B'!F451,'Speed Bin A-B'!F763,'Speed Bin A-B'!F867,'Speed Bin A-B'!F971,'Speed Bin A-B'!F1075,'Speed Bin A-B'!F1179,'Speed Bin A-B'!F1491,'Speed Bin A-B'!F1595,'Speed Bin A-B'!F1699,'Speed Bin A-B'!F1803,'Speed Bin A-B'!F1907)</f>
        <v>0</v>
      </c>
      <c r="G28" s="268">
        <f>SUM('Speed Bin A-B'!G35,'Speed Bin A-B'!G139,'Speed Bin A-B'!G243,'Speed Bin A-B'!G347,'Speed Bin A-B'!G451,'Speed Bin A-B'!G763,'Speed Bin A-B'!G867,'Speed Bin A-B'!G971,'Speed Bin A-B'!G1075,'Speed Bin A-B'!G1179,'Speed Bin A-B'!G1491,'Speed Bin A-B'!G1595,'Speed Bin A-B'!G1699,'Speed Bin A-B'!G1803,'Speed Bin A-B'!G1907)</f>
        <v>0</v>
      </c>
      <c r="H28" s="268">
        <f>SUM('Speed Bin A-B'!H35,'Speed Bin A-B'!H139,'Speed Bin A-B'!H243,'Speed Bin A-B'!H347,'Speed Bin A-B'!H451,'Speed Bin A-B'!H763,'Speed Bin A-B'!H867,'Speed Bin A-B'!H971,'Speed Bin A-B'!H1075,'Speed Bin A-B'!H1179,'Speed Bin A-B'!H1491,'Speed Bin A-B'!H1595,'Speed Bin A-B'!H1699,'Speed Bin A-B'!H1803,'Speed Bin A-B'!H1907)</f>
        <v>1</v>
      </c>
      <c r="I28" s="268">
        <f>SUM('Speed Bin A-B'!I35,'Speed Bin A-B'!I139,'Speed Bin A-B'!I243,'Speed Bin A-B'!I347,'Speed Bin A-B'!I451,'Speed Bin A-B'!I763,'Speed Bin A-B'!I867,'Speed Bin A-B'!I971,'Speed Bin A-B'!I1075,'Speed Bin A-B'!I1179,'Speed Bin A-B'!I1491,'Speed Bin A-B'!I1595,'Speed Bin A-B'!I1699,'Speed Bin A-B'!I1803,'Speed Bin A-B'!I1907)</f>
        <v>0</v>
      </c>
      <c r="J28" s="268">
        <f>SUM('Speed Bin A-B'!J35,'Speed Bin A-B'!J139,'Speed Bin A-B'!J243,'Speed Bin A-B'!J347,'Speed Bin A-B'!J451,'Speed Bin A-B'!J763,'Speed Bin A-B'!J867,'Speed Bin A-B'!J971,'Speed Bin A-B'!J1075,'Speed Bin A-B'!J1179,'Speed Bin A-B'!J1491,'Speed Bin A-B'!J1595,'Speed Bin A-B'!J1699,'Speed Bin A-B'!J1803,'Speed Bin A-B'!J1907)</f>
        <v>1</v>
      </c>
      <c r="K28" s="268">
        <f>SUM('Speed Bin A-B'!K35,'Speed Bin A-B'!K139,'Speed Bin A-B'!K243,'Speed Bin A-B'!K347,'Speed Bin A-B'!K451,'Speed Bin A-B'!K763,'Speed Bin A-B'!K867,'Speed Bin A-B'!K971,'Speed Bin A-B'!K1075,'Speed Bin A-B'!K1179,'Speed Bin A-B'!K1491,'Speed Bin A-B'!K1595,'Speed Bin A-B'!K1699,'Speed Bin A-B'!K1803,'Speed Bin A-B'!K1907)</f>
        <v>0</v>
      </c>
      <c r="L28" s="268">
        <f>SUM('Speed Bin A-B'!L35,'Speed Bin A-B'!L139,'Speed Bin A-B'!L243,'Speed Bin A-B'!L347,'Speed Bin A-B'!L451,'Speed Bin A-B'!L763,'Speed Bin A-B'!L867,'Speed Bin A-B'!L971,'Speed Bin A-B'!L1075,'Speed Bin A-B'!L1179,'Speed Bin A-B'!L1491,'Speed Bin A-B'!L1595,'Speed Bin A-B'!L1699,'Speed Bin A-B'!L1803,'Speed Bin A-B'!L1907)</f>
        <v>0</v>
      </c>
      <c r="M28" s="268">
        <f>SUM('Speed Bin A-B'!M35,'Speed Bin A-B'!M139,'Speed Bin A-B'!M243,'Speed Bin A-B'!M347,'Speed Bin A-B'!M451,'Speed Bin A-B'!M763,'Speed Bin A-B'!M867,'Speed Bin A-B'!M971,'Speed Bin A-B'!M1075,'Speed Bin A-B'!M1179,'Speed Bin A-B'!M1491,'Speed Bin A-B'!M1595,'Speed Bin A-B'!M1699,'Speed Bin A-B'!M1803,'Speed Bin A-B'!M1907)</f>
        <v>0</v>
      </c>
      <c r="N28" s="268">
        <f>SUM('Speed Bin A-B'!N35,'Speed Bin A-B'!N139,'Speed Bin A-B'!N243,'Speed Bin A-B'!N347,'Speed Bin A-B'!N451,'Speed Bin A-B'!N763,'Speed Bin A-B'!N867,'Speed Bin A-B'!N971,'Speed Bin A-B'!N1075,'Speed Bin A-B'!N1179,'Speed Bin A-B'!N1491,'Speed Bin A-B'!N1595,'Speed Bin A-B'!N1699,'Speed Bin A-B'!N1803,'Speed Bin A-B'!N1907)</f>
        <v>0</v>
      </c>
      <c r="O28" s="268">
        <f>SUM('Speed Bin A-B'!O35,'Speed Bin A-B'!O139,'Speed Bin A-B'!O243,'Speed Bin A-B'!O347,'Speed Bin A-B'!O451,'Speed Bin A-B'!O763,'Speed Bin A-B'!O867,'Speed Bin A-B'!O971,'Speed Bin A-B'!O1075,'Speed Bin A-B'!O1179,'Speed Bin A-B'!O1491,'Speed Bin A-B'!O1595,'Speed Bin A-B'!O1699,'Speed Bin A-B'!O1803,'Speed Bin A-B'!O1907)</f>
        <v>0</v>
      </c>
      <c r="P28" s="268">
        <f>SUM('Speed Bin A-B'!P35,'Speed Bin A-B'!P139,'Speed Bin A-B'!P243,'Speed Bin A-B'!P347,'Speed Bin A-B'!P451,'Speed Bin A-B'!P763,'Speed Bin A-B'!P867,'Speed Bin A-B'!P971,'Speed Bin A-B'!P1075,'Speed Bin A-B'!P1179,'Speed Bin A-B'!P1491,'Speed Bin A-B'!P1595,'Speed Bin A-B'!P1699,'Speed Bin A-B'!P1803,'Speed Bin A-B'!P1907)</f>
        <v>0</v>
      </c>
      <c r="Q28" s="268">
        <f>SUM('Speed Bin A-B'!Q35,'Speed Bin A-B'!Q139,'Speed Bin A-B'!Q243,'Speed Bin A-B'!Q347,'Speed Bin A-B'!Q451,'Speed Bin A-B'!Q763,'Speed Bin A-B'!Q867,'Speed Bin A-B'!Q971,'Speed Bin A-B'!Q1075,'Speed Bin A-B'!Q1179,'Speed Bin A-B'!Q1491,'Speed Bin A-B'!Q1595,'Speed Bin A-B'!Q1699,'Speed Bin A-B'!Q1803,'Speed Bin A-B'!Q1907)</f>
        <v>0</v>
      </c>
      <c r="R28" s="268">
        <f>SUM('Speed Bin A-B'!R35,'Speed Bin A-B'!R139,'Speed Bin A-B'!R243,'Speed Bin A-B'!R347,'Speed Bin A-B'!R451,'Speed Bin A-B'!R763,'Speed Bin A-B'!R867,'Speed Bin A-B'!R971,'Speed Bin A-B'!R1075,'Speed Bin A-B'!R1179,'Speed Bin A-B'!R1491,'Speed Bin A-B'!R1595,'Speed Bin A-B'!R1699,'Speed Bin A-B'!R1803,'Speed Bin A-B'!R1907)</f>
        <v>0</v>
      </c>
      <c r="S28" s="268">
        <f>SUM('Speed Bin A-B'!S35,'Speed Bin A-B'!S139,'Speed Bin A-B'!S243,'Speed Bin A-B'!S347,'Speed Bin A-B'!S451,'Speed Bin A-B'!S763,'Speed Bin A-B'!S867,'Speed Bin A-B'!S971,'Speed Bin A-B'!S1075,'Speed Bin A-B'!S1179,'Speed Bin A-B'!S1491,'Speed Bin A-B'!S1595,'Speed Bin A-B'!S1699,'Speed Bin A-B'!S1803,'Speed Bin A-B'!S1907)</f>
        <v>0</v>
      </c>
      <c r="T28" s="268">
        <f>SUM('Speed Bin A-B'!T35,'Speed Bin A-B'!T139,'Speed Bin A-B'!T243,'Speed Bin A-B'!T347,'Speed Bin A-B'!T451,'Speed Bin A-B'!T763,'Speed Bin A-B'!T867,'Speed Bin A-B'!T971,'Speed Bin A-B'!T1075,'Speed Bin A-B'!T1179,'Speed Bin A-B'!T1491,'Speed Bin A-B'!T1595,'Speed Bin A-B'!T1699,'Speed Bin A-B'!T1803,'Speed Bin A-B'!T1907)</f>
        <v>0</v>
      </c>
      <c r="U28" s="268">
        <f>SUM('Speed Bin A-B'!U35,'Speed Bin A-B'!U139,'Speed Bin A-B'!U243,'Speed Bin A-B'!U347,'Speed Bin A-B'!U451,'Speed Bin A-B'!U763,'Speed Bin A-B'!U867,'Speed Bin A-B'!U971,'Speed Bin A-B'!U1075,'Speed Bin A-B'!U1179,'Speed Bin A-B'!U1491,'Speed Bin A-B'!U1595,'Speed Bin A-B'!U1699,'Speed Bin A-B'!U1803,'Speed Bin A-B'!U1907)</f>
        <v>0</v>
      </c>
      <c r="V28" s="269">
        <f>IFERROR(AVERAGE('Speed Bin A-B'!V35,'Speed Bin A-B'!V139,'Speed Bin A-B'!V243,'Speed Bin A-B'!V347,'Speed Bin A-B'!V451,'Speed Bin A-B'!V763,'Speed Bin A-B'!V867,'Speed Bin A-B'!V971,'Speed Bin A-B'!V1075,'Speed Bin A-B'!V1179,'Speed Bin A-B'!V1491,'Speed Bin A-B'!V1595,'Speed Bin A-B'!V1699,'Speed Bin A-B'!V1803,'Speed Bin A-B'!V1907),"-")</f>
        <v>35.65</v>
      </c>
      <c r="W28" s="269" t="str">
        <f>IFERROR(AVERAGE('Speed Bin A-B'!W35,'Speed Bin A-B'!W139,'Speed Bin A-B'!W243,'Speed Bin A-B'!W347,'Speed Bin A-B'!W451,'Speed Bin A-B'!W763,'Speed Bin A-B'!W867,'Speed Bin A-B'!W971,'Speed Bin A-B'!W1075,'Speed Bin A-B'!W1179,'Speed Bin A-B'!W1491,'Speed Bin A-B'!W1595,'Speed Bin A-B'!W1699,'Speed Bin A-B'!W1803,'Speed Bin A-B'!W1907),"-")</f>
        <v>-</v>
      </c>
      <c r="X28" s="262"/>
      <c r="Y28" s="262"/>
      <c r="Z28" s="274" t="s">
        <v>45</v>
      </c>
      <c r="AA28" s="266">
        <f>SUM(AA11:AA22)</f>
        <v>23</v>
      </c>
      <c r="AB28" s="266">
        <f t="shared" ref="AB28:AS28" si="24">SUM(AB11:AB22)</f>
        <v>103</v>
      </c>
      <c r="AC28" s="266">
        <f t="shared" si="24"/>
        <v>370</v>
      </c>
      <c r="AD28" s="266">
        <f t="shared" si="24"/>
        <v>804</v>
      </c>
      <c r="AE28" s="266">
        <f t="shared" si="24"/>
        <v>662</v>
      </c>
      <c r="AF28" s="266">
        <f t="shared" si="24"/>
        <v>301</v>
      </c>
      <c r="AG28" s="266">
        <f t="shared" si="24"/>
        <v>104</v>
      </c>
      <c r="AH28" s="266">
        <f t="shared" si="24"/>
        <v>24</v>
      </c>
      <c r="AI28" s="266">
        <f t="shared" si="24"/>
        <v>7</v>
      </c>
      <c r="AJ28" s="266">
        <f t="shared" si="24"/>
        <v>4</v>
      </c>
      <c r="AK28" s="266">
        <f t="shared" si="24"/>
        <v>0</v>
      </c>
      <c r="AL28" s="266">
        <f t="shared" si="24"/>
        <v>0</v>
      </c>
      <c r="AM28" s="266">
        <f t="shared" si="24"/>
        <v>0</v>
      </c>
      <c r="AN28" s="266">
        <f t="shared" si="24"/>
        <v>0</v>
      </c>
      <c r="AO28" s="266">
        <f t="shared" si="24"/>
        <v>0</v>
      </c>
      <c r="AP28" s="266">
        <f t="shared" si="24"/>
        <v>0</v>
      </c>
      <c r="AQ28" s="266">
        <f t="shared" si="24"/>
        <v>0</v>
      </c>
      <c r="AR28" s="266">
        <f t="shared" si="24"/>
        <v>0</v>
      </c>
      <c r="AS28" s="266">
        <f t="shared" si="24"/>
        <v>0</v>
      </c>
      <c r="AT28" s="265">
        <f t="shared" ref="AT28:AU31" si="25">V100</f>
        <v>24.633333333333336</v>
      </c>
      <c r="AU28" s="265">
        <f t="shared" si="25"/>
        <v>30.8</v>
      </c>
    </row>
    <row r="29" spans="1:47" x14ac:dyDescent="0.25">
      <c r="A29" s="267">
        <v>0.26041666666666702</v>
      </c>
      <c r="B29" s="268">
        <f>SUM('Speed Bin A-B'!B36,'Speed Bin A-B'!B140,'Speed Bin A-B'!B244,'Speed Bin A-B'!B348,'Speed Bin A-B'!B452,'Speed Bin A-B'!B764,'Speed Bin A-B'!B868,'Speed Bin A-B'!B972,'Speed Bin A-B'!B1076,'Speed Bin A-B'!B1180,'Speed Bin A-B'!B1492,'Speed Bin A-B'!B1596,'Speed Bin A-B'!B1700,'Speed Bin A-B'!B1804,'Speed Bin A-B'!B1908)</f>
        <v>7</v>
      </c>
      <c r="C29" s="268">
        <f>SUM('Speed Bin A-B'!C36,'Speed Bin A-B'!C140,'Speed Bin A-B'!C244,'Speed Bin A-B'!C348,'Speed Bin A-B'!C452,'Speed Bin A-B'!C764,'Speed Bin A-B'!C868,'Speed Bin A-B'!C972,'Speed Bin A-B'!C1076,'Speed Bin A-B'!C1180,'Speed Bin A-B'!C1492,'Speed Bin A-B'!C1596,'Speed Bin A-B'!C1700,'Speed Bin A-B'!C1804,'Speed Bin A-B'!C1908)</f>
        <v>0</v>
      </c>
      <c r="D29" s="268">
        <f>SUM('Speed Bin A-B'!D36,'Speed Bin A-B'!D140,'Speed Bin A-B'!D244,'Speed Bin A-B'!D348,'Speed Bin A-B'!D452,'Speed Bin A-B'!D764,'Speed Bin A-B'!D868,'Speed Bin A-B'!D972,'Speed Bin A-B'!D1076,'Speed Bin A-B'!D1180,'Speed Bin A-B'!D1492,'Speed Bin A-B'!D1596,'Speed Bin A-B'!D1700,'Speed Bin A-B'!D1804,'Speed Bin A-B'!D1908)</f>
        <v>0</v>
      </c>
      <c r="E29" s="268">
        <f>SUM('Speed Bin A-B'!E36,'Speed Bin A-B'!E140,'Speed Bin A-B'!E244,'Speed Bin A-B'!E348,'Speed Bin A-B'!E452,'Speed Bin A-B'!E764,'Speed Bin A-B'!E868,'Speed Bin A-B'!E972,'Speed Bin A-B'!E1076,'Speed Bin A-B'!E1180,'Speed Bin A-B'!E1492,'Speed Bin A-B'!E1596,'Speed Bin A-B'!E1700,'Speed Bin A-B'!E1804,'Speed Bin A-B'!E1908)</f>
        <v>1</v>
      </c>
      <c r="F29" s="268">
        <f>SUM('Speed Bin A-B'!F36,'Speed Bin A-B'!F140,'Speed Bin A-B'!F244,'Speed Bin A-B'!F348,'Speed Bin A-B'!F452,'Speed Bin A-B'!F764,'Speed Bin A-B'!F868,'Speed Bin A-B'!F972,'Speed Bin A-B'!F1076,'Speed Bin A-B'!F1180,'Speed Bin A-B'!F1492,'Speed Bin A-B'!F1596,'Speed Bin A-B'!F1700,'Speed Bin A-B'!F1804,'Speed Bin A-B'!F1908)</f>
        <v>5</v>
      </c>
      <c r="G29" s="268">
        <f>SUM('Speed Bin A-B'!G36,'Speed Bin A-B'!G140,'Speed Bin A-B'!G244,'Speed Bin A-B'!G348,'Speed Bin A-B'!G452,'Speed Bin A-B'!G764,'Speed Bin A-B'!G868,'Speed Bin A-B'!G972,'Speed Bin A-B'!G1076,'Speed Bin A-B'!G1180,'Speed Bin A-B'!G1492,'Speed Bin A-B'!G1596,'Speed Bin A-B'!G1700,'Speed Bin A-B'!G1804,'Speed Bin A-B'!G1908)</f>
        <v>1</v>
      </c>
      <c r="H29" s="268">
        <f>SUM('Speed Bin A-B'!H36,'Speed Bin A-B'!H140,'Speed Bin A-B'!H244,'Speed Bin A-B'!H348,'Speed Bin A-B'!H452,'Speed Bin A-B'!H764,'Speed Bin A-B'!H868,'Speed Bin A-B'!H972,'Speed Bin A-B'!H1076,'Speed Bin A-B'!H1180,'Speed Bin A-B'!H1492,'Speed Bin A-B'!H1596,'Speed Bin A-B'!H1700,'Speed Bin A-B'!H1804,'Speed Bin A-B'!H1908)</f>
        <v>0</v>
      </c>
      <c r="I29" s="268">
        <f>SUM('Speed Bin A-B'!I36,'Speed Bin A-B'!I140,'Speed Bin A-B'!I244,'Speed Bin A-B'!I348,'Speed Bin A-B'!I452,'Speed Bin A-B'!I764,'Speed Bin A-B'!I868,'Speed Bin A-B'!I972,'Speed Bin A-B'!I1076,'Speed Bin A-B'!I1180,'Speed Bin A-B'!I1492,'Speed Bin A-B'!I1596,'Speed Bin A-B'!I1700,'Speed Bin A-B'!I1804,'Speed Bin A-B'!I1908)</f>
        <v>0</v>
      </c>
      <c r="J29" s="268">
        <f>SUM('Speed Bin A-B'!J36,'Speed Bin A-B'!J140,'Speed Bin A-B'!J244,'Speed Bin A-B'!J348,'Speed Bin A-B'!J452,'Speed Bin A-B'!J764,'Speed Bin A-B'!J868,'Speed Bin A-B'!J972,'Speed Bin A-B'!J1076,'Speed Bin A-B'!J1180,'Speed Bin A-B'!J1492,'Speed Bin A-B'!J1596,'Speed Bin A-B'!J1700,'Speed Bin A-B'!J1804,'Speed Bin A-B'!J1908)</f>
        <v>0</v>
      </c>
      <c r="K29" s="268">
        <f>SUM('Speed Bin A-B'!K36,'Speed Bin A-B'!K140,'Speed Bin A-B'!K244,'Speed Bin A-B'!K348,'Speed Bin A-B'!K452,'Speed Bin A-B'!K764,'Speed Bin A-B'!K868,'Speed Bin A-B'!K972,'Speed Bin A-B'!K1076,'Speed Bin A-B'!K1180,'Speed Bin A-B'!K1492,'Speed Bin A-B'!K1596,'Speed Bin A-B'!K1700,'Speed Bin A-B'!K1804,'Speed Bin A-B'!K1908)</f>
        <v>0</v>
      </c>
      <c r="L29" s="268">
        <f>SUM('Speed Bin A-B'!L36,'Speed Bin A-B'!L140,'Speed Bin A-B'!L244,'Speed Bin A-B'!L348,'Speed Bin A-B'!L452,'Speed Bin A-B'!L764,'Speed Bin A-B'!L868,'Speed Bin A-B'!L972,'Speed Bin A-B'!L1076,'Speed Bin A-B'!L1180,'Speed Bin A-B'!L1492,'Speed Bin A-B'!L1596,'Speed Bin A-B'!L1700,'Speed Bin A-B'!L1804,'Speed Bin A-B'!L1908)</f>
        <v>0</v>
      </c>
      <c r="M29" s="268">
        <f>SUM('Speed Bin A-B'!M36,'Speed Bin A-B'!M140,'Speed Bin A-B'!M244,'Speed Bin A-B'!M348,'Speed Bin A-B'!M452,'Speed Bin A-B'!M764,'Speed Bin A-B'!M868,'Speed Bin A-B'!M972,'Speed Bin A-B'!M1076,'Speed Bin A-B'!M1180,'Speed Bin A-B'!M1492,'Speed Bin A-B'!M1596,'Speed Bin A-B'!M1700,'Speed Bin A-B'!M1804,'Speed Bin A-B'!M1908)</f>
        <v>0</v>
      </c>
      <c r="N29" s="268">
        <f>SUM('Speed Bin A-B'!N36,'Speed Bin A-B'!N140,'Speed Bin A-B'!N244,'Speed Bin A-B'!N348,'Speed Bin A-B'!N452,'Speed Bin A-B'!N764,'Speed Bin A-B'!N868,'Speed Bin A-B'!N972,'Speed Bin A-B'!N1076,'Speed Bin A-B'!N1180,'Speed Bin A-B'!N1492,'Speed Bin A-B'!N1596,'Speed Bin A-B'!N1700,'Speed Bin A-B'!N1804,'Speed Bin A-B'!N1908)</f>
        <v>0</v>
      </c>
      <c r="O29" s="268">
        <f>SUM('Speed Bin A-B'!O36,'Speed Bin A-B'!O140,'Speed Bin A-B'!O244,'Speed Bin A-B'!O348,'Speed Bin A-B'!O452,'Speed Bin A-B'!O764,'Speed Bin A-B'!O868,'Speed Bin A-B'!O972,'Speed Bin A-B'!O1076,'Speed Bin A-B'!O1180,'Speed Bin A-B'!O1492,'Speed Bin A-B'!O1596,'Speed Bin A-B'!O1700,'Speed Bin A-B'!O1804,'Speed Bin A-B'!O1908)</f>
        <v>0</v>
      </c>
      <c r="P29" s="268">
        <f>SUM('Speed Bin A-B'!P36,'Speed Bin A-B'!P140,'Speed Bin A-B'!P244,'Speed Bin A-B'!P348,'Speed Bin A-B'!P452,'Speed Bin A-B'!P764,'Speed Bin A-B'!P868,'Speed Bin A-B'!P972,'Speed Bin A-B'!P1076,'Speed Bin A-B'!P1180,'Speed Bin A-B'!P1492,'Speed Bin A-B'!P1596,'Speed Bin A-B'!P1700,'Speed Bin A-B'!P1804,'Speed Bin A-B'!P1908)</f>
        <v>0</v>
      </c>
      <c r="Q29" s="268">
        <f>SUM('Speed Bin A-B'!Q36,'Speed Bin A-B'!Q140,'Speed Bin A-B'!Q244,'Speed Bin A-B'!Q348,'Speed Bin A-B'!Q452,'Speed Bin A-B'!Q764,'Speed Bin A-B'!Q868,'Speed Bin A-B'!Q972,'Speed Bin A-B'!Q1076,'Speed Bin A-B'!Q1180,'Speed Bin A-B'!Q1492,'Speed Bin A-B'!Q1596,'Speed Bin A-B'!Q1700,'Speed Bin A-B'!Q1804,'Speed Bin A-B'!Q1908)</f>
        <v>0</v>
      </c>
      <c r="R29" s="268">
        <f>SUM('Speed Bin A-B'!R36,'Speed Bin A-B'!R140,'Speed Bin A-B'!R244,'Speed Bin A-B'!R348,'Speed Bin A-B'!R452,'Speed Bin A-B'!R764,'Speed Bin A-B'!R868,'Speed Bin A-B'!R972,'Speed Bin A-B'!R1076,'Speed Bin A-B'!R1180,'Speed Bin A-B'!R1492,'Speed Bin A-B'!R1596,'Speed Bin A-B'!R1700,'Speed Bin A-B'!R1804,'Speed Bin A-B'!R1908)</f>
        <v>0</v>
      </c>
      <c r="S29" s="268">
        <f>SUM('Speed Bin A-B'!S36,'Speed Bin A-B'!S140,'Speed Bin A-B'!S244,'Speed Bin A-B'!S348,'Speed Bin A-B'!S452,'Speed Bin A-B'!S764,'Speed Bin A-B'!S868,'Speed Bin A-B'!S972,'Speed Bin A-B'!S1076,'Speed Bin A-B'!S1180,'Speed Bin A-B'!S1492,'Speed Bin A-B'!S1596,'Speed Bin A-B'!S1700,'Speed Bin A-B'!S1804,'Speed Bin A-B'!S1908)</f>
        <v>0</v>
      </c>
      <c r="T29" s="268">
        <f>SUM('Speed Bin A-B'!T36,'Speed Bin A-B'!T140,'Speed Bin A-B'!T244,'Speed Bin A-B'!T348,'Speed Bin A-B'!T452,'Speed Bin A-B'!T764,'Speed Bin A-B'!T868,'Speed Bin A-B'!T972,'Speed Bin A-B'!T1076,'Speed Bin A-B'!T1180,'Speed Bin A-B'!T1492,'Speed Bin A-B'!T1596,'Speed Bin A-B'!T1700,'Speed Bin A-B'!T1804,'Speed Bin A-B'!T1908)</f>
        <v>0</v>
      </c>
      <c r="U29" s="268">
        <f>SUM('Speed Bin A-B'!U36,'Speed Bin A-B'!U140,'Speed Bin A-B'!U244,'Speed Bin A-B'!U348,'Speed Bin A-B'!U452,'Speed Bin A-B'!U764,'Speed Bin A-B'!U868,'Speed Bin A-B'!U972,'Speed Bin A-B'!U1076,'Speed Bin A-B'!U1180,'Speed Bin A-B'!U1492,'Speed Bin A-B'!U1596,'Speed Bin A-B'!U1700,'Speed Bin A-B'!U1804,'Speed Bin A-B'!U1908)</f>
        <v>0</v>
      </c>
      <c r="V29" s="269">
        <f>IFERROR(AVERAGE('Speed Bin A-B'!V36,'Speed Bin A-B'!V140,'Speed Bin A-B'!V244,'Speed Bin A-B'!V348,'Speed Bin A-B'!V452,'Speed Bin A-B'!V764,'Speed Bin A-B'!V868,'Speed Bin A-B'!V972,'Speed Bin A-B'!V1076,'Speed Bin A-B'!V1180,'Speed Bin A-B'!V1492,'Speed Bin A-B'!V1596,'Speed Bin A-B'!V1700,'Speed Bin A-B'!V1804,'Speed Bin A-B'!V1908),"-")</f>
        <v>22.85</v>
      </c>
      <c r="W29" s="269" t="str">
        <f>IFERROR(AVERAGE('Speed Bin A-B'!W36,'Speed Bin A-B'!W140,'Speed Bin A-B'!W244,'Speed Bin A-B'!W348,'Speed Bin A-B'!W452,'Speed Bin A-B'!W764,'Speed Bin A-B'!W868,'Speed Bin A-B'!W972,'Speed Bin A-B'!W1076,'Speed Bin A-B'!W1180,'Speed Bin A-B'!W1492,'Speed Bin A-B'!W1596,'Speed Bin A-B'!W1700,'Speed Bin A-B'!W1804,'Speed Bin A-B'!W1908),"-")</f>
        <v>-</v>
      </c>
      <c r="X29" s="262"/>
      <c r="Y29" s="262"/>
      <c r="Z29" s="275" t="s">
        <v>46</v>
      </c>
      <c r="AA29" s="270">
        <f>SUM(AA10:AA25)</f>
        <v>23</v>
      </c>
      <c r="AB29" s="270">
        <f t="shared" ref="AB29:AS29" si="26">SUM(AB10:AB25)</f>
        <v>109</v>
      </c>
      <c r="AC29" s="270">
        <f t="shared" si="26"/>
        <v>389</v>
      </c>
      <c r="AD29" s="270">
        <f t="shared" si="26"/>
        <v>864</v>
      </c>
      <c r="AE29" s="270">
        <f t="shared" si="26"/>
        <v>711</v>
      </c>
      <c r="AF29" s="270">
        <f t="shared" si="26"/>
        <v>338</v>
      </c>
      <c r="AG29" s="270">
        <f t="shared" si="26"/>
        <v>121</v>
      </c>
      <c r="AH29" s="270">
        <f t="shared" si="26"/>
        <v>32</v>
      </c>
      <c r="AI29" s="270">
        <f t="shared" si="26"/>
        <v>7</v>
      </c>
      <c r="AJ29" s="270">
        <f t="shared" si="26"/>
        <v>4</v>
      </c>
      <c r="AK29" s="270">
        <f t="shared" si="26"/>
        <v>0</v>
      </c>
      <c r="AL29" s="270">
        <f t="shared" si="26"/>
        <v>0</v>
      </c>
      <c r="AM29" s="270">
        <f t="shared" si="26"/>
        <v>0</v>
      </c>
      <c r="AN29" s="270">
        <f t="shared" si="26"/>
        <v>0</v>
      </c>
      <c r="AO29" s="270">
        <f t="shared" si="26"/>
        <v>0</v>
      </c>
      <c r="AP29" s="270">
        <f t="shared" si="26"/>
        <v>0</v>
      </c>
      <c r="AQ29" s="270">
        <f t="shared" si="26"/>
        <v>0</v>
      </c>
      <c r="AR29" s="270">
        <f t="shared" si="26"/>
        <v>0</v>
      </c>
      <c r="AS29" s="270">
        <f t="shared" si="26"/>
        <v>0</v>
      </c>
      <c r="AT29" s="269">
        <f t="shared" si="25"/>
        <v>24.8</v>
      </c>
      <c r="AU29" s="269">
        <f t="shared" si="25"/>
        <v>31.033333333333331</v>
      </c>
    </row>
    <row r="30" spans="1:47" x14ac:dyDescent="0.25">
      <c r="A30" s="267">
        <v>0.27083333333333298</v>
      </c>
      <c r="B30" s="268">
        <f>SUM('Speed Bin A-B'!B37,'Speed Bin A-B'!B141,'Speed Bin A-B'!B245,'Speed Bin A-B'!B349,'Speed Bin A-B'!B453,'Speed Bin A-B'!B765,'Speed Bin A-B'!B869,'Speed Bin A-B'!B973,'Speed Bin A-B'!B1077,'Speed Bin A-B'!B1181,'Speed Bin A-B'!B1493,'Speed Bin A-B'!B1597,'Speed Bin A-B'!B1701,'Speed Bin A-B'!B1805,'Speed Bin A-B'!B1909)</f>
        <v>21</v>
      </c>
      <c r="C30" s="268">
        <f>SUM('Speed Bin A-B'!C37,'Speed Bin A-B'!C141,'Speed Bin A-B'!C245,'Speed Bin A-B'!C349,'Speed Bin A-B'!C453,'Speed Bin A-B'!C765,'Speed Bin A-B'!C869,'Speed Bin A-B'!C973,'Speed Bin A-B'!C1077,'Speed Bin A-B'!C1181,'Speed Bin A-B'!C1493,'Speed Bin A-B'!C1597,'Speed Bin A-B'!C1701,'Speed Bin A-B'!C1805,'Speed Bin A-B'!C1909)</f>
        <v>0</v>
      </c>
      <c r="D30" s="268">
        <f>SUM('Speed Bin A-B'!D37,'Speed Bin A-B'!D141,'Speed Bin A-B'!D245,'Speed Bin A-B'!D349,'Speed Bin A-B'!D453,'Speed Bin A-B'!D765,'Speed Bin A-B'!D869,'Speed Bin A-B'!D973,'Speed Bin A-B'!D1077,'Speed Bin A-B'!D1181,'Speed Bin A-B'!D1493,'Speed Bin A-B'!D1597,'Speed Bin A-B'!D1701,'Speed Bin A-B'!D1805,'Speed Bin A-B'!D1909)</f>
        <v>0</v>
      </c>
      <c r="E30" s="268">
        <f>SUM('Speed Bin A-B'!E37,'Speed Bin A-B'!E141,'Speed Bin A-B'!E245,'Speed Bin A-B'!E349,'Speed Bin A-B'!E453,'Speed Bin A-B'!E765,'Speed Bin A-B'!E869,'Speed Bin A-B'!E973,'Speed Bin A-B'!E1077,'Speed Bin A-B'!E1181,'Speed Bin A-B'!E1493,'Speed Bin A-B'!E1597,'Speed Bin A-B'!E1701,'Speed Bin A-B'!E1805,'Speed Bin A-B'!E1909)</f>
        <v>2</v>
      </c>
      <c r="F30" s="268">
        <f>SUM('Speed Bin A-B'!F37,'Speed Bin A-B'!F141,'Speed Bin A-B'!F245,'Speed Bin A-B'!F349,'Speed Bin A-B'!F453,'Speed Bin A-B'!F765,'Speed Bin A-B'!F869,'Speed Bin A-B'!F973,'Speed Bin A-B'!F1077,'Speed Bin A-B'!F1181,'Speed Bin A-B'!F1493,'Speed Bin A-B'!F1597,'Speed Bin A-B'!F1701,'Speed Bin A-B'!F1805,'Speed Bin A-B'!F1909)</f>
        <v>5</v>
      </c>
      <c r="G30" s="268">
        <f>SUM('Speed Bin A-B'!G37,'Speed Bin A-B'!G141,'Speed Bin A-B'!G245,'Speed Bin A-B'!G349,'Speed Bin A-B'!G453,'Speed Bin A-B'!G765,'Speed Bin A-B'!G869,'Speed Bin A-B'!G973,'Speed Bin A-B'!G1077,'Speed Bin A-B'!G1181,'Speed Bin A-B'!G1493,'Speed Bin A-B'!G1597,'Speed Bin A-B'!G1701,'Speed Bin A-B'!G1805,'Speed Bin A-B'!G1909)</f>
        <v>4</v>
      </c>
      <c r="H30" s="268">
        <f>SUM('Speed Bin A-B'!H37,'Speed Bin A-B'!H141,'Speed Bin A-B'!H245,'Speed Bin A-B'!H349,'Speed Bin A-B'!H453,'Speed Bin A-B'!H765,'Speed Bin A-B'!H869,'Speed Bin A-B'!H973,'Speed Bin A-B'!H1077,'Speed Bin A-B'!H1181,'Speed Bin A-B'!H1493,'Speed Bin A-B'!H1597,'Speed Bin A-B'!H1701,'Speed Bin A-B'!H1805,'Speed Bin A-B'!H1909)</f>
        <v>5</v>
      </c>
      <c r="I30" s="268">
        <f>SUM('Speed Bin A-B'!I37,'Speed Bin A-B'!I141,'Speed Bin A-B'!I245,'Speed Bin A-B'!I349,'Speed Bin A-B'!I453,'Speed Bin A-B'!I765,'Speed Bin A-B'!I869,'Speed Bin A-B'!I973,'Speed Bin A-B'!I1077,'Speed Bin A-B'!I1181,'Speed Bin A-B'!I1493,'Speed Bin A-B'!I1597,'Speed Bin A-B'!I1701,'Speed Bin A-B'!I1805,'Speed Bin A-B'!I1909)</f>
        <v>3</v>
      </c>
      <c r="J30" s="268">
        <f>SUM('Speed Bin A-B'!J37,'Speed Bin A-B'!J141,'Speed Bin A-B'!J245,'Speed Bin A-B'!J349,'Speed Bin A-B'!J453,'Speed Bin A-B'!J765,'Speed Bin A-B'!J869,'Speed Bin A-B'!J973,'Speed Bin A-B'!J1077,'Speed Bin A-B'!J1181,'Speed Bin A-B'!J1493,'Speed Bin A-B'!J1597,'Speed Bin A-B'!J1701,'Speed Bin A-B'!J1805,'Speed Bin A-B'!J1909)</f>
        <v>2</v>
      </c>
      <c r="K30" s="268">
        <f>SUM('Speed Bin A-B'!K37,'Speed Bin A-B'!K141,'Speed Bin A-B'!K245,'Speed Bin A-B'!K349,'Speed Bin A-B'!K453,'Speed Bin A-B'!K765,'Speed Bin A-B'!K869,'Speed Bin A-B'!K973,'Speed Bin A-B'!K1077,'Speed Bin A-B'!K1181,'Speed Bin A-B'!K1493,'Speed Bin A-B'!K1597,'Speed Bin A-B'!K1701,'Speed Bin A-B'!K1805,'Speed Bin A-B'!K1909)</f>
        <v>0</v>
      </c>
      <c r="L30" s="268">
        <f>SUM('Speed Bin A-B'!L37,'Speed Bin A-B'!L141,'Speed Bin A-B'!L245,'Speed Bin A-B'!L349,'Speed Bin A-B'!L453,'Speed Bin A-B'!L765,'Speed Bin A-B'!L869,'Speed Bin A-B'!L973,'Speed Bin A-B'!L1077,'Speed Bin A-B'!L1181,'Speed Bin A-B'!L1493,'Speed Bin A-B'!L1597,'Speed Bin A-B'!L1701,'Speed Bin A-B'!L1805,'Speed Bin A-B'!L1909)</f>
        <v>0</v>
      </c>
      <c r="M30" s="268">
        <f>SUM('Speed Bin A-B'!M37,'Speed Bin A-B'!M141,'Speed Bin A-B'!M245,'Speed Bin A-B'!M349,'Speed Bin A-B'!M453,'Speed Bin A-B'!M765,'Speed Bin A-B'!M869,'Speed Bin A-B'!M973,'Speed Bin A-B'!M1077,'Speed Bin A-B'!M1181,'Speed Bin A-B'!M1493,'Speed Bin A-B'!M1597,'Speed Bin A-B'!M1701,'Speed Bin A-B'!M1805,'Speed Bin A-B'!M1909)</f>
        <v>0</v>
      </c>
      <c r="N30" s="268">
        <f>SUM('Speed Bin A-B'!N37,'Speed Bin A-B'!N141,'Speed Bin A-B'!N245,'Speed Bin A-B'!N349,'Speed Bin A-B'!N453,'Speed Bin A-B'!N765,'Speed Bin A-B'!N869,'Speed Bin A-B'!N973,'Speed Bin A-B'!N1077,'Speed Bin A-B'!N1181,'Speed Bin A-B'!N1493,'Speed Bin A-B'!N1597,'Speed Bin A-B'!N1701,'Speed Bin A-B'!N1805,'Speed Bin A-B'!N1909)</f>
        <v>0</v>
      </c>
      <c r="O30" s="268">
        <f>SUM('Speed Bin A-B'!O37,'Speed Bin A-B'!O141,'Speed Bin A-B'!O245,'Speed Bin A-B'!O349,'Speed Bin A-B'!O453,'Speed Bin A-B'!O765,'Speed Bin A-B'!O869,'Speed Bin A-B'!O973,'Speed Bin A-B'!O1077,'Speed Bin A-B'!O1181,'Speed Bin A-B'!O1493,'Speed Bin A-B'!O1597,'Speed Bin A-B'!O1701,'Speed Bin A-B'!O1805,'Speed Bin A-B'!O1909)</f>
        <v>0</v>
      </c>
      <c r="P30" s="268">
        <f>SUM('Speed Bin A-B'!P37,'Speed Bin A-B'!P141,'Speed Bin A-B'!P245,'Speed Bin A-B'!P349,'Speed Bin A-B'!P453,'Speed Bin A-B'!P765,'Speed Bin A-B'!P869,'Speed Bin A-B'!P973,'Speed Bin A-B'!P1077,'Speed Bin A-B'!P1181,'Speed Bin A-B'!P1493,'Speed Bin A-B'!P1597,'Speed Bin A-B'!P1701,'Speed Bin A-B'!P1805,'Speed Bin A-B'!P1909)</f>
        <v>0</v>
      </c>
      <c r="Q30" s="268">
        <f>SUM('Speed Bin A-B'!Q37,'Speed Bin A-B'!Q141,'Speed Bin A-B'!Q245,'Speed Bin A-B'!Q349,'Speed Bin A-B'!Q453,'Speed Bin A-B'!Q765,'Speed Bin A-B'!Q869,'Speed Bin A-B'!Q973,'Speed Bin A-B'!Q1077,'Speed Bin A-B'!Q1181,'Speed Bin A-B'!Q1493,'Speed Bin A-B'!Q1597,'Speed Bin A-B'!Q1701,'Speed Bin A-B'!Q1805,'Speed Bin A-B'!Q1909)</f>
        <v>0</v>
      </c>
      <c r="R30" s="268">
        <f>SUM('Speed Bin A-B'!R37,'Speed Bin A-B'!R141,'Speed Bin A-B'!R245,'Speed Bin A-B'!R349,'Speed Bin A-B'!R453,'Speed Bin A-B'!R765,'Speed Bin A-B'!R869,'Speed Bin A-B'!R973,'Speed Bin A-B'!R1077,'Speed Bin A-B'!R1181,'Speed Bin A-B'!R1493,'Speed Bin A-B'!R1597,'Speed Bin A-B'!R1701,'Speed Bin A-B'!R1805,'Speed Bin A-B'!R1909)</f>
        <v>0</v>
      </c>
      <c r="S30" s="268">
        <f>SUM('Speed Bin A-B'!S37,'Speed Bin A-B'!S141,'Speed Bin A-B'!S245,'Speed Bin A-B'!S349,'Speed Bin A-B'!S453,'Speed Bin A-B'!S765,'Speed Bin A-B'!S869,'Speed Bin A-B'!S973,'Speed Bin A-B'!S1077,'Speed Bin A-B'!S1181,'Speed Bin A-B'!S1493,'Speed Bin A-B'!S1597,'Speed Bin A-B'!S1701,'Speed Bin A-B'!S1805,'Speed Bin A-B'!S1909)</f>
        <v>0</v>
      </c>
      <c r="T30" s="268">
        <f>SUM('Speed Bin A-B'!T37,'Speed Bin A-B'!T141,'Speed Bin A-B'!T245,'Speed Bin A-B'!T349,'Speed Bin A-B'!T453,'Speed Bin A-B'!T765,'Speed Bin A-B'!T869,'Speed Bin A-B'!T973,'Speed Bin A-B'!T1077,'Speed Bin A-B'!T1181,'Speed Bin A-B'!T1493,'Speed Bin A-B'!T1597,'Speed Bin A-B'!T1701,'Speed Bin A-B'!T1805,'Speed Bin A-B'!T1909)</f>
        <v>0</v>
      </c>
      <c r="U30" s="268">
        <f>SUM('Speed Bin A-B'!U37,'Speed Bin A-B'!U141,'Speed Bin A-B'!U245,'Speed Bin A-B'!U349,'Speed Bin A-B'!U453,'Speed Bin A-B'!U765,'Speed Bin A-B'!U869,'Speed Bin A-B'!U973,'Speed Bin A-B'!U1077,'Speed Bin A-B'!U1181,'Speed Bin A-B'!U1493,'Speed Bin A-B'!U1597,'Speed Bin A-B'!U1701,'Speed Bin A-B'!U1805,'Speed Bin A-B'!U1909)</f>
        <v>0</v>
      </c>
      <c r="V30" s="269">
        <f>IFERROR(AVERAGE('Speed Bin A-B'!V37,'Speed Bin A-B'!V141,'Speed Bin A-B'!V245,'Speed Bin A-B'!V349,'Speed Bin A-B'!V453,'Speed Bin A-B'!V765,'Speed Bin A-B'!V869,'Speed Bin A-B'!V973,'Speed Bin A-B'!V1077,'Speed Bin A-B'!V1181,'Speed Bin A-B'!V1493,'Speed Bin A-B'!V1597,'Speed Bin A-B'!V1701,'Speed Bin A-B'!V1805,'Speed Bin A-B'!V1909),"-")</f>
        <v>29.216666666666669</v>
      </c>
      <c r="W30" s="269" t="str">
        <f>IFERROR(AVERAGE('Speed Bin A-B'!W37,'Speed Bin A-B'!W141,'Speed Bin A-B'!W245,'Speed Bin A-B'!W349,'Speed Bin A-B'!W453,'Speed Bin A-B'!W765,'Speed Bin A-B'!W869,'Speed Bin A-B'!W973,'Speed Bin A-B'!W1077,'Speed Bin A-B'!W1181,'Speed Bin A-B'!W1493,'Speed Bin A-B'!W1597,'Speed Bin A-B'!W1701,'Speed Bin A-B'!W1805,'Speed Bin A-B'!W1909),"-")</f>
        <v>-</v>
      </c>
      <c r="X30" s="262"/>
      <c r="Y30" s="262"/>
      <c r="Z30" s="268" t="s">
        <v>47</v>
      </c>
      <c r="AA30" s="270">
        <f>SUM(AA10:AA27)</f>
        <v>24</v>
      </c>
      <c r="AB30" s="270">
        <f t="shared" ref="AB30:AS30" si="27">SUM(AB10:AB27)</f>
        <v>111</v>
      </c>
      <c r="AC30" s="270">
        <f t="shared" si="27"/>
        <v>390</v>
      </c>
      <c r="AD30" s="270">
        <f t="shared" si="27"/>
        <v>879</v>
      </c>
      <c r="AE30" s="270">
        <f t="shared" si="27"/>
        <v>718</v>
      </c>
      <c r="AF30" s="270">
        <f t="shared" si="27"/>
        <v>341</v>
      </c>
      <c r="AG30" s="270">
        <f t="shared" si="27"/>
        <v>123</v>
      </c>
      <c r="AH30" s="270">
        <f t="shared" si="27"/>
        <v>32</v>
      </c>
      <c r="AI30" s="270">
        <f t="shared" si="27"/>
        <v>7</v>
      </c>
      <c r="AJ30" s="270">
        <f t="shared" si="27"/>
        <v>4</v>
      </c>
      <c r="AK30" s="270">
        <f t="shared" si="27"/>
        <v>0</v>
      </c>
      <c r="AL30" s="270">
        <f t="shared" si="27"/>
        <v>0</v>
      </c>
      <c r="AM30" s="270">
        <f t="shared" si="27"/>
        <v>0</v>
      </c>
      <c r="AN30" s="270">
        <f t="shared" si="27"/>
        <v>0</v>
      </c>
      <c r="AO30" s="270">
        <f t="shared" si="27"/>
        <v>0</v>
      </c>
      <c r="AP30" s="270">
        <f t="shared" si="27"/>
        <v>0</v>
      </c>
      <c r="AQ30" s="270">
        <f t="shared" si="27"/>
        <v>0</v>
      </c>
      <c r="AR30" s="270">
        <f t="shared" si="27"/>
        <v>0</v>
      </c>
      <c r="AS30" s="270">
        <f t="shared" si="27"/>
        <v>0</v>
      </c>
      <c r="AT30" s="269">
        <f t="shared" si="25"/>
        <v>24.8</v>
      </c>
      <c r="AU30" s="269">
        <f t="shared" si="25"/>
        <v>31.016666666666666</v>
      </c>
    </row>
    <row r="31" spans="1:47" ht="13.8" thickBot="1" x14ac:dyDescent="0.3">
      <c r="A31" s="267">
        <v>0.28125</v>
      </c>
      <c r="B31" s="268">
        <f>SUM('Speed Bin A-B'!B38,'Speed Bin A-B'!B142,'Speed Bin A-B'!B246,'Speed Bin A-B'!B350,'Speed Bin A-B'!B454,'Speed Bin A-B'!B766,'Speed Bin A-B'!B870,'Speed Bin A-B'!B974,'Speed Bin A-B'!B1078,'Speed Bin A-B'!B1182,'Speed Bin A-B'!B1494,'Speed Bin A-B'!B1598,'Speed Bin A-B'!B1702,'Speed Bin A-B'!B1806,'Speed Bin A-B'!B1910)</f>
        <v>8</v>
      </c>
      <c r="C31" s="268">
        <f>SUM('Speed Bin A-B'!C38,'Speed Bin A-B'!C142,'Speed Bin A-B'!C246,'Speed Bin A-B'!C350,'Speed Bin A-B'!C454,'Speed Bin A-B'!C766,'Speed Bin A-B'!C870,'Speed Bin A-B'!C974,'Speed Bin A-B'!C1078,'Speed Bin A-B'!C1182,'Speed Bin A-B'!C1494,'Speed Bin A-B'!C1598,'Speed Bin A-B'!C1702,'Speed Bin A-B'!C1806,'Speed Bin A-B'!C1910)</f>
        <v>0</v>
      </c>
      <c r="D31" s="268">
        <f>SUM('Speed Bin A-B'!D38,'Speed Bin A-B'!D142,'Speed Bin A-B'!D246,'Speed Bin A-B'!D350,'Speed Bin A-B'!D454,'Speed Bin A-B'!D766,'Speed Bin A-B'!D870,'Speed Bin A-B'!D974,'Speed Bin A-B'!D1078,'Speed Bin A-B'!D1182,'Speed Bin A-B'!D1494,'Speed Bin A-B'!D1598,'Speed Bin A-B'!D1702,'Speed Bin A-B'!D1806,'Speed Bin A-B'!D1910)</f>
        <v>1</v>
      </c>
      <c r="E31" s="268">
        <f>SUM('Speed Bin A-B'!E38,'Speed Bin A-B'!E142,'Speed Bin A-B'!E246,'Speed Bin A-B'!E350,'Speed Bin A-B'!E454,'Speed Bin A-B'!E766,'Speed Bin A-B'!E870,'Speed Bin A-B'!E974,'Speed Bin A-B'!E1078,'Speed Bin A-B'!E1182,'Speed Bin A-B'!E1494,'Speed Bin A-B'!E1598,'Speed Bin A-B'!E1702,'Speed Bin A-B'!E1806,'Speed Bin A-B'!E1910)</f>
        <v>0</v>
      </c>
      <c r="F31" s="268">
        <f>SUM('Speed Bin A-B'!F38,'Speed Bin A-B'!F142,'Speed Bin A-B'!F246,'Speed Bin A-B'!F350,'Speed Bin A-B'!F454,'Speed Bin A-B'!F766,'Speed Bin A-B'!F870,'Speed Bin A-B'!F974,'Speed Bin A-B'!F1078,'Speed Bin A-B'!F1182,'Speed Bin A-B'!F1494,'Speed Bin A-B'!F1598,'Speed Bin A-B'!F1702,'Speed Bin A-B'!F1806,'Speed Bin A-B'!F1910)</f>
        <v>1</v>
      </c>
      <c r="G31" s="268">
        <f>SUM('Speed Bin A-B'!G38,'Speed Bin A-B'!G142,'Speed Bin A-B'!G246,'Speed Bin A-B'!G350,'Speed Bin A-B'!G454,'Speed Bin A-B'!G766,'Speed Bin A-B'!G870,'Speed Bin A-B'!G974,'Speed Bin A-B'!G1078,'Speed Bin A-B'!G1182,'Speed Bin A-B'!G1494,'Speed Bin A-B'!G1598,'Speed Bin A-B'!G1702,'Speed Bin A-B'!G1806,'Speed Bin A-B'!G1910)</f>
        <v>2</v>
      </c>
      <c r="H31" s="268">
        <f>SUM('Speed Bin A-B'!H38,'Speed Bin A-B'!H142,'Speed Bin A-B'!H246,'Speed Bin A-B'!H350,'Speed Bin A-B'!H454,'Speed Bin A-B'!H766,'Speed Bin A-B'!H870,'Speed Bin A-B'!H974,'Speed Bin A-B'!H1078,'Speed Bin A-B'!H1182,'Speed Bin A-B'!H1494,'Speed Bin A-B'!H1598,'Speed Bin A-B'!H1702,'Speed Bin A-B'!H1806,'Speed Bin A-B'!H1910)</f>
        <v>4</v>
      </c>
      <c r="I31" s="268">
        <f>SUM('Speed Bin A-B'!I38,'Speed Bin A-B'!I142,'Speed Bin A-B'!I246,'Speed Bin A-B'!I350,'Speed Bin A-B'!I454,'Speed Bin A-B'!I766,'Speed Bin A-B'!I870,'Speed Bin A-B'!I974,'Speed Bin A-B'!I1078,'Speed Bin A-B'!I1182,'Speed Bin A-B'!I1494,'Speed Bin A-B'!I1598,'Speed Bin A-B'!I1702,'Speed Bin A-B'!I1806,'Speed Bin A-B'!I1910)</f>
        <v>0</v>
      </c>
      <c r="J31" s="268">
        <f>SUM('Speed Bin A-B'!J38,'Speed Bin A-B'!J142,'Speed Bin A-B'!J246,'Speed Bin A-B'!J350,'Speed Bin A-B'!J454,'Speed Bin A-B'!J766,'Speed Bin A-B'!J870,'Speed Bin A-B'!J974,'Speed Bin A-B'!J1078,'Speed Bin A-B'!J1182,'Speed Bin A-B'!J1494,'Speed Bin A-B'!J1598,'Speed Bin A-B'!J1702,'Speed Bin A-B'!J1806,'Speed Bin A-B'!J1910)</f>
        <v>0</v>
      </c>
      <c r="K31" s="268">
        <f>SUM('Speed Bin A-B'!K38,'Speed Bin A-B'!K142,'Speed Bin A-B'!K246,'Speed Bin A-B'!K350,'Speed Bin A-B'!K454,'Speed Bin A-B'!K766,'Speed Bin A-B'!K870,'Speed Bin A-B'!K974,'Speed Bin A-B'!K1078,'Speed Bin A-B'!K1182,'Speed Bin A-B'!K1494,'Speed Bin A-B'!K1598,'Speed Bin A-B'!K1702,'Speed Bin A-B'!K1806,'Speed Bin A-B'!K1910)</f>
        <v>0</v>
      </c>
      <c r="L31" s="268">
        <f>SUM('Speed Bin A-B'!L38,'Speed Bin A-B'!L142,'Speed Bin A-B'!L246,'Speed Bin A-B'!L350,'Speed Bin A-B'!L454,'Speed Bin A-B'!L766,'Speed Bin A-B'!L870,'Speed Bin A-B'!L974,'Speed Bin A-B'!L1078,'Speed Bin A-B'!L1182,'Speed Bin A-B'!L1494,'Speed Bin A-B'!L1598,'Speed Bin A-B'!L1702,'Speed Bin A-B'!L1806,'Speed Bin A-B'!L1910)</f>
        <v>0</v>
      </c>
      <c r="M31" s="268">
        <f>SUM('Speed Bin A-B'!M38,'Speed Bin A-B'!M142,'Speed Bin A-B'!M246,'Speed Bin A-B'!M350,'Speed Bin A-B'!M454,'Speed Bin A-B'!M766,'Speed Bin A-B'!M870,'Speed Bin A-B'!M974,'Speed Bin A-B'!M1078,'Speed Bin A-B'!M1182,'Speed Bin A-B'!M1494,'Speed Bin A-B'!M1598,'Speed Bin A-B'!M1702,'Speed Bin A-B'!M1806,'Speed Bin A-B'!M1910)</f>
        <v>0</v>
      </c>
      <c r="N31" s="268">
        <f>SUM('Speed Bin A-B'!N38,'Speed Bin A-B'!N142,'Speed Bin A-B'!N246,'Speed Bin A-B'!N350,'Speed Bin A-B'!N454,'Speed Bin A-B'!N766,'Speed Bin A-B'!N870,'Speed Bin A-B'!N974,'Speed Bin A-B'!N1078,'Speed Bin A-B'!N1182,'Speed Bin A-B'!N1494,'Speed Bin A-B'!N1598,'Speed Bin A-B'!N1702,'Speed Bin A-B'!N1806,'Speed Bin A-B'!N1910)</f>
        <v>0</v>
      </c>
      <c r="O31" s="268">
        <f>SUM('Speed Bin A-B'!O38,'Speed Bin A-B'!O142,'Speed Bin A-B'!O246,'Speed Bin A-B'!O350,'Speed Bin A-B'!O454,'Speed Bin A-B'!O766,'Speed Bin A-B'!O870,'Speed Bin A-B'!O974,'Speed Bin A-B'!O1078,'Speed Bin A-B'!O1182,'Speed Bin A-B'!O1494,'Speed Bin A-B'!O1598,'Speed Bin A-B'!O1702,'Speed Bin A-B'!O1806,'Speed Bin A-B'!O1910)</f>
        <v>0</v>
      </c>
      <c r="P31" s="268">
        <f>SUM('Speed Bin A-B'!P38,'Speed Bin A-B'!P142,'Speed Bin A-B'!P246,'Speed Bin A-B'!P350,'Speed Bin A-B'!P454,'Speed Bin A-B'!P766,'Speed Bin A-B'!P870,'Speed Bin A-B'!P974,'Speed Bin A-B'!P1078,'Speed Bin A-B'!P1182,'Speed Bin A-B'!P1494,'Speed Bin A-B'!P1598,'Speed Bin A-B'!P1702,'Speed Bin A-B'!P1806,'Speed Bin A-B'!P1910)</f>
        <v>0</v>
      </c>
      <c r="Q31" s="268">
        <f>SUM('Speed Bin A-B'!Q38,'Speed Bin A-B'!Q142,'Speed Bin A-B'!Q246,'Speed Bin A-B'!Q350,'Speed Bin A-B'!Q454,'Speed Bin A-B'!Q766,'Speed Bin A-B'!Q870,'Speed Bin A-B'!Q974,'Speed Bin A-B'!Q1078,'Speed Bin A-B'!Q1182,'Speed Bin A-B'!Q1494,'Speed Bin A-B'!Q1598,'Speed Bin A-B'!Q1702,'Speed Bin A-B'!Q1806,'Speed Bin A-B'!Q1910)</f>
        <v>0</v>
      </c>
      <c r="R31" s="268">
        <f>SUM('Speed Bin A-B'!R38,'Speed Bin A-B'!R142,'Speed Bin A-B'!R246,'Speed Bin A-B'!R350,'Speed Bin A-B'!R454,'Speed Bin A-B'!R766,'Speed Bin A-B'!R870,'Speed Bin A-B'!R974,'Speed Bin A-B'!R1078,'Speed Bin A-B'!R1182,'Speed Bin A-B'!R1494,'Speed Bin A-B'!R1598,'Speed Bin A-B'!R1702,'Speed Bin A-B'!R1806,'Speed Bin A-B'!R1910)</f>
        <v>0</v>
      </c>
      <c r="S31" s="268">
        <f>SUM('Speed Bin A-B'!S38,'Speed Bin A-B'!S142,'Speed Bin A-B'!S246,'Speed Bin A-B'!S350,'Speed Bin A-B'!S454,'Speed Bin A-B'!S766,'Speed Bin A-B'!S870,'Speed Bin A-B'!S974,'Speed Bin A-B'!S1078,'Speed Bin A-B'!S1182,'Speed Bin A-B'!S1494,'Speed Bin A-B'!S1598,'Speed Bin A-B'!S1702,'Speed Bin A-B'!S1806,'Speed Bin A-B'!S1910)</f>
        <v>0</v>
      </c>
      <c r="T31" s="268">
        <f>SUM('Speed Bin A-B'!T38,'Speed Bin A-B'!T142,'Speed Bin A-B'!T246,'Speed Bin A-B'!T350,'Speed Bin A-B'!T454,'Speed Bin A-B'!T766,'Speed Bin A-B'!T870,'Speed Bin A-B'!T974,'Speed Bin A-B'!T1078,'Speed Bin A-B'!T1182,'Speed Bin A-B'!T1494,'Speed Bin A-B'!T1598,'Speed Bin A-B'!T1702,'Speed Bin A-B'!T1806,'Speed Bin A-B'!T1910)</f>
        <v>0</v>
      </c>
      <c r="U31" s="268">
        <f>SUM('Speed Bin A-B'!U38,'Speed Bin A-B'!U142,'Speed Bin A-B'!U246,'Speed Bin A-B'!U350,'Speed Bin A-B'!U454,'Speed Bin A-B'!U766,'Speed Bin A-B'!U870,'Speed Bin A-B'!U974,'Speed Bin A-B'!U1078,'Speed Bin A-B'!U1182,'Speed Bin A-B'!U1494,'Speed Bin A-B'!U1598,'Speed Bin A-B'!U1702,'Speed Bin A-B'!U1806,'Speed Bin A-B'!U1910)</f>
        <v>0</v>
      </c>
      <c r="V31" s="269">
        <f>IFERROR(AVERAGE('Speed Bin A-B'!V38,'Speed Bin A-B'!V142,'Speed Bin A-B'!V246,'Speed Bin A-B'!V350,'Speed Bin A-B'!V454,'Speed Bin A-B'!V766,'Speed Bin A-B'!V870,'Speed Bin A-B'!V974,'Speed Bin A-B'!V1078,'Speed Bin A-B'!V1182,'Speed Bin A-B'!V1494,'Speed Bin A-B'!V1598,'Speed Bin A-B'!V1702,'Speed Bin A-B'!V1806,'Speed Bin A-B'!V1910),"-")</f>
        <v>26.839999999999996</v>
      </c>
      <c r="W31" s="269" t="str">
        <f>IFERROR(AVERAGE('Speed Bin A-B'!W38,'Speed Bin A-B'!W142,'Speed Bin A-B'!W246,'Speed Bin A-B'!W350,'Speed Bin A-B'!W454,'Speed Bin A-B'!W766,'Speed Bin A-B'!W870,'Speed Bin A-B'!W974,'Speed Bin A-B'!W1078,'Speed Bin A-B'!W1182,'Speed Bin A-B'!W1494,'Speed Bin A-B'!W1598,'Speed Bin A-B'!W1702,'Speed Bin A-B'!W1806,'Speed Bin A-B'!W1910),"-")</f>
        <v>-</v>
      </c>
      <c r="X31" s="262"/>
      <c r="Y31" s="262"/>
      <c r="Z31" s="276" t="s">
        <v>48</v>
      </c>
      <c r="AA31" s="272">
        <f>SUM(AA4:AA27)</f>
        <v>24</v>
      </c>
      <c r="AB31" s="272">
        <f t="shared" ref="AB31:AS31" si="28">SUM(AB4:AB27)</f>
        <v>112</v>
      </c>
      <c r="AC31" s="272">
        <f t="shared" si="28"/>
        <v>393</v>
      </c>
      <c r="AD31" s="272">
        <f t="shared" si="28"/>
        <v>883</v>
      </c>
      <c r="AE31" s="272">
        <f t="shared" si="28"/>
        <v>722</v>
      </c>
      <c r="AF31" s="272">
        <f t="shared" si="28"/>
        <v>342</v>
      </c>
      <c r="AG31" s="272">
        <f t="shared" si="28"/>
        <v>124</v>
      </c>
      <c r="AH31" s="272">
        <f t="shared" si="28"/>
        <v>33</v>
      </c>
      <c r="AI31" s="272">
        <f t="shared" si="28"/>
        <v>8</v>
      </c>
      <c r="AJ31" s="272">
        <f t="shared" si="28"/>
        <v>5</v>
      </c>
      <c r="AK31" s="272">
        <f t="shared" si="28"/>
        <v>0</v>
      </c>
      <c r="AL31" s="272">
        <f t="shared" si="28"/>
        <v>0</v>
      </c>
      <c r="AM31" s="272">
        <f t="shared" si="28"/>
        <v>0</v>
      </c>
      <c r="AN31" s="272">
        <f t="shared" si="28"/>
        <v>0</v>
      </c>
      <c r="AO31" s="272">
        <f t="shared" si="28"/>
        <v>0</v>
      </c>
      <c r="AP31" s="272">
        <f t="shared" si="28"/>
        <v>0</v>
      </c>
      <c r="AQ31" s="272">
        <f t="shared" si="28"/>
        <v>0</v>
      </c>
      <c r="AR31" s="272">
        <f t="shared" si="28"/>
        <v>0</v>
      </c>
      <c r="AS31" s="272">
        <f t="shared" si="28"/>
        <v>0</v>
      </c>
      <c r="AT31" s="273">
        <f t="shared" si="25"/>
        <v>24.833333333333332</v>
      </c>
      <c r="AU31" s="273">
        <f t="shared" si="25"/>
        <v>31.049999999999997</v>
      </c>
    </row>
    <row r="32" spans="1:47" ht="13.8" thickTop="1" x14ac:dyDescent="0.25">
      <c r="A32" s="267">
        <v>0.29166666666666702</v>
      </c>
      <c r="B32" s="268">
        <f>SUM('Speed Bin A-B'!B39,'Speed Bin A-B'!B143,'Speed Bin A-B'!B247,'Speed Bin A-B'!B351,'Speed Bin A-B'!B455,'Speed Bin A-B'!B767,'Speed Bin A-B'!B871,'Speed Bin A-B'!B975,'Speed Bin A-B'!B1079,'Speed Bin A-B'!B1183,'Speed Bin A-B'!B1495,'Speed Bin A-B'!B1599,'Speed Bin A-B'!B1703,'Speed Bin A-B'!B1807,'Speed Bin A-B'!B1911)</f>
        <v>35</v>
      </c>
      <c r="C32" s="268">
        <f>SUM('Speed Bin A-B'!C39,'Speed Bin A-B'!C143,'Speed Bin A-B'!C247,'Speed Bin A-B'!C351,'Speed Bin A-B'!C455,'Speed Bin A-B'!C767,'Speed Bin A-B'!C871,'Speed Bin A-B'!C975,'Speed Bin A-B'!C1079,'Speed Bin A-B'!C1183,'Speed Bin A-B'!C1495,'Speed Bin A-B'!C1599,'Speed Bin A-B'!C1703,'Speed Bin A-B'!C1807,'Speed Bin A-B'!C1911)</f>
        <v>2</v>
      </c>
      <c r="D32" s="268">
        <f>SUM('Speed Bin A-B'!D39,'Speed Bin A-B'!D143,'Speed Bin A-B'!D247,'Speed Bin A-B'!D351,'Speed Bin A-B'!D455,'Speed Bin A-B'!D767,'Speed Bin A-B'!D871,'Speed Bin A-B'!D975,'Speed Bin A-B'!D1079,'Speed Bin A-B'!D1183,'Speed Bin A-B'!D1495,'Speed Bin A-B'!D1599,'Speed Bin A-B'!D1703,'Speed Bin A-B'!D1807,'Speed Bin A-B'!D1911)</f>
        <v>3</v>
      </c>
      <c r="E32" s="268">
        <f>SUM('Speed Bin A-B'!E39,'Speed Bin A-B'!E143,'Speed Bin A-B'!E247,'Speed Bin A-B'!E351,'Speed Bin A-B'!E455,'Speed Bin A-B'!E767,'Speed Bin A-B'!E871,'Speed Bin A-B'!E975,'Speed Bin A-B'!E1079,'Speed Bin A-B'!E1183,'Speed Bin A-B'!E1495,'Speed Bin A-B'!E1599,'Speed Bin A-B'!E1703,'Speed Bin A-B'!E1807,'Speed Bin A-B'!E1911)</f>
        <v>6</v>
      </c>
      <c r="F32" s="268">
        <f>SUM('Speed Bin A-B'!F39,'Speed Bin A-B'!F143,'Speed Bin A-B'!F247,'Speed Bin A-B'!F351,'Speed Bin A-B'!F455,'Speed Bin A-B'!F767,'Speed Bin A-B'!F871,'Speed Bin A-B'!F975,'Speed Bin A-B'!F1079,'Speed Bin A-B'!F1183,'Speed Bin A-B'!F1495,'Speed Bin A-B'!F1599,'Speed Bin A-B'!F1703,'Speed Bin A-B'!F1807,'Speed Bin A-B'!F1911)</f>
        <v>14</v>
      </c>
      <c r="G32" s="268">
        <f>SUM('Speed Bin A-B'!G39,'Speed Bin A-B'!G143,'Speed Bin A-B'!G247,'Speed Bin A-B'!G351,'Speed Bin A-B'!G455,'Speed Bin A-B'!G767,'Speed Bin A-B'!G871,'Speed Bin A-B'!G975,'Speed Bin A-B'!G1079,'Speed Bin A-B'!G1183,'Speed Bin A-B'!G1495,'Speed Bin A-B'!G1599,'Speed Bin A-B'!G1703,'Speed Bin A-B'!G1807,'Speed Bin A-B'!G1911)</f>
        <v>3</v>
      </c>
      <c r="H32" s="268">
        <f>SUM('Speed Bin A-B'!H39,'Speed Bin A-B'!H143,'Speed Bin A-B'!H247,'Speed Bin A-B'!H351,'Speed Bin A-B'!H455,'Speed Bin A-B'!H767,'Speed Bin A-B'!H871,'Speed Bin A-B'!H975,'Speed Bin A-B'!H1079,'Speed Bin A-B'!H1183,'Speed Bin A-B'!H1495,'Speed Bin A-B'!H1599,'Speed Bin A-B'!H1703,'Speed Bin A-B'!H1807,'Speed Bin A-B'!H1911)</f>
        <v>3</v>
      </c>
      <c r="I32" s="268">
        <f>SUM('Speed Bin A-B'!I39,'Speed Bin A-B'!I143,'Speed Bin A-B'!I247,'Speed Bin A-B'!I351,'Speed Bin A-B'!I455,'Speed Bin A-B'!I767,'Speed Bin A-B'!I871,'Speed Bin A-B'!I975,'Speed Bin A-B'!I1079,'Speed Bin A-B'!I1183,'Speed Bin A-B'!I1495,'Speed Bin A-B'!I1599,'Speed Bin A-B'!I1703,'Speed Bin A-B'!I1807,'Speed Bin A-B'!I1911)</f>
        <v>2</v>
      </c>
      <c r="J32" s="268">
        <f>SUM('Speed Bin A-B'!J39,'Speed Bin A-B'!J143,'Speed Bin A-B'!J247,'Speed Bin A-B'!J351,'Speed Bin A-B'!J455,'Speed Bin A-B'!J767,'Speed Bin A-B'!J871,'Speed Bin A-B'!J975,'Speed Bin A-B'!J1079,'Speed Bin A-B'!J1183,'Speed Bin A-B'!J1495,'Speed Bin A-B'!J1599,'Speed Bin A-B'!J1703,'Speed Bin A-B'!J1807,'Speed Bin A-B'!J1911)</f>
        <v>1</v>
      </c>
      <c r="K32" s="268">
        <f>SUM('Speed Bin A-B'!K39,'Speed Bin A-B'!K143,'Speed Bin A-B'!K247,'Speed Bin A-B'!K351,'Speed Bin A-B'!K455,'Speed Bin A-B'!K767,'Speed Bin A-B'!K871,'Speed Bin A-B'!K975,'Speed Bin A-B'!K1079,'Speed Bin A-B'!K1183,'Speed Bin A-B'!K1495,'Speed Bin A-B'!K1599,'Speed Bin A-B'!K1703,'Speed Bin A-B'!K1807,'Speed Bin A-B'!K1911)</f>
        <v>1</v>
      </c>
      <c r="L32" s="268">
        <f>SUM('Speed Bin A-B'!L39,'Speed Bin A-B'!L143,'Speed Bin A-B'!L247,'Speed Bin A-B'!L351,'Speed Bin A-B'!L455,'Speed Bin A-B'!L767,'Speed Bin A-B'!L871,'Speed Bin A-B'!L975,'Speed Bin A-B'!L1079,'Speed Bin A-B'!L1183,'Speed Bin A-B'!L1495,'Speed Bin A-B'!L1599,'Speed Bin A-B'!L1703,'Speed Bin A-B'!L1807,'Speed Bin A-B'!L1911)</f>
        <v>0</v>
      </c>
      <c r="M32" s="268">
        <f>SUM('Speed Bin A-B'!M39,'Speed Bin A-B'!M143,'Speed Bin A-B'!M247,'Speed Bin A-B'!M351,'Speed Bin A-B'!M455,'Speed Bin A-B'!M767,'Speed Bin A-B'!M871,'Speed Bin A-B'!M975,'Speed Bin A-B'!M1079,'Speed Bin A-B'!M1183,'Speed Bin A-B'!M1495,'Speed Bin A-B'!M1599,'Speed Bin A-B'!M1703,'Speed Bin A-B'!M1807,'Speed Bin A-B'!M1911)</f>
        <v>0</v>
      </c>
      <c r="N32" s="268">
        <f>SUM('Speed Bin A-B'!N39,'Speed Bin A-B'!N143,'Speed Bin A-B'!N247,'Speed Bin A-B'!N351,'Speed Bin A-B'!N455,'Speed Bin A-B'!N767,'Speed Bin A-B'!N871,'Speed Bin A-B'!N975,'Speed Bin A-B'!N1079,'Speed Bin A-B'!N1183,'Speed Bin A-B'!N1495,'Speed Bin A-B'!N1599,'Speed Bin A-B'!N1703,'Speed Bin A-B'!N1807,'Speed Bin A-B'!N1911)</f>
        <v>0</v>
      </c>
      <c r="O32" s="268">
        <f>SUM('Speed Bin A-B'!O39,'Speed Bin A-B'!O143,'Speed Bin A-B'!O247,'Speed Bin A-B'!O351,'Speed Bin A-B'!O455,'Speed Bin A-B'!O767,'Speed Bin A-B'!O871,'Speed Bin A-B'!O975,'Speed Bin A-B'!O1079,'Speed Bin A-B'!O1183,'Speed Bin A-B'!O1495,'Speed Bin A-B'!O1599,'Speed Bin A-B'!O1703,'Speed Bin A-B'!O1807,'Speed Bin A-B'!O1911)</f>
        <v>0</v>
      </c>
      <c r="P32" s="268">
        <f>SUM('Speed Bin A-B'!P39,'Speed Bin A-B'!P143,'Speed Bin A-B'!P247,'Speed Bin A-B'!P351,'Speed Bin A-B'!P455,'Speed Bin A-B'!P767,'Speed Bin A-B'!P871,'Speed Bin A-B'!P975,'Speed Bin A-B'!P1079,'Speed Bin A-B'!P1183,'Speed Bin A-B'!P1495,'Speed Bin A-B'!P1599,'Speed Bin A-B'!P1703,'Speed Bin A-B'!P1807,'Speed Bin A-B'!P1911)</f>
        <v>0</v>
      </c>
      <c r="Q32" s="268">
        <f>SUM('Speed Bin A-B'!Q39,'Speed Bin A-B'!Q143,'Speed Bin A-B'!Q247,'Speed Bin A-B'!Q351,'Speed Bin A-B'!Q455,'Speed Bin A-B'!Q767,'Speed Bin A-B'!Q871,'Speed Bin A-B'!Q975,'Speed Bin A-B'!Q1079,'Speed Bin A-B'!Q1183,'Speed Bin A-B'!Q1495,'Speed Bin A-B'!Q1599,'Speed Bin A-B'!Q1703,'Speed Bin A-B'!Q1807,'Speed Bin A-B'!Q1911)</f>
        <v>0</v>
      </c>
      <c r="R32" s="268">
        <f>SUM('Speed Bin A-B'!R39,'Speed Bin A-B'!R143,'Speed Bin A-B'!R247,'Speed Bin A-B'!R351,'Speed Bin A-B'!R455,'Speed Bin A-B'!R767,'Speed Bin A-B'!R871,'Speed Bin A-B'!R975,'Speed Bin A-B'!R1079,'Speed Bin A-B'!R1183,'Speed Bin A-B'!R1495,'Speed Bin A-B'!R1599,'Speed Bin A-B'!R1703,'Speed Bin A-B'!R1807,'Speed Bin A-B'!R1911)</f>
        <v>0</v>
      </c>
      <c r="S32" s="268">
        <f>SUM('Speed Bin A-B'!S39,'Speed Bin A-B'!S143,'Speed Bin A-B'!S247,'Speed Bin A-B'!S351,'Speed Bin A-B'!S455,'Speed Bin A-B'!S767,'Speed Bin A-B'!S871,'Speed Bin A-B'!S975,'Speed Bin A-B'!S1079,'Speed Bin A-B'!S1183,'Speed Bin A-B'!S1495,'Speed Bin A-B'!S1599,'Speed Bin A-B'!S1703,'Speed Bin A-B'!S1807,'Speed Bin A-B'!S1911)</f>
        <v>0</v>
      </c>
      <c r="T32" s="268">
        <f>SUM('Speed Bin A-B'!T39,'Speed Bin A-B'!T143,'Speed Bin A-B'!T247,'Speed Bin A-B'!T351,'Speed Bin A-B'!T455,'Speed Bin A-B'!T767,'Speed Bin A-B'!T871,'Speed Bin A-B'!T975,'Speed Bin A-B'!T1079,'Speed Bin A-B'!T1183,'Speed Bin A-B'!T1495,'Speed Bin A-B'!T1599,'Speed Bin A-B'!T1703,'Speed Bin A-B'!T1807,'Speed Bin A-B'!T1911)</f>
        <v>0</v>
      </c>
      <c r="U32" s="268">
        <f>SUM('Speed Bin A-B'!U39,'Speed Bin A-B'!U143,'Speed Bin A-B'!U247,'Speed Bin A-B'!U351,'Speed Bin A-B'!U455,'Speed Bin A-B'!U767,'Speed Bin A-B'!U871,'Speed Bin A-B'!U975,'Speed Bin A-B'!U1079,'Speed Bin A-B'!U1183,'Speed Bin A-B'!U1495,'Speed Bin A-B'!U1599,'Speed Bin A-B'!U1703,'Speed Bin A-B'!U1807,'Speed Bin A-B'!U1911)</f>
        <v>0</v>
      </c>
      <c r="V32" s="269">
        <f>IFERROR(AVERAGE('Speed Bin A-B'!V39,'Speed Bin A-B'!V143,'Speed Bin A-B'!V247,'Speed Bin A-B'!V351,'Speed Bin A-B'!V455,'Speed Bin A-B'!V767,'Speed Bin A-B'!V871,'Speed Bin A-B'!V975,'Speed Bin A-B'!V1079,'Speed Bin A-B'!V1183,'Speed Bin A-B'!V1495,'Speed Bin A-B'!V1599,'Speed Bin A-B'!V1703,'Speed Bin A-B'!V1807,'Speed Bin A-B'!V1911),"-")</f>
        <v>24.233333333333334</v>
      </c>
      <c r="W32" s="269" t="str">
        <f>IFERROR(AVERAGE('Speed Bin A-B'!W39,'Speed Bin A-B'!W143,'Speed Bin A-B'!W247,'Speed Bin A-B'!W351,'Speed Bin A-B'!W455,'Speed Bin A-B'!W767,'Speed Bin A-B'!W871,'Speed Bin A-B'!W975,'Speed Bin A-B'!W1079,'Speed Bin A-B'!W1183,'Speed Bin A-B'!W1495,'Speed Bin A-B'!W1599,'Speed Bin A-B'!W1703,'Speed Bin A-B'!W1807,'Speed Bin A-B'!W1911),"-")</f>
        <v>-</v>
      </c>
      <c r="X32" s="262"/>
      <c r="Y32" s="262"/>
      <c r="Z32" s="262"/>
      <c r="AT32" s="262"/>
      <c r="AU32" s="262"/>
    </row>
    <row r="33" spans="1:25" x14ac:dyDescent="0.25">
      <c r="A33" s="267">
        <v>0.30208333333333298</v>
      </c>
      <c r="B33" s="268">
        <f>SUM('Speed Bin A-B'!B40,'Speed Bin A-B'!B144,'Speed Bin A-B'!B248,'Speed Bin A-B'!B352,'Speed Bin A-B'!B456,'Speed Bin A-B'!B768,'Speed Bin A-B'!B872,'Speed Bin A-B'!B976,'Speed Bin A-B'!B1080,'Speed Bin A-B'!B1184,'Speed Bin A-B'!B1496,'Speed Bin A-B'!B1600,'Speed Bin A-B'!B1704,'Speed Bin A-B'!B1808,'Speed Bin A-B'!B1912)</f>
        <v>67</v>
      </c>
      <c r="C33" s="268">
        <f>SUM('Speed Bin A-B'!C40,'Speed Bin A-B'!C144,'Speed Bin A-B'!C248,'Speed Bin A-B'!C352,'Speed Bin A-B'!C456,'Speed Bin A-B'!C768,'Speed Bin A-B'!C872,'Speed Bin A-B'!C976,'Speed Bin A-B'!C1080,'Speed Bin A-B'!C1184,'Speed Bin A-B'!C1496,'Speed Bin A-B'!C1600,'Speed Bin A-B'!C1704,'Speed Bin A-B'!C1808,'Speed Bin A-B'!C1912)</f>
        <v>1</v>
      </c>
      <c r="D33" s="268">
        <f>SUM('Speed Bin A-B'!D40,'Speed Bin A-B'!D144,'Speed Bin A-B'!D248,'Speed Bin A-B'!D352,'Speed Bin A-B'!D456,'Speed Bin A-B'!D768,'Speed Bin A-B'!D872,'Speed Bin A-B'!D976,'Speed Bin A-B'!D1080,'Speed Bin A-B'!D1184,'Speed Bin A-B'!D1496,'Speed Bin A-B'!D1600,'Speed Bin A-B'!D1704,'Speed Bin A-B'!D1808,'Speed Bin A-B'!D1912)</f>
        <v>5</v>
      </c>
      <c r="E33" s="268">
        <f>SUM('Speed Bin A-B'!E40,'Speed Bin A-B'!E144,'Speed Bin A-B'!E248,'Speed Bin A-B'!E352,'Speed Bin A-B'!E456,'Speed Bin A-B'!E768,'Speed Bin A-B'!E872,'Speed Bin A-B'!E976,'Speed Bin A-B'!E1080,'Speed Bin A-B'!E1184,'Speed Bin A-B'!E1496,'Speed Bin A-B'!E1600,'Speed Bin A-B'!E1704,'Speed Bin A-B'!E1808,'Speed Bin A-B'!E1912)</f>
        <v>6</v>
      </c>
      <c r="F33" s="268">
        <f>SUM('Speed Bin A-B'!F40,'Speed Bin A-B'!F144,'Speed Bin A-B'!F248,'Speed Bin A-B'!F352,'Speed Bin A-B'!F456,'Speed Bin A-B'!F768,'Speed Bin A-B'!F872,'Speed Bin A-B'!F976,'Speed Bin A-B'!F1080,'Speed Bin A-B'!F1184,'Speed Bin A-B'!F1496,'Speed Bin A-B'!F1600,'Speed Bin A-B'!F1704,'Speed Bin A-B'!F1808,'Speed Bin A-B'!F1912)</f>
        <v>26</v>
      </c>
      <c r="G33" s="268">
        <f>SUM('Speed Bin A-B'!G40,'Speed Bin A-B'!G144,'Speed Bin A-B'!G248,'Speed Bin A-B'!G352,'Speed Bin A-B'!G456,'Speed Bin A-B'!G768,'Speed Bin A-B'!G872,'Speed Bin A-B'!G976,'Speed Bin A-B'!G1080,'Speed Bin A-B'!G1184,'Speed Bin A-B'!G1496,'Speed Bin A-B'!G1600,'Speed Bin A-B'!G1704,'Speed Bin A-B'!G1808,'Speed Bin A-B'!G1912)</f>
        <v>11</v>
      </c>
      <c r="H33" s="268">
        <f>SUM('Speed Bin A-B'!H40,'Speed Bin A-B'!H144,'Speed Bin A-B'!H248,'Speed Bin A-B'!H352,'Speed Bin A-B'!H456,'Speed Bin A-B'!H768,'Speed Bin A-B'!H872,'Speed Bin A-B'!H976,'Speed Bin A-B'!H1080,'Speed Bin A-B'!H1184,'Speed Bin A-B'!H1496,'Speed Bin A-B'!H1600,'Speed Bin A-B'!H1704,'Speed Bin A-B'!H1808,'Speed Bin A-B'!H1912)</f>
        <v>13</v>
      </c>
      <c r="I33" s="268">
        <f>SUM('Speed Bin A-B'!I40,'Speed Bin A-B'!I144,'Speed Bin A-B'!I248,'Speed Bin A-B'!I352,'Speed Bin A-B'!I456,'Speed Bin A-B'!I768,'Speed Bin A-B'!I872,'Speed Bin A-B'!I976,'Speed Bin A-B'!I1080,'Speed Bin A-B'!I1184,'Speed Bin A-B'!I1496,'Speed Bin A-B'!I1600,'Speed Bin A-B'!I1704,'Speed Bin A-B'!I1808,'Speed Bin A-B'!I1912)</f>
        <v>5</v>
      </c>
      <c r="J33" s="268">
        <f>SUM('Speed Bin A-B'!J40,'Speed Bin A-B'!J144,'Speed Bin A-B'!J248,'Speed Bin A-B'!J352,'Speed Bin A-B'!J456,'Speed Bin A-B'!J768,'Speed Bin A-B'!J872,'Speed Bin A-B'!J976,'Speed Bin A-B'!J1080,'Speed Bin A-B'!J1184,'Speed Bin A-B'!J1496,'Speed Bin A-B'!J1600,'Speed Bin A-B'!J1704,'Speed Bin A-B'!J1808,'Speed Bin A-B'!J1912)</f>
        <v>0</v>
      </c>
      <c r="K33" s="268">
        <f>SUM('Speed Bin A-B'!K40,'Speed Bin A-B'!K144,'Speed Bin A-B'!K248,'Speed Bin A-B'!K352,'Speed Bin A-B'!K456,'Speed Bin A-B'!K768,'Speed Bin A-B'!K872,'Speed Bin A-B'!K976,'Speed Bin A-B'!K1080,'Speed Bin A-B'!K1184,'Speed Bin A-B'!K1496,'Speed Bin A-B'!K1600,'Speed Bin A-B'!K1704,'Speed Bin A-B'!K1808,'Speed Bin A-B'!K1912)</f>
        <v>0</v>
      </c>
      <c r="L33" s="268">
        <f>SUM('Speed Bin A-B'!L40,'Speed Bin A-B'!L144,'Speed Bin A-B'!L248,'Speed Bin A-B'!L352,'Speed Bin A-B'!L456,'Speed Bin A-B'!L768,'Speed Bin A-B'!L872,'Speed Bin A-B'!L976,'Speed Bin A-B'!L1080,'Speed Bin A-B'!L1184,'Speed Bin A-B'!L1496,'Speed Bin A-B'!L1600,'Speed Bin A-B'!L1704,'Speed Bin A-B'!L1808,'Speed Bin A-B'!L1912)</f>
        <v>0</v>
      </c>
      <c r="M33" s="268">
        <f>SUM('Speed Bin A-B'!M40,'Speed Bin A-B'!M144,'Speed Bin A-B'!M248,'Speed Bin A-B'!M352,'Speed Bin A-B'!M456,'Speed Bin A-B'!M768,'Speed Bin A-B'!M872,'Speed Bin A-B'!M976,'Speed Bin A-B'!M1080,'Speed Bin A-B'!M1184,'Speed Bin A-B'!M1496,'Speed Bin A-B'!M1600,'Speed Bin A-B'!M1704,'Speed Bin A-B'!M1808,'Speed Bin A-B'!M1912)</f>
        <v>0</v>
      </c>
      <c r="N33" s="268">
        <f>SUM('Speed Bin A-B'!N40,'Speed Bin A-B'!N144,'Speed Bin A-B'!N248,'Speed Bin A-B'!N352,'Speed Bin A-B'!N456,'Speed Bin A-B'!N768,'Speed Bin A-B'!N872,'Speed Bin A-B'!N976,'Speed Bin A-B'!N1080,'Speed Bin A-B'!N1184,'Speed Bin A-B'!N1496,'Speed Bin A-B'!N1600,'Speed Bin A-B'!N1704,'Speed Bin A-B'!N1808,'Speed Bin A-B'!N1912)</f>
        <v>0</v>
      </c>
      <c r="O33" s="268">
        <f>SUM('Speed Bin A-B'!O40,'Speed Bin A-B'!O144,'Speed Bin A-B'!O248,'Speed Bin A-B'!O352,'Speed Bin A-B'!O456,'Speed Bin A-B'!O768,'Speed Bin A-B'!O872,'Speed Bin A-B'!O976,'Speed Bin A-B'!O1080,'Speed Bin A-B'!O1184,'Speed Bin A-B'!O1496,'Speed Bin A-B'!O1600,'Speed Bin A-B'!O1704,'Speed Bin A-B'!O1808,'Speed Bin A-B'!O1912)</f>
        <v>0</v>
      </c>
      <c r="P33" s="268">
        <f>SUM('Speed Bin A-B'!P40,'Speed Bin A-B'!P144,'Speed Bin A-B'!P248,'Speed Bin A-B'!P352,'Speed Bin A-B'!P456,'Speed Bin A-B'!P768,'Speed Bin A-B'!P872,'Speed Bin A-B'!P976,'Speed Bin A-B'!P1080,'Speed Bin A-B'!P1184,'Speed Bin A-B'!P1496,'Speed Bin A-B'!P1600,'Speed Bin A-B'!P1704,'Speed Bin A-B'!P1808,'Speed Bin A-B'!P1912)</f>
        <v>0</v>
      </c>
      <c r="Q33" s="268">
        <f>SUM('Speed Bin A-B'!Q40,'Speed Bin A-B'!Q144,'Speed Bin A-B'!Q248,'Speed Bin A-B'!Q352,'Speed Bin A-B'!Q456,'Speed Bin A-B'!Q768,'Speed Bin A-B'!Q872,'Speed Bin A-B'!Q976,'Speed Bin A-B'!Q1080,'Speed Bin A-B'!Q1184,'Speed Bin A-B'!Q1496,'Speed Bin A-B'!Q1600,'Speed Bin A-B'!Q1704,'Speed Bin A-B'!Q1808,'Speed Bin A-B'!Q1912)</f>
        <v>0</v>
      </c>
      <c r="R33" s="268">
        <f>SUM('Speed Bin A-B'!R40,'Speed Bin A-B'!R144,'Speed Bin A-B'!R248,'Speed Bin A-B'!R352,'Speed Bin A-B'!R456,'Speed Bin A-B'!R768,'Speed Bin A-B'!R872,'Speed Bin A-B'!R976,'Speed Bin A-B'!R1080,'Speed Bin A-B'!R1184,'Speed Bin A-B'!R1496,'Speed Bin A-B'!R1600,'Speed Bin A-B'!R1704,'Speed Bin A-B'!R1808,'Speed Bin A-B'!R1912)</f>
        <v>0</v>
      </c>
      <c r="S33" s="268">
        <f>SUM('Speed Bin A-B'!S40,'Speed Bin A-B'!S144,'Speed Bin A-B'!S248,'Speed Bin A-B'!S352,'Speed Bin A-B'!S456,'Speed Bin A-B'!S768,'Speed Bin A-B'!S872,'Speed Bin A-B'!S976,'Speed Bin A-B'!S1080,'Speed Bin A-B'!S1184,'Speed Bin A-B'!S1496,'Speed Bin A-B'!S1600,'Speed Bin A-B'!S1704,'Speed Bin A-B'!S1808,'Speed Bin A-B'!S1912)</f>
        <v>0</v>
      </c>
      <c r="T33" s="268">
        <f>SUM('Speed Bin A-B'!T40,'Speed Bin A-B'!T144,'Speed Bin A-B'!T248,'Speed Bin A-B'!T352,'Speed Bin A-B'!T456,'Speed Bin A-B'!T768,'Speed Bin A-B'!T872,'Speed Bin A-B'!T976,'Speed Bin A-B'!T1080,'Speed Bin A-B'!T1184,'Speed Bin A-B'!T1496,'Speed Bin A-B'!T1600,'Speed Bin A-B'!T1704,'Speed Bin A-B'!T1808,'Speed Bin A-B'!T1912)</f>
        <v>0</v>
      </c>
      <c r="U33" s="268">
        <f>SUM('Speed Bin A-B'!U40,'Speed Bin A-B'!U144,'Speed Bin A-B'!U248,'Speed Bin A-B'!U352,'Speed Bin A-B'!U456,'Speed Bin A-B'!U768,'Speed Bin A-B'!U872,'Speed Bin A-B'!U976,'Speed Bin A-B'!U1080,'Speed Bin A-B'!U1184,'Speed Bin A-B'!U1496,'Speed Bin A-B'!U1600,'Speed Bin A-B'!U1704,'Speed Bin A-B'!U1808,'Speed Bin A-B'!U1912)</f>
        <v>0</v>
      </c>
      <c r="V33" s="269">
        <f>IFERROR(AVERAGE('Speed Bin A-B'!V40,'Speed Bin A-B'!V144,'Speed Bin A-B'!V248,'Speed Bin A-B'!V352,'Speed Bin A-B'!V456,'Speed Bin A-B'!V768,'Speed Bin A-B'!V872,'Speed Bin A-B'!V976,'Speed Bin A-B'!V1080,'Speed Bin A-B'!V1184,'Speed Bin A-B'!V1496,'Speed Bin A-B'!V1600,'Speed Bin A-B'!V1704,'Speed Bin A-B'!V1808,'Speed Bin A-B'!V1912),"-")</f>
        <v>25.083333333333332</v>
      </c>
      <c r="W33" s="269">
        <f>IFERROR(AVERAGE('Speed Bin A-B'!W40,'Speed Bin A-B'!W144,'Speed Bin A-B'!W248,'Speed Bin A-B'!W352,'Speed Bin A-B'!W456,'Speed Bin A-B'!W768,'Speed Bin A-B'!W872,'Speed Bin A-B'!W976,'Speed Bin A-B'!W1080,'Speed Bin A-B'!W1184,'Speed Bin A-B'!W1496,'Speed Bin A-B'!W1600,'Speed Bin A-B'!W1704,'Speed Bin A-B'!W1808,'Speed Bin A-B'!W1912),"-")</f>
        <v>31.25</v>
      </c>
      <c r="X33" s="262"/>
      <c r="Y33" s="262"/>
    </row>
    <row r="34" spans="1:25" x14ac:dyDescent="0.25">
      <c r="A34" s="267">
        <v>0.3125</v>
      </c>
      <c r="B34" s="268">
        <f>SUM('Speed Bin A-B'!B41,'Speed Bin A-B'!B145,'Speed Bin A-B'!B249,'Speed Bin A-B'!B353,'Speed Bin A-B'!B457,'Speed Bin A-B'!B769,'Speed Bin A-B'!B873,'Speed Bin A-B'!B977,'Speed Bin A-B'!B1081,'Speed Bin A-B'!B1185,'Speed Bin A-B'!B1497,'Speed Bin A-B'!B1601,'Speed Bin A-B'!B1705,'Speed Bin A-B'!B1809,'Speed Bin A-B'!B1913)</f>
        <v>64</v>
      </c>
      <c r="C34" s="268">
        <f>SUM('Speed Bin A-B'!C41,'Speed Bin A-B'!C145,'Speed Bin A-B'!C249,'Speed Bin A-B'!C353,'Speed Bin A-B'!C457,'Speed Bin A-B'!C769,'Speed Bin A-B'!C873,'Speed Bin A-B'!C977,'Speed Bin A-B'!C1081,'Speed Bin A-B'!C1185,'Speed Bin A-B'!C1497,'Speed Bin A-B'!C1601,'Speed Bin A-B'!C1705,'Speed Bin A-B'!C1809,'Speed Bin A-B'!C1913)</f>
        <v>0</v>
      </c>
      <c r="D34" s="268">
        <f>SUM('Speed Bin A-B'!D41,'Speed Bin A-B'!D145,'Speed Bin A-B'!D249,'Speed Bin A-B'!D353,'Speed Bin A-B'!D457,'Speed Bin A-B'!D769,'Speed Bin A-B'!D873,'Speed Bin A-B'!D977,'Speed Bin A-B'!D1081,'Speed Bin A-B'!D1185,'Speed Bin A-B'!D1497,'Speed Bin A-B'!D1601,'Speed Bin A-B'!D1705,'Speed Bin A-B'!D1809,'Speed Bin A-B'!D1913)</f>
        <v>4</v>
      </c>
      <c r="E34" s="268">
        <f>SUM('Speed Bin A-B'!E41,'Speed Bin A-B'!E145,'Speed Bin A-B'!E249,'Speed Bin A-B'!E353,'Speed Bin A-B'!E457,'Speed Bin A-B'!E769,'Speed Bin A-B'!E873,'Speed Bin A-B'!E977,'Speed Bin A-B'!E1081,'Speed Bin A-B'!E1185,'Speed Bin A-B'!E1497,'Speed Bin A-B'!E1601,'Speed Bin A-B'!E1705,'Speed Bin A-B'!E1809,'Speed Bin A-B'!E1913)</f>
        <v>9</v>
      </c>
      <c r="F34" s="268">
        <f>SUM('Speed Bin A-B'!F41,'Speed Bin A-B'!F145,'Speed Bin A-B'!F249,'Speed Bin A-B'!F353,'Speed Bin A-B'!F457,'Speed Bin A-B'!F769,'Speed Bin A-B'!F873,'Speed Bin A-B'!F977,'Speed Bin A-B'!F1081,'Speed Bin A-B'!F1185,'Speed Bin A-B'!F1497,'Speed Bin A-B'!F1601,'Speed Bin A-B'!F1705,'Speed Bin A-B'!F1809,'Speed Bin A-B'!F1913)</f>
        <v>29</v>
      </c>
      <c r="G34" s="268">
        <f>SUM('Speed Bin A-B'!G41,'Speed Bin A-B'!G145,'Speed Bin A-B'!G249,'Speed Bin A-B'!G353,'Speed Bin A-B'!G457,'Speed Bin A-B'!G769,'Speed Bin A-B'!G873,'Speed Bin A-B'!G977,'Speed Bin A-B'!G1081,'Speed Bin A-B'!G1185,'Speed Bin A-B'!G1497,'Speed Bin A-B'!G1601,'Speed Bin A-B'!G1705,'Speed Bin A-B'!G1809,'Speed Bin A-B'!G1913)</f>
        <v>15</v>
      </c>
      <c r="H34" s="268">
        <f>SUM('Speed Bin A-B'!H41,'Speed Bin A-B'!H145,'Speed Bin A-B'!H249,'Speed Bin A-B'!H353,'Speed Bin A-B'!H457,'Speed Bin A-B'!H769,'Speed Bin A-B'!H873,'Speed Bin A-B'!H977,'Speed Bin A-B'!H1081,'Speed Bin A-B'!H1185,'Speed Bin A-B'!H1497,'Speed Bin A-B'!H1601,'Speed Bin A-B'!H1705,'Speed Bin A-B'!H1809,'Speed Bin A-B'!H1913)</f>
        <v>5</v>
      </c>
      <c r="I34" s="268">
        <f>SUM('Speed Bin A-B'!I41,'Speed Bin A-B'!I145,'Speed Bin A-B'!I249,'Speed Bin A-B'!I353,'Speed Bin A-B'!I457,'Speed Bin A-B'!I769,'Speed Bin A-B'!I873,'Speed Bin A-B'!I977,'Speed Bin A-B'!I1081,'Speed Bin A-B'!I1185,'Speed Bin A-B'!I1497,'Speed Bin A-B'!I1601,'Speed Bin A-B'!I1705,'Speed Bin A-B'!I1809,'Speed Bin A-B'!I1913)</f>
        <v>2</v>
      </c>
      <c r="J34" s="268">
        <f>SUM('Speed Bin A-B'!J41,'Speed Bin A-B'!J145,'Speed Bin A-B'!J249,'Speed Bin A-B'!J353,'Speed Bin A-B'!J457,'Speed Bin A-B'!J769,'Speed Bin A-B'!J873,'Speed Bin A-B'!J977,'Speed Bin A-B'!J1081,'Speed Bin A-B'!J1185,'Speed Bin A-B'!J1497,'Speed Bin A-B'!J1601,'Speed Bin A-B'!J1705,'Speed Bin A-B'!J1809,'Speed Bin A-B'!J1913)</f>
        <v>0</v>
      </c>
      <c r="K34" s="268">
        <f>SUM('Speed Bin A-B'!K41,'Speed Bin A-B'!K145,'Speed Bin A-B'!K249,'Speed Bin A-B'!K353,'Speed Bin A-B'!K457,'Speed Bin A-B'!K769,'Speed Bin A-B'!K873,'Speed Bin A-B'!K977,'Speed Bin A-B'!K1081,'Speed Bin A-B'!K1185,'Speed Bin A-B'!K1497,'Speed Bin A-B'!K1601,'Speed Bin A-B'!K1705,'Speed Bin A-B'!K1809,'Speed Bin A-B'!K1913)</f>
        <v>0</v>
      </c>
      <c r="L34" s="268">
        <f>SUM('Speed Bin A-B'!L41,'Speed Bin A-B'!L145,'Speed Bin A-B'!L249,'Speed Bin A-B'!L353,'Speed Bin A-B'!L457,'Speed Bin A-B'!L769,'Speed Bin A-B'!L873,'Speed Bin A-B'!L977,'Speed Bin A-B'!L1081,'Speed Bin A-B'!L1185,'Speed Bin A-B'!L1497,'Speed Bin A-B'!L1601,'Speed Bin A-B'!L1705,'Speed Bin A-B'!L1809,'Speed Bin A-B'!L1913)</f>
        <v>0</v>
      </c>
      <c r="M34" s="268">
        <f>SUM('Speed Bin A-B'!M41,'Speed Bin A-B'!M145,'Speed Bin A-B'!M249,'Speed Bin A-B'!M353,'Speed Bin A-B'!M457,'Speed Bin A-B'!M769,'Speed Bin A-B'!M873,'Speed Bin A-B'!M977,'Speed Bin A-B'!M1081,'Speed Bin A-B'!M1185,'Speed Bin A-B'!M1497,'Speed Bin A-B'!M1601,'Speed Bin A-B'!M1705,'Speed Bin A-B'!M1809,'Speed Bin A-B'!M1913)</f>
        <v>0</v>
      </c>
      <c r="N34" s="268">
        <f>SUM('Speed Bin A-B'!N41,'Speed Bin A-B'!N145,'Speed Bin A-B'!N249,'Speed Bin A-B'!N353,'Speed Bin A-B'!N457,'Speed Bin A-B'!N769,'Speed Bin A-B'!N873,'Speed Bin A-B'!N977,'Speed Bin A-B'!N1081,'Speed Bin A-B'!N1185,'Speed Bin A-B'!N1497,'Speed Bin A-B'!N1601,'Speed Bin A-B'!N1705,'Speed Bin A-B'!N1809,'Speed Bin A-B'!N1913)</f>
        <v>0</v>
      </c>
      <c r="O34" s="268">
        <f>SUM('Speed Bin A-B'!O41,'Speed Bin A-B'!O145,'Speed Bin A-B'!O249,'Speed Bin A-B'!O353,'Speed Bin A-B'!O457,'Speed Bin A-B'!O769,'Speed Bin A-B'!O873,'Speed Bin A-B'!O977,'Speed Bin A-B'!O1081,'Speed Bin A-B'!O1185,'Speed Bin A-B'!O1497,'Speed Bin A-B'!O1601,'Speed Bin A-B'!O1705,'Speed Bin A-B'!O1809,'Speed Bin A-B'!O1913)</f>
        <v>0</v>
      </c>
      <c r="P34" s="268">
        <f>SUM('Speed Bin A-B'!P41,'Speed Bin A-B'!P145,'Speed Bin A-B'!P249,'Speed Bin A-B'!P353,'Speed Bin A-B'!P457,'Speed Bin A-B'!P769,'Speed Bin A-B'!P873,'Speed Bin A-B'!P977,'Speed Bin A-B'!P1081,'Speed Bin A-B'!P1185,'Speed Bin A-B'!P1497,'Speed Bin A-B'!P1601,'Speed Bin A-B'!P1705,'Speed Bin A-B'!P1809,'Speed Bin A-B'!P1913)</f>
        <v>0</v>
      </c>
      <c r="Q34" s="268">
        <f>SUM('Speed Bin A-B'!Q41,'Speed Bin A-B'!Q145,'Speed Bin A-B'!Q249,'Speed Bin A-B'!Q353,'Speed Bin A-B'!Q457,'Speed Bin A-B'!Q769,'Speed Bin A-B'!Q873,'Speed Bin A-B'!Q977,'Speed Bin A-B'!Q1081,'Speed Bin A-B'!Q1185,'Speed Bin A-B'!Q1497,'Speed Bin A-B'!Q1601,'Speed Bin A-B'!Q1705,'Speed Bin A-B'!Q1809,'Speed Bin A-B'!Q1913)</f>
        <v>0</v>
      </c>
      <c r="R34" s="268">
        <f>SUM('Speed Bin A-B'!R41,'Speed Bin A-B'!R145,'Speed Bin A-B'!R249,'Speed Bin A-B'!R353,'Speed Bin A-B'!R457,'Speed Bin A-B'!R769,'Speed Bin A-B'!R873,'Speed Bin A-B'!R977,'Speed Bin A-B'!R1081,'Speed Bin A-B'!R1185,'Speed Bin A-B'!R1497,'Speed Bin A-B'!R1601,'Speed Bin A-B'!R1705,'Speed Bin A-B'!R1809,'Speed Bin A-B'!R1913)</f>
        <v>0</v>
      </c>
      <c r="S34" s="268">
        <f>SUM('Speed Bin A-B'!S41,'Speed Bin A-B'!S145,'Speed Bin A-B'!S249,'Speed Bin A-B'!S353,'Speed Bin A-B'!S457,'Speed Bin A-B'!S769,'Speed Bin A-B'!S873,'Speed Bin A-B'!S977,'Speed Bin A-B'!S1081,'Speed Bin A-B'!S1185,'Speed Bin A-B'!S1497,'Speed Bin A-B'!S1601,'Speed Bin A-B'!S1705,'Speed Bin A-B'!S1809,'Speed Bin A-B'!S1913)</f>
        <v>0</v>
      </c>
      <c r="T34" s="268">
        <f>SUM('Speed Bin A-B'!T41,'Speed Bin A-B'!T145,'Speed Bin A-B'!T249,'Speed Bin A-B'!T353,'Speed Bin A-B'!T457,'Speed Bin A-B'!T769,'Speed Bin A-B'!T873,'Speed Bin A-B'!T977,'Speed Bin A-B'!T1081,'Speed Bin A-B'!T1185,'Speed Bin A-B'!T1497,'Speed Bin A-B'!T1601,'Speed Bin A-B'!T1705,'Speed Bin A-B'!T1809,'Speed Bin A-B'!T1913)</f>
        <v>0</v>
      </c>
      <c r="U34" s="268">
        <f>SUM('Speed Bin A-B'!U41,'Speed Bin A-B'!U145,'Speed Bin A-B'!U249,'Speed Bin A-B'!U353,'Speed Bin A-B'!U457,'Speed Bin A-B'!U769,'Speed Bin A-B'!U873,'Speed Bin A-B'!U977,'Speed Bin A-B'!U1081,'Speed Bin A-B'!U1185,'Speed Bin A-B'!U1497,'Speed Bin A-B'!U1601,'Speed Bin A-B'!U1705,'Speed Bin A-B'!U1809,'Speed Bin A-B'!U1913)</f>
        <v>0</v>
      </c>
      <c r="V34" s="269">
        <f>IFERROR(AVERAGE('Speed Bin A-B'!V41,'Speed Bin A-B'!V145,'Speed Bin A-B'!V249,'Speed Bin A-B'!V353,'Speed Bin A-B'!V457,'Speed Bin A-B'!V769,'Speed Bin A-B'!V873,'Speed Bin A-B'!V977,'Speed Bin A-B'!V1081,'Speed Bin A-B'!V1185,'Speed Bin A-B'!V1497,'Speed Bin A-B'!V1601,'Speed Bin A-B'!V1705,'Speed Bin A-B'!V1809,'Speed Bin A-B'!V1913),"-")</f>
        <v>23.849999999999998</v>
      </c>
      <c r="W34" s="269">
        <f>IFERROR(AVERAGE('Speed Bin A-B'!W41,'Speed Bin A-B'!W145,'Speed Bin A-B'!W249,'Speed Bin A-B'!W353,'Speed Bin A-B'!W457,'Speed Bin A-B'!W769,'Speed Bin A-B'!W873,'Speed Bin A-B'!W977,'Speed Bin A-B'!W1081,'Speed Bin A-B'!W1185,'Speed Bin A-B'!W1497,'Speed Bin A-B'!W1601,'Speed Bin A-B'!W1705,'Speed Bin A-B'!W1809,'Speed Bin A-B'!W1913),"-")</f>
        <v>27.65</v>
      </c>
      <c r="X34" s="262"/>
      <c r="Y34" s="262"/>
    </row>
    <row r="35" spans="1:25" x14ac:dyDescent="0.25">
      <c r="A35" s="267">
        <v>0.32291666666666702</v>
      </c>
      <c r="B35" s="268">
        <f>SUM('Speed Bin A-B'!B42,'Speed Bin A-B'!B146,'Speed Bin A-B'!B250,'Speed Bin A-B'!B354,'Speed Bin A-B'!B458,'Speed Bin A-B'!B770,'Speed Bin A-B'!B874,'Speed Bin A-B'!B978,'Speed Bin A-B'!B1082,'Speed Bin A-B'!B1186,'Speed Bin A-B'!B1498,'Speed Bin A-B'!B1602,'Speed Bin A-B'!B1706,'Speed Bin A-B'!B1810,'Speed Bin A-B'!B1914)</f>
        <v>51</v>
      </c>
      <c r="C35" s="268">
        <f>SUM('Speed Bin A-B'!C42,'Speed Bin A-B'!C146,'Speed Bin A-B'!C250,'Speed Bin A-B'!C354,'Speed Bin A-B'!C458,'Speed Bin A-B'!C770,'Speed Bin A-B'!C874,'Speed Bin A-B'!C978,'Speed Bin A-B'!C1082,'Speed Bin A-B'!C1186,'Speed Bin A-B'!C1498,'Speed Bin A-B'!C1602,'Speed Bin A-B'!C1706,'Speed Bin A-B'!C1810,'Speed Bin A-B'!C1914)</f>
        <v>0</v>
      </c>
      <c r="D35" s="268">
        <f>SUM('Speed Bin A-B'!D42,'Speed Bin A-B'!D146,'Speed Bin A-B'!D250,'Speed Bin A-B'!D354,'Speed Bin A-B'!D458,'Speed Bin A-B'!D770,'Speed Bin A-B'!D874,'Speed Bin A-B'!D978,'Speed Bin A-B'!D1082,'Speed Bin A-B'!D1186,'Speed Bin A-B'!D1498,'Speed Bin A-B'!D1602,'Speed Bin A-B'!D1706,'Speed Bin A-B'!D1810,'Speed Bin A-B'!D1914)</f>
        <v>3</v>
      </c>
      <c r="E35" s="268">
        <f>SUM('Speed Bin A-B'!E42,'Speed Bin A-B'!E146,'Speed Bin A-B'!E250,'Speed Bin A-B'!E354,'Speed Bin A-B'!E458,'Speed Bin A-B'!E770,'Speed Bin A-B'!E874,'Speed Bin A-B'!E978,'Speed Bin A-B'!E1082,'Speed Bin A-B'!E1186,'Speed Bin A-B'!E1498,'Speed Bin A-B'!E1602,'Speed Bin A-B'!E1706,'Speed Bin A-B'!E1810,'Speed Bin A-B'!E1914)</f>
        <v>3</v>
      </c>
      <c r="F35" s="268">
        <f>SUM('Speed Bin A-B'!F42,'Speed Bin A-B'!F146,'Speed Bin A-B'!F250,'Speed Bin A-B'!F354,'Speed Bin A-B'!F458,'Speed Bin A-B'!F770,'Speed Bin A-B'!F874,'Speed Bin A-B'!F978,'Speed Bin A-B'!F1082,'Speed Bin A-B'!F1186,'Speed Bin A-B'!F1498,'Speed Bin A-B'!F1602,'Speed Bin A-B'!F1706,'Speed Bin A-B'!F1810,'Speed Bin A-B'!F1914)</f>
        <v>16</v>
      </c>
      <c r="G35" s="268">
        <f>SUM('Speed Bin A-B'!G42,'Speed Bin A-B'!G146,'Speed Bin A-B'!G250,'Speed Bin A-B'!G354,'Speed Bin A-B'!G458,'Speed Bin A-B'!G770,'Speed Bin A-B'!G874,'Speed Bin A-B'!G978,'Speed Bin A-B'!G1082,'Speed Bin A-B'!G1186,'Speed Bin A-B'!G1498,'Speed Bin A-B'!G1602,'Speed Bin A-B'!G1706,'Speed Bin A-B'!G1810,'Speed Bin A-B'!G1914)</f>
        <v>17</v>
      </c>
      <c r="H35" s="268">
        <f>SUM('Speed Bin A-B'!H42,'Speed Bin A-B'!H146,'Speed Bin A-B'!H250,'Speed Bin A-B'!H354,'Speed Bin A-B'!H458,'Speed Bin A-B'!H770,'Speed Bin A-B'!H874,'Speed Bin A-B'!H978,'Speed Bin A-B'!H1082,'Speed Bin A-B'!H1186,'Speed Bin A-B'!H1498,'Speed Bin A-B'!H1602,'Speed Bin A-B'!H1706,'Speed Bin A-B'!H1810,'Speed Bin A-B'!H1914)</f>
        <v>8</v>
      </c>
      <c r="I35" s="268">
        <f>SUM('Speed Bin A-B'!I42,'Speed Bin A-B'!I146,'Speed Bin A-B'!I250,'Speed Bin A-B'!I354,'Speed Bin A-B'!I458,'Speed Bin A-B'!I770,'Speed Bin A-B'!I874,'Speed Bin A-B'!I978,'Speed Bin A-B'!I1082,'Speed Bin A-B'!I1186,'Speed Bin A-B'!I1498,'Speed Bin A-B'!I1602,'Speed Bin A-B'!I1706,'Speed Bin A-B'!I1810,'Speed Bin A-B'!I1914)</f>
        <v>3</v>
      </c>
      <c r="J35" s="268">
        <f>SUM('Speed Bin A-B'!J42,'Speed Bin A-B'!J146,'Speed Bin A-B'!J250,'Speed Bin A-B'!J354,'Speed Bin A-B'!J458,'Speed Bin A-B'!J770,'Speed Bin A-B'!J874,'Speed Bin A-B'!J978,'Speed Bin A-B'!J1082,'Speed Bin A-B'!J1186,'Speed Bin A-B'!J1498,'Speed Bin A-B'!J1602,'Speed Bin A-B'!J1706,'Speed Bin A-B'!J1810,'Speed Bin A-B'!J1914)</f>
        <v>1</v>
      </c>
      <c r="K35" s="268">
        <f>SUM('Speed Bin A-B'!K42,'Speed Bin A-B'!K146,'Speed Bin A-B'!K250,'Speed Bin A-B'!K354,'Speed Bin A-B'!K458,'Speed Bin A-B'!K770,'Speed Bin A-B'!K874,'Speed Bin A-B'!K978,'Speed Bin A-B'!K1082,'Speed Bin A-B'!K1186,'Speed Bin A-B'!K1498,'Speed Bin A-B'!K1602,'Speed Bin A-B'!K1706,'Speed Bin A-B'!K1810,'Speed Bin A-B'!K1914)</f>
        <v>0</v>
      </c>
      <c r="L35" s="268">
        <f>SUM('Speed Bin A-B'!L42,'Speed Bin A-B'!L146,'Speed Bin A-B'!L250,'Speed Bin A-B'!L354,'Speed Bin A-B'!L458,'Speed Bin A-B'!L770,'Speed Bin A-B'!L874,'Speed Bin A-B'!L978,'Speed Bin A-B'!L1082,'Speed Bin A-B'!L1186,'Speed Bin A-B'!L1498,'Speed Bin A-B'!L1602,'Speed Bin A-B'!L1706,'Speed Bin A-B'!L1810,'Speed Bin A-B'!L1914)</f>
        <v>0</v>
      </c>
      <c r="M35" s="268">
        <f>SUM('Speed Bin A-B'!M42,'Speed Bin A-B'!M146,'Speed Bin A-B'!M250,'Speed Bin A-B'!M354,'Speed Bin A-B'!M458,'Speed Bin A-B'!M770,'Speed Bin A-B'!M874,'Speed Bin A-B'!M978,'Speed Bin A-B'!M1082,'Speed Bin A-B'!M1186,'Speed Bin A-B'!M1498,'Speed Bin A-B'!M1602,'Speed Bin A-B'!M1706,'Speed Bin A-B'!M1810,'Speed Bin A-B'!M1914)</f>
        <v>0</v>
      </c>
      <c r="N35" s="268">
        <f>SUM('Speed Bin A-B'!N42,'Speed Bin A-B'!N146,'Speed Bin A-B'!N250,'Speed Bin A-B'!N354,'Speed Bin A-B'!N458,'Speed Bin A-B'!N770,'Speed Bin A-B'!N874,'Speed Bin A-B'!N978,'Speed Bin A-B'!N1082,'Speed Bin A-B'!N1186,'Speed Bin A-B'!N1498,'Speed Bin A-B'!N1602,'Speed Bin A-B'!N1706,'Speed Bin A-B'!N1810,'Speed Bin A-B'!N1914)</f>
        <v>0</v>
      </c>
      <c r="O35" s="268">
        <f>SUM('Speed Bin A-B'!O42,'Speed Bin A-B'!O146,'Speed Bin A-B'!O250,'Speed Bin A-B'!O354,'Speed Bin A-B'!O458,'Speed Bin A-B'!O770,'Speed Bin A-B'!O874,'Speed Bin A-B'!O978,'Speed Bin A-B'!O1082,'Speed Bin A-B'!O1186,'Speed Bin A-B'!O1498,'Speed Bin A-B'!O1602,'Speed Bin A-B'!O1706,'Speed Bin A-B'!O1810,'Speed Bin A-B'!O1914)</f>
        <v>0</v>
      </c>
      <c r="P35" s="268">
        <f>SUM('Speed Bin A-B'!P42,'Speed Bin A-B'!P146,'Speed Bin A-B'!P250,'Speed Bin A-B'!P354,'Speed Bin A-B'!P458,'Speed Bin A-B'!P770,'Speed Bin A-B'!P874,'Speed Bin A-B'!P978,'Speed Bin A-B'!P1082,'Speed Bin A-B'!P1186,'Speed Bin A-B'!P1498,'Speed Bin A-B'!P1602,'Speed Bin A-B'!P1706,'Speed Bin A-B'!P1810,'Speed Bin A-B'!P1914)</f>
        <v>0</v>
      </c>
      <c r="Q35" s="268">
        <f>SUM('Speed Bin A-B'!Q42,'Speed Bin A-B'!Q146,'Speed Bin A-B'!Q250,'Speed Bin A-B'!Q354,'Speed Bin A-B'!Q458,'Speed Bin A-B'!Q770,'Speed Bin A-B'!Q874,'Speed Bin A-B'!Q978,'Speed Bin A-B'!Q1082,'Speed Bin A-B'!Q1186,'Speed Bin A-B'!Q1498,'Speed Bin A-B'!Q1602,'Speed Bin A-B'!Q1706,'Speed Bin A-B'!Q1810,'Speed Bin A-B'!Q1914)</f>
        <v>0</v>
      </c>
      <c r="R35" s="268">
        <f>SUM('Speed Bin A-B'!R42,'Speed Bin A-B'!R146,'Speed Bin A-B'!R250,'Speed Bin A-B'!R354,'Speed Bin A-B'!R458,'Speed Bin A-B'!R770,'Speed Bin A-B'!R874,'Speed Bin A-B'!R978,'Speed Bin A-B'!R1082,'Speed Bin A-B'!R1186,'Speed Bin A-B'!R1498,'Speed Bin A-B'!R1602,'Speed Bin A-B'!R1706,'Speed Bin A-B'!R1810,'Speed Bin A-B'!R1914)</f>
        <v>0</v>
      </c>
      <c r="S35" s="268">
        <f>SUM('Speed Bin A-B'!S42,'Speed Bin A-B'!S146,'Speed Bin A-B'!S250,'Speed Bin A-B'!S354,'Speed Bin A-B'!S458,'Speed Bin A-B'!S770,'Speed Bin A-B'!S874,'Speed Bin A-B'!S978,'Speed Bin A-B'!S1082,'Speed Bin A-B'!S1186,'Speed Bin A-B'!S1498,'Speed Bin A-B'!S1602,'Speed Bin A-B'!S1706,'Speed Bin A-B'!S1810,'Speed Bin A-B'!S1914)</f>
        <v>0</v>
      </c>
      <c r="T35" s="268">
        <f>SUM('Speed Bin A-B'!T42,'Speed Bin A-B'!T146,'Speed Bin A-B'!T250,'Speed Bin A-B'!T354,'Speed Bin A-B'!T458,'Speed Bin A-B'!T770,'Speed Bin A-B'!T874,'Speed Bin A-B'!T978,'Speed Bin A-B'!T1082,'Speed Bin A-B'!T1186,'Speed Bin A-B'!T1498,'Speed Bin A-B'!T1602,'Speed Bin A-B'!T1706,'Speed Bin A-B'!T1810,'Speed Bin A-B'!T1914)</f>
        <v>0</v>
      </c>
      <c r="U35" s="268">
        <f>SUM('Speed Bin A-B'!U42,'Speed Bin A-B'!U146,'Speed Bin A-B'!U250,'Speed Bin A-B'!U354,'Speed Bin A-B'!U458,'Speed Bin A-B'!U770,'Speed Bin A-B'!U874,'Speed Bin A-B'!U978,'Speed Bin A-B'!U1082,'Speed Bin A-B'!U1186,'Speed Bin A-B'!U1498,'Speed Bin A-B'!U1602,'Speed Bin A-B'!U1706,'Speed Bin A-B'!U1810,'Speed Bin A-B'!U1914)</f>
        <v>0</v>
      </c>
      <c r="V35" s="269">
        <f>IFERROR(AVERAGE('Speed Bin A-B'!V42,'Speed Bin A-B'!V146,'Speed Bin A-B'!V250,'Speed Bin A-B'!V354,'Speed Bin A-B'!V458,'Speed Bin A-B'!V770,'Speed Bin A-B'!V874,'Speed Bin A-B'!V978,'Speed Bin A-B'!V1082,'Speed Bin A-B'!V1186,'Speed Bin A-B'!V1498,'Speed Bin A-B'!V1602,'Speed Bin A-B'!V1706,'Speed Bin A-B'!V1810,'Speed Bin A-B'!V1914),"-")</f>
        <v>26.166666666666668</v>
      </c>
      <c r="W35" s="269" t="str">
        <f>IFERROR(AVERAGE('Speed Bin A-B'!W42,'Speed Bin A-B'!W146,'Speed Bin A-B'!W250,'Speed Bin A-B'!W354,'Speed Bin A-B'!W458,'Speed Bin A-B'!W770,'Speed Bin A-B'!W874,'Speed Bin A-B'!W978,'Speed Bin A-B'!W1082,'Speed Bin A-B'!W1186,'Speed Bin A-B'!W1498,'Speed Bin A-B'!W1602,'Speed Bin A-B'!W1706,'Speed Bin A-B'!W1810,'Speed Bin A-B'!W1914),"-")</f>
        <v>-</v>
      </c>
      <c r="X35" s="262"/>
      <c r="Y35" s="262"/>
    </row>
    <row r="36" spans="1:25" x14ac:dyDescent="0.25">
      <c r="A36" s="267">
        <v>0.33333333333333298</v>
      </c>
      <c r="B36" s="268">
        <f>SUM('Speed Bin A-B'!B43,'Speed Bin A-B'!B147,'Speed Bin A-B'!B251,'Speed Bin A-B'!B355,'Speed Bin A-B'!B459,'Speed Bin A-B'!B771,'Speed Bin A-B'!B875,'Speed Bin A-B'!B979,'Speed Bin A-B'!B1083,'Speed Bin A-B'!B1187,'Speed Bin A-B'!B1499,'Speed Bin A-B'!B1603,'Speed Bin A-B'!B1707,'Speed Bin A-B'!B1811,'Speed Bin A-B'!B1915)</f>
        <v>100</v>
      </c>
      <c r="C36" s="268">
        <f>SUM('Speed Bin A-B'!C43,'Speed Bin A-B'!C147,'Speed Bin A-B'!C251,'Speed Bin A-B'!C355,'Speed Bin A-B'!C459,'Speed Bin A-B'!C771,'Speed Bin A-B'!C875,'Speed Bin A-B'!C979,'Speed Bin A-B'!C1083,'Speed Bin A-B'!C1187,'Speed Bin A-B'!C1499,'Speed Bin A-B'!C1603,'Speed Bin A-B'!C1707,'Speed Bin A-B'!C1811,'Speed Bin A-B'!C1915)</f>
        <v>0</v>
      </c>
      <c r="D36" s="268">
        <f>SUM('Speed Bin A-B'!D43,'Speed Bin A-B'!D147,'Speed Bin A-B'!D251,'Speed Bin A-B'!D355,'Speed Bin A-B'!D459,'Speed Bin A-B'!D771,'Speed Bin A-B'!D875,'Speed Bin A-B'!D979,'Speed Bin A-B'!D1083,'Speed Bin A-B'!D1187,'Speed Bin A-B'!D1499,'Speed Bin A-B'!D1603,'Speed Bin A-B'!D1707,'Speed Bin A-B'!D1811,'Speed Bin A-B'!D1915)</f>
        <v>4</v>
      </c>
      <c r="E36" s="268">
        <f>SUM('Speed Bin A-B'!E43,'Speed Bin A-B'!E147,'Speed Bin A-B'!E251,'Speed Bin A-B'!E355,'Speed Bin A-B'!E459,'Speed Bin A-B'!E771,'Speed Bin A-B'!E875,'Speed Bin A-B'!E979,'Speed Bin A-B'!E1083,'Speed Bin A-B'!E1187,'Speed Bin A-B'!E1499,'Speed Bin A-B'!E1603,'Speed Bin A-B'!E1707,'Speed Bin A-B'!E1811,'Speed Bin A-B'!E1915)</f>
        <v>20</v>
      </c>
      <c r="F36" s="268">
        <f>SUM('Speed Bin A-B'!F43,'Speed Bin A-B'!F147,'Speed Bin A-B'!F251,'Speed Bin A-B'!F355,'Speed Bin A-B'!F459,'Speed Bin A-B'!F771,'Speed Bin A-B'!F875,'Speed Bin A-B'!F979,'Speed Bin A-B'!F1083,'Speed Bin A-B'!F1187,'Speed Bin A-B'!F1499,'Speed Bin A-B'!F1603,'Speed Bin A-B'!F1707,'Speed Bin A-B'!F1811,'Speed Bin A-B'!F1915)</f>
        <v>27</v>
      </c>
      <c r="G36" s="268">
        <f>SUM('Speed Bin A-B'!G43,'Speed Bin A-B'!G147,'Speed Bin A-B'!G251,'Speed Bin A-B'!G355,'Speed Bin A-B'!G459,'Speed Bin A-B'!G771,'Speed Bin A-B'!G875,'Speed Bin A-B'!G979,'Speed Bin A-B'!G1083,'Speed Bin A-B'!G1187,'Speed Bin A-B'!G1499,'Speed Bin A-B'!G1603,'Speed Bin A-B'!G1707,'Speed Bin A-B'!G1811,'Speed Bin A-B'!G1915)</f>
        <v>26</v>
      </c>
      <c r="H36" s="268">
        <f>SUM('Speed Bin A-B'!H43,'Speed Bin A-B'!H147,'Speed Bin A-B'!H251,'Speed Bin A-B'!H355,'Speed Bin A-B'!H459,'Speed Bin A-B'!H771,'Speed Bin A-B'!H875,'Speed Bin A-B'!H979,'Speed Bin A-B'!H1083,'Speed Bin A-B'!H1187,'Speed Bin A-B'!H1499,'Speed Bin A-B'!H1603,'Speed Bin A-B'!H1707,'Speed Bin A-B'!H1811,'Speed Bin A-B'!H1915)</f>
        <v>19</v>
      </c>
      <c r="I36" s="268">
        <f>SUM('Speed Bin A-B'!I43,'Speed Bin A-B'!I147,'Speed Bin A-B'!I251,'Speed Bin A-B'!I355,'Speed Bin A-B'!I459,'Speed Bin A-B'!I771,'Speed Bin A-B'!I875,'Speed Bin A-B'!I979,'Speed Bin A-B'!I1083,'Speed Bin A-B'!I1187,'Speed Bin A-B'!I1499,'Speed Bin A-B'!I1603,'Speed Bin A-B'!I1707,'Speed Bin A-B'!I1811,'Speed Bin A-B'!I1915)</f>
        <v>4</v>
      </c>
      <c r="J36" s="268">
        <f>SUM('Speed Bin A-B'!J43,'Speed Bin A-B'!J147,'Speed Bin A-B'!J251,'Speed Bin A-B'!J355,'Speed Bin A-B'!J459,'Speed Bin A-B'!J771,'Speed Bin A-B'!J875,'Speed Bin A-B'!J979,'Speed Bin A-B'!J1083,'Speed Bin A-B'!J1187,'Speed Bin A-B'!J1499,'Speed Bin A-B'!J1603,'Speed Bin A-B'!J1707,'Speed Bin A-B'!J1811,'Speed Bin A-B'!J1915)</f>
        <v>0</v>
      </c>
      <c r="K36" s="268">
        <f>SUM('Speed Bin A-B'!K43,'Speed Bin A-B'!K147,'Speed Bin A-B'!K251,'Speed Bin A-B'!K355,'Speed Bin A-B'!K459,'Speed Bin A-B'!K771,'Speed Bin A-B'!K875,'Speed Bin A-B'!K979,'Speed Bin A-B'!K1083,'Speed Bin A-B'!K1187,'Speed Bin A-B'!K1499,'Speed Bin A-B'!K1603,'Speed Bin A-B'!K1707,'Speed Bin A-B'!K1811,'Speed Bin A-B'!K1915)</f>
        <v>0</v>
      </c>
      <c r="L36" s="268">
        <f>SUM('Speed Bin A-B'!L43,'Speed Bin A-B'!L147,'Speed Bin A-B'!L251,'Speed Bin A-B'!L355,'Speed Bin A-B'!L459,'Speed Bin A-B'!L771,'Speed Bin A-B'!L875,'Speed Bin A-B'!L979,'Speed Bin A-B'!L1083,'Speed Bin A-B'!L1187,'Speed Bin A-B'!L1499,'Speed Bin A-B'!L1603,'Speed Bin A-B'!L1707,'Speed Bin A-B'!L1811,'Speed Bin A-B'!L1915)</f>
        <v>0</v>
      </c>
      <c r="M36" s="268">
        <f>SUM('Speed Bin A-B'!M43,'Speed Bin A-B'!M147,'Speed Bin A-B'!M251,'Speed Bin A-B'!M355,'Speed Bin A-B'!M459,'Speed Bin A-B'!M771,'Speed Bin A-B'!M875,'Speed Bin A-B'!M979,'Speed Bin A-B'!M1083,'Speed Bin A-B'!M1187,'Speed Bin A-B'!M1499,'Speed Bin A-B'!M1603,'Speed Bin A-B'!M1707,'Speed Bin A-B'!M1811,'Speed Bin A-B'!M1915)</f>
        <v>0</v>
      </c>
      <c r="N36" s="268">
        <f>SUM('Speed Bin A-B'!N43,'Speed Bin A-B'!N147,'Speed Bin A-B'!N251,'Speed Bin A-B'!N355,'Speed Bin A-B'!N459,'Speed Bin A-B'!N771,'Speed Bin A-B'!N875,'Speed Bin A-B'!N979,'Speed Bin A-B'!N1083,'Speed Bin A-B'!N1187,'Speed Bin A-B'!N1499,'Speed Bin A-B'!N1603,'Speed Bin A-B'!N1707,'Speed Bin A-B'!N1811,'Speed Bin A-B'!N1915)</f>
        <v>0</v>
      </c>
      <c r="O36" s="268">
        <f>SUM('Speed Bin A-B'!O43,'Speed Bin A-B'!O147,'Speed Bin A-B'!O251,'Speed Bin A-B'!O355,'Speed Bin A-B'!O459,'Speed Bin A-B'!O771,'Speed Bin A-B'!O875,'Speed Bin A-B'!O979,'Speed Bin A-B'!O1083,'Speed Bin A-B'!O1187,'Speed Bin A-B'!O1499,'Speed Bin A-B'!O1603,'Speed Bin A-B'!O1707,'Speed Bin A-B'!O1811,'Speed Bin A-B'!O1915)</f>
        <v>0</v>
      </c>
      <c r="P36" s="268">
        <f>SUM('Speed Bin A-B'!P43,'Speed Bin A-B'!P147,'Speed Bin A-B'!P251,'Speed Bin A-B'!P355,'Speed Bin A-B'!P459,'Speed Bin A-B'!P771,'Speed Bin A-B'!P875,'Speed Bin A-B'!P979,'Speed Bin A-B'!P1083,'Speed Bin A-B'!P1187,'Speed Bin A-B'!P1499,'Speed Bin A-B'!P1603,'Speed Bin A-B'!P1707,'Speed Bin A-B'!P1811,'Speed Bin A-B'!P1915)</f>
        <v>0</v>
      </c>
      <c r="Q36" s="268">
        <f>SUM('Speed Bin A-B'!Q43,'Speed Bin A-B'!Q147,'Speed Bin A-B'!Q251,'Speed Bin A-B'!Q355,'Speed Bin A-B'!Q459,'Speed Bin A-B'!Q771,'Speed Bin A-B'!Q875,'Speed Bin A-B'!Q979,'Speed Bin A-B'!Q1083,'Speed Bin A-B'!Q1187,'Speed Bin A-B'!Q1499,'Speed Bin A-B'!Q1603,'Speed Bin A-B'!Q1707,'Speed Bin A-B'!Q1811,'Speed Bin A-B'!Q1915)</f>
        <v>0</v>
      </c>
      <c r="R36" s="268">
        <f>SUM('Speed Bin A-B'!R43,'Speed Bin A-B'!R147,'Speed Bin A-B'!R251,'Speed Bin A-B'!R355,'Speed Bin A-B'!R459,'Speed Bin A-B'!R771,'Speed Bin A-B'!R875,'Speed Bin A-B'!R979,'Speed Bin A-B'!R1083,'Speed Bin A-B'!R1187,'Speed Bin A-B'!R1499,'Speed Bin A-B'!R1603,'Speed Bin A-B'!R1707,'Speed Bin A-B'!R1811,'Speed Bin A-B'!R1915)</f>
        <v>0</v>
      </c>
      <c r="S36" s="268">
        <f>SUM('Speed Bin A-B'!S43,'Speed Bin A-B'!S147,'Speed Bin A-B'!S251,'Speed Bin A-B'!S355,'Speed Bin A-B'!S459,'Speed Bin A-B'!S771,'Speed Bin A-B'!S875,'Speed Bin A-B'!S979,'Speed Bin A-B'!S1083,'Speed Bin A-B'!S1187,'Speed Bin A-B'!S1499,'Speed Bin A-B'!S1603,'Speed Bin A-B'!S1707,'Speed Bin A-B'!S1811,'Speed Bin A-B'!S1915)</f>
        <v>0</v>
      </c>
      <c r="T36" s="268">
        <f>SUM('Speed Bin A-B'!T43,'Speed Bin A-B'!T147,'Speed Bin A-B'!T251,'Speed Bin A-B'!T355,'Speed Bin A-B'!T459,'Speed Bin A-B'!T771,'Speed Bin A-B'!T875,'Speed Bin A-B'!T979,'Speed Bin A-B'!T1083,'Speed Bin A-B'!T1187,'Speed Bin A-B'!T1499,'Speed Bin A-B'!T1603,'Speed Bin A-B'!T1707,'Speed Bin A-B'!T1811,'Speed Bin A-B'!T1915)</f>
        <v>0</v>
      </c>
      <c r="U36" s="268">
        <f>SUM('Speed Bin A-B'!U43,'Speed Bin A-B'!U147,'Speed Bin A-B'!U251,'Speed Bin A-B'!U355,'Speed Bin A-B'!U459,'Speed Bin A-B'!U771,'Speed Bin A-B'!U875,'Speed Bin A-B'!U979,'Speed Bin A-B'!U1083,'Speed Bin A-B'!U1187,'Speed Bin A-B'!U1499,'Speed Bin A-B'!U1603,'Speed Bin A-B'!U1707,'Speed Bin A-B'!U1811,'Speed Bin A-B'!U1915)</f>
        <v>0</v>
      </c>
      <c r="V36" s="269">
        <f>IFERROR(AVERAGE('Speed Bin A-B'!V43,'Speed Bin A-B'!V147,'Speed Bin A-B'!V251,'Speed Bin A-B'!V355,'Speed Bin A-B'!V459,'Speed Bin A-B'!V771,'Speed Bin A-B'!V875,'Speed Bin A-B'!V979,'Speed Bin A-B'!V1083,'Speed Bin A-B'!V1187,'Speed Bin A-B'!V1499,'Speed Bin A-B'!V1603,'Speed Bin A-B'!V1707,'Speed Bin A-B'!V1811,'Speed Bin A-B'!V1915),"-")</f>
        <v>24.950000000000003</v>
      </c>
      <c r="W36" s="269">
        <f>IFERROR(AVERAGE('Speed Bin A-B'!W43,'Speed Bin A-B'!W147,'Speed Bin A-B'!W251,'Speed Bin A-B'!W355,'Speed Bin A-B'!W459,'Speed Bin A-B'!W771,'Speed Bin A-B'!W875,'Speed Bin A-B'!W979,'Speed Bin A-B'!W1083,'Speed Bin A-B'!W1187,'Speed Bin A-B'!W1499,'Speed Bin A-B'!W1603,'Speed Bin A-B'!W1707,'Speed Bin A-B'!W1811,'Speed Bin A-B'!W1915),"-")</f>
        <v>31.5</v>
      </c>
      <c r="X36" s="262"/>
      <c r="Y36" s="262"/>
    </row>
    <row r="37" spans="1:25" x14ac:dyDescent="0.25">
      <c r="A37" s="267">
        <v>0.34375</v>
      </c>
      <c r="B37" s="268">
        <f>SUM('Speed Bin A-B'!B44,'Speed Bin A-B'!B148,'Speed Bin A-B'!B252,'Speed Bin A-B'!B356,'Speed Bin A-B'!B460,'Speed Bin A-B'!B772,'Speed Bin A-B'!B876,'Speed Bin A-B'!B980,'Speed Bin A-B'!B1084,'Speed Bin A-B'!B1188,'Speed Bin A-B'!B1500,'Speed Bin A-B'!B1604,'Speed Bin A-B'!B1708,'Speed Bin A-B'!B1812,'Speed Bin A-B'!B1916)</f>
        <v>109</v>
      </c>
      <c r="C37" s="268">
        <f>SUM('Speed Bin A-B'!C44,'Speed Bin A-B'!C148,'Speed Bin A-B'!C252,'Speed Bin A-B'!C356,'Speed Bin A-B'!C460,'Speed Bin A-B'!C772,'Speed Bin A-B'!C876,'Speed Bin A-B'!C980,'Speed Bin A-B'!C1084,'Speed Bin A-B'!C1188,'Speed Bin A-B'!C1500,'Speed Bin A-B'!C1604,'Speed Bin A-B'!C1708,'Speed Bin A-B'!C1812,'Speed Bin A-B'!C1916)</f>
        <v>1</v>
      </c>
      <c r="D37" s="268">
        <f>SUM('Speed Bin A-B'!D44,'Speed Bin A-B'!D148,'Speed Bin A-B'!D252,'Speed Bin A-B'!D356,'Speed Bin A-B'!D460,'Speed Bin A-B'!D772,'Speed Bin A-B'!D876,'Speed Bin A-B'!D980,'Speed Bin A-B'!D1084,'Speed Bin A-B'!D1188,'Speed Bin A-B'!D1500,'Speed Bin A-B'!D1604,'Speed Bin A-B'!D1708,'Speed Bin A-B'!D1812,'Speed Bin A-B'!D1916)</f>
        <v>4</v>
      </c>
      <c r="E37" s="268">
        <f>SUM('Speed Bin A-B'!E44,'Speed Bin A-B'!E148,'Speed Bin A-B'!E252,'Speed Bin A-B'!E356,'Speed Bin A-B'!E460,'Speed Bin A-B'!E772,'Speed Bin A-B'!E876,'Speed Bin A-B'!E980,'Speed Bin A-B'!E1084,'Speed Bin A-B'!E1188,'Speed Bin A-B'!E1500,'Speed Bin A-B'!E1604,'Speed Bin A-B'!E1708,'Speed Bin A-B'!E1812,'Speed Bin A-B'!E1916)</f>
        <v>11</v>
      </c>
      <c r="F37" s="268">
        <f>SUM('Speed Bin A-B'!F44,'Speed Bin A-B'!F148,'Speed Bin A-B'!F252,'Speed Bin A-B'!F356,'Speed Bin A-B'!F460,'Speed Bin A-B'!F772,'Speed Bin A-B'!F876,'Speed Bin A-B'!F980,'Speed Bin A-B'!F1084,'Speed Bin A-B'!F1188,'Speed Bin A-B'!F1500,'Speed Bin A-B'!F1604,'Speed Bin A-B'!F1708,'Speed Bin A-B'!F1812,'Speed Bin A-B'!F1916)</f>
        <v>37</v>
      </c>
      <c r="G37" s="268">
        <f>SUM('Speed Bin A-B'!G44,'Speed Bin A-B'!G148,'Speed Bin A-B'!G252,'Speed Bin A-B'!G356,'Speed Bin A-B'!G460,'Speed Bin A-B'!G772,'Speed Bin A-B'!G876,'Speed Bin A-B'!G980,'Speed Bin A-B'!G1084,'Speed Bin A-B'!G1188,'Speed Bin A-B'!G1500,'Speed Bin A-B'!G1604,'Speed Bin A-B'!G1708,'Speed Bin A-B'!G1812,'Speed Bin A-B'!G1916)</f>
        <v>40</v>
      </c>
      <c r="H37" s="268">
        <f>SUM('Speed Bin A-B'!H44,'Speed Bin A-B'!H148,'Speed Bin A-B'!H252,'Speed Bin A-B'!H356,'Speed Bin A-B'!H460,'Speed Bin A-B'!H772,'Speed Bin A-B'!H876,'Speed Bin A-B'!H980,'Speed Bin A-B'!H1084,'Speed Bin A-B'!H1188,'Speed Bin A-B'!H1500,'Speed Bin A-B'!H1604,'Speed Bin A-B'!H1708,'Speed Bin A-B'!H1812,'Speed Bin A-B'!H1916)</f>
        <v>10</v>
      </c>
      <c r="I37" s="268">
        <f>SUM('Speed Bin A-B'!I44,'Speed Bin A-B'!I148,'Speed Bin A-B'!I252,'Speed Bin A-B'!I356,'Speed Bin A-B'!I460,'Speed Bin A-B'!I772,'Speed Bin A-B'!I876,'Speed Bin A-B'!I980,'Speed Bin A-B'!I1084,'Speed Bin A-B'!I1188,'Speed Bin A-B'!I1500,'Speed Bin A-B'!I1604,'Speed Bin A-B'!I1708,'Speed Bin A-B'!I1812,'Speed Bin A-B'!I1916)</f>
        <v>5</v>
      </c>
      <c r="J37" s="268">
        <f>SUM('Speed Bin A-B'!J44,'Speed Bin A-B'!J148,'Speed Bin A-B'!J252,'Speed Bin A-B'!J356,'Speed Bin A-B'!J460,'Speed Bin A-B'!J772,'Speed Bin A-B'!J876,'Speed Bin A-B'!J980,'Speed Bin A-B'!J1084,'Speed Bin A-B'!J1188,'Speed Bin A-B'!J1500,'Speed Bin A-B'!J1604,'Speed Bin A-B'!J1708,'Speed Bin A-B'!J1812,'Speed Bin A-B'!J1916)</f>
        <v>1</v>
      </c>
      <c r="K37" s="268">
        <f>SUM('Speed Bin A-B'!K44,'Speed Bin A-B'!K148,'Speed Bin A-B'!K252,'Speed Bin A-B'!K356,'Speed Bin A-B'!K460,'Speed Bin A-B'!K772,'Speed Bin A-B'!K876,'Speed Bin A-B'!K980,'Speed Bin A-B'!K1084,'Speed Bin A-B'!K1188,'Speed Bin A-B'!K1500,'Speed Bin A-B'!K1604,'Speed Bin A-B'!K1708,'Speed Bin A-B'!K1812,'Speed Bin A-B'!K1916)</f>
        <v>0</v>
      </c>
      <c r="L37" s="268">
        <f>SUM('Speed Bin A-B'!L44,'Speed Bin A-B'!L148,'Speed Bin A-B'!L252,'Speed Bin A-B'!L356,'Speed Bin A-B'!L460,'Speed Bin A-B'!L772,'Speed Bin A-B'!L876,'Speed Bin A-B'!L980,'Speed Bin A-B'!L1084,'Speed Bin A-B'!L1188,'Speed Bin A-B'!L1500,'Speed Bin A-B'!L1604,'Speed Bin A-B'!L1708,'Speed Bin A-B'!L1812,'Speed Bin A-B'!L1916)</f>
        <v>0</v>
      </c>
      <c r="M37" s="268">
        <f>SUM('Speed Bin A-B'!M44,'Speed Bin A-B'!M148,'Speed Bin A-B'!M252,'Speed Bin A-B'!M356,'Speed Bin A-B'!M460,'Speed Bin A-B'!M772,'Speed Bin A-B'!M876,'Speed Bin A-B'!M980,'Speed Bin A-B'!M1084,'Speed Bin A-B'!M1188,'Speed Bin A-B'!M1500,'Speed Bin A-B'!M1604,'Speed Bin A-B'!M1708,'Speed Bin A-B'!M1812,'Speed Bin A-B'!M1916)</f>
        <v>0</v>
      </c>
      <c r="N37" s="268">
        <f>SUM('Speed Bin A-B'!N44,'Speed Bin A-B'!N148,'Speed Bin A-B'!N252,'Speed Bin A-B'!N356,'Speed Bin A-B'!N460,'Speed Bin A-B'!N772,'Speed Bin A-B'!N876,'Speed Bin A-B'!N980,'Speed Bin A-B'!N1084,'Speed Bin A-B'!N1188,'Speed Bin A-B'!N1500,'Speed Bin A-B'!N1604,'Speed Bin A-B'!N1708,'Speed Bin A-B'!N1812,'Speed Bin A-B'!N1916)</f>
        <v>0</v>
      </c>
      <c r="O37" s="268">
        <f>SUM('Speed Bin A-B'!O44,'Speed Bin A-B'!O148,'Speed Bin A-B'!O252,'Speed Bin A-B'!O356,'Speed Bin A-B'!O460,'Speed Bin A-B'!O772,'Speed Bin A-B'!O876,'Speed Bin A-B'!O980,'Speed Bin A-B'!O1084,'Speed Bin A-B'!O1188,'Speed Bin A-B'!O1500,'Speed Bin A-B'!O1604,'Speed Bin A-B'!O1708,'Speed Bin A-B'!O1812,'Speed Bin A-B'!O1916)</f>
        <v>0</v>
      </c>
      <c r="P37" s="268">
        <f>SUM('Speed Bin A-B'!P44,'Speed Bin A-B'!P148,'Speed Bin A-B'!P252,'Speed Bin A-B'!P356,'Speed Bin A-B'!P460,'Speed Bin A-B'!P772,'Speed Bin A-B'!P876,'Speed Bin A-B'!P980,'Speed Bin A-B'!P1084,'Speed Bin A-B'!P1188,'Speed Bin A-B'!P1500,'Speed Bin A-B'!P1604,'Speed Bin A-B'!P1708,'Speed Bin A-B'!P1812,'Speed Bin A-B'!P1916)</f>
        <v>0</v>
      </c>
      <c r="Q37" s="268">
        <f>SUM('Speed Bin A-B'!Q44,'Speed Bin A-B'!Q148,'Speed Bin A-B'!Q252,'Speed Bin A-B'!Q356,'Speed Bin A-B'!Q460,'Speed Bin A-B'!Q772,'Speed Bin A-B'!Q876,'Speed Bin A-B'!Q980,'Speed Bin A-B'!Q1084,'Speed Bin A-B'!Q1188,'Speed Bin A-B'!Q1500,'Speed Bin A-B'!Q1604,'Speed Bin A-B'!Q1708,'Speed Bin A-B'!Q1812,'Speed Bin A-B'!Q1916)</f>
        <v>0</v>
      </c>
      <c r="R37" s="268">
        <f>SUM('Speed Bin A-B'!R44,'Speed Bin A-B'!R148,'Speed Bin A-B'!R252,'Speed Bin A-B'!R356,'Speed Bin A-B'!R460,'Speed Bin A-B'!R772,'Speed Bin A-B'!R876,'Speed Bin A-B'!R980,'Speed Bin A-B'!R1084,'Speed Bin A-B'!R1188,'Speed Bin A-B'!R1500,'Speed Bin A-B'!R1604,'Speed Bin A-B'!R1708,'Speed Bin A-B'!R1812,'Speed Bin A-B'!R1916)</f>
        <v>0</v>
      </c>
      <c r="S37" s="268">
        <f>SUM('Speed Bin A-B'!S44,'Speed Bin A-B'!S148,'Speed Bin A-B'!S252,'Speed Bin A-B'!S356,'Speed Bin A-B'!S460,'Speed Bin A-B'!S772,'Speed Bin A-B'!S876,'Speed Bin A-B'!S980,'Speed Bin A-B'!S1084,'Speed Bin A-B'!S1188,'Speed Bin A-B'!S1500,'Speed Bin A-B'!S1604,'Speed Bin A-B'!S1708,'Speed Bin A-B'!S1812,'Speed Bin A-B'!S1916)</f>
        <v>0</v>
      </c>
      <c r="T37" s="268">
        <f>SUM('Speed Bin A-B'!T44,'Speed Bin A-B'!T148,'Speed Bin A-B'!T252,'Speed Bin A-B'!T356,'Speed Bin A-B'!T460,'Speed Bin A-B'!T772,'Speed Bin A-B'!T876,'Speed Bin A-B'!T980,'Speed Bin A-B'!T1084,'Speed Bin A-B'!T1188,'Speed Bin A-B'!T1500,'Speed Bin A-B'!T1604,'Speed Bin A-B'!T1708,'Speed Bin A-B'!T1812,'Speed Bin A-B'!T1916)</f>
        <v>0</v>
      </c>
      <c r="U37" s="268">
        <f>SUM('Speed Bin A-B'!U44,'Speed Bin A-B'!U148,'Speed Bin A-B'!U252,'Speed Bin A-B'!U356,'Speed Bin A-B'!U460,'Speed Bin A-B'!U772,'Speed Bin A-B'!U876,'Speed Bin A-B'!U980,'Speed Bin A-B'!U1084,'Speed Bin A-B'!U1188,'Speed Bin A-B'!U1500,'Speed Bin A-B'!U1604,'Speed Bin A-B'!U1708,'Speed Bin A-B'!U1812,'Speed Bin A-B'!U1916)</f>
        <v>0</v>
      </c>
      <c r="V37" s="269">
        <f>IFERROR(AVERAGE('Speed Bin A-B'!V44,'Speed Bin A-B'!V148,'Speed Bin A-B'!V252,'Speed Bin A-B'!V356,'Speed Bin A-B'!V460,'Speed Bin A-B'!V772,'Speed Bin A-B'!V876,'Speed Bin A-B'!V980,'Speed Bin A-B'!V1084,'Speed Bin A-B'!V1188,'Speed Bin A-B'!V1500,'Speed Bin A-B'!V1604,'Speed Bin A-B'!V1708,'Speed Bin A-B'!V1812,'Speed Bin A-B'!V1916),"-")</f>
        <v>25.450000000000003</v>
      </c>
      <c r="W37" s="269">
        <f>IFERROR(AVERAGE('Speed Bin A-B'!W44,'Speed Bin A-B'!W148,'Speed Bin A-B'!W252,'Speed Bin A-B'!W356,'Speed Bin A-B'!W460,'Speed Bin A-B'!W772,'Speed Bin A-B'!W876,'Speed Bin A-B'!W980,'Speed Bin A-B'!W1084,'Speed Bin A-B'!W1188,'Speed Bin A-B'!W1500,'Speed Bin A-B'!W1604,'Speed Bin A-B'!W1708,'Speed Bin A-B'!W1812,'Speed Bin A-B'!W1916),"-")</f>
        <v>30.02</v>
      </c>
      <c r="X37" s="262"/>
      <c r="Y37" s="262"/>
    </row>
    <row r="38" spans="1:25" x14ac:dyDescent="0.25">
      <c r="A38" s="267">
        <v>0.35416666666666702</v>
      </c>
      <c r="B38" s="268">
        <f>SUM('Speed Bin A-B'!B45,'Speed Bin A-B'!B149,'Speed Bin A-B'!B253,'Speed Bin A-B'!B357,'Speed Bin A-B'!B461,'Speed Bin A-B'!B773,'Speed Bin A-B'!B877,'Speed Bin A-B'!B981,'Speed Bin A-B'!B1085,'Speed Bin A-B'!B1189,'Speed Bin A-B'!B1501,'Speed Bin A-B'!B1605,'Speed Bin A-B'!B1709,'Speed Bin A-B'!B1813,'Speed Bin A-B'!B1917)</f>
        <v>105</v>
      </c>
      <c r="C38" s="268">
        <f>SUM('Speed Bin A-B'!C45,'Speed Bin A-B'!C149,'Speed Bin A-B'!C253,'Speed Bin A-B'!C357,'Speed Bin A-B'!C461,'Speed Bin A-B'!C773,'Speed Bin A-B'!C877,'Speed Bin A-B'!C981,'Speed Bin A-B'!C1085,'Speed Bin A-B'!C1189,'Speed Bin A-B'!C1501,'Speed Bin A-B'!C1605,'Speed Bin A-B'!C1709,'Speed Bin A-B'!C1813,'Speed Bin A-B'!C1917)</f>
        <v>0</v>
      </c>
      <c r="D38" s="268">
        <f>SUM('Speed Bin A-B'!D45,'Speed Bin A-B'!D149,'Speed Bin A-B'!D253,'Speed Bin A-B'!D357,'Speed Bin A-B'!D461,'Speed Bin A-B'!D773,'Speed Bin A-B'!D877,'Speed Bin A-B'!D981,'Speed Bin A-B'!D1085,'Speed Bin A-B'!D1189,'Speed Bin A-B'!D1501,'Speed Bin A-B'!D1605,'Speed Bin A-B'!D1709,'Speed Bin A-B'!D1813,'Speed Bin A-B'!D1917)</f>
        <v>4</v>
      </c>
      <c r="E38" s="268">
        <f>SUM('Speed Bin A-B'!E45,'Speed Bin A-B'!E149,'Speed Bin A-B'!E253,'Speed Bin A-B'!E357,'Speed Bin A-B'!E461,'Speed Bin A-B'!E773,'Speed Bin A-B'!E877,'Speed Bin A-B'!E981,'Speed Bin A-B'!E1085,'Speed Bin A-B'!E1189,'Speed Bin A-B'!E1501,'Speed Bin A-B'!E1605,'Speed Bin A-B'!E1709,'Speed Bin A-B'!E1813,'Speed Bin A-B'!E1917)</f>
        <v>23</v>
      </c>
      <c r="F38" s="268">
        <f>SUM('Speed Bin A-B'!F45,'Speed Bin A-B'!F149,'Speed Bin A-B'!F253,'Speed Bin A-B'!F357,'Speed Bin A-B'!F461,'Speed Bin A-B'!F773,'Speed Bin A-B'!F877,'Speed Bin A-B'!F981,'Speed Bin A-B'!F1085,'Speed Bin A-B'!F1189,'Speed Bin A-B'!F1501,'Speed Bin A-B'!F1605,'Speed Bin A-B'!F1709,'Speed Bin A-B'!F1813,'Speed Bin A-B'!F1917)</f>
        <v>45</v>
      </c>
      <c r="G38" s="268">
        <f>SUM('Speed Bin A-B'!G45,'Speed Bin A-B'!G149,'Speed Bin A-B'!G253,'Speed Bin A-B'!G357,'Speed Bin A-B'!G461,'Speed Bin A-B'!G773,'Speed Bin A-B'!G877,'Speed Bin A-B'!G981,'Speed Bin A-B'!G1085,'Speed Bin A-B'!G1189,'Speed Bin A-B'!G1501,'Speed Bin A-B'!G1605,'Speed Bin A-B'!G1709,'Speed Bin A-B'!G1813,'Speed Bin A-B'!G1917)</f>
        <v>23</v>
      </c>
      <c r="H38" s="268">
        <f>SUM('Speed Bin A-B'!H45,'Speed Bin A-B'!H149,'Speed Bin A-B'!H253,'Speed Bin A-B'!H357,'Speed Bin A-B'!H461,'Speed Bin A-B'!H773,'Speed Bin A-B'!H877,'Speed Bin A-B'!H981,'Speed Bin A-B'!H1085,'Speed Bin A-B'!H1189,'Speed Bin A-B'!H1501,'Speed Bin A-B'!H1605,'Speed Bin A-B'!H1709,'Speed Bin A-B'!H1813,'Speed Bin A-B'!H1917)</f>
        <v>6</v>
      </c>
      <c r="I38" s="268">
        <f>SUM('Speed Bin A-B'!I45,'Speed Bin A-B'!I149,'Speed Bin A-B'!I253,'Speed Bin A-B'!I357,'Speed Bin A-B'!I461,'Speed Bin A-B'!I773,'Speed Bin A-B'!I877,'Speed Bin A-B'!I981,'Speed Bin A-B'!I1085,'Speed Bin A-B'!I1189,'Speed Bin A-B'!I1501,'Speed Bin A-B'!I1605,'Speed Bin A-B'!I1709,'Speed Bin A-B'!I1813,'Speed Bin A-B'!I1917)</f>
        <v>2</v>
      </c>
      <c r="J38" s="268">
        <f>SUM('Speed Bin A-B'!J45,'Speed Bin A-B'!J149,'Speed Bin A-B'!J253,'Speed Bin A-B'!J357,'Speed Bin A-B'!J461,'Speed Bin A-B'!J773,'Speed Bin A-B'!J877,'Speed Bin A-B'!J981,'Speed Bin A-B'!J1085,'Speed Bin A-B'!J1189,'Speed Bin A-B'!J1501,'Speed Bin A-B'!J1605,'Speed Bin A-B'!J1709,'Speed Bin A-B'!J1813,'Speed Bin A-B'!J1917)</f>
        <v>1</v>
      </c>
      <c r="K38" s="268">
        <f>SUM('Speed Bin A-B'!K45,'Speed Bin A-B'!K149,'Speed Bin A-B'!K253,'Speed Bin A-B'!K357,'Speed Bin A-B'!K461,'Speed Bin A-B'!K773,'Speed Bin A-B'!K877,'Speed Bin A-B'!K981,'Speed Bin A-B'!K1085,'Speed Bin A-B'!K1189,'Speed Bin A-B'!K1501,'Speed Bin A-B'!K1605,'Speed Bin A-B'!K1709,'Speed Bin A-B'!K1813,'Speed Bin A-B'!K1917)</f>
        <v>1</v>
      </c>
      <c r="L38" s="268">
        <f>SUM('Speed Bin A-B'!L45,'Speed Bin A-B'!L149,'Speed Bin A-B'!L253,'Speed Bin A-B'!L357,'Speed Bin A-B'!L461,'Speed Bin A-B'!L773,'Speed Bin A-B'!L877,'Speed Bin A-B'!L981,'Speed Bin A-B'!L1085,'Speed Bin A-B'!L1189,'Speed Bin A-B'!L1501,'Speed Bin A-B'!L1605,'Speed Bin A-B'!L1709,'Speed Bin A-B'!L1813,'Speed Bin A-B'!L1917)</f>
        <v>0</v>
      </c>
      <c r="M38" s="268">
        <f>SUM('Speed Bin A-B'!M45,'Speed Bin A-B'!M149,'Speed Bin A-B'!M253,'Speed Bin A-B'!M357,'Speed Bin A-B'!M461,'Speed Bin A-B'!M773,'Speed Bin A-B'!M877,'Speed Bin A-B'!M981,'Speed Bin A-B'!M1085,'Speed Bin A-B'!M1189,'Speed Bin A-B'!M1501,'Speed Bin A-B'!M1605,'Speed Bin A-B'!M1709,'Speed Bin A-B'!M1813,'Speed Bin A-B'!M1917)</f>
        <v>0</v>
      </c>
      <c r="N38" s="268">
        <f>SUM('Speed Bin A-B'!N45,'Speed Bin A-B'!N149,'Speed Bin A-B'!N253,'Speed Bin A-B'!N357,'Speed Bin A-B'!N461,'Speed Bin A-B'!N773,'Speed Bin A-B'!N877,'Speed Bin A-B'!N981,'Speed Bin A-B'!N1085,'Speed Bin A-B'!N1189,'Speed Bin A-B'!N1501,'Speed Bin A-B'!N1605,'Speed Bin A-B'!N1709,'Speed Bin A-B'!N1813,'Speed Bin A-B'!N1917)</f>
        <v>0</v>
      </c>
      <c r="O38" s="268">
        <f>SUM('Speed Bin A-B'!O45,'Speed Bin A-B'!O149,'Speed Bin A-B'!O253,'Speed Bin A-B'!O357,'Speed Bin A-B'!O461,'Speed Bin A-B'!O773,'Speed Bin A-B'!O877,'Speed Bin A-B'!O981,'Speed Bin A-B'!O1085,'Speed Bin A-B'!O1189,'Speed Bin A-B'!O1501,'Speed Bin A-B'!O1605,'Speed Bin A-B'!O1709,'Speed Bin A-B'!O1813,'Speed Bin A-B'!O1917)</f>
        <v>0</v>
      </c>
      <c r="P38" s="268">
        <f>SUM('Speed Bin A-B'!P45,'Speed Bin A-B'!P149,'Speed Bin A-B'!P253,'Speed Bin A-B'!P357,'Speed Bin A-B'!P461,'Speed Bin A-B'!P773,'Speed Bin A-B'!P877,'Speed Bin A-B'!P981,'Speed Bin A-B'!P1085,'Speed Bin A-B'!P1189,'Speed Bin A-B'!P1501,'Speed Bin A-B'!P1605,'Speed Bin A-B'!P1709,'Speed Bin A-B'!P1813,'Speed Bin A-B'!P1917)</f>
        <v>0</v>
      </c>
      <c r="Q38" s="268">
        <f>SUM('Speed Bin A-B'!Q45,'Speed Bin A-B'!Q149,'Speed Bin A-B'!Q253,'Speed Bin A-B'!Q357,'Speed Bin A-B'!Q461,'Speed Bin A-B'!Q773,'Speed Bin A-B'!Q877,'Speed Bin A-B'!Q981,'Speed Bin A-B'!Q1085,'Speed Bin A-B'!Q1189,'Speed Bin A-B'!Q1501,'Speed Bin A-B'!Q1605,'Speed Bin A-B'!Q1709,'Speed Bin A-B'!Q1813,'Speed Bin A-B'!Q1917)</f>
        <v>0</v>
      </c>
      <c r="R38" s="268">
        <f>SUM('Speed Bin A-B'!R45,'Speed Bin A-B'!R149,'Speed Bin A-B'!R253,'Speed Bin A-B'!R357,'Speed Bin A-B'!R461,'Speed Bin A-B'!R773,'Speed Bin A-B'!R877,'Speed Bin A-B'!R981,'Speed Bin A-B'!R1085,'Speed Bin A-B'!R1189,'Speed Bin A-B'!R1501,'Speed Bin A-B'!R1605,'Speed Bin A-B'!R1709,'Speed Bin A-B'!R1813,'Speed Bin A-B'!R1917)</f>
        <v>0</v>
      </c>
      <c r="S38" s="268">
        <f>SUM('Speed Bin A-B'!S45,'Speed Bin A-B'!S149,'Speed Bin A-B'!S253,'Speed Bin A-B'!S357,'Speed Bin A-B'!S461,'Speed Bin A-B'!S773,'Speed Bin A-B'!S877,'Speed Bin A-B'!S981,'Speed Bin A-B'!S1085,'Speed Bin A-B'!S1189,'Speed Bin A-B'!S1501,'Speed Bin A-B'!S1605,'Speed Bin A-B'!S1709,'Speed Bin A-B'!S1813,'Speed Bin A-B'!S1917)</f>
        <v>0</v>
      </c>
      <c r="T38" s="268">
        <f>SUM('Speed Bin A-B'!T45,'Speed Bin A-B'!T149,'Speed Bin A-B'!T253,'Speed Bin A-B'!T357,'Speed Bin A-B'!T461,'Speed Bin A-B'!T773,'Speed Bin A-B'!T877,'Speed Bin A-B'!T981,'Speed Bin A-B'!T1085,'Speed Bin A-B'!T1189,'Speed Bin A-B'!T1501,'Speed Bin A-B'!T1605,'Speed Bin A-B'!T1709,'Speed Bin A-B'!T1813,'Speed Bin A-B'!T1917)</f>
        <v>0</v>
      </c>
      <c r="U38" s="268">
        <f>SUM('Speed Bin A-B'!U45,'Speed Bin A-B'!U149,'Speed Bin A-B'!U253,'Speed Bin A-B'!U357,'Speed Bin A-B'!U461,'Speed Bin A-B'!U773,'Speed Bin A-B'!U877,'Speed Bin A-B'!U981,'Speed Bin A-B'!U1085,'Speed Bin A-B'!U1189,'Speed Bin A-B'!U1501,'Speed Bin A-B'!U1605,'Speed Bin A-B'!U1709,'Speed Bin A-B'!U1813,'Speed Bin A-B'!U1917)</f>
        <v>0</v>
      </c>
      <c r="V38" s="269">
        <f>IFERROR(AVERAGE('Speed Bin A-B'!V45,'Speed Bin A-B'!V149,'Speed Bin A-B'!V253,'Speed Bin A-B'!V357,'Speed Bin A-B'!V461,'Speed Bin A-B'!V773,'Speed Bin A-B'!V877,'Speed Bin A-B'!V981,'Speed Bin A-B'!V1085,'Speed Bin A-B'!V1189,'Speed Bin A-B'!V1501,'Speed Bin A-B'!V1605,'Speed Bin A-B'!V1709,'Speed Bin A-B'!V1813,'Speed Bin A-B'!V1917),"-")</f>
        <v>23.433333333333334</v>
      </c>
      <c r="W38" s="269">
        <f>IFERROR(AVERAGE('Speed Bin A-B'!W45,'Speed Bin A-B'!W149,'Speed Bin A-B'!W253,'Speed Bin A-B'!W357,'Speed Bin A-B'!W461,'Speed Bin A-B'!W773,'Speed Bin A-B'!W877,'Speed Bin A-B'!W981,'Speed Bin A-B'!W1085,'Speed Bin A-B'!W1189,'Speed Bin A-B'!W1501,'Speed Bin A-B'!W1605,'Speed Bin A-B'!W1709,'Speed Bin A-B'!W1813,'Speed Bin A-B'!W1917),"-")</f>
        <v>28.2</v>
      </c>
      <c r="X38" s="262"/>
      <c r="Y38" s="262"/>
    </row>
    <row r="39" spans="1:25" x14ac:dyDescent="0.25">
      <c r="A39" s="267">
        <v>0.36458333333333298</v>
      </c>
      <c r="B39" s="268">
        <f>SUM('Speed Bin A-B'!B46,'Speed Bin A-B'!B150,'Speed Bin A-B'!B254,'Speed Bin A-B'!B358,'Speed Bin A-B'!B462,'Speed Bin A-B'!B774,'Speed Bin A-B'!B878,'Speed Bin A-B'!B982,'Speed Bin A-B'!B1086,'Speed Bin A-B'!B1190,'Speed Bin A-B'!B1502,'Speed Bin A-B'!B1606,'Speed Bin A-B'!B1710,'Speed Bin A-B'!B1814,'Speed Bin A-B'!B1918)</f>
        <v>39</v>
      </c>
      <c r="C39" s="268">
        <f>SUM('Speed Bin A-B'!C46,'Speed Bin A-B'!C150,'Speed Bin A-B'!C254,'Speed Bin A-B'!C358,'Speed Bin A-B'!C462,'Speed Bin A-B'!C774,'Speed Bin A-B'!C878,'Speed Bin A-B'!C982,'Speed Bin A-B'!C1086,'Speed Bin A-B'!C1190,'Speed Bin A-B'!C1502,'Speed Bin A-B'!C1606,'Speed Bin A-B'!C1710,'Speed Bin A-B'!C1814,'Speed Bin A-B'!C1918)</f>
        <v>0</v>
      </c>
      <c r="D39" s="268">
        <f>SUM('Speed Bin A-B'!D46,'Speed Bin A-B'!D150,'Speed Bin A-B'!D254,'Speed Bin A-B'!D358,'Speed Bin A-B'!D462,'Speed Bin A-B'!D774,'Speed Bin A-B'!D878,'Speed Bin A-B'!D982,'Speed Bin A-B'!D1086,'Speed Bin A-B'!D1190,'Speed Bin A-B'!D1502,'Speed Bin A-B'!D1606,'Speed Bin A-B'!D1710,'Speed Bin A-B'!D1814,'Speed Bin A-B'!D1918)</f>
        <v>2</v>
      </c>
      <c r="E39" s="268">
        <f>SUM('Speed Bin A-B'!E46,'Speed Bin A-B'!E150,'Speed Bin A-B'!E254,'Speed Bin A-B'!E358,'Speed Bin A-B'!E462,'Speed Bin A-B'!E774,'Speed Bin A-B'!E878,'Speed Bin A-B'!E982,'Speed Bin A-B'!E1086,'Speed Bin A-B'!E1190,'Speed Bin A-B'!E1502,'Speed Bin A-B'!E1606,'Speed Bin A-B'!E1710,'Speed Bin A-B'!E1814,'Speed Bin A-B'!E1918)</f>
        <v>6</v>
      </c>
      <c r="F39" s="268">
        <f>SUM('Speed Bin A-B'!F46,'Speed Bin A-B'!F150,'Speed Bin A-B'!F254,'Speed Bin A-B'!F358,'Speed Bin A-B'!F462,'Speed Bin A-B'!F774,'Speed Bin A-B'!F878,'Speed Bin A-B'!F982,'Speed Bin A-B'!F1086,'Speed Bin A-B'!F1190,'Speed Bin A-B'!F1502,'Speed Bin A-B'!F1606,'Speed Bin A-B'!F1710,'Speed Bin A-B'!F1814,'Speed Bin A-B'!F1918)</f>
        <v>6</v>
      </c>
      <c r="G39" s="268">
        <f>SUM('Speed Bin A-B'!G46,'Speed Bin A-B'!G150,'Speed Bin A-B'!G254,'Speed Bin A-B'!G358,'Speed Bin A-B'!G462,'Speed Bin A-B'!G774,'Speed Bin A-B'!G878,'Speed Bin A-B'!G982,'Speed Bin A-B'!G1086,'Speed Bin A-B'!G1190,'Speed Bin A-B'!G1502,'Speed Bin A-B'!G1606,'Speed Bin A-B'!G1710,'Speed Bin A-B'!G1814,'Speed Bin A-B'!G1918)</f>
        <v>18</v>
      </c>
      <c r="H39" s="268">
        <f>SUM('Speed Bin A-B'!H46,'Speed Bin A-B'!H150,'Speed Bin A-B'!H254,'Speed Bin A-B'!H358,'Speed Bin A-B'!H462,'Speed Bin A-B'!H774,'Speed Bin A-B'!H878,'Speed Bin A-B'!H982,'Speed Bin A-B'!H1086,'Speed Bin A-B'!H1190,'Speed Bin A-B'!H1502,'Speed Bin A-B'!H1606,'Speed Bin A-B'!H1710,'Speed Bin A-B'!H1814,'Speed Bin A-B'!H1918)</f>
        <v>4</v>
      </c>
      <c r="I39" s="268">
        <f>SUM('Speed Bin A-B'!I46,'Speed Bin A-B'!I150,'Speed Bin A-B'!I254,'Speed Bin A-B'!I358,'Speed Bin A-B'!I462,'Speed Bin A-B'!I774,'Speed Bin A-B'!I878,'Speed Bin A-B'!I982,'Speed Bin A-B'!I1086,'Speed Bin A-B'!I1190,'Speed Bin A-B'!I1502,'Speed Bin A-B'!I1606,'Speed Bin A-B'!I1710,'Speed Bin A-B'!I1814,'Speed Bin A-B'!I1918)</f>
        <v>3</v>
      </c>
      <c r="J39" s="268">
        <f>SUM('Speed Bin A-B'!J46,'Speed Bin A-B'!J150,'Speed Bin A-B'!J254,'Speed Bin A-B'!J358,'Speed Bin A-B'!J462,'Speed Bin A-B'!J774,'Speed Bin A-B'!J878,'Speed Bin A-B'!J982,'Speed Bin A-B'!J1086,'Speed Bin A-B'!J1190,'Speed Bin A-B'!J1502,'Speed Bin A-B'!J1606,'Speed Bin A-B'!J1710,'Speed Bin A-B'!J1814,'Speed Bin A-B'!J1918)</f>
        <v>0</v>
      </c>
      <c r="K39" s="268">
        <f>SUM('Speed Bin A-B'!K46,'Speed Bin A-B'!K150,'Speed Bin A-B'!K254,'Speed Bin A-B'!K358,'Speed Bin A-B'!K462,'Speed Bin A-B'!K774,'Speed Bin A-B'!K878,'Speed Bin A-B'!K982,'Speed Bin A-B'!K1086,'Speed Bin A-B'!K1190,'Speed Bin A-B'!K1502,'Speed Bin A-B'!K1606,'Speed Bin A-B'!K1710,'Speed Bin A-B'!K1814,'Speed Bin A-B'!K1918)</f>
        <v>0</v>
      </c>
      <c r="L39" s="268">
        <f>SUM('Speed Bin A-B'!L46,'Speed Bin A-B'!L150,'Speed Bin A-B'!L254,'Speed Bin A-B'!L358,'Speed Bin A-B'!L462,'Speed Bin A-B'!L774,'Speed Bin A-B'!L878,'Speed Bin A-B'!L982,'Speed Bin A-B'!L1086,'Speed Bin A-B'!L1190,'Speed Bin A-B'!L1502,'Speed Bin A-B'!L1606,'Speed Bin A-B'!L1710,'Speed Bin A-B'!L1814,'Speed Bin A-B'!L1918)</f>
        <v>0</v>
      </c>
      <c r="M39" s="268">
        <f>SUM('Speed Bin A-B'!M46,'Speed Bin A-B'!M150,'Speed Bin A-B'!M254,'Speed Bin A-B'!M358,'Speed Bin A-B'!M462,'Speed Bin A-B'!M774,'Speed Bin A-B'!M878,'Speed Bin A-B'!M982,'Speed Bin A-B'!M1086,'Speed Bin A-B'!M1190,'Speed Bin A-B'!M1502,'Speed Bin A-B'!M1606,'Speed Bin A-B'!M1710,'Speed Bin A-B'!M1814,'Speed Bin A-B'!M1918)</f>
        <v>0</v>
      </c>
      <c r="N39" s="268">
        <f>SUM('Speed Bin A-B'!N46,'Speed Bin A-B'!N150,'Speed Bin A-B'!N254,'Speed Bin A-B'!N358,'Speed Bin A-B'!N462,'Speed Bin A-B'!N774,'Speed Bin A-B'!N878,'Speed Bin A-B'!N982,'Speed Bin A-B'!N1086,'Speed Bin A-B'!N1190,'Speed Bin A-B'!N1502,'Speed Bin A-B'!N1606,'Speed Bin A-B'!N1710,'Speed Bin A-B'!N1814,'Speed Bin A-B'!N1918)</f>
        <v>0</v>
      </c>
      <c r="O39" s="268">
        <f>SUM('Speed Bin A-B'!O46,'Speed Bin A-B'!O150,'Speed Bin A-B'!O254,'Speed Bin A-B'!O358,'Speed Bin A-B'!O462,'Speed Bin A-B'!O774,'Speed Bin A-B'!O878,'Speed Bin A-B'!O982,'Speed Bin A-B'!O1086,'Speed Bin A-B'!O1190,'Speed Bin A-B'!O1502,'Speed Bin A-B'!O1606,'Speed Bin A-B'!O1710,'Speed Bin A-B'!O1814,'Speed Bin A-B'!O1918)</f>
        <v>0</v>
      </c>
      <c r="P39" s="268">
        <f>SUM('Speed Bin A-B'!P46,'Speed Bin A-B'!P150,'Speed Bin A-B'!P254,'Speed Bin A-B'!P358,'Speed Bin A-B'!P462,'Speed Bin A-B'!P774,'Speed Bin A-B'!P878,'Speed Bin A-B'!P982,'Speed Bin A-B'!P1086,'Speed Bin A-B'!P1190,'Speed Bin A-B'!P1502,'Speed Bin A-B'!P1606,'Speed Bin A-B'!P1710,'Speed Bin A-B'!P1814,'Speed Bin A-B'!P1918)</f>
        <v>0</v>
      </c>
      <c r="Q39" s="268">
        <f>SUM('Speed Bin A-B'!Q46,'Speed Bin A-B'!Q150,'Speed Bin A-B'!Q254,'Speed Bin A-B'!Q358,'Speed Bin A-B'!Q462,'Speed Bin A-B'!Q774,'Speed Bin A-B'!Q878,'Speed Bin A-B'!Q982,'Speed Bin A-B'!Q1086,'Speed Bin A-B'!Q1190,'Speed Bin A-B'!Q1502,'Speed Bin A-B'!Q1606,'Speed Bin A-B'!Q1710,'Speed Bin A-B'!Q1814,'Speed Bin A-B'!Q1918)</f>
        <v>0</v>
      </c>
      <c r="R39" s="268">
        <f>SUM('Speed Bin A-B'!R46,'Speed Bin A-B'!R150,'Speed Bin A-B'!R254,'Speed Bin A-B'!R358,'Speed Bin A-B'!R462,'Speed Bin A-B'!R774,'Speed Bin A-B'!R878,'Speed Bin A-B'!R982,'Speed Bin A-B'!R1086,'Speed Bin A-B'!R1190,'Speed Bin A-B'!R1502,'Speed Bin A-B'!R1606,'Speed Bin A-B'!R1710,'Speed Bin A-B'!R1814,'Speed Bin A-B'!R1918)</f>
        <v>0</v>
      </c>
      <c r="S39" s="268">
        <f>SUM('Speed Bin A-B'!S46,'Speed Bin A-B'!S150,'Speed Bin A-B'!S254,'Speed Bin A-B'!S358,'Speed Bin A-B'!S462,'Speed Bin A-B'!S774,'Speed Bin A-B'!S878,'Speed Bin A-B'!S982,'Speed Bin A-B'!S1086,'Speed Bin A-B'!S1190,'Speed Bin A-B'!S1502,'Speed Bin A-B'!S1606,'Speed Bin A-B'!S1710,'Speed Bin A-B'!S1814,'Speed Bin A-B'!S1918)</f>
        <v>0</v>
      </c>
      <c r="T39" s="268">
        <f>SUM('Speed Bin A-B'!T46,'Speed Bin A-B'!T150,'Speed Bin A-B'!T254,'Speed Bin A-B'!T358,'Speed Bin A-B'!T462,'Speed Bin A-B'!T774,'Speed Bin A-B'!T878,'Speed Bin A-B'!T982,'Speed Bin A-B'!T1086,'Speed Bin A-B'!T1190,'Speed Bin A-B'!T1502,'Speed Bin A-B'!T1606,'Speed Bin A-B'!T1710,'Speed Bin A-B'!T1814,'Speed Bin A-B'!T1918)</f>
        <v>0</v>
      </c>
      <c r="U39" s="268">
        <f>SUM('Speed Bin A-B'!U46,'Speed Bin A-B'!U150,'Speed Bin A-B'!U254,'Speed Bin A-B'!U358,'Speed Bin A-B'!U462,'Speed Bin A-B'!U774,'Speed Bin A-B'!U878,'Speed Bin A-B'!U982,'Speed Bin A-B'!U1086,'Speed Bin A-B'!U1190,'Speed Bin A-B'!U1502,'Speed Bin A-B'!U1606,'Speed Bin A-B'!U1710,'Speed Bin A-B'!U1814,'Speed Bin A-B'!U1918)</f>
        <v>0</v>
      </c>
      <c r="V39" s="269">
        <f>IFERROR(AVERAGE('Speed Bin A-B'!V46,'Speed Bin A-B'!V150,'Speed Bin A-B'!V254,'Speed Bin A-B'!V358,'Speed Bin A-B'!V462,'Speed Bin A-B'!V774,'Speed Bin A-B'!V878,'Speed Bin A-B'!V982,'Speed Bin A-B'!V1086,'Speed Bin A-B'!V1190,'Speed Bin A-B'!V1502,'Speed Bin A-B'!V1606,'Speed Bin A-B'!V1710,'Speed Bin A-B'!V1814,'Speed Bin A-B'!V1918),"-")</f>
        <v>26.400000000000006</v>
      </c>
      <c r="W39" s="269" t="str">
        <f>IFERROR(AVERAGE('Speed Bin A-B'!W46,'Speed Bin A-B'!W150,'Speed Bin A-B'!W254,'Speed Bin A-B'!W358,'Speed Bin A-B'!W462,'Speed Bin A-B'!W774,'Speed Bin A-B'!W878,'Speed Bin A-B'!W982,'Speed Bin A-B'!W1086,'Speed Bin A-B'!W1190,'Speed Bin A-B'!W1502,'Speed Bin A-B'!W1606,'Speed Bin A-B'!W1710,'Speed Bin A-B'!W1814,'Speed Bin A-B'!W1918),"-")</f>
        <v>-</v>
      </c>
      <c r="X39" s="262"/>
      <c r="Y39" s="262"/>
    </row>
    <row r="40" spans="1:25" x14ac:dyDescent="0.25">
      <c r="A40" s="267">
        <v>0.375</v>
      </c>
      <c r="B40" s="268">
        <f>SUM('Speed Bin A-B'!B47,'Speed Bin A-B'!B151,'Speed Bin A-B'!B255,'Speed Bin A-B'!B359,'Speed Bin A-B'!B463,'Speed Bin A-B'!B775,'Speed Bin A-B'!B879,'Speed Bin A-B'!B983,'Speed Bin A-B'!B1087,'Speed Bin A-B'!B1191,'Speed Bin A-B'!B1503,'Speed Bin A-B'!B1607,'Speed Bin A-B'!B1711,'Speed Bin A-B'!B1815,'Speed Bin A-B'!B1919)</f>
        <v>35</v>
      </c>
      <c r="C40" s="268">
        <f>SUM('Speed Bin A-B'!C47,'Speed Bin A-B'!C151,'Speed Bin A-B'!C255,'Speed Bin A-B'!C359,'Speed Bin A-B'!C463,'Speed Bin A-B'!C775,'Speed Bin A-B'!C879,'Speed Bin A-B'!C983,'Speed Bin A-B'!C1087,'Speed Bin A-B'!C1191,'Speed Bin A-B'!C1503,'Speed Bin A-B'!C1607,'Speed Bin A-B'!C1711,'Speed Bin A-B'!C1815,'Speed Bin A-B'!C1919)</f>
        <v>0</v>
      </c>
      <c r="D40" s="268">
        <f>SUM('Speed Bin A-B'!D47,'Speed Bin A-B'!D151,'Speed Bin A-B'!D255,'Speed Bin A-B'!D359,'Speed Bin A-B'!D463,'Speed Bin A-B'!D775,'Speed Bin A-B'!D879,'Speed Bin A-B'!D983,'Speed Bin A-B'!D1087,'Speed Bin A-B'!D1191,'Speed Bin A-B'!D1503,'Speed Bin A-B'!D1607,'Speed Bin A-B'!D1711,'Speed Bin A-B'!D1815,'Speed Bin A-B'!D1919)</f>
        <v>0</v>
      </c>
      <c r="E40" s="268">
        <f>SUM('Speed Bin A-B'!E47,'Speed Bin A-B'!E151,'Speed Bin A-B'!E255,'Speed Bin A-B'!E359,'Speed Bin A-B'!E463,'Speed Bin A-B'!E775,'Speed Bin A-B'!E879,'Speed Bin A-B'!E983,'Speed Bin A-B'!E1087,'Speed Bin A-B'!E1191,'Speed Bin A-B'!E1503,'Speed Bin A-B'!E1607,'Speed Bin A-B'!E1711,'Speed Bin A-B'!E1815,'Speed Bin A-B'!E1919)</f>
        <v>4</v>
      </c>
      <c r="F40" s="268">
        <f>SUM('Speed Bin A-B'!F47,'Speed Bin A-B'!F151,'Speed Bin A-B'!F255,'Speed Bin A-B'!F359,'Speed Bin A-B'!F463,'Speed Bin A-B'!F775,'Speed Bin A-B'!F879,'Speed Bin A-B'!F983,'Speed Bin A-B'!F1087,'Speed Bin A-B'!F1191,'Speed Bin A-B'!F1503,'Speed Bin A-B'!F1607,'Speed Bin A-B'!F1711,'Speed Bin A-B'!F1815,'Speed Bin A-B'!F1919)</f>
        <v>12</v>
      </c>
      <c r="G40" s="268">
        <f>SUM('Speed Bin A-B'!G47,'Speed Bin A-B'!G151,'Speed Bin A-B'!G255,'Speed Bin A-B'!G359,'Speed Bin A-B'!G463,'Speed Bin A-B'!G775,'Speed Bin A-B'!G879,'Speed Bin A-B'!G983,'Speed Bin A-B'!G1087,'Speed Bin A-B'!G1191,'Speed Bin A-B'!G1503,'Speed Bin A-B'!G1607,'Speed Bin A-B'!G1711,'Speed Bin A-B'!G1815,'Speed Bin A-B'!G1919)</f>
        <v>9</v>
      </c>
      <c r="H40" s="268">
        <f>SUM('Speed Bin A-B'!H47,'Speed Bin A-B'!H151,'Speed Bin A-B'!H255,'Speed Bin A-B'!H359,'Speed Bin A-B'!H463,'Speed Bin A-B'!H775,'Speed Bin A-B'!H879,'Speed Bin A-B'!H983,'Speed Bin A-B'!H1087,'Speed Bin A-B'!H1191,'Speed Bin A-B'!H1503,'Speed Bin A-B'!H1607,'Speed Bin A-B'!H1711,'Speed Bin A-B'!H1815,'Speed Bin A-B'!H1919)</f>
        <v>10</v>
      </c>
      <c r="I40" s="268">
        <f>SUM('Speed Bin A-B'!I47,'Speed Bin A-B'!I151,'Speed Bin A-B'!I255,'Speed Bin A-B'!I359,'Speed Bin A-B'!I463,'Speed Bin A-B'!I775,'Speed Bin A-B'!I879,'Speed Bin A-B'!I983,'Speed Bin A-B'!I1087,'Speed Bin A-B'!I1191,'Speed Bin A-B'!I1503,'Speed Bin A-B'!I1607,'Speed Bin A-B'!I1711,'Speed Bin A-B'!I1815,'Speed Bin A-B'!I1919)</f>
        <v>0</v>
      </c>
      <c r="J40" s="268">
        <f>SUM('Speed Bin A-B'!J47,'Speed Bin A-B'!J151,'Speed Bin A-B'!J255,'Speed Bin A-B'!J359,'Speed Bin A-B'!J463,'Speed Bin A-B'!J775,'Speed Bin A-B'!J879,'Speed Bin A-B'!J983,'Speed Bin A-B'!J1087,'Speed Bin A-B'!J1191,'Speed Bin A-B'!J1503,'Speed Bin A-B'!J1607,'Speed Bin A-B'!J1711,'Speed Bin A-B'!J1815,'Speed Bin A-B'!J1919)</f>
        <v>0</v>
      </c>
      <c r="K40" s="268">
        <f>SUM('Speed Bin A-B'!K47,'Speed Bin A-B'!K151,'Speed Bin A-B'!K255,'Speed Bin A-B'!K359,'Speed Bin A-B'!K463,'Speed Bin A-B'!K775,'Speed Bin A-B'!K879,'Speed Bin A-B'!K983,'Speed Bin A-B'!K1087,'Speed Bin A-B'!K1191,'Speed Bin A-B'!K1503,'Speed Bin A-B'!K1607,'Speed Bin A-B'!K1711,'Speed Bin A-B'!K1815,'Speed Bin A-B'!K1919)</f>
        <v>0</v>
      </c>
      <c r="L40" s="268">
        <f>SUM('Speed Bin A-B'!L47,'Speed Bin A-B'!L151,'Speed Bin A-B'!L255,'Speed Bin A-B'!L359,'Speed Bin A-B'!L463,'Speed Bin A-B'!L775,'Speed Bin A-B'!L879,'Speed Bin A-B'!L983,'Speed Bin A-B'!L1087,'Speed Bin A-B'!L1191,'Speed Bin A-B'!L1503,'Speed Bin A-B'!L1607,'Speed Bin A-B'!L1711,'Speed Bin A-B'!L1815,'Speed Bin A-B'!L1919)</f>
        <v>0</v>
      </c>
      <c r="M40" s="268">
        <f>SUM('Speed Bin A-B'!M47,'Speed Bin A-B'!M151,'Speed Bin A-B'!M255,'Speed Bin A-B'!M359,'Speed Bin A-B'!M463,'Speed Bin A-B'!M775,'Speed Bin A-B'!M879,'Speed Bin A-B'!M983,'Speed Bin A-B'!M1087,'Speed Bin A-B'!M1191,'Speed Bin A-B'!M1503,'Speed Bin A-B'!M1607,'Speed Bin A-B'!M1711,'Speed Bin A-B'!M1815,'Speed Bin A-B'!M1919)</f>
        <v>0</v>
      </c>
      <c r="N40" s="268">
        <f>SUM('Speed Bin A-B'!N47,'Speed Bin A-B'!N151,'Speed Bin A-B'!N255,'Speed Bin A-B'!N359,'Speed Bin A-B'!N463,'Speed Bin A-B'!N775,'Speed Bin A-B'!N879,'Speed Bin A-B'!N983,'Speed Bin A-B'!N1087,'Speed Bin A-B'!N1191,'Speed Bin A-B'!N1503,'Speed Bin A-B'!N1607,'Speed Bin A-B'!N1711,'Speed Bin A-B'!N1815,'Speed Bin A-B'!N1919)</f>
        <v>0</v>
      </c>
      <c r="O40" s="268">
        <f>SUM('Speed Bin A-B'!O47,'Speed Bin A-B'!O151,'Speed Bin A-B'!O255,'Speed Bin A-B'!O359,'Speed Bin A-B'!O463,'Speed Bin A-B'!O775,'Speed Bin A-B'!O879,'Speed Bin A-B'!O983,'Speed Bin A-B'!O1087,'Speed Bin A-B'!O1191,'Speed Bin A-B'!O1503,'Speed Bin A-B'!O1607,'Speed Bin A-B'!O1711,'Speed Bin A-B'!O1815,'Speed Bin A-B'!O1919)</f>
        <v>0</v>
      </c>
      <c r="P40" s="268">
        <f>SUM('Speed Bin A-B'!P47,'Speed Bin A-B'!P151,'Speed Bin A-B'!P255,'Speed Bin A-B'!P359,'Speed Bin A-B'!P463,'Speed Bin A-B'!P775,'Speed Bin A-B'!P879,'Speed Bin A-B'!P983,'Speed Bin A-B'!P1087,'Speed Bin A-B'!P1191,'Speed Bin A-B'!P1503,'Speed Bin A-B'!P1607,'Speed Bin A-B'!P1711,'Speed Bin A-B'!P1815,'Speed Bin A-B'!P1919)</f>
        <v>0</v>
      </c>
      <c r="Q40" s="268">
        <f>SUM('Speed Bin A-B'!Q47,'Speed Bin A-B'!Q151,'Speed Bin A-B'!Q255,'Speed Bin A-B'!Q359,'Speed Bin A-B'!Q463,'Speed Bin A-B'!Q775,'Speed Bin A-B'!Q879,'Speed Bin A-B'!Q983,'Speed Bin A-B'!Q1087,'Speed Bin A-B'!Q1191,'Speed Bin A-B'!Q1503,'Speed Bin A-B'!Q1607,'Speed Bin A-B'!Q1711,'Speed Bin A-B'!Q1815,'Speed Bin A-B'!Q1919)</f>
        <v>0</v>
      </c>
      <c r="R40" s="268">
        <f>SUM('Speed Bin A-B'!R47,'Speed Bin A-B'!R151,'Speed Bin A-B'!R255,'Speed Bin A-B'!R359,'Speed Bin A-B'!R463,'Speed Bin A-B'!R775,'Speed Bin A-B'!R879,'Speed Bin A-B'!R983,'Speed Bin A-B'!R1087,'Speed Bin A-B'!R1191,'Speed Bin A-B'!R1503,'Speed Bin A-B'!R1607,'Speed Bin A-B'!R1711,'Speed Bin A-B'!R1815,'Speed Bin A-B'!R1919)</f>
        <v>0</v>
      </c>
      <c r="S40" s="268">
        <f>SUM('Speed Bin A-B'!S47,'Speed Bin A-B'!S151,'Speed Bin A-B'!S255,'Speed Bin A-B'!S359,'Speed Bin A-B'!S463,'Speed Bin A-B'!S775,'Speed Bin A-B'!S879,'Speed Bin A-B'!S983,'Speed Bin A-B'!S1087,'Speed Bin A-B'!S1191,'Speed Bin A-B'!S1503,'Speed Bin A-B'!S1607,'Speed Bin A-B'!S1711,'Speed Bin A-B'!S1815,'Speed Bin A-B'!S1919)</f>
        <v>0</v>
      </c>
      <c r="T40" s="268">
        <f>SUM('Speed Bin A-B'!T47,'Speed Bin A-B'!T151,'Speed Bin A-B'!T255,'Speed Bin A-B'!T359,'Speed Bin A-B'!T463,'Speed Bin A-B'!T775,'Speed Bin A-B'!T879,'Speed Bin A-B'!T983,'Speed Bin A-B'!T1087,'Speed Bin A-B'!T1191,'Speed Bin A-B'!T1503,'Speed Bin A-B'!T1607,'Speed Bin A-B'!T1711,'Speed Bin A-B'!T1815,'Speed Bin A-B'!T1919)</f>
        <v>0</v>
      </c>
      <c r="U40" s="268">
        <f>SUM('Speed Bin A-B'!U47,'Speed Bin A-B'!U151,'Speed Bin A-B'!U255,'Speed Bin A-B'!U359,'Speed Bin A-B'!U463,'Speed Bin A-B'!U775,'Speed Bin A-B'!U879,'Speed Bin A-B'!U983,'Speed Bin A-B'!U1087,'Speed Bin A-B'!U1191,'Speed Bin A-B'!U1503,'Speed Bin A-B'!U1607,'Speed Bin A-B'!U1711,'Speed Bin A-B'!U1815,'Speed Bin A-B'!U1919)</f>
        <v>0</v>
      </c>
      <c r="V40" s="269">
        <f>IFERROR(AVERAGE('Speed Bin A-B'!V47,'Speed Bin A-B'!V151,'Speed Bin A-B'!V255,'Speed Bin A-B'!V359,'Speed Bin A-B'!V463,'Speed Bin A-B'!V775,'Speed Bin A-B'!V879,'Speed Bin A-B'!V983,'Speed Bin A-B'!V1087,'Speed Bin A-B'!V1191,'Speed Bin A-B'!V1503,'Speed Bin A-B'!V1607,'Speed Bin A-B'!V1711,'Speed Bin A-B'!V1815,'Speed Bin A-B'!V1919),"-")</f>
        <v>25.55</v>
      </c>
      <c r="W40" s="269" t="str">
        <f>IFERROR(AVERAGE('Speed Bin A-B'!W47,'Speed Bin A-B'!W151,'Speed Bin A-B'!W255,'Speed Bin A-B'!W359,'Speed Bin A-B'!W463,'Speed Bin A-B'!W775,'Speed Bin A-B'!W879,'Speed Bin A-B'!W983,'Speed Bin A-B'!W1087,'Speed Bin A-B'!W1191,'Speed Bin A-B'!W1503,'Speed Bin A-B'!W1607,'Speed Bin A-B'!W1711,'Speed Bin A-B'!W1815,'Speed Bin A-B'!W1919),"-")</f>
        <v>-</v>
      </c>
      <c r="X40" s="262"/>
      <c r="Y40" s="262"/>
    </row>
    <row r="41" spans="1:25" x14ac:dyDescent="0.25">
      <c r="A41" s="267">
        <v>0.38541666666666702</v>
      </c>
      <c r="B41" s="268">
        <f>SUM('Speed Bin A-B'!B48,'Speed Bin A-B'!B152,'Speed Bin A-B'!B256,'Speed Bin A-B'!B360,'Speed Bin A-B'!B464,'Speed Bin A-B'!B776,'Speed Bin A-B'!B880,'Speed Bin A-B'!B984,'Speed Bin A-B'!B1088,'Speed Bin A-B'!B1192,'Speed Bin A-B'!B1504,'Speed Bin A-B'!B1608,'Speed Bin A-B'!B1712,'Speed Bin A-B'!B1816,'Speed Bin A-B'!B1920)</f>
        <v>26</v>
      </c>
      <c r="C41" s="268">
        <f>SUM('Speed Bin A-B'!C48,'Speed Bin A-B'!C152,'Speed Bin A-B'!C256,'Speed Bin A-B'!C360,'Speed Bin A-B'!C464,'Speed Bin A-B'!C776,'Speed Bin A-B'!C880,'Speed Bin A-B'!C984,'Speed Bin A-B'!C1088,'Speed Bin A-B'!C1192,'Speed Bin A-B'!C1504,'Speed Bin A-B'!C1608,'Speed Bin A-B'!C1712,'Speed Bin A-B'!C1816,'Speed Bin A-B'!C1920)</f>
        <v>0</v>
      </c>
      <c r="D41" s="268">
        <f>SUM('Speed Bin A-B'!D48,'Speed Bin A-B'!D152,'Speed Bin A-B'!D256,'Speed Bin A-B'!D360,'Speed Bin A-B'!D464,'Speed Bin A-B'!D776,'Speed Bin A-B'!D880,'Speed Bin A-B'!D984,'Speed Bin A-B'!D1088,'Speed Bin A-B'!D1192,'Speed Bin A-B'!D1504,'Speed Bin A-B'!D1608,'Speed Bin A-B'!D1712,'Speed Bin A-B'!D1816,'Speed Bin A-B'!D1920)</f>
        <v>5</v>
      </c>
      <c r="E41" s="268">
        <f>SUM('Speed Bin A-B'!E48,'Speed Bin A-B'!E152,'Speed Bin A-B'!E256,'Speed Bin A-B'!E360,'Speed Bin A-B'!E464,'Speed Bin A-B'!E776,'Speed Bin A-B'!E880,'Speed Bin A-B'!E984,'Speed Bin A-B'!E1088,'Speed Bin A-B'!E1192,'Speed Bin A-B'!E1504,'Speed Bin A-B'!E1608,'Speed Bin A-B'!E1712,'Speed Bin A-B'!E1816,'Speed Bin A-B'!E1920)</f>
        <v>5</v>
      </c>
      <c r="F41" s="268">
        <f>SUM('Speed Bin A-B'!F48,'Speed Bin A-B'!F152,'Speed Bin A-B'!F256,'Speed Bin A-B'!F360,'Speed Bin A-B'!F464,'Speed Bin A-B'!F776,'Speed Bin A-B'!F880,'Speed Bin A-B'!F984,'Speed Bin A-B'!F1088,'Speed Bin A-B'!F1192,'Speed Bin A-B'!F1504,'Speed Bin A-B'!F1608,'Speed Bin A-B'!F1712,'Speed Bin A-B'!F1816,'Speed Bin A-B'!F1920)</f>
        <v>7</v>
      </c>
      <c r="G41" s="268">
        <f>SUM('Speed Bin A-B'!G48,'Speed Bin A-B'!G152,'Speed Bin A-B'!G256,'Speed Bin A-B'!G360,'Speed Bin A-B'!G464,'Speed Bin A-B'!G776,'Speed Bin A-B'!G880,'Speed Bin A-B'!G984,'Speed Bin A-B'!G1088,'Speed Bin A-B'!G1192,'Speed Bin A-B'!G1504,'Speed Bin A-B'!G1608,'Speed Bin A-B'!G1712,'Speed Bin A-B'!G1816,'Speed Bin A-B'!G1920)</f>
        <v>6</v>
      </c>
      <c r="H41" s="268">
        <f>SUM('Speed Bin A-B'!H48,'Speed Bin A-B'!H152,'Speed Bin A-B'!H256,'Speed Bin A-B'!H360,'Speed Bin A-B'!H464,'Speed Bin A-B'!H776,'Speed Bin A-B'!H880,'Speed Bin A-B'!H984,'Speed Bin A-B'!H1088,'Speed Bin A-B'!H1192,'Speed Bin A-B'!H1504,'Speed Bin A-B'!H1608,'Speed Bin A-B'!H1712,'Speed Bin A-B'!H1816,'Speed Bin A-B'!H1920)</f>
        <v>3</v>
      </c>
      <c r="I41" s="268">
        <f>SUM('Speed Bin A-B'!I48,'Speed Bin A-B'!I152,'Speed Bin A-B'!I256,'Speed Bin A-B'!I360,'Speed Bin A-B'!I464,'Speed Bin A-B'!I776,'Speed Bin A-B'!I880,'Speed Bin A-B'!I984,'Speed Bin A-B'!I1088,'Speed Bin A-B'!I1192,'Speed Bin A-B'!I1504,'Speed Bin A-B'!I1608,'Speed Bin A-B'!I1712,'Speed Bin A-B'!I1816,'Speed Bin A-B'!I1920)</f>
        <v>0</v>
      </c>
      <c r="J41" s="268">
        <f>SUM('Speed Bin A-B'!J48,'Speed Bin A-B'!J152,'Speed Bin A-B'!J256,'Speed Bin A-B'!J360,'Speed Bin A-B'!J464,'Speed Bin A-B'!J776,'Speed Bin A-B'!J880,'Speed Bin A-B'!J984,'Speed Bin A-B'!J1088,'Speed Bin A-B'!J1192,'Speed Bin A-B'!J1504,'Speed Bin A-B'!J1608,'Speed Bin A-B'!J1712,'Speed Bin A-B'!J1816,'Speed Bin A-B'!J1920)</f>
        <v>0</v>
      </c>
      <c r="K41" s="268">
        <f>SUM('Speed Bin A-B'!K48,'Speed Bin A-B'!K152,'Speed Bin A-B'!K256,'Speed Bin A-B'!K360,'Speed Bin A-B'!K464,'Speed Bin A-B'!K776,'Speed Bin A-B'!K880,'Speed Bin A-B'!K984,'Speed Bin A-B'!K1088,'Speed Bin A-B'!K1192,'Speed Bin A-B'!K1504,'Speed Bin A-B'!K1608,'Speed Bin A-B'!K1712,'Speed Bin A-B'!K1816,'Speed Bin A-B'!K1920)</f>
        <v>0</v>
      </c>
      <c r="L41" s="268">
        <f>SUM('Speed Bin A-B'!L48,'Speed Bin A-B'!L152,'Speed Bin A-B'!L256,'Speed Bin A-B'!L360,'Speed Bin A-B'!L464,'Speed Bin A-B'!L776,'Speed Bin A-B'!L880,'Speed Bin A-B'!L984,'Speed Bin A-B'!L1088,'Speed Bin A-B'!L1192,'Speed Bin A-B'!L1504,'Speed Bin A-B'!L1608,'Speed Bin A-B'!L1712,'Speed Bin A-B'!L1816,'Speed Bin A-B'!L1920)</f>
        <v>0</v>
      </c>
      <c r="M41" s="268">
        <f>SUM('Speed Bin A-B'!M48,'Speed Bin A-B'!M152,'Speed Bin A-B'!M256,'Speed Bin A-B'!M360,'Speed Bin A-B'!M464,'Speed Bin A-B'!M776,'Speed Bin A-B'!M880,'Speed Bin A-B'!M984,'Speed Bin A-B'!M1088,'Speed Bin A-B'!M1192,'Speed Bin A-B'!M1504,'Speed Bin A-B'!M1608,'Speed Bin A-B'!M1712,'Speed Bin A-B'!M1816,'Speed Bin A-B'!M1920)</f>
        <v>0</v>
      </c>
      <c r="N41" s="268">
        <f>SUM('Speed Bin A-B'!N48,'Speed Bin A-B'!N152,'Speed Bin A-B'!N256,'Speed Bin A-B'!N360,'Speed Bin A-B'!N464,'Speed Bin A-B'!N776,'Speed Bin A-B'!N880,'Speed Bin A-B'!N984,'Speed Bin A-B'!N1088,'Speed Bin A-B'!N1192,'Speed Bin A-B'!N1504,'Speed Bin A-B'!N1608,'Speed Bin A-B'!N1712,'Speed Bin A-B'!N1816,'Speed Bin A-B'!N1920)</f>
        <v>0</v>
      </c>
      <c r="O41" s="268">
        <f>SUM('Speed Bin A-B'!O48,'Speed Bin A-B'!O152,'Speed Bin A-B'!O256,'Speed Bin A-B'!O360,'Speed Bin A-B'!O464,'Speed Bin A-B'!O776,'Speed Bin A-B'!O880,'Speed Bin A-B'!O984,'Speed Bin A-B'!O1088,'Speed Bin A-B'!O1192,'Speed Bin A-B'!O1504,'Speed Bin A-B'!O1608,'Speed Bin A-B'!O1712,'Speed Bin A-B'!O1816,'Speed Bin A-B'!O1920)</f>
        <v>0</v>
      </c>
      <c r="P41" s="268">
        <f>SUM('Speed Bin A-B'!P48,'Speed Bin A-B'!P152,'Speed Bin A-B'!P256,'Speed Bin A-B'!P360,'Speed Bin A-B'!P464,'Speed Bin A-B'!P776,'Speed Bin A-B'!P880,'Speed Bin A-B'!P984,'Speed Bin A-B'!P1088,'Speed Bin A-B'!P1192,'Speed Bin A-B'!P1504,'Speed Bin A-B'!P1608,'Speed Bin A-B'!P1712,'Speed Bin A-B'!P1816,'Speed Bin A-B'!P1920)</f>
        <v>0</v>
      </c>
      <c r="Q41" s="268">
        <f>SUM('Speed Bin A-B'!Q48,'Speed Bin A-B'!Q152,'Speed Bin A-B'!Q256,'Speed Bin A-B'!Q360,'Speed Bin A-B'!Q464,'Speed Bin A-B'!Q776,'Speed Bin A-B'!Q880,'Speed Bin A-B'!Q984,'Speed Bin A-B'!Q1088,'Speed Bin A-B'!Q1192,'Speed Bin A-B'!Q1504,'Speed Bin A-B'!Q1608,'Speed Bin A-B'!Q1712,'Speed Bin A-B'!Q1816,'Speed Bin A-B'!Q1920)</f>
        <v>0</v>
      </c>
      <c r="R41" s="268">
        <f>SUM('Speed Bin A-B'!R48,'Speed Bin A-B'!R152,'Speed Bin A-B'!R256,'Speed Bin A-B'!R360,'Speed Bin A-B'!R464,'Speed Bin A-B'!R776,'Speed Bin A-B'!R880,'Speed Bin A-B'!R984,'Speed Bin A-B'!R1088,'Speed Bin A-B'!R1192,'Speed Bin A-B'!R1504,'Speed Bin A-B'!R1608,'Speed Bin A-B'!R1712,'Speed Bin A-B'!R1816,'Speed Bin A-B'!R1920)</f>
        <v>0</v>
      </c>
      <c r="S41" s="268">
        <f>SUM('Speed Bin A-B'!S48,'Speed Bin A-B'!S152,'Speed Bin A-B'!S256,'Speed Bin A-B'!S360,'Speed Bin A-B'!S464,'Speed Bin A-B'!S776,'Speed Bin A-B'!S880,'Speed Bin A-B'!S984,'Speed Bin A-B'!S1088,'Speed Bin A-B'!S1192,'Speed Bin A-B'!S1504,'Speed Bin A-B'!S1608,'Speed Bin A-B'!S1712,'Speed Bin A-B'!S1816,'Speed Bin A-B'!S1920)</f>
        <v>0</v>
      </c>
      <c r="T41" s="268">
        <f>SUM('Speed Bin A-B'!T48,'Speed Bin A-B'!T152,'Speed Bin A-B'!T256,'Speed Bin A-B'!T360,'Speed Bin A-B'!T464,'Speed Bin A-B'!T776,'Speed Bin A-B'!T880,'Speed Bin A-B'!T984,'Speed Bin A-B'!T1088,'Speed Bin A-B'!T1192,'Speed Bin A-B'!T1504,'Speed Bin A-B'!T1608,'Speed Bin A-B'!T1712,'Speed Bin A-B'!T1816,'Speed Bin A-B'!T1920)</f>
        <v>0</v>
      </c>
      <c r="U41" s="268">
        <f>SUM('Speed Bin A-B'!U48,'Speed Bin A-B'!U152,'Speed Bin A-B'!U256,'Speed Bin A-B'!U360,'Speed Bin A-B'!U464,'Speed Bin A-B'!U776,'Speed Bin A-B'!U880,'Speed Bin A-B'!U984,'Speed Bin A-B'!U1088,'Speed Bin A-B'!U1192,'Speed Bin A-B'!U1504,'Speed Bin A-B'!U1608,'Speed Bin A-B'!U1712,'Speed Bin A-B'!U1816,'Speed Bin A-B'!U1920)</f>
        <v>0</v>
      </c>
      <c r="V41" s="269">
        <f>IFERROR(AVERAGE('Speed Bin A-B'!V48,'Speed Bin A-B'!V152,'Speed Bin A-B'!V256,'Speed Bin A-B'!V360,'Speed Bin A-B'!V464,'Speed Bin A-B'!V776,'Speed Bin A-B'!V880,'Speed Bin A-B'!V984,'Speed Bin A-B'!V1088,'Speed Bin A-B'!V1192,'Speed Bin A-B'!V1504,'Speed Bin A-B'!V1608,'Speed Bin A-B'!V1712,'Speed Bin A-B'!V1816,'Speed Bin A-B'!V1920),"-")</f>
        <v>21.150000000000002</v>
      </c>
      <c r="W41" s="269" t="str">
        <f>IFERROR(AVERAGE('Speed Bin A-B'!W48,'Speed Bin A-B'!W152,'Speed Bin A-B'!W256,'Speed Bin A-B'!W360,'Speed Bin A-B'!W464,'Speed Bin A-B'!W776,'Speed Bin A-B'!W880,'Speed Bin A-B'!W984,'Speed Bin A-B'!W1088,'Speed Bin A-B'!W1192,'Speed Bin A-B'!W1504,'Speed Bin A-B'!W1608,'Speed Bin A-B'!W1712,'Speed Bin A-B'!W1816,'Speed Bin A-B'!W1920),"-")</f>
        <v>-</v>
      </c>
      <c r="X41" s="262"/>
      <c r="Y41" s="262"/>
    </row>
    <row r="42" spans="1:25" x14ac:dyDescent="0.25">
      <c r="A42" s="267">
        <v>0.39583333333333298</v>
      </c>
      <c r="B42" s="268">
        <f>SUM('Speed Bin A-B'!B49,'Speed Bin A-B'!B153,'Speed Bin A-B'!B257,'Speed Bin A-B'!B361,'Speed Bin A-B'!B465,'Speed Bin A-B'!B777,'Speed Bin A-B'!B881,'Speed Bin A-B'!B985,'Speed Bin A-B'!B1089,'Speed Bin A-B'!B1193,'Speed Bin A-B'!B1505,'Speed Bin A-B'!B1609,'Speed Bin A-B'!B1713,'Speed Bin A-B'!B1817,'Speed Bin A-B'!B1921)</f>
        <v>21</v>
      </c>
      <c r="C42" s="268">
        <f>SUM('Speed Bin A-B'!C49,'Speed Bin A-B'!C153,'Speed Bin A-B'!C257,'Speed Bin A-B'!C361,'Speed Bin A-B'!C465,'Speed Bin A-B'!C777,'Speed Bin A-B'!C881,'Speed Bin A-B'!C985,'Speed Bin A-B'!C1089,'Speed Bin A-B'!C1193,'Speed Bin A-B'!C1505,'Speed Bin A-B'!C1609,'Speed Bin A-B'!C1713,'Speed Bin A-B'!C1817,'Speed Bin A-B'!C1921)</f>
        <v>0</v>
      </c>
      <c r="D42" s="268">
        <f>SUM('Speed Bin A-B'!D49,'Speed Bin A-B'!D153,'Speed Bin A-B'!D257,'Speed Bin A-B'!D361,'Speed Bin A-B'!D465,'Speed Bin A-B'!D777,'Speed Bin A-B'!D881,'Speed Bin A-B'!D985,'Speed Bin A-B'!D1089,'Speed Bin A-B'!D1193,'Speed Bin A-B'!D1505,'Speed Bin A-B'!D1609,'Speed Bin A-B'!D1713,'Speed Bin A-B'!D1817,'Speed Bin A-B'!D1921)</f>
        <v>2</v>
      </c>
      <c r="E42" s="268">
        <f>SUM('Speed Bin A-B'!E49,'Speed Bin A-B'!E153,'Speed Bin A-B'!E257,'Speed Bin A-B'!E361,'Speed Bin A-B'!E465,'Speed Bin A-B'!E777,'Speed Bin A-B'!E881,'Speed Bin A-B'!E985,'Speed Bin A-B'!E1089,'Speed Bin A-B'!E1193,'Speed Bin A-B'!E1505,'Speed Bin A-B'!E1609,'Speed Bin A-B'!E1713,'Speed Bin A-B'!E1817,'Speed Bin A-B'!E1921)</f>
        <v>2</v>
      </c>
      <c r="F42" s="268">
        <f>SUM('Speed Bin A-B'!F49,'Speed Bin A-B'!F153,'Speed Bin A-B'!F257,'Speed Bin A-B'!F361,'Speed Bin A-B'!F465,'Speed Bin A-B'!F777,'Speed Bin A-B'!F881,'Speed Bin A-B'!F985,'Speed Bin A-B'!F1089,'Speed Bin A-B'!F1193,'Speed Bin A-B'!F1505,'Speed Bin A-B'!F1609,'Speed Bin A-B'!F1713,'Speed Bin A-B'!F1817,'Speed Bin A-B'!F1921)</f>
        <v>8</v>
      </c>
      <c r="G42" s="268">
        <f>SUM('Speed Bin A-B'!G49,'Speed Bin A-B'!G153,'Speed Bin A-B'!G257,'Speed Bin A-B'!G361,'Speed Bin A-B'!G465,'Speed Bin A-B'!G777,'Speed Bin A-B'!G881,'Speed Bin A-B'!G985,'Speed Bin A-B'!G1089,'Speed Bin A-B'!G1193,'Speed Bin A-B'!G1505,'Speed Bin A-B'!G1609,'Speed Bin A-B'!G1713,'Speed Bin A-B'!G1817,'Speed Bin A-B'!G1921)</f>
        <v>8</v>
      </c>
      <c r="H42" s="268">
        <f>SUM('Speed Bin A-B'!H49,'Speed Bin A-B'!H153,'Speed Bin A-B'!H257,'Speed Bin A-B'!H361,'Speed Bin A-B'!H465,'Speed Bin A-B'!H777,'Speed Bin A-B'!H881,'Speed Bin A-B'!H985,'Speed Bin A-B'!H1089,'Speed Bin A-B'!H1193,'Speed Bin A-B'!H1505,'Speed Bin A-B'!H1609,'Speed Bin A-B'!H1713,'Speed Bin A-B'!H1817,'Speed Bin A-B'!H1921)</f>
        <v>1</v>
      </c>
      <c r="I42" s="268">
        <f>SUM('Speed Bin A-B'!I49,'Speed Bin A-B'!I153,'Speed Bin A-B'!I257,'Speed Bin A-B'!I361,'Speed Bin A-B'!I465,'Speed Bin A-B'!I777,'Speed Bin A-B'!I881,'Speed Bin A-B'!I985,'Speed Bin A-B'!I1089,'Speed Bin A-B'!I1193,'Speed Bin A-B'!I1505,'Speed Bin A-B'!I1609,'Speed Bin A-B'!I1713,'Speed Bin A-B'!I1817,'Speed Bin A-B'!I1921)</f>
        <v>0</v>
      </c>
      <c r="J42" s="268">
        <f>SUM('Speed Bin A-B'!J49,'Speed Bin A-B'!J153,'Speed Bin A-B'!J257,'Speed Bin A-B'!J361,'Speed Bin A-B'!J465,'Speed Bin A-B'!J777,'Speed Bin A-B'!J881,'Speed Bin A-B'!J985,'Speed Bin A-B'!J1089,'Speed Bin A-B'!J1193,'Speed Bin A-B'!J1505,'Speed Bin A-B'!J1609,'Speed Bin A-B'!J1713,'Speed Bin A-B'!J1817,'Speed Bin A-B'!J1921)</f>
        <v>0</v>
      </c>
      <c r="K42" s="268">
        <f>SUM('Speed Bin A-B'!K49,'Speed Bin A-B'!K153,'Speed Bin A-B'!K257,'Speed Bin A-B'!K361,'Speed Bin A-B'!K465,'Speed Bin A-B'!K777,'Speed Bin A-B'!K881,'Speed Bin A-B'!K985,'Speed Bin A-B'!K1089,'Speed Bin A-B'!K1193,'Speed Bin A-B'!K1505,'Speed Bin A-B'!K1609,'Speed Bin A-B'!K1713,'Speed Bin A-B'!K1817,'Speed Bin A-B'!K1921)</f>
        <v>0</v>
      </c>
      <c r="L42" s="268">
        <f>SUM('Speed Bin A-B'!L49,'Speed Bin A-B'!L153,'Speed Bin A-B'!L257,'Speed Bin A-B'!L361,'Speed Bin A-B'!L465,'Speed Bin A-B'!L777,'Speed Bin A-B'!L881,'Speed Bin A-B'!L985,'Speed Bin A-B'!L1089,'Speed Bin A-B'!L1193,'Speed Bin A-B'!L1505,'Speed Bin A-B'!L1609,'Speed Bin A-B'!L1713,'Speed Bin A-B'!L1817,'Speed Bin A-B'!L1921)</f>
        <v>0</v>
      </c>
      <c r="M42" s="268">
        <f>SUM('Speed Bin A-B'!M49,'Speed Bin A-B'!M153,'Speed Bin A-B'!M257,'Speed Bin A-B'!M361,'Speed Bin A-B'!M465,'Speed Bin A-B'!M777,'Speed Bin A-B'!M881,'Speed Bin A-B'!M985,'Speed Bin A-B'!M1089,'Speed Bin A-B'!M1193,'Speed Bin A-B'!M1505,'Speed Bin A-B'!M1609,'Speed Bin A-B'!M1713,'Speed Bin A-B'!M1817,'Speed Bin A-B'!M1921)</f>
        <v>0</v>
      </c>
      <c r="N42" s="268">
        <f>SUM('Speed Bin A-B'!N49,'Speed Bin A-B'!N153,'Speed Bin A-B'!N257,'Speed Bin A-B'!N361,'Speed Bin A-B'!N465,'Speed Bin A-B'!N777,'Speed Bin A-B'!N881,'Speed Bin A-B'!N985,'Speed Bin A-B'!N1089,'Speed Bin A-B'!N1193,'Speed Bin A-B'!N1505,'Speed Bin A-B'!N1609,'Speed Bin A-B'!N1713,'Speed Bin A-B'!N1817,'Speed Bin A-B'!N1921)</f>
        <v>0</v>
      </c>
      <c r="O42" s="268">
        <f>SUM('Speed Bin A-B'!O49,'Speed Bin A-B'!O153,'Speed Bin A-B'!O257,'Speed Bin A-B'!O361,'Speed Bin A-B'!O465,'Speed Bin A-B'!O777,'Speed Bin A-B'!O881,'Speed Bin A-B'!O985,'Speed Bin A-B'!O1089,'Speed Bin A-B'!O1193,'Speed Bin A-B'!O1505,'Speed Bin A-B'!O1609,'Speed Bin A-B'!O1713,'Speed Bin A-B'!O1817,'Speed Bin A-B'!O1921)</f>
        <v>0</v>
      </c>
      <c r="P42" s="268">
        <f>SUM('Speed Bin A-B'!P49,'Speed Bin A-B'!P153,'Speed Bin A-B'!P257,'Speed Bin A-B'!P361,'Speed Bin A-B'!P465,'Speed Bin A-B'!P777,'Speed Bin A-B'!P881,'Speed Bin A-B'!P985,'Speed Bin A-B'!P1089,'Speed Bin A-B'!P1193,'Speed Bin A-B'!P1505,'Speed Bin A-B'!P1609,'Speed Bin A-B'!P1713,'Speed Bin A-B'!P1817,'Speed Bin A-B'!P1921)</f>
        <v>0</v>
      </c>
      <c r="Q42" s="268">
        <f>SUM('Speed Bin A-B'!Q49,'Speed Bin A-B'!Q153,'Speed Bin A-B'!Q257,'Speed Bin A-B'!Q361,'Speed Bin A-B'!Q465,'Speed Bin A-B'!Q777,'Speed Bin A-B'!Q881,'Speed Bin A-B'!Q985,'Speed Bin A-B'!Q1089,'Speed Bin A-B'!Q1193,'Speed Bin A-B'!Q1505,'Speed Bin A-B'!Q1609,'Speed Bin A-B'!Q1713,'Speed Bin A-B'!Q1817,'Speed Bin A-B'!Q1921)</f>
        <v>0</v>
      </c>
      <c r="R42" s="268">
        <f>SUM('Speed Bin A-B'!R49,'Speed Bin A-B'!R153,'Speed Bin A-B'!R257,'Speed Bin A-B'!R361,'Speed Bin A-B'!R465,'Speed Bin A-B'!R777,'Speed Bin A-B'!R881,'Speed Bin A-B'!R985,'Speed Bin A-B'!R1089,'Speed Bin A-B'!R1193,'Speed Bin A-B'!R1505,'Speed Bin A-B'!R1609,'Speed Bin A-B'!R1713,'Speed Bin A-B'!R1817,'Speed Bin A-B'!R1921)</f>
        <v>0</v>
      </c>
      <c r="S42" s="268">
        <f>SUM('Speed Bin A-B'!S49,'Speed Bin A-B'!S153,'Speed Bin A-B'!S257,'Speed Bin A-B'!S361,'Speed Bin A-B'!S465,'Speed Bin A-B'!S777,'Speed Bin A-B'!S881,'Speed Bin A-B'!S985,'Speed Bin A-B'!S1089,'Speed Bin A-B'!S1193,'Speed Bin A-B'!S1505,'Speed Bin A-B'!S1609,'Speed Bin A-B'!S1713,'Speed Bin A-B'!S1817,'Speed Bin A-B'!S1921)</f>
        <v>0</v>
      </c>
      <c r="T42" s="268">
        <f>SUM('Speed Bin A-B'!T49,'Speed Bin A-B'!T153,'Speed Bin A-B'!T257,'Speed Bin A-B'!T361,'Speed Bin A-B'!T465,'Speed Bin A-B'!T777,'Speed Bin A-B'!T881,'Speed Bin A-B'!T985,'Speed Bin A-B'!T1089,'Speed Bin A-B'!T1193,'Speed Bin A-B'!T1505,'Speed Bin A-B'!T1609,'Speed Bin A-B'!T1713,'Speed Bin A-B'!T1817,'Speed Bin A-B'!T1921)</f>
        <v>0</v>
      </c>
      <c r="U42" s="268">
        <f>SUM('Speed Bin A-B'!U49,'Speed Bin A-B'!U153,'Speed Bin A-B'!U257,'Speed Bin A-B'!U361,'Speed Bin A-B'!U465,'Speed Bin A-B'!U777,'Speed Bin A-B'!U881,'Speed Bin A-B'!U985,'Speed Bin A-B'!U1089,'Speed Bin A-B'!U1193,'Speed Bin A-B'!U1505,'Speed Bin A-B'!U1609,'Speed Bin A-B'!U1713,'Speed Bin A-B'!U1817,'Speed Bin A-B'!U1921)</f>
        <v>0</v>
      </c>
      <c r="V42" s="269">
        <f>IFERROR(AVERAGE('Speed Bin A-B'!V49,'Speed Bin A-B'!V153,'Speed Bin A-B'!V257,'Speed Bin A-B'!V361,'Speed Bin A-B'!V465,'Speed Bin A-B'!V777,'Speed Bin A-B'!V881,'Speed Bin A-B'!V985,'Speed Bin A-B'!V1089,'Speed Bin A-B'!V1193,'Speed Bin A-B'!V1505,'Speed Bin A-B'!V1609,'Speed Bin A-B'!V1713,'Speed Bin A-B'!V1817,'Speed Bin A-B'!V1921),"-")</f>
        <v>22.516666666666666</v>
      </c>
      <c r="W42" s="269" t="str">
        <f>IFERROR(AVERAGE('Speed Bin A-B'!W49,'Speed Bin A-B'!W153,'Speed Bin A-B'!W257,'Speed Bin A-B'!W361,'Speed Bin A-B'!W465,'Speed Bin A-B'!W777,'Speed Bin A-B'!W881,'Speed Bin A-B'!W985,'Speed Bin A-B'!W1089,'Speed Bin A-B'!W1193,'Speed Bin A-B'!W1505,'Speed Bin A-B'!W1609,'Speed Bin A-B'!W1713,'Speed Bin A-B'!W1817,'Speed Bin A-B'!W1921),"-")</f>
        <v>-</v>
      </c>
      <c r="X42" s="262"/>
      <c r="Y42" s="262"/>
    </row>
    <row r="43" spans="1:25" x14ac:dyDescent="0.25">
      <c r="A43" s="267">
        <v>0.40625</v>
      </c>
      <c r="B43" s="268">
        <f>SUM('Speed Bin A-B'!B50,'Speed Bin A-B'!B154,'Speed Bin A-B'!B258,'Speed Bin A-B'!B362,'Speed Bin A-B'!B466,'Speed Bin A-B'!B778,'Speed Bin A-B'!B882,'Speed Bin A-B'!B986,'Speed Bin A-B'!B1090,'Speed Bin A-B'!B1194,'Speed Bin A-B'!B1506,'Speed Bin A-B'!B1610,'Speed Bin A-B'!B1714,'Speed Bin A-B'!B1818,'Speed Bin A-B'!B1922)</f>
        <v>21</v>
      </c>
      <c r="C43" s="268">
        <f>SUM('Speed Bin A-B'!C50,'Speed Bin A-B'!C154,'Speed Bin A-B'!C258,'Speed Bin A-B'!C362,'Speed Bin A-B'!C466,'Speed Bin A-B'!C778,'Speed Bin A-B'!C882,'Speed Bin A-B'!C986,'Speed Bin A-B'!C1090,'Speed Bin A-B'!C1194,'Speed Bin A-B'!C1506,'Speed Bin A-B'!C1610,'Speed Bin A-B'!C1714,'Speed Bin A-B'!C1818,'Speed Bin A-B'!C1922)</f>
        <v>0</v>
      </c>
      <c r="D43" s="268">
        <f>SUM('Speed Bin A-B'!D50,'Speed Bin A-B'!D154,'Speed Bin A-B'!D258,'Speed Bin A-B'!D362,'Speed Bin A-B'!D466,'Speed Bin A-B'!D778,'Speed Bin A-B'!D882,'Speed Bin A-B'!D986,'Speed Bin A-B'!D1090,'Speed Bin A-B'!D1194,'Speed Bin A-B'!D1506,'Speed Bin A-B'!D1610,'Speed Bin A-B'!D1714,'Speed Bin A-B'!D1818,'Speed Bin A-B'!D1922)</f>
        <v>2</v>
      </c>
      <c r="E43" s="268">
        <f>SUM('Speed Bin A-B'!E50,'Speed Bin A-B'!E154,'Speed Bin A-B'!E258,'Speed Bin A-B'!E362,'Speed Bin A-B'!E466,'Speed Bin A-B'!E778,'Speed Bin A-B'!E882,'Speed Bin A-B'!E986,'Speed Bin A-B'!E1090,'Speed Bin A-B'!E1194,'Speed Bin A-B'!E1506,'Speed Bin A-B'!E1610,'Speed Bin A-B'!E1714,'Speed Bin A-B'!E1818,'Speed Bin A-B'!E1922)</f>
        <v>2</v>
      </c>
      <c r="F43" s="268">
        <f>SUM('Speed Bin A-B'!F50,'Speed Bin A-B'!F154,'Speed Bin A-B'!F258,'Speed Bin A-B'!F362,'Speed Bin A-B'!F466,'Speed Bin A-B'!F778,'Speed Bin A-B'!F882,'Speed Bin A-B'!F986,'Speed Bin A-B'!F1090,'Speed Bin A-B'!F1194,'Speed Bin A-B'!F1506,'Speed Bin A-B'!F1610,'Speed Bin A-B'!F1714,'Speed Bin A-B'!F1818,'Speed Bin A-B'!F1922)</f>
        <v>9</v>
      </c>
      <c r="G43" s="268">
        <f>SUM('Speed Bin A-B'!G50,'Speed Bin A-B'!G154,'Speed Bin A-B'!G258,'Speed Bin A-B'!G362,'Speed Bin A-B'!G466,'Speed Bin A-B'!G778,'Speed Bin A-B'!G882,'Speed Bin A-B'!G986,'Speed Bin A-B'!G1090,'Speed Bin A-B'!G1194,'Speed Bin A-B'!G1506,'Speed Bin A-B'!G1610,'Speed Bin A-B'!G1714,'Speed Bin A-B'!G1818,'Speed Bin A-B'!G1922)</f>
        <v>4</v>
      </c>
      <c r="H43" s="268">
        <f>SUM('Speed Bin A-B'!H50,'Speed Bin A-B'!H154,'Speed Bin A-B'!H258,'Speed Bin A-B'!H362,'Speed Bin A-B'!H466,'Speed Bin A-B'!H778,'Speed Bin A-B'!H882,'Speed Bin A-B'!H986,'Speed Bin A-B'!H1090,'Speed Bin A-B'!H1194,'Speed Bin A-B'!H1506,'Speed Bin A-B'!H1610,'Speed Bin A-B'!H1714,'Speed Bin A-B'!H1818,'Speed Bin A-B'!H1922)</f>
        <v>3</v>
      </c>
      <c r="I43" s="268">
        <f>SUM('Speed Bin A-B'!I50,'Speed Bin A-B'!I154,'Speed Bin A-B'!I258,'Speed Bin A-B'!I362,'Speed Bin A-B'!I466,'Speed Bin A-B'!I778,'Speed Bin A-B'!I882,'Speed Bin A-B'!I986,'Speed Bin A-B'!I1090,'Speed Bin A-B'!I1194,'Speed Bin A-B'!I1506,'Speed Bin A-B'!I1610,'Speed Bin A-B'!I1714,'Speed Bin A-B'!I1818,'Speed Bin A-B'!I1922)</f>
        <v>1</v>
      </c>
      <c r="J43" s="268">
        <f>SUM('Speed Bin A-B'!J50,'Speed Bin A-B'!J154,'Speed Bin A-B'!J258,'Speed Bin A-B'!J362,'Speed Bin A-B'!J466,'Speed Bin A-B'!J778,'Speed Bin A-B'!J882,'Speed Bin A-B'!J986,'Speed Bin A-B'!J1090,'Speed Bin A-B'!J1194,'Speed Bin A-B'!J1506,'Speed Bin A-B'!J1610,'Speed Bin A-B'!J1714,'Speed Bin A-B'!J1818,'Speed Bin A-B'!J1922)</f>
        <v>0</v>
      </c>
      <c r="K43" s="268">
        <f>SUM('Speed Bin A-B'!K50,'Speed Bin A-B'!K154,'Speed Bin A-B'!K258,'Speed Bin A-B'!K362,'Speed Bin A-B'!K466,'Speed Bin A-B'!K778,'Speed Bin A-B'!K882,'Speed Bin A-B'!K986,'Speed Bin A-B'!K1090,'Speed Bin A-B'!K1194,'Speed Bin A-B'!K1506,'Speed Bin A-B'!K1610,'Speed Bin A-B'!K1714,'Speed Bin A-B'!K1818,'Speed Bin A-B'!K1922)</f>
        <v>0</v>
      </c>
      <c r="L43" s="268">
        <f>SUM('Speed Bin A-B'!L50,'Speed Bin A-B'!L154,'Speed Bin A-B'!L258,'Speed Bin A-B'!L362,'Speed Bin A-B'!L466,'Speed Bin A-B'!L778,'Speed Bin A-B'!L882,'Speed Bin A-B'!L986,'Speed Bin A-B'!L1090,'Speed Bin A-B'!L1194,'Speed Bin A-B'!L1506,'Speed Bin A-B'!L1610,'Speed Bin A-B'!L1714,'Speed Bin A-B'!L1818,'Speed Bin A-B'!L1922)</f>
        <v>0</v>
      </c>
      <c r="M43" s="268">
        <f>SUM('Speed Bin A-B'!M50,'Speed Bin A-B'!M154,'Speed Bin A-B'!M258,'Speed Bin A-B'!M362,'Speed Bin A-B'!M466,'Speed Bin A-B'!M778,'Speed Bin A-B'!M882,'Speed Bin A-B'!M986,'Speed Bin A-B'!M1090,'Speed Bin A-B'!M1194,'Speed Bin A-B'!M1506,'Speed Bin A-B'!M1610,'Speed Bin A-B'!M1714,'Speed Bin A-B'!M1818,'Speed Bin A-B'!M1922)</f>
        <v>0</v>
      </c>
      <c r="N43" s="268">
        <f>SUM('Speed Bin A-B'!N50,'Speed Bin A-B'!N154,'Speed Bin A-B'!N258,'Speed Bin A-B'!N362,'Speed Bin A-B'!N466,'Speed Bin A-B'!N778,'Speed Bin A-B'!N882,'Speed Bin A-B'!N986,'Speed Bin A-B'!N1090,'Speed Bin A-B'!N1194,'Speed Bin A-B'!N1506,'Speed Bin A-B'!N1610,'Speed Bin A-B'!N1714,'Speed Bin A-B'!N1818,'Speed Bin A-B'!N1922)</f>
        <v>0</v>
      </c>
      <c r="O43" s="268">
        <f>SUM('Speed Bin A-B'!O50,'Speed Bin A-B'!O154,'Speed Bin A-B'!O258,'Speed Bin A-B'!O362,'Speed Bin A-B'!O466,'Speed Bin A-B'!O778,'Speed Bin A-B'!O882,'Speed Bin A-B'!O986,'Speed Bin A-B'!O1090,'Speed Bin A-B'!O1194,'Speed Bin A-B'!O1506,'Speed Bin A-B'!O1610,'Speed Bin A-B'!O1714,'Speed Bin A-B'!O1818,'Speed Bin A-B'!O1922)</f>
        <v>0</v>
      </c>
      <c r="P43" s="268">
        <f>SUM('Speed Bin A-B'!P50,'Speed Bin A-B'!P154,'Speed Bin A-B'!P258,'Speed Bin A-B'!P362,'Speed Bin A-B'!P466,'Speed Bin A-B'!P778,'Speed Bin A-B'!P882,'Speed Bin A-B'!P986,'Speed Bin A-B'!P1090,'Speed Bin A-B'!P1194,'Speed Bin A-B'!P1506,'Speed Bin A-B'!P1610,'Speed Bin A-B'!P1714,'Speed Bin A-B'!P1818,'Speed Bin A-B'!P1922)</f>
        <v>0</v>
      </c>
      <c r="Q43" s="268">
        <f>SUM('Speed Bin A-B'!Q50,'Speed Bin A-B'!Q154,'Speed Bin A-B'!Q258,'Speed Bin A-B'!Q362,'Speed Bin A-B'!Q466,'Speed Bin A-B'!Q778,'Speed Bin A-B'!Q882,'Speed Bin A-B'!Q986,'Speed Bin A-B'!Q1090,'Speed Bin A-B'!Q1194,'Speed Bin A-B'!Q1506,'Speed Bin A-B'!Q1610,'Speed Bin A-B'!Q1714,'Speed Bin A-B'!Q1818,'Speed Bin A-B'!Q1922)</f>
        <v>0</v>
      </c>
      <c r="R43" s="268">
        <f>SUM('Speed Bin A-B'!R50,'Speed Bin A-B'!R154,'Speed Bin A-B'!R258,'Speed Bin A-B'!R362,'Speed Bin A-B'!R466,'Speed Bin A-B'!R778,'Speed Bin A-B'!R882,'Speed Bin A-B'!R986,'Speed Bin A-B'!R1090,'Speed Bin A-B'!R1194,'Speed Bin A-B'!R1506,'Speed Bin A-B'!R1610,'Speed Bin A-B'!R1714,'Speed Bin A-B'!R1818,'Speed Bin A-B'!R1922)</f>
        <v>0</v>
      </c>
      <c r="S43" s="268">
        <f>SUM('Speed Bin A-B'!S50,'Speed Bin A-B'!S154,'Speed Bin A-B'!S258,'Speed Bin A-B'!S362,'Speed Bin A-B'!S466,'Speed Bin A-B'!S778,'Speed Bin A-B'!S882,'Speed Bin A-B'!S986,'Speed Bin A-B'!S1090,'Speed Bin A-B'!S1194,'Speed Bin A-B'!S1506,'Speed Bin A-B'!S1610,'Speed Bin A-B'!S1714,'Speed Bin A-B'!S1818,'Speed Bin A-B'!S1922)</f>
        <v>0</v>
      </c>
      <c r="T43" s="268">
        <f>SUM('Speed Bin A-B'!T50,'Speed Bin A-B'!T154,'Speed Bin A-B'!T258,'Speed Bin A-B'!T362,'Speed Bin A-B'!T466,'Speed Bin A-B'!T778,'Speed Bin A-B'!T882,'Speed Bin A-B'!T986,'Speed Bin A-B'!T1090,'Speed Bin A-B'!T1194,'Speed Bin A-B'!T1506,'Speed Bin A-B'!T1610,'Speed Bin A-B'!T1714,'Speed Bin A-B'!T1818,'Speed Bin A-B'!T1922)</f>
        <v>0</v>
      </c>
      <c r="U43" s="268">
        <f>SUM('Speed Bin A-B'!U50,'Speed Bin A-B'!U154,'Speed Bin A-B'!U258,'Speed Bin A-B'!U362,'Speed Bin A-B'!U466,'Speed Bin A-B'!U778,'Speed Bin A-B'!U882,'Speed Bin A-B'!U986,'Speed Bin A-B'!U1090,'Speed Bin A-B'!U1194,'Speed Bin A-B'!U1506,'Speed Bin A-B'!U1610,'Speed Bin A-B'!U1714,'Speed Bin A-B'!U1818,'Speed Bin A-B'!U1922)</f>
        <v>0</v>
      </c>
      <c r="V43" s="269">
        <f>IFERROR(AVERAGE('Speed Bin A-B'!V50,'Speed Bin A-B'!V154,'Speed Bin A-B'!V258,'Speed Bin A-B'!V362,'Speed Bin A-B'!V466,'Speed Bin A-B'!V778,'Speed Bin A-B'!V882,'Speed Bin A-B'!V986,'Speed Bin A-B'!V1090,'Speed Bin A-B'!V1194,'Speed Bin A-B'!V1506,'Speed Bin A-B'!V1610,'Speed Bin A-B'!V1714,'Speed Bin A-B'!V1818,'Speed Bin A-B'!V1922),"-")</f>
        <v>24.900000000000002</v>
      </c>
      <c r="W43" s="269" t="str">
        <f>IFERROR(AVERAGE('Speed Bin A-B'!W50,'Speed Bin A-B'!W154,'Speed Bin A-B'!W258,'Speed Bin A-B'!W362,'Speed Bin A-B'!W466,'Speed Bin A-B'!W778,'Speed Bin A-B'!W882,'Speed Bin A-B'!W986,'Speed Bin A-B'!W1090,'Speed Bin A-B'!W1194,'Speed Bin A-B'!W1506,'Speed Bin A-B'!W1610,'Speed Bin A-B'!W1714,'Speed Bin A-B'!W1818,'Speed Bin A-B'!W1922),"-")</f>
        <v>-</v>
      </c>
      <c r="X43" s="262"/>
      <c r="Y43" s="262"/>
    </row>
    <row r="44" spans="1:25" x14ac:dyDescent="0.25">
      <c r="A44" s="267">
        <v>0.41666666666666702</v>
      </c>
      <c r="B44" s="268">
        <f>SUM('Speed Bin A-B'!B51,'Speed Bin A-B'!B155,'Speed Bin A-B'!B259,'Speed Bin A-B'!B363,'Speed Bin A-B'!B467,'Speed Bin A-B'!B779,'Speed Bin A-B'!B883,'Speed Bin A-B'!B987,'Speed Bin A-B'!B1091,'Speed Bin A-B'!B1195,'Speed Bin A-B'!B1507,'Speed Bin A-B'!B1611,'Speed Bin A-B'!B1715,'Speed Bin A-B'!B1819,'Speed Bin A-B'!B1923)</f>
        <v>27</v>
      </c>
      <c r="C44" s="268">
        <f>SUM('Speed Bin A-B'!C51,'Speed Bin A-B'!C155,'Speed Bin A-B'!C259,'Speed Bin A-B'!C363,'Speed Bin A-B'!C467,'Speed Bin A-B'!C779,'Speed Bin A-B'!C883,'Speed Bin A-B'!C987,'Speed Bin A-B'!C1091,'Speed Bin A-B'!C1195,'Speed Bin A-B'!C1507,'Speed Bin A-B'!C1611,'Speed Bin A-B'!C1715,'Speed Bin A-B'!C1819,'Speed Bin A-B'!C1923)</f>
        <v>1</v>
      </c>
      <c r="D44" s="268">
        <f>SUM('Speed Bin A-B'!D51,'Speed Bin A-B'!D155,'Speed Bin A-B'!D259,'Speed Bin A-B'!D363,'Speed Bin A-B'!D467,'Speed Bin A-B'!D779,'Speed Bin A-B'!D883,'Speed Bin A-B'!D987,'Speed Bin A-B'!D1091,'Speed Bin A-B'!D1195,'Speed Bin A-B'!D1507,'Speed Bin A-B'!D1611,'Speed Bin A-B'!D1715,'Speed Bin A-B'!D1819,'Speed Bin A-B'!D1923)</f>
        <v>5</v>
      </c>
      <c r="E44" s="268">
        <f>SUM('Speed Bin A-B'!E51,'Speed Bin A-B'!E155,'Speed Bin A-B'!E259,'Speed Bin A-B'!E363,'Speed Bin A-B'!E467,'Speed Bin A-B'!E779,'Speed Bin A-B'!E883,'Speed Bin A-B'!E987,'Speed Bin A-B'!E1091,'Speed Bin A-B'!E1195,'Speed Bin A-B'!E1507,'Speed Bin A-B'!E1611,'Speed Bin A-B'!E1715,'Speed Bin A-B'!E1819,'Speed Bin A-B'!E1923)</f>
        <v>3</v>
      </c>
      <c r="F44" s="268">
        <f>SUM('Speed Bin A-B'!F51,'Speed Bin A-B'!F155,'Speed Bin A-B'!F259,'Speed Bin A-B'!F363,'Speed Bin A-B'!F467,'Speed Bin A-B'!F779,'Speed Bin A-B'!F883,'Speed Bin A-B'!F987,'Speed Bin A-B'!F1091,'Speed Bin A-B'!F1195,'Speed Bin A-B'!F1507,'Speed Bin A-B'!F1611,'Speed Bin A-B'!F1715,'Speed Bin A-B'!F1819,'Speed Bin A-B'!F1923)</f>
        <v>11</v>
      </c>
      <c r="G44" s="268">
        <f>SUM('Speed Bin A-B'!G51,'Speed Bin A-B'!G155,'Speed Bin A-B'!G259,'Speed Bin A-B'!G363,'Speed Bin A-B'!G467,'Speed Bin A-B'!G779,'Speed Bin A-B'!G883,'Speed Bin A-B'!G987,'Speed Bin A-B'!G1091,'Speed Bin A-B'!G1195,'Speed Bin A-B'!G1507,'Speed Bin A-B'!G1611,'Speed Bin A-B'!G1715,'Speed Bin A-B'!G1819,'Speed Bin A-B'!G1923)</f>
        <v>5</v>
      </c>
      <c r="H44" s="268">
        <f>SUM('Speed Bin A-B'!H51,'Speed Bin A-B'!H155,'Speed Bin A-B'!H259,'Speed Bin A-B'!H363,'Speed Bin A-B'!H467,'Speed Bin A-B'!H779,'Speed Bin A-B'!H883,'Speed Bin A-B'!H987,'Speed Bin A-B'!H1091,'Speed Bin A-B'!H1195,'Speed Bin A-B'!H1507,'Speed Bin A-B'!H1611,'Speed Bin A-B'!H1715,'Speed Bin A-B'!H1819,'Speed Bin A-B'!H1923)</f>
        <v>1</v>
      </c>
      <c r="I44" s="268">
        <f>SUM('Speed Bin A-B'!I51,'Speed Bin A-B'!I155,'Speed Bin A-B'!I259,'Speed Bin A-B'!I363,'Speed Bin A-B'!I467,'Speed Bin A-B'!I779,'Speed Bin A-B'!I883,'Speed Bin A-B'!I987,'Speed Bin A-B'!I1091,'Speed Bin A-B'!I1195,'Speed Bin A-B'!I1507,'Speed Bin A-B'!I1611,'Speed Bin A-B'!I1715,'Speed Bin A-B'!I1819,'Speed Bin A-B'!I1923)</f>
        <v>1</v>
      </c>
      <c r="J44" s="268">
        <f>SUM('Speed Bin A-B'!J51,'Speed Bin A-B'!J155,'Speed Bin A-B'!J259,'Speed Bin A-B'!J363,'Speed Bin A-B'!J467,'Speed Bin A-B'!J779,'Speed Bin A-B'!J883,'Speed Bin A-B'!J987,'Speed Bin A-B'!J1091,'Speed Bin A-B'!J1195,'Speed Bin A-B'!J1507,'Speed Bin A-B'!J1611,'Speed Bin A-B'!J1715,'Speed Bin A-B'!J1819,'Speed Bin A-B'!J1923)</f>
        <v>0</v>
      </c>
      <c r="K44" s="268">
        <f>SUM('Speed Bin A-B'!K51,'Speed Bin A-B'!K155,'Speed Bin A-B'!K259,'Speed Bin A-B'!K363,'Speed Bin A-B'!K467,'Speed Bin A-B'!K779,'Speed Bin A-B'!K883,'Speed Bin A-B'!K987,'Speed Bin A-B'!K1091,'Speed Bin A-B'!K1195,'Speed Bin A-B'!K1507,'Speed Bin A-B'!K1611,'Speed Bin A-B'!K1715,'Speed Bin A-B'!K1819,'Speed Bin A-B'!K1923)</f>
        <v>0</v>
      </c>
      <c r="L44" s="268">
        <f>SUM('Speed Bin A-B'!L51,'Speed Bin A-B'!L155,'Speed Bin A-B'!L259,'Speed Bin A-B'!L363,'Speed Bin A-B'!L467,'Speed Bin A-B'!L779,'Speed Bin A-B'!L883,'Speed Bin A-B'!L987,'Speed Bin A-B'!L1091,'Speed Bin A-B'!L1195,'Speed Bin A-B'!L1507,'Speed Bin A-B'!L1611,'Speed Bin A-B'!L1715,'Speed Bin A-B'!L1819,'Speed Bin A-B'!L1923)</f>
        <v>0</v>
      </c>
      <c r="M44" s="268">
        <f>SUM('Speed Bin A-B'!M51,'Speed Bin A-B'!M155,'Speed Bin A-B'!M259,'Speed Bin A-B'!M363,'Speed Bin A-B'!M467,'Speed Bin A-B'!M779,'Speed Bin A-B'!M883,'Speed Bin A-B'!M987,'Speed Bin A-B'!M1091,'Speed Bin A-B'!M1195,'Speed Bin A-B'!M1507,'Speed Bin A-B'!M1611,'Speed Bin A-B'!M1715,'Speed Bin A-B'!M1819,'Speed Bin A-B'!M1923)</f>
        <v>0</v>
      </c>
      <c r="N44" s="268">
        <f>SUM('Speed Bin A-B'!N51,'Speed Bin A-B'!N155,'Speed Bin A-B'!N259,'Speed Bin A-B'!N363,'Speed Bin A-B'!N467,'Speed Bin A-B'!N779,'Speed Bin A-B'!N883,'Speed Bin A-B'!N987,'Speed Bin A-B'!N1091,'Speed Bin A-B'!N1195,'Speed Bin A-B'!N1507,'Speed Bin A-B'!N1611,'Speed Bin A-B'!N1715,'Speed Bin A-B'!N1819,'Speed Bin A-B'!N1923)</f>
        <v>0</v>
      </c>
      <c r="O44" s="268">
        <f>SUM('Speed Bin A-B'!O51,'Speed Bin A-B'!O155,'Speed Bin A-B'!O259,'Speed Bin A-B'!O363,'Speed Bin A-B'!O467,'Speed Bin A-B'!O779,'Speed Bin A-B'!O883,'Speed Bin A-B'!O987,'Speed Bin A-B'!O1091,'Speed Bin A-B'!O1195,'Speed Bin A-B'!O1507,'Speed Bin A-B'!O1611,'Speed Bin A-B'!O1715,'Speed Bin A-B'!O1819,'Speed Bin A-B'!O1923)</f>
        <v>0</v>
      </c>
      <c r="P44" s="268">
        <f>SUM('Speed Bin A-B'!P51,'Speed Bin A-B'!P155,'Speed Bin A-B'!P259,'Speed Bin A-B'!P363,'Speed Bin A-B'!P467,'Speed Bin A-B'!P779,'Speed Bin A-B'!P883,'Speed Bin A-B'!P987,'Speed Bin A-B'!P1091,'Speed Bin A-B'!P1195,'Speed Bin A-B'!P1507,'Speed Bin A-B'!P1611,'Speed Bin A-B'!P1715,'Speed Bin A-B'!P1819,'Speed Bin A-B'!P1923)</f>
        <v>0</v>
      </c>
      <c r="Q44" s="268">
        <f>SUM('Speed Bin A-B'!Q51,'Speed Bin A-B'!Q155,'Speed Bin A-B'!Q259,'Speed Bin A-B'!Q363,'Speed Bin A-B'!Q467,'Speed Bin A-B'!Q779,'Speed Bin A-B'!Q883,'Speed Bin A-B'!Q987,'Speed Bin A-B'!Q1091,'Speed Bin A-B'!Q1195,'Speed Bin A-B'!Q1507,'Speed Bin A-B'!Q1611,'Speed Bin A-B'!Q1715,'Speed Bin A-B'!Q1819,'Speed Bin A-B'!Q1923)</f>
        <v>0</v>
      </c>
      <c r="R44" s="268">
        <f>SUM('Speed Bin A-B'!R51,'Speed Bin A-B'!R155,'Speed Bin A-B'!R259,'Speed Bin A-B'!R363,'Speed Bin A-B'!R467,'Speed Bin A-B'!R779,'Speed Bin A-B'!R883,'Speed Bin A-B'!R987,'Speed Bin A-B'!R1091,'Speed Bin A-B'!R1195,'Speed Bin A-B'!R1507,'Speed Bin A-B'!R1611,'Speed Bin A-B'!R1715,'Speed Bin A-B'!R1819,'Speed Bin A-B'!R1923)</f>
        <v>0</v>
      </c>
      <c r="S44" s="268">
        <f>SUM('Speed Bin A-B'!S51,'Speed Bin A-B'!S155,'Speed Bin A-B'!S259,'Speed Bin A-B'!S363,'Speed Bin A-B'!S467,'Speed Bin A-B'!S779,'Speed Bin A-B'!S883,'Speed Bin A-B'!S987,'Speed Bin A-B'!S1091,'Speed Bin A-B'!S1195,'Speed Bin A-B'!S1507,'Speed Bin A-B'!S1611,'Speed Bin A-B'!S1715,'Speed Bin A-B'!S1819,'Speed Bin A-B'!S1923)</f>
        <v>0</v>
      </c>
      <c r="T44" s="268">
        <f>SUM('Speed Bin A-B'!T51,'Speed Bin A-B'!T155,'Speed Bin A-B'!T259,'Speed Bin A-B'!T363,'Speed Bin A-B'!T467,'Speed Bin A-B'!T779,'Speed Bin A-B'!T883,'Speed Bin A-B'!T987,'Speed Bin A-B'!T1091,'Speed Bin A-B'!T1195,'Speed Bin A-B'!T1507,'Speed Bin A-B'!T1611,'Speed Bin A-B'!T1715,'Speed Bin A-B'!T1819,'Speed Bin A-B'!T1923)</f>
        <v>0</v>
      </c>
      <c r="U44" s="268">
        <f>SUM('Speed Bin A-B'!U51,'Speed Bin A-B'!U155,'Speed Bin A-B'!U259,'Speed Bin A-B'!U363,'Speed Bin A-B'!U467,'Speed Bin A-B'!U779,'Speed Bin A-B'!U883,'Speed Bin A-B'!U987,'Speed Bin A-B'!U1091,'Speed Bin A-B'!U1195,'Speed Bin A-B'!U1507,'Speed Bin A-B'!U1611,'Speed Bin A-B'!U1715,'Speed Bin A-B'!U1819,'Speed Bin A-B'!U1923)</f>
        <v>0</v>
      </c>
      <c r="V44" s="269">
        <f>IFERROR(AVERAGE('Speed Bin A-B'!V51,'Speed Bin A-B'!V155,'Speed Bin A-B'!V259,'Speed Bin A-B'!V363,'Speed Bin A-B'!V467,'Speed Bin A-B'!V779,'Speed Bin A-B'!V883,'Speed Bin A-B'!V987,'Speed Bin A-B'!V1091,'Speed Bin A-B'!V1195,'Speed Bin A-B'!V1507,'Speed Bin A-B'!V1611,'Speed Bin A-B'!V1715,'Speed Bin A-B'!V1819,'Speed Bin A-B'!V1923),"-")</f>
        <v>22.816666666666666</v>
      </c>
      <c r="W44" s="269" t="str">
        <f>IFERROR(AVERAGE('Speed Bin A-B'!W51,'Speed Bin A-B'!W155,'Speed Bin A-B'!W259,'Speed Bin A-B'!W363,'Speed Bin A-B'!W467,'Speed Bin A-B'!W779,'Speed Bin A-B'!W883,'Speed Bin A-B'!W987,'Speed Bin A-B'!W1091,'Speed Bin A-B'!W1195,'Speed Bin A-B'!W1507,'Speed Bin A-B'!W1611,'Speed Bin A-B'!W1715,'Speed Bin A-B'!W1819,'Speed Bin A-B'!W1923),"-")</f>
        <v>-</v>
      </c>
      <c r="X44" s="262"/>
      <c r="Y44" s="262"/>
    </row>
    <row r="45" spans="1:25" x14ac:dyDescent="0.25">
      <c r="A45" s="267">
        <v>0.42708333333333298</v>
      </c>
      <c r="B45" s="268">
        <f>SUM('Speed Bin A-B'!B52,'Speed Bin A-B'!B156,'Speed Bin A-B'!B260,'Speed Bin A-B'!B364,'Speed Bin A-B'!B468,'Speed Bin A-B'!B780,'Speed Bin A-B'!B884,'Speed Bin A-B'!B988,'Speed Bin A-B'!B1092,'Speed Bin A-B'!B1196,'Speed Bin A-B'!B1508,'Speed Bin A-B'!B1612,'Speed Bin A-B'!B1716,'Speed Bin A-B'!B1820,'Speed Bin A-B'!B1924)</f>
        <v>25</v>
      </c>
      <c r="C45" s="268">
        <f>SUM('Speed Bin A-B'!C52,'Speed Bin A-B'!C156,'Speed Bin A-B'!C260,'Speed Bin A-B'!C364,'Speed Bin A-B'!C468,'Speed Bin A-B'!C780,'Speed Bin A-B'!C884,'Speed Bin A-B'!C988,'Speed Bin A-B'!C1092,'Speed Bin A-B'!C1196,'Speed Bin A-B'!C1508,'Speed Bin A-B'!C1612,'Speed Bin A-B'!C1716,'Speed Bin A-B'!C1820,'Speed Bin A-B'!C1924)</f>
        <v>0</v>
      </c>
      <c r="D45" s="268">
        <f>SUM('Speed Bin A-B'!D52,'Speed Bin A-B'!D156,'Speed Bin A-B'!D260,'Speed Bin A-B'!D364,'Speed Bin A-B'!D468,'Speed Bin A-B'!D780,'Speed Bin A-B'!D884,'Speed Bin A-B'!D988,'Speed Bin A-B'!D1092,'Speed Bin A-B'!D1196,'Speed Bin A-B'!D1508,'Speed Bin A-B'!D1612,'Speed Bin A-B'!D1716,'Speed Bin A-B'!D1820,'Speed Bin A-B'!D1924)</f>
        <v>0</v>
      </c>
      <c r="E45" s="268">
        <f>SUM('Speed Bin A-B'!E52,'Speed Bin A-B'!E156,'Speed Bin A-B'!E260,'Speed Bin A-B'!E364,'Speed Bin A-B'!E468,'Speed Bin A-B'!E780,'Speed Bin A-B'!E884,'Speed Bin A-B'!E988,'Speed Bin A-B'!E1092,'Speed Bin A-B'!E1196,'Speed Bin A-B'!E1508,'Speed Bin A-B'!E1612,'Speed Bin A-B'!E1716,'Speed Bin A-B'!E1820,'Speed Bin A-B'!E1924)</f>
        <v>8</v>
      </c>
      <c r="F45" s="268">
        <f>SUM('Speed Bin A-B'!F52,'Speed Bin A-B'!F156,'Speed Bin A-B'!F260,'Speed Bin A-B'!F364,'Speed Bin A-B'!F468,'Speed Bin A-B'!F780,'Speed Bin A-B'!F884,'Speed Bin A-B'!F988,'Speed Bin A-B'!F1092,'Speed Bin A-B'!F1196,'Speed Bin A-B'!F1508,'Speed Bin A-B'!F1612,'Speed Bin A-B'!F1716,'Speed Bin A-B'!F1820,'Speed Bin A-B'!F1924)</f>
        <v>8</v>
      </c>
      <c r="G45" s="268">
        <f>SUM('Speed Bin A-B'!G52,'Speed Bin A-B'!G156,'Speed Bin A-B'!G260,'Speed Bin A-B'!G364,'Speed Bin A-B'!G468,'Speed Bin A-B'!G780,'Speed Bin A-B'!G884,'Speed Bin A-B'!G988,'Speed Bin A-B'!G1092,'Speed Bin A-B'!G1196,'Speed Bin A-B'!G1508,'Speed Bin A-B'!G1612,'Speed Bin A-B'!G1716,'Speed Bin A-B'!G1820,'Speed Bin A-B'!G1924)</f>
        <v>5</v>
      </c>
      <c r="H45" s="268">
        <f>SUM('Speed Bin A-B'!H52,'Speed Bin A-B'!H156,'Speed Bin A-B'!H260,'Speed Bin A-B'!H364,'Speed Bin A-B'!H468,'Speed Bin A-B'!H780,'Speed Bin A-B'!H884,'Speed Bin A-B'!H988,'Speed Bin A-B'!H1092,'Speed Bin A-B'!H1196,'Speed Bin A-B'!H1508,'Speed Bin A-B'!H1612,'Speed Bin A-B'!H1716,'Speed Bin A-B'!H1820,'Speed Bin A-B'!H1924)</f>
        <v>4</v>
      </c>
      <c r="I45" s="268">
        <f>SUM('Speed Bin A-B'!I52,'Speed Bin A-B'!I156,'Speed Bin A-B'!I260,'Speed Bin A-B'!I364,'Speed Bin A-B'!I468,'Speed Bin A-B'!I780,'Speed Bin A-B'!I884,'Speed Bin A-B'!I988,'Speed Bin A-B'!I1092,'Speed Bin A-B'!I1196,'Speed Bin A-B'!I1508,'Speed Bin A-B'!I1612,'Speed Bin A-B'!I1716,'Speed Bin A-B'!I1820,'Speed Bin A-B'!I1924)</f>
        <v>0</v>
      </c>
      <c r="J45" s="268">
        <f>SUM('Speed Bin A-B'!J52,'Speed Bin A-B'!J156,'Speed Bin A-B'!J260,'Speed Bin A-B'!J364,'Speed Bin A-B'!J468,'Speed Bin A-B'!J780,'Speed Bin A-B'!J884,'Speed Bin A-B'!J988,'Speed Bin A-B'!J1092,'Speed Bin A-B'!J1196,'Speed Bin A-B'!J1508,'Speed Bin A-B'!J1612,'Speed Bin A-B'!J1716,'Speed Bin A-B'!J1820,'Speed Bin A-B'!J1924)</f>
        <v>0</v>
      </c>
      <c r="K45" s="268">
        <f>SUM('Speed Bin A-B'!K52,'Speed Bin A-B'!K156,'Speed Bin A-B'!K260,'Speed Bin A-B'!K364,'Speed Bin A-B'!K468,'Speed Bin A-B'!K780,'Speed Bin A-B'!K884,'Speed Bin A-B'!K988,'Speed Bin A-B'!K1092,'Speed Bin A-B'!K1196,'Speed Bin A-B'!K1508,'Speed Bin A-B'!K1612,'Speed Bin A-B'!K1716,'Speed Bin A-B'!K1820,'Speed Bin A-B'!K1924)</f>
        <v>0</v>
      </c>
      <c r="L45" s="268">
        <f>SUM('Speed Bin A-B'!L52,'Speed Bin A-B'!L156,'Speed Bin A-B'!L260,'Speed Bin A-B'!L364,'Speed Bin A-B'!L468,'Speed Bin A-B'!L780,'Speed Bin A-B'!L884,'Speed Bin A-B'!L988,'Speed Bin A-B'!L1092,'Speed Bin A-B'!L1196,'Speed Bin A-B'!L1508,'Speed Bin A-B'!L1612,'Speed Bin A-B'!L1716,'Speed Bin A-B'!L1820,'Speed Bin A-B'!L1924)</f>
        <v>0</v>
      </c>
      <c r="M45" s="268">
        <f>SUM('Speed Bin A-B'!M52,'Speed Bin A-B'!M156,'Speed Bin A-B'!M260,'Speed Bin A-B'!M364,'Speed Bin A-B'!M468,'Speed Bin A-B'!M780,'Speed Bin A-B'!M884,'Speed Bin A-B'!M988,'Speed Bin A-B'!M1092,'Speed Bin A-B'!M1196,'Speed Bin A-B'!M1508,'Speed Bin A-B'!M1612,'Speed Bin A-B'!M1716,'Speed Bin A-B'!M1820,'Speed Bin A-B'!M1924)</f>
        <v>0</v>
      </c>
      <c r="N45" s="268">
        <f>SUM('Speed Bin A-B'!N52,'Speed Bin A-B'!N156,'Speed Bin A-B'!N260,'Speed Bin A-B'!N364,'Speed Bin A-B'!N468,'Speed Bin A-B'!N780,'Speed Bin A-B'!N884,'Speed Bin A-B'!N988,'Speed Bin A-B'!N1092,'Speed Bin A-B'!N1196,'Speed Bin A-B'!N1508,'Speed Bin A-B'!N1612,'Speed Bin A-B'!N1716,'Speed Bin A-B'!N1820,'Speed Bin A-B'!N1924)</f>
        <v>0</v>
      </c>
      <c r="O45" s="268">
        <f>SUM('Speed Bin A-B'!O52,'Speed Bin A-B'!O156,'Speed Bin A-B'!O260,'Speed Bin A-B'!O364,'Speed Bin A-B'!O468,'Speed Bin A-B'!O780,'Speed Bin A-B'!O884,'Speed Bin A-B'!O988,'Speed Bin A-B'!O1092,'Speed Bin A-B'!O1196,'Speed Bin A-B'!O1508,'Speed Bin A-B'!O1612,'Speed Bin A-B'!O1716,'Speed Bin A-B'!O1820,'Speed Bin A-B'!O1924)</f>
        <v>0</v>
      </c>
      <c r="P45" s="268">
        <f>SUM('Speed Bin A-B'!P52,'Speed Bin A-B'!P156,'Speed Bin A-B'!P260,'Speed Bin A-B'!P364,'Speed Bin A-B'!P468,'Speed Bin A-B'!P780,'Speed Bin A-B'!P884,'Speed Bin A-B'!P988,'Speed Bin A-B'!P1092,'Speed Bin A-B'!P1196,'Speed Bin A-B'!P1508,'Speed Bin A-B'!P1612,'Speed Bin A-B'!P1716,'Speed Bin A-B'!P1820,'Speed Bin A-B'!P1924)</f>
        <v>0</v>
      </c>
      <c r="Q45" s="268">
        <f>SUM('Speed Bin A-B'!Q52,'Speed Bin A-B'!Q156,'Speed Bin A-B'!Q260,'Speed Bin A-B'!Q364,'Speed Bin A-B'!Q468,'Speed Bin A-B'!Q780,'Speed Bin A-B'!Q884,'Speed Bin A-B'!Q988,'Speed Bin A-B'!Q1092,'Speed Bin A-B'!Q1196,'Speed Bin A-B'!Q1508,'Speed Bin A-B'!Q1612,'Speed Bin A-B'!Q1716,'Speed Bin A-B'!Q1820,'Speed Bin A-B'!Q1924)</f>
        <v>0</v>
      </c>
      <c r="R45" s="268">
        <f>SUM('Speed Bin A-B'!R52,'Speed Bin A-B'!R156,'Speed Bin A-B'!R260,'Speed Bin A-B'!R364,'Speed Bin A-B'!R468,'Speed Bin A-B'!R780,'Speed Bin A-B'!R884,'Speed Bin A-B'!R988,'Speed Bin A-B'!R1092,'Speed Bin A-B'!R1196,'Speed Bin A-B'!R1508,'Speed Bin A-B'!R1612,'Speed Bin A-B'!R1716,'Speed Bin A-B'!R1820,'Speed Bin A-B'!R1924)</f>
        <v>0</v>
      </c>
      <c r="S45" s="268">
        <f>SUM('Speed Bin A-B'!S52,'Speed Bin A-B'!S156,'Speed Bin A-B'!S260,'Speed Bin A-B'!S364,'Speed Bin A-B'!S468,'Speed Bin A-B'!S780,'Speed Bin A-B'!S884,'Speed Bin A-B'!S988,'Speed Bin A-B'!S1092,'Speed Bin A-B'!S1196,'Speed Bin A-B'!S1508,'Speed Bin A-B'!S1612,'Speed Bin A-B'!S1716,'Speed Bin A-B'!S1820,'Speed Bin A-B'!S1924)</f>
        <v>0</v>
      </c>
      <c r="T45" s="268">
        <f>SUM('Speed Bin A-B'!T52,'Speed Bin A-B'!T156,'Speed Bin A-B'!T260,'Speed Bin A-B'!T364,'Speed Bin A-B'!T468,'Speed Bin A-B'!T780,'Speed Bin A-B'!T884,'Speed Bin A-B'!T988,'Speed Bin A-B'!T1092,'Speed Bin A-B'!T1196,'Speed Bin A-B'!T1508,'Speed Bin A-B'!T1612,'Speed Bin A-B'!T1716,'Speed Bin A-B'!T1820,'Speed Bin A-B'!T1924)</f>
        <v>0</v>
      </c>
      <c r="U45" s="268">
        <f>SUM('Speed Bin A-B'!U52,'Speed Bin A-B'!U156,'Speed Bin A-B'!U260,'Speed Bin A-B'!U364,'Speed Bin A-B'!U468,'Speed Bin A-B'!U780,'Speed Bin A-B'!U884,'Speed Bin A-B'!U988,'Speed Bin A-B'!U1092,'Speed Bin A-B'!U1196,'Speed Bin A-B'!U1508,'Speed Bin A-B'!U1612,'Speed Bin A-B'!U1716,'Speed Bin A-B'!U1820,'Speed Bin A-B'!U1924)</f>
        <v>0</v>
      </c>
      <c r="V45" s="269">
        <f>IFERROR(AVERAGE('Speed Bin A-B'!V52,'Speed Bin A-B'!V156,'Speed Bin A-B'!V260,'Speed Bin A-B'!V364,'Speed Bin A-B'!V468,'Speed Bin A-B'!V780,'Speed Bin A-B'!V884,'Speed Bin A-B'!V988,'Speed Bin A-B'!V1092,'Speed Bin A-B'!V1196,'Speed Bin A-B'!V1508,'Speed Bin A-B'!V1612,'Speed Bin A-B'!V1716,'Speed Bin A-B'!V1820,'Speed Bin A-B'!V1924),"-")</f>
        <v>24.316666666666666</v>
      </c>
      <c r="W45" s="269" t="str">
        <f>IFERROR(AVERAGE('Speed Bin A-B'!W52,'Speed Bin A-B'!W156,'Speed Bin A-B'!W260,'Speed Bin A-B'!W364,'Speed Bin A-B'!W468,'Speed Bin A-B'!W780,'Speed Bin A-B'!W884,'Speed Bin A-B'!W988,'Speed Bin A-B'!W1092,'Speed Bin A-B'!W1196,'Speed Bin A-B'!W1508,'Speed Bin A-B'!W1612,'Speed Bin A-B'!W1716,'Speed Bin A-B'!W1820,'Speed Bin A-B'!W1924),"-")</f>
        <v>-</v>
      </c>
      <c r="X45" s="262"/>
      <c r="Y45" s="262"/>
    </row>
    <row r="46" spans="1:25" x14ac:dyDescent="0.25">
      <c r="A46" s="267">
        <v>0.4375</v>
      </c>
      <c r="B46" s="268">
        <f>SUM('Speed Bin A-B'!B53,'Speed Bin A-B'!B157,'Speed Bin A-B'!B261,'Speed Bin A-B'!B365,'Speed Bin A-B'!B469,'Speed Bin A-B'!B781,'Speed Bin A-B'!B885,'Speed Bin A-B'!B989,'Speed Bin A-B'!B1093,'Speed Bin A-B'!B1197,'Speed Bin A-B'!B1509,'Speed Bin A-B'!B1613,'Speed Bin A-B'!B1717,'Speed Bin A-B'!B1821,'Speed Bin A-B'!B1925)</f>
        <v>29</v>
      </c>
      <c r="C46" s="268">
        <f>SUM('Speed Bin A-B'!C53,'Speed Bin A-B'!C157,'Speed Bin A-B'!C261,'Speed Bin A-B'!C365,'Speed Bin A-B'!C469,'Speed Bin A-B'!C781,'Speed Bin A-B'!C885,'Speed Bin A-B'!C989,'Speed Bin A-B'!C1093,'Speed Bin A-B'!C1197,'Speed Bin A-B'!C1509,'Speed Bin A-B'!C1613,'Speed Bin A-B'!C1717,'Speed Bin A-B'!C1821,'Speed Bin A-B'!C1925)</f>
        <v>0</v>
      </c>
      <c r="D46" s="268">
        <f>SUM('Speed Bin A-B'!D53,'Speed Bin A-B'!D157,'Speed Bin A-B'!D261,'Speed Bin A-B'!D365,'Speed Bin A-B'!D469,'Speed Bin A-B'!D781,'Speed Bin A-B'!D885,'Speed Bin A-B'!D989,'Speed Bin A-B'!D1093,'Speed Bin A-B'!D1197,'Speed Bin A-B'!D1509,'Speed Bin A-B'!D1613,'Speed Bin A-B'!D1717,'Speed Bin A-B'!D1821,'Speed Bin A-B'!D1925)</f>
        <v>2</v>
      </c>
      <c r="E46" s="268">
        <f>SUM('Speed Bin A-B'!E53,'Speed Bin A-B'!E157,'Speed Bin A-B'!E261,'Speed Bin A-B'!E365,'Speed Bin A-B'!E469,'Speed Bin A-B'!E781,'Speed Bin A-B'!E885,'Speed Bin A-B'!E989,'Speed Bin A-B'!E1093,'Speed Bin A-B'!E1197,'Speed Bin A-B'!E1509,'Speed Bin A-B'!E1613,'Speed Bin A-B'!E1717,'Speed Bin A-B'!E1821,'Speed Bin A-B'!E1925)</f>
        <v>3</v>
      </c>
      <c r="F46" s="268">
        <f>SUM('Speed Bin A-B'!F53,'Speed Bin A-B'!F157,'Speed Bin A-B'!F261,'Speed Bin A-B'!F365,'Speed Bin A-B'!F469,'Speed Bin A-B'!F781,'Speed Bin A-B'!F885,'Speed Bin A-B'!F989,'Speed Bin A-B'!F1093,'Speed Bin A-B'!F1197,'Speed Bin A-B'!F1509,'Speed Bin A-B'!F1613,'Speed Bin A-B'!F1717,'Speed Bin A-B'!F1821,'Speed Bin A-B'!F1925)</f>
        <v>16</v>
      </c>
      <c r="G46" s="268">
        <f>SUM('Speed Bin A-B'!G53,'Speed Bin A-B'!G157,'Speed Bin A-B'!G261,'Speed Bin A-B'!G365,'Speed Bin A-B'!G469,'Speed Bin A-B'!G781,'Speed Bin A-B'!G885,'Speed Bin A-B'!G989,'Speed Bin A-B'!G1093,'Speed Bin A-B'!G1197,'Speed Bin A-B'!G1509,'Speed Bin A-B'!G1613,'Speed Bin A-B'!G1717,'Speed Bin A-B'!G1821,'Speed Bin A-B'!G1925)</f>
        <v>4</v>
      </c>
      <c r="H46" s="268">
        <f>SUM('Speed Bin A-B'!H53,'Speed Bin A-B'!H157,'Speed Bin A-B'!H261,'Speed Bin A-B'!H365,'Speed Bin A-B'!H469,'Speed Bin A-B'!H781,'Speed Bin A-B'!H885,'Speed Bin A-B'!H989,'Speed Bin A-B'!H1093,'Speed Bin A-B'!H1197,'Speed Bin A-B'!H1509,'Speed Bin A-B'!H1613,'Speed Bin A-B'!H1717,'Speed Bin A-B'!H1821,'Speed Bin A-B'!H1925)</f>
        <v>1</v>
      </c>
      <c r="I46" s="268">
        <f>SUM('Speed Bin A-B'!I53,'Speed Bin A-B'!I157,'Speed Bin A-B'!I261,'Speed Bin A-B'!I365,'Speed Bin A-B'!I469,'Speed Bin A-B'!I781,'Speed Bin A-B'!I885,'Speed Bin A-B'!I989,'Speed Bin A-B'!I1093,'Speed Bin A-B'!I1197,'Speed Bin A-B'!I1509,'Speed Bin A-B'!I1613,'Speed Bin A-B'!I1717,'Speed Bin A-B'!I1821,'Speed Bin A-B'!I1925)</f>
        <v>3</v>
      </c>
      <c r="J46" s="268">
        <f>SUM('Speed Bin A-B'!J53,'Speed Bin A-B'!J157,'Speed Bin A-B'!J261,'Speed Bin A-B'!J365,'Speed Bin A-B'!J469,'Speed Bin A-B'!J781,'Speed Bin A-B'!J885,'Speed Bin A-B'!J989,'Speed Bin A-B'!J1093,'Speed Bin A-B'!J1197,'Speed Bin A-B'!J1509,'Speed Bin A-B'!J1613,'Speed Bin A-B'!J1717,'Speed Bin A-B'!J1821,'Speed Bin A-B'!J1925)</f>
        <v>0</v>
      </c>
      <c r="K46" s="268">
        <f>SUM('Speed Bin A-B'!K53,'Speed Bin A-B'!K157,'Speed Bin A-B'!K261,'Speed Bin A-B'!K365,'Speed Bin A-B'!K469,'Speed Bin A-B'!K781,'Speed Bin A-B'!K885,'Speed Bin A-B'!K989,'Speed Bin A-B'!K1093,'Speed Bin A-B'!K1197,'Speed Bin A-B'!K1509,'Speed Bin A-B'!K1613,'Speed Bin A-B'!K1717,'Speed Bin A-B'!K1821,'Speed Bin A-B'!K1925)</f>
        <v>0</v>
      </c>
      <c r="L46" s="268">
        <f>SUM('Speed Bin A-B'!L53,'Speed Bin A-B'!L157,'Speed Bin A-B'!L261,'Speed Bin A-B'!L365,'Speed Bin A-B'!L469,'Speed Bin A-B'!L781,'Speed Bin A-B'!L885,'Speed Bin A-B'!L989,'Speed Bin A-B'!L1093,'Speed Bin A-B'!L1197,'Speed Bin A-B'!L1509,'Speed Bin A-B'!L1613,'Speed Bin A-B'!L1717,'Speed Bin A-B'!L1821,'Speed Bin A-B'!L1925)</f>
        <v>0</v>
      </c>
      <c r="M46" s="268">
        <f>SUM('Speed Bin A-B'!M53,'Speed Bin A-B'!M157,'Speed Bin A-B'!M261,'Speed Bin A-B'!M365,'Speed Bin A-B'!M469,'Speed Bin A-B'!M781,'Speed Bin A-B'!M885,'Speed Bin A-B'!M989,'Speed Bin A-B'!M1093,'Speed Bin A-B'!M1197,'Speed Bin A-B'!M1509,'Speed Bin A-B'!M1613,'Speed Bin A-B'!M1717,'Speed Bin A-B'!M1821,'Speed Bin A-B'!M1925)</f>
        <v>0</v>
      </c>
      <c r="N46" s="268">
        <f>SUM('Speed Bin A-B'!N53,'Speed Bin A-B'!N157,'Speed Bin A-B'!N261,'Speed Bin A-B'!N365,'Speed Bin A-B'!N469,'Speed Bin A-B'!N781,'Speed Bin A-B'!N885,'Speed Bin A-B'!N989,'Speed Bin A-B'!N1093,'Speed Bin A-B'!N1197,'Speed Bin A-B'!N1509,'Speed Bin A-B'!N1613,'Speed Bin A-B'!N1717,'Speed Bin A-B'!N1821,'Speed Bin A-B'!N1925)</f>
        <v>0</v>
      </c>
      <c r="O46" s="268">
        <f>SUM('Speed Bin A-B'!O53,'Speed Bin A-B'!O157,'Speed Bin A-B'!O261,'Speed Bin A-B'!O365,'Speed Bin A-B'!O469,'Speed Bin A-B'!O781,'Speed Bin A-B'!O885,'Speed Bin A-B'!O989,'Speed Bin A-B'!O1093,'Speed Bin A-B'!O1197,'Speed Bin A-B'!O1509,'Speed Bin A-B'!O1613,'Speed Bin A-B'!O1717,'Speed Bin A-B'!O1821,'Speed Bin A-B'!O1925)</f>
        <v>0</v>
      </c>
      <c r="P46" s="268">
        <f>SUM('Speed Bin A-B'!P53,'Speed Bin A-B'!P157,'Speed Bin A-B'!P261,'Speed Bin A-B'!P365,'Speed Bin A-B'!P469,'Speed Bin A-B'!P781,'Speed Bin A-B'!P885,'Speed Bin A-B'!P989,'Speed Bin A-B'!P1093,'Speed Bin A-B'!P1197,'Speed Bin A-B'!P1509,'Speed Bin A-B'!P1613,'Speed Bin A-B'!P1717,'Speed Bin A-B'!P1821,'Speed Bin A-B'!P1925)</f>
        <v>0</v>
      </c>
      <c r="Q46" s="268">
        <f>SUM('Speed Bin A-B'!Q53,'Speed Bin A-B'!Q157,'Speed Bin A-B'!Q261,'Speed Bin A-B'!Q365,'Speed Bin A-B'!Q469,'Speed Bin A-B'!Q781,'Speed Bin A-B'!Q885,'Speed Bin A-B'!Q989,'Speed Bin A-B'!Q1093,'Speed Bin A-B'!Q1197,'Speed Bin A-B'!Q1509,'Speed Bin A-B'!Q1613,'Speed Bin A-B'!Q1717,'Speed Bin A-B'!Q1821,'Speed Bin A-B'!Q1925)</f>
        <v>0</v>
      </c>
      <c r="R46" s="268">
        <f>SUM('Speed Bin A-B'!R53,'Speed Bin A-B'!R157,'Speed Bin A-B'!R261,'Speed Bin A-B'!R365,'Speed Bin A-B'!R469,'Speed Bin A-B'!R781,'Speed Bin A-B'!R885,'Speed Bin A-B'!R989,'Speed Bin A-B'!R1093,'Speed Bin A-B'!R1197,'Speed Bin A-B'!R1509,'Speed Bin A-B'!R1613,'Speed Bin A-B'!R1717,'Speed Bin A-B'!R1821,'Speed Bin A-B'!R1925)</f>
        <v>0</v>
      </c>
      <c r="S46" s="268">
        <f>SUM('Speed Bin A-B'!S53,'Speed Bin A-B'!S157,'Speed Bin A-B'!S261,'Speed Bin A-B'!S365,'Speed Bin A-B'!S469,'Speed Bin A-B'!S781,'Speed Bin A-B'!S885,'Speed Bin A-B'!S989,'Speed Bin A-B'!S1093,'Speed Bin A-B'!S1197,'Speed Bin A-B'!S1509,'Speed Bin A-B'!S1613,'Speed Bin A-B'!S1717,'Speed Bin A-B'!S1821,'Speed Bin A-B'!S1925)</f>
        <v>0</v>
      </c>
      <c r="T46" s="268">
        <f>SUM('Speed Bin A-B'!T53,'Speed Bin A-B'!T157,'Speed Bin A-B'!T261,'Speed Bin A-B'!T365,'Speed Bin A-B'!T469,'Speed Bin A-B'!T781,'Speed Bin A-B'!T885,'Speed Bin A-B'!T989,'Speed Bin A-B'!T1093,'Speed Bin A-B'!T1197,'Speed Bin A-B'!T1509,'Speed Bin A-B'!T1613,'Speed Bin A-B'!T1717,'Speed Bin A-B'!T1821,'Speed Bin A-B'!T1925)</f>
        <v>0</v>
      </c>
      <c r="U46" s="268">
        <f>SUM('Speed Bin A-B'!U53,'Speed Bin A-B'!U157,'Speed Bin A-B'!U261,'Speed Bin A-B'!U365,'Speed Bin A-B'!U469,'Speed Bin A-B'!U781,'Speed Bin A-B'!U885,'Speed Bin A-B'!U989,'Speed Bin A-B'!U1093,'Speed Bin A-B'!U1197,'Speed Bin A-B'!U1509,'Speed Bin A-B'!U1613,'Speed Bin A-B'!U1717,'Speed Bin A-B'!U1821,'Speed Bin A-B'!U1925)</f>
        <v>0</v>
      </c>
      <c r="V46" s="269">
        <f>IFERROR(AVERAGE('Speed Bin A-B'!V53,'Speed Bin A-B'!V157,'Speed Bin A-B'!V261,'Speed Bin A-B'!V365,'Speed Bin A-B'!V469,'Speed Bin A-B'!V781,'Speed Bin A-B'!V885,'Speed Bin A-B'!V989,'Speed Bin A-B'!V1093,'Speed Bin A-B'!V1197,'Speed Bin A-B'!V1509,'Speed Bin A-B'!V1613,'Speed Bin A-B'!V1717,'Speed Bin A-B'!V1821,'Speed Bin A-B'!V1925),"-")</f>
        <v>23.400000000000002</v>
      </c>
      <c r="W46" s="269" t="str">
        <f>IFERROR(AVERAGE('Speed Bin A-B'!W53,'Speed Bin A-B'!W157,'Speed Bin A-B'!W261,'Speed Bin A-B'!W365,'Speed Bin A-B'!W469,'Speed Bin A-B'!W781,'Speed Bin A-B'!W885,'Speed Bin A-B'!W989,'Speed Bin A-B'!W1093,'Speed Bin A-B'!W1197,'Speed Bin A-B'!W1509,'Speed Bin A-B'!W1613,'Speed Bin A-B'!W1717,'Speed Bin A-B'!W1821,'Speed Bin A-B'!W1925),"-")</f>
        <v>-</v>
      </c>
      <c r="X46" s="262"/>
      <c r="Y46" s="262"/>
    </row>
    <row r="47" spans="1:25" x14ac:dyDescent="0.25">
      <c r="A47" s="267">
        <v>0.44791666666666702</v>
      </c>
      <c r="B47" s="268">
        <f>SUM('Speed Bin A-B'!B54,'Speed Bin A-B'!B158,'Speed Bin A-B'!B262,'Speed Bin A-B'!B366,'Speed Bin A-B'!B470,'Speed Bin A-B'!B782,'Speed Bin A-B'!B886,'Speed Bin A-B'!B990,'Speed Bin A-B'!B1094,'Speed Bin A-B'!B1198,'Speed Bin A-B'!B1510,'Speed Bin A-B'!B1614,'Speed Bin A-B'!B1718,'Speed Bin A-B'!B1822,'Speed Bin A-B'!B1926)</f>
        <v>19</v>
      </c>
      <c r="C47" s="268">
        <f>SUM('Speed Bin A-B'!C54,'Speed Bin A-B'!C158,'Speed Bin A-B'!C262,'Speed Bin A-B'!C366,'Speed Bin A-B'!C470,'Speed Bin A-B'!C782,'Speed Bin A-B'!C886,'Speed Bin A-B'!C990,'Speed Bin A-B'!C1094,'Speed Bin A-B'!C1198,'Speed Bin A-B'!C1510,'Speed Bin A-B'!C1614,'Speed Bin A-B'!C1718,'Speed Bin A-B'!C1822,'Speed Bin A-B'!C1926)</f>
        <v>2</v>
      </c>
      <c r="D47" s="268">
        <f>SUM('Speed Bin A-B'!D54,'Speed Bin A-B'!D158,'Speed Bin A-B'!D262,'Speed Bin A-B'!D366,'Speed Bin A-B'!D470,'Speed Bin A-B'!D782,'Speed Bin A-B'!D886,'Speed Bin A-B'!D990,'Speed Bin A-B'!D1094,'Speed Bin A-B'!D1198,'Speed Bin A-B'!D1510,'Speed Bin A-B'!D1614,'Speed Bin A-B'!D1718,'Speed Bin A-B'!D1822,'Speed Bin A-B'!D1926)</f>
        <v>0</v>
      </c>
      <c r="E47" s="268">
        <f>SUM('Speed Bin A-B'!E54,'Speed Bin A-B'!E158,'Speed Bin A-B'!E262,'Speed Bin A-B'!E366,'Speed Bin A-B'!E470,'Speed Bin A-B'!E782,'Speed Bin A-B'!E886,'Speed Bin A-B'!E990,'Speed Bin A-B'!E1094,'Speed Bin A-B'!E1198,'Speed Bin A-B'!E1510,'Speed Bin A-B'!E1614,'Speed Bin A-B'!E1718,'Speed Bin A-B'!E1822,'Speed Bin A-B'!E1926)</f>
        <v>2</v>
      </c>
      <c r="F47" s="268">
        <f>SUM('Speed Bin A-B'!F54,'Speed Bin A-B'!F158,'Speed Bin A-B'!F262,'Speed Bin A-B'!F366,'Speed Bin A-B'!F470,'Speed Bin A-B'!F782,'Speed Bin A-B'!F886,'Speed Bin A-B'!F990,'Speed Bin A-B'!F1094,'Speed Bin A-B'!F1198,'Speed Bin A-B'!F1510,'Speed Bin A-B'!F1614,'Speed Bin A-B'!F1718,'Speed Bin A-B'!F1822,'Speed Bin A-B'!F1926)</f>
        <v>8</v>
      </c>
      <c r="G47" s="268">
        <f>SUM('Speed Bin A-B'!G54,'Speed Bin A-B'!G158,'Speed Bin A-B'!G262,'Speed Bin A-B'!G366,'Speed Bin A-B'!G470,'Speed Bin A-B'!G782,'Speed Bin A-B'!G886,'Speed Bin A-B'!G990,'Speed Bin A-B'!G1094,'Speed Bin A-B'!G1198,'Speed Bin A-B'!G1510,'Speed Bin A-B'!G1614,'Speed Bin A-B'!G1718,'Speed Bin A-B'!G1822,'Speed Bin A-B'!G1926)</f>
        <v>5</v>
      </c>
      <c r="H47" s="268">
        <f>SUM('Speed Bin A-B'!H54,'Speed Bin A-B'!H158,'Speed Bin A-B'!H262,'Speed Bin A-B'!H366,'Speed Bin A-B'!H470,'Speed Bin A-B'!H782,'Speed Bin A-B'!H886,'Speed Bin A-B'!H990,'Speed Bin A-B'!H1094,'Speed Bin A-B'!H1198,'Speed Bin A-B'!H1510,'Speed Bin A-B'!H1614,'Speed Bin A-B'!H1718,'Speed Bin A-B'!H1822,'Speed Bin A-B'!H1926)</f>
        <v>2</v>
      </c>
      <c r="I47" s="268">
        <f>SUM('Speed Bin A-B'!I54,'Speed Bin A-B'!I158,'Speed Bin A-B'!I262,'Speed Bin A-B'!I366,'Speed Bin A-B'!I470,'Speed Bin A-B'!I782,'Speed Bin A-B'!I886,'Speed Bin A-B'!I990,'Speed Bin A-B'!I1094,'Speed Bin A-B'!I1198,'Speed Bin A-B'!I1510,'Speed Bin A-B'!I1614,'Speed Bin A-B'!I1718,'Speed Bin A-B'!I1822,'Speed Bin A-B'!I1926)</f>
        <v>0</v>
      </c>
      <c r="J47" s="268">
        <f>SUM('Speed Bin A-B'!J54,'Speed Bin A-B'!J158,'Speed Bin A-B'!J262,'Speed Bin A-B'!J366,'Speed Bin A-B'!J470,'Speed Bin A-B'!J782,'Speed Bin A-B'!J886,'Speed Bin A-B'!J990,'Speed Bin A-B'!J1094,'Speed Bin A-B'!J1198,'Speed Bin A-B'!J1510,'Speed Bin A-B'!J1614,'Speed Bin A-B'!J1718,'Speed Bin A-B'!J1822,'Speed Bin A-B'!J1926)</f>
        <v>0</v>
      </c>
      <c r="K47" s="268">
        <f>SUM('Speed Bin A-B'!K54,'Speed Bin A-B'!K158,'Speed Bin A-B'!K262,'Speed Bin A-B'!K366,'Speed Bin A-B'!K470,'Speed Bin A-B'!K782,'Speed Bin A-B'!K886,'Speed Bin A-B'!K990,'Speed Bin A-B'!K1094,'Speed Bin A-B'!K1198,'Speed Bin A-B'!K1510,'Speed Bin A-B'!K1614,'Speed Bin A-B'!K1718,'Speed Bin A-B'!K1822,'Speed Bin A-B'!K1926)</f>
        <v>0</v>
      </c>
      <c r="L47" s="268">
        <f>SUM('Speed Bin A-B'!L54,'Speed Bin A-B'!L158,'Speed Bin A-B'!L262,'Speed Bin A-B'!L366,'Speed Bin A-B'!L470,'Speed Bin A-B'!L782,'Speed Bin A-B'!L886,'Speed Bin A-B'!L990,'Speed Bin A-B'!L1094,'Speed Bin A-B'!L1198,'Speed Bin A-B'!L1510,'Speed Bin A-B'!L1614,'Speed Bin A-B'!L1718,'Speed Bin A-B'!L1822,'Speed Bin A-B'!L1926)</f>
        <v>0</v>
      </c>
      <c r="M47" s="268">
        <f>SUM('Speed Bin A-B'!M54,'Speed Bin A-B'!M158,'Speed Bin A-B'!M262,'Speed Bin A-B'!M366,'Speed Bin A-B'!M470,'Speed Bin A-B'!M782,'Speed Bin A-B'!M886,'Speed Bin A-B'!M990,'Speed Bin A-B'!M1094,'Speed Bin A-B'!M1198,'Speed Bin A-B'!M1510,'Speed Bin A-B'!M1614,'Speed Bin A-B'!M1718,'Speed Bin A-B'!M1822,'Speed Bin A-B'!M1926)</f>
        <v>0</v>
      </c>
      <c r="N47" s="268">
        <f>SUM('Speed Bin A-B'!N54,'Speed Bin A-B'!N158,'Speed Bin A-B'!N262,'Speed Bin A-B'!N366,'Speed Bin A-B'!N470,'Speed Bin A-B'!N782,'Speed Bin A-B'!N886,'Speed Bin A-B'!N990,'Speed Bin A-B'!N1094,'Speed Bin A-B'!N1198,'Speed Bin A-B'!N1510,'Speed Bin A-B'!N1614,'Speed Bin A-B'!N1718,'Speed Bin A-B'!N1822,'Speed Bin A-B'!N1926)</f>
        <v>0</v>
      </c>
      <c r="O47" s="268">
        <f>SUM('Speed Bin A-B'!O54,'Speed Bin A-B'!O158,'Speed Bin A-B'!O262,'Speed Bin A-B'!O366,'Speed Bin A-B'!O470,'Speed Bin A-B'!O782,'Speed Bin A-B'!O886,'Speed Bin A-B'!O990,'Speed Bin A-B'!O1094,'Speed Bin A-B'!O1198,'Speed Bin A-B'!O1510,'Speed Bin A-B'!O1614,'Speed Bin A-B'!O1718,'Speed Bin A-B'!O1822,'Speed Bin A-B'!O1926)</f>
        <v>0</v>
      </c>
      <c r="P47" s="268">
        <f>SUM('Speed Bin A-B'!P54,'Speed Bin A-B'!P158,'Speed Bin A-B'!P262,'Speed Bin A-B'!P366,'Speed Bin A-B'!P470,'Speed Bin A-B'!P782,'Speed Bin A-B'!P886,'Speed Bin A-B'!P990,'Speed Bin A-B'!P1094,'Speed Bin A-B'!P1198,'Speed Bin A-B'!P1510,'Speed Bin A-B'!P1614,'Speed Bin A-B'!P1718,'Speed Bin A-B'!P1822,'Speed Bin A-B'!P1926)</f>
        <v>0</v>
      </c>
      <c r="Q47" s="268">
        <f>SUM('Speed Bin A-B'!Q54,'Speed Bin A-B'!Q158,'Speed Bin A-B'!Q262,'Speed Bin A-B'!Q366,'Speed Bin A-B'!Q470,'Speed Bin A-B'!Q782,'Speed Bin A-B'!Q886,'Speed Bin A-B'!Q990,'Speed Bin A-B'!Q1094,'Speed Bin A-B'!Q1198,'Speed Bin A-B'!Q1510,'Speed Bin A-B'!Q1614,'Speed Bin A-B'!Q1718,'Speed Bin A-B'!Q1822,'Speed Bin A-B'!Q1926)</f>
        <v>0</v>
      </c>
      <c r="R47" s="268">
        <f>SUM('Speed Bin A-B'!R54,'Speed Bin A-B'!R158,'Speed Bin A-B'!R262,'Speed Bin A-B'!R366,'Speed Bin A-B'!R470,'Speed Bin A-B'!R782,'Speed Bin A-B'!R886,'Speed Bin A-B'!R990,'Speed Bin A-B'!R1094,'Speed Bin A-B'!R1198,'Speed Bin A-B'!R1510,'Speed Bin A-B'!R1614,'Speed Bin A-B'!R1718,'Speed Bin A-B'!R1822,'Speed Bin A-B'!R1926)</f>
        <v>0</v>
      </c>
      <c r="S47" s="268">
        <f>SUM('Speed Bin A-B'!S54,'Speed Bin A-B'!S158,'Speed Bin A-B'!S262,'Speed Bin A-B'!S366,'Speed Bin A-B'!S470,'Speed Bin A-B'!S782,'Speed Bin A-B'!S886,'Speed Bin A-B'!S990,'Speed Bin A-B'!S1094,'Speed Bin A-B'!S1198,'Speed Bin A-B'!S1510,'Speed Bin A-B'!S1614,'Speed Bin A-B'!S1718,'Speed Bin A-B'!S1822,'Speed Bin A-B'!S1926)</f>
        <v>0</v>
      </c>
      <c r="T47" s="268">
        <f>SUM('Speed Bin A-B'!T54,'Speed Bin A-B'!T158,'Speed Bin A-B'!T262,'Speed Bin A-B'!T366,'Speed Bin A-B'!T470,'Speed Bin A-B'!T782,'Speed Bin A-B'!T886,'Speed Bin A-B'!T990,'Speed Bin A-B'!T1094,'Speed Bin A-B'!T1198,'Speed Bin A-B'!T1510,'Speed Bin A-B'!T1614,'Speed Bin A-B'!T1718,'Speed Bin A-B'!T1822,'Speed Bin A-B'!T1926)</f>
        <v>0</v>
      </c>
      <c r="U47" s="268">
        <f>SUM('Speed Bin A-B'!U54,'Speed Bin A-B'!U158,'Speed Bin A-B'!U262,'Speed Bin A-B'!U366,'Speed Bin A-B'!U470,'Speed Bin A-B'!U782,'Speed Bin A-B'!U886,'Speed Bin A-B'!U990,'Speed Bin A-B'!U1094,'Speed Bin A-B'!U1198,'Speed Bin A-B'!U1510,'Speed Bin A-B'!U1614,'Speed Bin A-B'!U1718,'Speed Bin A-B'!U1822,'Speed Bin A-B'!U1926)</f>
        <v>0</v>
      </c>
      <c r="V47" s="269">
        <f>IFERROR(AVERAGE('Speed Bin A-B'!V54,'Speed Bin A-B'!V158,'Speed Bin A-B'!V262,'Speed Bin A-B'!V366,'Speed Bin A-B'!V470,'Speed Bin A-B'!V782,'Speed Bin A-B'!V886,'Speed Bin A-B'!V990,'Speed Bin A-B'!V1094,'Speed Bin A-B'!V1198,'Speed Bin A-B'!V1510,'Speed Bin A-B'!V1614,'Speed Bin A-B'!V1718,'Speed Bin A-B'!V1822,'Speed Bin A-B'!V1926),"-")</f>
        <v>21.400000000000002</v>
      </c>
      <c r="W47" s="269" t="str">
        <f>IFERROR(AVERAGE('Speed Bin A-B'!W54,'Speed Bin A-B'!W158,'Speed Bin A-B'!W262,'Speed Bin A-B'!W366,'Speed Bin A-B'!W470,'Speed Bin A-B'!W782,'Speed Bin A-B'!W886,'Speed Bin A-B'!W990,'Speed Bin A-B'!W1094,'Speed Bin A-B'!W1198,'Speed Bin A-B'!W1510,'Speed Bin A-B'!W1614,'Speed Bin A-B'!W1718,'Speed Bin A-B'!W1822,'Speed Bin A-B'!W1926),"-")</f>
        <v>-</v>
      </c>
      <c r="X47" s="262"/>
      <c r="Y47" s="262"/>
    </row>
    <row r="48" spans="1:25" x14ac:dyDescent="0.25">
      <c r="A48" s="267">
        <v>0.45833333333333298</v>
      </c>
      <c r="B48" s="268">
        <f>SUM('Speed Bin A-B'!B55,'Speed Bin A-B'!B159,'Speed Bin A-B'!B263,'Speed Bin A-B'!B367,'Speed Bin A-B'!B471,'Speed Bin A-B'!B783,'Speed Bin A-B'!B887,'Speed Bin A-B'!B991,'Speed Bin A-B'!B1095,'Speed Bin A-B'!B1199,'Speed Bin A-B'!B1511,'Speed Bin A-B'!B1615,'Speed Bin A-B'!B1719,'Speed Bin A-B'!B1823,'Speed Bin A-B'!B1927)</f>
        <v>36</v>
      </c>
      <c r="C48" s="268">
        <f>SUM('Speed Bin A-B'!C55,'Speed Bin A-B'!C159,'Speed Bin A-B'!C263,'Speed Bin A-B'!C367,'Speed Bin A-B'!C471,'Speed Bin A-B'!C783,'Speed Bin A-B'!C887,'Speed Bin A-B'!C991,'Speed Bin A-B'!C1095,'Speed Bin A-B'!C1199,'Speed Bin A-B'!C1511,'Speed Bin A-B'!C1615,'Speed Bin A-B'!C1719,'Speed Bin A-B'!C1823,'Speed Bin A-B'!C1927)</f>
        <v>0</v>
      </c>
      <c r="D48" s="268">
        <f>SUM('Speed Bin A-B'!D55,'Speed Bin A-B'!D159,'Speed Bin A-B'!D263,'Speed Bin A-B'!D367,'Speed Bin A-B'!D471,'Speed Bin A-B'!D783,'Speed Bin A-B'!D887,'Speed Bin A-B'!D991,'Speed Bin A-B'!D1095,'Speed Bin A-B'!D1199,'Speed Bin A-B'!D1511,'Speed Bin A-B'!D1615,'Speed Bin A-B'!D1719,'Speed Bin A-B'!D1823,'Speed Bin A-B'!D1927)</f>
        <v>0</v>
      </c>
      <c r="E48" s="268">
        <f>SUM('Speed Bin A-B'!E55,'Speed Bin A-B'!E159,'Speed Bin A-B'!E263,'Speed Bin A-B'!E367,'Speed Bin A-B'!E471,'Speed Bin A-B'!E783,'Speed Bin A-B'!E887,'Speed Bin A-B'!E991,'Speed Bin A-B'!E1095,'Speed Bin A-B'!E1199,'Speed Bin A-B'!E1511,'Speed Bin A-B'!E1615,'Speed Bin A-B'!E1719,'Speed Bin A-B'!E1823,'Speed Bin A-B'!E1927)</f>
        <v>7</v>
      </c>
      <c r="F48" s="268">
        <f>SUM('Speed Bin A-B'!F55,'Speed Bin A-B'!F159,'Speed Bin A-B'!F263,'Speed Bin A-B'!F367,'Speed Bin A-B'!F471,'Speed Bin A-B'!F783,'Speed Bin A-B'!F887,'Speed Bin A-B'!F991,'Speed Bin A-B'!F1095,'Speed Bin A-B'!F1199,'Speed Bin A-B'!F1511,'Speed Bin A-B'!F1615,'Speed Bin A-B'!F1719,'Speed Bin A-B'!F1823,'Speed Bin A-B'!F1927)</f>
        <v>12</v>
      </c>
      <c r="G48" s="268">
        <f>SUM('Speed Bin A-B'!G55,'Speed Bin A-B'!G159,'Speed Bin A-B'!G263,'Speed Bin A-B'!G367,'Speed Bin A-B'!G471,'Speed Bin A-B'!G783,'Speed Bin A-B'!G887,'Speed Bin A-B'!G991,'Speed Bin A-B'!G1095,'Speed Bin A-B'!G1199,'Speed Bin A-B'!G1511,'Speed Bin A-B'!G1615,'Speed Bin A-B'!G1719,'Speed Bin A-B'!G1823,'Speed Bin A-B'!G1927)</f>
        <v>13</v>
      </c>
      <c r="H48" s="268">
        <f>SUM('Speed Bin A-B'!H55,'Speed Bin A-B'!H159,'Speed Bin A-B'!H263,'Speed Bin A-B'!H367,'Speed Bin A-B'!H471,'Speed Bin A-B'!H783,'Speed Bin A-B'!H887,'Speed Bin A-B'!H991,'Speed Bin A-B'!H1095,'Speed Bin A-B'!H1199,'Speed Bin A-B'!H1511,'Speed Bin A-B'!H1615,'Speed Bin A-B'!H1719,'Speed Bin A-B'!H1823,'Speed Bin A-B'!H1927)</f>
        <v>2</v>
      </c>
      <c r="I48" s="268">
        <f>SUM('Speed Bin A-B'!I55,'Speed Bin A-B'!I159,'Speed Bin A-B'!I263,'Speed Bin A-B'!I367,'Speed Bin A-B'!I471,'Speed Bin A-B'!I783,'Speed Bin A-B'!I887,'Speed Bin A-B'!I991,'Speed Bin A-B'!I1095,'Speed Bin A-B'!I1199,'Speed Bin A-B'!I1511,'Speed Bin A-B'!I1615,'Speed Bin A-B'!I1719,'Speed Bin A-B'!I1823,'Speed Bin A-B'!I1927)</f>
        <v>2</v>
      </c>
      <c r="J48" s="268">
        <f>SUM('Speed Bin A-B'!J55,'Speed Bin A-B'!J159,'Speed Bin A-B'!J263,'Speed Bin A-B'!J367,'Speed Bin A-B'!J471,'Speed Bin A-B'!J783,'Speed Bin A-B'!J887,'Speed Bin A-B'!J991,'Speed Bin A-B'!J1095,'Speed Bin A-B'!J1199,'Speed Bin A-B'!J1511,'Speed Bin A-B'!J1615,'Speed Bin A-B'!J1719,'Speed Bin A-B'!J1823,'Speed Bin A-B'!J1927)</f>
        <v>0</v>
      </c>
      <c r="K48" s="268">
        <f>SUM('Speed Bin A-B'!K55,'Speed Bin A-B'!K159,'Speed Bin A-B'!K263,'Speed Bin A-B'!K367,'Speed Bin A-B'!K471,'Speed Bin A-B'!K783,'Speed Bin A-B'!K887,'Speed Bin A-B'!K991,'Speed Bin A-B'!K1095,'Speed Bin A-B'!K1199,'Speed Bin A-B'!K1511,'Speed Bin A-B'!K1615,'Speed Bin A-B'!K1719,'Speed Bin A-B'!K1823,'Speed Bin A-B'!K1927)</f>
        <v>0</v>
      </c>
      <c r="L48" s="268">
        <f>SUM('Speed Bin A-B'!L55,'Speed Bin A-B'!L159,'Speed Bin A-B'!L263,'Speed Bin A-B'!L367,'Speed Bin A-B'!L471,'Speed Bin A-B'!L783,'Speed Bin A-B'!L887,'Speed Bin A-B'!L991,'Speed Bin A-B'!L1095,'Speed Bin A-B'!L1199,'Speed Bin A-B'!L1511,'Speed Bin A-B'!L1615,'Speed Bin A-B'!L1719,'Speed Bin A-B'!L1823,'Speed Bin A-B'!L1927)</f>
        <v>0</v>
      </c>
      <c r="M48" s="268">
        <f>SUM('Speed Bin A-B'!M55,'Speed Bin A-B'!M159,'Speed Bin A-B'!M263,'Speed Bin A-B'!M367,'Speed Bin A-B'!M471,'Speed Bin A-B'!M783,'Speed Bin A-B'!M887,'Speed Bin A-B'!M991,'Speed Bin A-B'!M1095,'Speed Bin A-B'!M1199,'Speed Bin A-B'!M1511,'Speed Bin A-B'!M1615,'Speed Bin A-B'!M1719,'Speed Bin A-B'!M1823,'Speed Bin A-B'!M1927)</f>
        <v>0</v>
      </c>
      <c r="N48" s="268">
        <f>SUM('Speed Bin A-B'!N55,'Speed Bin A-B'!N159,'Speed Bin A-B'!N263,'Speed Bin A-B'!N367,'Speed Bin A-B'!N471,'Speed Bin A-B'!N783,'Speed Bin A-B'!N887,'Speed Bin A-B'!N991,'Speed Bin A-B'!N1095,'Speed Bin A-B'!N1199,'Speed Bin A-B'!N1511,'Speed Bin A-B'!N1615,'Speed Bin A-B'!N1719,'Speed Bin A-B'!N1823,'Speed Bin A-B'!N1927)</f>
        <v>0</v>
      </c>
      <c r="O48" s="268">
        <f>SUM('Speed Bin A-B'!O55,'Speed Bin A-B'!O159,'Speed Bin A-B'!O263,'Speed Bin A-B'!O367,'Speed Bin A-B'!O471,'Speed Bin A-B'!O783,'Speed Bin A-B'!O887,'Speed Bin A-B'!O991,'Speed Bin A-B'!O1095,'Speed Bin A-B'!O1199,'Speed Bin A-B'!O1511,'Speed Bin A-B'!O1615,'Speed Bin A-B'!O1719,'Speed Bin A-B'!O1823,'Speed Bin A-B'!O1927)</f>
        <v>0</v>
      </c>
      <c r="P48" s="268">
        <f>SUM('Speed Bin A-B'!P55,'Speed Bin A-B'!P159,'Speed Bin A-B'!P263,'Speed Bin A-B'!P367,'Speed Bin A-B'!P471,'Speed Bin A-B'!P783,'Speed Bin A-B'!P887,'Speed Bin A-B'!P991,'Speed Bin A-B'!P1095,'Speed Bin A-B'!P1199,'Speed Bin A-B'!P1511,'Speed Bin A-B'!P1615,'Speed Bin A-B'!P1719,'Speed Bin A-B'!P1823,'Speed Bin A-B'!P1927)</f>
        <v>0</v>
      </c>
      <c r="Q48" s="268">
        <f>SUM('Speed Bin A-B'!Q55,'Speed Bin A-B'!Q159,'Speed Bin A-B'!Q263,'Speed Bin A-B'!Q367,'Speed Bin A-B'!Q471,'Speed Bin A-B'!Q783,'Speed Bin A-B'!Q887,'Speed Bin A-B'!Q991,'Speed Bin A-B'!Q1095,'Speed Bin A-B'!Q1199,'Speed Bin A-B'!Q1511,'Speed Bin A-B'!Q1615,'Speed Bin A-B'!Q1719,'Speed Bin A-B'!Q1823,'Speed Bin A-B'!Q1927)</f>
        <v>0</v>
      </c>
      <c r="R48" s="268">
        <f>SUM('Speed Bin A-B'!R55,'Speed Bin A-B'!R159,'Speed Bin A-B'!R263,'Speed Bin A-B'!R367,'Speed Bin A-B'!R471,'Speed Bin A-B'!R783,'Speed Bin A-B'!R887,'Speed Bin A-B'!R991,'Speed Bin A-B'!R1095,'Speed Bin A-B'!R1199,'Speed Bin A-B'!R1511,'Speed Bin A-B'!R1615,'Speed Bin A-B'!R1719,'Speed Bin A-B'!R1823,'Speed Bin A-B'!R1927)</f>
        <v>0</v>
      </c>
      <c r="S48" s="268">
        <f>SUM('Speed Bin A-B'!S55,'Speed Bin A-B'!S159,'Speed Bin A-B'!S263,'Speed Bin A-B'!S367,'Speed Bin A-B'!S471,'Speed Bin A-B'!S783,'Speed Bin A-B'!S887,'Speed Bin A-B'!S991,'Speed Bin A-B'!S1095,'Speed Bin A-B'!S1199,'Speed Bin A-B'!S1511,'Speed Bin A-B'!S1615,'Speed Bin A-B'!S1719,'Speed Bin A-B'!S1823,'Speed Bin A-B'!S1927)</f>
        <v>0</v>
      </c>
      <c r="T48" s="268">
        <f>SUM('Speed Bin A-B'!T55,'Speed Bin A-B'!T159,'Speed Bin A-B'!T263,'Speed Bin A-B'!T367,'Speed Bin A-B'!T471,'Speed Bin A-B'!T783,'Speed Bin A-B'!T887,'Speed Bin A-B'!T991,'Speed Bin A-B'!T1095,'Speed Bin A-B'!T1199,'Speed Bin A-B'!T1511,'Speed Bin A-B'!T1615,'Speed Bin A-B'!T1719,'Speed Bin A-B'!T1823,'Speed Bin A-B'!T1927)</f>
        <v>0</v>
      </c>
      <c r="U48" s="268">
        <f>SUM('Speed Bin A-B'!U55,'Speed Bin A-B'!U159,'Speed Bin A-B'!U263,'Speed Bin A-B'!U367,'Speed Bin A-B'!U471,'Speed Bin A-B'!U783,'Speed Bin A-B'!U887,'Speed Bin A-B'!U991,'Speed Bin A-B'!U1095,'Speed Bin A-B'!U1199,'Speed Bin A-B'!U1511,'Speed Bin A-B'!U1615,'Speed Bin A-B'!U1719,'Speed Bin A-B'!U1823,'Speed Bin A-B'!U1927)</f>
        <v>0</v>
      </c>
      <c r="V48" s="269">
        <f>IFERROR(AVERAGE('Speed Bin A-B'!V55,'Speed Bin A-B'!V159,'Speed Bin A-B'!V263,'Speed Bin A-B'!V367,'Speed Bin A-B'!V471,'Speed Bin A-B'!V783,'Speed Bin A-B'!V887,'Speed Bin A-B'!V991,'Speed Bin A-B'!V1095,'Speed Bin A-B'!V1199,'Speed Bin A-B'!V1511,'Speed Bin A-B'!V1615,'Speed Bin A-B'!V1719,'Speed Bin A-B'!V1823,'Speed Bin A-B'!V1927),"-")</f>
        <v>23.866666666666664</v>
      </c>
      <c r="W48" s="269">
        <f>IFERROR(AVERAGE('Speed Bin A-B'!W55,'Speed Bin A-B'!W159,'Speed Bin A-B'!W263,'Speed Bin A-B'!W367,'Speed Bin A-B'!W471,'Speed Bin A-B'!W783,'Speed Bin A-B'!W887,'Speed Bin A-B'!W991,'Speed Bin A-B'!W1095,'Speed Bin A-B'!W1199,'Speed Bin A-B'!W1511,'Speed Bin A-B'!W1615,'Speed Bin A-B'!W1719,'Speed Bin A-B'!W1823,'Speed Bin A-B'!W1927),"-")</f>
        <v>31.6</v>
      </c>
      <c r="X48" s="262"/>
      <c r="Y48" s="262"/>
    </row>
    <row r="49" spans="1:25" x14ac:dyDescent="0.25">
      <c r="A49" s="267">
        <v>0.46875</v>
      </c>
      <c r="B49" s="268">
        <f>SUM('Speed Bin A-B'!B56,'Speed Bin A-B'!B160,'Speed Bin A-B'!B264,'Speed Bin A-B'!B368,'Speed Bin A-B'!B472,'Speed Bin A-B'!B784,'Speed Bin A-B'!B888,'Speed Bin A-B'!B992,'Speed Bin A-B'!B1096,'Speed Bin A-B'!B1200,'Speed Bin A-B'!B1512,'Speed Bin A-B'!B1616,'Speed Bin A-B'!B1720,'Speed Bin A-B'!B1824,'Speed Bin A-B'!B1928)</f>
        <v>31</v>
      </c>
      <c r="C49" s="268">
        <f>SUM('Speed Bin A-B'!C56,'Speed Bin A-B'!C160,'Speed Bin A-B'!C264,'Speed Bin A-B'!C368,'Speed Bin A-B'!C472,'Speed Bin A-B'!C784,'Speed Bin A-B'!C888,'Speed Bin A-B'!C992,'Speed Bin A-B'!C1096,'Speed Bin A-B'!C1200,'Speed Bin A-B'!C1512,'Speed Bin A-B'!C1616,'Speed Bin A-B'!C1720,'Speed Bin A-B'!C1824,'Speed Bin A-B'!C1928)</f>
        <v>1</v>
      </c>
      <c r="D49" s="268">
        <f>SUM('Speed Bin A-B'!D56,'Speed Bin A-B'!D160,'Speed Bin A-B'!D264,'Speed Bin A-B'!D368,'Speed Bin A-B'!D472,'Speed Bin A-B'!D784,'Speed Bin A-B'!D888,'Speed Bin A-B'!D992,'Speed Bin A-B'!D1096,'Speed Bin A-B'!D1200,'Speed Bin A-B'!D1512,'Speed Bin A-B'!D1616,'Speed Bin A-B'!D1720,'Speed Bin A-B'!D1824,'Speed Bin A-B'!D1928)</f>
        <v>1</v>
      </c>
      <c r="E49" s="268">
        <f>SUM('Speed Bin A-B'!E56,'Speed Bin A-B'!E160,'Speed Bin A-B'!E264,'Speed Bin A-B'!E368,'Speed Bin A-B'!E472,'Speed Bin A-B'!E784,'Speed Bin A-B'!E888,'Speed Bin A-B'!E992,'Speed Bin A-B'!E1096,'Speed Bin A-B'!E1200,'Speed Bin A-B'!E1512,'Speed Bin A-B'!E1616,'Speed Bin A-B'!E1720,'Speed Bin A-B'!E1824,'Speed Bin A-B'!E1928)</f>
        <v>3</v>
      </c>
      <c r="F49" s="268">
        <f>SUM('Speed Bin A-B'!F56,'Speed Bin A-B'!F160,'Speed Bin A-B'!F264,'Speed Bin A-B'!F368,'Speed Bin A-B'!F472,'Speed Bin A-B'!F784,'Speed Bin A-B'!F888,'Speed Bin A-B'!F992,'Speed Bin A-B'!F1096,'Speed Bin A-B'!F1200,'Speed Bin A-B'!F1512,'Speed Bin A-B'!F1616,'Speed Bin A-B'!F1720,'Speed Bin A-B'!F1824,'Speed Bin A-B'!F1928)</f>
        <v>9</v>
      </c>
      <c r="G49" s="268">
        <f>SUM('Speed Bin A-B'!G56,'Speed Bin A-B'!G160,'Speed Bin A-B'!G264,'Speed Bin A-B'!G368,'Speed Bin A-B'!G472,'Speed Bin A-B'!G784,'Speed Bin A-B'!G888,'Speed Bin A-B'!G992,'Speed Bin A-B'!G1096,'Speed Bin A-B'!G1200,'Speed Bin A-B'!G1512,'Speed Bin A-B'!G1616,'Speed Bin A-B'!G1720,'Speed Bin A-B'!G1824,'Speed Bin A-B'!G1928)</f>
        <v>8</v>
      </c>
      <c r="H49" s="268">
        <f>SUM('Speed Bin A-B'!H56,'Speed Bin A-B'!H160,'Speed Bin A-B'!H264,'Speed Bin A-B'!H368,'Speed Bin A-B'!H472,'Speed Bin A-B'!H784,'Speed Bin A-B'!H888,'Speed Bin A-B'!H992,'Speed Bin A-B'!H1096,'Speed Bin A-B'!H1200,'Speed Bin A-B'!H1512,'Speed Bin A-B'!H1616,'Speed Bin A-B'!H1720,'Speed Bin A-B'!H1824,'Speed Bin A-B'!H1928)</f>
        <v>7</v>
      </c>
      <c r="I49" s="268">
        <f>SUM('Speed Bin A-B'!I56,'Speed Bin A-B'!I160,'Speed Bin A-B'!I264,'Speed Bin A-B'!I368,'Speed Bin A-B'!I472,'Speed Bin A-B'!I784,'Speed Bin A-B'!I888,'Speed Bin A-B'!I992,'Speed Bin A-B'!I1096,'Speed Bin A-B'!I1200,'Speed Bin A-B'!I1512,'Speed Bin A-B'!I1616,'Speed Bin A-B'!I1720,'Speed Bin A-B'!I1824,'Speed Bin A-B'!I1928)</f>
        <v>2</v>
      </c>
      <c r="J49" s="268">
        <f>SUM('Speed Bin A-B'!J56,'Speed Bin A-B'!J160,'Speed Bin A-B'!J264,'Speed Bin A-B'!J368,'Speed Bin A-B'!J472,'Speed Bin A-B'!J784,'Speed Bin A-B'!J888,'Speed Bin A-B'!J992,'Speed Bin A-B'!J1096,'Speed Bin A-B'!J1200,'Speed Bin A-B'!J1512,'Speed Bin A-B'!J1616,'Speed Bin A-B'!J1720,'Speed Bin A-B'!J1824,'Speed Bin A-B'!J1928)</f>
        <v>0</v>
      </c>
      <c r="K49" s="268">
        <f>SUM('Speed Bin A-B'!K56,'Speed Bin A-B'!K160,'Speed Bin A-B'!K264,'Speed Bin A-B'!K368,'Speed Bin A-B'!K472,'Speed Bin A-B'!K784,'Speed Bin A-B'!K888,'Speed Bin A-B'!K992,'Speed Bin A-B'!K1096,'Speed Bin A-B'!K1200,'Speed Bin A-B'!K1512,'Speed Bin A-B'!K1616,'Speed Bin A-B'!K1720,'Speed Bin A-B'!K1824,'Speed Bin A-B'!K1928)</f>
        <v>0</v>
      </c>
      <c r="L49" s="268">
        <f>SUM('Speed Bin A-B'!L56,'Speed Bin A-B'!L160,'Speed Bin A-B'!L264,'Speed Bin A-B'!L368,'Speed Bin A-B'!L472,'Speed Bin A-B'!L784,'Speed Bin A-B'!L888,'Speed Bin A-B'!L992,'Speed Bin A-B'!L1096,'Speed Bin A-B'!L1200,'Speed Bin A-B'!L1512,'Speed Bin A-B'!L1616,'Speed Bin A-B'!L1720,'Speed Bin A-B'!L1824,'Speed Bin A-B'!L1928)</f>
        <v>0</v>
      </c>
      <c r="M49" s="268">
        <f>SUM('Speed Bin A-B'!M56,'Speed Bin A-B'!M160,'Speed Bin A-B'!M264,'Speed Bin A-B'!M368,'Speed Bin A-B'!M472,'Speed Bin A-B'!M784,'Speed Bin A-B'!M888,'Speed Bin A-B'!M992,'Speed Bin A-B'!M1096,'Speed Bin A-B'!M1200,'Speed Bin A-B'!M1512,'Speed Bin A-B'!M1616,'Speed Bin A-B'!M1720,'Speed Bin A-B'!M1824,'Speed Bin A-B'!M1928)</f>
        <v>0</v>
      </c>
      <c r="N49" s="268">
        <f>SUM('Speed Bin A-B'!N56,'Speed Bin A-B'!N160,'Speed Bin A-B'!N264,'Speed Bin A-B'!N368,'Speed Bin A-B'!N472,'Speed Bin A-B'!N784,'Speed Bin A-B'!N888,'Speed Bin A-B'!N992,'Speed Bin A-B'!N1096,'Speed Bin A-B'!N1200,'Speed Bin A-B'!N1512,'Speed Bin A-B'!N1616,'Speed Bin A-B'!N1720,'Speed Bin A-B'!N1824,'Speed Bin A-B'!N1928)</f>
        <v>0</v>
      </c>
      <c r="O49" s="268">
        <f>SUM('Speed Bin A-B'!O56,'Speed Bin A-B'!O160,'Speed Bin A-B'!O264,'Speed Bin A-B'!O368,'Speed Bin A-B'!O472,'Speed Bin A-B'!O784,'Speed Bin A-B'!O888,'Speed Bin A-B'!O992,'Speed Bin A-B'!O1096,'Speed Bin A-B'!O1200,'Speed Bin A-B'!O1512,'Speed Bin A-B'!O1616,'Speed Bin A-B'!O1720,'Speed Bin A-B'!O1824,'Speed Bin A-B'!O1928)</f>
        <v>0</v>
      </c>
      <c r="P49" s="268">
        <f>SUM('Speed Bin A-B'!P56,'Speed Bin A-B'!P160,'Speed Bin A-B'!P264,'Speed Bin A-B'!P368,'Speed Bin A-B'!P472,'Speed Bin A-B'!P784,'Speed Bin A-B'!P888,'Speed Bin A-B'!P992,'Speed Bin A-B'!P1096,'Speed Bin A-B'!P1200,'Speed Bin A-B'!P1512,'Speed Bin A-B'!P1616,'Speed Bin A-B'!P1720,'Speed Bin A-B'!P1824,'Speed Bin A-B'!P1928)</f>
        <v>0</v>
      </c>
      <c r="Q49" s="268">
        <f>SUM('Speed Bin A-B'!Q56,'Speed Bin A-B'!Q160,'Speed Bin A-B'!Q264,'Speed Bin A-B'!Q368,'Speed Bin A-B'!Q472,'Speed Bin A-B'!Q784,'Speed Bin A-B'!Q888,'Speed Bin A-B'!Q992,'Speed Bin A-B'!Q1096,'Speed Bin A-B'!Q1200,'Speed Bin A-B'!Q1512,'Speed Bin A-B'!Q1616,'Speed Bin A-B'!Q1720,'Speed Bin A-B'!Q1824,'Speed Bin A-B'!Q1928)</f>
        <v>0</v>
      </c>
      <c r="R49" s="268">
        <f>SUM('Speed Bin A-B'!R56,'Speed Bin A-B'!R160,'Speed Bin A-B'!R264,'Speed Bin A-B'!R368,'Speed Bin A-B'!R472,'Speed Bin A-B'!R784,'Speed Bin A-B'!R888,'Speed Bin A-B'!R992,'Speed Bin A-B'!R1096,'Speed Bin A-B'!R1200,'Speed Bin A-B'!R1512,'Speed Bin A-B'!R1616,'Speed Bin A-B'!R1720,'Speed Bin A-B'!R1824,'Speed Bin A-B'!R1928)</f>
        <v>0</v>
      </c>
      <c r="S49" s="268">
        <f>SUM('Speed Bin A-B'!S56,'Speed Bin A-B'!S160,'Speed Bin A-B'!S264,'Speed Bin A-B'!S368,'Speed Bin A-B'!S472,'Speed Bin A-B'!S784,'Speed Bin A-B'!S888,'Speed Bin A-B'!S992,'Speed Bin A-B'!S1096,'Speed Bin A-B'!S1200,'Speed Bin A-B'!S1512,'Speed Bin A-B'!S1616,'Speed Bin A-B'!S1720,'Speed Bin A-B'!S1824,'Speed Bin A-B'!S1928)</f>
        <v>0</v>
      </c>
      <c r="T49" s="268">
        <f>SUM('Speed Bin A-B'!T56,'Speed Bin A-B'!T160,'Speed Bin A-B'!T264,'Speed Bin A-B'!T368,'Speed Bin A-B'!T472,'Speed Bin A-B'!T784,'Speed Bin A-B'!T888,'Speed Bin A-B'!T992,'Speed Bin A-B'!T1096,'Speed Bin A-B'!T1200,'Speed Bin A-B'!T1512,'Speed Bin A-B'!T1616,'Speed Bin A-B'!T1720,'Speed Bin A-B'!T1824,'Speed Bin A-B'!T1928)</f>
        <v>0</v>
      </c>
      <c r="U49" s="268">
        <f>SUM('Speed Bin A-B'!U56,'Speed Bin A-B'!U160,'Speed Bin A-B'!U264,'Speed Bin A-B'!U368,'Speed Bin A-B'!U472,'Speed Bin A-B'!U784,'Speed Bin A-B'!U888,'Speed Bin A-B'!U992,'Speed Bin A-B'!U1096,'Speed Bin A-B'!U1200,'Speed Bin A-B'!U1512,'Speed Bin A-B'!U1616,'Speed Bin A-B'!U1720,'Speed Bin A-B'!U1824,'Speed Bin A-B'!U1928)</f>
        <v>0</v>
      </c>
      <c r="V49" s="269">
        <f>IFERROR(AVERAGE('Speed Bin A-B'!V56,'Speed Bin A-B'!V160,'Speed Bin A-B'!V264,'Speed Bin A-B'!V368,'Speed Bin A-B'!V472,'Speed Bin A-B'!V784,'Speed Bin A-B'!V888,'Speed Bin A-B'!V992,'Speed Bin A-B'!V1096,'Speed Bin A-B'!V1200,'Speed Bin A-B'!V1512,'Speed Bin A-B'!V1616,'Speed Bin A-B'!V1720,'Speed Bin A-B'!V1824,'Speed Bin A-B'!V1928),"-")</f>
        <v>25.833333333333332</v>
      </c>
      <c r="W49" s="269" t="str">
        <f>IFERROR(AVERAGE('Speed Bin A-B'!W56,'Speed Bin A-B'!W160,'Speed Bin A-B'!W264,'Speed Bin A-B'!W368,'Speed Bin A-B'!W472,'Speed Bin A-B'!W784,'Speed Bin A-B'!W888,'Speed Bin A-B'!W992,'Speed Bin A-B'!W1096,'Speed Bin A-B'!W1200,'Speed Bin A-B'!W1512,'Speed Bin A-B'!W1616,'Speed Bin A-B'!W1720,'Speed Bin A-B'!W1824,'Speed Bin A-B'!W1928),"-")</f>
        <v>-</v>
      </c>
      <c r="X49" s="262"/>
      <c r="Y49" s="262"/>
    </row>
    <row r="50" spans="1:25" x14ac:dyDescent="0.25">
      <c r="A50" s="267">
        <v>0.47916666666666702</v>
      </c>
      <c r="B50" s="268">
        <f>SUM('Speed Bin A-B'!B57,'Speed Bin A-B'!B161,'Speed Bin A-B'!B265,'Speed Bin A-B'!B369,'Speed Bin A-B'!B473,'Speed Bin A-B'!B785,'Speed Bin A-B'!B889,'Speed Bin A-B'!B993,'Speed Bin A-B'!B1097,'Speed Bin A-B'!B1201,'Speed Bin A-B'!B1513,'Speed Bin A-B'!B1617,'Speed Bin A-B'!B1721,'Speed Bin A-B'!B1825,'Speed Bin A-B'!B1929)</f>
        <v>35</v>
      </c>
      <c r="C50" s="268">
        <f>SUM('Speed Bin A-B'!C57,'Speed Bin A-B'!C161,'Speed Bin A-B'!C265,'Speed Bin A-B'!C369,'Speed Bin A-B'!C473,'Speed Bin A-B'!C785,'Speed Bin A-B'!C889,'Speed Bin A-B'!C993,'Speed Bin A-B'!C1097,'Speed Bin A-B'!C1201,'Speed Bin A-B'!C1513,'Speed Bin A-B'!C1617,'Speed Bin A-B'!C1721,'Speed Bin A-B'!C1825,'Speed Bin A-B'!C1929)</f>
        <v>0</v>
      </c>
      <c r="D50" s="268">
        <f>SUM('Speed Bin A-B'!D57,'Speed Bin A-B'!D161,'Speed Bin A-B'!D265,'Speed Bin A-B'!D369,'Speed Bin A-B'!D473,'Speed Bin A-B'!D785,'Speed Bin A-B'!D889,'Speed Bin A-B'!D993,'Speed Bin A-B'!D1097,'Speed Bin A-B'!D1201,'Speed Bin A-B'!D1513,'Speed Bin A-B'!D1617,'Speed Bin A-B'!D1721,'Speed Bin A-B'!D1825,'Speed Bin A-B'!D1929)</f>
        <v>2</v>
      </c>
      <c r="E50" s="268">
        <f>SUM('Speed Bin A-B'!E57,'Speed Bin A-B'!E161,'Speed Bin A-B'!E265,'Speed Bin A-B'!E369,'Speed Bin A-B'!E473,'Speed Bin A-B'!E785,'Speed Bin A-B'!E889,'Speed Bin A-B'!E993,'Speed Bin A-B'!E1097,'Speed Bin A-B'!E1201,'Speed Bin A-B'!E1513,'Speed Bin A-B'!E1617,'Speed Bin A-B'!E1721,'Speed Bin A-B'!E1825,'Speed Bin A-B'!E1929)</f>
        <v>3</v>
      </c>
      <c r="F50" s="268">
        <f>SUM('Speed Bin A-B'!F57,'Speed Bin A-B'!F161,'Speed Bin A-B'!F265,'Speed Bin A-B'!F369,'Speed Bin A-B'!F473,'Speed Bin A-B'!F785,'Speed Bin A-B'!F889,'Speed Bin A-B'!F993,'Speed Bin A-B'!F1097,'Speed Bin A-B'!F1201,'Speed Bin A-B'!F1513,'Speed Bin A-B'!F1617,'Speed Bin A-B'!F1721,'Speed Bin A-B'!F1825,'Speed Bin A-B'!F1929)</f>
        <v>20</v>
      </c>
      <c r="G50" s="268">
        <f>SUM('Speed Bin A-B'!G57,'Speed Bin A-B'!G161,'Speed Bin A-B'!G265,'Speed Bin A-B'!G369,'Speed Bin A-B'!G473,'Speed Bin A-B'!G785,'Speed Bin A-B'!G889,'Speed Bin A-B'!G993,'Speed Bin A-B'!G1097,'Speed Bin A-B'!G1201,'Speed Bin A-B'!G1513,'Speed Bin A-B'!G1617,'Speed Bin A-B'!G1721,'Speed Bin A-B'!G1825,'Speed Bin A-B'!G1929)</f>
        <v>7</v>
      </c>
      <c r="H50" s="268">
        <f>SUM('Speed Bin A-B'!H57,'Speed Bin A-B'!H161,'Speed Bin A-B'!H265,'Speed Bin A-B'!H369,'Speed Bin A-B'!H473,'Speed Bin A-B'!H785,'Speed Bin A-B'!H889,'Speed Bin A-B'!H993,'Speed Bin A-B'!H1097,'Speed Bin A-B'!H1201,'Speed Bin A-B'!H1513,'Speed Bin A-B'!H1617,'Speed Bin A-B'!H1721,'Speed Bin A-B'!H1825,'Speed Bin A-B'!H1929)</f>
        <v>2</v>
      </c>
      <c r="I50" s="268">
        <f>SUM('Speed Bin A-B'!I57,'Speed Bin A-B'!I161,'Speed Bin A-B'!I265,'Speed Bin A-B'!I369,'Speed Bin A-B'!I473,'Speed Bin A-B'!I785,'Speed Bin A-B'!I889,'Speed Bin A-B'!I993,'Speed Bin A-B'!I1097,'Speed Bin A-B'!I1201,'Speed Bin A-B'!I1513,'Speed Bin A-B'!I1617,'Speed Bin A-B'!I1721,'Speed Bin A-B'!I1825,'Speed Bin A-B'!I1929)</f>
        <v>1</v>
      </c>
      <c r="J50" s="268">
        <f>SUM('Speed Bin A-B'!J57,'Speed Bin A-B'!J161,'Speed Bin A-B'!J265,'Speed Bin A-B'!J369,'Speed Bin A-B'!J473,'Speed Bin A-B'!J785,'Speed Bin A-B'!J889,'Speed Bin A-B'!J993,'Speed Bin A-B'!J1097,'Speed Bin A-B'!J1201,'Speed Bin A-B'!J1513,'Speed Bin A-B'!J1617,'Speed Bin A-B'!J1721,'Speed Bin A-B'!J1825,'Speed Bin A-B'!J1929)</f>
        <v>0</v>
      </c>
      <c r="K50" s="268">
        <f>SUM('Speed Bin A-B'!K57,'Speed Bin A-B'!K161,'Speed Bin A-B'!K265,'Speed Bin A-B'!K369,'Speed Bin A-B'!K473,'Speed Bin A-B'!K785,'Speed Bin A-B'!K889,'Speed Bin A-B'!K993,'Speed Bin A-B'!K1097,'Speed Bin A-B'!K1201,'Speed Bin A-B'!K1513,'Speed Bin A-B'!K1617,'Speed Bin A-B'!K1721,'Speed Bin A-B'!K1825,'Speed Bin A-B'!K1929)</f>
        <v>0</v>
      </c>
      <c r="L50" s="268">
        <f>SUM('Speed Bin A-B'!L57,'Speed Bin A-B'!L161,'Speed Bin A-B'!L265,'Speed Bin A-B'!L369,'Speed Bin A-B'!L473,'Speed Bin A-B'!L785,'Speed Bin A-B'!L889,'Speed Bin A-B'!L993,'Speed Bin A-B'!L1097,'Speed Bin A-B'!L1201,'Speed Bin A-B'!L1513,'Speed Bin A-B'!L1617,'Speed Bin A-B'!L1721,'Speed Bin A-B'!L1825,'Speed Bin A-B'!L1929)</f>
        <v>0</v>
      </c>
      <c r="M50" s="268">
        <f>SUM('Speed Bin A-B'!M57,'Speed Bin A-B'!M161,'Speed Bin A-B'!M265,'Speed Bin A-B'!M369,'Speed Bin A-B'!M473,'Speed Bin A-B'!M785,'Speed Bin A-B'!M889,'Speed Bin A-B'!M993,'Speed Bin A-B'!M1097,'Speed Bin A-B'!M1201,'Speed Bin A-B'!M1513,'Speed Bin A-B'!M1617,'Speed Bin A-B'!M1721,'Speed Bin A-B'!M1825,'Speed Bin A-B'!M1929)</f>
        <v>0</v>
      </c>
      <c r="N50" s="268">
        <f>SUM('Speed Bin A-B'!N57,'Speed Bin A-B'!N161,'Speed Bin A-B'!N265,'Speed Bin A-B'!N369,'Speed Bin A-B'!N473,'Speed Bin A-B'!N785,'Speed Bin A-B'!N889,'Speed Bin A-B'!N993,'Speed Bin A-B'!N1097,'Speed Bin A-B'!N1201,'Speed Bin A-B'!N1513,'Speed Bin A-B'!N1617,'Speed Bin A-B'!N1721,'Speed Bin A-B'!N1825,'Speed Bin A-B'!N1929)</f>
        <v>0</v>
      </c>
      <c r="O50" s="268">
        <f>SUM('Speed Bin A-B'!O57,'Speed Bin A-B'!O161,'Speed Bin A-B'!O265,'Speed Bin A-B'!O369,'Speed Bin A-B'!O473,'Speed Bin A-B'!O785,'Speed Bin A-B'!O889,'Speed Bin A-B'!O993,'Speed Bin A-B'!O1097,'Speed Bin A-B'!O1201,'Speed Bin A-B'!O1513,'Speed Bin A-B'!O1617,'Speed Bin A-B'!O1721,'Speed Bin A-B'!O1825,'Speed Bin A-B'!O1929)</f>
        <v>0</v>
      </c>
      <c r="P50" s="268">
        <f>SUM('Speed Bin A-B'!P57,'Speed Bin A-B'!P161,'Speed Bin A-B'!P265,'Speed Bin A-B'!P369,'Speed Bin A-B'!P473,'Speed Bin A-B'!P785,'Speed Bin A-B'!P889,'Speed Bin A-B'!P993,'Speed Bin A-B'!P1097,'Speed Bin A-B'!P1201,'Speed Bin A-B'!P1513,'Speed Bin A-B'!P1617,'Speed Bin A-B'!P1721,'Speed Bin A-B'!P1825,'Speed Bin A-B'!P1929)</f>
        <v>0</v>
      </c>
      <c r="Q50" s="268">
        <f>SUM('Speed Bin A-B'!Q57,'Speed Bin A-B'!Q161,'Speed Bin A-B'!Q265,'Speed Bin A-B'!Q369,'Speed Bin A-B'!Q473,'Speed Bin A-B'!Q785,'Speed Bin A-B'!Q889,'Speed Bin A-B'!Q993,'Speed Bin A-B'!Q1097,'Speed Bin A-B'!Q1201,'Speed Bin A-B'!Q1513,'Speed Bin A-B'!Q1617,'Speed Bin A-B'!Q1721,'Speed Bin A-B'!Q1825,'Speed Bin A-B'!Q1929)</f>
        <v>0</v>
      </c>
      <c r="R50" s="268">
        <f>SUM('Speed Bin A-B'!R57,'Speed Bin A-B'!R161,'Speed Bin A-B'!R265,'Speed Bin A-B'!R369,'Speed Bin A-B'!R473,'Speed Bin A-B'!R785,'Speed Bin A-B'!R889,'Speed Bin A-B'!R993,'Speed Bin A-B'!R1097,'Speed Bin A-B'!R1201,'Speed Bin A-B'!R1513,'Speed Bin A-B'!R1617,'Speed Bin A-B'!R1721,'Speed Bin A-B'!R1825,'Speed Bin A-B'!R1929)</f>
        <v>0</v>
      </c>
      <c r="S50" s="268">
        <f>SUM('Speed Bin A-B'!S57,'Speed Bin A-B'!S161,'Speed Bin A-B'!S265,'Speed Bin A-B'!S369,'Speed Bin A-B'!S473,'Speed Bin A-B'!S785,'Speed Bin A-B'!S889,'Speed Bin A-B'!S993,'Speed Bin A-B'!S1097,'Speed Bin A-B'!S1201,'Speed Bin A-B'!S1513,'Speed Bin A-B'!S1617,'Speed Bin A-B'!S1721,'Speed Bin A-B'!S1825,'Speed Bin A-B'!S1929)</f>
        <v>0</v>
      </c>
      <c r="T50" s="268">
        <f>SUM('Speed Bin A-B'!T57,'Speed Bin A-B'!T161,'Speed Bin A-B'!T265,'Speed Bin A-B'!T369,'Speed Bin A-B'!T473,'Speed Bin A-B'!T785,'Speed Bin A-B'!T889,'Speed Bin A-B'!T993,'Speed Bin A-B'!T1097,'Speed Bin A-B'!T1201,'Speed Bin A-B'!T1513,'Speed Bin A-B'!T1617,'Speed Bin A-B'!T1721,'Speed Bin A-B'!T1825,'Speed Bin A-B'!T1929)</f>
        <v>0</v>
      </c>
      <c r="U50" s="268">
        <f>SUM('Speed Bin A-B'!U57,'Speed Bin A-B'!U161,'Speed Bin A-B'!U265,'Speed Bin A-B'!U369,'Speed Bin A-B'!U473,'Speed Bin A-B'!U785,'Speed Bin A-B'!U889,'Speed Bin A-B'!U993,'Speed Bin A-B'!U1097,'Speed Bin A-B'!U1201,'Speed Bin A-B'!U1513,'Speed Bin A-B'!U1617,'Speed Bin A-B'!U1721,'Speed Bin A-B'!U1825,'Speed Bin A-B'!U1929)</f>
        <v>0</v>
      </c>
      <c r="V50" s="269">
        <f>IFERROR(AVERAGE('Speed Bin A-B'!V57,'Speed Bin A-B'!V161,'Speed Bin A-B'!V265,'Speed Bin A-B'!V369,'Speed Bin A-B'!V473,'Speed Bin A-B'!V785,'Speed Bin A-B'!V889,'Speed Bin A-B'!V993,'Speed Bin A-B'!V1097,'Speed Bin A-B'!V1201,'Speed Bin A-B'!V1513,'Speed Bin A-B'!V1617,'Speed Bin A-B'!V1721,'Speed Bin A-B'!V1825,'Speed Bin A-B'!V1929),"-")</f>
        <v>23.25</v>
      </c>
      <c r="W50" s="269" t="str">
        <f>IFERROR(AVERAGE('Speed Bin A-B'!W57,'Speed Bin A-B'!W161,'Speed Bin A-B'!W265,'Speed Bin A-B'!W369,'Speed Bin A-B'!W473,'Speed Bin A-B'!W785,'Speed Bin A-B'!W889,'Speed Bin A-B'!W993,'Speed Bin A-B'!W1097,'Speed Bin A-B'!W1201,'Speed Bin A-B'!W1513,'Speed Bin A-B'!W1617,'Speed Bin A-B'!W1721,'Speed Bin A-B'!W1825,'Speed Bin A-B'!W1929),"-")</f>
        <v>-</v>
      </c>
      <c r="X50" s="262"/>
      <c r="Y50" s="262"/>
    </row>
    <row r="51" spans="1:25" x14ac:dyDescent="0.25">
      <c r="A51" s="267">
        <v>0.48958333333333298</v>
      </c>
      <c r="B51" s="268">
        <f>SUM('Speed Bin A-B'!B58,'Speed Bin A-B'!B162,'Speed Bin A-B'!B266,'Speed Bin A-B'!B370,'Speed Bin A-B'!B474,'Speed Bin A-B'!B786,'Speed Bin A-B'!B890,'Speed Bin A-B'!B994,'Speed Bin A-B'!B1098,'Speed Bin A-B'!B1202,'Speed Bin A-B'!B1514,'Speed Bin A-B'!B1618,'Speed Bin A-B'!B1722,'Speed Bin A-B'!B1826,'Speed Bin A-B'!B1930)</f>
        <v>36</v>
      </c>
      <c r="C51" s="268">
        <f>SUM('Speed Bin A-B'!C58,'Speed Bin A-B'!C162,'Speed Bin A-B'!C266,'Speed Bin A-B'!C370,'Speed Bin A-B'!C474,'Speed Bin A-B'!C786,'Speed Bin A-B'!C890,'Speed Bin A-B'!C994,'Speed Bin A-B'!C1098,'Speed Bin A-B'!C1202,'Speed Bin A-B'!C1514,'Speed Bin A-B'!C1618,'Speed Bin A-B'!C1722,'Speed Bin A-B'!C1826,'Speed Bin A-B'!C1930)</f>
        <v>0</v>
      </c>
      <c r="D51" s="268">
        <f>SUM('Speed Bin A-B'!D58,'Speed Bin A-B'!D162,'Speed Bin A-B'!D266,'Speed Bin A-B'!D370,'Speed Bin A-B'!D474,'Speed Bin A-B'!D786,'Speed Bin A-B'!D890,'Speed Bin A-B'!D994,'Speed Bin A-B'!D1098,'Speed Bin A-B'!D1202,'Speed Bin A-B'!D1514,'Speed Bin A-B'!D1618,'Speed Bin A-B'!D1722,'Speed Bin A-B'!D1826,'Speed Bin A-B'!D1930)</f>
        <v>2</v>
      </c>
      <c r="E51" s="268">
        <f>SUM('Speed Bin A-B'!E58,'Speed Bin A-B'!E162,'Speed Bin A-B'!E266,'Speed Bin A-B'!E370,'Speed Bin A-B'!E474,'Speed Bin A-B'!E786,'Speed Bin A-B'!E890,'Speed Bin A-B'!E994,'Speed Bin A-B'!E1098,'Speed Bin A-B'!E1202,'Speed Bin A-B'!E1514,'Speed Bin A-B'!E1618,'Speed Bin A-B'!E1722,'Speed Bin A-B'!E1826,'Speed Bin A-B'!E1930)</f>
        <v>7</v>
      </c>
      <c r="F51" s="268">
        <f>SUM('Speed Bin A-B'!F58,'Speed Bin A-B'!F162,'Speed Bin A-B'!F266,'Speed Bin A-B'!F370,'Speed Bin A-B'!F474,'Speed Bin A-B'!F786,'Speed Bin A-B'!F890,'Speed Bin A-B'!F994,'Speed Bin A-B'!F1098,'Speed Bin A-B'!F1202,'Speed Bin A-B'!F1514,'Speed Bin A-B'!F1618,'Speed Bin A-B'!F1722,'Speed Bin A-B'!F1826,'Speed Bin A-B'!F1930)</f>
        <v>6</v>
      </c>
      <c r="G51" s="268">
        <f>SUM('Speed Bin A-B'!G58,'Speed Bin A-B'!G162,'Speed Bin A-B'!G266,'Speed Bin A-B'!G370,'Speed Bin A-B'!G474,'Speed Bin A-B'!G786,'Speed Bin A-B'!G890,'Speed Bin A-B'!G994,'Speed Bin A-B'!G1098,'Speed Bin A-B'!G1202,'Speed Bin A-B'!G1514,'Speed Bin A-B'!G1618,'Speed Bin A-B'!G1722,'Speed Bin A-B'!G1826,'Speed Bin A-B'!G1930)</f>
        <v>13</v>
      </c>
      <c r="H51" s="268">
        <f>SUM('Speed Bin A-B'!H58,'Speed Bin A-B'!H162,'Speed Bin A-B'!H266,'Speed Bin A-B'!H370,'Speed Bin A-B'!H474,'Speed Bin A-B'!H786,'Speed Bin A-B'!H890,'Speed Bin A-B'!H994,'Speed Bin A-B'!H1098,'Speed Bin A-B'!H1202,'Speed Bin A-B'!H1514,'Speed Bin A-B'!H1618,'Speed Bin A-B'!H1722,'Speed Bin A-B'!H1826,'Speed Bin A-B'!H1930)</f>
        <v>7</v>
      </c>
      <c r="I51" s="268">
        <f>SUM('Speed Bin A-B'!I58,'Speed Bin A-B'!I162,'Speed Bin A-B'!I266,'Speed Bin A-B'!I370,'Speed Bin A-B'!I474,'Speed Bin A-B'!I786,'Speed Bin A-B'!I890,'Speed Bin A-B'!I994,'Speed Bin A-B'!I1098,'Speed Bin A-B'!I1202,'Speed Bin A-B'!I1514,'Speed Bin A-B'!I1618,'Speed Bin A-B'!I1722,'Speed Bin A-B'!I1826,'Speed Bin A-B'!I1930)</f>
        <v>1</v>
      </c>
      <c r="J51" s="268">
        <f>SUM('Speed Bin A-B'!J58,'Speed Bin A-B'!J162,'Speed Bin A-B'!J266,'Speed Bin A-B'!J370,'Speed Bin A-B'!J474,'Speed Bin A-B'!J786,'Speed Bin A-B'!J890,'Speed Bin A-B'!J994,'Speed Bin A-B'!J1098,'Speed Bin A-B'!J1202,'Speed Bin A-B'!J1514,'Speed Bin A-B'!J1618,'Speed Bin A-B'!J1722,'Speed Bin A-B'!J1826,'Speed Bin A-B'!J1930)</f>
        <v>0</v>
      </c>
      <c r="K51" s="268">
        <f>SUM('Speed Bin A-B'!K58,'Speed Bin A-B'!K162,'Speed Bin A-B'!K266,'Speed Bin A-B'!K370,'Speed Bin A-B'!K474,'Speed Bin A-B'!K786,'Speed Bin A-B'!K890,'Speed Bin A-B'!K994,'Speed Bin A-B'!K1098,'Speed Bin A-B'!K1202,'Speed Bin A-B'!K1514,'Speed Bin A-B'!K1618,'Speed Bin A-B'!K1722,'Speed Bin A-B'!K1826,'Speed Bin A-B'!K1930)</f>
        <v>0</v>
      </c>
      <c r="L51" s="268">
        <f>SUM('Speed Bin A-B'!L58,'Speed Bin A-B'!L162,'Speed Bin A-B'!L266,'Speed Bin A-B'!L370,'Speed Bin A-B'!L474,'Speed Bin A-B'!L786,'Speed Bin A-B'!L890,'Speed Bin A-B'!L994,'Speed Bin A-B'!L1098,'Speed Bin A-B'!L1202,'Speed Bin A-B'!L1514,'Speed Bin A-B'!L1618,'Speed Bin A-B'!L1722,'Speed Bin A-B'!L1826,'Speed Bin A-B'!L1930)</f>
        <v>0</v>
      </c>
      <c r="M51" s="268">
        <f>SUM('Speed Bin A-B'!M58,'Speed Bin A-B'!M162,'Speed Bin A-B'!M266,'Speed Bin A-B'!M370,'Speed Bin A-B'!M474,'Speed Bin A-B'!M786,'Speed Bin A-B'!M890,'Speed Bin A-B'!M994,'Speed Bin A-B'!M1098,'Speed Bin A-B'!M1202,'Speed Bin A-B'!M1514,'Speed Bin A-B'!M1618,'Speed Bin A-B'!M1722,'Speed Bin A-B'!M1826,'Speed Bin A-B'!M1930)</f>
        <v>0</v>
      </c>
      <c r="N51" s="268">
        <f>SUM('Speed Bin A-B'!N58,'Speed Bin A-B'!N162,'Speed Bin A-B'!N266,'Speed Bin A-B'!N370,'Speed Bin A-B'!N474,'Speed Bin A-B'!N786,'Speed Bin A-B'!N890,'Speed Bin A-B'!N994,'Speed Bin A-B'!N1098,'Speed Bin A-B'!N1202,'Speed Bin A-B'!N1514,'Speed Bin A-B'!N1618,'Speed Bin A-B'!N1722,'Speed Bin A-B'!N1826,'Speed Bin A-B'!N1930)</f>
        <v>0</v>
      </c>
      <c r="O51" s="268">
        <f>SUM('Speed Bin A-B'!O58,'Speed Bin A-B'!O162,'Speed Bin A-B'!O266,'Speed Bin A-B'!O370,'Speed Bin A-B'!O474,'Speed Bin A-B'!O786,'Speed Bin A-B'!O890,'Speed Bin A-B'!O994,'Speed Bin A-B'!O1098,'Speed Bin A-B'!O1202,'Speed Bin A-B'!O1514,'Speed Bin A-B'!O1618,'Speed Bin A-B'!O1722,'Speed Bin A-B'!O1826,'Speed Bin A-B'!O1930)</f>
        <v>0</v>
      </c>
      <c r="P51" s="268">
        <f>SUM('Speed Bin A-B'!P58,'Speed Bin A-B'!P162,'Speed Bin A-B'!P266,'Speed Bin A-B'!P370,'Speed Bin A-B'!P474,'Speed Bin A-B'!P786,'Speed Bin A-B'!P890,'Speed Bin A-B'!P994,'Speed Bin A-B'!P1098,'Speed Bin A-B'!P1202,'Speed Bin A-B'!P1514,'Speed Bin A-B'!P1618,'Speed Bin A-B'!P1722,'Speed Bin A-B'!P1826,'Speed Bin A-B'!P1930)</f>
        <v>0</v>
      </c>
      <c r="Q51" s="268">
        <f>SUM('Speed Bin A-B'!Q58,'Speed Bin A-B'!Q162,'Speed Bin A-B'!Q266,'Speed Bin A-B'!Q370,'Speed Bin A-B'!Q474,'Speed Bin A-B'!Q786,'Speed Bin A-B'!Q890,'Speed Bin A-B'!Q994,'Speed Bin A-B'!Q1098,'Speed Bin A-B'!Q1202,'Speed Bin A-B'!Q1514,'Speed Bin A-B'!Q1618,'Speed Bin A-B'!Q1722,'Speed Bin A-B'!Q1826,'Speed Bin A-B'!Q1930)</f>
        <v>0</v>
      </c>
      <c r="R51" s="268">
        <f>SUM('Speed Bin A-B'!R58,'Speed Bin A-B'!R162,'Speed Bin A-B'!R266,'Speed Bin A-B'!R370,'Speed Bin A-B'!R474,'Speed Bin A-B'!R786,'Speed Bin A-B'!R890,'Speed Bin A-B'!R994,'Speed Bin A-B'!R1098,'Speed Bin A-B'!R1202,'Speed Bin A-B'!R1514,'Speed Bin A-B'!R1618,'Speed Bin A-B'!R1722,'Speed Bin A-B'!R1826,'Speed Bin A-B'!R1930)</f>
        <v>0</v>
      </c>
      <c r="S51" s="268">
        <f>SUM('Speed Bin A-B'!S58,'Speed Bin A-B'!S162,'Speed Bin A-B'!S266,'Speed Bin A-B'!S370,'Speed Bin A-B'!S474,'Speed Bin A-B'!S786,'Speed Bin A-B'!S890,'Speed Bin A-B'!S994,'Speed Bin A-B'!S1098,'Speed Bin A-B'!S1202,'Speed Bin A-B'!S1514,'Speed Bin A-B'!S1618,'Speed Bin A-B'!S1722,'Speed Bin A-B'!S1826,'Speed Bin A-B'!S1930)</f>
        <v>0</v>
      </c>
      <c r="T51" s="268">
        <f>SUM('Speed Bin A-B'!T58,'Speed Bin A-B'!T162,'Speed Bin A-B'!T266,'Speed Bin A-B'!T370,'Speed Bin A-B'!T474,'Speed Bin A-B'!T786,'Speed Bin A-B'!T890,'Speed Bin A-B'!T994,'Speed Bin A-B'!T1098,'Speed Bin A-B'!T1202,'Speed Bin A-B'!T1514,'Speed Bin A-B'!T1618,'Speed Bin A-B'!T1722,'Speed Bin A-B'!T1826,'Speed Bin A-B'!T1930)</f>
        <v>0</v>
      </c>
      <c r="U51" s="268">
        <f>SUM('Speed Bin A-B'!U58,'Speed Bin A-B'!U162,'Speed Bin A-B'!U266,'Speed Bin A-B'!U370,'Speed Bin A-B'!U474,'Speed Bin A-B'!U786,'Speed Bin A-B'!U890,'Speed Bin A-B'!U994,'Speed Bin A-B'!U1098,'Speed Bin A-B'!U1202,'Speed Bin A-B'!U1514,'Speed Bin A-B'!U1618,'Speed Bin A-B'!U1722,'Speed Bin A-B'!U1826,'Speed Bin A-B'!U1930)</f>
        <v>0</v>
      </c>
      <c r="V51" s="269">
        <f>IFERROR(AVERAGE('Speed Bin A-B'!V58,'Speed Bin A-B'!V162,'Speed Bin A-B'!V266,'Speed Bin A-B'!V370,'Speed Bin A-B'!V474,'Speed Bin A-B'!V786,'Speed Bin A-B'!V890,'Speed Bin A-B'!V994,'Speed Bin A-B'!V1098,'Speed Bin A-B'!V1202,'Speed Bin A-B'!V1514,'Speed Bin A-B'!V1618,'Speed Bin A-B'!V1722,'Speed Bin A-B'!V1826,'Speed Bin A-B'!V1930),"-")</f>
        <v>26.416666666666668</v>
      </c>
      <c r="W51" s="269">
        <f>IFERROR(AVERAGE('Speed Bin A-B'!W58,'Speed Bin A-B'!W162,'Speed Bin A-B'!W266,'Speed Bin A-B'!W370,'Speed Bin A-B'!W474,'Speed Bin A-B'!W786,'Speed Bin A-B'!W890,'Speed Bin A-B'!W994,'Speed Bin A-B'!W1098,'Speed Bin A-B'!W1202,'Speed Bin A-B'!W1514,'Speed Bin A-B'!W1618,'Speed Bin A-B'!W1722,'Speed Bin A-B'!W1826,'Speed Bin A-B'!W1930),"-")</f>
        <v>29.5</v>
      </c>
      <c r="X51" s="262"/>
      <c r="Y51" s="262"/>
    </row>
    <row r="52" spans="1:25" x14ac:dyDescent="0.25">
      <c r="A52" s="267">
        <v>0.5</v>
      </c>
      <c r="B52" s="268">
        <f>SUM('Speed Bin A-B'!B59,'Speed Bin A-B'!B163,'Speed Bin A-B'!B267,'Speed Bin A-B'!B371,'Speed Bin A-B'!B475,'Speed Bin A-B'!B787,'Speed Bin A-B'!B891,'Speed Bin A-B'!B995,'Speed Bin A-B'!B1099,'Speed Bin A-B'!B1203,'Speed Bin A-B'!B1515,'Speed Bin A-B'!B1619,'Speed Bin A-B'!B1723,'Speed Bin A-B'!B1827,'Speed Bin A-B'!B1931)</f>
        <v>36</v>
      </c>
      <c r="C52" s="268">
        <f>SUM('Speed Bin A-B'!C59,'Speed Bin A-B'!C163,'Speed Bin A-B'!C267,'Speed Bin A-B'!C371,'Speed Bin A-B'!C475,'Speed Bin A-B'!C787,'Speed Bin A-B'!C891,'Speed Bin A-B'!C995,'Speed Bin A-B'!C1099,'Speed Bin A-B'!C1203,'Speed Bin A-B'!C1515,'Speed Bin A-B'!C1619,'Speed Bin A-B'!C1723,'Speed Bin A-B'!C1827,'Speed Bin A-B'!C1931)</f>
        <v>1</v>
      </c>
      <c r="D52" s="268">
        <f>SUM('Speed Bin A-B'!D59,'Speed Bin A-B'!D163,'Speed Bin A-B'!D267,'Speed Bin A-B'!D371,'Speed Bin A-B'!D475,'Speed Bin A-B'!D787,'Speed Bin A-B'!D891,'Speed Bin A-B'!D995,'Speed Bin A-B'!D1099,'Speed Bin A-B'!D1203,'Speed Bin A-B'!D1515,'Speed Bin A-B'!D1619,'Speed Bin A-B'!D1723,'Speed Bin A-B'!D1827,'Speed Bin A-B'!D1931)</f>
        <v>1</v>
      </c>
      <c r="E52" s="268">
        <f>SUM('Speed Bin A-B'!E59,'Speed Bin A-B'!E163,'Speed Bin A-B'!E267,'Speed Bin A-B'!E371,'Speed Bin A-B'!E475,'Speed Bin A-B'!E787,'Speed Bin A-B'!E891,'Speed Bin A-B'!E995,'Speed Bin A-B'!E1099,'Speed Bin A-B'!E1203,'Speed Bin A-B'!E1515,'Speed Bin A-B'!E1619,'Speed Bin A-B'!E1723,'Speed Bin A-B'!E1827,'Speed Bin A-B'!E1931)</f>
        <v>9</v>
      </c>
      <c r="F52" s="268">
        <f>SUM('Speed Bin A-B'!F59,'Speed Bin A-B'!F163,'Speed Bin A-B'!F267,'Speed Bin A-B'!F371,'Speed Bin A-B'!F475,'Speed Bin A-B'!F787,'Speed Bin A-B'!F891,'Speed Bin A-B'!F995,'Speed Bin A-B'!F1099,'Speed Bin A-B'!F1203,'Speed Bin A-B'!F1515,'Speed Bin A-B'!F1619,'Speed Bin A-B'!F1723,'Speed Bin A-B'!F1827,'Speed Bin A-B'!F1931)</f>
        <v>8</v>
      </c>
      <c r="G52" s="268">
        <f>SUM('Speed Bin A-B'!G59,'Speed Bin A-B'!G163,'Speed Bin A-B'!G267,'Speed Bin A-B'!G371,'Speed Bin A-B'!G475,'Speed Bin A-B'!G787,'Speed Bin A-B'!G891,'Speed Bin A-B'!G995,'Speed Bin A-B'!G1099,'Speed Bin A-B'!G1203,'Speed Bin A-B'!G1515,'Speed Bin A-B'!G1619,'Speed Bin A-B'!G1723,'Speed Bin A-B'!G1827,'Speed Bin A-B'!G1931)</f>
        <v>9</v>
      </c>
      <c r="H52" s="268">
        <f>SUM('Speed Bin A-B'!H59,'Speed Bin A-B'!H163,'Speed Bin A-B'!H267,'Speed Bin A-B'!H371,'Speed Bin A-B'!H475,'Speed Bin A-B'!H787,'Speed Bin A-B'!H891,'Speed Bin A-B'!H995,'Speed Bin A-B'!H1099,'Speed Bin A-B'!H1203,'Speed Bin A-B'!H1515,'Speed Bin A-B'!H1619,'Speed Bin A-B'!H1723,'Speed Bin A-B'!H1827,'Speed Bin A-B'!H1931)</f>
        <v>3</v>
      </c>
      <c r="I52" s="268">
        <f>SUM('Speed Bin A-B'!I59,'Speed Bin A-B'!I163,'Speed Bin A-B'!I267,'Speed Bin A-B'!I371,'Speed Bin A-B'!I475,'Speed Bin A-B'!I787,'Speed Bin A-B'!I891,'Speed Bin A-B'!I995,'Speed Bin A-B'!I1099,'Speed Bin A-B'!I1203,'Speed Bin A-B'!I1515,'Speed Bin A-B'!I1619,'Speed Bin A-B'!I1723,'Speed Bin A-B'!I1827,'Speed Bin A-B'!I1931)</f>
        <v>4</v>
      </c>
      <c r="J52" s="268">
        <f>SUM('Speed Bin A-B'!J59,'Speed Bin A-B'!J163,'Speed Bin A-B'!J267,'Speed Bin A-B'!J371,'Speed Bin A-B'!J475,'Speed Bin A-B'!J787,'Speed Bin A-B'!J891,'Speed Bin A-B'!J995,'Speed Bin A-B'!J1099,'Speed Bin A-B'!J1203,'Speed Bin A-B'!J1515,'Speed Bin A-B'!J1619,'Speed Bin A-B'!J1723,'Speed Bin A-B'!J1827,'Speed Bin A-B'!J1931)</f>
        <v>1</v>
      </c>
      <c r="K52" s="268">
        <f>SUM('Speed Bin A-B'!K59,'Speed Bin A-B'!K163,'Speed Bin A-B'!K267,'Speed Bin A-B'!K371,'Speed Bin A-B'!K475,'Speed Bin A-B'!K787,'Speed Bin A-B'!K891,'Speed Bin A-B'!K995,'Speed Bin A-B'!K1099,'Speed Bin A-B'!K1203,'Speed Bin A-B'!K1515,'Speed Bin A-B'!K1619,'Speed Bin A-B'!K1723,'Speed Bin A-B'!K1827,'Speed Bin A-B'!K1931)</f>
        <v>0</v>
      </c>
      <c r="L52" s="268">
        <f>SUM('Speed Bin A-B'!L59,'Speed Bin A-B'!L163,'Speed Bin A-B'!L267,'Speed Bin A-B'!L371,'Speed Bin A-B'!L475,'Speed Bin A-B'!L787,'Speed Bin A-B'!L891,'Speed Bin A-B'!L995,'Speed Bin A-B'!L1099,'Speed Bin A-B'!L1203,'Speed Bin A-B'!L1515,'Speed Bin A-B'!L1619,'Speed Bin A-B'!L1723,'Speed Bin A-B'!L1827,'Speed Bin A-B'!L1931)</f>
        <v>0</v>
      </c>
      <c r="M52" s="268">
        <f>SUM('Speed Bin A-B'!M59,'Speed Bin A-B'!M163,'Speed Bin A-B'!M267,'Speed Bin A-B'!M371,'Speed Bin A-B'!M475,'Speed Bin A-B'!M787,'Speed Bin A-B'!M891,'Speed Bin A-B'!M995,'Speed Bin A-B'!M1099,'Speed Bin A-B'!M1203,'Speed Bin A-B'!M1515,'Speed Bin A-B'!M1619,'Speed Bin A-B'!M1723,'Speed Bin A-B'!M1827,'Speed Bin A-B'!M1931)</f>
        <v>0</v>
      </c>
      <c r="N52" s="268">
        <f>SUM('Speed Bin A-B'!N59,'Speed Bin A-B'!N163,'Speed Bin A-B'!N267,'Speed Bin A-B'!N371,'Speed Bin A-B'!N475,'Speed Bin A-B'!N787,'Speed Bin A-B'!N891,'Speed Bin A-B'!N995,'Speed Bin A-B'!N1099,'Speed Bin A-B'!N1203,'Speed Bin A-B'!N1515,'Speed Bin A-B'!N1619,'Speed Bin A-B'!N1723,'Speed Bin A-B'!N1827,'Speed Bin A-B'!N1931)</f>
        <v>0</v>
      </c>
      <c r="O52" s="268">
        <f>SUM('Speed Bin A-B'!O59,'Speed Bin A-B'!O163,'Speed Bin A-B'!O267,'Speed Bin A-B'!O371,'Speed Bin A-B'!O475,'Speed Bin A-B'!O787,'Speed Bin A-B'!O891,'Speed Bin A-B'!O995,'Speed Bin A-B'!O1099,'Speed Bin A-B'!O1203,'Speed Bin A-B'!O1515,'Speed Bin A-B'!O1619,'Speed Bin A-B'!O1723,'Speed Bin A-B'!O1827,'Speed Bin A-B'!O1931)</f>
        <v>0</v>
      </c>
      <c r="P52" s="268">
        <f>SUM('Speed Bin A-B'!P59,'Speed Bin A-B'!P163,'Speed Bin A-B'!P267,'Speed Bin A-B'!P371,'Speed Bin A-B'!P475,'Speed Bin A-B'!P787,'Speed Bin A-B'!P891,'Speed Bin A-B'!P995,'Speed Bin A-B'!P1099,'Speed Bin A-B'!P1203,'Speed Bin A-B'!P1515,'Speed Bin A-B'!P1619,'Speed Bin A-B'!P1723,'Speed Bin A-B'!P1827,'Speed Bin A-B'!P1931)</f>
        <v>0</v>
      </c>
      <c r="Q52" s="268">
        <f>SUM('Speed Bin A-B'!Q59,'Speed Bin A-B'!Q163,'Speed Bin A-B'!Q267,'Speed Bin A-B'!Q371,'Speed Bin A-B'!Q475,'Speed Bin A-B'!Q787,'Speed Bin A-B'!Q891,'Speed Bin A-B'!Q995,'Speed Bin A-B'!Q1099,'Speed Bin A-B'!Q1203,'Speed Bin A-B'!Q1515,'Speed Bin A-B'!Q1619,'Speed Bin A-B'!Q1723,'Speed Bin A-B'!Q1827,'Speed Bin A-B'!Q1931)</f>
        <v>0</v>
      </c>
      <c r="R52" s="268">
        <f>SUM('Speed Bin A-B'!R59,'Speed Bin A-B'!R163,'Speed Bin A-B'!R267,'Speed Bin A-B'!R371,'Speed Bin A-B'!R475,'Speed Bin A-B'!R787,'Speed Bin A-B'!R891,'Speed Bin A-B'!R995,'Speed Bin A-B'!R1099,'Speed Bin A-B'!R1203,'Speed Bin A-B'!R1515,'Speed Bin A-B'!R1619,'Speed Bin A-B'!R1723,'Speed Bin A-B'!R1827,'Speed Bin A-B'!R1931)</f>
        <v>0</v>
      </c>
      <c r="S52" s="268">
        <f>SUM('Speed Bin A-B'!S59,'Speed Bin A-B'!S163,'Speed Bin A-B'!S267,'Speed Bin A-B'!S371,'Speed Bin A-B'!S475,'Speed Bin A-B'!S787,'Speed Bin A-B'!S891,'Speed Bin A-B'!S995,'Speed Bin A-B'!S1099,'Speed Bin A-B'!S1203,'Speed Bin A-B'!S1515,'Speed Bin A-B'!S1619,'Speed Bin A-B'!S1723,'Speed Bin A-B'!S1827,'Speed Bin A-B'!S1931)</f>
        <v>0</v>
      </c>
      <c r="T52" s="268">
        <f>SUM('Speed Bin A-B'!T59,'Speed Bin A-B'!T163,'Speed Bin A-B'!T267,'Speed Bin A-B'!T371,'Speed Bin A-B'!T475,'Speed Bin A-B'!T787,'Speed Bin A-B'!T891,'Speed Bin A-B'!T995,'Speed Bin A-B'!T1099,'Speed Bin A-B'!T1203,'Speed Bin A-B'!T1515,'Speed Bin A-B'!T1619,'Speed Bin A-B'!T1723,'Speed Bin A-B'!T1827,'Speed Bin A-B'!T1931)</f>
        <v>0</v>
      </c>
      <c r="U52" s="268">
        <f>SUM('Speed Bin A-B'!U59,'Speed Bin A-B'!U163,'Speed Bin A-B'!U267,'Speed Bin A-B'!U371,'Speed Bin A-B'!U475,'Speed Bin A-B'!U787,'Speed Bin A-B'!U891,'Speed Bin A-B'!U995,'Speed Bin A-B'!U1099,'Speed Bin A-B'!U1203,'Speed Bin A-B'!U1515,'Speed Bin A-B'!U1619,'Speed Bin A-B'!U1723,'Speed Bin A-B'!U1827,'Speed Bin A-B'!U1931)</f>
        <v>0</v>
      </c>
      <c r="V52" s="269">
        <f>IFERROR(AVERAGE('Speed Bin A-B'!V59,'Speed Bin A-B'!V163,'Speed Bin A-B'!V267,'Speed Bin A-B'!V371,'Speed Bin A-B'!V475,'Speed Bin A-B'!V787,'Speed Bin A-B'!V891,'Speed Bin A-B'!V995,'Speed Bin A-B'!V1099,'Speed Bin A-B'!V1203,'Speed Bin A-B'!V1515,'Speed Bin A-B'!V1619,'Speed Bin A-B'!V1723,'Speed Bin A-B'!V1827,'Speed Bin A-B'!V1931),"-")</f>
        <v>25.116666666666664</v>
      </c>
      <c r="W52" s="269">
        <f>IFERROR(AVERAGE('Speed Bin A-B'!W59,'Speed Bin A-B'!W163,'Speed Bin A-B'!W267,'Speed Bin A-B'!W371,'Speed Bin A-B'!W475,'Speed Bin A-B'!W787,'Speed Bin A-B'!W891,'Speed Bin A-B'!W995,'Speed Bin A-B'!W1099,'Speed Bin A-B'!W1203,'Speed Bin A-B'!W1515,'Speed Bin A-B'!W1619,'Speed Bin A-B'!W1723,'Speed Bin A-B'!W1827,'Speed Bin A-B'!W1931),"-")</f>
        <v>37</v>
      </c>
      <c r="X52" s="262"/>
      <c r="Y52" s="262"/>
    </row>
    <row r="53" spans="1:25" x14ac:dyDescent="0.25">
      <c r="A53" s="267">
        <v>0.51041666666666696</v>
      </c>
      <c r="B53" s="268">
        <f>SUM('Speed Bin A-B'!B60,'Speed Bin A-B'!B164,'Speed Bin A-B'!B268,'Speed Bin A-B'!B372,'Speed Bin A-B'!B476,'Speed Bin A-B'!B788,'Speed Bin A-B'!B892,'Speed Bin A-B'!B996,'Speed Bin A-B'!B1100,'Speed Bin A-B'!B1204,'Speed Bin A-B'!B1516,'Speed Bin A-B'!B1620,'Speed Bin A-B'!B1724,'Speed Bin A-B'!B1828,'Speed Bin A-B'!B1932)</f>
        <v>45</v>
      </c>
      <c r="C53" s="268">
        <f>SUM('Speed Bin A-B'!C60,'Speed Bin A-B'!C164,'Speed Bin A-B'!C268,'Speed Bin A-B'!C372,'Speed Bin A-B'!C476,'Speed Bin A-B'!C788,'Speed Bin A-B'!C892,'Speed Bin A-B'!C996,'Speed Bin A-B'!C1100,'Speed Bin A-B'!C1204,'Speed Bin A-B'!C1516,'Speed Bin A-B'!C1620,'Speed Bin A-B'!C1724,'Speed Bin A-B'!C1828,'Speed Bin A-B'!C1932)</f>
        <v>1</v>
      </c>
      <c r="D53" s="268">
        <f>SUM('Speed Bin A-B'!D60,'Speed Bin A-B'!D164,'Speed Bin A-B'!D268,'Speed Bin A-B'!D372,'Speed Bin A-B'!D476,'Speed Bin A-B'!D788,'Speed Bin A-B'!D892,'Speed Bin A-B'!D996,'Speed Bin A-B'!D1100,'Speed Bin A-B'!D1204,'Speed Bin A-B'!D1516,'Speed Bin A-B'!D1620,'Speed Bin A-B'!D1724,'Speed Bin A-B'!D1828,'Speed Bin A-B'!D1932)</f>
        <v>2</v>
      </c>
      <c r="E53" s="268">
        <f>SUM('Speed Bin A-B'!E60,'Speed Bin A-B'!E164,'Speed Bin A-B'!E268,'Speed Bin A-B'!E372,'Speed Bin A-B'!E476,'Speed Bin A-B'!E788,'Speed Bin A-B'!E892,'Speed Bin A-B'!E996,'Speed Bin A-B'!E1100,'Speed Bin A-B'!E1204,'Speed Bin A-B'!E1516,'Speed Bin A-B'!E1620,'Speed Bin A-B'!E1724,'Speed Bin A-B'!E1828,'Speed Bin A-B'!E1932)</f>
        <v>11</v>
      </c>
      <c r="F53" s="268">
        <f>SUM('Speed Bin A-B'!F60,'Speed Bin A-B'!F164,'Speed Bin A-B'!F268,'Speed Bin A-B'!F372,'Speed Bin A-B'!F476,'Speed Bin A-B'!F788,'Speed Bin A-B'!F892,'Speed Bin A-B'!F996,'Speed Bin A-B'!F1100,'Speed Bin A-B'!F1204,'Speed Bin A-B'!F1516,'Speed Bin A-B'!F1620,'Speed Bin A-B'!F1724,'Speed Bin A-B'!F1828,'Speed Bin A-B'!F1932)</f>
        <v>10</v>
      </c>
      <c r="G53" s="268">
        <f>SUM('Speed Bin A-B'!G60,'Speed Bin A-B'!G164,'Speed Bin A-B'!G268,'Speed Bin A-B'!G372,'Speed Bin A-B'!G476,'Speed Bin A-B'!G788,'Speed Bin A-B'!G892,'Speed Bin A-B'!G996,'Speed Bin A-B'!G1100,'Speed Bin A-B'!G1204,'Speed Bin A-B'!G1516,'Speed Bin A-B'!G1620,'Speed Bin A-B'!G1724,'Speed Bin A-B'!G1828,'Speed Bin A-B'!G1932)</f>
        <v>15</v>
      </c>
      <c r="H53" s="268">
        <f>SUM('Speed Bin A-B'!H60,'Speed Bin A-B'!H164,'Speed Bin A-B'!H268,'Speed Bin A-B'!H372,'Speed Bin A-B'!H476,'Speed Bin A-B'!H788,'Speed Bin A-B'!H892,'Speed Bin A-B'!H996,'Speed Bin A-B'!H1100,'Speed Bin A-B'!H1204,'Speed Bin A-B'!H1516,'Speed Bin A-B'!H1620,'Speed Bin A-B'!H1724,'Speed Bin A-B'!H1828,'Speed Bin A-B'!H1932)</f>
        <v>3</v>
      </c>
      <c r="I53" s="268">
        <f>SUM('Speed Bin A-B'!I60,'Speed Bin A-B'!I164,'Speed Bin A-B'!I268,'Speed Bin A-B'!I372,'Speed Bin A-B'!I476,'Speed Bin A-B'!I788,'Speed Bin A-B'!I892,'Speed Bin A-B'!I996,'Speed Bin A-B'!I1100,'Speed Bin A-B'!I1204,'Speed Bin A-B'!I1516,'Speed Bin A-B'!I1620,'Speed Bin A-B'!I1724,'Speed Bin A-B'!I1828,'Speed Bin A-B'!I1932)</f>
        <v>1</v>
      </c>
      <c r="J53" s="268">
        <f>SUM('Speed Bin A-B'!J60,'Speed Bin A-B'!J164,'Speed Bin A-B'!J268,'Speed Bin A-B'!J372,'Speed Bin A-B'!J476,'Speed Bin A-B'!J788,'Speed Bin A-B'!J892,'Speed Bin A-B'!J996,'Speed Bin A-B'!J1100,'Speed Bin A-B'!J1204,'Speed Bin A-B'!J1516,'Speed Bin A-B'!J1620,'Speed Bin A-B'!J1724,'Speed Bin A-B'!J1828,'Speed Bin A-B'!J1932)</f>
        <v>1</v>
      </c>
      <c r="K53" s="268">
        <f>SUM('Speed Bin A-B'!K60,'Speed Bin A-B'!K164,'Speed Bin A-B'!K268,'Speed Bin A-B'!K372,'Speed Bin A-B'!K476,'Speed Bin A-B'!K788,'Speed Bin A-B'!K892,'Speed Bin A-B'!K996,'Speed Bin A-B'!K1100,'Speed Bin A-B'!K1204,'Speed Bin A-B'!K1516,'Speed Bin A-B'!K1620,'Speed Bin A-B'!K1724,'Speed Bin A-B'!K1828,'Speed Bin A-B'!K1932)</f>
        <v>1</v>
      </c>
      <c r="L53" s="268">
        <f>SUM('Speed Bin A-B'!L60,'Speed Bin A-B'!L164,'Speed Bin A-B'!L268,'Speed Bin A-B'!L372,'Speed Bin A-B'!L476,'Speed Bin A-B'!L788,'Speed Bin A-B'!L892,'Speed Bin A-B'!L996,'Speed Bin A-B'!L1100,'Speed Bin A-B'!L1204,'Speed Bin A-B'!L1516,'Speed Bin A-B'!L1620,'Speed Bin A-B'!L1724,'Speed Bin A-B'!L1828,'Speed Bin A-B'!L1932)</f>
        <v>0</v>
      </c>
      <c r="M53" s="268">
        <f>SUM('Speed Bin A-B'!M60,'Speed Bin A-B'!M164,'Speed Bin A-B'!M268,'Speed Bin A-B'!M372,'Speed Bin A-B'!M476,'Speed Bin A-B'!M788,'Speed Bin A-B'!M892,'Speed Bin A-B'!M996,'Speed Bin A-B'!M1100,'Speed Bin A-B'!M1204,'Speed Bin A-B'!M1516,'Speed Bin A-B'!M1620,'Speed Bin A-B'!M1724,'Speed Bin A-B'!M1828,'Speed Bin A-B'!M1932)</f>
        <v>0</v>
      </c>
      <c r="N53" s="268">
        <f>SUM('Speed Bin A-B'!N60,'Speed Bin A-B'!N164,'Speed Bin A-B'!N268,'Speed Bin A-B'!N372,'Speed Bin A-B'!N476,'Speed Bin A-B'!N788,'Speed Bin A-B'!N892,'Speed Bin A-B'!N996,'Speed Bin A-B'!N1100,'Speed Bin A-B'!N1204,'Speed Bin A-B'!N1516,'Speed Bin A-B'!N1620,'Speed Bin A-B'!N1724,'Speed Bin A-B'!N1828,'Speed Bin A-B'!N1932)</f>
        <v>0</v>
      </c>
      <c r="O53" s="268">
        <f>SUM('Speed Bin A-B'!O60,'Speed Bin A-B'!O164,'Speed Bin A-B'!O268,'Speed Bin A-B'!O372,'Speed Bin A-B'!O476,'Speed Bin A-B'!O788,'Speed Bin A-B'!O892,'Speed Bin A-B'!O996,'Speed Bin A-B'!O1100,'Speed Bin A-B'!O1204,'Speed Bin A-B'!O1516,'Speed Bin A-B'!O1620,'Speed Bin A-B'!O1724,'Speed Bin A-B'!O1828,'Speed Bin A-B'!O1932)</f>
        <v>0</v>
      </c>
      <c r="P53" s="268">
        <f>SUM('Speed Bin A-B'!P60,'Speed Bin A-B'!P164,'Speed Bin A-B'!P268,'Speed Bin A-B'!P372,'Speed Bin A-B'!P476,'Speed Bin A-B'!P788,'Speed Bin A-B'!P892,'Speed Bin A-B'!P996,'Speed Bin A-B'!P1100,'Speed Bin A-B'!P1204,'Speed Bin A-B'!P1516,'Speed Bin A-B'!P1620,'Speed Bin A-B'!P1724,'Speed Bin A-B'!P1828,'Speed Bin A-B'!P1932)</f>
        <v>0</v>
      </c>
      <c r="Q53" s="268">
        <f>SUM('Speed Bin A-B'!Q60,'Speed Bin A-B'!Q164,'Speed Bin A-B'!Q268,'Speed Bin A-B'!Q372,'Speed Bin A-B'!Q476,'Speed Bin A-B'!Q788,'Speed Bin A-B'!Q892,'Speed Bin A-B'!Q996,'Speed Bin A-B'!Q1100,'Speed Bin A-B'!Q1204,'Speed Bin A-B'!Q1516,'Speed Bin A-B'!Q1620,'Speed Bin A-B'!Q1724,'Speed Bin A-B'!Q1828,'Speed Bin A-B'!Q1932)</f>
        <v>0</v>
      </c>
      <c r="R53" s="268">
        <f>SUM('Speed Bin A-B'!R60,'Speed Bin A-B'!R164,'Speed Bin A-B'!R268,'Speed Bin A-B'!R372,'Speed Bin A-B'!R476,'Speed Bin A-B'!R788,'Speed Bin A-B'!R892,'Speed Bin A-B'!R996,'Speed Bin A-B'!R1100,'Speed Bin A-B'!R1204,'Speed Bin A-B'!R1516,'Speed Bin A-B'!R1620,'Speed Bin A-B'!R1724,'Speed Bin A-B'!R1828,'Speed Bin A-B'!R1932)</f>
        <v>0</v>
      </c>
      <c r="S53" s="268">
        <f>SUM('Speed Bin A-B'!S60,'Speed Bin A-B'!S164,'Speed Bin A-B'!S268,'Speed Bin A-B'!S372,'Speed Bin A-B'!S476,'Speed Bin A-B'!S788,'Speed Bin A-B'!S892,'Speed Bin A-B'!S996,'Speed Bin A-B'!S1100,'Speed Bin A-B'!S1204,'Speed Bin A-B'!S1516,'Speed Bin A-B'!S1620,'Speed Bin A-B'!S1724,'Speed Bin A-B'!S1828,'Speed Bin A-B'!S1932)</f>
        <v>0</v>
      </c>
      <c r="T53" s="268">
        <f>SUM('Speed Bin A-B'!T60,'Speed Bin A-B'!T164,'Speed Bin A-B'!T268,'Speed Bin A-B'!T372,'Speed Bin A-B'!T476,'Speed Bin A-B'!T788,'Speed Bin A-B'!T892,'Speed Bin A-B'!T996,'Speed Bin A-B'!T1100,'Speed Bin A-B'!T1204,'Speed Bin A-B'!T1516,'Speed Bin A-B'!T1620,'Speed Bin A-B'!T1724,'Speed Bin A-B'!T1828,'Speed Bin A-B'!T1932)</f>
        <v>0</v>
      </c>
      <c r="U53" s="268">
        <f>SUM('Speed Bin A-B'!U60,'Speed Bin A-B'!U164,'Speed Bin A-B'!U268,'Speed Bin A-B'!U372,'Speed Bin A-B'!U476,'Speed Bin A-B'!U788,'Speed Bin A-B'!U892,'Speed Bin A-B'!U996,'Speed Bin A-B'!U1100,'Speed Bin A-B'!U1204,'Speed Bin A-B'!U1516,'Speed Bin A-B'!U1620,'Speed Bin A-B'!U1724,'Speed Bin A-B'!U1828,'Speed Bin A-B'!U1932)</f>
        <v>0</v>
      </c>
      <c r="V53" s="269">
        <f>IFERROR(AVERAGE('Speed Bin A-B'!V60,'Speed Bin A-B'!V164,'Speed Bin A-B'!V268,'Speed Bin A-B'!V372,'Speed Bin A-B'!V476,'Speed Bin A-B'!V788,'Speed Bin A-B'!V892,'Speed Bin A-B'!V996,'Speed Bin A-B'!V1100,'Speed Bin A-B'!V1204,'Speed Bin A-B'!V1516,'Speed Bin A-B'!V1620,'Speed Bin A-B'!V1724,'Speed Bin A-B'!V1828,'Speed Bin A-B'!V1932),"-")</f>
        <v>24.649999999999995</v>
      </c>
      <c r="W53" s="269">
        <f>IFERROR(AVERAGE('Speed Bin A-B'!W60,'Speed Bin A-B'!W164,'Speed Bin A-B'!W268,'Speed Bin A-B'!W372,'Speed Bin A-B'!W476,'Speed Bin A-B'!W788,'Speed Bin A-B'!W892,'Speed Bin A-B'!W996,'Speed Bin A-B'!W1100,'Speed Bin A-B'!W1204,'Speed Bin A-B'!W1516,'Speed Bin A-B'!W1620,'Speed Bin A-B'!W1724,'Speed Bin A-B'!W1828,'Speed Bin A-B'!W1932),"-")</f>
        <v>30.3</v>
      </c>
      <c r="X53" s="262"/>
      <c r="Y53" s="262"/>
    </row>
    <row r="54" spans="1:25" x14ac:dyDescent="0.25">
      <c r="A54" s="267">
        <v>0.52083333333333304</v>
      </c>
      <c r="B54" s="268">
        <f>SUM('Speed Bin A-B'!B61,'Speed Bin A-B'!B165,'Speed Bin A-B'!B269,'Speed Bin A-B'!B373,'Speed Bin A-B'!B477,'Speed Bin A-B'!B789,'Speed Bin A-B'!B893,'Speed Bin A-B'!B997,'Speed Bin A-B'!B1101,'Speed Bin A-B'!B1205,'Speed Bin A-B'!B1517,'Speed Bin A-B'!B1621,'Speed Bin A-B'!B1725,'Speed Bin A-B'!B1829,'Speed Bin A-B'!B1933)</f>
        <v>50</v>
      </c>
      <c r="C54" s="268">
        <f>SUM('Speed Bin A-B'!C61,'Speed Bin A-B'!C165,'Speed Bin A-B'!C269,'Speed Bin A-B'!C373,'Speed Bin A-B'!C477,'Speed Bin A-B'!C789,'Speed Bin A-B'!C893,'Speed Bin A-B'!C997,'Speed Bin A-B'!C1101,'Speed Bin A-B'!C1205,'Speed Bin A-B'!C1517,'Speed Bin A-B'!C1621,'Speed Bin A-B'!C1725,'Speed Bin A-B'!C1829,'Speed Bin A-B'!C1933)</f>
        <v>0</v>
      </c>
      <c r="D54" s="268">
        <f>SUM('Speed Bin A-B'!D61,'Speed Bin A-B'!D165,'Speed Bin A-B'!D269,'Speed Bin A-B'!D373,'Speed Bin A-B'!D477,'Speed Bin A-B'!D789,'Speed Bin A-B'!D893,'Speed Bin A-B'!D997,'Speed Bin A-B'!D1101,'Speed Bin A-B'!D1205,'Speed Bin A-B'!D1517,'Speed Bin A-B'!D1621,'Speed Bin A-B'!D1725,'Speed Bin A-B'!D1829,'Speed Bin A-B'!D1933)</f>
        <v>1</v>
      </c>
      <c r="E54" s="268">
        <f>SUM('Speed Bin A-B'!E61,'Speed Bin A-B'!E165,'Speed Bin A-B'!E269,'Speed Bin A-B'!E373,'Speed Bin A-B'!E477,'Speed Bin A-B'!E789,'Speed Bin A-B'!E893,'Speed Bin A-B'!E997,'Speed Bin A-B'!E1101,'Speed Bin A-B'!E1205,'Speed Bin A-B'!E1517,'Speed Bin A-B'!E1621,'Speed Bin A-B'!E1725,'Speed Bin A-B'!E1829,'Speed Bin A-B'!E1933)</f>
        <v>6</v>
      </c>
      <c r="F54" s="268">
        <f>SUM('Speed Bin A-B'!F61,'Speed Bin A-B'!F165,'Speed Bin A-B'!F269,'Speed Bin A-B'!F373,'Speed Bin A-B'!F477,'Speed Bin A-B'!F789,'Speed Bin A-B'!F893,'Speed Bin A-B'!F997,'Speed Bin A-B'!F1101,'Speed Bin A-B'!F1205,'Speed Bin A-B'!F1517,'Speed Bin A-B'!F1621,'Speed Bin A-B'!F1725,'Speed Bin A-B'!F1829,'Speed Bin A-B'!F1933)</f>
        <v>24</v>
      </c>
      <c r="G54" s="268">
        <f>SUM('Speed Bin A-B'!G61,'Speed Bin A-B'!G165,'Speed Bin A-B'!G269,'Speed Bin A-B'!G373,'Speed Bin A-B'!G477,'Speed Bin A-B'!G789,'Speed Bin A-B'!G893,'Speed Bin A-B'!G997,'Speed Bin A-B'!G1101,'Speed Bin A-B'!G1205,'Speed Bin A-B'!G1517,'Speed Bin A-B'!G1621,'Speed Bin A-B'!G1725,'Speed Bin A-B'!G1829,'Speed Bin A-B'!G1933)</f>
        <v>10</v>
      </c>
      <c r="H54" s="268">
        <f>SUM('Speed Bin A-B'!H61,'Speed Bin A-B'!H165,'Speed Bin A-B'!H269,'Speed Bin A-B'!H373,'Speed Bin A-B'!H477,'Speed Bin A-B'!H789,'Speed Bin A-B'!H893,'Speed Bin A-B'!H997,'Speed Bin A-B'!H1101,'Speed Bin A-B'!H1205,'Speed Bin A-B'!H1517,'Speed Bin A-B'!H1621,'Speed Bin A-B'!H1725,'Speed Bin A-B'!H1829,'Speed Bin A-B'!H1933)</f>
        <v>4</v>
      </c>
      <c r="I54" s="268">
        <f>SUM('Speed Bin A-B'!I61,'Speed Bin A-B'!I165,'Speed Bin A-B'!I269,'Speed Bin A-B'!I373,'Speed Bin A-B'!I477,'Speed Bin A-B'!I789,'Speed Bin A-B'!I893,'Speed Bin A-B'!I997,'Speed Bin A-B'!I1101,'Speed Bin A-B'!I1205,'Speed Bin A-B'!I1517,'Speed Bin A-B'!I1621,'Speed Bin A-B'!I1725,'Speed Bin A-B'!I1829,'Speed Bin A-B'!I1933)</f>
        <v>2</v>
      </c>
      <c r="J54" s="268">
        <f>SUM('Speed Bin A-B'!J61,'Speed Bin A-B'!J165,'Speed Bin A-B'!J269,'Speed Bin A-B'!J373,'Speed Bin A-B'!J477,'Speed Bin A-B'!J789,'Speed Bin A-B'!J893,'Speed Bin A-B'!J997,'Speed Bin A-B'!J1101,'Speed Bin A-B'!J1205,'Speed Bin A-B'!J1517,'Speed Bin A-B'!J1621,'Speed Bin A-B'!J1725,'Speed Bin A-B'!J1829,'Speed Bin A-B'!J1933)</f>
        <v>3</v>
      </c>
      <c r="K54" s="268">
        <f>SUM('Speed Bin A-B'!K61,'Speed Bin A-B'!K165,'Speed Bin A-B'!K269,'Speed Bin A-B'!K373,'Speed Bin A-B'!K477,'Speed Bin A-B'!K789,'Speed Bin A-B'!K893,'Speed Bin A-B'!K997,'Speed Bin A-B'!K1101,'Speed Bin A-B'!K1205,'Speed Bin A-B'!K1517,'Speed Bin A-B'!K1621,'Speed Bin A-B'!K1725,'Speed Bin A-B'!K1829,'Speed Bin A-B'!K1933)</f>
        <v>0</v>
      </c>
      <c r="L54" s="268">
        <f>SUM('Speed Bin A-B'!L61,'Speed Bin A-B'!L165,'Speed Bin A-B'!L269,'Speed Bin A-B'!L373,'Speed Bin A-B'!L477,'Speed Bin A-B'!L789,'Speed Bin A-B'!L893,'Speed Bin A-B'!L997,'Speed Bin A-B'!L1101,'Speed Bin A-B'!L1205,'Speed Bin A-B'!L1517,'Speed Bin A-B'!L1621,'Speed Bin A-B'!L1725,'Speed Bin A-B'!L1829,'Speed Bin A-B'!L1933)</f>
        <v>0</v>
      </c>
      <c r="M54" s="268">
        <f>SUM('Speed Bin A-B'!M61,'Speed Bin A-B'!M165,'Speed Bin A-B'!M269,'Speed Bin A-B'!M373,'Speed Bin A-B'!M477,'Speed Bin A-B'!M789,'Speed Bin A-B'!M893,'Speed Bin A-B'!M997,'Speed Bin A-B'!M1101,'Speed Bin A-B'!M1205,'Speed Bin A-B'!M1517,'Speed Bin A-B'!M1621,'Speed Bin A-B'!M1725,'Speed Bin A-B'!M1829,'Speed Bin A-B'!M1933)</f>
        <v>0</v>
      </c>
      <c r="N54" s="268">
        <f>SUM('Speed Bin A-B'!N61,'Speed Bin A-B'!N165,'Speed Bin A-B'!N269,'Speed Bin A-B'!N373,'Speed Bin A-B'!N477,'Speed Bin A-B'!N789,'Speed Bin A-B'!N893,'Speed Bin A-B'!N997,'Speed Bin A-B'!N1101,'Speed Bin A-B'!N1205,'Speed Bin A-B'!N1517,'Speed Bin A-B'!N1621,'Speed Bin A-B'!N1725,'Speed Bin A-B'!N1829,'Speed Bin A-B'!N1933)</f>
        <v>0</v>
      </c>
      <c r="O54" s="268">
        <f>SUM('Speed Bin A-B'!O61,'Speed Bin A-B'!O165,'Speed Bin A-B'!O269,'Speed Bin A-B'!O373,'Speed Bin A-B'!O477,'Speed Bin A-B'!O789,'Speed Bin A-B'!O893,'Speed Bin A-B'!O997,'Speed Bin A-B'!O1101,'Speed Bin A-B'!O1205,'Speed Bin A-B'!O1517,'Speed Bin A-B'!O1621,'Speed Bin A-B'!O1725,'Speed Bin A-B'!O1829,'Speed Bin A-B'!O1933)</f>
        <v>0</v>
      </c>
      <c r="P54" s="268">
        <f>SUM('Speed Bin A-B'!P61,'Speed Bin A-B'!P165,'Speed Bin A-B'!P269,'Speed Bin A-B'!P373,'Speed Bin A-B'!P477,'Speed Bin A-B'!P789,'Speed Bin A-B'!P893,'Speed Bin A-B'!P997,'Speed Bin A-B'!P1101,'Speed Bin A-B'!P1205,'Speed Bin A-B'!P1517,'Speed Bin A-B'!P1621,'Speed Bin A-B'!P1725,'Speed Bin A-B'!P1829,'Speed Bin A-B'!P1933)</f>
        <v>0</v>
      </c>
      <c r="Q54" s="268">
        <f>SUM('Speed Bin A-B'!Q61,'Speed Bin A-B'!Q165,'Speed Bin A-B'!Q269,'Speed Bin A-B'!Q373,'Speed Bin A-B'!Q477,'Speed Bin A-B'!Q789,'Speed Bin A-B'!Q893,'Speed Bin A-B'!Q997,'Speed Bin A-B'!Q1101,'Speed Bin A-B'!Q1205,'Speed Bin A-B'!Q1517,'Speed Bin A-B'!Q1621,'Speed Bin A-B'!Q1725,'Speed Bin A-B'!Q1829,'Speed Bin A-B'!Q1933)</f>
        <v>0</v>
      </c>
      <c r="R54" s="268">
        <f>SUM('Speed Bin A-B'!R61,'Speed Bin A-B'!R165,'Speed Bin A-B'!R269,'Speed Bin A-B'!R373,'Speed Bin A-B'!R477,'Speed Bin A-B'!R789,'Speed Bin A-B'!R893,'Speed Bin A-B'!R997,'Speed Bin A-B'!R1101,'Speed Bin A-B'!R1205,'Speed Bin A-B'!R1517,'Speed Bin A-B'!R1621,'Speed Bin A-B'!R1725,'Speed Bin A-B'!R1829,'Speed Bin A-B'!R1933)</f>
        <v>0</v>
      </c>
      <c r="S54" s="268">
        <f>SUM('Speed Bin A-B'!S61,'Speed Bin A-B'!S165,'Speed Bin A-B'!S269,'Speed Bin A-B'!S373,'Speed Bin A-B'!S477,'Speed Bin A-B'!S789,'Speed Bin A-B'!S893,'Speed Bin A-B'!S997,'Speed Bin A-B'!S1101,'Speed Bin A-B'!S1205,'Speed Bin A-B'!S1517,'Speed Bin A-B'!S1621,'Speed Bin A-B'!S1725,'Speed Bin A-B'!S1829,'Speed Bin A-B'!S1933)</f>
        <v>0</v>
      </c>
      <c r="T54" s="268">
        <f>SUM('Speed Bin A-B'!T61,'Speed Bin A-B'!T165,'Speed Bin A-B'!T269,'Speed Bin A-B'!T373,'Speed Bin A-B'!T477,'Speed Bin A-B'!T789,'Speed Bin A-B'!T893,'Speed Bin A-B'!T997,'Speed Bin A-B'!T1101,'Speed Bin A-B'!T1205,'Speed Bin A-B'!T1517,'Speed Bin A-B'!T1621,'Speed Bin A-B'!T1725,'Speed Bin A-B'!T1829,'Speed Bin A-B'!T1933)</f>
        <v>0</v>
      </c>
      <c r="U54" s="268">
        <f>SUM('Speed Bin A-B'!U61,'Speed Bin A-B'!U165,'Speed Bin A-B'!U269,'Speed Bin A-B'!U373,'Speed Bin A-B'!U477,'Speed Bin A-B'!U789,'Speed Bin A-B'!U893,'Speed Bin A-B'!U997,'Speed Bin A-B'!U1101,'Speed Bin A-B'!U1205,'Speed Bin A-B'!U1517,'Speed Bin A-B'!U1621,'Speed Bin A-B'!U1725,'Speed Bin A-B'!U1829,'Speed Bin A-B'!U1933)</f>
        <v>0</v>
      </c>
      <c r="V54" s="269">
        <f>IFERROR(AVERAGE('Speed Bin A-B'!V61,'Speed Bin A-B'!V165,'Speed Bin A-B'!V269,'Speed Bin A-B'!V373,'Speed Bin A-B'!V477,'Speed Bin A-B'!V789,'Speed Bin A-B'!V893,'Speed Bin A-B'!V997,'Speed Bin A-B'!V1101,'Speed Bin A-B'!V1205,'Speed Bin A-B'!V1517,'Speed Bin A-B'!V1621,'Speed Bin A-B'!V1725,'Speed Bin A-B'!V1829,'Speed Bin A-B'!V1933),"-")</f>
        <v>25.066666666666666</v>
      </c>
      <c r="W54" s="269">
        <f>IFERROR(AVERAGE('Speed Bin A-B'!W61,'Speed Bin A-B'!W165,'Speed Bin A-B'!W269,'Speed Bin A-B'!W373,'Speed Bin A-B'!W477,'Speed Bin A-B'!W789,'Speed Bin A-B'!W893,'Speed Bin A-B'!W997,'Speed Bin A-B'!W1101,'Speed Bin A-B'!W1205,'Speed Bin A-B'!W1517,'Speed Bin A-B'!W1621,'Speed Bin A-B'!W1725,'Speed Bin A-B'!W1829,'Speed Bin A-B'!W1933),"-")</f>
        <v>33.700000000000003</v>
      </c>
      <c r="X54" s="262"/>
      <c r="Y54" s="262"/>
    </row>
    <row r="55" spans="1:25" x14ac:dyDescent="0.25">
      <c r="A55" s="267">
        <v>0.53125</v>
      </c>
      <c r="B55" s="268">
        <f>SUM('Speed Bin A-B'!B62,'Speed Bin A-B'!B166,'Speed Bin A-B'!B270,'Speed Bin A-B'!B374,'Speed Bin A-B'!B478,'Speed Bin A-B'!B790,'Speed Bin A-B'!B894,'Speed Bin A-B'!B998,'Speed Bin A-B'!B1102,'Speed Bin A-B'!B1206,'Speed Bin A-B'!B1518,'Speed Bin A-B'!B1622,'Speed Bin A-B'!B1726,'Speed Bin A-B'!B1830,'Speed Bin A-B'!B1934)</f>
        <v>35</v>
      </c>
      <c r="C55" s="268">
        <f>SUM('Speed Bin A-B'!C62,'Speed Bin A-B'!C166,'Speed Bin A-B'!C270,'Speed Bin A-B'!C374,'Speed Bin A-B'!C478,'Speed Bin A-B'!C790,'Speed Bin A-B'!C894,'Speed Bin A-B'!C998,'Speed Bin A-B'!C1102,'Speed Bin A-B'!C1206,'Speed Bin A-B'!C1518,'Speed Bin A-B'!C1622,'Speed Bin A-B'!C1726,'Speed Bin A-B'!C1830,'Speed Bin A-B'!C1934)</f>
        <v>2</v>
      </c>
      <c r="D55" s="268">
        <f>SUM('Speed Bin A-B'!D62,'Speed Bin A-B'!D166,'Speed Bin A-B'!D270,'Speed Bin A-B'!D374,'Speed Bin A-B'!D478,'Speed Bin A-B'!D790,'Speed Bin A-B'!D894,'Speed Bin A-B'!D998,'Speed Bin A-B'!D1102,'Speed Bin A-B'!D1206,'Speed Bin A-B'!D1518,'Speed Bin A-B'!D1622,'Speed Bin A-B'!D1726,'Speed Bin A-B'!D1830,'Speed Bin A-B'!D1934)</f>
        <v>1</v>
      </c>
      <c r="E55" s="268">
        <f>SUM('Speed Bin A-B'!E62,'Speed Bin A-B'!E166,'Speed Bin A-B'!E270,'Speed Bin A-B'!E374,'Speed Bin A-B'!E478,'Speed Bin A-B'!E790,'Speed Bin A-B'!E894,'Speed Bin A-B'!E998,'Speed Bin A-B'!E1102,'Speed Bin A-B'!E1206,'Speed Bin A-B'!E1518,'Speed Bin A-B'!E1622,'Speed Bin A-B'!E1726,'Speed Bin A-B'!E1830,'Speed Bin A-B'!E1934)</f>
        <v>3</v>
      </c>
      <c r="F55" s="268">
        <f>SUM('Speed Bin A-B'!F62,'Speed Bin A-B'!F166,'Speed Bin A-B'!F270,'Speed Bin A-B'!F374,'Speed Bin A-B'!F478,'Speed Bin A-B'!F790,'Speed Bin A-B'!F894,'Speed Bin A-B'!F998,'Speed Bin A-B'!F1102,'Speed Bin A-B'!F1206,'Speed Bin A-B'!F1518,'Speed Bin A-B'!F1622,'Speed Bin A-B'!F1726,'Speed Bin A-B'!F1830,'Speed Bin A-B'!F1934)</f>
        <v>15</v>
      </c>
      <c r="G55" s="268">
        <f>SUM('Speed Bin A-B'!G62,'Speed Bin A-B'!G166,'Speed Bin A-B'!G270,'Speed Bin A-B'!G374,'Speed Bin A-B'!G478,'Speed Bin A-B'!G790,'Speed Bin A-B'!G894,'Speed Bin A-B'!G998,'Speed Bin A-B'!G1102,'Speed Bin A-B'!G1206,'Speed Bin A-B'!G1518,'Speed Bin A-B'!G1622,'Speed Bin A-B'!G1726,'Speed Bin A-B'!G1830,'Speed Bin A-B'!G1934)</f>
        <v>10</v>
      </c>
      <c r="H55" s="268">
        <f>SUM('Speed Bin A-B'!H62,'Speed Bin A-B'!H166,'Speed Bin A-B'!H270,'Speed Bin A-B'!H374,'Speed Bin A-B'!H478,'Speed Bin A-B'!H790,'Speed Bin A-B'!H894,'Speed Bin A-B'!H998,'Speed Bin A-B'!H1102,'Speed Bin A-B'!H1206,'Speed Bin A-B'!H1518,'Speed Bin A-B'!H1622,'Speed Bin A-B'!H1726,'Speed Bin A-B'!H1830,'Speed Bin A-B'!H1934)</f>
        <v>3</v>
      </c>
      <c r="I55" s="268">
        <f>SUM('Speed Bin A-B'!I62,'Speed Bin A-B'!I166,'Speed Bin A-B'!I270,'Speed Bin A-B'!I374,'Speed Bin A-B'!I478,'Speed Bin A-B'!I790,'Speed Bin A-B'!I894,'Speed Bin A-B'!I998,'Speed Bin A-B'!I1102,'Speed Bin A-B'!I1206,'Speed Bin A-B'!I1518,'Speed Bin A-B'!I1622,'Speed Bin A-B'!I1726,'Speed Bin A-B'!I1830,'Speed Bin A-B'!I1934)</f>
        <v>1</v>
      </c>
      <c r="J55" s="268">
        <f>SUM('Speed Bin A-B'!J62,'Speed Bin A-B'!J166,'Speed Bin A-B'!J270,'Speed Bin A-B'!J374,'Speed Bin A-B'!J478,'Speed Bin A-B'!J790,'Speed Bin A-B'!J894,'Speed Bin A-B'!J998,'Speed Bin A-B'!J1102,'Speed Bin A-B'!J1206,'Speed Bin A-B'!J1518,'Speed Bin A-B'!J1622,'Speed Bin A-B'!J1726,'Speed Bin A-B'!J1830,'Speed Bin A-B'!J1934)</f>
        <v>0</v>
      </c>
      <c r="K55" s="268">
        <f>SUM('Speed Bin A-B'!K62,'Speed Bin A-B'!K166,'Speed Bin A-B'!K270,'Speed Bin A-B'!K374,'Speed Bin A-B'!K478,'Speed Bin A-B'!K790,'Speed Bin A-B'!K894,'Speed Bin A-B'!K998,'Speed Bin A-B'!K1102,'Speed Bin A-B'!K1206,'Speed Bin A-B'!K1518,'Speed Bin A-B'!K1622,'Speed Bin A-B'!K1726,'Speed Bin A-B'!K1830,'Speed Bin A-B'!K1934)</f>
        <v>0</v>
      </c>
      <c r="L55" s="268">
        <f>SUM('Speed Bin A-B'!L62,'Speed Bin A-B'!L166,'Speed Bin A-B'!L270,'Speed Bin A-B'!L374,'Speed Bin A-B'!L478,'Speed Bin A-B'!L790,'Speed Bin A-B'!L894,'Speed Bin A-B'!L998,'Speed Bin A-B'!L1102,'Speed Bin A-B'!L1206,'Speed Bin A-B'!L1518,'Speed Bin A-B'!L1622,'Speed Bin A-B'!L1726,'Speed Bin A-B'!L1830,'Speed Bin A-B'!L1934)</f>
        <v>0</v>
      </c>
      <c r="M55" s="268">
        <f>SUM('Speed Bin A-B'!M62,'Speed Bin A-B'!M166,'Speed Bin A-B'!M270,'Speed Bin A-B'!M374,'Speed Bin A-B'!M478,'Speed Bin A-B'!M790,'Speed Bin A-B'!M894,'Speed Bin A-B'!M998,'Speed Bin A-B'!M1102,'Speed Bin A-B'!M1206,'Speed Bin A-B'!M1518,'Speed Bin A-B'!M1622,'Speed Bin A-B'!M1726,'Speed Bin A-B'!M1830,'Speed Bin A-B'!M1934)</f>
        <v>0</v>
      </c>
      <c r="N55" s="268">
        <f>SUM('Speed Bin A-B'!N62,'Speed Bin A-B'!N166,'Speed Bin A-B'!N270,'Speed Bin A-B'!N374,'Speed Bin A-B'!N478,'Speed Bin A-B'!N790,'Speed Bin A-B'!N894,'Speed Bin A-B'!N998,'Speed Bin A-B'!N1102,'Speed Bin A-B'!N1206,'Speed Bin A-B'!N1518,'Speed Bin A-B'!N1622,'Speed Bin A-B'!N1726,'Speed Bin A-B'!N1830,'Speed Bin A-B'!N1934)</f>
        <v>0</v>
      </c>
      <c r="O55" s="268">
        <f>SUM('Speed Bin A-B'!O62,'Speed Bin A-B'!O166,'Speed Bin A-B'!O270,'Speed Bin A-B'!O374,'Speed Bin A-B'!O478,'Speed Bin A-B'!O790,'Speed Bin A-B'!O894,'Speed Bin A-B'!O998,'Speed Bin A-B'!O1102,'Speed Bin A-B'!O1206,'Speed Bin A-B'!O1518,'Speed Bin A-B'!O1622,'Speed Bin A-B'!O1726,'Speed Bin A-B'!O1830,'Speed Bin A-B'!O1934)</f>
        <v>0</v>
      </c>
      <c r="P55" s="268">
        <f>SUM('Speed Bin A-B'!P62,'Speed Bin A-B'!P166,'Speed Bin A-B'!P270,'Speed Bin A-B'!P374,'Speed Bin A-B'!P478,'Speed Bin A-B'!P790,'Speed Bin A-B'!P894,'Speed Bin A-B'!P998,'Speed Bin A-B'!P1102,'Speed Bin A-B'!P1206,'Speed Bin A-B'!P1518,'Speed Bin A-B'!P1622,'Speed Bin A-B'!P1726,'Speed Bin A-B'!P1830,'Speed Bin A-B'!P1934)</f>
        <v>0</v>
      </c>
      <c r="Q55" s="268">
        <f>SUM('Speed Bin A-B'!Q62,'Speed Bin A-B'!Q166,'Speed Bin A-B'!Q270,'Speed Bin A-B'!Q374,'Speed Bin A-B'!Q478,'Speed Bin A-B'!Q790,'Speed Bin A-B'!Q894,'Speed Bin A-B'!Q998,'Speed Bin A-B'!Q1102,'Speed Bin A-B'!Q1206,'Speed Bin A-B'!Q1518,'Speed Bin A-B'!Q1622,'Speed Bin A-B'!Q1726,'Speed Bin A-B'!Q1830,'Speed Bin A-B'!Q1934)</f>
        <v>0</v>
      </c>
      <c r="R55" s="268">
        <f>SUM('Speed Bin A-B'!R62,'Speed Bin A-B'!R166,'Speed Bin A-B'!R270,'Speed Bin A-B'!R374,'Speed Bin A-B'!R478,'Speed Bin A-B'!R790,'Speed Bin A-B'!R894,'Speed Bin A-B'!R998,'Speed Bin A-B'!R1102,'Speed Bin A-B'!R1206,'Speed Bin A-B'!R1518,'Speed Bin A-B'!R1622,'Speed Bin A-B'!R1726,'Speed Bin A-B'!R1830,'Speed Bin A-B'!R1934)</f>
        <v>0</v>
      </c>
      <c r="S55" s="268">
        <f>SUM('Speed Bin A-B'!S62,'Speed Bin A-B'!S166,'Speed Bin A-B'!S270,'Speed Bin A-B'!S374,'Speed Bin A-B'!S478,'Speed Bin A-B'!S790,'Speed Bin A-B'!S894,'Speed Bin A-B'!S998,'Speed Bin A-B'!S1102,'Speed Bin A-B'!S1206,'Speed Bin A-B'!S1518,'Speed Bin A-B'!S1622,'Speed Bin A-B'!S1726,'Speed Bin A-B'!S1830,'Speed Bin A-B'!S1934)</f>
        <v>0</v>
      </c>
      <c r="T55" s="268">
        <f>SUM('Speed Bin A-B'!T62,'Speed Bin A-B'!T166,'Speed Bin A-B'!T270,'Speed Bin A-B'!T374,'Speed Bin A-B'!T478,'Speed Bin A-B'!T790,'Speed Bin A-B'!T894,'Speed Bin A-B'!T998,'Speed Bin A-B'!T1102,'Speed Bin A-B'!T1206,'Speed Bin A-B'!T1518,'Speed Bin A-B'!T1622,'Speed Bin A-B'!T1726,'Speed Bin A-B'!T1830,'Speed Bin A-B'!T1934)</f>
        <v>0</v>
      </c>
      <c r="U55" s="268">
        <f>SUM('Speed Bin A-B'!U62,'Speed Bin A-B'!U166,'Speed Bin A-B'!U270,'Speed Bin A-B'!U374,'Speed Bin A-B'!U478,'Speed Bin A-B'!U790,'Speed Bin A-B'!U894,'Speed Bin A-B'!U998,'Speed Bin A-B'!U1102,'Speed Bin A-B'!U1206,'Speed Bin A-B'!U1518,'Speed Bin A-B'!U1622,'Speed Bin A-B'!U1726,'Speed Bin A-B'!U1830,'Speed Bin A-B'!U1934)</f>
        <v>0</v>
      </c>
      <c r="V55" s="269">
        <f>IFERROR(AVERAGE('Speed Bin A-B'!V62,'Speed Bin A-B'!V166,'Speed Bin A-B'!V270,'Speed Bin A-B'!V374,'Speed Bin A-B'!V478,'Speed Bin A-B'!V790,'Speed Bin A-B'!V894,'Speed Bin A-B'!V998,'Speed Bin A-B'!V1102,'Speed Bin A-B'!V1206,'Speed Bin A-B'!V1518,'Speed Bin A-B'!V1622,'Speed Bin A-B'!V1726,'Speed Bin A-B'!V1830,'Speed Bin A-B'!V1934),"-")</f>
        <v>24.099999999999998</v>
      </c>
      <c r="W55" s="269">
        <f>IFERROR(AVERAGE('Speed Bin A-B'!W62,'Speed Bin A-B'!W166,'Speed Bin A-B'!W270,'Speed Bin A-B'!W374,'Speed Bin A-B'!W478,'Speed Bin A-B'!W790,'Speed Bin A-B'!W894,'Speed Bin A-B'!W998,'Speed Bin A-B'!W1102,'Speed Bin A-B'!W1206,'Speed Bin A-B'!W1518,'Speed Bin A-B'!W1622,'Speed Bin A-B'!W1726,'Speed Bin A-B'!W1830,'Speed Bin A-B'!W1934),"-")</f>
        <v>30.3</v>
      </c>
      <c r="X55" s="262"/>
      <c r="Y55" s="262"/>
    </row>
    <row r="56" spans="1:25" x14ac:dyDescent="0.25">
      <c r="A56" s="267">
        <v>0.54166666666666696</v>
      </c>
      <c r="B56" s="268">
        <f>SUM('Speed Bin A-B'!B63,'Speed Bin A-B'!B167,'Speed Bin A-B'!B271,'Speed Bin A-B'!B375,'Speed Bin A-B'!B479,'Speed Bin A-B'!B791,'Speed Bin A-B'!B895,'Speed Bin A-B'!B999,'Speed Bin A-B'!B1103,'Speed Bin A-B'!B1207,'Speed Bin A-B'!B1519,'Speed Bin A-B'!B1623,'Speed Bin A-B'!B1727,'Speed Bin A-B'!B1831,'Speed Bin A-B'!B1935)</f>
        <v>36</v>
      </c>
      <c r="C56" s="268">
        <f>SUM('Speed Bin A-B'!C63,'Speed Bin A-B'!C167,'Speed Bin A-B'!C271,'Speed Bin A-B'!C375,'Speed Bin A-B'!C479,'Speed Bin A-B'!C791,'Speed Bin A-B'!C895,'Speed Bin A-B'!C999,'Speed Bin A-B'!C1103,'Speed Bin A-B'!C1207,'Speed Bin A-B'!C1519,'Speed Bin A-B'!C1623,'Speed Bin A-B'!C1727,'Speed Bin A-B'!C1831,'Speed Bin A-B'!C1935)</f>
        <v>1</v>
      </c>
      <c r="D56" s="268">
        <f>SUM('Speed Bin A-B'!D63,'Speed Bin A-B'!D167,'Speed Bin A-B'!D271,'Speed Bin A-B'!D375,'Speed Bin A-B'!D479,'Speed Bin A-B'!D791,'Speed Bin A-B'!D895,'Speed Bin A-B'!D999,'Speed Bin A-B'!D1103,'Speed Bin A-B'!D1207,'Speed Bin A-B'!D1519,'Speed Bin A-B'!D1623,'Speed Bin A-B'!D1727,'Speed Bin A-B'!D1831,'Speed Bin A-B'!D1935)</f>
        <v>4</v>
      </c>
      <c r="E56" s="268">
        <f>SUM('Speed Bin A-B'!E63,'Speed Bin A-B'!E167,'Speed Bin A-B'!E271,'Speed Bin A-B'!E375,'Speed Bin A-B'!E479,'Speed Bin A-B'!E791,'Speed Bin A-B'!E895,'Speed Bin A-B'!E999,'Speed Bin A-B'!E1103,'Speed Bin A-B'!E1207,'Speed Bin A-B'!E1519,'Speed Bin A-B'!E1623,'Speed Bin A-B'!E1727,'Speed Bin A-B'!E1831,'Speed Bin A-B'!E1935)</f>
        <v>6</v>
      </c>
      <c r="F56" s="268">
        <f>SUM('Speed Bin A-B'!F63,'Speed Bin A-B'!F167,'Speed Bin A-B'!F271,'Speed Bin A-B'!F375,'Speed Bin A-B'!F479,'Speed Bin A-B'!F791,'Speed Bin A-B'!F895,'Speed Bin A-B'!F999,'Speed Bin A-B'!F1103,'Speed Bin A-B'!F1207,'Speed Bin A-B'!F1519,'Speed Bin A-B'!F1623,'Speed Bin A-B'!F1727,'Speed Bin A-B'!F1831,'Speed Bin A-B'!F1935)</f>
        <v>12</v>
      </c>
      <c r="G56" s="268">
        <f>SUM('Speed Bin A-B'!G63,'Speed Bin A-B'!G167,'Speed Bin A-B'!G271,'Speed Bin A-B'!G375,'Speed Bin A-B'!G479,'Speed Bin A-B'!G791,'Speed Bin A-B'!G895,'Speed Bin A-B'!G999,'Speed Bin A-B'!G1103,'Speed Bin A-B'!G1207,'Speed Bin A-B'!G1519,'Speed Bin A-B'!G1623,'Speed Bin A-B'!G1727,'Speed Bin A-B'!G1831,'Speed Bin A-B'!G1935)</f>
        <v>4</v>
      </c>
      <c r="H56" s="268">
        <f>SUM('Speed Bin A-B'!H63,'Speed Bin A-B'!H167,'Speed Bin A-B'!H271,'Speed Bin A-B'!H375,'Speed Bin A-B'!H479,'Speed Bin A-B'!H791,'Speed Bin A-B'!H895,'Speed Bin A-B'!H999,'Speed Bin A-B'!H1103,'Speed Bin A-B'!H1207,'Speed Bin A-B'!H1519,'Speed Bin A-B'!H1623,'Speed Bin A-B'!H1727,'Speed Bin A-B'!H1831,'Speed Bin A-B'!H1935)</f>
        <v>5</v>
      </c>
      <c r="I56" s="268">
        <f>SUM('Speed Bin A-B'!I63,'Speed Bin A-B'!I167,'Speed Bin A-B'!I271,'Speed Bin A-B'!I375,'Speed Bin A-B'!I479,'Speed Bin A-B'!I791,'Speed Bin A-B'!I895,'Speed Bin A-B'!I999,'Speed Bin A-B'!I1103,'Speed Bin A-B'!I1207,'Speed Bin A-B'!I1519,'Speed Bin A-B'!I1623,'Speed Bin A-B'!I1727,'Speed Bin A-B'!I1831,'Speed Bin A-B'!I1935)</f>
        <v>3</v>
      </c>
      <c r="J56" s="268">
        <f>SUM('Speed Bin A-B'!J63,'Speed Bin A-B'!J167,'Speed Bin A-B'!J271,'Speed Bin A-B'!J375,'Speed Bin A-B'!J479,'Speed Bin A-B'!J791,'Speed Bin A-B'!J895,'Speed Bin A-B'!J999,'Speed Bin A-B'!J1103,'Speed Bin A-B'!J1207,'Speed Bin A-B'!J1519,'Speed Bin A-B'!J1623,'Speed Bin A-B'!J1727,'Speed Bin A-B'!J1831,'Speed Bin A-B'!J1935)</f>
        <v>1</v>
      </c>
      <c r="K56" s="268">
        <f>SUM('Speed Bin A-B'!K63,'Speed Bin A-B'!K167,'Speed Bin A-B'!K271,'Speed Bin A-B'!K375,'Speed Bin A-B'!K479,'Speed Bin A-B'!K791,'Speed Bin A-B'!K895,'Speed Bin A-B'!K999,'Speed Bin A-B'!K1103,'Speed Bin A-B'!K1207,'Speed Bin A-B'!K1519,'Speed Bin A-B'!K1623,'Speed Bin A-B'!K1727,'Speed Bin A-B'!K1831,'Speed Bin A-B'!K1935)</f>
        <v>0</v>
      </c>
      <c r="L56" s="268">
        <f>SUM('Speed Bin A-B'!L63,'Speed Bin A-B'!L167,'Speed Bin A-B'!L271,'Speed Bin A-B'!L375,'Speed Bin A-B'!L479,'Speed Bin A-B'!L791,'Speed Bin A-B'!L895,'Speed Bin A-B'!L999,'Speed Bin A-B'!L1103,'Speed Bin A-B'!L1207,'Speed Bin A-B'!L1519,'Speed Bin A-B'!L1623,'Speed Bin A-B'!L1727,'Speed Bin A-B'!L1831,'Speed Bin A-B'!L1935)</f>
        <v>0</v>
      </c>
      <c r="M56" s="268">
        <f>SUM('Speed Bin A-B'!M63,'Speed Bin A-B'!M167,'Speed Bin A-B'!M271,'Speed Bin A-B'!M375,'Speed Bin A-B'!M479,'Speed Bin A-B'!M791,'Speed Bin A-B'!M895,'Speed Bin A-B'!M999,'Speed Bin A-B'!M1103,'Speed Bin A-B'!M1207,'Speed Bin A-B'!M1519,'Speed Bin A-B'!M1623,'Speed Bin A-B'!M1727,'Speed Bin A-B'!M1831,'Speed Bin A-B'!M1935)</f>
        <v>0</v>
      </c>
      <c r="N56" s="268">
        <f>SUM('Speed Bin A-B'!N63,'Speed Bin A-B'!N167,'Speed Bin A-B'!N271,'Speed Bin A-B'!N375,'Speed Bin A-B'!N479,'Speed Bin A-B'!N791,'Speed Bin A-B'!N895,'Speed Bin A-B'!N999,'Speed Bin A-B'!N1103,'Speed Bin A-B'!N1207,'Speed Bin A-B'!N1519,'Speed Bin A-B'!N1623,'Speed Bin A-B'!N1727,'Speed Bin A-B'!N1831,'Speed Bin A-B'!N1935)</f>
        <v>0</v>
      </c>
      <c r="O56" s="268">
        <f>SUM('Speed Bin A-B'!O63,'Speed Bin A-B'!O167,'Speed Bin A-B'!O271,'Speed Bin A-B'!O375,'Speed Bin A-B'!O479,'Speed Bin A-B'!O791,'Speed Bin A-B'!O895,'Speed Bin A-B'!O999,'Speed Bin A-B'!O1103,'Speed Bin A-B'!O1207,'Speed Bin A-B'!O1519,'Speed Bin A-B'!O1623,'Speed Bin A-B'!O1727,'Speed Bin A-B'!O1831,'Speed Bin A-B'!O1935)</f>
        <v>0</v>
      </c>
      <c r="P56" s="268">
        <f>SUM('Speed Bin A-B'!P63,'Speed Bin A-B'!P167,'Speed Bin A-B'!P271,'Speed Bin A-B'!P375,'Speed Bin A-B'!P479,'Speed Bin A-B'!P791,'Speed Bin A-B'!P895,'Speed Bin A-B'!P999,'Speed Bin A-B'!P1103,'Speed Bin A-B'!P1207,'Speed Bin A-B'!P1519,'Speed Bin A-B'!P1623,'Speed Bin A-B'!P1727,'Speed Bin A-B'!P1831,'Speed Bin A-B'!P1935)</f>
        <v>0</v>
      </c>
      <c r="Q56" s="268">
        <f>SUM('Speed Bin A-B'!Q63,'Speed Bin A-B'!Q167,'Speed Bin A-B'!Q271,'Speed Bin A-B'!Q375,'Speed Bin A-B'!Q479,'Speed Bin A-B'!Q791,'Speed Bin A-B'!Q895,'Speed Bin A-B'!Q999,'Speed Bin A-B'!Q1103,'Speed Bin A-B'!Q1207,'Speed Bin A-B'!Q1519,'Speed Bin A-B'!Q1623,'Speed Bin A-B'!Q1727,'Speed Bin A-B'!Q1831,'Speed Bin A-B'!Q1935)</f>
        <v>0</v>
      </c>
      <c r="R56" s="268">
        <f>SUM('Speed Bin A-B'!R63,'Speed Bin A-B'!R167,'Speed Bin A-B'!R271,'Speed Bin A-B'!R375,'Speed Bin A-B'!R479,'Speed Bin A-B'!R791,'Speed Bin A-B'!R895,'Speed Bin A-B'!R999,'Speed Bin A-B'!R1103,'Speed Bin A-B'!R1207,'Speed Bin A-B'!R1519,'Speed Bin A-B'!R1623,'Speed Bin A-B'!R1727,'Speed Bin A-B'!R1831,'Speed Bin A-B'!R1935)</f>
        <v>0</v>
      </c>
      <c r="S56" s="268">
        <f>SUM('Speed Bin A-B'!S63,'Speed Bin A-B'!S167,'Speed Bin A-B'!S271,'Speed Bin A-B'!S375,'Speed Bin A-B'!S479,'Speed Bin A-B'!S791,'Speed Bin A-B'!S895,'Speed Bin A-B'!S999,'Speed Bin A-B'!S1103,'Speed Bin A-B'!S1207,'Speed Bin A-B'!S1519,'Speed Bin A-B'!S1623,'Speed Bin A-B'!S1727,'Speed Bin A-B'!S1831,'Speed Bin A-B'!S1935)</f>
        <v>0</v>
      </c>
      <c r="T56" s="268">
        <f>SUM('Speed Bin A-B'!T63,'Speed Bin A-B'!T167,'Speed Bin A-B'!T271,'Speed Bin A-B'!T375,'Speed Bin A-B'!T479,'Speed Bin A-B'!T791,'Speed Bin A-B'!T895,'Speed Bin A-B'!T999,'Speed Bin A-B'!T1103,'Speed Bin A-B'!T1207,'Speed Bin A-B'!T1519,'Speed Bin A-B'!T1623,'Speed Bin A-B'!T1727,'Speed Bin A-B'!T1831,'Speed Bin A-B'!T1935)</f>
        <v>0</v>
      </c>
      <c r="U56" s="268">
        <f>SUM('Speed Bin A-B'!U63,'Speed Bin A-B'!U167,'Speed Bin A-B'!U271,'Speed Bin A-B'!U375,'Speed Bin A-B'!U479,'Speed Bin A-B'!U791,'Speed Bin A-B'!U895,'Speed Bin A-B'!U999,'Speed Bin A-B'!U1103,'Speed Bin A-B'!U1207,'Speed Bin A-B'!U1519,'Speed Bin A-B'!U1623,'Speed Bin A-B'!U1727,'Speed Bin A-B'!U1831,'Speed Bin A-B'!U1935)</f>
        <v>0</v>
      </c>
      <c r="V56" s="269">
        <f>IFERROR(AVERAGE('Speed Bin A-B'!V63,'Speed Bin A-B'!V167,'Speed Bin A-B'!V271,'Speed Bin A-B'!V375,'Speed Bin A-B'!V479,'Speed Bin A-B'!V791,'Speed Bin A-B'!V895,'Speed Bin A-B'!V999,'Speed Bin A-B'!V1103,'Speed Bin A-B'!V1207,'Speed Bin A-B'!V1519,'Speed Bin A-B'!V1623,'Speed Bin A-B'!V1727,'Speed Bin A-B'!V1831,'Speed Bin A-B'!V1935),"-")</f>
        <v>25.1</v>
      </c>
      <c r="W56" s="269">
        <f>IFERROR(AVERAGE('Speed Bin A-B'!W63,'Speed Bin A-B'!W167,'Speed Bin A-B'!W271,'Speed Bin A-B'!W375,'Speed Bin A-B'!W479,'Speed Bin A-B'!W791,'Speed Bin A-B'!W895,'Speed Bin A-B'!W999,'Speed Bin A-B'!W1103,'Speed Bin A-B'!W1207,'Speed Bin A-B'!W1519,'Speed Bin A-B'!W1623,'Speed Bin A-B'!W1727,'Speed Bin A-B'!W1831,'Speed Bin A-B'!W1935),"-")</f>
        <v>32.299999999999997</v>
      </c>
      <c r="X56" s="262"/>
      <c r="Y56" s="262"/>
    </row>
    <row r="57" spans="1:25" x14ac:dyDescent="0.25">
      <c r="A57" s="267">
        <v>0.55208333333333304</v>
      </c>
      <c r="B57" s="268">
        <f>SUM('Speed Bin A-B'!B64,'Speed Bin A-B'!B168,'Speed Bin A-B'!B272,'Speed Bin A-B'!B376,'Speed Bin A-B'!B480,'Speed Bin A-B'!B792,'Speed Bin A-B'!B896,'Speed Bin A-B'!B1000,'Speed Bin A-B'!B1104,'Speed Bin A-B'!B1208,'Speed Bin A-B'!B1520,'Speed Bin A-B'!B1624,'Speed Bin A-B'!B1728,'Speed Bin A-B'!B1832,'Speed Bin A-B'!B1936)</f>
        <v>24</v>
      </c>
      <c r="C57" s="268">
        <f>SUM('Speed Bin A-B'!C64,'Speed Bin A-B'!C168,'Speed Bin A-B'!C272,'Speed Bin A-B'!C376,'Speed Bin A-B'!C480,'Speed Bin A-B'!C792,'Speed Bin A-B'!C896,'Speed Bin A-B'!C1000,'Speed Bin A-B'!C1104,'Speed Bin A-B'!C1208,'Speed Bin A-B'!C1520,'Speed Bin A-B'!C1624,'Speed Bin A-B'!C1728,'Speed Bin A-B'!C1832,'Speed Bin A-B'!C1936)</f>
        <v>1</v>
      </c>
      <c r="D57" s="268">
        <f>SUM('Speed Bin A-B'!D64,'Speed Bin A-B'!D168,'Speed Bin A-B'!D272,'Speed Bin A-B'!D376,'Speed Bin A-B'!D480,'Speed Bin A-B'!D792,'Speed Bin A-B'!D896,'Speed Bin A-B'!D1000,'Speed Bin A-B'!D1104,'Speed Bin A-B'!D1208,'Speed Bin A-B'!D1520,'Speed Bin A-B'!D1624,'Speed Bin A-B'!D1728,'Speed Bin A-B'!D1832,'Speed Bin A-B'!D1936)</f>
        <v>0</v>
      </c>
      <c r="E57" s="268">
        <f>SUM('Speed Bin A-B'!E64,'Speed Bin A-B'!E168,'Speed Bin A-B'!E272,'Speed Bin A-B'!E376,'Speed Bin A-B'!E480,'Speed Bin A-B'!E792,'Speed Bin A-B'!E896,'Speed Bin A-B'!E1000,'Speed Bin A-B'!E1104,'Speed Bin A-B'!E1208,'Speed Bin A-B'!E1520,'Speed Bin A-B'!E1624,'Speed Bin A-B'!E1728,'Speed Bin A-B'!E1832,'Speed Bin A-B'!E1936)</f>
        <v>3</v>
      </c>
      <c r="F57" s="268">
        <f>SUM('Speed Bin A-B'!F64,'Speed Bin A-B'!F168,'Speed Bin A-B'!F272,'Speed Bin A-B'!F376,'Speed Bin A-B'!F480,'Speed Bin A-B'!F792,'Speed Bin A-B'!F896,'Speed Bin A-B'!F1000,'Speed Bin A-B'!F1104,'Speed Bin A-B'!F1208,'Speed Bin A-B'!F1520,'Speed Bin A-B'!F1624,'Speed Bin A-B'!F1728,'Speed Bin A-B'!F1832,'Speed Bin A-B'!F1936)</f>
        <v>11</v>
      </c>
      <c r="G57" s="268">
        <f>SUM('Speed Bin A-B'!G64,'Speed Bin A-B'!G168,'Speed Bin A-B'!G272,'Speed Bin A-B'!G376,'Speed Bin A-B'!G480,'Speed Bin A-B'!G792,'Speed Bin A-B'!G896,'Speed Bin A-B'!G1000,'Speed Bin A-B'!G1104,'Speed Bin A-B'!G1208,'Speed Bin A-B'!G1520,'Speed Bin A-B'!G1624,'Speed Bin A-B'!G1728,'Speed Bin A-B'!G1832,'Speed Bin A-B'!G1936)</f>
        <v>4</v>
      </c>
      <c r="H57" s="268">
        <f>SUM('Speed Bin A-B'!H64,'Speed Bin A-B'!H168,'Speed Bin A-B'!H272,'Speed Bin A-B'!H376,'Speed Bin A-B'!H480,'Speed Bin A-B'!H792,'Speed Bin A-B'!H896,'Speed Bin A-B'!H1000,'Speed Bin A-B'!H1104,'Speed Bin A-B'!H1208,'Speed Bin A-B'!H1520,'Speed Bin A-B'!H1624,'Speed Bin A-B'!H1728,'Speed Bin A-B'!H1832,'Speed Bin A-B'!H1936)</f>
        <v>2</v>
      </c>
      <c r="I57" s="268">
        <f>SUM('Speed Bin A-B'!I64,'Speed Bin A-B'!I168,'Speed Bin A-B'!I272,'Speed Bin A-B'!I376,'Speed Bin A-B'!I480,'Speed Bin A-B'!I792,'Speed Bin A-B'!I896,'Speed Bin A-B'!I1000,'Speed Bin A-B'!I1104,'Speed Bin A-B'!I1208,'Speed Bin A-B'!I1520,'Speed Bin A-B'!I1624,'Speed Bin A-B'!I1728,'Speed Bin A-B'!I1832,'Speed Bin A-B'!I1936)</f>
        <v>3</v>
      </c>
      <c r="J57" s="268">
        <f>SUM('Speed Bin A-B'!J64,'Speed Bin A-B'!J168,'Speed Bin A-B'!J272,'Speed Bin A-B'!J376,'Speed Bin A-B'!J480,'Speed Bin A-B'!J792,'Speed Bin A-B'!J896,'Speed Bin A-B'!J1000,'Speed Bin A-B'!J1104,'Speed Bin A-B'!J1208,'Speed Bin A-B'!J1520,'Speed Bin A-B'!J1624,'Speed Bin A-B'!J1728,'Speed Bin A-B'!J1832,'Speed Bin A-B'!J1936)</f>
        <v>0</v>
      </c>
      <c r="K57" s="268">
        <f>SUM('Speed Bin A-B'!K64,'Speed Bin A-B'!K168,'Speed Bin A-B'!K272,'Speed Bin A-B'!K376,'Speed Bin A-B'!K480,'Speed Bin A-B'!K792,'Speed Bin A-B'!K896,'Speed Bin A-B'!K1000,'Speed Bin A-B'!K1104,'Speed Bin A-B'!K1208,'Speed Bin A-B'!K1520,'Speed Bin A-B'!K1624,'Speed Bin A-B'!K1728,'Speed Bin A-B'!K1832,'Speed Bin A-B'!K1936)</f>
        <v>0</v>
      </c>
      <c r="L57" s="268">
        <f>SUM('Speed Bin A-B'!L64,'Speed Bin A-B'!L168,'Speed Bin A-B'!L272,'Speed Bin A-B'!L376,'Speed Bin A-B'!L480,'Speed Bin A-B'!L792,'Speed Bin A-B'!L896,'Speed Bin A-B'!L1000,'Speed Bin A-B'!L1104,'Speed Bin A-B'!L1208,'Speed Bin A-B'!L1520,'Speed Bin A-B'!L1624,'Speed Bin A-B'!L1728,'Speed Bin A-B'!L1832,'Speed Bin A-B'!L1936)</f>
        <v>0</v>
      </c>
      <c r="M57" s="268">
        <f>SUM('Speed Bin A-B'!M64,'Speed Bin A-B'!M168,'Speed Bin A-B'!M272,'Speed Bin A-B'!M376,'Speed Bin A-B'!M480,'Speed Bin A-B'!M792,'Speed Bin A-B'!M896,'Speed Bin A-B'!M1000,'Speed Bin A-B'!M1104,'Speed Bin A-B'!M1208,'Speed Bin A-B'!M1520,'Speed Bin A-B'!M1624,'Speed Bin A-B'!M1728,'Speed Bin A-B'!M1832,'Speed Bin A-B'!M1936)</f>
        <v>0</v>
      </c>
      <c r="N57" s="268">
        <f>SUM('Speed Bin A-B'!N64,'Speed Bin A-B'!N168,'Speed Bin A-B'!N272,'Speed Bin A-B'!N376,'Speed Bin A-B'!N480,'Speed Bin A-B'!N792,'Speed Bin A-B'!N896,'Speed Bin A-B'!N1000,'Speed Bin A-B'!N1104,'Speed Bin A-B'!N1208,'Speed Bin A-B'!N1520,'Speed Bin A-B'!N1624,'Speed Bin A-B'!N1728,'Speed Bin A-B'!N1832,'Speed Bin A-B'!N1936)</f>
        <v>0</v>
      </c>
      <c r="O57" s="268">
        <f>SUM('Speed Bin A-B'!O64,'Speed Bin A-B'!O168,'Speed Bin A-B'!O272,'Speed Bin A-B'!O376,'Speed Bin A-B'!O480,'Speed Bin A-B'!O792,'Speed Bin A-B'!O896,'Speed Bin A-B'!O1000,'Speed Bin A-B'!O1104,'Speed Bin A-B'!O1208,'Speed Bin A-B'!O1520,'Speed Bin A-B'!O1624,'Speed Bin A-B'!O1728,'Speed Bin A-B'!O1832,'Speed Bin A-B'!O1936)</f>
        <v>0</v>
      </c>
      <c r="P57" s="268">
        <f>SUM('Speed Bin A-B'!P64,'Speed Bin A-B'!P168,'Speed Bin A-B'!P272,'Speed Bin A-B'!P376,'Speed Bin A-B'!P480,'Speed Bin A-B'!P792,'Speed Bin A-B'!P896,'Speed Bin A-B'!P1000,'Speed Bin A-B'!P1104,'Speed Bin A-B'!P1208,'Speed Bin A-B'!P1520,'Speed Bin A-B'!P1624,'Speed Bin A-B'!P1728,'Speed Bin A-B'!P1832,'Speed Bin A-B'!P1936)</f>
        <v>0</v>
      </c>
      <c r="Q57" s="268">
        <f>SUM('Speed Bin A-B'!Q64,'Speed Bin A-B'!Q168,'Speed Bin A-B'!Q272,'Speed Bin A-B'!Q376,'Speed Bin A-B'!Q480,'Speed Bin A-B'!Q792,'Speed Bin A-B'!Q896,'Speed Bin A-B'!Q1000,'Speed Bin A-B'!Q1104,'Speed Bin A-B'!Q1208,'Speed Bin A-B'!Q1520,'Speed Bin A-B'!Q1624,'Speed Bin A-B'!Q1728,'Speed Bin A-B'!Q1832,'Speed Bin A-B'!Q1936)</f>
        <v>0</v>
      </c>
      <c r="R57" s="268">
        <f>SUM('Speed Bin A-B'!R64,'Speed Bin A-B'!R168,'Speed Bin A-B'!R272,'Speed Bin A-B'!R376,'Speed Bin A-B'!R480,'Speed Bin A-B'!R792,'Speed Bin A-B'!R896,'Speed Bin A-B'!R1000,'Speed Bin A-B'!R1104,'Speed Bin A-B'!R1208,'Speed Bin A-B'!R1520,'Speed Bin A-B'!R1624,'Speed Bin A-B'!R1728,'Speed Bin A-B'!R1832,'Speed Bin A-B'!R1936)</f>
        <v>0</v>
      </c>
      <c r="S57" s="268">
        <f>SUM('Speed Bin A-B'!S64,'Speed Bin A-B'!S168,'Speed Bin A-B'!S272,'Speed Bin A-B'!S376,'Speed Bin A-B'!S480,'Speed Bin A-B'!S792,'Speed Bin A-B'!S896,'Speed Bin A-B'!S1000,'Speed Bin A-B'!S1104,'Speed Bin A-B'!S1208,'Speed Bin A-B'!S1520,'Speed Bin A-B'!S1624,'Speed Bin A-B'!S1728,'Speed Bin A-B'!S1832,'Speed Bin A-B'!S1936)</f>
        <v>0</v>
      </c>
      <c r="T57" s="268">
        <f>SUM('Speed Bin A-B'!T64,'Speed Bin A-B'!T168,'Speed Bin A-B'!T272,'Speed Bin A-B'!T376,'Speed Bin A-B'!T480,'Speed Bin A-B'!T792,'Speed Bin A-B'!T896,'Speed Bin A-B'!T1000,'Speed Bin A-B'!T1104,'Speed Bin A-B'!T1208,'Speed Bin A-B'!T1520,'Speed Bin A-B'!T1624,'Speed Bin A-B'!T1728,'Speed Bin A-B'!T1832,'Speed Bin A-B'!T1936)</f>
        <v>0</v>
      </c>
      <c r="U57" s="268">
        <f>SUM('Speed Bin A-B'!U64,'Speed Bin A-B'!U168,'Speed Bin A-B'!U272,'Speed Bin A-B'!U376,'Speed Bin A-B'!U480,'Speed Bin A-B'!U792,'Speed Bin A-B'!U896,'Speed Bin A-B'!U1000,'Speed Bin A-B'!U1104,'Speed Bin A-B'!U1208,'Speed Bin A-B'!U1520,'Speed Bin A-B'!U1624,'Speed Bin A-B'!U1728,'Speed Bin A-B'!U1832,'Speed Bin A-B'!U1936)</f>
        <v>0</v>
      </c>
      <c r="V57" s="269">
        <f>IFERROR(AVERAGE('Speed Bin A-B'!V64,'Speed Bin A-B'!V168,'Speed Bin A-B'!V272,'Speed Bin A-B'!V376,'Speed Bin A-B'!V480,'Speed Bin A-B'!V792,'Speed Bin A-B'!V896,'Speed Bin A-B'!V1000,'Speed Bin A-B'!V1104,'Speed Bin A-B'!V1208,'Speed Bin A-B'!V1520,'Speed Bin A-B'!V1624,'Speed Bin A-B'!V1728,'Speed Bin A-B'!V1832,'Speed Bin A-B'!V1936),"-")</f>
        <v>25.060000000000002</v>
      </c>
      <c r="W57" s="269" t="str">
        <f>IFERROR(AVERAGE('Speed Bin A-B'!W64,'Speed Bin A-B'!W168,'Speed Bin A-B'!W272,'Speed Bin A-B'!W376,'Speed Bin A-B'!W480,'Speed Bin A-B'!W792,'Speed Bin A-B'!W896,'Speed Bin A-B'!W1000,'Speed Bin A-B'!W1104,'Speed Bin A-B'!W1208,'Speed Bin A-B'!W1520,'Speed Bin A-B'!W1624,'Speed Bin A-B'!W1728,'Speed Bin A-B'!W1832,'Speed Bin A-B'!W1936),"-")</f>
        <v>-</v>
      </c>
      <c r="X57" s="262"/>
      <c r="Y57" s="262"/>
    </row>
    <row r="58" spans="1:25" x14ac:dyDescent="0.25">
      <c r="A58" s="267">
        <v>0.5625</v>
      </c>
      <c r="B58" s="268">
        <f>SUM('Speed Bin A-B'!B65,'Speed Bin A-B'!B169,'Speed Bin A-B'!B273,'Speed Bin A-B'!B377,'Speed Bin A-B'!B481,'Speed Bin A-B'!B793,'Speed Bin A-B'!B897,'Speed Bin A-B'!B1001,'Speed Bin A-B'!B1105,'Speed Bin A-B'!B1209,'Speed Bin A-B'!B1521,'Speed Bin A-B'!B1625,'Speed Bin A-B'!B1729,'Speed Bin A-B'!B1833,'Speed Bin A-B'!B1937)</f>
        <v>26</v>
      </c>
      <c r="C58" s="268">
        <f>SUM('Speed Bin A-B'!C65,'Speed Bin A-B'!C169,'Speed Bin A-B'!C273,'Speed Bin A-B'!C377,'Speed Bin A-B'!C481,'Speed Bin A-B'!C793,'Speed Bin A-B'!C897,'Speed Bin A-B'!C1001,'Speed Bin A-B'!C1105,'Speed Bin A-B'!C1209,'Speed Bin A-B'!C1521,'Speed Bin A-B'!C1625,'Speed Bin A-B'!C1729,'Speed Bin A-B'!C1833,'Speed Bin A-B'!C1937)</f>
        <v>1</v>
      </c>
      <c r="D58" s="268">
        <f>SUM('Speed Bin A-B'!D65,'Speed Bin A-B'!D169,'Speed Bin A-B'!D273,'Speed Bin A-B'!D377,'Speed Bin A-B'!D481,'Speed Bin A-B'!D793,'Speed Bin A-B'!D897,'Speed Bin A-B'!D1001,'Speed Bin A-B'!D1105,'Speed Bin A-B'!D1209,'Speed Bin A-B'!D1521,'Speed Bin A-B'!D1625,'Speed Bin A-B'!D1729,'Speed Bin A-B'!D1833,'Speed Bin A-B'!D1937)</f>
        <v>0</v>
      </c>
      <c r="E58" s="268">
        <f>SUM('Speed Bin A-B'!E65,'Speed Bin A-B'!E169,'Speed Bin A-B'!E273,'Speed Bin A-B'!E377,'Speed Bin A-B'!E481,'Speed Bin A-B'!E793,'Speed Bin A-B'!E897,'Speed Bin A-B'!E1001,'Speed Bin A-B'!E1105,'Speed Bin A-B'!E1209,'Speed Bin A-B'!E1521,'Speed Bin A-B'!E1625,'Speed Bin A-B'!E1729,'Speed Bin A-B'!E1833,'Speed Bin A-B'!E1937)</f>
        <v>2</v>
      </c>
      <c r="F58" s="268">
        <f>SUM('Speed Bin A-B'!F65,'Speed Bin A-B'!F169,'Speed Bin A-B'!F273,'Speed Bin A-B'!F377,'Speed Bin A-B'!F481,'Speed Bin A-B'!F793,'Speed Bin A-B'!F897,'Speed Bin A-B'!F1001,'Speed Bin A-B'!F1105,'Speed Bin A-B'!F1209,'Speed Bin A-B'!F1521,'Speed Bin A-B'!F1625,'Speed Bin A-B'!F1729,'Speed Bin A-B'!F1833,'Speed Bin A-B'!F1937)</f>
        <v>12</v>
      </c>
      <c r="G58" s="268">
        <f>SUM('Speed Bin A-B'!G65,'Speed Bin A-B'!G169,'Speed Bin A-B'!G273,'Speed Bin A-B'!G377,'Speed Bin A-B'!G481,'Speed Bin A-B'!G793,'Speed Bin A-B'!G897,'Speed Bin A-B'!G1001,'Speed Bin A-B'!G1105,'Speed Bin A-B'!G1209,'Speed Bin A-B'!G1521,'Speed Bin A-B'!G1625,'Speed Bin A-B'!G1729,'Speed Bin A-B'!G1833,'Speed Bin A-B'!G1937)</f>
        <v>8</v>
      </c>
      <c r="H58" s="268">
        <f>SUM('Speed Bin A-B'!H65,'Speed Bin A-B'!H169,'Speed Bin A-B'!H273,'Speed Bin A-B'!H377,'Speed Bin A-B'!H481,'Speed Bin A-B'!H793,'Speed Bin A-B'!H897,'Speed Bin A-B'!H1001,'Speed Bin A-B'!H1105,'Speed Bin A-B'!H1209,'Speed Bin A-B'!H1521,'Speed Bin A-B'!H1625,'Speed Bin A-B'!H1729,'Speed Bin A-B'!H1833,'Speed Bin A-B'!H1937)</f>
        <v>1</v>
      </c>
      <c r="I58" s="268">
        <f>SUM('Speed Bin A-B'!I65,'Speed Bin A-B'!I169,'Speed Bin A-B'!I273,'Speed Bin A-B'!I377,'Speed Bin A-B'!I481,'Speed Bin A-B'!I793,'Speed Bin A-B'!I897,'Speed Bin A-B'!I1001,'Speed Bin A-B'!I1105,'Speed Bin A-B'!I1209,'Speed Bin A-B'!I1521,'Speed Bin A-B'!I1625,'Speed Bin A-B'!I1729,'Speed Bin A-B'!I1833,'Speed Bin A-B'!I1937)</f>
        <v>1</v>
      </c>
      <c r="J58" s="268">
        <f>SUM('Speed Bin A-B'!J65,'Speed Bin A-B'!J169,'Speed Bin A-B'!J273,'Speed Bin A-B'!J377,'Speed Bin A-B'!J481,'Speed Bin A-B'!J793,'Speed Bin A-B'!J897,'Speed Bin A-B'!J1001,'Speed Bin A-B'!J1105,'Speed Bin A-B'!J1209,'Speed Bin A-B'!J1521,'Speed Bin A-B'!J1625,'Speed Bin A-B'!J1729,'Speed Bin A-B'!J1833,'Speed Bin A-B'!J1937)</f>
        <v>0</v>
      </c>
      <c r="K58" s="268">
        <f>SUM('Speed Bin A-B'!K65,'Speed Bin A-B'!K169,'Speed Bin A-B'!K273,'Speed Bin A-B'!K377,'Speed Bin A-B'!K481,'Speed Bin A-B'!K793,'Speed Bin A-B'!K897,'Speed Bin A-B'!K1001,'Speed Bin A-B'!K1105,'Speed Bin A-B'!K1209,'Speed Bin A-B'!K1521,'Speed Bin A-B'!K1625,'Speed Bin A-B'!K1729,'Speed Bin A-B'!K1833,'Speed Bin A-B'!K1937)</f>
        <v>0</v>
      </c>
      <c r="L58" s="268">
        <f>SUM('Speed Bin A-B'!L65,'Speed Bin A-B'!L169,'Speed Bin A-B'!L273,'Speed Bin A-B'!L377,'Speed Bin A-B'!L481,'Speed Bin A-B'!L793,'Speed Bin A-B'!L897,'Speed Bin A-B'!L1001,'Speed Bin A-B'!L1105,'Speed Bin A-B'!L1209,'Speed Bin A-B'!L1521,'Speed Bin A-B'!L1625,'Speed Bin A-B'!L1729,'Speed Bin A-B'!L1833,'Speed Bin A-B'!L1937)</f>
        <v>1</v>
      </c>
      <c r="M58" s="268">
        <f>SUM('Speed Bin A-B'!M65,'Speed Bin A-B'!M169,'Speed Bin A-B'!M273,'Speed Bin A-B'!M377,'Speed Bin A-B'!M481,'Speed Bin A-B'!M793,'Speed Bin A-B'!M897,'Speed Bin A-B'!M1001,'Speed Bin A-B'!M1105,'Speed Bin A-B'!M1209,'Speed Bin A-B'!M1521,'Speed Bin A-B'!M1625,'Speed Bin A-B'!M1729,'Speed Bin A-B'!M1833,'Speed Bin A-B'!M1937)</f>
        <v>0</v>
      </c>
      <c r="N58" s="268">
        <f>SUM('Speed Bin A-B'!N65,'Speed Bin A-B'!N169,'Speed Bin A-B'!N273,'Speed Bin A-B'!N377,'Speed Bin A-B'!N481,'Speed Bin A-B'!N793,'Speed Bin A-B'!N897,'Speed Bin A-B'!N1001,'Speed Bin A-B'!N1105,'Speed Bin A-B'!N1209,'Speed Bin A-B'!N1521,'Speed Bin A-B'!N1625,'Speed Bin A-B'!N1729,'Speed Bin A-B'!N1833,'Speed Bin A-B'!N1937)</f>
        <v>0</v>
      </c>
      <c r="O58" s="268">
        <f>SUM('Speed Bin A-B'!O65,'Speed Bin A-B'!O169,'Speed Bin A-B'!O273,'Speed Bin A-B'!O377,'Speed Bin A-B'!O481,'Speed Bin A-B'!O793,'Speed Bin A-B'!O897,'Speed Bin A-B'!O1001,'Speed Bin A-B'!O1105,'Speed Bin A-B'!O1209,'Speed Bin A-B'!O1521,'Speed Bin A-B'!O1625,'Speed Bin A-B'!O1729,'Speed Bin A-B'!O1833,'Speed Bin A-B'!O1937)</f>
        <v>0</v>
      </c>
      <c r="P58" s="268">
        <f>SUM('Speed Bin A-B'!P65,'Speed Bin A-B'!P169,'Speed Bin A-B'!P273,'Speed Bin A-B'!P377,'Speed Bin A-B'!P481,'Speed Bin A-B'!P793,'Speed Bin A-B'!P897,'Speed Bin A-B'!P1001,'Speed Bin A-B'!P1105,'Speed Bin A-B'!P1209,'Speed Bin A-B'!P1521,'Speed Bin A-B'!P1625,'Speed Bin A-B'!P1729,'Speed Bin A-B'!P1833,'Speed Bin A-B'!P1937)</f>
        <v>0</v>
      </c>
      <c r="Q58" s="268">
        <f>SUM('Speed Bin A-B'!Q65,'Speed Bin A-B'!Q169,'Speed Bin A-B'!Q273,'Speed Bin A-B'!Q377,'Speed Bin A-B'!Q481,'Speed Bin A-B'!Q793,'Speed Bin A-B'!Q897,'Speed Bin A-B'!Q1001,'Speed Bin A-B'!Q1105,'Speed Bin A-B'!Q1209,'Speed Bin A-B'!Q1521,'Speed Bin A-B'!Q1625,'Speed Bin A-B'!Q1729,'Speed Bin A-B'!Q1833,'Speed Bin A-B'!Q1937)</f>
        <v>0</v>
      </c>
      <c r="R58" s="268">
        <f>SUM('Speed Bin A-B'!R65,'Speed Bin A-B'!R169,'Speed Bin A-B'!R273,'Speed Bin A-B'!R377,'Speed Bin A-B'!R481,'Speed Bin A-B'!R793,'Speed Bin A-B'!R897,'Speed Bin A-B'!R1001,'Speed Bin A-B'!R1105,'Speed Bin A-B'!R1209,'Speed Bin A-B'!R1521,'Speed Bin A-B'!R1625,'Speed Bin A-B'!R1729,'Speed Bin A-B'!R1833,'Speed Bin A-B'!R1937)</f>
        <v>0</v>
      </c>
      <c r="S58" s="268">
        <f>SUM('Speed Bin A-B'!S65,'Speed Bin A-B'!S169,'Speed Bin A-B'!S273,'Speed Bin A-B'!S377,'Speed Bin A-B'!S481,'Speed Bin A-B'!S793,'Speed Bin A-B'!S897,'Speed Bin A-B'!S1001,'Speed Bin A-B'!S1105,'Speed Bin A-B'!S1209,'Speed Bin A-B'!S1521,'Speed Bin A-B'!S1625,'Speed Bin A-B'!S1729,'Speed Bin A-B'!S1833,'Speed Bin A-B'!S1937)</f>
        <v>0</v>
      </c>
      <c r="T58" s="268">
        <f>SUM('Speed Bin A-B'!T65,'Speed Bin A-B'!T169,'Speed Bin A-B'!T273,'Speed Bin A-B'!T377,'Speed Bin A-B'!T481,'Speed Bin A-B'!T793,'Speed Bin A-B'!T897,'Speed Bin A-B'!T1001,'Speed Bin A-B'!T1105,'Speed Bin A-B'!T1209,'Speed Bin A-B'!T1521,'Speed Bin A-B'!T1625,'Speed Bin A-B'!T1729,'Speed Bin A-B'!T1833,'Speed Bin A-B'!T1937)</f>
        <v>0</v>
      </c>
      <c r="U58" s="268">
        <f>SUM('Speed Bin A-B'!U65,'Speed Bin A-B'!U169,'Speed Bin A-B'!U273,'Speed Bin A-B'!U377,'Speed Bin A-B'!U481,'Speed Bin A-B'!U793,'Speed Bin A-B'!U897,'Speed Bin A-B'!U1001,'Speed Bin A-B'!U1105,'Speed Bin A-B'!U1209,'Speed Bin A-B'!U1521,'Speed Bin A-B'!U1625,'Speed Bin A-B'!U1729,'Speed Bin A-B'!U1833,'Speed Bin A-B'!U1937)</f>
        <v>0</v>
      </c>
      <c r="V58" s="269">
        <f>IFERROR(AVERAGE('Speed Bin A-B'!V65,'Speed Bin A-B'!V169,'Speed Bin A-B'!V273,'Speed Bin A-B'!V377,'Speed Bin A-B'!V481,'Speed Bin A-B'!V793,'Speed Bin A-B'!V897,'Speed Bin A-B'!V1001,'Speed Bin A-B'!V1105,'Speed Bin A-B'!V1209,'Speed Bin A-B'!V1521,'Speed Bin A-B'!V1625,'Speed Bin A-B'!V1729,'Speed Bin A-B'!V1833,'Speed Bin A-B'!V1937),"-")</f>
        <v>24.76</v>
      </c>
      <c r="W58" s="269" t="str">
        <f>IFERROR(AVERAGE('Speed Bin A-B'!W65,'Speed Bin A-B'!W169,'Speed Bin A-B'!W273,'Speed Bin A-B'!W377,'Speed Bin A-B'!W481,'Speed Bin A-B'!W793,'Speed Bin A-B'!W897,'Speed Bin A-B'!W1001,'Speed Bin A-B'!W1105,'Speed Bin A-B'!W1209,'Speed Bin A-B'!W1521,'Speed Bin A-B'!W1625,'Speed Bin A-B'!W1729,'Speed Bin A-B'!W1833,'Speed Bin A-B'!W1937),"-")</f>
        <v>-</v>
      </c>
      <c r="X58" s="262"/>
      <c r="Y58" s="262"/>
    </row>
    <row r="59" spans="1:25" x14ac:dyDescent="0.25">
      <c r="A59" s="267">
        <v>0.57291666666666696</v>
      </c>
      <c r="B59" s="268">
        <f>SUM('Speed Bin A-B'!B66,'Speed Bin A-B'!B170,'Speed Bin A-B'!B274,'Speed Bin A-B'!B378,'Speed Bin A-B'!B482,'Speed Bin A-B'!B794,'Speed Bin A-B'!B898,'Speed Bin A-B'!B1002,'Speed Bin A-B'!B1106,'Speed Bin A-B'!B1210,'Speed Bin A-B'!B1522,'Speed Bin A-B'!B1626,'Speed Bin A-B'!B1730,'Speed Bin A-B'!B1834,'Speed Bin A-B'!B1938)</f>
        <v>27</v>
      </c>
      <c r="C59" s="268">
        <f>SUM('Speed Bin A-B'!C66,'Speed Bin A-B'!C170,'Speed Bin A-B'!C274,'Speed Bin A-B'!C378,'Speed Bin A-B'!C482,'Speed Bin A-B'!C794,'Speed Bin A-B'!C898,'Speed Bin A-B'!C1002,'Speed Bin A-B'!C1106,'Speed Bin A-B'!C1210,'Speed Bin A-B'!C1522,'Speed Bin A-B'!C1626,'Speed Bin A-B'!C1730,'Speed Bin A-B'!C1834,'Speed Bin A-B'!C1938)</f>
        <v>0</v>
      </c>
      <c r="D59" s="268">
        <f>SUM('Speed Bin A-B'!D66,'Speed Bin A-B'!D170,'Speed Bin A-B'!D274,'Speed Bin A-B'!D378,'Speed Bin A-B'!D482,'Speed Bin A-B'!D794,'Speed Bin A-B'!D898,'Speed Bin A-B'!D1002,'Speed Bin A-B'!D1106,'Speed Bin A-B'!D1210,'Speed Bin A-B'!D1522,'Speed Bin A-B'!D1626,'Speed Bin A-B'!D1730,'Speed Bin A-B'!D1834,'Speed Bin A-B'!D1938)</f>
        <v>0</v>
      </c>
      <c r="E59" s="268">
        <f>SUM('Speed Bin A-B'!E66,'Speed Bin A-B'!E170,'Speed Bin A-B'!E274,'Speed Bin A-B'!E378,'Speed Bin A-B'!E482,'Speed Bin A-B'!E794,'Speed Bin A-B'!E898,'Speed Bin A-B'!E1002,'Speed Bin A-B'!E1106,'Speed Bin A-B'!E1210,'Speed Bin A-B'!E1522,'Speed Bin A-B'!E1626,'Speed Bin A-B'!E1730,'Speed Bin A-B'!E1834,'Speed Bin A-B'!E1938)</f>
        <v>6</v>
      </c>
      <c r="F59" s="268">
        <f>SUM('Speed Bin A-B'!F66,'Speed Bin A-B'!F170,'Speed Bin A-B'!F274,'Speed Bin A-B'!F378,'Speed Bin A-B'!F482,'Speed Bin A-B'!F794,'Speed Bin A-B'!F898,'Speed Bin A-B'!F1002,'Speed Bin A-B'!F1106,'Speed Bin A-B'!F1210,'Speed Bin A-B'!F1522,'Speed Bin A-B'!F1626,'Speed Bin A-B'!F1730,'Speed Bin A-B'!F1834,'Speed Bin A-B'!F1938)</f>
        <v>8</v>
      </c>
      <c r="G59" s="268">
        <f>SUM('Speed Bin A-B'!G66,'Speed Bin A-B'!G170,'Speed Bin A-B'!G274,'Speed Bin A-B'!G378,'Speed Bin A-B'!G482,'Speed Bin A-B'!G794,'Speed Bin A-B'!G898,'Speed Bin A-B'!G1002,'Speed Bin A-B'!G1106,'Speed Bin A-B'!G1210,'Speed Bin A-B'!G1522,'Speed Bin A-B'!G1626,'Speed Bin A-B'!G1730,'Speed Bin A-B'!G1834,'Speed Bin A-B'!G1938)</f>
        <v>6</v>
      </c>
      <c r="H59" s="268">
        <f>SUM('Speed Bin A-B'!H66,'Speed Bin A-B'!H170,'Speed Bin A-B'!H274,'Speed Bin A-B'!H378,'Speed Bin A-B'!H482,'Speed Bin A-B'!H794,'Speed Bin A-B'!H898,'Speed Bin A-B'!H1002,'Speed Bin A-B'!H1106,'Speed Bin A-B'!H1210,'Speed Bin A-B'!H1522,'Speed Bin A-B'!H1626,'Speed Bin A-B'!H1730,'Speed Bin A-B'!H1834,'Speed Bin A-B'!H1938)</f>
        <v>5</v>
      </c>
      <c r="I59" s="268">
        <f>SUM('Speed Bin A-B'!I66,'Speed Bin A-B'!I170,'Speed Bin A-B'!I274,'Speed Bin A-B'!I378,'Speed Bin A-B'!I482,'Speed Bin A-B'!I794,'Speed Bin A-B'!I898,'Speed Bin A-B'!I1002,'Speed Bin A-B'!I1106,'Speed Bin A-B'!I1210,'Speed Bin A-B'!I1522,'Speed Bin A-B'!I1626,'Speed Bin A-B'!I1730,'Speed Bin A-B'!I1834,'Speed Bin A-B'!I1938)</f>
        <v>1</v>
      </c>
      <c r="J59" s="268">
        <f>SUM('Speed Bin A-B'!J66,'Speed Bin A-B'!J170,'Speed Bin A-B'!J274,'Speed Bin A-B'!J378,'Speed Bin A-B'!J482,'Speed Bin A-B'!J794,'Speed Bin A-B'!J898,'Speed Bin A-B'!J1002,'Speed Bin A-B'!J1106,'Speed Bin A-B'!J1210,'Speed Bin A-B'!J1522,'Speed Bin A-B'!J1626,'Speed Bin A-B'!J1730,'Speed Bin A-B'!J1834,'Speed Bin A-B'!J1938)</f>
        <v>1</v>
      </c>
      <c r="K59" s="268">
        <f>SUM('Speed Bin A-B'!K66,'Speed Bin A-B'!K170,'Speed Bin A-B'!K274,'Speed Bin A-B'!K378,'Speed Bin A-B'!K482,'Speed Bin A-B'!K794,'Speed Bin A-B'!K898,'Speed Bin A-B'!K1002,'Speed Bin A-B'!K1106,'Speed Bin A-B'!K1210,'Speed Bin A-B'!K1522,'Speed Bin A-B'!K1626,'Speed Bin A-B'!K1730,'Speed Bin A-B'!K1834,'Speed Bin A-B'!K1938)</f>
        <v>0</v>
      </c>
      <c r="L59" s="268">
        <f>SUM('Speed Bin A-B'!L66,'Speed Bin A-B'!L170,'Speed Bin A-B'!L274,'Speed Bin A-B'!L378,'Speed Bin A-B'!L482,'Speed Bin A-B'!L794,'Speed Bin A-B'!L898,'Speed Bin A-B'!L1002,'Speed Bin A-B'!L1106,'Speed Bin A-B'!L1210,'Speed Bin A-B'!L1522,'Speed Bin A-B'!L1626,'Speed Bin A-B'!L1730,'Speed Bin A-B'!L1834,'Speed Bin A-B'!L1938)</f>
        <v>0</v>
      </c>
      <c r="M59" s="268">
        <f>SUM('Speed Bin A-B'!M66,'Speed Bin A-B'!M170,'Speed Bin A-B'!M274,'Speed Bin A-B'!M378,'Speed Bin A-B'!M482,'Speed Bin A-B'!M794,'Speed Bin A-B'!M898,'Speed Bin A-B'!M1002,'Speed Bin A-B'!M1106,'Speed Bin A-B'!M1210,'Speed Bin A-B'!M1522,'Speed Bin A-B'!M1626,'Speed Bin A-B'!M1730,'Speed Bin A-B'!M1834,'Speed Bin A-B'!M1938)</f>
        <v>0</v>
      </c>
      <c r="N59" s="268">
        <f>SUM('Speed Bin A-B'!N66,'Speed Bin A-B'!N170,'Speed Bin A-B'!N274,'Speed Bin A-B'!N378,'Speed Bin A-B'!N482,'Speed Bin A-B'!N794,'Speed Bin A-B'!N898,'Speed Bin A-B'!N1002,'Speed Bin A-B'!N1106,'Speed Bin A-B'!N1210,'Speed Bin A-B'!N1522,'Speed Bin A-B'!N1626,'Speed Bin A-B'!N1730,'Speed Bin A-B'!N1834,'Speed Bin A-B'!N1938)</f>
        <v>0</v>
      </c>
      <c r="O59" s="268">
        <f>SUM('Speed Bin A-B'!O66,'Speed Bin A-B'!O170,'Speed Bin A-B'!O274,'Speed Bin A-B'!O378,'Speed Bin A-B'!O482,'Speed Bin A-B'!O794,'Speed Bin A-B'!O898,'Speed Bin A-B'!O1002,'Speed Bin A-B'!O1106,'Speed Bin A-B'!O1210,'Speed Bin A-B'!O1522,'Speed Bin A-B'!O1626,'Speed Bin A-B'!O1730,'Speed Bin A-B'!O1834,'Speed Bin A-B'!O1938)</f>
        <v>0</v>
      </c>
      <c r="P59" s="268">
        <f>SUM('Speed Bin A-B'!P66,'Speed Bin A-B'!P170,'Speed Bin A-B'!P274,'Speed Bin A-B'!P378,'Speed Bin A-B'!P482,'Speed Bin A-B'!P794,'Speed Bin A-B'!P898,'Speed Bin A-B'!P1002,'Speed Bin A-B'!P1106,'Speed Bin A-B'!P1210,'Speed Bin A-B'!P1522,'Speed Bin A-B'!P1626,'Speed Bin A-B'!P1730,'Speed Bin A-B'!P1834,'Speed Bin A-B'!P1938)</f>
        <v>0</v>
      </c>
      <c r="Q59" s="268">
        <f>SUM('Speed Bin A-B'!Q66,'Speed Bin A-B'!Q170,'Speed Bin A-B'!Q274,'Speed Bin A-B'!Q378,'Speed Bin A-B'!Q482,'Speed Bin A-B'!Q794,'Speed Bin A-B'!Q898,'Speed Bin A-B'!Q1002,'Speed Bin A-B'!Q1106,'Speed Bin A-B'!Q1210,'Speed Bin A-B'!Q1522,'Speed Bin A-B'!Q1626,'Speed Bin A-B'!Q1730,'Speed Bin A-B'!Q1834,'Speed Bin A-B'!Q1938)</f>
        <v>0</v>
      </c>
      <c r="R59" s="268">
        <f>SUM('Speed Bin A-B'!R66,'Speed Bin A-B'!R170,'Speed Bin A-B'!R274,'Speed Bin A-B'!R378,'Speed Bin A-B'!R482,'Speed Bin A-B'!R794,'Speed Bin A-B'!R898,'Speed Bin A-B'!R1002,'Speed Bin A-B'!R1106,'Speed Bin A-B'!R1210,'Speed Bin A-B'!R1522,'Speed Bin A-B'!R1626,'Speed Bin A-B'!R1730,'Speed Bin A-B'!R1834,'Speed Bin A-B'!R1938)</f>
        <v>0</v>
      </c>
      <c r="S59" s="268">
        <f>SUM('Speed Bin A-B'!S66,'Speed Bin A-B'!S170,'Speed Bin A-B'!S274,'Speed Bin A-B'!S378,'Speed Bin A-B'!S482,'Speed Bin A-B'!S794,'Speed Bin A-B'!S898,'Speed Bin A-B'!S1002,'Speed Bin A-B'!S1106,'Speed Bin A-B'!S1210,'Speed Bin A-B'!S1522,'Speed Bin A-B'!S1626,'Speed Bin A-B'!S1730,'Speed Bin A-B'!S1834,'Speed Bin A-B'!S1938)</f>
        <v>0</v>
      </c>
      <c r="T59" s="268">
        <f>SUM('Speed Bin A-B'!T66,'Speed Bin A-B'!T170,'Speed Bin A-B'!T274,'Speed Bin A-B'!T378,'Speed Bin A-B'!T482,'Speed Bin A-B'!T794,'Speed Bin A-B'!T898,'Speed Bin A-B'!T1002,'Speed Bin A-B'!T1106,'Speed Bin A-B'!T1210,'Speed Bin A-B'!T1522,'Speed Bin A-B'!T1626,'Speed Bin A-B'!T1730,'Speed Bin A-B'!T1834,'Speed Bin A-B'!T1938)</f>
        <v>0</v>
      </c>
      <c r="U59" s="268">
        <f>SUM('Speed Bin A-B'!U66,'Speed Bin A-B'!U170,'Speed Bin A-B'!U274,'Speed Bin A-B'!U378,'Speed Bin A-B'!U482,'Speed Bin A-B'!U794,'Speed Bin A-B'!U898,'Speed Bin A-B'!U1002,'Speed Bin A-B'!U1106,'Speed Bin A-B'!U1210,'Speed Bin A-B'!U1522,'Speed Bin A-B'!U1626,'Speed Bin A-B'!U1730,'Speed Bin A-B'!U1834,'Speed Bin A-B'!U1938)</f>
        <v>0</v>
      </c>
      <c r="V59" s="269">
        <f>IFERROR(AVERAGE('Speed Bin A-B'!V66,'Speed Bin A-B'!V170,'Speed Bin A-B'!V274,'Speed Bin A-B'!V378,'Speed Bin A-B'!V482,'Speed Bin A-B'!V794,'Speed Bin A-B'!V898,'Speed Bin A-B'!V1002,'Speed Bin A-B'!V1106,'Speed Bin A-B'!V1210,'Speed Bin A-B'!V1522,'Speed Bin A-B'!V1626,'Speed Bin A-B'!V1730,'Speed Bin A-B'!V1834,'Speed Bin A-B'!V1938),"-")</f>
        <v>25.580000000000002</v>
      </c>
      <c r="W59" s="269">
        <f>IFERROR(AVERAGE('Speed Bin A-B'!W66,'Speed Bin A-B'!W170,'Speed Bin A-B'!W274,'Speed Bin A-B'!W378,'Speed Bin A-B'!W482,'Speed Bin A-B'!W794,'Speed Bin A-B'!W898,'Speed Bin A-B'!W1002,'Speed Bin A-B'!W1106,'Speed Bin A-B'!W1210,'Speed Bin A-B'!W1522,'Speed Bin A-B'!W1626,'Speed Bin A-B'!W1730,'Speed Bin A-B'!W1834,'Speed Bin A-B'!W1938),"-")</f>
        <v>25.7</v>
      </c>
      <c r="X59" s="262"/>
      <c r="Y59" s="262"/>
    </row>
    <row r="60" spans="1:25" x14ac:dyDescent="0.25">
      <c r="A60" s="267">
        <v>0.58333333333333304</v>
      </c>
      <c r="B60" s="268">
        <f>SUM('Speed Bin A-B'!B67,'Speed Bin A-B'!B171,'Speed Bin A-B'!B275,'Speed Bin A-B'!B379,'Speed Bin A-B'!B483,'Speed Bin A-B'!B795,'Speed Bin A-B'!B899,'Speed Bin A-B'!B1003,'Speed Bin A-B'!B1107,'Speed Bin A-B'!B1211,'Speed Bin A-B'!B1523,'Speed Bin A-B'!B1627,'Speed Bin A-B'!B1731,'Speed Bin A-B'!B1835,'Speed Bin A-B'!B1939)</f>
        <v>26</v>
      </c>
      <c r="C60" s="268">
        <f>SUM('Speed Bin A-B'!C67,'Speed Bin A-B'!C171,'Speed Bin A-B'!C275,'Speed Bin A-B'!C379,'Speed Bin A-B'!C483,'Speed Bin A-B'!C795,'Speed Bin A-B'!C899,'Speed Bin A-B'!C1003,'Speed Bin A-B'!C1107,'Speed Bin A-B'!C1211,'Speed Bin A-B'!C1523,'Speed Bin A-B'!C1627,'Speed Bin A-B'!C1731,'Speed Bin A-B'!C1835,'Speed Bin A-B'!C1939)</f>
        <v>0</v>
      </c>
      <c r="D60" s="268">
        <f>SUM('Speed Bin A-B'!D67,'Speed Bin A-B'!D171,'Speed Bin A-B'!D275,'Speed Bin A-B'!D379,'Speed Bin A-B'!D483,'Speed Bin A-B'!D795,'Speed Bin A-B'!D899,'Speed Bin A-B'!D1003,'Speed Bin A-B'!D1107,'Speed Bin A-B'!D1211,'Speed Bin A-B'!D1523,'Speed Bin A-B'!D1627,'Speed Bin A-B'!D1731,'Speed Bin A-B'!D1835,'Speed Bin A-B'!D1939)</f>
        <v>3</v>
      </c>
      <c r="E60" s="268">
        <f>SUM('Speed Bin A-B'!E67,'Speed Bin A-B'!E171,'Speed Bin A-B'!E275,'Speed Bin A-B'!E379,'Speed Bin A-B'!E483,'Speed Bin A-B'!E795,'Speed Bin A-B'!E899,'Speed Bin A-B'!E1003,'Speed Bin A-B'!E1107,'Speed Bin A-B'!E1211,'Speed Bin A-B'!E1523,'Speed Bin A-B'!E1627,'Speed Bin A-B'!E1731,'Speed Bin A-B'!E1835,'Speed Bin A-B'!E1939)</f>
        <v>4</v>
      </c>
      <c r="F60" s="268">
        <f>SUM('Speed Bin A-B'!F67,'Speed Bin A-B'!F171,'Speed Bin A-B'!F275,'Speed Bin A-B'!F379,'Speed Bin A-B'!F483,'Speed Bin A-B'!F795,'Speed Bin A-B'!F899,'Speed Bin A-B'!F1003,'Speed Bin A-B'!F1107,'Speed Bin A-B'!F1211,'Speed Bin A-B'!F1523,'Speed Bin A-B'!F1627,'Speed Bin A-B'!F1731,'Speed Bin A-B'!F1835,'Speed Bin A-B'!F1939)</f>
        <v>5</v>
      </c>
      <c r="G60" s="268">
        <f>SUM('Speed Bin A-B'!G67,'Speed Bin A-B'!G171,'Speed Bin A-B'!G275,'Speed Bin A-B'!G379,'Speed Bin A-B'!G483,'Speed Bin A-B'!G795,'Speed Bin A-B'!G899,'Speed Bin A-B'!G1003,'Speed Bin A-B'!G1107,'Speed Bin A-B'!G1211,'Speed Bin A-B'!G1523,'Speed Bin A-B'!G1627,'Speed Bin A-B'!G1731,'Speed Bin A-B'!G1835,'Speed Bin A-B'!G1939)</f>
        <v>8</v>
      </c>
      <c r="H60" s="268">
        <f>SUM('Speed Bin A-B'!H67,'Speed Bin A-B'!H171,'Speed Bin A-B'!H275,'Speed Bin A-B'!H379,'Speed Bin A-B'!H483,'Speed Bin A-B'!H795,'Speed Bin A-B'!H899,'Speed Bin A-B'!H1003,'Speed Bin A-B'!H1107,'Speed Bin A-B'!H1211,'Speed Bin A-B'!H1523,'Speed Bin A-B'!H1627,'Speed Bin A-B'!H1731,'Speed Bin A-B'!H1835,'Speed Bin A-B'!H1939)</f>
        <v>4</v>
      </c>
      <c r="I60" s="268">
        <f>SUM('Speed Bin A-B'!I67,'Speed Bin A-B'!I171,'Speed Bin A-B'!I275,'Speed Bin A-B'!I379,'Speed Bin A-B'!I483,'Speed Bin A-B'!I795,'Speed Bin A-B'!I899,'Speed Bin A-B'!I1003,'Speed Bin A-B'!I1107,'Speed Bin A-B'!I1211,'Speed Bin A-B'!I1523,'Speed Bin A-B'!I1627,'Speed Bin A-B'!I1731,'Speed Bin A-B'!I1835,'Speed Bin A-B'!I1939)</f>
        <v>2</v>
      </c>
      <c r="J60" s="268">
        <f>SUM('Speed Bin A-B'!J67,'Speed Bin A-B'!J171,'Speed Bin A-B'!J275,'Speed Bin A-B'!J379,'Speed Bin A-B'!J483,'Speed Bin A-B'!J795,'Speed Bin A-B'!J899,'Speed Bin A-B'!J1003,'Speed Bin A-B'!J1107,'Speed Bin A-B'!J1211,'Speed Bin A-B'!J1523,'Speed Bin A-B'!J1627,'Speed Bin A-B'!J1731,'Speed Bin A-B'!J1835,'Speed Bin A-B'!J1939)</f>
        <v>0</v>
      </c>
      <c r="K60" s="268">
        <f>SUM('Speed Bin A-B'!K67,'Speed Bin A-B'!K171,'Speed Bin A-B'!K275,'Speed Bin A-B'!K379,'Speed Bin A-B'!K483,'Speed Bin A-B'!K795,'Speed Bin A-B'!K899,'Speed Bin A-B'!K1003,'Speed Bin A-B'!K1107,'Speed Bin A-B'!K1211,'Speed Bin A-B'!K1523,'Speed Bin A-B'!K1627,'Speed Bin A-B'!K1731,'Speed Bin A-B'!K1835,'Speed Bin A-B'!K1939)</f>
        <v>0</v>
      </c>
      <c r="L60" s="268">
        <f>SUM('Speed Bin A-B'!L67,'Speed Bin A-B'!L171,'Speed Bin A-B'!L275,'Speed Bin A-B'!L379,'Speed Bin A-B'!L483,'Speed Bin A-B'!L795,'Speed Bin A-B'!L899,'Speed Bin A-B'!L1003,'Speed Bin A-B'!L1107,'Speed Bin A-B'!L1211,'Speed Bin A-B'!L1523,'Speed Bin A-B'!L1627,'Speed Bin A-B'!L1731,'Speed Bin A-B'!L1835,'Speed Bin A-B'!L1939)</f>
        <v>0</v>
      </c>
      <c r="M60" s="268">
        <f>SUM('Speed Bin A-B'!M67,'Speed Bin A-B'!M171,'Speed Bin A-B'!M275,'Speed Bin A-B'!M379,'Speed Bin A-B'!M483,'Speed Bin A-B'!M795,'Speed Bin A-B'!M899,'Speed Bin A-B'!M1003,'Speed Bin A-B'!M1107,'Speed Bin A-B'!M1211,'Speed Bin A-B'!M1523,'Speed Bin A-B'!M1627,'Speed Bin A-B'!M1731,'Speed Bin A-B'!M1835,'Speed Bin A-B'!M1939)</f>
        <v>0</v>
      </c>
      <c r="N60" s="268">
        <f>SUM('Speed Bin A-B'!N67,'Speed Bin A-B'!N171,'Speed Bin A-B'!N275,'Speed Bin A-B'!N379,'Speed Bin A-B'!N483,'Speed Bin A-B'!N795,'Speed Bin A-B'!N899,'Speed Bin A-B'!N1003,'Speed Bin A-B'!N1107,'Speed Bin A-B'!N1211,'Speed Bin A-B'!N1523,'Speed Bin A-B'!N1627,'Speed Bin A-B'!N1731,'Speed Bin A-B'!N1835,'Speed Bin A-B'!N1939)</f>
        <v>0</v>
      </c>
      <c r="O60" s="268">
        <f>SUM('Speed Bin A-B'!O67,'Speed Bin A-B'!O171,'Speed Bin A-B'!O275,'Speed Bin A-B'!O379,'Speed Bin A-B'!O483,'Speed Bin A-B'!O795,'Speed Bin A-B'!O899,'Speed Bin A-B'!O1003,'Speed Bin A-B'!O1107,'Speed Bin A-B'!O1211,'Speed Bin A-B'!O1523,'Speed Bin A-B'!O1627,'Speed Bin A-B'!O1731,'Speed Bin A-B'!O1835,'Speed Bin A-B'!O1939)</f>
        <v>0</v>
      </c>
      <c r="P60" s="268">
        <f>SUM('Speed Bin A-B'!P67,'Speed Bin A-B'!P171,'Speed Bin A-B'!P275,'Speed Bin A-B'!P379,'Speed Bin A-B'!P483,'Speed Bin A-B'!P795,'Speed Bin A-B'!P899,'Speed Bin A-B'!P1003,'Speed Bin A-B'!P1107,'Speed Bin A-B'!P1211,'Speed Bin A-B'!P1523,'Speed Bin A-B'!P1627,'Speed Bin A-B'!P1731,'Speed Bin A-B'!P1835,'Speed Bin A-B'!P1939)</f>
        <v>0</v>
      </c>
      <c r="Q60" s="268">
        <f>SUM('Speed Bin A-B'!Q67,'Speed Bin A-B'!Q171,'Speed Bin A-B'!Q275,'Speed Bin A-B'!Q379,'Speed Bin A-B'!Q483,'Speed Bin A-B'!Q795,'Speed Bin A-B'!Q899,'Speed Bin A-B'!Q1003,'Speed Bin A-B'!Q1107,'Speed Bin A-B'!Q1211,'Speed Bin A-B'!Q1523,'Speed Bin A-B'!Q1627,'Speed Bin A-B'!Q1731,'Speed Bin A-B'!Q1835,'Speed Bin A-B'!Q1939)</f>
        <v>0</v>
      </c>
      <c r="R60" s="268">
        <f>SUM('Speed Bin A-B'!R67,'Speed Bin A-B'!R171,'Speed Bin A-B'!R275,'Speed Bin A-B'!R379,'Speed Bin A-B'!R483,'Speed Bin A-B'!R795,'Speed Bin A-B'!R899,'Speed Bin A-B'!R1003,'Speed Bin A-B'!R1107,'Speed Bin A-B'!R1211,'Speed Bin A-B'!R1523,'Speed Bin A-B'!R1627,'Speed Bin A-B'!R1731,'Speed Bin A-B'!R1835,'Speed Bin A-B'!R1939)</f>
        <v>0</v>
      </c>
      <c r="S60" s="268">
        <f>SUM('Speed Bin A-B'!S67,'Speed Bin A-B'!S171,'Speed Bin A-B'!S275,'Speed Bin A-B'!S379,'Speed Bin A-B'!S483,'Speed Bin A-B'!S795,'Speed Bin A-B'!S899,'Speed Bin A-B'!S1003,'Speed Bin A-B'!S1107,'Speed Bin A-B'!S1211,'Speed Bin A-B'!S1523,'Speed Bin A-B'!S1627,'Speed Bin A-B'!S1731,'Speed Bin A-B'!S1835,'Speed Bin A-B'!S1939)</f>
        <v>0</v>
      </c>
      <c r="T60" s="268">
        <f>SUM('Speed Bin A-B'!T67,'Speed Bin A-B'!T171,'Speed Bin A-B'!T275,'Speed Bin A-B'!T379,'Speed Bin A-B'!T483,'Speed Bin A-B'!T795,'Speed Bin A-B'!T899,'Speed Bin A-B'!T1003,'Speed Bin A-B'!T1107,'Speed Bin A-B'!T1211,'Speed Bin A-B'!T1523,'Speed Bin A-B'!T1627,'Speed Bin A-B'!T1731,'Speed Bin A-B'!T1835,'Speed Bin A-B'!T1939)</f>
        <v>0</v>
      </c>
      <c r="U60" s="268">
        <f>SUM('Speed Bin A-B'!U67,'Speed Bin A-B'!U171,'Speed Bin A-B'!U275,'Speed Bin A-B'!U379,'Speed Bin A-B'!U483,'Speed Bin A-B'!U795,'Speed Bin A-B'!U899,'Speed Bin A-B'!U1003,'Speed Bin A-B'!U1107,'Speed Bin A-B'!U1211,'Speed Bin A-B'!U1523,'Speed Bin A-B'!U1627,'Speed Bin A-B'!U1731,'Speed Bin A-B'!U1835,'Speed Bin A-B'!U1939)</f>
        <v>0</v>
      </c>
      <c r="V60" s="269">
        <f>IFERROR(AVERAGE('Speed Bin A-B'!V67,'Speed Bin A-B'!V171,'Speed Bin A-B'!V275,'Speed Bin A-B'!V379,'Speed Bin A-B'!V483,'Speed Bin A-B'!V795,'Speed Bin A-B'!V899,'Speed Bin A-B'!V1003,'Speed Bin A-B'!V1107,'Speed Bin A-B'!V1211,'Speed Bin A-B'!V1523,'Speed Bin A-B'!V1627,'Speed Bin A-B'!V1731,'Speed Bin A-B'!V1835,'Speed Bin A-B'!V1939),"-")</f>
        <v>22.119999999999997</v>
      </c>
      <c r="W60" s="269" t="str">
        <f>IFERROR(AVERAGE('Speed Bin A-B'!W67,'Speed Bin A-B'!W171,'Speed Bin A-B'!W275,'Speed Bin A-B'!W379,'Speed Bin A-B'!W483,'Speed Bin A-B'!W795,'Speed Bin A-B'!W899,'Speed Bin A-B'!W1003,'Speed Bin A-B'!W1107,'Speed Bin A-B'!W1211,'Speed Bin A-B'!W1523,'Speed Bin A-B'!W1627,'Speed Bin A-B'!W1731,'Speed Bin A-B'!W1835,'Speed Bin A-B'!W1939),"-")</f>
        <v>-</v>
      </c>
      <c r="X60" s="262"/>
      <c r="Y60" s="262"/>
    </row>
    <row r="61" spans="1:25" x14ac:dyDescent="0.25">
      <c r="A61" s="267">
        <v>0.59375</v>
      </c>
      <c r="B61" s="268">
        <f>SUM('Speed Bin A-B'!B68,'Speed Bin A-B'!B172,'Speed Bin A-B'!B276,'Speed Bin A-B'!B380,'Speed Bin A-B'!B484,'Speed Bin A-B'!B796,'Speed Bin A-B'!B900,'Speed Bin A-B'!B1004,'Speed Bin A-B'!B1108,'Speed Bin A-B'!B1212,'Speed Bin A-B'!B1524,'Speed Bin A-B'!B1628,'Speed Bin A-B'!B1732,'Speed Bin A-B'!B1836,'Speed Bin A-B'!B1940)</f>
        <v>33</v>
      </c>
      <c r="C61" s="268">
        <f>SUM('Speed Bin A-B'!C68,'Speed Bin A-B'!C172,'Speed Bin A-B'!C276,'Speed Bin A-B'!C380,'Speed Bin A-B'!C484,'Speed Bin A-B'!C796,'Speed Bin A-B'!C900,'Speed Bin A-B'!C1004,'Speed Bin A-B'!C1108,'Speed Bin A-B'!C1212,'Speed Bin A-B'!C1524,'Speed Bin A-B'!C1628,'Speed Bin A-B'!C1732,'Speed Bin A-B'!C1836,'Speed Bin A-B'!C1940)</f>
        <v>1</v>
      </c>
      <c r="D61" s="268">
        <f>SUM('Speed Bin A-B'!D68,'Speed Bin A-B'!D172,'Speed Bin A-B'!D276,'Speed Bin A-B'!D380,'Speed Bin A-B'!D484,'Speed Bin A-B'!D796,'Speed Bin A-B'!D900,'Speed Bin A-B'!D1004,'Speed Bin A-B'!D1108,'Speed Bin A-B'!D1212,'Speed Bin A-B'!D1524,'Speed Bin A-B'!D1628,'Speed Bin A-B'!D1732,'Speed Bin A-B'!D1836,'Speed Bin A-B'!D1940)</f>
        <v>3</v>
      </c>
      <c r="E61" s="268">
        <f>SUM('Speed Bin A-B'!E68,'Speed Bin A-B'!E172,'Speed Bin A-B'!E276,'Speed Bin A-B'!E380,'Speed Bin A-B'!E484,'Speed Bin A-B'!E796,'Speed Bin A-B'!E900,'Speed Bin A-B'!E1004,'Speed Bin A-B'!E1108,'Speed Bin A-B'!E1212,'Speed Bin A-B'!E1524,'Speed Bin A-B'!E1628,'Speed Bin A-B'!E1732,'Speed Bin A-B'!E1836,'Speed Bin A-B'!E1940)</f>
        <v>4</v>
      </c>
      <c r="F61" s="268">
        <f>SUM('Speed Bin A-B'!F68,'Speed Bin A-B'!F172,'Speed Bin A-B'!F276,'Speed Bin A-B'!F380,'Speed Bin A-B'!F484,'Speed Bin A-B'!F796,'Speed Bin A-B'!F900,'Speed Bin A-B'!F1004,'Speed Bin A-B'!F1108,'Speed Bin A-B'!F1212,'Speed Bin A-B'!F1524,'Speed Bin A-B'!F1628,'Speed Bin A-B'!F1732,'Speed Bin A-B'!F1836,'Speed Bin A-B'!F1940)</f>
        <v>10</v>
      </c>
      <c r="G61" s="268">
        <f>SUM('Speed Bin A-B'!G68,'Speed Bin A-B'!G172,'Speed Bin A-B'!G276,'Speed Bin A-B'!G380,'Speed Bin A-B'!G484,'Speed Bin A-B'!G796,'Speed Bin A-B'!G900,'Speed Bin A-B'!G1004,'Speed Bin A-B'!G1108,'Speed Bin A-B'!G1212,'Speed Bin A-B'!G1524,'Speed Bin A-B'!G1628,'Speed Bin A-B'!G1732,'Speed Bin A-B'!G1836,'Speed Bin A-B'!G1940)</f>
        <v>5</v>
      </c>
      <c r="H61" s="268">
        <f>SUM('Speed Bin A-B'!H68,'Speed Bin A-B'!H172,'Speed Bin A-B'!H276,'Speed Bin A-B'!H380,'Speed Bin A-B'!H484,'Speed Bin A-B'!H796,'Speed Bin A-B'!H900,'Speed Bin A-B'!H1004,'Speed Bin A-B'!H1108,'Speed Bin A-B'!H1212,'Speed Bin A-B'!H1524,'Speed Bin A-B'!H1628,'Speed Bin A-B'!H1732,'Speed Bin A-B'!H1836,'Speed Bin A-B'!H1940)</f>
        <v>5</v>
      </c>
      <c r="I61" s="268">
        <f>SUM('Speed Bin A-B'!I68,'Speed Bin A-B'!I172,'Speed Bin A-B'!I276,'Speed Bin A-B'!I380,'Speed Bin A-B'!I484,'Speed Bin A-B'!I796,'Speed Bin A-B'!I900,'Speed Bin A-B'!I1004,'Speed Bin A-B'!I1108,'Speed Bin A-B'!I1212,'Speed Bin A-B'!I1524,'Speed Bin A-B'!I1628,'Speed Bin A-B'!I1732,'Speed Bin A-B'!I1836,'Speed Bin A-B'!I1940)</f>
        <v>4</v>
      </c>
      <c r="J61" s="268">
        <f>SUM('Speed Bin A-B'!J68,'Speed Bin A-B'!J172,'Speed Bin A-B'!J276,'Speed Bin A-B'!J380,'Speed Bin A-B'!J484,'Speed Bin A-B'!J796,'Speed Bin A-B'!J900,'Speed Bin A-B'!J1004,'Speed Bin A-B'!J1108,'Speed Bin A-B'!J1212,'Speed Bin A-B'!J1524,'Speed Bin A-B'!J1628,'Speed Bin A-B'!J1732,'Speed Bin A-B'!J1836,'Speed Bin A-B'!J1940)</f>
        <v>1</v>
      </c>
      <c r="K61" s="268">
        <f>SUM('Speed Bin A-B'!K68,'Speed Bin A-B'!K172,'Speed Bin A-B'!K276,'Speed Bin A-B'!K380,'Speed Bin A-B'!K484,'Speed Bin A-B'!K796,'Speed Bin A-B'!K900,'Speed Bin A-B'!K1004,'Speed Bin A-B'!K1108,'Speed Bin A-B'!K1212,'Speed Bin A-B'!K1524,'Speed Bin A-B'!K1628,'Speed Bin A-B'!K1732,'Speed Bin A-B'!K1836,'Speed Bin A-B'!K1940)</f>
        <v>0</v>
      </c>
      <c r="L61" s="268">
        <f>SUM('Speed Bin A-B'!L68,'Speed Bin A-B'!L172,'Speed Bin A-B'!L276,'Speed Bin A-B'!L380,'Speed Bin A-B'!L484,'Speed Bin A-B'!L796,'Speed Bin A-B'!L900,'Speed Bin A-B'!L1004,'Speed Bin A-B'!L1108,'Speed Bin A-B'!L1212,'Speed Bin A-B'!L1524,'Speed Bin A-B'!L1628,'Speed Bin A-B'!L1732,'Speed Bin A-B'!L1836,'Speed Bin A-B'!L1940)</f>
        <v>0</v>
      </c>
      <c r="M61" s="268">
        <f>SUM('Speed Bin A-B'!M68,'Speed Bin A-B'!M172,'Speed Bin A-B'!M276,'Speed Bin A-B'!M380,'Speed Bin A-B'!M484,'Speed Bin A-B'!M796,'Speed Bin A-B'!M900,'Speed Bin A-B'!M1004,'Speed Bin A-B'!M1108,'Speed Bin A-B'!M1212,'Speed Bin A-B'!M1524,'Speed Bin A-B'!M1628,'Speed Bin A-B'!M1732,'Speed Bin A-B'!M1836,'Speed Bin A-B'!M1940)</f>
        <v>0</v>
      </c>
      <c r="N61" s="268">
        <f>SUM('Speed Bin A-B'!N68,'Speed Bin A-B'!N172,'Speed Bin A-B'!N276,'Speed Bin A-B'!N380,'Speed Bin A-B'!N484,'Speed Bin A-B'!N796,'Speed Bin A-B'!N900,'Speed Bin A-B'!N1004,'Speed Bin A-B'!N1108,'Speed Bin A-B'!N1212,'Speed Bin A-B'!N1524,'Speed Bin A-B'!N1628,'Speed Bin A-B'!N1732,'Speed Bin A-B'!N1836,'Speed Bin A-B'!N1940)</f>
        <v>0</v>
      </c>
      <c r="O61" s="268">
        <f>SUM('Speed Bin A-B'!O68,'Speed Bin A-B'!O172,'Speed Bin A-B'!O276,'Speed Bin A-B'!O380,'Speed Bin A-B'!O484,'Speed Bin A-B'!O796,'Speed Bin A-B'!O900,'Speed Bin A-B'!O1004,'Speed Bin A-B'!O1108,'Speed Bin A-B'!O1212,'Speed Bin A-B'!O1524,'Speed Bin A-B'!O1628,'Speed Bin A-B'!O1732,'Speed Bin A-B'!O1836,'Speed Bin A-B'!O1940)</f>
        <v>0</v>
      </c>
      <c r="P61" s="268">
        <f>SUM('Speed Bin A-B'!P68,'Speed Bin A-B'!P172,'Speed Bin A-B'!P276,'Speed Bin A-B'!P380,'Speed Bin A-B'!P484,'Speed Bin A-B'!P796,'Speed Bin A-B'!P900,'Speed Bin A-B'!P1004,'Speed Bin A-B'!P1108,'Speed Bin A-B'!P1212,'Speed Bin A-B'!P1524,'Speed Bin A-B'!P1628,'Speed Bin A-B'!P1732,'Speed Bin A-B'!P1836,'Speed Bin A-B'!P1940)</f>
        <v>0</v>
      </c>
      <c r="Q61" s="268">
        <f>SUM('Speed Bin A-B'!Q68,'Speed Bin A-B'!Q172,'Speed Bin A-B'!Q276,'Speed Bin A-B'!Q380,'Speed Bin A-B'!Q484,'Speed Bin A-B'!Q796,'Speed Bin A-B'!Q900,'Speed Bin A-B'!Q1004,'Speed Bin A-B'!Q1108,'Speed Bin A-B'!Q1212,'Speed Bin A-B'!Q1524,'Speed Bin A-B'!Q1628,'Speed Bin A-B'!Q1732,'Speed Bin A-B'!Q1836,'Speed Bin A-B'!Q1940)</f>
        <v>0</v>
      </c>
      <c r="R61" s="268">
        <f>SUM('Speed Bin A-B'!R68,'Speed Bin A-B'!R172,'Speed Bin A-B'!R276,'Speed Bin A-B'!R380,'Speed Bin A-B'!R484,'Speed Bin A-B'!R796,'Speed Bin A-B'!R900,'Speed Bin A-B'!R1004,'Speed Bin A-B'!R1108,'Speed Bin A-B'!R1212,'Speed Bin A-B'!R1524,'Speed Bin A-B'!R1628,'Speed Bin A-B'!R1732,'Speed Bin A-B'!R1836,'Speed Bin A-B'!R1940)</f>
        <v>0</v>
      </c>
      <c r="S61" s="268">
        <f>SUM('Speed Bin A-B'!S68,'Speed Bin A-B'!S172,'Speed Bin A-B'!S276,'Speed Bin A-B'!S380,'Speed Bin A-B'!S484,'Speed Bin A-B'!S796,'Speed Bin A-B'!S900,'Speed Bin A-B'!S1004,'Speed Bin A-B'!S1108,'Speed Bin A-B'!S1212,'Speed Bin A-B'!S1524,'Speed Bin A-B'!S1628,'Speed Bin A-B'!S1732,'Speed Bin A-B'!S1836,'Speed Bin A-B'!S1940)</f>
        <v>0</v>
      </c>
      <c r="T61" s="268">
        <f>SUM('Speed Bin A-B'!T68,'Speed Bin A-B'!T172,'Speed Bin A-B'!T276,'Speed Bin A-B'!T380,'Speed Bin A-B'!T484,'Speed Bin A-B'!T796,'Speed Bin A-B'!T900,'Speed Bin A-B'!T1004,'Speed Bin A-B'!T1108,'Speed Bin A-B'!T1212,'Speed Bin A-B'!T1524,'Speed Bin A-B'!T1628,'Speed Bin A-B'!T1732,'Speed Bin A-B'!T1836,'Speed Bin A-B'!T1940)</f>
        <v>0</v>
      </c>
      <c r="U61" s="268">
        <f>SUM('Speed Bin A-B'!U68,'Speed Bin A-B'!U172,'Speed Bin A-B'!U276,'Speed Bin A-B'!U380,'Speed Bin A-B'!U484,'Speed Bin A-B'!U796,'Speed Bin A-B'!U900,'Speed Bin A-B'!U1004,'Speed Bin A-B'!U1108,'Speed Bin A-B'!U1212,'Speed Bin A-B'!U1524,'Speed Bin A-B'!U1628,'Speed Bin A-B'!U1732,'Speed Bin A-B'!U1836,'Speed Bin A-B'!U1940)</f>
        <v>0</v>
      </c>
      <c r="V61" s="269">
        <f>IFERROR(AVERAGE('Speed Bin A-B'!V68,'Speed Bin A-B'!V172,'Speed Bin A-B'!V276,'Speed Bin A-B'!V380,'Speed Bin A-B'!V484,'Speed Bin A-B'!V796,'Speed Bin A-B'!V900,'Speed Bin A-B'!V1004,'Speed Bin A-B'!V1108,'Speed Bin A-B'!V1212,'Speed Bin A-B'!V1524,'Speed Bin A-B'!V1628,'Speed Bin A-B'!V1732,'Speed Bin A-B'!V1836,'Speed Bin A-B'!V1940),"-")</f>
        <v>23.82</v>
      </c>
      <c r="W61" s="269" t="str">
        <f>IFERROR(AVERAGE('Speed Bin A-B'!W68,'Speed Bin A-B'!W172,'Speed Bin A-B'!W276,'Speed Bin A-B'!W380,'Speed Bin A-B'!W484,'Speed Bin A-B'!W796,'Speed Bin A-B'!W900,'Speed Bin A-B'!W1004,'Speed Bin A-B'!W1108,'Speed Bin A-B'!W1212,'Speed Bin A-B'!W1524,'Speed Bin A-B'!W1628,'Speed Bin A-B'!W1732,'Speed Bin A-B'!W1836,'Speed Bin A-B'!W1940),"-")</f>
        <v>-</v>
      </c>
      <c r="X61" s="262"/>
      <c r="Y61" s="262"/>
    </row>
    <row r="62" spans="1:25" x14ac:dyDescent="0.25">
      <c r="A62" s="267">
        <v>0.60416666666666696</v>
      </c>
      <c r="B62" s="268">
        <f>SUM('Speed Bin A-B'!B69,'Speed Bin A-B'!B173,'Speed Bin A-B'!B277,'Speed Bin A-B'!B381,'Speed Bin A-B'!B485,'Speed Bin A-B'!B797,'Speed Bin A-B'!B901,'Speed Bin A-B'!B1005,'Speed Bin A-B'!B1109,'Speed Bin A-B'!B1213,'Speed Bin A-B'!B1525,'Speed Bin A-B'!B1629,'Speed Bin A-B'!B1733,'Speed Bin A-B'!B1837,'Speed Bin A-B'!B1941)</f>
        <v>36</v>
      </c>
      <c r="C62" s="268">
        <f>SUM('Speed Bin A-B'!C69,'Speed Bin A-B'!C173,'Speed Bin A-B'!C277,'Speed Bin A-B'!C381,'Speed Bin A-B'!C485,'Speed Bin A-B'!C797,'Speed Bin A-B'!C901,'Speed Bin A-B'!C1005,'Speed Bin A-B'!C1109,'Speed Bin A-B'!C1213,'Speed Bin A-B'!C1525,'Speed Bin A-B'!C1629,'Speed Bin A-B'!C1733,'Speed Bin A-B'!C1837,'Speed Bin A-B'!C1941)</f>
        <v>0</v>
      </c>
      <c r="D62" s="268">
        <f>SUM('Speed Bin A-B'!D69,'Speed Bin A-B'!D173,'Speed Bin A-B'!D277,'Speed Bin A-B'!D381,'Speed Bin A-B'!D485,'Speed Bin A-B'!D797,'Speed Bin A-B'!D901,'Speed Bin A-B'!D1005,'Speed Bin A-B'!D1109,'Speed Bin A-B'!D1213,'Speed Bin A-B'!D1525,'Speed Bin A-B'!D1629,'Speed Bin A-B'!D1733,'Speed Bin A-B'!D1837,'Speed Bin A-B'!D1941)</f>
        <v>3</v>
      </c>
      <c r="E62" s="268">
        <f>SUM('Speed Bin A-B'!E69,'Speed Bin A-B'!E173,'Speed Bin A-B'!E277,'Speed Bin A-B'!E381,'Speed Bin A-B'!E485,'Speed Bin A-B'!E797,'Speed Bin A-B'!E901,'Speed Bin A-B'!E1005,'Speed Bin A-B'!E1109,'Speed Bin A-B'!E1213,'Speed Bin A-B'!E1525,'Speed Bin A-B'!E1629,'Speed Bin A-B'!E1733,'Speed Bin A-B'!E1837,'Speed Bin A-B'!E1941)</f>
        <v>3</v>
      </c>
      <c r="F62" s="268">
        <f>SUM('Speed Bin A-B'!F69,'Speed Bin A-B'!F173,'Speed Bin A-B'!F277,'Speed Bin A-B'!F381,'Speed Bin A-B'!F485,'Speed Bin A-B'!F797,'Speed Bin A-B'!F901,'Speed Bin A-B'!F1005,'Speed Bin A-B'!F1109,'Speed Bin A-B'!F1213,'Speed Bin A-B'!F1525,'Speed Bin A-B'!F1629,'Speed Bin A-B'!F1733,'Speed Bin A-B'!F1837,'Speed Bin A-B'!F1941)</f>
        <v>16</v>
      </c>
      <c r="G62" s="268">
        <f>SUM('Speed Bin A-B'!G69,'Speed Bin A-B'!G173,'Speed Bin A-B'!G277,'Speed Bin A-B'!G381,'Speed Bin A-B'!G485,'Speed Bin A-B'!G797,'Speed Bin A-B'!G901,'Speed Bin A-B'!G1005,'Speed Bin A-B'!G1109,'Speed Bin A-B'!G1213,'Speed Bin A-B'!G1525,'Speed Bin A-B'!G1629,'Speed Bin A-B'!G1733,'Speed Bin A-B'!G1837,'Speed Bin A-B'!G1941)</f>
        <v>7</v>
      </c>
      <c r="H62" s="268">
        <f>SUM('Speed Bin A-B'!H69,'Speed Bin A-B'!H173,'Speed Bin A-B'!H277,'Speed Bin A-B'!H381,'Speed Bin A-B'!H485,'Speed Bin A-B'!H797,'Speed Bin A-B'!H901,'Speed Bin A-B'!H1005,'Speed Bin A-B'!H1109,'Speed Bin A-B'!H1213,'Speed Bin A-B'!H1525,'Speed Bin A-B'!H1629,'Speed Bin A-B'!H1733,'Speed Bin A-B'!H1837,'Speed Bin A-B'!H1941)</f>
        <v>4</v>
      </c>
      <c r="I62" s="268">
        <f>SUM('Speed Bin A-B'!I69,'Speed Bin A-B'!I173,'Speed Bin A-B'!I277,'Speed Bin A-B'!I381,'Speed Bin A-B'!I485,'Speed Bin A-B'!I797,'Speed Bin A-B'!I901,'Speed Bin A-B'!I1005,'Speed Bin A-B'!I1109,'Speed Bin A-B'!I1213,'Speed Bin A-B'!I1525,'Speed Bin A-B'!I1629,'Speed Bin A-B'!I1733,'Speed Bin A-B'!I1837,'Speed Bin A-B'!I1941)</f>
        <v>3</v>
      </c>
      <c r="J62" s="268">
        <f>SUM('Speed Bin A-B'!J69,'Speed Bin A-B'!J173,'Speed Bin A-B'!J277,'Speed Bin A-B'!J381,'Speed Bin A-B'!J485,'Speed Bin A-B'!J797,'Speed Bin A-B'!J901,'Speed Bin A-B'!J1005,'Speed Bin A-B'!J1109,'Speed Bin A-B'!J1213,'Speed Bin A-B'!J1525,'Speed Bin A-B'!J1629,'Speed Bin A-B'!J1733,'Speed Bin A-B'!J1837,'Speed Bin A-B'!J1941)</f>
        <v>0</v>
      </c>
      <c r="K62" s="268">
        <f>SUM('Speed Bin A-B'!K69,'Speed Bin A-B'!K173,'Speed Bin A-B'!K277,'Speed Bin A-B'!K381,'Speed Bin A-B'!K485,'Speed Bin A-B'!K797,'Speed Bin A-B'!K901,'Speed Bin A-B'!K1005,'Speed Bin A-B'!K1109,'Speed Bin A-B'!K1213,'Speed Bin A-B'!K1525,'Speed Bin A-B'!K1629,'Speed Bin A-B'!K1733,'Speed Bin A-B'!K1837,'Speed Bin A-B'!K1941)</f>
        <v>0</v>
      </c>
      <c r="L62" s="268">
        <f>SUM('Speed Bin A-B'!L69,'Speed Bin A-B'!L173,'Speed Bin A-B'!L277,'Speed Bin A-B'!L381,'Speed Bin A-B'!L485,'Speed Bin A-B'!L797,'Speed Bin A-B'!L901,'Speed Bin A-B'!L1005,'Speed Bin A-B'!L1109,'Speed Bin A-B'!L1213,'Speed Bin A-B'!L1525,'Speed Bin A-B'!L1629,'Speed Bin A-B'!L1733,'Speed Bin A-B'!L1837,'Speed Bin A-B'!L1941)</f>
        <v>0</v>
      </c>
      <c r="M62" s="268">
        <f>SUM('Speed Bin A-B'!M69,'Speed Bin A-B'!M173,'Speed Bin A-B'!M277,'Speed Bin A-B'!M381,'Speed Bin A-B'!M485,'Speed Bin A-B'!M797,'Speed Bin A-B'!M901,'Speed Bin A-B'!M1005,'Speed Bin A-B'!M1109,'Speed Bin A-B'!M1213,'Speed Bin A-B'!M1525,'Speed Bin A-B'!M1629,'Speed Bin A-B'!M1733,'Speed Bin A-B'!M1837,'Speed Bin A-B'!M1941)</f>
        <v>0</v>
      </c>
      <c r="N62" s="268">
        <f>SUM('Speed Bin A-B'!N69,'Speed Bin A-B'!N173,'Speed Bin A-B'!N277,'Speed Bin A-B'!N381,'Speed Bin A-B'!N485,'Speed Bin A-B'!N797,'Speed Bin A-B'!N901,'Speed Bin A-B'!N1005,'Speed Bin A-B'!N1109,'Speed Bin A-B'!N1213,'Speed Bin A-B'!N1525,'Speed Bin A-B'!N1629,'Speed Bin A-B'!N1733,'Speed Bin A-B'!N1837,'Speed Bin A-B'!N1941)</f>
        <v>0</v>
      </c>
      <c r="O62" s="268">
        <f>SUM('Speed Bin A-B'!O69,'Speed Bin A-B'!O173,'Speed Bin A-B'!O277,'Speed Bin A-B'!O381,'Speed Bin A-B'!O485,'Speed Bin A-B'!O797,'Speed Bin A-B'!O901,'Speed Bin A-B'!O1005,'Speed Bin A-B'!O1109,'Speed Bin A-B'!O1213,'Speed Bin A-B'!O1525,'Speed Bin A-B'!O1629,'Speed Bin A-B'!O1733,'Speed Bin A-B'!O1837,'Speed Bin A-B'!O1941)</f>
        <v>0</v>
      </c>
      <c r="P62" s="268">
        <f>SUM('Speed Bin A-B'!P69,'Speed Bin A-B'!P173,'Speed Bin A-B'!P277,'Speed Bin A-B'!P381,'Speed Bin A-B'!P485,'Speed Bin A-B'!P797,'Speed Bin A-B'!P901,'Speed Bin A-B'!P1005,'Speed Bin A-B'!P1109,'Speed Bin A-B'!P1213,'Speed Bin A-B'!P1525,'Speed Bin A-B'!P1629,'Speed Bin A-B'!P1733,'Speed Bin A-B'!P1837,'Speed Bin A-B'!P1941)</f>
        <v>0</v>
      </c>
      <c r="Q62" s="268">
        <f>SUM('Speed Bin A-B'!Q69,'Speed Bin A-B'!Q173,'Speed Bin A-B'!Q277,'Speed Bin A-B'!Q381,'Speed Bin A-B'!Q485,'Speed Bin A-B'!Q797,'Speed Bin A-B'!Q901,'Speed Bin A-B'!Q1005,'Speed Bin A-B'!Q1109,'Speed Bin A-B'!Q1213,'Speed Bin A-B'!Q1525,'Speed Bin A-B'!Q1629,'Speed Bin A-B'!Q1733,'Speed Bin A-B'!Q1837,'Speed Bin A-B'!Q1941)</f>
        <v>0</v>
      </c>
      <c r="R62" s="268">
        <f>SUM('Speed Bin A-B'!R69,'Speed Bin A-B'!R173,'Speed Bin A-B'!R277,'Speed Bin A-B'!R381,'Speed Bin A-B'!R485,'Speed Bin A-B'!R797,'Speed Bin A-B'!R901,'Speed Bin A-B'!R1005,'Speed Bin A-B'!R1109,'Speed Bin A-B'!R1213,'Speed Bin A-B'!R1525,'Speed Bin A-B'!R1629,'Speed Bin A-B'!R1733,'Speed Bin A-B'!R1837,'Speed Bin A-B'!R1941)</f>
        <v>0</v>
      </c>
      <c r="S62" s="268">
        <f>SUM('Speed Bin A-B'!S69,'Speed Bin A-B'!S173,'Speed Bin A-B'!S277,'Speed Bin A-B'!S381,'Speed Bin A-B'!S485,'Speed Bin A-B'!S797,'Speed Bin A-B'!S901,'Speed Bin A-B'!S1005,'Speed Bin A-B'!S1109,'Speed Bin A-B'!S1213,'Speed Bin A-B'!S1525,'Speed Bin A-B'!S1629,'Speed Bin A-B'!S1733,'Speed Bin A-B'!S1837,'Speed Bin A-B'!S1941)</f>
        <v>0</v>
      </c>
      <c r="T62" s="268">
        <f>SUM('Speed Bin A-B'!T69,'Speed Bin A-B'!T173,'Speed Bin A-B'!T277,'Speed Bin A-B'!T381,'Speed Bin A-B'!T485,'Speed Bin A-B'!T797,'Speed Bin A-B'!T901,'Speed Bin A-B'!T1005,'Speed Bin A-B'!T1109,'Speed Bin A-B'!T1213,'Speed Bin A-B'!T1525,'Speed Bin A-B'!T1629,'Speed Bin A-B'!T1733,'Speed Bin A-B'!T1837,'Speed Bin A-B'!T1941)</f>
        <v>0</v>
      </c>
      <c r="U62" s="268">
        <f>SUM('Speed Bin A-B'!U69,'Speed Bin A-B'!U173,'Speed Bin A-B'!U277,'Speed Bin A-B'!U381,'Speed Bin A-B'!U485,'Speed Bin A-B'!U797,'Speed Bin A-B'!U901,'Speed Bin A-B'!U1005,'Speed Bin A-B'!U1109,'Speed Bin A-B'!U1213,'Speed Bin A-B'!U1525,'Speed Bin A-B'!U1629,'Speed Bin A-B'!U1733,'Speed Bin A-B'!U1837,'Speed Bin A-B'!U1941)</f>
        <v>0</v>
      </c>
      <c r="V62" s="269">
        <f>IFERROR(AVERAGE('Speed Bin A-B'!V69,'Speed Bin A-B'!V173,'Speed Bin A-B'!V277,'Speed Bin A-B'!V381,'Speed Bin A-B'!V485,'Speed Bin A-B'!V797,'Speed Bin A-B'!V901,'Speed Bin A-B'!V1005,'Speed Bin A-B'!V1109,'Speed Bin A-B'!V1213,'Speed Bin A-B'!V1525,'Speed Bin A-B'!V1629,'Speed Bin A-B'!V1733,'Speed Bin A-B'!V1837,'Speed Bin A-B'!V1941),"-")</f>
        <v>24.82</v>
      </c>
      <c r="W62" s="269" t="str">
        <f>IFERROR(AVERAGE('Speed Bin A-B'!W69,'Speed Bin A-B'!W173,'Speed Bin A-B'!W277,'Speed Bin A-B'!W381,'Speed Bin A-B'!W485,'Speed Bin A-B'!W797,'Speed Bin A-B'!W901,'Speed Bin A-B'!W1005,'Speed Bin A-B'!W1109,'Speed Bin A-B'!W1213,'Speed Bin A-B'!W1525,'Speed Bin A-B'!W1629,'Speed Bin A-B'!W1733,'Speed Bin A-B'!W1837,'Speed Bin A-B'!W1941),"-")</f>
        <v>-</v>
      </c>
      <c r="X62" s="262"/>
      <c r="Y62" s="262"/>
    </row>
    <row r="63" spans="1:25" x14ac:dyDescent="0.25">
      <c r="A63" s="267">
        <v>0.61458333333333304</v>
      </c>
      <c r="B63" s="268">
        <f>SUM('Speed Bin A-B'!B70,'Speed Bin A-B'!B174,'Speed Bin A-B'!B278,'Speed Bin A-B'!B382,'Speed Bin A-B'!B486,'Speed Bin A-B'!B798,'Speed Bin A-B'!B902,'Speed Bin A-B'!B1006,'Speed Bin A-B'!B1110,'Speed Bin A-B'!B1214,'Speed Bin A-B'!B1526,'Speed Bin A-B'!B1630,'Speed Bin A-B'!B1734,'Speed Bin A-B'!B1838,'Speed Bin A-B'!B1942)</f>
        <v>38</v>
      </c>
      <c r="C63" s="268">
        <f>SUM('Speed Bin A-B'!C70,'Speed Bin A-B'!C174,'Speed Bin A-B'!C278,'Speed Bin A-B'!C382,'Speed Bin A-B'!C486,'Speed Bin A-B'!C798,'Speed Bin A-B'!C902,'Speed Bin A-B'!C1006,'Speed Bin A-B'!C1110,'Speed Bin A-B'!C1214,'Speed Bin A-B'!C1526,'Speed Bin A-B'!C1630,'Speed Bin A-B'!C1734,'Speed Bin A-B'!C1838,'Speed Bin A-B'!C1942)</f>
        <v>0</v>
      </c>
      <c r="D63" s="268">
        <f>SUM('Speed Bin A-B'!D70,'Speed Bin A-B'!D174,'Speed Bin A-B'!D278,'Speed Bin A-B'!D382,'Speed Bin A-B'!D486,'Speed Bin A-B'!D798,'Speed Bin A-B'!D902,'Speed Bin A-B'!D1006,'Speed Bin A-B'!D1110,'Speed Bin A-B'!D1214,'Speed Bin A-B'!D1526,'Speed Bin A-B'!D1630,'Speed Bin A-B'!D1734,'Speed Bin A-B'!D1838,'Speed Bin A-B'!D1942)</f>
        <v>0</v>
      </c>
      <c r="E63" s="268">
        <f>SUM('Speed Bin A-B'!E70,'Speed Bin A-B'!E174,'Speed Bin A-B'!E278,'Speed Bin A-B'!E382,'Speed Bin A-B'!E486,'Speed Bin A-B'!E798,'Speed Bin A-B'!E902,'Speed Bin A-B'!E1006,'Speed Bin A-B'!E1110,'Speed Bin A-B'!E1214,'Speed Bin A-B'!E1526,'Speed Bin A-B'!E1630,'Speed Bin A-B'!E1734,'Speed Bin A-B'!E1838,'Speed Bin A-B'!E1942)</f>
        <v>5</v>
      </c>
      <c r="F63" s="268">
        <f>SUM('Speed Bin A-B'!F70,'Speed Bin A-B'!F174,'Speed Bin A-B'!F278,'Speed Bin A-B'!F382,'Speed Bin A-B'!F486,'Speed Bin A-B'!F798,'Speed Bin A-B'!F902,'Speed Bin A-B'!F1006,'Speed Bin A-B'!F1110,'Speed Bin A-B'!F1214,'Speed Bin A-B'!F1526,'Speed Bin A-B'!F1630,'Speed Bin A-B'!F1734,'Speed Bin A-B'!F1838,'Speed Bin A-B'!F1942)</f>
        <v>17</v>
      </c>
      <c r="G63" s="268">
        <f>SUM('Speed Bin A-B'!G70,'Speed Bin A-B'!G174,'Speed Bin A-B'!G278,'Speed Bin A-B'!G382,'Speed Bin A-B'!G486,'Speed Bin A-B'!G798,'Speed Bin A-B'!G902,'Speed Bin A-B'!G1006,'Speed Bin A-B'!G1110,'Speed Bin A-B'!G1214,'Speed Bin A-B'!G1526,'Speed Bin A-B'!G1630,'Speed Bin A-B'!G1734,'Speed Bin A-B'!G1838,'Speed Bin A-B'!G1942)</f>
        <v>12</v>
      </c>
      <c r="H63" s="268">
        <f>SUM('Speed Bin A-B'!H70,'Speed Bin A-B'!H174,'Speed Bin A-B'!H278,'Speed Bin A-B'!H382,'Speed Bin A-B'!H486,'Speed Bin A-B'!H798,'Speed Bin A-B'!H902,'Speed Bin A-B'!H1006,'Speed Bin A-B'!H1110,'Speed Bin A-B'!H1214,'Speed Bin A-B'!H1526,'Speed Bin A-B'!H1630,'Speed Bin A-B'!H1734,'Speed Bin A-B'!H1838,'Speed Bin A-B'!H1942)</f>
        <v>3</v>
      </c>
      <c r="I63" s="268">
        <f>SUM('Speed Bin A-B'!I70,'Speed Bin A-B'!I174,'Speed Bin A-B'!I278,'Speed Bin A-B'!I382,'Speed Bin A-B'!I486,'Speed Bin A-B'!I798,'Speed Bin A-B'!I902,'Speed Bin A-B'!I1006,'Speed Bin A-B'!I1110,'Speed Bin A-B'!I1214,'Speed Bin A-B'!I1526,'Speed Bin A-B'!I1630,'Speed Bin A-B'!I1734,'Speed Bin A-B'!I1838,'Speed Bin A-B'!I1942)</f>
        <v>0</v>
      </c>
      <c r="J63" s="268">
        <f>SUM('Speed Bin A-B'!J70,'Speed Bin A-B'!J174,'Speed Bin A-B'!J278,'Speed Bin A-B'!J382,'Speed Bin A-B'!J486,'Speed Bin A-B'!J798,'Speed Bin A-B'!J902,'Speed Bin A-B'!J1006,'Speed Bin A-B'!J1110,'Speed Bin A-B'!J1214,'Speed Bin A-B'!J1526,'Speed Bin A-B'!J1630,'Speed Bin A-B'!J1734,'Speed Bin A-B'!J1838,'Speed Bin A-B'!J1942)</f>
        <v>0</v>
      </c>
      <c r="K63" s="268">
        <f>SUM('Speed Bin A-B'!K70,'Speed Bin A-B'!K174,'Speed Bin A-B'!K278,'Speed Bin A-B'!K382,'Speed Bin A-B'!K486,'Speed Bin A-B'!K798,'Speed Bin A-B'!K902,'Speed Bin A-B'!K1006,'Speed Bin A-B'!K1110,'Speed Bin A-B'!K1214,'Speed Bin A-B'!K1526,'Speed Bin A-B'!K1630,'Speed Bin A-B'!K1734,'Speed Bin A-B'!K1838,'Speed Bin A-B'!K1942)</f>
        <v>0</v>
      </c>
      <c r="L63" s="268">
        <f>SUM('Speed Bin A-B'!L70,'Speed Bin A-B'!L174,'Speed Bin A-B'!L278,'Speed Bin A-B'!L382,'Speed Bin A-B'!L486,'Speed Bin A-B'!L798,'Speed Bin A-B'!L902,'Speed Bin A-B'!L1006,'Speed Bin A-B'!L1110,'Speed Bin A-B'!L1214,'Speed Bin A-B'!L1526,'Speed Bin A-B'!L1630,'Speed Bin A-B'!L1734,'Speed Bin A-B'!L1838,'Speed Bin A-B'!L1942)</f>
        <v>1</v>
      </c>
      <c r="M63" s="268">
        <f>SUM('Speed Bin A-B'!M70,'Speed Bin A-B'!M174,'Speed Bin A-B'!M278,'Speed Bin A-B'!M382,'Speed Bin A-B'!M486,'Speed Bin A-B'!M798,'Speed Bin A-B'!M902,'Speed Bin A-B'!M1006,'Speed Bin A-B'!M1110,'Speed Bin A-B'!M1214,'Speed Bin A-B'!M1526,'Speed Bin A-B'!M1630,'Speed Bin A-B'!M1734,'Speed Bin A-B'!M1838,'Speed Bin A-B'!M1942)</f>
        <v>0</v>
      </c>
      <c r="N63" s="268">
        <f>SUM('Speed Bin A-B'!N70,'Speed Bin A-B'!N174,'Speed Bin A-B'!N278,'Speed Bin A-B'!N382,'Speed Bin A-B'!N486,'Speed Bin A-B'!N798,'Speed Bin A-B'!N902,'Speed Bin A-B'!N1006,'Speed Bin A-B'!N1110,'Speed Bin A-B'!N1214,'Speed Bin A-B'!N1526,'Speed Bin A-B'!N1630,'Speed Bin A-B'!N1734,'Speed Bin A-B'!N1838,'Speed Bin A-B'!N1942)</f>
        <v>0</v>
      </c>
      <c r="O63" s="268">
        <f>SUM('Speed Bin A-B'!O70,'Speed Bin A-B'!O174,'Speed Bin A-B'!O278,'Speed Bin A-B'!O382,'Speed Bin A-B'!O486,'Speed Bin A-B'!O798,'Speed Bin A-B'!O902,'Speed Bin A-B'!O1006,'Speed Bin A-B'!O1110,'Speed Bin A-B'!O1214,'Speed Bin A-B'!O1526,'Speed Bin A-B'!O1630,'Speed Bin A-B'!O1734,'Speed Bin A-B'!O1838,'Speed Bin A-B'!O1942)</f>
        <v>0</v>
      </c>
      <c r="P63" s="268">
        <f>SUM('Speed Bin A-B'!P70,'Speed Bin A-B'!P174,'Speed Bin A-B'!P278,'Speed Bin A-B'!P382,'Speed Bin A-B'!P486,'Speed Bin A-B'!P798,'Speed Bin A-B'!P902,'Speed Bin A-B'!P1006,'Speed Bin A-B'!P1110,'Speed Bin A-B'!P1214,'Speed Bin A-B'!P1526,'Speed Bin A-B'!P1630,'Speed Bin A-B'!P1734,'Speed Bin A-B'!P1838,'Speed Bin A-B'!P1942)</f>
        <v>0</v>
      </c>
      <c r="Q63" s="268">
        <f>SUM('Speed Bin A-B'!Q70,'Speed Bin A-B'!Q174,'Speed Bin A-B'!Q278,'Speed Bin A-B'!Q382,'Speed Bin A-B'!Q486,'Speed Bin A-B'!Q798,'Speed Bin A-B'!Q902,'Speed Bin A-B'!Q1006,'Speed Bin A-B'!Q1110,'Speed Bin A-B'!Q1214,'Speed Bin A-B'!Q1526,'Speed Bin A-B'!Q1630,'Speed Bin A-B'!Q1734,'Speed Bin A-B'!Q1838,'Speed Bin A-B'!Q1942)</f>
        <v>0</v>
      </c>
      <c r="R63" s="268">
        <f>SUM('Speed Bin A-B'!R70,'Speed Bin A-B'!R174,'Speed Bin A-B'!R278,'Speed Bin A-B'!R382,'Speed Bin A-B'!R486,'Speed Bin A-B'!R798,'Speed Bin A-B'!R902,'Speed Bin A-B'!R1006,'Speed Bin A-B'!R1110,'Speed Bin A-B'!R1214,'Speed Bin A-B'!R1526,'Speed Bin A-B'!R1630,'Speed Bin A-B'!R1734,'Speed Bin A-B'!R1838,'Speed Bin A-B'!R1942)</f>
        <v>0</v>
      </c>
      <c r="S63" s="268">
        <f>SUM('Speed Bin A-B'!S70,'Speed Bin A-B'!S174,'Speed Bin A-B'!S278,'Speed Bin A-B'!S382,'Speed Bin A-B'!S486,'Speed Bin A-B'!S798,'Speed Bin A-B'!S902,'Speed Bin A-B'!S1006,'Speed Bin A-B'!S1110,'Speed Bin A-B'!S1214,'Speed Bin A-B'!S1526,'Speed Bin A-B'!S1630,'Speed Bin A-B'!S1734,'Speed Bin A-B'!S1838,'Speed Bin A-B'!S1942)</f>
        <v>0</v>
      </c>
      <c r="T63" s="268">
        <f>SUM('Speed Bin A-B'!T70,'Speed Bin A-B'!T174,'Speed Bin A-B'!T278,'Speed Bin A-B'!T382,'Speed Bin A-B'!T486,'Speed Bin A-B'!T798,'Speed Bin A-B'!T902,'Speed Bin A-B'!T1006,'Speed Bin A-B'!T1110,'Speed Bin A-B'!T1214,'Speed Bin A-B'!T1526,'Speed Bin A-B'!T1630,'Speed Bin A-B'!T1734,'Speed Bin A-B'!T1838,'Speed Bin A-B'!T1942)</f>
        <v>0</v>
      </c>
      <c r="U63" s="268">
        <f>SUM('Speed Bin A-B'!U70,'Speed Bin A-B'!U174,'Speed Bin A-B'!U278,'Speed Bin A-B'!U382,'Speed Bin A-B'!U486,'Speed Bin A-B'!U798,'Speed Bin A-B'!U902,'Speed Bin A-B'!U1006,'Speed Bin A-B'!U1110,'Speed Bin A-B'!U1214,'Speed Bin A-B'!U1526,'Speed Bin A-B'!U1630,'Speed Bin A-B'!U1734,'Speed Bin A-B'!U1838,'Speed Bin A-B'!U1942)</f>
        <v>0</v>
      </c>
      <c r="V63" s="269">
        <f>IFERROR(AVERAGE('Speed Bin A-B'!V70,'Speed Bin A-B'!V174,'Speed Bin A-B'!V278,'Speed Bin A-B'!V382,'Speed Bin A-B'!V486,'Speed Bin A-B'!V798,'Speed Bin A-B'!V902,'Speed Bin A-B'!V1006,'Speed Bin A-B'!V1110,'Speed Bin A-B'!V1214,'Speed Bin A-B'!V1526,'Speed Bin A-B'!V1630,'Speed Bin A-B'!V1734,'Speed Bin A-B'!V1838,'Speed Bin A-B'!V1942),"-")</f>
        <v>24.78</v>
      </c>
      <c r="W63" s="269">
        <f>IFERROR(AVERAGE('Speed Bin A-B'!W70,'Speed Bin A-B'!W174,'Speed Bin A-B'!W278,'Speed Bin A-B'!W382,'Speed Bin A-B'!W486,'Speed Bin A-B'!W798,'Speed Bin A-B'!W902,'Speed Bin A-B'!W1006,'Speed Bin A-B'!W1110,'Speed Bin A-B'!W1214,'Speed Bin A-B'!W1526,'Speed Bin A-B'!W1630,'Speed Bin A-B'!W1734,'Speed Bin A-B'!W1838,'Speed Bin A-B'!W1942),"-")</f>
        <v>33.799999999999997</v>
      </c>
      <c r="X63" s="262"/>
      <c r="Y63" s="262"/>
    </row>
    <row r="64" spans="1:25" x14ac:dyDescent="0.25">
      <c r="A64" s="267">
        <v>0.625</v>
      </c>
      <c r="B64" s="268">
        <f>SUM('Speed Bin A-B'!B71,'Speed Bin A-B'!B175,'Speed Bin A-B'!B279,'Speed Bin A-B'!B383,'Speed Bin A-B'!B487,'Speed Bin A-B'!B799,'Speed Bin A-B'!B903,'Speed Bin A-B'!B1007,'Speed Bin A-B'!B1111,'Speed Bin A-B'!B1215,'Speed Bin A-B'!B1527,'Speed Bin A-B'!B1631,'Speed Bin A-B'!B1735,'Speed Bin A-B'!B1839,'Speed Bin A-B'!B1943)</f>
        <v>30</v>
      </c>
      <c r="C64" s="268">
        <f>SUM('Speed Bin A-B'!C71,'Speed Bin A-B'!C175,'Speed Bin A-B'!C279,'Speed Bin A-B'!C383,'Speed Bin A-B'!C487,'Speed Bin A-B'!C799,'Speed Bin A-B'!C903,'Speed Bin A-B'!C1007,'Speed Bin A-B'!C1111,'Speed Bin A-B'!C1215,'Speed Bin A-B'!C1527,'Speed Bin A-B'!C1631,'Speed Bin A-B'!C1735,'Speed Bin A-B'!C1839,'Speed Bin A-B'!C1943)</f>
        <v>0</v>
      </c>
      <c r="D64" s="268">
        <f>SUM('Speed Bin A-B'!D71,'Speed Bin A-B'!D175,'Speed Bin A-B'!D279,'Speed Bin A-B'!D383,'Speed Bin A-B'!D487,'Speed Bin A-B'!D799,'Speed Bin A-B'!D903,'Speed Bin A-B'!D1007,'Speed Bin A-B'!D1111,'Speed Bin A-B'!D1215,'Speed Bin A-B'!D1527,'Speed Bin A-B'!D1631,'Speed Bin A-B'!D1735,'Speed Bin A-B'!D1839,'Speed Bin A-B'!D1943)</f>
        <v>1</v>
      </c>
      <c r="E64" s="268">
        <f>SUM('Speed Bin A-B'!E71,'Speed Bin A-B'!E175,'Speed Bin A-B'!E279,'Speed Bin A-B'!E383,'Speed Bin A-B'!E487,'Speed Bin A-B'!E799,'Speed Bin A-B'!E903,'Speed Bin A-B'!E1007,'Speed Bin A-B'!E1111,'Speed Bin A-B'!E1215,'Speed Bin A-B'!E1527,'Speed Bin A-B'!E1631,'Speed Bin A-B'!E1735,'Speed Bin A-B'!E1839,'Speed Bin A-B'!E1943)</f>
        <v>4</v>
      </c>
      <c r="F64" s="268">
        <f>SUM('Speed Bin A-B'!F71,'Speed Bin A-B'!F175,'Speed Bin A-B'!F279,'Speed Bin A-B'!F383,'Speed Bin A-B'!F487,'Speed Bin A-B'!F799,'Speed Bin A-B'!F903,'Speed Bin A-B'!F1007,'Speed Bin A-B'!F1111,'Speed Bin A-B'!F1215,'Speed Bin A-B'!F1527,'Speed Bin A-B'!F1631,'Speed Bin A-B'!F1735,'Speed Bin A-B'!F1839,'Speed Bin A-B'!F1943)</f>
        <v>10</v>
      </c>
      <c r="G64" s="268">
        <f>SUM('Speed Bin A-B'!G71,'Speed Bin A-B'!G175,'Speed Bin A-B'!G279,'Speed Bin A-B'!G383,'Speed Bin A-B'!G487,'Speed Bin A-B'!G799,'Speed Bin A-B'!G903,'Speed Bin A-B'!G1007,'Speed Bin A-B'!G1111,'Speed Bin A-B'!G1215,'Speed Bin A-B'!G1527,'Speed Bin A-B'!G1631,'Speed Bin A-B'!G1735,'Speed Bin A-B'!G1839,'Speed Bin A-B'!G1943)</f>
        <v>7</v>
      </c>
      <c r="H64" s="268">
        <f>SUM('Speed Bin A-B'!H71,'Speed Bin A-B'!H175,'Speed Bin A-B'!H279,'Speed Bin A-B'!H383,'Speed Bin A-B'!H487,'Speed Bin A-B'!H799,'Speed Bin A-B'!H903,'Speed Bin A-B'!H1007,'Speed Bin A-B'!H1111,'Speed Bin A-B'!H1215,'Speed Bin A-B'!H1527,'Speed Bin A-B'!H1631,'Speed Bin A-B'!H1735,'Speed Bin A-B'!H1839,'Speed Bin A-B'!H1943)</f>
        <v>5</v>
      </c>
      <c r="I64" s="268">
        <f>SUM('Speed Bin A-B'!I71,'Speed Bin A-B'!I175,'Speed Bin A-B'!I279,'Speed Bin A-B'!I383,'Speed Bin A-B'!I487,'Speed Bin A-B'!I799,'Speed Bin A-B'!I903,'Speed Bin A-B'!I1007,'Speed Bin A-B'!I1111,'Speed Bin A-B'!I1215,'Speed Bin A-B'!I1527,'Speed Bin A-B'!I1631,'Speed Bin A-B'!I1735,'Speed Bin A-B'!I1839,'Speed Bin A-B'!I1943)</f>
        <v>3</v>
      </c>
      <c r="J64" s="268">
        <f>SUM('Speed Bin A-B'!J71,'Speed Bin A-B'!J175,'Speed Bin A-B'!J279,'Speed Bin A-B'!J383,'Speed Bin A-B'!J487,'Speed Bin A-B'!J799,'Speed Bin A-B'!J903,'Speed Bin A-B'!J1007,'Speed Bin A-B'!J1111,'Speed Bin A-B'!J1215,'Speed Bin A-B'!J1527,'Speed Bin A-B'!J1631,'Speed Bin A-B'!J1735,'Speed Bin A-B'!J1839,'Speed Bin A-B'!J1943)</f>
        <v>0</v>
      </c>
      <c r="K64" s="268">
        <f>SUM('Speed Bin A-B'!K71,'Speed Bin A-B'!K175,'Speed Bin A-B'!K279,'Speed Bin A-B'!K383,'Speed Bin A-B'!K487,'Speed Bin A-B'!K799,'Speed Bin A-B'!K903,'Speed Bin A-B'!K1007,'Speed Bin A-B'!K1111,'Speed Bin A-B'!K1215,'Speed Bin A-B'!K1527,'Speed Bin A-B'!K1631,'Speed Bin A-B'!K1735,'Speed Bin A-B'!K1839,'Speed Bin A-B'!K1943)</f>
        <v>0</v>
      </c>
      <c r="L64" s="268">
        <f>SUM('Speed Bin A-B'!L71,'Speed Bin A-B'!L175,'Speed Bin A-B'!L279,'Speed Bin A-B'!L383,'Speed Bin A-B'!L487,'Speed Bin A-B'!L799,'Speed Bin A-B'!L903,'Speed Bin A-B'!L1007,'Speed Bin A-B'!L1111,'Speed Bin A-B'!L1215,'Speed Bin A-B'!L1527,'Speed Bin A-B'!L1631,'Speed Bin A-B'!L1735,'Speed Bin A-B'!L1839,'Speed Bin A-B'!L1943)</f>
        <v>0</v>
      </c>
      <c r="M64" s="268">
        <f>SUM('Speed Bin A-B'!M71,'Speed Bin A-B'!M175,'Speed Bin A-B'!M279,'Speed Bin A-B'!M383,'Speed Bin A-B'!M487,'Speed Bin A-B'!M799,'Speed Bin A-B'!M903,'Speed Bin A-B'!M1007,'Speed Bin A-B'!M1111,'Speed Bin A-B'!M1215,'Speed Bin A-B'!M1527,'Speed Bin A-B'!M1631,'Speed Bin A-B'!M1735,'Speed Bin A-B'!M1839,'Speed Bin A-B'!M1943)</f>
        <v>0</v>
      </c>
      <c r="N64" s="268">
        <f>SUM('Speed Bin A-B'!N71,'Speed Bin A-B'!N175,'Speed Bin A-B'!N279,'Speed Bin A-B'!N383,'Speed Bin A-B'!N487,'Speed Bin A-B'!N799,'Speed Bin A-B'!N903,'Speed Bin A-B'!N1007,'Speed Bin A-B'!N1111,'Speed Bin A-B'!N1215,'Speed Bin A-B'!N1527,'Speed Bin A-B'!N1631,'Speed Bin A-B'!N1735,'Speed Bin A-B'!N1839,'Speed Bin A-B'!N1943)</f>
        <v>0</v>
      </c>
      <c r="O64" s="268">
        <f>SUM('Speed Bin A-B'!O71,'Speed Bin A-B'!O175,'Speed Bin A-B'!O279,'Speed Bin A-B'!O383,'Speed Bin A-B'!O487,'Speed Bin A-B'!O799,'Speed Bin A-B'!O903,'Speed Bin A-B'!O1007,'Speed Bin A-B'!O1111,'Speed Bin A-B'!O1215,'Speed Bin A-B'!O1527,'Speed Bin A-B'!O1631,'Speed Bin A-B'!O1735,'Speed Bin A-B'!O1839,'Speed Bin A-B'!O1943)</f>
        <v>0</v>
      </c>
      <c r="P64" s="268">
        <f>SUM('Speed Bin A-B'!P71,'Speed Bin A-B'!P175,'Speed Bin A-B'!P279,'Speed Bin A-B'!P383,'Speed Bin A-B'!P487,'Speed Bin A-B'!P799,'Speed Bin A-B'!P903,'Speed Bin A-B'!P1007,'Speed Bin A-B'!P1111,'Speed Bin A-B'!P1215,'Speed Bin A-B'!P1527,'Speed Bin A-B'!P1631,'Speed Bin A-B'!P1735,'Speed Bin A-B'!P1839,'Speed Bin A-B'!P1943)</f>
        <v>0</v>
      </c>
      <c r="Q64" s="268">
        <f>SUM('Speed Bin A-B'!Q71,'Speed Bin A-B'!Q175,'Speed Bin A-B'!Q279,'Speed Bin A-B'!Q383,'Speed Bin A-B'!Q487,'Speed Bin A-B'!Q799,'Speed Bin A-B'!Q903,'Speed Bin A-B'!Q1007,'Speed Bin A-B'!Q1111,'Speed Bin A-B'!Q1215,'Speed Bin A-B'!Q1527,'Speed Bin A-B'!Q1631,'Speed Bin A-B'!Q1735,'Speed Bin A-B'!Q1839,'Speed Bin A-B'!Q1943)</f>
        <v>0</v>
      </c>
      <c r="R64" s="268">
        <f>SUM('Speed Bin A-B'!R71,'Speed Bin A-B'!R175,'Speed Bin A-B'!R279,'Speed Bin A-B'!R383,'Speed Bin A-B'!R487,'Speed Bin A-B'!R799,'Speed Bin A-B'!R903,'Speed Bin A-B'!R1007,'Speed Bin A-B'!R1111,'Speed Bin A-B'!R1215,'Speed Bin A-B'!R1527,'Speed Bin A-B'!R1631,'Speed Bin A-B'!R1735,'Speed Bin A-B'!R1839,'Speed Bin A-B'!R1943)</f>
        <v>0</v>
      </c>
      <c r="S64" s="268">
        <f>SUM('Speed Bin A-B'!S71,'Speed Bin A-B'!S175,'Speed Bin A-B'!S279,'Speed Bin A-B'!S383,'Speed Bin A-B'!S487,'Speed Bin A-B'!S799,'Speed Bin A-B'!S903,'Speed Bin A-B'!S1007,'Speed Bin A-B'!S1111,'Speed Bin A-B'!S1215,'Speed Bin A-B'!S1527,'Speed Bin A-B'!S1631,'Speed Bin A-B'!S1735,'Speed Bin A-B'!S1839,'Speed Bin A-B'!S1943)</f>
        <v>0</v>
      </c>
      <c r="T64" s="268">
        <f>SUM('Speed Bin A-B'!T71,'Speed Bin A-B'!T175,'Speed Bin A-B'!T279,'Speed Bin A-B'!T383,'Speed Bin A-B'!T487,'Speed Bin A-B'!T799,'Speed Bin A-B'!T903,'Speed Bin A-B'!T1007,'Speed Bin A-B'!T1111,'Speed Bin A-B'!T1215,'Speed Bin A-B'!T1527,'Speed Bin A-B'!T1631,'Speed Bin A-B'!T1735,'Speed Bin A-B'!T1839,'Speed Bin A-B'!T1943)</f>
        <v>0</v>
      </c>
      <c r="U64" s="268">
        <f>SUM('Speed Bin A-B'!U71,'Speed Bin A-B'!U175,'Speed Bin A-B'!U279,'Speed Bin A-B'!U383,'Speed Bin A-B'!U487,'Speed Bin A-B'!U799,'Speed Bin A-B'!U903,'Speed Bin A-B'!U1007,'Speed Bin A-B'!U1111,'Speed Bin A-B'!U1215,'Speed Bin A-B'!U1527,'Speed Bin A-B'!U1631,'Speed Bin A-B'!U1735,'Speed Bin A-B'!U1839,'Speed Bin A-B'!U1943)</f>
        <v>0</v>
      </c>
      <c r="V64" s="269">
        <f>IFERROR(AVERAGE('Speed Bin A-B'!V71,'Speed Bin A-B'!V175,'Speed Bin A-B'!V279,'Speed Bin A-B'!V383,'Speed Bin A-B'!V487,'Speed Bin A-B'!V799,'Speed Bin A-B'!V903,'Speed Bin A-B'!V1007,'Speed Bin A-B'!V1111,'Speed Bin A-B'!V1215,'Speed Bin A-B'!V1527,'Speed Bin A-B'!V1631,'Speed Bin A-B'!V1735,'Speed Bin A-B'!V1839,'Speed Bin A-B'!V1943),"-")</f>
        <v>27.560000000000002</v>
      </c>
      <c r="W64" s="269" t="str">
        <f>IFERROR(AVERAGE('Speed Bin A-B'!W71,'Speed Bin A-B'!W175,'Speed Bin A-B'!W279,'Speed Bin A-B'!W383,'Speed Bin A-B'!W487,'Speed Bin A-B'!W799,'Speed Bin A-B'!W903,'Speed Bin A-B'!W1007,'Speed Bin A-B'!W1111,'Speed Bin A-B'!W1215,'Speed Bin A-B'!W1527,'Speed Bin A-B'!W1631,'Speed Bin A-B'!W1735,'Speed Bin A-B'!W1839,'Speed Bin A-B'!W1943),"-")</f>
        <v>-</v>
      </c>
      <c r="X64" s="262"/>
      <c r="Y64" s="262"/>
    </row>
    <row r="65" spans="1:25" x14ac:dyDescent="0.25">
      <c r="A65" s="267">
        <v>0.63541666666666696</v>
      </c>
      <c r="B65" s="268">
        <f>SUM('Speed Bin A-B'!B72,'Speed Bin A-B'!B176,'Speed Bin A-B'!B280,'Speed Bin A-B'!B384,'Speed Bin A-B'!B488,'Speed Bin A-B'!B800,'Speed Bin A-B'!B904,'Speed Bin A-B'!B1008,'Speed Bin A-B'!B1112,'Speed Bin A-B'!B1216,'Speed Bin A-B'!B1528,'Speed Bin A-B'!B1632,'Speed Bin A-B'!B1736,'Speed Bin A-B'!B1840,'Speed Bin A-B'!B1944)</f>
        <v>56</v>
      </c>
      <c r="C65" s="268">
        <f>SUM('Speed Bin A-B'!C72,'Speed Bin A-B'!C176,'Speed Bin A-B'!C280,'Speed Bin A-B'!C384,'Speed Bin A-B'!C488,'Speed Bin A-B'!C800,'Speed Bin A-B'!C904,'Speed Bin A-B'!C1008,'Speed Bin A-B'!C1112,'Speed Bin A-B'!C1216,'Speed Bin A-B'!C1528,'Speed Bin A-B'!C1632,'Speed Bin A-B'!C1736,'Speed Bin A-B'!C1840,'Speed Bin A-B'!C1944)</f>
        <v>1</v>
      </c>
      <c r="D65" s="268">
        <f>SUM('Speed Bin A-B'!D72,'Speed Bin A-B'!D176,'Speed Bin A-B'!D280,'Speed Bin A-B'!D384,'Speed Bin A-B'!D488,'Speed Bin A-B'!D800,'Speed Bin A-B'!D904,'Speed Bin A-B'!D1008,'Speed Bin A-B'!D1112,'Speed Bin A-B'!D1216,'Speed Bin A-B'!D1528,'Speed Bin A-B'!D1632,'Speed Bin A-B'!D1736,'Speed Bin A-B'!D1840,'Speed Bin A-B'!D1944)</f>
        <v>3</v>
      </c>
      <c r="E65" s="268">
        <f>SUM('Speed Bin A-B'!E72,'Speed Bin A-B'!E176,'Speed Bin A-B'!E280,'Speed Bin A-B'!E384,'Speed Bin A-B'!E488,'Speed Bin A-B'!E800,'Speed Bin A-B'!E904,'Speed Bin A-B'!E1008,'Speed Bin A-B'!E1112,'Speed Bin A-B'!E1216,'Speed Bin A-B'!E1528,'Speed Bin A-B'!E1632,'Speed Bin A-B'!E1736,'Speed Bin A-B'!E1840,'Speed Bin A-B'!E1944)</f>
        <v>8</v>
      </c>
      <c r="F65" s="268">
        <f>SUM('Speed Bin A-B'!F72,'Speed Bin A-B'!F176,'Speed Bin A-B'!F280,'Speed Bin A-B'!F384,'Speed Bin A-B'!F488,'Speed Bin A-B'!F800,'Speed Bin A-B'!F904,'Speed Bin A-B'!F1008,'Speed Bin A-B'!F1112,'Speed Bin A-B'!F1216,'Speed Bin A-B'!F1528,'Speed Bin A-B'!F1632,'Speed Bin A-B'!F1736,'Speed Bin A-B'!F1840,'Speed Bin A-B'!F1944)</f>
        <v>15</v>
      </c>
      <c r="G65" s="268">
        <f>SUM('Speed Bin A-B'!G72,'Speed Bin A-B'!G176,'Speed Bin A-B'!G280,'Speed Bin A-B'!G384,'Speed Bin A-B'!G488,'Speed Bin A-B'!G800,'Speed Bin A-B'!G904,'Speed Bin A-B'!G1008,'Speed Bin A-B'!G1112,'Speed Bin A-B'!G1216,'Speed Bin A-B'!G1528,'Speed Bin A-B'!G1632,'Speed Bin A-B'!G1736,'Speed Bin A-B'!G1840,'Speed Bin A-B'!G1944)</f>
        <v>11</v>
      </c>
      <c r="H65" s="268">
        <f>SUM('Speed Bin A-B'!H72,'Speed Bin A-B'!H176,'Speed Bin A-B'!H280,'Speed Bin A-B'!H384,'Speed Bin A-B'!H488,'Speed Bin A-B'!H800,'Speed Bin A-B'!H904,'Speed Bin A-B'!H1008,'Speed Bin A-B'!H1112,'Speed Bin A-B'!H1216,'Speed Bin A-B'!H1528,'Speed Bin A-B'!H1632,'Speed Bin A-B'!H1736,'Speed Bin A-B'!H1840,'Speed Bin A-B'!H1944)</f>
        <v>10</v>
      </c>
      <c r="I65" s="268">
        <f>SUM('Speed Bin A-B'!I72,'Speed Bin A-B'!I176,'Speed Bin A-B'!I280,'Speed Bin A-B'!I384,'Speed Bin A-B'!I488,'Speed Bin A-B'!I800,'Speed Bin A-B'!I904,'Speed Bin A-B'!I1008,'Speed Bin A-B'!I1112,'Speed Bin A-B'!I1216,'Speed Bin A-B'!I1528,'Speed Bin A-B'!I1632,'Speed Bin A-B'!I1736,'Speed Bin A-B'!I1840,'Speed Bin A-B'!I1944)</f>
        <v>4</v>
      </c>
      <c r="J65" s="268">
        <f>SUM('Speed Bin A-B'!J72,'Speed Bin A-B'!J176,'Speed Bin A-B'!J280,'Speed Bin A-B'!J384,'Speed Bin A-B'!J488,'Speed Bin A-B'!J800,'Speed Bin A-B'!J904,'Speed Bin A-B'!J1008,'Speed Bin A-B'!J1112,'Speed Bin A-B'!J1216,'Speed Bin A-B'!J1528,'Speed Bin A-B'!J1632,'Speed Bin A-B'!J1736,'Speed Bin A-B'!J1840,'Speed Bin A-B'!J1944)</f>
        <v>3</v>
      </c>
      <c r="K65" s="268">
        <f>SUM('Speed Bin A-B'!K72,'Speed Bin A-B'!K176,'Speed Bin A-B'!K280,'Speed Bin A-B'!K384,'Speed Bin A-B'!K488,'Speed Bin A-B'!K800,'Speed Bin A-B'!K904,'Speed Bin A-B'!K1008,'Speed Bin A-B'!K1112,'Speed Bin A-B'!K1216,'Speed Bin A-B'!K1528,'Speed Bin A-B'!K1632,'Speed Bin A-B'!K1736,'Speed Bin A-B'!K1840,'Speed Bin A-B'!K1944)</f>
        <v>1</v>
      </c>
      <c r="L65" s="268">
        <f>SUM('Speed Bin A-B'!L72,'Speed Bin A-B'!L176,'Speed Bin A-B'!L280,'Speed Bin A-B'!L384,'Speed Bin A-B'!L488,'Speed Bin A-B'!L800,'Speed Bin A-B'!L904,'Speed Bin A-B'!L1008,'Speed Bin A-B'!L1112,'Speed Bin A-B'!L1216,'Speed Bin A-B'!L1528,'Speed Bin A-B'!L1632,'Speed Bin A-B'!L1736,'Speed Bin A-B'!L1840,'Speed Bin A-B'!L1944)</f>
        <v>0</v>
      </c>
      <c r="M65" s="268">
        <f>SUM('Speed Bin A-B'!M72,'Speed Bin A-B'!M176,'Speed Bin A-B'!M280,'Speed Bin A-B'!M384,'Speed Bin A-B'!M488,'Speed Bin A-B'!M800,'Speed Bin A-B'!M904,'Speed Bin A-B'!M1008,'Speed Bin A-B'!M1112,'Speed Bin A-B'!M1216,'Speed Bin A-B'!M1528,'Speed Bin A-B'!M1632,'Speed Bin A-B'!M1736,'Speed Bin A-B'!M1840,'Speed Bin A-B'!M1944)</f>
        <v>0</v>
      </c>
      <c r="N65" s="268">
        <f>SUM('Speed Bin A-B'!N72,'Speed Bin A-B'!N176,'Speed Bin A-B'!N280,'Speed Bin A-B'!N384,'Speed Bin A-B'!N488,'Speed Bin A-B'!N800,'Speed Bin A-B'!N904,'Speed Bin A-B'!N1008,'Speed Bin A-B'!N1112,'Speed Bin A-B'!N1216,'Speed Bin A-B'!N1528,'Speed Bin A-B'!N1632,'Speed Bin A-B'!N1736,'Speed Bin A-B'!N1840,'Speed Bin A-B'!N1944)</f>
        <v>0</v>
      </c>
      <c r="O65" s="268">
        <f>SUM('Speed Bin A-B'!O72,'Speed Bin A-B'!O176,'Speed Bin A-B'!O280,'Speed Bin A-B'!O384,'Speed Bin A-B'!O488,'Speed Bin A-B'!O800,'Speed Bin A-B'!O904,'Speed Bin A-B'!O1008,'Speed Bin A-B'!O1112,'Speed Bin A-B'!O1216,'Speed Bin A-B'!O1528,'Speed Bin A-B'!O1632,'Speed Bin A-B'!O1736,'Speed Bin A-B'!O1840,'Speed Bin A-B'!O1944)</f>
        <v>0</v>
      </c>
      <c r="P65" s="268">
        <f>SUM('Speed Bin A-B'!P72,'Speed Bin A-B'!P176,'Speed Bin A-B'!P280,'Speed Bin A-B'!P384,'Speed Bin A-B'!P488,'Speed Bin A-B'!P800,'Speed Bin A-B'!P904,'Speed Bin A-B'!P1008,'Speed Bin A-B'!P1112,'Speed Bin A-B'!P1216,'Speed Bin A-B'!P1528,'Speed Bin A-B'!P1632,'Speed Bin A-B'!P1736,'Speed Bin A-B'!P1840,'Speed Bin A-B'!P1944)</f>
        <v>0</v>
      </c>
      <c r="Q65" s="268">
        <f>SUM('Speed Bin A-B'!Q72,'Speed Bin A-B'!Q176,'Speed Bin A-B'!Q280,'Speed Bin A-B'!Q384,'Speed Bin A-B'!Q488,'Speed Bin A-B'!Q800,'Speed Bin A-B'!Q904,'Speed Bin A-B'!Q1008,'Speed Bin A-B'!Q1112,'Speed Bin A-B'!Q1216,'Speed Bin A-B'!Q1528,'Speed Bin A-B'!Q1632,'Speed Bin A-B'!Q1736,'Speed Bin A-B'!Q1840,'Speed Bin A-B'!Q1944)</f>
        <v>0</v>
      </c>
      <c r="R65" s="268">
        <f>SUM('Speed Bin A-B'!R72,'Speed Bin A-B'!R176,'Speed Bin A-B'!R280,'Speed Bin A-B'!R384,'Speed Bin A-B'!R488,'Speed Bin A-B'!R800,'Speed Bin A-B'!R904,'Speed Bin A-B'!R1008,'Speed Bin A-B'!R1112,'Speed Bin A-B'!R1216,'Speed Bin A-B'!R1528,'Speed Bin A-B'!R1632,'Speed Bin A-B'!R1736,'Speed Bin A-B'!R1840,'Speed Bin A-B'!R1944)</f>
        <v>0</v>
      </c>
      <c r="S65" s="268">
        <f>SUM('Speed Bin A-B'!S72,'Speed Bin A-B'!S176,'Speed Bin A-B'!S280,'Speed Bin A-B'!S384,'Speed Bin A-B'!S488,'Speed Bin A-B'!S800,'Speed Bin A-B'!S904,'Speed Bin A-B'!S1008,'Speed Bin A-B'!S1112,'Speed Bin A-B'!S1216,'Speed Bin A-B'!S1528,'Speed Bin A-B'!S1632,'Speed Bin A-B'!S1736,'Speed Bin A-B'!S1840,'Speed Bin A-B'!S1944)</f>
        <v>0</v>
      </c>
      <c r="T65" s="268">
        <f>SUM('Speed Bin A-B'!T72,'Speed Bin A-B'!T176,'Speed Bin A-B'!T280,'Speed Bin A-B'!T384,'Speed Bin A-B'!T488,'Speed Bin A-B'!T800,'Speed Bin A-B'!T904,'Speed Bin A-B'!T1008,'Speed Bin A-B'!T1112,'Speed Bin A-B'!T1216,'Speed Bin A-B'!T1528,'Speed Bin A-B'!T1632,'Speed Bin A-B'!T1736,'Speed Bin A-B'!T1840,'Speed Bin A-B'!T1944)</f>
        <v>0</v>
      </c>
      <c r="U65" s="268">
        <f>SUM('Speed Bin A-B'!U72,'Speed Bin A-B'!U176,'Speed Bin A-B'!U280,'Speed Bin A-B'!U384,'Speed Bin A-B'!U488,'Speed Bin A-B'!U800,'Speed Bin A-B'!U904,'Speed Bin A-B'!U1008,'Speed Bin A-B'!U1112,'Speed Bin A-B'!U1216,'Speed Bin A-B'!U1528,'Speed Bin A-B'!U1632,'Speed Bin A-B'!U1736,'Speed Bin A-B'!U1840,'Speed Bin A-B'!U1944)</f>
        <v>0</v>
      </c>
      <c r="V65" s="269">
        <f>IFERROR(AVERAGE('Speed Bin A-B'!V72,'Speed Bin A-B'!V176,'Speed Bin A-B'!V280,'Speed Bin A-B'!V384,'Speed Bin A-B'!V488,'Speed Bin A-B'!V800,'Speed Bin A-B'!V904,'Speed Bin A-B'!V1008,'Speed Bin A-B'!V1112,'Speed Bin A-B'!V1216,'Speed Bin A-B'!V1528,'Speed Bin A-B'!V1632,'Speed Bin A-B'!V1736,'Speed Bin A-B'!V1840,'Speed Bin A-B'!V1944),"-")</f>
        <v>27.160000000000004</v>
      </c>
      <c r="W65" s="269">
        <f>IFERROR(AVERAGE('Speed Bin A-B'!W72,'Speed Bin A-B'!W176,'Speed Bin A-B'!W280,'Speed Bin A-B'!W384,'Speed Bin A-B'!W488,'Speed Bin A-B'!W800,'Speed Bin A-B'!W904,'Speed Bin A-B'!W1008,'Speed Bin A-B'!W1112,'Speed Bin A-B'!W1216,'Speed Bin A-B'!W1528,'Speed Bin A-B'!W1632,'Speed Bin A-B'!W1736,'Speed Bin A-B'!W1840,'Speed Bin A-B'!W1944),"-")</f>
        <v>34.966666666666661</v>
      </c>
      <c r="X65" s="262"/>
      <c r="Y65" s="262"/>
    </row>
    <row r="66" spans="1:25" x14ac:dyDescent="0.25">
      <c r="A66" s="267">
        <v>0.64583333333333304</v>
      </c>
      <c r="B66" s="268">
        <f>SUM('Speed Bin A-B'!B73,'Speed Bin A-B'!B177,'Speed Bin A-B'!B281,'Speed Bin A-B'!B385,'Speed Bin A-B'!B489,'Speed Bin A-B'!B801,'Speed Bin A-B'!B905,'Speed Bin A-B'!B1009,'Speed Bin A-B'!B1113,'Speed Bin A-B'!B1217,'Speed Bin A-B'!B1529,'Speed Bin A-B'!B1633,'Speed Bin A-B'!B1737,'Speed Bin A-B'!B1841,'Speed Bin A-B'!B1945)</f>
        <v>50</v>
      </c>
      <c r="C66" s="268">
        <f>SUM('Speed Bin A-B'!C73,'Speed Bin A-B'!C177,'Speed Bin A-B'!C281,'Speed Bin A-B'!C385,'Speed Bin A-B'!C489,'Speed Bin A-B'!C801,'Speed Bin A-B'!C905,'Speed Bin A-B'!C1009,'Speed Bin A-B'!C1113,'Speed Bin A-B'!C1217,'Speed Bin A-B'!C1529,'Speed Bin A-B'!C1633,'Speed Bin A-B'!C1737,'Speed Bin A-B'!C1841,'Speed Bin A-B'!C1945)</f>
        <v>0</v>
      </c>
      <c r="D66" s="268">
        <f>SUM('Speed Bin A-B'!D73,'Speed Bin A-B'!D177,'Speed Bin A-B'!D281,'Speed Bin A-B'!D385,'Speed Bin A-B'!D489,'Speed Bin A-B'!D801,'Speed Bin A-B'!D905,'Speed Bin A-B'!D1009,'Speed Bin A-B'!D1113,'Speed Bin A-B'!D1217,'Speed Bin A-B'!D1529,'Speed Bin A-B'!D1633,'Speed Bin A-B'!D1737,'Speed Bin A-B'!D1841,'Speed Bin A-B'!D1945)</f>
        <v>2</v>
      </c>
      <c r="E66" s="268">
        <f>SUM('Speed Bin A-B'!E73,'Speed Bin A-B'!E177,'Speed Bin A-B'!E281,'Speed Bin A-B'!E385,'Speed Bin A-B'!E489,'Speed Bin A-B'!E801,'Speed Bin A-B'!E905,'Speed Bin A-B'!E1009,'Speed Bin A-B'!E1113,'Speed Bin A-B'!E1217,'Speed Bin A-B'!E1529,'Speed Bin A-B'!E1633,'Speed Bin A-B'!E1737,'Speed Bin A-B'!E1841,'Speed Bin A-B'!E1945)</f>
        <v>10</v>
      </c>
      <c r="F66" s="268">
        <f>SUM('Speed Bin A-B'!F73,'Speed Bin A-B'!F177,'Speed Bin A-B'!F281,'Speed Bin A-B'!F385,'Speed Bin A-B'!F489,'Speed Bin A-B'!F801,'Speed Bin A-B'!F905,'Speed Bin A-B'!F1009,'Speed Bin A-B'!F1113,'Speed Bin A-B'!F1217,'Speed Bin A-B'!F1529,'Speed Bin A-B'!F1633,'Speed Bin A-B'!F1737,'Speed Bin A-B'!F1841,'Speed Bin A-B'!F1945)</f>
        <v>21</v>
      </c>
      <c r="G66" s="268">
        <f>SUM('Speed Bin A-B'!G73,'Speed Bin A-B'!G177,'Speed Bin A-B'!G281,'Speed Bin A-B'!G385,'Speed Bin A-B'!G489,'Speed Bin A-B'!G801,'Speed Bin A-B'!G905,'Speed Bin A-B'!G1009,'Speed Bin A-B'!G1113,'Speed Bin A-B'!G1217,'Speed Bin A-B'!G1529,'Speed Bin A-B'!G1633,'Speed Bin A-B'!G1737,'Speed Bin A-B'!G1841,'Speed Bin A-B'!G1945)</f>
        <v>7</v>
      </c>
      <c r="H66" s="268">
        <f>SUM('Speed Bin A-B'!H73,'Speed Bin A-B'!H177,'Speed Bin A-B'!H281,'Speed Bin A-B'!H385,'Speed Bin A-B'!H489,'Speed Bin A-B'!H801,'Speed Bin A-B'!H905,'Speed Bin A-B'!H1009,'Speed Bin A-B'!H1113,'Speed Bin A-B'!H1217,'Speed Bin A-B'!H1529,'Speed Bin A-B'!H1633,'Speed Bin A-B'!H1737,'Speed Bin A-B'!H1841,'Speed Bin A-B'!H1945)</f>
        <v>8</v>
      </c>
      <c r="I66" s="268">
        <f>SUM('Speed Bin A-B'!I73,'Speed Bin A-B'!I177,'Speed Bin A-B'!I281,'Speed Bin A-B'!I385,'Speed Bin A-B'!I489,'Speed Bin A-B'!I801,'Speed Bin A-B'!I905,'Speed Bin A-B'!I1009,'Speed Bin A-B'!I1113,'Speed Bin A-B'!I1217,'Speed Bin A-B'!I1529,'Speed Bin A-B'!I1633,'Speed Bin A-B'!I1737,'Speed Bin A-B'!I1841,'Speed Bin A-B'!I1945)</f>
        <v>0</v>
      </c>
      <c r="J66" s="268">
        <f>SUM('Speed Bin A-B'!J73,'Speed Bin A-B'!J177,'Speed Bin A-B'!J281,'Speed Bin A-B'!J385,'Speed Bin A-B'!J489,'Speed Bin A-B'!J801,'Speed Bin A-B'!J905,'Speed Bin A-B'!J1009,'Speed Bin A-B'!J1113,'Speed Bin A-B'!J1217,'Speed Bin A-B'!J1529,'Speed Bin A-B'!J1633,'Speed Bin A-B'!J1737,'Speed Bin A-B'!J1841,'Speed Bin A-B'!J1945)</f>
        <v>0</v>
      </c>
      <c r="K66" s="268">
        <f>SUM('Speed Bin A-B'!K73,'Speed Bin A-B'!K177,'Speed Bin A-B'!K281,'Speed Bin A-B'!K385,'Speed Bin A-B'!K489,'Speed Bin A-B'!K801,'Speed Bin A-B'!K905,'Speed Bin A-B'!K1009,'Speed Bin A-B'!K1113,'Speed Bin A-B'!K1217,'Speed Bin A-B'!K1529,'Speed Bin A-B'!K1633,'Speed Bin A-B'!K1737,'Speed Bin A-B'!K1841,'Speed Bin A-B'!K1945)</f>
        <v>2</v>
      </c>
      <c r="L66" s="268">
        <f>SUM('Speed Bin A-B'!L73,'Speed Bin A-B'!L177,'Speed Bin A-B'!L281,'Speed Bin A-B'!L385,'Speed Bin A-B'!L489,'Speed Bin A-B'!L801,'Speed Bin A-B'!L905,'Speed Bin A-B'!L1009,'Speed Bin A-B'!L1113,'Speed Bin A-B'!L1217,'Speed Bin A-B'!L1529,'Speed Bin A-B'!L1633,'Speed Bin A-B'!L1737,'Speed Bin A-B'!L1841,'Speed Bin A-B'!L1945)</f>
        <v>0</v>
      </c>
      <c r="M66" s="268">
        <f>SUM('Speed Bin A-B'!M73,'Speed Bin A-B'!M177,'Speed Bin A-B'!M281,'Speed Bin A-B'!M385,'Speed Bin A-B'!M489,'Speed Bin A-B'!M801,'Speed Bin A-B'!M905,'Speed Bin A-B'!M1009,'Speed Bin A-B'!M1113,'Speed Bin A-B'!M1217,'Speed Bin A-B'!M1529,'Speed Bin A-B'!M1633,'Speed Bin A-B'!M1737,'Speed Bin A-B'!M1841,'Speed Bin A-B'!M1945)</f>
        <v>0</v>
      </c>
      <c r="N66" s="268">
        <f>SUM('Speed Bin A-B'!N73,'Speed Bin A-B'!N177,'Speed Bin A-B'!N281,'Speed Bin A-B'!N385,'Speed Bin A-B'!N489,'Speed Bin A-B'!N801,'Speed Bin A-B'!N905,'Speed Bin A-B'!N1009,'Speed Bin A-B'!N1113,'Speed Bin A-B'!N1217,'Speed Bin A-B'!N1529,'Speed Bin A-B'!N1633,'Speed Bin A-B'!N1737,'Speed Bin A-B'!N1841,'Speed Bin A-B'!N1945)</f>
        <v>0</v>
      </c>
      <c r="O66" s="268">
        <f>SUM('Speed Bin A-B'!O73,'Speed Bin A-B'!O177,'Speed Bin A-B'!O281,'Speed Bin A-B'!O385,'Speed Bin A-B'!O489,'Speed Bin A-B'!O801,'Speed Bin A-B'!O905,'Speed Bin A-B'!O1009,'Speed Bin A-B'!O1113,'Speed Bin A-B'!O1217,'Speed Bin A-B'!O1529,'Speed Bin A-B'!O1633,'Speed Bin A-B'!O1737,'Speed Bin A-B'!O1841,'Speed Bin A-B'!O1945)</f>
        <v>0</v>
      </c>
      <c r="P66" s="268">
        <f>SUM('Speed Bin A-B'!P73,'Speed Bin A-B'!P177,'Speed Bin A-B'!P281,'Speed Bin A-B'!P385,'Speed Bin A-B'!P489,'Speed Bin A-B'!P801,'Speed Bin A-B'!P905,'Speed Bin A-B'!P1009,'Speed Bin A-B'!P1113,'Speed Bin A-B'!P1217,'Speed Bin A-B'!P1529,'Speed Bin A-B'!P1633,'Speed Bin A-B'!P1737,'Speed Bin A-B'!P1841,'Speed Bin A-B'!P1945)</f>
        <v>0</v>
      </c>
      <c r="Q66" s="268">
        <f>SUM('Speed Bin A-B'!Q73,'Speed Bin A-B'!Q177,'Speed Bin A-B'!Q281,'Speed Bin A-B'!Q385,'Speed Bin A-B'!Q489,'Speed Bin A-B'!Q801,'Speed Bin A-B'!Q905,'Speed Bin A-B'!Q1009,'Speed Bin A-B'!Q1113,'Speed Bin A-B'!Q1217,'Speed Bin A-B'!Q1529,'Speed Bin A-B'!Q1633,'Speed Bin A-B'!Q1737,'Speed Bin A-B'!Q1841,'Speed Bin A-B'!Q1945)</f>
        <v>0</v>
      </c>
      <c r="R66" s="268">
        <f>SUM('Speed Bin A-B'!R73,'Speed Bin A-B'!R177,'Speed Bin A-B'!R281,'Speed Bin A-B'!R385,'Speed Bin A-B'!R489,'Speed Bin A-B'!R801,'Speed Bin A-B'!R905,'Speed Bin A-B'!R1009,'Speed Bin A-B'!R1113,'Speed Bin A-B'!R1217,'Speed Bin A-B'!R1529,'Speed Bin A-B'!R1633,'Speed Bin A-B'!R1737,'Speed Bin A-B'!R1841,'Speed Bin A-B'!R1945)</f>
        <v>0</v>
      </c>
      <c r="S66" s="268">
        <f>SUM('Speed Bin A-B'!S73,'Speed Bin A-B'!S177,'Speed Bin A-B'!S281,'Speed Bin A-B'!S385,'Speed Bin A-B'!S489,'Speed Bin A-B'!S801,'Speed Bin A-B'!S905,'Speed Bin A-B'!S1009,'Speed Bin A-B'!S1113,'Speed Bin A-B'!S1217,'Speed Bin A-B'!S1529,'Speed Bin A-B'!S1633,'Speed Bin A-B'!S1737,'Speed Bin A-B'!S1841,'Speed Bin A-B'!S1945)</f>
        <v>0</v>
      </c>
      <c r="T66" s="268">
        <f>SUM('Speed Bin A-B'!T73,'Speed Bin A-B'!T177,'Speed Bin A-B'!T281,'Speed Bin A-B'!T385,'Speed Bin A-B'!T489,'Speed Bin A-B'!T801,'Speed Bin A-B'!T905,'Speed Bin A-B'!T1009,'Speed Bin A-B'!T1113,'Speed Bin A-B'!T1217,'Speed Bin A-B'!T1529,'Speed Bin A-B'!T1633,'Speed Bin A-B'!T1737,'Speed Bin A-B'!T1841,'Speed Bin A-B'!T1945)</f>
        <v>0</v>
      </c>
      <c r="U66" s="268">
        <f>SUM('Speed Bin A-B'!U73,'Speed Bin A-B'!U177,'Speed Bin A-B'!U281,'Speed Bin A-B'!U385,'Speed Bin A-B'!U489,'Speed Bin A-B'!U801,'Speed Bin A-B'!U905,'Speed Bin A-B'!U1009,'Speed Bin A-B'!U1113,'Speed Bin A-B'!U1217,'Speed Bin A-B'!U1529,'Speed Bin A-B'!U1633,'Speed Bin A-B'!U1737,'Speed Bin A-B'!U1841,'Speed Bin A-B'!U1945)</f>
        <v>0</v>
      </c>
      <c r="V66" s="269">
        <f>IFERROR(AVERAGE('Speed Bin A-B'!V73,'Speed Bin A-B'!V177,'Speed Bin A-B'!V281,'Speed Bin A-B'!V385,'Speed Bin A-B'!V489,'Speed Bin A-B'!V801,'Speed Bin A-B'!V905,'Speed Bin A-B'!V1009,'Speed Bin A-B'!V1113,'Speed Bin A-B'!V1217,'Speed Bin A-B'!V1529,'Speed Bin A-B'!V1633,'Speed Bin A-B'!V1737,'Speed Bin A-B'!V1841,'Speed Bin A-B'!V1945),"-")</f>
        <v>23.88</v>
      </c>
      <c r="W66" s="269">
        <f>IFERROR(AVERAGE('Speed Bin A-B'!W73,'Speed Bin A-B'!W177,'Speed Bin A-B'!W281,'Speed Bin A-B'!W385,'Speed Bin A-B'!W489,'Speed Bin A-B'!W801,'Speed Bin A-B'!W905,'Speed Bin A-B'!W1009,'Speed Bin A-B'!W1113,'Speed Bin A-B'!W1217,'Speed Bin A-B'!W1529,'Speed Bin A-B'!W1633,'Speed Bin A-B'!W1737,'Speed Bin A-B'!W1841,'Speed Bin A-B'!W1945),"-")</f>
        <v>35.533333333333331</v>
      </c>
      <c r="X66" s="262"/>
      <c r="Y66" s="262"/>
    </row>
    <row r="67" spans="1:25" x14ac:dyDescent="0.25">
      <c r="A67" s="267">
        <v>0.65625</v>
      </c>
      <c r="B67" s="268">
        <f>SUM('Speed Bin A-B'!B74,'Speed Bin A-B'!B178,'Speed Bin A-B'!B282,'Speed Bin A-B'!B386,'Speed Bin A-B'!B490,'Speed Bin A-B'!B802,'Speed Bin A-B'!B906,'Speed Bin A-B'!B1010,'Speed Bin A-B'!B1114,'Speed Bin A-B'!B1218,'Speed Bin A-B'!B1530,'Speed Bin A-B'!B1634,'Speed Bin A-B'!B1738,'Speed Bin A-B'!B1842,'Speed Bin A-B'!B1946)</f>
        <v>59</v>
      </c>
      <c r="C67" s="268">
        <f>SUM('Speed Bin A-B'!C74,'Speed Bin A-B'!C178,'Speed Bin A-B'!C282,'Speed Bin A-B'!C386,'Speed Bin A-B'!C490,'Speed Bin A-B'!C802,'Speed Bin A-B'!C906,'Speed Bin A-B'!C1010,'Speed Bin A-B'!C1114,'Speed Bin A-B'!C1218,'Speed Bin A-B'!C1530,'Speed Bin A-B'!C1634,'Speed Bin A-B'!C1738,'Speed Bin A-B'!C1842,'Speed Bin A-B'!C1946)</f>
        <v>0</v>
      </c>
      <c r="D67" s="268">
        <f>SUM('Speed Bin A-B'!D74,'Speed Bin A-B'!D178,'Speed Bin A-B'!D282,'Speed Bin A-B'!D386,'Speed Bin A-B'!D490,'Speed Bin A-B'!D802,'Speed Bin A-B'!D906,'Speed Bin A-B'!D1010,'Speed Bin A-B'!D1114,'Speed Bin A-B'!D1218,'Speed Bin A-B'!D1530,'Speed Bin A-B'!D1634,'Speed Bin A-B'!D1738,'Speed Bin A-B'!D1842,'Speed Bin A-B'!D1946)</f>
        <v>2</v>
      </c>
      <c r="E67" s="268">
        <f>SUM('Speed Bin A-B'!E74,'Speed Bin A-B'!E178,'Speed Bin A-B'!E282,'Speed Bin A-B'!E386,'Speed Bin A-B'!E490,'Speed Bin A-B'!E802,'Speed Bin A-B'!E906,'Speed Bin A-B'!E1010,'Speed Bin A-B'!E1114,'Speed Bin A-B'!E1218,'Speed Bin A-B'!E1530,'Speed Bin A-B'!E1634,'Speed Bin A-B'!E1738,'Speed Bin A-B'!E1842,'Speed Bin A-B'!E1946)</f>
        <v>10</v>
      </c>
      <c r="F67" s="268">
        <f>SUM('Speed Bin A-B'!F74,'Speed Bin A-B'!F178,'Speed Bin A-B'!F282,'Speed Bin A-B'!F386,'Speed Bin A-B'!F490,'Speed Bin A-B'!F802,'Speed Bin A-B'!F906,'Speed Bin A-B'!F1010,'Speed Bin A-B'!F1114,'Speed Bin A-B'!F1218,'Speed Bin A-B'!F1530,'Speed Bin A-B'!F1634,'Speed Bin A-B'!F1738,'Speed Bin A-B'!F1842,'Speed Bin A-B'!F1946)</f>
        <v>17</v>
      </c>
      <c r="G67" s="268">
        <f>SUM('Speed Bin A-B'!G74,'Speed Bin A-B'!G178,'Speed Bin A-B'!G282,'Speed Bin A-B'!G386,'Speed Bin A-B'!G490,'Speed Bin A-B'!G802,'Speed Bin A-B'!G906,'Speed Bin A-B'!G1010,'Speed Bin A-B'!G1114,'Speed Bin A-B'!G1218,'Speed Bin A-B'!G1530,'Speed Bin A-B'!G1634,'Speed Bin A-B'!G1738,'Speed Bin A-B'!G1842,'Speed Bin A-B'!G1946)</f>
        <v>23</v>
      </c>
      <c r="H67" s="268">
        <f>SUM('Speed Bin A-B'!H74,'Speed Bin A-B'!H178,'Speed Bin A-B'!H282,'Speed Bin A-B'!H386,'Speed Bin A-B'!H490,'Speed Bin A-B'!H802,'Speed Bin A-B'!H906,'Speed Bin A-B'!H1010,'Speed Bin A-B'!H1114,'Speed Bin A-B'!H1218,'Speed Bin A-B'!H1530,'Speed Bin A-B'!H1634,'Speed Bin A-B'!H1738,'Speed Bin A-B'!H1842,'Speed Bin A-B'!H1946)</f>
        <v>5</v>
      </c>
      <c r="I67" s="268">
        <f>SUM('Speed Bin A-B'!I74,'Speed Bin A-B'!I178,'Speed Bin A-B'!I282,'Speed Bin A-B'!I386,'Speed Bin A-B'!I490,'Speed Bin A-B'!I802,'Speed Bin A-B'!I906,'Speed Bin A-B'!I1010,'Speed Bin A-B'!I1114,'Speed Bin A-B'!I1218,'Speed Bin A-B'!I1530,'Speed Bin A-B'!I1634,'Speed Bin A-B'!I1738,'Speed Bin A-B'!I1842,'Speed Bin A-B'!I1946)</f>
        <v>0</v>
      </c>
      <c r="J67" s="268">
        <f>SUM('Speed Bin A-B'!J74,'Speed Bin A-B'!J178,'Speed Bin A-B'!J282,'Speed Bin A-B'!J386,'Speed Bin A-B'!J490,'Speed Bin A-B'!J802,'Speed Bin A-B'!J906,'Speed Bin A-B'!J1010,'Speed Bin A-B'!J1114,'Speed Bin A-B'!J1218,'Speed Bin A-B'!J1530,'Speed Bin A-B'!J1634,'Speed Bin A-B'!J1738,'Speed Bin A-B'!J1842,'Speed Bin A-B'!J1946)</f>
        <v>2</v>
      </c>
      <c r="K67" s="268">
        <f>SUM('Speed Bin A-B'!K74,'Speed Bin A-B'!K178,'Speed Bin A-B'!K282,'Speed Bin A-B'!K386,'Speed Bin A-B'!K490,'Speed Bin A-B'!K802,'Speed Bin A-B'!K906,'Speed Bin A-B'!K1010,'Speed Bin A-B'!K1114,'Speed Bin A-B'!K1218,'Speed Bin A-B'!K1530,'Speed Bin A-B'!K1634,'Speed Bin A-B'!K1738,'Speed Bin A-B'!K1842,'Speed Bin A-B'!K1946)</f>
        <v>0</v>
      </c>
      <c r="L67" s="268">
        <f>SUM('Speed Bin A-B'!L74,'Speed Bin A-B'!L178,'Speed Bin A-B'!L282,'Speed Bin A-B'!L386,'Speed Bin A-B'!L490,'Speed Bin A-B'!L802,'Speed Bin A-B'!L906,'Speed Bin A-B'!L1010,'Speed Bin A-B'!L1114,'Speed Bin A-B'!L1218,'Speed Bin A-B'!L1530,'Speed Bin A-B'!L1634,'Speed Bin A-B'!L1738,'Speed Bin A-B'!L1842,'Speed Bin A-B'!L1946)</f>
        <v>0</v>
      </c>
      <c r="M67" s="268">
        <f>SUM('Speed Bin A-B'!M74,'Speed Bin A-B'!M178,'Speed Bin A-B'!M282,'Speed Bin A-B'!M386,'Speed Bin A-B'!M490,'Speed Bin A-B'!M802,'Speed Bin A-B'!M906,'Speed Bin A-B'!M1010,'Speed Bin A-B'!M1114,'Speed Bin A-B'!M1218,'Speed Bin A-B'!M1530,'Speed Bin A-B'!M1634,'Speed Bin A-B'!M1738,'Speed Bin A-B'!M1842,'Speed Bin A-B'!M1946)</f>
        <v>0</v>
      </c>
      <c r="N67" s="268">
        <f>SUM('Speed Bin A-B'!N74,'Speed Bin A-B'!N178,'Speed Bin A-B'!N282,'Speed Bin A-B'!N386,'Speed Bin A-B'!N490,'Speed Bin A-B'!N802,'Speed Bin A-B'!N906,'Speed Bin A-B'!N1010,'Speed Bin A-B'!N1114,'Speed Bin A-B'!N1218,'Speed Bin A-B'!N1530,'Speed Bin A-B'!N1634,'Speed Bin A-B'!N1738,'Speed Bin A-B'!N1842,'Speed Bin A-B'!N1946)</f>
        <v>0</v>
      </c>
      <c r="O67" s="268">
        <f>SUM('Speed Bin A-B'!O74,'Speed Bin A-B'!O178,'Speed Bin A-B'!O282,'Speed Bin A-B'!O386,'Speed Bin A-B'!O490,'Speed Bin A-B'!O802,'Speed Bin A-B'!O906,'Speed Bin A-B'!O1010,'Speed Bin A-B'!O1114,'Speed Bin A-B'!O1218,'Speed Bin A-B'!O1530,'Speed Bin A-B'!O1634,'Speed Bin A-B'!O1738,'Speed Bin A-B'!O1842,'Speed Bin A-B'!O1946)</f>
        <v>0</v>
      </c>
      <c r="P67" s="268">
        <f>SUM('Speed Bin A-B'!P74,'Speed Bin A-B'!P178,'Speed Bin A-B'!P282,'Speed Bin A-B'!P386,'Speed Bin A-B'!P490,'Speed Bin A-B'!P802,'Speed Bin A-B'!P906,'Speed Bin A-B'!P1010,'Speed Bin A-B'!P1114,'Speed Bin A-B'!P1218,'Speed Bin A-B'!P1530,'Speed Bin A-B'!P1634,'Speed Bin A-B'!P1738,'Speed Bin A-B'!P1842,'Speed Bin A-B'!P1946)</f>
        <v>0</v>
      </c>
      <c r="Q67" s="268">
        <f>SUM('Speed Bin A-B'!Q74,'Speed Bin A-B'!Q178,'Speed Bin A-B'!Q282,'Speed Bin A-B'!Q386,'Speed Bin A-B'!Q490,'Speed Bin A-B'!Q802,'Speed Bin A-B'!Q906,'Speed Bin A-B'!Q1010,'Speed Bin A-B'!Q1114,'Speed Bin A-B'!Q1218,'Speed Bin A-B'!Q1530,'Speed Bin A-B'!Q1634,'Speed Bin A-B'!Q1738,'Speed Bin A-B'!Q1842,'Speed Bin A-B'!Q1946)</f>
        <v>0</v>
      </c>
      <c r="R67" s="268">
        <f>SUM('Speed Bin A-B'!R74,'Speed Bin A-B'!R178,'Speed Bin A-B'!R282,'Speed Bin A-B'!R386,'Speed Bin A-B'!R490,'Speed Bin A-B'!R802,'Speed Bin A-B'!R906,'Speed Bin A-B'!R1010,'Speed Bin A-B'!R1114,'Speed Bin A-B'!R1218,'Speed Bin A-B'!R1530,'Speed Bin A-B'!R1634,'Speed Bin A-B'!R1738,'Speed Bin A-B'!R1842,'Speed Bin A-B'!R1946)</f>
        <v>0</v>
      </c>
      <c r="S67" s="268">
        <f>SUM('Speed Bin A-B'!S74,'Speed Bin A-B'!S178,'Speed Bin A-B'!S282,'Speed Bin A-B'!S386,'Speed Bin A-B'!S490,'Speed Bin A-B'!S802,'Speed Bin A-B'!S906,'Speed Bin A-B'!S1010,'Speed Bin A-B'!S1114,'Speed Bin A-B'!S1218,'Speed Bin A-B'!S1530,'Speed Bin A-B'!S1634,'Speed Bin A-B'!S1738,'Speed Bin A-B'!S1842,'Speed Bin A-B'!S1946)</f>
        <v>0</v>
      </c>
      <c r="T67" s="268">
        <f>SUM('Speed Bin A-B'!T74,'Speed Bin A-B'!T178,'Speed Bin A-B'!T282,'Speed Bin A-B'!T386,'Speed Bin A-B'!T490,'Speed Bin A-B'!T802,'Speed Bin A-B'!T906,'Speed Bin A-B'!T1010,'Speed Bin A-B'!T1114,'Speed Bin A-B'!T1218,'Speed Bin A-B'!T1530,'Speed Bin A-B'!T1634,'Speed Bin A-B'!T1738,'Speed Bin A-B'!T1842,'Speed Bin A-B'!T1946)</f>
        <v>0</v>
      </c>
      <c r="U67" s="268">
        <f>SUM('Speed Bin A-B'!U74,'Speed Bin A-B'!U178,'Speed Bin A-B'!U282,'Speed Bin A-B'!U386,'Speed Bin A-B'!U490,'Speed Bin A-B'!U802,'Speed Bin A-B'!U906,'Speed Bin A-B'!U1010,'Speed Bin A-B'!U1114,'Speed Bin A-B'!U1218,'Speed Bin A-B'!U1530,'Speed Bin A-B'!U1634,'Speed Bin A-B'!U1738,'Speed Bin A-B'!U1842,'Speed Bin A-B'!U1946)</f>
        <v>0</v>
      </c>
      <c r="V67" s="269">
        <f>IFERROR(AVERAGE('Speed Bin A-B'!V74,'Speed Bin A-B'!V178,'Speed Bin A-B'!V282,'Speed Bin A-B'!V386,'Speed Bin A-B'!V490,'Speed Bin A-B'!V802,'Speed Bin A-B'!V906,'Speed Bin A-B'!V1010,'Speed Bin A-B'!V1114,'Speed Bin A-B'!V1218,'Speed Bin A-B'!V1530,'Speed Bin A-B'!V1634,'Speed Bin A-B'!V1738,'Speed Bin A-B'!V1842,'Speed Bin A-B'!V1946),"-")</f>
        <v>24.859999999999996</v>
      </c>
      <c r="W67" s="269">
        <f>IFERROR(AVERAGE('Speed Bin A-B'!W74,'Speed Bin A-B'!W178,'Speed Bin A-B'!W282,'Speed Bin A-B'!W386,'Speed Bin A-B'!W490,'Speed Bin A-B'!W802,'Speed Bin A-B'!W906,'Speed Bin A-B'!W1010,'Speed Bin A-B'!W1114,'Speed Bin A-B'!W1218,'Speed Bin A-B'!W1530,'Speed Bin A-B'!W1634,'Speed Bin A-B'!W1738,'Speed Bin A-B'!W1842,'Speed Bin A-B'!W1946),"-")</f>
        <v>32.766666666666666</v>
      </c>
      <c r="X67" s="262"/>
      <c r="Y67" s="262"/>
    </row>
    <row r="68" spans="1:25" x14ac:dyDescent="0.25">
      <c r="A68" s="267">
        <v>0.66666666666666696</v>
      </c>
      <c r="B68" s="268">
        <f>SUM('Speed Bin A-B'!B75,'Speed Bin A-B'!B179,'Speed Bin A-B'!B283,'Speed Bin A-B'!B387,'Speed Bin A-B'!B491,'Speed Bin A-B'!B803,'Speed Bin A-B'!B907,'Speed Bin A-B'!B1011,'Speed Bin A-B'!B1115,'Speed Bin A-B'!B1219,'Speed Bin A-B'!B1531,'Speed Bin A-B'!B1635,'Speed Bin A-B'!B1739,'Speed Bin A-B'!B1843,'Speed Bin A-B'!B1947)</f>
        <v>112</v>
      </c>
      <c r="C68" s="268">
        <f>SUM('Speed Bin A-B'!C75,'Speed Bin A-B'!C179,'Speed Bin A-B'!C283,'Speed Bin A-B'!C387,'Speed Bin A-B'!C491,'Speed Bin A-B'!C803,'Speed Bin A-B'!C907,'Speed Bin A-B'!C1011,'Speed Bin A-B'!C1115,'Speed Bin A-B'!C1219,'Speed Bin A-B'!C1531,'Speed Bin A-B'!C1635,'Speed Bin A-B'!C1739,'Speed Bin A-B'!C1843,'Speed Bin A-B'!C1947)</f>
        <v>0</v>
      </c>
      <c r="D68" s="268">
        <f>SUM('Speed Bin A-B'!D75,'Speed Bin A-B'!D179,'Speed Bin A-B'!D283,'Speed Bin A-B'!D387,'Speed Bin A-B'!D491,'Speed Bin A-B'!D803,'Speed Bin A-B'!D907,'Speed Bin A-B'!D1011,'Speed Bin A-B'!D1115,'Speed Bin A-B'!D1219,'Speed Bin A-B'!D1531,'Speed Bin A-B'!D1635,'Speed Bin A-B'!D1739,'Speed Bin A-B'!D1843,'Speed Bin A-B'!D1947)</f>
        <v>3</v>
      </c>
      <c r="E68" s="268">
        <f>SUM('Speed Bin A-B'!E75,'Speed Bin A-B'!E179,'Speed Bin A-B'!E283,'Speed Bin A-B'!E387,'Speed Bin A-B'!E491,'Speed Bin A-B'!E803,'Speed Bin A-B'!E907,'Speed Bin A-B'!E1011,'Speed Bin A-B'!E1115,'Speed Bin A-B'!E1219,'Speed Bin A-B'!E1531,'Speed Bin A-B'!E1635,'Speed Bin A-B'!E1739,'Speed Bin A-B'!E1843,'Speed Bin A-B'!E1947)</f>
        <v>18</v>
      </c>
      <c r="F68" s="268">
        <f>SUM('Speed Bin A-B'!F75,'Speed Bin A-B'!F179,'Speed Bin A-B'!F283,'Speed Bin A-B'!F387,'Speed Bin A-B'!F491,'Speed Bin A-B'!F803,'Speed Bin A-B'!F907,'Speed Bin A-B'!F1011,'Speed Bin A-B'!F1115,'Speed Bin A-B'!F1219,'Speed Bin A-B'!F1531,'Speed Bin A-B'!F1635,'Speed Bin A-B'!F1739,'Speed Bin A-B'!F1843,'Speed Bin A-B'!F1947)</f>
        <v>23</v>
      </c>
      <c r="G68" s="268">
        <f>SUM('Speed Bin A-B'!G75,'Speed Bin A-B'!G179,'Speed Bin A-B'!G283,'Speed Bin A-B'!G387,'Speed Bin A-B'!G491,'Speed Bin A-B'!G803,'Speed Bin A-B'!G907,'Speed Bin A-B'!G1011,'Speed Bin A-B'!G1115,'Speed Bin A-B'!G1219,'Speed Bin A-B'!G1531,'Speed Bin A-B'!G1635,'Speed Bin A-B'!G1739,'Speed Bin A-B'!G1843,'Speed Bin A-B'!G1947)</f>
        <v>42</v>
      </c>
      <c r="H68" s="268">
        <f>SUM('Speed Bin A-B'!H75,'Speed Bin A-B'!H179,'Speed Bin A-B'!H283,'Speed Bin A-B'!H387,'Speed Bin A-B'!H491,'Speed Bin A-B'!H803,'Speed Bin A-B'!H907,'Speed Bin A-B'!H1011,'Speed Bin A-B'!H1115,'Speed Bin A-B'!H1219,'Speed Bin A-B'!H1531,'Speed Bin A-B'!H1635,'Speed Bin A-B'!H1739,'Speed Bin A-B'!H1843,'Speed Bin A-B'!H1947)</f>
        <v>22</v>
      </c>
      <c r="I68" s="268">
        <f>SUM('Speed Bin A-B'!I75,'Speed Bin A-B'!I179,'Speed Bin A-B'!I283,'Speed Bin A-B'!I387,'Speed Bin A-B'!I491,'Speed Bin A-B'!I803,'Speed Bin A-B'!I907,'Speed Bin A-B'!I1011,'Speed Bin A-B'!I1115,'Speed Bin A-B'!I1219,'Speed Bin A-B'!I1531,'Speed Bin A-B'!I1635,'Speed Bin A-B'!I1739,'Speed Bin A-B'!I1843,'Speed Bin A-B'!I1947)</f>
        <v>3</v>
      </c>
      <c r="J68" s="268">
        <f>SUM('Speed Bin A-B'!J75,'Speed Bin A-B'!J179,'Speed Bin A-B'!J283,'Speed Bin A-B'!J387,'Speed Bin A-B'!J491,'Speed Bin A-B'!J803,'Speed Bin A-B'!J907,'Speed Bin A-B'!J1011,'Speed Bin A-B'!J1115,'Speed Bin A-B'!J1219,'Speed Bin A-B'!J1531,'Speed Bin A-B'!J1635,'Speed Bin A-B'!J1739,'Speed Bin A-B'!J1843,'Speed Bin A-B'!J1947)</f>
        <v>1</v>
      </c>
      <c r="K68" s="268">
        <f>SUM('Speed Bin A-B'!K75,'Speed Bin A-B'!K179,'Speed Bin A-B'!K283,'Speed Bin A-B'!K387,'Speed Bin A-B'!K491,'Speed Bin A-B'!K803,'Speed Bin A-B'!K907,'Speed Bin A-B'!K1011,'Speed Bin A-B'!K1115,'Speed Bin A-B'!K1219,'Speed Bin A-B'!K1531,'Speed Bin A-B'!K1635,'Speed Bin A-B'!K1739,'Speed Bin A-B'!K1843,'Speed Bin A-B'!K1947)</f>
        <v>0</v>
      </c>
      <c r="L68" s="268">
        <f>SUM('Speed Bin A-B'!L75,'Speed Bin A-B'!L179,'Speed Bin A-B'!L283,'Speed Bin A-B'!L387,'Speed Bin A-B'!L491,'Speed Bin A-B'!L803,'Speed Bin A-B'!L907,'Speed Bin A-B'!L1011,'Speed Bin A-B'!L1115,'Speed Bin A-B'!L1219,'Speed Bin A-B'!L1531,'Speed Bin A-B'!L1635,'Speed Bin A-B'!L1739,'Speed Bin A-B'!L1843,'Speed Bin A-B'!L1947)</f>
        <v>0</v>
      </c>
      <c r="M68" s="268">
        <f>SUM('Speed Bin A-B'!M75,'Speed Bin A-B'!M179,'Speed Bin A-B'!M283,'Speed Bin A-B'!M387,'Speed Bin A-B'!M491,'Speed Bin A-B'!M803,'Speed Bin A-B'!M907,'Speed Bin A-B'!M1011,'Speed Bin A-B'!M1115,'Speed Bin A-B'!M1219,'Speed Bin A-B'!M1531,'Speed Bin A-B'!M1635,'Speed Bin A-B'!M1739,'Speed Bin A-B'!M1843,'Speed Bin A-B'!M1947)</f>
        <v>0</v>
      </c>
      <c r="N68" s="268">
        <f>SUM('Speed Bin A-B'!N75,'Speed Bin A-B'!N179,'Speed Bin A-B'!N283,'Speed Bin A-B'!N387,'Speed Bin A-B'!N491,'Speed Bin A-B'!N803,'Speed Bin A-B'!N907,'Speed Bin A-B'!N1011,'Speed Bin A-B'!N1115,'Speed Bin A-B'!N1219,'Speed Bin A-B'!N1531,'Speed Bin A-B'!N1635,'Speed Bin A-B'!N1739,'Speed Bin A-B'!N1843,'Speed Bin A-B'!N1947)</f>
        <v>0</v>
      </c>
      <c r="O68" s="268">
        <f>SUM('Speed Bin A-B'!O75,'Speed Bin A-B'!O179,'Speed Bin A-B'!O283,'Speed Bin A-B'!O387,'Speed Bin A-B'!O491,'Speed Bin A-B'!O803,'Speed Bin A-B'!O907,'Speed Bin A-B'!O1011,'Speed Bin A-B'!O1115,'Speed Bin A-B'!O1219,'Speed Bin A-B'!O1531,'Speed Bin A-B'!O1635,'Speed Bin A-B'!O1739,'Speed Bin A-B'!O1843,'Speed Bin A-B'!O1947)</f>
        <v>0</v>
      </c>
      <c r="P68" s="268">
        <f>SUM('Speed Bin A-B'!P75,'Speed Bin A-B'!P179,'Speed Bin A-B'!P283,'Speed Bin A-B'!P387,'Speed Bin A-B'!P491,'Speed Bin A-B'!P803,'Speed Bin A-B'!P907,'Speed Bin A-B'!P1011,'Speed Bin A-B'!P1115,'Speed Bin A-B'!P1219,'Speed Bin A-B'!P1531,'Speed Bin A-B'!P1635,'Speed Bin A-B'!P1739,'Speed Bin A-B'!P1843,'Speed Bin A-B'!P1947)</f>
        <v>0</v>
      </c>
      <c r="Q68" s="268">
        <f>SUM('Speed Bin A-B'!Q75,'Speed Bin A-B'!Q179,'Speed Bin A-B'!Q283,'Speed Bin A-B'!Q387,'Speed Bin A-B'!Q491,'Speed Bin A-B'!Q803,'Speed Bin A-B'!Q907,'Speed Bin A-B'!Q1011,'Speed Bin A-B'!Q1115,'Speed Bin A-B'!Q1219,'Speed Bin A-B'!Q1531,'Speed Bin A-B'!Q1635,'Speed Bin A-B'!Q1739,'Speed Bin A-B'!Q1843,'Speed Bin A-B'!Q1947)</f>
        <v>0</v>
      </c>
      <c r="R68" s="268">
        <f>SUM('Speed Bin A-B'!R75,'Speed Bin A-B'!R179,'Speed Bin A-B'!R283,'Speed Bin A-B'!R387,'Speed Bin A-B'!R491,'Speed Bin A-B'!R803,'Speed Bin A-B'!R907,'Speed Bin A-B'!R1011,'Speed Bin A-B'!R1115,'Speed Bin A-B'!R1219,'Speed Bin A-B'!R1531,'Speed Bin A-B'!R1635,'Speed Bin A-B'!R1739,'Speed Bin A-B'!R1843,'Speed Bin A-B'!R1947)</f>
        <v>0</v>
      </c>
      <c r="S68" s="268">
        <f>SUM('Speed Bin A-B'!S75,'Speed Bin A-B'!S179,'Speed Bin A-B'!S283,'Speed Bin A-B'!S387,'Speed Bin A-B'!S491,'Speed Bin A-B'!S803,'Speed Bin A-B'!S907,'Speed Bin A-B'!S1011,'Speed Bin A-B'!S1115,'Speed Bin A-B'!S1219,'Speed Bin A-B'!S1531,'Speed Bin A-B'!S1635,'Speed Bin A-B'!S1739,'Speed Bin A-B'!S1843,'Speed Bin A-B'!S1947)</f>
        <v>0</v>
      </c>
      <c r="T68" s="268">
        <f>SUM('Speed Bin A-B'!T75,'Speed Bin A-B'!T179,'Speed Bin A-B'!T283,'Speed Bin A-B'!T387,'Speed Bin A-B'!T491,'Speed Bin A-B'!T803,'Speed Bin A-B'!T907,'Speed Bin A-B'!T1011,'Speed Bin A-B'!T1115,'Speed Bin A-B'!T1219,'Speed Bin A-B'!T1531,'Speed Bin A-B'!T1635,'Speed Bin A-B'!T1739,'Speed Bin A-B'!T1843,'Speed Bin A-B'!T1947)</f>
        <v>0</v>
      </c>
      <c r="U68" s="268">
        <f>SUM('Speed Bin A-B'!U75,'Speed Bin A-B'!U179,'Speed Bin A-B'!U283,'Speed Bin A-B'!U387,'Speed Bin A-B'!U491,'Speed Bin A-B'!U803,'Speed Bin A-B'!U907,'Speed Bin A-B'!U1011,'Speed Bin A-B'!U1115,'Speed Bin A-B'!U1219,'Speed Bin A-B'!U1531,'Speed Bin A-B'!U1635,'Speed Bin A-B'!U1739,'Speed Bin A-B'!U1843,'Speed Bin A-B'!U1947)</f>
        <v>0</v>
      </c>
      <c r="V68" s="269">
        <f>IFERROR(AVERAGE('Speed Bin A-B'!V75,'Speed Bin A-B'!V179,'Speed Bin A-B'!V283,'Speed Bin A-B'!V387,'Speed Bin A-B'!V491,'Speed Bin A-B'!V803,'Speed Bin A-B'!V907,'Speed Bin A-B'!V1011,'Speed Bin A-B'!V1115,'Speed Bin A-B'!V1219,'Speed Bin A-B'!V1531,'Speed Bin A-B'!V1635,'Speed Bin A-B'!V1739,'Speed Bin A-B'!V1843,'Speed Bin A-B'!V1947),"-")</f>
        <v>26.119999999999997</v>
      </c>
      <c r="W68" s="269">
        <f>IFERROR(AVERAGE('Speed Bin A-B'!W75,'Speed Bin A-B'!W179,'Speed Bin A-B'!W283,'Speed Bin A-B'!W387,'Speed Bin A-B'!W491,'Speed Bin A-B'!W803,'Speed Bin A-B'!W907,'Speed Bin A-B'!W1011,'Speed Bin A-B'!W1115,'Speed Bin A-B'!W1219,'Speed Bin A-B'!W1531,'Speed Bin A-B'!W1635,'Speed Bin A-B'!W1739,'Speed Bin A-B'!W1843,'Speed Bin A-B'!W1947),"-")</f>
        <v>31.419999999999998</v>
      </c>
      <c r="X68" s="262"/>
      <c r="Y68" s="262"/>
    </row>
    <row r="69" spans="1:25" x14ac:dyDescent="0.25">
      <c r="A69" s="267">
        <v>0.67708333333333304</v>
      </c>
      <c r="B69" s="268">
        <f>SUM('Speed Bin A-B'!B76,'Speed Bin A-B'!B180,'Speed Bin A-B'!B284,'Speed Bin A-B'!B388,'Speed Bin A-B'!B492,'Speed Bin A-B'!B804,'Speed Bin A-B'!B908,'Speed Bin A-B'!B1012,'Speed Bin A-B'!B1116,'Speed Bin A-B'!B1220,'Speed Bin A-B'!B1532,'Speed Bin A-B'!B1636,'Speed Bin A-B'!B1740,'Speed Bin A-B'!B1844,'Speed Bin A-B'!B1948)</f>
        <v>122</v>
      </c>
      <c r="C69" s="268">
        <f>SUM('Speed Bin A-B'!C76,'Speed Bin A-B'!C180,'Speed Bin A-B'!C284,'Speed Bin A-B'!C388,'Speed Bin A-B'!C492,'Speed Bin A-B'!C804,'Speed Bin A-B'!C908,'Speed Bin A-B'!C1012,'Speed Bin A-B'!C1116,'Speed Bin A-B'!C1220,'Speed Bin A-B'!C1532,'Speed Bin A-B'!C1636,'Speed Bin A-B'!C1740,'Speed Bin A-B'!C1844,'Speed Bin A-B'!C1948)</f>
        <v>0</v>
      </c>
      <c r="D69" s="268">
        <f>SUM('Speed Bin A-B'!D76,'Speed Bin A-B'!D180,'Speed Bin A-B'!D284,'Speed Bin A-B'!D388,'Speed Bin A-B'!D492,'Speed Bin A-B'!D804,'Speed Bin A-B'!D908,'Speed Bin A-B'!D1012,'Speed Bin A-B'!D1116,'Speed Bin A-B'!D1220,'Speed Bin A-B'!D1532,'Speed Bin A-B'!D1636,'Speed Bin A-B'!D1740,'Speed Bin A-B'!D1844,'Speed Bin A-B'!D1948)</f>
        <v>1</v>
      </c>
      <c r="E69" s="268">
        <f>SUM('Speed Bin A-B'!E76,'Speed Bin A-B'!E180,'Speed Bin A-B'!E284,'Speed Bin A-B'!E388,'Speed Bin A-B'!E492,'Speed Bin A-B'!E804,'Speed Bin A-B'!E908,'Speed Bin A-B'!E1012,'Speed Bin A-B'!E1116,'Speed Bin A-B'!E1220,'Speed Bin A-B'!E1532,'Speed Bin A-B'!E1636,'Speed Bin A-B'!E1740,'Speed Bin A-B'!E1844,'Speed Bin A-B'!E1948)</f>
        <v>24</v>
      </c>
      <c r="F69" s="268">
        <f>SUM('Speed Bin A-B'!F76,'Speed Bin A-B'!F180,'Speed Bin A-B'!F284,'Speed Bin A-B'!F388,'Speed Bin A-B'!F492,'Speed Bin A-B'!F804,'Speed Bin A-B'!F908,'Speed Bin A-B'!F1012,'Speed Bin A-B'!F1116,'Speed Bin A-B'!F1220,'Speed Bin A-B'!F1532,'Speed Bin A-B'!F1636,'Speed Bin A-B'!F1740,'Speed Bin A-B'!F1844,'Speed Bin A-B'!F1948)</f>
        <v>42</v>
      </c>
      <c r="G69" s="268">
        <f>SUM('Speed Bin A-B'!G76,'Speed Bin A-B'!G180,'Speed Bin A-B'!G284,'Speed Bin A-B'!G388,'Speed Bin A-B'!G492,'Speed Bin A-B'!G804,'Speed Bin A-B'!G908,'Speed Bin A-B'!G1012,'Speed Bin A-B'!G1116,'Speed Bin A-B'!G1220,'Speed Bin A-B'!G1532,'Speed Bin A-B'!G1636,'Speed Bin A-B'!G1740,'Speed Bin A-B'!G1844,'Speed Bin A-B'!G1948)</f>
        <v>39</v>
      </c>
      <c r="H69" s="268">
        <f>SUM('Speed Bin A-B'!H76,'Speed Bin A-B'!H180,'Speed Bin A-B'!H284,'Speed Bin A-B'!H388,'Speed Bin A-B'!H492,'Speed Bin A-B'!H804,'Speed Bin A-B'!H908,'Speed Bin A-B'!H1012,'Speed Bin A-B'!H1116,'Speed Bin A-B'!H1220,'Speed Bin A-B'!H1532,'Speed Bin A-B'!H1636,'Speed Bin A-B'!H1740,'Speed Bin A-B'!H1844,'Speed Bin A-B'!H1948)</f>
        <v>10</v>
      </c>
      <c r="I69" s="268">
        <f>SUM('Speed Bin A-B'!I76,'Speed Bin A-B'!I180,'Speed Bin A-B'!I284,'Speed Bin A-B'!I388,'Speed Bin A-B'!I492,'Speed Bin A-B'!I804,'Speed Bin A-B'!I908,'Speed Bin A-B'!I1012,'Speed Bin A-B'!I1116,'Speed Bin A-B'!I1220,'Speed Bin A-B'!I1532,'Speed Bin A-B'!I1636,'Speed Bin A-B'!I1740,'Speed Bin A-B'!I1844,'Speed Bin A-B'!I1948)</f>
        <v>5</v>
      </c>
      <c r="J69" s="268">
        <f>SUM('Speed Bin A-B'!J76,'Speed Bin A-B'!J180,'Speed Bin A-B'!J284,'Speed Bin A-B'!J388,'Speed Bin A-B'!J492,'Speed Bin A-B'!J804,'Speed Bin A-B'!J908,'Speed Bin A-B'!J1012,'Speed Bin A-B'!J1116,'Speed Bin A-B'!J1220,'Speed Bin A-B'!J1532,'Speed Bin A-B'!J1636,'Speed Bin A-B'!J1740,'Speed Bin A-B'!J1844,'Speed Bin A-B'!J1948)</f>
        <v>1</v>
      </c>
      <c r="K69" s="268">
        <f>SUM('Speed Bin A-B'!K76,'Speed Bin A-B'!K180,'Speed Bin A-B'!K284,'Speed Bin A-B'!K388,'Speed Bin A-B'!K492,'Speed Bin A-B'!K804,'Speed Bin A-B'!K908,'Speed Bin A-B'!K1012,'Speed Bin A-B'!K1116,'Speed Bin A-B'!K1220,'Speed Bin A-B'!K1532,'Speed Bin A-B'!K1636,'Speed Bin A-B'!K1740,'Speed Bin A-B'!K1844,'Speed Bin A-B'!K1948)</f>
        <v>0</v>
      </c>
      <c r="L69" s="268">
        <f>SUM('Speed Bin A-B'!L76,'Speed Bin A-B'!L180,'Speed Bin A-B'!L284,'Speed Bin A-B'!L388,'Speed Bin A-B'!L492,'Speed Bin A-B'!L804,'Speed Bin A-B'!L908,'Speed Bin A-B'!L1012,'Speed Bin A-B'!L1116,'Speed Bin A-B'!L1220,'Speed Bin A-B'!L1532,'Speed Bin A-B'!L1636,'Speed Bin A-B'!L1740,'Speed Bin A-B'!L1844,'Speed Bin A-B'!L1948)</f>
        <v>0</v>
      </c>
      <c r="M69" s="268">
        <f>SUM('Speed Bin A-B'!M76,'Speed Bin A-B'!M180,'Speed Bin A-B'!M284,'Speed Bin A-B'!M388,'Speed Bin A-B'!M492,'Speed Bin A-B'!M804,'Speed Bin A-B'!M908,'Speed Bin A-B'!M1012,'Speed Bin A-B'!M1116,'Speed Bin A-B'!M1220,'Speed Bin A-B'!M1532,'Speed Bin A-B'!M1636,'Speed Bin A-B'!M1740,'Speed Bin A-B'!M1844,'Speed Bin A-B'!M1948)</f>
        <v>0</v>
      </c>
      <c r="N69" s="268">
        <f>SUM('Speed Bin A-B'!N76,'Speed Bin A-B'!N180,'Speed Bin A-B'!N284,'Speed Bin A-B'!N388,'Speed Bin A-B'!N492,'Speed Bin A-B'!N804,'Speed Bin A-B'!N908,'Speed Bin A-B'!N1012,'Speed Bin A-B'!N1116,'Speed Bin A-B'!N1220,'Speed Bin A-B'!N1532,'Speed Bin A-B'!N1636,'Speed Bin A-B'!N1740,'Speed Bin A-B'!N1844,'Speed Bin A-B'!N1948)</f>
        <v>0</v>
      </c>
      <c r="O69" s="268">
        <f>SUM('Speed Bin A-B'!O76,'Speed Bin A-B'!O180,'Speed Bin A-B'!O284,'Speed Bin A-B'!O388,'Speed Bin A-B'!O492,'Speed Bin A-B'!O804,'Speed Bin A-B'!O908,'Speed Bin A-B'!O1012,'Speed Bin A-B'!O1116,'Speed Bin A-B'!O1220,'Speed Bin A-B'!O1532,'Speed Bin A-B'!O1636,'Speed Bin A-B'!O1740,'Speed Bin A-B'!O1844,'Speed Bin A-B'!O1948)</f>
        <v>0</v>
      </c>
      <c r="P69" s="268">
        <f>SUM('Speed Bin A-B'!P76,'Speed Bin A-B'!P180,'Speed Bin A-B'!P284,'Speed Bin A-B'!P388,'Speed Bin A-B'!P492,'Speed Bin A-B'!P804,'Speed Bin A-B'!P908,'Speed Bin A-B'!P1012,'Speed Bin A-B'!P1116,'Speed Bin A-B'!P1220,'Speed Bin A-B'!P1532,'Speed Bin A-B'!P1636,'Speed Bin A-B'!P1740,'Speed Bin A-B'!P1844,'Speed Bin A-B'!P1948)</f>
        <v>0</v>
      </c>
      <c r="Q69" s="268">
        <f>SUM('Speed Bin A-B'!Q76,'Speed Bin A-B'!Q180,'Speed Bin A-B'!Q284,'Speed Bin A-B'!Q388,'Speed Bin A-B'!Q492,'Speed Bin A-B'!Q804,'Speed Bin A-B'!Q908,'Speed Bin A-B'!Q1012,'Speed Bin A-B'!Q1116,'Speed Bin A-B'!Q1220,'Speed Bin A-B'!Q1532,'Speed Bin A-B'!Q1636,'Speed Bin A-B'!Q1740,'Speed Bin A-B'!Q1844,'Speed Bin A-B'!Q1948)</f>
        <v>0</v>
      </c>
      <c r="R69" s="268">
        <f>SUM('Speed Bin A-B'!R76,'Speed Bin A-B'!R180,'Speed Bin A-B'!R284,'Speed Bin A-B'!R388,'Speed Bin A-B'!R492,'Speed Bin A-B'!R804,'Speed Bin A-B'!R908,'Speed Bin A-B'!R1012,'Speed Bin A-B'!R1116,'Speed Bin A-B'!R1220,'Speed Bin A-B'!R1532,'Speed Bin A-B'!R1636,'Speed Bin A-B'!R1740,'Speed Bin A-B'!R1844,'Speed Bin A-B'!R1948)</f>
        <v>0</v>
      </c>
      <c r="S69" s="268">
        <f>SUM('Speed Bin A-B'!S76,'Speed Bin A-B'!S180,'Speed Bin A-B'!S284,'Speed Bin A-B'!S388,'Speed Bin A-B'!S492,'Speed Bin A-B'!S804,'Speed Bin A-B'!S908,'Speed Bin A-B'!S1012,'Speed Bin A-B'!S1116,'Speed Bin A-B'!S1220,'Speed Bin A-B'!S1532,'Speed Bin A-B'!S1636,'Speed Bin A-B'!S1740,'Speed Bin A-B'!S1844,'Speed Bin A-B'!S1948)</f>
        <v>0</v>
      </c>
      <c r="T69" s="268">
        <f>SUM('Speed Bin A-B'!T76,'Speed Bin A-B'!T180,'Speed Bin A-B'!T284,'Speed Bin A-B'!T388,'Speed Bin A-B'!T492,'Speed Bin A-B'!T804,'Speed Bin A-B'!T908,'Speed Bin A-B'!T1012,'Speed Bin A-B'!T1116,'Speed Bin A-B'!T1220,'Speed Bin A-B'!T1532,'Speed Bin A-B'!T1636,'Speed Bin A-B'!T1740,'Speed Bin A-B'!T1844,'Speed Bin A-B'!T1948)</f>
        <v>0</v>
      </c>
      <c r="U69" s="268">
        <f>SUM('Speed Bin A-B'!U76,'Speed Bin A-B'!U180,'Speed Bin A-B'!U284,'Speed Bin A-B'!U388,'Speed Bin A-B'!U492,'Speed Bin A-B'!U804,'Speed Bin A-B'!U908,'Speed Bin A-B'!U1012,'Speed Bin A-B'!U1116,'Speed Bin A-B'!U1220,'Speed Bin A-B'!U1532,'Speed Bin A-B'!U1636,'Speed Bin A-B'!U1740,'Speed Bin A-B'!U1844,'Speed Bin A-B'!U1948)</f>
        <v>0</v>
      </c>
      <c r="V69" s="269">
        <f>IFERROR(AVERAGE('Speed Bin A-B'!V76,'Speed Bin A-B'!V180,'Speed Bin A-B'!V284,'Speed Bin A-B'!V388,'Speed Bin A-B'!V492,'Speed Bin A-B'!V804,'Speed Bin A-B'!V908,'Speed Bin A-B'!V1012,'Speed Bin A-B'!V1116,'Speed Bin A-B'!V1220,'Speed Bin A-B'!V1532,'Speed Bin A-B'!V1636,'Speed Bin A-B'!V1740,'Speed Bin A-B'!V1844,'Speed Bin A-B'!V1948),"-")</f>
        <v>24.86</v>
      </c>
      <c r="W69" s="269">
        <f>IFERROR(AVERAGE('Speed Bin A-B'!W76,'Speed Bin A-B'!W180,'Speed Bin A-B'!W284,'Speed Bin A-B'!W388,'Speed Bin A-B'!W492,'Speed Bin A-B'!W804,'Speed Bin A-B'!W908,'Speed Bin A-B'!W1012,'Speed Bin A-B'!W1116,'Speed Bin A-B'!W1220,'Speed Bin A-B'!W1532,'Speed Bin A-B'!W1636,'Speed Bin A-B'!W1740,'Speed Bin A-B'!W1844,'Speed Bin A-B'!W1948),"-")</f>
        <v>30.439999999999998</v>
      </c>
      <c r="X69" s="262"/>
      <c r="Y69" s="262"/>
    </row>
    <row r="70" spans="1:25" x14ac:dyDescent="0.25">
      <c r="A70" s="267">
        <v>0.6875</v>
      </c>
      <c r="B70" s="268">
        <f>SUM('Speed Bin A-B'!B77,'Speed Bin A-B'!B181,'Speed Bin A-B'!B285,'Speed Bin A-B'!B389,'Speed Bin A-B'!B493,'Speed Bin A-B'!B805,'Speed Bin A-B'!B909,'Speed Bin A-B'!B1013,'Speed Bin A-B'!B1117,'Speed Bin A-B'!B1221,'Speed Bin A-B'!B1533,'Speed Bin A-B'!B1637,'Speed Bin A-B'!B1741,'Speed Bin A-B'!B1845,'Speed Bin A-B'!B1949)</f>
        <v>131</v>
      </c>
      <c r="C70" s="268">
        <f>SUM('Speed Bin A-B'!C77,'Speed Bin A-B'!C181,'Speed Bin A-B'!C285,'Speed Bin A-B'!C389,'Speed Bin A-B'!C493,'Speed Bin A-B'!C805,'Speed Bin A-B'!C909,'Speed Bin A-B'!C1013,'Speed Bin A-B'!C1117,'Speed Bin A-B'!C1221,'Speed Bin A-B'!C1533,'Speed Bin A-B'!C1637,'Speed Bin A-B'!C1741,'Speed Bin A-B'!C1845,'Speed Bin A-B'!C1949)</f>
        <v>0</v>
      </c>
      <c r="D70" s="268">
        <f>SUM('Speed Bin A-B'!D77,'Speed Bin A-B'!D181,'Speed Bin A-B'!D285,'Speed Bin A-B'!D389,'Speed Bin A-B'!D493,'Speed Bin A-B'!D805,'Speed Bin A-B'!D909,'Speed Bin A-B'!D1013,'Speed Bin A-B'!D1117,'Speed Bin A-B'!D1221,'Speed Bin A-B'!D1533,'Speed Bin A-B'!D1637,'Speed Bin A-B'!D1741,'Speed Bin A-B'!D1845,'Speed Bin A-B'!D1949)</f>
        <v>3</v>
      </c>
      <c r="E70" s="268">
        <f>SUM('Speed Bin A-B'!E77,'Speed Bin A-B'!E181,'Speed Bin A-B'!E285,'Speed Bin A-B'!E389,'Speed Bin A-B'!E493,'Speed Bin A-B'!E805,'Speed Bin A-B'!E909,'Speed Bin A-B'!E1013,'Speed Bin A-B'!E1117,'Speed Bin A-B'!E1221,'Speed Bin A-B'!E1533,'Speed Bin A-B'!E1637,'Speed Bin A-B'!E1741,'Speed Bin A-B'!E1845,'Speed Bin A-B'!E1949)</f>
        <v>18</v>
      </c>
      <c r="F70" s="268">
        <f>SUM('Speed Bin A-B'!F77,'Speed Bin A-B'!F181,'Speed Bin A-B'!F285,'Speed Bin A-B'!F389,'Speed Bin A-B'!F493,'Speed Bin A-B'!F805,'Speed Bin A-B'!F909,'Speed Bin A-B'!F1013,'Speed Bin A-B'!F1117,'Speed Bin A-B'!F1221,'Speed Bin A-B'!F1533,'Speed Bin A-B'!F1637,'Speed Bin A-B'!F1741,'Speed Bin A-B'!F1845,'Speed Bin A-B'!F1949)</f>
        <v>50</v>
      </c>
      <c r="G70" s="268">
        <f>SUM('Speed Bin A-B'!G77,'Speed Bin A-B'!G181,'Speed Bin A-B'!G285,'Speed Bin A-B'!G389,'Speed Bin A-B'!G493,'Speed Bin A-B'!G805,'Speed Bin A-B'!G909,'Speed Bin A-B'!G1013,'Speed Bin A-B'!G1117,'Speed Bin A-B'!G1221,'Speed Bin A-B'!G1533,'Speed Bin A-B'!G1637,'Speed Bin A-B'!G1741,'Speed Bin A-B'!G1845,'Speed Bin A-B'!G1949)</f>
        <v>41</v>
      </c>
      <c r="H70" s="268">
        <f>SUM('Speed Bin A-B'!H77,'Speed Bin A-B'!H181,'Speed Bin A-B'!H285,'Speed Bin A-B'!H389,'Speed Bin A-B'!H493,'Speed Bin A-B'!H805,'Speed Bin A-B'!H909,'Speed Bin A-B'!H1013,'Speed Bin A-B'!H1117,'Speed Bin A-B'!H1221,'Speed Bin A-B'!H1533,'Speed Bin A-B'!H1637,'Speed Bin A-B'!H1741,'Speed Bin A-B'!H1845,'Speed Bin A-B'!H1949)</f>
        <v>13</v>
      </c>
      <c r="I70" s="268">
        <f>SUM('Speed Bin A-B'!I77,'Speed Bin A-B'!I181,'Speed Bin A-B'!I285,'Speed Bin A-B'!I389,'Speed Bin A-B'!I493,'Speed Bin A-B'!I805,'Speed Bin A-B'!I909,'Speed Bin A-B'!I1013,'Speed Bin A-B'!I1117,'Speed Bin A-B'!I1221,'Speed Bin A-B'!I1533,'Speed Bin A-B'!I1637,'Speed Bin A-B'!I1741,'Speed Bin A-B'!I1845,'Speed Bin A-B'!I1949)</f>
        <v>5</v>
      </c>
      <c r="J70" s="268">
        <f>SUM('Speed Bin A-B'!J77,'Speed Bin A-B'!J181,'Speed Bin A-B'!J285,'Speed Bin A-B'!J389,'Speed Bin A-B'!J493,'Speed Bin A-B'!J805,'Speed Bin A-B'!J909,'Speed Bin A-B'!J1013,'Speed Bin A-B'!J1117,'Speed Bin A-B'!J1221,'Speed Bin A-B'!J1533,'Speed Bin A-B'!J1637,'Speed Bin A-B'!J1741,'Speed Bin A-B'!J1845,'Speed Bin A-B'!J1949)</f>
        <v>1</v>
      </c>
      <c r="K70" s="268">
        <f>SUM('Speed Bin A-B'!K77,'Speed Bin A-B'!K181,'Speed Bin A-B'!K285,'Speed Bin A-B'!K389,'Speed Bin A-B'!K493,'Speed Bin A-B'!K805,'Speed Bin A-B'!K909,'Speed Bin A-B'!K1013,'Speed Bin A-B'!K1117,'Speed Bin A-B'!K1221,'Speed Bin A-B'!K1533,'Speed Bin A-B'!K1637,'Speed Bin A-B'!K1741,'Speed Bin A-B'!K1845,'Speed Bin A-B'!K1949)</f>
        <v>0</v>
      </c>
      <c r="L70" s="268">
        <f>SUM('Speed Bin A-B'!L77,'Speed Bin A-B'!L181,'Speed Bin A-B'!L285,'Speed Bin A-B'!L389,'Speed Bin A-B'!L493,'Speed Bin A-B'!L805,'Speed Bin A-B'!L909,'Speed Bin A-B'!L1013,'Speed Bin A-B'!L1117,'Speed Bin A-B'!L1221,'Speed Bin A-B'!L1533,'Speed Bin A-B'!L1637,'Speed Bin A-B'!L1741,'Speed Bin A-B'!L1845,'Speed Bin A-B'!L1949)</f>
        <v>0</v>
      </c>
      <c r="M70" s="268">
        <f>SUM('Speed Bin A-B'!M77,'Speed Bin A-B'!M181,'Speed Bin A-B'!M285,'Speed Bin A-B'!M389,'Speed Bin A-B'!M493,'Speed Bin A-B'!M805,'Speed Bin A-B'!M909,'Speed Bin A-B'!M1013,'Speed Bin A-B'!M1117,'Speed Bin A-B'!M1221,'Speed Bin A-B'!M1533,'Speed Bin A-B'!M1637,'Speed Bin A-B'!M1741,'Speed Bin A-B'!M1845,'Speed Bin A-B'!M1949)</f>
        <v>0</v>
      </c>
      <c r="N70" s="268">
        <f>SUM('Speed Bin A-B'!N77,'Speed Bin A-B'!N181,'Speed Bin A-B'!N285,'Speed Bin A-B'!N389,'Speed Bin A-B'!N493,'Speed Bin A-B'!N805,'Speed Bin A-B'!N909,'Speed Bin A-B'!N1013,'Speed Bin A-B'!N1117,'Speed Bin A-B'!N1221,'Speed Bin A-B'!N1533,'Speed Bin A-B'!N1637,'Speed Bin A-B'!N1741,'Speed Bin A-B'!N1845,'Speed Bin A-B'!N1949)</f>
        <v>0</v>
      </c>
      <c r="O70" s="268">
        <f>SUM('Speed Bin A-B'!O77,'Speed Bin A-B'!O181,'Speed Bin A-B'!O285,'Speed Bin A-B'!O389,'Speed Bin A-B'!O493,'Speed Bin A-B'!O805,'Speed Bin A-B'!O909,'Speed Bin A-B'!O1013,'Speed Bin A-B'!O1117,'Speed Bin A-B'!O1221,'Speed Bin A-B'!O1533,'Speed Bin A-B'!O1637,'Speed Bin A-B'!O1741,'Speed Bin A-B'!O1845,'Speed Bin A-B'!O1949)</f>
        <v>0</v>
      </c>
      <c r="P70" s="268">
        <f>SUM('Speed Bin A-B'!P77,'Speed Bin A-B'!P181,'Speed Bin A-B'!P285,'Speed Bin A-B'!P389,'Speed Bin A-B'!P493,'Speed Bin A-B'!P805,'Speed Bin A-B'!P909,'Speed Bin A-B'!P1013,'Speed Bin A-B'!P1117,'Speed Bin A-B'!P1221,'Speed Bin A-B'!P1533,'Speed Bin A-B'!P1637,'Speed Bin A-B'!P1741,'Speed Bin A-B'!P1845,'Speed Bin A-B'!P1949)</f>
        <v>0</v>
      </c>
      <c r="Q70" s="268">
        <f>SUM('Speed Bin A-B'!Q77,'Speed Bin A-B'!Q181,'Speed Bin A-B'!Q285,'Speed Bin A-B'!Q389,'Speed Bin A-B'!Q493,'Speed Bin A-B'!Q805,'Speed Bin A-B'!Q909,'Speed Bin A-B'!Q1013,'Speed Bin A-B'!Q1117,'Speed Bin A-B'!Q1221,'Speed Bin A-B'!Q1533,'Speed Bin A-B'!Q1637,'Speed Bin A-B'!Q1741,'Speed Bin A-B'!Q1845,'Speed Bin A-B'!Q1949)</f>
        <v>0</v>
      </c>
      <c r="R70" s="268">
        <f>SUM('Speed Bin A-B'!R77,'Speed Bin A-B'!R181,'Speed Bin A-B'!R285,'Speed Bin A-B'!R389,'Speed Bin A-B'!R493,'Speed Bin A-B'!R805,'Speed Bin A-B'!R909,'Speed Bin A-B'!R1013,'Speed Bin A-B'!R1117,'Speed Bin A-B'!R1221,'Speed Bin A-B'!R1533,'Speed Bin A-B'!R1637,'Speed Bin A-B'!R1741,'Speed Bin A-B'!R1845,'Speed Bin A-B'!R1949)</f>
        <v>0</v>
      </c>
      <c r="S70" s="268">
        <f>SUM('Speed Bin A-B'!S77,'Speed Bin A-B'!S181,'Speed Bin A-B'!S285,'Speed Bin A-B'!S389,'Speed Bin A-B'!S493,'Speed Bin A-B'!S805,'Speed Bin A-B'!S909,'Speed Bin A-B'!S1013,'Speed Bin A-B'!S1117,'Speed Bin A-B'!S1221,'Speed Bin A-B'!S1533,'Speed Bin A-B'!S1637,'Speed Bin A-B'!S1741,'Speed Bin A-B'!S1845,'Speed Bin A-B'!S1949)</f>
        <v>0</v>
      </c>
      <c r="T70" s="268">
        <f>SUM('Speed Bin A-B'!T77,'Speed Bin A-B'!T181,'Speed Bin A-B'!T285,'Speed Bin A-B'!T389,'Speed Bin A-B'!T493,'Speed Bin A-B'!T805,'Speed Bin A-B'!T909,'Speed Bin A-B'!T1013,'Speed Bin A-B'!T1117,'Speed Bin A-B'!T1221,'Speed Bin A-B'!T1533,'Speed Bin A-B'!T1637,'Speed Bin A-B'!T1741,'Speed Bin A-B'!T1845,'Speed Bin A-B'!T1949)</f>
        <v>0</v>
      </c>
      <c r="U70" s="268">
        <f>SUM('Speed Bin A-B'!U77,'Speed Bin A-B'!U181,'Speed Bin A-B'!U285,'Speed Bin A-B'!U389,'Speed Bin A-B'!U493,'Speed Bin A-B'!U805,'Speed Bin A-B'!U909,'Speed Bin A-B'!U1013,'Speed Bin A-B'!U1117,'Speed Bin A-B'!U1221,'Speed Bin A-B'!U1533,'Speed Bin A-B'!U1637,'Speed Bin A-B'!U1741,'Speed Bin A-B'!U1845,'Speed Bin A-B'!U1949)</f>
        <v>0</v>
      </c>
      <c r="V70" s="269">
        <f>IFERROR(AVERAGE('Speed Bin A-B'!V77,'Speed Bin A-B'!V181,'Speed Bin A-B'!V285,'Speed Bin A-B'!V389,'Speed Bin A-B'!V493,'Speed Bin A-B'!V805,'Speed Bin A-B'!V909,'Speed Bin A-B'!V1013,'Speed Bin A-B'!V1117,'Speed Bin A-B'!V1221,'Speed Bin A-B'!V1533,'Speed Bin A-B'!V1637,'Speed Bin A-B'!V1741,'Speed Bin A-B'!V1845,'Speed Bin A-B'!V1949),"-")</f>
        <v>24.860000000000003</v>
      </c>
      <c r="W70" s="269">
        <f>IFERROR(AVERAGE('Speed Bin A-B'!W77,'Speed Bin A-B'!W181,'Speed Bin A-B'!W285,'Speed Bin A-B'!W389,'Speed Bin A-B'!W493,'Speed Bin A-B'!W805,'Speed Bin A-B'!W909,'Speed Bin A-B'!W1013,'Speed Bin A-B'!W1117,'Speed Bin A-B'!W1221,'Speed Bin A-B'!W1533,'Speed Bin A-B'!W1637,'Speed Bin A-B'!W1741,'Speed Bin A-B'!W1845,'Speed Bin A-B'!W1949),"-")</f>
        <v>29.98</v>
      </c>
      <c r="X70" s="262"/>
      <c r="Y70" s="262"/>
    </row>
    <row r="71" spans="1:25" x14ac:dyDescent="0.25">
      <c r="A71" s="267">
        <v>0.69791666666666696</v>
      </c>
      <c r="B71" s="268">
        <f>SUM('Speed Bin A-B'!B78,'Speed Bin A-B'!B182,'Speed Bin A-B'!B286,'Speed Bin A-B'!B390,'Speed Bin A-B'!B494,'Speed Bin A-B'!B806,'Speed Bin A-B'!B910,'Speed Bin A-B'!B1014,'Speed Bin A-B'!B1118,'Speed Bin A-B'!B1222,'Speed Bin A-B'!B1534,'Speed Bin A-B'!B1638,'Speed Bin A-B'!B1742,'Speed Bin A-B'!B1846,'Speed Bin A-B'!B1950)</f>
        <v>75</v>
      </c>
      <c r="C71" s="268">
        <f>SUM('Speed Bin A-B'!C78,'Speed Bin A-B'!C182,'Speed Bin A-B'!C286,'Speed Bin A-B'!C390,'Speed Bin A-B'!C494,'Speed Bin A-B'!C806,'Speed Bin A-B'!C910,'Speed Bin A-B'!C1014,'Speed Bin A-B'!C1118,'Speed Bin A-B'!C1222,'Speed Bin A-B'!C1534,'Speed Bin A-B'!C1638,'Speed Bin A-B'!C1742,'Speed Bin A-B'!C1846,'Speed Bin A-B'!C1950)</f>
        <v>0</v>
      </c>
      <c r="D71" s="268">
        <f>SUM('Speed Bin A-B'!D78,'Speed Bin A-B'!D182,'Speed Bin A-B'!D286,'Speed Bin A-B'!D390,'Speed Bin A-B'!D494,'Speed Bin A-B'!D806,'Speed Bin A-B'!D910,'Speed Bin A-B'!D1014,'Speed Bin A-B'!D1118,'Speed Bin A-B'!D1222,'Speed Bin A-B'!D1534,'Speed Bin A-B'!D1638,'Speed Bin A-B'!D1742,'Speed Bin A-B'!D1846,'Speed Bin A-B'!D1950)</f>
        <v>6</v>
      </c>
      <c r="E71" s="268">
        <f>SUM('Speed Bin A-B'!E78,'Speed Bin A-B'!E182,'Speed Bin A-B'!E286,'Speed Bin A-B'!E390,'Speed Bin A-B'!E494,'Speed Bin A-B'!E806,'Speed Bin A-B'!E910,'Speed Bin A-B'!E1014,'Speed Bin A-B'!E1118,'Speed Bin A-B'!E1222,'Speed Bin A-B'!E1534,'Speed Bin A-B'!E1638,'Speed Bin A-B'!E1742,'Speed Bin A-B'!E1846,'Speed Bin A-B'!E1950)</f>
        <v>14</v>
      </c>
      <c r="F71" s="268">
        <f>SUM('Speed Bin A-B'!F78,'Speed Bin A-B'!F182,'Speed Bin A-B'!F286,'Speed Bin A-B'!F390,'Speed Bin A-B'!F494,'Speed Bin A-B'!F806,'Speed Bin A-B'!F910,'Speed Bin A-B'!F1014,'Speed Bin A-B'!F1118,'Speed Bin A-B'!F1222,'Speed Bin A-B'!F1534,'Speed Bin A-B'!F1638,'Speed Bin A-B'!F1742,'Speed Bin A-B'!F1846,'Speed Bin A-B'!F1950)</f>
        <v>19</v>
      </c>
      <c r="G71" s="268">
        <f>SUM('Speed Bin A-B'!G78,'Speed Bin A-B'!G182,'Speed Bin A-B'!G286,'Speed Bin A-B'!G390,'Speed Bin A-B'!G494,'Speed Bin A-B'!G806,'Speed Bin A-B'!G910,'Speed Bin A-B'!G1014,'Speed Bin A-B'!G1118,'Speed Bin A-B'!G1222,'Speed Bin A-B'!G1534,'Speed Bin A-B'!G1638,'Speed Bin A-B'!G1742,'Speed Bin A-B'!G1846,'Speed Bin A-B'!G1950)</f>
        <v>14</v>
      </c>
      <c r="H71" s="268">
        <f>SUM('Speed Bin A-B'!H78,'Speed Bin A-B'!H182,'Speed Bin A-B'!H286,'Speed Bin A-B'!H390,'Speed Bin A-B'!H494,'Speed Bin A-B'!H806,'Speed Bin A-B'!H910,'Speed Bin A-B'!H1014,'Speed Bin A-B'!H1118,'Speed Bin A-B'!H1222,'Speed Bin A-B'!H1534,'Speed Bin A-B'!H1638,'Speed Bin A-B'!H1742,'Speed Bin A-B'!H1846,'Speed Bin A-B'!H1950)</f>
        <v>13</v>
      </c>
      <c r="I71" s="268">
        <f>SUM('Speed Bin A-B'!I78,'Speed Bin A-B'!I182,'Speed Bin A-B'!I286,'Speed Bin A-B'!I390,'Speed Bin A-B'!I494,'Speed Bin A-B'!I806,'Speed Bin A-B'!I910,'Speed Bin A-B'!I1014,'Speed Bin A-B'!I1118,'Speed Bin A-B'!I1222,'Speed Bin A-B'!I1534,'Speed Bin A-B'!I1638,'Speed Bin A-B'!I1742,'Speed Bin A-B'!I1846,'Speed Bin A-B'!I1950)</f>
        <v>6</v>
      </c>
      <c r="J71" s="268">
        <f>SUM('Speed Bin A-B'!J78,'Speed Bin A-B'!J182,'Speed Bin A-B'!J286,'Speed Bin A-B'!J390,'Speed Bin A-B'!J494,'Speed Bin A-B'!J806,'Speed Bin A-B'!J910,'Speed Bin A-B'!J1014,'Speed Bin A-B'!J1118,'Speed Bin A-B'!J1222,'Speed Bin A-B'!J1534,'Speed Bin A-B'!J1638,'Speed Bin A-B'!J1742,'Speed Bin A-B'!J1846,'Speed Bin A-B'!J1950)</f>
        <v>3</v>
      </c>
      <c r="K71" s="268">
        <f>SUM('Speed Bin A-B'!K78,'Speed Bin A-B'!K182,'Speed Bin A-B'!K286,'Speed Bin A-B'!K390,'Speed Bin A-B'!K494,'Speed Bin A-B'!K806,'Speed Bin A-B'!K910,'Speed Bin A-B'!K1014,'Speed Bin A-B'!K1118,'Speed Bin A-B'!K1222,'Speed Bin A-B'!K1534,'Speed Bin A-B'!K1638,'Speed Bin A-B'!K1742,'Speed Bin A-B'!K1846,'Speed Bin A-B'!K1950)</f>
        <v>0</v>
      </c>
      <c r="L71" s="268">
        <f>SUM('Speed Bin A-B'!L78,'Speed Bin A-B'!L182,'Speed Bin A-B'!L286,'Speed Bin A-B'!L390,'Speed Bin A-B'!L494,'Speed Bin A-B'!L806,'Speed Bin A-B'!L910,'Speed Bin A-B'!L1014,'Speed Bin A-B'!L1118,'Speed Bin A-B'!L1222,'Speed Bin A-B'!L1534,'Speed Bin A-B'!L1638,'Speed Bin A-B'!L1742,'Speed Bin A-B'!L1846,'Speed Bin A-B'!L1950)</f>
        <v>0</v>
      </c>
      <c r="M71" s="268">
        <f>SUM('Speed Bin A-B'!M78,'Speed Bin A-B'!M182,'Speed Bin A-B'!M286,'Speed Bin A-B'!M390,'Speed Bin A-B'!M494,'Speed Bin A-B'!M806,'Speed Bin A-B'!M910,'Speed Bin A-B'!M1014,'Speed Bin A-B'!M1118,'Speed Bin A-B'!M1222,'Speed Bin A-B'!M1534,'Speed Bin A-B'!M1638,'Speed Bin A-B'!M1742,'Speed Bin A-B'!M1846,'Speed Bin A-B'!M1950)</f>
        <v>0</v>
      </c>
      <c r="N71" s="268">
        <f>SUM('Speed Bin A-B'!N78,'Speed Bin A-B'!N182,'Speed Bin A-B'!N286,'Speed Bin A-B'!N390,'Speed Bin A-B'!N494,'Speed Bin A-B'!N806,'Speed Bin A-B'!N910,'Speed Bin A-B'!N1014,'Speed Bin A-B'!N1118,'Speed Bin A-B'!N1222,'Speed Bin A-B'!N1534,'Speed Bin A-B'!N1638,'Speed Bin A-B'!N1742,'Speed Bin A-B'!N1846,'Speed Bin A-B'!N1950)</f>
        <v>0</v>
      </c>
      <c r="O71" s="268">
        <f>SUM('Speed Bin A-B'!O78,'Speed Bin A-B'!O182,'Speed Bin A-B'!O286,'Speed Bin A-B'!O390,'Speed Bin A-B'!O494,'Speed Bin A-B'!O806,'Speed Bin A-B'!O910,'Speed Bin A-B'!O1014,'Speed Bin A-B'!O1118,'Speed Bin A-B'!O1222,'Speed Bin A-B'!O1534,'Speed Bin A-B'!O1638,'Speed Bin A-B'!O1742,'Speed Bin A-B'!O1846,'Speed Bin A-B'!O1950)</f>
        <v>0</v>
      </c>
      <c r="P71" s="268">
        <f>SUM('Speed Bin A-B'!P78,'Speed Bin A-B'!P182,'Speed Bin A-B'!P286,'Speed Bin A-B'!P390,'Speed Bin A-B'!P494,'Speed Bin A-B'!P806,'Speed Bin A-B'!P910,'Speed Bin A-B'!P1014,'Speed Bin A-B'!P1118,'Speed Bin A-B'!P1222,'Speed Bin A-B'!P1534,'Speed Bin A-B'!P1638,'Speed Bin A-B'!P1742,'Speed Bin A-B'!P1846,'Speed Bin A-B'!P1950)</f>
        <v>0</v>
      </c>
      <c r="Q71" s="268">
        <f>SUM('Speed Bin A-B'!Q78,'Speed Bin A-B'!Q182,'Speed Bin A-B'!Q286,'Speed Bin A-B'!Q390,'Speed Bin A-B'!Q494,'Speed Bin A-B'!Q806,'Speed Bin A-B'!Q910,'Speed Bin A-B'!Q1014,'Speed Bin A-B'!Q1118,'Speed Bin A-B'!Q1222,'Speed Bin A-B'!Q1534,'Speed Bin A-B'!Q1638,'Speed Bin A-B'!Q1742,'Speed Bin A-B'!Q1846,'Speed Bin A-B'!Q1950)</f>
        <v>0</v>
      </c>
      <c r="R71" s="268">
        <f>SUM('Speed Bin A-B'!R78,'Speed Bin A-B'!R182,'Speed Bin A-B'!R286,'Speed Bin A-B'!R390,'Speed Bin A-B'!R494,'Speed Bin A-B'!R806,'Speed Bin A-B'!R910,'Speed Bin A-B'!R1014,'Speed Bin A-B'!R1118,'Speed Bin A-B'!R1222,'Speed Bin A-B'!R1534,'Speed Bin A-B'!R1638,'Speed Bin A-B'!R1742,'Speed Bin A-B'!R1846,'Speed Bin A-B'!R1950)</f>
        <v>0</v>
      </c>
      <c r="S71" s="268">
        <f>SUM('Speed Bin A-B'!S78,'Speed Bin A-B'!S182,'Speed Bin A-B'!S286,'Speed Bin A-B'!S390,'Speed Bin A-B'!S494,'Speed Bin A-B'!S806,'Speed Bin A-B'!S910,'Speed Bin A-B'!S1014,'Speed Bin A-B'!S1118,'Speed Bin A-B'!S1222,'Speed Bin A-B'!S1534,'Speed Bin A-B'!S1638,'Speed Bin A-B'!S1742,'Speed Bin A-B'!S1846,'Speed Bin A-B'!S1950)</f>
        <v>0</v>
      </c>
      <c r="T71" s="268">
        <f>SUM('Speed Bin A-B'!T78,'Speed Bin A-B'!T182,'Speed Bin A-B'!T286,'Speed Bin A-B'!T390,'Speed Bin A-B'!T494,'Speed Bin A-B'!T806,'Speed Bin A-B'!T910,'Speed Bin A-B'!T1014,'Speed Bin A-B'!T1118,'Speed Bin A-B'!T1222,'Speed Bin A-B'!T1534,'Speed Bin A-B'!T1638,'Speed Bin A-B'!T1742,'Speed Bin A-B'!T1846,'Speed Bin A-B'!T1950)</f>
        <v>0</v>
      </c>
      <c r="U71" s="268">
        <f>SUM('Speed Bin A-B'!U78,'Speed Bin A-B'!U182,'Speed Bin A-B'!U286,'Speed Bin A-B'!U390,'Speed Bin A-B'!U494,'Speed Bin A-B'!U806,'Speed Bin A-B'!U910,'Speed Bin A-B'!U1014,'Speed Bin A-B'!U1118,'Speed Bin A-B'!U1222,'Speed Bin A-B'!U1534,'Speed Bin A-B'!U1638,'Speed Bin A-B'!U1742,'Speed Bin A-B'!U1846,'Speed Bin A-B'!U1950)</f>
        <v>0</v>
      </c>
      <c r="V71" s="269">
        <f>IFERROR(AVERAGE('Speed Bin A-B'!V78,'Speed Bin A-B'!V182,'Speed Bin A-B'!V286,'Speed Bin A-B'!V390,'Speed Bin A-B'!V494,'Speed Bin A-B'!V806,'Speed Bin A-B'!V910,'Speed Bin A-B'!V1014,'Speed Bin A-B'!V1118,'Speed Bin A-B'!V1222,'Speed Bin A-B'!V1534,'Speed Bin A-B'!V1638,'Speed Bin A-B'!V1742,'Speed Bin A-B'!V1846,'Speed Bin A-B'!V1950),"-")</f>
        <v>26.240000000000002</v>
      </c>
      <c r="W71" s="269">
        <f>IFERROR(AVERAGE('Speed Bin A-B'!W78,'Speed Bin A-B'!W182,'Speed Bin A-B'!W286,'Speed Bin A-B'!W390,'Speed Bin A-B'!W494,'Speed Bin A-B'!W806,'Speed Bin A-B'!W910,'Speed Bin A-B'!W1014,'Speed Bin A-B'!W1118,'Speed Bin A-B'!W1222,'Speed Bin A-B'!W1534,'Speed Bin A-B'!W1638,'Speed Bin A-B'!W1742,'Speed Bin A-B'!W1846,'Speed Bin A-B'!W1950),"-")</f>
        <v>32.65</v>
      </c>
      <c r="X71" s="262"/>
      <c r="Y71" s="262"/>
    </row>
    <row r="72" spans="1:25" x14ac:dyDescent="0.25">
      <c r="A72" s="267">
        <v>0.70833333333333304</v>
      </c>
      <c r="B72" s="268">
        <f>SUM('Speed Bin A-B'!B79,'Speed Bin A-B'!B183,'Speed Bin A-B'!B287,'Speed Bin A-B'!B391,'Speed Bin A-B'!B495,'Speed Bin A-B'!B807,'Speed Bin A-B'!B911,'Speed Bin A-B'!B1015,'Speed Bin A-B'!B1119,'Speed Bin A-B'!B1223,'Speed Bin A-B'!B1535,'Speed Bin A-B'!B1639,'Speed Bin A-B'!B1743,'Speed Bin A-B'!B1847,'Speed Bin A-B'!B1951)</f>
        <v>122</v>
      </c>
      <c r="C72" s="268">
        <f>SUM('Speed Bin A-B'!C79,'Speed Bin A-B'!C183,'Speed Bin A-B'!C287,'Speed Bin A-B'!C391,'Speed Bin A-B'!C495,'Speed Bin A-B'!C807,'Speed Bin A-B'!C911,'Speed Bin A-B'!C1015,'Speed Bin A-B'!C1119,'Speed Bin A-B'!C1223,'Speed Bin A-B'!C1535,'Speed Bin A-B'!C1639,'Speed Bin A-B'!C1743,'Speed Bin A-B'!C1847,'Speed Bin A-B'!C1951)</f>
        <v>5</v>
      </c>
      <c r="D72" s="268">
        <f>SUM('Speed Bin A-B'!D79,'Speed Bin A-B'!D183,'Speed Bin A-B'!D287,'Speed Bin A-B'!D391,'Speed Bin A-B'!D495,'Speed Bin A-B'!D807,'Speed Bin A-B'!D911,'Speed Bin A-B'!D1015,'Speed Bin A-B'!D1119,'Speed Bin A-B'!D1223,'Speed Bin A-B'!D1535,'Speed Bin A-B'!D1639,'Speed Bin A-B'!D1743,'Speed Bin A-B'!D1847,'Speed Bin A-B'!D1951)</f>
        <v>3</v>
      </c>
      <c r="E72" s="268">
        <f>SUM('Speed Bin A-B'!E79,'Speed Bin A-B'!E183,'Speed Bin A-B'!E287,'Speed Bin A-B'!E391,'Speed Bin A-B'!E495,'Speed Bin A-B'!E807,'Speed Bin A-B'!E911,'Speed Bin A-B'!E1015,'Speed Bin A-B'!E1119,'Speed Bin A-B'!E1223,'Speed Bin A-B'!E1535,'Speed Bin A-B'!E1639,'Speed Bin A-B'!E1743,'Speed Bin A-B'!E1847,'Speed Bin A-B'!E1951)</f>
        <v>17</v>
      </c>
      <c r="F72" s="268">
        <f>SUM('Speed Bin A-B'!F79,'Speed Bin A-B'!F183,'Speed Bin A-B'!F287,'Speed Bin A-B'!F391,'Speed Bin A-B'!F495,'Speed Bin A-B'!F807,'Speed Bin A-B'!F911,'Speed Bin A-B'!F1015,'Speed Bin A-B'!F1119,'Speed Bin A-B'!F1223,'Speed Bin A-B'!F1535,'Speed Bin A-B'!F1639,'Speed Bin A-B'!F1743,'Speed Bin A-B'!F1847,'Speed Bin A-B'!F1951)</f>
        <v>30</v>
      </c>
      <c r="G72" s="268">
        <f>SUM('Speed Bin A-B'!G79,'Speed Bin A-B'!G183,'Speed Bin A-B'!G287,'Speed Bin A-B'!G391,'Speed Bin A-B'!G495,'Speed Bin A-B'!G807,'Speed Bin A-B'!G911,'Speed Bin A-B'!G1015,'Speed Bin A-B'!G1119,'Speed Bin A-B'!G1223,'Speed Bin A-B'!G1535,'Speed Bin A-B'!G1639,'Speed Bin A-B'!G1743,'Speed Bin A-B'!G1847,'Speed Bin A-B'!G1951)</f>
        <v>39</v>
      </c>
      <c r="H72" s="268">
        <f>SUM('Speed Bin A-B'!H79,'Speed Bin A-B'!H183,'Speed Bin A-B'!H287,'Speed Bin A-B'!H391,'Speed Bin A-B'!H495,'Speed Bin A-B'!H807,'Speed Bin A-B'!H911,'Speed Bin A-B'!H1015,'Speed Bin A-B'!H1119,'Speed Bin A-B'!H1223,'Speed Bin A-B'!H1535,'Speed Bin A-B'!H1639,'Speed Bin A-B'!H1743,'Speed Bin A-B'!H1847,'Speed Bin A-B'!H1951)</f>
        <v>23</v>
      </c>
      <c r="I72" s="268">
        <f>SUM('Speed Bin A-B'!I79,'Speed Bin A-B'!I183,'Speed Bin A-B'!I287,'Speed Bin A-B'!I391,'Speed Bin A-B'!I495,'Speed Bin A-B'!I807,'Speed Bin A-B'!I911,'Speed Bin A-B'!I1015,'Speed Bin A-B'!I1119,'Speed Bin A-B'!I1223,'Speed Bin A-B'!I1535,'Speed Bin A-B'!I1639,'Speed Bin A-B'!I1743,'Speed Bin A-B'!I1847,'Speed Bin A-B'!I1951)</f>
        <v>4</v>
      </c>
      <c r="J72" s="268">
        <f>SUM('Speed Bin A-B'!J79,'Speed Bin A-B'!J183,'Speed Bin A-B'!J287,'Speed Bin A-B'!J391,'Speed Bin A-B'!J495,'Speed Bin A-B'!J807,'Speed Bin A-B'!J911,'Speed Bin A-B'!J1015,'Speed Bin A-B'!J1119,'Speed Bin A-B'!J1223,'Speed Bin A-B'!J1535,'Speed Bin A-B'!J1639,'Speed Bin A-B'!J1743,'Speed Bin A-B'!J1847,'Speed Bin A-B'!J1951)</f>
        <v>0</v>
      </c>
      <c r="K72" s="268">
        <f>SUM('Speed Bin A-B'!K79,'Speed Bin A-B'!K183,'Speed Bin A-B'!K287,'Speed Bin A-B'!K391,'Speed Bin A-B'!K495,'Speed Bin A-B'!K807,'Speed Bin A-B'!K911,'Speed Bin A-B'!K1015,'Speed Bin A-B'!K1119,'Speed Bin A-B'!K1223,'Speed Bin A-B'!K1535,'Speed Bin A-B'!K1639,'Speed Bin A-B'!K1743,'Speed Bin A-B'!K1847,'Speed Bin A-B'!K1951)</f>
        <v>1</v>
      </c>
      <c r="L72" s="268">
        <f>SUM('Speed Bin A-B'!L79,'Speed Bin A-B'!L183,'Speed Bin A-B'!L287,'Speed Bin A-B'!L391,'Speed Bin A-B'!L495,'Speed Bin A-B'!L807,'Speed Bin A-B'!L911,'Speed Bin A-B'!L1015,'Speed Bin A-B'!L1119,'Speed Bin A-B'!L1223,'Speed Bin A-B'!L1535,'Speed Bin A-B'!L1639,'Speed Bin A-B'!L1743,'Speed Bin A-B'!L1847,'Speed Bin A-B'!L1951)</f>
        <v>0</v>
      </c>
      <c r="M72" s="268">
        <f>SUM('Speed Bin A-B'!M79,'Speed Bin A-B'!M183,'Speed Bin A-B'!M287,'Speed Bin A-B'!M391,'Speed Bin A-B'!M495,'Speed Bin A-B'!M807,'Speed Bin A-B'!M911,'Speed Bin A-B'!M1015,'Speed Bin A-B'!M1119,'Speed Bin A-B'!M1223,'Speed Bin A-B'!M1535,'Speed Bin A-B'!M1639,'Speed Bin A-B'!M1743,'Speed Bin A-B'!M1847,'Speed Bin A-B'!M1951)</f>
        <v>0</v>
      </c>
      <c r="N72" s="268">
        <f>SUM('Speed Bin A-B'!N79,'Speed Bin A-B'!N183,'Speed Bin A-B'!N287,'Speed Bin A-B'!N391,'Speed Bin A-B'!N495,'Speed Bin A-B'!N807,'Speed Bin A-B'!N911,'Speed Bin A-B'!N1015,'Speed Bin A-B'!N1119,'Speed Bin A-B'!N1223,'Speed Bin A-B'!N1535,'Speed Bin A-B'!N1639,'Speed Bin A-B'!N1743,'Speed Bin A-B'!N1847,'Speed Bin A-B'!N1951)</f>
        <v>0</v>
      </c>
      <c r="O72" s="268">
        <f>SUM('Speed Bin A-B'!O79,'Speed Bin A-B'!O183,'Speed Bin A-B'!O287,'Speed Bin A-B'!O391,'Speed Bin A-B'!O495,'Speed Bin A-B'!O807,'Speed Bin A-B'!O911,'Speed Bin A-B'!O1015,'Speed Bin A-B'!O1119,'Speed Bin A-B'!O1223,'Speed Bin A-B'!O1535,'Speed Bin A-B'!O1639,'Speed Bin A-B'!O1743,'Speed Bin A-B'!O1847,'Speed Bin A-B'!O1951)</f>
        <v>0</v>
      </c>
      <c r="P72" s="268">
        <f>SUM('Speed Bin A-B'!P79,'Speed Bin A-B'!P183,'Speed Bin A-B'!P287,'Speed Bin A-B'!P391,'Speed Bin A-B'!P495,'Speed Bin A-B'!P807,'Speed Bin A-B'!P911,'Speed Bin A-B'!P1015,'Speed Bin A-B'!P1119,'Speed Bin A-B'!P1223,'Speed Bin A-B'!P1535,'Speed Bin A-B'!P1639,'Speed Bin A-B'!P1743,'Speed Bin A-B'!P1847,'Speed Bin A-B'!P1951)</f>
        <v>0</v>
      </c>
      <c r="Q72" s="268">
        <f>SUM('Speed Bin A-B'!Q79,'Speed Bin A-B'!Q183,'Speed Bin A-B'!Q287,'Speed Bin A-B'!Q391,'Speed Bin A-B'!Q495,'Speed Bin A-B'!Q807,'Speed Bin A-B'!Q911,'Speed Bin A-B'!Q1015,'Speed Bin A-B'!Q1119,'Speed Bin A-B'!Q1223,'Speed Bin A-B'!Q1535,'Speed Bin A-B'!Q1639,'Speed Bin A-B'!Q1743,'Speed Bin A-B'!Q1847,'Speed Bin A-B'!Q1951)</f>
        <v>0</v>
      </c>
      <c r="R72" s="268">
        <f>SUM('Speed Bin A-B'!R79,'Speed Bin A-B'!R183,'Speed Bin A-B'!R287,'Speed Bin A-B'!R391,'Speed Bin A-B'!R495,'Speed Bin A-B'!R807,'Speed Bin A-B'!R911,'Speed Bin A-B'!R1015,'Speed Bin A-B'!R1119,'Speed Bin A-B'!R1223,'Speed Bin A-B'!R1535,'Speed Bin A-B'!R1639,'Speed Bin A-B'!R1743,'Speed Bin A-B'!R1847,'Speed Bin A-B'!R1951)</f>
        <v>0</v>
      </c>
      <c r="S72" s="268">
        <f>SUM('Speed Bin A-B'!S79,'Speed Bin A-B'!S183,'Speed Bin A-B'!S287,'Speed Bin A-B'!S391,'Speed Bin A-B'!S495,'Speed Bin A-B'!S807,'Speed Bin A-B'!S911,'Speed Bin A-B'!S1015,'Speed Bin A-B'!S1119,'Speed Bin A-B'!S1223,'Speed Bin A-B'!S1535,'Speed Bin A-B'!S1639,'Speed Bin A-B'!S1743,'Speed Bin A-B'!S1847,'Speed Bin A-B'!S1951)</f>
        <v>0</v>
      </c>
      <c r="T72" s="268">
        <f>SUM('Speed Bin A-B'!T79,'Speed Bin A-B'!T183,'Speed Bin A-B'!T287,'Speed Bin A-B'!T391,'Speed Bin A-B'!T495,'Speed Bin A-B'!T807,'Speed Bin A-B'!T911,'Speed Bin A-B'!T1015,'Speed Bin A-B'!T1119,'Speed Bin A-B'!T1223,'Speed Bin A-B'!T1535,'Speed Bin A-B'!T1639,'Speed Bin A-B'!T1743,'Speed Bin A-B'!T1847,'Speed Bin A-B'!T1951)</f>
        <v>0</v>
      </c>
      <c r="U72" s="268">
        <f>SUM('Speed Bin A-B'!U79,'Speed Bin A-B'!U183,'Speed Bin A-B'!U287,'Speed Bin A-B'!U391,'Speed Bin A-B'!U495,'Speed Bin A-B'!U807,'Speed Bin A-B'!U911,'Speed Bin A-B'!U1015,'Speed Bin A-B'!U1119,'Speed Bin A-B'!U1223,'Speed Bin A-B'!U1535,'Speed Bin A-B'!U1639,'Speed Bin A-B'!U1743,'Speed Bin A-B'!U1847,'Speed Bin A-B'!U1951)</f>
        <v>0</v>
      </c>
      <c r="V72" s="269">
        <f>IFERROR(AVERAGE('Speed Bin A-B'!V79,'Speed Bin A-B'!V183,'Speed Bin A-B'!V287,'Speed Bin A-B'!V391,'Speed Bin A-B'!V495,'Speed Bin A-B'!V807,'Speed Bin A-B'!V911,'Speed Bin A-B'!V1015,'Speed Bin A-B'!V1119,'Speed Bin A-B'!V1223,'Speed Bin A-B'!V1535,'Speed Bin A-B'!V1639,'Speed Bin A-B'!V1743,'Speed Bin A-B'!V1847,'Speed Bin A-B'!V1951),"-")</f>
        <v>25.14</v>
      </c>
      <c r="W72" s="269">
        <f>IFERROR(AVERAGE('Speed Bin A-B'!W79,'Speed Bin A-B'!W183,'Speed Bin A-B'!W287,'Speed Bin A-B'!W391,'Speed Bin A-B'!W495,'Speed Bin A-B'!W807,'Speed Bin A-B'!W911,'Speed Bin A-B'!W1015,'Speed Bin A-B'!W1119,'Speed Bin A-B'!W1223,'Speed Bin A-B'!W1535,'Speed Bin A-B'!W1639,'Speed Bin A-B'!W1743,'Speed Bin A-B'!W1847,'Speed Bin A-B'!W1951),"-")</f>
        <v>32</v>
      </c>
      <c r="X72" s="262"/>
      <c r="Y72" s="262"/>
    </row>
    <row r="73" spans="1:25" x14ac:dyDescent="0.25">
      <c r="A73" s="267">
        <v>0.71875</v>
      </c>
      <c r="B73" s="268">
        <f>SUM('Speed Bin A-B'!B80,'Speed Bin A-B'!B184,'Speed Bin A-B'!B288,'Speed Bin A-B'!B392,'Speed Bin A-B'!B496,'Speed Bin A-B'!B808,'Speed Bin A-B'!B912,'Speed Bin A-B'!B1016,'Speed Bin A-B'!B1120,'Speed Bin A-B'!B1224,'Speed Bin A-B'!B1536,'Speed Bin A-B'!B1640,'Speed Bin A-B'!B1744,'Speed Bin A-B'!B1848,'Speed Bin A-B'!B1952)</f>
        <v>103</v>
      </c>
      <c r="C73" s="268">
        <f>SUM('Speed Bin A-B'!C80,'Speed Bin A-B'!C184,'Speed Bin A-B'!C288,'Speed Bin A-B'!C392,'Speed Bin A-B'!C496,'Speed Bin A-B'!C808,'Speed Bin A-B'!C912,'Speed Bin A-B'!C1016,'Speed Bin A-B'!C1120,'Speed Bin A-B'!C1224,'Speed Bin A-B'!C1536,'Speed Bin A-B'!C1640,'Speed Bin A-B'!C1744,'Speed Bin A-B'!C1848,'Speed Bin A-B'!C1952)</f>
        <v>0</v>
      </c>
      <c r="D73" s="268">
        <f>SUM('Speed Bin A-B'!D80,'Speed Bin A-B'!D184,'Speed Bin A-B'!D288,'Speed Bin A-B'!D392,'Speed Bin A-B'!D496,'Speed Bin A-B'!D808,'Speed Bin A-B'!D912,'Speed Bin A-B'!D1016,'Speed Bin A-B'!D1120,'Speed Bin A-B'!D1224,'Speed Bin A-B'!D1536,'Speed Bin A-B'!D1640,'Speed Bin A-B'!D1744,'Speed Bin A-B'!D1848,'Speed Bin A-B'!D1952)</f>
        <v>2</v>
      </c>
      <c r="E73" s="268">
        <f>SUM('Speed Bin A-B'!E80,'Speed Bin A-B'!E184,'Speed Bin A-B'!E288,'Speed Bin A-B'!E392,'Speed Bin A-B'!E496,'Speed Bin A-B'!E808,'Speed Bin A-B'!E912,'Speed Bin A-B'!E1016,'Speed Bin A-B'!E1120,'Speed Bin A-B'!E1224,'Speed Bin A-B'!E1536,'Speed Bin A-B'!E1640,'Speed Bin A-B'!E1744,'Speed Bin A-B'!E1848,'Speed Bin A-B'!E1952)</f>
        <v>23</v>
      </c>
      <c r="F73" s="268">
        <f>SUM('Speed Bin A-B'!F80,'Speed Bin A-B'!F184,'Speed Bin A-B'!F288,'Speed Bin A-B'!F392,'Speed Bin A-B'!F496,'Speed Bin A-B'!F808,'Speed Bin A-B'!F912,'Speed Bin A-B'!F1016,'Speed Bin A-B'!F1120,'Speed Bin A-B'!F1224,'Speed Bin A-B'!F1536,'Speed Bin A-B'!F1640,'Speed Bin A-B'!F1744,'Speed Bin A-B'!F1848,'Speed Bin A-B'!F1952)</f>
        <v>32</v>
      </c>
      <c r="G73" s="268">
        <f>SUM('Speed Bin A-B'!G80,'Speed Bin A-B'!G184,'Speed Bin A-B'!G288,'Speed Bin A-B'!G392,'Speed Bin A-B'!G496,'Speed Bin A-B'!G808,'Speed Bin A-B'!G912,'Speed Bin A-B'!G1016,'Speed Bin A-B'!G1120,'Speed Bin A-B'!G1224,'Speed Bin A-B'!G1536,'Speed Bin A-B'!G1640,'Speed Bin A-B'!G1744,'Speed Bin A-B'!G1848,'Speed Bin A-B'!G1952)</f>
        <v>32</v>
      </c>
      <c r="H73" s="268">
        <f>SUM('Speed Bin A-B'!H80,'Speed Bin A-B'!H184,'Speed Bin A-B'!H288,'Speed Bin A-B'!H392,'Speed Bin A-B'!H496,'Speed Bin A-B'!H808,'Speed Bin A-B'!H912,'Speed Bin A-B'!H1016,'Speed Bin A-B'!H1120,'Speed Bin A-B'!H1224,'Speed Bin A-B'!H1536,'Speed Bin A-B'!H1640,'Speed Bin A-B'!H1744,'Speed Bin A-B'!H1848,'Speed Bin A-B'!H1952)</f>
        <v>9</v>
      </c>
      <c r="I73" s="268">
        <f>SUM('Speed Bin A-B'!I80,'Speed Bin A-B'!I184,'Speed Bin A-B'!I288,'Speed Bin A-B'!I392,'Speed Bin A-B'!I496,'Speed Bin A-B'!I808,'Speed Bin A-B'!I912,'Speed Bin A-B'!I1016,'Speed Bin A-B'!I1120,'Speed Bin A-B'!I1224,'Speed Bin A-B'!I1536,'Speed Bin A-B'!I1640,'Speed Bin A-B'!I1744,'Speed Bin A-B'!I1848,'Speed Bin A-B'!I1952)</f>
        <v>3</v>
      </c>
      <c r="J73" s="268">
        <f>SUM('Speed Bin A-B'!J80,'Speed Bin A-B'!J184,'Speed Bin A-B'!J288,'Speed Bin A-B'!J392,'Speed Bin A-B'!J496,'Speed Bin A-B'!J808,'Speed Bin A-B'!J912,'Speed Bin A-B'!J1016,'Speed Bin A-B'!J1120,'Speed Bin A-B'!J1224,'Speed Bin A-B'!J1536,'Speed Bin A-B'!J1640,'Speed Bin A-B'!J1744,'Speed Bin A-B'!J1848,'Speed Bin A-B'!J1952)</f>
        <v>1</v>
      </c>
      <c r="K73" s="268">
        <f>SUM('Speed Bin A-B'!K80,'Speed Bin A-B'!K184,'Speed Bin A-B'!K288,'Speed Bin A-B'!K392,'Speed Bin A-B'!K496,'Speed Bin A-B'!K808,'Speed Bin A-B'!K912,'Speed Bin A-B'!K1016,'Speed Bin A-B'!K1120,'Speed Bin A-B'!K1224,'Speed Bin A-B'!K1536,'Speed Bin A-B'!K1640,'Speed Bin A-B'!K1744,'Speed Bin A-B'!K1848,'Speed Bin A-B'!K1952)</f>
        <v>0</v>
      </c>
      <c r="L73" s="268">
        <f>SUM('Speed Bin A-B'!L80,'Speed Bin A-B'!L184,'Speed Bin A-B'!L288,'Speed Bin A-B'!L392,'Speed Bin A-B'!L496,'Speed Bin A-B'!L808,'Speed Bin A-B'!L912,'Speed Bin A-B'!L1016,'Speed Bin A-B'!L1120,'Speed Bin A-B'!L1224,'Speed Bin A-B'!L1536,'Speed Bin A-B'!L1640,'Speed Bin A-B'!L1744,'Speed Bin A-B'!L1848,'Speed Bin A-B'!L1952)</f>
        <v>1</v>
      </c>
      <c r="M73" s="268">
        <f>SUM('Speed Bin A-B'!M80,'Speed Bin A-B'!M184,'Speed Bin A-B'!M288,'Speed Bin A-B'!M392,'Speed Bin A-B'!M496,'Speed Bin A-B'!M808,'Speed Bin A-B'!M912,'Speed Bin A-B'!M1016,'Speed Bin A-B'!M1120,'Speed Bin A-B'!M1224,'Speed Bin A-B'!M1536,'Speed Bin A-B'!M1640,'Speed Bin A-B'!M1744,'Speed Bin A-B'!M1848,'Speed Bin A-B'!M1952)</f>
        <v>0</v>
      </c>
      <c r="N73" s="268">
        <f>SUM('Speed Bin A-B'!N80,'Speed Bin A-B'!N184,'Speed Bin A-B'!N288,'Speed Bin A-B'!N392,'Speed Bin A-B'!N496,'Speed Bin A-B'!N808,'Speed Bin A-B'!N912,'Speed Bin A-B'!N1016,'Speed Bin A-B'!N1120,'Speed Bin A-B'!N1224,'Speed Bin A-B'!N1536,'Speed Bin A-B'!N1640,'Speed Bin A-B'!N1744,'Speed Bin A-B'!N1848,'Speed Bin A-B'!N1952)</f>
        <v>0</v>
      </c>
      <c r="O73" s="268">
        <f>SUM('Speed Bin A-B'!O80,'Speed Bin A-B'!O184,'Speed Bin A-B'!O288,'Speed Bin A-B'!O392,'Speed Bin A-B'!O496,'Speed Bin A-B'!O808,'Speed Bin A-B'!O912,'Speed Bin A-B'!O1016,'Speed Bin A-B'!O1120,'Speed Bin A-B'!O1224,'Speed Bin A-B'!O1536,'Speed Bin A-B'!O1640,'Speed Bin A-B'!O1744,'Speed Bin A-B'!O1848,'Speed Bin A-B'!O1952)</f>
        <v>0</v>
      </c>
      <c r="P73" s="268">
        <f>SUM('Speed Bin A-B'!P80,'Speed Bin A-B'!P184,'Speed Bin A-B'!P288,'Speed Bin A-B'!P392,'Speed Bin A-B'!P496,'Speed Bin A-B'!P808,'Speed Bin A-B'!P912,'Speed Bin A-B'!P1016,'Speed Bin A-B'!P1120,'Speed Bin A-B'!P1224,'Speed Bin A-B'!P1536,'Speed Bin A-B'!P1640,'Speed Bin A-B'!P1744,'Speed Bin A-B'!P1848,'Speed Bin A-B'!P1952)</f>
        <v>0</v>
      </c>
      <c r="Q73" s="268">
        <f>SUM('Speed Bin A-B'!Q80,'Speed Bin A-B'!Q184,'Speed Bin A-B'!Q288,'Speed Bin A-B'!Q392,'Speed Bin A-B'!Q496,'Speed Bin A-B'!Q808,'Speed Bin A-B'!Q912,'Speed Bin A-B'!Q1016,'Speed Bin A-B'!Q1120,'Speed Bin A-B'!Q1224,'Speed Bin A-B'!Q1536,'Speed Bin A-B'!Q1640,'Speed Bin A-B'!Q1744,'Speed Bin A-B'!Q1848,'Speed Bin A-B'!Q1952)</f>
        <v>0</v>
      </c>
      <c r="R73" s="268">
        <f>SUM('Speed Bin A-B'!R80,'Speed Bin A-B'!R184,'Speed Bin A-B'!R288,'Speed Bin A-B'!R392,'Speed Bin A-B'!R496,'Speed Bin A-B'!R808,'Speed Bin A-B'!R912,'Speed Bin A-B'!R1016,'Speed Bin A-B'!R1120,'Speed Bin A-B'!R1224,'Speed Bin A-B'!R1536,'Speed Bin A-B'!R1640,'Speed Bin A-B'!R1744,'Speed Bin A-B'!R1848,'Speed Bin A-B'!R1952)</f>
        <v>0</v>
      </c>
      <c r="S73" s="268">
        <f>SUM('Speed Bin A-B'!S80,'Speed Bin A-B'!S184,'Speed Bin A-B'!S288,'Speed Bin A-B'!S392,'Speed Bin A-B'!S496,'Speed Bin A-B'!S808,'Speed Bin A-B'!S912,'Speed Bin A-B'!S1016,'Speed Bin A-B'!S1120,'Speed Bin A-B'!S1224,'Speed Bin A-B'!S1536,'Speed Bin A-B'!S1640,'Speed Bin A-B'!S1744,'Speed Bin A-B'!S1848,'Speed Bin A-B'!S1952)</f>
        <v>0</v>
      </c>
      <c r="T73" s="268">
        <f>SUM('Speed Bin A-B'!T80,'Speed Bin A-B'!T184,'Speed Bin A-B'!T288,'Speed Bin A-B'!T392,'Speed Bin A-B'!T496,'Speed Bin A-B'!T808,'Speed Bin A-B'!T912,'Speed Bin A-B'!T1016,'Speed Bin A-B'!T1120,'Speed Bin A-B'!T1224,'Speed Bin A-B'!T1536,'Speed Bin A-B'!T1640,'Speed Bin A-B'!T1744,'Speed Bin A-B'!T1848,'Speed Bin A-B'!T1952)</f>
        <v>0</v>
      </c>
      <c r="U73" s="268">
        <f>SUM('Speed Bin A-B'!U80,'Speed Bin A-B'!U184,'Speed Bin A-B'!U288,'Speed Bin A-B'!U392,'Speed Bin A-B'!U496,'Speed Bin A-B'!U808,'Speed Bin A-B'!U912,'Speed Bin A-B'!U1016,'Speed Bin A-B'!U1120,'Speed Bin A-B'!U1224,'Speed Bin A-B'!U1536,'Speed Bin A-B'!U1640,'Speed Bin A-B'!U1744,'Speed Bin A-B'!U1848,'Speed Bin A-B'!U1952)</f>
        <v>0</v>
      </c>
      <c r="V73" s="269">
        <f>IFERROR(AVERAGE('Speed Bin A-B'!V80,'Speed Bin A-B'!V184,'Speed Bin A-B'!V288,'Speed Bin A-B'!V392,'Speed Bin A-B'!V496,'Speed Bin A-B'!V808,'Speed Bin A-B'!V912,'Speed Bin A-B'!V1016,'Speed Bin A-B'!V1120,'Speed Bin A-B'!V1224,'Speed Bin A-B'!V1536,'Speed Bin A-B'!V1640,'Speed Bin A-B'!V1744,'Speed Bin A-B'!V1848,'Speed Bin A-B'!V1952),"-")</f>
        <v>24.52</v>
      </c>
      <c r="W73" s="269">
        <f>IFERROR(AVERAGE('Speed Bin A-B'!W80,'Speed Bin A-B'!W184,'Speed Bin A-B'!W288,'Speed Bin A-B'!W392,'Speed Bin A-B'!W496,'Speed Bin A-B'!W808,'Speed Bin A-B'!W912,'Speed Bin A-B'!W1016,'Speed Bin A-B'!W1120,'Speed Bin A-B'!W1224,'Speed Bin A-B'!W1536,'Speed Bin A-B'!W1640,'Speed Bin A-B'!W1744,'Speed Bin A-B'!W1848,'Speed Bin A-B'!W1952),"-")</f>
        <v>29.675000000000001</v>
      </c>
      <c r="X73" s="262"/>
      <c r="Y73" s="262"/>
    </row>
    <row r="74" spans="1:25" x14ac:dyDescent="0.25">
      <c r="A74" s="267">
        <v>0.72916666666666696</v>
      </c>
      <c r="B74" s="268">
        <f>SUM('Speed Bin A-B'!B81,'Speed Bin A-B'!B185,'Speed Bin A-B'!B289,'Speed Bin A-B'!B393,'Speed Bin A-B'!B497,'Speed Bin A-B'!B809,'Speed Bin A-B'!B913,'Speed Bin A-B'!B1017,'Speed Bin A-B'!B1121,'Speed Bin A-B'!B1225,'Speed Bin A-B'!B1537,'Speed Bin A-B'!B1641,'Speed Bin A-B'!B1745,'Speed Bin A-B'!B1849,'Speed Bin A-B'!B1953)</f>
        <v>60</v>
      </c>
      <c r="C74" s="268">
        <f>SUM('Speed Bin A-B'!C81,'Speed Bin A-B'!C185,'Speed Bin A-B'!C289,'Speed Bin A-B'!C393,'Speed Bin A-B'!C497,'Speed Bin A-B'!C809,'Speed Bin A-B'!C913,'Speed Bin A-B'!C1017,'Speed Bin A-B'!C1121,'Speed Bin A-B'!C1225,'Speed Bin A-B'!C1537,'Speed Bin A-B'!C1641,'Speed Bin A-B'!C1745,'Speed Bin A-B'!C1849,'Speed Bin A-B'!C1953)</f>
        <v>0</v>
      </c>
      <c r="D74" s="268">
        <f>SUM('Speed Bin A-B'!D81,'Speed Bin A-B'!D185,'Speed Bin A-B'!D289,'Speed Bin A-B'!D393,'Speed Bin A-B'!D497,'Speed Bin A-B'!D809,'Speed Bin A-B'!D913,'Speed Bin A-B'!D1017,'Speed Bin A-B'!D1121,'Speed Bin A-B'!D1225,'Speed Bin A-B'!D1537,'Speed Bin A-B'!D1641,'Speed Bin A-B'!D1745,'Speed Bin A-B'!D1849,'Speed Bin A-B'!D1953)</f>
        <v>1</v>
      </c>
      <c r="E74" s="268">
        <f>SUM('Speed Bin A-B'!E81,'Speed Bin A-B'!E185,'Speed Bin A-B'!E289,'Speed Bin A-B'!E393,'Speed Bin A-B'!E497,'Speed Bin A-B'!E809,'Speed Bin A-B'!E913,'Speed Bin A-B'!E1017,'Speed Bin A-B'!E1121,'Speed Bin A-B'!E1225,'Speed Bin A-B'!E1537,'Speed Bin A-B'!E1641,'Speed Bin A-B'!E1745,'Speed Bin A-B'!E1849,'Speed Bin A-B'!E1953)</f>
        <v>5</v>
      </c>
      <c r="F74" s="268">
        <f>SUM('Speed Bin A-B'!F81,'Speed Bin A-B'!F185,'Speed Bin A-B'!F289,'Speed Bin A-B'!F393,'Speed Bin A-B'!F497,'Speed Bin A-B'!F809,'Speed Bin A-B'!F913,'Speed Bin A-B'!F1017,'Speed Bin A-B'!F1121,'Speed Bin A-B'!F1225,'Speed Bin A-B'!F1537,'Speed Bin A-B'!F1641,'Speed Bin A-B'!F1745,'Speed Bin A-B'!F1849,'Speed Bin A-B'!F1953)</f>
        <v>23</v>
      </c>
      <c r="G74" s="268">
        <f>SUM('Speed Bin A-B'!G81,'Speed Bin A-B'!G185,'Speed Bin A-B'!G289,'Speed Bin A-B'!G393,'Speed Bin A-B'!G497,'Speed Bin A-B'!G809,'Speed Bin A-B'!G913,'Speed Bin A-B'!G1017,'Speed Bin A-B'!G1121,'Speed Bin A-B'!G1225,'Speed Bin A-B'!G1537,'Speed Bin A-B'!G1641,'Speed Bin A-B'!G1745,'Speed Bin A-B'!G1849,'Speed Bin A-B'!G1953)</f>
        <v>27</v>
      </c>
      <c r="H74" s="268">
        <f>SUM('Speed Bin A-B'!H81,'Speed Bin A-B'!H185,'Speed Bin A-B'!H289,'Speed Bin A-B'!H393,'Speed Bin A-B'!H497,'Speed Bin A-B'!H809,'Speed Bin A-B'!H913,'Speed Bin A-B'!H1017,'Speed Bin A-B'!H1121,'Speed Bin A-B'!H1225,'Speed Bin A-B'!H1537,'Speed Bin A-B'!H1641,'Speed Bin A-B'!H1745,'Speed Bin A-B'!H1849,'Speed Bin A-B'!H1953)</f>
        <v>3</v>
      </c>
      <c r="I74" s="268">
        <f>SUM('Speed Bin A-B'!I81,'Speed Bin A-B'!I185,'Speed Bin A-B'!I289,'Speed Bin A-B'!I393,'Speed Bin A-B'!I497,'Speed Bin A-B'!I809,'Speed Bin A-B'!I913,'Speed Bin A-B'!I1017,'Speed Bin A-B'!I1121,'Speed Bin A-B'!I1225,'Speed Bin A-B'!I1537,'Speed Bin A-B'!I1641,'Speed Bin A-B'!I1745,'Speed Bin A-B'!I1849,'Speed Bin A-B'!I1953)</f>
        <v>1</v>
      </c>
      <c r="J74" s="268">
        <f>SUM('Speed Bin A-B'!J81,'Speed Bin A-B'!J185,'Speed Bin A-B'!J289,'Speed Bin A-B'!J393,'Speed Bin A-B'!J497,'Speed Bin A-B'!J809,'Speed Bin A-B'!J913,'Speed Bin A-B'!J1017,'Speed Bin A-B'!J1121,'Speed Bin A-B'!J1225,'Speed Bin A-B'!J1537,'Speed Bin A-B'!J1641,'Speed Bin A-B'!J1745,'Speed Bin A-B'!J1849,'Speed Bin A-B'!J1953)</f>
        <v>0</v>
      </c>
      <c r="K74" s="268">
        <f>SUM('Speed Bin A-B'!K81,'Speed Bin A-B'!K185,'Speed Bin A-B'!K289,'Speed Bin A-B'!K393,'Speed Bin A-B'!K497,'Speed Bin A-B'!K809,'Speed Bin A-B'!K913,'Speed Bin A-B'!K1017,'Speed Bin A-B'!K1121,'Speed Bin A-B'!K1225,'Speed Bin A-B'!K1537,'Speed Bin A-B'!K1641,'Speed Bin A-B'!K1745,'Speed Bin A-B'!K1849,'Speed Bin A-B'!K1953)</f>
        <v>0</v>
      </c>
      <c r="L74" s="268">
        <f>SUM('Speed Bin A-B'!L81,'Speed Bin A-B'!L185,'Speed Bin A-B'!L289,'Speed Bin A-B'!L393,'Speed Bin A-B'!L497,'Speed Bin A-B'!L809,'Speed Bin A-B'!L913,'Speed Bin A-B'!L1017,'Speed Bin A-B'!L1121,'Speed Bin A-B'!L1225,'Speed Bin A-B'!L1537,'Speed Bin A-B'!L1641,'Speed Bin A-B'!L1745,'Speed Bin A-B'!L1849,'Speed Bin A-B'!L1953)</f>
        <v>0</v>
      </c>
      <c r="M74" s="268">
        <f>SUM('Speed Bin A-B'!M81,'Speed Bin A-B'!M185,'Speed Bin A-B'!M289,'Speed Bin A-B'!M393,'Speed Bin A-B'!M497,'Speed Bin A-B'!M809,'Speed Bin A-B'!M913,'Speed Bin A-B'!M1017,'Speed Bin A-B'!M1121,'Speed Bin A-B'!M1225,'Speed Bin A-B'!M1537,'Speed Bin A-B'!M1641,'Speed Bin A-B'!M1745,'Speed Bin A-B'!M1849,'Speed Bin A-B'!M1953)</f>
        <v>0</v>
      </c>
      <c r="N74" s="268">
        <f>SUM('Speed Bin A-B'!N81,'Speed Bin A-B'!N185,'Speed Bin A-B'!N289,'Speed Bin A-B'!N393,'Speed Bin A-B'!N497,'Speed Bin A-B'!N809,'Speed Bin A-B'!N913,'Speed Bin A-B'!N1017,'Speed Bin A-B'!N1121,'Speed Bin A-B'!N1225,'Speed Bin A-B'!N1537,'Speed Bin A-B'!N1641,'Speed Bin A-B'!N1745,'Speed Bin A-B'!N1849,'Speed Bin A-B'!N1953)</f>
        <v>0</v>
      </c>
      <c r="O74" s="268">
        <f>SUM('Speed Bin A-B'!O81,'Speed Bin A-B'!O185,'Speed Bin A-B'!O289,'Speed Bin A-B'!O393,'Speed Bin A-B'!O497,'Speed Bin A-B'!O809,'Speed Bin A-B'!O913,'Speed Bin A-B'!O1017,'Speed Bin A-B'!O1121,'Speed Bin A-B'!O1225,'Speed Bin A-B'!O1537,'Speed Bin A-B'!O1641,'Speed Bin A-B'!O1745,'Speed Bin A-B'!O1849,'Speed Bin A-B'!O1953)</f>
        <v>0</v>
      </c>
      <c r="P74" s="268">
        <f>SUM('Speed Bin A-B'!P81,'Speed Bin A-B'!P185,'Speed Bin A-B'!P289,'Speed Bin A-B'!P393,'Speed Bin A-B'!P497,'Speed Bin A-B'!P809,'Speed Bin A-B'!P913,'Speed Bin A-B'!P1017,'Speed Bin A-B'!P1121,'Speed Bin A-B'!P1225,'Speed Bin A-B'!P1537,'Speed Bin A-B'!P1641,'Speed Bin A-B'!P1745,'Speed Bin A-B'!P1849,'Speed Bin A-B'!P1953)</f>
        <v>0</v>
      </c>
      <c r="Q74" s="268">
        <f>SUM('Speed Bin A-B'!Q81,'Speed Bin A-B'!Q185,'Speed Bin A-B'!Q289,'Speed Bin A-B'!Q393,'Speed Bin A-B'!Q497,'Speed Bin A-B'!Q809,'Speed Bin A-B'!Q913,'Speed Bin A-B'!Q1017,'Speed Bin A-B'!Q1121,'Speed Bin A-B'!Q1225,'Speed Bin A-B'!Q1537,'Speed Bin A-B'!Q1641,'Speed Bin A-B'!Q1745,'Speed Bin A-B'!Q1849,'Speed Bin A-B'!Q1953)</f>
        <v>0</v>
      </c>
      <c r="R74" s="268">
        <f>SUM('Speed Bin A-B'!R81,'Speed Bin A-B'!R185,'Speed Bin A-B'!R289,'Speed Bin A-B'!R393,'Speed Bin A-B'!R497,'Speed Bin A-B'!R809,'Speed Bin A-B'!R913,'Speed Bin A-B'!R1017,'Speed Bin A-B'!R1121,'Speed Bin A-B'!R1225,'Speed Bin A-B'!R1537,'Speed Bin A-B'!R1641,'Speed Bin A-B'!R1745,'Speed Bin A-B'!R1849,'Speed Bin A-B'!R1953)</f>
        <v>0</v>
      </c>
      <c r="S74" s="268">
        <f>SUM('Speed Bin A-B'!S81,'Speed Bin A-B'!S185,'Speed Bin A-B'!S289,'Speed Bin A-B'!S393,'Speed Bin A-B'!S497,'Speed Bin A-B'!S809,'Speed Bin A-B'!S913,'Speed Bin A-B'!S1017,'Speed Bin A-B'!S1121,'Speed Bin A-B'!S1225,'Speed Bin A-B'!S1537,'Speed Bin A-B'!S1641,'Speed Bin A-B'!S1745,'Speed Bin A-B'!S1849,'Speed Bin A-B'!S1953)</f>
        <v>0</v>
      </c>
      <c r="T74" s="268">
        <f>SUM('Speed Bin A-B'!T81,'Speed Bin A-B'!T185,'Speed Bin A-B'!T289,'Speed Bin A-B'!T393,'Speed Bin A-B'!T497,'Speed Bin A-B'!T809,'Speed Bin A-B'!T913,'Speed Bin A-B'!T1017,'Speed Bin A-B'!T1121,'Speed Bin A-B'!T1225,'Speed Bin A-B'!T1537,'Speed Bin A-B'!T1641,'Speed Bin A-B'!T1745,'Speed Bin A-B'!T1849,'Speed Bin A-B'!T1953)</f>
        <v>0</v>
      </c>
      <c r="U74" s="268">
        <f>SUM('Speed Bin A-B'!U81,'Speed Bin A-B'!U185,'Speed Bin A-B'!U289,'Speed Bin A-B'!U393,'Speed Bin A-B'!U497,'Speed Bin A-B'!U809,'Speed Bin A-B'!U913,'Speed Bin A-B'!U1017,'Speed Bin A-B'!U1121,'Speed Bin A-B'!U1225,'Speed Bin A-B'!U1537,'Speed Bin A-B'!U1641,'Speed Bin A-B'!U1745,'Speed Bin A-B'!U1849,'Speed Bin A-B'!U1953)</f>
        <v>0</v>
      </c>
      <c r="V74" s="269">
        <f>IFERROR(AVERAGE('Speed Bin A-B'!V81,'Speed Bin A-B'!V185,'Speed Bin A-B'!V289,'Speed Bin A-B'!V393,'Speed Bin A-B'!V497,'Speed Bin A-B'!V809,'Speed Bin A-B'!V913,'Speed Bin A-B'!V1017,'Speed Bin A-B'!V1121,'Speed Bin A-B'!V1225,'Speed Bin A-B'!V1537,'Speed Bin A-B'!V1641,'Speed Bin A-B'!V1745,'Speed Bin A-B'!V1849,'Speed Bin A-B'!V1953),"-")</f>
        <v>25.080000000000002</v>
      </c>
      <c r="W74" s="269">
        <f>IFERROR(AVERAGE('Speed Bin A-B'!W81,'Speed Bin A-B'!W185,'Speed Bin A-B'!W289,'Speed Bin A-B'!W393,'Speed Bin A-B'!W497,'Speed Bin A-B'!W809,'Speed Bin A-B'!W913,'Speed Bin A-B'!W1017,'Speed Bin A-B'!W1121,'Speed Bin A-B'!W1225,'Speed Bin A-B'!W1537,'Speed Bin A-B'!W1641,'Speed Bin A-B'!W1745,'Speed Bin A-B'!W1849,'Speed Bin A-B'!W1953),"-")</f>
        <v>29.580000000000002</v>
      </c>
      <c r="X74" s="262"/>
      <c r="Y74" s="262"/>
    </row>
    <row r="75" spans="1:25" x14ac:dyDescent="0.25">
      <c r="A75" s="267">
        <v>0.73958333333333304</v>
      </c>
      <c r="B75" s="268">
        <f>SUM('Speed Bin A-B'!B82,'Speed Bin A-B'!B186,'Speed Bin A-B'!B290,'Speed Bin A-B'!B394,'Speed Bin A-B'!B498,'Speed Bin A-B'!B810,'Speed Bin A-B'!B914,'Speed Bin A-B'!B1018,'Speed Bin A-B'!B1122,'Speed Bin A-B'!B1226,'Speed Bin A-B'!B1538,'Speed Bin A-B'!B1642,'Speed Bin A-B'!B1746,'Speed Bin A-B'!B1850,'Speed Bin A-B'!B1954)</f>
        <v>57</v>
      </c>
      <c r="C75" s="268">
        <f>SUM('Speed Bin A-B'!C82,'Speed Bin A-B'!C186,'Speed Bin A-B'!C290,'Speed Bin A-B'!C394,'Speed Bin A-B'!C498,'Speed Bin A-B'!C810,'Speed Bin A-B'!C914,'Speed Bin A-B'!C1018,'Speed Bin A-B'!C1122,'Speed Bin A-B'!C1226,'Speed Bin A-B'!C1538,'Speed Bin A-B'!C1642,'Speed Bin A-B'!C1746,'Speed Bin A-B'!C1850,'Speed Bin A-B'!C1954)</f>
        <v>0</v>
      </c>
      <c r="D75" s="268">
        <f>SUM('Speed Bin A-B'!D82,'Speed Bin A-B'!D186,'Speed Bin A-B'!D290,'Speed Bin A-B'!D394,'Speed Bin A-B'!D498,'Speed Bin A-B'!D810,'Speed Bin A-B'!D914,'Speed Bin A-B'!D1018,'Speed Bin A-B'!D1122,'Speed Bin A-B'!D1226,'Speed Bin A-B'!D1538,'Speed Bin A-B'!D1642,'Speed Bin A-B'!D1746,'Speed Bin A-B'!D1850,'Speed Bin A-B'!D1954)</f>
        <v>1</v>
      </c>
      <c r="E75" s="268">
        <f>SUM('Speed Bin A-B'!E82,'Speed Bin A-B'!E186,'Speed Bin A-B'!E290,'Speed Bin A-B'!E394,'Speed Bin A-B'!E498,'Speed Bin A-B'!E810,'Speed Bin A-B'!E914,'Speed Bin A-B'!E1018,'Speed Bin A-B'!E1122,'Speed Bin A-B'!E1226,'Speed Bin A-B'!E1538,'Speed Bin A-B'!E1642,'Speed Bin A-B'!E1746,'Speed Bin A-B'!E1850,'Speed Bin A-B'!E1954)</f>
        <v>6</v>
      </c>
      <c r="F75" s="268">
        <f>SUM('Speed Bin A-B'!F82,'Speed Bin A-B'!F186,'Speed Bin A-B'!F290,'Speed Bin A-B'!F394,'Speed Bin A-B'!F498,'Speed Bin A-B'!F810,'Speed Bin A-B'!F914,'Speed Bin A-B'!F1018,'Speed Bin A-B'!F1122,'Speed Bin A-B'!F1226,'Speed Bin A-B'!F1538,'Speed Bin A-B'!F1642,'Speed Bin A-B'!F1746,'Speed Bin A-B'!F1850,'Speed Bin A-B'!F1954)</f>
        <v>13</v>
      </c>
      <c r="G75" s="268">
        <f>SUM('Speed Bin A-B'!G82,'Speed Bin A-B'!G186,'Speed Bin A-B'!G290,'Speed Bin A-B'!G394,'Speed Bin A-B'!G498,'Speed Bin A-B'!G810,'Speed Bin A-B'!G914,'Speed Bin A-B'!G1018,'Speed Bin A-B'!G1122,'Speed Bin A-B'!G1226,'Speed Bin A-B'!G1538,'Speed Bin A-B'!G1642,'Speed Bin A-B'!G1746,'Speed Bin A-B'!G1850,'Speed Bin A-B'!G1954)</f>
        <v>18</v>
      </c>
      <c r="H75" s="268">
        <f>SUM('Speed Bin A-B'!H82,'Speed Bin A-B'!H186,'Speed Bin A-B'!H290,'Speed Bin A-B'!H394,'Speed Bin A-B'!H498,'Speed Bin A-B'!H810,'Speed Bin A-B'!H914,'Speed Bin A-B'!H1018,'Speed Bin A-B'!H1122,'Speed Bin A-B'!H1226,'Speed Bin A-B'!H1538,'Speed Bin A-B'!H1642,'Speed Bin A-B'!H1746,'Speed Bin A-B'!H1850,'Speed Bin A-B'!H1954)</f>
        <v>14</v>
      </c>
      <c r="I75" s="268">
        <f>SUM('Speed Bin A-B'!I82,'Speed Bin A-B'!I186,'Speed Bin A-B'!I290,'Speed Bin A-B'!I394,'Speed Bin A-B'!I498,'Speed Bin A-B'!I810,'Speed Bin A-B'!I914,'Speed Bin A-B'!I1018,'Speed Bin A-B'!I1122,'Speed Bin A-B'!I1226,'Speed Bin A-B'!I1538,'Speed Bin A-B'!I1642,'Speed Bin A-B'!I1746,'Speed Bin A-B'!I1850,'Speed Bin A-B'!I1954)</f>
        <v>4</v>
      </c>
      <c r="J75" s="268">
        <f>SUM('Speed Bin A-B'!J82,'Speed Bin A-B'!J186,'Speed Bin A-B'!J290,'Speed Bin A-B'!J394,'Speed Bin A-B'!J498,'Speed Bin A-B'!J810,'Speed Bin A-B'!J914,'Speed Bin A-B'!J1018,'Speed Bin A-B'!J1122,'Speed Bin A-B'!J1226,'Speed Bin A-B'!J1538,'Speed Bin A-B'!J1642,'Speed Bin A-B'!J1746,'Speed Bin A-B'!J1850,'Speed Bin A-B'!J1954)</f>
        <v>0</v>
      </c>
      <c r="K75" s="268">
        <f>SUM('Speed Bin A-B'!K82,'Speed Bin A-B'!K186,'Speed Bin A-B'!K290,'Speed Bin A-B'!K394,'Speed Bin A-B'!K498,'Speed Bin A-B'!K810,'Speed Bin A-B'!K914,'Speed Bin A-B'!K1018,'Speed Bin A-B'!K1122,'Speed Bin A-B'!K1226,'Speed Bin A-B'!K1538,'Speed Bin A-B'!K1642,'Speed Bin A-B'!K1746,'Speed Bin A-B'!K1850,'Speed Bin A-B'!K1954)</f>
        <v>0</v>
      </c>
      <c r="L75" s="268">
        <f>SUM('Speed Bin A-B'!L82,'Speed Bin A-B'!L186,'Speed Bin A-B'!L290,'Speed Bin A-B'!L394,'Speed Bin A-B'!L498,'Speed Bin A-B'!L810,'Speed Bin A-B'!L914,'Speed Bin A-B'!L1018,'Speed Bin A-B'!L1122,'Speed Bin A-B'!L1226,'Speed Bin A-B'!L1538,'Speed Bin A-B'!L1642,'Speed Bin A-B'!L1746,'Speed Bin A-B'!L1850,'Speed Bin A-B'!L1954)</f>
        <v>1</v>
      </c>
      <c r="M75" s="268">
        <f>SUM('Speed Bin A-B'!M82,'Speed Bin A-B'!M186,'Speed Bin A-B'!M290,'Speed Bin A-B'!M394,'Speed Bin A-B'!M498,'Speed Bin A-B'!M810,'Speed Bin A-B'!M914,'Speed Bin A-B'!M1018,'Speed Bin A-B'!M1122,'Speed Bin A-B'!M1226,'Speed Bin A-B'!M1538,'Speed Bin A-B'!M1642,'Speed Bin A-B'!M1746,'Speed Bin A-B'!M1850,'Speed Bin A-B'!M1954)</f>
        <v>0</v>
      </c>
      <c r="N75" s="268">
        <f>SUM('Speed Bin A-B'!N82,'Speed Bin A-B'!N186,'Speed Bin A-B'!N290,'Speed Bin A-B'!N394,'Speed Bin A-B'!N498,'Speed Bin A-B'!N810,'Speed Bin A-B'!N914,'Speed Bin A-B'!N1018,'Speed Bin A-B'!N1122,'Speed Bin A-B'!N1226,'Speed Bin A-B'!N1538,'Speed Bin A-B'!N1642,'Speed Bin A-B'!N1746,'Speed Bin A-B'!N1850,'Speed Bin A-B'!N1954)</f>
        <v>0</v>
      </c>
      <c r="O75" s="268">
        <f>SUM('Speed Bin A-B'!O82,'Speed Bin A-B'!O186,'Speed Bin A-B'!O290,'Speed Bin A-B'!O394,'Speed Bin A-B'!O498,'Speed Bin A-B'!O810,'Speed Bin A-B'!O914,'Speed Bin A-B'!O1018,'Speed Bin A-B'!O1122,'Speed Bin A-B'!O1226,'Speed Bin A-B'!O1538,'Speed Bin A-B'!O1642,'Speed Bin A-B'!O1746,'Speed Bin A-B'!O1850,'Speed Bin A-B'!O1954)</f>
        <v>0</v>
      </c>
      <c r="P75" s="268">
        <f>SUM('Speed Bin A-B'!P82,'Speed Bin A-B'!P186,'Speed Bin A-B'!P290,'Speed Bin A-B'!P394,'Speed Bin A-B'!P498,'Speed Bin A-B'!P810,'Speed Bin A-B'!P914,'Speed Bin A-B'!P1018,'Speed Bin A-B'!P1122,'Speed Bin A-B'!P1226,'Speed Bin A-B'!P1538,'Speed Bin A-B'!P1642,'Speed Bin A-B'!P1746,'Speed Bin A-B'!P1850,'Speed Bin A-B'!P1954)</f>
        <v>0</v>
      </c>
      <c r="Q75" s="268">
        <f>SUM('Speed Bin A-B'!Q82,'Speed Bin A-B'!Q186,'Speed Bin A-B'!Q290,'Speed Bin A-B'!Q394,'Speed Bin A-B'!Q498,'Speed Bin A-B'!Q810,'Speed Bin A-B'!Q914,'Speed Bin A-B'!Q1018,'Speed Bin A-B'!Q1122,'Speed Bin A-B'!Q1226,'Speed Bin A-B'!Q1538,'Speed Bin A-B'!Q1642,'Speed Bin A-B'!Q1746,'Speed Bin A-B'!Q1850,'Speed Bin A-B'!Q1954)</f>
        <v>0</v>
      </c>
      <c r="R75" s="268">
        <f>SUM('Speed Bin A-B'!R82,'Speed Bin A-B'!R186,'Speed Bin A-B'!R290,'Speed Bin A-B'!R394,'Speed Bin A-B'!R498,'Speed Bin A-B'!R810,'Speed Bin A-B'!R914,'Speed Bin A-B'!R1018,'Speed Bin A-B'!R1122,'Speed Bin A-B'!R1226,'Speed Bin A-B'!R1538,'Speed Bin A-B'!R1642,'Speed Bin A-B'!R1746,'Speed Bin A-B'!R1850,'Speed Bin A-B'!R1954)</f>
        <v>0</v>
      </c>
      <c r="S75" s="268">
        <f>SUM('Speed Bin A-B'!S82,'Speed Bin A-B'!S186,'Speed Bin A-B'!S290,'Speed Bin A-B'!S394,'Speed Bin A-B'!S498,'Speed Bin A-B'!S810,'Speed Bin A-B'!S914,'Speed Bin A-B'!S1018,'Speed Bin A-B'!S1122,'Speed Bin A-B'!S1226,'Speed Bin A-B'!S1538,'Speed Bin A-B'!S1642,'Speed Bin A-B'!S1746,'Speed Bin A-B'!S1850,'Speed Bin A-B'!S1954)</f>
        <v>0</v>
      </c>
      <c r="T75" s="268">
        <f>SUM('Speed Bin A-B'!T82,'Speed Bin A-B'!T186,'Speed Bin A-B'!T290,'Speed Bin A-B'!T394,'Speed Bin A-B'!T498,'Speed Bin A-B'!T810,'Speed Bin A-B'!T914,'Speed Bin A-B'!T1018,'Speed Bin A-B'!T1122,'Speed Bin A-B'!T1226,'Speed Bin A-B'!T1538,'Speed Bin A-B'!T1642,'Speed Bin A-B'!T1746,'Speed Bin A-B'!T1850,'Speed Bin A-B'!T1954)</f>
        <v>0</v>
      </c>
      <c r="U75" s="268">
        <f>SUM('Speed Bin A-B'!U82,'Speed Bin A-B'!U186,'Speed Bin A-B'!U290,'Speed Bin A-B'!U394,'Speed Bin A-B'!U498,'Speed Bin A-B'!U810,'Speed Bin A-B'!U914,'Speed Bin A-B'!U1018,'Speed Bin A-B'!U1122,'Speed Bin A-B'!U1226,'Speed Bin A-B'!U1538,'Speed Bin A-B'!U1642,'Speed Bin A-B'!U1746,'Speed Bin A-B'!U1850,'Speed Bin A-B'!U1954)</f>
        <v>0</v>
      </c>
      <c r="V75" s="269">
        <f>IFERROR(AVERAGE('Speed Bin A-B'!V82,'Speed Bin A-B'!V186,'Speed Bin A-B'!V290,'Speed Bin A-B'!V394,'Speed Bin A-B'!V498,'Speed Bin A-B'!V810,'Speed Bin A-B'!V914,'Speed Bin A-B'!V1018,'Speed Bin A-B'!V1122,'Speed Bin A-B'!V1226,'Speed Bin A-B'!V1538,'Speed Bin A-B'!V1642,'Speed Bin A-B'!V1746,'Speed Bin A-B'!V1850,'Speed Bin A-B'!V1954),"-")</f>
        <v>27.080000000000002</v>
      </c>
      <c r="W75" s="269">
        <f>IFERROR(AVERAGE('Speed Bin A-B'!W82,'Speed Bin A-B'!W186,'Speed Bin A-B'!W290,'Speed Bin A-B'!W394,'Speed Bin A-B'!W498,'Speed Bin A-B'!W810,'Speed Bin A-B'!W914,'Speed Bin A-B'!W1018,'Speed Bin A-B'!W1122,'Speed Bin A-B'!W1226,'Speed Bin A-B'!W1538,'Speed Bin A-B'!W1642,'Speed Bin A-B'!W1746,'Speed Bin A-B'!W1850,'Speed Bin A-B'!W1954),"-")</f>
        <v>33.699999999999996</v>
      </c>
      <c r="X75" s="262"/>
      <c r="Y75" s="262"/>
    </row>
    <row r="76" spans="1:25" x14ac:dyDescent="0.25">
      <c r="A76" s="267">
        <v>0.75</v>
      </c>
      <c r="B76" s="268">
        <f>SUM('Speed Bin A-B'!B83,'Speed Bin A-B'!B187,'Speed Bin A-B'!B291,'Speed Bin A-B'!B395,'Speed Bin A-B'!B499,'Speed Bin A-B'!B811,'Speed Bin A-B'!B915,'Speed Bin A-B'!B1019,'Speed Bin A-B'!B1123,'Speed Bin A-B'!B1227,'Speed Bin A-B'!B1539,'Speed Bin A-B'!B1643,'Speed Bin A-B'!B1747,'Speed Bin A-B'!B1851,'Speed Bin A-B'!B1955)</f>
        <v>36</v>
      </c>
      <c r="C76" s="268">
        <f>SUM('Speed Bin A-B'!C83,'Speed Bin A-B'!C187,'Speed Bin A-B'!C291,'Speed Bin A-B'!C395,'Speed Bin A-B'!C499,'Speed Bin A-B'!C811,'Speed Bin A-B'!C915,'Speed Bin A-B'!C1019,'Speed Bin A-B'!C1123,'Speed Bin A-B'!C1227,'Speed Bin A-B'!C1539,'Speed Bin A-B'!C1643,'Speed Bin A-B'!C1747,'Speed Bin A-B'!C1851,'Speed Bin A-B'!C1955)</f>
        <v>1</v>
      </c>
      <c r="D76" s="268">
        <f>SUM('Speed Bin A-B'!D83,'Speed Bin A-B'!D187,'Speed Bin A-B'!D291,'Speed Bin A-B'!D395,'Speed Bin A-B'!D499,'Speed Bin A-B'!D811,'Speed Bin A-B'!D915,'Speed Bin A-B'!D1019,'Speed Bin A-B'!D1123,'Speed Bin A-B'!D1227,'Speed Bin A-B'!D1539,'Speed Bin A-B'!D1643,'Speed Bin A-B'!D1747,'Speed Bin A-B'!D1851,'Speed Bin A-B'!D1955)</f>
        <v>3</v>
      </c>
      <c r="E76" s="268">
        <f>SUM('Speed Bin A-B'!E83,'Speed Bin A-B'!E187,'Speed Bin A-B'!E291,'Speed Bin A-B'!E395,'Speed Bin A-B'!E499,'Speed Bin A-B'!E811,'Speed Bin A-B'!E915,'Speed Bin A-B'!E1019,'Speed Bin A-B'!E1123,'Speed Bin A-B'!E1227,'Speed Bin A-B'!E1539,'Speed Bin A-B'!E1643,'Speed Bin A-B'!E1747,'Speed Bin A-B'!E1851,'Speed Bin A-B'!E1955)</f>
        <v>4</v>
      </c>
      <c r="F76" s="268">
        <f>SUM('Speed Bin A-B'!F83,'Speed Bin A-B'!F187,'Speed Bin A-B'!F291,'Speed Bin A-B'!F395,'Speed Bin A-B'!F499,'Speed Bin A-B'!F811,'Speed Bin A-B'!F915,'Speed Bin A-B'!F1019,'Speed Bin A-B'!F1123,'Speed Bin A-B'!F1227,'Speed Bin A-B'!F1539,'Speed Bin A-B'!F1643,'Speed Bin A-B'!F1747,'Speed Bin A-B'!F1851,'Speed Bin A-B'!F1955)</f>
        <v>14</v>
      </c>
      <c r="G76" s="268">
        <f>SUM('Speed Bin A-B'!G83,'Speed Bin A-B'!G187,'Speed Bin A-B'!G291,'Speed Bin A-B'!G395,'Speed Bin A-B'!G499,'Speed Bin A-B'!G811,'Speed Bin A-B'!G915,'Speed Bin A-B'!G1019,'Speed Bin A-B'!G1123,'Speed Bin A-B'!G1227,'Speed Bin A-B'!G1539,'Speed Bin A-B'!G1643,'Speed Bin A-B'!G1747,'Speed Bin A-B'!G1851,'Speed Bin A-B'!G1955)</f>
        <v>10</v>
      </c>
      <c r="H76" s="268">
        <f>SUM('Speed Bin A-B'!H83,'Speed Bin A-B'!H187,'Speed Bin A-B'!H291,'Speed Bin A-B'!H395,'Speed Bin A-B'!H499,'Speed Bin A-B'!H811,'Speed Bin A-B'!H915,'Speed Bin A-B'!H1019,'Speed Bin A-B'!H1123,'Speed Bin A-B'!H1227,'Speed Bin A-B'!H1539,'Speed Bin A-B'!H1643,'Speed Bin A-B'!H1747,'Speed Bin A-B'!H1851,'Speed Bin A-B'!H1955)</f>
        <v>1</v>
      </c>
      <c r="I76" s="268">
        <f>SUM('Speed Bin A-B'!I83,'Speed Bin A-B'!I187,'Speed Bin A-B'!I291,'Speed Bin A-B'!I395,'Speed Bin A-B'!I499,'Speed Bin A-B'!I811,'Speed Bin A-B'!I915,'Speed Bin A-B'!I1019,'Speed Bin A-B'!I1123,'Speed Bin A-B'!I1227,'Speed Bin A-B'!I1539,'Speed Bin A-B'!I1643,'Speed Bin A-B'!I1747,'Speed Bin A-B'!I1851,'Speed Bin A-B'!I1955)</f>
        <v>3</v>
      </c>
      <c r="J76" s="268">
        <f>SUM('Speed Bin A-B'!J83,'Speed Bin A-B'!J187,'Speed Bin A-B'!J291,'Speed Bin A-B'!J395,'Speed Bin A-B'!J499,'Speed Bin A-B'!J811,'Speed Bin A-B'!J915,'Speed Bin A-B'!J1019,'Speed Bin A-B'!J1123,'Speed Bin A-B'!J1227,'Speed Bin A-B'!J1539,'Speed Bin A-B'!J1643,'Speed Bin A-B'!J1747,'Speed Bin A-B'!J1851,'Speed Bin A-B'!J1955)</f>
        <v>0</v>
      </c>
      <c r="K76" s="268">
        <f>SUM('Speed Bin A-B'!K83,'Speed Bin A-B'!K187,'Speed Bin A-B'!K291,'Speed Bin A-B'!K395,'Speed Bin A-B'!K499,'Speed Bin A-B'!K811,'Speed Bin A-B'!K915,'Speed Bin A-B'!K1019,'Speed Bin A-B'!K1123,'Speed Bin A-B'!K1227,'Speed Bin A-B'!K1539,'Speed Bin A-B'!K1643,'Speed Bin A-B'!K1747,'Speed Bin A-B'!K1851,'Speed Bin A-B'!K1955)</f>
        <v>0</v>
      </c>
      <c r="L76" s="268">
        <f>SUM('Speed Bin A-B'!L83,'Speed Bin A-B'!L187,'Speed Bin A-B'!L291,'Speed Bin A-B'!L395,'Speed Bin A-B'!L499,'Speed Bin A-B'!L811,'Speed Bin A-B'!L915,'Speed Bin A-B'!L1019,'Speed Bin A-B'!L1123,'Speed Bin A-B'!L1227,'Speed Bin A-B'!L1539,'Speed Bin A-B'!L1643,'Speed Bin A-B'!L1747,'Speed Bin A-B'!L1851,'Speed Bin A-B'!L1955)</f>
        <v>0</v>
      </c>
      <c r="M76" s="268">
        <f>SUM('Speed Bin A-B'!M83,'Speed Bin A-B'!M187,'Speed Bin A-B'!M291,'Speed Bin A-B'!M395,'Speed Bin A-B'!M499,'Speed Bin A-B'!M811,'Speed Bin A-B'!M915,'Speed Bin A-B'!M1019,'Speed Bin A-B'!M1123,'Speed Bin A-B'!M1227,'Speed Bin A-B'!M1539,'Speed Bin A-B'!M1643,'Speed Bin A-B'!M1747,'Speed Bin A-B'!M1851,'Speed Bin A-B'!M1955)</f>
        <v>0</v>
      </c>
      <c r="N76" s="268">
        <f>SUM('Speed Bin A-B'!N83,'Speed Bin A-B'!N187,'Speed Bin A-B'!N291,'Speed Bin A-B'!N395,'Speed Bin A-B'!N499,'Speed Bin A-B'!N811,'Speed Bin A-B'!N915,'Speed Bin A-B'!N1019,'Speed Bin A-B'!N1123,'Speed Bin A-B'!N1227,'Speed Bin A-B'!N1539,'Speed Bin A-B'!N1643,'Speed Bin A-B'!N1747,'Speed Bin A-B'!N1851,'Speed Bin A-B'!N1955)</f>
        <v>0</v>
      </c>
      <c r="O76" s="268">
        <f>SUM('Speed Bin A-B'!O83,'Speed Bin A-B'!O187,'Speed Bin A-B'!O291,'Speed Bin A-B'!O395,'Speed Bin A-B'!O499,'Speed Bin A-B'!O811,'Speed Bin A-B'!O915,'Speed Bin A-B'!O1019,'Speed Bin A-B'!O1123,'Speed Bin A-B'!O1227,'Speed Bin A-B'!O1539,'Speed Bin A-B'!O1643,'Speed Bin A-B'!O1747,'Speed Bin A-B'!O1851,'Speed Bin A-B'!O1955)</f>
        <v>0</v>
      </c>
      <c r="P76" s="268">
        <f>SUM('Speed Bin A-B'!P83,'Speed Bin A-B'!P187,'Speed Bin A-B'!P291,'Speed Bin A-B'!P395,'Speed Bin A-B'!P499,'Speed Bin A-B'!P811,'Speed Bin A-B'!P915,'Speed Bin A-B'!P1019,'Speed Bin A-B'!P1123,'Speed Bin A-B'!P1227,'Speed Bin A-B'!P1539,'Speed Bin A-B'!P1643,'Speed Bin A-B'!P1747,'Speed Bin A-B'!P1851,'Speed Bin A-B'!P1955)</f>
        <v>0</v>
      </c>
      <c r="Q76" s="268">
        <f>SUM('Speed Bin A-B'!Q83,'Speed Bin A-B'!Q187,'Speed Bin A-B'!Q291,'Speed Bin A-B'!Q395,'Speed Bin A-B'!Q499,'Speed Bin A-B'!Q811,'Speed Bin A-B'!Q915,'Speed Bin A-B'!Q1019,'Speed Bin A-B'!Q1123,'Speed Bin A-B'!Q1227,'Speed Bin A-B'!Q1539,'Speed Bin A-B'!Q1643,'Speed Bin A-B'!Q1747,'Speed Bin A-B'!Q1851,'Speed Bin A-B'!Q1955)</f>
        <v>0</v>
      </c>
      <c r="R76" s="268">
        <f>SUM('Speed Bin A-B'!R83,'Speed Bin A-B'!R187,'Speed Bin A-B'!R291,'Speed Bin A-B'!R395,'Speed Bin A-B'!R499,'Speed Bin A-B'!R811,'Speed Bin A-B'!R915,'Speed Bin A-B'!R1019,'Speed Bin A-B'!R1123,'Speed Bin A-B'!R1227,'Speed Bin A-B'!R1539,'Speed Bin A-B'!R1643,'Speed Bin A-B'!R1747,'Speed Bin A-B'!R1851,'Speed Bin A-B'!R1955)</f>
        <v>0</v>
      </c>
      <c r="S76" s="268">
        <f>SUM('Speed Bin A-B'!S83,'Speed Bin A-B'!S187,'Speed Bin A-B'!S291,'Speed Bin A-B'!S395,'Speed Bin A-B'!S499,'Speed Bin A-B'!S811,'Speed Bin A-B'!S915,'Speed Bin A-B'!S1019,'Speed Bin A-B'!S1123,'Speed Bin A-B'!S1227,'Speed Bin A-B'!S1539,'Speed Bin A-B'!S1643,'Speed Bin A-B'!S1747,'Speed Bin A-B'!S1851,'Speed Bin A-B'!S1955)</f>
        <v>0</v>
      </c>
      <c r="T76" s="268">
        <f>SUM('Speed Bin A-B'!T83,'Speed Bin A-B'!T187,'Speed Bin A-B'!T291,'Speed Bin A-B'!T395,'Speed Bin A-B'!T499,'Speed Bin A-B'!T811,'Speed Bin A-B'!T915,'Speed Bin A-B'!T1019,'Speed Bin A-B'!T1123,'Speed Bin A-B'!T1227,'Speed Bin A-B'!T1539,'Speed Bin A-B'!T1643,'Speed Bin A-B'!T1747,'Speed Bin A-B'!T1851,'Speed Bin A-B'!T1955)</f>
        <v>0</v>
      </c>
      <c r="U76" s="268">
        <f>SUM('Speed Bin A-B'!U83,'Speed Bin A-B'!U187,'Speed Bin A-B'!U291,'Speed Bin A-B'!U395,'Speed Bin A-B'!U499,'Speed Bin A-B'!U811,'Speed Bin A-B'!U915,'Speed Bin A-B'!U1019,'Speed Bin A-B'!U1123,'Speed Bin A-B'!U1227,'Speed Bin A-B'!U1539,'Speed Bin A-B'!U1643,'Speed Bin A-B'!U1747,'Speed Bin A-B'!U1851,'Speed Bin A-B'!U1955)</f>
        <v>0</v>
      </c>
      <c r="V76" s="269">
        <f>IFERROR(AVERAGE('Speed Bin A-B'!V83,'Speed Bin A-B'!V187,'Speed Bin A-B'!V291,'Speed Bin A-B'!V395,'Speed Bin A-B'!V499,'Speed Bin A-B'!V811,'Speed Bin A-B'!V915,'Speed Bin A-B'!V1019,'Speed Bin A-B'!V1123,'Speed Bin A-B'!V1227,'Speed Bin A-B'!V1539,'Speed Bin A-B'!V1643,'Speed Bin A-B'!V1747,'Speed Bin A-B'!V1851,'Speed Bin A-B'!V1955),"-")</f>
        <v>23.4</v>
      </c>
      <c r="W76" s="269" t="str">
        <f>IFERROR(AVERAGE('Speed Bin A-B'!W83,'Speed Bin A-B'!W187,'Speed Bin A-B'!W291,'Speed Bin A-B'!W395,'Speed Bin A-B'!W499,'Speed Bin A-B'!W811,'Speed Bin A-B'!W915,'Speed Bin A-B'!W1019,'Speed Bin A-B'!W1123,'Speed Bin A-B'!W1227,'Speed Bin A-B'!W1539,'Speed Bin A-B'!W1643,'Speed Bin A-B'!W1747,'Speed Bin A-B'!W1851,'Speed Bin A-B'!W1955),"-")</f>
        <v>-</v>
      </c>
      <c r="X76" s="262"/>
      <c r="Y76" s="262"/>
    </row>
    <row r="77" spans="1:25" x14ac:dyDescent="0.25">
      <c r="A77" s="267">
        <v>0.76041666666666696</v>
      </c>
      <c r="B77" s="268">
        <f>SUM('Speed Bin A-B'!B84,'Speed Bin A-B'!B188,'Speed Bin A-B'!B292,'Speed Bin A-B'!B396,'Speed Bin A-B'!B500,'Speed Bin A-B'!B812,'Speed Bin A-B'!B916,'Speed Bin A-B'!B1020,'Speed Bin A-B'!B1124,'Speed Bin A-B'!B1228,'Speed Bin A-B'!B1540,'Speed Bin A-B'!B1644,'Speed Bin A-B'!B1748,'Speed Bin A-B'!B1852,'Speed Bin A-B'!B1956)</f>
        <v>23</v>
      </c>
      <c r="C77" s="268">
        <f>SUM('Speed Bin A-B'!C84,'Speed Bin A-B'!C188,'Speed Bin A-B'!C292,'Speed Bin A-B'!C396,'Speed Bin A-B'!C500,'Speed Bin A-B'!C812,'Speed Bin A-B'!C916,'Speed Bin A-B'!C1020,'Speed Bin A-B'!C1124,'Speed Bin A-B'!C1228,'Speed Bin A-B'!C1540,'Speed Bin A-B'!C1644,'Speed Bin A-B'!C1748,'Speed Bin A-B'!C1852,'Speed Bin A-B'!C1956)</f>
        <v>0</v>
      </c>
      <c r="D77" s="268">
        <f>SUM('Speed Bin A-B'!D84,'Speed Bin A-B'!D188,'Speed Bin A-B'!D292,'Speed Bin A-B'!D396,'Speed Bin A-B'!D500,'Speed Bin A-B'!D812,'Speed Bin A-B'!D916,'Speed Bin A-B'!D1020,'Speed Bin A-B'!D1124,'Speed Bin A-B'!D1228,'Speed Bin A-B'!D1540,'Speed Bin A-B'!D1644,'Speed Bin A-B'!D1748,'Speed Bin A-B'!D1852,'Speed Bin A-B'!D1956)</f>
        <v>2</v>
      </c>
      <c r="E77" s="268">
        <f>SUM('Speed Bin A-B'!E84,'Speed Bin A-B'!E188,'Speed Bin A-B'!E292,'Speed Bin A-B'!E396,'Speed Bin A-B'!E500,'Speed Bin A-B'!E812,'Speed Bin A-B'!E916,'Speed Bin A-B'!E1020,'Speed Bin A-B'!E1124,'Speed Bin A-B'!E1228,'Speed Bin A-B'!E1540,'Speed Bin A-B'!E1644,'Speed Bin A-B'!E1748,'Speed Bin A-B'!E1852,'Speed Bin A-B'!E1956)</f>
        <v>4</v>
      </c>
      <c r="F77" s="268">
        <f>SUM('Speed Bin A-B'!F84,'Speed Bin A-B'!F188,'Speed Bin A-B'!F292,'Speed Bin A-B'!F396,'Speed Bin A-B'!F500,'Speed Bin A-B'!F812,'Speed Bin A-B'!F916,'Speed Bin A-B'!F1020,'Speed Bin A-B'!F1124,'Speed Bin A-B'!F1228,'Speed Bin A-B'!F1540,'Speed Bin A-B'!F1644,'Speed Bin A-B'!F1748,'Speed Bin A-B'!F1852,'Speed Bin A-B'!F1956)</f>
        <v>7</v>
      </c>
      <c r="G77" s="268">
        <f>SUM('Speed Bin A-B'!G84,'Speed Bin A-B'!G188,'Speed Bin A-B'!G292,'Speed Bin A-B'!G396,'Speed Bin A-B'!G500,'Speed Bin A-B'!G812,'Speed Bin A-B'!G916,'Speed Bin A-B'!G1020,'Speed Bin A-B'!G1124,'Speed Bin A-B'!G1228,'Speed Bin A-B'!G1540,'Speed Bin A-B'!G1644,'Speed Bin A-B'!G1748,'Speed Bin A-B'!G1852,'Speed Bin A-B'!G1956)</f>
        <v>6</v>
      </c>
      <c r="H77" s="268">
        <f>SUM('Speed Bin A-B'!H84,'Speed Bin A-B'!H188,'Speed Bin A-B'!H292,'Speed Bin A-B'!H396,'Speed Bin A-B'!H500,'Speed Bin A-B'!H812,'Speed Bin A-B'!H916,'Speed Bin A-B'!H1020,'Speed Bin A-B'!H1124,'Speed Bin A-B'!H1228,'Speed Bin A-B'!H1540,'Speed Bin A-B'!H1644,'Speed Bin A-B'!H1748,'Speed Bin A-B'!H1852,'Speed Bin A-B'!H1956)</f>
        <v>4</v>
      </c>
      <c r="I77" s="268">
        <f>SUM('Speed Bin A-B'!I84,'Speed Bin A-B'!I188,'Speed Bin A-B'!I292,'Speed Bin A-B'!I396,'Speed Bin A-B'!I500,'Speed Bin A-B'!I812,'Speed Bin A-B'!I916,'Speed Bin A-B'!I1020,'Speed Bin A-B'!I1124,'Speed Bin A-B'!I1228,'Speed Bin A-B'!I1540,'Speed Bin A-B'!I1644,'Speed Bin A-B'!I1748,'Speed Bin A-B'!I1852,'Speed Bin A-B'!I1956)</f>
        <v>0</v>
      </c>
      <c r="J77" s="268">
        <f>SUM('Speed Bin A-B'!J84,'Speed Bin A-B'!J188,'Speed Bin A-B'!J292,'Speed Bin A-B'!J396,'Speed Bin A-B'!J500,'Speed Bin A-B'!J812,'Speed Bin A-B'!J916,'Speed Bin A-B'!J1020,'Speed Bin A-B'!J1124,'Speed Bin A-B'!J1228,'Speed Bin A-B'!J1540,'Speed Bin A-B'!J1644,'Speed Bin A-B'!J1748,'Speed Bin A-B'!J1852,'Speed Bin A-B'!J1956)</f>
        <v>0</v>
      </c>
      <c r="K77" s="268">
        <f>SUM('Speed Bin A-B'!K84,'Speed Bin A-B'!K188,'Speed Bin A-B'!K292,'Speed Bin A-B'!K396,'Speed Bin A-B'!K500,'Speed Bin A-B'!K812,'Speed Bin A-B'!K916,'Speed Bin A-B'!K1020,'Speed Bin A-B'!K1124,'Speed Bin A-B'!K1228,'Speed Bin A-B'!K1540,'Speed Bin A-B'!K1644,'Speed Bin A-B'!K1748,'Speed Bin A-B'!K1852,'Speed Bin A-B'!K1956)</f>
        <v>0</v>
      </c>
      <c r="L77" s="268">
        <f>SUM('Speed Bin A-B'!L84,'Speed Bin A-B'!L188,'Speed Bin A-B'!L292,'Speed Bin A-B'!L396,'Speed Bin A-B'!L500,'Speed Bin A-B'!L812,'Speed Bin A-B'!L916,'Speed Bin A-B'!L1020,'Speed Bin A-B'!L1124,'Speed Bin A-B'!L1228,'Speed Bin A-B'!L1540,'Speed Bin A-B'!L1644,'Speed Bin A-B'!L1748,'Speed Bin A-B'!L1852,'Speed Bin A-B'!L1956)</f>
        <v>0</v>
      </c>
      <c r="M77" s="268">
        <f>SUM('Speed Bin A-B'!M84,'Speed Bin A-B'!M188,'Speed Bin A-B'!M292,'Speed Bin A-B'!M396,'Speed Bin A-B'!M500,'Speed Bin A-B'!M812,'Speed Bin A-B'!M916,'Speed Bin A-B'!M1020,'Speed Bin A-B'!M1124,'Speed Bin A-B'!M1228,'Speed Bin A-B'!M1540,'Speed Bin A-B'!M1644,'Speed Bin A-B'!M1748,'Speed Bin A-B'!M1852,'Speed Bin A-B'!M1956)</f>
        <v>0</v>
      </c>
      <c r="N77" s="268">
        <f>SUM('Speed Bin A-B'!N84,'Speed Bin A-B'!N188,'Speed Bin A-B'!N292,'Speed Bin A-B'!N396,'Speed Bin A-B'!N500,'Speed Bin A-B'!N812,'Speed Bin A-B'!N916,'Speed Bin A-B'!N1020,'Speed Bin A-B'!N1124,'Speed Bin A-B'!N1228,'Speed Bin A-B'!N1540,'Speed Bin A-B'!N1644,'Speed Bin A-B'!N1748,'Speed Bin A-B'!N1852,'Speed Bin A-B'!N1956)</f>
        <v>0</v>
      </c>
      <c r="O77" s="268">
        <f>SUM('Speed Bin A-B'!O84,'Speed Bin A-B'!O188,'Speed Bin A-B'!O292,'Speed Bin A-B'!O396,'Speed Bin A-B'!O500,'Speed Bin A-B'!O812,'Speed Bin A-B'!O916,'Speed Bin A-B'!O1020,'Speed Bin A-B'!O1124,'Speed Bin A-B'!O1228,'Speed Bin A-B'!O1540,'Speed Bin A-B'!O1644,'Speed Bin A-B'!O1748,'Speed Bin A-B'!O1852,'Speed Bin A-B'!O1956)</f>
        <v>0</v>
      </c>
      <c r="P77" s="268">
        <f>SUM('Speed Bin A-B'!P84,'Speed Bin A-B'!P188,'Speed Bin A-B'!P292,'Speed Bin A-B'!P396,'Speed Bin A-B'!P500,'Speed Bin A-B'!P812,'Speed Bin A-B'!P916,'Speed Bin A-B'!P1020,'Speed Bin A-B'!P1124,'Speed Bin A-B'!P1228,'Speed Bin A-B'!P1540,'Speed Bin A-B'!P1644,'Speed Bin A-B'!P1748,'Speed Bin A-B'!P1852,'Speed Bin A-B'!P1956)</f>
        <v>0</v>
      </c>
      <c r="Q77" s="268">
        <f>SUM('Speed Bin A-B'!Q84,'Speed Bin A-B'!Q188,'Speed Bin A-B'!Q292,'Speed Bin A-B'!Q396,'Speed Bin A-B'!Q500,'Speed Bin A-B'!Q812,'Speed Bin A-B'!Q916,'Speed Bin A-B'!Q1020,'Speed Bin A-B'!Q1124,'Speed Bin A-B'!Q1228,'Speed Bin A-B'!Q1540,'Speed Bin A-B'!Q1644,'Speed Bin A-B'!Q1748,'Speed Bin A-B'!Q1852,'Speed Bin A-B'!Q1956)</f>
        <v>0</v>
      </c>
      <c r="R77" s="268">
        <f>SUM('Speed Bin A-B'!R84,'Speed Bin A-B'!R188,'Speed Bin A-B'!R292,'Speed Bin A-B'!R396,'Speed Bin A-B'!R500,'Speed Bin A-B'!R812,'Speed Bin A-B'!R916,'Speed Bin A-B'!R1020,'Speed Bin A-B'!R1124,'Speed Bin A-B'!R1228,'Speed Bin A-B'!R1540,'Speed Bin A-B'!R1644,'Speed Bin A-B'!R1748,'Speed Bin A-B'!R1852,'Speed Bin A-B'!R1956)</f>
        <v>0</v>
      </c>
      <c r="S77" s="268">
        <f>SUM('Speed Bin A-B'!S84,'Speed Bin A-B'!S188,'Speed Bin A-B'!S292,'Speed Bin A-B'!S396,'Speed Bin A-B'!S500,'Speed Bin A-B'!S812,'Speed Bin A-B'!S916,'Speed Bin A-B'!S1020,'Speed Bin A-B'!S1124,'Speed Bin A-B'!S1228,'Speed Bin A-B'!S1540,'Speed Bin A-B'!S1644,'Speed Bin A-B'!S1748,'Speed Bin A-B'!S1852,'Speed Bin A-B'!S1956)</f>
        <v>0</v>
      </c>
      <c r="T77" s="268">
        <f>SUM('Speed Bin A-B'!T84,'Speed Bin A-B'!T188,'Speed Bin A-B'!T292,'Speed Bin A-B'!T396,'Speed Bin A-B'!T500,'Speed Bin A-B'!T812,'Speed Bin A-B'!T916,'Speed Bin A-B'!T1020,'Speed Bin A-B'!T1124,'Speed Bin A-B'!T1228,'Speed Bin A-B'!T1540,'Speed Bin A-B'!T1644,'Speed Bin A-B'!T1748,'Speed Bin A-B'!T1852,'Speed Bin A-B'!T1956)</f>
        <v>0</v>
      </c>
      <c r="U77" s="268">
        <f>SUM('Speed Bin A-B'!U84,'Speed Bin A-B'!U188,'Speed Bin A-B'!U292,'Speed Bin A-B'!U396,'Speed Bin A-B'!U500,'Speed Bin A-B'!U812,'Speed Bin A-B'!U916,'Speed Bin A-B'!U1020,'Speed Bin A-B'!U1124,'Speed Bin A-B'!U1228,'Speed Bin A-B'!U1540,'Speed Bin A-B'!U1644,'Speed Bin A-B'!U1748,'Speed Bin A-B'!U1852,'Speed Bin A-B'!U1956)</f>
        <v>0</v>
      </c>
      <c r="V77" s="269">
        <f>IFERROR(AVERAGE('Speed Bin A-B'!V84,'Speed Bin A-B'!V188,'Speed Bin A-B'!V292,'Speed Bin A-B'!V396,'Speed Bin A-B'!V500,'Speed Bin A-B'!V812,'Speed Bin A-B'!V916,'Speed Bin A-B'!V1020,'Speed Bin A-B'!V1124,'Speed Bin A-B'!V1228,'Speed Bin A-B'!V1540,'Speed Bin A-B'!V1644,'Speed Bin A-B'!V1748,'Speed Bin A-B'!V1852,'Speed Bin A-B'!V1956),"-")</f>
        <v>24.16</v>
      </c>
      <c r="W77" s="269" t="str">
        <f>IFERROR(AVERAGE('Speed Bin A-B'!W84,'Speed Bin A-B'!W188,'Speed Bin A-B'!W292,'Speed Bin A-B'!W396,'Speed Bin A-B'!W500,'Speed Bin A-B'!W812,'Speed Bin A-B'!W916,'Speed Bin A-B'!W1020,'Speed Bin A-B'!W1124,'Speed Bin A-B'!W1228,'Speed Bin A-B'!W1540,'Speed Bin A-B'!W1644,'Speed Bin A-B'!W1748,'Speed Bin A-B'!W1852,'Speed Bin A-B'!W1956),"-")</f>
        <v>-</v>
      </c>
      <c r="X77" s="262"/>
      <c r="Y77" s="262"/>
    </row>
    <row r="78" spans="1:25" x14ac:dyDescent="0.25">
      <c r="A78" s="267">
        <v>0.77083333333333304</v>
      </c>
      <c r="B78" s="268">
        <f>SUM('Speed Bin A-B'!B85,'Speed Bin A-B'!B189,'Speed Bin A-B'!B293,'Speed Bin A-B'!B397,'Speed Bin A-B'!B501,'Speed Bin A-B'!B813,'Speed Bin A-B'!B917,'Speed Bin A-B'!B1021,'Speed Bin A-B'!B1125,'Speed Bin A-B'!B1229,'Speed Bin A-B'!B1541,'Speed Bin A-B'!B1645,'Speed Bin A-B'!B1749,'Speed Bin A-B'!B1853,'Speed Bin A-B'!B1957)</f>
        <v>20</v>
      </c>
      <c r="C78" s="268">
        <f>SUM('Speed Bin A-B'!C85,'Speed Bin A-B'!C189,'Speed Bin A-B'!C293,'Speed Bin A-B'!C397,'Speed Bin A-B'!C501,'Speed Bin A-B'!C813,'Speed Bin A-B'!C917,'Speed Bin A-B'!C1021,'Speed Bin A-B'!C1125,'Speed Bin A-B'!C1229,'Speed Bin A-B'!C1541,'Speed Bin A-B'!C1645,'Speed Bin A-B'!C1749,'Speed Bin A-B'!C1853,'Speed Bin A-B'!C1957)</f>
        <v>0</v>
      </c>
      <c r="D78" s="268">
        <f>SUM('Speed Bin A-B'!D85,'Speed Bin A-B'!D189,'Speed Bin A-B'!D293,'Speed Bin A-B'!D397,'Speed Bin A-B'!D501,'Speed Bin A-B'!D813,'Speed Bin A-B'!D917,'Speed Bin A-B'!D1021,'Speed Bin A-B'!D1125,'Speed Bin A-B'!D1229,'Speed Bin A-B'!D1541,'Speed Bin A-B'!D1645,'Speed Bin A-B'!D1749,'Speed Bin A-B'!D1853,'Speed Bin A-B'!D1957)</f>
        <v>1</v>
      </c>
      <c r="E78" s="268">
        <f>SUM('Speed Bin A-B'!E85,'Speed Bin A-B'!E189,'Speed Bin A-B'!E293,'Speed Bin A-B'!E397,'Speed Bin A-B'!E501,'Speed Bin A-B'!E813,'Speed Bin A-B'!E917,'Speed Bin A-B'!E1021,'Speed Bin A-B'!E1125,'Speed Bin A-B'!E1229,'Speed Bin A-B'!E1541,'Speed Bin A-B'!E1645,'Speed Bin A-B'!E1749,'Speed Bin A-B'!E1853,'Speed Bin A-B'!E1957)</f>
        <v>5</v>
      </c>
      <c r="F78" s="268">
        <f>SUM('Speed Bin A-B'!F85,'Speed Bin A-B'!F189,'Speed Bin A-B'!F293,'Speed Bin A-B'!F397,'Speed Bin A-B'!F501,'Speed Bin A-B'!F813,'Speed Bin A-B'!F917,'Speed Bin A-B'!F1021,'Speed Bin A-B'!F1125,'Speed Bin A-B'!F1229,'Speed Bin A-B'!F1541,'Speed Bin A-B'!F1645,'Speed Bin A-B'!F1749,'Speed Bin A-B'!F1853,'Speed Bin A-B'!F1957)</f>
        <v>7</v>
      </c>
      <c r="G78" s="268">
        <f>SUM('Speed Bin A-B'!G85,'Speed Bin A-B'!G189,'Speed Bin A-B'!G293,'Speed Bin A-B'!G397,'Speed Bin A-B'!G501,'Speed Bin A-B'!G813,'Speed Bin A-B'!G917,'Speed Bin A-B'!G1021,'Speed Bin A-B'!G1125,'Speed Bin A-B'!G1229,'Speed Bin A-B'!G1541,'Speed Bin A-B'!G1645,'Speed Bin A-B'!G1749,'Speed Bin A-B'!G1853,'Speed Bin A-B'!G1957)</f>
        <v>4</v>
      </c>
      <c r="H78" s="268">
        <f>SUM('Speed Bin A-B'!H85,'Speed Bin A-B'!H189,'Speed Bin A-B'!H293,'Speed Bin A-B'!H397,'Speed Bin A-B'!H501,'Speed Bin A-B'!H813,'Speed Bin A-B'!H917,'Speed Bin A-B'!H1021,'Speed Bin A-B'!H1125,'Speed Bin A-B'!H1229,'Speed Bin A-B'!H1541,'Speed Bin A-B'!H1645,'Speed Bin A-B'!H1749,'Speed Bin A-B'!H1853,'Speed Bin A-B'!H1957)</f>
        <v>2</v>
      </c>
      <c r="I78" s="268">
        <f>SUM('Speed Bin A-B'!I85,'Speed Bin A-B'!I189,'Speed Bin A-B'!I293,'Speed Bin A-B'!I397,'Speed Bin A-B'!I501,'Speed Bin A-B'!I813,'Speed Bin A-B'!I917,'Speed Bin A-B'!I1021,'Speed Bin A-B'!I1125,'Speed Bin A-B'!I1229,'Speed Bin A-B'!I1541,'Speed Bin A-B'!I1645,'Speed Bin A-B'!I1749,'Speed Bin A-B'!I1853,'Speed Bin A-B'!I1957)</f>
        <v>1</v>
      </c>
      <c r="J78" s="268">
        <f>SUM('Speed Bin A-B'!J85,'Speed Bin A-B'!J189,'Speed Bin A-B'!J293,'Speed Bin A-B'!J397,'Speed Bin A-B'!J501,'Speed Bin A-B'!J813,'Speed Bin A-B'!J917,'Speed Bin A-B'!J1021,'Speed Bin A-B'!J1125,'Speed Bin A-B'!J1229,'Speed Bin A-B'!J1541,'Speed Bin A-B'!J1645,'Speed Bin A-B'!J1749,'Speed Bin A-B'!J1853,'Speed Bin A-B'!J1957)</f>
        <v>0</v>
      </c>
      <c r="K78" s="268">
        <f>SUM('Speed Bin A-B'!K85,'Speed Bin A-B'!K189,'Speed Bin A-B'!K293,'Speed Bin A-B'!K397,'Speed Bin A-B'!K501,'Speed Bin A-B'!K813,'Speed Bin A-B'!K917,'Speed Bin A-B'!K1021,'Speed Bin A-B'!K1125,'Speed Bin A-B'!K1229,'Speed Bin A-B'!K1541,'Speed Bin A-B'!K1645,'Speed Bin A-B'!K1749,'Speed Bin A-B'!K1853,'Speed Bin A-B'!K1957)</f>
        <v>0</v>
      </c>
      <c r="L78" s="268">
        <f>SUM('Speed Bin A-B'!L85,'Speed Bin A-B'!L189,'Speed Bin A-B'!L293,'Speed Bin A-B'!L397,'Speed Bin A-B'!L501,'Speed Bin A-B'!L813,'Speed Bin A-B'!L917,'Speed Bin A-B'!L1021,'Speed Bin A-B'!L1125,'Speed Bin A-B'!L1229,'Speed Bin A-B'!L1541,'Speed Bin A-B'!L1645,'Speed Bin A-B'!L1749,'Speed Bin A-B'!L1853,'Speed Bin A-B'!L1957)</f>
        <v>0</v>
      </c>
      <c r="M78" s="268">
        <f>SUM('Speed Bin A-B'!M85,'Speed Bin A-B'!M189,'Speed Bin A-B'!M293,'Speed Bin A-B'!M397,'Speed Bin A-B'!M501,'Speed Bin A-B'!M813,'Speed Bin A-B'!M917,'Speed Bin A-B'!M1021,'Speed Bin A-B'!M1125,'Speed Bin A-B'!M1229,'Speed Bin A-B'!M1541,'Speed Bin A-B'!M1645,'Speed Bin A-B'!M1749,'Speed Bin A-B'!M1853,'Speed Bin A-B'!M1957)</f>
        <v>0</v>
      </c>
      <c r="N78" s="268">
        <f>SUM('Speed Bin A-B'!N85,'Speed Bin A-B'!N189,'Speed Bin A-B'!N293,'Speed Bin A-B'!N397,'Speed Bin A-B'!N501,'Speed Bin A-B'!N813,'Speed Bin A-B'!N917,'Speed Bin A-B'!N1021,'Speed Bin A-B'!N1125,'Speed Bin A-B'!N1229,'Speed Bin A-B'!N1541,'Speed Bin A-B'!N1645,'Speed Bin A-B'!N1749,'Speed Bin A-B'!N1853,'Speed Bin A-B'!N1957)</f>
        <v>0</v>
      </c>
      <c r="O78" s="268">
        <f>SUM('Speed Bin A-B'!O85,'Speed Bin A-B'!O189,'Speed Bin A-B'!O293,'Speed Bin A-B'!O397,'Speed Bin A-B'!O501,'Speed Bin A-B'!O813,'Speed Bin A-B'!O917,'Speed Bin A-B'!O1021,'Speed Bin A-B'!O1125,'Speed Bin A-B'!O1229,'Speed Bin A-B'!O1541,'Speed Bin A-B'!O1645,'Speed Bin A-B'!O1749,'Speed Bin A-B'!O1853,'Speed Bin A-B'!O1957)</f>
        <v>0</v>
      </c>
      <c r="P78" s="268">
        <f>SUM('Speed Bin A-B'!P85,'Speed Bin A-B'!P189,'Speed Bin A-B'!P293,'Speed Bin A-B'!P397,'Speed Bin A-B'!P501,'Speed Bin A-B'!P813,'Speed Bin A-B'!P917,'Speed Bin A-B'!P1021,'Speed Bin A-B'!P1125,'Speed Bin A-B'!P1229,'Speed Bin A-B'!P1541,'Speed Bin A-B'!P1645,'Speed Bin A-B'!P1749,'Speed Bin A-B'!P1853,'Speed Bin A-B'!P1957)</f>
        <v>0</v>
      </c>
      <c r="Q78" s="268">
        <f>SUM('Speed Bin A-B'!Q85,'Speed Bin A-B'!Q189,'Speed Bin A-B'!Q293,'Speed Bin A-B'!Q397,'Speed Bin A-B'!Q501,'Speed Bin A-B'!Q813,'Speed Bin A-B'!Q917,'Speed Bin A-B'!Q1021,'Speed Bin A-B'!Q1125,'Speed Bin A-B'!Q1229,'Speed Bin A-B'!Q1541,'Speed Bin A-B'!Q1645,'Speed Bin A-B'!Q1749,'Speed Bin A-B'!Q1853,'Speed Bin A-B'!Q1957)</f>
        <v>0</v>
      </c>
      <c r="R78" s="268">
        <f>SUM('Speed Bin A-B'!R85,'Speed Bin A-B'!R189,'Speed Bin A-B'!R293,'Speed Bin A-B'!R397,'Speed Bin A-B'!R501,'Speed Bin A-B'!R813,'Speed Bin A-B'!R917,'Speed Bin A-B'!R1021,'Speed Bin A-B'!R1125,'Speed Bin A-B'!R1229,'Speed Bin A-B'!R1541,'Speed Bin A-B'!R1645,'Speed Bin A-B'!R1749,'Speed Bin A-B'!R1853,'Speed Bin A-B'!R1957)</f>
        <v>0</v>
      </c>
      <c r="S78" s="268">
        <f>SUM('Speed Bin A-B'!S85,'Speed Bin A-B'!S189,'Speed Bin A-B'!S293,'Speed Bin A-B'!S397,'Speed Bin A-B'!S501,'Speed Bin A-B'!S813,'Speed Bin A-B'!S917,'Speed Bin A-B'!S1021,'Speed Bin A-B'!S1125,'Speed Bin A-B'!S1229,'Speed Bin A-B'!S1541,'Speed Bin A-B'!S1645,'Speed Bin A-B'!S1749,'Speed Bin A-B'!S1853,'Speed Bin A-B'!S1957)</f>
        <v>0</v>
      </c>
      <c r="T78" s="268">
        <f>SUM('Speed Bin A-B'!T85,'Speed Bin A-B'!T189,'Speed Bin A-B'!T293,'Speed Bin A-B'!T397,'Speed Bin A-B'!T501,'Speed Bin A-B'!T813,'Speed Bin A-B'!T917,'Speed Bin A-B'!T1021,'Speed Bin A-B'!T1125,'Speed Bin A-B'!T1229,'Speed Bin A-B'!T1541,'Speed Bin A-B'!T1645,'Speed Bin A-B'!T1749,'Speed Bin A-B'!T1853,'Speed Bin A-B'!T1957)</f>
        <v>0</v>
      </c>
      <c r="U78" s="268">
        <f>SUM('Speed Bin A-B'!U85,'Speed Bin A-B'!U189,'Speed Bin A-B'!U293,'Speed Bin A-B'!U397,'Speed Bin A-B'!U501,'Speed Bin A-B'!U813,'Speed Bin A-B'!U917,'Speed Bin A-B'!U1021,'Speed Bin A-B'!U1125,'Speed Bin A-B'!U1229,'Speed Bin A-B'!U1541,'Speed Bin A-B'!U1645,'Speed Bin A-B'!U1749,'Speed Bin A-B'!U1853,'Speed Bin A-B'!U1957)</f>
        <v>0</v>
      </c>
      <c r="V78" s="269">
        <f>IFERROR(AVERAGE('Speed Bin A-B'!V85,'Speed Bin A-B'!V189,'Speed Bin A-B'!V293,'Speed Bin A-B'!V397,'Speed Bin A-B'!V501,'Speed Bin A-B'!V813,'Speed Bin A-B'!V917,'Speed Bin A-B'!V1021,'Speed Bin A-B'!V1125,'Speed Bin A-B'!V1229,'Speed Bin A-B'!V1541,'Speed Bin A-B'!V1645,'Speed Bin A-B'!V1749,'Speed Bin A-B'!V1853,'Speed Bin A-B'!V1957),"-")</f>
        <v>23.474999999999998</v>
      </c>
      <c r="W78" s="269" t="str">
        <f>IFERROR(AVERAGE('Speed Bin A-B'!W85,'Speed Bin A-B'!W189,'Speed Bin A-B'!W293,'Speed Bin A-B'!W397,'Speed Bin A-B'!W501,'Speed Bin A-B'!W813,'Speed Bin A-B'!W917,'Speed Bin A-B'!W1021,'Speed Bin A-B'!W1125,'Speed Bin A-B'!W1229,'Speed Bin A-B'!W1541,'Speed Bin A-B'!W1645,'Speed Bin A-B'!W1749,'Speed Bin A-B'!W1853,'Speed Bin A-B'!W1957),"-")</f>
        <v>-</v>
      </c>
      <c r="X78" s="262"/>
      <c r="Y78" s="262"/>
    </row>
    <row r="79" spans="1:25" x14ac:dyDescent="0.25">
      <c r="A79" s="267">
        <v>0.78125</v>
      </c>
      <c r="B79" s="268">
        <f>SUM('Speed Bin A-B'!B86,'Speed Bin A-B'!B190,'Speed Bin A-B'!B294,'Speed Bin A-B'!B398,'Speed Bin A-B'!B502,'Speed Bin A-B'!B814,'Speed Bin A-B'!B918,'Speed Bin A-B'!B1022,'Speed Bin A-B'!B1126,'Speed Bin A-B'!B1230,'Speed Bin A-B'!B1542,'Speed Bin A-B'!B1646,'Speed Bin A-B'!B1750,'Speed Bin A-B'!B1854,'Speed Bin A-B'!B1958)</f>
        <v>23</v>
      </c>
      <c r="C79" s="268">
        <f>SUM('Speed Bin A-B'!C86,'Speed Bin A-B'!C190,'Speed Bin A-B'!C294,'Speed Bin A-B'!C398,'Speed Bin A-B'!C502,'Speed Bin A-B'!C814,'Speed Bin A-B'!C918,'Speed Bin A-B'!C1022,'Speed Bin A-B'!C1126,'Speed Bin A-B'!C1230,'Speed Bin A-B'!C1542,'Speed Bin A-B'!C1646,'Speed Bin A-B'!C1750,'Speed Bin A-B'!C1854,'Speed Bin A-B'!C1958)</f>
        <v>0</v>
      </c>
      <c r="D79" s="268">
        <f>SUM('Speed Bin A-B'!D86,'Speed Bin A-B'!D190,'Speed Bin A-B'!D294,'Speed Bin A-B'!D398,'Speed Bin A-B'!D502,'Speed Bin A-B'!D814,'Speed Bin A-B'!D918,'Speed Bin A-B'!D1022,'Speed Bin A-B'!D1126,'Speed Bin A-B'!D1230,'Speed Bin A-B'!D1542,'Speed Bin A-B'!D1646,'Speed Bin A-B'!D1750,'Speed Bin A-B'!D1854,'Speed Bin A-B'!D1958)</f>
        <v>1</v>
      </c>
      <c r="E79" s="268">
        <f>SUM('Speed Bin A-B'!E86,'Speed Bin A-B'!E190,'Speed Bin A-B'!E294,'Speed Bin A-B'!E398,'Speed Bin A-B'!E502,'Speed Bin A-B'!E814,'Speed Bin A-B'!E918,'Speed Bin A-B'!E1022,'Speed Bin A-B'!E1126,'Speed Bin A-B'!E1230,'Speed Bin A-B'!E1542,'Speed Bin A-B'!E1646,'Speed Bin A-B'!E1750,'Speed Bin A-B'!E1854,'Speed Bin A-B'!E1958)</f>
        <v>5</v>
      </c>
      <c r="F79" s="268">
        <f>SUM('Speed Bin A-B'!F86,'Speed Bin A-B'!F190,'Speed Bin A-B'!F294,'Speed Bin A-B'!F398,'Speed Bin A-B'!F502,'Speed Bin A-B'!F814,'Speed Bin A-B'!F918,'Speed Bin A-B'!F1022,'Speed Bin A-B'!F1126,'Speed Bin A-B'!F1230,'Speed Bin A-B'!F1542,'Speed Bin A-B'!F1646,'Speed Bin A-B'!F1750,'Speed Bin A-B'!F1854,'Speed Bin A-B'!F1958)</f>
        <v>7</v>
      </c>
      <c r="G79" s="268">
        <f>SUM('Speed Bin A-B'!G86,'Speed Bin A-B'!G190,'Speed Bin A-B'!G294,'Speed Bin A-B'!G398,'Speed Bin A-B'!G502,'Speed Bin A-B'!G814,'Speed Bin A-B'!G918,'Speed Bin A-B'!G1022,'Speed Bin A-B'!G1126,'Speed Bin A-B'!G1230,'Speed Bin A-B'!G1542,'Speed Bin A-B'!G1646,'Speed Bin A-B'!G1750,'Speed Bin A-B'!G1854,'Speed Bin A-B'!G1958)</f>
        <v>4</v>
      </c>
      <c r="H79" s="268">
        <f>SUM('Speed Bin A-B'!H86,'Speed Bin A-B'!H190,'Speed Bin A-B'!H294,'Speed Bin A-B'!H398,'Speed Bin A-B'!H502,'Speed Bin A-B'!H814,'Speed Bin A-B'!H918,'Speed Bin A-B'!H1022,'Speed Bin A-B'!H1126,'Speed Bin A-B'!H1230,'Speed Bin A-B'!H1542,'Speed Bin A-B'!H1646,'Speed Bin A-B'!H1750,'Speed Bin A-B'!H1854,'Speed Bin A-B'!H1958)</f>
        <v>6</v>
      </c>
      <c r="I79" s="268">
        <f>SUM('Speed Bin A-B'!I86,'Speed Bin A-B'!I190,'Speed Bin A-B'!I294,'Speed Bin A-B'!I398,'Speed Bin A-B'!I502,'Speed Bin A-B'!I814,'Speed Bin A-B'!I918,'Speed Bin A-B'!I1022,'Speed Bin A-B'!I1126,'Speed Bin A-B'!I1230,'Speed Bin A-B'!I1542,'Speed Bin A-B'!I1646,'Speed Bin A-B'!I1750,'Speed Bin A-B'!I1854,'Speed Bin A-B'!I1958)</f>
        <v>0</v>
      </c>
      <c r="J79" s="268">
        <f>SUM('Speed Bin A-B'!J86,'Speed Bin A-B'!J190,'Speed Bin A-B'!J294,'Speed Bin A-B'!J398,'Speed Bin A-B'!J502,'Speed Bin A-B'!J814,'Speed Bin A-B'!J918,'Speed Bin A-B'!J1022,'Speed Bin A-B'!J1126,'Speed Bin A-B'!J1230,'Speed Bin A-B'!J1542,'Speed Bin A-B'!J1646,'Speed Bin A-B'!J1750,'Speed Bin A-B'!J1854,'Speed Bin A-B'!J1958)</f>
        <v>0</v>
      </c>
      <c r="K79" s="268">
        <f>SUM('Speed Bin A-B'!K86,'Speed Bin A-B'!K190,'Speed Bin A-B'!K294,'Speed Bin A-B'!K398,'Speed Bin A-B'!K502,'Speed Bin A-B'!K814,'Speed Bin A-B'!K918,'Speed Bin A-B'!K1022,'Speed Bin A-B'!K1126,'Speed Bin A-B'!K1230,'Speed Bin A-B'!K1542,'Speed Bin A-B'!K1646,'Speed Bin A-B'!K1750,'Speed Bin A-B'!K1854,'Speed Bin A-B'!K1958)</f>
        <v>0</v>
      </c>
      <c r="L79" s="268">
        <f>SUM('Speed Bin A-B'!L86,'Speed Bin A-B'!L190,'Speed Bin A-B'!L294,'Speed Bin A-B'!L398,'Speed Bin A-B'!L502,'Speed Bin A-B'!L814,'Speed Bin A-B'!L918,'Speed Bin A-B'!L1022,'Speed Bin A-B'!L1126,'Speed Bin A-B'!L1230,'Speed Bin A-B'!L1542,'Speed Bin A-B'!L1646,'Speed Bin A-B'!L1750,'Speed Bin A-B'!L1854,'Speed Bin A-B'!L1958)</f>
        <v>0</v>
      </c>
      <c r="M79" s="268">
        <f>SUM('Speed Bin A-B'!M86,'Speed Bin A-B'!M190,'Speed Bin A-B'!M294,'Speed Bin A-B'!M398,'Speed Bin A-B'!M502,'Speed Bin A-B'!M814,'Speed Bin A-B'!M918,'Speed Bin A-B'!M1022,'Speed Bin A-B'!M1126,'Speed Bin A-B'!M1230,'Speed Bin A-B'!M1542,'Speed Bin A-B'!M1646,'Speed Bin A-B'!M1750,'Speed Bin A-B'!M1854,'Speed Bin A-B'!M1958)</f>
        <v>0</v>
      </c>
      <c r="N79" s="268">
        <f>SUM('Speed Bin A-B'!N86,'Speed Bin A-B'!N190,'Speed Bin A-B'!N294,'Speed Bin A-B'!N398,'Speed Bin A-B'!N502,'Speed Bin A-B'!N814,'Speed Bin A-B'!N918,'Speed Bin A-B'!N1022,'Speed Bin A-B'!N1126,'Speed Bin A-B'!N1230,'Speed Bin A-B'!N1542,'Speed Bin A-B'!N1646,'Speed Bin A-B'!N1750,'Speed Bin A-B'!N1854,'Speed Bin A-B'!N1958)</f>
        <v>0</v>
      </c>
      <c r="O79" s="268">
        <f>SUM('Speed Bin A-B'!O86,'Speed Bin A-B'!O190,'Speed Bin A-B'!O294,'Speed Bin A-B'!O398,'Speed Bin A-B'!O502,'Speed Bin A-B'!O814,'Speed Bin A-B'!O918,'Speed Bin A-B'!O1022,'Speed Bin A-B'!O1126,'Speed Bin A-B'!O1230,'Speed Bin A-B'!O1542,'Speed Bin A-B'!O1646,'Speed Bin A-B'!O1750,'Speed Bin A-B'!O1854,'Speed Bin A-B'!O1958)</f>
        <v>0</v>
      </c>
      <c r="P79" s="268">
        <f>SUM('Speed Bin A-B'!P86,'Speed Bin A-B'!P190,'Speed Bin A-B'!P294,'Speed Bin A-B'!P398,'Speed Bin A-B'!P502,'Speed Bin A-B'!P814,'Speed Bin A-B'!P918,'Speed Bin A-B'!P1022,'Speed Bin A-B'!P1126,'Speed Bin A-B'!P1230,'Speed Bin A-B'!P1542,'Speed Bin A-B'!P1646,'Speed Bin A-B'!P1750,'Speed Bin A-B'!P1854,'Speed Bin A-B'!P1958)</f>
        <v>0</v>
      </c>
      <c r="Q79" s="268">
        <f>SUM('Speed Bin A-B'!Q86,'Speed Bin A-B'!Q190,'Speed Bin A-B'!Q294,'Speed Bin A-B'!Q398,'Speed Bin A-B'!Q502,'Speed Bin A-B'!Q814,'Speed Bin A-B'!Q918,'Speed Bin A-B'!Q1022,'Speed Bin A-B'!Q1126,'Speed Bin A-B'!Q1230,'Speed Bin A-B'!Q1542,'Speed Bin A-B'!Q1646,'Speed Bin A-B'!Q1750,'Speed Bin A-B'!Q1854,'Speed Bin A-B'!Q1958)</f>
        <v>0</v>
      </c>
      <c r="R79" s="268">
        <f>SUM('Speed Bin A-B'!R86,'Speed Bin A-B'!R190,'Speed Bin A-B'!R294,'Speed Bin A-B'!R398,'Speed Bin A-B'!R502,'Speed Bin A-B'!R814,'Speed Bin A-B'!R918,'Speed Bin A-B'!R1022,'Speed Bin A-B'!R1126,'Speed Bin A-B'!R1230,'Speed Bin A-B'!R1542,'Speed Bin A-B'!R1646,'Speed Bin A-B'!R1750,'Speed Bin A-B'!R1854,'Speed Bin A-B'!R1958)</f>
        <v>0</v>
      </c>
      <c r="S79" s="268">
        <f>SUM('Speed Bin A-B'!S86,'Speed Bin A-B'!S190,'Speed Bin A-B'!S294,'Speed Bin A-B'!S398,'Speed Bin A-B'!S502,'Speed Bin A-B'!S814,'Speed Bin A-B'!S918,'Speed Bin A-B'!S1022,'Speed Bin A-B'!S1126,'Speed Bin A-B'!S1230,'Speed Bin A-B'!S1542,'Speed Bin A-B'!S1646,'Speed Bin A-B'!S1750,'Speed Bin A-B'!S1854,'Speed Bin A-B'!S1958)</f>
        <v>0</v>
      </c>
      <c r="T79" s="268">
        <f>SUM('Speed Bin A-B'!T86,'Speed Bin A-B'!T190,'Speed Bin A-B'!T294,'Speed Bin A-B'!T398,'Speed Bin A-B'!T502,'Speed Bin A-B'!T814,'Speed Bin A-B'!T918,'Speed Bin A-B'!T1022,'Speed Bin A-B'!T1126,'Speed Bin A-B'!T1230,'Speed Bin A-B'!T1542,'Speed Bin A-B'!T1646,'Speed Bin A-B'!T1750,'Speed Bin A-B'!T1854,'Speed Bin A-B'!T1958)</f>
        <v>0</v>
      </c>
      <c r="U79" s="268">
        <f>SUM('Speed Bin A-B'!U86,'Speed Bin A-B'!U190,'Speed Bin A-B'!U294,'Speed Bin A-B'!U398,'Speed Bin A-B'!U502,'Speed Bin A-B'!U814,'Speed Bin A-B'!U918,'Speed Bin A-B'!U1022,'Speed Bin A-B'!U1126,'Speed Bin A-B'!U1230,'Speed Bin A-B'!U1542,'Speed Bin A-B'!U1646,'Speed Bin A-B'!U1750,'Speed Bin A-B'!U1854,'Speed Bin A-B'!U1958)</f>
        <v>0</v>
      </c>
      <c r="V79" s="269">
        <f>IFERROR(AVERAGE('Speed Bin A-B'!V86,'Speed Bin A-B'!V190,'Speed Bin A-B'!V294,'Speed Bin A-B'!V398,'Speed Bin A-B'!V502,'Speed Bin A-B'!V814,'Speed Bin A-B'!V918,'Speed Bin A-B'!V1022,'Speed Bin A-B'!V1126,'Speed Bin A-B'!V1230,'Speed Bin A-B'!V1542,'Speed Bin A-B'!V1646,'Speed Bin A-B'!V1750,'Speed Bin A-B'!V1854,'Speed Bin A-B'!V1958),"-")</f>
        <v>24.9</v>
      </c>
      <c r="W79" s="269" t="str">
        <f>IFERROR(AVERAGE('Speed Bin A-B'!W86,'Speed Bin A-B'!W190,'Speed Bin A-B'!W294,'Speed Bin A-B'!W398,'Speed Bin A-B'!W502,'Speed Bin A-B'!W814,'Speed Bin A-B'!W918,'Speed Bin A-B'!W1022,'Speed Bin A-B'!W1126,'Speed Bin A-B'!W1230,'Speed Bin A-B'!W1542,'Speed Bin A-B'!W1646,'Speed Bin A-B'!W1750,'Speed Bin A-B'!W1854,'Speed Bin A-B'!W1958),"-")</f>
        <v>-</v>
      </c>
      <c r="X79" s="262"/>
      <c r="Y79" s="262"/>
    </row>
    <row r="80" spans="1:25" x14ac:dyDescent="0.25">
      <c r="A80" s="267">
        <v>0.79166666666666696</v>
      </c>
      <c r="B80" s="268">
        <f>SUM('Speed Bin A-B'!B87,'Speed Bin A-B'!B191,'Speed Bin A-B'!B295,'Speed Bin A-B'!B399,'Speed Bin A-B'!B503,'Speed Bin A-B'!B815,'Speed Bin A-B'!B919,'Speed Bin A-B'!B1023,'Speed Bin A-B'!B1127,'Speed Bin A-B'!B1231,'Speed Bin A-B'!B1543,'Speed Bin A-B'!B1647,'Speed Bin A-B'!B1751,'Speed Bin A-B'!B1855,'Speed Bin A-B'!B1959)</f>
        <v>20</v>
      </c>
      <c r="C80" s="268">
        <f>SUM('Speed Bin A-B'!C87,'Speed Bin A-B'!C191,'Speed Bin A-B'!C295,'Speed Bin A-B'!C399,'Speed Bin A-B'!C503,'Speed Bin A-B'!C815,'Speed Bin A-B'!C919,'Speed Bin A-B'!C1023,'Speed Bin A-B'!C1127,'Speed Bin A-B'!C1231,'Speed Bin A-B'!C1543,'Speed Bin A-B'!C1647,'Speed Bin A-B'!C1751,'Speed Bin A-B'!C1855,'Speed Bin A-B'!C1959)</f>
        <v>0</v>
      </c>
      <c r="D80" s="268">
        <f>SUM('Speed Bin A-B'!D87,'Speed Bin A-B'!D191,'Speed Bin A-B'!D295,'Speed Bin A-B'!D399,'Speed Bin A-B'!D503,'Speed Bin A-B'!D815,'Speed Bin A-B'!D919,'Speed Bin A-B'!D1023,'Speed Bin A-B'!D1127,'Speed Bin A-B'!D1231,'Speed Bin A-B'!D1543,'Speed Bin A-B'!D1647,'Speed Bin A-B'!D1751,'Speed Bin A-B'!D1855,'Speed Bin A-B'!D1959)</f>
        <v>2</v>
      </c>
      <c r="E80" s="268">
        <f>SUM('Speed Bin A-B'!E87,'Speed Bin A-B'!E191,'Speed Bin A-B'!E295,'Speed Bin A-B'!E399,'Speed Bin A-B'!E503,'Speed Bin A-B'!E815,'Speed Bin A-B'!E919,'Speed Bin A-B'!E1023,'Speed Bin A-B'!E1127,'Speed Bin A-B'!E1231,'Speed Bin A-B'!E1543,'Speed Bin A-B'!E1647,'Speed Bin A-B'!E1751,'Speed Bin A-B'!E1855,'Speed Bin A-B'!E1959)</f>
        <v>3</v>
      </c>
      <c r="F80" s="268">
        <f>SUM('Speed Bin A-B'!F87,'Speed Bin A-B'!F191,'Speed Bin A-B'!F295,'Speed Bin A-B'!F399,'Speed Bin A-B'!F503,'Speed Bin A-B'!F815,'Speed Bin A-B'!F919,'Speed Bin A-B'!F1023,'Speed Bin A-B'!F1127,'Speed Bin A-B'!F1231,'Speed Bin A-B'!F1543,'Speed Bin A-B'!F1647,'Speed Bin A-B'!F1751,'Speed Bin A-B'!F1855,'Speed Bin A-B'!F1959)</f>
        <v>8</v>
      </c>
      <c r="G80" s="268">
        <f>SUM('Speed Bin A-B'!G87,'Speed Bin A-B'!G191,'Speed Bin A-B'!G295,'Speed Bin A-B'!G399,'Speed Bin A-B'!G503,'Speed Bin A-B'!G815,'Speed Bin A-B'!G919,'Speed Bin A-B'!G1023,'Speed Bin A-B'!G1127,'Speed Bin A-B'!G1231,'Speed Bin A-B'!G1543,'Speed Bin A-B'!G1647,'Speed Bin A-B'!G1751,'Speed Bin A-B'!G1855,'Speed Bin A-B'!G1959)</f>
        <v>2</v>
      </c>
      <c r="H80" s="268">
        <f>SUM('Speed Bin A-B'!H87,'Speed Bin A-B'!H191,'Speed Bin A-B'!H295,'Speed Bin A-B'!H399,'Speed Bin A-B'!H503,'Speed Bin A-B'!H815,'Speed Bin A-B'!H919,'Speed Bin A-B'!H1023,'Speed Bin A-B'!H1127,'Speed Bin A-B'!H1231,'Speed Bin A-B'!H1543,'Speed Bin A-B'!H1647,'Speed Bin A-B'!H1751,'Speed Bin A-B'!H1855,'Speed Bin A-B'!H1959)</f>
        <v>2</v>
      </c>
      <c r="I80" s="268">
        <f>SUM('Speed Bin A-B'!I87,'Speed Bin A-B'!I191,'Speed Bin A-B'!I295,'Speed Bin A-B'!I399,'Speed Bin A-B'!I503,'Speed Bin A-B'!I815,'Speed Bin A-B'!I919,'Speed Bin A-B'!I1023,'Speed Bin A-B'!I1127,'Speed Bin A-B'!I1231,'Speed Bin A-B'!I1543,'Speed Bin A-B'!I1647,'Speed Bin A-B'!I1751,'Speed Bin A-B'!I1855,'Speed Bin A-B'!I1959)</f>
        <v>3</v>
      </c>
      <c r="J80" s="268">
        <f>SUM('Speed Bin A-B'!J87,'Speed Bin A-B'!J191,'Speed Bin A-B'!J295,'Speed Bin A-B'!J399,'Speed Bin A-B'!J503,'Speed Bin A-B'!J815,'Speed Bin A-B'!J919,'Speed Bin A-B'!J1023,'Speed Bin A-B'!J1127,'Speed Bin A-B'!J1231,'Speed Bin A-B'!J1543,'Speed Bin A-B'!J1647,'Speed Bin A-B'!J1751,'Speed Bin A-B'!J1855,'Speed Bin A-B'!J1959)</f>
        <v>0</v>
      </c>
      <c r="K80" s="268">
        <f>SUM('Speed Bin A-B'!K87,'Speed Bin A-B'!K191,'Speed Bin A-B'!K295,'Speed Bin A-B'!K399,'Speed Bin A-B'!K503,'Speed Bin A-B'!K815,'Speed Bin A-B'!K919,'Speed Bin A-B'!K1023,'Speed Bin A-B'!K1127,'Speed Bin A-B'!K1231,'Speed Bin A-B'!K1543,'Speed Bin A-B'!K1647,'Speed Bin A-B'!K1751,'Speed Bin A-B'!K1855,'Speed Bin A-B'!K1959)</f>
        <v>0</v>
      </c>
      <c r="L80" s="268">
        <f>SUM('Speed Bin A-B'!L87,'Speed Bin A-B'!L191,'Speed Bin A-B'!L295,'Speed Bin A-B'!L399,'Speed Bin A-B'!L503,'Speed Bin A-B'!L815,'Speed Bin A-B'!L919,'Speed Bin A-B'!L1023,'Speed Bin A-B'!L1127,'Speed Bin A-B'!L1231,'Speed Bin A-B'!L1543,'Speed Bin A-B'!L1647,'Speed Bin A-B'!L1751,'Speed Bin A-B'!L1855,'Speed Bin A-B'!L1959)</f>
        <v>0</v>
      </c>
      <c r="M80" s="268">
        <f>SUM('Speed Bin A-B'!M87,'Speed Bin A-B'!M191,'Speed Bin A-B'!M295,'Speed Bin A-B'!M399,'Speed Bin A-B'!M503,'Speed Bin A-B'!M815,'Speed Bin A-B'!M919,'Speed Bin A-B'!M1023,'Speed Bin A-B'!M1127,'Speed Bin A-B'!M1231,'Speed Bin A-B'!M1543,'Speed Bin A-B'!M1647,'Speed Bin A-B'!M1751,'Speed Bin A-B'!M1855,'Speed Bin A-B'!M1959)</f>
        <v>0</v>
      </c>
      <c r="N80" s="268">
        <f>SUM('Speed Bin A-B'!N87,'Speed Bin A-B'!N191,'Speed Bin A-B'!N295,'Speed Bin A-B'!N399,'Speed Bin A-B'!N503,'Speed Bin A-B'!N815,'Speed Bin A-B'!N919,'Speed Bin A-B'!N1023,'Speed Bin A-B'!N1127,'Speed Bin A-B'!N1231,'Speed Bin A-B'!N1543,'Speed Bin A-B'!N1647,'Speed Bin A-B'!N1751,'Speed Bin A-B'!N1855,'Speed Bin A-B'!N1959)</f>
        <v>0</v>
      </c>
      <c r="O80" s="268">
        <f>SUM('Speed Bin A-B'!O87,'Speed Bin A-B'!O191,'Speed Bin A-B'!O295,'Speed Bin A-B'!O399,'Speed Bin A-B'!O503,'Speed Bin A-B'!O815,'Speed Bin A-B'!O919,'Speed Bin A-B'!O1023,'Speed Bin A-B'!O1127,'Speed Bin A-B'!O1231,'Speed Bin A-B'!O1543,'Speed Bin A-B'!O1647,'Speed Bin A-B'!O1751,'Speed Bin A-B'!O1855,'Speed Bin A-B'!O1959)</f>
        <v>0</v>
      </c>
      <c r="P80" s="268">
        <f>SUM('Speed Bin A-B'!P87,'Speed Bin A-B'!P191,'Speed Bin A-B'!P295,'Speed Bin A-B'!P399,'Speed Bin A-B'!P503,'Speed Bin A-B'!P815,'Speed Bin A-B'!P919,'Speed Bin A-B'!P1023,'Speed Bin A-B'!P1127,'Speed Bin A-B'!P1231,'Speed Bin A-B'!P1543,'Speed Bin A-B'!P1647,'Speed Bin A-B'!P1751,'Speed Bin A-B'!P1855,'Speed Bin A-B'!P1959)</f>
        <v>0</v>
      </c>
      <c r="Q80" s="268">
        <f>SUM('Speed Bin A-B'!Q87,'Speed Bin A-B'!Q191,'Speed Bin A-B'!Q295,'Speed Bin A-B'!Q399,'Speed Bin A-B'!Q503,'Speed Bin A-B'!Q815,'Speed Bin A-B'!Q919,'Speed Bin A-B'!Q1023,'Speed Bin A-B'!Q1127,'Speed Bin A-B'!Q1231,'Speed Bin A-B'!Q1543,'Speed Bin A-B'!Q1647,'Speed Bin A-B'!Q1751,'Speed Bin A-B'!Q1855,'Speed Bin A-B'!Q1959)</f>
        <v>0</v>
      </c>
      <c r="R80" s="268">
        <f>SUM('Speed Bin A-B'!R87,'Speed Bin A-B'!R191,'Speed Bin A-B'!R295,'Speed Bin A-B'!R399,'Speed Bin A-B'!R503,'Speed Bin A-B'!R815,'Speed Bin A-B'!R919,'Speed Bin A-B'!R1023,'Speed Bin A-B'!R1127,'Speed Bin A-B'!R1231,'Speed Bin A-B'!R1543,'Speed Bin A-B'!R1647,'Speed Bin A-B'!R1751,'Speed Bin A-B'!R1855,'Speed Bin A-B'!R1959)</f>
        <v>0</v>
      </c>
      <c r="S80" s="268">
        <f>SUM('Speed Bin A-B'!S87,'Speed Bin A-B'!S191,'Speed Bin A-B'!S295,'Speed Bin A-B'!S399,'Speed Bin A-B'!S503,'Speed Bin A-B'!S815,'Speed Bin A-B'!S919,'Speed Bin A-B'!S1023,'Speed Bin A-B'!S1127,'Speed Bin A-B'!S1231,'Speed Bin A-B'!S1543,'Speed Bin A-B'!S1647,'Speed Bin A-B'!S1751,'Speed Bin A-B'!S1855,'Speed Bin A-B'!S1959)</f>
        <v>0</v>
      </c>
      <c r="T80" s="268">
        <f>SUM('Speed Bin A-B'!T87,'Speed Bin A-B'!T191,'Speed Bin A-B'!T295,'Speed Bin A-B'!T399,'Speed Bin A-B'!T503,'Speed Bin A-B'!T815,'Speed Bin A-B'!T919,'Speed Bin A-B'!T1023,'Speed Bin A-B'!T1127,'Speed Bin A-B'!T1231,'Speed Bin A-B'!T1543,'Speed Bin A-B'!T1647,'Speed Bin A-B'!T1751,'Speed Bin A-B'!T1855,'Speed Bin A-B'!T1959)</f>
        <v>0</v>
      </c>
      <c r="U80" s="268">
        <f>SUM('Speed Bin A-B'!U87,'Speed Bin A-B'!U191,'Speed Bin A-B'!U295,'Speed Bin A-B'!U399,'Speed Bin A-B'!U503,'Speed Bin A-B'!U815,'Speed Bin A-B'!U919,'Speed Bin A-B'!U1023,'Speed Bin A-B'!U1127,'Speed Bin A-B'!U1231,'Speed Bin A-B'!U1543,'Speed Bin A-B'!U1647,'Speed Bin A-B'!U1751,'Speed Bin A-B'!U1855,'Speed Bin A-B'!U1959)</f>
        <v>0</v>
      </c>
      <c r="V80" s="269">
        <f>IFERROR(AVERAGE('Speed Bin A-B'!V87,'Speed Bin A-B'!V191,'Speed Bin A-B'!V295,'Speed Bin A-B'!V399,'Speed Bin A-B'!V503,'Speed Bin A-B'!V815,'Speed Bin A-B'!V919,'Speed Bin A-B'!V1023,'Speed Bin A-B'!V1127,'Speed Bin A-B'!V1231,'Speed Bin A-B'!V1543,'Speed Bin A-B'!V1647,'Speed Bin A-B'!V1751,'Speed Bin A-B'!V1855,'Speed Bin A-B'!V1959),"-")</f>
        <v>22.224999999999998</v>
      </c>
      <c r="W80" s="269" t="str">
        <f>IFERROR(AVERAGE('Speed Bin A-B'!W87,'Speed Bin A-B'!W191,'Speed Bin A-B'!W295,'Speed Bin A-B'!W399,'Speed Bin A-B'!W503,'Speed Bin A-B'!W815,'Speed Bin A-B'!W919,'Speed Bin A-B'!W1023,'Speed Bin A-B'!W1127,'Speed Bin A-B'!W1231,'Speed Bin A-B'!W1543,'Speed Bin A-B'!W1647,'Speed Bin A-B'!W1751,'Speed Bin A-B'!W1855,'Speed Bin A-B'!W1959),"-")</f>
        <v>-</v>
      </c>
      <c r="X80" s="262"/>
      <c r="Y80" s="262"/>
    </row>
    <row r="81" spans="1:25" x14ac:dyDescent="0.25">
      <c r="A81" s="267">
        <v>0.80208333333333304</v>
      </c>
      <c r="B81" s="268">
        <f>SUM('Speed Bin A-B'!B88,'Speed Bin A-B'!B192,'Speed Bin A-B'!B296,'Speed Bin A-B'!B400,'Speed Bin A-B'!B504,'Speed Bin A-B'!B816,'Speed Bin A-B'!B920,'Speed Bin A-B'!B1024,'Speed Bin A-B'!B1128,'Speed Bin A-B'!B1232,'Speed Bin A-B'!B1544,'Speed Bin A-B'!B1648,'Speed Bin A-B'!B1752,'Speed Bin A-B'!B1856,'Speed Bin A-B'!B1960)</f>
        <v>19</v>
      </c>
      <c r="C81" s="268">
        <f>SUM('Speed Bin A-B'!C88,'Speed Bin A-B'!C192,'Speed Bin A-B'!C296,'Speed Bin A-B'!C400,'Speed Bin A-B'!C504,'Speed Bin A-B'!C816,'Speed Bin A-B'!C920,'Speed Bin A-B'!C1024,'Speed Bin A-B'!C1128,'Speed Bin A-B'!C1232,'Speed Bin A-B'!C1544,'Speed Bin A-B'!C1648,'Speed Bin A-B'!C1752,'Speed Bin A-B'!C1856,'Speed Bin A-B'!C1960)</f>
        <v>0</v>
      </c>
      <c r="D81" s="268">
        <f>SUM('Speed Bin A-B'!D88,'Speed Bin A-B'!D192,'Speed Bin A-B'!D296,'Speed Bin A-B'!D400,'Speed Bin A-B'!D504,'Speed Bin A-B'!D816,'Speed Bin A-B'!D920,'Speed Bin A-B'!D1024,'Speed Bin A-B'!D1128,'Speed Bin A-B'!D1232,'Speed Bin A-B'!D1544,'Speed Bin A-B'!D1648,'Speed Bin A-B'!D1752,'Speed Bin A-B'!D1856,'Speed Bin A-B'!D1960)</f>
        <v>1</v>
      </c>
      <c r="E81" s="268">
        <f>SUM('Speed Bin A-B'!E88,'Speed Bin A-B'!E192,'Speed Bin A-B'!E296,'Speed Bin A-B'!E400,'Speed Bin A-B'!E504,'Speed Bin A-B'!E816,'Speed Bin A-B'!E920,'Speed Bin A-B'!E1024,'Speed Bin A-B'!E1128,'Speed Bin A-B'!E1232,'Speed Bin A-B'!E1544,'Speed Bin A-B'!E1648,'Speed Bin A-B'!E1752,'Speed Bin A-B'!E1856,'Speed Bin A-B'!E1960)</f>
        <v>2</v>
      </c>
      <c r="F81" s="268">
        <f>SUM('Speed Bin A-B'!F88,'Speed Bin A-B'!F192,'Speed Bin A-B'!F296,'Speed Bin A-B'!F400,'Speed Bin A-B'!F504,'Speed Bin A-B'!F816,'Speed Bin A-B'!F920,'Speed Bin A-B'!F1024,'Speed Bin A-B'!F1128,'Speed Bin A-B'!F1232,'Speed Bin A-B'!F1544,'Speed Bin A-B'!F1648,'Speed Bin A-B'!F1752,'Speed Bin A-B'!F1856,'Speed Bin A-B'!F1960)</f>
        <v>10</v>
      </c>
      <c r="G81" s="268">
        <f>SUM('Speed Bin A-B'!G88,'Speed Bin A-B'!G192,'Speed Bin A-B'!G296,'Speed Bin A-B'!G400,'Speed Bin A-B'!G504,'Speed Bin A-B'!G816,'Speed Bin A-B'!G920,'Speed Bin A-B'!G1024,'Speed Bin A-B'!G1128,'Speed Bin A-B'!G1232,'Speed Bin A-B'!G1544,'Speed Bin A-B'!G1648,'Speed Bin A-B'!G1752,'Speed Bin A-B'!G1856,'Speed Bin A-B'!G1960)</f>
        <v>5</v>
      </c>
      <c r="H81" s="268">
        <f>SUM('Speed Bin A-B'!H88,'Speed Bin A-B'!H192,'Speed Bin A-B'!H296,'Speed Bin A-B'!H400,'Speed Bin A-B'!H504,'Speed Bin A-B'!H816,'Speed Bin A-B'!H920,'Speed Bin A-B'!H1024,'Speed Bin A-B'!H1128,'Speed Bin A-B'!H1232,'Speed Bin A-B'!H1544,'Speed Bin A-B'!H1648,'Speed Bin A-B'!H1752,'Speed Bin A-B'!H1856,'Speed Bin A-B'!H1960)</f>
        <v>0</v>
      </c>
      <c r="I81" s="268">
        <f>SUM('Speed Bin A-B'!I88,'Speed Bin A-B'!I192,'Speed Bin A-B'!I296,'Speed Bin A-B'!I400,'Speed Bin A-B'!I504,'Speed Bin A-B'!I816,'Speed Bin A-B'!I920,'Speed Bin A-B'!I1024,'Speed Bin A-B'!I1128,'Speed Bin A-B'!I1232,'Speed Bin A-B'!I1544,'Speed Bin A-B'!I1648,'Speed Bin A-B'!I1752,'Speed Bin A-B'!I1856,'Speed Bin A-B'!I1960)</f>
        <v>1</v>
      </c>
      <c r="J81" s="268">
        <f>SUM('Speed Bin A-B'!J88,'Speed Bin A-B'!J192,'Speed Bin A-B'!J296,'Speed Bin A-B'!J400,'Speed Bin A-B'!J504,'Speed Bin A-B'!J816,'Speed Bin A-B'!J920,'Speed Bin A-B'!J1024,'Speed Bin A-B'!J1128,'Speed Bin A-B'!J1232,'Speed Bin A-B'!J1544,'Speed Bin A-B'!J1648,'Speed Bin A-B'!J1752,'Speed Bin A-B'!J1856,'Speed Bin A-B'!J1960)</f>
        <v>0</v>
      </c>
      <c r="K81" s="268">
        <f>SUM('Speed Bin A-B'!K88,'Speed Bin A-B'!K192,'Speed Bin A-B'!K296,'Speed Bin A-B'!K400,'Speed Bin A-B'!K504,'Speed Bin A-B'!K816,'Speed Bin A-B'!K920,'Speed Bin A-B'!K1024,'Speed Bin A-B'!K1128,'Speed Bin A-B'!K1232,'Speed Bin A-B'!K1544,'Speed Bin A-B'!K1648,'Speed Bin A-B'!K1752,'Speed Bin A-B'!K1856,'Speed Bin A-B'!K1960)</f>
        <v>0</v>
      </c>
      <c r="L81" s="268">
        <f>SUM('Speed Bin A-B'!L88,'Speed Bin A-B'!L192,'Speed Bin A-B'!L296,'Speed Bin A-B'!L400,'Speed Bin A-B'!L504,'Speed Bin A-B'!L816,'Speed Bin A-B'!L920,'Speed Bin A-B'!L1024,'Speed Bin A-B'!L1128,'Speed Bin A-B'!L1232,'Speed Bin A-B'!L1544,'Speed Bin A-B'!L1648,'Speed Bin A-B'!L1752,'Speed Bin A-B'!L1856,'Speed Bin A-B'!L1960)</f>
        <v>0</v>
      </c>
      <c r="M81" s="268">
        <f>SUM('Speed Bin A-B'!M88,'Speed Bin A-B'!M192,'Speed Bin A-B'!M296,'Speed Bin A-B'!M400,'Speed Bin A-B'!M504,'Speed Bin A-B'!M816,'Speed Bin A-B'!M920,'Speed Bin A-B'!M1024,'Speed Bin A-B'!M1128,'Speed Bin A-B'!M1232,'Speed Bin A-B'!M1544,'Speed Bin A-B'!M1648,'Speed Bin A-B'!M1752,'Speed Bin A-B'!M1856,'Speed Bin A-B'!M1960)</f>
        <v>0</v>
      </c>
      <c r="N81" s="268">
        <f>SUM('Speed Bin A-B'!N88,'Speed Bin A-B'!N192,'Speed Bin A-B'!N296,'Speed Bin A-B'!N400,'Speed Bin A-B'!N504,'Speed Bin A-B'!N816,'Speed Bin A-B'!N920,'Speed Bin A-B'!N1024,'Speed Bin A-B'!N1128,'Speed Bin A-B'!N1232,'Speed Bin A-B'!N1544,'Speed Bin A-B'!N1648,'Speed Bin A-B'!N1752,'Speed Bin A-B'!N1856,'Speed Bin A-B'!N1960)</f>
        <v>0</v>
      </c>
      <c r="O81" s="268">
        <f>SUM('Speed Bin A-B'!O88,'Speed Bin A-B'!O192,'Speed Bin A-B'!O296,'Speed Bin A-B'!O400,'Speed Bin A-B'!O504,'Speed Bin A-B'!O816,'Speed Bin A-B'!O920,'Speed Bin A-B'!O1024,'Speed Bin A-B'!O1128,'Speed Bin A-B'!O1232,'Speed Bin A-B'!O1544,'Speed Bin A-B'!O1648,'Speed Bin A-B'!O1752,'Speed Bin A-B'!O1856,'Speed Bin A-B'!O1960)</f>
        <v>0</v>
      </c>
      <c r="P81" s="268">
        <f>SUM('Speed Bin A-B'!P88,'Speed Bin A-B'!P192,'Speed Bin A-B'!P296,'Speed Bin A-B'!P400,'Speed Bin A-B'!P504,'Speed Bin A-B'!P816,'Speed Bin A-B'!P920,'Speed Bin A-B'!P1024,'Speed Bin A-B'!P1128,'Speed Bin A-B'!P1232,'Speed Bin A-B'!P1544,'Speed Bin A-B'!P1648,'Speed Bin A-B'!P1752,'Speed Bin A-B'!P1856,'Speed Bin A-B'!P1960)</f>
        <v>0</v>
      </c>
      <c r="Q81" s="268">
        <f>SUM('Speed Bin A-B'!Q88,'Speed Bin A-B'!Q192,'Speed Bin A-B'!Q296,'Speed Bin A-B'!Q400,'Speed Bin A-B'!Q504,'Speed Bin A-B'!Q816,'Speed Bin A-B'!Q920,'Speed Bin A-B'!Q1024,'Speed Bin A-B'!Q1128,'Speed Bin A-B'!Q1232,'Speed Bin A-B'!Q1544,'Speed Bin A-B'!Q1648,'Speed Bin A-B'!Q1752,'Speed Bin A-B'!Q1856,'Speed Bin A-B'!Q1960)</f>
        <v>0</v>
      </c>
      <c r="R81" s="268">
        <f>SUM('Speed Bin A-B'!R88,'Speed Bin A-B'!R192,'Speed Bin A-B'!R296,'Speed Bin A-B'!R400,'Speed Bin A-B'!R504,'Speed Bin A-B'!R816,'Speed Bin A-B'!R920,'Speed Bin A-B'!R1024,'Speed Bin A-B'!R1128,'Speed Bin A-B'!R1232,'Speed Bin A-B'!R1544,'Speed Bin A-B'!R1648,'Speed Bin A-B'!R1752,'Speed Bin A-B'!R1856,'Speed Bin A-B'!R1960)</f>
        <v>0</v>
      </c>
      <c r="S81" s="268">
        <f>SUM('Speed Bin A-B'!S88,'Speed Bin A-B'!S192,'Speed Bin A-B'!S296,'Speed Bin A-B'!S400,'Speed Bin A-B'!S504,'Speed Bin A-B'!S816,'Speed Bin A-B'!S920,'Speed Bin A-B'!S1024,'Speed Bin A-B'!S1128,'Speed Bin A-B'!S1232,'Speed Bin A-B'!S1544,'Speed Bin A-B'!S1648,'Speed Bin A-B'!S1752,'Speed Bin A-B'!S1856,'Speed Bin A-B'!S1960)</f>
        <v>0</v>
      </c>
      <c r="T81" s="268">
        <f>SUM('Speed Bin A-B'!T88,'Speed Bin A-B'!T192,'Speed Bin A-B'!T296,'Speed Bin A-B'!T400,'Speed Bin A-B'!T504,'Speed Bin A-B'!T816,'Speed Bin A-B'!T920,'Speed Bin A-B'!T1024,'Speed Bin A-B'!T1128,'Speed Bin A-B'!T1232,'Speed Bin A-B'!T1544,'Speed Bin A-B'!T1648,'Speed Bin A-B'!T1752,'Speed Bin A-B'!T1856,'Speed Bin A-B'!T1960)</f>
        <v>0</v>
      </c>
      <c r="U81" s="268">
        <f>SUM('Speed Bin A-B'!U88,'Speed Bin A-B'!U192,'Speed Bin A-B'!U296,'Speed Bin A-B'!U400,'Speed Bin A-B'!U504,'Speed Bin A-B'!U816,'Speed Bin A-B'!U920,'Speed Bin A-B'!U1024,'Speed Bin A-B'!U1128,'Speed Bin A-B'!U1232,'Speed Bin A-B'!U1544,'Speed Bin A-B'!U1648,'Speed Bin A-B'!U1752,'Speed Bin A-B'!U1856,'Speed Bin A-B'!U1960)</f>
        <v>0</v>
      </c>
      <c r="V81" s="269">
        <f>IFERROR(AVERAGE('Speed Bin A-B'!V88,'Speed Bin A-B'!V192,'Speed Bin A-B'!V296,'Speed Bin A-B'!V400,'Speed Bin A-B'!V504,'Speed Bin A-B'!V816,'Speed Bin A-B'!V920,'Speed Bin A-B'!V1024,'Speed Bin A-B'!V1128,'Speed Bin A-B'!V1232,'Speed Bin A-B'!V1544,'Speed Bin A-B'!V1648,'Speed Bin A-B'!V1752,'Speed Bin A-B'!V1856,'Speed Bin A-B'!V1960),"-")</f>
        <v>21.45</v>
      </c>
      <c r="W81" s="269" t="str">
        <f>IFERROR(AVERAGE('Speed Bin A-B'!W88,'Speed Bin A-B'!W192,'Speed Bin A-B'!W296,'Speed Bin A-B'!W400,'Speed Bin A-B'!W504,'Speed Bin A-B'!W816,'Speed Bin A-B'!W920,'Speed Bin A-B'!W1024,'Speed Bin A-B'!W1128,'Speed Bin A-B'!W1232,'Speed Bin A-B'!W1544,'Speed Bin A-B'!W1648,'Speed Bin A-B'!W1752,'Speed Bin A-B'!W1856,'Speed Bin A-B'!W1960),"-")</f>
        <v>-</v>
      </c>
      <c r="X81" s="262"/>
      <c r="Y81" s="262"/>
    </row>
    <row r="82" spans="1:25" x14ac:dyDescent="0.25">
      <c r="A82" s="267">
        <v>0.8125</v>
      </c>
      <c r="B82" s="268">
        <f>SUM('Speed Bin A-B'!B89,'Speed Bin A-B'!B193,'Speed Bin A-B'!B297,'Speed Bin A-B'!B401,'Speed Bin A-B'!B505,'Speed Bin A-B'!B817,'Speed Bin A-B'!B921,'Speed Bin A-B'!B1025,'Speed Bin A-B'!B1129,'Speed Bin A-B'!B1233,'Speed Bin A-B'!B1545,'Speed Bin A-B'!B1649,'Speed Bin A-B'!B1753,'Speed Bin A-B'!B1857,'Speed Bin A-B'!B1961)</f>
        <v>17</v>
      </c>
      <c r="C82" s="268">
        <f>SUM('Speed Bin A-B'!C89,'Speed Bin A-B'!C193,'Speed Bin A-B'!C297,'Speed Bin A-B'!C401,'Speed Bin A-B'!C505,'Speed Bin A-B'!C817,'Speed Bin A-B'!C921,'Speed Bin A-B'!C1025,'Speed Bin A-B'!C1129,'Speed Bin A-B'!C1233,'Speed Bin A-B'!C1545,'Speed Bin A-B'!C1649,'Speed Bin A-B'!C1753,'Speed Bin A-B'!C1857,'Speed Bin A-B'!C1961)</f>
        <v>0</v>
      </c>
      <c r="D82" s="268">
        <f>SUM('Speed Bin A-B'!D89,'Speed Bin A-B'!D193,'Speed Bin A-B'!D297,'Speed Bin A-B'!D401,'Speed Bin A-B'!D505,'Speed Bin A-B'!D817,'Speed Bin A-B'!D921,'Speed Bin A-B'!D1025,'Speed Bin A-B'!D1129,'Speed Bin A-B'!D1233,'Speed Bin A-B'!D1545,'Speed Bin A-B'!D1649,'Speed Bin A-B'!D1753,'Speed Bin A-B'!D1857,'Speed Bin A-B'!D1961)</f>
        <v>1</v>
      </c>
      <c r="E82" s="268">
        <f>SUM('Speed Bin A-B'!E89,'Speed Bin A-B'!E193,'Speed Bin A-B'!E297,'Speed Bin A-B'!E401,'Speed Bin A-B'!E505,'Speed Bin A-B'!E817,'Speed Bin A-B'!E921,'Speed Bin A-B'!E1025,'Speed Bin A-B'!E1129,'Speed Bin A-B'!E1233,'Speed Bin A-B'!E1545,'Speed Bin A-B'!E1649,'Speed Bin A-B'!E1753,'Speed Bin A-B'!E1857,'Speed Bin A-B'!E1961)</f>
        <v>2</v>
      </c>
      <c r="F82" s="268">
        <f>SUM('Speed Bin A-B'!F89,'Speed Bin A-B'!F193,'Speed Bin A-B'!F297,'Speed Bin A-B'!F401,'Speed Bin A-B'!F505,'Speed Bin A-B'!F817,'Speed Bin A-B'!F921,'Speed Bin A-B'!F1025,'Speed Bin A-B'!F1129,'Speed Bin A-B'!F1233,'Speed Bin A-B'!F1545,'Speed Bin A-B'!F1649,'Speed Bin A-B'!F1753,'Speed Bin A-B'!F1857,'Speed Bin A-B'!F1961)</f>
        <v>5</v>
      </c>
      <c r="G82" s="268">
        <f>SUM('Speed Bin A-B'!G89,'Speed Bin A-B'!G193,'Speed Bin A-B'!G297,'Speed Bin A-B'!G401,'Speed Bin A-B'!G505,'Speed Bin A-B'!G817,'Speed Bin A-B'!G921,'Speed Bin A-B'!G1025,'Speed Bin A-B'!G1129,'Speed Bin A-B'!G1233,'Speed Bin A-B'!G1545,'Speed Bin A-B'!G1649,'Speed Bin A-B'!G1753,'Speed Bin A-B'!G1857,'Speed Bin A-B'!G1961)</f>
        <v>3</v>
      </c>
      <c r="H82" s="268">
        <f>SUM('Speed Bin A-B'!H89,'Speed Bin A-B'!H193,'Speed Bin A-B'!H297,'Speed Bin A-B'!H401,'Speed Bin A-B'!H505,'Speed Bin A-B'!H817,'Speed Bin A-B'!H921,'Speed Bin A-B'!H1025,'Speed Bin A-B'!H1129,'Speed Bin A-B'!H1233,'Speed Bin A-B'!H1545,'Speed Bin A-B'!H1649,'Speed Bin A-B'!H1753,'Speed Bin A-B'!H1857,'Speed Bin A-B'!H1961)</f>
        <v>5</v>
      </c>
      <c r="I82" s="268">
        <f>SUM('Speed Bin A-B'!I89,'Speed Bin A-B'!I193,'Speed Bin A-B'!I297,'Speed Bin A-B'!I401,'Speed Bin A-B'!I505,'Speed Bin A-B'!I817,'Speed Bin A-B'!I921,'Speed Bin A-B'!I1025,'Speed Bin A-B'!I1129,'Speed Bin A-B'!I1233,'Speed Bin A-B'!I1545,'Speed Bin A-B'!I1649,'Speed Bin A-B'!I1753,'Speed Bin A-B'!I1857,'Speed Bin A-B'!I1961)</f>
        <v>1</v>
      </c>
      <c r="J82" s="268">
        <f>SUM('Speed Bin A-B'!J89,'Speed Bin A-B'!J193,'Speed Bin A-B'!J297,'Speed Bin A-B'!J401,'Speed Bin A-B'!J505,'Speed Bin A-B'!J817,'Speed Bin A-B'!J921,'Speed Bin A-B'!J1025,'Speed Bin A-B'!J1129,'Speed Bin A-B'!J1233,'Speed Bin A-B'!J1545,'Speed Bin A-B'!J1649,'Speed Bin A-B'!J1753,'Speed Bin A-B'!J1857,'Speed Bin A-B'!J1961)</f>
        <v>0</v>
      </c>
      <c r="K82" s="268">
        <f>SUM('Speed Bin A-B'!K89,'Speed Bin A-B'!K193,'Speed Bin A-B'!K297,'Speed Bin A-B'!K401,'Speed Bin A-B'!K505,'Speed Bin A-B'!K817,'Speed Bin A-B'!K921,'Speed Bin A-B'!K1025,'Speed Bin A-B'!K1129,'Speed Bin A-B'!K1233,'Speed Bin A-B'!K1545,'Speed Bin A-B'!K1649,'Speed Bin A-B'!K1753,'Speed Bin A-B'!K1857,'Speed Bin A-B'!K1961)</f>
        <v>0</v>
      </c>
      <c r="L82" s="268">
        <f>SUM('Speed Bin A-B'!L89,'Speed Bin A-B'!L193,'Speed Bin A-B'!L297,'Speed Bin A-B'!L401,'Speed Bin A-B'!L505,'Speed Bin A-B'!L817,'Speed Bin A-B'!L921,'Speed Bin A-B'!L1025,'Speed Bin A-B'!L1129,'Speed Bin A-B'!L1233,'Speed Bin A-B'!L1545,'Speed Bin A-B'!L1649,'Speed Bin A-B'!L1753,'Speed Bin A-B'!L1857,'Speed Bin A-B'!L1961)</f>
        <v>0</v>
      </c>
      <c r="M82" s="268">
        <f>SUM('Speed Bin A-B'!M89,'Speed Bin A-B'!M193,'Speed Bin A-B'!M297,'Speed Bin A-B'!M401,'Speed Bin A-B'!M505,'Speed Bin A-B'!M817,'Speed Bin A-B'!M921,'Speed Bin A-B'!M1025,'Speed Bin A-B'!M1129,'Speed Bin A-B'!M1233,'Speed Bin A-B'!M1545,'Speed Bin A-B'!M1649,'Speed Bin A-B'!M1753,'Speed Bin A-B'!M1857,'Speed Bin A-B'!M1961)</f>
        <v>0</v>
      </c>
      <c r="N82" s="268">
        <f>SUM('Speed Bin A-B'!N89,'Speed Bin A-B'!N193,'Speed Bin A-B'!N297,'Speed Bin A-B'!N401,'Speed Bin A-B'!N505,'Speed Bin A-B'!N817,'Speed Bin A-B'!N921,'Speed Bin A-B'!N1025,'Speed Bin A-B'!N1129,'Speed Bin A-B'!N1233,'Speed Bin A-B'!N1545,'Speed Bin A-B'!N1649,'Speed Bin A-B'!N1753,'Speed Bin A-B'!N1857,'Speed Bin A-B'!N1961)</f>
        <v>0</v>
      </c>
      <c r="O82" s="268">
        <f>SUM('Speed Bin A-B'!O89,'Speed Bin A-B'!O193,'Speed Bin A-B'!O297,'Speed Bin A-B'!O401,'Speed Bin A-B'!O505,'Speed Bin A-B'!O817,'Speed Bin A-B'!O921,'Speed Bin A-B'!O1025,'Speed Bin A-B'!O1129,'Speed Bin A-B'!O1233,'Speed Bin A-B'!O1545,'Speed Bin A-B'!O1649,'Speed Bin A-B'!O1753,'Speed Bin A-B'!O1857,'Speed Bin A-B'!O1961)</f>
        <v>0</v>
      </c>
      <c r="P82" s="268">
        <f>SUM('Speed Bin A-B'!P89,'Speed Bin A-B'!P193,'Speed Bin A-B'!P297,'Speed Bin A-B'!P401,'Speed Bin A-B'!P505,'Speed Bin A-B'!P817,'Speed Bin A-B'!P921,'Speed Bin A-B'!P1025,'Speed Bin A-B'!P1129,'Speed Bin A-B'!P1233,'Speed Bin A-B'!P1545,'Speed Bin A-B'!P1649,'Speed Bin A-B'!P1753,'Speed Bin A-B'!P1857,'Speed Bin A-B'!P1961)</f>
        <v>0</v>
      </c>
      <c r="Q82" s="268">
        <f>SUM('Speed Bin A-B'!Q89,'Speed Bin A-B'!Q193,'Speed Bin A-B'!Q297,'Speed Bin A-B'!Q401,'Speed Bin A-B'!Q505,'Speed Bin A-B'!Q817,'Speed Bin A-B'!Q921,'Speed Bin A-B'!Q1025,'Speed Bin A-B'!Q1129,'Speed Bin A-B'!Q1233,'Speed Bin A-B'!Q1545,'Speed Bin A-B'!Q1649,'Speed Bin A-B'!Q1753,'Speed Bin A-B'!Q1857,'Speed Bin A-B'!Q1961)</f>
        <v>0</v>
      </c>
      <c r="R82" s="268">
        <f>SUM('Speed Bin A-B'!R89,'Speed Bin A-B'!R193,'Speed Bin A-B'!R297,'Speed Bin A-B'!R401,'Speed Bin A-B'!R505,'Speed Bin A-B'!R817,'Speed Bin A-B'!R921,'Speed Bin A-B'!R1025,'Speed Bin A-B'!R1129,'Speed Bin A-B'!R1233,'Speed Bin A-B'!R1545,'Speed Bin A-B'!R1649,'Speed Bin A-B'!R1753,'Speed Bin A-B'!R1857,'Speed Bin A-B'!R1961)</f>
        <v>0</v>
      </c>
      <c r="S82" s="268">
        <f>SUM('Speed Bin A-B'!S89,'Speed Bin A-B'!S193,'Speed Bin A-B'!S297,'Speed Bin A-B'!S401,'Speed Bin A-B'!S505,'Speed Bin A-B'!S817,'Speed Bin A-B'!S921,'Speed Bin A-B'!S1025,'Speed Bin A-B'!S1129,'Speed Bin A-B'!S1233,'Speed Bin A-B'!S1545,'Speed Bin A-B'!S1649,'Speed Bin A-B'!S1753,'Speed Bin A-B'!S1857,'Speed Bin A-B'!S1961)</f>
        <v>0</v>
      </c>
      <c r="T82" s="268">
        <f>SUM('Speed Bin A-B'!T89,'Speed Bin A-B'!T193,'Speed Bin A-B'!T297,'Speed Bin A-B'!T401,'Speed Bin A-B'!T505,'Speed Bin A-B'!T817,'Speed Bin A-B'!T921,'Speed Bin A-B'!T1025,'Speed Bin A-B'!T1129,'Speed Bin A-B'!T1233,'Speed Bin A-B'!T1545,'Speed Bin A-B'!T1649,'Speed Bin A-B'!T1753,'Speed Bin A-B'!T1857,'Speed Bin A-B'!T1961)</f>
        <v>0</v>
      </c>
      <c r="U82" s="268">
        <f>SUM('Speed Bin A-B'!U89,'Speed Bin A-B'!U193,'Speed Bin A-B'!U297,'Speed Bin A-B'!U401,'Speed Bin A-B'!U505,'Speed Bin A-B'!U817,'Speed Bin A-B'!U921,'Speed Bin A-B'!U1025,'Speed Bin A-B'!U1129,'Speed Bin A-B'!U1233,'Speed Bin A-B'!U1545,'Speed Bin A-B'!U1649,'Speed Bin A-B'!U1753,'Speed Bin A-B'!U1857,'Speed Bin A-B'!U1961)</f>
        <v>0</v>
      </c>
      <c r="V82" s="269">
        <f>IFERROR(AVERAGE('Speed Bin A-B'!V89,'Speed Bin A-B'!V193,'Speed Bin A-B'!V297,'Speed Bin A-B'!V401,'Speed Bin A-B'!V505,'Speed Bin A-B'!V817,'Speed Bin A-B'!V921,'Speed Bin A-B'!V1025,'Speed Bin A-B'!V1129,'Speed Bin A-B'!V1233,'Speed Bin A-B'!V1545,'Speed Bin A-B'!V1649,'Speed Bin A-B'!V1753,'Speed Bin A-B'!V1857,'Speed Bin A-B'!V1961),"-")</f>
        <v>25.939999999999998</v>
      </c>
      <c r="W82" s="269" t="str">
        <f>IFERROR(AVERAGE('Speed Bin A-B'!W89,'Speed Bin A-B'!W193,'Speed Bin A-B'!W297,'Speed Bin A-B'!W401,'Speed Bin A-B'!W505,'Speed Bin A-B'!W817,'Speed Bin A-B'!W921,'Speed Bin A-B'!W1025,'Speed Bin A-B'!W1129,'Speed Bin A-B'!W1233,'Speed Bin A-B'!W1545,'Speed Bin A-B'!W1649,'Speed Bin A-B'!W1753,'Speed Bin A-B'!W1857,'Speed Bin A-B'!W1961),"-")</f>
        <v>-</v>
      </c>
      <c r="X82" s="262"/>
      <c r="Y82" s="262"/>
    </row>
    <row r="83" spans="1:25" x14ac:dyDescent="0.25">
      <c r="A83" s="267">
        <v>0.82291666666666696</v>
      </c>
      <c r="B83" s="268">
        <f>SUM('Speed Bin A-B'!B90,'Speed Bin A-B'!B194,'Speed Bin A-B'!B298,'Speed Bin A-B'!B402,'Speed Bin A-B'!B506,'Speed Bin A-B'!B818,'Speed Bin A-B'!B922,'Speed Bin A-B'!B1026,'Speed Bin A-B'!B1130,'Speed Bin A-B'!B1234,'Speed Bin A-B'!B1546,'Speed Bin A-B'!B1650,'Speed Bin A-B'!B1754,'Speed Bin A-B'!B1858,'Speed Bin A-B'!B1962)</f>
        <v>15</v>
      </c>
      <c r="C83" s="268">
        <f>SUM('Speed Bin A-B'!C90,'Speed Bin A-B'!C194,'Speed Bin A-B'!C298,'Speed Bin A-B'!C402,'Speed Bin A-B'!C506,'Speed Bin A-B'!C818,'Speed Bin A-B'!C922,'Speed Bin A-B'!C1026,'Speed Bin A-B'!C1130,'Speed Bin A-B'!C1234,'Speed Bin A-B'!C1546,'Speed Bin A-B'!C1650,'Speed Bin A-B'!C1754,'Speed Bin A-B'!C1858,'Speed Bin A-B'!C1962)</f>
        <v>0</v>
      </c>
      <c r="D83" s="268">
        <f>SUM('Speed Bin A-B'!D90,'Speed Bin A-B'!D194,'Speed Bin A-B'!D298,'Speed Bin A-B'!D402,'Speed Bin A-B'!D506,'Speed Bin A-B'!D818,'Speed Bin A-B'!D922,'Speed Bin A-B'!D1026,'Speed Bin A-B'!D1130,'Speed Bin A-B'!D1234,'Speed Bin A-B'!D1546,'Speed Bin A-B'!D1650,'Speed Bin A-B'!D1754,'Speed Bin A-B'!D1858,'Speed Bin A-B'!D1962)</f>
        <v>1</v>
      </c>
      <c r="E83" s="268">
        <f>SUM('Speed Bin A-B'!E90,'Speed Bin A-B'!E194,'Speed Bin A-B'!E298,'Speed Bin A-B'!E402,'Speed Bin A-B'!E506,'Speed Bin A-B'!E818,'Speed Bin A-B'!E922,'Speed Bin A-B'!E1026,'Speed Bin A-B'!E1130,'Speed Bin A-B'!E1234,'Speed Bin A-B'!E1546,'Speed Bin A-B'!E1650,'Speed Bin A-B'!E1754,'Speed Bin A-B'!E1858,'Speed Bin A-B'!E1962)</f>
        <v>3</v>
      </c>
      <c r="F83" s="268">
        <f>SUM('Speed Bin A-B'!F90,'Speed Bin A-B'!F194,'Speed Bin A-B'!F298,'Speed Bin A-B'!F402,'Speed Bin A-B'!F506,'Speed Bin A-B'!F818,'Speed Bin A-B'!F922,'Speed Bin A-B'!F1026,'Speed Bin A-B'!F1130,'Speed Bin A-B'!F1234,'Speed Bin A-B'!F1546,'Speed Bin A-B'!F1650,'Speed Bin A-B'!F1754,'Speed Bin A-B'!F1858,'Speed Bin A-B'!F1962)</f>
        <v>2</v>
      </c>
      <c r="G83" s="268">
        <f>SUM('Speed Bin A-B'!G90,'Speed Bin A-B'!G194,'Speed Bin A-B'!G298,'Speed Bin A-B'!G402,'Speed Bin A-B'!G506,'Speed Bin A-B'!G818,'Speed Bin A-B'!G922,'Speed Bin A-B'!G1026,'Speed Bin A-B'!G1130,'Speed Bin A-B'!G1234,'Speed Bin A-B'!G1546,'Speed Bin A-B'!G1650,'Speed Bin A-B'!G1754,'Speed Bin A-B'!G1858,'Speed Bin A-B'!G1962)</f>
        <v>5</v>
      </c>
      <c r="H83" s="268">
        <f>SUM('Speed Bin A-B'!H90,'Speed Bin A-B'!H194,'Speed Bin A-B'!H298,'Speed Bin A-B'!H402,'Speed Bin A-B'!H506,'Speed Bin A-B'!H818,'Speed Bin A-B'!H922,'Speed Bin A-B'!H1026,'Speed Bin A-B'!H1130,'Speed Bin A-B'!H1234,'Speed Bin A-B'!H1546,'Speed Bin A-B'!H1650,'Speed Bin A-B'!H1754,'Speed Bin A-B'!H1858,'Speed Bin A-B'!H1962)</f>
        <v>2</v>
      </c>
      <c r="I83" s="268">
        <f>SUM('Speed Bin A-B'!I90,'Speed Bin A-B'!I194,'Speed Bin A-B'!I298,'Speed Bin A-B'!I402,'Speed Bin A-B'!I506,'Speed Bin A-B'!I818,'Speed Bin A-B'!I922,'Speed Bin A-B'!I1026,'Speed Bin A-B'!I1130,'Speed Bin A-B'!I1234,'Speed Bin A-B'!I1546,'Speed Bin A-B'!I1650,'Speed Bin A-B'!I1754,'Speed Bin A-B'!I1858,'Speed Bin A-B'!I1962)</f>
        <v>1</v>
      </c>
      <c r="J83" s="268">
        <f>SUM('Speed Bin A-B'!J90,'Speed Bin A-B'!J194,'Speed Bin A-B'!J298,'Speed Bin A-B'!J402,'Speed Bin A-B'!J506,'Speed Bin A-B'!J818,'Speed Bin A-B'!J922,'Speed Bin A-B'!J1026,'Speed Bin A-B'!J1130,'Speed Bin A-B'!J1234,'Speed Bin A-B'!J1546,'Speed Bin A-B'!J1650,'Speed Bin A-B'!J1754,'Speed Bin A-B'!J1858,'Speed Bin A-B'!J1962)</f>
        <v>1</v>
      </c>
      <c r="K83" s="268">
        <f>SUM('Speed Bin A-B'!K90,'Speed Bin A-B'!K194,'Speed Bin A-B'!K298,'Speed Bin A-B'!K402,'Speed Bin A-B'!K506,'Speed Bin A-B'!K818,'Speed Bin A-B'!K922,'Speed Bin A-B'!K1026,'Speed Bin A-B'!K1130,'Speed Bin A-B'!K1234,'Speed Bin A-B'!K1546,'Speed Bin A-B'!K1650,'Speed Bin A-B'!K1754,'Speed Bin A-B'!K1858,'Speed Bin A-B'!K1962)</f>
        <v>0</v>
      </c>
      <c r="L83" s="268">
        <f>SUM('Speed Bin A-B'!L90,'Speed Bin A-B'!L194,'Speed Bin A-B'!L298,'Speed Bin A-B'!L402,'Speed Bin A-B'!L506,'Speed Bin A-B'!L818,'Speed Bin A-B'!L922,'Speed Bin A-B'!L1026,'Speed Bin A-B'!L1130,'Speed Bin A-B'!L1234,'Speed Bin A-B'!L1546,'Speed Bin A-B'!L1650,'Speed Bin A-B'!L1754,'Speed Bin A-B'!L1858,'Speed Bin A-B'!L1962)</f>
        <v>0</v>
      </c>
      <c r="M83" s="268">
        <f>SUM('Speed Bin A-B'!M90,'Speed Bin A-B'!M194,'Speed Bin A-B'!M298,'Speed Bin A-B'!M402,'Speed Bin A-B'!M506,'Speed Bin A-B'!M818,'Speed Bin A-B'!M922,'Speed Bin A-B'!M1026,'Speed Bin A-B'!M1130,'Speed Bin A-B'!M1234,'Speed Bin A-B'!M1546,'Speed Bin A-B'!M1650,'Speed Bin A-B'!M1754,'Speed Bin A-B'!M1858,'Speed Bin A-B'!M1962)</f>
        <v>0</v>
      </c>
      <c r="N83" s="268">
        <f>SUM('Speed Bin A-B'!N90,'Speed Bin A-B'!N194,'Speed Bin A-B'!N298,'Speed Bin A-B'!N402,'Speed Bin A-B'!N506,'Speed Bin A-B'!N818,'Speed Bin A-B'!N922,'Speed Bin A-B'!N1026,'Speed Bin A-B'!N1130,'Speed Bin A-B'!N1234,'Speed Bin A-B'!N1546,'Speed Bin A-B'!N1650,'Speed Bin A-B'!N1754,'Speed Bin A-B'!N1858,'Speed Bin A-B'!N1962)</f>
        <v>0</v>
      </c>
      <c r="O83" s="268">
        <f>SUM('Speed Bin A-B'!O90,'Speed Bin A-B'!O194,'Speed Bin A-B'!O298,'Speed Bin A-B'!O402,'Speed Bin A-B'!O506,'Speed Bin A-B'!O818,'Speed Bin A-B'!O922,'Speed Bin A-B'!O1026,'Speed Bin A-B'!O1130,'Speed Bin A-B'!O1234,'Speed Bin A-B'!O1546,'Speed Bin A-B'!O1650,'Speed Bin A-B'!O1754,'Speed Bin A-B'!O1858,'Speed Bin A-B'!O1962)</f>
        <v>0</v>
      </c>
      <c r="P83" s="268">
        <f>SUM('Speed Bin A-B'!P90,'Speed Bin A-B'!P194,'Speed Bin A-B'!P298,'Speed Bin A-B'!P402,'Speed Bin A-B'!P506,'Speed Bin A-B'!P818,'Speed Bin A-B'!P922,'Speed Bin A-B'!P1026,'Speed Bin A-B'!P1130,'Speed Bin A-B'!P1234,'Speed Bin A-B'!P1546,'Speed Bin A-B'!P1650,'Speed Bin A-B'!P1754,'Speed Bin A-B'!P1858,'Speed Bin A-B'!P1962)</f>
        <v>0</v>
      </c>
      <c r="Q83" s="268">
        <f>SUM('Speed Bin A-B'!Q90,'Speed Bin A-B'!Q194,'Speed Bin A-B'!Q298,'Speed Bin A-B'!Q402,'Speed Bin A-B'!Q506,'Speed Bin A-B'!Q818,'Speed Bin A-B'!Q922,'Speed Bin A-B'!Q1026,'Speed Bin A-B'!Q1130,'Speed Bin A-B'!Q1234,'Speed Bin A-B'!Q1546,'Speed Bin A-B'!Q1650,'Speed Bin A-B'!Q1754,'Speed Bin A-B'!Q1858,'Speed Bin A-B'!Q1962)</f>
        <v>0</v>
      </c>
      <c r="R83" s="268">
        <f>SUM('Speed Bin A-B'!R90,'Speed Bin A-B'!R194,'Speed Bin A-B'!R298,'Speed Bin A-B'!R402,'Speed Bin A-B'!R506,'Speed Bin A-B'!R818,'Speed Bin A-B'!R922,'Speed Bin A-B'!R1026,'Speed Bin A-B'!R1130,'Speed Bin A-B'!R1234,'Speed Bin A-B'!R1546,'Speed Bin A-B'!R1650,'Speed Bin A-B'!R1754,'Speed Bin A-B'!R1858,'Speed Bin A-B'!R1962)</f>
        <v>0</v>
      </c>
      <c r="S83" s="268">
        <f>SUM('Speed Bin A-B'!S90,'Speed Bin A-B'!S194,'Speed Bin A-B'!S298,'Speed Bin A-B'!S402,'Speed Bin A-B'!S506,'Speed Bin A-B'!S818,'Speed Bin A-B'!S922,'Speed Bin A-B'!S1026,'Speed Bin A-B'!S1130,'Speed Bin A-B'!S1234,'Speed Bin A-B'!S1546,'Speed Bin A-B'!S1650,'Speed Bin A-B'!S1754,'Speed Bin A-B'!S1858,'Speed Bin A-B'!S1962)</f>
        <v>0</v>
      </c>
      <c r="T83" s="268">
        <f>SUM('Speed Bin A-B'!T90,'Speed Bin A-B'!T194,'Speed Bin A-B'!T298,'Speed Bin A-B'!T402,'Speed Bin A-B'!T506,'Speed Bin A-B'!T818,'Speed Bin A-B'!T922,'Speed Bin A-B'!T1026,'Speed Bin A-B'!T1130,'Speed Bin A-B'!T1234,'Speed Bin A-B'!T1546,'Speed Bin A-B'!T1650,'Speed Bin A-B'!T1754,'Speed Bin A-B'!T1858,'Speed Bin A-B'!T1962)</f>
        <v>0</v>
      </c>
      <c r="U83" s="268">
        <f>SUM('Speed Bin A-B'!U90,'Speed Bin A-B'!U194,'Speed Bin A-B'!U298,'Speed Bin A-B'!U402,'Speed Bin A-B'!U506,'Speed Bin A-B'!U818,'Speed Bin A-B'!U922,'Speed Bin A-B'!U1026,'Speed Bin A-B'!U1130,'Speed Bin A-B'!U1234,'Speed Bin A-B'!U1546,'Speed Bin A-B'!U1650,'Speed Bin A-B'!U1754,'Speed Bin A-B'!U1858,'Speed Bin A-B'!U1962)</f>
        <v>0</v>
      </c>
      <c r="V83" s="269">
        <f>IFERROR(AVERAGE('Speed Bin A-B'!V90,'Speed Bin A-B'!V194,'Speed Bin A-B'!V298,'Speed Bin A-B'!V402,'Speed Bin A-B'!V506,'Speed Bin A-B'!V818,'Speed Bin A-B'!V922,'Speed Bin A-B'!V1026,'Speed Bin A-B'!V1130,'Speed Bin A-B'!V1234,'Speed Bin A-B'!V1546,'Speed Bin A-B'!V1650,'Speed Bin A-B'!V1754,'Speed Bin A-B'!V1858,'Speed Bin A-B'!V1962),"-")</f>
        <v>27.02</v>
      </c>
      <c r="W83" s="269" t="str">
        <f>IFERROR(AVERAGE('Speed Bin A-B'!W90,'Speed Bin A-B'!W194,'Speed Bin A-B'!W298,'Speed Bin A-B'!W402,'Speed Bin A-B'!W506,'Speed Bin A-B'!W818,'Speed Bin A-B'!W922,'Speed Bin A-B'!W1026,'Speed Bin A-B'!W1130,'Speed Bin A-B'!W1234,'Speed Bin A-B'!W1546,'Speed Bin A-B'!W1650,'Speed Bin A-B'!W1754,'Speed Bin A-B'!W1858,'Speed Bin A-B'!W1962),"-")</f>
        <v>-</v>
      </c>
      <c r="X83" s="262"/>
      <c r="Y83" s="262"/>
    </row>
    <row r="84" spans="1:25" x14ac:dyDescent="0.25">
      <c r="A84" s="267">
        <v>0.83333333333333304</v>
      </c>
      <c r="B84" s="268">
        <f>SUM('Speed Bin A-B'!B91,'Speed Bin A-B'!B195,'Speed Bin A-B'!B299,'Speed Bin A-B'!B403,'Speed Bin A-B'!B507,'Speed Bin A-B'!B819,'Speed Bin A-B'!B923,'Speed Bin A-B'!B1027,'Speed Bin A-B'!B1131,'Speed Bin A-B'!B1235,'Speed Bin A-B'!B1547,'Speed Bin A-B'!B1651,'Speed Bin A-B'!B1755,'Speed Bin A-B'!B1859,'Speed Bin A-B'!B1963)</f>
        <v>11</v>
      </c>
      <c r="C84" s="268">
        <f>SUM('Speed Bin A-B'!C91,'Speed Bin A-B'!C195,'Speed Bin A-B'!C299,'Speed Bin A-B'!C403,'Speed Bin A-B'!C507,'Speed Bin A-B'!C819,'Speed Bin A-B'!C923,'Speed Bin A-B'!C1027,'Speed Bin A-B'!C1131,'Speed Bin A-B'!C1235,'Speed Bin A-B'!C1547,'Speed Bin A-B'!C1651,'Speed Bin A-B'!C1755,'Speed Bin A-B'!C1859,'Speed Bin A-B'!C1963)</f>
        <v>0</v>
      </c>
      <c r="D84" s="268">
        <f>SUM('Speed Bin A-B'!D91,'Speed Bin A-B'!D195,'Speed Bin A-B'!D299,'Speed Bin A-B'!D403,'Speed Bin A-B'!D507,'Speed Bin A-B'!D819,'Speed Bin A-B'!D923,'Speed Bin A-B'!D1027,'Speed Bin A-B'!D1131,'Speed Bin A-B'!D1235,'Speed Bin A-B'!D1547,'Speed Bin A-B'!D1651,'Speed Bin A-B'!D1755,'Speed Bin A-B'!D1859,'Speed Bin A-B'!D1963)</f>
        <v>0</v>
      </c>
      <c r="E84" s="268">
        <f>SUM('Speed Bin A-B'!E91,'Speed Bin A-B'!E195,'Speed Bin A-B'!E299,'Speed Bin A-B'!E403,'Speed Bin A-B'!E507,'Speed Bin A-B'!E819,'Speed Bin A-B'!E923,'Speed Bin A-B'!E1027,'Speed Bin A-B'!E1131,'Speed Bin A-B'!E1235,'Speed Bin A-B'!E1547,'Speed Bin A-B'!E1651,'Speed Bin A-B'!E1755,'Speed Bin A-B'!E1859,'Speed Bin A-B'!E1963)</f>
        <v>0</v>
      </c>
      <c r="F84" s="268">
        <f>SUM('Speed Bin A-B'!F91,'Speed Bin A-B'!F195,'Speed Bin A-B'!F299,'Speed Bin A-B'!F403,'Speed Bin A-B'!F507,'Speed Bin A-B'!F819,'Speed Bin A-B'!F923,'Speed Bin A-B'!F1027,'Speed Bin A-B'!F1131,'Speed Bin A-B'!F1235,'Speed Bin A-B'!F1547,'Speed Bin A-B'!F1651,'Speed Bin A-B'!F1755,'Speed Bin A-B'!F1859,'Speed Bin A-B'!F1963)</f>
        <v>3</v>
      </c>
      <c r="G84" s="268">
        <f>SUM('Speed Bin A-B'!G91,'Speed Bin A-B'!G195,'Speed Bin A-B'!G299,'Speed Bin A-B'!G403,'Speed Bin A-B'!G507,'Speed Bin A-B'!G819,'Speed Bin A-B'!G923,'Speed Bin A-B'!G1027,'Speed Bin A-B'!G1131,'Speed Bin A-B'!G1235,'Speed Bin A-B'!G1547,'Speed Bin A-B'!G1651,'Speed Bin A-B'!G1755,'Speed Bin A-B'!G1859,'Speed Bin A-B'!G1963)</f>
        <v>4</v>
      </c>
      <c r="H84" s="268">
        <f>SUM('Speed Bin A-B'!H91,'Speed Bin A-B'!H195,'Speed Bin A-B'!H299,'Speed Bin A-B'!H403,'Speed Bin A-B'!H507,'Speed Bin A-B'!H819,'Speed Bin A-B'!H923,'Speed Bin A-B'!H1027,'Speed Bin A-B'!H1131,'Speed Bin A-B'!H1235,'Speed Bin A-B'!H1547,'Speed Bin A-B'!H1651,'Speed Bin A-B'!H1755,'Speed Bin A-B'!H1859,'Speed Bin A-B'!H1963)</f>
        <v>2</v>
      </c>
      <c r="I84" s="268">
        <f>SUM('Speed Bin A-B'!I91,'Speed Bin A-B'!I195,'Speed Bin A-B'!I299,'Speed Bin A-B'!I403,'Speed Bin A-B'!I507,'Speed Bin A-B'!I819,'Speed Bin A-B'!I923,'Speed Bin A-B'!I1027,'Speed Bin A-B'!I1131,'Speed Bin A-B'!I1235,'Speed Bin A-B'!I1547,'Speed Bin A-B'!I1651,'Speed Bin A-B'!I1755,'Speed Bin A-B'!I1859,'Speed Bin A-B'!I1963)</f>
        <v>2</v>
      </c>
      <c r="J84" s="268">
        <f>SUM('Speed Bin A-B'!J91,'Speed Bin A-B'!J195,'Speed Bin A-B'!J299,'Speed Bin A-B'!J403,'Speed Bin A-B'!J507,'Speed Bin A-B'!J819,'Speed Bin A-B'!J923,'Speed Bin A-B'!J1027,'Speed Bin A-B'!J1131,'Speed Bin A-B'!J1235,'Speed Bin A-B'!J1547,'Speed Bin A-B'!J1651,'Speed Bin A-B'!J1755,'Speed Bin A-B'!J1859,'Speed Bin A-B'!J1963)</f>
        <v>0</v>
      </c>
      <c r="K84" s="268">
        <f>SUM('Speed Bin A-B'!K91,'Speed Bin A-B'!K195,'Speed Bin A-B'!K299,'Speed Bin A-B'!K403,'Speed Bin A-B'!K507,'Speed Bin A-B'!K819,'Speed Bin A-B'!K923,'Speed Bin A-B'!K1027,'Speed Bin A-B'!K1131,'Speed Bin A-B'!K1235,'Speed Bin A-B'!K1547,'Speed Bin A-B'!K1651,'Speed Bin A-B'!K1755,'Speed Bin A-B'!K1859,'Speed Bin A-B'!K1963)</f>
        <v>0</v>
      </c>
      <c r="L84" s="268">
        <f>SUM('Speed Bin A-B'!L91,'Speed Bin A-B'!L195,'Speed Bin A-B'!L299,'Speed Bin A-B'!L403,'Speed Bin A-B'!L507,'Speed Bin A-B'!L819,'Speed Bin A-B'!L923,'Speed Bin A-B'!L1027,'Speed Bin A-B'!L1131,'Speed Bin A-B'!L1235,'Speed Bin A-B'!L1547,'Speed Bin A-B'!L1651,'Speed Bin A-B'!L1755,'Speed Bin A-B'!L1859,'Speed Bin A-B'!L1963)</f>
        <v>0</v>
      </c>
      <c r="M84" s="268">
        <f>SUM('Speed Bin A-B'!M91,'Speed Bin A-B'!M195,'Speed Bin A-B'!M299,'Speed Bin A-B'!M403,'Speed Bin A-B'!M507,'Speed Bin A-B'!M819,'Speed Bin A-B'!M923,'Speed Bin A-B'!M1027,'Speed Bin A-B'!M1131,'Speed Bin A-B'!M1235,'Speed Bin A-B'!M1547,'Speed Bin A-B'!M1651,'Speed Bin A-B'!M1755,'Speed Bin A-B'!M1859,'Speed Bin A-B'!M1963)</f>
        <v>0</v>
      </c>
      <c r="N84" s="268">
        <f>SUM('Speed Bin A-B'!N91,'Speed Bin A-B'!N195,'Speed Bin A-B'!N299,'Speed Bin A-B'!N403,'Speed Bin A-B'!N507,'Speed Bin A-B'!N819,'Speed Bin A-B'!N923,'Speed Bin A-B'!N1027,'Speed Bin A-B'!N1131,'Speed Bin A-B'!N1235,'Speed Bin A-B'!N1547,'Speed Bin A-B'!N1651,'Speed Bin A-B'!N1755,'Speed Bin A-B'!N1859,'Speed Bin A-B'!N1963)</f>
        <v>0</v>
      </c>
      <c r="O84" s="268">
        <f>SUM('Speed Bin A-B'!O91,'Speed Bin A-B'!O195,'Speed Bin A-B'!O299,'Speed Bin A-B'!O403,'Speed Bin A-B'!O507,'Speed Bin A-B'!O819,'Speed Bin A-B'!O923,'Speed Bin A-B'!O1027,'Speed Bin A-B'!O1131,'Speed Bin A-B'!O1235,'Speed Bin A-B'!O1547,'Speed Bin A-B'!O1651,'Speed Bin A-B'!O1755,'Speed Bin A-B'!O1859,'Speed Bin A-B'!O1963)</f>
        <v>0</v>
      </c>
      <c r="P84" s="268">
        <f>SUM('Speed Bin A-B'!P91,'Speed Bin A-B'!P195,'Speed Bin A-B'!P299,'Speed Bin A-B'!P403,'Speed Bin A-B'!P507,'Speed Bin A-B'!P819,'Speed Bin A-B'!P923,'Speed Bin A-B'!P1027,'Speed Bin A-B'!P1131,'Speed Bin A-B'!P1235,'Speed Bin A-B'!P1547,'Speed Bin A-B'!P1651,'Speed Bin A-B'!P1755,'Speed Bin A-B'!P1859,'Speed Bin A-B'!P1963)</f>
        <v>0</v>
      </c>
      <c r="Q84" s="268">
        <f>SUM('Speed Bin A-B'!Q91,'Speed Bin A-B'!Q195,'Speed Bin A-B'!Q299,'Speed Bin A-B'!Q403,'Speed Bin A-B'!Q507,'Speed Bin A-B'!Q819,'Speed Bin A-B'!Q923,'Speed Bin A-B'!Q1027,'Speed Bin A-B'!Q1131,'Speed Bin A-B'!Q1235,'Speed Bin A-B'!Q1547,'Speed Bin A-B'!Q1651,'Speed Bin A-B'!Q1755,'Speed Bin A-B'!Q1859,'Speed Bin A-B'!Q1963)</f>
        <v>0</v>
      </c>
      <c r="R84" s="268">
        <f>SUM('Speed Bin A-B'!R91,'Speed Bin A-B'!R195,'Speed Bin A-B'!R299,'Speed Bin A-B'!R403,'Speed Bin A-B'!R507,'Speed Bin A-B'!R819,'Speed Bin A-B'!R923,'Speed Bin A-B'!R1027,'Speed Bin A-B'!R1131,'Speed Bin A-B'!R1235,'Speed Bin A-B'!R1547,'Speed Bin A-B'!R1651,'Speed Bin A-B'!R1755,'Speed Bin A-B'!R1859,'Speed Bin A-B'!R1963)</f>
        <v>0</v>
      </c>
      <c r="S84" s="268">
        <f>SUM('Speed Bin A-B'!S91,'Speed Bin A-B'!S195,'Speed Bin A-B'!S299,'Speed Bin A-B'!S403,'Speed Bin A-B'!S507,'Speed Bin A-B'!S819,'Speed Bin A-B'!S923,'Speed Bin A-B'!S1027,'Speed Bin A-B'!S1131,'Speed Bin A-B'!S1235,'Speed Bin A-B'!S1547,'Speed Bin A-B'!S1651,'Speed Bin A-B'!S1755,'Speed Bin A-B'!S1859,'Speed Bin A-B'!S1963)</f>
        <v>0</v>
      </c>
      <c r="T84" s="268">
        <f>SUM('Speed Bin A-B'!T91,'Speed Bin A-B'!T195,'Speed Bin A-B'!T299,'Speed Bin A-B'!T403,'Speed Bin A-B'!T507,'Speed Bin A-B'!T819,'Speed Bin A-B'!T923,'Speed Bin A-B'!T1027,'Speed Bin A-B'!T1131,'Speed Bin A-B'!T1235,'Speed Bin A-B'!T1547,'Speed Bin A-B'!T1651,'Speed Bin A-B'!T1755,'Speed Bin A-B'!T1859,'Speed Bin A-B'!T1963)</f>
        <v>0</v>
      </c>
      <c r="U84" s="268">
        <f>SUM('Speed Bin A-B'!U91,'Speed Bin A-B'!U195,'Speed Bin A-B'!U299,'Speed Bin A-B'!U403,'Speed Bin A-B'!U507,'Speed Bin A-B'!U819,'Speed Bin A-B'!U923,'Speed Bin A-B'!U1027,'Speed Bin A-B'!U1131,'Speed Bin A-B'!U1235,'Speed Bin A-B'!U1547,'Speed Bin A-B'!U1651,'Speed Bin A-B'!U1755,'Speed Bin A-B'!U1859,'Speed Bin A-B'!U1963)</f>
        <v>0</v>
      </c>
      <c r="V84" s="269">
        <f>IFERROR(AVERAGE('Speed Bin A-B'!V91,'Speed Bin A-B'!V195,'Speed Bin A-B'!V299,'Speed Bin A-B'!V403,'Speed Bin A-B'!V507,'Speed Bin A-B'!V819,'Speed Bin A-B'!V923,'Speed Bin A-B'!V1027,'Speed Bin A-B'!V1131,'Speed Bin A-B'!V1235,'Speed Bin A-B'!V1547,'Speed Bin A-B'!V1651,'Speed Bin A-B'!V1755,'Speed Bin A-B'!V1859,'Speed Bin A-B'!V1963),"-")</f>
        <v>29.119999999999997</v>
      </c>
      <c r="W84" s="269" t="str">
        <f>IFERROR(AVERAGE('Speed Bin A-B'!W91,'Speed Bin A-B'!W195,'Speed Bin A-B'!W299,'Speed Bin A-B'!W403,'Speed Bin A-B'!W507,'Speed Bin A-B'!W819,'Speed Bin A-B'!W923,'Speed Bin A-B'!W1027,'Speed Bin A-B'!W1131,'Speed Bin A-B'!W1235,'Speed Bin A-B'!W1547,'Speed Bin A-B'!W1651,'Speed Bin A-B'!W1755,'Speed Bin A-B'!W1859,'Speed Bin A-B'!W1963),"-")</f>
        <v>-</v>
      </c>
      <c r="X84" s="262"/>
      <c r="Y84" s="262"/>
    </row>
    <row r="85" spans="1:25" x14ac:dyDescent="0.25">
      <c r="A85" s="267">
        <v>0.84375</v>
      </c>
      <c r="B85" s="268">
        <f>SUM('Speed Bin A-B'!B92,'Speed Bin A-B'!B196,'Speed Bin A-B'!B300,'Speed Bin A-B'!B404,'Speed Bin A-B'!B508,'Speed Bin A-B'!B820,'Speed Bin A-B'!B924,'Speed Bin A-B'!B1028,'Speed Bin A-B'!B1132,'Speed Bin A-B'!B1236,'Speed Bin A-B'!B1548,'Speed Bin A-B'!B1652,'Speed Bin A-B'!B1756,'Speed Bin A-B'!B1860,'Speed Bin A-B'!B1964)</f>
        <v>10</v>
      </c>
      <c r="C85" s="268">
        <f>SUM('Speed Bin A-B'!C92,'Speed Bin A-B'!C196,'Speed Bin A-B'!C300,'Speed Bin A-B'!C404,'Speed Bin A-B'!C508,'Speed Bin A-B'!C820,'Speed Bin A-B'!C924,'Speed Bin A-B'!C1028,'Speed Bin A-B'!C1132,'Speed Bin A-B'!C1236,'Speed Bin A-B'!C1548,'Speed Bin A-B'!C1652,'Speed Bin A-B'!C1756,'Speed Bin A-B'!C1860,'Speed Bin A-B'!C1964)</f>
        <v>0</v>
      </c>
      <c r="D85" s="268">
        <f>SUM('Speed Bin A-B'!D92,'Speed Bin A-B'!D196,'Speed Bin A-B'!D300,'Speed Bin A-B'!D404,'Speed Bin A-B'!D508,'Speed Bin A-B'!D820,'Speed Bin A-B'!D924,'Speed Bin A-B'!D1028,'Speed Bin A-B'!D1132,'Speed Bin A-B'!D1236,'Speed Bin A-B'!D1548,'Speed Bin A-B'!D1652,'Speed Bin A-B'!D1756,'Speed Bin A-B'!D1860,'Speed Bin A-B'!D1964)</f>
        <v>0</v>
      </c>
      <c r="E85" s="268">
        <f>SUM('Speed Bin A-B'!E92,'Speed Bin A-B'!E196,'Speed Bin A-B'!E300,'Speed Bin A-B'!E404,'Speed Bin A-B'!E508,'Speed Bin A-B'!E820,'Speed Bin A-B'!E924,'Speed Bin A-B'!E1028,'Speed Bin A-B'!E1132,'Speed Bin A-B'!E1236,'Speed Bin A-B'!E1548,'Speed Bin A-B'!E1652,'Speed Bin A-B'!E1756,'Speed Bin A-B'!E1860,'Speed Bin A-B'!E1964)</f>
        <v>3</v>
      </c>
      <c r="F85" s="268">
        <f>SUM('Speed Bin A-B'!F92,'Speed Bin A-B'!F196,'Speed Bin A-B'!F300,'Speed Bin A-B'!F404,'Speed Bin A-B'!F508,'Speed Bin A-B'!F820,'Speed Bin A-B'!F924,'Speed Bin A-B'!F1028,'Speed Bin A-B'!F1132,'Speed Bin A-B'!F1236,'Speed Bin A-B'!F1548,'Speed Bin A-B'!F1652,'Speed Bin A-B'!F1756,'Speed Bin A-B'!F1860,'Speed Bin A-B'!F1964)</f>
        <v>1</v>
      </c>
      <c r="G85" s="268">
        <f>SUM('Speed Bin A-B'!G92,'Speed Bin A-B'!G196,'Speed Bin A-B'!G300,'Speed Bin A-B'!G404,'Speed Bin A-B'!G508,'Speed Bin A-B'!G820,'Speed Bin A-B'!G924,'Speed Bin A-B'!G1028,'Speed Bin A-B'!G1132,'Speed Bin A-B'!G1236,'Speed Bin A-B'!G1548,'Speed Bin A-B'!G1652,'Speed Bin A-B'!G1756,'Speed Bin A-B'!G1860,'Speed Bin A-B'!G1964)</f>
        <v>3</v>
      </c>
      <c r="H85" s="268">
        <f>SUM('Speed Bin A-B'!H92,'Speed Bin A-B'!H196,'Speed Bin A-B'!H300,'Speed Bin A-B'!H404,'Speed Bin A-B'!H508,'Speed Bin A-B'!H820,'Speed Bin A-B'!H924,'Speed Bin A-B'!H1028,'Speed Bin A-B'!H1132,'Speed Bin A-B'!H1236,'Speed Bin A-B'!H1548,'Speed Bin A-B'!H1652,'Speed Bin A-B'!H1756,'Speed Bin A-B'!H1860,'Speed Bin A-B'!H1964)</f>
        <v>1</v>
      </c>
      <c r="I85" s="268">
        <f>SUM('Speed Bin A-B'!I92,'Speed Bin A-B'!I196,'Speed Bin A-B'!I300,'Speed Bin A-B'!I404,'Speed Bin A-B'!I508,'Speed Bin A-B'!I820,'Speed Bin A-B'!I924,'Speed Bin A-B'!I1028,'Speed Bin A-B'!I1132,'Speed Bin A-B'!I1236,'Speed Bin A-B'!I1548,'Speed Bin A-B'!I1652,'Speed Bin A-B'!I1756,'Speed Bin A-B'!I1860,'Speed Bin A-B'!I1964)</f>
        <v>1</v>
      </c>
      <c r="J85" s="268">
        <f>SUM('Speed Bin A-B'!J92,'Speed Bin A-B'!J196,'Speed Bin A-B'!J300,'Speed Bin A-B'!J404,'Speed Bin A-B'!J508,'Speed Bin A-B'!J820,'Speed Bin A-B'!J924,'Speed Bin A-B'!J1028,'Speed Bin A-B'!J1132,'Speed Bin A-B'!J1236,'Speed Bin A-B'!J1548,'Speed Bin A-B'!J1652,'Speed Bin A-B'!J1756,'Speed Bin A-B'!J1860,'Speed Bin A-B'!J1964)</f>
        <v>1</v>
      </c>
      <c r="K85" s="268">
        <f>SUM('Speed Bin A-B'!K92,'Speed Bin A-B'!K196,'Speed Bin A-B'!K300,'Speed Bin A-B'!K404,'Speed Bin A-B'!K508,'Speed Bin A-B'!K820,'Speed Bin A-B'!K924,'Speed Bin A-B'!K1028,'Speed Bin A-B'!K1132,'Speed Bin A-B'!K1236,'Speed Bin A-B'!K1548,'Speed Bin A-B'!K1652,'Speed Bin A-B'!K1756,'Speed Bin A-B'!K1860,'Speed Bin A-B'!K1964)</f>
        <v>0</v>
      </c>
      <c r="L85" s="268">
        <f>SUM('Speed Bin A-B'!L92,'Speed Bin A-B'!L196,'Speed Bin A-B'!L300,'Speed Bin A-B'!L404,'Speed Bin A-B'!L508,'Speed Bin A-B'!L820,'Speed Bin A-B'!L924,'Speed Bin A-B'!L1028,'Speed Bin A-B'!L1132,'Speed Bin A-B'!L1236,'Speed Bin A-B'!L1548,'Speed Bin A-B'!L1652,'Speed Bin A-B'!L1756,'Speed Bin A-B'!L1860,'Speed Bin A-B'!L1964)</f>
        <v>0</v>
      </c>
      <c r="M85" s="268">
        <f>SUM('Speed Bin A-B'!M92,'Speed Bin A-B'!M196,'Speed Bin A-B'!M300,'Speed Bin A-B'!M404,'Speed Bin A-B'!M508,'Speed Bin A-B'!M820,'Speed Bin A-B'!M924,'Speed Bin A-B'!M1028,'Speed Bin A-B'!M1132,'Speed Bin A-B'!M1236,'Speed Bin A-B'!M1548,'Speed Bin A-B'!M1652,'Speed Bin A-B'!M1756,'Speed Bin A-B'!M1860,'Speed Bin A-B'!M1964)</f>
        <v>0</v>
      </c>
      <c r="N85" s="268">
        <f>SUM('Speed Bin A-B'!N92,'Speed Bin A-B'!N196,'Speed Bin A-B'!N300,'Speed Bin A-B'!N404,'Speed Bin A-B'!N508,'Speed Bin A-B'!N820,'Speed Bin A-B'!N924,'Speed Bin A-B'!N1028,'Speed Bin A-B'!N1132,'Speed Bin A-B'!N1236,'Speed Bin A-B'!N1548,'Speed Bin A-B'!N1652,'Speed Bin A-B'!N1756,'Speed Bin A-B'!N1860,'Speed Bin A-B'!N1964)</f>
        <v>0</v>
      </c>
      <c r="O85" s="268">
        <f>SUM('Speed Bin A-B'!O92,'Speed Bin A-B'!O196,'Speed Bin A-B'!O300,'Speed Bin A-B'!O404,'Speed Bin A-B'!O508,'Speed Bin A-B'!O820,'Speed Bin A-B'!O924,'Speed Bin A-B'!O1028,'Speed Bin A-B'!O1132,'Speed Bin A-B'!O1236,'Speed Bin A-B'!O1548,'Speed Bin A-B'!O1652,'Speed Bin A-B'!O1756,'Speed Bin A-B'!O1860,'Speed Bin A-B'!O1964)</f>
        <v>0</v>
      </c>
      <c r="P85" s="268">
        <f>SUM('Speed Bin A-B'!P92,'Speed Bin A-B'!P196,'Speed Bin A-B'!P300,'Speed Bin A-B'!P404,'Speed Bin A-B'!P508,'Speed Bin A-B'!P820,'Speed Bin A-B'!P924,'Speed Bin A-B'!P1028,'Speed Bin A-B'!P1132,'Speed Bin A-B'!P1236,'Speed Bin A-B'!P1548,'Speed Bin A-B'!P1652,'Speed Bin A-B'!P1756,'Speed Bin A-B'!P1860,'Speed Bin A-B'!P1964)</f>
        <v>0</v>
      </c>
      <c r="Q85" s="268">
        <f>SUM('Speed Bin A-B'!Q92,'Speed Bin A-B'!Q196,'Speed Bin A-B'!Q300,'Speed Bin A-B'!Q404,'Speed Bin A-B'!Q508,'Speed Bin A-B'!Q820,'Speed Bin A-B'!Q924,'Speed Bin A-B'!Q1028,'Speed Bin A-B'!Q1132,'Speed Bin A-B'!Q1236,'Speed Bin A-B'!Q1548,'Speed Bin A-B'!Q1652,'Speed Bin A-B'!Q1756,'Speed Bin A-B'!Q1860,'Speed Bin A-B'!Q1964)</f>
        <v>0</v>
      </c>
      <c r="R85" s="268">
        <f>SUM('Speed Bin A-B'!R92,'Speed Bin A-B'!R196,'Speed Bin A-B'!R300,'Speed Bin A-B'!R404,'Speed Bin A-B'!R508,'Speed Bin A-B'!R820,'Speed Bin A-B'!R924,'Speed Bin A-B'!R1028,'Speed Bin A-B'!R1132,'Speed Bin A-B'!R1236,'Speed Bin A-B'!R1548,'Speed Bin A-B'!R1652,'Speed Bin A-B'!R1756,'Speed Bin A-B'!R1860,'Speed Bin A-B'!R1964)</f>
        <v>0</v>
      </c>
      <c r="S85" s="268">
        <f>SUM('Speed Bin A-B'!S92,'Speed Bin A-B'!S196,'Speed Bin A-B'!S300,'Speed Bin A-B'!S404,'Speed Bin A-B'!S508,'Speed Bin A-B'!S820,'Speed Bin A-B'!S924,'Speed Bin A-B'!S1028,'Speed Bin A-B'!S1132,'Speed Bin A-B'!S1236,'Speed Bin A-B'!S1548,'Speed Bin A-B'!S1652,'Speed Bin A-B'!S1756,'Speed Bin A-B'!S1860,'Speed Bin A-B'!S1964)</f>
        <v>0</v>
      </c>
      <c r="T85" s="268">
        <f>SUM('Speed Bin A-B'!T92,'Speed Bin A-B'!T196,'Speed Bin A-B'!T300,'Speed Bin A-B'!T404,'Speed Bin A-B'!T508,'Speed Bin A-B'!T820,'Speed Bin A-B'!T924,'Speed Bin A-B'!T1028,'Speed Bin A-B'!T1132,'Speed Bin A-B'!T1236,'Speed Bin A-B'!T1548,'Speed Bin A-B'!T1652,'Speed Bin A-B'!T1756,'Speed Bin A-B'!T1860,'Speed Bin A-B'!T1964)</f>
        <v>0</v>
      </c>
      <c r="U85" s="268">
        <f>SUM('Speed Bin A-B'!U92,'Speed Bin A-B'!U196,'Speed Bin A-B'!U300,'Speed Bin A-B'!U404,'Speed Bin A-B'!U508,'Speed Bin A-B'!U820,'Speed Bin A-B'!U924,'Speed Bin A-B'!U1028,'Speed Bin A-B'!U1132,'Speed Bin A-B'!U1236,'Speed Bin A-B'!U1548,'Speed Bin A-B'!U1652,'Speed Bin A-B'!U1756,'Speed Bin A-B'!U1860,'Speed Bin A-B'!U1964)</f>
        <v>0</v>
      </c>
      <c r="V85" s="269">
        <f>IFERROR(AVERAGE('Speed Bin A-B'!V92,'Speed Bin A-B'!V196,'Speed Bin A-B'!V300,'Speed Bin A-B'!V404,'Speed Bin A-B'!V508,'Speed Bin A-B'!V820,'Speed Bin A-B'!V924,'Speed Bin A-B'!V1028,'Speed Bin A-B'!V1132,'Speed Bin A-B'!V1236,'Speed Bin A-B'!V1548,'Speed Bin A-B'!V1652,'Speed Bin A-B'!V1756,'Speed Bin A-B'!V1860,'Speed Bin A-B'!V1964),"-")</f>
        <v>27.875</v>
      </c>
      <c r="W85" s="269" t="str">
        <f>IFERROR(AVERAGE('Speed Bin A-B'!W92,'Speed Bin A-B'!W196,'Speed Bin A-B'!W300,'Speed Bin A-B'!W404,'Speed Bin A-B'!W508,'Speed Bin A-B'!W820,'Speed Bin A-B'!W924,'Speed Bin A-B'!W1028,'Speed Bin A-B'!W1132,'Speed Bin A-B'!W1236,'Speed Bin A-B'!W1548,'Speed Bin A-B'!W1652,'Speed Bin A-B'!W1756,'Speed Bin A-B'!W1860,'Speed Bin A-B'!W1964),"-")</f>
        <v>-</v>
      </c>
      <c r="X85" s="262"/>
      <c r="Y85" s="262"/>
    </row>
    <row r="86" spans="1:25" x14ac:dyDescent="0.25">
      <c r="A86" s="267">
        <v>0.85416666666666696</v>
      </c>
      <c r="B86" s="268">
        <f>SUM('Speed Bin A-B'!B93,'Speed Bin A-B'!B197,'Speed Bin A-B'!B301,'Speed Bin A-B'!B405,'Speed Bin A-B'!B509,'Speed Bin A-B'!B821,'Speed Bin A-B'!B925,'Speed Bin A-B'!B1029,'Speed Bin A-B'!B1133,'Speed Bin A-B'!B1237,'Speed Bin A-B'!B1549,'Speed Bin A-B'!B1653,'Speed Bin A-B'!B1757,'Speed Bin A-B'!B1861,'Speed Bin A-B'!B1965)</f>
        <v>7</v>
      </c>
      <c r="C86" s="268">
        <f>SUM('Speed Bin A-B'!C93,'Speed Bin A-B'!C197,'Speed Bin A-B'!C301,'Speed Bin A-B'!C405,'Speed Bin A-B'!C509,'Speed Bin A-B'!C821,'Speed Bin A-B'!C925,'Speed Bin A-B'!C1029,'Speed Bin A-B'!C1133,'Speed Bin A-B'!C1237,'Speed Bin A-B'!C1549,'Speed Bin A-B'!C1653,'Speed Bin A-B'!C1757,'Speed Bin A-B'!C1861,'Speed Bin A-B'!C1965)</f>
        <v>0</v>
      </c>
      <c r="D86" s="268">
        <f>SUM('Speed Bin A-B'!D93,'Speed Bin A-B'!D197,'Speed Bin A-B'!D301,'Speed Bin A-B'!D405,'Speed Bin A-B'!D509,'Speed Bin A-B'!D821,'Speed Bin A-B'!D925,'Speed Bin A-B'!D1029,'Speed Bin A-B'!D1133,'Speed Bin A-B'!D1237,'Speed Bin A-B'!D1549,'Speed Bin A-B'!D1653,'Speed Bin A-B'!D1757,'Speed Bin A-B'!D1861,'Speed Bin A-B'!D1965)</f>
        <v>0</v>
      </c>
      <c r="E86" s="268">
        <f>SUM('Speed Bin A-B'!E93,'Speed Bin A-B'!E197,'Speed Bin A-B'!E301,'Speed Bin A-B'!E405,'Speed Bin A-B'!E509,'Speed Bin A-B'!E821,'Speed Bin A-B'!E925,'Speed Bin A-B'!E1029,'Speed Bin A-B'!E1133,'Speed Bin A-B'!E1237,'Speed Bin A-B'!E1549,'Speed Bin A-B'!E1653,'Speed Bin A-B'!E1757,'Speed Bin A-B'!E1861,'Speed Bin A-B'!E1965)</f>
        <v>0</v>
      </c>
      <c r="F86" s="268">
        <f>SUM('Speed Bin A-B'!F93,'Speed Bin A-B'!F197,'Speed Bin A-B'!F301,'Speed Bin A-B'!F405,'Speed Bin A-B'!F509,'Speed Bin A-B'!F821,'Speed Bin A-B'!F925,'Speed Bin A-B'!F1029,'Speed Bin A-B'!F1133,'Speed Bin A-B'!F1237,'Speed Bin A-B'!F1549,'Speed Bin A-B'!F1653,'Speed Bin A-B'!F1757,'Speed Bin A-B'!F1861,'Speed Bin A-B'!F1965)</f>
        <v>2</v>
      </c>
      <c r="G86" s="268">
        <f>SUM('Speed Bin A-B'!G93,'Speed Bin A-B'!G197,'Speed Bin A-B'!G301,'Speed Bin A-B'!G405,'Speed Bin A-B'!G509,'Speed Bin A-B'!G821,'Speed Bin A-B'!G925,'Speed Bin A-B'!G1029,'Speed Bin A-B'!G1133,'Speed Bin A-B'!G1237,'Speed Bin A-B'!G1549,'Speed Bin A-B'!G1653,'Speed Bin A-B'!G1757,'Speed Bin A-B'!G1861,'Speed Bin A-B'!G1965)</f>
        <v>1</v>
      </c>
      <c r="H86" s="268">
        <f>SUM('Speed Bin A-B'!H93,'Speed Bin A-B'!H197,'Speed Bin A-B'!H301,'Speed Bin A-B'!H405,'Speed Bin A-B'!H509,'Speed Bin A-B'!H821,'Speed Bin A-B'!H925,'Speed Bin A-B'!H1029,'Speed Bin A-B'!H1133,'Speed Bin A-B'!H1237,'Speed Bin A-B'!H1549,'Speed Bin A-B'!H1653,'Speed Bin A-B'!H1757,'Speed Bin A-B'!H1861,'Speed Bin A-B'!H1965)</f>
        <v>4</v>
      </c>
      <c r="I86" s="268">
        <f>SUM('Speed Bin A-B'!I93,'Speed Bin A-B'!I197,'Speed Bin A-B'!I301,'Speed Bin A-B'!I405,'Speed Bin A-B'!I509,'Speed Bin A-B'!I821,'Speed Bin A-B'!I925,'Speed Bin A-B'!I1029,'Speed Bin A-B'!I1133,'Speed Bin A-B'!I1237,'Speed Bin A-B'!I1549,'Speed Bin A-B'!I1653,'Speed Bin A-B'!I1757,'Speed Bin A-B'!I1861,'Speed Bin A-B'!I1965)</f>
        <v>0</v>
      </c>
      <c r="J86" s="268">
        <f>SUM('Speed Bin A-B'!J93,'Speed Bin A-B'!J197,'Speed Bin A-B'!J301,'Speed Bin A-B'!J405,'Speed Bin A-B'!J509,'Speed Bin A-B'!J821,'Speed Bin A-B'!J925,'Speed Bin A-B'!J1029,'Speed Bin A-B'!J1133,'Speed Bin A-B'!J1237,'Speed Bin A-B'!J1549,'Speed Bin A-B'!J1653,'Speed Bin A-B'!J1757,'Speed Bin A-B'!J1861,'Speed Bin A-B'!J1965)</f>
        <v>0</v>
      </c>
      <c r="K86" s="268">
        <f>SUM('Speed Bin A-B'!K93,'Speed Bin A-B'!K197,'Speed Bin A-B'!K301,'Speed Bin A-B'!K405,'Speed Bin A-B'!K509,'Speed Bin A-B'!K821,'Speed Bin A-B'!K925,'Speed Bin A-B'!K1029,'Speed Bin A-B'!K1133,'Speed Bin A-B'!K1237,'Speed Bin A-B'!K1549,'Speed Bin A-B'!K1653,'Speed Bin A-B'!K1757,'Speed Bin A-B'!K1861,'Speed Bin A-B'!K1965)</f>
        <v>0</v>
      </c>
      <c r="L86" s="268">
        <f>SUM('Speed Bin A-B'!L93,'Speed Bin A-B'!L197,'Speed Bin A-B'!L301,'Speed Bin A-B'!L405,'Speed Bin A-B'!L509,'Speed Bin A-B'!L821,'Speed Bin A-B'!L925,'Speed Bin A-B'!L1029,'Speed Bin A-B'!L1133,'Speed Bin A-B'!L1237,'Speed Bin A-B'!L1549,'Speed Bin A-B'!L1653,'Speed Bin A-B'!L1757,'Speed Bin A-B'!L1861,'Speed Bin A-B'!L1965)</f>
        <v>0</v>
      </c>
      <c r="M86" s="268">
        <f>SUM('Speed Bin A-B'!M93,'Speed Bin A-B'!M197,'Speed Bin A-B'!M301,'Speed Bin A-B'!M405,'Speed Bin A-B'!M509,'Speed Bin A-B'!M821,'Speed Bin A-B'!M925,'Speed Bin A-B'!M1029,'Speed Bin A-B'!M1133,'Speed Bin A-B'!M1237,'Speed Bin A-B'!M1549,'Speed Bin A-B'!M1653,'Speed Bin A-B'!M1757,'Speed Bin A-B'!M1861,'Speed Bin A-B'!M1965)</f>
        <v>0</v>
      </c>
      <c r="N86" s="268">
        <f>SUM('Speed Bin A-B'!N93,'Speed Bin A-B'!N197,'Speed Bin A-B'!N301,'Speed Bin A-B'!N405,'Speed Bin A-B'!N509,'Speed Bin A-B'!N821,'Speed Bin A-B'!N925,'Speed Bin A-B'!N1029,'Speed Bin A-B'!N1133,'Speed Bin A-B'!N1237,'Speed Bin A-B'!N1549,'Speed Bin A-B'!N1653,'Speed Bin A-B'!N1757,'Speed Bin A-B'!N1861,'Speed Bin A-B'!N1965)</f>
        <v>0</v>
      </c>
      <c r="O86" s="268">
        <f>SUM('Speed Bin A-B'!O93,'Speed Bin A-B'!O197,'Speed Bin A-B'!O301,'Speed Bin A-B'!O405,'Speed Bin A-B'!O509,'Speed Bin A-B'!O821,'Speed Bin A-B'!O925,'Speed Bin A-B'!O1029,'Speed Bin A-B'!O1133,'Speed Bin A-B'!O1237,'Speed Bin A-B'!O1549,'Speed Bin A-B'!O1653,'Speed Bin A-B'!O1757,'Speed Bin A-B'!O1861,'Speed Bin A-B'!O1965)</f>
        <v>0</v>
      </c>
      <c r="P86" s="268">
        <f>SUM('Speed Bin A-B'!P93,'Speed Bin A-B'!P197,'Speed Bin A-B'!P301,'Speed Bin A-B'!P405,'Speed Bin A-B'!P509,'Speed Bin A-B'!P821,'Speed Bin A-B'!P925,'Speed Bin A-B'!P1029,'Speed Bin A-B'!P1133,'Speed Bin A-B'!P1237,'Speed Bin A-B'!P1549,'Speed Bin A-B'!P1653,'Speed Bin A-B'!P1757,'Speed Bin A-B'!P1861,'Speed Bin A-B'!P1965)</f>
        <v>0</v>
      </c>
      <c r="Q86" s="268">
        <f>SUM('Speed Bin A-B'!Q93,'Speed Bin A-B'!Q197,'Speed Bin A-B'!Q301,'Speed Bin A-B'!Q405,'Speed Bin A-B'!Q509,'Speed Bin A-B'!Q821,'Speed Bin A-B'!Q925,'Speed Bin A-B'!Q1029,'Speed Bin A-B'!Q1133,'Speed Bin A-B'!Q1237,'Speed Bin A-B'!Q1549,'Speed Bin A-B'!Q1653,'Speed Bin A-B'!Q1757,'Speed Bin A-B'!Q1861,'Speed Bin A-B'!Q1965)</f>
        <v>0</v>
      </c>
      <c r="R86" s="268">
        <f>SUM('Speed Bin A-B'!R93,'Speed Bin A-B'!R197,'Speed Bin A-B'!R301,'Speed Bin A-B'!R405,'Speed Bin A-B'!R509,'Speed Bin A-B'!R821,'Speed Bin A-B'!R925,'Speed Bin A-B'!R1029,'Speed Bin A-B'!R1133,'Speed Bin A-B'!R1237,'Speed Bin A-B'!R1549,'Speed Bin A-B'!R1653,'Speed Bin A-B'!R1757,'Speed Bin A-B'!R1861,'Speed Bin A-B'!R1965)</f>
        <v>0</v>
      </c>
      <c r="S86" s="268">
        <f>SUM('Speed Bin A-B'!S93,'Speed Bin A-B'!S197,'Speed Bin A-B'!S301,'Speed Bin A-B'!S405,'Speed Bin A-B'!S509,'Speed Bin A-B'!S821,'Speed Bin A-B'!S925,'Speed Bin A-B'!S1029,'Speed Bin A-B'!S1133,'Speed Bin A-B'!S1237,'Speed Bin A-B'!S1549,'Speed Bin A-B'!S1653,'Speed Bin A-B'!S1757,'Speed Bin A-B'!S1861,'Speed Bin A-B'!S1965)</f>
        <v>0</v>
      </c>
      <c r="T86" s="268">
        <f>SUM('Speed Bin A-B'!T93,'Speed Bin A-B'!T197,'Speed Bin A-B'!T301,'Speed Bin A-B'!T405,'Speed Bin A-B'!T509,'Speed Bin A-B'!T821,'Speed Bin A-B'!T925,'Speed Bin A-B'!T1029,'Speed Bin A-B'!T1133,'Speed Bin A-B'!T1237,'Speed Bin A-B'!T1549,'Speed Bin A-B'!T1653,'Speed Bin A-B'!T1757,'Speed Bin A-B'!T1861,'Speed Bin A-B'!T1965)</f>
        <v>0</v>
      </c>
      <c r="U86" s="268">
        <f>SUM('Speed Bin A-B'!U93,'Speed Bin A-B'!U197,'Speed Bin A-B'!U301,'Speed Bin A-B'!U405,'Speed Bin A-B'!U509,'Speed Bin A-B'!U821,'Speed Bin A-B'!U925,'Speed Bin A-B'!U1029,'Speed Bin A-B'!U1133,'Speed Bin A-B'!U1237,'Speed Bin A-B'!U1549,'Speed Bin A-B'!U1653,'Speed Bin A-B'!U1757,'Speed Bin A-B'!U1861,'Speed Bin A-B'!U1965)</f>
        <v>0</v>
      </c>
      <c r="V86" s="269">
        <f>IFERROR(AVERAGE('Speed Bin A-B'!V93,'Speed Bin A-B'!V197,'Speed Bin A-B'!V301,'Speed Bin A-B'!V405,'Speed Bin A-B'!V509,'Speed Bin A-B'!V821,'Speed Bin A-B'!V925,'Speed Bin A-B'!V1029,'Speed Bin A-B'!V1133,'Speed Bin A-B'!V1237,'Speed Bin A-B'!V1549,'Speed Bin A-B'!V1653,'Speed Bin A-B'!V1757,'Speed Bin A-B'!V1861,'Speed Bin A-B'!V1965),"-")</f>
        <v>28.900000000000002</v>
      </c>
      <c r="W86" s="269" t="str">
        <f>IFERROR(AVERAGE('Speed Bin A-B'!W93,'Speed Bin A-B'!W197,'Speed Bin A-B'!W301,'Speed Bin A-B'!W405,'Speed Bin A-B'!W509,'Speed Bin A-B'!W821,'Speed Bin A-B'!W925,'Speed Bin A-B'!W1029,'Speed Bin A-B'!W1133,'Speed Bin A-B'!W1237,'Speed Bin A-B'!W1549,'Speed Bin A-B'!W1653,'Speed Bin A-B'!W1757,'Speed Bin A-B'!W1861,'Speed Bin A-B'!W1965),"-")</f>
        <v>-</v>
      </c>
      <c r="X86" s="262"/>
      <c r="Y86" s="262"/>
    </row>
    <row r="87" spans="1:25" x14ac:dyDescent="0.25">
      <c r="A87" s="267">
        <v>0.86458333333333304</v>
      </c>
      <c r="B87" s="268">
        <f>SUM('Speed Bin A-B'!B94,'Speed Bin A-B'!B198,'Speed Bin A-B'!B302,'Speed Bin A-B'!B406,'Speed Bin A-B'!B510,'Speed Bin A-B'!B822,'Speed Bin A-B'!B926,'Speed Bin A-B'!B1030,'Speed Bin A-B'!B1134,'Speed Bin A-B'!B1238,'Speed Bin A-B'!B1550,'Speed Bin A-B'!B1654,'Speed Bin A-B'!B1758,'Speed Bin A-B'!B1862,'Speed Bin A-B'!B1966)</f>
        <v>10</v>
      </c>
      <c r="C87" s="268">
        <f>SUM('Speed Bin A-B'!C94,'Speed Bin A-B'!C198,'Speed Bin A-B'!C302,'Speed Bin A-B'!C406,'Speed Bin A-B'!C510,'Speed Bin A-B'!C822,'Speed Bin A-B'!C926,'Speed Bin A-B'!C1030,'Speed Bin A-B'!C1134,'Speed Bin A-B'!C1238,'Speed Bin A-B'!C1550,'Speed Bin A-B'!C1654,'Speed Bin A-B'!C1758,'Speed Bin A-B'!C1862,'Speed Bin A-B'!C1966)</f>
        <v>0</v>
      </c>
      <c r="D87" s="268">
        <f>SUM('Speed Bin A-B'!D94,'Speed Bin A-B'!D198,'Speed Bin A-B'!D302,'Speed Bin A-B'!D406,'Speed Bin A-B'!D510,'Speed Bin A-B'!D822,'Speed Bin A-B'!D926,'Speed Bin A-B'!D1030,'Speed Bin A-B'!D1134,'Speed Bin A-B'!D1238,'Speed Bin A-B'!D1550,'Speed Bin A-B'!D1654,'Speed Bin A-B'!D1758,'Speed Bin A-B'!D1862,'Speed Bin A-B'!D1966)</f>
        <v>0</v>
      </c>
      <c r="E87" s="268">
        <f>SUM('Speed Bin A-B'!E94,'Speed Bin A-B'!E198,'Speed Bin A-B'!E302,'Speed Bin A-B'!E406,'Speed Bin A-B'!E510,'Speed Bin A-B'!E822,'Speed Bin A-B'!E926,'Speed Bin A-B'!E1030,'Speed Bin A-B'!E1134,'Speed Bin A-B'!E1238,'Speed Bin A-B'!E1550,'Speed Bin A-B'!E1654,'Speed Bin A-B'!E1758,'Speed Bin A-B'!E1862,'Speed Bin A-B'!E1966)</f>
        <v>0</v>
      </c>
      <c r="F87" s="268">
        <f>SUM('Speed Bin A-B'!F94,'Speed Bin A-B'!F198,'Speed Bin A-B'!F302,'Speed Bin A-B'!F406,'Speed Bin A-B'!F510,'Speed Bin A-B'!F822,'Speed Bin A-B'!F926,'Speed Bin A-B'!F1030,'Speed Bin A-B'!F1134,'Speed Bin A-B'!F1238,'Speed Bin A-B'!F1550,'Speed Bin A-B'!F1654,'Speed Bin A-B'!F1758,'Speed Bin A-B'!F1862,'Speed Bin A-B'!F1966)</f>
        <v>2</v>
      </c>
      <c r="G87" s="268">
        <f>SUM('Speed Bin A-B'!G94,'Speed Bin A-B'!G198,'Speed Bin A-B'!G302,'Speed Bin A-B'!G406,'Speed Bin A-B'!G510,'Speed Bin A-B'!G822,'Speed Bin A-B'!G926,'Speed Bin A-B'!G1030,'Speed Bin A-B'!G1134,'Speed Bin A-B'!G1238,'Speed Bin A-B'!G1550,'Speed Bin A-B'!G1654,'Speed Bin A-B'!G1758,'Speed Bin A-B'!G1862,'Speed Bin A-B'!G1966)</f>
        <v>4</v>
      </c>
      <c r="H87" s="268">
        <f>SUM('Speed Bin A-B'!H94,'Speed Bin A-B'!H198,'Speed Bin A-B'!H302,'Speed Bin A-B'!H406,'Speed Bin A-B'!H510,'Speed Bin A-B'!H822,'Speed Bin A-B'!H926,'Speed Bin A-B'!H1030,'Speed Bin A-B'!H1134,'Speed Bin A-B'!H1238,'Speed Bin A-B'!H1550,'Speed Bin A-B'!H1654,'Speed Bin A-B'!H1758,'Speed Bin A-B'!H1862,'Speed Bin A-B'!H1966)</f>
        <v>3</v>
      </c>
      <c r="I87" s="268">
        <f>SUM('Speed Bin A-B'!I94,'Speed Bin A-B'!I198,'Speed Bin A-B'!I302,'Speed Bin A-B'!I406,'Speed Bin A-B'!I510,'Speed Bin A-B'!I822,'Speed Bin A-B'!I926,'Speed Bin A-B'!I1030,'Speed Bin A-B'!I1134,'Speed Bin A-B'!I1238,'Speed Bin A-B'!I1550,'Speed Bin A-B'!I1654,'Speed Bin A-B'!I1758,'Speed Bin A-B'!I1862,'Speed Bin A-B'!I1966)</f>
        <v>0</v>
      </c>
      <c r="J87" s="268">
        <f>SUM('Speed Bin A-B'!J94,'Speed Bin A-B'!J198,'Speed Bin A-B'!J302,'Speed Bin A-B'!J406,'Speed Bin A-B'!J510,'Speed Bin A-B'!J822,'Speed Bin A-B'!J926,'Speed Bin A-B'!J1030,'Speed Bin A-B'!J1134,'Speed Bin A-B'!J1238,'Speed Bin A-B'!J1550,'Speed Bin A-B'!J1654,'Speed Bin A-B'!J1758,'Speed Bin A-B'!J1862,'Speed Bin A-B'!J1966)</f>
        <v>1</v>
      </c>
      <c r="K87" s="268">
        <f>SUM('Speed Bin A-B'!K94,'Speed Bin A-B'!K198,'Speed Bin A-B'!K302,'Speed Bin A-B'!K406,'Speed Bin A-B'!K510,'Speed Bin A-B'!K822,'Speed Bin A-B'!K926,'Speed Bin A-B'!K1030,'Speed Bin A-B'!K1134,'Speed Bin A-B'!K1238,'Speed Bin A-B'!K1550,'Speed Bin A-B'!K1654,'Speed Bin A-B'!K1758,'Speed Bin A-B'!K1862,'Speed Bin A-B'!K1966)</f>
        <v>0</v>
      </c>
      <c r="L87" s="268">
        <f>SUM('Speed Bin A-B'!L94,'Speed Bin A-B'!L198,'Speed Bin A-B'!L302,'Speed Bin A-B'!L406,'Speed Bin A-B'!L510,'Speed Bin A-B'!L822,'Speed Bin A-B'!L926,'Speed Bin A-B'!L1030,'Speed Bin A-B'!L1134,'Speed Bin A-B'!L1238,'Speed Bin A-B'!L1550,'Speed Bin A-B'!L1654,'Speed Bin A-B'!L1758,'Speed Bin A-B'!L1862,'Speed Bin A-B'!L1966)</f>
        <v>0</v>
      </c>
      <c r="M87" s="268">
        <f>SUM('Speed Bin A-B'!M94,'Speed Bin A-B'!M198,'Speed Bin A-B'!M302,'Speed Bin A-B'!M406,'Speed Bin A-B'!M510,'Speed Bin A-B'!M822,'Speed Bin A-B'!M926,'Speed Bin A-B'!M1030,'Speed Bin A-B'!M1134,'Speed Bin A-B'!M1238,'Speed Bin A-B'!M1550,'Speed Bin A-B'!M1654,'Speed Bin A-B'!M1758,'Speed Bin A-B'!M1862,'Speed Bin A-B'!M1966)</f>
        <v>0</v>
      </c>
      <c r="N87" s="268">
        <f>SUM('Speed Bin A-B'!N94,'Speed Bin A-B'!N198,'Speed Bin A-B'!N302,'Speed Bin A-B'!N406,'Speed Bin A-B'!N510,'Speed Bin A-B'!N822,'Speed Bin A-B'!N926,'Speed Bin A-B'!N1030,'Speed Bin A-B'!N1134,'Speed Bin A-B'!N1238,'Speed Bin A-B'!N1550,'Speed Bin A-B'!N1654,'Speed Bin A-B'!N1758,'Speed Bin A-B'!N1862,'Speed Bin A-B'!N1966)</f>
        <v>0</v>
      </c>
      <c r="O87" s="268">
        <f>SUM('Speed Bin A-B'!O94,'Speed Bin A-B'!O198,'Speed Bin A-B'!O302,'Speed Bin A-B'!O406,'Speed Bin A-B'!O510,'Speed Bin A-B'!O822,'Speed Bin A-B'!O926,'Speed Bin A-B'!O1030,'Speed Bin A-B'!O1134,'Speed Bin A-B'!O1238,'Speed Bin A-B'!O1550,'Speed Bin A-B'!O1654,'Speed Bin A-B'!O1758,'Speed Bin A-B'!O1862,'Speed Bin A-B'!O1966)</f>
        <v>0</v>
      </c>
      <c r="P87" s="268">
        <f>SUM('Speed Bin A-B'!P94,'Speed Bin A-B'!P198,'Speed Bin A-B'!P302,'Speed Bin A-B'!P406,'Speed Bin A-B'!P510,'Speed Bin A-B'!P822,'Speed Bin A-B'!P926,'Speed Bin A-B'!P1030,'Speed Bin A-B'!P1134,'Speed Bin A-B'!P1238,'Speed Bin A-B'!P1550,'Speed Bin A-B'!P1654,'Speed Bin A-B'!P1758,'Speed Bin A-B'!P1862,'Speed Bin A-B'!P1966)</f>
        <v>0</v>
      </c>
      <c r="Q87" s="268">
        <f>SUM('Speed Bin A-B'!Q94,'Speed Bin A-B'!Q198,'Speed Bin A-B'!Q302,'Speed Bin A-B'!Q406,'Speed Bin A-B'!Q510,'Speed Bin A-B'!Q822,'Speed Bin A-B'!Q926,'Speed Bin A-B'!Q1030,'Speed Bin A-B'!Q1134,'Speed Bin A-B'!Q1238,'Speed Bin A-B'!Q1550,'Speed Bin A-B'!Q1654,'Speed Bin A-B'!Q1758,'Speed Bin A-B'!Q1862,'Speed Bin A-B'!Q1966)</f>
        <v>0</v>
      </c>
      <c r="R87" s="268">
        <f>SUM('Speed Bin A-B'!R94,'Speed Bin A-B'!R198,'Speed Bin A-B'!R302,'Speed Bin A-B'!R406,'Speed Bin A-B'!R510,'Speed Bin A-B'!R822,'Speed Bin A-B'!R926,'Speed Bin A-B'!R1030,'Speed Bin A-B'!R1134,'Speed Bin A-B'!R1238,'Speed Bin A-B'!R1550,'Speed Bin A-B'!R1654,'Speed Bin A-B'!R1758,'Speed Bin A-B'!R1862,'Speed Bin A-B'!R1966)</f>
        <v>0</v>
      </c>
      <c r="S87" s="268">
        <f>SUM('Speed Bin A-B'!S94,'Speed Bin A-B'!S198,'Speed Bin A-B'!S302,'Speed Bin A-B'!S406,'Speed Bin A-B'!S510,'Speed Bin A-B'!S822,'Speed Bin A-B'!S926,'Speed Bin A-B'!S1030,'Speed Bin A-B'!S1134,'Speed Bin A-B'!S1238,'Speed Bin A-B'!S1550,'Speed Bin A-B'!S1654,'Speed Bin A-B'!S1758,'Speed Bin A-B'!S1862,'Speed Bin A-B'!S1966)</f>
        <v>0</v>
      </c>
      <c r="T87" s="268">
        <f>SUM('Speed Bin A-B'!T94,'Speed Bin A-B'!T198,'Speed Bin A-B'!T302,'Speed Bin A-B'!T406,'Speed Bin A-B'!T510,'Speed Bin A-B'!T822,'Speed Bin A-B'!T926,'Speed Bin A-B'!T1030,'Speed Bin A-B'!T1134,'Speed Bin A-B'!T1238,'Speed Bin A-B'!T1550,'Speed Bin A-B'!T1654,'Speed Bin A-B'!T1758,'Speed Bin A-B'!T1862,'Speed Bin A-B'!T1966)</f>
        <v>0</v>
      </c>
      <c r="U87" s="268">
        <f>SUM('Speed Bin A-B'!U94,'Speed Bin A-B'!U198,'Speed Bin A-B'!U302,'Speed Bin A-B'!U406,'Speed Bin A-B'!U510,'Speed Bin A-B'!U822,'Speed Bin A-B'!U926,'Speed Bin A-B'!U1030,'Speed Bin A-B'!U1134,'Speed Bin A-B'!U1238,'Speed Bin A-B'!U1550,'Speed Bin A-B'!U1654,'Speed Bin A-B'!U1758,'Speed Bin A-B'!U1862,'Speed Bin A-B'!U1966)</f>
        <v>0</v>
      </c>
      <c r="V87" s="269">
        <f>IFERROR(AVERAGE('Speed Bin A-B'!V94,'Speed Bin A-B'!V198,'Speed Bin A-B'!V302,'Speed Bin A-B'!V406,'Speed Bin A-B'!V510,'Speed Bin A-B'!V822,'Speed Bin A-B'!V926,'Speed Bin A-B'!V1030,'Speed Bin A-B'!V1134,'Speed Bin A-B'!V1238,'Speed Bin A-B'!V1550,'Speed Bin A-B'!V1654,'Speed Bin A-B'!V1758,'Speed Bin A-B'!V1862,'Speed Bin A-B'!V1966),"-")</f>
        <v>28.6</v>
      </c>
      <c r="W87" s="269" t="str">
        <f>IFERROR(AVERAGE('Speed Bin A-B'!W94,'Speed Bin A-B'!W198,'Speed Bin A-B'!W302,'Speed Bin A-B'!W406,'Speed Bin A-B'!W510,'Speed Bin A-B'!W822,'Speed Bin A-B'!W926,'Speed Bin A-B'!W1030,'Speed Bin A-B'!W1134,'Speed Bin A-B'!W1238,'Speed Bin A-B'!W1550,'Speed Bin A-B'!W1654,'Speed Bin A-B'!W1758,'Speed Bin A-B'!W1862,'Speed Bin A-B'!W1966),"-")</f>
        <v>-</v>
      </c>
      <c r="X87" s="262"/>
      <c r="Y87" s="262"/>
    </row>
    <row r="88" spans="1:25" x14ac:dyDescent="0.25">
      <c r="A88" s="267">
        <v>0.875</v>
      </c>
      <c r="B88" s="268">
        <f>SUM('Speed Bin A-B'!B95,'Speed Bin A-B'!B199,'Speed Bin A-B'!B303,'Speed Bin A-B'!B407,'Speed Bin A-B'!B511,'Speed Bin A-B'!B823,'Speed Bin A-B'!B927,'Speed Bin A-B'!B1031,'Speed Bin A-B'!B1135,'Speed Bin A-B'!B1239,'Speed Bin A-B'!B1551,'Speed Bin A-B'!B1655,'Speed Bin A-B'!B1759,'Speed Bin A-B'!B1863,'Speed Bin A-B'!B1967)</f>
        <v>12</v>
      </c>
      <c r="C88" s="268">
        <f>SUM('Speed Bin A-B'!C95,'Speed Bin A-B'!C199,'Speed Bin A-B'!C303,'Speed Bin A-B'!C407,'Speed Bin A-B'!C511,'Speed Bin A-B'!C823,'Speed Bin A-B'!C927,'Speed Bin A-B'!C1031,'Speed Bin A-B'!C1135,'Speed Bin A-B'!C1239,'Speed Bin A-B'!C1551,'Speed Bin A-B'!C1655,'Speed Bin A-B'!C1759,'Speed Bin A-B'!C1863,'Speed Bin A-B'!C1967)</f>
        <v>0</v>
      </c>
      <c r="D88" s="268">
        <f>SUM('Speed Bin A-B'!D95,'Speed Bin A-B'!D199,'Speed Bin A-B'!D303,'Speed Bin A-B'!D407,'Speed Bin A-B'!D511,'Speed Bin A-B'!D823,'Speed Bin A-B'!D927,'Speed Bin A-B'!D1031,'Speed Bin A-B'!D1135,'Speed Bin A-B'!D1239,'Speed Bin A-B'!D1551,'Speed Bin A-B'!D1655,'Speed Bin A-B'!D1759,'Speed Bin A-B'!D1863,'Speed Bin A-B'!D1967)</f>
        <v>0</v>
      </c>
      <c r="E88" s="268">
        <f>SUM('Speed Bin A-B'!E95,'Speed Bin A-B'!E199,'Speed Bin A-B'!E303,'Speed Bin A-B'!E407,'Speed Bin A-B'!E511,'Speed Bin A-B'!E823,'Speed Bin A-B'!E927,'Speed Bin A-B'!E1031,'Speed Bin A-B'!E1135,'Speed Bin A-B'!E1239,'Speed Bin A-B'!E1551,'Speed Bin A-B'!E1655,'Speed Bin A-B'!E1759,'Speed Bin A-B'!E1863,'Speed Bin A-B'!E1967)</f>
        <v>0</v>
      </c>
      <c r="F88" s="268">
        <f>SUM('Speed Bin A-B'!F95,'Speed Bin A-B'!F199,'Speed Bin A-B'!F303,'Speed Bin A-B'!F407,'Speed Bin A-B'!F511,'Speed Bin A-B'!F823,'Speed Bin A-B'!F927,'Speed Bin A-B'!F1031,'Speed Bin A-B'!F1135,'Speed Bin A-B'!F1239,'Speed Bin A-B'!F1551,'Speed Bin A-B'!F1655,'Speed Bin A-B'!F1759,'Speed Bin A-B'!F1863,'Speed Bin A-B'!F1967)</f>
        <v>3</v>
      </c>
      <c r="G88" s="268">
        <f>SUM('Speed Bin A-B'!G95,'Speed Bin A-B'!G199,'Speed Bin A-B'!G303,'Speed Bin A-B'!G407,'Speed Bin A-B'!G511,'Speed Bin A-B'!G823,'Speed Bin A-B'!G927,'Speed Bin A-B'!G1031,'Speed Bin A-B'!G1135,'Speed Bin A-B'!G1239,'Speed Bin A-B'!G1551,'Speed Bin A-B'!G1655,'Speed Bin A-B'!G1759,'Speed Bin A-B'!G1863,'Speed Bin A-B'!G1967)</f>
        <v>3</v>
      </c>
      <c r="H88" s="268">
        <f>SUM('Speed Bin A-B'!H95,'Speed Bin A-B'!H199,'Speed Bin A-B'!H303,'Speed Bin A-B'!H407,'Speed Bin A-B'!H511,'Speed Bin A-B'!H823,'Speed Bin A-B'!H927,'Speed Bin A-B'!H1031,'Speed Bin A-B'!H1135,'Speed Bin A-B'!H1239,'Speed Bin A-B'!H1551,'Speed Bin A-B'!H1655,'Speed Bin A-B'!H1759,'Speed Bin A-B'!H1863,'Speed Bin A-B'!H1967)</f>
        <v>3</v>
      </c>
      <c r="I88" s="268">
        <f>SUM('Speed Bin A-B'!I95,'Speed Bin A-B'!I199,'Speed Bin A-B'!I303,'Speed Bin A-B'!I407,'Speed Bin A-B'!I511,'Speed Bin A-B'!I823,'Speed Bin A-B'!I927,'Speed Bin A-B'!I1031,'Speed Bin A-B'!I1135,'Speed Bin A-B'!I1239,'Speed Bin A-B'!I1551,'Speed Bin A-B'!I1655,'Speed Bin A-B'!I1759,'Speed Bin A-B'!I1863,'Speed Bin A-B'!I1967)</f>
        <v>2</v>
      </c>
      <c r="J88" s="268">
        <f>SUM('Speed Bin A-B'!J95,'Speed Bin A-B'!J199,'Speed Bin A-B'!J303,'Speed Bin A-B'!J407,'Speed Bin A-B'!J511,'Speed Bin A-B'!J823,'Speed Bin A-B'!J927,'Speed Bin A-B'!J1031,'Speed Bin A-B'!J1135,'Speed Bin A-B'!J1239,'Speed Bin A-B'!J1551,'Speed Bin A-B'!J1655,'Speed Bin A-B'!J1759,'Speed Bin A-B'!J1863,'Speed Bin A-B'!J1967)</f>
        <v>1</v>
      </c>
      <c r="K88" s="268">
        <f>SUM('Speed Bin A-B'!K95,'Speed Bin A-B'!K199,'Speed Bin A-B'!K303,'Speed Bin A-B'!K407,'Speed Bin A-B'!K511,'Speed Bin A-B'!K823,'Speed Bin A-B'!K927,'Speed Bin A-B'!K1031,'Speed Bin A-B'!K1135,'Speed Bin A-B'!K1239,'Speed Bin A-B'!K1551,'Speed Bin A-B'!K1655,'Speed Bin A-B'!K1759,'Speed Bin A-B'!K1863,'Speed Bin A-B'!K1967)</f>
        <v>0</v>
      </c>
      <c r="L88" s="268">
        <f>SUM('Speed Bin A-B'!L95,'Speed Bin A-B'!L199,'Speed Bin A-B'!L303,'Speed Bin A-B'!L407,'Speed Bin A-B'!L511,'Speed Bin A-B'!L823,'Speed Bin A-B'!L927,'Speed Bin A-B'!L1031,'Speed Bin A-B'!L1135,'Speed Bin A-B'!L1239,'Speed Bin A-B'!L1551,'Speed Bin A-B'!L1655,'Speed Bin A-B'!L1759,'Speed Bin A-B'!L1863,'Speed Bin A-B'!L1967)</f>
        <v>0</v>
      </c>
      <c r="M88" s="268">
        <f>SUM('Speed Bin A-B'!M95,'Speed Bin A-B'!M199,'Speed Bin A-B'!M303,'Speed Bin A-B'!M407,'Speed Bin A-B'!M511,'Speed Bin A-B'!M823,'Speed Bin A-B'!M927,'Speed Bin A-B'!M1031,'Speed Bin A-B'!M1135,'Speed Bin A-B'!M1239,'Speed Bin A-B'!M1551,'Speed Bin A-B'!M1655,'Speed Bin A-B'!M1759,'Speed Bin A-B'!M1863,'Speed Bin A-B'!M1967)</f>
        <v>0</v>
      </c>
      <c r="N88" s="268">
        <f>SUM('Speed Bin A-B'!N95,'Speed Bin A-B'!N199,'Speed Bin A-B'!N303,'Speed Bin A-B'!N407,'Speed Bin A-B'!N511,'Speed Bin A-B'!N823,'Speed Bin A-B'!N927,'Speed Bin A-B'!N1031,'Speed Bin A-B'!N1135,'Speed Bin A-B'!N1239,'Speed Bin A-B'!N1551,'Speed Bin A-B'!N1655,'Speed Bin A-B'!N1759,'Speed Bin A-B'!N1863,'Speed Bin A-B'!N1967)</f>
        <v>0</v>
      </c>
      <c r="O88" s="268">
        <f>SUM('Speed Bin A-B'!O95,'Speed Bin A-B'!O199,'Speed Bin A-B'!O303,'Speed Bin A-B'!O407,'Speed Bin A-B'!O511,'Speed Bin A-B'!O823,'Speed Bin A-B'!O927,'Speed Bin A-B'!O1031,'Speed Bin A-B'!O1135,'Speed Bin A-B'!O1239,'Speed Bin A-B'!O1551,'Speed Bin A-B'!O1655,'Speed Bin A-B'!O1759,'Speed Bin A-B'!O1863,'Speed Bin A-B'!O1967)</f>
        <v>0</v>
      </c>
      <c r="P88" s="268">
        <f>SUM('Speed Bin A-B'!P95,'Speed Bin A-B'!P199,'Speed Bin A-B'!P303,'Speed Bin A-B'!P407,'Speed Bin A-B'!P511,'Speed Bin A-B'!P823,'Speed Bin A-B'!P927,'Speed Bin A-B'!P1031,'Speed Bin A-B'!P1135,'Speed Bin A-B'!P1239,'Speed Bin A-B'!P1551,'Speed Bin A-B'!P1655,'Speed Bin A-B'!P1759,'Speed Bin A-B'!P1863,'Speed Bin A-B'!P1967)</f>
        <v>0</v>
      </c>
      <c r="Q88" s="268">
        <f>SUM('Speed Bin A-B'!Q95,'Speed Bin A-B'!Q199,'Speed Bin A-B'!Q303,'Speed Bin A-B'!Q407,'Speed Bin A-B'!Q511,'Speed Bin A-B'!Q823,'Speed Bin A-B'!Q927,'Speed Bin A-B'!Q1031,'Speed Bin A-B'!Q1135,'Speed Bin A-B'!Q1239,'Speed Bin A-B'!Q1551,'Speed Bin A-B'!Q1655,'Speed Bin A-B'!Q1759,'Speed Bin A-B'!Q1863,'Speed Bin A-B'!Q1967)</f>
        <v>0</v>
      </c>
      <c r="R88" s="268">
        <f>SUM('Speed Bin A-B'!R95,'Speed Bin A-B'!R199,'Speed Bin A-B'!R303,'Speed Bin A-B'!R407,'Speed Bin A-B'!R511,'Speed Bin A-B'!R823,'Speed Bin A-B'!R927,'Speed Bin A-B'!R1031,'Speed Bin A-B'!R1135,'Speed Bin A-B'!R1239,'Speed Bin A-B'!R1551,'Speed Bin A-B'!R1655,'Speed Bin A-B'!R1759,'Speed Bin A-B'!R1863,'Speed Bin A-B'!R1967)</f>
        <v>0</v>
      </c>
      <c r="S88" s="268">
        <f>SUM('Speed Bin A-B'!S95,'Speed Bin A-B'!S199,'Speed Bin A-B'!S303,'Speed Bin A-B'!S407,'Speed Bin A-B'!S511,'Speed Bin A-B'!S823,'Speed Bin A-B'!S927,'Speed Bin A-B'!S1031,'Speed Bin A-B'!S1135,'Speed Bin A-B'!S1239,'Speed Bin A-B'!S1551,'Speed Bin A-B'!S1655,'Speed Bin A-B'!S1759,'Speed Bin A-B'!S1863,'Speed Bin A-B'!S1967)</f>
        <v>0</v>
      </c>
      <c r="T88" s="268">
        <f>SUM('Speed Bin A-B'!T95,'Speed Bin A-B'!T199,'Speed Bin A-B'!T303,'Speed Bin A-B'!T407,'Speed Bin A-B'!T511,'Speed Bin A-B'!T823,'Speed Bin A-B'!T927,'Speed Bin A-B'!T1031,'Speed Bin A-B'!T1135,'Speed Bin A-B'!T1239,'Speed Bin A-B'!T1551,'Speed Bin A-B'!T1655,'Speed Bin A-B'!T1759,'Speed Bin A-B'!T1863,'Speed Bin A-B'!T1967)</f>
        <v>0</v>
      </c>
      <c r="U88" s="268">
        <f>SUM('Speed Bin A-B'!U95,'Speed Bin A-B'!U199,'Speed Bin A-B'!U303,'Speed Bin A-B'!U407,'Speed Bin A-B'!U511,'Speed Bin A-B'!U823,'Speed Bin A-B'!U927,'Speed Bin A-B'!U1031,'Speed Bin A-B'!U1135,'Speed Bin A-B'!U1239,'Speed Bin A-B'!U1551,'Speed Bin A-B'!U1655,'Speed Bin A-B'!U1759,'Speed Bin A-B'!U1863,'Speed Bin A-B'!U1967)</f>
        <v>0</v>
      </c>
      <c r="V88" s="269">
        <f>IFERROR(AVERAGE('Speed Bin A-B'!V95,'Speed Bin A-B'!V199,'Speed Bin A-B'!V303,'Speed Bin A-B'!V407,'Speed Bin A-B'!V511,'Speed Bin A-B'!V823,'Speed Bin A-B'!V927,'Speed Bin A-B'!V1031,'Speed Bin A-B'!V1135,'Speed Bin A-B'!V1239,'Speed Bin A-B'!V1551,'Speed Bin A-B'!V1655,'Speed Bin A-B'!V1759,'Speed Bin A-B'!V1863,'Speed Bin A-B'!V1967),"-")</f>
        <v>30.924999999999997</v>
      </c>
      <c r="W88" s="269" t="str">
        <f>IFERROR(AVERAGE('Speed Bin A-B'!W95,'Speed Bin A-B'!W199,'Speed Bin A-B'!W303,'Speed Bin A-B'!W407,'Speed Bin A-B'!W511,'Speed Bin A-B'!W823,'Speed Bin A-B'!W927,'Speed Bin A-B'!W1031,'Speed Bin A-B'!W1135,'Speed Bin A-B'!W1239,'Speed Bin A-B'!W1551,'Speed Bin A-B'!W1655,'Speed Bin A-B'!W1759,'Speed Bin A-B'!W1863,'Speed Bin A-B'!W1967),"-")</f>
        <v>-</v>
      </c>
      <c r="X88" s="262"/>
      <c r="Y88" s="262"/>
    </row>
    <row r="89" spans="1:25" x14ac:dyDescent="0.25">
      <c r="A89" s="267">
        <v>0.88541666666666696</v>
      </c>
      <c r="B89" s="268">
        <f>SUM('Speed Bin A-B'!B96,'Speed Bin A-B'!B200,'Speed Bin A-B'!B304,'Speed Bin A-B'!B408,'Speed Bin A-B'!B512,'Speed Bin A-B'!B824,'Speed Bin A-B'!B928,'Speed Bin A-B'!B1032,'Speed Bin A-B'!B1136,'Speed Bin A-B'!B1240,'Speed Bin A-B'!B1552,'Speed Bin A-B'!B1656,'Speed Bin A-B'!B1760,'Speed Bin A-B'!B1864,'Speed Bin A-B'!B1968)</f>
        <v>11</v>
      </c>
      <c r="C89" s="268">
        <f>SUM('Speed Bin A-B'!C96,'Speed Bin A-B'!C200,'Speed Bin A-B'!C304,'Speed Bin A-B'!C408,'Speed Bin A-B'!C512,'Speed Bin A-B'!C824,'Speed Bin A-B'!C928,'Speed Bin A-B'!C1032,'Speed Bin A-B'!C1136,'Speed Bin A-B'!C1240,'Speed Bin A-B'!C1552,'Speed Bin A-B'!C1656,'Speed Bin A-B'!C1760,'Speed Bin A-B'!C1864,'Speed Bin A-B'!C1968)</f>
        <v>0</v>
      </c>
      <c r="D89" s="268">
        <f>SUM('Speed Bin A-B'!D96,'Speed Bin A-B'!D200,'Speed Bin A-B'!D304,'Speed Bin A-B'!D408,'Speed Bin A-B'!D512,'Speed Bin A-B'!D824,'Speed Bin A-B'!D928,'Speed Bin A-B'!D1032,'Speed Bin A-B'!D1136,'Speed Bin A-B'!D1240,'Speed Bin A-B'!D1552,'Speed Bin A-B'!D1656,'Speed Bin A-B'!D1760,'Speed Bin A-B'!D1864,'Speed Bin A-B'!D1968)</f>
        <v>0</v>
      </c>
      <c r="E89" s="268">
        <f>SUM('Speed Bin A-B'!E96,'Speed Bin A-B'!E200,'Speed Bin A-B'!E304,'Speed Bin A-B'!E408,'Speed Bin A-B'!E512,'Speed Bin A-B'!E824,'Speed Bin A-B'!E928,'Speed Bin A-B'!E1032,'Speed Bin A-B'!E1136,'Speed Bin A-B'!E1240,'Speed Bin A-B'!E1552,'Speed Bin A-B'!E1656,'Speed Bin A-B'!E1760,'Speed Bin A-B'!E1864,'Speed Bin A-B'!E1968)</f>
        <v>1</v>
      </c>
      <c r="F89" s="268">
        <f>SUM('Speed Bin A-B'!F96,'Speed Bin A-B'!F200,'Speed Bin A-B'!F304,'Speed Bin A-B'!F408,'Speed Bin A-B'!F512,'Speed Bin A-B'!F824,'Speed Bin A-B'!F928,'Speed Bin A-B'!F1032,'Speed Bin A-B'!F1136,'Speed Bin A-B'!F1240,'Speed Bin A-B'!F1552,'Speed Bin A-B'!F1656,'Speed Bin A-B'!F1760,'Speed Bin A-B'!F1864,'Speed Bin A-B'!F1968)</f>
        <v>2</v>
      </c>
      <c r="G89" s="268">
        <f>SUM('Speed Bin A-B'!G96,'Speed Bin A-B'!G200,'Speed Bin A-B'!G304,'Speed Bin A-B'!G408,'Speed Bin A-B'!G512,'Speed Bin A-B'!G824,'Speed Bin A-B'!G928,'Speed Bin A-B'!G1032,'Speed Bin A-B'!G1136,'Speed Bin A-B'!G1240,'Speed Bin A-B'!G1552,'Speed Bin A-B'!G1656,'Speed Bin A-B'!G1760,'Speed Bin A-B'!G1864,'Speed Bin A-B'!G1968)</f>
        <v>5</v>
      </c>
      <c r="H89" s="268">
        <f>SUM('Speed Bin A-B'!H96,'Speed Bin A-B'!H200,'Speed Bin A-B'!H304,'Speed Bin A-B'!H408,'Speed Bin A-B'!H512,'Speed Bin A-B'!H824,'Speed Bin A-B'!H928,'Speed Bin A-B'!H1032,'Speed Bin A-B'!H1136,'Speed Bin A-B'!H1240,'Speed Bin A-B'!H1552,'Speed Bin A-B'!H1656,'Speed Bin A-B'!H1760,'Speed Bin A-B'!H1864,'Speed Bin A-B'!H1968)</f>
        <v>2</v>
      </c>
      <c r="I89" s="268">
        <f>SUM('Speed Bin A-B'!I96,'Speed Bin A-B'!I200,'Speed Bin A-B'!I304,'Speed Bin A-B'!I408,'Speed Bin A-B'!I512,'Speed Bin A-B'!I824,'Speed Bin A-B'!I928,'Speed Bin A-B'!I1032,'Speed Bin A-B'!I1136,'Speed Bin A-B'!I1240,'Speed Bin A-B'!I1552,'Speed Bin A-B'!I1656,'Speed Bin A-B'!I1760,'Speed Bin A-B'!I1864,'Speed Bin A-B'!I1968)</f>
        <v>1</v>
      </c>
      <c r="J89" s="268">
        <f>SUM('Speed Bin A-B'!J96,'Speed Bin A-B'!J200,'Speed Bin A-B'!J304,'Speed Bin A-B'!J408,'Speed Bin A-B'!J512,'Speed Bin A-B'!J824,'Speed Bin A-B'!J928,'Speed Bin A-B'!J1032,'Speed Bin A-B'!J1136,'Speed Bin A-B'!J1240,'Speed Bin A-B'!J1552,'Speed Bin A-B'!J1656,'Speed Bin A-B'!J1760,'Speed Bin A-B'!J1864,'Speed Bin A-B'!J1968)</f>
        <v>0</v>
      </c>
      <c r="K89" s="268">
        <f>SUM('Speed Bin A-B'!K96,'Speed Bin A-B'!K200,'Speed Bin A-B'!K304,'Speed Bin A-B'!K408,'Speed Bin A-B'!K512,'Speed Bin A-B'!K824,'Speed Bin A-B'!K928,'Speed Bin A-B'!K1032,'Speed Bin A-B'!K1136,'Speed Bin A-B'!K1240,'Speed Bin A-B'!K1552,'Speed Bin A-B'!K1656,'Speed Bin A-B'!K1760,'Speed Bin A-B'!K1864,'Speed Bin A-B'!K1968)</f>
        <v>0</v>
      </c>
      <c r="L89" s="268">
        <f>SUM('Speed Bin A-B'!L96,'Speed Bin A-B'!L200,'Speed Bin A-B'!L304,'Speed Bin A-B'!L408,'Speed Bin A-B'!L512,'Speed Bin A-B'!L824,'Speed Bin A-B'!L928,'Speed Bin A-B'!L1032,'Speed Bin A-B'!L1136,'Speed Bin A-B'!L1240,'Speed Bin A-B'!L1552,'Speed Bin A-B'!L1656,'Speed Bin A-B'!L1760,'Speed Bin A-B'!L1864,'Speed Bin A-B'!L1968)</f>
        <v>0</v>
      </c>
      <c r="M89" s="268">
        <f>SUM('Speed Bin A-B'!M96,'Speed Bin A-B'!M200,'Speed Bin A-B'!M304,'Speed Bin A-B'!M408,'Speed Bin A-B'!M512,'Speed Bin A-B'!M824,'Speed Bin A-B'!M928,'Speed Bin A-B'!M1032,'Speed Bin A-B'!M1136,'Speed Bin A-B'!M1240,'Speed Bin A-B'!M1552,'Speed Bin A-B'!M1656,'Speed Bin A-B'!M1760,'Speed Bin A-B'!M1864,'Speed Bin A-B'!M1968)</f>
        <v>0</v>
      </c>
      <c r="N89" s="268">
        <f>SUM('Speed Bin A-B'!N96,'Speed Bin A-B'!N200,'Speed Bin A-B'!N304,'Speed Bin A-B'!N408,'Speed Bin A-B'!N512,'Speed Bin A-B'!N824,'Speed Bin A-B'!N928,'Speed Bin A-B'!N1032,'Speed Bin A-B'!N1136,'Speed Bin A-B'!N1240,'Speed Bin A-B'!N1552,'Speed Bin A-B'!N1656,'Speed Bin A-B'!N1760,'Speed Bin A-B'!N1864,'Speed Bin A-B'!N1968)</f>
        <v>0</v>
      </c>
      <c r="O89" s="268">
        <f>SUM('Speed Bin A-B'!O96,'Speed Bin A-B'!O200,'Speed Bin A-B'!O304,'Speed Bin A-B'!O408,'Speed Bin A-B'!O512,'Speed Bin A-B'!O824,'Speed Bin A-B'!O928,'Speed Bin A-B'!O1032,'Speed Bin A-B'!O1136,'Speed Bin A-B'!O1240,'Speed Bin A-B'!O1552,'Speed Bin A-B'!O1656,'Speed Bin A-B'!O1760,'Speed Bin A-B'!O1864,'Speed Bin A-B'!O1968)</f>
        <v>0</v>
      </c>
      <c r="P89" s="268">
        <f>SUM('Speed Bin A-B'!P96,'Speed Bin A-B'!P200,'Speed Bin A-B'!P304,'Speed Bin A-B'!P408,'Speed Bin A-B'!P512,'Speed Bin A-B'!P824,'Speed Bin A-B'!P928,'Speed Bin A-B'!P1032,'Speed Bin A-B'!P1136,'Speed Bin A-B'!P1240,'Speed Bin A-B'!P1552,'Speed Bin A-B'!P1656,'Speed Bin A-B'!P1760,'Speed Bin A-B'!P1864,'Speed Bin A-B'!P1968)</f>
        <v>0</v>
      </c>
      <c r="Q89" s="268">
        <f>SUM('Speed Bin A-B'!Q96,'Speed Bin A-B'!Q200,'Speed Bin A-B'!Q304,'Speed Bin A-B'!Q408,'Speed Bin A-B'!Q512,'Speed Bin A-B'!Q824,'Speed Bin A-B'!Q928,'Speed Bin A-B'!Q1032,'Speed Bin A-B'!Q1136,'Speed Bin A-B'!Q1240,'Speed Bin A-B'!Q1552,'Speed Bin A-B'!Q1656,'Speed Bin A-B'!Q1760,'Speed Bin A-B'!Q1864,'Speed Bin A-B'!Q1968)</f>
        <v>0</v>
      </c>
      <c r="R89" s="268">
        <f>SUM('Speed Bin A-B'!R96,'Speed Bin A-B'!R200,'Speed Bin A-B'!R304,'Speed Bin A-B'!R408,'Speed Bin A-B'!R512,'Speed Bin A-B'!R824,'Speed Bin A-B'!R928,'Speed Bin A-B'!R1032,'Speed Bin A-B'!R1136,'Speed Bin A-B'!R1240,'Speed Bin A-B'!R1552,'Speed Bin A-B'!R1656,'Speed Bin A-B'!R1760,'Speed Bin A-B'!R1864,'Speed Bin A-B'!R1968)</f>
        <v>0</v>
      </c>
      <c r="S89" s="268">
        <f>SUM('Speed Bin A-B'!S96,'Speed Bin A-B'!S200,'Speed Bin A-B'!S304,'Speed Bin A-B'!S408,'Speed Bin A-B'!S512,'Speed Bin A-B'!S824,'Speed Bin A-B'!S928,'Speed Bin A-B'!S1032,'Speed Bin A-B'!S1136,'Speed Bin A-B'!S1240,'Speed Bin A-B'!S1552,'Speed Bin A-B'!S1656,'Speed Bin A-B'!S1760,'Speed Bin A-B'!S1864,'Speed Bin A-B'!S1968)</f>
        <v>0</v>
      </c>
      <c r="T89" s="268">
        <f>SUM('Speed Bin A-B'!T96,'Speed Bin A-B'!T200,'Speed Bin A-B'!T304,'Speed Bin A-B'!T408,'Speed Bin A-B'!T512,'Speed Bin A-B'!T824,'Speed Bin A-B'!T928,'Speed Bin A-B'!T1032,'Speed Bin A-B'!T1136,'Speed Bin A-B'!T1240,'Speed Bin A-B'!T1552,'Speed Bin A-B'!T1656,'Speed Bin A-B'!T1760,'Speed Bin A-B'!T1864,'Speed Bin A-B'!T1968)</f>
        <v>0</v>
      </c>
      <c r="U89" s="268">
        <f>SUM('Speed Bin A-B'!U96,'Speed Bin A-B'!U200,'Speed Bin A-B'!U304,'Speed Bin A-B'!U408,'Speed Bin A-B'!U512,'Speed Bin A-B'!U824,'Speed Bin A-B'!U928,'Speed Bin A-B'!U1032,'Speed Bin A-B'!U1136,'Speed Bin A-B'!U1240,'Speed Bin A-B'!U1552,'Speed Bin A-B'!U1656,'Speed Bin A-B'!U1760,'Speed Bin A-B'!U1864,'Speed Bin A-B'!U1968)</f>
        <v>0</v>
      </c>
      <c r="V89" s="269">
        <f>IFERROR(AVERAGE('Speed Bin A-B'!V96,'Speed Bin A-B'!V200,'Speed Bin A-B'!V304,'Speed Bin A-B'!V408,'Speed Bin A-B'!V512,'Speed Bin A-B'!V824,'Speed Bin A-B'!V928,'Speed Bin A-B'!V1032,'Speed Bin A-B'!V1136,'Speed Bin A-B'!V1240,'Speed Bin A-B'!V1552,'Speed Bin A-B'!V1656,'Speed Bin A-B'!V1760,'Speed Bin A-B'!V1864,'Speed Bin A-B'!V1968),"-")</f>
        <v>28.24</v>
      </c>
      <c r="W89" s="269" t="str">
        <f>IFERROR(AVERAGE('Speed Bin A-B'!W96,'Speed Bin A-B'!W200,'Speed Bin A-B'!W304,'Speed Bin A-B'!W408,'Speed Bin A-B'!W512,'Speed Bin A-B'!W824,'Speed Bin A-B'!W928,'Speed Bin A-B'!W1032,'Speed Bin A-B'!W1136,'Speed Bin A-B'!W1240,'Speed Bin A-B'!W1552,'Speed Bin A-B'!W1656,'Speed Bin A-B'!W1760,'Speed Bin A-B'!W1864,'Speed Bin A-B'!W1968),"-")</f>
        <v>-</v>
      </c>
      <c r="X89" s="262"/>
      <c r="Y89" s="262"/>
    </row>
    <row r="90" spans="1:25" x14ac:dyDescent="0.25">
      <c r="A90" s="267">
        <v>0.89583333333333304</v>
      </c>
      <c r="B90" s="268">
        <f>SUM('Speed Bin A-B'!B97,'Speed Bin A-B'!B201,'Speed Bin A-B'!B305,'Speed Bin A-B'!B409,'Speed Bin A-B'!B513,'Speed Bin A-B'!B825,'Speed Bin A-B'!B929,'Speed Bin A-B'!B1033,'Speed Bin A-B'!B1137,'Speed Bin A-B'!B1241,'Speed Bin A-B'!B1553,'Speed Bin A-B'!B1657,'Speed Bin A-B'!B1761,'Speed Bin A-B'!B1865,'Speed Bin A-B'!B1969)</f>
        <v>14</v>
      </c>
      <c r="C90" s="268">
        <f>SUM('Speed Bin A-B'!C97,'Speed Bin A-B'!C201,'Speed Bin A-B'!C305,'Speed Bin A-B'!C409,'Speed Bin A-B'!C513,'Speed Bin A-B'!C825,'Speed Bin A-B'!C929,'Speed Bin A-B'!C1033,'Speed Bin A-B'!C1137,'Speed Bin A-B'!C1241,'Speed Bin A-B'!C1553,'Speed Bin A-B'!C1657,'Speed Bin A-B'!C1761,'Speed Bin A-B'!C1865,'Speed Bin A-B'!C1969)</f>
        <v>0</v>
      </c>
      <c r="D90" s="268">
        <f>SUM('Speed Bin A-B'!D97,'Speed Bin A-B'!D201,'Speed Bin A-B'!D305,'Speed Bin A-B'!D409,'Speed Bin A-B'!D513,'Speed Bin A-B'!D825,'Speed Bin A-B'!D929,'Speed Bin A-B'!D1033,'Speed Bin A-B'!D1137,'Speed Bin A-B'!D1241,'Speed Bin A-B'!D1553,'Speed Bin A-B'!D1657,'Speed Bin A-B'!D1761,'Speed Bin A-B'!D1865,'Speed Bin A-B'!D1969)</f>
        <v>0</v>
      </c>
      <c r="E90" s="268">
        <f>SUM('Speed Bin A-B'!E97,'Speed Bin A-B'!E201,'Speed Bin A-B'!E305,'Speed Bin A-B'!E409,'Speed Bin A-B'!E513,'Speed Bin A-B'!E825,'Speed Bin A-B'!E929,'Speed Bin A-B'!E1033,'Speed Bin A-B'!E1137,'Speed Bin A-B'!E1241,'Speed Bin A-B'!E1553,'Speed Bin A-B'!E1657,'Speed Bin A-B'!E1761,'Speed Bin A-B'!E1865,'Speed Bin A-B'!E1969)</f>
        <v>1</v>
      </c>
      <c r="F90" s="268">
        <f>SUM('Speed Bin A-B'!F97,'Speed Bin A-B'!F201,'Speed Bin A-B'!F305,'Speed Bin A-B'!F409,'Speed Bin A-B'!F513,'Speed Bin A-B'!F825,'Speed Bin A-B'!F929,'Speed Bin A-B'!F1033,'Speed Bin A-B'!F1137,'Speed Bin A-B'!F1241,'Speed Bin A-B'!F1553,'Speed Bin A-B'!F1657,'Speed Bin A-B'!F1761,'Speed Bin A-B'!F1865,'Speed Bin A-B'!F1969)</f>
        <v>5</v>
      </c>
      <c r="G90" s="268">
        <f>SUM('Speed Bin A-B'!G97,'Speed Bin A-B'!G201,'Speed Bin A-B'!G305,'Speed Bin A-B'!G409,'Speed Bin A-B'!G513,'Speed Bin A-B'!G825,'Speed Bin A-B'!G929,'Speed Bin A-B'!G1033,'Speed Bin A-B'!G1137,'Speed Bin A-B'!G1241,'Speed Bin A-B'!G1553,'Speed Bin A-B'!G1657,'Speed Bin A-B'!G1761,'Speed Bin A-B'!G1865,'Speed Bin A-B'!G1969)</f>
        <v>4</v>
      </c>
      <c r="H90" s="268">
        <f>SUM('Speed Bin A-B'!H97,'Speed Bin A-B'!H201,'Speed Bin A-B'!H305,'Speed Bin A-B'!H409,'Speed Bin A-B'!H513,'Speed Bin A-B'!H825,'Speed Bin A-B'!H929,'Speed Bin A-B'!H1033,'Speed Bin A-B'!H1137,'Speed Bin A-B'!H1241,'Speed Bin A-B'!H1553,'Speed Bin A-B'!H1657,'Speed Bin A-B'!H1761,'Speed Bin A-B'!H1865,'Speed Bin A-B'!H1969)</f>
        <v>2</v>
      </c>
      <c r="I90" s="268">
        <f>SUM('Speed Bin A-B'!I97,'Speed Bin A-B'!I201,'Speed Bin A-B'!I305,'Speed Bin A-B'!I409,'Speed Bin A-B'!I513,'Speed Bin A-B'!I825,'Speed Bin A-B'!I929,'Speed Bin A-B'!I1033,'Speed Bin A-B'!I1137,'Speed Bin A-B'!I1241,'Speed Bin A-B'!I1553,'Speed Bin A-B'!I1657,'Speed Bin A-B'!I1761,'Speed Bin A-B'!I1865,'Speed Bin A-B'!I1969)</f>
        <v>1</v>
      </c>
      <c r="J90" s="268">
        <f>SUM('Speed Bin A-B'!J97,'Speed Bin A-B'!J201,'Speed Bin A-B'!J305,'Speed Bin A-B'!J409,'Speed Bin A-B'!J513,'Speed Bin A-B'!J825,'Speed Bin A-B'!J929,'Speed Bin A-B'!J1033,'Speed Bin A-B'!J1137,'Speed Bin A-B'!J1241,'Speed Bin A-B'!J1553,'Speed Bin A-B'!J1657,'Speed Bin A-B'!J1761,'Speed Bin A-B'!J1865,'Speed Bin A-B'!J1969)</f>
        <v>1</v>
      </c>
      <c r="K90" s="268">
        <f>SUM('Speed Bin A-B'!K97,'Speed Bin A-B'!K201,'Speed Bin A-B'!K305,'Speed Bin A-B'!K409,'Speed Bin A-B'!K513,'Speed Bin A-B'!K825,'Speed Bin A-B'!K929,'Speed Bin A-B'!K1033,'Speed Bin A-B'!K1137,'Speed Bin A-B'!K1241,'Speed Bin A-B'!K1553,'Speed Bin A-B'!K1657,'Speed Bin A-B'!K1761,'Speed Bin A-B'!K1865,'Speed Bin A-B'!K1969)</f>
        <v>0</v>
      </c>
      <c r="L90" s="268">
        <f>SUM('Speed Bin A-B'!L97,'Speed Bin A-B'!L201,'Speed Bin A-B'!L305,'Speed Bin A-B'!L409,'Speed Bin A-B'!L513,'Speed Bin A-B'!L825,'Speed Bin A-B'!L929,'Speed Bin A-B'!L1033,'Speed Bin A-B'!L1137,'Speed Bin A-B'!L1241,'Speed Bin A-B'!L1553,'Speed Bin A-B'!L1657,'Speed Bin A-B'!L1761,'Speed Bin A-B'!L1865,'Speed Bin A-B'!L1969)</f>
        <v>0</v>
      </c>
      <c r="M90" s="268">
        <f>SUM('Speed Bin A-B'!M97,'Speed Bin A-B'!M201,'Speed Bin A-B'!M305,'Speed Bin A-B'!M409,'Speed Bin A-B'!M513,'Speed Bin A-B'!M825,'Speed Bin A-B'!M929,'Speed Bin A-B'!M1033,'Speed Bin A-B'!M1137,'Speed Bin A-B'!M1241,'Speed Bin A-B'!M1553,'Speed Bin A-B'!M1657,'Speed Bin A-B'!M1761,'Speed Bin A-B'!M1865,'Speed Bin A-B'!M1969)</f>
        <v>0</v>
      </c>
      <c r="N90" s="268">
        <f>SUM('Speed Bin A-B'!N97,'Speed Bin A-B'!N201,'Speed Bin A-B'!N305,'Speed Bin A-B'!N409,'Speed Bin A-B'!N513,'Speed Bin A-B'!N825,'Speed Bin A-B'!N929,'Speed Bin A-B'!N1033,'Speed Bin A-B'!N1137,'Speed Bin A-B'!N1241,'Speed Bin A-B'!N1553,'Speed Bin A-B'!N1657,'Speed Bin A-B'!N1761,'Speed Bin A-B'!N1865,'Speed Bin A-B'!N1969)</f>
        <v>0</v>
      </c>
      <c r="O90" s="268">
        <f>SUM('Speed Bin A-B'!O97,'Speed Bin A-B'!O201,'Speed Bin A-B'!O305,'Speed Bin A-B'!O409,'Speed Bin A-B'!O513,'Speed Bin A-B'!O825,'Speed Bin A-B'!O929,'Speed Bin A-B'!O1033,'Speed Bin A-B'!O1137,'Speed Bin A-B'!O1241,'Speed Bin A-B'!O1553,'Speed Bin A-B'!O1657,'Speed Bin A-B'!O1761,'Speed Bin A-B'!O1865,'Speed Bin A-B'!O1969)</f>
        <v>0</v>
      </c>
      <c r="P90" s="268">
        <f>SUM('Speed Bin A-B'!P97,'Speed Bin A-B'!P201,'Speed Bin A-B'!P305,'Speed Bin A-B'!P409,'Speed Bin A-B'!P513,'Speed Bin A-B'!P825,'Speed Bin A-B'!P929,'Speed Bin A-B'!P1033,'Speed Bin A-B'!P1137,'Speed Bin A-B'!P1241,'Speed Bin A-B'!P1553,'Speed Bin A-B'!P1657,'Speed Bin A-B'!P1761,'Speed Bin A-B'!P1865,'Speed Bin A-B'!P1969)</f>
        <v>0</v>
      </c>
      <c r="Q90" s="268">
        <f>SUM('Speed Bin A-B'!Q97,'Speed Bin A-B'!Q201,'Speed Bin A-B'!Q305,'Speed Bin A-B'!Q409,'Speed Bin A-B'!Q513,'Speed Bin A-B'!Q825,'Speed Bin A-B'!Q929,'Speed Bin A-B'!Q1033,'Speed Bin A-B'!Q1137,'Speed Bin A-B'!Q1241,'Speed Bin A-B'!Q1553,'Speed Bin A-B'!Q1657,'Speed Bin A-B'!Q1761,'Speed Bin A-B'!Q1865,'Speed Bin A-B'!Q1969)</f>
        <v>0</v>
      </c>
      <c r="R90" s="268">
        <f>SUM('Speed Bin A-B'!R97,'Speed Bin A-B'!R201,'Speed Bin A-B'!R305,'Speed Bin A-B'!R409,'Speed Bin A-B'!R513,'Speed Bin A-B'!R825,'Speed Bin A-B'!R929,'Speed Bin A-B'!R1033,'Speed Bin A-B'!R1137,'Speed Bin A-B'!R1241,'Speed Bin A-B'!R1553,'Speed Bin A-B'!R1657,'Speed Bin A-B'!R1761,'Speed Bin A-B'!R1865,'Speed Bin A-B'!R1969)</f>
        <v>0</v>
      </c>
      <c r="S90" s="268">
        <f>SUM('Speed Bin A-B'!S97,'Speed Bin A-B'!S201,'Speed Bin A-B'!S305,'Speed Bin A-B'!S409,'Speed Bin A-B'!S513,'Speed Bin A-B'!S825,'Speed Bin A-B'!S929,'Speed Bin A-B'!S1033,'Speed Bin A-B'!S1137,'Speed Bin A-B'!S1241,'Speed Bin A-B'!S1553,'Speed Bin A-B'!S1657,'Speed Bin A-B'!S1761,'Speed Bin A-B'!S1865,'Speed Bin A-B'!S1969)</f>
        <v>0</v>
      </c>
      <c r="T90" s="268">
        <f>SUM('Speed Bin A-B'!T97,'Speed Bin A-B'!T201,'Speed Bin A-B'!T305,'Speed Bin A-B'!T409,'Speed Bin A-B'!T513,'Speed Bin A-B'!T825,'Speed Bin A-B'!T929,'Speed Bin A-B'!T1033,'Speed Bin A-B'!T1137,'Speed Bin A-B'!T1241,'Speed Bin A-B'!T1553,'Speed Bin A-B'!T1657,'Speed Bin A-B'!T1761,'Speed Bin A-B'!T1865,'Speed Bin A-B'!T1969)</f>
        <v>0</v>
      </c>
      <c r="U90" s="268">
        <f>SUM('Speed Bin A-B'!U97,'Speed Bin A-B'!U201,'Speed Bin A-B'!U305,'Speed Bin A-B'!U409,'Speed Bin A-B'!U513,'Speed Bin A-B'!U825,'Speed Bin A-B'!U929,'Speed Bin A-B'!U1033,'Speed Bin A-B'!U1137,'Speed Bin A-B'!U1241,'Speed Bin A-B'!U1553,'Speed Bin A-B'!U1657,'Speed Bin A-B'!U1761,'Speed Bin A-B'!U1865,'Speed Bin A-B'!U1969)</f>
        <v>0</v>
      </c>
      <c r="V90" s="269">
        <f>IFERROR(AVERAGE('Speed Bin A-B'!V97,'Speed Bin A-B'!V201,'Speed Bin A-B'!V305,'Speed Bin A-B'!V409,'Speed Bin A-B'!V513,'Speed Bin A-B'!V825,'Speed Bin A-B'!V929,'Speed Bin A-B'!V1033,'Speed Bin A-B'!V1137,'Speed Bin A-B'!V1241,'Speed Bin A-B'!V1553,'Speed Bin A-B'!V1657,'Speed Bin A-B'!V1761,'Speed Bin A-B'!V1865,'Speed Bin A-B'!V1969),"-")</f>
        <v>27.65</v>
      </c>
      <c r="W90" s="269" t="str">
        <f>IFERROR(AVERAGE('Speed Bin A-B'!W97,'Speed Bin A-B'!W201,'Speed Bin A-B'!W305,'Speed Bin A-B'!W409,'Speed Bin A-B'!W513,'Speed Bin A-B'!W825,'Speed Bin A-B'!W929,'Speed Bin A-B'!W1033,'Speed Bin A-B'!W1137,'Speed Bin A-B'!W1241,'Speed Bin A-B'!W1553,'Speed Bin A-B'!W1657,'Speed Bin A-B'!W1761,'Speed Bin A-B'!W1865,'Speed Bin A-B'!W1969),"-")</f>
        <v>-</v>
      </c>
      <c r="X90" s="262"/>
      <c r="Y90" s="262"/>
    </row>
    <row r="91" spans="1:25" x14ac:dyDescent="0.25">
      <c r="A91" s="267">
        <v>0.90625</v>
      </c>
      <c r="B91" s="268">
        <f>SUM('Speed Bin A-B'!B98,'Speed Bin A-B'!B202,'Speed Bin A-B'!B306,'Speed Bin A-B'!B410,'Speed Bin A-B'!B514,'Speed Bin A-B'!B826,'Speed Bin A-B'!B930,'Speed Bin A-B'!B1034,'Speed Bin A-B'!B1138,'Speed Bin A-B'!B1242,'Speed Bin A-B'!B1554,'Speed Bin A-B'!B1658,'Speed Bin A-B'!B1762,'Speed Bin A-B'!B1866,'Speed Bin A-B'!B1970)</f>
        <v>12</v>
      </c>
      <c r="C91" s="268">
        <f>SUM('Speed Bin A-B'!C98,'Speed Bin A-B'!C202,'Speed Bin A-B'!C306,'Speed Bin A-B'!C410,'Speed Bin A-B'!C514,'Speed Bin A-B'!C826,'Speed Bin A-B'!C930,'Speed Bin A-B'!C1034,'Speed Bin A-B'!C1138,'Speed Bin A-B'!C1242,'Speed Bin A-B'!C1554,'Speed Bin A-B'!C1658,'Speed Bin A-B'!C1762,'Speed Bin A-B'!C1866,'Speed Bin A-B'!C1970)</f>
        <v>0</v>
      </c>
      <c r="D91" s="268">
        <f>SUM('Speed Bin A-B'!D98,'Speed Bin A-B'!D202,'Speed Bin A-B'!D306,'Speed Bin A-B'!D410,'Speed Bin A-B'!D514,'Speed Bin A-B'!D826,'Speed Bin A-B'!D930,'Speed Bin A-B'!D1034,'Speed Bin A-B'!D1138,'Speed Bin A-B'!D1242,'Speed Bin A-B'!D1554,'Speed Bin A-B'!D1658,'Speed Bin A-B'!D1762,'Speed Bin A-B'!D1866,'Speed Bin A-B'!D1970)</f>
        <v>0</v>
      </c>
      <c r="E91" s="268">
        <f>SUM('Speed Bin A-B'!E98,'Speed Bin A-B'!E202,'Speed Bin A-B'!E306,'Speed Bin A-B'!E410,'Speed Bin A-B'!E514,'Speed Bin A-B'!E826,'Speed Bin A-B'!E930,'Speed Bin A-B'!E1034,'Speed Bin A-B'!E1138,'Speed Bin A-B'!E1242,'Speed Bin A-B'!E1554,'Speed Bin A-B'!E1658,'Speed Bin A-B'!E1762,'Speed Bin A-B'!E1866,'Speed Bin A-B'!E1970)</f>
        <v>1</v>
      </c>
      <c r="F91" s="268">
        <f>SUM('Speed Bin A-B'!F98,'Speed Bin A-B'!F202,'Speed Bin A-B'!F306,'Speed Bin A-B'!F410,'Speed Bin A-B'!F514,'Speed Bin A-B'!F826,'Speed Bin A-B'!F930,'Speed Bin A-B'!F1034,'Speed Bin A-B'!F1138,'Speed Bin A-B'!F1242,'Speed Bin A-B'!F1554,'Speed Bin A-B'!F1658,'Speed Bin A-B'!F1762,'Speed Bin A-B'!F1866,'Speed Bin A-B'!F1970)</f>
        <v>6</v>
      </c>
      <c r="G91" s="268">
        <f>SUM('Speed Bin A-B'!G98,'Speed Bin A-B'!G202,'Speed Bin A-B'!G306,'Speed Bin A-B'!G410,'Speed Bin A-B'!G514,'Speed Bin A-B'!G826,'Speed Bin A-B'!G930,'Speed Bin A-B'!G1034,'Speed Bin A-B'!G1138,'Speed Bin A-B'!G1242,'Speed Bin A-B'!G1554,'Speed Bin A-B'!G1658,'Speed Bin A-B'!G1762,'Speed Bin A-B'!G1866,'Speed Bin A-B'!G1970)</f>
        <v>3</v>
      </c>
      <c r="H91" s="268">
        <f>SUM('Speed Bin A-B'!H98,'Speed Bin A-B'!H202,'Speed Bin A-B'!H306,'Speed Bin A-B'!H410,'Speed Bin A-B'!H514,'Speed Bin A-B'!H826,'Speed Bin A-B'!H930,'Speed Bin A-B'!H1034,'Speed Bin A-B'!H1138,'Speed Bin A-B'!H1242,'Speed Bin A-B'!H1554,'Speed Bin A-B'!H1658,'Speed Bin A-B'!H1762,'Speed Bin A-B'!H1866,'Speed Bin A-B'!H1970)</f>
        <v>1</v>
      </c>
      <c r="I91" s="268">
        <f>SUM('Speed Bin A-B'!I98,'Speed Bin A-B'!I202,'Speed Bin A-B'!I306,'Speed Bin A-B'!I410,'Speed Bin A-B'!I514,'Speed Bin A-B'!I826,'Speed Bin A-B'!I930,'Speed Bin A-B'!I1034,'Speed Bin A-B'!I1138,'Speed Bin A-B'!I1242,'Speed Bin A-B'!I1554,'Speed Bin A-B'!I1658,'Speed Bin A-B'!I1762,'Speed Bin A-B'!I1866,'Speed Bin A-B'!I1970)</f>
        <v>1</v>
      </c>
      <c r="J91" s="268">
        <f>SUM('Speed Bin A-B'!J98,'Speed Bin A-B'!J202,'Speed Bin A-B'!J306,'Speed Bin A-B'!J410,'Speed Bin A-B'!J514,'Speed Bin A-B'!J826,'Speed Bin A-B'!J930,'Speed Bin A-B'!J1034,'Speed Bin A-B'!J1138,'Speed Bin A-B'!J1242,'Speed Bin A-B'!J1554,'Speed Bin A-B'!J1658,'Speed Bin A-B'!J1762,'Speed Bin A-B'!J1866,'Speed Bin A-B'!J1970)</f>
        <v>0</v>
      </c>
      <c r="K91" s="268">
        <f>SUM('Speed Bin A-B'!K98,'Speed Bin A-B'!K202,'Speed Bin A-B'!K306,'Speed Bin A-B'!K410,'Speed Bin A-B'!K514,'Speed Bin A-B'!K826,'Speed Bin A-B'!K930,'Speed Bin A-B'!K1034,'Speed Bin A-B'!K1138,'Speed Bin A-B'!K1242,'Speed Bin A-B'!K1554,'Speed Bin A-B'!K1658,'Speed Bin A-B'!K1762,'Speed Bin A-B'!K1866,'Speed Bin A-B'!K1970)</f>
        <v>0</v>
      </c>
      <c r="L91" s="268">
        <f>SUM('Speed Bin A-B'!L98,'Speed Bin A-B'!L202,'Speed Bin A-B'!L306,'Speed Bin A-B'!L410,'Speed Bin A-B'!L514,'Speed Bin A-B'!L826,'Speed Bin A-B'!L930,'Speed Bin A-B'!L1034,'Speed Bin A-B'!L1138,'Speed Bin A-B'!L1242,'Speed Bin A-B'!L1554,'Speed Bin A-B'!L1658,'Speed Bin A-B'!L1762,'Speed Bin A-B'!L1866,'Speed Bin A-B'!L1970)</f>
        <v>0</v>
      </c>
      <c r="M91" s="268">
        <f>SUM('Speed Bin A-B'!M98,'Speed Bin A-B'!M202,'Speed Bin A-B'!M306,'Speed Bin A-B'!M410,'Speed Bin A-B'!M514,'Speed Bin A-B'!M826,'Speed Bin A-B'!M930,'Speed Bin A-B'!M1034,'Speed Bin A-B'!M1138,'Speed Bin A-B'!M1242,'Speed Bin A-B'!M1554,'Speed Bin A-B'!M1658,'Speed Bin A-B'!M1762,'Speed Bin A-B'!M1866,'Speed Bin A-B'!M1970)</f>
        <v>0</v>
      </c>
      <c r="N91" s="268">
        <f>SUM('Speed Bin A-B'!N98,'Speed Bin A-B'!N202,'Speed Bin A-B'!N306,'Speed Bin A-B'!N410,'Speed Bin A-B'!N514,'Speed Bin A-B'!N826,'Speed Bin A-B'!N930,'Speed Bin A-B'!N1034,'Speed Bin A-B'!N1138,'Speed Bin A-B'!N1242,'Speed Bin A-B'!N1554,'Speed Bin A-B'!N1658,'Speed Bin A-B'!N1762,'Speed Bin A-B'!N1866,'Speed Bin A-B'!N1970)</f>
        <v>0</v>
      </c>
      <c r="O91" s="268">
        <f>SUM('Speed Bin A-B'!O98,'Speed Bin A-B'!O202,'Speed Bin A-B'!O306,'Speed Bin A-B'!O410,'Speed Bin A-B'!O514,'Speed Bin A-B'!O826,'Speed Bin A-B'!O930,'Speed Bin A-B'!O1034,'Speed Bin A-B'!O1138,'Speed Bin A-B'!O1242,'Speed Bin A-B'!O1554,'Speed Bin A-B'!O1658,'Speed Bin A-B'!O1762,'Speed Bin A-B'!O1866,'Speed Bin A-B'!O1970)</f>
        <v>0</v>
      </c>
      <c r="P91" s="268">
        <f>SUM('Speed Bin A-B'!P98,'Speed Bin A-B'!P202,'Speed Bin A-B'!P306,'Speed Bin A-B'!P410,'Speed Bin A-B'!P514,'Speed Bin A-B'!P826,'Speed Bin A-B'!P930,'Speed Bin A-B'!P1034,'Speed Bin A-B'!P1138,'Speed Bin A-B'!P1242,'Speed Bin A-B'!P1554,'Speed Bin A-B'!P1658,'Speed Bin A-B'!P1762,'Speed Bin A-B'!P1866,'Speed Bin A-B'!P1970)</f>
        <v>0</v>
      </c>
      <c r="Q91" s="268">
        <f>SUM('Speed Bin A-B'!Q98,'Speed Bin A-B'!Q202,'Speed Bin A-B'!Q306,'Speed Bin A-B'!Q410,'Speed Bin A-B'!Q514,'Speed Bin A-B'!Q826,'Speed Bin A-B'!Q930,'Speed Bin A-B'!Q1034,'Speed Bin A-B'!Q1138,'Speed Bin A-B'!Q1242,'Speed Bin A-B'!Q1554,'Speed Bin A-B'!Q1658,'Speed Bin A-B'!Q1762,'Speed Bin A-B'!Q1866,'Speed Bin A-B'!Q1970)</f>
        <v>0</v>
      </c>
      <c r="R91" s="268">
        <f>SUM('Speed Bin A-B'!R98,'Speed Bin A-B'!R202,'Speed Bin A-B'!R306,'Speed Bin A-B'!R410,'Speed Bin A-B'!R514,'Speed Bin A-B'!R826,'Speed Bin A-B'!R930,'Speed Bin A-B'!R1034,'Speed Bin A-B'!R1138,'Speed Bin A-B'!R1242,'Speed Bin A-B'!R1554,'Speed Bin A-B'!R1658,'Speed Bin A-B'!R1762,'Speed Bin A-B'!R1866,'Speed Bin A-B'!R1970)</f>
        <v>0</v>
      </c>
      <c r="S91" s="268">
        <f>SUM('Speed Bin A-B'!S98,'Speed Bin A-B'!S202,'Speed Bin A-B'!S306,'Speed Bin A-B'!S410,'Speed Bin A-B'!S514,'Speed Bin A-B'!S826,'Speed Bin A-B'!S930,'Speed Bin A-B'!S1034,'Speed Bin A-B'!S1138,'Speed Bin A-B'!S1242,'Speed Bin A-B'!S1554,'Speed Bin A-B'!S1658,'Speed Bin A-B'!S1762,'Speed Bin A-B'!S1866,'Speed Bin A-B'!S1970)</f>
        <v>0</v>
      </c>
      <c r="T91" s="268">
        <f>SUM('Speed Bin A-B'!T98,'Speed Bin A-B'!T202,'Speed Bin A-B'!T306,'Speed Bin A-B'!T410,'Speed Bin A-B'!T514,'Speed Bin A-B'!T826,'Speed Bin A-B'!T930,'Speed Bin A-B'!T1034,'Speed Bin A-B'!T1138,'Speed Bin A-B'!T1242,'Speed Bin A-B'!T1554,'Speed Bin A-B'!T1658,'Speed Bin A-B'!T1762,'Speed Bin A-B'!T1866,'Speed Bin A-B'!T1970)</f>
        <v>0</v>
      </c>
      <c r="U91" s="268">
        <f>SUM('Speed Bin A-B'!U98,'Speed Bin A-B'!U202,'Speed Bin A-B'!U306,'Speed Bin A-B'!U410,'Speed Bin A-B'!U514,'Speed Bin A-B'!U826,'Speed Bin A-B'!U930,'Speed Bin A-B'!U1034,'Speed Bin A-B'!U1138,'Speed Bin A-B'!U1242,'Speed Bin A-B'!U1554,'Speed Bin A-B'!U1658,'Speed Bin A-B'!U1762,'Speed Bin A-B'!U1866,'Speed Bin A-B'!U1970)</f>
        <v>0</v>
      </c>
      <c r="V91" s="269">
        <f>IFERROR(AVERAGE('Speed Bin A-B'!V98,'Speed Bin A-B'!V202,'Speed Bin A-B'!V306,'Speed Bin A-B'!V410,'Speed Bin A-B'!V514,'Speed Bin A-B'!V826,'Speed Bin A-B'!V930,'Speed Bin A-B'!V1034,'Speed Bin A-B'!V1138,'Speed Bin A-B'!V1242,'Speed Bin A-B'!V1554,'Speed Bin A-B'!V1658,'Speed Bin A-B'!V1762,'Speed Bin A-B'!V1866,'Speed Bin A-B'!V1970),"-")</f>
        <v>24.5</v>
      </c>
      <c r="W91" s="269" t="str">
        <f>IFERROR(AVERAGE('Speed Bin A-B'!W98,'Speed Bin A-B'!W202,'Speed Bin A-B'!W306,'Speed Bin A-B'!W410,'Speed Bin A-B'!W514,'Speed Bin A-B'!W826,'Speed Bin A-B'!W930,'Speed Bin A-B'!W1034,'Speed Bin A-B'!W1138,'Speed Bin A-B'!W1242,'Speed Bin A-B'!W1554,'Speed Bin A-B'!W1658,'Speed Bin A-B'!W1762,'Speed Bin A-B'!W1866,'Speed Bin A-B'!W1970),"-")</f>
        <v>-</v>
      </c>
      <c r="X91" s="262"/>
      <c r="Y91" s="262"/>
    </row>
    <row r="92" spans="1:25" x14ac:dyDescent="0.25">
      <c r="A92" s="267">
        <v>0.91666666666666696</v>
      </c>
      <c r="B92" s="268">
        <f>SUM('Speed Bin A-B'!B99,'Speed Bin A-B'!B203,'Speed Bin A-B'!B307,'Speed Bin A-B'!B411,'Speed Bin A-B'!B515,'Speed Bin A-B'!B827,'Speed Bin A-B'!B931,'Speed Bin A-B'!B1035,'Speed Bin A-B'!B1139,'Speed Bin A-B'!B1243,'Speed Bin A-B'!B1555,'Speed Bin A-B'!B1659,'Speed Bin A-B'!B1763,'Speed Bin A-B'!B1867,'Speed Bin A-B'!B1971)</f>
        <v>6</v>
      </c>
      <c r="C92" s="268">
        <f>SUM('Speed Bin A-B'!C99,'Speed Bin A-B'!C203,'Speed Bin A-B'!C307,'Speed Bin A-B'!C411,'Speed Bin A-B'!C515,'Speed Bin A-B'!C827,'Speed Bin A-B'!C931,'Speed Bin A-B'!C1035,'Speed Bin A-B'!C1139,'Speed Bin A-B'!C1243,'Speed Bin A-B'!C1555,'Speed Bin A-B'!C1659,'Speed Bin A-B'!C1763,'Speed Bin A-B'!C1867,'Speed Bin A-B'!C1971)</f>
        <v>0</v>
      </c>
      <c r="D92" s="268">
        <f>SUM('Speed Bin A-B'!D99,'Speed Bin A-B'!D203,'Speed Bin A-B'!D307,'Speed Bin A-B'!D411,'Speed Bin A-B'!D515,'Speed Bin A-B'!D827,'Speed Bin A-B'!D931,'Speed Bin A-B'!D1035,'Speed Bin A-B'!D1139,'Speed Bin A-B'!D1243,'Speed Bin A-B'!D1555,'Speed Bin A-B'!D1659,'Speed Bin A-B'!D1763,'Speed Bin A-B'!D1867,'Speed Bin A-B'!D1971)</f>
        <v>1</v>
      </c>
      <c r="E92" s="268">
        <f>SUM('Speed Bin A-B'!E99,'Speed Bin A-B'!E203,'Speed Bin A-B'!E307,'Speed Bin A-B'!E411,'Speed Bin A-B'!E515,'Speed Bin A-B'!E827,'Speed Bin A-B'!E931,'Speed Bin A-B'!E1035,'Speed Bin A-B'!E1139,'Speed Bin A-B'!E1243,'Speed Bin A-B'!E1555,'Speed Bin A-B'!E1659,'Speed Bin A-B'!E1763,'Speed Bin A-B'!E1867,'Speed Bin A-B'!E1971)</f>
        <v>0</v>
      </c>
      <c r="F92" s="268">
        <f>SUM('Speed Bin A-B'!F99,'Speed Bin A-B'!F203,'Speed Bin A-B'!F307,'Speed Bin A-B'!F411,'Speed Bin A-B'!F515,'Speed Bin A-B'!F827,'Speed Bin A-B'!F931,'Speed Bin A-B'!F1035,'Speed Bin A-B'!F1139,'Speed Bin A-B'!F1243,'Speed Bin A-B'!F1555,'Speed Bin A-B'!F1659,'Speed Bin A-B'!F1763,'Speed Bin A-B'!F1867,'Speed Bin A-B'!F1971)</f>
        <v>2</v>
      </c>
      <c r="G92" s="268">
        <f>SUM('Speed Bin A-B'!G99,'Speed Bin A-B'!G203,'Speed Bin A-B'!G307,'Speed Bin A-B'!G411,'Speed Bin A-B'!G515,'Speed Bin A-B'!G827,'Speed Bin A-B'!G931,'Speed Bin A-B'!G1035,'Speed Bin A-B'!G1139,'Speed Bin A-B'!G1243,'Speed Bin A-B'!G1555,'Speed Bin A-B'!G1659,'Speed Bin A-B'!G1763,'Speed Bin A-B'!G1867,'Speed Bin A-B'!G1971)</f>
        <v>1</v>
      </c>
      <c r="H92" s="268">
        <f>SUM('Speed Bin A-B'!H99,'Speed Bin A-B'!H203,'Speed Bin A-B'!H307,'Speed Bin A-B'!H411,'Speed Bin A-B'!H515,'Speed Bin A-B'!H827,'Speed Bin A-B'!H931,'Speed Bin A-B'!H1035,'Speed Bin A-B'!H1139,'Speed Bin A-B'!H1243,'Speed Bin A-B'!H1555,'Speed Bin A-B'!H1659,'Speed Bin A-B'!H1763,'Speed Bin A-B'!H1867,'Speed Bin A-B'!H1971)</f>
        <v>1</v>
      </c>
      <c r="I92" s="268">
        <f>SUM('Speed Bin A-B'!I99,'Speed Bin A-B'!I203,'Speed Bin A-B'!I307,'Speed Bin A-B'!I411,'Speed Bin A-B'!I515,'Speed Bin A-B'!I827,'Speed Bin A-B'!I931,'Speed Bin A-B'!I1035,'Speed Bin A-B'!I1139,'Speed Bin A-B'!I1243,'Speed Bin A-B'!I1555,'Speed Bin A-B'!I1659,'Speed Bin A-B'!I1763,'Speed Bin A-B'!I1867,'Speed Bin A-B'!I1971)</f>
        <v>1</v>
      </c>
      <c r="J92" s="268">
        <f>SUM('Speed Bin A-B'!J99,'Speed Bin A-B'!J203,'Speed Bin A-B'!J307,'Speed Bin A-B'!J411,'Speed Bin A-B'!J515,'Speed Bin A-B'!J827,'Speed Bin A-B'!J931,'Speed Bin A-B'!J1035,'Speed Bin A-B'!J1139,'Speed Bin A-B'!J1243,'Speed Bin A-B'!J1555,'Speed Bin A-B'!J1659,'Speed Bin A-B'!J1763,'Speed Bin A-B'!J1867,'Speed Bin A-B'!J1971)</f>
        <v>0</v>
      </c>
      <c r="K92" s="268">
        <f>SUM('Speed Bin A-B'!K99,'Speed Bin A-B'!K203,'Speed Bin A-B'!K307,'Speed Bin A-B'!K411,'Speed Bin A-B'!K515,'Speed Bin A-B'!K827,'Speed Bin A-B'!K931,'Speed Bin A-B'!K1035,'Speed Bin A-B'!K1139,'Speed Bin A-B'!K1243,'Speed Bin A-B'!K1555,'Speed Bin A-B'!K1659,'Speed Bin A-B'!K1763,'Speed Bin A-B'!K1867,'Speed Bin A-B'!K1971)</f>
        <v>0</v>
      </c>
      <c r="L92" s="268">
        <f>SUM('Speed Bin A-B'!L99,'Speed Bin A-B'!L203,'Speed Bin A-B'!L307,'Speed Bin A-B'!L411,'Speed Bin A-B'!L515,'Speed Bin A-B'!L827,'Speed Bin A-B'!L931,'Speed Bin A-B'!L1035,'Speed Bin A-B'!L1139,'Speed Bin A-B'!L1243,'Speed Bin A-B'!L1555,'Speed Bin A-B'!L1659,'Speed Bin A-B'!L1763,'Speed Bin A-B'!L1867,'Speed Bin A-B'!L1971)</f>
        <v>0</v>
      </c>
      <c r="M92" s="268">
        <f>SUM('Speed Bin A-B'!M99,'Speed Bin A-B'!M203,'Speed Bin A-B'!M307,'Speed Bin A-B'!M411,'Speed Bin A-B'!M515,'Speed Bin A-B'!M827,'Speed Bin A-B'!M931,'Speed Bin A-B'!M1035,'Speed Bin A-B'!M1139,'Speed Bin A-B'!M1243,'Speed Bin A-B'!M1555,'Speed Bin A-B'!M1659,'Speed Bin A-B'!M1763,'Speed Bin A-B'!M1867,'Speed Bin A-B'!M1971)</f>
        <v>0</v>
      </c>
      <c r="N92" s="268">
        <f>SUM('Speed Bin A-B'!N99,'Speed Bin A-B'!N203,'Speed Bin A-B'!N307,'Speed Bin A-B'!N411,'Speed Bin A-B'!N515,'Speed Bin A-B'!N827,'Speed Bin A-B'!N931,'Speed Bin A-B'!N1035,'Speed Bin A-B'!N1139,'Speed Bin A-B'!N1243,'Speed Bin A-B'!N1555,'Speed Bin A-B'!N1659,'Speed Bin A-B'!N1763,'Speed Bin A-B'!N1867,'Speed Bin A-B'!N1971)</f>
        <v>0</v>
      </c>
      <c r="O92" s="268">
        <f>SUM('Speed Bin A-B'!O99,'Speed Bin A-B'!O203,'Speed Bin A-B'!O307,'Speed Bin A-B'!O411,'Speed Bin A-B'!O515,'Speed Bin A-B'!O827,'Speed Bin A-B'!O931,'Speed Bin A-B'!O1035,'Speed Bin A-B'!O1139,'Speed Bin A-B'!O1243,'Speed Bin A-B'!O1555,'Speed Bin A-B'!O1659,'Speed Bin A-B'!O1763,'Speed Bin A-B'!O1867,'Speed Bin A-B'!O1971)</f>
        <v>0</v>
      </c>
      <c r="P92" s="268">
        <f>SUM('Speed Bin A-B'!P99,'Speed Bin A-B'!P203,'Speed Bin A-B'!P307,'Speed Bin A-B'!P411,'Speed Bin A-B'!P515,'Speed Bin A-B'!P827,'Speed Bin A-B'!P931,'Speed Bin A-B'!P1035,'Speed Bin A-B'!P1139,'Speed Bin A-B'!P1243,'Speed Bin A-B'!P1555,'Speed Bin A-B'!P1659,'Speed Bin A-B'!P1763,'Speed Bin A-B'!P1867,'Speed Bin A-B'!P1971)</f>
        <v>0</v>
      </c>
      <c r="Q92" s="268">
        <f>SUM('Speed Bin A-B'!Q99,'Speed Bin A-B'!Q203,'Speed Bin A-B'!Q307,'Speed Bin A-B'!Q411,'Speed Bin A-B'!Q515,'Speed Bin A-B'!Q827,'Speed Bin A-B'!Q931,'Speed Bin A-B'!Q1035,'Speed Bin A-B'!Q1139,'Speed Bin A-B'!Q1243,'Speed Bin A-B'!Q1555,'Speed Bin A-B'!Q1659,'Speed Bin A-B'!Q1763,'Speed Bin A-B'!Q1867,'Speed Bin A-B'!Q1971)</f>
        <v>0</v>
      </c>
      <c r="R92" s="268">
        <f>SUM('Speed Bin A-B'!R99,'Speed Bin A-B'!R203,'Speed Bin A-B'!R307,'Speed Bin A-B'!R411,'Speed Bin A-B'!R515,'Speed Bin A-B'!R827,'Speed Bin A-B'!R931,'Speed Bin A-B'!R1035,'Speed Bin A-B'!R1139,'Speed Bin A-B'!R1243,'Speed Bin A-B'!R1555,'Speed Bin A-B'!R1659,'Speed Bin A-B'!R1763,'Speed Bin A-B'!R1867,'Speed Bin A-B'!R1971)</f>
        <v>0</v>
      </c>
      <c r="S92" s="268">
        <f>SUM('Speed Bin A-B'!S99,'Speed Bin A-B'!S203,'Speed Bin A-B'!S307,'Speed Bin A-B'!S411,'Speed Bin A-B'!S515,'Speed Bin A-B'!S827,'Speed Bin A-B'!S931,'Speed Bin A-B'!S1035,'Speed Bin A-B'!S1139,'Speed Bin A-B'!S1243,'Speed Bin A-B'!S1555,'Speed Bin A-B'!S1659,'Speed Bin A-B'!S1763,'Speed Bin A-B'!S1867,'Speed Bin A-B'!S1971)</f>
        <v>0</v>
      </c>
      <c r="T92" s="268">
        <f>SUM('Speed Bin A-B'!T99,'Speed Bin A-B'!T203,'Speed Bin A-B'!T307,'Speed Bin A-B'!T411,'Speed Bin A-B'!T515,'Speed Bin A-B'!T827,'Speed Bin A-B'!T931,'Speed Bin A-B'!T1035,'Speed Bin A-B'!T1139,'Speed Bin A-B'!T1243,'Speed Bin A-B'!T1555,'Speed Bin A-B'!T1659,'Speed Bin A-B'!T1763,'Speed Bin A-B'!T1867,'Speed Bin A-B'!T1971)</f>
        <v>0</v>
      </c>
      <c r="U92" s="268">
        <f>SUM('Speed Bin A-B'!U99,'Speed Bin A-B'!U203,'Speed Bin A-B'!U307,'Speed Bin A-B'!U411,'Speed Bin A-B'!U515,'Speed Bin A-B'!U827,'Speed Bin A-B'!U931,'Speed Bin A-B'!U1035,'Speed Bin A-B'!U1139,'Speed Bin A-B'!U1243,'Speed Bin A-B'!U1555,'Speed Bin A-B'!U1659,'Speed Bin A-B'!U1763,'Speed Bin A-B'!U1867,'Speed Bin A-B'!U1971)</f>
        <v>0</v>
      </c>
      <c r="V92" s="269">
        <f>IFERROR(AVERAGE('Speed Bin A-B'!V99,'Speed Bin A-B'!V203,'Speed Bin A-B'!V307,'Speed Bin A-B'!V411,'Speed Bin A-B'!V515,'Speed Bin A-B'!V827,'Speed Bin A-B'!V931,'Speed Bin A-B'!V1035,'Speed Bin A-B'!V1139,'Speed Bin A-B'!V1243,'Speed Bin A-B'!V1555,'Speed Bin A-B'!V1659,'Speed Bin A-B'!V1763,'Speed Bin A-B'!V1867,'Speed Bin A-B'!V1971),"-")</f>
        <v>24.8</v>
      </c>
      <c r="W92" s="269" t="str">
        <f>IFERROR(AVERAGE('Speed Bin A-B'!W99,'Speed Bin A-B'!W203,'Speed Bin A-B'!W307,'Speed Bin A-B'!W411,'Speed Bin A-B'!W515,'Speed Bin A-B'!W827,'Speed Bin A-B'!W931,'Speed Bin A-B'!W1035,'Speed Bin A-B'!W1139,'Speed Bin A-B'!W1243,'Speed Bin A-B'!W1555,'Speed Bin A-B'!W1659,'Speed Bin A-B'!W1763,'Speed Bin A-B'!W1867,'Speed Bin A-B'!W1971),"-")</f>
        <v>-</v>
      </c>
      <c r="X92" s="262"/>
      <c r="Y92" s="262"/>
    </row>
    <row r="93" spans="1:25" x14ac:dyDescent="0.25">
      <c r="A93" s="267">
        <v>0.92708333333333304</v>
      </c>
      <c r="B93" s="268">
        <f>SUM('Speed Bin A-B'!B100,'Speed Bin A-B'!B204,'Speed Bin A-B'!B308,'Speed Bin A-B'!B412,'Speed Bin A-B'!B516,'Speed Bin A-B'!B828,'Speed Bin A-B'!B932,'Speed Bin A-B'!B1036,'Speed Bin A-B'!B1140,'Speed Bin A-B'!B1244,'Speed Bin A-B'!B1556,'Speed Bin A-B'!B1660,'Speed Bin A-B'!B1764,'Speed Bin A-B'!B1868,'Speed Bin A-B'!B1972)</f>
        <v>9</v>
      </c>
      <c r="C93" s="268">
        <f>SUM('Speed Bin A-B'!C100,'Speed Bin A-B'!C204,'Speed Bin A-B'!C308,'Speed Bin A-B'!C412,'Speed Bin A-B'!C516,'Speed Bin A-B'!C828,'Speed Bin A-B'!C932,'Speed Bin A-B'!C1036,'Speed Bin A-B'!C1140,'Speed Bin A-B'!C1244,'Speed Bin A-B'!C1556,'Speed Bin A-B'!C1660,'Speed Bin A-B'!C1764,'Speed Bin A-B'!C1868,'Speed Bin A-B'!C1972)</f>
        <v>0</v>
      </c>
      <c r="D93" s="268">
        <f>SUM('Speed Bin A-B'!D100,'Speed Bin A-B'!D204,'Speed Bin A-B'!D308,'Speed Bin A-B'!D412,'Speed Bin A-B'!D516,'Speed Bin A-B'!D828,'Speed Bin A-B'!D932,'Speed Bin A-B'!D1036,'Speed Bin A-B'!D1140,'Speed Bin A-B'!D1244,'Speed Bin A-B'!D1556,'Speed Bin A-B'!D1660,'Speed Bin A-B'!D1764,'Speed Bin A-B'!D1868,'Speed Bin A-B'!D1972)</f>
        <v>0</v>
      </c>
      <c r="E93" s="268">
        <f>SUM('Speed Bin A-B'!E100,'Speed Bin A-B'!E204,'Speed Bin A-B'!E308,'Speed Bin A-B'!E412,'Speed Bin A-B'!E516,'Speed Bin A-B'!E828,'Speed Bin A-B'!E932,'Speed Bin A-B'!E1036,'Speed Bin A-B'!E1140,'Speed Bin A-B'!E1244,'Speed Bin A-B'!E1556,'Speed Bin A-B'!E1660,'Speed Bin A-B'!E1764,'Speed Bin A-B'!E1868,'Speed Bin A-B'!E1972)</f>
        <v>1</v>
      </c>
      <c r="F93" s="268">
        <f>SUM('Speed Bin A-B'!F100,'Speed Bin A-B'!F204,'Speed Bin A-B'!F308,'Speed Bin A-B'!F412,'Speed Bin A-B'!F516,'Speed Bin A-B'!F828,'Speed Bin A-B'!F932,'Speed Bin A-B'!F1036,'Speed Bin A-B'!F1140,'Speed Bin A-B'!F1244,'Speed Bin A-B'!F1556,'Speed Bin A-B'!F1660,'Speed Bin A-B'!F1764,'Speed Bin A-B'!F1868,'Speed Bin A-B'!F1972)</f>
        <v>5</v>
      </c>
      <c r="G93" s="268">
        <f>SUM('Speed Bin A-B'!G100,'Speed Bin A-B'!G204,'Speed Bin A-B'!G308,'Speed Bin A-B'!G412,'Speed Bin A-B'!G516,'Speed Bin A-B'!G828,'Speed Bin A-B'!G932,'Speed Bin A-B'!G1036,'Speed Bin A-B'!G1140,'Speed Bin A-B'!G1244,'Speed Bin A-B'!G1556,'Speed Bin A-B'!G1660,'Speed Bin A-B'!G1764,'Speed Bin A-B'!G1868,'Speed Bin A-B'!G1972)</f>
        <v>2</v>
      </c>
      <c r="H93" s="268">
        <f>SUM('Speed Bin A-B'!H100,'Speed Bin A-B'!H204,'Speed Bin A-B'!H308,'Speed Bin A-B'!H412,'Speed Bin A-B'!H516,'Speed Bin A-B'!H828,'Speed Bin A-B'!H932,'Speed Bin A-B'!H1036,'Speed Bin A-B'!H1140,'Speed Bin A-B'!H1244,'Speed Bin A-B'!H1556,'Speed Bin A-B'!H1660,'Speed Bin A-B'!H1764,'Speed Bin A-B'!H1868,'Speed Bin A-B'!H1972)</f>
        <v>0</v>
      </c>
      <c r="I93" s="268">
        <f>SUM('Speed Bin A-B'!I100,'Speed Bin A-B'!I204,'Speed Bin A-B'!I308,'Speed Bin A-B'!I412,'Speed Bin A-B'!I516,'Speed Bin A-B'!I828,'Speed Bin A-B'!I932,'Speed Bin A-B'!I1036,'Speed Bin A-B'!I1140,'Speed Bin A-B'!I1244,'Speed Bin A-B'!I1556,'Speed Bin A-B'!I1660,'Speed Bin A-B'!I1764,'Speed Bin A-B'!I1868,'Speed Bin A-B'!I1972)</f>
        <v>1</v>
      </c>
      <c r="J93" s="268">
        <f>SUM('Speed Bin A-B'!J100,'Speed Bin A-B'!J204,'Speed Bin A-B'!J308,'Speed Bin A-B'!J412,'Speed Bin A-B'!J516,'Speed Bin A-B'!J828,'Speed Bin A-B'!J932,'Speed Bin A-B'!J1036,'Speed Bin A-B'!J1140,'Speed Bin A-B'!J1244,'Speed Bin A-B'!J1556,'Speed Bin A-B'!J1660,'Speed Bin A-B'!J1764,'Speed Bin A-B'!J1868,'Speed Bin A-B'!J1972)</f>
        <v>0</v>
      </c>
      <c r="K93" s="268">
        <f>SUM('Speed Bin A-B'!K100,'Speed Bin A-B'!K204,'Speed Bin A-B'!K308,'Speed Bin A-B'!K412,'Speed Bin A-B'!K516,'Speed Bin A-B'!K828,'Speed Bin A-B'!K932,'Speed Bin A-B'!K1036,'Speed Bin A-B'!K1140,'Speed Bin A-B'!K1244,'Speed Bin A-B'!K1556,'Speed Bin A-B'!K1660,'Speed Bin A-B'!K1764,'Speed Bin A-B'!K1868,'Speed Bin A-B'!K1972)</f>
        <v>0</v>
      </c>
      <c r="L93" s="268">
        <f>SUM('Speed Bin A-B'!L100,'Speed Bin A-B'!L204,'Speed Bin A-B'!L308,'Speed Bin A-B'!L412,'Speed Bin A-B'!L516,'Speed Bin A-B'!L828,'Speed Bin A-B'!L932,'Speed Bin A-B'!L1036,'Speed Bin A-B'!L1140,'Speed Bin A-B'!L1244,'Speed Bin A-B'!L1556,'Speed Bin A-B'!L1660,'Speed Bin A-B'!L1764,'Speed Bin A-B'!L1868,'Speed Bin A-B'!L1972)</f>
        <v>0</v>
      </c>
      <c r="M93" s="268">
        <f>SUM('Speed Bin A-B'!M100,'Speed Bin A-B'!M204,'Speed Bin A-B'!M308,'Speed Bin A-B'!M412,'Speed Bin A-B'!M516,'Speed Bin A-B'!M828,'Speed Bin A-B'!M932,'Speed Bin A-B'!M1036,'Speed Bin A-B'!M1140,'Speed Bin A-B'!M1244,'Speed Bin A-B'!M1556,'Speed Bin A-B'!M1660,'Speed Bin A-B'!M1764,'Speed Bin A-B'!M1868,'Speed Bin A-B'!M1972)</f>
        <v>0</v>
      </c>
      <c r="N93" s="268">
        <f>SUM('Speed Bin A-B'!N100,'Speed Bin A-B'!N204,'Speed Bin A-B'!N308,'Speed Bin A-B'!N412,'Speed Bin A-B'!N516,'Speed Bin A-B'!N828,'Speed Bin A-B'!N932,'Speed Bin A-B'!N1036,'Speed Bin A-B'!N1140,'Speed Bin A-B'!N1244,'Speed Bin A-B'!N1556,'Speed Bin A-B'!N1660,'Speed Bin A-B'!N1764,'Speed Bin A-B'!N1868,'Speed Bin A-B'!N1972)</f>
        <v>0</v>
      </c>
      <c r="O93" s="268">
        <f>SUM('Speed Bin A-B'!O100,'Speed Bin A-B'!O204,'Speed Bin A-B'!O308,'Speed Bin A-B'!O412,'Speed Bin A-B'!O516,'Speed Bin A-B'!O828,'Speed Bin A-B'!O932,'Speed Bin A-B'!O1036,'Speed Bin A-B'!O1140,'Speed Bin A-B'!O1244,'Speed Bin A-B'!O1556,'Speed Bin A-B'!O1660,'Speed Bin A-B'!O1764,'Speed Bin A-B'!O1868,'Speed Bin A-B'!O1972)</f>
        <v>0</v>
      </c>
      <c r="P93" s="268">
        <f>SUM('Speed Bin A-B'!P100,'Speed Bin A-B'!P204,'Speed Bin A-B'!P308,'Speed Bin A-B'!P412,'Speed Bin A-B'!P516,'Speed Bin A-B'!P828,'Speed Bin A-B'!P932,'Speed Bin A-B'!P1036,'Speed Bin A-B'!P1140,'Speed Bin A-B'!P1244,'Speed Bin A-B'!P1556,'Speed Bin A-B'!P1660,'Speed Bin A-B'!P1764,'Speed Bin A-B'!P1868,'Speed Bin A-B'!P1972)</f>
        <v>0</v>
      </c>
      <c r="Q93" s="268">
        <f>SUM('Speed Bin A-B'!Q100,'Speed Bin A-B'!Q204,'Speed Bin A-B'!Q308,'Speed Bin A-B'!Q412,'Speed Bin A-B'!Q516,'Speed Bin A-B'!Q828,'Speed Bin A-B'!Q932,'Speed Bin A-B'!Q1036,'Speed Bin A-B'!Q1140,'Speed Bin A-B'!Q1244,'Speed Bin A-B'!Q1556,'Speed Bin A-B'!Q1660,'Speed Bin A-B'!Q1764,'Speed Bin A-B'!Q1868,'Speed Bin A-B'!Q1972)</f>
        <v>0</v>
      </c>
      <c r="R93" s="268">
        <f>SUM('Speed Bin A-B'!R100,'Speed Bin A-B'!R204,'Speed Bin A-B'!R308,'Speed Bin A-B'!R412,'Speed Bin A-B'!R516,'Speed Bin A-B'!R828,'Speed Bin A-B'!R932,'Speed Bin A-B'!R1036,'Speed Bin A-B'!R1140,'Speed Bin A-B'!R1244,'Speed Bin A-B'!R1556,'Speed Bin A-B'!R1660,'Speed Bin A-B'!R1764,'Speed Bin A-B'!R1868,'Speed Bin A-B'!R1972)</f>
        <v>0</v>
      </c>
      <c r="S93" s="268">
        <f>SUM('Speed Bin A-B'!S100,'Speed Bin A-B'!S204,'Speed Bin A-B'!S308,'Speed Bin A-B'!S412,'Speed Bin A-B'!S516,'Speed Bin A-B'!S828,'Speed Bin A-B'!S932,'Speed Bin A-B'!S1036,'Speed Bin A-B'!S1140,'Speed Bin A-B'!S1244,'Speed Bin A-B'!S1556,'Speed Bin A-B'!S1660,'Speed Bin A-B'!S1764,'Speed Bin A-B'!S1868,'Speed Bin A-B'!S1972)</f>
        <v>0</v>
      </c>
      <c r="T93" s="268">
        <f>SUM('Speed Bin A-B'!T100,'Speed Bin A-B'!T204,'Speed Bin A-B'!T308,'Speed Bin A-B'!T412,'Speed Bin A-B'!T516,'Speed Bin A-B'!T828,'Speed Bin A-B'!T932,'Speed Bin A-B'!T1036,'Speed Bin A-B'!T1140,'Speed Bin A-B'!T1244,'Speed Bin A-B'!T1556,'Speed Bin A-B'!T1660,'Speed Bin A-B'!T1764,'Speed Bin A-B'!T1868,'Speed Bin A-B'!T1972)</f>
        <v>0</v>
      </c>
      <c r="U93" s="268">
        <f>SUM('Speed Bin A-B'!U100,'Speed Bin A-B'!U204,'Speed Bin A-B'!U308,'Speed Bin A-B'!U412,'Speed Bin A-B'!U516,'Speed Bin A-B'!U828,'Speed Bin A-B'!U932,'Speed Bin A-B'!U1036,'Speed Bin A-B'!U1140,'Speed Bin A-B'!U1244,'Speed Bin A-B'!U1556,'Speed Bin A-B'!U1660,'Speed Bin A-B'!U1764,'Speed Bin A-B'!U1868,'Speed Bin A-B'!U1972)</f>
        <v>0</v>
      </c>
      <c r="V93" s="269">
        <f>IFERROR(AVERAGE('Speed Bin A-B'!V100,'Speed Bin A-B'!V204,'Speed Bin A-B'!V308,'Speed Bin A-B'!V412,'Speed Bin A-B'!V516,'Speed Bin A-B'!V828,'Speed Bin A-B'!V932,'Speed Bin A-B'!V1036,'Speed Bin A-B'!V1140,'Speed Bin A-B'!V1244,'Speed Bin A-B'!V1556,'Speed Bin A-B'!V1660,'Speed Bin A-B'!V1764,'Speed Bin A-B'!V1868,'Speed Bin A-B'!V1972),"-")</f>
        <v>23.779999999999998</v>
      </c>
      <c r="W93" s="269" t="str">
        <f>IFERROR(AVERAGE('Speed Bin A-B'!W100,'Speed Bin A-B'!W204,'Speed Bin A-B'!W308,'Speed Bin A-B'!W412,'Speed Bin A-B'!W516,'Speed Bin A-B'!W828,'Speed Bin A-B'!W932,'Speed Bin A-B'!W1036,'Speed Bin A-B'!W1140,'Speed Bin A-B'!W1244,'Speed Bin A-B'!W1556,'Speed Bin A-B'!W1660,'Speed Bin A-B'!W1764,'Speed Bin A-B'!W1868,'Speed Bin A-B'!W1972),"-")</f>
        <v>-</v>
      </c>
      <c r="X93" s="262"/>
      <c r="Y93" s="262"/>
    </row>
    <row r="94" spans="1:25" x14ac:dyDescent="0.25">
      <c r="A94" s="267">
        <v>0.9375</v>
      </c>
      <c r="B94" s="268">
        <f>SUM('Speed Bin A-B'!B101,'Speed Bin A-B'!B205,'Speed Bin A-B'!B309,'Speed Bin A-B'!B413,'Speed Bin A-B'!B517,'Speed Bin A-B'!B829,'Speed Bin A-B'!B933,'Speed Bin A-B'!B1037,'Speed Bin A-B'!B1141,'Speed Bin A-B'!B1245,'Speed Bin A-B'!B1557,'Speed Bin A-B'!B1661,'Speed Bin A-B'!B1765,'Speed Bin A-B'!B1869,'Speed Bin A-B'!B1973)</f>
        <v>4</v>
      </c>
      <c r="C94" s="268">
        <f>SUM('Speed Bin A-B'!C101,'Speed Bin A-B'!C205,'Speed Bin A-B'!C309,'Speed Bin A-B'!C413,'Speed Bin A-B'!C517,'Speed Bin A-B'!C829,'Speed Bin A-B'!C933,'Speed Bin A-B'!C1037,'Speed Bin A-B'!C1141,'Speed Bin A-B'!C1245,'Speed Bin A-B'!C1557,'Speed Bin A-B'!C1661,'Speed Bin A-B'!C1765,'Speed Bin A-B'!C1869,'Speed Bin A-B'!C1973)</f>
        <v>0</v>
      </c>
      <c r="D94" s="268">
        <f>SUM('Speed Bin A-B'!D101,'Speed Bin A-B'!D205,'Speed Bin A-B'!D309,'Speed Bin A-B'!D413,'Speed Bin A-B'!D517,'Speed Bin A-B'!D829,'Speed Bin A-B'!D933,'Speed Bin A-B'!D1037,'Speed Bin A-B'!D1141,'Speed Bin A-B'!D1245,'Speed Bin A-B'!D1557,'Speed Bin A-B'!D1661,'Speed Bin A-B'!D1765,'Speed Bin A-B'!D1869,'Speed Bin A-B'!D1973)</f>
        <v>0</v>
      </c>
      <c r="E94" s="268">
        <f>SUM('Speed Bin A-B'!E101,'Speed Bin A-B'!E205,'Speed Bin A-B'!E309,'Speed Bin A-B'!E413,'Speed Bin A-B'!E517,'Speed Bin A-B'!E829,'Speed Bin A-B'!E933,'Speed Bin A-B'!E1037,'Speed Bin A-B'!E1141,'Speed Bin A-B'!E1245,'Speed Bin A-B'!E1557,'Speed Bin A-B'!E1661,'Speed Bin A-B'!E1765,'Speed Bin A-B'!E1869,'Speed Bin A-B'!E1973)</f>
        <v>0</v>
      </c>
      <c r="F94" s="268">
        <f>SUM('Speed Bin A-B'!F101,'Speed Bin A-B'!F205,'Speed Bin A-B'!F309,'Speed Bin A-B'!F413,'Speed Bin A-B'!F517,'Speed Bin A-B'!F829,'Speed Bin A-B'!F933,'Speed Bin A-B'!F1037,'Speed Bin A-B'!F1141,'Speed Bin A-B'!F1245,'Speed Bin A-B'!F1557,'Speed Bin A-B'!F1661,'Speed Bin A-B'!F1765,'Speed Bin A-B'!F1869,'Speed Bin A-B'!F1973)</f>
        <v>3</v>
      </c>
      <c r="G94" s="268">
        <f>SUM('Speed Bin A-B'!G101,'Speed Bin A-B'!G205,'Speed Bin A-B'!G309,'Speed Bin A-B'!G413,'Speed Bin A-B'!G517,'Speed Bin A-B'!G829,'Speed Bin A-B'!G933,'Speed Bin A-B'!G1037,'Speed Bin A-B'!G1141,'Speed Bin A-B'!G1245,'Speed Bin A-B'!G1557,'Speed Bin A-B'!G1661,'Speed Bin A-B'!G1765,'Speed Bin A-B'!G1869,'Speed Bin A-B'!G1973)</f>
        <v>1</v>
      </c>
      <c r="H94" s="268">
        <f>SUM('Speed Bin A-B'!H101,'Speed Bin A-B'!H205,'Speed Bin A-B'!H309,'Speed Bin A-B'!H413,'Speed Bin A-B'!H517,'Speed Bin A-B'!H829,'Speed Bin A-B'!H933,'Speed Bin A-B'!H1037,'Speed Bin A-B'!H1141,'Speed Bin A-B'!H1245,'Speed Bin A-B'!H1557,'Speed Bin A-B'!H1661,'Speed Bin A-B'!H1765,'Speed Bin A-B'!H1869,'Speed Bin A-B'!H1973)</f>
        <v>0</v>
      </c>
      <c r="I94" s="268">
        <f>SUM('Speed Bin A-B'!I101,'Speed Bin A-B'!I205,'Speed Bin A-B'!I309,'Speed Bin A-B'!I413,'Speed Bin A-B'!I517,'Speed Bin A-B'!I829,'Speed Bin A-B'!I933,'Speed Bin A-B'!I1037,'Speed Bin A-B'!I1141,'Speed Bin A-B'!I1245,'Speed Bin A-B'!I1557,'Speed Bin A-B'!I1661,'Speed Bin A-B'!I1765,'Speed Bin A-B'!I1869,'Speed Bin A-B'!I1973)</f>
        <v>0</v>
      </c>
      <c r="J94" s="268">
        <f>SUM('Speed Bin A-B'!J101,'Speed Bin A-B'!J205,'Speed Bin A-B'!J309,'Speed Bin A-B'!J413,'Speed Bin A-B'!J517,'Speed Bin A-B'!J829,'Speed Bin A-B'!J933,'Speed Bin A-B'!J1037,'Speed Bin A-B'!J1141,'Speed Bin A-B'!J1245,'Speed Bin A-B'!J1557,'Speed Bin A-B'!J1661,'Speed Bin A-B'!J1765,'Speed Bin A-B'!J1869,'Speed Bin A-B'!J1973)</f>
        <v>0</v>
      </c>
      <c r="K94" s="268">
        <f>SUM('Speed Bin A-B'!K101,'Speed Bin A-B'!K205,'Speed Bin A-B'!K309,'Speed Bin A-B'!K413,'Speed Bin A-B'!K517,'Speed Bin A-B'!K829,'Speed Bin A-B'!K933,'Speed Bin A-B'!K1037,'Speed Bin A-B'!K1141,'Speed Bin A-B'!K1245,'Speed Bin A-B'!K1557,'Speed Bin A-B'!K1661,'Speed Bin A-B'!K1765,'Speed Bin A-B'!K1869,'Speed Bin A-B'!K1973)</f>
        <v>0</v>
      </c>
      <c r="L94" s="268">
        <f>SUM('Speed Bin A-B'!L101,'Speed Bin A-B'!L205,'Speed Bin A-B'!L309,'Speed Bin A-B'!L413,'Speed Bin A-B'!L517,'Speed Bin A-B'!L829,'Speed Bin A-B'!L933,'Speed Bin A-B'!L1037,'Speed Bin A-B'!L1141,'Speed Bin A-B'!L1245,'Speed Bin A-B'!L1557,'Speed Bin A-B'!L1661,'Speed Bin A-B'!L1765,'Speed Bin A-B'!L1869,'Speed Bin A-B'!L1973)</f>
        <v>0</v>
      </c>
      <c r="M94" s="268">
        <f>SUM('Speed Bin A-B'!M101,'Speed Bin A-B'!M205,'Speed Bin A-B'!M309,'Speed Bin A-B'!M413,'Speed Bin A-B'!M517,'Speed Bin A-B'!M829,'Speed Bin A-B'!M933,'Speed Bin A-B'!M1037,'Speed Bin A-B'!M1141,'Speed Bin A-B'!M1245,'Speed Bin A-B'!M1557,'Speed Bin A-B'!M1661,'Speed Bin A-B'!M1765,'Speed Bin A-B'!M1869,'Speed Bin A-B'!M1973)</f>
        <v>0</v>
      </c>
      <c r="N94" s="268">
        <f>SUM('Speed Bin A-B'!N101,'Speed Bin A-B'!N205,'Speed Bin A-B'!N309,'Speed Bin A-B'!N413,'Speed Bin A-B'!N517,'Speed Bin A-B'!N829,'Speed Bin A-B'!N933,'Speed Bin A-B'!N1037,'Speed Bin A-B'!N1141,'Speed Bin A-B'!N1245,'Speed Bin A-B'!N1557,'Speed Bin A-B'!N1661,'Speed Bin A-B'!N1765,'Speed Bin A-B'!N1869,'Speed Bin A-B'!N1973)</f>
        <v>0</v>
      </c>
      <c r="O94" s="268">
        <f>SUM('Speed Bin A-B'!O101,'Speed Bin A-B'!O205,'Speed Bin A-B'!O309,'Speed Bin A-B'!O413,'Speed Bin A-B'!O517,'Speed Bin A-B'!O829,'Speed Bin A-B'!O933,'Speed Bin A-B'!O1037,'Speed Bin A-B'!O1141,'Speed Bin A-B'!O1245,'Speed Bin A-B'!O1557,'Speed Bin A-B'!O1661,'Speed Bin A-B'!O1765,'Speed Bin A-B'!O1869,'Speed Bin A-B'!O1973)</f>
        <v>0</v>
      </c>
      <c r="P94" s="268">
        <f>SUM('Speed Bin A-B'!P101,'Speed Bin A-B'!P205,'Speed Bin A-B'!P309,'Speed Bin A-B'!P413,'Speed Bin A-B'!P517,'Speed Bin A-B'!P829,'Speed Bin A-B'!P933,'Speed Bin A-B'!P1037,'Speed Bin A-B'!P1141,'Speed Bin A-B'!P1245,'Speed Bin A-B'!P1557,'Speed Bin A-B'!P1661,'Speed Bin A-B'!P1765,'Speed Bin A-B'!P1869,'Speed Bin A-B'!P1973)</f>
        <v>0</v>
      </c>
      <c r="Q94" s="268">
        <f>SUM('Speed Bin A-B'!Q101,'Speed Bin A-B'!Q205,'Speed Bin A-B'!Q309,'Speed Bin A-B'!Q413,'Speed Bin A-B'!Q517,'Speed Bin A-B'!Q829,'Speed Bin A-B'!Q933,'Speed Bin A-B'!Q1037,'Speed Bin A-B'!Q1141,'Speed Bin A-B'!Q1245,'Speed Bin A-B'!Q1557,'Speed Bin A-B'!Q1661,'Speed Bin A-B'!Q1765,'Speed Bin A-B'!Q1869,'Speed Bin A-B'!Q1973)</f>
        <v>0</v>
      </c>
      <c r="R94" s="268">
        <f>SUM('Speed Bin A-B'!R101,'Speed Bin A-B'!R205,'Speed Bin A-B'!R309,'Speed Bin A-B'!R413,'Speed Bin A-B'!R517,'Speed Bin A-B'!R829,'Speed Bin A-B'!R933,'Speed Bin A-B'!R1037,'Speed Bin A-B'!R1141,'Speed Bin A-B'!R1245,'Speed Bin A-B'!R1557,'Speed Bin A-B'!R1661,'Speed Bin A-B'!R1765,'Speed Bin A-B'!R1869,'Speed Bin A-B'!R1973)</f>
        <v>0</v>
      </c>
      <c r="S94" s="268">
        <f>SUM('Speed Bin A-B'!S101,'Speed Bin A-B'!S205,'Speed Bin A-B'!S309,'Speed Bin A-B'!S413,'Speed Bin A-B'!S517,'Speed Bin A-B'!S829,'Speed Bin A-B'!S933,'Speed Bin A-B'!S1037,'Speed Bin A-B'!S1141,'Speed Bin A-B'!S1245,'Speed Bin A-B'!S1557,'Speed Bin A-B'!S1661,'Speed Bin A-B'!S1765,'Speed Bin A-B'!S1869,'Speed Bin A-B'!S1973)</f>
        <v>0</v>
      </c>
      <c r="T94" s="268">
        <f>SUM('Speed Bin A-B'!T101,'Speed Bin A-B'!T205,'Speed Bin A-B'!T309,'Speed Bin A-B'!T413,'Speed Bin A-B'!T517,'Speed Bin A-B'!T829,'Speed Bin A-B'!T933,'Speed Bin A-B'!T1037,'Speed Bin A-B'!T1141,'Speed Bin A-B'!T1245,'Speed Bin A-B'!T1557,'Speed Bin A-B'!T1661,'Speed Bin A-B'!T1765,'Speed Bin A-B'!T1869,'Speed Bin A-B'!T1973)</f>
        <v>0</v>
      </c>
      <c r="U94" s="268">
        <f>SUM('Speed Bin A-B'!U101,'Speed Bin A-B'!U205,'Speed Bin A-B'!U309,'Speed Bin A-B'!U413,'Speed Bin A-B'!U517,'Speed Bin A-B'!U829,'Speed Bin A-B'!U933,'Speed Bin A-B'!U1037,'Speed Bin A-B'!U1141,'Speed Bin A-B'!U1245,'Speed Bin A-B'!U1557,'Speed Bin A-B'!U1661,'Speed Bin A-B'!U1765,'Speed Bin A-B'!U1869,'Speed Bin A-B'!U1973)</f>
        <v>0</v>
      </c>
      <c r="V94" s="269">
        <f>IFERROR(AVERAGE('Speed Bin A-B'!V101,'Speed Bin A-B'!V205,'Speed Bin A-B'!V309,'Speed Bin A-B'!V413,'Speed Bin A-B'!V517,'Speed Bin A-B'!V829,'Speed Bin A-B'!V933,'Speed Bin A-B'!V1037,'Speed Bin A-B'!V1141,'Speed Bin A-B'!V1245,'Speed Bin A-B'!V1557,'Speed Bin A-B'!V1661,'Speed Bin A-B'!V1765,'Speed Bin A-B'!V1869,'Speed Bin A-B'!V1973),"-")</f>
        <v>25.9</v>
      </c>
      <c r="W94" s="269" t="str">
        <f>IFERROR(AVERAGE('Speed Bin A-B'!W101,'Speed Bin A-B'!W205,'Speed Bin A-B'!W309,'Speed Bin A-B'!W413,'Speed Bin A-B'!W517,'Speed Bin A-B'!W829,'Speed Bin A-B'!W933,'Speed Bin A-B'!W1037,'Speed Bin A-B'!W1141,'Speed Bin A-B'!W1245,'Speed Bin A-B'!W1557,'Speed Bin A-B'!W1661,'Speed Bin A-B'!W1765,'Speed Bin A-B'!W1869,'Speed Bin A-B'!W1973),"-")</f>
        <v>-</v>
      </c>
      <c r="X94" s="262"/>
      <c r="Y94" s="262"/>
    </row>
    <row r="95" spans="1:25" x14ac:dyDescent="0.25">
      <c r="A95" s="267">
        <v>0.94791666666666696</v>
      </c>
      <c r="B95" s="268">
        <f>SUM('Speed Bin A-B'!B102,'Speed Bin A-B'!B206,'Speed Bin A-B'!B310,'Speed Bin A-B'!B414,'Speed Bin A-B'!B518,'Speed Bin A-B'!B830,'Speed Bin A-B'!B934,'Speed Bin A-B'!B1038,'Speed Bin A-B'!B1142,'Speed Bin A-B'!B1246,'Speed Bin A-B'!B1558,'Speed Bin A-B'!B1662,'Speed Bin A-B'!B1766,'Speed Bin A-B'!B1870,'Speed Bin A-B'!B1974)</f>
        <v>1</v>
      </c>
      <c r="C95" s="268">
        <f>SUM('Speed Bin A-B'!C102,'Speed Bin A-B'!C206,'Speed Bin A-B'!C310,'Speed Bin A-B'!C414,'Speed Bin A-B'!C518,'Speed Bin A-B'!C830,'Speed Bin A-B'!C934,'Speed Bin A-B'!C1038,'Speed Bin A-B'!C1142,'Speed Bin A-B'!C1246,'Speed Bin A-B'!C1558,'Speed Bin A-B'!C1662,'Speed Bin A-B'!C1766,'Speed Bin A-B'!C1870,'Speed Bin A-B'!C1974)</f>
        <v>0</v>
      </c>
      <c r="D95" s="268">
        <f>SUM('Speed Bin A-B'!D102,'Speed Bin A-B'!D206,'Speed Bin A-B'!D310,'Speed Bin A-B'!D414,'Speed Bin A-B'!D518,'Speed Bin A-B'!D830,'Speed Bin A-B'!D934,'Speed Bin A-B'!D1038,'Speed Bin A-B'!D1142,'Speed Bin A-B'!D1246,'Speed Bin A-B'!D1558,'Speed Bin A-B'!D1662,'Speed Bin A-B'!D1766,'Speed Bin A-B'!D1870,'Speed Bin A-B'!D1974)</f>
        <v>1</v>
      </c>
      <c r="E95" s="268">
        <f>SUM('Speed Bin A-B'!E102,'Speed Bin A-B'!E206,'Speed Bin A-B'!E310,'Speed Bin A-B'!E414,'Speed Bin A-B'!E518,'Speed Bin A-B'!E830,'Speed Bin A-B'!E934,'Speed Bin A-B'!E1038,'Speed Bin A-B'!E1142,'Speed Bin A-B'!E1246,'Speed Bin A-B'!E1558,'Speed Bin A-B'!E1662,'Speed Bin A-B'!E1766,'Speed Bin A-B'!E1870,'Speed Bin A-B'!E1974)</f>
        <v>0</v>
      </c>
      <c r="F95" s="268">
        <f>SUM('Speed Bin A-B'!F102,'Speed Bin A-B'!F206,'Speed Bin A-B'!F310,'Speed Bin A-B'!F414,'Speed Bin A-B'!F518,'Speed Bin A-B'!F830,'Speed Bin A-B'!F934,'Speed Bin A-B'!F1038,'Speed Bin A-B'!F1142,'Speed Bin A-B'!F1246,'Speed Bin A-B'!F1558,'Speed Bin A-B'!F1662,'Speed Bin A-B'!F1766,'Speed Bin A-B'!F1870,'Speed Bin A-B'!F1974)</f>
        <v>0</v>
      </c>
      <c r="G95" s="268">
        <f>SUM('Speed Bin A-B'!G102,'Speed Bin A-B'!G206,'Speed Bin A-B'!G310,'Speed Bin A-B'!G414,'Speed Bin A-B'!G518,'Speed Bin A-B'!G830,'Speed Bin A-B'!G934,'Speed Bin A-B'!G1038,'Speed Bin A-B'!G1142,'Speed Bin A-B'!G1246,'Speed Bin A-B'!G1558,'Speed Bin A-B'!G1662,'Speed Bin A-B'!G1766,'Speed Bin A-B'!G1870,'Speed Bin A-B'!G1974)</f>
        <v>0</v>
      </c>
      <c r="H95" s="268">
        <f>SUM('Speed Bin A-B'!H102,'Speed Bin A-B'!H206,'Speed Bin A-B'!H310,'Speed Bin A-B'!H414,'Speed Bin A-B'!H518,'Speed Bin A-B'!H830,'Speed Bin A-B'!H934,'Speed Bin A-B'!H1038,'Speed Bin A-B'!H1142,'Speed Bin A-B'!H1246,'Speed Bin A-B'!H1558,'Speed Bin A-B'!H1662,'Speed Bin A-B'!H1766,'Speed Bin A-B'!H1870,'Speed Bin A-B'!H1974)</f>
        <v>0</v>
      </c>
      <c r="I95" s="268">
        <f>SUM('Speed Bin A-B'!I102,'Speed Bin A-B'!I206,'Speed Bin A-B'!I310,'Speed Bin A-B'!I414,'Speed Bin A-B'!I518,'Speed Bin A-B'!I830,'Speed Bin A-B'!I934,'Speed Bin A-B'!I1038,'Speed Bin A-B'!I1142,'Speed Bin A-B'!I1246,'Speed Bin A-B'!I1558,'Speed Bin A-B'!I1662,'Speed Bin A-B'!I1766,'Speed Bin A-B'!I1870,'Speed Bin A-B'!I1974)</f>
        <v>0</v>
      </c>
      <c r="J95" s="268">
        <f>SUM('Speed Bin A-B'!J102,'Speed Bin A-B'!J206,'Speed Bin A-B'!J310,'Speed Bin A-B'!J414,'Speed Bin A-B'!J518,'Speed Bin A-B'!J830,'Speed Bin A-B'!J934,'Speed Bin A-B'!J1038,'Speed Bin A-B'!J1142,'Speed Bin A-B'!J1246,'Speed Bin A-B'!J1558,'Speed Bin A-B'!J1662,'Speed Bin A-B'!J1766,'Speed Bin A-B'!J1870,'Speed Bin A-B'!J1974)</f>
        <v>0</v>
      </c>
      <c r="K95" s="268">
        <f>SUM('Speed Bin A-B'!K102,'Speed Bin A-B'!K206,'Speed Bin A-B'!K310,'Speed Bin A-B'!K414,'Speed Bin A-B'!K518,'Speed Bin A-B'!K830,'Speed Bin A-B'!K934,'Speed Bin A-B'!K1038,'Speed Bin A-B'!K1142,'Speed Bin A-B'!K1246,'Speed Bin A-B'!K1558,'Speed Bin A-B'!K1662,'Speed Bin A-B'!K1766,'Speed Bin A-B'!K1870,'Speed Bin A-B'!K1974)</f>
        <v>0</v>
      </c>
      <c r="L95" s="268">
        <f>SUM('Speed Bin A-B'!L102,'Speed Bin A-B'!L206,'Speed Bin A-B'!L310,'Speed Bin A-B'!L414,'Speed Bin A-B'!L518,'Speed Bin A-B'!L830,'Speed Bin A-B'!L934,'Speed Bin A-B'!L1038,'Speed Bin A-B'!L1142,'Speed Bin A-B'!L1246,'Speed Bin A-B'!L1558,'Speed Bin A-B'!L1662,'Speed Bin A-B'!L1766,'Speed Bin A-B'!L1870,'Speed Bin A-B'!L1974)</f>
        <v>0</v>
      </c>
      <c r="M95" s="268">
        <f>SUM('Speed Bin A-B'!M102,'Speed Bin A-B'!M206,'Speed Bin A-B'!M310,'Speed Bin A-B'!M414,'Speed Bin A-B'!M518,'Speed Bin A-B'!M830,'Speed Bin A-B'!M934,'Speed Bin A-B'!M1038,'Speed Bin A-B'!M1142,'Speed Bin A-B'!M1246,'Speed Bin A-B'!M1558,'Speed Bin A-B'!M1662,'Speed Bin A-B'!M1766,'Speed Bin A-B'!M1870,'Speed Bin A-B'!M1974)</f>
        <v>0</v>
      </c>
      <c r="N95" s="268">
        <f>SUM('Speed Bin A-B'!N102,'Speed Bin A-B'!N206,'Speed Bin A-B'!N310,'Speed Bin A-B'!N414,'Speed Bin A-B'!N518,'Speed Bin A-B'!N830,'Speed Bin A-B'!N934,'Speed Bin A-B'!N1038,'Speed Bin A-B'!N1142,'Speed Bin A-B'!N1246,'Speed Bin A-B'!N1558,'Speed Bin A-B'!N1662,'Speed Bin A-B'!N1766,'Speed Bin A-B'!N1870,'Speed Bin A-B'!N1974)</f>
        <v>0</v>
      </c>
      <c r="O95" s="268">
        <f>SUM('Speed Bin A-B'!O102,'Speed Bin A-B'!O206,'Speed Bin A-B'!O310,'Speed Bin A-B'!O414,'Speed Bin A-B'!O518,'Speed Bin A-B'!O830,'Speed Bin A-B'!O934,'Speed Bin A-B'!O1038,'Speed Bin A-B'!O1142,'Speed Bin A-B'!O1246,'Speed Bin A-B'!O1558,'Speed Bin A-B'!O1662,'Speed Bin A-B'!O1766,'Speed Bin A-B'!O1870,'Speed Bin A-B'!O1974)</f>
        <v>0</v>
      </c>
      <c r="P95" s="268">
        <f>SUM('Speed Bin A-B'!P102,'Speed Bin A-B'!P206,'Speed Bin A-B'!P310,'Speed Bin A-B'!P414,'Speed Bin A-B'!P518,'Speed Bin A-B'!P830,'Speed Bin A-B'!P934,'Speed Bin A-B'!P1038,'Speed Bin A-B'!P1142,'Speed Bin A-B'!P1246,'Speed Bin A-B'!P1558,'Speed Bin A-B'!P1662,'Speed Bin A-B'!P1766,'Speed Bin A-B'!P1870,'Speed Bin A-B'!P1974)</f>
        <v>0</v>
      </c>
      <c r="Q95" s="268">
        <f>SUM('Speed Bin A-B'!Q102,'Speed Bin A-B'!Q206,'Speed Bin A-B'!Q310,'Speed Bin A-B'!Q414,'Speed Bin A-B'!Q518,'Speed Bin A-B'!Q830,'Speed Bin A-B'!Q934,'Speed Bin A-B'!Q1038,'Speed Bin A-B'!Q1142,'Speed Bin A-B'!Q1246,'Speed Bin A-B'!Q1558,'Speed Bin A-B'!Q1662,'Speed Bin A-B'!Q1766,'Speed Bin A-B'!Q1870,'Speed Bin A-B'!Q1974)</f>
        <v>0</v>
      </c>
      <c r="R95" s="268">
        <f>SUM('Speed Bin A-B'!R102,'Speed Bin A-B'!R206,'Speed Bin A-B'!R310,'Speed Bin A-B'!R414,'Speed Bin A-B'!R518,'Speed Bin A-B'!R830,'Speed Bin A-B'!R934,'Speed Bin A-B'!R1038,'Speed Bin A-B'!R1142,'Speed Bin A-B'!R1246,'Speed Bin A-B'!R1558,'Speed Bin A-B'!R1662,'Speed Bin A-B'!R1766,'Speed Bin A-B'!R1870,'Speed Bin A-B'!R1974)</f>
        <v>0</v>
      </c>
      <c r="S95" s="268">
        <f>SUM('Speed Bin A-B'!S102,'Speed Bin A-B'!S206,'Speed Bin A-B'!S310,'Speed Bin A-B'!S414,'Speed Bin A-B'!S518,'Speed Bin A-B'!S830,'Speed Bin A-B'!S934,'Speed Bin A-B'!S1038,'Speed Bin A-B'!S1142,'Speed Bin A-B'!S1246,'Speed Bin A-B'!S1558,'Speed Bin A-B'!S1662,'Speed Bin A-B'!S1766,'Speed Bin A-B'!S1870,'Speed Bin A-B'!S1974)</f>
        <v>0</v>
      </c>
      <c r="T95" s="268">
        <f>SUM('Speed Bin A-B'!T102,'Speed Bin A-B'!T206,'Speed Bin A-B'!T310,'Speed Bin A-B'!T414,'Speed Bin A-B'!T518,'Speed Bin A-B'!T830,'Speed Bin A-B'!T934,'Speed Bin A-B'!T1038,'Speed Bin A-B'!T1142,'Speed Bin A-B'!T1246,'Speed Bin A-B'!T1558,'Speed Bin A-B'!T1662,'Speed Bin A-B'!T1766,'Speed Bin A-B'!T1870,'Speed Bin A-B'!T1974)</f>
        <v>0</v>
      </c>
      <c r="U95" s="268">
        <f>SUM('Speed Bin A-B'!U102,'Speed Bin A-B'!U206,'Speed Bin A-B'!U310,'Speed Bin A-B'!U414,'Speed Bin A-B'!U518,'Speed Bin A-B'!U830,'Speed Bin A-B'!U934,'Speed Bin A-B'!U1038,'Speed Bin A-B'!U1142,'Speed Bin A-B'!U1246,'Speed Bin A-B'!U1558,'Speed Bin A-B'!U1662,'Speed Bin A-B'!U1766,'Speed Bin A-B'!U1870,'Speed Bin A-B'!U1974)</f>
        <v>0</v>
      </c>
      <c r="V95" s="269">
        <f>IFERROR(AVERAGE('Speed Bin A-B'!V102,'Speed Bin A-B'!V206,'Speed Bin A-B'!V310,'Speed Bin A-B'!V414,'Speed Bin A-B'!V518,'Speed Bin A-B'!V830,'Speed Bin A-B'!V934,'Speed Bin A-B'!V1038,'Speed Bin A-B'!V1142,'Speed Bin A-B'!V1246,'Speed Bin A-B'!V1558,'Speed Bin A-B'!V1662,'Speed Bin A-B'!V1766,'Speed Bin A-B'!V1870,'Speed Bin A-B'!V1974),"-")</f>
        <v>15</v>
      </c>
      <c r="W95" s="269" t="str">
        <f>IFERROR(AVERAGE('Speed Bin A-B'!W102,'Speed Bin A-B'!W206,'Speed Bin A-B'!W310,'Speed Bin A-B'!W414,'Speed Bin A-B'!W518,'Speed Bin A-B'!W830,'Speed Bin A-B'!W934,'Speed Bin A-B'!W1038,'Speed Bin A-B'!W1142,'Speed Bin A-B'!W1246,'Speed Bin A-B'!W1558,'Speed Bin A-B'!W1662,'Speed Bin A-B'!W1766,'Speed Bin A-B'!W1870,'Speed Bin A-B'!W1974),"-")</f>
        <v>-</v>
      </c>
      <c r="X95" s="262"/>
      <c r="Y95" s="262"/>
    </row>
    <row r="96" spans="1:25" x14ac:dyDescent="0.25">
      <c r="A96" s="267">
        <v>0.95833333333333304</v>
      </c>
      <c r="B96" s="268">
        <f>SUM('Speed Bin A-B'!B103,'Speed Bin A-B'!B207,'Speed Bin A-B'!B311,'Speed Bin A-B'!B415,'Speed Bin A-B'!B519,'Speed Bin A-B'!B831,'Speed Bin A-B'!B935,'Speed Bin A-B'!B1039,'Speed Bin A-B'!B1143,'Speed Bin A-B'!B1247,'Speed Bin A-B'!B1559,'Speed Bin A-B'!B1663,'Speed Bin A-B'!B1767,'Speed Bin A-B'!B1871,'Speed Bin A-B'!B1975)</f>
        <v>3</v>
      </c>
      <c r="C96" s="268">
        <f>SUM('Speed Bin A-B'!C103,'Speed Bin A-B'!C207,'Speed Bin A-B'!C311,'Speed Bin A-B'!C415,'Speed Bin A-B'!C519,'Speed Bin A-B'!C831,'Speed Bin A-B'!C935,'Speed Bin A-B'!C1039,'Speed Bin A-B'!C1143,'Speed Bin A-B'!C1247,'Speed Bin A-B'!C1559,'Speed Bin A-B'!C1663,'Speed Bin A-B'!C1767,'Speed Bin A-B'!C1871,'Speed Bin A-B'!C1975)</f>
        <v>0</v>
      </c>
      <c r="D96" s="268">
        <f>SUM('Speed Bin A-B'!D103,'Speed Bin A-B'!D207,'Speed Bin A-B'!D311,'Speed Bin A-B'!D415,'Speed Bin A-B'!D519,'Speed Bin A-B'!D831,'Speed Bin A-B'!D935,'Speed Bin A-B'!D1039,'Speed Bin A-B'!D1143,'Speed Bin A-B'!D1247,'Speed Bin A-B'!D1559,'Speed Bin A-B'!D1663,'Speed Bin A-B'!D1767,'Speed Bin A-B'!D1871,'Speed Bin A-B'!D1975)</f>
        <v>0</v>
      </c>
      <c r="E96" s="268">
        <f>SUM('Speed Bin A-B'!E103,'Speed Bin A-B'!E207,'Speed Bin A-B'!E311,'Speed Bin A-B'!E415,'Speed Bin A-B'!E519,'Speed Bin A-B'!E831,'Speed Bin A-B'!E935,'Speed Bin A-B'!E1039,'Speed Bin A-B'!E1143,'Speed Bin A-B'!E1247,'Speed Bin A-B'!E1559,'Speed Bin A-B'!E1663,'Speed Bin A-B'!E1767,'Speed Bin A-B'!E1871,'Speed Bin A-B'!E1975)</f>
        <v>0</v>
      </c>
      <c r="F96" s="268">
        <f>SUM('Speed Bin A-B'!F103,'Speed Bin A-B'!F207,'Speed Bin A-B'!F311,'Speed Bin A-B'!F415,'Speed Bin A-B'!F519,'Speed Bin A-B'!F831,'Speed Bin A-B'!F935,'Speed Bin A-B'!F1039,'Speed Bin A-B'!F1143,'Speed Bin A-B'!F1247,'Speed Bin A-B'!F1559,'Speed Bin A-B'!F1663,'Speed Bin A-B'!F1767,'Speed Bin A-B'!F1871,'Speed Bin A-B'!F1975)</f>
        <v>1</v>
      </c>
      <c r="G96" s="268">
        <f>SUM('Speed Bin A-B'!G103,'Speed Bin A-B'!G207,'Speed Bin A-B'!G311,'Speed Bin A-B'!G415,'Speed Bin A-B'!G519,'Speed Bin A-B'!G831,'Speed Bin A-B'!G935,'Speed Bin A-B'!G1039,'Speed Bin A-B'!G1143,'Speed Bin A-B'!G1247,'Speed Bin A-B'!G1559,'Speed Bin A-B'!G1663,'Speed Bin A-B'!G1767,'Speed Bin A-B'!G1871,'Speed Bin A-B'!G1975)</f>
        <v>1</v>
      </c>
      <c r="H96" s="268">
        <f>SUM('Speed Bin A-B'!H103,'Speed Bin A-B'!H207,'Speed Bin A-B'!H311,'Speed Bin A-B'!H415,'Speed Bin A-B'!H519,'Speed Bin A-B'!H831,'Speed Bin A-B'!H935,'Speed Bin A-B'!H1039,'Speed Bin A-B'!H1143,'Speed Bin A-B'!H1247,'Speed Bin A-B'!H1559,'Speed Bin A-B'!H1663,'Speed Bin A-B'!H1767,'Speed Bin A-B'!H1871,'Speed Bin A-B'!H1975)</f>
        <v>1</v>
      </c>
      <c r="I96" s="268">
        <f>SUM('Speed Bin A-B'!I103,'Speed Bin A-B'!I207,'Speed Bin A-B'!I311,'Speed Bin A-B'!I415,'Speed Bin A-B'!I519,'Speed Bin A-B'!I831,'Speed Bin A-B'!I935,'Speed Bin A-B'!I1039,'Speed Bin A-B'!I1143,'Speed Bin A-B'!I1247,'Speed Bin A-B'!I1559,'Speed Bin A-B'!I1663,'Speed Bin A-B'!I1767,'Speed Bin A-B'!I1871,'Speed Bin A-B'!I1975)</f>
        <v>0</v>
      </c>
      <c r="J96" s="268">
        <f>SUM('Speed Bin A-B'!J103,'Speed Bin A-B'!J207,'Speed Bin A-B'!J311,'Speed Bin A-B'!J415,'Speed Bin A-B'!J519,'Speed Bin A-B'!J831,'Speed Bin A-B'!J935,'Speed Bin A-B'!J1039,'Speed Bin A-B'!J1143,'Speed Bin A-B'!J1247,'Speed Bin A-B'!J1559,'Speed Bin A-B'!J1663,'Speed Bin A-B'!J1767,'Speed Bin A-B'!J1871,'Speed Bin A-B'!J1975)</f>
        <v>0</v>
      </c>
      <c r="K96" s="268">
        <f>SUM('Speed Bin A-B'!K103,'Speed Bin A-B'!K207,'Speed Bin A-B'!K311,'Speed Bin A-B'!K415,'Speed Bin A-B'!K519,'Speed Bin A-B'!K831,'Speed Bin A-B'!K935,'Speed Bin A-B'!K1039,'Speed Bin A-B'!K1143,'Speed Bin A-B'!K1247,'Speed Bin A-B'!K1559,'Speed Bin A-B'!K1663,'Speed Bin A-B'!K1767,'Speed Bin A-B'!K1871,'Speed Bin A-B'!K1975)</f>
        <v>0</v>
      </c>
      <c r="L96" s="268">
        <f>SUM('Speed Bin A-B'!L103,'Speed Bin A-B'!L207,'Speed Bin A-B'!L311,'Speed Bin A-B'!L415,'Speed Bin A-B'!L519,'Speed Bin A-B'!L831,'Speed Bin A-B'!L935,'Speed Bin A-B'!L1039,'Speed Bin A-B'!L1143,'Speed Bin A-B'!L1247,'Speed Bin A-B'!L1559,'Speed Bin A-B'!L1663,'Speed Bin A-B'!L1767,'Speed Bin A-B'!L1871,'Speed Bin A-B'!L1975)</f>
        <v>0</v>
      </c>
      <c r="M96" s="268">
        <f>SUM('Speed Bin A-B'!M103,'Speed Bin A-B'!M207,'Speed Bin A-B'!M311,'Speed Bin A-B'!M415,'Speed Bin A-B'!M519,'Speed Bin A-B'!M831,'Speed Bin A-B'!M935,'Speed Bin A-B'!M1039,'Speed Bin A-B'!M1143,'Speed Bin A-B'!M1247,'Speed Bin A-B'!M1559,'Speed Bin A-B'!M1663,'Speed Bin A-B'!M1767,'Speed Bin A-B'!M1871,'Speed Bin A-B'!M1975)</f>
        <v>0</v>
      </c>
      <c r="N96" s="268">
        <f>SUM('Speed Bin A-B'!N103,'Speed Bin A-B'!N207,'Speed Bin A-B'!N311,'Speed Bin A-B'!N415,'Speed Bin A-B'!N519,'Speed Bin A-B'!N831,'Speed Bin A-B'!N935,'Speed Bin A-B'!N1039,'Speed Bin A-B'!N1143,'Speed Bin A-B'!N1247,'Speed Bin A-B'!N1559,'Speed Bin A-B'!N1663,'Speed Bin A-B'!N1767,'Speed Bin A-B'!N1871,'Speed Bin A-B'!N1975)</f>
        <v>0</v>
      </c>
      <c r="O96" s="268">
        <f>SUM('Speed Bin A-B'!O103,'Speed Bin A-B'!O207,'Speed Bin A-B'!O311,'Speed Bin A-B'!O415,'Speed Bin A-B'!O519,'Speed Bin A-B'!O831,'Speed Bin A-B'!O935,'Speed Bin A-B'!O1039,'Speed Bin A-B'!O1143,'Speed Bin A-B'!O1247,'Speed Bin A-B'!O1559,'Speed Bin A-B'!O1663,'Speed Bin A-B'!O1767,'Speed Bin A-B'!O1871,'Speed Bin A-B'!O1975)</f>
        <v>0</v>
      </c>
      <c r="P96" s="268">
        <f>SUM('Speed Bin A-B'!P103,'Speed Bin A-B'!P207,'Speed Bin A-B'!P311,'Speed Bin A-B'!P415,'Speed Bin A-B'!P519,'Speed Bin A-B'!P831,'Speed Bin A-B'!P935,'Speed Bin A-B'!P1039,'Speed Bin A-B'!P1143,'Speed Bin A-B'!P1247,'Speed Bin A-B'!P1559,'Speed Bin A-B'!P1663,'Speed Bin A-B'!P1767,'Speed Bin A-B'!P1871,'Speed Bin A-B'!P1975)</f>
        <v>0</v>
      </c>
      <c r="Q96" s="268">
        <f>SUM('Speed Bin A-B'!Q103,'Speed Bin A-B'!Q207,'Speed Bin A-B'!Q311,'Speed Bin A-B'!Q415,'Speed Bin A-B'!Q519,'Speed Bin A-B'!Q831,'Speed Bin A-B'!Q935,'Speed Bin A-B'!Q1039,'Speed Bin A-B'!Q1143,'Speed Bin A-B'!Q1247,'Speed Bin A-B'!Q1559,'Speed Bin A-B'!Q1663,'Speed Bin A-B'!Q1767,'Speed Bin A-B'!Q1871,'Speed Bin A-B'!Q1975)</f>
        <v>0</v>
      </c>
      <c r="R96" s="268">
        <f>SUM('Speed Bin A-B'!R103,'Speed Bin A-B'!R207,'Speed Bin A-B'!R311,'Speed Bin A-B'!R415,'Speed Bin A-B'!R519,'Speed Bin A-B'!R831,'Speed Bin A-B'!R935,'Speed Bin A-B'!R1039,'Speed Bin A-B'!R1143,'Speed Bin A-B'!R1247,'Speed Bin A-B'!R1559,'Speed Bin A-B'!R1663,'Speed Bin A-B'!R1767,'Speed Bin A-B'!R1871,'Speed Bin A-B'!R1975)</f>
        <v>0</v>
      </c>
      <c r="S96" s="268">
        <f>SUM('Speed Bin A-B'!S103,'Speed Bin A-B'!S207,'Speed Bin A-B'!S311,'Speed Bin A-B'!S415,'Speed Bin A-B'!S519,'Speed Bin A-B'!S831,'Speed Bin A-B'!S935,'Speed Bin A-B'!S1039,'Speed Bin A-B'!S1143,'Speed Bin A-B'!S1247,'Speed Bin A-B'!S1559,'Speed Bin A-B'!S1663,'Speed Bin A-B'!S1767,'Speed Bin A-B'!S1871,'Speed Bin A-B'!S1975)</f>
        <v>0</v>
      </c>
      <c r="T96" s="268">
        <f>SUM('Speed Bin A-B'!T103,'Speed Bin A-B'!T207,'Speed Bin A-B'!T311,'Speed Bin A-B'!T415,'Speed Bin A-B'!T519,'Speed Bin A-B'!T831,'Speed Bin A-B'!T935,'Speed Bin A-B'!T1039,'Speed Bin A-B'!T1143,'Speed Bin A-B'!T1247,'Speed Bin A-B'!T1559,'Speed Bin A-B'!T1663,'Speed Bin A-B'!T1767,'Speed Bin A-B'!T1871,'Speed Bin A-B'!T1975)</f>
        <v>0</v>
      </c>
      <c r="U96" s="268">
        <f>SUM('Speed Bin A-B'!U103,'Speed Bin A-B'!U207,'Speed Bin A-B'!U311,'Speed Bin A-B'!U415,'Speed Bin A-B'!U519,'Speed Bin A-B'!U831,'Speed Bin A-B'!U935,'Speed Bin A-B'!U1039,'Speed Bin A-B'!U1143,'Speed Bin A-B'!U1247,'Speed Bin A-B'!U1559,'Speed Bin A-B'!U1663,'Speed Bin A-B'!U1767,'Speed Bin A-B'!U1871,'Speed Bin A-B'!U1975)</f>
        <v>0</v>
      </c>
      <c r="V96" s="269">
        <f>IFERROR(AVERAGE('Speed Bin A-B'!V103,'Speed Bin A-B'!V207,'Speed Bin A-B'!V311,'Speed Bin A-B'!V415,'Speed Bin A-B'!V519,'Speed Bin A-B'!V831,'Speed Bin A-B'!V935,'Speed Bin A-B'!V1039,'Speed Bin A-B'!V1143,'Speed Bin A-B'!V1247,'Speed Bin A-B'!V1559,'Speed Bin A-B'!V1663,'Speed Bin A-B'!V1767,'Speed Bin A-B'!V1871,'Speed Bin A-B'!V1975),"-")</f>
        <v>28.55</v>
      </c>
      <c r="W96" s="269" t="str">
        <f>IFERROR(AVERAGE('Speed Bin A-B'!W103,'Speed Bin A-B'!W207,'Speed Bin A-B'!W311,'Speed Bin A-B'!W415,'Speed Bin A-B'!W519,'Speed Bin A-B'!W831,'Speed Bin A-B'!W935,'Speed Bin A-B'!W1039,'Speed Bin A-B'!W1143,'Speed Bin A-B'!W1247,'Speed Bin A-B'!W1559,'Speed Bin A-B'!W1663,'Speed Bin A-B'!W1767,'Speed Bin A-B'!W1871,'Speed Bin A-B'!W1975),"-")</f>
        <v>-</v>
      </c>
      <c r="X96" s="262"/>
      <c r="Y96" s="262"/>
    </row>
    <row r="97" spans="1:47" x14ac:dyDescent="0.25">
      <c r="A97" s="267">
        <v>0.96875</v>
      </c>
      <c r="B97" s="268">
        <f>SUM('Speed Bin A-B'!B104,'Speed Bin A-B'!B208,'Speed Bin A-B'!B312,'Speed Bin A-B'!B416,'Speed Bin A-B'!B520,'Speed Bin A-B'!B832,'Speed Bin A-B'!B936,'Speed Bin A-B'!B1040,'Speed Bin A-B'!B1144,'Speed Bin A-B'!B1248,'Speed Bin A-B'!B1560,'Speed Bin A-B'!B1664,'Speed Bin A-B'!B1768,'Speed Bin A-B'!B1872,'Speed Bin A-B'!B1976)</f>
        <v>3</v>
      </c>
      <c r="C97" s="268">
        <f>SUM('Speed Bin A-B'!C104,'Speed Bin A-B'!C208,'Speed Bin A-B'!C312,'Speed Bin A-B'!C416,'Speed Bin A-B'!C520,'Speed Bin A-B'!C832,'Speed Bin A-B'!C936,'Speed Bin A-B'!C1040,'Speed Bin A-B'!C1144,'Speed Bin A-B'!C1248,'Speed Bin A-B'!C1560,'Speed Bin A-B'!C1664,'Speed Bin A-B'!C1768,'Speed Bin A-B'!C1872,'Speed Bin A-B'!C1976)</f>
        <v>0</v>
      </c>
      <c r="D97" s="268">
        <f>SUM('Speed Bin A-B'!D104,'Speed Bin A-B'!D208,'Speed Bin A-B'!D312,'Speed Bin A-B'!D416,'Speed Bin A-B'!D520,'Speed Bin A-B'!D832,'Speed Bin A-B'!D936,'Speed Bin A-B'!D1040,'Speed Bin A-B'!D1144,'Speed Bin A-B'!D1248,'Speed Bin A-B'!D1560,'Speed Bin A-B'!D1664,'Speed Bin A-B'!D1768,'Speed Bin A-B'!D1872,'Speed Bin A-B'!D1976)</f>
        <v>0</v>
      </c>
      <c r="E97" s="268">
        <f>SUM('Speed Bin A-B'!E104,'Speed Bin A-B'!E208,'Speed Bin A-B'!E312,'Speed Bin A-B'!E416,'Speed Bin A-B'!E520,'Speed Bin A-B'!E832,'Speed Bin A-B'!E936,'Speed Bin A-B'!E1040,'Speed Bin A-B'!E1144,'Speed Bin A-B'!E1248,'Speed Bin A-B'!E1560,'Speed Bin A-B'!E1664,'Speed Bin A-B'!E1768,'Speed Bin A-B'!E1872,'Speed Bin A-B'!E1976)</f>
        <v>0</v>
      </c>
      <c r="F97" s="268">
        <f>SUM('Speed Bin A-B'!F104,'Speed Bin A-B'!F208,'Speed Bin A-B'!F312,'Speed Bin A-B'!F416,'Speed Bin A-B'!F520,'Speed Bin A-B'!F832,'Speed Bin A-B'!F936,'Speed Bin A-B'!F1040,'Speed Bin A-B'!F1144,'Speed Bin A-B'!F1248,'Speed Bin A-B'!F1560,'Speed Bin A-B'!F1664,'Speed Bin A-B'!F1768,'Speed Bin A-B'!F1872,'Speed Bin A-B'!F1976)</f>
        <v>2</v>
      </c>
      <c r="G97" s="268">
        <f>SUM('Speed Bin A-B'!G104,'Speed Bin A-B'!G208,'Speed Bin A-B'!G312,'Speed Bin A-B'!G416,'Speed Bin A-B'!G520,'Speed Bin A-B'!G832,'Speed Bin A-B'!G936,'Speed Bin A-B'!G1040,'Speed Bin A-B'!G1144,'Speed Bin A-B'!G1248,'Speed Bin A-B'!G1560,'Speed Bin A-B'!G1664,'Speed Bin A-B'!G1768,'Speed Bin A-B'!G1872,'Speed Bin A-B'!G1976)</f>
        <v>1</v>
      </c>
      <c r="H97" s="268">
        <f>SUM('Speed Bin A-B'!H104,'Speed Bin A-B'!H208,'Speed Bin A-B'!H312,'Speed Bin A-B'!H416,'Speed Bin A-B'!H520,'Speed Bin A-B'!H832,'Speed Bin A-B'!H936,'Speed Bin A-B'!H1040,'Speed Bin A-B'!H1144,'Speed Bin A-B'!H1248,'Speed Bin A-B'!H1560,'Speed Bin A-B'!H1664,'Speed Bin A-B'!H1768,'Speed Bin A-B'!H1872,'Speed Bin A-B'!H1976)</f>
        <v>0</v>
      </c>
      <c r="I97" s="268">
        <f>SUM('Speed Bin A-B'!I104,'Speed Bin A-B'!I208,'Speed Bin A-B'!I312,'Speed Bin A-B'!I416,'Speed Bin A-B'!I520,'Speed Bin A-B'!I832,'Speed Bin A-B'!I936,'Speed Bin A-B'!I1040,'Speed Bin A-B'!I1144,'Speed Bin A-B'!I1248,'Speed Bin A-B'!I1560,'Speed Bin A-B'!I1664,'Speed Bin A-B'!I1768,'Speed Bin A-B'!I1872,'Speed Bin A-B'!I1976)</f>
        <v>0</v>
      </c>
      <c r="J97" s="268">
        <f>SUM('Speed Bin A-B'!J104,'Speed Bin A-B'!J208,'Speed Bin A-B'!J312,'Speed Bin A-B'!J416,'Speed Bin A-B'!J520,'Speed Bin A-B'!J832,'Speed Bin A-B'!J936,'Speed Bin A-B'!J1040,'Speed Bin A-B'!J1144,'Speed Bin A-B'!J1248,'Speed Bin A-B'!J1560,'Speed Bin A-B'!J1664,'Speed Bin A-B'!J1768,'Speed Bin A-B'!J1872,'Speed Bin A-B'!J1976)</f>
        <v>0</v>
      </c>
      <c r="K97" s="268">
        <f>SUM('Speed Bin A-B'!K104,'Speed Bin A-B'!K208,'Speed Bin A-B'!K312,'Speed Bin A-B'!K416,'Speed Bin A-B'!K520,'Speed Bin A-B'!K832,'Speed Bin A-B'!K936,'Speed Bin A-B'!K1040,'Speed Bin A-B'!K1144,'Speed Bin A-B'!K1248,'Speed Bin A-B'!K1560,'Speed Bin A-B'!K1664,'Speed Bin A-B'!K1768,'Speed Bin A-B'!K1872,'Speed Bin A-B'!K1976)</f>
        <v>0</v>
      </c>
      <c r="L97" s="268">
        <f>SUM('Speed Bin A-B'!L104,'Speed Bin A-B'!L208,'Speed Bin A-B'!L312,'Speed Bin A-B'!L416,'Speed Bin A-B'!L520,'Speed Bin A-B'!L832,'Speed Bin A-B'!L936,'Speed Bin A-B'!L1040,'Speed Bin A-B'!L1144,'Speed Bin A-B'!L1248,'Speed Bin A-B'!L1560,'Speed Bin A-B'!L1664,'Speed Bin A-B'!L1768,'Speed Bin A-B'!L1872,'Speed Bin A-B'!L1976)</f>
        <v>0</v>
      </c>
      <c r="M97" s="268">
        <f>SUM('Speed Bin A-B'!M104,'Speed Bin A-B'!M208,'Speed Bin A-B'!M312,'Speed Bin A-B'!M416,'Speed Bin A-B'!M520,'Speed Bin A-B'!M832,'Speed Bin A-B'!M936,'Speed Bin A-B'!M1040,'Speed Bin A-B'!M1144,'Speed Bin A-B'!M1248,'Speed Bin A-B'!M1560,'Speed Bin A-B'!M1664,'Speed Bin A-B'!M1768,'Speed Bin A-B'!M1872,'Speed Bin A-B'!M1976)</f>
        <v>0</v>
      </c>
      <c r="N97" s="268">
        <f>SUM('Speed Bin A-B'!N104,'Speed Bin A-B'!N208,'Speed Bin A-B'!N312,'Speed Bin A-B'!N416,'Speed Bin A-B'!N520,'Speed Bin A-B'!N832,'Speed Bin A-B'!N936,'Speed Bin A-B'!N1040,'Speed Bin A-B'!N1144,'Speed Bin A-B'!N1248,'Speed Bin A-B'!N1560,'Speed Bin A-B'!N1664,'Speed Bin A-B'!N1768,'Speed Bin A-B'!N1872,'Speed Bin A-B'!N1976)</f>
        <v>0</v>
      </c>
      <c r="O97" s="268">
        <f>SUM('Speed Bin A-B'!O104,'Speed Bin A-B'!O208,'Speed Bin A-B'!O312,'Speed Bin A-B'!O416,'Speed Bin A-B'!O520,'Speed Bin A-B'!O832,'Speed Bin A-B'!O936,'Speed Bin A-B'!O1040,'Speed Bin A-B'!O1144,'Speed Bin A-B'!O1248,'Speed Bin A-B'!O1560,'Speed Bin A-B'!O1664,'Speed Bin A-B'!O1768,'Speed Bin A-B'!O1872,'Speed Bin A-B'!O1976)</f>
        <v>0</v>
      </c>
      <c r="P97" s="268">
        <f>SUM('Speed Bin A-B'!P104,'Speed Bin A-B'!P208,'Speed Bin A-B'!P312,'Speed Bin A-B'!P416,'Speed Bin A-B'!P520,'Speed Bin A-B'!P832,'Speed Bin A-B'!P936,'Speed Bin A-B'!P1040,'Speed Bin A-B'!P1144,'Speed Bin A-B'!P1248,'Speed Bin A-B'!P1560,'Speed Bin A-B'!P1664,'Speed Bin A-B'!P1768,'Speed Bin A-B'!P1872,'Speed Bin A-B'!P1976)</f>
        <v>0</v>
      </c>
      <c r="Q97" s="268">
        <f>SUM('Speed Bin A-B'!Q104,'Speed Bin A-B'!Q208,'Speed Bin A-B'!Q312,'Speed Bin A-B'!Q416,'Speed Bin A-B'!Q520,'Speed Bin A-B'!Q832,'Speed Bin A-B'!Q936,'Speed Bin A-B'!Q1040,'Speed Bin A-B'!Q1144,'Speed Bin A-B'!Q1248,'Speed Bin A-B'!Q1560,'Speed Bin A-B'!Q1664,'Speed Bin A-B'!Q1768,'Speed Bin A-B'!Q1872,'Speed Bin A-B'!Q1976)</f>
        <v>0</v>
      </c>
      <c r="R97" s="268">
        <f>SUM('Speed Bin A-B'!R104,'Speed Bin A-B'!R208,'Speed Bin A-B'!R312,'Speed Bin A-B'!R416,'Speed Bin A-B'!R520,'Speed Bin A-B'!R832,'Speed Bin A-B'!R936,'Speed Bin A-B'!R1040,'Speed Bin A-B'!R1144,'Speed Bin A-B'!R1248,'Speed Bin A-B'!R1560,'Speed Bin A-B'!R1664,'Speed Bin A-B'!R1768,'Speed Bin A-B'!R1872,'Speed Bin A-B'!R1976)</f>
        <v>0</v>
      </c>
      <c r="S97" s="268">
        <f>SUM('Speed Bin A-B'!S104,'Speed Bin A-B'!S208,'Speed Bin A-B'!S312,'Speed Bin A-B'!S416,'Speed Bin A-B'!S520,'Speed Bin A-B'!S832,'Speed Bin A-B'!S936,'Speed Bin A-B'!S1040,'Speed Bin A-B'!S1144,'Speed Bin A-B'!S1248,'Speed Bin A-B'!S1560,'Speed Bin A-B'!S1664,'Speed Bin A-B'!S1768,'Speed Bin A-B'!S1872,'Speed Bin A-B'!S1976)</f>
        <v>0</v>
      </c>
      <c r="T97" s="268">
        <f>SUM('Speed Bin A-B'!T104,'Speed Bin A-B'!T208,'Speed Bin A-B'!T312,'Speed Bin A-B'!T416,'Speed Bin A-B'!T520,'Speed Bin A-B'!T832,'Speed Bin A-B'!T936,'Speed Bin A-B'!T1040,'Speed Bin A-B'!T1144,'Speed Bin A-B'!T1248,'Speed Bin A-B'!T1560,'Speed Bin A-B'!T1664,'Speed Bin A-B'!T1768,'Speed Bin A-B'!T1872,'Speed Bin A-B'!T1976)</f>
        <v>0</v>
      </c>
      <c r="U97" s="268">
        <f>SUM('Speed Bin A-B'!U104,'Speed Bin A-B'!U208,'Speed Bin A-B'!U312,'Speed Bin A-B'!U416,'Speed Bin A-B'!U520,'Speed Bin A-B'!U832,'Speed Bin A-B'!U936,'Speed Bin A-B'!U1040,'Speed Bin A-B'!U1144,'Speed Bin A-B'!U1248,'Speed Bin A-B'!U1560,'Speed Bin A-B'!U1664,'Speed Bin A-B'!U1768,'Speed Bin A-B'!U1872,'Speed Bin A-B'!U1976)</f>
        <v>0</v>
      </c>
      <c r="V97" s="269">
        <f>IFERROR(AVERAGE('Speed Bin A-B'!V104,'Speed Bin A-B'!V208,'Speed Bin A-B'!V312,'Speed Bin A-B'!V416,'Speed Bin A-B'!V520,'Speed Bin A-B'!V832,'Speed Bin A-B'!V936,'Speed Bin A-B'!V1040,'Speed Bin A-B'!V1144,'Speed Bin A-B'!V1248,'Speed Bin A-B'!V1560,'Speed Bin A-B'!V1664,'Speed Bin A-B'!V1768,'Speed Bin A-B'!V1872,'Speed Bin A-B'!V1976),"-")</f>
        <v>25.233333333333331</v>
      </c>
      <c r="W97" s="269" t="str">
        <f>IFERROR(AVERAGE('Speed Bin A-B'!W104,'Speed Bin A-B'!W208,'Speed Bin A-B'!W312,'Speed Bin A-B'!W416,'Speed Bin A-B'!W520,'Speed Bin A-B'!W832,'Speed Bin A-B'!W936,'Speed Bin A-B'!W1040,'Speed Bin A-B'!W1144,'Speed Bin A-B'!W1248,'Speed Bin A-B'!W1560,'Speed Bin A-B'!W1664,'Speed Bin A-B'!W1768,'Speed Bin A-B'!W1872,'Speed Bin A-B'!W1976),"-")</f>
        <v>-</v>
      </c>
      <c r="X97" s="262"/>
      <c r="Y97" s="262"/>
    </row>
    <row r="98" spans="1:47" x14ac:dyDescent="0.25">
      <c r="A98" s="267">
        <v>0.97916666666666696</v>
      </c>
      <c r="B98" s="268">
        <f>SUM('Speed Bin A-B'!B105,'Speed Bin A-B'!B209,'Speed Bin A-B'!B313,'Speed Bin A-B'!B417,'Speed Bin A-B'!B521,'Speed Bin A-B'!B833,'Speed Bin A-B'!B937,'Speed Bin A-B'!B1041,'Speed Bin A-B'!B1145,'Speed Bin A-B'!B1249,'Speed Bin A-B'!B1561,'Speed Bin A-B'!B1665,'Speed Bin A-B'!B1769,'Speed Bin A-B'!B1873,'Speed Bin A-B'!B1977)</f>
        <v>5</v>
      </c>
      <c r="C98" s="268">
        <f>SUM('Speed Bin A-B'!C105,'Speed Bin A-B'!C209,'Speed Bin A-B'!C313,'Speed Bin A-B'!C417,'Speed Bin A-B'!C521,'Speed Bin A-B'!C833,'Speed Bin A-B'!C937,'Speed Bin A-B'!C1041,'Speed Bin A-B'!C1145,'Speed Bin A-B'!C1249,'Speed Bin A-B'!C1561,'Speed Bin A-B'!C1665,'Speed Bin A-B'!C1769,'Speed Bin A-B'!C1873,'Speed Bin A-B'!C1977)</f>
        <v>1</v>
      </c>
      <c r="D98" s="268">
        <f>SUM('Speed Bin A-B'!D105,'Speed Bin A-B'!D209,'Speed Bin A-B'!D313,'Speed Bin A-B'!D417,'Speed Bin A-B'!D521,'Speed Bin A-B'!D833,'Speed Bin A-B'!D937,'Speed Bin A-B'!D1041,'Speed Bin A-B'!D1145,'Speed Bin A-B'!D1249,'Speed Bin A-B'!D1561,'Speed Bin A-B'!D1665,'Speed Bin A-B'!D1769,'Speed Bin A-B'!D1873,'Speed Bin A-B'!D1977)</f>
        <v>0</v>
      </c>
      <c r="E98" s="268">
        <f>SUM('Speed Bin A-B'!E105,'Speed Bin A-B'!E209,'Speed Bin A-B'!E313,'Speed Bin A-B'!E417,'Speed Bin A-B'!E521,'Speed Bin A-B'!E833,'Speed Bin A-B'!E937,'Speed Bin A-B'!E1041,'Speed Bin A-B'!E1145,'Speed Bin A-B'!E1249,'Speed Bin A-B'!E1561,'Speed Bin A-B'!E1665,'Speed Bin A-B'!E1769,'Speed Bin A-B'!E1873,'Speed Bin A-B'!E1977)</f>
        <v>0</v>
      </c>
      <c r="F98" s="268">
        <f>SUM('Speed Bin A-B'!F105,'Speed Bin A-B'!F209,'Speed Bin A-B'!F313,'Speed Bin A-B'!F417,'Speed Bin A-B'!F521,'Speed Bin A-B'!F833,'Speed Bin A-B'!F937,'Speed Bin A-B'!F1041,'Speed Bin A-B'!F1145,'Speed Bin A-B'!F1249,'Speed Bin A-B'!F1561,'Speed Bin A-B'!F1665,'Speed Bin A-B'!F1769,'Speed Bin A-B'!F1873,'Speed Bin A-B'!F1977)</f>
        <v>2</v>
      </c>
      <c r="G98" s="268">
        <f>SUM('Speed Bin A-B'!G105,'Speed Bin A-B'!G209,'Speed Bin A-B'!G313,'Speed Bin A-B'!G417,'Speed Bin A-B'!G521,'Speed Bin A-B'!G833,'Speed Bin A-B'!G937,'Speed Bin A-B'!G1041,'Speed Bin A-B'!G1145,'Speed Bin A-B'!G1249,'Speed Bin A-B'!G1561,'Speed Bin A-B'!G1665,'Speed Bin A-B'!G1769,'Speed Bin A-B'!G1873,'Speed Bin A-B'!G1977)</f>
        <v>1</v>
      </c>
      <c r="H98" s="268">
        <f>SUM('Speed Bin A-B'!H105,'Speed Bin A-B'!H209,'Speed Bin A-B'!H313,'Speed Bin A-B'!H417,'Speed Bin A-B'!H521,'Speed Bin A-B'!H833,'Speed Bin A-B'!H937,'Speed Bin A-B'!H1041,'Speed Bin A-B'!H1145,'Speed Bin A-B'!H1249,'Speed Bin A-B'!H1561,'Speed Bin A-B'!H1665,'Speed Bin A-B'!H1769,'Speed Bin A-B'!H1873,'Speed Bin A-B'!H1977)</f>
        <v>1</v>
      </c>
      <c r="I98" s="268">
        <f>SUM('Speed Bin A-B'!I105,'Speed Bin A-B'!I209,'Speed Bin A-B'!I313,'Speed Bin A-B'!I417,'Speed Bin A-B'!I521,'Speed Bin A-B'!I833,'Speed Bin A-B'!I937,'Speed Bin A-B'!I1041,'Speed Bin A-B'!I1145,'Speed Bin A-B'!I1249,'Speed Bin A-B'!I1561,'Speed Bin A-B'!I1665,'Speed Bin A-B'!I1769,'Speed Bin A-B'!I1873,'Speed Bin A-B'!I1977)</f>
        <v>0</v>
      </c>
      <c r="J98" s="268">
        <f>SUM('Speed Bin A-B'!J105,'Speed Bin A-B'!J209,'Speed Bin A-B'!J313,'Speed Bin A-B'!J417,'Speed Bin A-B'!J521,'Speed Bin A-B'!J833,'Speed Bin A-B'!J937,'Speed Bin A-B'!J1041,'Speed Bin A-B'!J1145,'Speed Bin A-B'!J1249,'Speed Bin A-B'!J1561,'Speed Bin A-B'!J1665,'Speed Bin A-B'!J1769,'Speed Bin A-B'!J1873,'Speed Bin A-B'!J1977)</f>
        <v>0</v>
      </c>
      <c r="K98" s="268">
        <f>SUM('Speed Bin A-B'!K105,'Speed Bin A-B'!K209,'Speed Bin A-B'!K313,'Speed Bin A-B'!K417,'Speed Bin A-B'!K521,'Speed Bin A-B'!K833,'Speed Bin A-B'!K937,'Speed Bin A-B'!K1041,'Speed Bin A-B'!K1145,'Speed Bin A-B'!K1249,'Speed Bin A-B'!K1561,'Speed Bin A-B'!K1665,'Speed Bin A-B'!K1769,'Speed Bin A-B'!K1873,'Speed Bin A-B'!K1977)</f>
        <v>0</v>
      </c>
      <c r="L98" s="268">
        <f>SUM('Speed Bin A-B'!L105,'Speed Bin A-B'!L209,'Speed Bin A-B'!L313,'Speed Bin A-B'!L417,'Speed Bin A-B'!L521,'Speed Bin A-B'!L833,'Speed Bin A-B'!L937,'Speed Bin A-B'!L1041,'Speed Bin A-B'!L1145,'Speed Bin A-B'!L1249,'Speed Bin A-B'!L1561,'Speed Bin A-B'!L1665,'Speed Bin A-B'!L1769,'Speed Bin A-B'!L1873,'Speed Bin A-B'!L1977)</f>
        <v>0</v>
      </c>
      <c r="M98" s="268">
        <f>SUM('Speed Bin A-B'!M105,'Speed Bin A-B'!M209,'Speed Bin A-B'!M313,'Speed Bin A-B'!M417,'Speed Bin A-B'!M521,'Speed Bin A-B'!M833,'Speed Bin A-B'!M937,'Speed Bin A-B'!M1041,'Speed Bin A-B'!M1145,'Speed Bin A-B'!M1249,'Speed Bin A-B'!M1561,'Speed Bin A-B'!M1665,'Speed Bin A-B'!M1769,'Speed Bin A-B'!M1873,'Speed Bin A-B'!M1977)</f>
        <v>0</v>
      </c>
      <c r="N98" s="268">
        <f>SUM('Speed Bin A-B'!N105,'Speed Bin A-B'!N209,'Speed Bin A-B'!N313,'Speed Bin A-B'!N417,'Speed Bin A-B'!N521,'Speed Bin A-B'!N833,'Speed Bin A-B'!N937,'Speed Bin A-B'!N1041,'Speed Bin A-B'!N1145,'Speed Bin A-B'!N1249,'Speed Bin A-B'!N1561,'Speed Bin A-B'!N1665,'Speed Bin A-B'!N1769,'Speed Bin A-B'!N1873,'Speed Bin A-B'!N1977)</f>
        <v>0</v>
      </c>
      <c r="O98" s="268">
        <f>SUM('Speed Bin A-B'!O105,'Speed Bin A-B'!O209,'Speed Bin A-B'!O313,'Speed Bin A-B'!O417,'Speed Bin A-B'!O521,'Speed Bin A-B'!O833,'Speed Bin A-B'!O937,'Speed Bin A-B'!O1041,'Speed Bin A-B'!O1145,'Speed Bin A-B'!O1249,'Speed Bin A-B'!O1561,'Speed Bin A-B'!O1665,'Speed Bin A-B'!O1769,'Speed Bin A-B'!O1873,'Speed Bin A-B'!O1977)</f>
        <v>0</v>
      </c>
      <c r="P98" s="268">
        <f>SUM('Speed Bin A-B'!P105,'Speed Bin A-B'!P209,'Speed Bin A-B'!P313,'Speed Bin A-B'!P417,'Speed Bin A-B'!P521,'Speed Bin A-B'!P833,'Speed Bin A-B'!P937,'Speed Bin A-B'!P1041,'Speed Bin A-B'!P1145,'Speed Bin A-B'!P1249,'Speed Bin A-B'!P1561,'Speed Bin A-B'!P1665,'Speed Bin A-B'!P1769,'Speed Bin A-B'!P1873,'Speed Bin A-B'!P1977)</f>
        <v>0</v>
      </c>
      <c r="Q98" s="268">
        <f>SUM('Speed Bin A-B'!Q105,'Speed Bin A-B'!Q209,'Speed Bin A-B'!Q313,'Speed Bin A-B'!Q417,'Speed Bin A-B'!Q521,'Speed Bin A-B'!Q833,'Speed Bin A-B'!Q937,'Speed Bin A-B'!Q1041,'Speed Bin A-B'!Q1145,'Speed Bin A-B'!Q1249,'Speed Bin A-B'!Q1561,'Speed Bin A-B'!Q1665,'Speed Bin A-B'!Q1769,'Speed Bin A-B'!Q1873,'Speed Bin A-B'!Q1977)</f>
        <v>0</v>
      </c>
      <c r="R98" s="268">
        <f>SUM('Speed Bin A-B'!R105,'Speed Bin A-B'!R209,'Speed Bin A-B'!R313,'Speed Bin A-B'!R417,'Speed Bin A-B'!R521,'Speed Bin A-B'!R833,'Speed Bin A-B'!R937,'Speed Bin A-B'!R1041,'Speed Bin A-B'!R1145,'Speed Bin A-B'!R1249,'Speed Bin A-B'!R1561,'Speed Bin A-B'!R1665,'Speed Bin A-B'!R1769,'Speed Bin A-B'!R1873,'Speed Bin A-B'!R1977)</f>
        <v>0</v>
      </c>
      <c r="S98" s="268">
        <f>SUM('Speed Bin A-B'!S105,'Speed Bin A-B'!S209,'Speed Bin A-B'!S313,'Speed Bin A-B'!S417,'Speed Bin A-B'!S521,'Speed Bin A-B'!S833,'Speed Bin A-B'!S937,'Speed Bin A-B'!S1041,'Speed Bin A-B'!S1145,'Speed Bin A-B'!S1249,'Speed Bin A-B'!S1561,'Speed Bin A-B'!S1665,'Speed Bin A-B'!S1769,'Speed Bin A-B'!S1873,'Speed Bin A-B'!S1977)</f>
        <v>0</v>
      </c>
      <c r="T98" s="268">
        <f>SUM('Speed Bin A-B'!T105,'Speed Bin A-B'!T209,'Speed Bin A-B'!T313,'Speed Bin A-B'!T417,'Speed Bin A-B'!T521,'Speed Bin A-B'!T833,'Speed Bin A-B'!T937,'Speed Bin A-B'!T1041,'Speed Bin A-B'!T1145,'Speed Bin A-B'!T1249,'Speed Bin A-B'!T1561,'Speed Bin A-B'!T1665,'Speed Bin A-B'!T1769,'Speed Bin A-B'!T1873,'Speed Bin A-B'!T1977)</f>
        <v>0</v>
      </c>
      <c r="U98" s="268">
        <f>SUM('Speed Bin A-B'!U105,'Speed Bin A-B'!U209,'Speed Bin A-B'!U313,'Speed Bin A-B'!U417,'Speed Bin A-B'!U521,'Speed Bin A-B'!U833,'Speed Bin A-B'!U937,'Speed Bin A-B'!U1041,'Speed Bin A-B'!U1145,'Speed Bin A-B'!U1249,'Speed Bin A-B'!U1561,'Speed Bin A-B'!U1665,'Speed Bin A-B'!U1769,'Speed Bin A-B'!U1873,'Speed Bin A-B'!U1977)</f>
        <v>0</v>
      </c>
      <c r="V98" s="269">
        <f>IFERROR(AVERAGE('Speed Bin A-B'!V105,'Speed Bin A-B'!V209,'Speed Bin A-B'!V313,'Speed Bin A-B'!V417,'Speed Bin A-B'!V521,'Speed Bin A-B'!V833,'Speed Bin A-B'!V937,'Speed Bin A-B'!V1041,'Speed Bin A-B'!V1145,'Speed Bin A-B'!V1249,'Speed Bin A-B'!V1561,'Speed Bin A-B'!V1665,'Speed Bin A-B'!V1769,'Speed Bin A-B'!V1873,'Speed Bin A-B'!V1977),"-")</f>
        <v>26.366666666666664</v>
      </c>
      <c r="W98" s="269" t="str">
        <f>IFERROR(AVERAGE('Speed Bin A-B'!W105,'Speed Bin A-B'!W209,'Speed Bin A-B'!W313,'Speed Bin A-B'!W417,'Speed Bin A-B'!W521,'Speed Bin A-B'!W833,'Speed Bin A-B'!W937,'Speed Bin A-B'!W1041,'Speed Bin A-B'!W1145,'Speed Bin A-B'!W1249,'Speed Bin A-B'!W1561,'Speed Bin A-B'!W1665,'Speed Bin A-B'!W1769,'Speed Bin A-B'!W1873,'Speed Bin A-B'!W1977),"-")</f>
        <v>-</v>
      </c>
      <c r="X98" s="262"/>
      <c r="Y98" s="262"/>
    </row>
    <row r="99" spans="1:47" ht="13.8" thickBot="1" x14ac:dyDescent="0.3">
      <c r="A99" s="271">
        <v>0.98958333333333304</v>
      </c>
      <c r="B99" s="276">
        <f>SUM('Speed Bin A-B'!B106,'Speed Bin A-B'!B210,'Speed Bin A-B'!B314,'Speed Bin A-B'!B418,'Speed Bin A-B'!B522,'Speed Bin A-B'!B834,'Speed Bin A-B'!B938,'Speed Bin A-B'!B1042,'Speed Bin A-B'!B1146,'Speed Bin A-B'!B1250,'Speed Bin A-B'!B1562,'Speed Bin A-B'!B1666,'Speed Bin A-B'!B1770,'Speed Bin A-B'!B1874,'Speed Bin A-B'!B1978)</f>
        <v>0</v>
      </c>
      <c r="C99" s="276">
        <f>SUM('Speed Bin A-B'!C106,'Speed Bin A-B'!C210,'Speed Bin A-B'!C314,'Speed Bin A-B'!C418,'Speed Bin A-B'!C522,'Speed Bin A-B'!C834,'Speed Bin A-B'!C938,'Speed Bin A-B'!C1042,'Speed Bin A-B'!C1146,'Speed Bin A-B'!C1250,'Speed Bin A-B'!C1562,'Speed Bin A-B'!C1666,'Speed Bin A-B'!C1770,'Speed Bin A-B'!C1874,'Speed Bin A-B'!C1978)</f>
        <v>0</v>
      </c>
      <c r="D99" s="276">
        <f>SUM('Speed Bin A-B'!D106,'Speed Bin A-B'!D210,'Speed Bin A-B'!D314,'Speed Bin A-B'!D418,'Speed Bin A-B'!D522,'Speed Bin A-B'!D834,'Speed Bin A-B'!D938,'Speed Bin A-B'!D1042,'Speed Bin A-B'!D1146,'Speed Bin A-B'!D1250,'Speed Bin A-B'!D1562,'Speed Bin A-B'!D1666,'Speed Bin A-B'!D1770,'Speed Bin A-B'!D1874,'Speed Bin A-B'!D1978)</f>
        <v>0</v>
      </c>
      <c r="E99" s="276">
        <f>SUM('Speed Bin A-B'!E106,'Speed Bin A-B'!E210,'Speed Bin A-B'!E314,'Speed Bin A-B'!E418,'Speed Bin A-B'!E522,'Speed Bin A-B'!E834,'Speed Bin A-B'!E938,'Speed Bin A-B'!E1042,'Speed Bin A-B'!E1146,'Speed Bin A-B'!E1250,'Speed Bin A-B'!E1562,'Speed Bin A-B'!E1666,'Speed Bin A-B'!E1770,'Speed Bin A-B'!E1874,'Speed Bin A-B'!E1978)</f>
        <v>0</v>
      </c>
      <c r="F99" s="276">
        <f>SUM('Speed Bin A-B'!F106,'Speed Bin A-B'!F210,'Speed Bin A-B'!F314,'Speed Bin A-B'!F418,'Speed Bin A-B'!F522,'Speed Bin A-B'!F834,'Speed Bin A-B'!F938,'Speed Bin A-B'!F1042,'Speed Bin A-B'!F1146,'Speed Bin A-B'!F1250,'Speed Bin A-B'!F1562,'Speed Bin A-B'!F1666,'Speed Bin A-B'!F1770,'Speed Bin A-B'!F1874,'Speed Bin A-B'!F1978)</f>
        <v>0</v>
      </c>
      <c r="G99" s="276">
        <f>SUM('Speed Bin A-B'!G106,'Speed Bin A-B'!G210,'Speed Bin A-B'!G314,'Speed Bin A-B'!G418,'Speed Bin A-B'!G522,'Speed Bin A-B'!G834,'Speed Bin A-B'!G938,'Speed Bin A-B'!G1042,'Speed Bin A-B'!G1146,'Speed Bin A-B'!G1250,'Speed Bin A-B'!G1562,'Speed Bin A-B'!G1666,'Speed Bin A-B'!G1770,'Speed Bin A-B'!G1874,'Speed Bin A-B'!G1978)</f>
        <v>0</v>
      </c>
      <c r="H99" s="276">
        <f>SUM('Speed Bin A-B'!H106,'Speed Bin A-B'!H210,'Speed Bin A-B'!H314,'Speed Bin A-B'!H418,'Speed Bin A-B'!H522,'Speed Bin A-B'!H834,'Speed Bin A-B'!H938,'Speed Bin A-B'!H1042,'Speed Bin A-B'!H1146,'Speed Bin A-B'!H1250,'Speed Bin A-B'!H1562,'Speed Bin A-B'!H1666,'Speed Bin A-B'!H1770,'Speed Bin A-B'!H1874,'Speed Bin A-B'!H1978)</f>
        <v>0</v>
      </c>
      <c r="I99" s="276">
        <f>SUM('Speed Bin A-B'!I106,'Speed Bin A-B'!I210,'Speed Bin A-B'!I314,'Speed Bin A-B'!I418,'Speed Bin A-B'!I522,'Speed Bin A-B'!I834,'Speed Bin A-B'!I938,'Speed Bin A-B'!I1042,'Speed Bin A-B'!I1146,'Speed Bin A-B'!I1250,'Speed Bin A-B'!I1562,'Speed Bin A-B'!I1666,'Speed Bin A-B'!I1770,'Speed Bin A-B'!I1874,'Speed Bin A-B'!I1978)</f>
        <v>0</v>
      </c>
      <c r="J99" s="276">
        <f>SUM('Speed Bin A-B'!J106,'Speed Bin A-B'!J210,'Speed Bin A-B'!J314,'Speed Bin A-B'!J418,'Speed Bin A-B'!J522,'Speed Bin A-B'!J834,'Speed Bin A-B'!J938,'Speed Bin A-B'!J1042,'Speed Bin A-B'!J1146,'Speed Bin A-B'!J1250,'Speed Bin A-B'!J1562,'Speed Bin A-B'!J1666,'Speed Bin A-B'!J1770,'Speed Bin A-B'!J1874,'Speed Bin A-B'!J1978)</f>
        <v>0</v>
      </c>
      <c r="K99" s="276">
        <f>SUM('Speed Bin A-B'!K106,'Speed Bin A-B'!K210,'Speed Bin A-B'!K314,'Speed Bin A-B'!K418,'Speed Bin A-B'!K522,'Speed Bin A-B'!K834,'Speed Bin A-B'!K938,'Speed Bin A-B'!K1042,'Speed Bin A-B'!K1146,'Speed Bin A-B'!K1250,'Speed Bin A-B'!K1562,'Speed Bin A-B'!K1666,'Speed Bin A-B'!K1770,'Speed Bin A-B'!K1874,'Speed Bin A-B'!K1978)</f>
        <v>0</v>
      </c>
      <c r="L99" s="276">
        <f>SUM('Speed Bin A-B'!L106,'Speed Bin A-B'!L210,'Speed Bin A-B'!L314,'Speed Bin A-B'!L418,'Speed Bin A-B'!L522,'Speed Bin A-B'!L834,'Speed Bin A-B'!L938,'Speed Bin A-B'!L1042,'Speed Bin A-B'!L1146,'Speed Bin A-B'!L1250,'Speed Bin A-B'!L1562,'Speed Bin A-B'!L1666,'Speed Bin A-B'!L1770,'Speed Bin A-B'!L1874,'Speed Bin A-B'!L1978)</f>
        <v>0</v>
      </c>
      <c r="M99" s="276">
        <f>SUM('Speed Bin A-B'!M106,'Speed Bin A-B'!M210,'Speed Bin A-B'!M314,'Speed Bin A-B'!M418,'Speed Bin A-B'!M522,'Speed Bin A-B'!M834,'Speed Bin A-B'!M938,'Speed Bin A-B'!M1042,'Speed Bin A-B'!M1146,'Speed Bin A-B'!M1250,'Speed Bin A-B'!M1562,'Speed Bin A-B'!M1666,'Speed Bin A-B'!M1770,'Speed Bin A-B'!M1874,'Speed Bin A-B'!M1978)</f>
        <v>0</v>
      </c>
      <c r="N99" s="276">
        <f>SUM('Speed Bin A-B'!N106,'Speed Bin A-B'!N210,'Speed Bin A-B'!N314,'Speed Bin A-B'!N418,'Speed Bin A-B'!N522,'Speed Bin A-B'!N834,'Speed Bin A-B'!N938,'Speed Bin A-B'!N1042,'Speed Bin A-B'!N1146,'Speed Bin A-B'!N1250,'Speed Bin A-B'!N1562,'Speed Bin A-B'!N1666,'Speed Bin A-B'!N1770,'Speed Bin A-B'!N1874,'Speed Bin A-B'!N1978)</f>
        <v>0</v>
      </c>
      <c r="O99" s="276">
        <f>SUM('Speed Bin A-B'!O106,'Speed Bin A-B'!O210,'Speed Bin A-B'!O314,'Speed Bin A-B'!O418,'Speed Bin A-B'!O522,'Speed Bin A-B'!O834,'Speed Bin A-B'!O938,'Speed Bin A-B'!O1042,'Speed Bin A-B'!O1146,'Speed Bin A-B'!O1250,'Speed Bin A-B'!O1562,'Speed Bin A-B'!O1666,'Speed Bin A-B'!O1770,'Speed Bin A-B'!O1874,'Speed Bin A-B'!O1978)</f>
        <v>0</v>
      </c>
      <c r="P99" s="276">
        <f>SUM('Speed Bin A-B'!P106,'Speed Bin A-B'!P210,'Speed Bin A-B'!P314,'Speed Bin A-B'!P418,'Speed Bin A-B'!P522,'Speed Bin A-B'!P834,'Speed Bin A-B'!P938,'Speed Bin A-B'!P1042,'Speed Bin A-B'!P1146,'Speed Bin A-B'!P1250,'Speed Bin A-B'!P1562,'Speed Bin A-B'!P1666,'Speed Bin A-B'!P1770,'Speed Bin A-B'!P1874,'Speed Bin A-B'!P1978)</f>
        <v>0</v>
      </c>
      <c r="Q99" s="276">
        <f>SUM('Speed Bin A-B'!Q106,'Speed Bin A-B'!Q210,'Speed Bin A-B'!Q314,'Speed Bin A-B'!Q418,'Speed Bin A-B'!Q522,'Speed Bin A-B'!Q834,'Speed Bin A-B'!Q938,'Speed Bin A-B'!Q1042,'Speed Bin A-B'!Q1146,'Speed Bin A-B'!Q1250,'Speed Bin A-B'!Q1562,'Speed Bin A-B'!Q1666,'Speed Bin A-B'!Q1770,'Speed Bin A-B'!Q1874,'Speed Bin A-B'!Q1978)</f>
        <v>0</v>
      </c>
      <c r="R99" s="276">
        <f>SUM('Speed Bin A-B'!R106,'Speed Bin A-B'!R210,'Speed Bin A-B'!R314,'Speed Bin A-B'!R418,'Speed Bin A-B'!R522,'Speed Bin A-B'!R834,'Speed Bin A-B'!R938,'Speed Bin A-B'!R1042,'Speed Bin A-B'!R1146,'Speed Bin A-B'!R1250,'Speed Bin A-B'!R1562,'Speed Bin A-B'!R1666,'Speed Bin A-B'!R1770,'Speed Bin A-B'!R1874,'Speed Bin A-B'!R1978)</f>
        <v>0</v>
      </c>
      <c r="S99" s="276">
        <f>SUM('Speed Bin A-B'!S106,'Speed Bin A-B'!S210,'Speed Bin A-B'!S314,'Speed Bin A-B'!S418,'Speed Bin A-B'!S522,'Speed Bin A-B'!S834,'Speed Bin A-B'!S938,'Speed Bin A-B'!S1042,'Speed Bin A-B'!S1146,'Speed Bin A-B'!S1250,'Speed Bin A-B'!S1562,'Speed Bin A-B'!S1666,'Speed Bin A-B'!S1770,'Speed Bin A-B'!S1874,'Speed Bin A-B'!S1978)</f>
        <v>0</v>
      </c>
      <c r="T99" s="276">
        <f>SUM('Speed Bin A-B'!T106,'Speed Bin A-B'!T210,'Speed Bin A-B'!T314,'Speed Bin A-B'!T418,'Speed Bin A-B'!T522,'Speed Bin A-B'!T834,'Speed Bin A-B'!T938,'Speed Bin A-B'!T1042,'Speed Bin A-B'!T1146,'Speed Bin A-B'!T1250,'Speed Bin A-B'!T1562,'Speed Bin A-B'!T1666,'Speed Bin A-B'!T1770,'Speed Bin A-B'!T1874,'Speed Bin A-B'!T1978)</f>
        <v>0</v>
      </c>
      <c r="U99" s="276">
        <f>SUM('Speed Bin A-B'!U106,'Speed Bin A-B'!U210,'Speed Bin A-B'!U314,'Speed Bin A-B'!U418,'Speed Bin A-B'!U522,'Speed Bin A-B'!U834,'Speed Bin A-B'!U938,'Speed Bin A-B'!U1042,'Speed Bin A-B'!U1146,'Speed Bin A-B'!U1250,'Speed Bin A-B'!U1562,'Speed Bin A-B'!U1666,'Speed Bin A-B'!U1770,'Speed Bin A-B'!U1874,'Speed Bin A-B'!U1978)</f>
        <v>0</v>
      </c>
      <c r="V99" s="273" t="str">
        <f>IFERROR(AVERAGE('Speed Bin A-B'!V106,'Speed Bin A-B'!V210,'Speed Bin A-B'!V314,'Speed Bin A-B'!V418,'Speed Bin A-B'!V522,'Speed Bin A-B'!V834,'Speed Bin A-B'!V938,'Speed Bin A-B'!V1042,'Speed Bin A-B'!V1146,'Speed Bin A-B'!V1250,'Speed Bin A-B'!V1562,'Speed Bin A-B'!V1666,'Speed Bin A-B'!V1770,'Speed Bin A-B'!V1874,'Speed Bin A-B'!V1978),"-")</f>
        <v>-</v>
      </c>
      <c r="W99" s="273" t="str">
        <f>IFERROR(AVERAGE('Speed Bin A-B'!W106,'Speed Bin A-B'!W210,'Speed Bin A-B'!W314,'Speed Bin A-B'!W418,'Speed Bin A-B'!W522,'Speed Bin A-B'!W834,'Speed Bin A-B'!W938,'Speed Bin A-B'!W1042,'Speed Bin A-B'!W1146,'Speed Bin A-B'!W1250,'Speed Bin A-B'!W1562,'Speed Bin A-B'!W1666,'Speed Bin A-B'!W1770,'Speed Bin A-B'!W1874,'Speed Bin A-B'!W1978),"-")</f>
        <v>-</v>
      </c>
      <c r="X99" s="262"/>
      <c r="Y99" s="262"/>
    </row>
    <row r="100" spans="1:47" ht="13.8" thickTop="1" x14ac:dyDescent="0.25">
      <c r="A100" s="274" t="s">
        <v>45</v>
      </c>
      <c r="B100" s="264">
        <f>SUM(B32:B79)</f>
        <v>2402</v>
      </c>
      <c r="C100" s="264">
        <f t="shared" ref="C100:U100" si="29">SUM(C32:C79)</f>
        <v>23</v>
      </c>
      <c r="D100" s="264">
        <f t="shared" si="29"/>
        <v>103</v>
      </c>
      <c r="E100" s="264">
        <f t="shared" si="29"/>
        <v>370</v>
      </c>
      <c r="F100" s="264">
        <f t="shared" si="29"/>
        <v>804</v>
      </c>
      <c r="G100" s="264">
        <f t="shared" si="29"/>
        <v>662</v>
      </c>
      <c r="H100" s="264">
        <f t="shared" si="29"/>
        <v>301</v>
      </c>
      <c r="I100" s="264">
        <f t="shared" si="29"/>
        <v>104</v>
      </c>
      <c r="J100" s="264">
        <f t="shared" si="29"/>
        <v>24</v>
      </c>
      <c r="K100" s="264">
        <f t="shared" si="29"/>
        <v>7</v>
      </c>
      <c r="L100" s="264">
        <f t="shared" si="29"/>
        <v>4</v>
      </c>
      <c r="M100" s="264">
        <f t="shared" si="29"/>
        <v>0</v>
      </c>
      <c r="N100" s="264">
        <f t="shared" si="29"/>
        <v>0</v>
      </c>
      <c r="O100" s="264">
        <f t="shared" si="29"/>
        <v>0</v>
      </c>
      <c r="P100" s="264">
        <f t="shared" si="29"/>
        <v>0</v>
      </c>
      <c r="Q100" s="264">
        <f t="shared" si="29"/>
        <v>0</v>
      </c>
      <c r="R100" s="264">
        <f t="shared" si="29"/>
        <v>0</v>
      </c>
      <c r="S100" s="264">
        <f t="shared" si="29"/>
        <v>0</v>
      </c>
      <c r="T100" s="264">
        <f t="shared" si="29"/>
        <v>0</v>
      </c>
      <c r="U100" s="264">
        <f t="shared" si="29"/>
        <v>0</v>
      </c>
      <c r="V100" s="265">
        <f>IFERROR(AVERAGE('Speed Bin A-B'!V107,'Speed Bin A-B'!V211,'Speed Bin A-B'!V315,'Speed Bin A-B'!V419,'Speed Bin A-B'!V523,'Speed Bin A-B'!V835,'Speed Bin A-B'!V939,'Speed Bin A-B'!V1043,'Speed Bin A-B'!V1147,'Speed Bin A-B'!V1251,'Speed Bin A-B'!V1563,'Speed Bin A-B'!V1667,'Speed Bin A-B'!V1771,'Speed Bin A-B'!V1875,'Speed Bin A-B'!V1979),"-")</f>
        <v>24.633333333333336</v>
      </c>
      <c r="W100" s="265">
        <f>IFERROR(AVERAGE('Speed Bin A-B'!W107,'Speed Bin A-B'!W211,'Speed Bin A-B'!W315,'Speed Bin A-B'!W419,'Speed Bin A-B'!W523,'Speed Bin A-B'!W835,'Speed Bin A-B'!W939,'Speed Bin A-B'!W1043,'Speed Bin A-B'!W1147,'Speed Bin A-B'!W1251,'Speed Bin A-B'!W1563,'Speed Bin A-B'!W1667,'Speed Bin A-B'!W1771,'Speed Bin A-B'!W1875,'Speed Bin A-B'!W1979),"-")</f>
        <v>30.8</v>
      </c>
      <c r="X100" s="262"/>
      <c r="Y100" s="262"/>
    </row>
    <row r="101" spans="1:47" x14ac:dyDescent="0.25">
      <c r="A101" s="275" t="s">
        <v>46</v>
      </c>
      <c r="B101" s="268">
        <f>SUM(B28:B91)</f>
        <v>2598</v>
      </c>
      <c r="C101" s="268">
        <f t="shared" ref="C101:U101" si="30">SUM(C28:C91)</f>
        <v>23</v>
      </c>
      <c r="D101" s="268">
        <f t="shared" si="30"/>
        <v>109</v>
      </c>
      <c r="E101" s="268">
        <f t="shared" si="30"/>
        <v>389</v>
      </c>
      <c r="F101" s="268">
        <f t="shared" si="30"/>
        <v>864</v>
      </c>
      <c r="G101" s="268">
        <f t="shared" si="30"/>
        <v>711</v>
      </c>
      <c r="H101" s="268">
        <f t="shared" si="30"/>
        <v>338</v>
      </c>
      <c r="I101" s="268">
        <f t="shared" si="30"/>
        <v>121</v>
      </c>
      <c r="J101" s="268">
        <f t="shared" si="30"/>
        <v>32</v>
      </c>
      <c r="K101" s="268">
        <f t="shared" si="30"/>
        <v>7</v>
      </c>
      <c r="L101" s="268">
        <f t="shared" si="30"/>
        <v>4</v>
      </c>
      <c r="M101" s="268">
        <f t="shared" si="30"/>
        <v>0</v>
      </c>
      <c r="N101" s="268">
        <f t="shared" si="30"/>
        <v>0</v>
      </c>
      <c r="O101" s="268">
        <f t="shared" si="30"/>
        <v>0</v>
      </c>
      <c r="P101" s="268">
        <f t="shared" si="30"/>
        <v>0</v>
      </c>
      <c r="Q101" s="268">
        <f t="shared" si="30"/>
        <v>0</v>
      </c>
      <c r="R101" s="268">
        <f t="shared" si="30"/>
        <v>0</v>
      </c>
      <c r="S101" s="268">
        <f t="shared" si="30"/>
        <v>0</v>
      </c>
      <c r="T101" s="268">
        <f t="shared" si="30"/>
        <v>0</v>
      </c>
      <c r="U101" s="268">
        <f t="shared" si="30"/>
        <v>0</v>
      </c>
      <c r="V101" s="269">
        <f>IFERROR(AVERAGE('Speed Bin A-B'!V108,'Speed Bin A-B'!V212,'Speed Bin A-B'!V316,'Speed Bin A-B'!V420,'Speed Bin A-B'!V524,'Speed Bin A-B'!V836,'Speed Bin A-B'!V940,'Speed Bin A-B'!V1044,'Speed Bin A-B'!V1148,'Speed Bin A-B'!V1252,'Speed Bin A-B'!V1564,'Speed Bin A-B'!V1668,'Speed Bin A-B'!V1772,'Speed Bin A-B'!V1876,'Speed Bin A-B'!V1980),"-")</f>
        <v>24.8</v>
      </c>
      <c r="W101" s="269">
        <f>IFERROR(AVERAGE('Speed Bin A-B'!W108,'Speed Bin A-B'!W212,'Speed Bin A-B'!W316,'Speed Bin A-B'!W420,'Speed Bin A-B'!W524,'Speed Bin A-B'!W836,'Speed Bin A-B'!W940,'Speed Bin A-B'!W1044,'Speed Bin A-B'!W1148,'Speed Bin A-B'!W1252,'Speed Bin A-B'!W1564,'Speed Bin A-B'!W1668,'Speed Bin A-B'!W1772,'Speed Bin A-B'!W1876,'Speed Bin A-B'!W1980),"-")</f>
        <v>31.033333333333331</v>
      </c>
      <c r="X101" s="262"/>
      <c r="Y101" s="262"/>
    </row>
    <row r="102" spans="1:47" x14ac:dyDescent="0.25">
      <c r="A102" s="268" t="s">
        <v>47</v>
      </c>
      <c r="B102" s="268">
        <f>SUM(B28:B99)</f>
        <v>2629</v>
      </c>
      <c r="C102" s="268">
        <f t="shared" ref="C102:U102" si="31">SUM(C28:C99)</f>
        <v>24</v>
      </c>
      <c r="D102" s="268">
        <f t="shared" si="31"/>
        <v>111</v>
      </c>
      <c r="E102" s="268">
        <f t="shared" si="31"/>
        <v>390</v>
      </c>
      <c r="F102" s="268">
        <f t="shared" si="31"/>
        <v>879</v>
      </c>
      <c r="G102" s="268">
        <f t="shared" si="31"/>
        <v>718</v>
      </c>
      <c r="H102" s="268">
        <f t="shared" si="31"/>
        <v>341</v>
      </c>
      <c r="I102" s="268">
        <f t="shared" si="31"/>
        <v>123</v>
      </c>
      <c r="J102" s="268">
        <f t="shared" si="31"/>
        <v>32</v>
      </c>
      <c r="K102" s="268">
        <f t="shared" si="31"/>
        <v>7</v>
      </c>
      <c r="L102" s="268">
        <f t="shared" si="31"/>
        <v>4</v>
      </c>
      <c r="M102" s="268">
        <f t="shared" si="31"/>
        <v>0</v>
      </c>
      <c r="N102" s="268">
        <f t="shared" si="31"/>
        <v>0</v>
      </c>
      <c r="O102" s="268">
        <f t="shared" si="31"/>
        <v>0</v>
      </c>
      <c r="P102" s="268">
        <f t="shared" si="31"/>
        <v>0</v>
      </c>
      <c r="Q102" s="268">
        <f t="shared" si="31"/>
        <v>0</v>
      </c>
      <c r="R102" s="268">
        <f t="shared" si="31"/>
        <v>0</v>
      </c>
      <c r="S102" s="268">
        <f t="shared" si="31"/>
        <v>0</v>
      </c>
      <c r="T102" s="268">
        <f t="shared" si="31"/>
        <v>0</v>
      </c>
      <c r="U102" s="268">
        <f t="shared" si="31"/>
        <v>0</v>
      </c>
      <c r="V102" s="269">
        <f>IFERROR(AVERAGE('Speed Bin A-B'!V109,'Speed Bin A-B'!V213,'Speed Bin A-B'!V317,'Speed Bin A-B'!V421,'Speed Bin A-B'!V525,'Speed Bin A-B'!V837,'Speed Bin A-B'!V941,'Speed Bin A-B'!V1045,'Speed Bin A-B'!V1149,'Speed Bin A-B'!V1253,'Speed Bin A-B'!V1565,'Speed Bin A-B'!V1669,'Speed Bin A-B'!V1773,'Speed Bin A-B'!V1877,'Speed Bin A-B'!V1981),"-")</f>
        <v>24.8</v>
      </c>
      <c r="W102" s="269">
        <f>IFERROR(AVERAGE('Speed Bin A-B'!W109,'Speed Bin A-B'!W213,'Speed Bin A-B'!W317,'Speed Bin A-B'!W421,'Speed Bin A-B'!W525,'Speed Bin A-B'!W837,'Speed Bin A-B'!W941,'Speed Bin A-B'!W1045,'Speed Bin A-B'!W1149,'Speed Bin A-B'!W1253,'Speed Bin A-B'!W1565,'Speed Bin A-B'!W1669,'Speed Bin A-B'!W1773,'Speed Bin A-B'!W1877,'Speed Bin A-B'!W1981),"-")</f>
        <v>31.016666666666666</v>
      </c>
      <c r="X102" s="262"/>
      <c r="Y102" s="262"/>
    </row>
    <row r="103" spans="1:47" ht="13.8" thickBot="1" x14ac:dyDescent="0.3">
      <c r="A103" s="276" t="s">
        <v>48</v>
      </c>
      <c r="B103" s="276">
        <f>SUM(B4:B99)</f>
        <v>2646</v>
      </c>
      <c r="C103" s="276">
        <f t="shared" ref="C103:U103" si="32">SUM(C4:C99)</f>
        <v>24</v>
      </c>
      <c r="D103" s="276">
        <f t="shared" si="32"/>
        <v>112</v>
      </c>
      <c r="E103" s="276">
        <f t="shared" si="32"/>
        <v>393</v>
      </c>
      <c r="F103" s="276">
        <f t="shared" si="32"/>
        <v>883</v>
      </c>
      <c r="G103" s="276">
        <f t="shared" si="32"/>
        <v>722</v>
      </c>
      <c r="H103" s="276">
        <f t="shared" si="32"/>
        <v>342</v>
      </c>
      <c r="I103" s="276">
        <f t="shared" si="32"/>
        <v>124</v>
      </c>
      <c r="J103" s="276">
        <f t="shared" si="32"/>
        <v>33</v>
      </c>
      <c r="K103" s="276">
        <f t="shared" si="32"/>
        <v>8</v>
      </c>
      <c r="L103" s="276">
        <f t="shared" si="32"/>
        <v>5</v>
      </c>
      <c r="M103" s="276">
        <f t="shared" si="32"/>
        <v>0</v>
      </c>
      <c r="N103" s="276">
        <f t="shared" si="32"/>
        <v>0</v>
      </c>
      <c r="O103" s="276">
        <f t="shared" si="32"/>
        <v>0</v>
      </c>
      <c r="P103" s="276">
        <f t="shared" si="32"/>
        <v>0</v>
      </c>
      <c r="Q103" s="276">
        <f t="shared" si="32"/>
        <v>0</v>
      </c>
      <c r="R103" s="276">
        <f t="shared" si="32"/>
        <v>0</v>
      </c>
      <c r="S103" s="276">
        <f t="shared" si="32"/>
        <v>0</v>
      </c>
      <c r="T103" s="276">
        <f t="shared" si="32"/>
        <v>0</v>
      </c>
      <c r="U103" s="276">
        <f t="shared" si="32"/>
        <v>0</v>
      </c>
      <c r="V103" s="273">
        <f>IFERROR(AVERAGE('Speed Bin A-B'!V110,'Speed Bin A-B'!V214,'Speed Bin A-B'!V318,'Speed Bin A-B'!V422,'Speed Bin A-B'!V526,'Speed Bin A-B'!V838,'Speed Bin A-B'!V942,'Speed Bin A-B'!V1046,'Speed Bin A-B'!V1150,'Speed Bin A-B'!V1254,'Speed Bin A-B'!V1566,'Speed Bin A-B'!V1670,'Speed Bin A-B'!V1774,'Speed Bin A-B'!V1878,'Speed Bin A-B'!V1982),"-")</f>
        <v>24.833333333333332</v>
      </c>
      <c r="W103" s="273">
        <f>IFERROR(AVERAGE('Speed Bin A-B'!W110,'Speed Bin A-B'!W214,'Speed Bin A-B'!W318,'Speed Bin A-B'!W422,'Speed Bin A-B'!W526,'Speed Bin A-B'!W838,'Speed Bin A-B'!W942,'Speed Bin A-B'!W1046,'Speed Bin A-B'!W1150,'Speed Bin A-B'!W1254,'Speed Bin A-B'!W1566,'Speed Bin A-B'!W1670,'Speed Bin A-B'!W1774,'Speed Bin A-B'!W1878,'Speed Bin A-B'!W1982),"-")</f>
        <v>31.049999999999997</v>
      </c>
      <c r="X103" s="262"/>
      <c r="Y103" s="262"/>
    </row>
    <row r="104" spans="1:47" ht="13.8" thickTop="1" x14ac:dyDescent="0.25"/>
    <row r="105" spans="1:47" x14ac:dyDescent="0.25">
      <c r="A105" s="349" t="s">
        <v>207</v>
      </c>
    </row>
    <row r="106" spans="1:47" ht="13.8" thickBot="1" x14ac:dyDescent="0.3"/>
    <row r="107" spans="1:47" ht="14.4" thickTop="1" thickBot="1" x14ac:dyDescent="0.3">
      <c r="A107" s="260" t="s">
        <v>51</v>
      </c>
      <c r="B107" s="260" t="s">
        <v>31</v>
      </c>
      <c r="C107" s="261" t="s">
        <v>92</v>
      </c>
      <c r="D107" s="261" t="s">
        <v>93</v>
      </c>
      <c r="E107" s="261" t="s">
        <v>94</v>
      </c>
      <c r="F107" s="261" t="s">
        <v>95</v>
      </c>
      <c r="G107" s="261" t="s">
        <v>96</v>
      </c>
      <c r="H107" s="261" t="s">
        <v>97</v>
      </c>
      <c r="I107" s="261" t="s">
        <v>98</v>
      </c>
      <c r="J107" s="261" t="s">
        <v>99</v>
      </c>
      <c r="K107" s="261" t="s">
        <v>100</v>
      </c>
      <c r="L107" s="261" t="s">
        <v>101</v>
      </c>
      <c r="M107" s="261" t="s">
        <v>102</v>
      </c>
      <c r="N107" s="261" t="s">
        <v>103</v>
      </c>
      <c r="O107" s="261" t="s">
        <v>104</v>
      </c>
      <c r="P107" s="261" t="s">
        <v>105</v>
      </c>
      <c r="Q107" s="261" t="s">
        <v>106</v>
      </c>
      <c r="R107" s="261" t="s">
        <v>107</v>
      </c>
      <c r="S107" s="261" t="s">
        <v>108</v>
      </c>
      <c r="T107" s="261" t="s">
        <v>109</v>
      </c>
      <c r="U107" s="261" t="s">
        <v>110</v>
      </c>
      <c r="V107" s="260" t="s">
        <v>89</v>
      </c>
      <c r="W107" s="260" t="s">
        <v>111</v>
      </c>
      <c r="X107" s="262"/>
      <c r="Y107" s="262"/>
      <c r="Z107" s="260" t="s">
        <v>51</v>
      </c>
      <c r="AA107" s="261" t="s">
        <v>92</v>
      </c>
      <c r="AB107" s="261" t="s">
        <v>93</v>
      </c>
      <c r="AC107" s="261" t="s">
        <v>94</v>
      </c>
      <c r="AD107" s="261" t="s">
        <v>95</v>
      </c>
      <c r="AE107" s="261" t="s">
        <v>96</v>
      </c>
      <c r="AF107" s="261" t="s">
        <v>97</v>
      </c>
      <c r="AG107" s="261" t="s">
        <v>98</v>
      </c>
      <c r="AH107" s="261" t="s">
        <v>99</v>
      </c>
      <c r="AI107" s="261" t="s">
        <v>100</v>
      </c>
      <c r="AJ107" s="261" t="s">
        <v>101</v>
      </c>
      <c r="AK107" s="261" t="s">
        <v>102</v>
      </c>
      <c r="AL107" s="261" t="s">
        <v>103</v>
      </c>
      <c r="AM107" s="261" t="s">
        <v>104</v>
      </c>
      <c r="AN107" s="261" t="s">
        <v>105</v>
      </c>
      <c r="AO107" s="261" t="s">
        <v>106</v>
      </c>
      <c r="AP107" s="261" t="s">
        <v>107</v>
      </c>
      <c r="AQ107" s="261" t="s">
        <v>108</v>
      </c>
      <c r="AR107" s="261" t="s">
        <v>109</v>
      </c>
      <c r="AS107" s="261" t="s">
        <v>110</v>
      </c>
      <c r="AT107" s="260" t="s">
        <v>89</v>
      </c>
      <c r="AU107" s="260" t="s">
        <v>111</v>
      </c>
    </row>
    <row r="108" spans="1:47" ht="13.8" thickTop="1" x14ac:dyDescent="0.25">
      <c r="A108" s="263">
        <v>0</v>
      </c>
      <c r="B108" s="264">
        <f>SUM('Speed Bin A-B'!B11,'Speed Bin A-B'!B115,'Speed Bin A-B'!B219,'Speed Bin A-B'!B323,'Speed Bin A-B'!B427,'Speed Bin A-B'!B531,'Speed Bin A-B'!B635,'Speed Bin A-B'!B739,'Speed Bin A-B'!B843,'Speed Bin A-B'!B947,'Speed Bin A-B'!B1051,'Speed Bin A-B'!B1155,'Speed Bin A-B'!B1259,'Speed Bin A-B'!B1363,'Speed Bin A-B'!B1467,'Speed Bin A-B'!B1571,'Speed Bin A-B'!B1675,'Speed Bin A-B'!B1779,'Speed Bin A-B'!B1883,'Speed Bin A-B'!B1987,'Speed Bin A-B'!B2091)</f>
        <v>2</v>
      </c>
      <c r="C108" s="264">
        <f>SUM('Speed Bin A-B'!C11,'Speed Bin A-B'!C115,'Speed Bin A-B'!C219,'Speed Bin A-B'!C323,'Speed Bin A-B'!C427,'Speed Bin A-B'!C531,'Speed Bin A-B'!C635,'Speed Bin A-B'!C739,'Speed Bin A-B'!C843,'Speed Bin A-B'!C947,'Speed Bin A-B'!C1051,'Speed Bin A-B'!C1155,'Speed Bin A-B'!C1259,'Speed Bin A-B'!C1363,'Speed Bin A-B'!C1467,'Speed Bin A-B'!C1571,'Speed Bin A-B'!C1675,'Speed Bin A-B'!C1779,'Speed Bin A-B'!C1883,'Speed Bin A-B'!C1987,'Speed Bin A-B'!C2091)</f>
        <v>0</v>
      </c>
      <c r="D108" s="264">
        <f>SUM('Speed Bin A-B'!D11,'Speed Bin A-B'!D115,'Speed Bin A-B'!D219,'Speed Bin A-B'!D323,'Speed Bin A-B'!D427,'Speed Bin A-B'!D531,'Speed Bin A-B'!D635,'Speed Bin A-B'!D739,'Speed Bin A-B'!D843,'Speed Bin A-B'!D947,'Speed Bin A-B'!D1051,'Speed Bin A-B'!D1155,'Speed Bin A-B'!D1259,'Speed Bin A-B'!D1363,'Speed Bin A-B'!D1467,'Speed Bin A-B'!D1571,'Speed Bin A-B'!D1675,'Speed Bin A-B'!D1779,'Speed Bin A-B'!D1883,'Speed Bin A-B'!D1987,'Speed Bin A-B'!D2091)</f>
        <v>0</v>
      </c>
      <c r="E108" s="264">
        <f>SUM('Speed Bin A-B'!E11,'Speed Bin A-B'!E115,'Speed Bin A-B'!E219,'Speed Bin A-B'!E323,'Speed Bin A-B'!E427,'Speed Bin A-B'!E531,'Speed Bin A-B'!E635,'Speed Bin A-B'!E739,'Speed Bin A-B'!E843,'Speed Bin A-B'!E947,'Speed Bin A-B'!E1051,'Speed Bin A-B'!E1155,'Speed Bin A-B'!E1259,'Speed Bin A-B'!E1363,'Speed Bin A-B'!E1467,'Speed Bin A-B'!E1571,'Speed Bin A-B'!E1675,'Speed Bin A-B'!E1779,'Speed Bin A-B'!E1883,'Speed Bin A-B'!E1987,'Speed Bin A-B'!E2091)</f>
        <v>0</v>
      </c>
      <c r="F108" s="264">
        <f>SUM('Speed Bin A-B'!F11,'Speed Bin A-B'!F115,'Speed Bin A-B'!F219,'Speed Bin A-B'!F323,'Speed Bin A-B'!F427,'Speed Bin A-B'!F531,'Speed Bin A-B'!F635,'Speed Bin A-B'!F739,'Speed Bin A-B'!F843,'Speed Bin A-B'!F947,'Speed Bin A-B'!F1051,'Speed Bin A-B'!F1155,'Speed Bin A-B'!F1259,'Speed Bin A-B'!F1363,'Speed Bin A-B'!F1467,'Speed Bin A-B'!F1571,'Speed Bin A-B'!F1675,'Speed Bin A-B'!F1779,'Speed Bin A-B'!F1883,'Speed Bin A-B'!F1987,'Speed Bin A-B'!F2091)</f>
        <v>1</v>
      </c>
      <c r="G108" s="264">
        <f>SUM('Speed Bin A-B'!G11,'Speed Bin A-B'!G115,'Speed Bin A-B'!G219,'Speed Bin A-B'!G323,'Speed Bin A-B'!G427,'Speed Bin A-B'!G531,'Speed Bin A-B'!G635,'Speed Bin A-B'!G739,'Speed Bin A-B'!G843,'Speed Bin A-B'!G947,'Speed Bin A-B'!G1051,'Speed Bin A-B'!G1155,'Speed Bin A-B'!G1259,'Speed Bin A-B'!G1363,'Speed Bin A-B'!G1467,'Speed Bin A-B'!G1571,'Speed Bin A-B'!G1675,'Speed Bin A-B'!G1779,'Speed Bin A-B'!G1883,'Speed Bin A-B'!G1987,'Speed Bin A-B'!G2091)</f>
        <v>0</v>
      </c>
      <c r="H108" s="264">
        <f>SUM('Speed Bin A-B'!H11,'Speed Bin A-B'!H115,'Speed Bin A-B'!H219,'Speed Bin A-B'!H323,'Speed Bin A-B'!H427,'Speed Bin A-B'!H531,'Speed Bin A-B'!H635,'Speed Bin A-B'!H739,'Speed Bin A-B'!H843,'Speed Bin A-B'!H947,'Speed Bin A-B'!H1051,'Speed Bin A-B'!H1155,'Speed Bin A-B'!H1259,'Speed Bin A-B'!H1363,'Speed Bin A-B'!H1467,'Speed Bin A-B'!H1571,'Speed Bin A-B'!H1675,'Speed Bin A-B'!H1779,'Speed Bin A-B'!H1883,'Speed Bin A-B'!H1987,'Speed Bin A-B'!H2091)</f>
        <v>0</v>
      </c>
      <c r="I108" s="264">
        <f>SUM('Speed Bin A-B'!I11,'Speed Bin A-B'!I115,'Speed Bin A-B'!I219,'Speed Bin A-B'!I323,'Speed Bin A-B'!I427,'Speed Bin A-B'!I531,'Speed Bin A-B'!I635,'Speed Bin A-B'!I739,'Speed Bin A-B'!I843,'Speed Bin A-B'!I947,'Speed Bin A-B'!I1051,'Speed Bin A-B'!I1155,'Speed Bin A-B'!I1259,'Speed Bin A-B'!I1363,'Speed Bin A-B'!I1467,'Speed Bin A-B'!I1571,'Speed Bin A-B'!I1675,'Speed Bin A-B'!I1779,'Speed Bin A-B'!I1883,'Speed Bin A-B'!I1987,'Speed Bin A-B'!I2091)</f>
        <v>1</v>
      </c>
      <c r="J108" s="264">
        <f>SUM('Speed Bin A-B'!J11,'Speed Bin A-B'!J115,'Speed Bin A-B'!J219,'Speed Bin A-B'!J323,'Speed Bin A-B'!J427,'Speed Bin A-B'!J531,'Speed Bin A-B'!J635,'Speed Bin A-B'!J739,'Speed Bin A-B'!J843,'Speed Bin A-B'!J947,'Speed Bin A-B'!J1051,'Speed Bin A-B'!J1155,'Speed Bin A-B'!J1259,'Speed Bin A-B'!J1363,'Speed Bin A-B'!J1467,'Speed Bin A-B'!J1571,'Speed Bin A-B'!J1675,'Speed Bin A-B'!J1779,'Speed Bin A-B'!J1883,'Speed Bin A-B'!J1987,'Speed Bin A-B'!J2091)</f>
        <v>0</v>
      </c>
      <c r="K108" s="264">
        <f>SUM('Speed Bin A-B'!K11,'Speed Bin A-B'!K115,'Speed Bin A-B'!K219,'Speed Bin A-B'!K323,'Speed Bin A-B'!K427,'Speed Bin A-B'!K531,'Speed Bin A-B'!K635,'Speed Bin A-B'!K739,'Speed Bin A-B'!K843,'Speed Bin A-B'!K947,'Speed Bin A-B'!K1051,'Speed Bin A-B'!K1155,'Speed Bin A-B'!K1259,'Speed Bin A-B'!K1363,'Speed Bin A-B'!K1467,'Speed Bin A-B'!K1571,'Speed Bin A-B'!K1675,'Speed Bin A-B'!K1779,'Speed Bin A-B'!K1883,'Speed Bin A-B'!K1987,'Speed Bin A-B'!K2091)</f>
        <v>0</v>
      </c>
      <c r="L108" s="264">
        <f>SUM('Speed Bin A-B'!L11,'Speed Bin A-B'!L115,'Speed Bin A-B'!L219,'Speed Bin A-B'!L323,'Speed Bin A-B'!L427,'Speed Bin A-B'!L531,'Speed Bin A-B'!L635,'Speed Bin A-B'!L739,'Speed Bin A-B'!L843,'Speed Bin A-B'!L947,'Speed Bin A-B'!L1051,'Speed Bin A-B'!L1155,'Speed Bin A-B'!L1259,'Speed Bin A-B'!L1363,'Speed Bin A-B'!L1467,'Speed Bin A-B'!L1571,'Speed Bin A-B'!L1675,'Speed Bin A-B'!L1779,'Speed Bin A-B'!L1883,'Speed Bin A-B'!L1987,'Speed Bin A-B'!L2091)</f>
        <v>0</v>
      </c>
      <c r="M108" s="264">
        <f>SUM('Speed Bin A-B'!M11,'Speed Bin A-B'!M115,'Speed Bin A-B'!M219,'Speed Bin A-B'!M323,'Speed Bin A-B'!M427,'Speed Bin A-B'!M531,'Speed Bin A-B'!M635,'Speed Bin A-B'!M739,'Speed Bin A-B'!M843,'Speed Bin A-B'!M947,'Speed Bin A-B'!M1051,'Speed Bin A-B'!M1155,'Speed Bin A-B'!M1259,'Speed Bin A-B'!M1363,'Speed Bin A-B'!M1467,'Speed Bin A-B'!M1571,'Speed Bin A-B'!M1675,'Speed Bin A-B'!M1779,'Speed Bin A-B'!M1883,'Speed Bin A-B'!M1987,'Speed Bin A-B'!M2091)</f>
        <v>0</v>
      </c>
      <c r="N108" s="264">
        <f>SUM('Speed Bin A-B'!N11,'Speed Bin A-B'!N115,'Speed Bin A-B'!N219,'Speed Bin A-B'!N323,'Speed Bin A-B'!N427,'Speed Bin A-B'!N531,'Speed Bin A-B'!N635,'Speed Bin A-B'!N739,'Speed Bin A-B'!N843,'Speed Bin A-B'!N947,'Speed Bin A-B'!N1051,'Speed Bin A-B'!N1155,'Speed Bin A-B'!N1259,'Speed Bin A-B'!N1363,'Speed Bin A-B'!N1467,'Speed Bin A-B'!N1571,'Speed Bin A-B'!N1675,'Speed Bin A-B'!N1779,'Speed Bin A-B'!N1883,'Speed Bin A-B'!N1987,'Speed Bin A-B'!N2091)</f>
        <v>0</v>
      </c>
      <c r="O108" s="264">
        <f>SUM('Speed Bin A-B'!O11,'Speed Bin A-B'!O115,'Speed Bin A-B'!O219,'Speed Bin A-B'!O323,'Speed Bin A-B'!O427,'Speed Bin A-B'!O531,'Speed Bin A-B'!O635,'Speed Bin A-B'!O739,'Speed Bin A-B'!O843,'Speed Bin A-B'!O947,'Speed Bin A-B'!O1051,'Speed Bin A-B'!O1155,'Speed Bin A-B'!O1259,'Speed Bin A-B'!O1363,'Speed Bin A-B'!O1467,'Speed Bin A-B'!O1571,'Speed Bin A-B'!O1675,'Speed Bin A-B'!O1779,'Speed Bin A-B'!O1883,'Speed Bin A-B'!O1987,'Speed Bin A-B'!O2091)</f>
        <v>0</v>
      </c>
      <c r="P108" s="264">
        <f>SUM('Speed Bin A-B'!P11,'Speed Bin A-B'!P115,'Speed Bin A-B'!P219,'Speed Bin A-B'!P323,'Speed Bin A-B'!P427,'Speed Bin A-B'!P531,'Speed Bin A-B'!P635,'Speed Bin A-B'!P739,'Speed Bin A-B'!P843,'Speed Bin A-B'!P947,'Speed Bin A-B'!P1051,'Speed Bin A-B'!P1155,'Speed Bin A-B'!P1259,'Speed Bin A-B'!P1363,'Speed Bin A-B'!P1467,'Speed Bin A-B'!P1571,'Speed Bin A-B'!P1675,'Speed Bin A-B'!P1779,'Speed Bin A-B'!P1883,'Speed Bin A-B'!P1987,'Speed Bin A-B'!P2091)</f>
        <v>0</v>
      </c>
      <c r="Q108" s="264">
        <f>SUM('Speed Bin A-B'!Q11,'Speed Bin A-B'!Q115,'Speed Bin A-B'!Q219,'Speed Bin A-B'!Q323,'Speed Bin A-B'!Q427,'Speed Bin A-B'!Q531,'Speed Bin A-B'!Q635,'Speed Bin A-B'!Q739,'Speed Bin A-B'!Q843,'Speed Bin A-B'!Q947,'Speed Bin A-B'!Q1051,'Speed Bin A-B'!Q1155,'Speed Bin A-B'!Q1259,'Speed Bin A-B'!Q1363,'Speed Bin A-B'!Q1467,'Speed Bin A-B'!Q1571,'Speed Bin A-B'!Q1675,'Speed Bin A-B'!Q1779,'Speed Bin A-B'!Q1883,'Speed Bin A-B'!Q1987,'Speed Bin A-B'!Q2091)</f>
        <v>0</v>
      </c>
      <c r="R108" s="264">
        <f>SUM('Speed Bin A-B'!R11,'Speed Bin A-B'!R115,'Speed Bin A-B'!R219,'Speed Bin A-B'!R323,'Speed Bin A-B'!R427,'Speed Bin A-B'!R531,'Speed Bin A-B'!R635,'Speed Bin A-B'!R739,'Speed Bin A-B'!R843,'Speed Bin A-B'!R947,'Speed Bin A-B'!R1051,'Speed Bin A-B'!R1155,'Speed Bin A-B'!R1259,'Speed Bin A-B'!R1363,'Speed Bin A-B'!R1467,'Speed Bin A-B'!R1571,'Speed Bin A-B'!R1675,'Speed Bin A-B'!R1779,'Speed Bin A-B'!R1883,'Speed Bin A-B'!R1987,'Speed Bin A-B'!R2091)</f>
        <v>0</v>
      </c>
      <c r="S108" s="264">
        <f>SUM('Speed Bin A-B'!S11,'Speed Bin A-B'!S115,'Speed Bin A-B'!S219,'Speed Bin A-B'!S323,'Speed Bin A-B'!S427,'Speed Bin A-B'!S531,'Speed Bin A-B'!S635,'Speed Bin A-B'!S739,'Speed Bin A-B'!S843,'Speed Bin A-B'!S947,'Speed Bin A-B'!S1051,'Speed Bin A-B'!S1155,'Speed Bin A-B'!S1259,'Speed Bin A-B'!S1363,'Speed Bin A-B'!S1467,'Speed Bin A-B'!S1571,'Speed Bin A-B'!S1675,'Speed Bin A-B'!S1779,'Speed Bin A-B'!S1883,'Speed Bin A-B'!S1987,'Speed Bin A-B'!S2091)</f>
        <v>0</v>
      </c>
      <c r="T108" s="264">
        <f>SUM('Speed Bin A-B'!T11,'Speed Bin A-B'!T115,'Speed Bin A-B'!T219,'Speed Bin A-B'!T323,'Speed Bin A-B'!T427,'Speed Bin A-B'!T531,'Speed Bin A-B'!T635,'Speed Bin A-B'!T739,'Speed Bin A-B'!T843,'Speed Bin A-B'!T947,'Speed Bin A-B'!T1051,'Speed Bin A-B'!T1155,'Speed Bin A-B'!T1259,'Speed Bin A-B'!T1363,'Speed Bin A-B'!T1467,'Speed Bin A-B'!T1571,'Speed Bin A-B'!T1675,'Speed Bin A-B'!T1779,'Speed Bin A-B'!T1883,'Speed Bin A-B'!T1987,'Speed Bin A-B'!T2091)</f>
        <v>0</v>
      </c>
      <c r="U108" s="264">
        <f>SUM('Speed Bin A-B'!U11,'Speed Bin A-B'!U115,'Speed Bin A-B'!U219,'Speed Bin A-B'!U323,'Speed Bin A-B'!U427,'Speed Bin A-B'!U531,'Speed Bin A-B'!U635,'Speed Bin A-B'!U739,'Speed Bin A-B'!U843,'Speed Bin A-B'!U947,'Speed Bin A-B'!U1051,'Speed Bin A-B'!U1155,'Speed Bin A-B'!U1259,'Speed Bin A-B'!U1363,'Speed Bin A-B'!U1467,'Speed Bin A-B'!U1571,'Speed Bin A-B'!U1675,'Speed Bin A-B'!U1779,'Speed Bin A-B'!U1883,'Speed Bin A-B'!U1987,'Speed Bin A-B'!U2091)</f>
        <v>0</v>
      </c>
      <c r="V108" s="265">
        <f>IFERROR(AVERAGE('Speed Bin A-B'!V11,'Speed Bin A-B'!V115,'Speed Bin A-B'!V219,'Speed Bin A-B'!V323,'Speed Bin A-B'!V427,'Speed Bin A-B'!V531,'Speed Bin A-B'!V635,'Speed Bin A-B'!V739,'Speed Bin A-B'!V843,'Speed Bin A-B'!V947,'Speed Bin A-B'!V1051,'Speed Bin A-B'!V1155,'Speed Bin A-B'!V1259,'Speed Bin A-B'!V1363,'Speed Bin A-B'!V1467,'Speed Bin A-B'!V1571,'Speed Bin A-B'!V1675,'Speed Bin A-B'!V1779,'Speed Bin A-B'!V1883,'Speed Bin A-B'!V1987,'Speed Bin A-B'!V2091),"-")</f>
        <v>29.55</v>
      </c>
      <c r="W108" s="265" t="str">
        <f>IFERROR(AVERAGE('Speed Bin A-B'!W11,'Speed Bin A-B'!W115,'Speed Bin A-B'!W219,'Speed Bin A-B'!W323,'Speed Bin A-B'!W427,'Speed Bin A-B'!W531,'Speed Bin A-B'!W635,'Speed Bin A-B'!W739,'Speed Bin A-B'!W843,'Speed Bin A-B'!W947,'Speed Bin A-B'!W1051,'Speed Bin A-B'!W1155,'Speed Bin A-B'!W1259,'Speed Bin A-B'!W1363,'Speed Bin A-B'!W1467,'Speed Bin A-B'!W1571,'Speed Bin A-B'!W1675,'Speed Bin A-B'!W1779,'Speed Bin A-B'!W1883,'Speed Bin A-B'!W1987,'Speed Bin A-B'!W2091),"-")</f>
        <v>-</v>
      </c>
      <c r="X108" s="262"/>
      <c r="Y108" s="262"/>
      <c r="Z108" s="263">
        <v>0</v>
      </c>
      <c r="AA108" s="266">
        <f t="shared" ref="AA108" si="33">SUM(C108:C111)</f>
        <v>0</v>
      </c>
      <c r="AB108" s="266">
        <f t="shared" ref="AB108:AR108" si="34">SUM(D108:D111)</f>
        <v>0</v>
      </c>
      <c r="AC108" s="266">
        <f t="shared" si="34"/>
        <v>2</v>
      </c>
      <c r="AD108" s="266">
        <f t="shared" si="34"/>
        <v>3</v>
      </c>
      <c r="AE108" s="266">
        <f t="shared" si="34"/>
        <v>0</v>
      </c>
      <c r="AF108" s="266">
        <f t="shared" si="34"/>
        <v>0</v>
      </c>
      <c r="AG108" s="266">
        <f t="shared" si="34"/>
        <v>1</v>
      </c>
      <c r="AH108" s="266">
        <f t="shared" si="34"/>
        <v>0</v>
      </c>
      <c r="AI108" s="266">
        <f t="shared" si="34"/>
        <v>0</v>
      </c>
      <c r="AJ108" s="266">
        <f t="shared" si="34"/>
        <v>0</v>
      </c>
      <c r="AK108" s="266">
        <f t="shared" si="34"/>
        <v>0</v>
      </c>
      <c r="AL108" s="266">
        <f t="shared" si="34"/>
        <v>0</v>
      </c>
      <c r="AM108" s="266">
        <f t="shared" si="34"/>
        <v>0</v>
      </c>
      <c r="AN108" s="266">
        <f t="shared" si="34"/>
        <v>0</v>
      </c>
      <c r="AO108" s="266">
        <f t="shared" si="34"/>
        <v>0</v>
      </c>
      <c r="AP108" s="266">
        <f t="shared" si="34"/>
        <v>0</v>
      </c>
      <c r="AQ108" s="266">
        <f t="shared" si="34"/>
        <v>0</v>
      </c>
      <c r="AR108" s="266">
        <f t="shared" si="34"/>
        <v>0</v>
      </c>
      <c r="AS108" s="266">
        <f>SUM(U108:U111)</f>
        <v>0</v>
      </c>
      <c r="AT108" s="265">
        <f>IFERROR(AVERAGE(V108:V111),"-")</f>
        <v>22.783333333333331</v>
      </c>
      <c r="AU108" s="265" t="str">
        <f>IFERROR(AVERAGE(W108:W111),"-")</f>
        <v>-</v>
      </c>
    </row>
    <row r="109" spans="1:47" x14ac:dyDescent="0.25">
      <c r="A109" s="267">
        <v>1.0416666666666666E-2</v>
      </c>
      <c r="B109" s="268">
        <f>SUM('Speed Bin A-B'!B12,'Speed Bin A-B'!B116,'Speed Bin A-B'!B220,'Speed Bin A-B'!B324,'Speed Bin A-B'!B428,'Speed Bin A-B'!B532,'Speed Bin A-B'!B636,'Speed Bin A-B'!B740,'Speed Bin A-B'!B844,'Speed Bin A-B'!B948,'Speed Bin A-B'!B1052,'Speed Bin A-B'!B1156,'Speed Bin A-B'!B1260,'Speed Bin A-B'!B1364,'Speed Bin A-B'!B1468,'Speed Bin A-B'!B1572,'Speed Bin A-B'!B1676,'Speed Bin A-B'!B1780,'Speed Bin A-B'!B1884,'Speed Bin A-B'!B1988,'Speed Bin A-B'!B2092)</f>
        <v>2</v>
      </c>
      <c r="C109" s="268">
        <f>SUM('Speed Bin A-B'!C12,'Speed Bin A-B'!C116,'Speed Bin A-B'!C220,'Speed Bin A-B'!C324,'Speed Bin A-B'!C428,'Speed Bin A-B'!C532,'Speed Bin A-B'!C636,'Speed Bin A-B'!C740,'Speed Bin A-B'!C844,'Speed Bin A-B'!C948,'Speed Bin A-B'!C1052,'Speed Bin A-B'!C1156,'Speed Bin A-B'!C1260,'Speed Bin A-B'!C1364,'Speed Bin A-B'!C1468,'Speed Bin A-B'!C1572,'Speed Bin A-B'!C1676,'Speed Bin A-B'!C1780,'Speed Bin A-B'!C1884,'Speed Bin A-B'!C1988,'Speed Bin A-B'!C2092)</f>
        <v>0</v>
      </c>
      <c r="D109" s="268">
        <f>SUM('Speed Bin A-B'!D12,'Speed Bin A-B'!D116,'Speed Bin A-B'!D220,'Speed Bin A-B'!D324,'Speed Bin A-B'!D428,'Speed Bin A-B'!D532,'Speed Bin A-B'!D636,'Speed Bin A-B'!D740,'Speed Bin A-B'!D844,'Speed Bin A-B'!D948,'Speed Bin A-B'!D1052,'Speed Bin A-B'!D1156,'Speed Bin A-B'!D1260,'Speed Bin A-B'!D1364,'Speed Bin A-B'!D1468,'Speed Bin A-B'!D1572,'Speed Bin A-B'!D1676,'Speed Bin A-B'!D1780,'Speed Bin A-B'!D1884,'Speed Bin A-B'!D1988,'Speed Bin A-B'!D2092)</f>
        <v>0</v>
      </c>
      <c r="E109" s="268">
        <f>SUM('Speed Bin A-B'!E12,'Speed Bin A-B'!E116,'Speed Bin A-B'!E220,'Speed Bin A-B'!E324,'Speed Bin A-B'!E428,'Speed Bin A-B'!E532,'Speed Bin A-B'!E636,'Speed Bin A-B'!E740,'Speed Bin A-B'!E844,'Speed Bin A-B'!E948,'Speed Bin A-B'!E1052,'Speed Bin A-B'!E1156,'Speed Bin A-B'!E1260,'Speed Bin A-B'!E1364,'Speed Bin A-B'!E1468,'Speed Bin A-B'!E1572,'Speed Bin A-B'!E1676,'Speed Bin A-B'!E1780,'Speed Bin A-B'!E1884,'Speed Bin A-B'!E1988,'Speed Bin A-B'!E2092)</f>
        <v>1</v>
      </c>
      <c r="F109" s="268">
        <f>SUM('Speed Bin A-B'!F12,'Speed Bin A-B'!F116,'Speed Bin A-B'!F220,'Speed Bin A-B'!F324,'Speed Bin A-B'!F428,'Speed Bin A-B'!F532,'Speed Bin A-B'!F636,'Speed Bin A-B'!F740,'Speed Bin A-B'!F844,'Speed Bin A-B'!F948,'Speed Bin A-B'!F1052,'Speed Bin A-B'!F1156,'Speed Bin A-B'!F1260,'Speed Bin A-B'!F1364,'Speed Bin A-B'!F1468,'Speed Bin A-B'!F1572,'Speed Bin A-B'!F1676,'Speed Bin A-B'!F1780,'Speed Bin A-B'!F1884,'Speed Bin A-B'!F1988,'Speed Bin A-B'!F2092)</f>
        <v>1</v>
      </c>
      <c r="G109" s="268">
        <f>SUM('Speed Bin A-B'!G12,'Speed Bin A-B'!G116,'Speed Bin A-B'!G220,'Speed Bin A-B'!G324,'Speed Bin A-B'!G428,'Speed Bin A-B'!G532,'Speed Bin A-B'!G636,'Speed Bin A-B'!G740,'Speed Bin A-B'!G844,'Speed Bin A-B'!G948,'Speed Bin A-B'!G1052,'Speed Bin A-B'!G1156,'Speed Bin A-B'!G1260,'Speed Bin A-B'!G1364,'Speed Bin A-B'!G1468,'Speed Bin A-B'!G1572,'Speed Bin A-B'!G1676,'Speed Bin A-B'!G1780,'Speed Bin A-B'!G1884,'Speed Bin A-B'!G1988,'Speed Bin A-B'!G2092)</f>
        <v>0</v>
      </c>
      <c r="H109" s="268">
        <f>SUM('Speed Bin A-B'!H12,'Speed Bin A-B'!H116,'Speed Bin A-B'!H220,'Speed Bin A-B'!H324,'Speed Bin A-B'!H428,'Speed Bin A-B'!H532,'Speed Bin A-B'!H636,'Speed Bin A-B'!H740,'Speed Bin A-B'!H844,'Speed Bin A-B'!H948,'Speed Bin A-B'!H1052,'Speed Bin A-B'!H1156,'Speed Bin A-B'!H1260,'Speed Bin A-B'!H1364,'Speed Bin A-B'!H1468,'Speed Bin A-B'!H1572,'Speed Bin A-B'!H1676,'Speed Bin A-B'!H1780,'Speed Bin A-B'!H1884,'Speed Bin A-B'!H1988,'Speed Bin A-B'!H2092)</f>
        <v>0</v>
      </c>
      <c r="I109" s="268">
        <f>SUM('Speed Bin A-B'!I12,'Speed Bin A-B'!I116,'Speed Bin A-B'!I220,'Speed Bin A-B'!I324,'Speed Bin A-B'!I428,'Speed Bin A-B'!I532,'Speed Bin A-B'!I636,'Speed Bin A-B'!I740,'Speed Bin A-B'!I844,'Speed Bin A-B'!I948,'Speed Bin A-B'!I1052,'Speed Bin A-B'!I1156,'Speed Bin A-B'!I1260,'Speed Bin A-B'!I1364,'Speed Bin A-B'!I1468,'Speed Bin A-B'!I1572,'Speed Bin A-B'!I1676,'Speed Bin A-B'!I1780,'Speed Bin A-B'!I1884,'Speed Bin A-B'!I1988,'Speed Bin A-B'!I2092)</f>
        <v>0</v>
      </c>
      <c r="J109" s="268">
        <f>SUM('Speed Bin A-B'!J12,'Speed Bin A-B'!J116,'Speed Bin A-B'!J220,'Speed Bin A-B'!J324,'Speed Bin A-B'!J428,'Speed Bin A-B'!J532,'Speed Bin A-B'!J636,'Speed Bin A-B'!J740,'Speed Bin A-B'!J844,'Speed Bin A-B'!J948,'Speed Bin A-B'!J1052,'Speed Bin A-B'!J1156,'Speed Bin A-B'!J1260,'Speed Bin A-B'!J1364,'Speed Bin A-B'!J1468,'Speed Bin A-B'!J1572,'Speed Bin A-B'!J1676,'Speed Bin A-B'!J1780,'Speed Bin A-B'!J1884,'Speed Bin A-B'!J1988,'Speed Bin A-B'!J2092)</f>
        <v>0</v>
      </c>
      <c r="K109" s="268">
        <f>SUM('Speed Bin A-B'!K12,'Speed Bin A-B'!K116,'Speed Bin A-B'!K220,'Speed Bin A-B'!K324,'Speed Bin A-B'!K428,'Speed Bin A-B'!K532,'Speed Bin A-B'!K636,'Speed Bin A-B'!K740,'Speed Bin A-B'!K844,'Speed Bin A-B'!K948,'Speed Bin A-B'!K1052,'Speed Bin A-B'!K1156,'Speed Bin A-B'!K1260,'Speed Bin A-B'!K1364,'Speed Bin A-B'!K1468,'Speed Bin A-B'!K1572,'Speed Bin A-B'!K1676,'Speed Bin A-B'!K1780,'Speed Bin A-B'!K1884,'Speed Bin A-B'!K1988,'Speed Bin A-B'!K2092)</f>
        <v>0</v>
      </c>
      <c r="L109" s="268">
        <f>SUM('Speed Bin A-B'!L12,'Speed Bin A-B'!L116,'Speed Bin A-B'!L220,'Speed Bin A-B'!L324,'Speed Bin A-B'!L428,'Speed Bin A-B'!L532,'Speed Bin A-B'!L636,'Speed Bin A-B'!L740,'Speed Bin A-B'!L844,'Speed Bin A-B'!L948,'Speed Bin A-B'!L1052,'Speed Bin A-B'!L1156,'Speed Bin A-B'!L1260,'Speed Bin A-B'!L1364,'Speed Bin A-B'!L1468,'Speed Bin A-B'!L1572,'Speed Bin A-B'!L1676,'Speed Bin A-B'!L1780,'Speed Bin A-B'!L1884,'Speed Bin A-B'!L1988,'Speed Bin A-B'!L2092)</f>
        <v>0</v>
      </c>
      <c r="M109" s="268">
        <f>SUM('Speed Bin A-B'!M12,'Speed Bin A-B'!M116,'Speed Bin A-B'!M220,'Speed Bin A-B'!M324,'Speed Bin A-B'!M428,'Speed Bin A-B'!M532,'Speed Bin A-B'!M636,'Speed Bin A-B'!M740,'Speed Bin A-B'!M844,'Speed Bin A-B'!M948,'Speed Bin A-B'!M1052,'Speed Bin A-B'!M1156,'Speed Bin A-B'!M1260,'Speed Bin A-B'!M1364,'Speed Bin A-B'!M1468,'Speed Bin A-B'!M1572,'Speed Bin A-B'!M1676,'Speed Bin A-B'!M1780,'Speed Bin A-B'!M1884,'Speed Bin A-B'!M1988,'Speed Bin A-B'!M2092)</f>
        <v>0</v>
      </c>
      <c r="N109" s="268">
        <f>SUM('Speed Bin A-B'!N12,'Speed Bin A-B'!N116,'Speed Bin A-B'!N220,'Speed Bin A-B'!N324,'Speed Bin A-B'!N428,'Speed Bin A-B'!N532,'Speed Bin A-B'!N636,'Speed Bin A-B'!N740,'Speed Bin A-B'!N844,'Speed Bin A-B'!N948,'Speed Bin A-B'!N1052,'Speed Bin A-B'!N1156,'Speed Bin A-B'!N1260,'Speed Bin A-B'!N1364,'Speed Bin A-B'!N1468,'Speed Bin A-B'!N1572,'Speed Bin A-B'!N1676,'Speed Bin A-B'!N1780,'Speed Bin A-B'!N1884,'Speed Bin A-B'!N1988,'Speed Bin A-B'!N2092)</f>
        <v>0</v>
      </c>
      <c r="O109" s="268">
        <f>SUM('Speed Bin A-B'!O12,'Speed Bin A-B'!O116,'Speed Bin A-B'!O220,'Speed Bin A-B'!O324,'Speed Bin A-B'!O428,'Speed Bin A-B'!O532,'Speed Bin A-B'!O636,'Speed Bin A-B'!O740,'Speed Bin A-B'!O844,'Speed Bin A-B'!O948,'Speed Bin A-B'!O1052,'Speed Bin A-B'!O1156,'Speed Bin A-B'!O1260,'Speed Bin A-B'!O1364,'Speed Bin A-B'!O1468,'Speed Bin A-B'!O1572,'Speed Bin A-B'!O1676,'Speed Bin A-B'!O1780,'Speed Bin A-B'!O1884,'Speed Bin A-B'!O1988,'Speed Bin A-B'!O2092)</f>
        <v>0</v>
      </c>
      <c r="P109" s="268">
        <f>SUM('Speed Bin A-B'!P12,'Speed Bin A-B'!P116,'Speed Bin A-B'!P220,'Speed Bin A-B'!P324,'Speed Bin A-B'!P428,'Speed Bin A-B'!P532,'Speed Bin A-B'!P636,'Speed Bin A-B'!P740,'Speed Bin A-B'!P844,'Speed Bin A-B'!P948,'Speed Bin A-B'!P1052,'Speed Bin A-B'!P1156,'Speed Bin A-B'!P1260,'Speed Bin A-B'!P1364,'Speed Bin A-B'!P1468,'Speed Bin A-B'!P1572,'Speed Bin A-B'!P1676,'Speed Bin A-B'!P1780,'Speed Bin A-B'!P1884,'Speed Bin A-B'!P1988,'Speed Bin A-B'!P2092)</f>
        <v>0</v>
      </c>
      <c r="Q109" s="268">
        <f>SUM('Speed Bin A-B'!Q12,'Speed Bin A-B'!Q116,'Speed Bin A-B'!Q220,'Speed Bin A-B'!Q324,'Speed Bin A-B'!Q428,'Speed Bin A-B'!Q532,'Speed Bin A-B'!Q636,'Speed Bin A-B'!Q740,'Speed Bin A-B'!Q844,'Speed Bin A-B'!Q948,'Speed Bin A-B'!Q1052,'Speed Bin A-B'!Q1156,'Speed Bin A-B'!Q1260,'Speed Bin A-B'!Q1364,'Speed Bin A-B'!Q1468,'Speed Bin A-B'!Q1572,'Speed Bin A-B'!Q1676,'Speed Bin A-B'!Q1780,'Speed Bin A-B'!Q1884,'Speed Bin A-B'!Q1988,'Speed Bin A-B'!Q2092)</f>
        <v>0</v>
      </c>
      <c r="R109" s="268">
        <f>SUM('Speed Bin A-B'!R12,'Speed Bin A-B'!R116,'Speed Bin A-B'!R220,'Speed Bin A-B'!R324,'Speed Bin A-B'!R428,'Speed Bin A-B'!R532,'Speed Bin A-B'!R636,'Speed Bin A-B'!R740,'Speed Bin A-B'!R844,'Speed Bin A-B'!R948,'Speed Bin A-B'!R1052,'Speed Bin A-B'!R1156,'Speed Bin A-B'!R1260,'Speed Bin A-B'!R1364,'Speed Bin A-B'!R1468,'Speed Bin A-B'!R1572,'Speed Bin A-B'!R1676,'Speed Bin A-B'!R1780,'Speed Bin A-B'!R1884,'Speed Bin A-B'!R1988,'Speed Bin A-B'!R2092)</f>
        <v>0</v>
      </c>
      <c r="S109" s="268">
        <f>SUM('Speed Bin A-B'!S12,'Speed Bin A-B'!S116,'Speed Bin A-B'!S220,'Speed Bin A-B'!S324,'Speed Bin A-B'!S428,'Speed Bin A-B'!S532,'Speed Bin A-B'!S636,'Speed Bin A-B'!S740,'Speed Bin A-B'!S844,'Speed Bin A-B'!S948,'Speed Bin A-B'!S1052,'Speed Bin A-B'!S1156,'Speed Bin A-B'!S1260,'Speed Bin A-B'!S1364,'Speed Bin A-B'!S1468,'Speed Bin A-B'!S1572,'Speed Bin A-B'!S1676,'Speed Bin A-B'!S1780,'Speed Bin A-B'!S1884,'Speed Bin A-B'!S1988,'Speed Bin A-B'!S2092)</f>
        <v>0</v>
      </c>
      <c r="T109" s="268">
        <f>SUM('Speed Bin A-B'!T12,'Speed Bin A-B'!T116,'Speed Bin A-B'!T220,'Speed Bin A-B'!T324,'Speed Bin A-B'!T428,'Speed Bin A-B'!T532,'Speed Bin A-B'!T636,'Speed Bin A-B'!T740,'Speed Bin A-B'!T844,'Speed Bin A-B'!T948,'Speed Bin A-B'!T1052,'Speed Bin A-B'!T1156,'Speed Bin A-B'!T1260,'Speed Bin A-B'!T1364,'Speed Bin A-B'!T1468,'Speed Bin A-B'!T1572,'Speed Bin A-B'!T1676,'Speed Bin A-B'!T1780,'Speed Bin A-B'!T1884,'Speed Bin A-B'!T1988,'Speed Bin A-B'!T2092)</f>
        <v>0</v>
      </c>
      <c r="U109" s="268">
        <f>SUM('Speed Bin A-B'!U12,'Speed Bin A-B'!U116,'Speed Bin A-B'!U220,'Speed Bin A-B'!U324,'Speed Bin A-B'!U428,'Speed Bin A-B'!U532,'Speed Bin A-B'!U636,'Speed Bin A-B'!U740,'Speed Bin A-B'!U844,'Speed Bin A-B'!U948,'Speed Bin A-B'!U1052,'Speed Bin A-B'!U1156,'Speed Bin A-B'!U1260,'Speed Bin A-B'!U1364,'Speed Bin A-B'!U1468,'Speed Bin A-B'!U1572,'Speed Bin A-B'!U1676,'Speed Bin A-B'!U1780,'Speed Bin A-B'!U1884,'Speed Bin A-B'!U1988,'Speed Bin A-B'!U2092)</f>
        <v>0</v>
      </c>
      <c r="V109" s="269">
        <f>IFERROR(AVERAGE('Speed Bin A-B'!V12,'Speed Bin A-B'!V116,'Speed Bin A-B'!V220,'Speed Bin A-B'!V324,'Speed Bin A-B'!V428,'Speed Bin A-B'!V532,'Speed Bin A-B'!V636,'Speed Bin A-B'!V740,'Speed Bin A-B'!V844,'Speed Bin A-B'!V948,'Speed Bin A-B'!V1052,'Speed Bin A-B'!V1156,'Speed Bin A-B'!V1260,'Speed Bin A-B'!V1364,'Speed Bin A-B'!V1468,'Speed Bin A-B'!V1572,'Speed Bin A-B'!V1676,'Speed Bin A-B'!V1780,'Speed Bin A-B'!V1884,'Speed Bin A-B'!V1988,'Speed Bin A-B'!V2092),"-")</f>
        <v>20.049999999999997</v>
      </c>
      <c r="W109" s="269" t="str">
        <f>IFERROR(AVERAGE('Speed Bin A-B'!W12,'Speed Bin A-B'!W116,'Speed Bin A-B'!W220,'Speed Bin A-B'!W324,'Speed Bin A-B'!W428,'Speed Bin A-B'!W532,'Speed Bin A-B'!W636,'Speed Bin A-B'!W740,'Speed Bin A-B'!W844,'Speed Bin A-B'!W948,'Speed Bin A-B'!W1052,'Speed Bin A-B'!W1156,'Speed Bin A-B'!W1260,'Speed Bin A-B'!W1364,'Speed Bin A-B'!W1468,'Speed Bin A-B'!W1572,'Speed Bin A-B'!W1676,'Speed Bin A-B'!W1780,'Speed Bin A-B'!W1884,'Speed Bin A-B'!W1988,'Speed Bin A-B'!W2092),"-")</f>
        <v>-</v>
      </c>
      <c r="X109" s="262"/>
      <c r="Y109" s="262"/>
      <c r="Z109" s="267">
        <v>4.1666666666666664E-2</v>
      </c>
      <c r="AA109" s="270">
        <f t="shared" ref="AA109" si="35">SUM(C112:C115)</f>
        <v>0</v>
      </c>
      <c r="AB109" s="270">
        <f t="shared" ref="AB109:AR109" si="36">SUM(D112:D115)</f>
        <v>0</v>
      </c>
      <c r="AC109" s="270">
        <f t="shared" si="36"/>
        <v>2</v>
      </c>
      <c r="AD109" s="270">
        <f t="shared" si="36"/>
        <v>2</v>
      </c>
      <c r="AE109" s="270">
        <f t="shared" si="36"/>
        <v>4</v>
      </c>
      <c r="AF109" s="270">
        <f t="shared" si="36"/>
        <v>0</v>
      </c>
      <c r="AG109" s="270">
        <f t="shared" si="36"/>
        <v>0</v>
      </c>
      <c r="AH109" s="270">
        <f t="shared" si="36"/>
        <v>0</v>
      </c>
      <c r="AI109" s="270">
        <f t="shared" si="36"/>
        <v>0</v>
      </c>
      <c r="AJ109" s="270">
        <f t="shared" si="36"/>
        <v>0</v>
      </c>
      <c r="AK109" s="270">
        <f t="shared" si="36"/>
        <v>0</v>
      </c>
      <c r="AL109" s="270">
        <f t="shared" si="36"/>
        <v>0</v>
      </c>
      <c r="AM109" s="270">
        <f t="shared" si="36"/>
        <v>0</v>
      </c>
      <c r="AN109" s="270">
        <f t="shared" si="36"/>
        <v>0</v>
      </c>
      <c r="AO109" s="270">
        <f t="shared" si="36"/>
        <v>0</v>
      </c>
      <c r="AP109" s="270">
        <f t="shared" si="36"/>
        <v>0</v>
      </c>
      <c r="AQ109" s="270">
        <f t="shared" si="36"/>
        <v>0</v>
      </c>
      <c r="AR109" s="270">
        <f t="shared" si="36"/>
        <v>0</v>
      </c>
      <c r="AS109" s="270">
        <f>SUM(U112:U115)</f>
        <v>0</v>
      </c>
      <c r="AT109" s="269">
        <f>IFERROR(AVERAGE(V112:V115),"-")</f>
        <v>23.625</v>
      </c>
      <c r="AU109" s="269" t="str">
        <f>IFERROR(AVERAGE(W112:W115),"-")</f>
        <v>-</v>
      </c>
    </row>
    <row r="110" spans="1:47" x14ac:dyDescent="0.25">
      <c r="A110" s="267">
        <v>2.0833333333333332E-2</v>
      </c>
      <c r="B110" s="268">
        <f>SUM('Speed Bin A-B'!B13,'Speed Bin A-B'!B117,'Speed Bin A-B'!B221,'Speed Bin A-B'!B325,'Speed Bin A-B'!B429,'Speed Bin A-B'!B533,'Speed Bin A-B'!B637,'Speed Bin A-B'!B741,'Speed Bin A-B'!B845,'Speed Bin A-B'!B949,'Speed Bin A-B'!B1053,'Speed Bin A-B'!B1157,'Speed Bin A-B'!B1261,'Speed Bin A-B'!B1365,'Speed Bin A-B'!B1469,'Speed Bin A-B'!B1573,'Speed Bin A-B'!B1677,'Speed Bin A-B'!B1781,'Speed Bin A-B'!B1885,'Speed Bin A-B'!B1989,'Speed Bin A-B'!B2093)</f>
        <v>2</v>
      </c>
      <c r="C110" s="268">
        <f>SUM('Speed Bin A-B'!C13,'Speed Bin A-B'!C117,'Speed Bin A-B'!C221,'Speed Bin A-B'!C325,'Speed Bin A-B'!C429,'Speed Bin A-B'!C533,'Speed Bin A-B'!C637,'Speed Bin A-B'!C741,'Speed Bin A-B'!C845,'Speed Bin A-B'!C949,'Speed Bin A-B'!C1053,'Speed Bin A-B'!C1157,'Speed Bin A-B'!C1261,'Speed Bin A-B'!C1365,'Speed Bin A-B'!C1469,'Speed Bin A-B'!C1573,'Speed Bin A-B'!C1677,'Speed Bin A-B'!C1781,'Speed Bin A-B'!C1885,'Speed Bin A-B'!C1989,'Speed Bin A-B'!C2093)</f>
        <v>0</v>
      </c>
      <c r="D110" s="268">
        <f>SUM('Speed Bin A-B'!D13,'Speed Bin A-B'!D117,'Speed Bin A-B'!D221,'Speed Bin A-B'!D325,'Speed Bin A-B'!D429,'Speed Bin A-B'!D533,'Speed Bin A-B'!D637,'Speed Bin A-B'!D741,'Speed Bin A-B'!D845,'Speed Bin A-B'!D949,'Speed Bin A-B'!D1053,'Speed Bin A-B'!D1157,'Speed Bin A-B'!D1261,'Speed Bin A-B'!D1365,'Speed Bin A-B'!D1469,'Speed Bin A-B'!D1573,'Speed Bin A-B'!D1677,'Speed Bin A-B'!D1781,'Speed Bin A-B'!D1885,'Speed Bin A-B'!D1989,'Speed Bin A-B'!D2093)</f>
        <v>0</v>
      </c>
      <c r="E110" s="268">
        <f>SUM('Speed Bin A-B'!E13,'Speed Bin A-B'!E117,'Speed Bin A-B'!E221,'Speed Bin A-B'!E325,'Speed Bin A-B'!E429,'Speed Bin A-B'!E533,'Speed Bin A-B'!E637,'Speed Bin A-B'!E741,'Speed Bin A-B'!E845,'Speed Bin A-B'!E949,'Speed Bin A-B'!E1053,'Speed Bin A-B'!E1157,'Speed Bin A-B'!E1261,'Speed Bin A-B'!E1365,'Speed Bin A-B'!E1469,'Speed Bin A-B'!E1573,'Speed Bin A-B'!E1677,'Speed Bin A-B'!E1781,'Speed Bin A-B'!E1885,'Speed Bin A-B'!E1989,'Speed Bin A-B'!E2093)</f>
        <v>1</v>
      </c>
      <c r="F110" s="268">
        <f>SUM('Speed Bin A-B'!F13,'Speed Bin A-B'!F117,'Speed Bin A-B'!F221,'Speed Bin A-B'!F325,'Speed Bin A-B'!F429,'Speed Bin A-B'!F533,'Speed Bin A-B'!F637,'Speed Bin A-B'!F741,'Speed Bin A-B'!F845,'Speed Bin A-B'!F949,'Speed Bin A-B'!F1053,'Speed Bin A-B'!F1157,'Speed Bin A-B'!F1261,'Speed Bin A-B'!F1365,'Speed Bin A-B'!F1469,'Speed Bin A-B'!F1573,'Speed Bin A-B'!F1677,'Speed Bin A-B'!F1781,'Speed Bin A-B'!F1885,'Speed Bin A-B'!F1989,'Speed Bin A-B'!F2093)</f>
        <v>1</v>
      </c>
      <c r="G110" s="268">
        <f>SUM('Speed Bin A-B'!G13,'Speed Bin A-B'!G117,'Speed Bin A-B'!G221,'Speed Bin A-B'!G325,'Speed Bin A-B'!G429,'Speed Bin A-B'!G533,'Speed Bin A-B'!G637,'Speed Bin A-B'!G741,'Speed Bin A-B'!G845,'Speed Bin A-B'!G949,'Speed Bin A-B'!G1053,'Speed Bin A-B'!G1157,'Speed Bin A-B'!G1261,'Speed Bin A-B'!G1365,'Speed Bin A-B'!G1469,'Speed Bin A-B'!G1573,'Speed Bin A-B'!G1677,'Speed Bin A-B'!G1781,'Speed Bin A-B'!G1885,'Speed Bin A-B'!G1989,'Speed Bin A-B'!G2093)</f>
        <v>0</v>
      </c>
      <c r="H110" s="268">
        <f>SUM('Speed Bin A-B'!H13,'Speed Bin A-B'!H117,'Speed Bin A-B'!H221,'Speed Bin A-B'!H325,'Speed Bin A-B'!H429,'Speed Bin A-B'!H533,'Speed Bin A-B'!H637,'Speed Bin A-B'!H741,'Speed Bin A-B'!H845,'Speed Bin A-B'!H949,'Speed Bin A-B'!H1053,'Speed Bin A-B'!H1157,'Speed Bin A-B'!H1261,'Speed Bin A-B'!H1365,'Speed Bin A-B'!H1469,'Speed Bin A-B'!H1573,'Speed Bin A-B'!H1677,'Speed Bin A-B'!H1781,'Speed Bin A-B'!H1885,'Speed Bin A-B'!H1989,'Speed Bin A-B'!H2093)</f>
        <v>0</v>
      </c>
      <c r="I110" s="268">
        <f>SUM('Speed Bin A-B'!I13,'Speed Bin A-B'!I117,'Speed Bin A-B'!I221,'Speed Bin A-B'!I325,'Speed Bin A-B'!I429,'Speed Bin A-B'!I533,'Speed Bin A-B'!I637,'Speed Bin A-B'!I741,'Speed Bin A-B'!I845,'Speed Bin A-B'!I949,'Speed Bin A-B'!I1053,'Speed Bin A-B'!I1157,'Speed Bin A-B'!I1261,'Speed Bin A-B'!I1365,'Speed Bin A-B'!I1469,'Speed Bin A-B'!I1573,'Speed Bin A-B'!I1677,'Speed Bin A-B'!I1781,'Speed Bin A-B'!I1885,'Speed Bin A-B'!I1989,'Speed Bin A-B'!I2093)</f>
        <v>0</v>
      </c>
      <c r="J110" s="268">
        <f>SUM('Speed Bin A-B'!J13,'Speed Bin A-B'!J117,'Speed Bin A-B'!J221,'Speed Bin A-B'!J325,'Speed Bin A-B'!J429,'Speed Bin A-B'!J533,'Speed Bin A-B'!J637,'Speed Bin A-B'!J741,'Speed Bin A-B'!J845,'Speed Bin A-B'!J949,'Speed Bin A-B'!J1053,'Speed Bin A-B'!J1157,'Speed Bin A-B'!J1261,'Speed Bin A-B'!J1365,'Speed Bin A-B'!J1469,'Speed Bin A-B'!J1573,'Speed Bin A-B'!J1677,'Speed Bin A-B'!J1781,'Speed Bin A-B'!J1885,'Speed Bin A-B'!J1989,'Speed Bin A-B'!J2093)</f>
        <v>0</v>
      </c>
      <c r="K110" s="268">
        <f>SUM('Speed Bin A-B'!K13,'Speed Bin A-B'!K117,'Speed Bin A-B'!K221,'Speed Bin A-B'!K325,'Speed Bin A-B'!K429,'Speed Bin A-B'!K533,'Speed Bin A-B'!K637,'Speed Bin A-B'!K741,'Speed Bin A-B'!K845,'Speed Bin A-B'!K949,'Speed Bin A-B'!K1053,'Speed Bin A-B'!K1157,'Speed Bin A-B'!K1261,'Speed Bin A-B'!K1365,'Speed Bin A-B'!K1469,'Speed Bin A-B'!K1573,'Speed Bin A-B'!K1677,'Speed Bin A-B'!K1781,'Speed Bin A-B'!K1885,'Speed Bin A-B'!K1989,'Speed Bin A-B'!K2093)</f>
        <v>0</v>
      </c>
      <c r="L110" s="268">
        <f>SUM('Speed Bin A-B'!L13,'Speed Bin A-B'!L117,'Speed Bin A-B'!L221,'Speed Bin A-B'!L325,'Speed Bin A-B'!L429,'Speed Bin A-B'!L533,'Speed Bin A-B'!L637,'Speed Bin A-B'!L741,'Speed Bin A-B'!L845,'Speed Bin A-B'!L949,'Speed Bin A-B'!L1053,'Speed Bin A-B'!L1157,'Speed Bin A-B'!L1261,'Speed Bin A-B'!L1365,'Speed Bin A-B'!L1469,'Speed Bin A-B'!L1573,'Speed Bin A-B'!L1677,'Speed Bin A-B'!L1781,'Speed Bin A-B'!L1885,'Speed Bin A-B'!L1989,'Speed Bin A-B'!L2093)</f>
        <v>0</v>
      </c>
      <c r="M110" s="268">
        <f>SUM('Speed Bin A-B'!M13,'Speed Bin A-B'!M117,'Speed Bin A-B'!M221,'Speed Bin A-B'!M325,'Speed Bin A-B'!M429,'Speed Bin A-B'!M533,'Speed Bin A-B'!M637,'Speed Bin A-B'!M741,'Speed Bin A-B'!M845,'Speed Bin A-B'!M949,'Speed Bin A-B'!M1053,'Speed Bin A-B'!M1157,'Speed Bin A-B'!M1261,'Speed Bin A-B'!M1365,'Speed Bin A-B'!M1469,'Speed Bin A-B'!M1573,'Speed Bin A-B'!M1677,'Speed Bin A-B'!M1781,'Speed Bin A-B'!M1885,'Speed Bin A-B'!M1989,'Speed Bin A-B'!M2093)</f>
        <v>0</v>
      </c>
      <c r="N110" s="268">
        <f>SUM('Speed Bin A-B'!N13,'Speed Bin A-B'!N117,'Speed Bin A-B'!N221,'Speed Bin A-B'!N325,'Speed Bin A-B'!N429,'Speed Bin A-B'!N533,'Speed Bin A-B'!N637,'Speed Bin A-B'!N741,'Speed Bin A-B'!N845,'Speed Bin A-B'!N949,'Speed Bin A-B'!N1053,'Speed Bin A-B'!N1157,'Speed Bin A-B'!N1261,'Speed Bin A-B'!N1365,'Speed Bin A-B'!N1469,'Speed Bin A-B'!N1573,'Speed Bin A-B'!N1677,'Speed Bin A-B'!N1781,'Speed Bin A-B'!N1885,'Speed Bin A-B'!N1989,'Speed Bin A-B'!N2093)</f>
        <v>0</v>
      </c>
      <c r="O110" s="268">
        <f>SUM('Speed Bin A-B'!O13,'Speed Bin A-B'!O117,'Speed Bin A-B'!O221,'Speed Bin A-B'!O325,'Speed Bin A-B'!O429,'Speed Bin A-B'!O533,'Speed Bin A-B'!O637,'Speed Bin A-B'!O741,'Speed Bin A-B'!O845,'Speed Bin A-B'!O949,'Speed Bin A-B'!O1053,'Speed Bin A-B'!O1157,'Speed Bin A-B'!O1261,'Speed Bin A-B'!O1365,'Speed Bin A-B'!O1469,'Speed Bin A-B'!O1573,'Speed Bin A-B'!O1677,'Speed Bin A-B'!O1781,'Speed Bin A-B'!O1885,'Speed Bin A-B'!O1989,'Speed Bin A-B'!O2093)</f>
        <v>0</v>
      </c>
      <c r="P110" s="268">
        <f>SUM('Speed Bin A-B'!P13,'Speed Bin A-B'!P117,'Speed Bin A-B'!P221,'Speed Bin A-B'!P325,'Speed Bin A-B'!P429,'Speed Bin A-B'!P533,'Speed Bin A-B'!P637,'Speed Bin A-B'!P741,'Speed Bin A-B'!P845,'Speed Bin A-B'!P949,'Speed Bin A-B'!P1053,'Speed Bin A-B'!P1157,'Speed Bin A-B'!P1261,'Speed Bin A-B'!P1365,'Speed Bin A-B'!P1469,'Speed Bin A-B'!P1573,'Speed Bin A-B'!P1677,'Speed Bin A-B'!P1781,'Speed Bin A-B'!P1885,'Speed Bin A-B'!P1989,'Speed Bin A-B'!P2093)</f>
        <v>0</v>
      </c>
      <c r="Q110" s="268">
        <f>SUM('Speed Bin A-B'!Q13,'Speed Bin A-B'!Q117,'Speed Bin A-B'!Q221,'Speed Bin A-B'!Q325,'Speed Bin A-B'!Q429,'Speed Bin A-B'!Q533,'Speed Bin A-B'!Q637,'Speed Bin A-B'!Q741,'Speed Bin A-B'!Q845,'Speed Bin A-B'!Q949,'Speed Bin A-B'!Q1053,'Speed Bin A-B'!Q1157,'Speed Bin A-B'!Q1261,'Speed Bin A-B'!Q1365,'Speed Bin A-B'!Q1469,'Speed Bin A-B'!Q1573,'Speed Bin A-B'!Q1677,'Speed Bin A-B'!Q1781,'Speed Bin A-B'!Q1885,'Speed Bin A-B'!Q1989,'Speed Bin A-B'!Q2093)</f>
        <v>0</v>
      </c>
      <c r="R110" s="268">
        <f>SUM('Speed Bin A-B'!R13,'Speed Bin A-B'!R117,'Speed Bin A-B'!R221,'Speed Bin A-B'!R325,'Speed Bin A-B'!R429,'Speed Bin A-B'!R533,'Speed Bin A-B'!R637,'Speed Bin A-B'!R741,'Speed Bin A-B'!R845,'Speed Bin A-B'!R949,'Speed Bin A-B'!R1053,'Speed Bin A-B'!R1157,'Speed Bin A-B'!R1261,'Speed Bin A-B'!R1365,'Speed Bin A-B'!R1469,'Speed Bin A-B'!R1573,'Speed Bin A-B'!R1677,'Speed Bin A-B'!R1781,'Speed Bin A-B'!R1885,'Speed Bin A-B'!R1989,'Speed Bin A-B'!R2093)</f>
        <v>0</v>
      </c>
      <c r="S110" s="268">
        <f>SUM('Speed Bin A-B'!S13,'Speed Bin A-B'!S117,'Speed Bin A-B'!S221,'Speed Bin A-B'!S325,'Speed Bin A-B'!S429,'Speed Bin A-B'!S533,'Speed Bin A-B'!S637,'Speed Bin A-B'!S741,'Speed Bin A-B'!S845,'Speed Bin A-B'!S949,'Speed Bin A-B'!S1053,'Speed Bin A-B'!S1157,'Speed Bin A-B'!S1261,'Speed Bin A-B'!S1365,'Speed Bin A-B'!S1469,'Speed Bin A-B'!S1573,'Speed Bin A-B'!S1677,'Speed Bin A-B'!S1781,'Speed Bin A-B'!S1885,'Speed Bin A-B'!S1989,'Speed Bin A-B'!S2093)</f>
        <v>0</v>
      </c>
      <c r="T110" s="268">
        <f>SUM('Speed Bin A-B'!T13,'Speed Bin A-B'!T117,'Speed Bin A-B'!T221,'Speed Bin A-B'!T325,'Speed Bin A-B'!T429,'Speed Bin A-B'!T533,'Speed Bin A-B'!T637,'Speed Bin A-B'!T741,'Speed Bin A-B'!T845,'Speed Bin A-B'!T949,'Speed Bin A-B'!T1053,'Speed Bin A-B'!T1157,'Speed Bin A-B'!T1261,'Speed Bin A-B'!T1365,'Speed Bin A-B'!T1469,'Speed Bin A-B'!T1573,'Speed Bin A-B'!T1677,'Speed Bin A-B'!T1781,'Speed Bin A-B'!T1885,'Speed Bin A-B'!T1989,'Speed Bin A-B'!T2093)</f>
        <v>0</v>
      </c>
      <c r="U110" s="268">
        <f>SUM('Speed Bin A-B'!U13,'Speed Bin A-B'!U117,'Speed Bin A-B'!U221,'Speed Bin A-B'!U325,'Speed Bin A-B'!U429,'Speed Bin A-B'!U533,'Speed Bin A-B'!U637,'Speed Bin A-B'!U741,'Speed Bin A-B'!U845,'Speed Bin A-B'!U949,'Speed Bin A-B'!U1053,'Speed Bin A-B'!U1157,'Speed Bin A-B'!U1261,'Speed Bin A-B'!U1365,'Speed Bin A-B'!U1469,'Speed Bin A-B'!U1573,'Speed Bin A-B'!U1677,'Speed Bin A-B'!U1781,'Speed Bin A-B'!U1885,'Speed Bin A-B'!U1989,'Speed Bin A-B'!U2093)</f>
        <v>0</v>
      </c>
      <c r="V110" s="269">
        <f>IFERROR(AVERAGE('Speed Bin A-B'!V13,'Speed Bin A-B'!V117,'Speed Bin A-B'!V221,'Speed Bin A-B'!V325,'Speed Bin A-B'!V429,'Speed Bin A-B'!V533,'Speed Bin A-B'!V637,'Speed Bin A-B'!V741,'Speed Bin A-B'!V845,'Speed Bin A-B'!V949,'Speed Bin A-B'!V1053,'Speed Bin A-B'!V1157,'Speed Bin A-B'!V1261,'Speed Bin A-B'!V1365,'Speed Bin A-B'!V1469,'Speed Bin A-B'!V1573,'Speed Bin A-B'!V1677,'Speed Bin A-B'!V1781,'Speed Bin A-B'!V1885,'Speed Bin A-B'!V1989,'Speed Bin A-B'!V2093),"-")</f>
        <v>18.75</v>
      </c>
      <c r="W110" s="269" t="str">
        <f>IFERROR(AVERAGE('Speed Bin A-B'!W13,'Speed Bin A-B'!W117,'Speed Bin A-B'!W221,'Speed Bin A-B'!W325,'Speed Bin A-B'!W429,'Speed Bin A-B'!W533,'Speed Bin A-B'!W637,'Speed Bin A-B'!W741,'Speed Bin A-B'!W845,'Speed Bin A-B'!W949,'Speed Bin A-B'!W1053,'Speed Bin A-B'!W1157,'Speed Bin A-B'!W1261,'Speed Bin A-B'!W1365,'Speed Bin A-B'!W1469,'Speed Bin A-B'!W1573,'Speed Bin A-B'!W1677,'Speed Bin A-B'!W1781,'Speed Bin A-B'!W1885,'Speed Bin A-B'!W1989,'Speed Bin A-B'!W2093),"-")</f>
        <v>-</v>
      </c>
      <c r="X110" s="262"/>
      <c r="Y110" s="262"/>
      <c r="Z110" s="267">
        <v>8.3333333333333301E-2</v>
      </c>
      <c r="AA110" s="270">
        <f t="shared" ref="AA110" si="37">SUM(C116:C119)</f>
        <v>0</v>
      </c>
      <c r="AB110" s="270">
        <f t="shared" ref="AB110:AR110" si="38">SUM(D116:D119)</f>
        <v>0</v>
      </c>
      <c r="AC110" s="270">
        <f t="shared" si="38"/>
        <v>2</v>
      </c>
      <c r="AD110" s="270">
        <f t="shared" si="38"/>
        <v>0</v>
      </c>
      <c r="AE110" s="270">
        <f t="shared" si="38"/>
        <v>0</v>
      </c>
      <c r="AF110" s="270">
        <f t="shared" si="38"/>
        <v>0</v>
      </c>
      <c r="AG110" s="270">
        <f t="shared" si="38"/>
        <v>2</v>
      </c>
      <c r="AH110" s="270">
        <f t="shared" si="38"/>
        <v>0</v>
      </c>
      <c r="AI110" s="270">
        <f t="shared" si="38"/>
        <v>0</v>
      </c>
      <c r="AJ110" s="270">
        <f t="shared" si="38"/>
        <v>0</v>
      </c>
      <c r="AK110" s="270">
        <f t="shared" si="38"/>
        <v>0</v>
      </c>
      <c r="AL110" s="270">
        <f t="shared" si="38"/>
        <v>0</v>
      </c>
      <c r="AM110" s="270">
        <f t="shared" si="38"/>
        <v>0</v>
      </c>
      <c r="AN110" s="270">
        <f t="shared" si="38"/>
        <v>0</v>
      </c>
      <c r="AO110" s="270">
        <f t="shared" si="38"/>
        <v>0</v>
      </c>
      <c r="AP110" s="270">
        <f t="shared" si="38"/>
        <v>0</v>
      </c>
      <c r="AQ110" s="270">
        <f t="shared" si="38"/>
        <v>0</v>
      </c>
      <c r="AR110" s="270">
        <f t="shared" si="38"/>
        <v>0</v>
      </c>
      <c r="AS110" s="270">
        <f>SUM(U116:U119)</f>
        <v>0</v>
      </c>
      <c r="AT110" s="269">
        <f>IFERROR(AVERAGE(V116:V119),"-")</f>
        <v>32.975000000000001</v>
      </c>
      <c r="AU110" s="269" t="str">
        <f>IFERROR(AVERAGE(W116:W119),"-")</f>
        <v>-</v>
      </c>
    </row>
    <row r="111" spans="1:47" x14ac:dyDescent="0.25">
      <c r="A111" s="267">
        <v>3.125E-2</v>
      </c>
      <c r="B111" s="268">
        <f>SUM('Speed Bin A-B'!B14,'Speed Bin A-B'!B118,'Speed Bin A-B'!B222,'Speed Bin A-B'!B326,'Speed Bin A-B'!B430,'Speed Bin A-B'!B534,'Speed Bin A-B'!B638,'Speed Bin A-B'!B742,'Speed Bin A-B'!B846,'Speed Bin A-B'!B950,'Speed Bin A-B'!B1054,'Speed Bin A-B'!B1158,'Speed Bin A-B'!B1262,'Speed Bin A-B'!B1366,'Speed Bin A-B'!B1470,'Speed Bin A-B'!B1574,'Speed Bin A-B'!B1678,'Speed Bin A-B'!B1782,'Speed Bin A-B'!B1886,'Speed Bin A-B'!B1990,'Speed Bin A-B'!B2094)</f>
        <v>0</v>
      </c>
      <c r="C111" s="268">
        <f>SUM('Speed Bin A-B'!C14,'Speed Bin A-B'!C118,'Speed Bin A-B'!C222,'Speed Bin A-B'!C326,'Speed Bin A-B'!C430,'Speed Bin A-B'!C534,'Speed Bin A-B'!C638,'Speed Bin A-B'!C742,'Speed Bin A-B'!C846,'Speed Bin A-B'!C950,'Speed Bin A-B'!C1054,'Speed Bin A-B'!C1158,'Speed Bin A-B'!C1262,'Speed Bin A-B'!C1366,'Speed Bin A-B'!C1470,'Speed Bin A-B'!C1574,'Speed Bin A-B'!C1678,'Speed Bin A-B'!C1782,'Speed Bin A-B'!C1886,'Speed Bin A-B'!C1990,'Speed Bin A-B'!C2094)</f>
        <v>0</v>
      </c>
      <c r="D111" s="268">
        <f>SUM('Speed Bin A-B'!D14,'Speed Bin A-B'!D118,'Speed Bin A-B'!D222,'Speed Bin A-B'!D326,'Speed Bin A-B'!D430,'Speed Bin A-B'!D534,'Speed Bin A-B'!D638,'Speed Bin A-B'!D742,'Speed Bin A-B'!D846,'Speed Bin A-B'!D950,'Speed Bin A-B'!D1054,'Speed Bin A-B'!D1158,'Speed Bin A-B'!D1262,'Speed Bin A-B'!D1366,'Speed Bin A-B'!D1470,'Speed Bin A-B'!D1574,'Speed Bin A-B'!D1678,'Speed Bin A-B'!D1782,'Speed Bin A-B'!D1886,'Speed Bin A-B'!D1990,'Speed Bin A-B'!D2094)</f>
        <v>0</v>
      </c>
      <c r="E111" s="268">
        <f>SUM('Speed Bin A-B'!E14,'Speed Bin A-B'!E118,'Speed Bin A-B'!E222,'Speed Bin A-B'!E326,'Speed Bin A-B'!E430,'Speed Bin A-B'!E534,'Speed Bin A-B'!E638,'Speed Bin A-B'!E742,'Speed Bin A-B'!E846,'Speed Bin A-B'!E950,'Speed Bin A-B'!E1054,'Speed Bin A-B'!E1158,'Speed Bin A-B'!E1262,'Speed Bin A-B'!E1366,'Speed Bin A-B'!E1470,'Speed Bin A-B'!E1574,'Speed Bin A-B'!E1678,'Speed Bin A-B'!E1782,'Speed Bin A-B'!E1886,'Speed Bin A-B'!E1990,'Speed Bin A-B'!E2094)</f>
        <v>0</v>
      </c>
      <c r="F111" s="268">
        <f>SUM('Speed Bin A-B'!F14,'Speed Bin A-B'!F118,'Speed Bin A-B'!F222,'Speed Bin A-B'!F326,'Speed Bin A-B'!F430,'Speed Bin A-B'!F534,'Speed Bin A-B'!F638,'Speed Bin A-B'!F742,'Speed Bin A-B'!F846,'Speed Bin A-B'!F950,'Speed Bin A-B'!F1054,'Speed Bin A-B'!F1158,'Speed Bin A-B'!F1262,'Speed Bin A-B'!F1366,'Speed Bin A-B'!F1470,'Speed Bin A-B'!F1574,'Speed Bin A-B'!F1678,'Speed Bin A-B'!F1782,'Speed Bin A-B'!F1886,'Speed Bin A-B'!F1990,'Speed Bin A-B'!F2094)</f>
        <v>0</v>
      </c>
      <c r="G111" s="268">
        <f>SUM('Speed Bin A-B'!G14,'Speed Bin A-B'!G118,'Speed Bin A-B'!G222,'Speed Bin A-B'!G326,'Speed Bin A-B'!G430,'Speed Bin A-B'!G534,'Speed Bin A-B'!G638,'Speed Bin A-B'!G742,'Speed Bin A-B'!G846,'Speed Bin A-B'!G950,'Speed Bin A-B'!G1054,'Speed Bin A-B'!G1158,'Speed Bin A-B'!G1262,'Speed Bin A-B'!G1366,'Speed Bin A-B'!G1470,'Speed Bin A-B'!G1574,'Speed Bin A-B'!G1678,'Speed Bin A-B'!G1782,'Speed Bin A-B'!G1886,'Speed Bin A-B'!G1990,'Speed Bin A-B'!G2094)</f>
        <v>0</v>
      </c>
      <c r="H111" s="268">
        <f>SUM('Speed Bin A-B'!H14,'Speed Bin A-B'!H118,'Speed Bin A-B'!H222,'Speed Bin A-B'!H326,'Speed Bin A-B'!H430,'Speed Bin A-B'!H534,'Speed Bin A-B'!H638,'Speed Bin A-B'!H742,'Speed Bin A-B'!H846,'Speed Bin A-B'!H950,'Speed Bin A-B'!H1054,'Speed Bin A-B'!H1158,'Speed Bin A-B'!H1262,'Speed Bin A-B'!H1366,'Speed Bin A-B'!H1470,'Speed Bin A-B'!H1574,'Speed Bin A-B'!H1678,'Speed Bin A-B'!H1782,'Speed Bin A-B'!H1886,'Speed Bin A-B'!H1990,'Speed Bin A-B'!H2094)</f>
        <v>0</v>
      </c>
      <c r="I111" s="268">
        <f>SUM('Speed Bin A-B'!I14,'Speed Bin A-B'!I118,'Speed Bin A-B'!I222,'Speed Bin A-B'!I326,'Speed Bin A-B'!I430,'Speed Bin A-B'!I534,'Speed Bin A-B'!I638,'Speed Bin A-B'!I742,'Speed Bin A-B'!I846,'Speed Bin A-B'!I950,'Speed Bin A-B'!I1054,'Speed Bin A-B'!I1158,'Speed Bin A-B'!I1262,'Speed Bin A-B'!I1366,'Speed Bin A-B'!I1470,'Speed Bin A-B'!I1574,'Speed Bin A-B'!I1678,'Speed Bin A-B'!I1782,'Speed Bin A-B'!I1886,'Speed Bin A-B'!I1990,'Speed Bin A-B'!I2094)</f>
        <v>0</v>
      </c>
      <c r="J111" s="268">
        <f>SUM('Speed Bin A-B'!J14,'Speed Bin A-B'!J118,'Speed Bin A-B'!J222,'Speed Bin A-B'!J326,'Speed Bin A-B'!J430,'Speed Bin A-B'!J534,'Speed Bin A-B'!J638,'Speed Bin A-B'!J742,'Speed Bin A-B'!J846,'Speed Bin A-B'!J950,'Speed Bin A-B'!J1054,'Speed Bin A-B'!J1158,'Speed Bin A-B'!J1262,'Speed Bin A-B'!J1366,'Speed Bin A-B'!J1470,'Speed Bin A-B'!J1574,'Speed Bin A-B'!J1678,'Speed Bin A-B'!J1782,'Speed Bin A-B'!J1886,'Speed Bin A-B'!J1990,'Speed Bin A-B'!J2094)</f>
        <v>0</v>
      </c>
      <c r="K111" s="268">
        <f>SUM('Speed Bin A-B'!K14,'Speed Bin A-B'!K118,'Speed Bin A-B'!K222,'Speed Bin A-B'!K326,'Speed Bin A-B'!K430,'Speed Bin A-B'!K534,'Speed Bin A-B'!K638,'Speed Bin A-B'!K742,'Speed Bin A-B'!K846,'Speed Bin A-B'!K950,'Speed Bin A-B'!K1054,'Speed Bin A-B'!K1158,'Speed Bin A-B'!K1262,'Speed Bin A-B'!K1366,'Speed Bin A-B'!K1470,'Speed Bin A-B'!K1574,'Speed Bin A-B'!K1678,'Speed Bin A-B'!K1782,'Speed Bin A-B'!K1886,'Speed Bin A-B'!K1990,'Speed Bin A-B'!K2094)</f>
        <v>0</v>
      </c>
      <c r="L111" s="268">
        <f>SUM('Speed Bin A-B'!L14,'Speed Bin A-B'!L118,'Speed Bin A-B'!L222,'Speed Bin A-B'!L326,'Speed Bin A-B'!L430,'Speed Bin A-B'!L534,'Speed Bin A-B'!L638,'Speed Bin A-B'!L742,'Speed Bin A-B'!L846,'Speed Bin A-B'!L950,'Speed Bin A-B'!L1054,'Speed Bin A-B'!L1158,'Speed Bin A-B'!L1262,'Speed Bin A-B'!L1366,'Speed Bin A-B'!L1470,'Speed Bin A-B'!L1574,'Speed Bin A-B'!L1678,'Speed Bin A-B'!L1782,'Speed Bin A-B'!L1886,'Speed Bin A-B'!L1990,'Speed Bin A-B'!L2094)</f>
        <v>0</v>
      </c>
      <c r="M111" s="268">
        <f>SUM('Speed Bin A-B'!M14,'Speed Bin A-B'!M118,'Speed Bin A-B'!M222,'Speed Bin A-B'!M326,'Speed Bin A-B'!M430,'Speed Bin A-B'!M534,'Speed Bin A-B'!M638,'Speed Bin A-B'!M742,'Speed Bin A-B'!M846,'Speed Bin A-B'!M950,'Speed Bin A-B'!M1054,'Speed Bin A-B'!M1158,'Speed Bin A-B'!M1262,'Speed Bin A-B'!M1366,'Speed Bin A-B'!M1470,'Speed Bin A-B'!M1574,'Speed Bin A-B'!M1678,'Speed Bin A-B'!M1782,'Speed Bin A-B'!M1886,'Speed Bin A-B'!M1990,'Speed Bin A-B'!M2094)</f>
        <v>0</v>
      </c>
      <c r="N111" s="268">
        <f>SUM('Speed Bin A-B'!N14,'Speed Bin A-B'!N118,'Speed Bin A-B'!N222,'Speed Bin A-B'!N326,'Speed Bin A-B'!N430,'Speed Bin A-B'!N534,'Speed Bin A-B'!N638,'Speed Bin A-B'!N742,'Speed Bin A-B'!N846,'Speed Bin A-B'!N950,'Speed Bin A-B'!N1054,'Speed Bin A-B'!N1158,'Speed Bin A-B'!N1262,'Speed Bin A-B'!N1366,'Speed Bin A-B'!N1470,'Speed Bin A-B'!N1574,'Speed Bin A-B'!N1678,'Speed Bin A-B'!N1782,'Speed Bin A-B'!N1886,'Speed Bin A-B'!N1990,'Speed Bin A-B'!N2094)</f>
        <v>0</v>
      </c>
      <c r="O111" s="268">
        <f>SUM('Speed Bin A-B'!O14,'Speed Bin A-B'!O118,'Speed Bin A-B'!O222,'Speed Bin A-B'!O326,'Speed Bin A-B'!O430,'Speed Bin A-B'!O534,'Speed Bin A-B'!O638,'Speed Bin A-B'!O742,'Speed Bin A-B'!O846,'Speed Bin A-B'!O950,'Speed Bin A-B'!O1054,'Speed Bin A-B'!O1158,'Speed Bin A-B'!O1262,'Speed Bin A-B'!O1366,'Speed Bin A-B'!O1470,'Speed Bin A-B'!O1574,'Speed Bin A-B'!O1678,'Speed Bin A-B'!O1782,'Speed Bin A-B'!O1886,'Speed Bin A-B'!O1990,'Speed Bin A-B'!O2094)</f>
        <v>0</v>
      </c>
      <c r="P111" s="268">
        <f>SUM('Speed Bin A-B'!P14,'Speed Bin A-B'!P118,'Speed Bin A-B'!P222,'Speed Bin A-B'!P326,'Speed Bin A-B'!P430,'Speed Bin A-B'!P534,'Speed Bin A-B'!P638,'Speed Bin A-B'!P742,'Speed Bin A-B'!P846,'Speed Bin A-B'!P950,'Speed Bin A-B'!P1054,'Speed Bin A-B'!P1158,'Speed Bin A-B'!P1262,'Speed Bin A-B'!P1366,'Speed Bin A-B'!P1470,'Speed Bin A-B'!P1574,'Speed Bin A-B'!P1678,'Speed Bin A-B'!P1782,'Speed Bin A-B'!P1886,'Speed Bin A-B'!P1990,'Speed Bin A-B'!P2094)</f>
        <v>0</v>
      </c>
      <c r="Q111" s="268">
        <f>SUM('Speed Bin A-B'!Q14,'Speed Bin A-B'!Q118,'Speed Bin A-B'!Q222,'Speed Bin A-B'!Q326,'Speed Bin A-B'!Q430,'Speed Bin A-B'!Q534,'Speed Bin A-B'!Q638,'Speed Bin A-B'!Q742,'Speed Bin A-B'!Q846,'Speed Bin A-B'!Q950,'Speed Bin A-B'!Q1054,'Speed Bin A-B'!Q1158,'Speed Bin A-B'!Q1262,'Speed Bin A-B'!Q1366,'Speed Bin A-B'!Q1470,'Speed Bin A-B'!Q1574,'Speed Bin A-B'!Q1678,'Speed Bin A-B'!Q1782,'Speed Bin A-B'!Q1886,'Speed Bin A-B'!Q1990,'Speed Bin A-B'!Q2094)</f>
        <v>0</v>
      </c>
      <c r="R111" s="268">
        <f>SUM('Speed Bin A-B'!R14,'Speed Bin A-B'!R118,'Speed Bin A-B'!R222,'Speed Bin A-B'!R326,'Speed Bin A-B'!R430,'Speed Bin A-B'!R534,'Speed Bin A-B'!R638,'Speed Bin A-B'!R742,'Speed Bin A-B'!R846,'Speed Bin A-B'!R950,'Speed Bin A-B'!R1054,'Speed Bin A-B'!R1158,'Speed Bin A-B'!R1262,'Speed Bin A-B'!R1366,'Speed Bin A-B'!R1470,'Speed Bin A-B'!R1574,'Speed Bin A-B'!R1678,'Speed Bin A-B'!R1782,'Speed Bin A-B'!R1886,'Speed Bin A-B'!R1990,'Speed Bin A-B'!R2094)</f>
        <v>0</v>
      </c>
      <c r="S111" s="268">
        <f>SUM('Speed Bin A-B'!S14,'Speed Bin A-B'!S118,'Speed Bin A-B'!S222,'Speed Bin A-B'!S326,'Speed Bin A-B'!S430,'Speed Bin A-B'!S534,'Speed Bin A-B'!S638,'Speed Bin A-B'!S742,'Speed Bin A-B'!S846,'Speed Bin A-B'!S950,'Speed Bin A-B'!S1054,'Speed Bin A-B'!S1158,'Speed Bin A-B'!S1262,'Speed Bin A-B'!S1366,'Speed Bin A-B'!S1470,'Speed Bin A-B'!S1574,'Speed Bin A-B'!S1678,'Speed Bin A-B'!S1782,'Speed Bin A-B'!S1886,'Speed Bin A-B'!S1990,'Speed Bin A-B'!S2094)</f>
        <v>0</v>
      </c>
      <c r="T111" s="268">
        <f>SUM('Speed Bin A-B'!T14,'Speed Bin A-B'!T118,'Speed Bin A-B'!T222,'Speed Bin A-B'!T326,'Speed Bin A-B'!T430,'Speed Bin A-B'!T534,'Speed Bin A-B'!T638,'Speed Bin A-B'!T742,'Speed Bin A-B'!T846,'Speed Bin A-B'!T950,'Speed Bin A-B'!T1054,'Speed Bin A-B'!T1158,'Speed Bin A-B'!T1262,'Speed Bin A-B'!T1366,'Speed Bin A-B'!T1470,'Speed Bin A-B'!T1574,'Speed Bin A-B'!T1678,'Speed Bin A-B'!T1782,'Speed Bin A-B'!T1886,'Speed Bin A-B'!T1990,'Speed Bin A-B'!T2094)</f>
        <v>0</v>
      </c>
      <c r="U111" s="268">
        <f>SUM('Speed Bin A-B'!U14,'Speed Bin A-B'!U118,'Speed Bin A-B'!U222,'Speed Bin A-B'!U326,'Speed Bin A-B'!U430,'Speed Bin A-B'!U534,'Speed Bin A-B'!U638,'Speed Bin A-B'!U742,'Speed Bin A-B'!U846,'Speed Bin A-B'!U950,'Speed Bin A-B'!U1054,'Speed Bin A-B'!U1158,'Speed Bin A-B'!U1262,'Speed Bin A-B'!U1366,'Speed Bin A-B'!U1470,'Speed Bin A-B'!U1574,'Speed Bin A-B'!U1678,'Speed Bin A-B'!U1782,'Speed Bin A-B'!U1886,'Speed Bin A-B'!U1990,'Speed Bin A-B'!U2094)</f>
        <v>0</v>
      </c>
      <c r="V111" s="269" t="str">
        <f>IFERROR(AVERAGE('Speed Bin A-B'!V14,'Speed Bin A-B'!V118,'Speed Bin A-B'!V222,'Speed Bin A-B'!V326,'Speed Bin A-B'!V430,'Speed Bin A-B'!V534,'Speed Bin A-B'!V638,'Speed Bin A-B'!V742,'Speed Bin A-B'!V846,'Speed Bin A-B'!V950,'Speed Bin A-B'!V1054,'Speed Bin A-B'!V1158,'Speed Bin A-B'!V1262,'Speed Bin A-B'!V1366,'Speed Bin A-B'!V1470,'Speed Bin A-B'!V1574,'Speed Bin A-B'!V1678,'Speed Bin A-B'!V1782,'Speed Bin A-B'!V1886,'Speed Bin A-B'!V1990,'Speed Bin A-B'!V2094),"-")</f>
        <v>-</v>
      </c>
      <c r="W111" s="269" t="str">
        <f>IFERROR(AVERAGE('Speed Bin A-B'!W14,'Speed Bin A-B'!W118,'Speed Bin A-B'!W222,'Speed Bin A-B'!W326,'Speed Bin A-B'!W430,'Speed Bin A-B'!W534,'Speed Bin A-B'!W638,'Speed Bin A-B'!W742,'Speed Bin A-B'!W846,'Speed Bin A-B'!W950,'Speed Bin A-B'!W1054,'Speed Bin A-B'!W1158,'Speed Bin A-B'!W1262,'Speed Bin A-B'!W1366,'Speed Bin A-B'!W1470,'Speed Bin A-B'!W1574,'Speed Bin A-B'!W1678,'Speed Bin A-B'!W1782,'Speed Bin A-B'!W1886,'Speed Bin A-B'!W1990,'Speed Bin A-B'!W2094),"-")</f>
        <v>-</v>
      </c>
      <c r="X111" s="262"/>
      <c r="Y111" s="262"/>
      <c r="Z111" s="267">
        <v>0.125</v>
      </c>
      <c r="AA111" s="270">
        <f t="shared" ref="AA111" si="39">SUM(C120:C123)</f>
        <v>0</v>
      </c>
      <c r="AB111" s="270">
        <f t="shared" ref="AB111:AR111" si="40">SUM(D120:D123)</f>
        <v>0</v>
      </c>
      <c r="AC111" s="270">
        <f t="shared" si="40"/>
        <v>0</v>
      </c>
      <c r="AD111" s="270">
        <f t="shared" si="40"/>
        <v>1</v>
      </c>
      <c r="AE111" s="270">
        <f t="shared" si="40"/>
        <v>1</v>
      </c>
      <c r="AF111" s="270">
        <f t="shared" si="40"/>
        <v>0</v>
      </c>
      <c r="AG111" s="270">
        <f t="shared" si="40"/>
        <v>0</v>
      </c>
      <c r="AH111" s="270">
        <f t="shared" si="40"/>
        <v>1</v>
      </c>
      <c r="AI111" s="270">
        <f t="shared" si="40"/>
        <v>0</v>
      </c>
      <c r="AJ111" s="270">
        <f t="shared" si="40"/>
        <v>0</v>
      </c>
      <c r="AK111" s="270">
        <f t="shared" si="40"/>
        <v>0</v>
      </c>
      <c r="AL111" s="270">
        <f t="shared" si="40"/>
        <v>0</v>
      </c>
      <c r="AM111" s="270">
        <f t="shared" si="40"/>
        <v>0</v>
      </c>
      <c r="AN111" s="270">
        <f t="shared" si="40"/>
        <v>0</v>
      </c>
      <c r="AO111" s="270">
        <f t="shared" si="40"/>
        <v>0</v>
      </c>
      <c r="AP111" s="270">
        <f t="shared" si="40"/>
        <v>0</v>
      </c>
      <c r="AQ111" s="270">
        <f t="shared" si="40"/>
        <v>0</v>
      </c>
      <c r="AR111" s="270">
        <f t="shared" si="40"/>
        <v>0</v>
      </c>
      <c r="AS111" s="270">
        <f>SUM(U120:U123)</f>
        <v>0</v>
      </c>
      <c r="AT111" s="269">
        <f>IFERROR(AVERAGE(V120:V123),"-")</f>
        <v>30.833333333333332</v>
      </c>
      <c r="AU111" s="269" t="str">
        <f>IFERROR(AVERAGE(W120:W123),"-")</f>
        <v>-</v>
      </c>
    </row>
    <row r="112" spans="1:47" x14ac:dyDescent="0.25">
      <c r="A112" s="267">
        <v>4.1666666666666664E-2</v>
      </c>
      <c r="B112" s="268">
        <f>SUM('Speed Bin A-B'!B15,'Speed Bin A-B'!B119,'Speed Bin A-B'!B223,'Speed Bin A-B'!B327,'Speed Bin A-B'!B431,'Speed Bin A-B'!B535,'Speed Bin A-B'!B639,'Speed Bin A-B'!B743,'Speed Bin A-B'!B847,'Speed Bin A-B'!B951,'Speed Bin A-B'!B1055,'Speed Bin A-B'!B1159,'Speed Bin A-B'!B1263,'Speed Bin A-B'!B1367,'Speed Bin A-B'!B1471,'Speed Bin A-B'!B1575,'Speed Bin A-B'!B1679,'Speed Bin A-B'!B1783,'Speed Bin A-B'!B1887,'Speed Bin A-B'!B1991,'Speed Bin A-B'!B2095)</f>
        <v>3</v>
      </c>
      <c r="C112" s="268">
        <f>SUM('Speed Bin A-B'!C15,'Speed Bin A-B'!C119,'Speed Bin A-B'!C223,'Speed Bin A-B'!C327,'Speed Bin A-B'!C431,'Speed Bin A-B'!C535,'Speed Bin A-B'!C639,'Speed Bin A-B'!C743,'Speed Bin A-B'!C847,'Speed Bin A-B'!C951,'Speed Bin A-B'!C1055,'Speed Bin A-B'!C1159,'Speed Bin A-B'!C1263,'Speed Bin A-B'!C1367,'Speed Bin A-B'!C1471,'Speed Bin A-B'!C1575,'Speed Bin A-B'!C1679,'Speed Bin A-B'!C1783,'Speed Bin A-B'!C1887,'Speed Bin A-B'!C1991,'Speed Bin A-B'!C2095)</f>
        <v>0</v>
      </c>
      <c r="D112" s="268">
        <f>SUM('Speed Bin A-B'!D15,'Speed Bin A-B'!D119,'Speed Bin A-B'!D223,'Speed Bin A-B'!D327,'Speed Bin A-B'!D431,'Speed Bin A-B'!D535,'Speed Bin A-B'!D639,'Speed Bin A-B'!D743,'Speed Bin A-B'!D847,'Speed Bin A-B'!D951,'Speed Bin A-B'!D1055,'Speed Bin A-B'!D1159,'Speed Bin A-B'!D1263,'Speed Bin A-B'!D1367,'Speed Bin A-B'!D1471,'Speed Bin A-B'!D1575,'Speed Bin A-B'!D1679,'Speed Bin A-B'!D1783,'Speed Bin A-B'!D1887,'Speed Bin A-B'!D1991,'Speed Bin A-B'!D2095)</f>
        <v>0</v>
      </c>
      <c r="E112" s="268">
        <f>SUM('Speed Bin A-B'!E15,'Speed Bin A-B'!E119,'Speed Bin A-B'!E223,'Speed Bin A-B'!E327,'Speed Bin A-B'!E431,'Speed Bin A-B'!E535,'Speed Bin A-B'!E639,'Speed Bin A-B'!E743,'Speed Bin A-B'!E847,'Speed Bin A-B'!E951,'Speed Bin A-B'!E1055,'Speed Bin A-B'!E1159,'Speed Bin A-B'!E1263,'Speed Bin A-B'!E1367,'Speed Bin A-B'!E1471,'Speed Bin A-B'!E1575,'Speed Bin A-B'!E1679,'Speed Bin A-B'!E1783,'Speed Bin A-B'!E1887,'Speed Bin A-B'!E1991,'Speed Bin A-B'!E2095)</f>
        <v>0</v>
      </c>
      <c r="F112" s="268">
        <f>SUM('Speed Bin A-B'!F15,'Speed Bin A-B'!F119,'Speed Bin A-B'!F223,'Speed Bin A-B'!F327,'Speed Bin A-B'!F431,'Speed Bin A-B'!F535,'Speed Bin A-B'!F639,'Speed Bin A-B'!F743,'Speed Bin A-B'!F847,'Speed Bin A-B'!F951,'Speed Bin A-B'!F1055,'Speed Bin A-B'!F1159,'Speed Bin A-B'!F1263,'Speed Bin A-B'!F1367,'Speed Bin A-B'!F1471,'Speed Bin A-B'!F1575,'Speed Bin A-B'!F1679,'Speed Bin A-B'!F1783,'Speed Bin A-B'!F1887,'Speed Bin A-B'!F1991,'Speed Bin A-B'!F2095)</f>
        <v>1</v>
      </c>
      <c r="G112" s="268">
        <f>SUM('Speed Bin A-B'!G15,'Speed Bin A-B'!G119,'Speed Bin A-B'!G223,'Speed Bin A-B'!G327,'Speed Bin A-B'!G431,'Speed Bin A-B'!G535,'Speed Bin A-B'!G639,'Speed Bin A-B'!G743,'Speed Bin A-B'!G847,'Speed Bin A-B'!G951,'Speed Bin A-B'!G1055,'Speed Bin A-B'!G1159,'Speed Bin A-B'!G1263,'Speed Bin A-B'!G1367,'Speed Bin A-B'!G1471,'Speed Bin A-B'!G1575,'Speed Bin A-B'!G1679,'Speed Bin A-B'!G1783,'Speed Bin A-B'!G1887,'Speed Bin A-B'!G1991,'Speed Bin A-B'!G2095)</f>
        <v>2</v>
      </c>
      <c r="H112" s="268">
        <f>SUM('Speed Bin A-B'!H15,'Speed Bin A-B'!H119,'Speed Bin A-B'!H223,'Speed Bin A-B'!H327,'Speed Bin A-B'!H431,'Speed Bin A-B'!H535,'Speed Bin A-B'!H639,'Speed Bin A-B'!H743,'Speed Bin A-B'!H847,'Speed Bin A-B'!H951,'Speed Bin A-B'!H1055,'Speed Bin A-B'!H1159,'Speed Bin A-B'!H1263,'Speed Bin A-B'!H1367,'Speed Bin A-B'!H1471,'Speed Bin A-B'!H1575,'Speed Bin A-B'!H1679,'Speed Bin A-B'!H1783,'Speed Bin A-B'!H1887,'Speed Bin A-B'!H1991,'Speed Bin A-B'!H2095)</f>
        <v>0</v>
      </c>
      <c r="I112" s="268">
        <f>SUM('Speed Bin A-B'!I15,'Speed Bin A-B'!I119,'Speed Bin A-B'!I223,'Speed Bin A-B'!I327,'Speed Bin A-B'!I431,'Speed Bin A-B'!I535,'Speed Bin A-B'!I639,'Speed Bin A-B'!I743,'Speed Bin A-B'!I847,'Speed Bin A-B'!I951,'Speed Bin A-B'!I1055,'Speed Bin A-B'!I1159,'Speed Bin A-B'!I1263,'Speed Bin A-B'!I1367,'Speed Bin A-B'!I1471,'Speed Bin A-B'!I1575,'Speed Bin A-B'!I1679,'Speed Bin A-B'!I1783,'Speed Bin A-B'!I1887,'Speed Bin A-B'!I1991,'Speed Bin A-B'!I2095)</f>
        <v>0</v>
      </c>
      <c r="J112" s="268">
        <f>SUM('Speed Bin A-B'!J15,'Speed Bin A-B'!J119,'Speed Bin A-B'!J223,'Speed Bin A-B'!J327,'Speed Bin A-B'!J431,'Speed Bin A-B'!J535,'Speed Bin A-B'!J639,'Speed Bin A-B'!J743,'Speed Bin A-B'!J847,'Speed Bin A-B'!J951,'Speed Bin A-B'!J1055,'Speed Bin A-B'!J1159,'Speed Bin A-B'!J1263,'Speed Bin A-B'!J1367,'Speed Bin A-B'!J1471,'Speed Bin A-B'!J1575,'Speed Bin A-B'!J1679,'Speed Bin A-B'!J1783,'Speed Bin A-B'!J1887,'Speed Bin A-B'!J1991,'Speed Bin A-B'!J2095)</f>
        <v>0</v>
      </c>
      <c r="K112" s="268">
        <f>SUM('Speed Bin A-B'!K15,'Speed Bin A-B'!K119,'Speed Bin A-B'!K223,'Speed Bin A-B'!K327,'Speed Bin A-B'!K431,'Speed Bin A-B'!K535,'Speed Bin A-B'!K639,'Speed Bin A-B'!K743,'Speed Bin A-B'!K847,'Speed Bin A-B'!K951,'Speed Bin A-B'!K1055,'Speed Bin A-B'!K1159,'Speed Bin A-B'!K1263,'Speed Bin A-B'!K1367,'Speed Bin A-B'!K1471,'Speed Bin A-B'!K1575,'Speed Bin A-B'!K1679,'Speed Bin A-B'!K1783,'Speed Bin A-B'!K1887,'Speed Bin A-B'!K1991,'Speed Bin A-B'!K2095)</f>
        <v>0</v>
      </c>
      <c r="L112" s="268">
        <f>SUM('Speed Bin A-B'!L15,'Speed Bin A-B'!L119,'Speed Bin A-B'!L223,'Speed Bin A-B'!L327,'Speed Bin A-B'!L431,'Speed Bin A-B'!L535,'Speed Bin A-B'!L639,'Speed Bin A-B'!L743,'Speed Bin A-B'!L847,'Speed Bin A-B'!L951,'Speed Bin A-B'!L1055,'Speed Bin A-B'!L1159,'Speed Bin A-B'!L1263,'Speed Bin A-B'!L1367,'Speed Bin A-B'!L1471,'Speed Bin A-B'!L1575,'Speed Bin A-B'!L1679,'Speed Bin A-B'!L1783,'Speed Bin A-B'!L1887,'Speed Bin A-B'!L1991,'Speed Bin A-B'!L2095)</f>
        <v>0</v>
      </c>
      <c r="M112" s="268">
        <f>SUM('Speed Bin A-B'!M15,'Speed Bin A-B'!M119,'Speed Bin A-B'!M223,'Speed Bin A-B'!M327,'Speed Bin A-B'!M431,'Speed Bin A-B'!M535,'Speed Bin A-B'!M639,'Speed Bin A-B'!M743,'Speed Bin A-B'!M847,'Speed Bin A-B'!M951,'Speed Bin A-B'!M1055,'Speed Bin A-B'!M1159,'Speed Bin A-B'!M1263,'Speed Bin A-B'!M1367,'Speed Bin A-B'!M1471,'Speed Bin A-B'!M1575,'Speed Bin A-B'!M1679,'Speed Bin A-B'!M1783,'Speed Bin A-B'!M1887,'Speed Bin A-B'!M1991,'Speed Bin A-B'!M2095)</f>
        <v>0</v>
      </c>
      <c r="N112" s="268">
        <f>SUM('Speed Bin A-B'!N15,'Speed Bin A-B'!N119,'Speed Bin A-B'!N223,'Speed Bin A-B'!N327,'Speed Bin A-B'!N431,'Speed Bin A-B'!N535,'Speed Bin A-B'!N639,'Speed Bin A-B'!N743,'Speed Bin A-B'!N847,'Speed Bin A-B'!N951,'Speed Bin A-B'!N1055,'Speed Bin A-B'!N1159,'Speed Bin A-B'!N1263,'Speed Bin A-B'!N1367,'Speed Bin A-B'!N1471,'Speed Bin A-B'!N1575,'Speed Bin A-B'!N1679,'Speed Bin A-B'!N1783,'Speed Bin A-B'!N1887,'Speed Bin A-B'!N1991,'Speed Bin A-B'!N2095)</f>
        <v>0</v>
      </c>
      <c r="O112" s="268">
        <f>SUM('Speed Bin A-B'!O15,'Speed Bin A-B'!O119,'Speed Bin A-B'!O223,'Speed Bin A-B'!O327,'Speed Bin A-B'!O431,'Speed Bin A-B'!O535,'Speed Bin A-B'!O639,'Speed Bin A-B'!O743,'Speed Bin A-B'!O847,'Speed Bin A-B'!O951,'Speed Bin A-B'!O1055,'Speed Bin A-B'!O1159,'Speed Bin A-B'!O1263,'Speed Bin A-B'!O1367,'Speed Bin A-B'!O1471,'Speed Bin A-B'!O1575,'Speed Bin A-B'!O1679,'Speed Bin A-B'!O1783,'Speed Bin A-B'!O1887,'Speed Bin A-B'!O1991,'Speed Bin A-B'!O2095)</f>
        <v>0</v>
      </c>
      <c r="P112" s="268">
        <f>SUM('Speed Bin A-B'!P15,'Speed Bin A-B'!P119,'Speed Bin A-B'!P223,'Speed Bin A-B'!P327,'Speed Bin A-B'!P431,'Speed Bin A-B'!P535,'Speed Bin A-B'!P639,'Speed Bin A-B'!P743,'Speed Bin A-B'!P847,'Speed Bin A-B'!P951,'Speed Bin A-B'!P1055,'Speed Bin A-B'!P1159,'Speed Bin A-B'!P1263,'Speed Bin A-B'!P1367,'Speed Bin A-B'!P1471,'Speed Bin A-B'!P1575,'Speed Bin A-B'!P1679,'Speed Bin A-B'!P1783,'Speed Bin A-B'!P1887,'Speed Bin A-B'!P1991,'Speed Bin A-B'!P2095)</f>
        <v>0</v>
      </c>
      <c r="Q112" s="268">
        <f>SUM('Speed Bin A-B'!Q15,'Speed Bin A-B'!Q119,'Speed Bin A-B'!Q223,'Speed Bin A-B'!Q327,'Speed Bin A-B'!Q431,'Speed Bin A-B'!Q535,'Speed Bin A-B'!Q639,'Speed Bin A-B'!Q743,'Speed Bin A-B'!Q847,'Speed Bin A-B'!Q951,'Speed Bin A-B'!Q1055,'Speed Bin A-B'!Q1159,'Speed Bin A-B'!Q1263,'Speed Bin A-B'!Q1367,'Speed Bin A-B'!Q1471,'Speed Bin A-B'!Q1575,'Speed Bin A-B'!Q1679,'Speed Bin A-B'!Q1783,'Speed Bin A-B'!Q1887,'Speed Bin A-B'!Q1991,'Speed Bin A-B'!Q2095)</f>
        <v>0</v>
      </c>
      <c r="R112" s="268">
        <f>SUM('Speed Bin A-B'!R15,'Speed Bin A-B'!R119,'Speed Bin A-B'!R223,'Speed Bin A-B'!R327,'Speed Bin A-B'!R431,'Speed Bin A-B'!R535,'Speed Bin A-B'!R639,'Speed Bin A-B'!R743,'Speed Bin A-B'!R847,'Speed Bin A-B'!R951,'Speed Bin A-B'!R1055,'Speed Bin A-B'!R1159,'Speed Bin A-B'!R1263,'Speed Bin A-B'!R1367,'Speed Bin A-B'!R1471,'Speed Bin A-B'!R1575,'Speed Bin A-B'!R1679,'Speed Bin A-B'!R1783,'Speed Bin A-B'!R1887,'Speed Bin A-B'!R1991,'Speed Bin A-B'!R2095)</f>
        <v>0</v>
      </c>
      <c r="S112" s="268">
        <f>SUM('Speed Bin A-B'!S15,'Speed Bin A-B'!S119,'Speed Bin A-B'!S223,'Speed Bin A-B'!S327,'Speed Bin A-B'!S431,'Speed Bin A-B'!S535,'Speed Bin A-B'!S639,'Speed Bin A-B'!S743,'Speed Bin A-B'!S847,'Speed Bin A-B'!S951,'Speed Bin A-B'!S1055,'Speed Bin A-B'!S1159,'Speed Bin A-B'!S1263,'Speed Bin A-B'!S1367,'Speed Bin A-B'!S1471,'Speed Bin A-B'!S1575,'Speed Bin A-B'!S1679,'Speed Bin A-B'!S1783,'Speed Bin A-B'!S1887,'Speed Bin A-B'!S1991,'Speed Bin A-B'!S2095)</f>
        <v>0</v>
      </c>
      <c r="T112" s="268">
        <f>SUM('Speed Bin A-B'!T15,'Speed Bin A-B'!T119,'Speed Bin A-B'!T223,'Speed Bin A-B'!T327,'Speed Bin A-B'!T431,'Speed Bin A-B'!T535,'Speed Bin A-B'!T639,'Speed Bin A-B'!T743,'Speed Bin A-B'!T847,'Speed Bin A-B'!T951,'Speed Bin A-B'!T1055,'Speed Bin A-B'!T1159,'Speed Bin A-B'!T1263,'Speed Bin A-B'!T1367,'Speed Bin A-B'!T1471,'Speed Bin A-B'!T1575,'Speed Bin A-B'!T1679,'Speed Bin A-B'!T1783,'Speed Bin A-B'!T1887,'Speed Bin A-B'!T1991,'Speed Bin A-B'!T2095)</f>
        <v>0</v>
      </c>
      <c r="U112" s="268">
        <f>SUM('Speed Bin A-B'!U15,'Speed Bin A-B'!U119,'Speed Bin A-B'!U223,'Speed Bin A-B'!U327,'Speed Bin A-B'!U431,'Speed Bin A-B'!U535,'Speed Bin A-B'!U639,'Speed Bin A-B'!U743,'Speed Bin A-B'!U847,'Speed Bin A-B'!U951,'Speed Bin A-B'!U1055,'Speed Bin A-B'!U1159,'Speed Bin A-B'!U1263,'Speed Bin A-B'!U1367,'Speed Bin A-B'!U1471,'Speed Bin A-B'!U1575,'Speed Bin A-B'!U1679,'Speed Bin A-B'!U1783,'Speed Bin A-B'!U1887,'Speed Bin A-B'!U1991,'Speed Bin A-B'!U2095)</f>
        <v>0</v>
      </c>
      <c r="V112" s="269">
        <f>IFERROR(AVERAGE('Speed Bin A-B'!V15,'Speed Bin A-B'!V119,'Speed Bin A-B'!V223,'Speed Bin A-B'!V327,'Speed Bin A-B'!V431,'Speed Bin A-B'!V535,'Speed Bin A-B'!V639,'Speed Bin A-B'!V743,'Speed Bin A-B'!V847,'Speed Bin A-B'!V951,'Speed Bin A-B'!V1055,'Speed Bin A-B'!V1159,'Speed Bin A-B'!V1263,'Speed Bin A-B'!V1367,'Speed Bin A-B'!V1471,'Speed Bin A-B'!V1575,'Speed Bin A-B'!V1679,'Speed Bin A-B'!V1783,'Speed Bin A-B'!V1887,'Speed Bin A-B'!V1991,'Speed Bin A-B'!V2095),"-")</f>
        <v>26.8</v>
      </c>
      <c r="W112" s="269" t="str">
        <f>IFERROR(AVERAGE('Speed Bin A-B'!W15,'Speed Bin A-B'!W119,'Speed Bin A-B'!W223,'Speed Bin A-B'!W327,'Speed Bin A-B'!W431,'Speed Bin A-B'!W535,'Speed Bin A-B'!W639,'Speed Bin A-B'!W743,'Speed Bin A-B'!W847,'Speed Bin A-B'!W951,'Speed Bin A-B'!W1055,'Speed Bin A-B'!W1159,'Speed Bin A-B'!W1263,'Speed Bin A-B'!W1367,'Speed Bin A-B'!W1471,'Speed Bin A-B'!W1575,'Speed Bin A-B'!W1679,'Speed Bin A-B'!W1783,'Speed Bin A-B'!W1887,'Speed Bin A-B'!W1991,'Speed Bin A-B'!W2095),"-")</f>
        <v>-</v>
      </c>
      <c r="X112" s="262"/>
      <c r="Y112" s="262"/>
      <c r="Z112" s="267">
        <v>0.16666666666666699</v>
      </c>
      <c r="AA112" s="270">
        <f t="shared" ref="AA112" si="41">SUM(C124:C127)</f>
        <v>0</v>
      </c>
      <c r="AB112" s="270">
        <f t="shared" ref="AB112:AR112" si="42">SUM(D124:D127)</f>
        <v>0</v>
      </c>
      <c r="AC112" s="270">
        <f t="shared" si="42"/>
        <v>0</v>
      </c>
      <c r="AD112" s="270">
        <f t="shared" si="42"/>
        <v>0</v>
      </c>
      <c r="AE112" s="270">
        <f t="shared" si="42"/>
        <v>0</v>
      </c>
      <c r="AF112" s="270">
        <f t="shared" si="42"/>
        <v>0</v>
      </c>
      <c r="AG112" s="270">
        <f t="shared" si="42"/>
        <v>0</v>
      </c>
      <c r="AH112" s="270">
        <f t="shared" si="42"/>
        <v>1</v>
      </c>
      <c r="AI112" s="270">
        <f t="shared" si="42"/>
        <v>0</v>
      </c>
      <c r="AJ112" s="270">
        <f t="shared" si="42"/>
        <v>0</v>
      </c>
      <c r="AK112" s="270">
        <f t="shared" si="42"/>
        <v>0</v>
      </c>
      <c r="AL112" s="270">
        <f t="shared" si="42"/>
        <v>0</v>
      </c>
      <c r="AM112" s="270">
        <f t="shared" si="42"/>
        <v>0</v>
      </c>
      <c r="AN112" s="270">
        <f t="shared" si="42"/>
        <v>0</v>
      </c>
      <c r="AO112" s="270">
        <f t="shared" si="42"/>
        <v>0</v>
      </c>
      <c r="AP112" s="270">
        <f t="shared" si="42"/>
        <v>0</v>
      </c>
      <c r="AQ112" s="270">
        <f t="shared" si="42"/>
        <v>0</v>
      </c>
      <c r="AR112" s="270">
        <f t="shared" si="42"/>
        <v>0</v>
      </c>
      <c r="AS112" s="270">
        <f>SUM(U124:U127)</f>
        <v>0</v>
      </c>
      <c r="AT112" s="269">
        <f>IFERROR(AVERAGE(V124:V127),"-")</f>
        <v>40.5</v>
      </c>
      <c r="AU112" s="269" t="str">
        <f>IFERROR(AVERAGE(W124:W127),"-")</f>
        <v>-</v>
      </c>
    </row>
    <row r="113" spans="1:47" x14ac:dyDescent="0.25">
      <c r="A113" s="267">
        <v>5.2083333333333336E-2</v>
      </c>
      <c r="B113" s="268">
        <f>SUM('Speed Bin A-B'!B16,'Speed Bin A-B'!B120,'Speed Bin A-B'!B224,'Speed Bin A-B'!B328,'Speed Bin A-B'!B432,'Speed Bin A-B'!B536,'Speed Bin A-B'!B640,'Speed Bin A-B'!B744,'Speed Bin A-B'!B848,'Speed Bin A-B'!B952,'Speed Bin A-B'!B1056,'Speed Bin A-B'!B1160,'Speed Bin A-B'!B1264,'Speed Bin A-B'!B1368,'Speed Bin A-B'!B1472,'Speed Bin A-B'!B1576,'Speed Bin A-B'!B1680,'Speed Bin A-B'!B1784,'Speed Bin A-B'!B1888,'Speed Bin A-B'!B1992,'Speed Bin A-B'!B2096)</f>
        <v>2</v>
      </c>
      <c r="C113" s="268">
        <f>SUM('Speed Bin A-B'!C16,'Speed Bin A-B'!C120,'Speed Bin A-B'!C224,'Speed Bin A-B'!C328,'Speed Bin A-B'!C432,'Speed Bin A-B'!C536,'Speed Bin A-B'!C640,'Speed Bin A-B'!C744,'Speed Bin A-B'!C848,'Speed Bin A-B'!C952,'Speed Bin A-B'!C1056,'Speed Bin A-B'!C1160,'Speed Bin A-B'!C1264,'Speed Bin A-B'!C1368,'Speed Bin A-B'!C1472,'Speed Bin A-B'!C1576,'Speed Bin A-B'!C1680,'Speed Bin A-B'!C1784,'Speed Bin A-B'!C1888,'Speed Bin A-B'!C1992,'Speed Bin A-B'!C2096)</f>
        <v>0</v>
      </c>
      <c r="D113" s="268">
        <f>SUM('Speed Bin A-B'!D16,'Speed Bin A-B'!D120,'Speed Bin A-B'!D224,'Speed Bin A-B'!D328,'Speed Bin A-B'!D432,'Speed Bin A-B'!D536,'Speed Bin A-B'!D640,'Speed Bin A-B'!D744,'Speed Bin A-B'!D848,'Speed Bin A-B'!D952,'Speed Bin A-B'!D1056,'Speed Bin A-B'!D1160,'Speed Bin A-B'!D1264,'Speed Bin A-B'!D1368,'Speed Bin A-B'!D1472,'Speed Bin A-B'!D1576,'Speed Bin A-B'!D1680,'Speed Bin A-B'!D1784,'Speed Bin A-B'!D1888,'Speed Bin A-B'!D1992,'Speed Bin A-B'!D2096)</f>
        <v>0</v>
      </c>
      <c r="E113" s="268">
        <f>SUM('Speed Bin A-B'!E16,'Speed Bin A-B'!E120,'Speed Bin A-B'!E224,'Speed Bin A-B'!E328,'Speed Bin A-B'!E432,'Speed Bin A-B'!E536,'Speed Bin A-B'!E640,'Speed Bin A-B'!E744,'Speed Bin A-B'!E848,'Speed Bin A-B'!E952,'Speed Bin A-B'!E1056,'Speed Bin A-B'!E1160,'Speed Bin A-B'!E1264,'Speed Bin A-B'!E1368,'Speed Bin A-B'!E1472,'Speed Bin A-B'!E1576,'Speed Bin A-B'!E1680,'Speed Bin A-B'!E1784,'Speed Bin A-B'!E1888,'Speed Bin A-B'!E1992,'Speed Bin A-B'!E2096)</f>
        <v>0</v>
      </c>
      <c r="F113" s="268">
        <f>SUM('Speed Bin A-B'!F16,'Speed Bin A-B'!F120,'Speed Bin A-B'!F224,'Speed Bin A-B'!F328,'Speed Bin A-B'!F432,'Speed Bin A-B'!F536,'Speed Bin A-B'!F640,'Speed Bin A-B'!F744,'Speed Bin A-B'!F848,'Speed Bin A-B'!F952,'Speed Bin A-B'!F1056,'Speed Bin A-B'!F1160,'Speed Bin A-B'!F1264,'Speed Bin A-B'!F1368,'Speed Bin A-B'!F1472,'Speed Bin A-B'!F1576,'Speed Bin A-B'!F1680,'Speed Bin A-B'!F1784,'Speed Bin A-B'!F1888,'Speed Bin A-B'!F1992,'Speed Bin A-B'!F2096)</f>
        <v>1</v>
      </c>
      <c r="G113" s="268">
        <f>SUM('Speed Bin A-B'!G16,'Speed Bin A-B'!G120,'Speed Bin A-B'!G224,'Speed Bin A-B'!G328,'Speed Bin A-B'!G432,'Speed Bin A-B'!G536,'Speed Bin A-B'!G640,'Speed Bin A-B'!G744,'Speed Bin A-B'!G848,'Speed Bin A-B'!G952,'Speed Bin A-B'!G1056,'Speed Bin A-B'!G1160,'Speed Bin A-B'!G1264,'Speed Bin A-B'!G1368,'Speed Bin A-B'!G1472,'Speed Bin A-B'!G1576,'Speed Bin A-B'!G1680,'Speed Bin A-B'!G1784,'Speed Bin A-B'!G1888,'Speed Bin A-B'!G1992,'Speed Bin A-B'!G2096)</f>
        <v>1</v>
      </c>
      <c r="H113" s="268">
        <f>SUM('Speed Bin A-B'!H16,'Speed Bin A-B'!H120,'Speed Bin A-B'!H224,'Speed Bin A-B'!H328,'Speed Bin A-B'!H432,'Speed Bin A-B'!H536,'Speed Bin A-B'!H640,'Speed Bin A-B'!H744,'Speed Bin A-B'!H848,'Speed Bin A-B'!H952,'Speed Bin A-B'!H1056,'Speed Bin A-B'!H1160,'Speed Bin A-B'!H1264,'Speed Bin A-B'!H1368,'Speed Bin A-B'!H1472,'Speed Bin A-B'!H1576,'Speed Bin A-B'!H1680,'Speed Bin A-B'!H1784,'Speed Bin A-B'!H1888,'Speed Bin A-B'!H1992,'Speed Bin A-B'!H2096)</f>
        <v>0</v>
      </c>
      <c r="I113" s="268">
        <f>SUM('Speed Bin A-B'!I16,'Speed Bin A-B'!I120,'Speed Bin A-B'!I224,'Speed Bin A-B'!I328,'Speed Bin A-B'!I432,'Speed Bin A-B'!I536,'Speed Bin A-B'!I640,'Speed Bin A-B'!I744,'Speed Bin A-B'!I848,'Speed Bin A-B'!I952,'Speed Bin A-B'!I1056,'Speed Bin A-B'!I1160,'Speed Bin A-B'!I1264,'Speed Bin A-B'!I1368,'Speed Bin A-B'!I1472,'Speed Bin A-B'!I1576,'Speed Bin A-B'!I1680,'Speed Bin A-B'!I1784,'Speed Bin A-B'!I1888,'Speed Bin A-B'!I1992,'Speed Bin A-B'!I2096)</f>
        <v>0</v>
      </c>
      <c r="J113" s="268">
        <f>SUM('Speed Bin A-B'!J16,'Speed Bin A-B'!J120,'Speed Bin A-B'!J224,'Speed Bin A-B'!J328,'Speed Bin A-B'!J432,'Speed Bin A-B'!J536,'Speed Bin A-B'!J640,'Speed Bin A-B'!J744,'Speed Bin A-B'!J848,'Speed Bin A-B'!J952,'Speed Bin A-B'!J1056,'Speed Bin A-B'!J1160,'Speed Bin A-B'!J1264,'Speed Bin A-B'!J1368,'Speed Bin A-B'!J1472,'Speed Bin A-B'!J1576,'Speed Bin A-B'!J1680,'Speed Bin A-B'!J1784,'Speed Bin A-B'!J1888,'Speed Bin A-B'!J1992,'Speed Bin A-B'!J2096)</f>
        <v>0</v>
      </c>
      <c r="K113" s="268">
        <f>SUM('Speed Bin A-B'!K16,'Speed Bin A-B'!K120,'Speed Bin A-B'!K224,'Speed Bin A-B'!K328,'Speed Bin A-B'!K432,'Speed Bin A-B'!K536,'Speed Bin A-B'!K640,'Speed Bin A-B'!K744,'Speed Bin A-B'!K848,'Speed Bin A-B'!K952,'Speed Bin A-B'!K1056,'Speed Bin A-B'!K1160,'Speed Bin A-B'!K1264,'Speed Bin A-B'!K1368,'Speed Bin A-B'!K1472,'Speed Bin A-B'!K1576,'Speed Bin A-B'!K1680,'Speed Bin A-B'!K1784,'Speed Bin A-B'!K1888,'Speed Bin A-B'!K1992,'Speed Bin A-B'!K2096)</f>
        <v>0</v>
      </c>
      <c r="L113" s="268">
        <f>SUM('Speed Bin A-B'!L16,'Speed Bin A-B'!L120,'Speed Bin A-B'!L224,'Speed Bin A-B'!L328,'Speed Bin A-B'!L432,'Speed Bin A-B'!L536,'Speed Bin A-B'!L640,'Speed Bin A-B'!L744,'Speed Bin A-B'!L848,'Speed Bin A-B'!L952,'Speed Bin A-B'!L1056,'Speed Bin A-B'!L1160,'Speed Bin A-B'!L1264,'Speed Bin A-B'!L1368,'Speed Bin A-B'!L1472,'Speed Bin A-B'!L1576,'Speed Bin A-B'!L1680,'Speed Bin A-B'!L1784,'Speed Bin A-B'!L1888,'Speed Bin A-B'!L1992,'Speed Bin A-B'!L2096)</f>
        <v>0</v>
      </c>
      <c r="M113" s="268">
        <f>SUM('Speed Bin A-B'!M16,'Speed Bin A-B'!M120,'Speed Bin A-B'!M224,'Speed Bin A-B'!M328,'Speed Bin A-B'!M432,'Speed Bin A-B'!M536,'Speed Bin A-B'!M640,'Speed Bin A-B'!M744,'Speed Bin A-B'!M848,'Speed Bin A-B'!M952,'Speed Bin A-B'!M1056,'Speed Bin A-B'!M1160,'Speed Bin A-B'!M1264,'Speed Bin A-B'!M1368,'Speed Bin A-B'!M1472,'Speed Bin A-B'!M1576,'Speed Bin A-B'!M1680,'Speed Bin A-B'!M1784,'Speed Bin A-B'!M1888,'Speed Bin A-B'!M1992,'Speed Bin A-B'!M2096)</f>
        <v>0</v>
      </c>
      <c r="N113" s="268">
        <f>SUM('Speed Bin A-B'!N16,'Speed Bin A-B'!N120,'Speed Bin A-B'!N224,'Speed Bin A-B'!N328,'Speed Bin A-B'!N432,'Speed Bin A-B'!N536,'Speed Bin A-B'!N640,'Speed Bin A-B'!N744,'Speed Bin A-B'!N848,'Speed Bin A-B'!N952,'Speed Bin A-B'!N1056,'Speed Bin A-B'!N1160,'Speed Bin A-B'!N1264,'Speed Bin A-B'!N1368,'Speed Bin A-B'!N1472,'Speed Bin A-B'!N1576,'Speed Bin A-B'!N1680,'Speed Bin A-B'!N1784,'Speed Bin A-B'!N1888,'Speed Bin A-B'!N1992,'Speed Bin A-B'!N2096)</f>
        <v>0</v>
      </c>
      <c r="O113" s="268">
        <f>SUM('Speed Bin A-B'!O16,'Speed Bin A-B'!O120,'Speed Bin A-B'!O224,'Speed Bin A-B'!O328,'Speed Bin A-B'!O432,'Speed Bin A-B'!O536,'Speed Bin A-B'!O640,'Speed Bin A-B'!O744,'Speed Bin A-B'!O848,'Speed Bin A-B'!O952,'Speed Bin A-B'!O1056,'Speed Bin A-B'!O1160,'Speed Bin A-B'!O1264,'Speed Bin A-B'!O1368,'Speed Bin A-B'!O1472,'Speed Bin A-B'!O1576,'Speed Bin A-B'!O1680,'Speed Bin A-B'!O1784,'Speed Bin A-B'!O1888,'Speed Bin A-B'!O1992,'Speed Bin A-B'!O2096)</f>
        <v>0</v>
      </c>
      <c r="P113" s="268">
        <f>SUM('Speed Bin A-B'!P16,'Speed Bin A-B'!P120,'Speed Bin A-B'!P224,'Speed Bin A-B'!P328,'Speed Bin A-B'!P432,'Speed Bin A-B'!P536,'Speed Bin A-B'!P640,'Speed Bin A-B'!P744,'Speed Bin A-B'!P848,'Speed Bin A-B'!P952,'Speed Bin A-B'!P1056,'Speed Bin A-B'!P1160,'Speed Bin A-B'!P1264,'Speed Bin A-B'!P1368,'Speed Bin A-B'!P1472,'Speed Bin A-B'!P1576,'Speed Bin A-B'!P1680,'Speed Bin A-B'!P1784,'Speed Bin A-B'!P1888,'Speed Bin A-B'!P1992,'Speed Bin A-B'!P2096)</f>
        <v>0</v>
      </c>
      <c r="Q113" s="268">
        <f>SUM('Speed Bin A-B'!Q16,'Speed Bin A-B'!Q120,'Speed Bin A-B'!Q224,'Speed Bin A-B'!Q328,'Speed Bin A-B'!Q432,'Speed Bin A-B'!Q536,'Speed Bin A-B'!Q640,'Speed Bin A-B'!Q744,'Speed Bin A-B'!Q848,'Speed Bin A-B'!Q952,'Speed Bin A-B'!Q1056,'Speed Bin A-B'!Q1160,'Speed Bin A-B'!Q1264,'Speed Bin A-B'!Q1368,'Speed Bin A-B'!Q1472,'Speed Bin A-B'!Q1576,'Speed Bin A-B'!Q1680,'Speed Bin A-B'!Q1784,'Speed Bin A-B'!Q1888,'Speed Bin A-B'!Q1992,'Speed Bin A-B'!Q2096)</f>
        <v>0</v>
      </c>
      <c r="R113" s="268">
        <f>SUM('Speed Bin A-B'!R16,'Speed Bin A-B'!R120,'Speed Bin A-B'!R224,'Speed Bin A-B'!R328,'Speed Bin A-B'!R432,'Speed Bin A-B'!R536,'Speed Bin A-B'!R640,'Speed Bin A-B'!R744,'Speed Bin A-B'!R848,'Speed Bin A-B'!R952,'Speed Bin A-B'!R1056,'Speed Bin A-B'!R1160,'Speed Bin A-B'!R1264,'Speed Bin A-B'!R1368,'Speed Bin A-B'!R1472,'Speed Bin A-B'!R1576,'Speed Bin A-B'!R1680,'Speed Bin A-B'!R1784,'Speed Bin A-B'!R1888,'Speed Bin A-B'!R1992,'Speed Bin A-B'!R2096)</f>
        <v>0</v>
      </c>
      <c r="S113" s="268">
        <f>SUM('Speed Bin A-B'!S16,'Speed Bin A-B'!S120,'Speed Bin A-B'!S224,'Speed Bin A-B'!S328,'Speed Bin A-B'!S432,'Speed Bin A-B'!S536,'Speed Bin A-B'!S640,'Speed Bin A-B'!S744,'Speed Bin A-B'!S848,'Speed Bin A-B'!S952,'Speed Bin A-B'!S1056,'Speed Bin A-B'!S1160,'Speed Bin A-B'!S1264,'Speed Bin A-B'!S1368,'Speed Bin A-B'!S1472,'Speed Bin A-B'!S1576,'Speed Bin A-B'!S1680,'Speed Bin A-B'!S1784,'Speed Bin A-B'!S1888,'Speed Bin A-B'!S1992,'Speed Bin A-B'!S2096)</f>
        <v>0</v>
      </c>
      <c r="T113" s="268">
        <f>SUM('Speed Bin A-B'!T16,'Speed Bin A-B'!T120,'Speed Bin A-B'!T224,'Speed Bin A-B'!T328,'Speed Bin A-B'!T432,'Speed Bin A-B'!T536,'Speed Bin A-B'!T640,'Speed Bin A-B'!T744,'Speed Bin A-B'!T848,'Speed Bin A-B'!T952,'Speed Bin A-B'!T1056,'Speed Bin A-B'!T1160,'Speed Bin A-B'!T1264,'Speed Bin A-B'!T1368,'Speed Bin A-B'!T1472,'Speed Bin A-B'!T1576,'Speed Bin A-B'!T1680,'Speed Bin A-B'!T1784,'Speed Bin A-B'!T1888,'Speed Bin A-B'!T1992,'Speed Bin A-B'!T2096)</f>
        <v>0</v>
      </c>
      <c r="U113" s="268">
        <f>SUM('Speed Bin A-B'!U16,'Speed Bin A-B'!U120,'Speed Bin A-B'!U224,'Speed Bin A-B'!U328,'Speed Bin A-B'!U432,'Speed Bin A-B'!U536,'Speed Bin A-B'!U640,'Speed Bin A-B'!U744,'Speed Bin A-B'!U848,'Speed Bin A-B'!U952,'Speed Bin A-B'!U1056,'Speed Bin A-B'!U1160,'Speed Bin A-B'!U1264,'Speed Bin A-B'!U1368,'Speed Bin A-B'!U1472,'Speed Bin A-B'!U1576,'Speed Bin A-B'!U1680,'Speed Bin A-B'!U1784,'Speed Bin A-B'!U1888,'Speed Bin A-B'!U1992,'Speed Bin A-B'!U2096)</f>
        <v>0</v>
      </c>
      <c r="V113" s="269">
        <f>IFERROR(AVERAGE('Speed Bin A-B'!V16,'Speed Bin A-B'!V120,'Speed Bin A-B'!V224,'Speed Bin A-B'!V328,'Speed Bin A-B'!V432,'Speed Bin A-B'!V536,'Speed Bin A-B'!V640,'Speed Bin A-B'!V744,'Speed Bin A-B'!V848,'Speed Bin A-B'!V952,'Speed Bin A-B'!V1056,'Speed Bin A-B'!V1160,'Speed Bin A-B'!V1264,'Speed Bin A-B'!V1368,'Speed Bin A-B'!V1472,'Speed Bin A-B'!V1576,'Speed Bin A-B'!V1680,'Speed Bin A-B'!V1784,'Speed Bin A-B'!V1888,'Speed Bin A-B'!V1992,'Speed Bin A-B'!V2096),"-")</f>
        <v>25.65</v>
      </c>
      <c r="W113" s="269" t="str">
        <f>IFERROR(AVERAGE('Speed Bin A-B'!W16,'Speed Bin A-B'!W120,'Speed Bin A-B'!W224,'Speed Bin A-B'!W328,'Speed Bin A-B'!W432,'Speed Bin A-B'!W536,'Speed Bin A-B'!W640,'Speed Bin A-B'!W744,'Speed Bin A-B'!W848,'Speed Bin A-B'!W952,'Speed Bin A-B'!W1056,'Speed Bin A-B'!W1160,'Speed Bin A-B'!W1264,'Speed Bin A-B'!W1368,'Speed Bin A-B'!W1472,'Speed Bin A-B'!W1576,'Speed Bin A-B'!W1680,'Speed Bin A-B'!W1784,'Speed Bin A-B'!W1888,'Speed Bin A-B'!W1992,'Speed Bin A-B'!W2096),"-")</f>
        <v>-</v>
      </c>
      <c r="X113" s="262"/>
      <c r="Y113" s="262"/>
      <c r="Z113" s="267">
        <v>0.20833333333333301</v>
      </c>
      <c r="AA113" s="270">
        <f t="shared" ref="AA113" si="43">SUM(C128:C131)</f>
        <v>0</v>
      </c>
      <c r="AB113" s="270">
        <f t="shared" ref="AB113:AR113" si="44">SUM(D128:D131)</f>
        <v>1</v>
      </c>
      <c r="AC113" s="270">
        <f t="shared" si="44"/>
        <v>0</v>
      </c>
      <c r="AD113" s="270">
        <f t="shared" si="44"/>
        <v>0</v>
      </c>
      <c r="AE113" s="270">
        <f t="shared" si="44"/>
        <v>0</v>
      </c>
      <c r="AF113" s="270">
        <f t="shared" si="44"/>
        <v>1</v>
      </c>
      <c r="AG113" s="270">
        <f t="shared" si="44"/>
        <v>0</v>
      </c>
      <c r="AH113" s="270">
        <f t="shared" si="44"/>
        <v>0</v>
      </c>
      <c r="AI113" s="270">
        <f t="shared" si="44"/>
        <v>1</v>
      </c>
      <c r="AJ113" s="270">
        <f t="shared" si="44"/>
        <v>1</v>
      </c>
      <c r="AK113" s="270">
        <f t="shared" si="44"/>
        <v>0</v>
      </c>
      <c r="AL113" s="270">
        <f t="shared" si="44"/>
        <v>0</v>
      </c>
      <c r="AM113" s="270">
        <f t="shared" si="44"/>
        <v>0</v>
      </c>
      <c r="AN113" s="270">
        <f t="shared" si="44"/>
        <v>0</v>
      </c>
      <c r="AO113" s="270">
        <f t="shared" si="44"/>
        <v>0</v>
      </c>
      <c r="AP113" s="270">
        <f t="shared" si="44"/>
        <v>0</v>
      </c>
      <c r="AQ113" s="270">
        <f t="shared" si="44"/>
        <v>0</v>
      </c>
      <c r="AR113" s="270">
        <f t="shared" si="44"/>
        <v>0</v>
      </c>
      <c r="AS113" s="270">
        <f>SUM(U128:U131)</f>
        <v>0</v>
      </c>
      <c r="AT113" s="269">
        <f>IFERROR(AVERAGE(V128:V131),"-")</f>
        <v>32</v>
      </c>
      <c r="AU113" s="269" t="str">
        <f>IFERROR(AVERAGE(W128:W131),"-")</f>
        <v>-</v>
      </c>
    </row>
    <row r="114" spans="1:47" x14ac:dyDescent="0.25">
      <c r="A114" s="267">
        <v>6.25E-2</v>
      </c>
      <c r="B114" s="268">
        <f>SUM('Speed Bin A-B'!B17,'Speed Bin A-B'!B121,'Speed Bin A-B'!B225,'Speed Bin A-B'!B329,'Speed Bin A-B'!B433,'Speed Bin A-B'!B537,'Speed Bin A-B'!B641,'Speed Bin A-B'!B745,'Speed Bin A-B'!B849,'Speed Bin A-B'!B953,'Speed Bin A-B'!B1057,'Speed Bin A-B'!B1161,'Speed Bin A-B'!B1265,'Speed Bin A-B'!B1369,'Speed Bin A-B'!B1473,'Speed Bin A-B'!B1577,'Speed Bin A-B'!B1681,'Speed Bin A-B'!B1785,'Speed Bin A-B'!B1889,'Speed Bin A-B'!B1993,'Speed Bin A-B'!B2097)</f>
        <v>2</v>
      </c>
      <c r="C114" s="268">
        <f>SUM('Speed Bin A-B'!C17,'Speed Bin A-B'!C121,'Speed Bin A-B'!C225,'Speed Bin A-B'!C329,'Speed Bin A-B'!C433,'Speed Bin A-B'!C537,'Speed Bin A-B'!C641,'Speed Bin A-B'!C745,'Speed Bin A-B'!C849,'Speed Bin A-B'!C953,'Speed Bin A-B'!C1057,'Speed Bin A-B'!C1161,'Speed Bin A-B'!C1265,'Speed Bin A-B'!C1369,'Speed Bin A-B'!C1473,'Speed Bin A-B'!C1577,'Speed Bin A-B'!C1681,'Speed Bin A-B'!C1785,'Speed Bin A-B'!C1889,'Speed Bin A-B'!C1993,'Speed Bin A-B'!C2097)</f>
        <v>0</v>
      </c>
      <c r="D114" s="268">
        <f>SUM('Speed Bin A-B'!D17,'Speed Bin A-B'!D121,'Speed Bin A-B'!D225,'Speed Bin A-B'!D329,'Speed Bin A-B'!D433,'Speed Bin A-B'!D537,'Speed Bin A-B'!D641,'Speed Bin A-B'!D745,'Speed Bin A-B'!D849,'Speed Bin A-B'!D953,'Speed Bin A-B'!D1057,'Speed Bin A-B'!D1161,'Speed Bin A-B'!D1265,'Speed Bin A-B'!D1369,'Speed Bin A-B'!D1473,'Speed Bin A-B'!D1577,'Speed Bin A-B'!D1681,'Speed Bin A-B'!D1785,'Speed Bin A-B'!D1889,'Speed Bin A-B'!D1993,'Speed Bin A-B'!D2097)</f>
        <v>0</v>
      </c>
      <c r="E114" s="268">
        <f>SUM('Speed Bin A-B'!E17,'Speed Bin A-B'!E121,'Speed Bin A-B'!E225,'Speed Bin A-B'!E329,'Speed Bin A-B'!E433,'Speed Bin A-B'!E537,'Speed Bin A-B'!E641,'Speed Bin A-B'!E745,'Speed Bin A-B'!E849,'Speed Bin A-B'!E953,'Speed Bin A-B'!E1057,'Speed Bin A-B'!E1161,'Speed Bin A-B'!E1265,'Speed Bin A-B'!E1369,'Speed Bin A-B'!E1473,'Speed Bin A-B'!E1577,'Speed Bin A-B'!E1681,'Speed Bin A-B'!E1785,'Speed Bin A-B'!E1889,'Speed Bin A-B'!E1993,'Speed Bin A-B'!E2097)</f>
        <v>1</v>
      </c>
      <c r="F114" s="268">
        <f>SUM('Speed Bin A-B'!F17,'Speed Bin A-B'!F121,'Speed Bin A-B'!F225,'Speed Bin A-B'!F329,'Speed Bin A-B'!F433,'Speed Bin A-B'!F537,'Speed Bin A-B'!F641,'Speed Bin A-B'!F745,'Speed Bin A-B'!F849,'Speed Bin A-B'!F953,'Speed Bin A-B'!F1057,'Speed Bin A-B'!F1161,'Speed Bin A-B'!F1265,'Speed Bin A-B'!F1369,'Speed Bin A-B'!F1473,'Speed Bin A-B'!F1577,'Speed Bin A-B'!F1681,'Speed Bin A-B'!F1785,'Speed Bin A-B'!F1889,'Speed Bin A-B'!F1993,'Speed Bin A-B'!F2097)</f>
        <v>0</v>
      </c>
      <c r="G114" s="268">
        <f>SUM('Speed Bin A-B'!G17,'Speed Bin A-B'!G121,'Speed Bin A-B'!G225,'Speed Bin A-B'!G329,'Speed Bin A-B'!G433,'Speed Bin A-B'!G537,'Speed Bin A-B'!G641,'Speed Bin A-B'!G745,'Speed Bin A-B'!G849,'Speed Bin A-B'!G953,'Speed Bin A-B'!G1057,'Speed Bin A-B'!G1161,'Speed Bin A-B'!G1265,'Speed Bin A-B'!G1369,'Speed Bin A-B'!G1473,'Speed Bin A-B'!G1577,'Speed Bin A-B'!G1681,'Speed Bin A-B'!G1785,'Speed Bin A-B'!G1889,'Speed Bin A-B'!G1993,'Speed Bin A-B'!G2097)</f>
        <v>1</v>
      </c>
      <c r="H114" s="268">
        <f>SUM('Speed Bin A-B'!H17,'Speed Bin A-B'!H121,'Speed Bin A-B'!H225,'Speed Bin A-B'!H329,'Speed Bin A-B'!H433,'Speed Bin A-B'!H537,'Speed Bin A-B'!H641,'Speed Bin A-B'!H745,'Speed Bin A-B'!H849,'Speed Bin A-B'!H953,'Speed Bin A-B'!H1057,'Speed Bin A-B'!H1161,'Speed Bin A-B'!H1265,'Speed Bin A-B'!H1369,'Speed Bin A-B'!H1473,'Speed Bin A-B'!H1577,'Speed Bin A-B'!H1681,'Speed Bin A-B'!H1785,'Speed Bin A-B'!H1889,'Speed Bin A-B'!H1993,'Speed Bin A-B'!H2097)</f>
        <v>0</v>
      </c>
      <c r="I114" s="268">
        <f>SUM('Speed Bin A-B'!I17,'Speed Bin A-B'!I121,'Speed Bin A-B'!I225,'Speed Bin A-B'!I329,'Speed Bin A-B'!I433,'Speed Bin A-B'!I537,'Speed Bin A-B'!I641,'Speed Bin A-B'!I745,'Speed Bin A-B'!I849,'Speed Bin A-B'!I953,'Speed Bin A-B'!I1057,'Speed Bin A-B'!I1161,'Speed Bin A-B'!I1265,'Speed Bin A-B'!I1369,'Speed Bin A-B'!I1473,'Speed Bin A-B'!I1577,'Speed Bin A-B'!I1681,'Speed Bin A-B'!I1785,'Speed Bin A-B'!I1889,'Speed Bin A-B'!I1993,'Speed Bin A-B'!I2097)</f>
        <v>0</v>
      </c>
      <c r="J114" s="268">
        <f>SUM('Speed Bin A-B'!J17,'Speed Bin A-B'!J121,'Speed Bin A-B'!J225,'Speed Bin A-B'!J329,'Speed Bin A-B'!J433,'Speed Bin A-B'!J537,'Speed Bin A-B'!J641,'Speed Bin A-B'!J745,'Speed Bin A-B'!J849,'Speed Bin A-B'!J953,'Speed Bin A-B'!J1057,'Speed Bin A-B'!J1161,'Speed Bin A-B'!J1265,'Speed Bin A-B'!J1369,'Speed Bin A-B'!J1473,'Speed Bin A-B'!J1577,'Speed Bin A-B'!J1681,'Speed Bin A-B'!J1785,'Speed Bin A-B'!J1889,'Speed Bin A-B'!J1993,'Speed Bin A-B'!J2097)</f>
        <v>0</v>
      </c>
      <c r="K114" s="268">
        <f>SUM('Speed Bin A-B'!K17,'Speed Bin A-B'!K121,'Speed Bin A-B'!K225,'Speed Bin A-B'!K329,'Speed Bin A-B'!K433,'Speed Bin A-B'!K537,'Speed Bin A-B'!K641,'Speed Bin A-B'!K745,'Speed Bin A-B'!K849,'Speed Bin A-B'!K953,'Speed Bin A-B'!K1057,'Speed Bin A-B'!K1161,'Speed Bin A-B'!K1265,'Speed Bin A-B'!K1369,'Speed Bin A-B'!K1473,'Speed Bin A-B'!K1577,'Speed Bin A-B'!K1681,'Speed Bin A-B'!K1785,'Speed Bin A-B'!K1889,'Speed Bin A-B'!K1993,'Speed Bin A-B'!K2097)</f>
        <v>0</v>
      </c>
      <c r="L114" s="268">
        <f>SUM('Speed Bin A-B'!L17,'Speed Bin A-B'!L121,'Speed Bin A-B'!L225,'Speed Bin A-B'!L329,'Speed Bin A-B'!L433,'Speed Bin A-B'!L537,'Speed Bin A-B'!L641,'Speed Bin A-B'!L745,'Speed Bin A-B'!L849,'Speed Bin A-B'!L953,'Speed Bin A-B'!L1057,'Speed Bin A-B'!L1161,'Speed Bin A-B'!L1265,'Speed Bin A-B'!L1369,'Speed Bin A-B'!L1473,'Speed Bin A-B'!L1577,'Speed Bin A-B'!L1681,'Speed Bin A-B'!L1785,'Speed Bin A-B'!L1889,'Speed Bin A-B'!L1993,'Speed Bin A-B'!L2097)</f>
        <v>0</v>
      </c>
      <c r="M114" s="268">
        <f>SUM('Speed Bin A-B'!M17,'Speed Bin A-B'!M121,'Speed Bin A-B'!M225,'Speed Bin A-B'!M329,'Speed Bin A-B'!M433,'Speed Bin A-B'!M537,'Speed Bin A-B'!M641,'Speed Bin A-B'!M745,'Speed Bin A-B'!M849,'Speed Bin A-B'!M953,'Speed Bin A-B'!M1057,'Speed Bin A-B'!M1161,'Speed Bin A-B'!M1265,'Speed Bin A-B'!M1369,'Speed Bin A-B'!M1473,'Speed Bin A-B'!M1577,'Speed Bin A-B'!M1681,'Speed Bin A-B'!M1785,'Speed Bin A-B'!M1889,'Speed Bin A-B'!M1993,'Speed Bin A-B'!M2097)</f>
        <v>0</v>
      </c>
      <c r="N114" s="268">
        <f>SUM('Speed Bin A-B'!N17,'Speed Bin A-B'!N121,'Speed Bin A-B'!N225,'Speed Bin A-B'!N329,'Speed Bin A-B'!N433,'Speed Bin A-B'!N537,'Speed Bin A-B'!N641,'Speed Bin A-B'!N745,'Speed Bin A-B'!N849,'Speed Bin A-B'!N953,'Speed Bin A-B'!N1057,'Speed Bin A-B'!N1161,'Speed Bin A-B'!N1265,'Speed Bin A-B'!N1369,'Speed Bin A-B'!N1473,'Speed Bin A-B'!N1577,'Speed Bin A-B'!N1681,'Speed Bin A-B'!N1785,'Speed Bin A-B'!N1889,'Speed Bin A-B'!N1993,'Speed Bin A-B'!N2097)</f>
        <v>0</v>
      </c>
      <c r="O114" s="268">
        <f>SUM('Speed Bin A-B'!O17,'Speed Bin A-B'!O121,'Speed Bin A-B'!O225,'Speed Bin A-B'!O329,'Speed Bin A-B'!O433,'Speed Bin A-B'!O537,'Speed Bin A-B'!O641,'Speed Bin A-B'!O745,'Speed Bin A-B'!O849,'Speed Bin A-B'!O953,'Speed Bin A-B'!O1057,'Speed Bin A-B'!O1161,'Speed Bin A-B'!O1265,'Speed Bin A-B'!O1369,'Speed Bin A-B'!O1473,'Speed Bin A-B'!O1577,'Speed Bin A-B'!O1681,'Speed Bin A-B'!O1785,'Speed Bin A-B'!O1889,'Speed Bin A-B'!O1993,'Speed Bin A-B'!O2097)</f>
        <v>0</v>
      </c>
      <c r="P114" s="268">
        <f>SUM('Speed Bin A-B'!P17,'Speed Bin A-B'!P121,'Speed Bin A-B'!P225,'Speed Bin A-B'!P329,'Speed Bin A-B'!P433,'Speed Bin A-B'!P537,'Speed Bin A-B'!P641,'Speed Bin A-B'!P745,'Speed Bin A-B'!P849,'Speed Bin A-B'!P953,'Speed Bin A-B'!P1057,'Speed Bin A-B'!P1161,'Speed Bin A-B'!P1265,'Speed Bin A-B'!P1369,'Speed Bin A-B'!P1473,'Speed Bin A-B'!P1577,'Speed Bin A-B'!P1681,'Speed Bin A-B'!P1785,'Speed Bin A-B'!P1889,'Speed Bin A-B'!P1993,'Speed Bin A-B'!P2097)</f>
        <v>0</v>
      </c>
      <c r="Q114" s="268">
        <f>SUM('Speed Bin A-B'!Q17,'Speed Bin A-B'!Q121,'Speed Bin A-B'!Q225,'Speed Bin A-B'!Q329,'Speed Bin A-B'!Q433,'Speed Bin A-B'!Q537,'Speed Bin A-B'!Q641,'Speed Bin A-B'!Q745,'Speed Bin A-B'!Q849,'Speed Bin A-B'!Q953,'Speed Bin A-B'!Q1057,'Speed Bin A-B'!Q1161,'Speed Bin A-B'!Q1265,'Speed Bin A-B'!Q1369,'Speed Bin A-B'!Q1473,'Speed Bin A-B'!Q1577,'Speed Bin A-B'!Q1681,'Speed Bin A-B'!Q1785,'Speed Bin A-B'!Q1889,'Speed Bin A-B'!Q1993,'Speed Bin A-B'!Q2097)</f>
        <v>0</v>
      </c>
      <c r="R114" s="268">
        <f>SUM('Speed Bin A-B'!R17,'Speed Bin A-B'!R121,'Speed Bin A-B'!R225,'Speed Bin A-B'!R329,'Speed Bin A-B'!R433,'Speed Bin A-B'!R537,'Speed Bin A-B'!R641,'Speed Bin A-B'!R745,'Speed Bin A-B'!R849,'Speed Bin A-B'!R953,'Speed Bin A-B'!R1057,'Speed Bin A-B'!R1161,'Speed Bin A-B'!R1265,'Speed Bin A-B'!R1369,'Speed Bin A-B'!R1473,'Speed Bin A-B'!R1577,'Speed Bin A-B'!R1681,'Speed Bin A-B'!R1785,'Speed Bin A-B'!R1889,'Speed Bin A-B'!R1993,'Speed Bin A-B'!R2097)</f>
        <v>0</v>
      </c>
      <c r="S114" s="268">
        <f>SUM('Speed Bin A-B'!S17,'Speed Bin A-B'!S121,'Speed Bin A-B'!S225,'Speed Bin A-B'!S329,'Speed Bin A-B'!S433,'Speed Bin A-B'!S537,'Speed Bin A-B'!S641,'Speed Bin A-B'!S745,'Speed Bin A-B'!S849,'Speed Bin A-B'!S953,'Speed Bin A-B'!S1057,'Speed Bin A-B'!S1161,'Speed Bin A-B'!S1265,'Speed Bin A-B'!S1369,'Speed Bin A-B'!S1473,'Speed Bin A-B'!S1577,'Speed Bin A-B'!S1681,'Speed Bin A-B'!S1785,'Speed Bin A-B'!S1889,'Speed Bin A-B'!S1993,'Speed Bin A-B'!S2097)</f>
        <v>0</v>
      </c>
      <c r="T114" s="268">
        <f>SUM('Speed Bin A-B'!T17,'Speed Bin A-B'!T121,'Speed Bin A-B'!T225,'Speed Bin A-B'!T329,'Speed Bin A-B'!T433,'Speed Bin A-B'!T537,'Speed Bin A-B'!T641,'Speed Bin A-B'!T745,'Speed Bin A-B'!T849,'Speed Bin A-B'!T953,'Speed Bin A-B'!T1057,'Speed Bin A-B'!T1161,'Speed Bin A-B'!T1265,'Speed Bin A-B'!T1369,'Speed Bin A-B'!T1473,'Speed Bin A-B'!T1577,'Speed Bin A-B'!T1681,'Speed Bin A-B'!T1785,'Speed Bin A-B'!T1889,'Speed Bin A-B'!T1993,'Speed Bin A-B'!T2097)</f>
        <v>0</v>
      </c>
      <c r="U114" s="268">
        <f>SUM('Speed Bin A-B'!U17,'Speed Bin A-B'!U121,'Speed Bin A-B'!U225,'Speed Bin A-B'!U329,'Speed Bin A-B'!U433,'Speed Bin A-B'!U537,'Speed Bin A-B'!U641,'Speed Bin A-B'!U745,'Speed Bin A-B'!U849,'Speed Bin A-B'!U953,'Speed Bin A-B'!U1057,'Speed Bin A-B'!U1161,'Speed Bin A-B'!U1265,'Speed Bin A-B'!U1369,'Speed Bin A-B'!U1473,'Speed Bin A-B'!U1577,'Speed Bin A-B'!U1681,'Speed Bin A-B'!U1785,'Speed Bin A-B'!U1889,'Speed Bin A-B'!U1993,'Speed Bin A-B'!U2097)</f>
        <v>0</v>
      </c>
      <c r="V114" s="269">
        <f>IFERROR(AVERAGE('Speed Bin A-B'!V17,'Speed Bin A-B'!V121,'Speed Bin A-B'!V225,'Speed Bin A-B'!V329,'Speed Bin A-B'!V433,'Speed Bin A-B'!V537,'Speed Bin A-B'!V641,'Speed Bin A-B'!V745,'Speed Bin A-B'!V849,'Speed Bin A-B'!V953,'Speed Bin A-B'!V1057,'Speed Bin A-B'!V1161,'Speed Bin A-B'!V1265,'Speed Bin A-B'!V1369,'Speed Bin A-B'!V1473,'Speed Bin A-B'!V1577,'Speed Bin A-B'!V1681,'Speed Bin A-B'!V1785,'Speed Bin A-B'!V1889,'Speed Bin A-B'!V1993,'Speed Bin A-B'!V2097),"-")</f>
        <v>23.15</v>
      </c>
      <c r="W114" s="269" t="str">
        <f>IFERROR(AVERAGE('Speed Bin A-B'!W17,'Speed Bin A-B'!W121,'Speed Bin A-B'!W225,'Speed Bin A-B'!W329,'Speed Bin A-B'!W433,'Speed Bin A-B'!W537,'Speed Bin A-B'!W641,'Speed Bin A-B'!W745,'Speed Bin A-B'!W849,'Speed Bin A-B'!W953,'Speed Bin A-B'!W1057,'Speed Bin A-B'!W1161,'Speed Bin A-B'!W1265,'Speed Bin A-B'!W1369,'Speed Bin A-B'!W1473,'Speed Bin A-B'!W1577,'Speed Bin A-B'!W1681,'Speed Bin A-B'!W1785,'Speed Bin A-B'!W1889,'Speed Bin A-B'!W1993,'Speed Bin A-B'!W2097),"-")</f>
        <v>-</v>
      </c>
      <c r="X114" s="262"/>
      <c r="Y114" s="262"/>
      <c r="Z114" s="267">
        <v>0.25</v>
      </c>
      <c r="AA114" s="270">
        <f t="shared" ref="AA114" si="45">SUM(C132:C135)</f>
        <v>0</v>
      </c>
      <c r="AB114" s="270">
        <f t="shared" ref="AB114:AR114" si="46">SUM(D132:D135)</f>
        <v>1</v>
      </c>
      <c r="AC114" s="270">
        <f t="shared" si="46"/>
        <v>3</v>
      </c>
      <c r="AD114" s="270">
        <f t="shared" si="46"/>
        <v>16</v>
      </c>
      <c r="AE114" s="270">
        <f t="shared" si="46"/>
        <v>7</v>
      </c>
      <c r="AF114" s="270">
        <f t="shared" si="46"/>
        <v>10</v>
      </c>
      <c r="AG114" s="270">
        <f t="shared" si="46"/>
        <v>4</v>
      </c>
      <c r="AH114" s="270">
        <f t="shared" si="46"/>
        <v>3</v>
      </c>
      <c r="AI114" s="270">
        <f t="shared" si="46"/>
        <v>0</v>
      </c>
      <c r="AJ114" s="270">
        <f t="shared" si="46"/>
        <v>0</v>
      </c>
      <c r="AK114" s="270">
        <f t="shared" si="46"/>
        <v>0</v>
      </c>
      <c r="AL114" s="270">
        <f t="shared" si="46"/>
        <v>0</v>
      </c>
      <c r="AM114" s="270">
        <f t="shared" si="46"/>
        <v>0</v>
      </c>
      <c r="AN114" s="270">
        <f t="shared" si="46"/>
        <v>0</v>
      </c>
      <c r="AO114" s="270">
        <f t="shared" si="46"/>
        <v>0</v>
      </c>
      <c r="AP114" s="270">
        <f t="shared" si="46"/>
        <v>0</v>
      </c>
      <c r="AQ114" s="270">
        <f t="shared" si="46"/>
        <v>0</v>
      </c>
      <c r="AR114" s="270">
        <f t="shared" si="46"/>
        <v>0</v>
      </c>
      <c r="AS114" s="270">
        <f>SUM(U132:U135)</f>
        <v>0</v>
      </c>
      <c r="AT114" s="269">
        <f>IFERROR(AVERAGE(V132:V135),"-")</f>
        <v>28.375476190476192</v>
      </c>
      <c r="AU114" s="269" t="str">
        <f>IFERROR(AVERAGE(W132:W135),"-")</f>
        <v>-</v>
      </c>
    </row>
    <row r="115" spans="1:47" x14ac:dyDescent="0.25">
      <c r="A115" s="267">
        <v>7.2916666666666699E-2</v>
      </c>
      <c r="B115" s="268">
        <f>SUM('Speed Bin A-B'!B18,'Speed Bin A-B'!B122,'Speed Bin A-B'!B226,'Speed Bin A-B'!B330,'Speed Bin A-B'!B434,'Speed Bin A-B'!B538,'Speed Bin A-B'!B642,'Speed Bin A-B'!B746,'Speed Bin A-B'!B850,'Speed Bin A-B'!B954,'Speed Bin A-B'!B1058,'Speed Bin A-B'!B1162,'Speed Bin A-B'!B1266,'Speed Bin A-B'!B1370,'Speed Bin A-B'!B1474,'Speed Bin A-B'!B1578,'Speed Bin A-B'!B1682,'Speed Bin A-B'!B1786,'Speed Bin A-B'!B1890,'Speed Bin A-B'!B1994,'Speed Bin A-B'!B2098)</f>
        <v>1</v>
      </c>
      <c r="C115" s="268">
        <f>SUM('Speed Bin A-B'!C18,'Speed Bin A-B'!C122,'Speed Bin A-B'!C226,'Speed Bin A-B'!C330,'Speed Bin A-B'!C434,'Speed Bin A-B'!C538,'Speed Bin A-B'!C642,'Speed Bin A-B'!C746,'Speed Bin A-B'!C850,'Speed Bin A-B'!C954,'Speed Bin A-B'!C1058,'Speed Bin A-B'!C1162,'Speed Bin A-B'!C1266,'Speed Bin A-B'!C1370,'Speed Bin A-B'!C1474,'Speed Bin A-B'!C1578,'Speed Bin A-B'!C1682,'Speed Bin A-B'!C1786,'Speed Bin A-B'!C1890,'Speed Bin A-B'!C1994,'Speed Bin A-B'!C2098)</f>
        <v>0</v>
      </c>
      <c r="D115" s="268">
        <f>SUM('Speed Bin A-B'!D18,'Speed Bin A-B'!D122,'Speed Bin A-B'!D226,'Speed Bin A-B'!D330,'Speed Bin A-B'!D434,'Speed Bin A-B'!D538,'Speed Bin A-B'!D642,'Speed Bin A-B'!D746,'Speed Bin A-B'!D850,'Speed Bin A-B'!D954,'Speed Bin A-B'!D1058,'Speed Bin A-B'!D1162,'Speed Bin A-B'!D1266,'Speed Bin A-B'!D1370,'Speed Bin A-B'!D1474,'Speed Bin A-B'!D1578,'Speed Bin A-B'!D1682,'Speed Bin A-B'!D1786,'Speed Bin A-B'!D1890,'Speed Bin A-B'!D1994,'Speed Bin A-B'!D2098)</f>
        <v>0</v>
      </c>
      <c r="E115" s="268">
        <f>SUM('Speed Bin A-B'!E18,'Speed Bin A-B'!E122,'Speed Bin A-B'!E226,'Speed Bin A-B'!E330,'Speed Bin A-B'!E434,'Speed Bin A-B'!E538,'Speed Bin A-B'!E642,'Speed Bin A-B'!E746,'Speed Bin A-B'!E850,'Speed Bin A-B'!E954,'Speed Bin A-B'!E1058,'Speed Bin A-B'!E1162,'Speed Bin A-B'!E1266,'Speed Bin A-B'!E1370,'Speed Bin A-B'!E1474,'Speed Bin A-B'!E1578,'Speed Bin A-B'!E1682,'Speed Bin A-B'!E1786,'Speed Bin A-B'!E1890,'Speed Bin A-B'!E1994,'Speed Bin A-B'!E2098)</f>
        <v>1</v>
      </c>
      <c r="F115" s="268">
        <f>SUM('Speed Bin A-B'!F18,'Speed Bin A-B'!F122,'Speed Bin A-B'!F226,'Speed Bin A-B'!F330,'Speed Bin A-B'!F434,'Speed Bin A-B'!F538,'Speed Bin A-B'!F642,'Speed Bin A-B'!F746,'Speed Bin A-B'!F850,'Speed Bin A-B'!F954,'Speed Bin A-B'!F1058,'Speed Bin A-B'!F1162,'Speed Bin A-B'!F1266,'Speed Bin A-B'!F1370,'Speed Bin A-B'!F1474,'Speed Bin A-B'!F1578,'Speed Bin A-B'!F1682,'Speed Bin A-B'!F1786,'Speed Bin A-B'!F1890,'Speed Bin A-B'!F1994,'Speed Bin A-B'!F2098)</f>
        <v>0</v>
      </c>
      <c r="G115" s="268">
        <f>SUM('Speed Bin A-B'!G18,'Speed Bin A-B'!G122,'Speed Bin A-B'!G226,'Speed Bin A-B'!G330,'Speed Bin A-B'!G434,'Speed Bin A-B'!G538,'Speed Bin A-B'!G642,'Speed Bin A-B'!G746,'Speed Bin A-B'!G850,'Speed Bin A-B'!G954,'Speed Bin A-B'!G1058,'Speed Bin A-B'!G1162,'Speed Bin A-B'!G1266,'Speed Bin A-B'!G1370,'Speed Bin A-B'!G1474,'Speed Bin A-B'!G1578,'Speed Bin A-B'!G1682,'Speed Bin A-B'!G1786,'Speed Bin A-B'!G1890,'Speed Bin A-B'!G1994,'Speed Bin A-B'!G2098)</f>
        <v>0</v>
      </c>
      <c r="H115" s="268">
        <f>SUM('Speed Bin A-B'!H18,'Speed Bin A-B'!H122,'Speed Bin A-B'!H226,'Speed Bin A-B'!H330,'Speed Bin A-B'!H434,'Speed Bin A-B'!H538,'Speed Bin A-B'!H642,'Speed Bin A-B'!H746,'Speed Bin A-B'!H850,'Speed Bin A-B'!H954,'Speed Bin A-B'!H1058,'Speed Bin A-B'!H1162,'Speed Bin A-B'!H1266,'Speed Bin A-B'!H1370,'Speed Bin A-B'!H1474,'Speed Bin A-B'!H1578,'Speed Bin A-B'!H1682,'Speed Bin A-B'!H1786,'Speed Bin A-B'!H1890,'Speed Bin A-B'!H1994,'Speed Bin A-B'!H2098)</f>
        <v>0</v>
      </c>
      <c r="I115" s="268">
        <f>SUM('Speed Bin A-B'!I18,'Speed Bin A-B'!I122,'Speed Bin A-B'!I226,'Speed Bin A-B'!I330,'Speed Bin A-B'!I434,'Speed Bin A-B'!I538,'Speed Bin A-B'!I642,'Speed Bin A-B'!I746,'Speed Bin A-B'!I850,'Speed Bin A-B'!I954,'Speed Bin A-B'!I1058,'Speed Bin A-B'!I1162,'Speed Bin A-B'!I1266,'Speed Bin A-B'!I1370,'Speed Bin A-B'!I1474,'Speed Bin A-B'!I1578,'Speed Bin A-B'!I1682,'Speed Bin A-B'!I1786,'Speed Bin A-B'!I1890,'Speed Bin A-B'!I1994,'Speed Bin A-B'!I2098)</f>
        <v>0</v>
      </c>
      <c r="J115" s="268">
        <f>SUM('Speed Bin A-B'!J18,'Speed Bin A-B'!J122,'Speed Bin A-B'!J226,'Speed Bin A-B'!J330,'Speed Bin A-B'!J434,'Speed Bin A-B'!J538,'Speed Bin A-B'!J642,'Speed Bin A-B'!J746,'Speed Bin A-B'!J850,'Speed Bin A-B'!J954,'Speed Bin A-B'!J1058,'Speed Bin A-B'!J1162,'Speed Bin A-B'!J1266,'Speed Bin A-B'!J1370,'Speed Bin A-B'!J1474,'Speed Bin A-B'!J1578,'Speed Bin A-B'!J1682,'Speed Bin A-B'!J1786,'Speed Bin A-B'!J1890,'Speed Bin A-B'!J1994,'Speed Bin A-B'!J2098)</f>
        <v>0</v>
      </c>
      <c r="K115" s="268">
        <f>SUM('Speed Bin A-B'!K18,'Speed Bin A-B'!K122,'Speed Bin A-B'!K226,'Speed Bin A-B'!K330,'Speed Bin A-B'!K434,'Speed Bin A-B'!K538,'Speed Bin A-B'!K642,'Speed Bin A-B'!K746,'Speed Bin A-B'!K850,'Speed Bin A-B'!K954,'Speed Bin A-B'!K1058,'Speed Bin A-B'!K1162,'Speed Bin A-B'!K1266,'Speed Bin A-B'!K1370,'Speed Bin A-B'!K1474,'Speed Bin A-B'!K1578,'Speed Bin A-B'!K1682,'Speed Bin A-B'!K1786,'Speed Bin A-B'!K1890,'Speed Bin A-B'!K1994,'Speed Bin A-B'!K2098)</f>
        <v>0</v>
      </c>
      <c r="L115" s="268">
        <f>SUM('Speed Bin A-B'!L18,'Speed Bin A-B'!L122,'Speed Bin A-B'!L226,'Speed Bin A-B'!L330,'Speed Bin A-B'!L434,'Speed Bin A-B'!L538,'Speed Bin A-B'!L642,'Speed Bin A-B'!L746,'Speed Bin A-B'!L850,'Speed Bin A-B'!L954,'Speed Bin A-B'!L1058,'Speed Bin A-B'!L1162,'Speed Bin A-B'!L1266,'Speed Bin A-B'!L1370,'Speed Bin A-B'!L1474,'Speed Bin A-B'!L1578,'Speed Bin A-B'!L1682,'Speed Bin A-B'!L1786,'Speed Bin A-B'!L1890,'Speed Bin A-B'!L1994,'Speed Bin A-B'!L2098)</f>
        <v>0</v>
      </c>
      <c r="M115" s="268">
        <f>SUM('Speed Bin A-B'!M18,'Speed Bin A-B'!M122,'Speed Bin A-B'!M226,'Speed Bin A-B'!M330,'Speed Bin A-B'!M434,'Speed Bin A-B'!M538,'Speed Bin A-B'!M642,'Speed Bin A-B'!M746,'Speed Bin A-B'!M850,'Speed Bin A-B'!M954,'Speed Bin A-B'!M1058,'Speed Bin A-B'!M1162,'Speed Bin A-B'!M1266,'Speed Bin A-B'!M1370,'Speed Bin A-B'!M1474,'Speed Bin A-B'!M1578,'Speed Bin A-B'!M1682,'Speed Bin A-B'!M1786,'Speed Bin A-B'!M1890,'Speed Bin A-B'!M1994,'Speed Bin A-B'!M2098)</f>
        <v>0</v>
      </c>
      <c r="N115" s="268">
        <f>SUM('Speed Bin A-B'!N18,'Speed Bin A-B'!N122,'Speed Bin A-B'!N226,'Speed Bin A-B'!N330,'Speed Bin A-B'!N434,'Speed Bin A-B'!N538,'Speed Bin A-B'!N642,'Speed Bin A-B'!N746,'Speed Bin A-B'!N850,'Speed Bin A-B'!N954,'Speed Bin A-B'!N1058,'Speed Bin A-B'!N1162,'Speed Bin A-B'!N1266,'Speed Bin A-B'!N1370,'Speed Bin A-B'!N1474,'Speed Bin A-B'!N1578,'Speed Bin A-B'!N1682,'Speed Bin A-B'!N1786,'Speed Bin A-B'!N1890,'Speed Bin A-B'!N1994,'Speed Bin A-B'!N2098)</f>
        <v>0</v>
      </c>
      <c r="O115" s="268">
        <f>SUM('Speed Bin A-B'!O18,'Speed Bin A-B'!O122,'Speed Bin A-B'!O226,'Speed Bin A-B'!O330,'Speed Bin A-B'!O434,'Speed Bin A-B'!O538,'Speed Bin A-B'!O642,'Speed Bin A-B'!O746,'Speed Bin A-B'!O850,'Speed Bin A-B'!O954,'Speed Bin A-B'!O1058,'Speed Bin A-B'!O1162,'Speed Bin A-B'!O1266,'Speed Bin A-B'!O1370,'Speed Bin A-B'!O1474,'Speed Bin A-B'!O1578,'Speed Bin A-B'!O1682,'Speed Bin A-B'!O1786,'Speed Bin A-B'!O1890,'Speed Bin A-B'!O1994,'Speed Bin A-B'!O2098)</f>
        <v>0</v>
      </c>
      <c r="P115" s="268">
        <f>SUM('Speed Bin A-B'!P18,'Speed Bin A-B'!P122,'Speed Bin A-B'!P226,'Speed Bin A-B'!P330,'Speed Bin A-B'!P434,'Speed Bin A-B'!P538,'Speed Bin A-B'!P642,'Speed Bin A-B'!P746,'Speed Bin A-B'!P850,'Speed Bin A-B'!P954,'Speed Bin A-B'!P1058,'Speed Bin A-B'!P1162,'Speed Bin A-B'!P1266,'Speed Bin A-B'!P1370,'Speed Bin A-B'!P1474,'Speed Bin A-B'!P1578,'Speed Bin A-B'!P1682,'Speed Bin A-B'!P1786,'Speed Bin A-B'!P1890,'Speed Bin A-B'!P1994,'Speed Bin A-B'!P2098)</f>
        <v>0</v>
      </c>
      <c r="Q115" s="268">
        <f>SUM('Speed Bin A-B'!Q18,'Speed Bin A-B'!Q122,'Speed Bin A-B'!Q226,'Speed Bin A-B'!Q330,'Speed Bin A-B'!Q434,'Speed Bin A-B'!Q538,'Speed Bin A-B'!Q642,'Speed Bin A-B'!Q746,'Speed Bin A-B'!Q850,'Speed Bin A-B'!Q954,'Speed Bin A-B'!Q1058,'Speed Bin A-B'!Q1162,'Speed Bin A-B'!Q1266,'Speed Bin A-B'!Q1370,'Speed Bin A-B'!Q1474,'Speed Bin A-B'!Q1578,'Speed Bin A-B'!Q1682,'Speed Bin A-B'!Q1786,'Speed Bin A-B'!Q1890,'Speed Bin A-B'!Q1994,'Speed Bin A-B'!Q2098)</f>
        <v>0</v>
      </c>
      <c r="R115" s="268">
        <f>SUM('Speed Bin A-B'!R18,'Speed Bin A-B'!R122,'Speed Bin A-B'!R226,'Speed Bin A-B'!R330,'Speed Bin A-B'!R434,'Speed Bin A-B'!R538,'Speed Bin A-B'!R642,'Speed Bin A-B'!R746,'Speed Bin A-B'!R850,'Speed Bin A-B'!R954,'Speed Bin A-B'!R1058,'Speed Bin A-B'!R1162,'Speed Bin A-B'!R1266,'Speed Bin A-B'!R1370,'Speed Bin A-B'!R1474,'Speed Bin A-B'!R1578,'Speed Bin A-B'!R1682,'Speed Bin A-B'!R1786,'Speed Bin A-B'!R1890,'Speed Bin A-B'!R1994,'Speed Bin A-B'!R2098)</f>
        <v>0</v>
      </c>
      <c r="S115" s="268">
        <f>SUM('Speed Bin A-B'!S18,'Speed Bin A-B'!S122,'Speed Bin A-B'!S226,'Speed Bin A-B'!S330,'Speed Bin A-B'!S434,'Speed Bin A-B'!S538,'Speed Bin A-B'!S642,'Speed Bin A-B'!S746,'Speed Bin A-B'!S850,'Speed Bin A-B'!S954,'Speed Bin A-B'!S1058,'Speed Bin A-B'!S1162,'Speed Bin A-B'!S1266,'Speed Bin A-B'!S1370,'Speed Bin A-B'!S1474,'Speed Bin A-B'!S1578,'Speed Bin A-B'!S1682,'Speed Bin A-B'!S1786,'Speed Bin A-B'!S1890,'Speed Bin A-B'!S1994,'Speed Bin A-B'!S2098)</f>
        <v>0</v>
      </c>
      <c r="T115" s="268">
        <f>SUM('Speed Bin A-B'!T18,'Speed Bin A-B'!T122,'Speed Bin A-B'!T226,'Speed Bin A-B'!T330,'Speed Bin A-B'!T434,'Speed Bin A-B'!T538,'Speed Bin A-B'!T642,'Speed Bin A-B'!T746,'Speed Bin A-B'!T850,'Speed Bin A-B'!T954,'Speed Bin A-B'!T1058,'Speed Bin A-B'!T1162,'Speed Bin A-B'!T1266,'Speed Bin A-B'!T1370,'Speed Bin A-B'!T1474,'Speed Bin A-B'!T1578,'Speed Bin A-B'!T1682,'Speed Bin A-B'!T1786,'Speed Bin A-B'!T1890,'Speed Bin A-B'!T1994,'Speed Bin A-B'!T2098)</f>
        <v>0</v>
      </c>
      <c r="U115" s="268">
        <f>SUM('Speed Bin A-B'!U18,'Speed Bin A-B'!U122,'Speed Bin A-B'!U226,'Speed Bin A-B'!U330,'Speed Bin A-B'!U434,'Speed Bin A-B'!U538,'Speed Bin A-B'!U642,'Speed Bin A-B'!U746,'Speed Bin A-B'!U850,'Speed Bin A-B'!U954,'Speed Bin A-B'!U1058,'Speed Bin A-B'!U1162,'Speed Bin A-B'!U1266,'Speed Bin A-B'!U1370,'Speed Bin A-B'!U1474,'Speed Bin A-B'!U1578,'Speed Bin A-B'!U1682,'Speed Bin A-B'!U1786,'Speed Bin A-B'!U1890,'Speed Bin A-B'!U1994,'Speed Bin A-B'!U2098)</f>
        <v>0</v>
      </c>
      <c r="V115" s="269">
        <f>IFERROR(AVERAGE('Speed Bin A-B'!V18,'Speed Bin A-B'!V122,'Speed Bin A-B'!V226,'Speed Bin A-B'!V330,'Speed Bin A-B'!V434,'Speed Bin A-B'!V538,'Speed Bin A-B'!V642,'Speed Bin A-B'!V746,'Speed Bin A-B'!V850,'Speed Bin A-B'!V954,'Speed Bin A-B'!V1058,'Speed Bin A-B'!V1162,'Speed Bin A-B'!V1266,'Speed Bin A-B'!V1370,'Speed Bin A-B'!V1474,'Speed Bin A-B'!V1578,'Speed Bin A-B'!V1682,'Speed Bin A-B'!V1786,'Speed Bin A-B'!V1890,'Speed Bin A-B'!V1994,'Speed Bin A-B'!V2098),"-")</f>
        <v>18.899999999999999</v>
      </c>
      <c r="W115" s="269" t="str">
        <f>IFERROR(AVERAGE('Speed Bin A-B'!W18,'Speed Bin A-B'!W122,'Speed Bin A-B'!W226,'Speed Bin A-B'!W330,'Speed Bin A-B'!W434,'Speed Bin A-B'!W538,'Speed Bin A-B'!W642,'Speed Bin A-B'!W746,'Speed Bin A-B'!W850,'Speed Bin A-B'!W954,'Speed Bin A-B'!W1058,'Speed Bin A-B'!W1162,'Speed Bin A-B'!W1266,'Speed Bin A-B'!W1370,'Speed Bin A-B'!W1474,'Speed Bin A-B'!W1578,'Speed Bin A-B'!W1682,'Speed Bin A-B'!W1786,'Speed Bin A-B'!W1890,'Speed Bin A-B'!W1994,'Speed Bin A-B'!W2098),"-")</f>
        <v>-</v>
      </c>
      <c r="X115" s="262"/>
      <c r="Y115" s="262"/>
      <c r="Z115" s="267">
        <v>0.29166666666666702</v>
      </c>
      <c r="AA115" s="270">
        <f t="shared" ref="AA115" si="47">SUM(C136:C139)</f>
        <v>3</v>
      </c>
      <c r="AB115" s="270">
        <f t="shared" ref="AB115:AR115" si="48">SUM(D136:D139)</f>
        <v>15</v>
      </c>
      <c r="AC115" s="270">
        <f t="shared" si="48"/>
        <v>24</v>
      </c>
      <c r="AD115" s="270">
        <f t="shared" si="48"/>
        <v>89</v>
      </c>
      <c r="AE115" s="270">
        <f t="shared" si="48"/>
        <v>49</v>
      </c>
      <c r="AF115" s="270">
        <f t="shared" si="48"/>
        <v>30</v>
      </c>
      <c r="AG115" s="270">
        <f t="shared" si="48"/>
        <v>13</v>
      </c>
      <c r="AH115" s="270">
        <f t="shared" si="48"/>
        <v>2</v>
      </c>
      <c r="AI115" s="270">
        <f t="shared" si="48"/>
        <v>1</v>
      </c>
      <c r="AJ115" s="270">
        <f t="shared" si="48"/>
        <v>0</v>
      </c>
      <c r="AK115" s="270">
        <f t="shared" si="48"/>
        <v>0</v>
      </c>
      <c r="AL115" s="270">
        <f t="shared" si="48"/>
        <v>0</v>
      </c>
      <c r="AM115" s="270">
        <f t="shared" si="48"/>
        <v>0</v>
      </c>
      <c r="AN115" s="270">
        <f t="shared" si="48"/>
        <v>0</v>
      </c>
      <c r="AO115" s="270">
        <f t="shared" si="48"/>
        <v>0</v>
      </c>
      <c r="AP115" s="270">
        <f t="shared" si="48"/>
        <v>0</v>
      </c>
      <c r="AQ115" s="270">
        <f t="shared" si="48"/>
        <v>0</v>
      </c>
      <c r="AR115" s="270">
        <f t="shared" si="48"/>
        <v>0</v>
      </c>
      <c r="AS115" s="270">
        <f>SUM(U136:U139)</f>
        <v>0</v>
      </c>
      <c r="AT115" s="269">
        <f>IFERROR(AVERAGE(V136:V139),"-")</f>
        <v>25.460267857142856</v>
      </c>
      <c r="AU115" s="269">
        <f>IFERROR(AVERAGE(W136:W139),"-")</f>
        <v>29.45</v>
      </c>
    </row>
    <row r="116" spans="1:47" x14ac:dyDescent="0.25">
      <c r="A116" s="267">
        <v>8.3333333333333301E-2</v>
      </c>
      <c r="B116" s="268">
        <f>SUM('Speed Bin A-B'!B19,'Speed Bin A-B'!B123,'Speed Bin A-B'!B227,'Speed Bin A-B'!B331,'Speed Bin A-B'!B435,'Speed Bin A-B'!B539,'Speed Bin A-B'!B643,'Speed Bin A-B'!B747,'Speed Bin A-B'!B851,'Speed Bin A-B'!B955,'Speed Bin A-B'!B1059,'Speed Bin A-B'!B1163,'Speed Bin A-B'!B1267,'Speed Bin A-B'!B1371,'Speed Bin A-B'!B1475,'Speed Bin A-B'!B1579,'Speed Bin A-B'!B1683,'Speed Bin A-B'!B1787,'Speed Bin A-B'!B1891,'Speed Bin A-B'!B1995,'Speed Bin A-B'!B2099)</f>
        <v>0</v>
      </c>
      <c r="C116" s="268">
        <f>SUM('Speed Bin A-B'!C19,'Speed Bin A-B'!C123,'Speed Bin A-B'!C227,'Speed Bin A-B'!C331,'Speed Bin A-B'!C435,'Speed Bin A-B'!C539,'Speed Bin A-B'!C643,'Speed Bin A-B'!C747,'Speed Bin A-B'!C851,'Speed Bin A-B'!C955,'Speed Bin A-B'!C1059,'Speed Bin A-B'!C1163,'Speed Bin A-B'!C1267,'Speed Bin A-B'!C1371,'Speed Bin A-B'!C1475,'Speed Bin A-B'!C1579,'Speed Bin A-B'!C1683,'Speed Bin A-B'!C1787,'Speed Bin A-B'!C1891,'Speed Bin A-B'!C1995,'Speed Bin A-B'!C2099)</f>
        <v>0</v>
      </c>
      <c r="D116" s="268">
        <f>SUM('Speed Bin A-B'!D19,'Speed Bin A-B'!D123,'Speed Bin A-B'!D227,'Speed Bin A-B'!D331,'Speed Bin A-B'!D435,'Speed Bin A-B'!D539,'Speed Bin A-B'!D643,'Speed Bin A-B'!D747,'Speed Bin A-B'!D851,'Speed Bin A-B'!D955,'Speed Bin A-B'!D1059,'Speed Bin A-B'!D1163,'Speed Bin A-B'!D1267,'Speed Bin A-B'!D1371,'Speed Bin A-B'!D1475,'Speed Bin A-B'!D1579,'Speed Bin A-B'!D1683,'Speed Bin A-B'!D1787,'Speed Bin A-B'!D1891,'Speed Bin A-B'!D1995,'Speed Bin A-B'!D2099)</f>
        <v>0</v>
      </c>
      <c r="E116" s="268">
        <f>SUM('Speed Bin A-B'!E19,'Speed Bin A-B'!E123,'Speed Bin A-B'!E227,'Speed Bin A-B'!E331,'Speed Bin A-B'!E435,'Speed Bin A-B'!E539,'Speed Bin A-B'!E643,'Speed Bin A-B'!E747,'Speed Bin A-B'!E851,'Speed Bin A-B'!E955,'Speed Bin A-B'!E1059,'Speed Bin A-B'!E1163,'Speed Bin A-B'!E1267,'Speed Bin A-B'!E1371,'Speed Bin A-B'!E1475,'Speed Bin A-B'!E1579,'Speed Bin A-B'!E1683,'Speed Bin A-B'!E1787,'Speed Bin A-B'!E1891,'Speed Bin A-B'!E1995,'Speed Bin A-B'!E2099)</f>
        <v>0</v>
      </c>
      <c r="F116" s="268">
        <f>SUM('Speed Bin A-B'!F19,'Speed Bin A-B'!F123,'Speed Bin A-B'!F227,'Speed Bin A-B'!F331,'Speed Bin A-B'!F435,'Speed Bin A-B'!F539,'Speed Bin A-B'!F643,'Speed Bin A-B'!F747,'Speed Bin A-B'!F851,'Speed Bin A-B'!F955,'Speed Bin A-B'!F1059,'Speed Bin A-B'!F1163,'Speed Bin A-B'!F1267,'Speed Bin A-B'!F1371,'Speed Bin A-B'!F1475,'Speed Bin A-B'!F1579,'Speed Bin A-B'!F1683,'Speed Bin A-B'!F1787,'Speed Bin A-B'!F1891,'Speed Bin A-B'!F1995,'Speed Bin A-B'!F2099)</f>
        <v>0</v>
      </c>
      <c r="G116" s="268">
        <f>SUM('Speed Bin A-B'!G19,'Speed Bin A-B'!G123,'Speed Bin A-B'!G227,'Speed Bin A-B'!G331,'Speed Bin A-B'!G435,'Speed Bin A-B'!G539,'Speed Bin A-B'!G643,'Speed Bin A-B'!G747,'Speed Bin A-B'!G851,'Speed Bin A-B'!G955,'Speed Bin A-B'!G1059,'Speed Bin A-B'!G1163,'Speed Bin A-B'!G1267,'Speed Bin A-B'!G1371,'Speed Bin A-B'!G1475,'Speed Bin A-B'!G1579,'Speed Bin A-B'!G1683,'Speed Bin A-B'!G1787,'Speed Bin A-B'!G1891,'Speed Bin A-B'!G1995,'Speed Bin A-B'!G2099)</f>
        <v>0</v>
      </c>
      <c r="H116" s="268">
        <f>SUM('Speed Bin A-B'!H19,'Speed Bin A-B'!H123,'Speed Bin A-B'!H227,'Speed Bin A-B'!H331,'Speed Bin A-B'!H435,'Speed Bin A-B'!H539,'Speed Bin A-B'!H643,'Speed Bin A-B'!H747,'Speed Bin A-B'!H851,'Speed Bin A-B'!H955,'Speed Bin A-B'!H1059,'Speed Bin A-B'!H1163,'Speed Bin A-B'!H1267,'Speed Bin A-B'!H1371,'Speed Bin A-B'!H1475,'Speed Bin A-B'!H1579,'Speed Bin A-B'!H1683,'Speed Bin A-B'!H1787,'Speed Bin A-B'!H1891,'Speed Bin A-B'!H1995,'Speed Bin A-B'!H2099)</f>
        <v>0</v>
      </c>
      <c r="I116" s="268">
        <f>SUM('Speed Bin A-B'!I19,'Speed Bin A-B'!I123,'Speed Bin A-B'!I227,'Speed Bin A-B'!I331,'Speed Bin A-B'!I435,'Speed Bin A-B'!I539,'Speed Bin A-B'!I643,'Speed Bin A-B'!I747,'Speed Bin A-B'!I851,'Speed Bin A-B'!I955,'Speed Bin A-B'!I1059,'Speed Bin A-B'!I1163,'Speed Bin A-B'!I1267,'Speed Bin A-B'!I1371,'Speed Bin A-B'!I1475,'Speed Bin A-B'!I1579,'Speed Bin A-B'!I1683,'Speed Bin A-B'!I1787,'Speed Bin A-B'!I1891,'Speed Bin A-B'!I1995,'Speed Bin A-B'!I2099)</f>
        <v>0</v>
      </c>
      <c r="J116" s="268">
        <f>SUM('Speed Bin A-B'!J19,'Speed Bin A-B'!J123,'Speed Bin A-B'!J227,'Speed Bin A-B'!J331,'Speed Bin A-B'!J435,'Speed Bin A-B'!J539,'Speed Bin A-B'!J643,'Speed Bin A-B'!J747,'Speed Bin A-B'!J851,'Speed Bin A-B'!J955,'Speed Bin A-B'!J1059,'Speed Bin A-B'!J1163,'Speed Bin A-B'!J1267,'Speed Bin A-B'!J1371,'Speed Bin A-B'!J1475,'Speed Bin A-B'!J1579,'Speed Bin A-B'!J1683,'Speed Bin A-B'!J1787,'Speed Bin A-B'!J1891,'Speed Bin A-B'!J1995,'Speed Bin A-B'!J2099)</f>
        <v>0</v>
      </c>
      <c r="K116" s="268">
        <f>SUM('Speed Bin A-B'!K19,'Speed Bin A-B'!K123,'Speed Bin A-B'!K227,'Speed Bin A-B'!K331,'Speed Bin A-B'!K435,'Speed Bin A-B'!K539,'Speed Bin A-B'!K643,'Speed Bin A-B'!K747,'Speed Bin A-B'!K851,'Speed Bin A-B'!K955,'Speed Bin A-B'!K1059,'Speed Bin A-B'!K1163,'Speed Bin A-B'!K1267,'Speed Bin A-B'!K1371,'Speed Bin A-B'!K1475,'Speed Bin A-B'!K1579,'Speed Bin A-B'!K1683,'Speed Bin A-B'!K1787,'Speed Bin A-B'!K1891,'Speed Bin A-B'!K1995,'Speed Bin A-B'!K2099)</f>
        <v>0</v>
      </c>
      <c r="L116" s="268">
        <f>SUM('Speed Bin A-B'!L19,'Speed Bin A-B'!L123,'Speed Bin A-B'!L227,'Speed Bin A-B'!L331,'Speed Bin A-B'!L435,'Speed Bin A-B'!L539,'Speed Bin A-B'!L643,'Speed Bin A-B'!L747,'Speed Bin A-B'!L851,'Speed Bin A-B'!L955,'Speed Bin A-B'!L1059,'Speed Bin A-B'!L1163,'Speed Bin A-B'!L1267,'Speed Bin A-B'!L1371,'Speed Bin A-B'!L1475,'Speed Bin A-B'!L1579,'Speed Bin A-B'!L1683,'Speed Bin A-B'!L1787,'Speed Bin A-B'!L1891,'Speed Bin A-B'!L1995,'Speed Bin A-B'!L2099)</f>
        <v>0</v>
      </c>
      <c r="M116" s="268">
        <f>SUM('Speed Bin A-B'!M19,'Speed Bin A-B'!M123,'Speed Bin A-B'!M227,'Speed Bin A-B'!M331,'Speed Bin A-B'!M435,'Speed Bin A-B'!M539,'Speed Bin A-B'!M643,'Speed Bin A-B'!M747,'Speed Bin A-B'!M851,'Speed Bin A-B'!M955,'Speed Bin A-B'!M1059,'Speed Bin A-B'!M1163,'Speed Bin A-B'!M1267,'Speed Bin A-B'!M1371,'Speed Bin A-B'!M1475,'Speed Bin A-B'!M1579,'Speed Bin A-B'!M1683,'Speed Bin A-B'!M1787,'Speed Bin A-B'!M1891,'Speed Bin A-B'!M1995,'Speed Bin A-B'!M2099)</f>
        <v>0</v>
      </c>
      <c r="N116" s="268">
        <f>SUM('Speed Bin A-B'!N19,'Speed Bin A-B'!N123,'Speed Bin A-B'!N227,'Speed Bin A-B'!N331,'Speed Bin A-B'!N435,'Speed Bin A-B'!N539,'Speed Bin A-B'!N643,'Speed Bin A-B'!N747,'Speed Bin A-B'!N851,'Speed Bin A-B'!N955,'Speed Bin A-B'!N1059,'Speed Bin A-B'!N1163,'Speed Bin A-B'!N1267,'Speed Bin A-B'!N1371,'Speed Bin A-B'!N1475,'Speed Bin A-B'!N1579,'Speed Bin A-B'!N1683,'Speed Bin A-B'!N1787,'Speed Bin A-B'!N1891,'Speed Bin A-B'!N1995,'Speed Bin A-B'!N2099)</f>
        <v>0</v>
      </c>
      <c r="O116" s="268">
        <f>SUM('Speed Bin A-B'!O19,'Speed Bin A-B'!O123,'Speed Bin A-B'!O227,'Speed Bin A-B'!O331,'Speed Bin A-B'!O435,'Speed Bin A-B'!O539,'Speed Bin A-B'!O643,'Speed Bin A-B'!O747,'Speed Bin A-B'!O851,'Speed Bin A-B'!O955,'Speed Bin A-B'!O1059,'Speed Bin A-B'!O1163,'Speed Bin A-B'!O1267,'Speed Bin A-B'!O1371,'Speed Bin A-B'!O1475,'Speed Bin A-B'!O1579,'Speed Bin A-B'!O1683,'Speed Bin A-B'!O1787,'Speed Bin A-B'!O1891,'Speed Bin A-B'!O1995,'Speed Bin A-B'!O2099)</f>
        <v>0</v>
      </c>
      <c r="P116" s="268">
        <f>SUM('Speed Bin A-B'!P19,'Speed Bin A-B'!P123,'Speed Bin A-B'!P227,'Speed Bin A-B'!P331,'Speed Bin A-B'!P435,'Speed Bin A-B'!P539,'Speed Bin A-B'!P643,'Speed Bin A-B'!P747,'Speed Bin A-B'!P851,'Speed Bin A-B'!P955,'Speed Bin A-B'!P1059,'Speed Bin A-B'!P1163,'Speed Bin A-B'!P1267,'Speed Bin A-B'!P1371,'Speed Bin A-B'!P1475,'Speed Bin A-B'!P1579,'Speed Bin A-B'!P1683,'Speed Bin A-B'!P1787,'Speed Bin A-B'!P1891,'Speed Bin A-B'!P1995,'Speed Bin A-B'!P2099)</f>
        <v>0</v>
      </c>
      <c r="Q116" s="268">
        <f>SUM('Speed Bin A-B'!Q19,'Speed Bin A-B'!Q123,'Speed Bin A-B'!Q227,'Speed Bin A-B'!Q331,'Speed Bin A-B'!Q435,'Speed Bin A-B'!Q539,'Speed Bin A-B'!Q643,'Speed Bin A-B'!Q747,'Speed Bin A-B'!Q851,'Speed Bin A-B'!Q955,'Speed Bin A-B'!Q1059,'Speed Bin A-B'!Q1163,'Speed Bin A-B'!Q1267,'Speed Bin A-B'!Q1371,'Speed Bin A-B'!Q1475,'Speed Bin A-B'!Q1579,'Speed Bin A-B'!Q1683,'Speed Bin A-B'!Q1787,'Speed Bin A-B'!Q1891,'Speed Bin A-B'!Q1995,'Speed Bin A-B'!Q2099)</f>
        <v>0</v>
      </c>
      <c r="R116" s="268">
        <f>SUM('Speed Bin A-B'!R19,'Speed Bin A-B'!R123,'Speed Bin A-B'!R227,'Speed Bin A-B'!R331,'Speed Bin A-B'!R435,'Speed Bin A-B'!R539,'Speed Bin A-B'!R643,'Speed Bin A-B'!R747,'Speed Bin A-B'!R851,'Speed Bin A-B'!R955,'Speed Bin A-B'!R1059,'Speed Bin A-B'!R1163,'Speed Bin A-B'!R1267,'Speed Bin A-B'!R1371,'Speed Bin A-B'!R1475,'Speed Bin A-B'!R1579,'Speed Bin A-B'!R1683,'Speed Bin A-B'!R1787,'Speed Bin A-B'!R1891,'Speed Bin A-B'!R1995,'Speed Bin A-B'!R2099)</f>
        <v>0</v>
      </c>
      <c r="S116" s="268">
        <f>SUM('Speed Bin A-B'!S19,'Speed Bin A-B'!S123,'Speed Bin A-B'!S227,'Speed Bin A-B'!S331,'Speed Bin A-B'!S435,'Speed Bin A-B'!S539,'Speed Bin A-B'!S643,'Speed Bin A-B'!S747,'Speed Bin A-B'!S851,'Speed Bin A-B'!S955,'Speed Bin A-B'!S1059,'Speed Bin A-B'!S1163,'Speed Bin A-B'!S1267,'Speed Bin A-B'!S1371,'Speed Bin A-B'!S1475,'Speed Bin A-B'!S1579,'Speed Bin A-B'!S1683,'Speed Bin A-B'!S1787,'Speed Bin A-B'!S1891,'Speed Bin A-B'!S1995,'Speed Bin A-B'!S2099)</f>
        <v>0</v>
      </c>
      <c r="T116" s="268">
        <f>SUM('Speed Bin A-B'!T19,'Speed Bin A-B'!T123,'Speed Bin A-B'!T227,'Speed Bin A-B'!T331,'Speed Bin A-B'!T435,'Speed Bin A-B'!T539,'Speed Bin A-B'!T643,'Speed Bin A-B'!T747,'Speed Bin A-B'!T851,'Speed Bin A-B'!T955,'Speed Bin A-B'!T1059,'Speed Bin A-B'!T1163,'Speed Bin A-B'!T1267,'Speed Bin A-B'!T1371,'Speed Bin A-B'!T1475,'Speed Bin A-B'!T1579,'Speed Bin A-B'!T1683,'Speed Bin A-B'!T1787,'Speed Bin A-B'!T1891,'Speed Bin A-B'!T1995,'Speed Bin A-B'!T2099)</f>
        <v>0</v>
      </c>
      <c r="U116" s="268">
        <f>SUM('Speed Bin A-B'!U19,'Speed Bin A-B'!U123,'Speed Bin A-B'!U227,'Speed Bin A-B'!U331,'Speed Bin A-B'!U435,'Speed Bin A-B'!U539,'Speed Bin A-B'!U643,'Speed Bin A-B'!U747,'Speed Bin A-B'!U851,'Speed Bin A-B'!U955,'Speed Bin A-B'!U1059,'Speed Bin A-B'!U1163,'Speed Bin A-B'!U1267,'Speed Bin A-B'!U1371,'Speed Bin A-B'!U1475,'Speed Bin A-B'!U1579,'Speed Bin A-B'!U1683,'Speed Bin A-B'!U1787,'Speed Bin A-B'!U1891,'Speed Bin A-B'!U1995,'Speed Bin A-B'!U2099)</f>
        <v>0</v>
      </c>
      <c r="V116" s="269" t="str">
        <f>IFERROR(AVERAGE('Speed Bin A-B'!V19,'Speed Bin A-B'!V123,'Speed Bin A-B'!V227,'Speed Bin A-B'!V331,'Speed Bin A-B'!V435,'Speed Bin A-B'!V539,'Speed Bin A-B'!V643,'Speed Bin A-B'!V747,'Speed Bin A-B'!V851,'Speed Bin A-B'!V955,'Speed Bin A-B'!V1059,'Speed Bin A-B'!V1163,'Speed Bin A-B'!V1267,'Speed Bin A-B'!V1371,'Speed Bin A-B'!V1475,'Speed Bin A-B'!V1579,'Speed Bin A-B'!V1683,'Speed Bin A-B'!V1787,'Speed Bin A-B'!V1891,'Speed Bin A-B'!V1995,'Speed Bin A-B'!V2099),"-")</f>
        <v>-</v>
      </c>
      <c r="W116" s="269" t="str">
        <f>IFERROR(AVERAGE('Speed Bin A-B'!W19,'Speed Bin A-B'!W123,'Speed Bin A-B'!W227,'Speed Bin A-B'!W331,'Speed Bin A-B'!W435,'Speed Bin A-B'!W539,'Speed Bin A-B'!W643,'Speed Bin A-B'!W747,'Speed Bin A-B'!W851,'Speed Bin A-B'!W955,'Speed Bin A-B'!W1059,'Speed Bin A-B'!W1163,'Speed Bin A-B'!W1267,'Speed Bin A-B'!W1371,'Speed Bin A-B'!W1475,'Speed Bin A-B'!W1579,'Speed Bin A-B'!W1683,'Speed Bin A-B'!W1787,'Speed Bin A-B'!W1891,'Speed Bin A-B'!W1995,'Speed Bin A-B'!W2099),"-")</f>
        <v>-</v>
      </c>
      <c r="X116" s="262"/>
      <c r="Y116" s="262"/>
      <c r="Z116" s="267">
        <v>0.33333333333333298</v>
      </c>
      <c r="AA116" s="270">
        <f t="shared" ref="AA116" si="49">SUM(C140:C143)</f>
        <v>1</v>
      </c>
      <c r="AB116" s="270">
        <f t="shared" ref="AB116:AR116" si="50">SUM(D140:D143)</f>
        <v>14</v>
      </c>
      <c r="AC116" s="270">
        <f t="shared" si="50"/>
        <v>61</v>
      </c>
      <c r="AD116" s="270">
        <f t="shared" si="50"/>
        <v>121</v>
      </c>
      <c r="AE116" s="270">
        <f t="shared" si="50"/>
        <v>111</v>
      </c>
      <c r="AF116" s="270">
        <f t="shared" si="50"/>
        <v>41</v>
      </c>
      <c r="AG116" s="270">
        <f t="shared" si="50"/>
        <v>16</v>
      </c>
      <c r="AH116" s="270">
        <f t="shared" si="50"/>
        <v>2</v>
      </c>
      <c r="AI116" s="270">
        <f t="shared" si="50"/>
        <v>1</v>
      </c>
      <c r="AJ116" s="270">
        <f t="shared" si="50"/>
        <v>0</v>
      </c>
      <c r="AK116" s="270">
        <f t="shared" si="50"/>
        <v>0</v>
      </c>
      <c r="AL116" s="270">
        <f t="shared" si="50"/>
        <v>0</v>
      </c>
      <c r="AM116" s="270">
        <f t="shared" si="50"/>
        <v>0</v>
      </c>
      <c r="AN116" s="270">
        <f t="shared" si="50"/>
        <v>0</v>
      </c>
      <c r="AO116" s="270">
        <f t="shared" si="50"/>
        <v>0</v>
      </c>
      <c r="AP116" s="270">
        <f t="shared" si="50"/>
        <v>0</v>
      </c>
      <c r="AQ116" s="270">
        <f t="shared" si="50"/>
        <v>0</v>
      </c>
      <c r="AR116" s="270">
        <f t="shared" si="50"/>
        <v>0</v>
      </c>
      <c r="AS116" s="270">
        <f>SUM(U140:U143)</f>
        <v>0</v>
      </c>
      <c r="AT116" s="269">
        <f>IFERROR(AVERAGE(V140:V143),"-")</f>
        <v>25.520089285714285</v>
      </c>
      <c r="AU116" s="269">
        <f>IFERROR(AVERAGE(W140:W143),"-")</f>
        <v>29.906666666666666</v>
      </c>
    </row>
    <row r="117" spans="1:47" x14ac:dyDescent="0.25">
      <c r="A117" s="267">
        <v>9.375E-2</v>
      </c>
      <c r="B117" s="268">
        <f>SUM('Speed Bin A-B'!B20,'Speed Bin A-B'!B124,'Speed Bin A-B'!B228,'Speed Bin A-B'!B332,'Speed Bin A-B'!B436,'Speed Bin A-B'!B540,'Speed Bin A-B'!B644,'Speed Bin A-B'!B748,'Speed Bin A-B'!B852,'Speed Bin A-B'!B956,'Speed Bin A-B'!B1060,'Speed Bin A-B'!B1164,'Speed Bin A-B'!B1268,'Speed Bin A-B'!B1372,'Speed Bin A-B'!B1476,'Speed Bin A-B'!B1580,'Speed Bin A-B'!B1684,'Speed Bin A-B'!B1788,'Speed Bin A-B'!B1892,'Speed Bin A-B'!B1996,'Speed Bin A-B'!B2100)</f>
        <v>1</v>
      </c>
      <c r="C117" s="268">
        <f>SUM('Speed Bin A-B'!C20,'Speed Bin A-B'!C124,'Speed Bin A-B'!C228,'Speed Bin A-B'!C332,'Speed Bin A-B'!C436,'Speed Bin A-B'!C540,'Speed Bin A-B'!C644,'Speed Bin A-B'!C748,'Speed Bin A-B'!C852,'Speed Bin A-B'!C956,'Speed Bin A-B'!C1060,'Speed Bin A-B'!C1164,'Speed Bin A-B'!C1268,'Speed Bin A-B'!C1372,'Speed Bin A-B'!C1476,'Speed Bin A-B'!C1580,'Speed Bin A-B'!C1684,'Speed Bin A-B'!C1788,'Speed Bin A-B'!C1892,'Speed Bin A-B'!C1996,'Speed Bin A-B'!C2100)</f>
        <v>0</v>
      </c>
      <c r="D117" s="268">
        <f>SUM('Speed Bin A-B'!D20,'Speed Bin A-B'!D124,'Speed Bin A-B'!D228,'Speed Bin A-B'!D332,'Speed Bin A-B'!D436,'Speed Bin A-B'!D540,'Speed Bin A-B'!D644,'Speed Bin A-B'!D748,'Speed Bin A-B'!D852,'Speed Bin A-B'!D956,'Speed Bin A-B'!D1060,'Speed Bin A-B'!D1164,'Speed Bin A-B'!D1268,'Speed Bin A-B'!D1372,'Speed Bin A-B'!D1476,'Speed Bin A-B'!D1580,'Speed Bin A-B'!D1684,'Speed Bin A-B'!D1788,'Speed Bin A-B'!D1892,'Speed Bin A-B'!D1996,'Speed Bin A-B'!D2100)</f>
        <v>0</v>
      </c>
      <c r="E117" s="268">
        <f>SUM('Speed Bin A-B'!E20,'Speed Bin A-B'!E124,'Speed Bin A-B'!E228,'Speed Bin A-B'!E332,'Speed Bin A-B'!E436,'Speed Bin A-B'!E540,'Speed Bin A-B'!E644,'Speed Bin A-B'!E748,'Speed Bin A-B'!E852,'Speed Bin A-B'!E956,'Speed Bin A-B'!E1060,'Speed Bin A-B'!E1164,'Speed Bin A-B'!E1268,'Speed Bin A-B'!E1372,'Speed Bin A-B'!E1476,'Speed Bin A-B'!E1580,'Speed Bin A-B'!E1684,'Speed Bin A-B'!E1788,'Speed Bin A-B'!E1892,'Speed Bin A-B'!E1996,'Speed Bin A-B'!E2100)</f>
        <v>0</v>
      </c>
      <c r="F117" s="268">
        <f>SUM('Speed Bin A-B'!F20,'Speed Bin A-B'!F124,'Speed Bin A-B'!F228,'Speed Bin A-B'!F332,'Speed Bin A-B'!F436,'Speed Bin A-B'!F540,'Speed Bin A-B'!F644,'Speed Bin A-B'!F748,'Speed Bin A-B'!F852,'Speed Bin A-B'!F956,'Speed Bin A-B'!F1060,'Speed Bin A-B'!F1164,'Speed Bin A-B'!F1268,'Speed Bin A-B'!F1372,'Speed Bin A-B'!F1476,'Speed Bin A-B'!F1580,'Speed Bin A-B'!F1684,'Speed Bin A-B'!F1788,'Speed Bin A-B'!F1892,'Speed Bin A-B'!F1996,'Speed Bin A-B'!F2100)</f>
        <v>0</v>
      </c>
      <c r="G117" s="268">
        <f>SUM('Speed Bin A-B'!G20,'Speed Bin A-B'!G124,'Speed Bin A-B'!G228,'Speed Bin A-B'!G332,'Speed Bin A-B'!G436,'Speed Bin A-B'!G540,'Speed Bin A-B'!G644,'Speed Bin A-B'!G748,'Speed Bin A-B'!G852,'Speed Bin A-B'!G956,'Speed Bin A-B'!G1060,'Speed Bin A-B'!G1164,'Speed Bin A-B'!G1268,'Speed Bin A-B'!G1372,'Speed Bin A-B'!G1476,'Speed Bin A-B'!G1580,'Speed Bin A-B'!G1684,'Speed Bin A-B'!G1788,'Speed Bin A-B'!G1892,'Speed Bin A-B'!G1996,'Speed Bin A-B'!G2100)</f>
        <v>0</v>
      </c>
      <c r="H117" s="268">
        <f>SUM('Speed Bin A-B'!H20,'Speed Bin A-B'!H124,'Speed Bin A-B'!H228,'Speed Bin A-B'!H332,'Speed Bin A-B'!H436,'Speed Bin A-B'!H540,'Speed Bin A-B'!H644,'Speed Bin A-B'!H748,'Speed Bin A-B'!H852,'Speed Bin A-B'!H956,'Speed Bin A-B'!H1060,'Speed Bin A-B'!H1164,'Speed Bin A-B'!H1268,'Speed Bin A-B'!H1372,'Speed Bin A-B'!H1476,'Speed Bin A-B'!H1580,'Speed Bin A-B'!H1684,'Speed Bin A-B'!H1788,'Speed Bin A-B'!H1892,'Speed Bin A-B'!H1996,'Speed Bin A-B'!H2100)</f>
        <v>0</v>
      </c>
      <c r="I117" s="268">
        <f>SUM('Speed Bin A-B'!I20,'Speed Bin A-B'!I124,'Speed Bin A-B'!I228,'Speed Bin A-B'!I332,'Speed Bin A-B'!I436,'Speed Bin A-B'!I540,'Speed Bin A-B'!I644,'Speed Bin A-B'!I748,'Speed Bin A-B'!I852,'Speed Bin A-B'!I956,'Speed Bin A-B'!I1060,'Speed Bin A-B'!I1164,'Speed Bin A-B'!I1268,'Speed Bin A-B'!I1372,'Speed Bin A-B'!I1476,'Speed Bin A-B'!I1580,'Speed Bin A-B'!I1684,'Speed Bin A-B'!I1788,'Speed Bin A-B'!I1892,'Speed Bin A-B'!I1996,'Speed Bin A-B'!I2100)</f>
        <v>1</v>
      </c>
      <c r="J117" s="268">
        <f>SUM('Speed Bin A-B'!J20,'Speed Bin A-B'!J124,'Speed Bin A-B'!J228,'Speed Bin A-B'!J332,'Speed Bin A-B'!J436,'Speed Bin A-B'!J540,'Speed Bin A-B'!J644,'Speed Bin A-B'!J748,'Speed Bin A-B'!J852,'Speed Bin A-B'!J956,'Speed Bin A-B'!J1060,'Speed Bin A-B'!J1164,'Speed Bin A-B'!J1268,'Speed Bin A-B'!J1372,'Speed Bin A-B'!J1476,'Speed Bin A-B'!J1580,'Speed Bin A-B'!J1684,'Speed Bin A-B'!J1788,'Speed Bin A-B'!J1892,'Speed Bin A-B'!J1996,'Speed Bin A-B'!J2100)</f>
        <v>0</v>
      </c>
      <c r="K117" s="268">
        <f>SUM('Speed Bin A-B'!K20,'Speed Bin A-B'!K124,'Speed Bin A-B'!K228,'Speed Bin A-B'!K332,'Speed Bin A-B'!K436,'Speed Bin A-B'!K540,'Speed Bin A-B'!K644,'Speed Bin A-B'!K748,'Speed Bin A-B'!K852,'Speed Bin A-B'!K956,'Speed Bin A-B'!K1060,'Speed Bin A-B'!K1164,'Speed Bin A-B'!K1268,'Speed Bin A-B'!K1372,'Speed Bin A-B'!K1476,'Speed Bin A-B'!K1580,'Speed Bin A-B'!K1684,'Speed Bin A-B'!K1788,'Speed Bin A-B'!K1892,'Speed Bin A-B'!K1996,'Speed Bin A-B'!K2100)</f>
        <v>0</v>
      </c>
      <c r="L117" s="268">
        <f>SUM('Speed Bin A-B'!L20,'Speed Bin A-B'!L124,'Speed Bin A-B'!L228,'Speed Bin A-B'!L332,'Speed Bin A-B'!L436,'Speed Bin A-B'!L540,'Speed Bin A-B'!L644,'Speed Bin A-B'!L748,'Speed Bin A-B'!L852,'Speed Bin A-B'!L956,'Speed Bin A-B'!L1060,'Speed Bin A-B'!L1164,'Speed Bin A-B'!L1268,'Speed Bin A-B'!L1372,'Speed Bin A-B'!L1476,'Speed Bin A-B'!L1580,'Speed Bin A-B'!L1684,'Speed Bin A-B'!L1788,'Speed Bin A-B'!L1892,'Speed Bin A-B'!L1996,'Speed Bin A-B'!L2100)</f>
        <v>0</v>
      </c>
      <c r="M117" s="268">
        <f>SUM('Speed Bin A-B'!M20,'Speed Bin A-B'!M124,'Speed Bin A-B'!M228,'Speed Bin A-B'!M332,'Speed Bin A-B'!M436,'Speed Bin A-B'!M540,'Speed Bin A-B'!M644,'Speed Bin A-B'!M748,'Speed Bin A-B'!M852,'Speed Bin A-B'!M956,'Speed Bin A-B'!M1060,'Speed Bin A-B'!M1164,'Speed Bin A-B'!M1268,'Speed Bin A-B'!M1372,'Speed Bin A-B'!M1476,'Speed Bin A-B'!M1580,'Speed Bin A-B'!M1684,'Speed Bin A-B'!M1788,'Speed Bin A-B'!M1892,'Speed Bin A-B'!M1996,'Speed Bin A-B'!M2100)</f>
        <v>0</v>
      </c>
      <c r="N117" s="268">
        <f>SUM('Speed Bin A-B'!N20,'Speed Bin A-B'!N124,'Speed Bin A-B'!N228,'Speed Bin A-B'!N332,'Speed Bin A-B'!N436,'Speed Bin A-B'!N540,'Speed Bin A-B'!N644,'Speed Bin A-B'!N748,'Speed Bin A-B'!N852,'Speed Bin A-B'!N956,'Speed Bin A-B'!N1060,'Speed Bin A-B'!N1164,'Speed Bin A-B'!N1268,'Speed Bin A-B'!N1372,'Speed Bin A-B'!N1476,'Speed Bin A-B'!N1580,'Speed Bin A-B'!N1684,'Speed Bin A-B'!N1788,'Speed Bin A-B'!N1892,'Speed Bin A-B'!N1996,'Speed Bin A-B'!N2100)</f>
        <v>0</v>
      </c>
      <c r="O117" s="268">
        <f>SUM('Speed Bin A-B'!O20,'Speed Bin A-B'!O124,'Speed Bin A-B'!O228,'Speed Bin A-B'!O332,'Speed Bin A-B'!O436,'Speed Bin A-B'!O540,'Speed Bin A-B'!O644,'Speed Bin A-B'!O748,'Speed Bin A-B'!O852,'Speed Bin A-B'!O956,'Speed Bin A-B'!O1060,'Speed Bin A-B'!O1164,'Speed Bin A-B'!O1268,'Speed Bin A-B'!O1372,'Speed Bin A-B'!O1476,'Speed Bin A-B'!O1580,'Speed Bin A-B'!O1684,'Speed Bin A-B'!O1788,'Speed Bin A-B'!O1892,'Speed Bin A-B'!O1996,'Speed Bin A-B'!O2100)</f>
        <v>0</v>
      </c>
      <c r="P117" s="268">
        <f>SUM('Speed Bin A-B'!P20,'Speed Bin A-B'!P124,'Speed Bin A-B'!P228,'Speed Bin A-B'!P332,'Speed Bin A-B'!P436,'Speed Bin A-B'!P540,'Speed Bin A-B'!P644,'Speed Bin A-B'!P748,'Speed Bin A-B'!P852,'Speed Bin A-B'!P956,'Speed Bin A-B'!P1060,'Speed Bin A-B'!P1164,'Speed Bin A-B'!P1268,'Speed Bin A-B'!P1372,'Speed Bin A-B'!P1476,'Speed Bin A-B'!P1580,'Speed Bin A-B'!P1684,'Speed Bin A-B'!P1788,'Speed Bin A-B'!P1892,'Speed Bin A-B'!P1996,'Speed Bin A-B'!P2100)</f>
        <v>0</v>
      </c>
      <c r="Q117" s="268">
        <f>SUM('Speed Bin A-B'!Q20,'Speed Bin A-B'!Q124,'Speed Bin A-B'!Q228,'Speed Bin A-B'!Q332,'Speed Bin A-B'!Q436,'Speed Bin A-B'!Q540,'Speed Bin A-B'!Q644,'Speed Bin A-B'!Q748,'Speed Bin A-B'!Q852,'Speed Bin A-B'!Q956,'Speed Bin A-B'!Q1060,'Speed Bin A-B'!Q1164,'Speed Bin A-B'!Q1268,'Speed Bin A-B'!Q1372,'Speed Bin A-B'!Q1476,'Speed Bin A-B'!Q1580,'Speed Bin A-B'!Q1684,'Speed Bin A-B'!Q1788,'Speed Bin A-B'!Q1892,'Speed Bin A-B'!Q1996,'Speed Bin A-B'!Q2100)</f>
        <v>0</v>
      </c>
      <c r="R117" s="268">
        <f>SUM('Speed Bin A-B'!R20,'Speed Bin A-B'!R124,'Speed Bin A-B'!R228,'Speed Bin A-B'!R332,'Speed Bin A-B'!R436,'Speed Bin A-B'!R540,'Speed Bin A-B'!R644,'Speed Bin A-B'!R748,'Speed Bin A-B'!R852,'Speed Bin A-B'!R956,'Speed Bin A-B'!R1060,'Speed Bin A-B'!R1164,'Speed Bin A-B'!R1268,'Speed Bin A-B'!R1372,'Speed Bin A-B'!R1476,'Speed Bin A-B'!R1580,'Speed Bin A-B'!R1684,'Speed Bin A-B'!R1788,'Speed Bin A-B'!R1892,'Speed Bin A-B'!R1996,'Speed Bin A-B'!R2100)</f>
        <v>0</v>
      </c>
      <c r="S117" s="268">
        <f>SUM('Speed Bin A-B'!S20,'Speed Bin A-B'!S124,'Speed Bin A-B'!S228,'Speed Bin A-B'!S332,'Speed Bin A-B'!S436,'Speed Bin A-B'!S540,'Speed Bin A-B'!S644,'Speed Bin A-B'!S748,'Speed Bin A-B'!S852,'Speed Bin A-B'!S956,'Speed Bin A-B'!S1060,'Speed Bin A-B'!S1164,'Speed Bin A-B'!S1268,'Speed Bin A-B'!S1372,'Speed Bin A-B'!S1476,'Speed Bin A-B'!S1580,'Speed Bin A-B'!S1684,'Speed Bin A-B'!S1788,'Speed Bin A-B'!S1892,'Speed Bin A-B'!S1996,'Speed Bin A-B'!S2100)</f>
        <v>0</v>
      </c>
      <c r="T117" s="268">
        <f>SUM('Speed Bin A-B'!T20,'Speed Bin A-B'!T124,'Speed Bin A-B'!T228,'Speed Bin A-B'!T332,'Speed Bin A-B'!T436,'Speed Bin A-B'!T540,'Speed Bin A-B'!T644,'Speed Bin A-B'!T748,'Speed Bin A-B'!T852,'Speed Bin A-B'!T956,'Speed Bin A-B'!T1060,'Speed Bin A-B'!T1164,'Speed Bin A-B'!T1268,'Speed Bin A-B'!T1372,'Speed Bin A-B'!T1476,'Speed Bin A-B'!T1580,'Speed Bin A-B'!T1684,'Speed Bin A-B'!T1788,'Speed Bin A-B'!T1892,'Speed Bin A-B'!T1996,'Speed Bin A-B'!T2100)</f>
        <v>0</v>
      </c>
      <c r="U117" s="268">
        <f>SUM('Speed Bin A-B'!U20,'Speed Bin A-B'!U124,'Speed Bin A-B'!U228,'Speed Bin A-B'!U332,'Speed Bin A-B'!U436,'Speed Bin A-B'!U540,'Speed Bin A-B'!U644,'Speed Bin A-B'!U748,'Speed Bin A-B'!U852,'Speed Bin A-B'!U956,'Speed Bin A-B'!U1060,'Speed Bin A-B'!U1164,'Speed Bin A-B'!U1268,'Speed Bin A-B'!U1372,'Speed Bin A-B'!U1476,'Speed Bin A-B'!U1580,'Speed Bin A-B'!U1684,'Speed Bin A-B'!U1788,'Speed Bin A-B'!U1892,'Speed Bin A-B'!U1996,'Speed Bin A-B'!U2100)</f>
        <v>0</v>
      </c>
      <c r="V117" s="269">
        <f>IFERROR(AVERAGE('Speed Bin A-B'!V20,'Speed Bin A-B'!V124,'Speed Bin A-B'!V228,'Speed Bin A-B'!V332,'Speed Bin A-B'!V436,'Speed Bin A-B'!V540,'Speed Bin A-B'!V644,'Speed Bin A-B'!V748,'Speed Bin A-B'!V852,'Speed Bin A-B'!V956,'Speed Bin A-B'!V1060,'Speed Bin A-B'!V1164,'Speed Bin A-B'!V1268,'Speed Bin A-B'!V1372,'Speed Bin A-B'!V1476,'Speed Bin A-B'!V1580,'Speed Bin A-B'!V1684,'Speed Bin A-B'!V1788,'Speed Bin A-B'!V1892,'Speed Bin A-B'!V1996,'Speed Bin A-B'!V2100),"-")</f>
        <v>38.4</v>
      </c>
      <c r="W117" s="269" t="str">
        <f>IFERROR(AVERAGE('Speed Bin A-B'!W20,'Speed Bin A-B'!W124,'Speed Bin A-B'!W228,'Speed Bin A-B'!W332,'Speed Bin A-B'!W436,'Speed Bin A-B'!W540,'Speed Bin A-B'!W644,'Speed Bin A-B'!W748,'Speed Bin A-B'!W852,'Speed Bin A-B'!W956,'Speed Bin A-B'!W1060,'Speed Bin A-B'!W1164,'Speed Bin A-B'!W1268,'Speed Bin A-B'!W1372,'Speed Bin A-B'!W1476,'Speed Bin A-B'!W1580,'Speed Bin A-B'!W1684,'Speed Bin A-B'!W1788,'Speed Bin A-B'!W1892,'Speed Bin A-B'!W1996,'Speed Bin A-B'!W2100),"-")</f>
        <v>-</v>
      </c>
      <c r="X117" s="262"/>
      <c r="Y117" s="262"/>
      <c r="Z117" s="267">
        <v>0.375</v>
      </c>
      <c r="AA117" s="270">
        <f t="shared" ref="AA117" si="51">SUM(C144:C147)</f>
        <v>1</v>
      </c>
      <c r="AB117" s="270">
        <f t="shared" ref="AB117:AR117" si="52">SUM(D144:D147)</f>
        <v>14</v>
      </c>
      <c r="AC117" s="270">
        <f t="shared" si="52"/>
        <v>24</v>
      </c>
      <c r="AD117" s="270">
        <f t="shared" si="52"/>
        <v>55</v>
      </c>
      <c r="AE117" s="270">
        <f t="shared" si="52"/>
        <v>43</v>
      </c>
      <c r="AF117" s="270">
        <f t="shared" si="52"/>
        <v>20</v>
      </c>
      <c r="AG117" s="270">
        <f t="shared" si="52"/>
        <v>3</v>
      </c>
      <c r="AH117" s="270">
        <f t="shared" si="52"/>
        <v>2</v>
      </c>
      <c r="AI117" s="270">
        <f t="shared" si="52"/>
        <v>0</v>
      </c>
      <c r="AJ117" s="270">
        <f t="shared" si="52"/>
        <v>0</v>
      </c>
      <c r="AK117" s="270">
        <f t="shared" si="52"/>
        <v>0</v>
      </c>
      <c r="AL117" s="270">
        <f t="shared" si="52"/>
        <v>0</v>
      </c>
      <c r="AM117" s="270">
        <f t="shared" si="52"/>
        <v>0</v>
      </c>
      <c r="AN117" s="270">
        <f t="shared" si="52"/>
        <v>0</v>
      </c>
      <c r="AO117" s="270">
        <f t="shared" si="52"/>
        <v>0</v>
      </c>
      <c r="AP117" s="270">
        <f t="shared" si="52"/>
        <v>0</v>
      </c>
      <c r="AQ117" s="270">
        <f t="shared" si="52"/>
        <v>0</v>
      </c>
      <c r="AR117" s="270">
        <f t="shared" si="52"/>
        <v>0</v>
      </c>
      <c r="AS117" s="270">
        <f>SUM(U144:U147)</f>
        <v>0</v>
      </c>
      <c r="AT117" s="269">
        <f>IFERROR(AVERAGE(V144:V147),"-")</f>
        <v>23.461111111111116</v>
      </c>
      <c r="AU117" s="269" t="str">
        <f>IFERROR(AVERAGE(W144:W147),"-")</f>
        <v>-</v>
      </c>
    </row>
    <row r="118" spans="1:47" x14ac:dyDescent="0.25">
      <c r="A118" s="267">
        <v>0.104166666666667</v>
      </c>
      <c r="B118" s="268">
        <f>SUM('Speed Bin A-B'!B21,'Speed Bin A-B'!B125,'Speed Bin A-B'!B229,'Speed Bin A-B'!B333,'Speed Bin A-B'!B437,'Speed Bin A-B'!B541,'Speed Bin A-B'!B645,'Speed Bin A-B'!B749,'Speed Bin A-B'!B853,'Speed Bin A-B'!B957,'Speed Bin A-B'!B1061,'Speed Bin A-B'!B1165,'Speed Bin A-B'!B1269,'Speed Bin A-B'!B1373,'Speed Bin A-B'!B1477,'Speed Bin A-B'!B1581,'Speed Bin A-B'!B1685,'Speed Bin A-B'!B1789,'Speed Bin A-B'!B1893,'Speed Bin A-B'!B1997,'Speed Bin A-B'!B2101)</f>
        <v>0</v>
      </c>
      <c r="C118" s="268">
        <f>SUM('Speed Bin A-B'!C21,'Speed Bin A-B'!C125,'Speed Bin A-B'!C229,'Speed Bin A-B'!C333,'Speed Bin A-B'!C437,'Speed Bin A-B'!C541,'Speed Bin A-B'!C645,'Speed Bin A-B'!C749,'Speed Bin A-B'!C853,'Speed Bin A-B'!C957,'Speed Bin A-B'!C1061,'Speed Bin A-B'!C1165,'Speed Bin A-B'!C1269,'Speed Bin A-B'!C1373,'Speed Bin A-B'!C1477,'Speed Bin A-B'!C1581,'Speed Bin A-B'!C1685,'Speed Bin A-B'!C1789,'Speed Bin A-B'!C1893,'Speed Bin A-B'!C1997,'Speed Bin A-B'!C2101)</f>
        <v>0</v>
      </c>
      <c r="D118" s="268">
        <f>SUM('Speed Bin A-B'!D21,'Speed Bin A-B'!D125,'Speed Bin A-B'!D229,'Speed Bin A-B'!D333,'Speed Bin A-B'!D437,'Speed Bin A-B'!D541,'Speed Bin A-B'!D645,'Speed Bin A-B'!D749,'Speed Bin A-B'!D853,'Speed Bin A-B'!D957,'Speed Bin A-B'!D1061,'Speed Bin A-B'!D1165,'Speed Bin A-B'!D1269,'Speed Bin A-B'!D1373,'Speed Bin A-B'!D1477,'Speed Bin A-B'!D1581,'Speed Bin A-B'!D1685,'Speed Bin A-B'!D1789,'Speed Bin A-B'!D1893,'Speed Bin A-B'!D1997,'Speed Bin A-B'!D2101)</f>
        <v>0</v>
      </c>
      <c r="E118" s="268">
        <f>SUM('Speed Bin A-B'!E21,'Speed Bin A-B'!E125,'Speed Bin A-B'!E229,'Speed Bin A-B'!E333,'Speed Bin A-B'!E437,'Speed Bin A-B'!E541,'Speed Bin A-B'!E645,'Speed Bin A-B'!E749,'Speed Bin A-B'!E853,'Speed Bin A-B'!E957,'Speed Bin A-B'!E1061,'Speed Bin A-B'!E1165,'Speed Bin A-B'!E1269,'Speed Bin A-B'!E1373,'Speed Bin A-B'!E1477,'Speed Bin A-B'!E1581,'Speed Bin A-B'!E1685,'Speed Bin A-B'!E1789,'Speed Bin A-B'!E1893,'Speed Bin A-B'!E1997,'Speed Bin A-B'!E2101)</f>
        <v>0</v>
      </c>
      <c r="F118" s="268">
        <f>SUM('Speed Bin A-B'!F21,'Speed Bin A-B'!F125,'Speed Bin A-B'!F229,'Speed Bin A-B'!F333,'Speed Bin A-B'!F437,'Speed Bin A-B'!F541,'Speed Bin A-B'!F645,'Speed Bin A-B'!F749,'Speed Bin A-B'!F853,'Speed Bin A-B'!F957,'Speed Bin A-B'!F1061,'Speed Bin A-B'!F1165,'Speed Bin A-B'!F1269,'Speed Bin A-B'!F1373,'Speed Bin A-B'!F1477,'Speed Bin A-B'!F1581,'Speed Bin A-B'!F1685,'Speed Bin A-B'!F1789,'Speed Bin A-B'!F1893,'Speed Bin A-B'!F1997,'Speed Bin A-B'!F2101)</f>
        <v>0</v>
      </c>
      <c r="G118" s="268">
        <f>SUM('Speed Bin A-B'!G21,'Speed Bin A-B'!G125,'Speed Bin A-B'!G229,'Speed Bin A-B'!G333,'Speed Bin A-B'!G437,'Speed Bin A-B'!G541,'Speed Bin A-B'!G645,'Speed Bin A-B'!G749,'Speed Bin A-B'!G853,'Speed Bin A-B'!G957,'Speed Bin A-B'!G1061,'Speed Bin A-B'!G1165,'Speed Bin A-B'!G1269,'Speed Bin A-B'!G1373,'Speed Bin A-B'!G1477,'Speed Bin A-B'!G1581,'Speed Bin A-B'!G1685,'Speed Bin A-B'!G1789,'Speed Bin A-B'!G1893,'Speed Bin A-B'!G1997,'Speed Bin A-B'!G2101)</f>
        <v>0</v>
      </c>
      <c r="H118" s="268">
        <f>SUM('Speed Bin A-B'!H21,'Speed Bin A-B'!H125,'Speed Bin A-B'!H229,'Speed Bin A-B'!H333,'Speed Bin A-B'!H437,'Speed Bin A-B'!H541,'Speed Bin A-B'!H645,'Speed Bin A-B'!H749,'Speed Bin A-B'!H853,'Speed Bin A-B'!H957,'Speed Bin A-B'!H1061,'Speed Bin A-B'!H1165,'Speed Bin A-B'!H1269,'Speed Bin A-B'!H1373,'Speed Bin A-B'!H1477,'Speed Bin A-B'!H1581,'Speed Bin A-B'!H1685,'Speed Bin A-B'!H1789,'Speed Bin A-B'!H1893,'Speed Bin A-B'!H1997,'Speed Bin A-B'!H2101)</f>
        <v>0</v>
      </c>
      <c r="I118" s="268">
        <f>SUM('Speed Bin A-B'!I21,'Speed Bin A-B'!I125,'Speed Bin A-B'!I229,'Speed Bin A-B'!I333,'Speed Bin A-B'!I437,'Speed Bin A-B'!I541,'Speed Bin A-B'!I645,'Speed Bin A-B'!I749,'Speed Bin A-B'!I853,'Speed Bin A-B'!I957,'Speed Bin A-B'!I1061,'Speed Bin A-B'!I1165,'Speed Bin A-B'!I1269,'Speed Bin A-B'!I1373,'Speed Bin A-B'!I1477,'Speed Bin A-B'!I1581,'Speed Bin A-B'!I1685,'Speed Bin A-B'!I1789,'Speed Bin A-B'!I1893,'Speed Bin A-B'!I1997,'Speed Bin A-B'!I2101)</f>
        <v>0</v>
      </c>
      <c r="J118" s="268">
        <f>SUM('Speed Bin A-B'!J21,'Speed Bin A-B'!J125,'Speed Bin A-B'!J229,'Speed Bin A-B'!J333,'Speed Bin A-B'!J437,'Speed Bin A-B'!J541,'Speed Bin A-B'!J645,'Speed Bin A-B'!J749,'Speed Bin A-B'!J853,'Speed Bin A-B'!J957,'Speed Bin A-B'!J1061,'Speed Bin A-B'!J1165,'Speed Bin A-B'!J1269,'Speed Bin A-B'!J1373,'Speed Bin A-B'!J1477,'Speed Bin A-B'!J1581,'Speed Bin A-B'!J1685,'Speed Bin A-B'!J1789,'Speed Bin A-B'!J1893,'Speed Bin A-B'!J1997,'Speed Bin A-B'!J2101)</f>
        <v>0</v>
      </c>
      <c r="K118" s="268">
        <f>SUM('Speed Bin A-B'!K21,'Speed Bin A-B'!K125,'Speed Bin A-B'!K229,'Speed Bin A-B'!K333,'Speed Bin A-B'!K437,'Speed Bin A-B'!K541,'Speed Bin A-B'!K645,'Speed Bin A-B'!K749,'Speed Bin A-B'!K853,'Speed Bin A-B'!K957,'Speed Bin A-B'!K1061,'Speed Bin A-B'!K1165,'Speed Bin A-B'!K1269,'Speed Bin A-B'!K1373,'Speed Bin A-B'!K1477,'Speed Bin A-B'!K1581,'Speed Bin A-B'!K1685,'Speed Bin A-B'!K1789,'Speed Bin A-B'!K1893,'Speed Bin A-B'!K1997,'Speed Bin A-B'!K2101)</f>
        <v>0</v>
      </c>
      <c r="L118" s="268">
        <f>SUM('Speed Bin A-B'!L21,'Speed Bin A-B'!L125,'Speed Bin A-B'!L229,'Speed Bin A-B'!L333,'Speed Bin A-B'!L437,'Speed Bin A-B'!L541,'Speed Bin A-B'!L645,'Speed Bin A-B'!L749,'Speed Bin A-B'!L853,'Speed Bin A-B'!L957,'Speed Bin A-B'!L1061,'Speed Bin A-B'!L1165,'Speed Bin A-B'!L1269,'Speed Bin A-B'!L1373,'Speed Bin A-B'!L1477,'Speed Bin A-B'!L1581,'Speed Bin A-B'!L1685,'Speed Bin A-B'!L1789,'Speed Bin A-B'!L1893,'Speed Bin A-B'!L1997,'Speed Bin A-B'!L2101)</f>
        <v>0</v>
      </c>
      <c r="M118" s="268">
        <f>SUM('Speed Bin A-B'!M21,'Speed Bin A-B'!M125,'Speed Bin A-B'!M229,'Speed Bin A-B'!M333,'Speed Bin A-B'!M437,'Speed Bin A-B'!M541,'Speed Bin A-B'!M645,'Speed Bin A-B'!M749,'Speed Bin A-B'!M853,'Speed Bin A-B'!M957,'Speed Bin A-B'!M1061,'Speed Bin A-B'!M1165,'Speed Bin A-B'!M1269,'Speed Bin A-B'!M1373,'Speed Bin A-B'!M1477,'Speed Bin A-B'!M1581,'Speed Bin A-B'!M1685,'Speed Bin A-B'!M1789,'Speed Bin A-B'!M1893,'Speed Bin A-B'!M1997,'Speed Bin A-B'!M2101)</f>
        <v>0</v>
      </c>
      <c r="N118" s="268">
        <f>SUM('Speed Bin A-B'!N21,'Speed Bin A-B'!N125,'Speed Bin A-B'!N229,'Speed Bin A-B'!N333,'Speed Bin A-B'!N437,'Speed Bin A-B'!N541,'Speed Bin A-B'!N645,'Speed Bin A-B'!N749,'Speed Bin A-B'!N853,'Speed Bin A-B'!N957,'Speed Bin A-B'!N1061,'Speed Bin A-B'!N1165,'Speed Bin A-B'!N1269,'Speed Bin A-B'!N1373,'Speed Bin A-B'!N1477,'Speed Bin A-B'!N1581,'Speed Bin A-B'!N1685,'Speed Bin A-B'!N1789,'Speed Bin A-B'!N1893,'Speed Bin A-B'!N1997,'Speed Bin A-B'!N2101)</f>
        <v>0</v>
      </c>
      <c r="O118" s="268">
        <f>SUM('Speed Bin A-B'!O21,'Speed Bin A-B'!O125,'Speed Bin A-B'!O229,'Speed Bin A-B'!O333,'Speed Bin A-B'!O437,'Speed Bin A-B'!O541,'Speed Bin A-B'!O645,'Speed Bin A-B'!O749,'Speed Bin A-B'!O853,'Speed Bin A-B'!O957,'Speed Bin A-B'!O1061,'Speed Bin A-B'!O1165,'Speed Bin A-B'!O1269,'Speed Bin A-B'!O1373,'Speed Bin A-B'!O1477,'Speed Bin A-B'!O1581,'Speed Bin A-B'!O1685,'Speed Bin A-B'!O1789,'Speed Bin A-B'!O1893,'Speed Bin A-B'!O1997,'Speed Bin A-B'!O2101)</f>
        <v>0</v>
      </c>
      <c r="P118" s="268">
        <f>SUM('Speed Bin A-B'!P21,'Speed Bin A-B'!P125,'Speed Bin A-B'!P229,'Speed Bin A-B'!P333,'Speed Bin A-B'!P437,'Speed Bin A-B'!P541,'Speed Bin A-B'!P645,'Speed Bin A-B'!P749,'Speed Bin A-B'!P853,'Speed Bin A-B'!P957,'Speed Bin A-B'!P1061,'Speed Bin A-B'!P1165,'Speed Bin A-B'!P1269,'Speed Bin A-B'!P1373,'Speed Bin A-B'!P1477,'Speed Bin A-B'!P1581,'Speed Bin A-B'!P1685,'Speed Bin A-B'!P1789,'Speed Bin A-B'!P1893,'Speed Bin A-B'!P1997,'Speed Bin A-B'!P2101)</f>
        <v>0</v>
      </c>
      <c r="Q118" s="268">
        <f>SUM('Speed Bin A-B'!Q21,'Speed Bin A-B'!Q125,'Speed Bin A-B'!Q229,'Speed Bin A-B'!Q333,'Speed Bin A-B'!Q437,'Speed Bin A-B'!Q541,'Speed Bin A-B'!Q645,'Speed Bin A-B'!Q749,'Speed Bin A-B'!Q853,'Speed Bin A-B'!Q957,'Speed Bin A-B'!Q1061,'Speed Bin A-B'!Q1165,'Speed Bin A-B'!Q1269,'Speed Bin A-B'!Q1373,'Speed Bin A-B'!Q1477,'Speed Bin A-B'!Q1581,'Speed Bin A-B'!Q1685,'Speed Bin A-B'!Q1789,'Speed Bin A-B'!Q1893,'Speed Bin A-B'!Q1997,'Speed Bin A-B'!Q2101)</f>
        <v>0</v>
      </c>
      <c r="R118" s="268">
        <f>SUM('Speed Bin A-B'!R21,'Speed Bin A-B'!R125,'Speed Bin A-B'!R229,'Speed Bin A-B'!R333,'Speed Bin A-B'!R437,'Speed Bin A-B'!R541,'Speed Bin A-B'!R645,'Speed Bin A-B'!R749,'Speed Bin A-B'!R853,'Speed Bin A-B'!R957,'Speed Bin A-B'!R1061,'Speed Bin A-B'!R1165,'Speed Bin A-B'!R1269,'Speed Bin A-B'!R1373,'Speed Bin A-B'!R1477,'Speed Bin A-B'!R1581,'Speed Bin A-B'!R1685,'Speed Bin A-B'!R1789,'Speed Bin A-B'!R1893,'Speed Bin A-B'!R1997,'Speed Bin A-B'!R2101)</f>
        <v>0</v>
      </c>
      <c r="S118" s="268">
        <f>SUM('Speed Bin A-B'!S21,'Speed Bin A-B'!S125,'Speed Bin A-B'!S229,'Speed Bin A-B'!S333,'Speed Bin A-B'!S437,'Speed Bin A-B'!S541,'Speed Bin A-B'!S645,'Speed Bin A-B'!S749,'Speed Bin A-B'!S853,'Speed Bin A-B'!S957,'Speed Bin A-B'!S1061,'Speed Bin A-B'!S1165,'Speed Bin A-B'!S1269,'Speed Bin A-B'!S1373,'Speed Bin A-B'!S1477,'Speed Bin A-B'!S1581,'Speed Bin A-B'!S1685,'Speed Bin A-B'!S1789,'Speed Bin A-B'!S1893,'Speed Bin A-B'!S1997,'Speed Bin A-B'!S2101)</f>
        <v>0</v>
      </c>
      <c r="T118" s="268">
        <f>SUM('Speed Bin A-B'!T21,'Speed Bin A-B'!T125,'Speed Bin A-B'!T229,'Speed Bin A-B'!T333,'Speed Bin A-B'!T437,'Speed Bin A-B'!T541,'Speed Bin A-B'!T645,'Speed Bin A-B'!T749,'Speed Bin A-B'!T853,'Speed Bin A-B'!T957,'Speed Bin A-B'!T1061,'Speed Bin A-B'!T1165,'Speed Bin A-B'!T1269,'Speed Bin A-B'!T1373,'Speed Bin A-B'!T1477,'Speed Bin A-B'!T1581,'Speed Bin A-B'!T1685,'Speed Bin A-B'!T1789,'Speed Bin A-B'!T1893,'Speed Bin A-B'!T1997,'Speed Bin A-B'!T2101)</f>
        <v>0</v>
      </c>
      <c r="U118" s="268">
        <f>SUM('Speed Bin A-B'!U21,'Speed Bin A-B'!U125,'Speed Bin A-B'!U229,'Speed Bin A-B'!U333,'Speed Bin A-B'!U437,'Speed Bin A-B'!U541,'Speed Bin A-B'!U645,'Speed Bin A-B'!U749,'Speed Bin A-B'!U853,'Speed Bin A-B'!U957,'Speed Bin A-B'!U1061,'Speed Bin A-B'!U1165,'Speed Bin A-B'!U1269,'Speed Bin A-B'!U1373,'Speed Bin A-B'!U1477,'Speed Bin A-B'!U1581,'Speed Bin A-B'!U1685,'Speed Bin A-B'!U1789,'Speed Bin A-B'!U1893,'Speed Bin A-B'!U1997,'Speed Bin A-B'!U2101)</f>
        <v>0</v>
      </c>
      <c r="V118" s="269" t="str">
        <f>IFERROR(AVERAGE('Speed Bin A-B'!V21,'Speed Bin A-B'!V125,'Speed Bin A-B'!V229,'Speed Bin A-B'!V333,'Speed Bin A-B'!V437,'Speed Bin A-B'!V541,'Speed Bin A-B'!V645,'Speed Bin A-B'!V749,'Speed Bin A-B'!V853,'Speed Bin A-B'!V957,'Speed Bin A-B'!V1061,'Speed Bin A-B'!V1165,'Speed Bin A-B'!V1269,'Speed Bin A-B'!V1373,'Speed Bin A-B'!V1477,'Speed Bin A-B'!V1581,'Speed Bin A-B'!V1685,'Speed Bin A-B'!V1789,'Speed Bin A-B'!V1893,'Speed Bin A-B'!V1997,'Speed Bin A-B'!V2101),"-")</f>
        <v>-</v>
      </c>
      <c r="W118" s="269" t="str">
        <f>IFERROR(AVERAGE('Speed Bin A-B'!W21,'Speed Bin A-B'!W125,'Speed Bin A-B'!W229,'Speed Bin A-B'!W333,'Speed Bin A-B'!W437,'Speed Bin A-B'!W541,'Speed Bin A-B'!W645,'Speed Bin A-B'!W749,'Speed Bin A-B'!W853,'Speed Bin A-B'!W957,'Speed Bin A-B'!W1061,'Speed Bin A-B'!W1165,'Speed Bin A-B'!W1269,'Speed Bin A-B'!W1373,'Speed Bin A-B'!W1477,'Speed Bin A-B'!W1581,'Speed Bin A-B'!W1685,'Speed Bin A-B'!W1789,'Speed Bin A-B'!W1893,'Speed Bin A-B'!W1997,'Speed Bin A-B'!W2101),"-")</f>
        <v>-</v>
      </c>
      <c r="X118" s="262"/>
      <c r="Y118" s="262"/>
      <c r="Z118" s="267">
        <v>0.41666666666666702</v>
      </c>
      <c r="AA118" s="270">
        <f t="shared" ref="AA118" si="53">SUM(C148:C151)</f>
        <v>5</v>
      </c>
      <c r="AB118" s="270">
        <f t="shared" ref="AB118:AR118" si="54">SUM(D148:D151)</f>
        <v>13</v>
      </c>
      <c r="AC118" s="270">
        <f t="shared" si="54"/>
        <v>24</v>
      </c>
      <c r="AD118" s="270">
        <f t="shared" si="54"/>
        <v>74</v>
      </c>
      <c r="AE118" s="270">
        <f t="shared" si="54"/>
        <v>36</v>
      </c>
      <c r="AF118" s="270">
        <f t="shared" si="54"/>
        <v>17</v>
      </c>
      <c r="AG118" s="270">
        <f t="shared" si="54"/>
        <v>4</v>
      </c>
      <c r="AH118" s="270">
        <f t="shared" si="54"/>
        <v>0</v>
      </c>
      <c r="AI118" s="270">
        <f t="shared" si="54"/>
        <v>0</v>
      </c>
      <c r="AJ118" s="270">
        <f t="shared" si="54"/>
        <v>0</v>
      </c>
      <c r="AK118" s="270">
        <f t="shared" si="54"/>
        <v>0</v>
      </c>
      <c r="AL118" s="270">
        <f t="shared" si="54"/>
        <v>0</v>
      </c>
      <c r="AM118" s="270">
        <f t="shared" si="54"/>
        <v>0</v>
      </c>
      <c r="AN118" s="270">
        <f t="shared" si="54"/>
        <v>0</v>
      </c>
      <c r="AO118" s="270">
        <f t="shared" si="54"/>
        <v>0</v>
      </c>
      <c r="AP118" s="270">
        <f t="shared" si="54"/>
        <v>0</v>
      </c>
      <c r="AQ118" s="270">
        <f t="shared" si="54"/>
        <v>0</v>
      </c>
      <c r="AR118" s="270">
        <f t="shared" si="54"/>
        <v>0</v>
      </c>
      <c r="AS118" s="270">
        <f>SUM(U148:U151)</f>
        <v>0</v>
      </c>
      <c r="AT118" s="269">
        <f>IFERROR(AVERAGE(V148:V151),"-")</f>
        <v>23.075000000000003</v>
      </c>
      <c r="AU118" s="269">
        <f>IFERROR(AVERAGE(W148:W151),"-")</f>
        <v>22.7</v>
      </c>
    </row>
    <row r="119" spans="1:47" x14ac:dyDescent="0.25">
      <c r="A119" s="267">
        <v>0.114583333333333</v>
      </c>
      <c r="B119" s="268">
        <f>SUM('Speed Bin A-B'!B22,'Speed Bin A-B'!B126,'Speed Bin A-B'!B230,'Speed Bin A-B'!B334,'Speed Bin A-B'!B438,'Speed Bin A-B'!B542,'Speed Bin A-B'!B646,'Speed Bin A-B'!B750,'Speed Bin A-B'!B854,'Speed Bin A-B'!B958,'Speed Bin A-B'!B1062,'Speed Bin A-B'!B1166,'Speed Bin A-B'!B1270,'Speed Bin A-B'!B1374,'Speed Bin A-B'!B1478,'Speed Bin A-B'!B1582,'Speed Bin A-B'!B1686,'Speed Bin A-B'!B1790,'Speed Bin A-B'!B1894,'Speed Bin A-B'!B1998,'Speed Bin A-B'!B2102)</f>
        <v>3</v>
      </c>
      <c r="C119" s="268">
        <f>SUM('Speed Bin A-B'!C22,'Speed Bin A-B'!C126,'Speed Bin A-B'!C230,'Speed Bin A-B'!C334,'Speed Bin A-B'!C438,'Speed Bin A-B'!C542,'Speed Bin A-B'!C646,'Speed Bin A-B'!C750,'Speed Bin A-B'!C854,'Speed Bin A-B'!C958,'Speed Bin A-B'!C1062,'Speed Bin A-B'!C1166,'Speed Bin A-B'!C1270,'Speed Bin A-B'!C1374,'Speed Bin A-B'!C1478,'Speed Bin A-B'!C1582,'Speed Bin A-B'!C1686,'Speed Bin A-B'!C1790,'Speed Bin A-B'!C1894,'Speed Bin A-B'!C1998,'Speed Bin A-B'!C2102)</f>
        <v>0</v>
      </c>
      <c r="D119" s="268">
        <f>SUM('Speed Bin A-B'!D22,'Speed Bin A-B'!D126,'Speed Bin A-B'!D230,'Speed Bin A-B'!D334,'Speed Bin A-B'!D438,'Speed Bin A-B'!D542,'Speed Bin A-B'!D646,'Speed Bin A-B'!D750,'Speed Bin A-B'!D854,'Speed Bin A-B'!D958,'Speed Bin A-B'!D1062,'Speed Bin A-B'!D1166,'Speed Bin A-B'!D1270,'Speed Bin A-B'!D1374,'Speed Bin A-B'!D1478,'Speed Bin A-B'!D1582,'Speed Bin A-B'!D1686,'Speed Bin A-B'!D1790,'Speed Bin A-B'!D1894,'Speed Bin A-B'!D1998,'Speed Bin A-B'!D2102)</f>
        <v>0</v>
      </c>
      <c r="E119" s="268">
        <f>SUM('Speed Bin A-B'!E22,'Speed Bin A-B'!E126,'Speed Bin A-B'!E230,'Speed Bin A-B'!E334,'Speed Bin A-B'!E438,'Speed Bin A-B'!E542,'Speed Bin A-B'!E646,'Speed Bin A-B'!E750,'Speed Bin A-B'!E854,'Speed Bin A-B'!E958,'Speed Bin A-B'!E1062,'Speed Bin A-B'!E1166,'Speed Bin A-B'!E1270,'Speed Bin A-B'!E1374,'Speed Bin A-B'!E1478,'Speed Bin A-B'!E1582,'Speed Bin A-B'!E1686,'Speed Bin A-B'!E1790,'Speed Bin A-B'!E1894,'Speed Bin A-B'!E1998,'Speed Bin A-B'!E2102)</f>
        <v>2</v>
      </c>
      <c r="F119" s="268">
        <f>SUM('Speed Bin A-B'!F22,'Speed Bin A-B'!F126,'Speed Bin A-B'!F230,'Speed Bin A-B'!F334,'Speed Bin A-B'!F438,'Speed Bin A-B'!F542,'Speed Bin A-B'!F646,'Speed Bin A-B'!F750,'Speed Bin A-B'!F854,'Speed Bin A-B'!F958,'Speed Bin A-B'!F1062,'Speed Bin A-B'!F1166,'Speed Bin A-B'!F1270,'Speed Bin A-B'!F1374,'Speed Bin A-B'!F1478,'Speed Bin A-B'!F1582,'Speed Bin A-B'!F1686,'Speed Bin A-B'!F1790,'Speed Bin A-B'!F1894,'Speed Bin A-B'!F1998,'Speed Bin A-B'!F2102)</f>
        <v>0</v>
      </c>
      <c r="G119" s="268">
        <f>SUM('Speed Bin A-B'!G22,'Speed Bin A-B'!G126,'Speed Bin A-B'!G230,'Speed Bin A-B'!G334,'Speed Bin A-B'!G438,'Speed Bin A-B'!G542,'Speed Bin A-B'!G646,'Speed Bin A-B'!G750,'Speed Bin A-B'!G854,'Speed Bin A-B'!G958,'Speed Bin A-B'!G1062,'Speed Bin A-B'!G1166,'Speed Bin A-B'!G1270,'Speed Bin A-B'!G1374,'Speed Bin A-B'!G1478,'Speed Bin A-B'!G1582,'Speed Bin A-B'!G1686,'Speed Bin A-B'!G1790,'Speed Bin A-B'!G1894,'Speed Bin A-B'!G1998,'Speed Bin A-B'!G2102)</f>
        <v>0</v>
      </c>
      <c r="H119" s="268">
        <f>SUM('Speed Bin A-B'!H22,'Speed Bin A-B'!H126,'Speed Bin A-B'!H230,'Speed Bin A-B'!H334,'Speed Bin A-B'!H438,'Speed Bin A-B'!H542,'Speed Bin A-B'!H646,'Speed Bin A-B'!H750,'Speed Bin A-B'!H854,'Speed Bin A-B'!H958,'Speed Bin A-B'!H1062,'Speed Bin A-B'!H1166,'Speed Bin A-B'!H1270,'Speed Bin A-B'!H1374,'Speed Bin A-B'!H1478,'Speed Bin A-B'!H1582,'Speed Bin A-B'!H1686,'Speed Bin A-B'!H1790,'Speed Bin A-B'!H1894,'Speed Bin A-B'!H1998,'Speed Bin A-B'!H2102)</f>
        <v>0</v>
      </c>
      <c r="I119" s="268">
        <f>SUM('Speed Bin A-B'!I22,'Speed Bin A-B'!I126,'Speed Bin A-B'!I230,'Speed Bin A-B'!I334,'Speed Bin A-B'!I438,'Speed Bin A-B'!I542,'Speed Bin A-B'!I646,'Speed Bin A-B'!I750,'Speed Bin A-B'!I854,'Speed Bin A-B'!I958,'Speed Bin A-B'!I1062,'Speed Bin A-B'!I1166,'Speed Bin A-B'!I1270,'Speed Bin A-B'!I1374,'Speed Bin A-B'!I1478,'Speed Bin A-B'!I1582,'Speed Bin A-B'!I1686,'Speed Bin A-B'!I1790,'Speed Bin A-B'!I1894,'Speed Bin A-B'!I1998,'Speed Bin A-B'!I2102)</f>
        <v>1</v>
      </c>
      <c r="J119" s="268">
        <f>SUM('Speed Bin A-B'!J22,'Speed Bin A-B'!J126,'Speed Bin A-B'!J230,'Speed Bin A-B'!J334,'Speed Bin A-B'!J438,'Speed Bin A-B'!J542,'Speed Bin A-B'!J646,'Speed Bin A-B'!J750,'Speed Bin A-B'!J854,'Speed Bin A-B'!J958,'Speed Bin A-B'!J1062,'Speed Bin A-B'!J1166,'Speed Bin A-B'!J1270,'Speed Bin A-B'!J1374,'Speed Bin A-B'!J1478,'Speed Bin A-B'!J1582,'Speed Bin A-B'!J1686,'Speed Bin A-B'!J1790,'Speed Bin A-B'!J1894,'Speed Bin A-B'!J1998,'Speed Bin A-B'!J2102)</f>
        <v>0</v>
      </c>
      <c r="K119" s="268">
        <f>SUM('Speed Bin A-B'!K22,'Speed Bin A-B'!K126,'Speed Bin A-B'!K230,'Speed Bin A-B'!K334,'Speed Bin A-B'!K438,'Speed Bin A-B'!K542,'Speed Bin A-B'!K646,'Speed Bin A-B'!K750,'Speed Bin A-B'!K854,'Speed Bin A-B'!K958,'Speed Bin A-B'!K1062,'Speed Bin A-B'!K1166,'Speed Bin A-B'!K1270,'Speed Bin A-B'!K1374,'Speed Bin A-B'!K1478,'Speed Bin A-B'!K1582,'Speed Bin A-B'!K1686,'Speed Bin A-B'!K1790,'Speed Bin A-B'!K1894,'Speed Bin A-B'!K1998,'Speed Bin A-B'!K2102)</f>
        <v>0</v>
      </c>
      <c r="L119" s="268">
        <f>SUM('Speed Bin A-B'!L22,'Speed Bin A-B'!L126,'Speed Bin A-B'!L230,'Speed Bin A-B'!L334,'Speed Bin A-B'!L438,'Speed Bin A-B'!L542,'Speed Bin A-B'!L646,'Speed Bin A-B'!L750,'Speed Bin A-B'!L854,'Speed Bin A-B'!L958,'Speed Bin A-B'!L1062,'Speed Bin A-B'!L1166,'Speed Bin A-B'!L1270,'Speed Bin A-B'!L1374,'Speed Bin A-B'!L1478,'Speed Bin A-B'!L1582,'Speed Bin A-B'!L1686,'Speed Bin A-B'!L1790,'Speed Bin A-B'!L1894,'Speed Bin A-B'!L1998,'Speed Bin A-B'!L2102)</f>
        <v>0</v>
      </c>
      <c r="M119" s="268">
        <f>SUM('Speed Bin A-B'!M22,'Speed Bin A-B'!M126,'Speed Bin A-B'!M230,'Speed Bin A-B'!M334,'Speed Bin A-B'!M438,'Speed Bin A-B'!M542,'Speed Bin A-B'!M646,'Speed Bin A-B'!M750,'Speed Bin A-B'!M854,'Speed Bin A-B'!M958,'Speed Bin A-B'!M1062,'Speed Bin A-B'!M1166,'Speed Bin A-B'!M1270,'Speed Bin A-B'!M1374,'Speed Bin A-B'!M1478,'Speed Bin A-B'!M1582,'Speed Bin A-B'!M1686,'Speed Bin A-B'!M1790,'Speed Bin A-B'!M1894,'Speed Bin A-B'!M1998,'Speed Bin A-B'!M2102)</f>
        <v>0</v>
      </c>
      <c r="N119" s="268">
        <f>SUM('Speed Bin A-B'!N22,'Speed Bin A-B'!N126,'Speed Bin A-B'!N230,'Speed Bin A-B'!N334,'Speed Bin A-B'!N438,'Speed Bin A-B'!N542,'Speed Bin A-B'!N646,'Speed Bin A-B'!N750,'Speed Bin A-B'!N854,'Speed Bin A-B'!N958,'Speed Bin A-B'!N1062,'Speed Bin A-B'!N1166,'Speed Bin A-B'!N1270,'Speed Bin A-B'!N1374,'Speed Bin A-B'!N1478,'Speed Bin A-B'!N1582,'Speed Bin A-B'!N1686,'Speed Bin A-B'!N1790,'Speed Bin A-B'!N1894,'Speed Bin A-B'!N1998,'Speed Bin A-B'!N2102)</f>
        <v>0</v>
      </c>
      <c r="O119" s="268">
        <f>SUM('Speed Bin A-B'!O22,'Speed Bin A-B'!O126,'Speed Bin A-B'!O230,'Speed Bin A-B'!O334,'Speed Bin A-B'!O438,'Speed Bin A-B'!O542,'Speed Bin A-B'!O646,'Speed Bin A-B'!O750,'Speed Bin A-B'!O854,'Speed Bin A-B'!O958,'Speed Bin A-B'!O1062,'Speed Bin A-B'!O1166,'Speed Bin A-B'!O1270,'Speed Bin A-B'!O1374,'Speed Bin A-B'!O1478,'Speed Bin A-B'!O1582,'Speed Bin A-B'!O1686,'Speed Bin A-B'!O1790,'Speed Bin A-B'!O1894,'Speed Bin A-B'!O1998,'Speed Bin A-B'!O2102)</f>
        <v>0</v>
      </c>
      <c r="P119" s="268">
        <f>SUM('Speed Bin A-B'!P22,'Speed Bin A-B'!P126,'Speed Bin A-B'!P230,'Speed Bin A-B'!P334,'Speed Bin A-B'!P438,'Speed Bin A-B'!P542,'Speed Bin A-B'!P646,'Speed Bin A-B'!P750,'Speed Bin A-B'!P854,'Speed Bin A-B'!P958,'Speed Bin A-B'!P1062,'Speed Bin A-B'!P1166,'Speed Bin A-B'!P1270,'Speed Bin A-B'!P1374,'Speed Bin A-B'!P1478,'Speed Bin A-B'!P1582,'Speed Bin A-B'!P1686,'Speed Bin A-B'!P1790,'Speed Bin A-B'!P1894,'Speed Bin A-B'!P1998,'Speed Bin A-B'!P2102)</f>
        <v>0</v>
      </c>
      <c r="Q119" s="268">
        <f>SUM('Speed Bin A-B'!Q22,'Speed Bin A-B'!Q126,'Speed Bin A-B'!Q230,'Speed Bin A-B'!Q334,'Speed Bin A-B'!Q438,'Speed Bin A-B'!Q542,'Speed Bin A-B'!Q646,'Speed Bin A-B'!Q750,'Speed Bin A-B'!Q854,'Speed Bin A-B'!Q958,'Speed Bin A-B'!Q1062,'Speed Bin A-B'!Q1166,'Speed Bin A-B'!Q1270,'Speed Bin A-B'!Q1374,'Speed Bin A-B'!Q1478,'Speed Bin A-B'!Q1582,'Speed Bin A-B'!Q1686,'Speed Bin A-B'!Q1790,'Speed Bin A-B'!Q1894,'Speed Bin A-B'!Q1998,'Speed Bin A-B'!Q2102)</f>
        <v>0</v>
      </c>
      <c r="R119" s="268">
        <f>SUM('Speed Bin A-B'!R22,'Speed Bin A-B'!R126,'Speed Bin A-B'!R230,'Speed Bin A-B'!R334,'Speed Bin A-B'!R438,'Speed Bin A-B'!R542,'Speed Bin A-B'!R646,'Speed Bin A-B'!R750,'Speed Bin A-B'!R854,'Speed Bin A-B'!R958,'Speed Bin A-B'!R1062,'Speed Bin A-B'!R1166,'Speed Bin A-B'!R1270,'Speed Bin A-B'!R1374,'Speed Bin A-B'!R1478,'Speed Bin A-B'!R1582,'Speed Bin A-B'!R1686,'Speed Bin A-B'!R1790,'Speed Bin A-B'!R1894,'Speed Bin A-B'!R1998,'Speed Bin A-B'!R2102)</f>
        <v>0</v>
      </c>
      <c r="S119" s="268">
        <f>SUM('Speed Bin A-B'!S22,'Speed Bin A-B'!S126,'Speed Bin A-B'!S230,'Speed Bin A-B'!S334,'Speed Bin A-B'!S438,'Speed Bin A-B'!S542,'Speed Bin A-B'!S646,'Speed Bin A-B'!S750,'Speed Bin A-B'!S854,'Speed Bin A-B'!S958,'Speed Bin A-B'!S1062,'Speed Bin A-B'!S1166,'Speed Bin A-B'!S1270,'Speed Bin A-B'!S1374,'Speed Bin A-B'!S1478,'Speed Bin A-B'!S1582,'Speed Bin A-B'!S1686,'Speed Bin A-B'!S1790,'Speed Bin A-B'!S1894,'Speed Bin A-B'!S1998,'Speed Bin A-B'!S2102)</f>
        <v>0</v>
      </c>
      <c r="T119" s="268">
        <f>SUM('Speed Bin A-B'!T22,'Speed Bin A-B'!T126,'Speed Bin A-B'!T230,'Speed Bin A-B'!T334,'Speed Bin A-B'!T438,'Speed Bin A-B'!T542,'Speed Bin A-B'!T646,'Speed Bin A-B'!T750,'Speed Bin A-B'!T854,'Speed Bin A-B'!T958,'Speed Bin A-B'!T1062,'Speed Bin A-B'!T1166,'Speed Bin A-B'!T1270,'Speed Bin A-B'!T1374,'Speed Bin A-B'!T1478,'Speed Bin A-B'!T1582,'Speed Bin A-B'!T1686,'Speed Bin A-B'!T1790,'Speed Bin A-B'!T1894,'Speed Bin A-B'!T1998,'Speed Bin A-B'!T2102)</f>
        <v>0</v>
      </c>
      <c r="U119" s="268">
        <f>SUM('Speed Bin A-B'!U22,'Speed Bin A-B'!U126,'Speed Bin A-B'!U230,'Speed Bin A-B'!U334,'Speed Bin A-B'!U438,'Speed Bin A-B'!U542,'Speed Bin A-B'!U646,'Speed Bin A-B'!U750,'Speed Bin A-B'!U854,'Speed Bin A-B'!U958,'Speed Bin A-B'!U1062,'Speed Bin A-B'!U1166,'Speed Bin A-B'!U1270,'Speed Bin A-B'!U1374,'Speed Bin A-B'!U1478,'Speed Bin A-B'!U1582,'Speed Bin A-B'!U1686,'Speed Bin A-B'!U1790,'Speed Bin A-B'!U1894,'Speed Bin A-B'!U1998,'Speed Bin A-B'!U2102)</f>
        <v>0</v>
      </c>
      <c r="V119" s="269">
        <f>IFERROR(AVERAGE('Speed Bin A-B'!V22,'Speed Bin A-B'!V126,'Speed Bin A-B'!V230,'Speed Bin A-B'!V334,'Speed Bin A-B'!V438,'Speed Bin A-B'!V542,'Speed Bin A-B'!V646,'Speed Bin A-B'!V750,'Speed Bin A-B'!V854,'Speed Bin A-B'!V958,'Speed Bin A-B'!V1062,'Speed Bin A-B'!V1166,'Speed Bin A-B'!V1270,'Speed Bin A-B'!V1374,'Speed Bin A-B'!V1478,'Speed Bin A-B'!V1582,'Speed Bin A-B'!V1686,'Speed Bin A-B'!V1790,'Speed Bin A-B'!V1894,'Speed Bin A-B'!V1998,'Speed Bin A-B'!V2102),"-")</f>
        <v>27.55</v>
      </c>
      <c r="W119" s="269" t="str">
        <f>IFERROR(AVERAGE('Speed Bin A-B'!W22,'Speed Bin A-B'!W126,'Speed Bin A-B'!W230,'Speed Bin A-B'!W334,'Speed Bin A-B'!W438,'Speed Bin A-B'!W542,'Speed Bin A-B'!W646,'Speed Bin A-B'!W750,'Speed Bin A-B'!W854,'Speed Bin A-B'!W958,'Speed Bin A-B'!W1062,'Speed Bin A-B'!W1166,'Speed Bin A-B'!W1270,'Speed Bin A-B'!W1374,'Speed Bin A-B'!W1478,'Speed Bin A-B'!W1582,'Speed Bin A-B'!W1686,'Speed Bin A-B'!W1790,'Speed Bin A-B'!W1894,'Speed Bin A-B'!W1998,'Speed Bin A-B'!W2102),"-")</f>
        <v>-</v>
      </c>
      <c r="X119" s="262"/>
      <c r="Y119" s="262"/>
      <c r="Z119" s="267">
        <v>0.45833333333333298</v>
      </c>
      <c r="AA119" s="270">
        <f t="shared" ref="AA119" si="55">SUM(C152:C155)</f>
        <v>2</v>
      </c>
      <c r="AB119" s="270">
        <f t="shared" ref="AB119:AR119" si="56">SUM(D152:D155)</f>
        <v>9</v>
      </c>
      <c r="AC119" s="270">
        <f t="shared" si="56"/>
        <v>32</v>
      </c>
      <c r="AD119" s="270">
        <f t="shared" si="56"/>
        <v>69</v>
      </c>
      <c r="AE119" s="270">
        <f t="shared" si="56"/>
        <v>61</v>
      </c>
      <c r="AF119" s="270">
        <f t="shared" si="56"/>
        <v>22</v>
      </c>
      <c r="AG119" s="270">
        <f t="shared" si="56"/>
        <v>10</v>
      </c>
      <c r="AH119" s="270">
        <f t="shared" si="56"/>
        <v>0</v>
      </c>
      <c r="AI119" s="270">
        <f t="shared" si="56"/>
        <v>0</v>
      </c>
      <c r="AJ119" s="270">
        <f t="shared" si="56"/>
        <v>0</v>
      </c>
      <c r="AK119" s="270">
        <f t="shared" si="56"/>
        <v>0</v>
      </c>
      <c r="AL119" s="270">
        <f t="shared" si="56"/>
        <v>0</v>
      </c>
      <c r="AM119" s="270">
        <f t="shared" si="56"/>
        <v>0</v>
      </c>
      <c r="AN119" s="270">
        <f t="shared" si="56"/>
        <v>0</v>
      </c>
      <c r="AO119" s="270">
        <f t="shared" si="56"/>
        <v>0</v>
      </c>
      <c r="AP119" s="270">
        <f t="shared" si="56"/>
        <v>0</v>
      </c>
      <c r="AQ119" s="270">
        <f t="shared" si="56"/>
        <v>0</v>
      </c>
      <c r="AR119" s="270">
        <f t="shared" si="56"/>
        <v>0</v>
      </c>
      <c r="AS119" s="270">
        <f>SUM(U152:U155)</f>
        <v>0</v>
      </c>
      <c r="AT119" s="269">
        <f>IFERROR(AVERAGE(V152:V155),"-")</f>
        <v>24.569444444444446</v>
      </c>
      <c r="AU119" s="269">
        <f>IFERROR(AVERAGE(W152:W155),"-")</f>
        <v>30.55</v>
      </c>
    </row>
    <row r="120" spans="1:47" x14ac:dyDescent="0.25">
      <c r="A120" s="267">
        <v>0.125</v>
      </c>
      <c r="B120" s="268">
        <f>SUM('Speed Bin A-B'!B23,'Speed Bin A-B'!B127,'Speed Bin A-B'!B231,'Speed Bin A-B'!B335,'Speed Bin A-B'!B439,'Speed Bin A-B'!B543,'Speed Bin A-B'!B647,'Speed Bin A-B'!B751,'Speed Bin A-B'!B855,'Speed Bin A-B'!B959,'Speed Bin A-B'!B1063,'Speed Bin A-B'!B1167,'Speed Bin A-B'!B1271,'Speed Bin A-B'!B1375,'Speed Bin A-B'!B1479,'Speed Bin A-B'!B1583,'Speed Bin A-B'!B1687,'Speed Bin A-B'!B1791,'Speed Bin A-B'!B1895,'Speed Bin A-B'!B1999,'Speed Bin A-B'!B2103)</f>
        <v>0</v>
      </c>
      <c r="C120" s="268">
        <f>SUM('Speed Bin A-B'!C23,'Speed Bin A-B'!C127,'Speed Bin A-B'!C231,'Speed Bin A-B'!C335,'Speed Bin A-B'!C439,'Speed Bin A-B'!C543,'Speed Bin A-B'!C647,'Speed Bin A-B'!C751,'Speed Bin A-B'!C855,'Speed Bin A-B'!C959,'Speed Bin A-B'!C1063,'Speed Bin A-B'!C1167,'Speed Bin A-B'!C1271,'Speed Bin A-B'!C1375,'Speed Bin A-B'!C1479,'Speed Bin A-B'!C1583,'Speed Bin A-B'!C1687,'Speed Bin A-B'!C1791,'Speed Bin A-B'!C1895,'Speed Bin A-B'!C1999,'Speed Bin A-B'!C2103)</f>
        <v>0</v>
      </c>
      <c r="D120" s="268">
        <f>SUM('Speed Bin A-B'!D23,'Speed Bin A-B'!D127,'Speed Bin A-B'!D231,'Speed Bin A-B'!D335,'Speed Bin A-B'!D439,'Speed Bin A-B'!D543,'Speed Bin A-B'!D647,'Speed Bin A-B'!D751,'Speed Bin A-B'!D855,'Speed Bin A-B'!D959,'Speed Bin A-B'!D1063,'Speed Bin A-B'!D1167,'Speed Bin A-B'!D1271,'Speed Bin A-B'!D1375,'Speed Bin A-B'!D1479,'Speed Bin A-B'!D1583,'Speed Bin A-B'!D1687,'Speed Bin A-B'!D1791,'Speed Bin A-B'!D1895,'Speed Bin A-B'!D1999,'Speed Bin A-B'!D2103)</f>
        <v>0</v>
      </c>
      <c r="E120" s="268">
        <f>SUM('Speed Bin A-B'!E23,'Speed Bin A-B'!E127,'Speed Bin A-B'!E231,'Speed Bin A-B'!E335,'Speed Bin A-B'!E439,'Speed Bin A-B'!E543,'Speed Bin A-B'!E647,'Speed Bin A-B'!E751,'Speed Bin A-B'!E855,'Speed Bin A-B'!E959,'Speed Bin A-B'!E1063,'Speed Bin A-B'!E1167,'Speed Bin A-B'!E1271,'Speed Bin A-B'!E1375,'Speed Bin A-B'!E1479,'Speed Bin A-B'!E1583,'Speed Bin A-B'!E1687,'Speed Bin A-B'!E1791,'Speed Bin A-B'!E1895,'Speed Bin A-B'!E1999,'Speed Bin A-B'!E2103)</f>
        <v>0</v>
      </c>
      <c r="F120" s="268">
        <f>SUM('Speed Bin A-B'!F23,'Speed Bin A-B'!F127,'Speed Bin A-B'!F231,'Speed Bin A-B'!F335,'Speed Bin A-B'!F439,'Speed Bin A-B'!F543,'Speed Bin A-B'!F647,'Speed Bin A-B'!F751,'Speed Bin A-B'!F855,'Speed Bin A-B'!F959,'Speed Bin A-B'!F1063,'Speed Bin A-B'!F1167,'Speed Bin A-B'!F1271,'Speed Bin A-B'!F1375,'Speed Bin A-B'!F1479,'Speed Bin A-B'!F1583,'Speed Bin A-B'!F1687,'Speed Bin A-B'!F1791,'Speed Bin A-B'!F1895,'Speed Bin A-B'!F1999,'Speed Bin A-B'!F2103)</f>
        <v>0</v>
      </c>
      <c r="G120" s="268">
        <f>SUM('Speed Bin A-B'!G23,'Speed Bin A-B'!G127,'Speed Bin A-B'!G231,'Speed Bin A-B'!G335,'Speed Bin A-B'!G439,'Speed Bin A-B'!G543,'Speed Bin A-B'!G647,'Speed Bin A-B'!G751,'Speed Bin A-B'!G855,'Speed Bin A-B'!G959,'Speed Bin A-B'!G1063,'Speed Bin A-B'!G1167,'Speed Bin A-B'!G1271,'Speed Bin A-B'!G1375,'Speed Bin A-B'!G1479,'Speed Bin A-B'!G1583,'Speed Bin A-B'!G1687,'Speed Bin A-B'!G1791,'Speed Bin A-B'!G1895,'Speed Bin A-B'!G1999,'Speed Bin A-B'!G2103)</f>
        <v>0</v>
      </c>
      <c r="H120" s="268">
        <f>SUM('Speed Bin A-B'!H23,'Speed Bin A-B'!H127,'Speed Bin A-B'!H231,'Speed Bin A-B'!H335,'Speed Bin A-B'!H439,'Speed Bin A-B'!H543,'Speed Bin A-B'!H647,'Speed Bin A-B'!H751,'Speed Bin A-B'!H855,'Speed Bin A-B'!H959,'Speed Bin A-B'!H1063,'Speed Bin A-B'!H1167,'Speed Bin A-B'!H1271,'Speed Bin A-B'!H1375,'Speed Bin A-B'!H1479,'Speed Bin A-B'!H1583,'Speed Bin A-B'!H1687,'Speed Bin A-B'!H1791,'Speed Bin A-B'!H1895,'Speed Bin A-B'!H1999,'Speed Bin A-B'!H2103)</f>
        <v>0</v>
      </c>
      <c r="I120" s="268">
        <f>SUM('Speed Bin A-B'!I23,'Speed Bin A-B'!I127,'Speed Bin A-B'!I231,'Speed Bin A-B'!I335,'Speed Bin A-B'!I439,'Speed Bin A-B'!I543,'Speed Bin A-B'!I647,'Speed Bin A-B'!I751,'Speed Bin A-B'!I855,'Speed Bin A-B'!I959,'Speed Bin A-B'!I1063,'Speed Bin A-B'!I1167,'Speed Bin A-B'!I1271,'Speed Bin A-B'!I1375,'Speed Bin A-B'!I1479,'Speed Bin A-B'!I1583,'Speed Bin A-B'!I1687,'Speed Bin A-B'!I1791,'Speed Bin A-B'!I1895,'Speed Bin A-B'!I1999,'Speed Bin A-B'!I2103)</f>
        <v>0</v>
      </c>
      <c r="J120" s="268">
        <f>SUM('Speed Bin A-B'!J23,'Speed Bin A-B'!J127,'Speed Bin A-B'!J231,'Speed Bin A-B'!J335,'Speed Bin A-B'!J439,'Speed Bin A-B'!J543,'Speed Bin A-B'!J647,'Speed Bin A-B'!J751,'Speed Bin A-B'!J855,'Speed Bin A-B'!J959,'Speed Bin A-B'!J1063,'Speed Bin A-B'!J1167,'Speed Bin A-B'!J1271,'Speed Bin A-B'!J1375,'Speed Bin A-B'!J1479,'Speed Bin A-B'!J1583,'Speed Bin A-B'!J1687,'Speed Bin A-B'!J1791,'Speed Bin A-B'!J1895,'Speed Bin A-B'!J1999,'Speed Bin A-B'!J2103)</f>
        <v>0</v>
      </c>
      <c r="K120" s="268">
        <f>SUM('Speed Bin A-B'!K23,'Speed Bin A-B'!K127,'Speed Bin A-B'!K231,'Speed Bin A-B'!K335,'Speed Bin A-B'!K439,'Speed Bin A-B'!K543,'Speed Bin A-B'!K647,'Speed Bin A-B'!K751,'Speed Bin A-B'!K855,'Speed Bin A-B'!K959,'Speed Bin A-B'!K1063,'Speed Bin A-B'!K1167,'Speed Bin A-B'!K1271,'Speed Bin A-B'!K1375,'Speed Bin A-B'!K1479,'Speed Bin A-B'!K1583,'Speed Bin A-B'!K1687,'Speed Bin A-B'!K1791,'Speed Bin A-B'!K1895,'Speed Bin A-B'!K1999,'Speed Bin A-B'!K2103)</f>
        <v>0</v>
      </c>
      <c r="L120" s="268">
        <f>SUM('Speed Bin A-B'!L23,'Speed Bin A-B'!L127,'Speed Bin A-B'!L231,'Speed Bin A-B'!L335,'Speed Bin A-B'!L439,'Speed Bin A-B'!L543,'Speed Bin A-B'!L647,'Speed Bin A-B'!L751,'Speed Bin A-B'!L855,'Speed Bin A-B'!L959,'Speed Bin A-B'!L1063,'Speed Bin A-B'!L1167,'Speed Bin A-B'!L1271,'Speed Bin A-B'!L1375,'Speed Bin A-B'!L1479,'Speed Bin A-B'!L1583,'Speed Bin A-B'!L1687,'Speed Bin A-B'!L1791,'Speed Bin A-B'!L1895,'Speed Bin A-B'!L1999,'Speed Bin A-B'!L2103)</f>
        <v>0</v>
      </c>
      <c r="M120" s="268">
        <f>SUM('Speed Bin A-B'!M23,'Speed Bin A-B'!M127,'Speed Bin A-B'!M231,'Speed Bin A-B'!M335,'Speed Bin A-B'!M439,'Speed Bin A-B'!M543,'Speed Bin A-B'!M647,'Speed Bin A-B'!M751,'Speed Bin A-B'!M855,'Speed Bin A-B'!M959,'Speed Bin A-B'!M1063,'Speed Bin A-B'!M1167,'Speed Bin A-B'!M1271,'Speed Bin A-B'!M1375,'Speed Bin A-B'!M1479,'Speed Bin A-B'!M1583,'Speed Bin A-B'!M1687,'Speed Bin A-B'!M1791,'Speed Bin A-B'!M1895,'Speed Bin A-B'!M1999,'Speed Bin A-B'!M2103)</f>
        <v>0</v>
      </c>
      <c r="N120" s="268">
        <f>SUM('Speed Bin A-B'!N23,'Speed Bin A-B'!N127,'Speed Bin A-B'!N231,'Speed Bin A-B'!N335,'Speed Bin A-B'!N439,'Speed Bin A-B'!N543,'Speed Bin A-B'!N647,'Speed Bin A-B'!N751,'Speed Bin A-B'!N855,'Speed Bin A-B'!N959,'Speed Bin A-B'!N1063,'Speed Bin A-B'!N1167,'Speed Bin A-B'!N1271,'Speed Bin A-B'!N1375,'Speed Bin A-B'!N1479,'Speed Bin A-B'!N1583,'Speed Bin A-B'!N1687,'Speed Bin A-B'!N1791,'Speed Bin A-B'!N1895,'Speed Bin A-B'!N1999,'Speed Bin A-B'!N2103)</f>
        <v>0</v>
      </c>
      <c r="O120" s="268">
        <f>SUM('Speed Bin A-B'!O23,'Speed Bin A-B'!O127,'Speed Bin A-B'!O231,'Speed Bin A-B'!O335,'Speed Bin A-B'!O439,'Speed Bin A-B'!O543,'Speed Bin A-B'!O647,'Speed Bin A-B'!O751,'Speed Bin A-B'!O855,'Speed Bin A-B'!O959,'Speed Bin A-B'!O1063,'Speed Bin A-B'!O1167,'Speed Bin A-B'!O1271,'Speed Bin A-B'!O1375,'Speed Bin A-B'!O1479,'Speed Bin A-B'!O1583,'Speed Bin A-B'!O1687,'Speed Bin A-B'!O1791,'Speed Bin A-B'!O1895,'Speed Bin A-B'!O1999,'Speed Bin A-B'!O2103)</f>
        <v>0</v>
      </c>
      <c r="P120" s="268">
        <f>SUM('Speed Bin A-B'!P23,'Speed Bin A-B'!P127,'Speed Bin A-B'!P231,'Speed Bin A-B'!P335,'Speed Bin A-B'!P439,'Speed Bin A-B'!P543,'Speed Bin A-B'!P647,'Speed Bin A-B'!P751,'Speed Bin A-B'!P855,'Speed Bin A-B'!P959,'Speed Bin A-B'!P1063,'Speed Bin A-B'!P1167,'Speed Bin A-B'!P1271,'Speed Bin A-B'!P1375,'Speed Bin A-B'!P1479,'Speed Bin A-B'!P1583,'Speed Bin A-B'!P1687,'Speed Bin A-B'!P1791,'Speed Bin A-B'!P1895,'Speed Bin A-B'!P1999,'Speed Bin A-B'!P2103)</f>
        <v>0</v>
      </c>
      <c r="Q120" s="268">
        <f>SUM('Speed Bin A-B'!Q23,'Speed Bin A-B'!Q127,'Speed Bin A-B'!Q231,'Speed Bin A-B'!Q335,'Speed Bin A-B'!Q439,'Speed Bin A-B'!Q543,'Speed Bin A-B'!Q647,'Speed Bin A-B'!Q751,'Speed Bin A-B'!Q855,'Speed Bin A-B'!Q959,'Speed Bin A-B'!Q1063,'Speed Bin A-B'!Q1167,'Speed Bin A-B'!Q1271,'Speed Bin A-B'!Q1375,'Speed Bin A-B'!Q1479,'Speed Bin A-B'!Q1583,'Speed Bin A-B'!Q1687,'Speed Bin A-B'!Q1791,'Speed Bin A-B'!Q1895,'Speed Bin A-B'!Q1999,'Speed Bin A-B'!Q2103)</f>
        <v>0</v>
      </c>
      <c r="R120" s="268">
        <f>SUM('Speed Bin A-B'!R23,'Speed Bin A-B'!R127,'Speed Bin A-B'!R231,'Speed Bin A-B'!R335,'Speed Bin A-B'!R439,'Speed Bin A-B'!R543,'Speed Bin A-B'!R647,'Speed Bin A-B'!R751,'Speed Bin A-B'!R855,'Speed Bin A-B'!R959,'Speed Bin A-B'!R1063,'Speed Bin A-B'!R1167,'Speed Bin A-B'!R1271,'Speed Bin A-B'!R1375,'Speed Bin A-B'!R1479,'Speed Bin A-B'!R1583,'Speed Bin A-B'!R1687,'Speed Bin A-B'!R1791,'Speed Bin A-B'!R1895,'Speed Bin A-B'!R1999,'Speed Bin A-B'!R2103)</f>
        <v>0</v>
      </c>
      <c r="S120" s="268">
        <f>SUM('Speed Bin A-B'!S23,'Speed Bin A-B'!S127,'Speed Bin A-B'!S231,'Speed Bin A-B'!S335,'Speed Bin A-B'!S439,'Speed Bin A-B'!S543,'Speed Bin A-B'!S647,'Speed Bin A-B'!S751,'Speed Bin A-B'!S855,'Speed Bin A-B'!S959,'Speed Bin A-B'!S1063,'Speed Bin A-B'!S1167,'Speed Bin A-B'!S1271,'Speed Bin A-B'!S1375,'Speed Bin A-B'!S1479,'Speed Bin A-B'!S1583,'Speed Bin A-B'!S1687,'Speed Bin A-B'!S1791,'Speed Bin A-B'!S1895,'Speed Bin A-B'!S1999,'Speed Bin A-B'!S2103)</f>
        <v>0</v>
      </c>
      <c r="T120" s="268">
        <f>SUM('Speed Bin A-B'!T23,'Speed Bin A-B'!T127,'Speed Bin A-B'!T231,'Speed Bin A-B'!T335,'Speed Bin A-B'!T439,'Speed Bin A-B'!T543,'Speed Bin A-B'!T647,'Speed Bin A-B'!T751,'Speed Bin A-B'!T855,'Speed Bin A-B'!T959,'Speed Bin A-B'!T1063,'Speed Bin A-B'!T1167,'Speed Bin A-B'!T1271,'Speed Bin A-B'!T1375,'Speed Bin A-B'!T1479,'Speed Bin A-B'!T1583,'Speed Bin A-B'!T1687,'Speed Bin A-B'!T1791,'Speed Bin A-B'!T1895,'Speed Bin A-B'!T1999,'Speed Bin A-B'!T2103)</f>
        <v>0</v>
      </c>
      <c r="U120" s="268">
        <f>SUM('Speed Bin A-B'!U23,'Speed Bin A-B'!U127,'Speed Bin A-B'!U231,'Speed Bin A-B'!U335,'Speed Bin A-B'!U439,'Speed Bin A-B'!U543,'Speed Bin A-B'!U647,'Speed Bin A-B'!U751,'Speed Bin A-B'!U855,'Speed Bin A-B'!U959,'Speed Bin A-B'!U1063,'Speed Bin A-B'!U1167,'Speed Bin A-B'!U1271,'Speed Bin A-B'!U1375,'Speed Bin A-B'!U1479,'Speed Bin A-B'!U1583,'Speed Bin A-B'!U1687,'Speed Bin A-B'!U1791,'Speed Bin A-B'!U1895,'Speed Bin A-B'!U1999,'Speed Bin A-B'!U2103)</f>
        <v>0</v>
      </c>
      <c r="V120" s="269" t="str">
        <f>IFERROR(AVERAGE('Speed Bin A-B'!V23,'Speed Bin A-B'!V127,'Speed Bin A-B'!V231,'Speed Bin A-B'!V335,'Speed Bin A-B'!V439,'Speed Bin A-B'!V543,'Speed Bin A-B'!V647,'Speed Bin A-B'!V751,'Speed Bin A-B'!V855,'Speed Bin A-B'!V959,'Speed Bin A-B'!V1063,'Speed Bin A-B'!V1167,'Speed Bin A-B'!V1271,'Speed Bin A-B'!V1375,'Speed Bin A-B'!V1479,'Speed Bin A-B'!V1583,'Speed Bin A-B'!V1687,'Speed Bin A-B'!V1791,'Speed Bin A-B'!V1895,'Speed Bin A-B'!V1999,'Speed Bin A-B'!V2103),"-")</f>
        <v>-</v>
      </c>
      <c r="W120" s="269" t="str">
        <f>IFERROR(AVERAGE('Speed Bin A-B'!W23,'Speed Bin A-B'!W127,'Speed Bin A-B'!W231,'Speed Bin A-B'!W335,'Speed Bin A-B'!W439,'Speed Bin A-B'!W543,'Speed Bin A-B'!W647,'Speed Bin A-B'!W751,'Speed Bin A-B'!W855,'Speed Bin A-B'!W959,'Speed Bin A-B'!W1063,'Speed Bin A-B'!W1167,'Speed Bin A-B'!W1271,'Speed Bin A-B'!W1375,'Speed Bin A-B'!W1479,'Speed Bin A-B'!W1583,'Speed Bin A-B'!W1687,'Speed Bin A-B'!W1791,'Speed Bin A-B'!W1895,'Speed Bin A-B'!W1999,'Speed Bin A-B'!W2103),"-")</f>
        <v>-</v>
      </c>
      <c r="X120" s="262"/>
      <c r="Y120" s="262"/>
      <c r="Z120" s="267">
        <v>0.5</v>
      </c>
      <c r="AA120" s="270">
        <f t="shared" ref="AA120" si="57">SUM(C156:C159)</f>
        <v>5</v>
      </c>
      <c r="AB120" s="270">
        <f t="shared" ref="AB120:AR120" si="58">SUM(D156:D159)</f>
        <v>9</v>
      </c>
      <c r="AC120" s="270">
        <f t="shared" si="58"/>
        <v>37</v>
      </c>
      <c r="AD120" s="270">
        <f t="shared" si="58"/>
        <v>83</v>
      </c>
      <c r="AE120" s="270">
        <f t="shared" si="58"/>
        <v>65</v>
      </c>
      <c r="AF120" s="270">
        <f t="shared" si="58"/>
        <v>20</v>
      </c>
      <c r="AG120" s="270">
        <f t="shared" si="58"/>
        <v>9</v>
      </c>
      <c r="AH120" s="270">
        <f t="shared" si="58"/>
        <v>6</v>
      </c>
      <c r="AI120" s="270">
        <f t="shared" si="58"/>
        <v>3</v>
      </c>
      <c r="AJ120" s="270">
        <f t="shared" si="58"/>
        <v>0</v>
      </c>
      <c r="AK120" s="270">
        <f t="shared" si="58"/>
        <v>0</v>
      </c>
      <c r="AL120" s="270">
        <f t="shared" si="58"/>
        <v>0</v>
      </c>
      <c r="AM120" s="270">
        <f t="shared" si="58"/>
        <v>0</v>
      </c>
      <c r="AN120" s="270">
        <f t="shared" si="58"/>
        <v>0</v>
      </c>
      <c r="AO120" s="270">
        <f t="shared" si="58"/>
        <v>0</v>
      </c>
      <c r="AP120" s="270">
        <f t="shared" si="58"/>
        <v>0</v>
      </c>
      <c r="AQ120" s="270">
        <f t="shared" si="58"/>
        <v>0</v>
      </c>
      <c r="AR120" s="270">
        <f t="shared" si="58"/>
        <v>0</v>
      </c>
      <c r="AS120" s="270">
        <f>SUM(U156:U159)</f>
        <v>0</v>
      </c>
      <c r="AT120" s="269">
        <f>IFERROR(AVERAGE(V156:V159),"-")</f>
        <v>24.863888888888887</v>
      </c>
      <c r="AU120" s="269">
        <f>IFERROR(AVERAGE(W156:W159),"-")</f>
        <v>32.825000000000003</v>
      </c>
    </row>
    <row r="121" spans="1:47" x14ac:dyDescent="0.25">
      <c r="A121" s="267">
        <v>0.13541666666666699</v>
      </c>
      <c r="B121" s="268">
        <f>SUM('Speed Bin A-B'!B24,'Speed Bin A-B'!B128,'Speed Bin A-B'!B232,'Speed Bin A-B'!B336,'Speed Bin A-B'!B440,'Speed Bin A-B'!B544,'Speed Bin A-B'!B648,'Speed Bin A-B'!B752,'Speed Bin A-B'!B856,'Speed Bin A-B'!B960,'Speed Bin A-B'!B1064,'Speed Bin A-B'!B1168,'Speed Bin A-B'!B1272,'Speed Bin A-B'!B1376,'Speed Bin A-B'!B1480,'Speed Bin A-B'!B1584,'Speed Bin A-B'!B1688,'Speed Bin A-B'!B1792,'Speed Bin A-B'!B1896,'Speed Bin A-B'!B2000,'Speed Bin A-B'!B2104)</f>
        <v>1</v>
      </c>
      <c r="C121" s="268">
        <f>SUM('Speed Bin A-B'!C24,'Speed Bin A-B'!C128,'Speed Bin A-B'!C232,'Speed Bin A-B'!C336,'Speed Bin A-B'!C440,'Speed Bin A-B'!C544,'Speed Bin A-B'!C648,'Speed Bin A-B'!C752,'Speed Bin A-B'!C856,'Speed Bin A-B'!C960,'Speed Bin A-B'!C1064,'Speed Bin A-B'!C1168,'Speed Bin A-B'!C1272,'Speed Bin A-B'!C1376,'Speed Bin A-B'!C1480,'Speed Bin A-B'!C1584,'Speed Bin A-B'!C1688,'Speed Bin A-B'!C1792,'Speed Bin A-B'!C1896,'Speed Bin A-B'!C2000,'Speed Bin A-B'!C2104)</f>
        <v>0</v>
      </c>
      <c r="D121" s="268">
        <f>SUM('Speed Bin A-B'!D24,'Speed Bin A-B'!D128,'Speed Bin A-B'!D232,'Speed Bin A-B'!D336,'Speed Bin A-B'!D440,'Speed Bin A-B'!D544,'Speed Bin A-B'!D648,'Speed Bin A-B'!D752,'Speed Bin A-B'!D856,'Speed Bin A-B'!D960,'Speed Bin A-B'!D1064,'Speed Bin A-B'!D1168,'Speed Bin A-B'!D1272,'Speed Bin A-B'!D1376,'Speed Bin A-B'!D1480,'Speed Bin A-B'!D1584,'Speed Bin A-B'!D1688,'Speed Bin A-B'!D1792,'Speed Bin A-B'!D1896,'Speed Bin A-B'!D2000,'Speed Bin A-B'!D2104)</f>
        <v>0</v>
      </c>
      <c r="E121" s="268">
        <f>SUM('Speed Bin A-B'!E24,'Speed Bin A-B'!E128,'Speed Bin A-B'!E232,'Speed Bin A-B'!E336,'Speed Bin A-B'!E440,'Speed Bin A-B'!E544,'Speed Bin A-B'!E648,'Speed Bin A-B'!E752,'Speed Bin A-B'!E856,'Speed Bin A-B'!E960,'Speed Bin A-B'!E1064,'Speed Bin A-B'!E1168,'Speed Bin A-B'!E1272,'Speed Bin A-B'!E1376,'Speed Bin A-B'!E1480,'Speed Bin A-B'!E1584,'Speed Bin A-B'!E1688,'Speed Bin A-B'!E1792,'Speed Bin A-B'!E1896,'Speed Bin A-B'!E2000,'Speed Bin A-B'!E2104)</f>
        <v>0</v>
      </c>
      <c r="F121" s="268">
        <f>SUM('Speed Bin A-B'!F24,'Speed Bin A-B'!F128,'Speed Bin A-B'!F232,'Speed Bin A-B'!F336,'Speed Bin A-B'!F440,'Speed Bin A-B'!F544,'Speed Bin A-B'!F648,'Speed Bin A-B'!F752,'Speed Bin A-B'!F856,'Speed Bin A-B'!F960,'Speed Bin A-B'!F1064,'Speed Bin A-B'!F1168,'Speed Bin A-B'!F1272,'Speed Bin A-B'!F1376,'Speed Bin A-B'!F1480,'Speed Bin A-B'!F1584,'Speed Bin A-B'!F1688,'Speed Bin A-B'!F1792,'Speed Bin A-B'!F1896,'Speed Bin A-B'!F2000,'Speed Bin A-B'!F2104)</f>
        <v>1</v>
      </c>
      <c r="G121" s="268">
        <f>SUM('Speed Bin A-B'!G24,'Speed Bin A-B'!G128,'Speed Bin A-B'!G232,'Speed Bin A-B'!G336,'Speed Bin A-B'!G440,'Speed Bin A-B'!G544,'Speed Bin A-B'!G648,'Speed Bin A-B'!G752,'Speed Bin A-B'!G856,'Speed Bin A-B'!G960,'Speed Bin A-B'!G1064,'Speed Bin A-B'!G1168,'Speed Bin A-B'!G1272,'Speed Bin A-B'!G1376,'Speed Bin A-B'!G1480,'Speed Bin A-B'!G1584,'Speed Bin A-B'!G1688,'Speed Bin A-B'!G1792,'Speed Bin A-B'!G1896,'Speed Bin A-B'!G2000,'Speed Bin A-B'!G2104)</f>
        <v>0</v>
      </c>
      <c r="H121" s="268">
        <f>SUM('Speed Bin A-B'!H24,'Speed Bin A-B'!H128,'Speed Bin A-B'!H232,'Speed Bin A-B'!H336,'Speed Bin A-B'!H440,'Speed Bin A-B'!H544,'Speed Bin A-B'!H648,'Speed Bin A-B'!H752,'Speed Bin A-B'!H856,'Speed Bin A-B'!H960,'Speed Bin A-B'!H1064,'Speed Bin A-B'!H1168,'Speed Bin A-B'!H1272,'Speed Bin A-B'!H1376,'Speed Bin A-B'!H1480,'Speed Bin A-B'!H1584,'Speed Bin A-B'!H1688,'Speed Bin A-B'!H1792,'Speed Bin A-B'!H1896,'Speed Bin A-B'!H2000,'Speed Bin A-B'!H2104)</f>
        <v>0</v>
      </c>
      <c r="I121" s="268">
        <f>SUM('Speed Bin A-B'!I24,'Speed Bin A-B'!I128,'Speed Bin A-B'!I232,'Speed Bin A-B'!I336,'Speed Bin A-B'!I440,'Speed Bin A-B'!I544,'Speed Bin A-B'!I648,'Speed Bin A-B'!I752,'Speed Bin A-B'!I856,'Speed Bin A-B'!I960,'Speed Bin A-B'!I1064,'Speed Bin A-B'!I1168,'Speed Bin A-B'!I1272,'Speed Bin A-B'!I1376,'Speed Bin A-B'!I1480,'Speed Bin A-B'!I1584,'Speed Bin A-B'!I1688,'Speed Bin A-B'!I1792,'Speed Bin A-B'!I1896,'Speed Bin A-B'!I2000,'Speed Bin A-B'!I2104)</f>
        <v>0</v>
      </c>
      <c r="J121" s="268">
        <f>SUM('Speed Bin A-B'!J24,'Speed Bin A-B'!J128,'Speed Bin A-B'!J232,'Speed Bin A-B'!J336,'Speed Bin A-B'!J440,'Speed Bin A-B'!J544,'Speed Bin A-B'!J648,'Speed Bin A-B'!J752,'Speed Bin A-B'!J856,'Speed Bin A-B'!J960,'Speed Bin A-B'!J1064,'Speed Bin A-B'!J1168,'Speed Bin A-B'!J1272,'Speed Bin A-B'!J1376,'Speed Bin A-B'!J1480,'Speed Bin A-B'!J1584,'Speed Bin A-B'!J1688,'Speed Bin A-B'!J1792,'Speed Bin A-B'!J1896,'Speed Bin A-B'!J2000,'Speed Bin A-B'!J2104)</f>
        <v>0</v>
      </c>
      <c r="K121" s="268">
        <f>SUM('Speed Bin A-B'!K24,'Speed Bin A-B'!K128,'Speed Bin A-B'!K232,'Speed Bin A-B'!K336,'Speed Bin A-B'!K440,'Speed Bin A-B'!K544,'Speed Bin A-B'!K648,'Speed Bin A-B'!K752,'Speed Bin A-B'!K856,'Speed Bin A-B'!K960,'Speed Bin A-B'!K1064,'Speed Bin A-B'!K1168,'Speed Bin A-B'!K1272,'Speed Bin A-B'!K1376,'Speed Bin A-B'!K1480,'Speed Bin A-B'!K1584,'Speed Bin A-B'!K1688,'Speed Bin A-B'!K1792,'Speed Bin A-B'!K1896,'Speed Bin A-B'!K2000,'Speed Bin A-B'!K2104)</f>
        <v>0</v>
      </c>
      <c r="L121" s="268">
        <f>SUM('Speed Bin A-B'!L24,'Speed Bin A-B'!L128,'Speed Bin A-B'!L232,'Speed Bin A-B'!L336,'Speed Bin A-B'!L440,'Speed Bin A-B'!L544,'Speed Bin A-B'!L648,'Speed Bin A-B'!L752,'Speed Bin A-B'!L856,'Speed Bin A-B'!L960,'Speed Bin A-B'!L1064,'Speed Bin A-B'!L1168,'Speed Bin A-B'!L1272,'Speed Bin A-B'!L1376,'Speed Bin A-B'!L1480,'Speed Bin A-B'!L1584,'Speed Bin A-B'!L1688,'Speed Bin A-B'!L1792,'Speed Bin A-B'!L1896,'Speed Bin A-B'!L2000,'Speed Bin A-B'!L2104)</f>
        <v>0</v>
      </c>
      <c r="M121" s="268">
        <f>SUM('Speed Bin A-B'!M24,'Speed Bin A-B'!M128,'Speed Bin A-B'!M232,'Speed Bin A-B'!M336,'Speed Bin A-B'!M440,'Speed Bin A-B'!M544,'Speed Bin A-B'!M648,'Speed Bin A-B'!M752,'Speed Bin A-B'!M856,'Speed Bin A-B'!M960,'Speed Bin A-B'!M1064,'Speed Bin A-B'!M1168,'Speed Bin A-B'!M1272,'Speed Bin A-B'!M1376,'Speed Bin A-B'!M1480,'Speed Bin A-B'!M1584,'Speed Bin A-B'!M1688,'Speed Bin A-B'!M1792,'Speed Bin A-B'!M1896,'Speed Bin A-B'!M2000,'Speed Bin A-B'!M2104)</f>
        <v>0</v>
      </c>
      <c r="N121" s="268">
        <f>SUM('Speed Bin A-B'!N24,'Speed Bin A-B'!N128,'Speed Bin A-B'!N232,'Speed Bin A-B'!N336,'Speed Bin A-B'!N440,'Speed Bin A-B'!N544,'Speed Bin A-B'!N648,'Speed Bin A-B'!N752,'Speed Bin A-B'!N856,'Speed Bin A-B'!N960,'Speed Bin A-B'!N1064,'Speed Bin A-B'!N1168,'Speed Bin A-B'!N1272,'Speed Bin A-B'!N1376,'Speed Bin A-B'!N1480,'Speed Bin A-B'!N1584,'Speed Bin A-B'!N1688,'Speed Bin A-B'!N1792,'Speed Bin A-B'!N1896,'Speed Bin A-B'!N2000,'Speed Bin A-B'!N2104)</f>
        <v>0</v>
      </c>
      <c r="O121" s="268">
        <f>SUM('Speed Bin A-B'!O24,'Speed Bin A-B'!O128,'Speed Bin A-B'!O232,'Speed Bin A-B'!O336,'Speed Bin A-B'!O440,'Speed Bin A-B'!O544,'Speed Bin A-B'!O648,'Speed Bin A-B'!O752,'Speed Bin A-B'!O856,'Speed Bin A-B'!O960,'Speed Bin A-B'!O1064,'Speed Bin A-B'!O1168,'Speed Bin A-B'!O1272,'Speed Bin A-B'!O1376,'Speed Bin A-B'!O1480,'Speed Bin A-B'!O1584,'Speed Bin A-B'!O1688,'Speed Bin A-B'!O1792,'Speed Bin A-B'!O1896,'Speed Bin A-B'!O2000,'Speed Bin A-B'!O2104)</f>
        <v>0</v>
      </c>
      <c r="P121" s="268">
        <f>SUM('Speed Bin A-B'!P24,'Speed Bin A-B'!P128,'Speed Bin A-B'!P232,'Speed Bin A-B'!P336,'Speed Bin A-B'!P440,'Speed Bin A-B'!P544,'Speed Bin A-B'!P648,'Speed Bin A-B'!P752,'Speed Bin A-B'!P856,'Speed Bin A-B'!P960,'Speed Bin A-B'!P1064,'Speed Bin A-B'!P1168,'Speed Bin A-B'!P1272,'Speed Bin A-B'!P1376,'Speed Bin A-B'!P1480,'Speed Bin A-B'!P1584,'Speed Bin A-B'!P1688,'Speed Bin A-B'!P1792,'Speed Bin A-B'!P1896,'Speed Bin A-B'!P2000,'Speed Bin A-B'!P2104)</f>
        <v>0</v>
      </c>
      <c r="Q121" s="268">
        <f>SUM('Speed Bin A-B'!Q24,'Speed Bin A-B'!Q128,'Speed Bin A-B'!Q232,'Speed Bin A-B'!Q336,'Speed Bin A-B'!Q440,'Speed Bin A-B'!Q544,'Speed Bin A-B'!Q648,'Speed Bin A-B'!Q752,'Speed Bin A-B'!Q856,'Speed Bin A-B'!Q960,'Speed Bin A-B'!Q1064,'Speed Bin A-B'!Q1168,'Speed Bin A-B'!Q1272,'Speed Bin A-B'!Q1376,'Speed Bin A-B'!Q1480,'Speed Bin A-B'!Q1584,'Speed Bin A-B'!Q1688,'Speed Bin A-B'!Q1792,'Speed Bin A-B'!Q1896,'Speed Bin A-B'!Q2000,'Speed Bin A-B'!Q2104)</f>
        <v>0</v>
      </c>
      <c r="R121" s="268">
        <f>SUM('Speed Bin A-B'!R24,'Speed Bin A-B'!R128,'Speed Bin A-B'!R232,'Speed Bin A-B'!R336,'Speed Bin A-B'!R440,'Speed Bin A-B'!R544,'Speed Bin A-B'!R648,'Speed Bin A-B'!R752,'Speed Bin A-B'!R856,'Speed Bin A-B'!R960,'Speed Bin A-B'!R1064,'Speed Bin A-B'!R1168,'Speed Bin A-B'!R1272,'Speed Bin A-B'!R1376,'Speed Bin A-B'!R1480,'Speed Bin A-B'!R1584,'Speed Bin A-B'!R1688,'Speed Bin A-B'!R1792,'Speed Bin A-B'!R1896,'Speed Bin A-B'!R2000,'Speed Bin A-B'!R2104)</f>
        <v>0</v>
      </c>
      <c r="S121" s="268">
        <f>SUM('Speed Bin A-B'!S24,'Speed Bin A-B'!S128,'Speed Bin A-B'!S232,'Speed Bin A-B'!S336,'Speed Bin A-B'!S440,'Speed Bin A-B'!S544,'Speed Bin A-B'!S648,'Speed Bin A-B'!S752,'Speed Bin A-B'!S856,'Speed Bin A-B'!S960,'Speed Bin A-B'!S1064,'Speed Bin A-B'!S1168,'Speed Bin A-B'!S1272,'Speed Bin A-B'!S1376,'Speed Bin A-B'!S1480,'Speed Bin A-B'!S1584,'Speed Bin A-B'!S1688,'Speed Bin A-B'!S1792,'Speed Bin A-B'!S1896,'Speed Bin A-B'!S2000,'Speed Bin A-B'!S2104)</f>
        <v>0</v>
      </c>
      <c r="T121" s="268">
        <f>SUM('Speed Bin A-B'!T24,'Speed Bin A-B'!T128,'Speed Bin A-B'!T232,'Speed Bin A-B'!T336,'Speed Bin A-B'!T440,'Speed Bin A-B'!T544,'Speed Bin A-B'!T648,'Speed Bin A-B'!T752,'Speed Bin A-B'!T856,'Speed Bin A-B'!T960,'Speed Bin A-B'!T1064,'Speed Bin A-B'!T1168,'Speed Bin A-B'!T1272,'Speed Bin A-B'!T1376,'Speed Bin A-B'!T1480,'Speed Bin A-B'!T1584,'Speed Bin A-B'!T1688,'Speed Bin A-B'!T1792,'Speed Bin A-B'!T1896,'Speed Bin A-B'!T2000,'Speed Bin A-B'!T2104)</f>
        <v>0</v>
      </c>
      <c r="U121" s="268">
        <f>SUM('Speed Bin A-B'!U24,'Speed Bin A-B'!U128,'Speed Bin A-B'!U232,'Speed Bin A-B'!U336,'Speed Bin A-B'!U440,'Speed Bin A-B'!U544,'Speed Bin A-B'!U648,'Speed Bin A-B'!U752,'Speed Bin A-B'!U856,'Speed Bin A-B'!U960,'Speed Bin A-B'!U1064,'Speed Bin A-B'!U1168,'Speed Bin A-B'!U1272,'Speed Bin A-B'!U1376,'Speed Bin A-B'!U1480,'Speed Bin A-B'!U1584,'Speed Bin A-B'!U1688,'Speed Bin A-B'!U1792,'Speed Bin A-B'!U1896,'Speed Bin A-B'!U2000,'Speed Bin A-B'!U2104)</f>
        <v>0</v>
      </c>
      <c r="V121" s="269">
        <f>IFERROR(AVERAGE('Speed Bin A-B'!V24,'Speed Bin A-B'!V128,'Speed Bin A-B'!V232,'Speed Bin A-B'!V336,'Speed Bin A-B'!V440,'Speed Bin A-B'!V544,'Speed Bin A-B'!V648,'Speed Bin A-B'!V752,'Speed Bin A-B'!V856,'Speed Bin A-B'!V960,'Speed Bin A-B'!V1064,'Speed Bin A-B'!V1168,'Speed Bin A-B'!V1272,'Speed Bin A-B'!V1376,'Speed Bin A-B'!V1480,'Speed Bin A-B'!V1584,'Speed Bin A-B'!V1688,'Speed Bin A-B'!V1792,'Speed Bin A-B'!V1896,'Speed Bin A-B'!V2000,'Speed Bin A-B'!V2104),"-")</f>
        <v>24.7</v>
      </c>
      <c r="W121" s="269" t="str">
        <f>IFERROR(AVERAGE('Speed Bin A-B'!W24,'Speed Bin A-B'!W128,'Speed Bin A-B'!W232,'Speed Bin A-B'!W336,'Speed Bin A-B'!W440,'Speed Bin A-B'!W544,'Speed Bin A-B'!W648,'Speed Bin A-B'!W752,'Speed Bin A-B'!W856,'Speed Bin A-B'!W960,'Speed Bin A-B'!W1064,'Speed Bin A-B'!W1168,'Speed Bin A-B'!W1272,'Speed Bin A-B'!W1376,'Speed Bin A-B'!W1480,'Speed Bin A-B'!W1584,'Speed Bin A-B'!W1688,'Speed Bin A-B'!W1792,'Speed Bin A-B'!W1896,'Speed Bin A-B'!W2000,'Speed Bin A-B'!W2104),"-")</f>
        <v>-</v>
      </c>
      <c r="X121" s="262"/>
      <c r="Y121" s="262"/>
      <c r="Z121" s="267">
        <v>0.54166666666666696</v>
      </c>
      <c r="AA121" s="270">
        <f t="shared" ref="AA121" si="59">SUM(C160:C163)</f>
        <v>4</v>
      </c>
      <c r="AB121" s="270">
        <f t="shared" ref="AB121:AR121" si="60">SUM(D160:D163)</f>
        <v>10</v>
      </c>
      <c r="AC121" s="270">
        <f t="shared" si="60"/>
        <v>26</v>
      </c>
      <c r="AD121" s="270">
        <f t="shared" si="60"/>
        <v>61</v>
      </c>
      <c r="AE121" s="270">
        <f t="shared" si="60"/>
        <v>41</v>
      </c>
      <c r="AF121" s="270">
        <f t="shared" si="60"/>
        <v>21</v>
      </c>
      <c r="AG121" s="270">
        <f t="shared" si="60"/>
        <v>12</v>
      </c>
      <c r="AH121" s="270">
        <f t="shared" si="60"/>
        <v>2</v>
      </c>
      <c r="AI121" s="270">
        <f t="shared" si="60"/>
        <v>0</v>
      </c>
      <c r="AJ121" s="270">
        <f t="shared" si="60"/>
        <v>1</v>
      </c>
      <c r="AK121" s="270">
        <f t="shared" si="60"/>
        <v>0</v>
      </c>
      <c r="AL121" s="270">
        <f t="shared" si="60"/>
        <v>0</v>
      </c>
      <c r="AM121" s="270">
        <f t="shared" si="60"/>
        <v>0</v>
      </c>
      <c r="AN121" s="270">
        <f t="shared" si="60"/>
        <v>0</v>
      </c>
      <c r="AO121" s="270">
        <f t="shared" si="60"/>
        <v>0</v>
      </c>
      <c r="AP121" s="270">
        <f t="shared" si="60"/>
        <v>0</v>
      </c>
      <c r="AQ121" s="270">
        <f t="shared" si="60"/>
        <v>0</v>
      </c>
      <c r="AR121" s="270">
        <f t="shared" si="60"/>
        <v>0</v>
      </c>
      <c r="AS121" s="270">
        <f>SUM(U160:U163)</f>
        <v>0</v>
      </c>
      <c r="AT121" s="269">
        <f>IFERROR(AVERAGE(V160:V163),"-")</f>
        <v>24.896874999999998</v>
      </c>
      <c r="AU121" s="269">
        <f>IFERROR(AVERAGE(W160:W163),"-")</f>
        <v>29</v>
      </c>
    </row>
    <row r="122" spans="1:47" x14ac:dyDescent="0.25">
      <c r="A122" s="267">
        <v>0.14583333333333301</v>
      </c>
      <c r="B122" s="268">
        <f>SUM('Speed Bin A-B'!B25,'Speed Bin A-B'!B129,'Speed Bin A-B'!B233,'Speed Bin A-B'!B337,'Speed Bin A-B'!B441,'Speed Bin A-B'!B545,'Speed Bin A-B'!B649,'Speed Bin A-B'!B753,'Speed Bin A-B'!B857,'Speed Bin A-B'!B961,'Speed Bin A-B'!B1065,'Speed Bin A-B'!B1169,'Speed Bin A-B'!B1273,'Speed Bin A-B'!B1377,'Speed Bin A-B'!B1481,'Speed Bin A-B'!B1585,'Speed Bin A-B'!B1689,'Speed Bin A-B'!B1793,'Speed Bin A-B'!B1897,'Speed Bin A-B'!B2001,'Speed Bin A-B'!B2105)</f>
        <v>1</v>
      </c>
      <c r="C122" s="268">
        <f>SUM('Speed Bin A-B'!C25,'Speed Bin A-B'!C129,'Speed Bin A-B'!C233,'Speed Bin A-B'!C337,'Speed Bin A-B'!C441,'Speed Bin A-B'!C545,'Speed Bin A-B'!C649,'Speed Bin A-B'!C753,'Speed Bin A-B'!C857,'Speed Bin A-B'!C961,'Speed Bin A-B'!C1065,'Speed Bin A-B'!C1169,'Speed Bin A-B'!C1273,'Speed Bin A-B'!C1377,'Speed Bin A-B'!C1481,'Speed Bin A-B'!C1585,'Speed Bin A-B'!C1689,'Speed Bin A-B'!C1793,'Speed Bin A-B'!C1897,'Speed Bin A-B'!C2001,'Speed Bin A-B'!C2105)</f>
        <v>0</v>
      </c>
      <c r="D122" s="268">
        <f>SUM('Speed Bin A-B'!D25,'Speed Bin A-B'!D129,'Speed Bin A-B'!D233,'Speed Bin A-B'!D337,'Speed Bin A-B'!D441,'Speed Bin A-B'!D545,'Speed Bin A-B'!D649,'Speed Bin A-B'!D753,'Speed Bin A-B'!D857,'Speed Bin A-B'!D961,'Speed Bin A-B'!D1065,'Speed Bin A-B'!D1169,'Speed Bin A-B'!D1273,'Speed Bin A-B'!D1377,'Speed Bin A-B'!D1481,'Speed Bin A-B'!D1585,'Speed Bin A-B'!D1689,'Speed Bin A-B'!D1793,'Speed Bin A-B'!D1897,'Speed Bin A-B'!D2001,'Speed Bin A-B'!D2105)</f>
        <v>0</v>
      </c>
      <c r="E122" s="268">
        <f>SUM('Speed Bin A-B'!E25,'Speed Bin A-B'!E129,'Speed Bin A-B'!E233,'Speed Bin A-B'!E337,'Speed Bin A-B'!E441,'Speed Bin A-B'!E545,'Speed Bin A-B'!E649,'Speed Bin A-B'!E753,'Speed Bin A-B'!E857,'Speed Bin A-B'!E961,'Speed Bin A-B'!E1065,'Speed Bin A-B'!E1169,'Speed Bin A-B'!E1273,'Speed Bin A-B'!E1377,'Speed Bin A-B'!E1481,'Speed Bin A-B'!E1585,'Speed Bin A-B'!E1689,'Speed Bin A-B'!E1793,'Speed Bin A-B'!E1897,'Speed Bin A-B'!E2001,'Speed Bin A-B'!E2105)</f>
        <v>0</v>
      </c>
      <c r="F122" s="268">
        <f>SUM('Speed Bin A-B'!F25,'Speed Bin A-B'!F129,'Speed Bin A-B'!F233,'Speed Bin A-B'!F337,'Speed Bin A-B'!F441,'Speed Bin A-B'!F545,'Speed Bin A-B'!F649,'Speed Bin A-B'!F753,'Speed Bin A-B'!F857,'Speed Bin A-B'!F961,'Speed Bin A-B'!F1065,'Speed Bin A-B'!F1169,'Speed Bin A-B'!F1273,'Speed Bin A-B'!F1377,'Speed Bin A-B'!F1481,'Speed Bin A-B'!F1585,'Speed Bin A-B'!F1689,'Speed Bin A-B'!F1793,'Speed Bin A-B'!F1897,'Speed Bin A-B'!F2001,'Speed Bin A-B'!F2105)</f>
        <v>0</v>
      </c>
      <c r="G122" s="268">
        <f>SUM('Speed Bin A-B'!G25,'Speed Bin A-B'!G129,'Speed Bin A-B'!G233,'Speed Bin A-B'!G337,'Speed Bin A-B'!G441,'Speed Bin A-B'!G545,'Speed Bin A-B'!G649,'Speed Bin A-B'!G753,'Speed Bin A-B'!G857,'Speed Bin A-B'!G961,'Speed Bin A-B'!G1065,'Speed Bin A-B'!G1169,'Speed Bin A-B'!G1273,'Speed Bin A-B'!G1377,'Speed Bin A-B'!G1481,'Speed Bin A-B'!G1585,'Speed Bin A-B'!G1689,'Speed Bin A-B'!G1793,'Speed Bin A-B'!G1897,'Speed Bin A-B'!G2001,'Speed Bin A-B'!G2105)</f>
        <v>0</v>
      </c>
      <c r="H122" s="268">
        <f>SUM('Speed Bin A-B'!H25,'Speed Bin A-B'!H129,'Speed Bin A-B'!H233,'Speed Bin A-B'!H337,'Speed Bin A-B'!H441,'Speed Bin A-B'!H545,'Speed Bin A-B'!H649,'Speed Bin A-B'!H753,'Speed Bin A-B'!H857,'Speed Bin A-B'!H961,'Speed Bin A-B'!H1065,'Speed Bin A-B'!H1169,'Speed Bin A-B'!H1273,'Speed Bin A-B'!H1377,'Speed Bin A-B'!H1481,'Speed Bin A-B'!H1585,'Speed Bin A-B'!H1689,'Speed Bin A-B'!H1793,'Speed Bin A-B'!H1897,'Speed Bin A-B'!H2001,'Speed Bin A-B'!H2105)</f>
        <v>0</v>
      </c>
      <c r="I122" s="268">
        <f>SUM('Speed Bin A-B'!I25,'Speed Bin A-B'!I129,'Speed Bin A-B'!I233,'Speed Bin A-B'!I337,'Speed Bin A-B'!I441,'Speed Bin A-B'!I545,'Speed Bin A-B'!I649,'Speed Bin A-B'!I753,'Speed Bin A-B'!I857,'Speed Bin A-B'!I961,'Speed Bin A-B'!I1065,'Speed Bin A-B'!I1169,'Speed Bin A-B'!I1273,'Speed Bin A-B'!I1377,'Speed Bin A-B'!I1481,'Speed Bin A-B'!I1585,'Speed Bin A-B'!I1689,'Speed Bin A-B'!I1793,'Speed Bin A-B'!I1897,'Speed Bin A-B'!I2001,'Speed Bin A-B'!I2105)</f>
        <v>0</v>
      </c>
      <c r="J122" s="268">
        <f>SUM('Speed Bin A-B'!J25,'Speed Bin A-B'!J129,'Speed Bin A-B'!J233,'Speed Bin A-B'!J337,'Speed Bin A-B'!J441,'Speed Bin A-B'!J545,'Speed Bin A-B'!J649,'Speed Bin A-B'!J753,'Speed Bin A-B'!J857,'Speed Bin A-B'!J961,'Speed Bin A-B'!J1065,'Speed Bin A-B'!J1169,'Speed Bin A-B'!J1273,'Speed Bin A-B'!J1377,'Speed Bin A-B'!J1481,'Speed Bin A-B'!J1585,'Speed Bin A-B'!J1689,'Speed Bin A-B'!J1793,'Speed Bin A-B'!J1897,'Speed Bin A-B'!J2001,'Speed Bin A-B'!J2105)</f>
        <v>1</v>
      </c>
      <c r="K122" s="268">
        <f>SUM('Speed Bin A-B'!K25,'Speed Bin A-B'!K129,'Speed Bin A-B'!K233,'Speed Bin A-B'!K337,'Speed Bin A-B'!K441,'Speed Bin A-B'!K545,'Speed Bin A-B'!K649,'Speed Bin A-B'!K753,'Speed Bin A-B'!K857,'Speed Bin A-B'!K961,'Speed Bin A-B'!K1065,'Speed Bin A-B'!K1169,'Speed Bin A-B'!K1273,'Speed Bin A-B'!K1377,'Speed Bin A-B'!K1481,'Speed Bin A-B'!K1585,'Speed Bin A-B'!K1689,'Speed Bin A-B'!K1793,'Speed Bin A-B'!K1897,'Speed Bin A-B'!K2001,'Speed Bin A-B'!K2105)</f>
        <v>0</v>
      </c>
      <c r="L122" s="268">
        <f>SUM('Speed Bin A-B'!L25,'Speed Bin A-B'!L129,'Speed Bin A-B'!L233,'Speed Bin A-B'!L337,'Speed Bin A-B'!L441,'Speed Bin A-B'!L545,'Speed Bin A-B'!L649,'Speed Bin A-B'!L753,'Speed Bin A-B'!L857,'Speed Bin A-B'!L961,'Speed Bin A-B'!L1065,'Speed Bin A-B'!L1169,'Speed Bin A-B'!L1273,'Speed Bin A-B'!L1377,'Speed Bin A-B'!L1481,'Speed Bin A-B'!L1585,'Speed Bin A-B'!L1689,'Speed Bin A-B'!L1793,'Speed Bin A-B'!L1897,'Speed Bin A-B'!L2001,'Speed Bin A-B'!L2105)</f>
        <v>0</v>
      </c>
      <c r="M122" s="268">
        <f>SUM('Speed Bin A-B'!M25,'Speed Bin A-B'!M129,'Speed Bin A-B'!M233,'Speed Bin A-B'!M337,'Speed Bin A-B'!M441,'Speed Bin A-B'!M545,'Speed Bin A-B'!M649,'Speed Bin A-B'!M753,'Speed Bin A-B'!M857,'Speed Bin A-B'!M961,'Speed Bin A-B'!M1065,'Speed Bin A-B'!M1169,'Speed Bin A-B'!M1273,'Speed Bin A-B'!M1377,'Speed Bin A-B'!M1481,'Speed Bin A-B'!M1585,'Speed Bin A-B'!M1689,'Speed Bin A-B'!M1793,'Speed Bin A-B'!M1897,'Speed Bin A-B'!M2001,'Speed Bin A-B'!M2105)</f>
        <v>0</v>
      </c>
      <c r="N122" s="268">
        <f>SUM('Speed Bin A-B'!N25,'Speed Bin A-B'!N129,'Speed Bin A-B'!N233,'Speed Bin A-B'!N337,'Speed Bin A-B'!N441,'Speed Bin A-B'!N545,'Speed Bin A-B'!N649,'Speed Bin A-B'!N753,'Speed Bin A-B'!N857,'Speed Bin A-B'!N961,'Speed Bin A-B'!N1065,'Speed Bin A-B'!N1169,'Speed Bin A-B'!N1273,'Speed Bin A-B'!N1377,'Speed Bin A-B'!N1481,'Speed Bin A-B'!N1585,'Speed Bin A-B'!N1689,'Speed Bin A-B'!N1793,'Speed Bin A-B'!N1897,'Speed Bin A-B'!N2001,'Speed Bin A-B'!N2105)</f>
        <v>0</v>
      </c>
      <c r="O122" s="268">
        <f>SUM('Speed Bin A-B'!O25,'Speed Bin A-B'!O129,'Speed Bin A-B'!O233,'Speed Bin A-B'!O337,'Speed Bin A-B'!O441,'Speed Bin A-B'!O545,'Speed Bin A-B'!O649,'Speed Bin A-B'!O753,'Speed Bin A-B'!O857,'Speed Bin A-B'!O961,'Speed Bin A-B'!O1065,'Speed Bin A-B'!O1169,'Speed Bin A-B'!O1273,'Speed Bin A-B'!O1377,'Speed Bin A-B'!O1481,'Speed Bin A-B'!O1585,'Speed Bin A-B'!O1689,'Speed Bin A-B'!O1793,'Speed Bin A-B'!O1897,'Speed Bin A-B'!O2001,'Speed Bin A-B'!O2105)</f>
        <v>0</v>
      </c>
      <c r="P122" s="268">
        <f>SUM('Speed Bin A-B'!P25,'Speed Bin A-B'!P129,'Speed Bin A-B'!P233,'Speed Bin A-B'!P337,'Speed Bin A-B'!P441,'Speed Bin A-B'!P545,'Speed Bin A-B'!P649,'Speed Bin A-B'!P753,'Speed Bin A-B'!P857,'Speed Bin A-B'!P961,'Speed Bin A-B'!P1065,'Speed Bin A-B'!P1169,'Speed Bin A-B'!P1273,'Speed Bin A-B'!P1377,'Speed Bin A-B'!P1481,'Speed Bin A-B'!P1585,'Speed Bin A-B'!P1689,'Speed Bin A-B'!P1793,'Speed Bin A-B'!P1897,'Speed Bin A-B'!P2001,'Speed Bin A-B'!P2105)</f>
        <v>0</v>
      </c>
      <c r="Q122" s="268">
        <f>SUM('Speed Bin A-B'!Q25,'Speed Bin A-B'!Q129,'Speed Bin A-B'!Q233,'Speed Bin A-B'!Q337,'Speed Bin A-B'!Q441,'Speed Bin A-B'!Q545,'Speed Bin A-B'!Q649,'Speed Bin A-B'!Q753,'Speed Bin A-B'!Q857,'Speed Bin A-B'!Q961,'Speed Bin A-B'!Q1065,'Speed Bin A-B'!Q1169,'Speed Bin A-B'!Q1273,'Speed Bin A-B'!Q1377,'Speed Bin A-B'!Q1481,'Speed Bin A-B'!Q1585,'Speed Bin A-B'!Q1689,'Speed Bin A-B'!Q1793,'Speed Bin A-B'!Q1897,'Speed Bin A-B'!Q2001,'Speed Bin A-B'!Q2105)</f>
        <v>0</v>
      </c>
      <c r="R122" s="268">
        <f>SUM('Speed Bin A-B'!R25,'Speed Bin A-B'!R129,'Speed Bin A-B'!R233,'Speed Bin A-B'!R337,'Speed Bin A-B'!R441,'Speed Bin A-B'!R545,'Speed Bin A-B'!R649,'Speed Bin A-B'!R753,'Speed Bin A-B'!R857,'Speed Bin A-B'!R961,'Speed Bin A-B'!R1065,'Speed Bin A-B'!R1169,'Speed Bin A-B'!R1273,'Speed Bin A-B'!R1377,'Speed Bin A-B'!R1481,'Speed Bin A-B'!R1585,'Speed Bin A-B'!R1689,'Speed Bin A-B'!R1793,'Speed Bin A-B'!R1897,'Speed Bin A-B'!R2001,'Speed Bin A-B'!R2105)</f>
        <v>0</v>
      </c>
      <c r="S122" s="268">
        <f>SUM('Speed Bin A-B'!S25,'Speed Bin A-B'!S129,'Speed Bin A-B'!S233,'Speed Bin A-B'!S337,'Speed Bin A-B'!S441,'Speed Bin A-B'!S545,'Speed Bin A-B'!S649,'Speed Bin A-B'!S753,'Speed Bin A-B'!S857,'Speed Bin A-B'!S961,'Speed Bin A-B'!S1065,'Speed Bin A-B'!S1169,'Speed Bin A-B'!S1273,'Speed Bin A-B'!S1377,'Speed Bin A-B'!S1481,'Speed Bin A-B'!S1585,'Speed Bin A-B'!S1689,'Speed Bin A-B'!S1793,'Speed Bin A-B'!S1897,'Speed Bin A-B'!S2001,'Speed Bin A-B'!S2105)</f>
        <v>0</v>
      </c>
      <c r="T122" s="268">
        <f>SUM('Speed Bin A-B'!T25,'Speed Bin A-B'!T129,'Speed Bin A-B'!T233,'Speed Bin A-B'!T337,'Speed Bin A-B'!T441,'Speed Bin A-B'!T545,'Speed Bin A-B'!T649,'Speed Bin A-B'!T753,'Speed Bin A-B'!T857,'Speed Bin A-B'!T961,'Speed Bin A-B'!T1065,'Speed Bin A-B'!T1169,'Speed Bin A-B'!T1273,'Speed Bin A-B'!T1377,'Speed Bin A-B'!T1481,'Speed Bin A-B'!T1585,'Speed Bin A-B'!T1689,'Speed Bin A-B'!T1793,'Speed Bin A-B'!T1897,'Speed Bin A-B'!T2001,'Speed Bin A-B'!T2105)</f>
        <v>0</v>
      </c>
      <c r="U122" s="268">
        <f>SUM('Speed Bin A-B'!U25,'Speed Bin A-B'!U129,'Speed Bin A-B'!U233,'Speed Bin A-B'!U337,'Speed Bin A-B'!U441,'Speed Bin A-B'!U545,'Speed Bin A-B'!U649,'Speed Bin A-B'!U753,'Speed Bin A-B'!U857,'Speed Bin A-B'!U961,'Speed Bin A-B'!U1065,'Speed Bin A-B'!U1169,'Speed Bin A-B'!U1273,'Speed Bin A-B'!U1377,'Speed Bin A-B'!U1481,'Speed Bin A-B'!U1585,'Speed Bin A-B'!U1689,'Speed Bin A-B'!U1793,'Speed Bin A-B'!U1897,'Speed Bin A-B'!U2001,'Speed Bin A-B'!U2105)</f>
        <v>0</v>
      </c>
      <c r="V122" s="269">
        <f>IFERROR(AVERAGE('Speed Bin A-B'!V25,'Speed Bin A-B'!V129,'Speed Bin A-B'!V233,'Speed Bin A-B'!V337,'Speed Bin A-B'!V441,'Speed Bin A-B'!V545,'Speed Bin A-B'!V649,'Speed Bin A-B'!V753,'Speed Bin A-B'!V857,'Speed Bin A-B'!V961,'Speed Bin A-B'!V1065,'Speed Bin A-B'!V1169,'Speed Bin A-B'!V1273,'Speed Bin A-B'!V1377,'Speed Bin A-B'!V1481,'Speed Bin A-B'!V1585,'Speed Bin A-B'!V1689,'Speed Bin A-B'!V1793,'Speed Bin A-B'!V1897,'Speed Bin A-B'!V2001,'Speed Bin A-B'!V2105),"-")</f>
        <v>41.3</v>
      </c>
      <c r="W122" s="269" t="str">
        <f>IFERROR(AVERAGE('Speed Bin A-B'!W25,'Speed Bin A-B'!W129,'Speed Bin A-B'!W233,'Speed Bin A-B'!W337,'Speed Bin A-B'!W441,'Speed Bin A-B'!W545,'Speed Bin A-B'!W649,'Speed Bin A-B'!W753,'Speed Bin A-B'!W857,'Speed Bin A-B'!W961,'Speed Bin A-B'!W1065,'Speed Bin A-B'!W1169,'Speed Bin A-B'!W1273,'Speed Bin A-B'!W1377,'Speed Bin A-B'!W1481,'Speed Bin A-B'!W1585,'Speed Bin A-B'!W1689,'Speed Bin A-B'!W1793,'Speed Bin A-B'!W1897,'Speed Bin A-B'!W2001,'Speed Bin A-B'!W2105),"-")</f>
        <v>-</v>
      </c>
      <c r="X122" s="262"/>
      <c r="Y122" s="262"/>
      <c r="Z122" s="267">
        <v>0.58333333333333304</v>
      </c>
      <c r="AA122" s="270">
        <f>SUM(C164:C167)</f>
        <v>1</v>
      </c>
      <c r="AB122" s="270">
        <f t="shared" ref="AB122:AR122" si="61">SUM(D164:D167)</f>
        <v>11</v>
      </c>
      <c r="AC122" s="270">
        <f t="shared" si="61"/>
        <v>26</v>
      </c>
      <c r="AD122" s="270">
        <f t="shared" si="61"/>
        <v>72</v>
      </c>
      <c r="AE122" s="270">
        <f t="shared" si="61"/>
        <v>42</v>
      </c>
      <c r="AF122" s="270">
        <f t="shared" si="61"/>
        <v>23</v>
      </c>
      <c r="AG122" s="270">
        <f t="shared" si="61"/>
        <v>9</v>
      </c>
      <c r="AH122" s="270">
        <f t="shared" si="61"/>
        <v>3</v>
      </c>
      <c r="AI122" s="270">
        <f t="shared" si="61"/>
        <v>1</v>
      </c>
      <c r="AJ122" s="270">
        <f t="shared" si="61"/>
        <v>2</v>
      </c>
      <c r="AK122" s="270">
        <f t="shared" si="61"/>
        <v>0</v>
      </c>
      <c r="AL122" s="270">
        <f t="shared" si="61"/>
        <v>0</v>
      </c>
      <c r="AM122" s="270">
        <f t="shared" si="61"/>
        <v>0</v>
      </c>
      <c r="AN122" s="270">
        <f t="shared" si="61"/>
        <v>0</v>
      </c>
      <c r="AO122" s="270">
        <f t="shared" si="61"/>
        <v>0</v>
      </c>
      <c r="AP122" s="270">
        <f t="shared" si="61"/>
        <v>0</v>
      </c>
      <c r="AQ122" s="270">
        <f t="shared" si="61"/>
        <v>0</v>
      </c>
      <c r="AR122" s="270">
        <f t="shared" si="61"/>
        <v>0</v>
      </c>
      <c r="AS122" s="270">
        <f>SUM(U164:U167)</f>
        <v>0</v>
      </c>
      <c r="AT122" s="269">
        <f>IFERROR(AVERAGE(V164:V167),"-")</f>
        <v>24.454910714285717</v>
      </c>
      <c r="AU122" s="269">
        <f>IFERROR(AVERAGE(W164:W167),"-")</f>
        <v>33.799999999999997</v>
      </c>
    </row>
    <row r="123" spans="1:47" x14ac:dyDescent="0.25">
      <c r="A123" s="267">
        <v>0.15625</v>
      </c>
      <c r="B123" s="268">
        <f>SUM('Speed Bin A-B'!B26,'Speed Bin A-B'!B130,'Speed Bin A-B'!B234,'Speed Bin A-B'!B338,'Speed Bin A-B'!B442,'Speed Bin A-B'!B546,'Speed Bin A-B'!B650,'Speed Bin A-B'!B754,'Speed Bin A-B'!B858,'Speed Bin A-B'!B962,'Speed Bin A-B'!B1066,'Speed Bin A-B'!B1170,'Speed Bin A-B'!B1274,'Speed Bin A-B'!B1378,'Speed Bin A-B'!B1482,'Speed Bin A-B'!B1586,'Speed Bin A-B'!B1690,'Speed Bin A-B'!B1794,'Speed Bin A-B'!B1898,'Speed Bin A-B'!B2002,'Speed Bin A-B'!B2106)</f>
        <v>1</v>
      </c>
      <c r="C123" s="268">
        <f>SUM('Speed Bin A-B'!C26,'Speed Bin A-B'!C130,'Speed Bin A-B'!C234,'Speed Bin A-B'!C338,'Speed Bin A-B'!C442,'Speed Bin A-B'!C546,'Speed Bin A-B'!C650,'Speed Bin A-B'!C754,'Speed Bin A-B'!C858,'Speed Bin A-B'!C962,'Speed Bin A-B'!C1066,'Speed Bin A-B'!C1170,'Speed Bin A-B'!C1274,'Speed Bin A-B'!C1378,'Speed Bin A-B'!C1482,'Speed Bin A-B'!C1586,'Speed Bin A-B'!C1690,'Speed Bin A-B'!C1794,'Speed Bin A-B'!C1898,'Speed Bin A-B'!C2002,'Speed Bin A-B'!C2106)</f>
        <v>0</v>
      </c>
      <c r="D123" s="268">
        <f>SUM('Speed Bin A-B'!D26,'Speed Bin A-B'!D130,'Speed Bin A-B'!D234,'Speed Bin A-B'!D338,'Speed Bin A-B'!D442,'Speed Bin A-B'!D546,'Speed Bin A-B'!D650,'Speed Bin A-B'!D754,'Speed Bin A-B'!D858,'Speed Bin A-B'!D962,'Speed Bin A-B'!D1066,'Speed Bin A-B'!D1170,'Speed Bin A-B'!D1274,'Speed Bin A-B'!D1378,'Speed Bin A-B'!D1482,'Speed Bin A-B'!D1586,'Speed Bin A-B'!D1690,'Speed Bin A-B'!D1794,'Speed Bin A-B'!D1898,'Speed Bin A-B'!D2002,'Speed Bin A-B'!D2106)</f>
        <v>0</v>
      </c>
      <c r="E123" s="268">
        <f>SUM('Speed Bin A-B'!E26,'Speed Bin A-B'!E130,'Speed Bin A-B'!E234,'Speed Bin A-B'!E338,'Speed Bin A-B'!E442,'Speed Bin A-B'!E546,'Speed Bin A-B'!E650,'Speed Bin A-B'!E754,'Speed Bin A-B'!E858,'Speed Bin A-B'!E962,'Speed Bin A-B'!E1066,'Speed Bin A-B'!E1170,'Speed Bin A-B'!E1274,'Speed Bin A-B'!E1378,'Speed Bin A-B'!E1482,'Speed Bin A-B'!E1586,'Speed Bin A-B'!E1690,'Speed Bin A-B'!E1794,'Speed Bin A-B'!E1898,'Speed Bin A-B'!E2002,'Speed Bin A-B'!E2106)</f>
        <v>0</v>
      </c>
      <c r="F123" s="268">
        <f>SUM('Speed Bin A-B'!F26,'Speed Bin A-B'!F130,'Speed Bin A-B'!F234,'Speed Bin A-B'!F338,'Speed Bin A-B'!F442,'Speed Bin A-B'!F546,'Speed Bin A-B'!F650,'Speed Bin A-B'!F754,'Speed Bin A-B'!F858,'Speed Bin A-B'!F962,'Speed Bin A-B'!F1066,'Speed Bin A-B'!F1170,'Speed Bin A-B'!F1274,'Speed Bin A-B'!F1378,'Speed Bin A-B'!F1482,'Speed Bin A-B'!F1586,'Speed Bin A-B'!F1690,'Speed Bin A-B'!F1794,'Speed Bin A-B'!F1898,'Speed Bin A-B'!F2002,'Speed Bin A-B'!F2106)</f>
        <v>0</v>
      </c>
      <c r="G123" s="268">
        <f>SUM('Speed Bin A-B'!G26,'Speed Bin A-B'!G130,'Speed Bin A-B'!G234,'Speed Bin A-B'!G338,'Speed Bin A-B'!G442,'Speed Bin A-B'!G546,'Speed Bin A-B'!G650,'Speed Bin A-B'!G754,'Speed Bin A-B'!G858,'Speed Bin A-B'!G962,'Speed Bin A-B'!G1066,'Speed Bin A-B'!G1170,'Speed Bin A-B'!G1274,'Speed Bin A-B'!G1378,'Speed Bin A-B'!G1482,'Speed Bin A-B'!G1586,'Speed Bin A-B'!G1690,'Speed Bin A-B'!G1794,'Speed Bin A-B'!G1898,'Speed Bin A-B'!G2002,'Speed Bin A-B'!G2106)</f>
        <v>1</v>
      </c>
      <c r="H123" s="268">
        <f>SUM('Speed Bin A-B'!H26,'Speed Bin A-B'!H130,'Speed Bin A-B'!H234,'Speed Bin A-B'!H338,'Speed Bin A-B'!H442,'Speed Bin A-B'!H546,'Speed Bin A-B'!H650,'Speed Bin A-B'!H754,'Speed Bin A-B'!H858,'Speed Bin A-B'!H962,'Speed Bin A-B'!H1066,'Speed Bin A-B'!H1170,'Speed Bin A-B'!H1274,'Speed Bin A-B'!H1378,'Speed Bin A-B'!H1482,'Speed Bin A-B'!H1586,'Speed Bin A-B'!H1690,'Speed Bin A-B'!H1794,'Speed Bin A-B'!H1898,'Speed Bin A-B'!H2002,'Speed Bin A-B'!H2106)</f>
        <v>0</v>
      </c>
      <c r="I123" s="268">
        <f>SUM('Speed Bin A-B'!I26,'Speed Bin A-B'!I130,'Speed Bin A-B'!I234,'Speed Bin A-B'!I338,'Speed Bin A-B'!I442,'Speed Bin A-B'!I546,'Speed Bin A-B'!I650,'Speed Bin A-B'!I754,'Speed Bin A-B'!I858,'Speed Bin A-B'!I962,'Speed Bin A-B'!I1066,'Speed Bin A-B'!I1170,'Speed Bin A-B'!I1274,'Speed Bin A-B'!I1378,'Speed Bin A-B'!I1482,'Speed Bin A-B'!I1586,'Speed Bin A-B'!I1690,'Speed Bin A-B'!I1794,'Speed Bin A-B'!I1898,'Speed Bin A-B'!I2002,'Speed Bin A-B'!I2106)</f>
        <v>0</v>
      </c>
      <c r="J123" s="268">
        <f>SUM('Speed Bin A-B'!J26,'Speed Bin A-B'!J130,'Speed Bin A-B'!J234,'Speed Bin A-B'!J338,'Speed Bin A-B'!J442,'Speed Bin A-B'!J546,'Speed Bin A-B'!J650,'Speed Bin A-B'!J754,'Speed Bin A-B'!J858,'Speed Bin A-B'!J962,'Speed Bin A-B'!J1066,'Speed Bin A-B'!J1170,'Speed Bin A-B'!J1274,'Speed Bin A-B'!J1378,'Speed Bin A-B'!J1482,'Speed Bin A-B'!J1586,'Speed Bin A-B'!J1690,'Speed Bin A-B'!J1794,'Speed Bin A-B'!J1898,'Speed Bin A-B'!J2002,'Speed Bin A-B'!J2106)</f>
        <v>0</v>
      </c>
      <c r="K123" s="268">
        <f>SUM('Speed Bin A-B'!K26,'Speed Bin A-B'!K130,'Speed Bin A-B'!K234,'Speed Bin A-B'!K338,'Speed Bin A-B'!K442,'Speed Bin A-B'!K546,'Speed Bin A-B'!K650,'Speed Bin A-B'!K754,'Speed Bin A-B'!K858,'Speed Bin A-B'!K962,'Speed Bin A-B'!K1066,'Speed Bin A-B'!K1170,'Speed Bin A-B'!K1274,'Speed Bin A-B'!K1378,'Speed Bin A-B'!K1482,'Speed Bin A-B'!K1586,'Speed Bin A-B'!K1690,'Speed Bin A-B'!K1794,'Speed Bin A-B'!K1898,'Speed Bin A-B'!K2002,'Speed Bin A-B'!K2106)</f>
        <v>0</v>
      </c>
      <c r="L123" s="268">
        <f>SUM('Speed Bin A-B'!L26,'Speed Bin A-B'!L130,'Speed Bin A-B'!L234,'Speed Bin A-B'!L338,'Speed Bin A-B'!L442,'Speed Bin A-B'!L546,'Speed Bin A-B'!L650,'Speed Bin A-B'!L754,'Speed Bin A-B'!L858,'Speed Bin A-B'!L962,'Speed Bin A-B'!L1066,'Speed Bin A-B'!L1170,'Speed Bin A-B'!L1274,'Speed Bin A-B'!L1378,'Speed Bin A-B'!L1482,'Speed Bin A-B'!L1586,'Speed Bin A-B'!L1690,'Speed Bin A-B'!L1794,'Speed Bin A-B'!L1898,'Speed Bin A-B'!L2002,'Speed Bin A-B'!L2106)</f>
        <v>0</v>
      </c>
      <c r="M123" s="268">
        <f>SUM('Speed Bin A-B'!M26,'Speed Bin A-B'!M130,'Speed Bin A-B'!M234,'Speed Bin A-B'!M338,'Speed Bin A-B'!M442,'Speed Bin A-B'!M546,'Speed Bin A-B'!M650,'Speed Bin A-B'!M754,'Speed Bin A-B'!M858,'Speed Bin A-B'!M962,'Speed Bin A-B'!M1066,'Speed Bin A-B'!M1170,'Speed Bin A-B'!M1274,'Speed Bin A-B'!M1378,'Speed Bin A-B'!M1482,'Speed Bin A-B'!M1586,'Speed Bin A-B'!M1690,'Speed Bin A-B'!M1794,'Speed Bin A-B'!M1898,'Speed Bin A-B'!M2002,'Speed Bin A-B'!M2106)</f>
        <v>0</v>
      </c>
      <c r="N123" s="268">
        <f>SUM('Speed Bin A-B'!N26,'Speed Bin A-B'!N130,'Speed Bin A-B'!N234,'Speed Bin A-B'!N338,'Speed Bin A-B'!N442,'Speed Bin A-B'!N546,'Speed Bin A-B'!N650,'Speed Bin A-B'!N754,'Speed Bin A-B'!N858,'Speed Bin A-B'!N962,'Speed Bin A-B'!N1066,'Speed Bin A-B'!N1170,'Speed Bin A-B'!N1274,'Speed Bin A-B'!N1378,'Speed Bin A-B'!N1482,'Speed Bin A-B'!N1586,'Speed Bin A-B'!N1690,'Speed Bin A-B'!N1794,'Speed Bin A-B'!N1898,'Speed Bin A-B'!N2002,'Speed Bin A-B'!N2106)</f>
        <v>0</v>
      </c>
      <c r="O123" s="268">
        <f>SUM('Speed Bin A-B'!O26,'Speed Bin A-B'!O130,'Speed Bin A-B'!O234,'Speed Bin A-B'!O338,'Speed Bin A-B'!O442,'Speed Bin A-B'!O546,'Speed Bin A-B'!O650,'Speed Bin A-B'!O754,'Speed Bin A-B'!O858,'Speed Bin A-B'!O962,'Speed Bin A-B'!O1066,'Speed Bin A-B'!O1170,'Speed Bin A-B'!O1274,'Speed Bin A-B'!O1378,'Speed Bin A-B'!O1482,'Speed Bin A-B'!O1586,'Speed Bin A-B'!O1690,'Speed Bin A-B'!O1794,'Speed Bin A-B'!O1898,'Speed Bin A-B'!O2002,'Speed Bin A-B'!O2106)</f>
        <v>0</v>
      </c>
      <c r="P123" s="268">
        <f>SUM('Speed Bin A-B'!P26,'Speed Bin A-B'!P130,'Speed Bin A-B'!P234,'Speed Bin A-B'!P338,'Speed Bin A-B'!P442,'Speed Bin A-B'!P546,'Speed Bin A-B'!P650,'Speed Bin A-B'!P754,'Speed Bin A-B'!P858,'Speed Bin A-B'!P962,'Speed Bin A-B'!P1066,'Speed Bin A-B'!P1170,'Speed Bin A-B'!P1274,'Speed Bin A-B'!P1378,'Speed Bin A-B'!P1482,'Speed Bin A-B'!P1586,'Speed Bin A-B'!P1690,'Speed Bin A-B'!P1794,'Speed Bin A-B'!P1898,'Speed Bin A-B'!P2002,'Speed Bin A-B'!P2106)</f>
        <v>0</v>
      </c>
      <c r="Q123" s="268">
        <f>SUM('Speed Bin A-B'!Q26,'Speed Bin A-B'!Q130,'Speed Bin A-B'!Q234,'Speed Bin A-B'!Q338,'Speed Bin A-B'!Q442,'Speed Bin A-B'!Q546,'Speed Bin A-B'!Q650,'Speed Bin A-B'!Q754,'Speed Bin A-B'!Q858,'Speed Bin A-B'!Q962,'Speed Bin A-B'!Q1066,'Speed Bin A-B'!Q1170,'Speed Bin A-B'!Q1274,'Speed Bin A-B'!Q1378,'Speed Bin A-B'!Q1482,'Speed Bin A-B'!Q1586,'Speed Bin A-B'!Q1690,'Speed Bin A-B'!Q1794,'Speed Bin A-B'!Q1898,'Speed Bin A-B'!Q2002,'Speed Bin A-B'!Q2106)</f>
        <v>0</v>
      </c>
      <c r="R123" s="268">
        <f>SUM('Speed Bin A-B'!R26,'Speed Bin A-B'!R130,'Speed Bin A-B'!R234,'Speed Bin A-B'!R338,'Speed Bin A-B'!R442,'Speed Bin A-B'!R546,'Speed Bin A-B'!R650,'Speed Bin A-B'!R754,'Speed Bin A-B'!R858,'Speed Bin A-B'!R962,'Speed Bin A-B'!R1066,'Speed Bin A-B'!R1170,'Speed Bin A-B'!R1274,'Speed Bin A-B'!R1378,'Speed Bin A-B'!R1482,'Speed Bin A-B'!R1586,'Speed Bin A-B'!R1690,'Speed Bin A-B'!R1794,'Speed Bin A-B'!R1898,'Speed Bin A-B'!R2002,'Speed Bin A-B'!R2106)</f>
        <v>0</v>
      </c>
      <c r="S123" s="268">
        <f>SUM('Speed Bin A-B'!S26,'Speed Bin A-B'!S130,'Speed Bin A-B'!S234,'Speed Bin A-B'!S338,'Speed Bin A-B'!S442,'Speed Bin A-B'!S546,'Speed Bin A-B'!S650,'Speed Bin A-B'!S754,'Speed Bin A-B'!S858,'Speed Bin A-B'!S962,'Speed Bin A-B'!S1066,'Speed Bin A-B'!S1170,'Speed Bin A-B'!S1274,'Speed Bin A-B'!S1378,'Speed Bin A-B'!S1482,'Speed Bin A-B'!S1586,'Speed Bin A-B'!S1690,'Speed Bin A-B'!S1794,'Speed Bin A-B'!S1898,'Speed Bin A-B'!S2002,'Speed Bin A-B'!S2106)</f>
        <v>0</v>
      </c>
      <c r="T123" s="268">
        <f>SUM('Speed Bin A-B'!T26,'Speed Bin A-B'!T130,'Speed Bin A-B'!T234,'Speed Bin A-B'!T338,'Speed Bin A-B'!T442,'Speed Bin A-B'!T546,'Speed Bin A-B'!T650,'Speed Bin A-B'!T754,'Speed Bin A-B'!T858,'Speed Bin A-B'!T962,'Speed Bin A-B'!T1066,'Speed Bin A-B'!T1170,'Speed Bin A-B'!T1274,'Speed Bin A-B'!T1378,'Speed Bin A-B'!T1482,'Speed Bin A-B'!T1586,'Speed Bin A-B'!T1690,'Speed Bin A-B'!T1794,'Speed Bin A-B'!T1898,'Speed Bin A-B'!T2002,'Speed Bin A-B'!T2106)</f>
        <v>0</v>
      </c>
      <c r="U123" s="268">
        <f>SUM('Speed Bin A-B'!U26,'Speed Bin A-B'!U130,'Speed Bin A-B'!U234,'Speed Bin A-B'!U338,'Speed Bin A-B'!U442,'Speed Bin A-B'!U546,'Speed Bin A-B'!U650,'Speed Bin A-B'!U754,'Speed Bin A-B'!U858,'Speed Bin A-B'!U962,'Speed Bin A-B'!U1066,'Speed Bin A-B'!U1170,'Speed Bin A-B'!U1274,'Speed Bin A-B'!U1378,'Speed Bin A-B'!U1482,'Speed Bin A-B'!U1586,'Speed Bin A-B'!U1690,'Speed Bin A-B'!U1794,'Speed Bin A-B'!U1898,'Speed Bin A-B'!U2002,'Speed Bin A-B'!U2106)</f>
        <v>0</v>
      </c>
      <c r="V123" s="269">
        <f>IFERROR(AVERAGE('Speed Bin A-B'!V26,'Speed Bin A-B'!V130,'Speed Bin A-B'!V234,'Speed Bin A-B'!V338,'Speed Bin A-B'!V442,'Speed Bin A-B'!V546,'Speed Bin A-B'!V650,'Speed Bin A-B'!V754,'Speed Bin A-B'!V858,'Speed Bin A-B'!V962,'Speed Bin A-B'!V1066,'Speed Bin A-B'!V1170,'Speed Bin A-B'!V1274,'Speed Bin A-B'!V1378,'Speed Bin A-B'!V1482,'Speed Bin A-B'!V1586,'Speed Bin A-B'!V1690,'Speed Bin A-B'!V1794,'Speed Bin A-B'!V1898,'Speed Bin A-B'!V2002,'Speed Bin A-B'!V2106),"-")</f>
        <v>26.5</v>
      </c>
      <c r="W123" s="269" t="str">
        <f>IFERROR(AVERAGE('Speed Bin A-B'!W26,'Speed Bin A-B'!W130,'Speed Bin A-B'!W234,'Speed Bin A-B'!W338,'Speed Bin A-B'!W442,'Speed Bin A-B'!W546,'Speed Bin A-B'!W650,'Speed Bin A-B'!W754,'Speed Bin A-B'!W858,'Speed Bin A-B'!W962,'Speed Bin A-B'!W1066,'Speed Bin A-B'!W1170,'Speed Bin A-B'!W1274,'Speed Bin A-B'!W1378,'Speed Bin A-B'!W1482,'Speed Bin A-B'!W1586,'Speed Bin A-B'!W1690,'Speed Bin A-B'!W1794,'Speed Bin A-B'!W1898,'Speed Bin A-B'!W2002,'Speed Bin A-B'!W2106),"-")</f>
        <v>-</v>
      </c>
      <c r="X123" s="262"/>
      <c r="Y123" s="262"/>
      <c r="Z123" s="267">
        <v>0.625</v>
      </c>
      <c r="AA123" s="270">
        <f t="shared" ref="AA123" si="62">SUM(C168:C171)</f>
        <v>4</v>
      </c>
      <c r="AB123" s="270">
        <f t="shared" ref="AB123:AR123" si="63">SUM(D168:D171)</f>
        <v>17</v>
      </c>
      <c r="AC123" s="270">
        <f t="shared" si="63"/>
        <v>43</v>
      </c>
      <c r="AD123" s="270">
        <f t="shared" si="63"/>
        <v>86</v>
      </c>
      <c r="AE123" s="270">
        <f t="shared" si="63"/>
        <v>56</v>
      </c>
      <c r="AF123" s="270">
        <f t="shared" si="63"/>
        <v>35</v>
      </c>
      <c r="AG123" s="270">
        <f t="shared" si="63"/>
        <v>12</v>
      </c>
      <c r="AH123" s="270">
        <f t="shared" si="63"/>
        <v>5</v>
      </c>
      <c r="AI123" s="270">
        <f t="shared" si="63"/>
        <v>3</v>
      </c>
      <c r="AJ123" s="270">
        <f t="shared" si="63"/>
        <v>0</v>
      </c>
      <c r="AK123" s="270">
        <f t="shared" si="63"/>
        <v>0</v>
      </c>
      <c r="AL123" s="270">
        <f t="shared" si="63"/>
        <v>0</v>
      </c>
      <c r="AM123" s="270">
        <f t="shared" si="63"/>
        <v>0</v>
      </c>
      <c r="AN123" s="270">
        <f t="shared" si="63"/>
        <v>0</v>
      </c>
      <c r="AO123" s="270">
        <f t="shared" si="63"/>
        <v>0</v>
      </c>
      <c r="AP123" s="270">
        <f t="shared" si="63"/>
        <v>0</v>
      </c>
      <c r="AQ123" s="270">
        <f t="shared" si="63"/>
        <v>0</v>
      </c>
      <c r="AR123" s="270">
        <f t="shared" si="63"/>
        <v>0</v>
      </c>
      <c r="AS123" s="270">
        <f>SUM(U168:U171)</f>
        <v>0</v>
      </c>
      <c r="AT123" s="269">
        <f>IFERROR(AVERAGE(V168:V171),"-")</f>
        <v>24.596874999999997</v>
      </c>
      <c r="AU123" s="269">
        <f>IFERROR(AVERAGE(W168:W171),"-")</f>
        <v>34.422222222222224</v>
      </c>
    </row>
    <row r="124" spans="1:47" x14ac:dyDescent="0.25">
      <c r="A124" s="267">
        <v>0.16666666666666699</v>
      </c>
      <c r="B124" s="268">
        <f>SUM('Speed Bin A-B'!B27,'Speed Bin A-B'!B131,'Speed Bin A-B'!B235,'Speed Bin A-B'!B339,'Speed Bin A-B'!B443,'Speed Bin A-B'!B547,'Speed Bin A-B'!B651,'Speed Bin A-B'!B755,'Speed Bin A-B'!B859,'Speed Bin A-B'!B963,'Speed Bin A-B'!B1067,'Speed Bin A-B'!B1171,'Speed Bin A-B'!B1275,'Speed Bin A-B'!B1379,'Speed Bin A-B'!B1483,'Speed Bin A-B'!B1587,'Speed Bin A-B'!B1691,'Speed Bin A-B'!B1795,'Speed Bin A-B'!B1899,'Speed Bin A-B'!B2003,'Speed Bin A-B'!B2107)</f>
        <v>0</v>
      </c>
      <c r="C124" s="268">
        <f>SUM('Speed Bin A-B'!C27,'Speed Bin A-B'!C131,'Speed Bin A-B'!C235,'Speed Bin A-B'!C339,'Speed Bin A-B'!C443,'Speed Bin A-B'!C547,'Speed Bin A-B'!C651,'Speed Bin A-B'!C755,'Speed Bin A-B'!C859,'Speed Bin A-B'!C963,'Speed Bin A-B'!C1067,'Speed Bin A-B'!C1171,'Speed Bin A-B'!C1275,'Speed Bin A-B'!C1379,'Speed Bin A-B'!C1483,'Speed Bin A-B'!C1587,'Speed Bin A-B'!C1691,'Speed Bin A-B'!C1795,'Speed Bin A-B'!C1899,'Speed Bin A-B'!C2003,'Speed Bin A-B'!C2107)</f>
        <v>0</v>
      </c>
      <c r="D124" s="268">
        <f>SUM('Speed Bin A-B'!D27,'Speed Bin A-B'!D131,'Speed Bin A-B'!D235,'Speed Bin A-B'!D339,'Speed Bin A-B'!D443,'Speed Bin A-B'!D547,'Speed Bin A-B'!D651,'Speed Bin A-B'!D755,'Speed Bin A-B'!D859,'Speed Bin A-B'!D963,'Speed Bin A-B'!D1067,'Speed Bin A-B'!D1171,'Speed Bin A-B'!D1275,'Speed Bin A-B'!D1379,'Speed Bin A-B'!D1483,'Speed Bin A-B'!D1587,'Speed Bin A-B'!D1691,'Speed Bin A-B'!D1795,'Speed Bin A-B'!D1899,'Speed Bin A-B'!D2003,'Speed Bin A-B'!D2107)</f>
        <v>0</v>
      </c>
      <c r="E124" s="268">
        <f>SUM('Speed Bin A-B'!E27,'Speed Bin A-B'!E131,'Speed Bin A-B'!E235,'Speed Bin A-B'!E339,'Speed Bin A-B'!E443,'Speed Bin A-B'!E547,'Speed Bin A-B'!E651,'Speed Bin A-B'!E755,'Speed Bin A-B'!E859,'Speed Bin A-B'!E963,'Speed Bin A-B'!E1067,'Speed Bin A-B'!E1171,'Speed Bin A-B'!E1275,'Speed Bin A-B'!E1379,'Speed Bin A-B'!E1483,'Speed Bin A-B'!E1587,'Speed Bin A-B'!E1691,'Speed Bin A-B'!E1795,'Speed Bin A-B'!E1899,'Speed Bin A-B'!E2003,'Speed Bin A-B'!E2107)</f>
        <v>0</v>
      </c>
      <c r="F124" s="268">
        <f>SUM('Speed Bin A-B'!F27,'Speed Bin A-B'!F131,'Speed Bin A-B'!F235,'Speed Bin A-B'!F339,'Speed Bin A-B'!F443,'Speed Bin A-B'!F547,'Speed Bin A-B'!F651,'Speed Bin A-B'!F755,'Speed Bin A-B'!F859,'Speed Bin A-B'!F963,'Speed Bin A-B'!F1067,'Speed Bin A-B'!F1171,'Speed Bin A-B'!F1275,'Speed Bin A-B'!F1379,'Speed Bin A-B'!F1483,'Speed Bin A-B'!F1587,'Speed Bin A-B'!F1691,'Speed Bin A-B'!F1795,'Speed Bin A-B'!F1899,'Speed Bin A-B'!F2003,'Speed Bin A-B'!F2107)</f>
        <v>0</v>
      </c>
      <c r="G124" s="268">
        <f>SUM('Speed Bin A-B'!G27,'Speed Bin A-B'!G131,'Speed Bin A-B'!G235,'Speed Bin A-B'!G339,'Speed Bin A-B'!G443,'Speed Bin A-B'!G547,'Speed Bin A-B'!G651,'Speed Bin A-B'!G755,'Speed Bin A-B'!G859,'Speed Bin A-B'!G963,'Speed Bin A-B'!G1067,'Speed Bin A-B'!G1171,'Speed Bin A-B'!G1275,'Speed Bin A-B'!G1379,'Speed Bin A-B'!G1483,'Speed Bin A-B'!G1587,'Speed Bin A-B'!G1691,'Speed Bin A-B'!G1795,'Speed Bin A-B'!G1899,'Speed Bin A-B'!G2003,'Speed Bin A-B'!G2107)</f>
        <v>0</v>
      </c>
      <c r="H124" s="268">
        <f>SUM('Speed Bin A-B'!H27,'Speed Bin A-B'!H131,'Speed Bin A-B'!H235,'Speed Bin A-B'!H339,'Speed Bin A-B'!H443,'Speed Bin A-B'!H547,'Speed Bin A-B'!H651,'Speed Bin A-B'!H755,'Speed Bin A-B'!H859,'Speed Bin A-B'!H963,'Speed Bin A-B'!H1067,'Speed Bin A-B'!H1171,'Speed Bin A-B'!H1275,'Speed Bin A-B'!H1379,'Speed Bin A-B'!H1483,'Speed Bin A-B'!H1587,'Speed Bin A-B'!H1691,'Speed Bin A-B'!H1795,'Speed Bin A-B'!H1899,'Speed Bin A-B'!H2003,'Speed Bin A-B'!H2107)</f>
        <v>0</v>
      </c>
      <c r="I124" s="268">
        <f>SUM('Speed Bin A-B'!I27,'Speed Bin A-B'!I131,'Speed Bin A-B'!I235,'Speed Bin A-B'!I339,'Speed Bin A-B'!I443,'Speed Bin A-B'!I547,'Speed Bin A-B'!I651,'Speed Bin A-B'!I755,'Speed Bin A-B'!I859,'Speed Bin A-B'!I963,'Speed Bin A-B'!I1067,'Speed Bin A-B'!I1171,'Speed Bin A-B'!I1275,'Speed Bin A-B'!I1379,'Speed Bin A-B'!I1483,'Speed Bin A-B'!I1587,'Speed Bin A-B'!I1691,'Speed Bin A-B'!I1795,'Speed Bin A-B'!I1899,'Speed Bin A-B'!I2003,'Speed Bin A-B'!I2107)</f>
        <v>0</v>
      </c>
      <c r="J124" s="268">
        <f>SUM('Speed Bin A-B'!J27,'Speed Bin A-B'!J131,'Speed Bin A-B'!J235,'Speed Bin A-B'!J339,'Speed Bin A-B'!J443,'Speed Bin A-B'!J547,'Speed Bin A-B'!J651,'Speed Bin A-B'!J755,'Speed Bin A-B'!J859,'Speed Bin A-B'!J963,'Speed Bin A-B'!J1067,'Speed Bin A-B'!J1171,'Speed Bin A-B'!J1275,'Speed Bin A-B'!J1379,'Speed Bin A-B'!J1483,'Speed Bin A-B'!J1587,'Speed Bin A-B'!J1691,'Speed Bin A-B'!J1795,'Speed Bin A-B'!J1899,'Speed Bin A-B'!J2003,'Speed Bin A-B'!J2107)</f>
        <v>0</v>
      </c>
      <c r="K124" s="268">
        <f>SUM('Speed Bin A-B'!K27,'Speed Bin A-B'!K131,'Speed Bin A-B'!K235,'Speed Bin A-B'!K339,'Speed Bin A-B'!K443,'Speed Bin A-B'!K547,'Speed Bin A-B'!K651,'Speed Bin A-B'!K755,'Speed Bin A-B'!K859,'Speed Bin A-B'!K963,'Speed Bin A-B'!K1067,'Speed Bin A-B'!K1171,'Speed Bin A-B'!K1275,'Speed Bin A-B'!K1379,'Speed Bin A-B'!K1483,'Speed Bin A-B'!K1587,'Speed Bin A-B'!K1691,'Speed Bin A-B'!K1795,'Speed Bin A-B'!K1899,'Speed Bin A-B'!K2003,'Speed Bin A-B'!K2107)</f>
        <v>0</v>
      </c>
      <c r="L124" s="268">
        <f>SUM('Speed Bin A-B'!L27,'Speed Bin A-B'!L131,'Speed Bin A-B'!L235,'Speed Bin A-B'!L339,'Speed Bin A-B'!L443,'Speed Bin A-B'!L547,'Speed Bin A-B'!L651,'Speed Bin A-B'!L755,'Speed Bin A-B'!L859,'Speed Bin A-B'!L963,'Speed Bin A-B'!L1067,'Speed Bin A-B'!L1171,'Speed Bin A-B'!L1275,'Speed Bin A-B'!L1379,'Speed Bin A-B'!L1483,'Speed Bin A-B'!L1587,'Speed Bin A-B'!L1691,'Speed Bin A-B'!L1795,'Speed Bin A-B'!L1899,'Speed Bin A-B'!L2003,'Speed Bin A-B'!L2107)</f>
        <v>0</v>
      </c>
      <c r="M124" s="268">
        <f>SUM('Speed Bin A-B'!M27,'Speed Bin A-B'!M131,'Speed Bin A-B'!M235,'Speed Bin A-B'!M339,'Speed Bin A-B'!M443,'Speed Bin A-B'!M547,'Speed Bin A-B'!M651,'Speed Bin A-B'!M755,'Speed Bin A-B'!M859,'Speed Bin A-B'!M963,'Speed Bin A-B'!M1067,'Speed Bin A-B'!M1171,'Speed Bin A-B'!M1275,'Speed Bin A-B'!M1379,'Speed Bin A-B'!M1483,'Speed Bin A-B'!M1587,'Speed Bin A-B'!M1691,'Speed Bin A-B'!M1795,'Speed Bin A-B'!M1899,'Speed Bin A-B'!M2003,'Speed Bin A-B'!M2107)</f>
        <v>0</v>
      </c>
      <c r="N124" s="268">
        <f>SUM('Speed Bin A-B'!N27,'Speed Bin A-B'!N131,'Speed Bin A-B'!N235,'Speed Bin A-B'!N339,'Speed Bin A-B'!N443,'Speed Bin A-B'!N547,'Speed Bin A-B'!N651,'Speed Bin A-B'!N755,'Speed Bin A-B'!N859,'Speed Bin A-B'!N963,'Speed Bin A-B'!N1067,'Speed Bin A-B'!N1171,'Speed Bin A-B'!N1275,'Speed Bin A-B'!N1379,'Speed Bin A-B'!N1483,'Speed Bin A-B'!N1587,'Speed Bin A-B'!N1691,'Speed Bin A-B'!N1795,'Speed Bin A-B'!N1899,'Speed Bin A-B'!N2003,'Speed Bin A-B'!N2107)</f>
        <v>0</v>
      </c>
      <c r="O124" s="268">
        <f>SUM('Speed Bin A-B'!O27,'Speed Bin A-B'!O131,'Speed Bin A-B'!O235,'Speed Bin A-B'!O339,'Speed Bin A-B'!O443,'Speed Bin A-B'!O547,'Speed Bin A-B'!O651,'Speed Bin A-B'!O755,'Speed Bin A-B'!O859,'Speed Bin A-B'!O963,'Speed Bin A-B'!O1067,'Speed Bin A-B'!O1171,'Speed Bin A-B'!O1275,'Speed Bin A-B'!O1379,'Speed Bin A-B'!O1483,'Speed Bin A-B'!O1587,'Speed Bin A-B'!O1691,'Speed Bin A-B'!O1795,'Speed Bin A-B'!O1899,'Speed Bin A-B'!O2003,'Speed Bin A-B'!O2107)</f>
        <v>0</v>
      </c>
      <c r="P124" s="268">
        <f>SUM('Speed Bin A-B'!P27,'Speed Bin A-B'!P131,'Speed Bin A-B'!P235,'Speed Bin A-B'!P339,'Speed Bin A-B'!P443,'Speed Bin A-B'!P547,'Speed Bin A-B'!P651,'Speed Bin A-B'!P755,'Speed Bin A-B'!P859,'Speed Bin A-B'!P963,'Speed Bin A-B'!P1067,'Speed Bin A-B'!P1171,'Speed Bin A-B'!P1275,'Speed Bin A-B'!P1379,'Speed Bin A-B'!P1483,'Speed Bin A-B'!P1587,'Speed Bin A-B'!P1691,'Speed Bin A-B'!P1795,'Speed Bin A-B'!P1899,'Speed Bin A-B'!P2003,'Speed Bin A-B'!P2107)</f>
        <v>0</v>
      </c>
      <c r="Q124" s="268">
        <f>SUM('Speed Bin A-B'!Q27,'Speed Bin A-B'!Q131,'Speed Bin A-B'!Q235,'Speed Bin A-B'!Q339,'Speed Bin A-B'!Q443,'Speed Bin A-B'!Q547,'Speed Bin A-B'!Q651,'Speed Bin A-B'!Q755,'Speed Bin A-B'!Q859,'Speed Bin A-B'!Q963,'Speed Bin A-B'!Q1067,'Speed Bin A-B'!Q1171,'Speed Bin A-B'!Q1275,'Speed Bin A-B'!Q1379,'Speed Bin A-B'!Q1483,'Speed Bin A-B'!Q1587,'Speed Bin A-B'!Q1691,'Speed Bin A-B'!Q1795,'Speed Bin A-B'!Q1899,'Speed Bin A-B'!Q2003,'Speed Bin A-B'!Q2107)</f>
        <v>0</v>
      </c>
      <c r="R124" s="268">
        <f>SUM('Speed Bin A-B'!R27,'Speed Bin A-B'!R131,'Speed Bin A-B'!R235,'Speed Bin A-B'!R339,'Speed Bin A-B'!R443,'Speed Bin A-B'!R547,'Speed Bin A-B'!R651,'Speed Bin A-B'!R755,'Speed Bin A-B'!R859,'Speed Bin A-B'!R963,'Speed Bin A-B'!R1067,'Speed Bin A-B'!R1171,'Speed Bin A-B'!R1275,'Speed Bin A-B'!R1379,'Speed Bin A-B'!R1483,'Speed Bin A-B'!R1587,'Speed Bin A-B'!R1691,'Speed Bin A-B'!R1795,'Speed Bin A-B'!R1899,'Speed Bin A-B'!R2003,'Speed Bin A-B'!R2107)</f>
        <v>0</v>
      </c>
      <c r="S124" s="268">
        <f>SUM('Speed Bin A-B'!S27,'Speed Bin A-B'!S131,'Speed Bin A-B'!S235,'Speed Bin A-B'!S339,'Speed Bin A-B'!S443,'Speed Bin A-B'!S547,'Speed Bin A-B'!S651,'Speed Bin A-B'!S755,'Speed Bin A-B'!S859,'Speed Bin A-B'!S963,'Speed Bin A-B'!S1067,'Speed Bin A-B'!S1171,'Speed Bin A-B'!S1275,'Speed Bin A-B'!S1379,'Speed Bin A-B'!S1483,'Speed Bin A-B'!S1587,'Speed Bin A-B'!S1691,'Speed Bin A-B'!S1795,'Speed Bin A-B'!S1899,'Speed Bin A-B'!S2003,'Speed Bin A-B'!S2107)</f>
        <v>0</v>
      </c>
      <c r="T124" s="268">
        <f>SUM('Speed Bin A-B'!T27,'Speed Bin A-B'!T131,'Speed Bin A-B'!T235,'Speed Bin A-B'!T339,'Speed Bin A-B'!T443,'Speed Bin A-B'!T547,'Speed Bin A-B'!T651,'Speed Bin A-B'!T755,'Speed Bin A-B'!T859,'Speed Bin A-B'!T963,'Speed Bin A-B'!T1067,'Speed Bin A-B'!T1171,'Speed Bin A-B'!T1275,'Speed Bin A-B'!T1379,'Speed Bin A-B'!T1483,'Speed Bin A-B'!T1587,'Speed Bin A-B'!T1691,'Speed Bin A-B'!T1795,'Speed Bin A-B'!T1899,'Speed Bin A-B'!T2003,'Speed Bin A-B'!T2107)</f>
        <v>0</v>
      </c>
      <c r="U124" s="268">
        <f>SUM('Speed Bin A-B'!U27,'Speed Bin A-B'!U131,'Speed Bin A-B'!U235,'Speed Bin A-B'!U339,'Speed Bin A-B'!U443,'Speed Bin A-B'!U547,'Speed Bin A-B'!U651,'Speed Bin A-B'!U755,'Speed Bin A-B'!U859,'Speed Bin A-B'!U963,'Speed Bin A-B'!U1067,'Speed Bin A-B'!U1171,'Speed Bin A-B'!U1275,'Speed Bin A-B'!U1379,'Speed Bin A-B'!U1483,'Speed Bin A-B'!U1587,'Speed Bin A-B'!U1691,'Speed Bin A-B'!U1795,'Speed Bin A-B'!U1899,'Speed Bin A-B'!U2003,'Speed Bin A-B'!U2107)</f>
        <v>0</v>
      </c>
      <c r="V124" s="269" t="str">
        <f>IFERROR(AVERAGE('Speed Bin A-B'!V27,'Speed Bin A-B'!V131,'Speed Bin A-B'!V235,'Speed Bin A-B'!V339,'Speed Bin A-B'!V443,'Speed Bin A-B'!V547,'Speed Bin A-B'!V651,'Speed Bin A-B'!V755,'Speed Bin A-B'!V859,'Speed Bin A-B'!V963,'Speed Bin A-B'!V1067,'Speed Bin A-B'!V1171,'Speed Bin A-B'!V1275,'Speed Bin A-B'!V1379,'Speed Bin A-B'!V1483,'Speed Bin A-B'!V1587,'Speed Bin A-B'!V1691,'Speed Bin A-B'!V1795,'Speed Bin A-B'!V1899,'Speed Bin A-B'!V2003,'Speed Bin A-B'!V2107),"-")</f>
        <v>-</v>
      </c>
      <c r="W124" s="269" t="str">
        <f>IFERROR(AVERAGE('Speed Bin A-B'!W27,'Speed Bin A-B'!W131,'Speed Bin A-B'!W235,'Speed Bin A-B'!W339,'Speed Bin A-B'!W443,'Speed Bin A-B'!W547,'Speed Bin A-B'!W651,'Speed Bin A-B'!W755,'Speed Bin A-B'!W859,'Speed Bin A-B'!W963,'Speed Bin A-B'!W1067,'Speed Bin A-B'!W1171,'Speed Bin A-B'!W1275,'Speed Bin A-B'!W1379,'Speed Bin A-B'!W1483,'Speed Bin A-B'!W1587,'Speed Bin A-B'!W1691,'Speed Bin A-B'!W1795,'Speed Bin A-B'!W1899,'Speed Bin A-B'!W2003,'Speed Bin A-B'!W2107),"-")</f>
        <v>-</v>
      </c>
      <c r="X124" s="262"/>
      <c r="Y124" s="262"/>
      <c r="Z124" s="267">
        <v>0.66666666666666696</v>
      </c>
      <c r="AA124" s="270">
        <f t="shared" ref="AA124" si="64">SUM(C172:C175)</f>
        <v>1</v>
      </c>
      <c r="AB124" s="270">
        <f t="shared" ref="AB124:AR124" si="65">SUM(D172:D175)</f>
        <v>14</v>
      </c>
      <c r="AC124" s="270">
        <f t="shared" si="65"/>
        <v>85</v>
      </c>
      <c r="AD124" s="270">
        <f t="shared" si="65"/>
        <v>163</v>
      </c>
      <c r="AE124" s="270">
        <f t="shared" si="65"/>
        <v>145</v>
      </c>
      <c r="AF124" s="270">
        <f t="shared" si="65"/>
        <v>64</v>
      </c>
      <c r="AG124" s="270">
        <f t="shared" si="65"/>
        <v>23</v>
      </c>
      <c r="AH124" s="270">
        <f t="shared" si="65"/>
        <v>6</v>
      </c>
      <c r="AI124" s="270">
        <f t="shared" si="65"/>
        <v>0</v>
      </c>
      <c r="AJ124" s="270">
        <f t="shared" si="65"/>
        <v>0</v>
      </c>
      <c r="AK124" s="270">
        <f t="shared" si="65"/>
        <v>0</v>
      </c>
      <c r="AL124" s="270">
        <f t="shared" si="65"/>
        <v>0</v>
      </c>
      <c r="AM124" s="270">
        <f t="shared" si="65"/>
        <v>0</v>
      </c>
      <c r="AN124" s="270">
        <f t="shared" si="65"/>
        <v>0</v>
      </c>
      <c r="AO124" s="270">
        <f t="shared" si="65"/>
        <v>0</v>
      </c>
      <c r="AP124" s="270">
        <f t="shared" si="65"/>
        <v>0</v>
      </c>
      <c r="AQ124" s="270">
        <f t="shared" si="65"/>
        <v>0</v>
      </c>
      <c r="AR124" s="270">
        <f t="shared" si="65"/>
        <v>0</v>
      </c>
      <c r="AS124" s="270">
        <f>SUM(U172:U175)</f>
        <v>0</v>
      </c>
      <c r="AT124" s="269">
        <f>IFERROR(AVERAGE(V172:V175),"-")</f>
        <v>25.184375000000003</v>
      </c>
      <c r="AU124" s="269">
        <f>IFERROR(AVERAGE(W172:W175),"-")</f>
        <v>31.087499999999999</v>
      </c>
    </row>
    <row r="125" spans="1:47" x14ac:dyDescent="0.25">
      <c r="A125" s="267">
        <v>0.17708333333333301</v>
      </c>
      <c r="B125" s="268">
        <f>SUM('Speed Bin A-B'!B28,'Speed Bin A-B'!B132,'Speed Bin A-B'!B236,'Speed Bin A-B'!B340,'Speed Bin A-B'!B444,'Speed Bin A-B'!B548,'Speed Bin A-B'!B652,'Speed Bin A-B'!B756,'Speed Bin A-B'!B860,'Speed Bin A-B'!B964,'Speed Bin A-B'!B1068,'Speed Bin A-B'!B1172,'Speed Bin A-B'!B1276,'Speed Bin A-B'!B1380,'Speed Bin A-B'!B1484,'Speed Bin A-B'!B1588,'Speed Bin A-B'!B1692,'Speed Bin A-B'!B1796,'Speed Bin A-B'!B1900,'Speed Bin A-B'!B2004,'Speed Bin A-B'!B2108)</f>
        <v>1</v>
      </c>
      <c r="C125" s="268">
        <f>SUM('Speed Bin A-B'!C28,'Speed Bin A-B'!C132,'Speed Bin A-B'!C236,'Speed Bin A-B'!C340,'Speed Bin A-B'!C444,'Speed Bin A-B'!C548,'Speed Bin A-B'!C652,'Speed Bin A-B'!C756,'Speed Bin A-B'!C860,'Speed Bin A-B'!C964,'Speed Bin A-B'!C1068,'Speed Bin A-B'!C1172,'Speed Bin A-B'!C1276,'Speed Bin A-B'!C1380,'Speed Bin A-B'!C1484,'Speed Bin A-B'!C1588,'Speed Bin A-B'!C1692,'Speed Bin A-B'!C1796,'Speed Bin A-B'!C1900,'Speed Bin A-B'!C2004,'Speed Bin A-B'!C2108)</f>
        <v>0</v>
      </c>
      <c r="D125" s="268">
        <f>SUM('Speed Bin A-B'!D28,'Speed Bin A-B'!D132,'Speed Bin A-B'!D236,'Speed Bin A-B'!D340,'Speed Bin A-B'!D444,'Speed Bin A-B'!D548,'Speed Bin A-B'!D652,'Speed Bin A-B'!D756,'Speed Bin A-B'!D860,'Speed Bin A-B'!D964,'Speed Bin A-B'!D1068,'Speed Bin A-B'!D1172,'Speed Bin A-B'!D1276,'Speed Bin A-B'!D1380,'Speed Bin A-B'!D1484,'Speed Bin A-B'!D1588,'Speed Bin A-B'!D1692,'Speed Bin A-B'!D1796,'Speed Bin A-B'!D1900,'Speed Bin A-B'!D2004,'Speed Bin A-B'!D2108)</f>
        <v>0</v>
      </c>
      <c r="E125" s="268">
        <f>SUM('Speed Bin A-B'!E28,'Speed Bin A-B'!E132,'Speed Bin A-B'!E236,'Speed Bin A-B'!E340,'Speed Bin A-B'!E444,'Speed Bin A-B'!E548,'Speed Bin A-B'!E652,'Speed Bin A-B'!E756,'Speed Bin A-B'!E860,'Speed Bin A-B'!E964,'Speed Bin A-B'!E1068,'Speed Bin A-B'!E1172,'Speed Bin A-B'!E1276,'Speed Bin A-B'!E1380,'Speed Bin A-B'!E1484,'Speed Bin A-B'!E1588,'Speed Bin A-B'!E1692,'Speed Bin A-B'!E1796,'Speed Bin A-B'!E1900,'Speed Bin A-B'!E2004,'Speed Bin A-B'!E2108)</f>
        <v>0</v>
      </c>
      <c r="F125" s="268">
        <f>SUM('Speed Bin A-B'!F28,'Speed Bin A-B'!F132,'Speed Bin A-B'!F236,'Speed Bin A-B'!F340,'Speed Bin A-B'!F444,'Speed Bin A-B'!F548,'Speed Bin A-B'!F652,'Speed Bin A-B'!F756,'Speed Bin A-B'!F860,'Speed Bin A-B'!F964,'Speed Bin A-B'!F1068,'Speed Bin A-B'!F1172,'Speed Bin A-B'!F1276,'Speed Bin A-B'!F1380,'Speed Bin A-B'!F1484,'Speed Bin A-B'!F1588,'Speed Bin A-B'!F1692,'Speed Bin A-B'!F1796,'Speed Bin A-B'!F1900,'Speed Bin A-B'!F2004,'Speed Bin A-B'!F2108)</f>
        <v>0</v>
      </c>
      <c r="G125" s="268">
        <f>SUM('Speed Bin A-B'!G28,'Speed Bin A-B'!G132,'Speed Bin A-B'!G236,'Speed Bin A-B'!G340,'Speed Bin A-B'!G444,'Speed Bin A-B'!G548,'Speed Bin A-B'!G652,'Speed Bin A-B'!G756,'Speed Bin A-B'!G860,'Speed Bin A-B'!G964,'Speed Bin A-B'!G1068,'Speed Bin A-B'!G1172,'Speed Bin A-B'!G1276,'Speed Bin A-B'!G1380,'Speed Bin A-B'!G1484,'Speed Bin A-B'!G1588,'Speed Bin A-B'!G1692,'Speed Bin A-B'!G1796,'Speed Bin A-B'!G1900,'Speed Bin A-B'!G2004,'Speed Bin A-B'!G2108)</f>
        <v>0</v>
      </c>
      <c r="H125" s="268">
        <f>SUM('Speed Bin A-B'!H28,'Speed Bin A-B'!H132,'Speed Bin A-B'!H236,'Speed Bin A-B'!H340,'Speed Bin A-B'!H444,'Speed Bin A-B'!H548,'Speed Bin A-B'!H652,'Speed Bin A-B'!H756,'Speed Bin A-B'!H860,'Speed Bin A-B'!H964,'Speed Bin A-B'!H1068,'Speed Bin A-B'!H1172,'Speed Bin A-B'!H1276,'Speed Bin A-B'!H1380,'Speed Bin A-B'!H1484,'Speed Bin A-B'!H1588,'Speed Bin A-B'!H1692,'Speed Bin A-B'!H1796,'Speed Bin A-B'!H1900,'Speed Bin A-B'!H2004,'Speed Bin A-B'!H2108)</f>
        <v>0</v>
      </c>
      <c r="I125" s="268">
        <f>SUM('Speed Bin A-B'!I28,'Speed Bin A-B'!I132,'Speed Bin A-B'!I236,'Speed Bin A-B'!I340,'Speed Bin A-B'!I444,'Speed Bin A-B'!I548,'Speed Bin A-B'!I652,'Speed Bin A-B'!I756,'Speed Bin A-B'!I860,'Speed Bin A-B'!I964,'Speed Bin A-B'!I1068,'Speed Bin A-B'!I1172,'Speed Bin A-B'!I1276,'Speed Bin A-B'!I1380,'Speed Bin A-B'!I1484,'Speed Bin A-B'!I1588,'Speed Bin A-B'!I1692,'Speed Bin A-B'!I1796,'Speed Bin A-B'!I1900,'Speed Bin A-B'!I2004,'Speed Bin A-B'!I2108)</f>
        <v>0</v>
      </c>
      <c r="J125" s="268">
        <f>SUM('Speed Bin A-B'!J28,'Speed Bin A-B'!J132,'Speed Bin A-B'!J236,'Speed Bin A-B'!J340,'Speed Bin A-B'!J444,'Speed Bin A-B'!J548,'Speed Bin A-B'!J652,'Speed Bin A-B'!J756,'Speed Bin A-B'!J860,'Speed Bin A-B'!J964,'Speed Bin A-B'!J1068,'Speed Bin A-B'!J1172,'Speed Bin A-B'!J1276,'Speed Bin A-B'!J1380,'Speed Bin A-B'!J1484,'Speed Bin A-B'!J1588,'Speed Bin A-B'!J1692,'Speed Bin A-B'!J1796,'Speed Bin A-B'!J1900,'Speed Bin A-B'!J2004,'Speed Bin A-B'!J2108)</f>
        <v>1</v>
      </c>
      <c r="K125" s="268">
        <f>SUM('Speed Bin A-B'!K28,'Speed Bin A-B'!K132,'Speed Bin A-B'!K236,'Speed Bin A-B'!K340,'Speed Bin A-B'!K444,'Speed Bin A-B'!K548,'Speed Bin A-B'!K652,'Speed Bin A-B'!K756,'Speed Bin A-B'!K860,'Speed Bin A-B'!K964,'Speed Bin A-B'!K1068,'Speed Bin A-B'!K1172,'Speed Bin A-B'!K1276,'Speed Bin A-B'!K1380,'Speed Bin A-B'!K1484,'Speed Bin A-B'!K1588,'Speed Bin A-B'!K1692,'Speed Bin A-B'!K1796,'Speed Bin A-B'!K1900,'Speed Bin A-B'!K2004,'Speed Bin A-B'!K2108)</f>
        <v>0</v>
      </c>
      <c r="L125" s="268">
        <f>SUM('Speed Bin A-B'!L28,'Speed Bin A-B'!L132,'Speed Bin A-B'!L236,'Speed Bin A-B'!L340,'Speed Bin A-B'!L444,'Speed Bin A-B'!L548,'Speed Bin A-B'!L652,'Speed Bin A-B'!L756,'Speed Bin A-B'!L860,'Speed Bin A-B'!L964,'Speed Bin A-B'!L1068,'Speed Bin A-B'!L1172,'Speed Bin A-B'!L1276,'Speed Bin A-B'!L1380,'Speed Bin A-B'!L1484,'Speed Bin A-B'!L1588,'Speed Bin A-B'!L1692,'Speed Bin A-B'!L1796,'Speed Bin A-B'!L1900,'Speed Bin A-B'!L2004,'Speed Bin A-B'!L2108)</f>
        <v>0</v>
      </c>
      <c r="M125" s="268">
        <f>SUM('Speed Bin A-B'!M28,'Speed Bin A-B'!M132,'Speed Bin A-B'!M236,'Speed Bin A-B'!M340,'Speed Bin A-B'!M444,'Speed Bin A-B'!M548,'Speed Bin A-B'!M652,'Speed Bin A-B'!M756,'Speed Bin A-B'!M860,'Speed Bin A-B'!M964,'Speed Bin A-B'!M1068,'Speed Bin A-B'!M1172,'Speed Bin A-B'!M1276,'Speed Bin A-B'!M1380,'Speed Bin A-B'!M1484,'Speed Bin A-B'!M1588,'Speed Bin A-B'!M1692,'Speed Bin A-B'!M1796,'Speed Bin A-B'!M1900,'Speed Bin A-B'!M2004,'Speed Bin A-B'!M2108)</f>
        <v>0</v>
      </c>
      <c r="N125" s="268">
        <f>SUM('Speed Bin A-B'!N28,'Speed Bin A-B'!N132,'Speed Bin A-B'!N236,'Speed Bin A-B'!N340,'Speed Bin A-B'!N444,'Speed Bin A-B'!N548,'Speed Bin A-B'!N652,'Speed Bin A-B'!N756,'Speed Bin A-B'!N860,'Speed Bin A-B'!N964,'Speed Bin A-B'!N1068,'Speed Bin A-B'!N1172,'Speed Bin A-B'!N1276,'Speed Bin A-B'!N1380,'Speed Bin A-B'!N1484,'Speed Bin A-B'!N1588,'Speed Bin A-B'!N1692,'Speed Bin A-B'!N1796,'Speed Bin A-B'!N1900,'Speed Bin A-B'!N2004,'Speed Bin A-B'!N2108)</f>
        <v>0</v>
      </c>
      <c r="O125" s="268">
        <f>SUM('Speed Bin A-B'!O28,'Speed Bin A-B'!O132,'Speed Bin A-B'!O236,'Speed Bin A-B'!O340,'Speed Bin A-B'!O444,'Speed Bin A-B'!O548,'Speed Bin A-B'!O652,'Speed Bin A-B'!O756,'Speed Bin A-B'!O860,'Speed Bin A-B'!O964,'Speed Bin A-B'!O1068,'Speed Bin A-B'!O1172,'Speed Bin A-B'!O1276,'Speed Bin A-B'!O1380,'Speed Bin A-B'!O1484,'Speed Bin A-B'!O1588,'Speed Bin A-B'!O1692,'Speed Bin A-B'!O1796,'Speed Bin A-B'!O1900,'Speed Bin A-B'!O2004,'Speed Bin A-B'!O2108)</f>
        <v>0</v>
      </c>
      <c r="P125" s="268">
        <f>SUM('Speed Bin A-B'!P28,'Speed Bin A-B'!P132,'Speed Bin A-B'!P236,'Speed Bin A-B'!P340,'Speed Bin A-B'!P444,'Speed Bin A-B'!P548,'Speed Bin A-B'!P652,'Speed Bin A-B'!P756,'Speed Bin A-B'!P860,'Speed Bin A-B'!P964,'Speed Bin A-B'!P1068,'Speed Bin A-B'!P1172,'Speed Bin A-B'!P1276,'Speed Bin A-B'!P1380,'Speed Bin A-B'!P1484,'Speed Bin A-B'!P1588,'Speed Bin A-B'!P1692,'Speed Bin A-B'!P1796,'Speed Bin A-B'!P1900,'Speed Bin A-B'!P2004,'Speed Bin A-B'!P2108)</f>
        <v>0</v>
      </c>
      <c r="Q125" s="268">
        <f>SUM('Speed Bin A-B'!Q28,'Speed Bin A-B'!Q132,'Speed Bin A-B'!Q236,'Speed Bin A-B'!Q340,'Speed Bin A-B'!Q444,'Speed Bin A-B'!Q548,'Speed Bin A-B'!Q652,'Speed Bin A-B'!Q756,'Speed Bin A-B'!Q860,'Speed Bin A-B'!Q964,'Speed Bin A-B'!Q1068,'Speed Bin A-B'!Q1172,'Speed Bin A-B'!Q1276,'Speed Bin A-B'!Q1380,'Speed Bin A-B'!Q1484,'Speed Bin A-B'!Q1588,'Speed Bin A-B'!Q1692,'Speed Bin A-B'!Q1796,'Speed Bin A-B'!Q1900,'Speed Bin A-B'!Q2004,'Speed Bin A-B'!Q2108)</f>
        <v>0</v>
      </c>
      <c r="R125" s="268">
        <f>SUM('Speed Bin A-B'!R28,'Speed Bin A-B'!R132,'Speed Bin A-B'!R236,'Speed Bin A-B'!R340,'Speed Bin A-B'!R444,'Speed Bin A-B'!R548,'Speed Bin A-B'!R652,'Speed Bin A-B'!R756,'Speed Bin A-B'!R860,'Speed Bin A-B'!R964,'Speed Bin A-B'!R1068,'Speed Bin A-B'!R1172,'Speed Bin A-B'!R1276,'Speed Bin A-B'!R1380,'Speed Bin A-B'!R1484,'Speed Bin A-B'!R1588,'Speed Bin A-B'!R1692,'Speed Bin A-B'!R1796,'Speed Bin A-B'!R1900,'Speed Bin A-B'!R2004,'Speed Bin A-B'!R2108)</f>
        <v>0</v>
      </c>
      <c r="S125" s="268">
        <f>SUM('Speed Bin A-B'!S28,'Speed Bin A-B'!S132,'Speed Bin A-B'!S236,'Speed Bin A-B'!S340,'Speed Bin A-B'!S444,'Speed Bin A-B'!S548,'Speed Bin A-B'!S652,'Speed Bin A-B'!S756,'Speed Bin A-B'!S860,'Speed Bin A-B'!S964,'Speed Bin A-B'!S1068,'Speed Bin A-B'!S1172,'Speed Bin A-B'!S1276,'Speed Bin A-B'!S1380,'Speed Bin A-B'!S1484,'Speed Bin A-B'!S1588,'Speed Bin A-B'!S1692,'Speed Bin A-B'!S1796,'Speed Bin A-B'!S1900,'Speed Bin A-B'!S2004,'Speed Bin A-B'!S2108)</f>
        <v>0</v>
      </c>
      <c r="T125" s="268">
        <f>SUM('Speed Bin A-B'!T28,'Speed Bin A-B'!T132,'Speed Bin A-B'!T236,'Speed Bin A-B'!T340,'Speed Bin A-B'!T444,'Speed Bin A-B'!T548,'Speed Bin A-B'!T652,'Speed Bin A-B'!T756,'Speed Bin A-B'!T860,'Speed Bin A-B'!T964,'Speed Bin A-B'!T1068,'Speed Bin A-B'!T1172,'Speed Bin A-B'!T1276,'Speed Bin A-B'!T1380,'Speed Bin A-B'!T1484,'Speed Bin A-B'!T1588,'Speed Bin A-B'!T1692,'Speed Bin A-B'!T1796,'Speed Bin A-B'!T1900,'Speed Bin A-B'!T2004,'Speed Bin A-B'!T2108)</f>
        <v>0</v>
      </c>
      <c r="U125" s="268">
        <f>SUM('Speed Bin A-B'!U28,'Speed Bin A-B'!U132,'Speed Bin A-B'!U236,'Speed Bin A-B'!U340,'Speed Bin A-B'!U444,'Speed Bin A-B'!U548,'Speed Bin A-B'!U652,'Speed Bin A-B'!U756,'Speed Bin A-B'!U860,'Speed Bin A-B'!U964,'Speed Bin A-B'!U1068,'Speed Bin A-B'!U1172,'Speed Bin A-B'!U1276,'Speed Bin A-B'!U1380,'Speed Bin A-B'!U1484,'Speed Bin A-B'!U1588,'Speed Bin A-B'!U1692,'Speed Bin A-B'!U1796,'Speed Bin A-B'!U1900,'Speed Bin A-B'!U2004,'Speed Bin A-B'!U2108)</f>
        <v>0</v>
      </c>
      <c r="V125" s="269">
        <f>IFERROR(AVERAGE('Speed Bin A-B'!V28,'Speed Bin A-B'!V132,'Speed Bin A-B'!V236,'Speed Bin A-B'!V340,'Speed Bin A-B'!V444,'Speed Bin A-B'!V548,'Speed Bin A-B'!V652,'Speed Bin A-B'!V756,'Speed Bin A-B'!V860,'Speed Bin A-B'!V964,'Speed Bin A-B'!V1068,'Speed Bin A-B'!V1172,'Speed Bin A-B'!V1276,'Speed Bin A-B'!V1380,'Speed Bin A-B'!V1484,'Speed Bin A-B'!V1588,'Speed Bin A-B'!V1692,'Speed Bin A-B'!V1796,'Speed Bin A-B'!V1900,'Speed Bin A-B'!V2004,'Speed Bin A-B'!V2108),"-")</f>
        <v>40.5</v>
      </c>
      <c r="W125" s="269" t="str">
        <f>IFERROR(AVERAGE('Speed Bin A-B'!W28,'Speed Bin A-B'!W132,'Speed Bin A-B'!W236,'Speed Bin A-B'!W340,'Speed Bin A-B'!W444,'Speed Bin A-B'!W548,'Speed Bin A-B'!W652,'Speed Bin A-B'!W756,'Speed Bin A-B'!W860,'Speed Bin A-B'!W964,'Speed Bin A-B'!W1068,'Speed Bin A-B'!W1172,'Speed Bin A-B'!W1276,'Speed Bin A-B'!W1380,'Speed Bin A-B'!W1484,'Speed Bin A-B'!W1588,'Speed Bin A-B'!W1692,'Speed Bin A-B'!W1796,'Speed Bin A-B'!W1900,'Speed Bin A-B'!W2004,'Speed Bin A-B'!W2108),"-")</f>
        <v>-</v>
      </c>
      <c r="X125" s="262"/>
      <c r="Y125" s="262"/>
      <c r="Z125" s="267">
        <v>0.70833333333333304</v>
      </c>
      <c r="AA125" s="270">
        <f t="shared" ref="AA125" si="66">SUM(C176:C179)</f>
        <v>7</v>
      </c>
      <c r="AB125" s="270">
        <f t="shared" ref="AB125:AR125" si="67">SUM(D176:D179)</f>
        <v>9</v>
      </c>
      <c r="AC125" s="270">
        <f t="shared" si="67"/>
        <v>57</v>
      </c>
      <c r="AD125" s="270">
        <f t="shared" si="67"/>
        <v>112</v>
      </c>
      <c r="AE125" s="270">
        <f t="shared" si="67"/>
        <v>127</v>
      </c>
      <c r="AF125" s="270">
        <f t="shared" si="67"/>
        <v>56</v>
      </c>
      <c r="AG125" s="270">
        <f t="shared" si="67"/>
        <v>14</v>
      </c>
      <c r="AH125" s="270">
        <f t="shared" si="67"/>
        <v>2</v>
      </c>
      <c r="AI125" s="270">
        <f t="shared" si="67"/>
        <v>1</v>
      </c>
      <c r="AJ125" s="270">
        <f t="shared" si="67"/>
        <v>3</v>
      </c>
      <c r="AK125" s="270">
        <f t="shared" si="67"/>
        <v>0</v>
      </c>
      <c r="AL125" s="270">
        <f t="shared" si="67"/>
        <v>0</v>
      </c>
      <c r="AM125" s="270">
        <f t="shared" si="67"/>
        <v>0</v>
      </c>
      <c r="AN125" s="270">
        <f t="shared" si="67"/>
        <v>0</v>
      </c>
      <c r="AO125" s="270">
        <f t="shared" si="67"/>
        <v>0</v>
      </c>
      <c r="AP125" s="270">
        <f t="shared" si="67"/>
        <v>0</v>
      </c>
      <c r="AQ125" s="270">
        <f t="shared" si="67"/>
        <v>0</v>
      </c>
      <c r="AR125" s="270">
        <f t="shared" si="67"/>
        <v>0</v>
      </c>
      <c r="AS125" s="270">
        <f>SUM(U176:U179)</f>
        <v>0</v>
      </c>
      <c r="AT125" s="269">
        <f>IFERROR(AVERAGE(V176:V179),"-")</f>
        <v>25.471874999999997</v>
      </c>
      <c r="AU125" s="269">
        <f>IFERROR(AVERAGE(W176:W179),"-")</f>
        <v>31.238749999999996</v>
      </c>
    </row>
    <row r="126" spans="1:47" x14ac:dyDescent="0.25">
      <c r="A126" s="267">
        <v>0.1875</v>
      </c>
      <c r="B126" s="268">
        <f>SUM('Speed Bin A-B'!B29,'Speed Bin A-B'!B133,'Speed Bin A-B'!B237,'Speed Bin A-B'!B341,'Speed Bin A-B'!B445,'Speed Bin A-B'!B549,'Speed Bin A-B'!B653,'Speed Bin A-B'!B757,'Speed Bin A-B'!B861,'Speed Bin A-B'!B965,'Speed Bin A-B'!B1069,'Speed Bin A-B'!B1173,'Speed Bin A-B'!B1277,'Speed Bin A-B'!B1381,'Speed Bin A-B'!B1485,'Speed Bin A-B'!B1589,'Speed Bin A-B'!B1693,'Speed Bin A-B'!B1797,'Speed Bin A-B'!B1901,'Speed Bin A-B'!B2005,'Speed Bin A-B'!B2109)</f>
        <v>0</v>
      </c>
      <c r="C126" s="268">
        <f>SUM('Speed Bin A-B'!C29,'Speed Bin A-B'!C133,'Speed Bin A-B'!C237,'Speed Bin A-B'!C341,'Speed Bin A-B'!C445,'Speed Bin A-B'!C549,'Speed Bin A-B'!C653,'Speed Bin A-B'!C757,'Speed Bin A-B'!C861,'Speed Bin A-B'!C965,'Speed Bin A-B'!C1069,'Speed Bin A-B'!C1173,'Speed Bin A-B'!C1277,'Speed Bin A-B'!C1381,'Speed Bin A-B'!C1485,'Speed Bin A-B'!C1589,'Speed Bin A-B'!C1693,'Speed Bin A-B'!C1797,'Speed Bin A-B'!C1901,'Speed Bin A-B'!C2005,'Speed Bin A-B'!C2109)</f>
        <v>0</v>
      </c>
      <c r="D126" s="268">
        <f>SUM('Speed Bin A-B'!D29,'Speed Bin A-B'!D133,'Speed Bin A-B'!D237,'Speed Bin A-B'!D341,'Speed Bin A-B'!D445,'Speed Bin A-B'!D549,'Speed Bin A-B'!D653,'Speed Bin A-B'!D757,'Speed Bin A-B'!D861,'Speed Bin A-B'!D965,'Speed Bin A-B'!D1069,'Speed Bin A-B'!D1173,'Speed Bin A-B'!D1277,'Speed Bin A-B'!D1381,'Speed Bin A-B'!D1485,'Speed Bin A-B'!D1589,'Speed Bin A-B'!D1693,'Speed Bin A-B'!D1797,'Speed Bin A-B'!D1901,'Speed Bin A-B'!D2005,'Speed Bin A-B'!D2109)</f>
        <v>0</v>
      </c>
      <c r="E126" s="268">
        <f>SUM('Speed Bin A-B'!E29,'Speed Bin A-B'!E133,'Speed Bin A-B'!E237,'Speed Bin A-B'!E341,'Speed Bin A-B'!E445,'Speed Bin A-B'!E549,'Speed Bin A-B'!E653,'Speed Bin A-B'!E757,'Speed Bin A-B'!E861,'Speed Bin A-B'!E965,'Speed Bin A-B'!E1069,'Speed Bin A-B'!E1173,'Speed Bin A-B'!E1277,'Speed Bin A-B'!E1381,'Speed Bin A-B'!E1485,'Speed Bin A-B'!E1589,'Speed Bin A-B'!E1693,'Speed Bin A-B'!E1797,'Speed Bin A-B'!E1901,'Speed Bin A-B'!E2005,'Speed Bin A-B'!E2109)</f>
        <v>0</v>
      </c>
      <c r="F126" s="268">
        <f>SUM('Speed Bin A-B'!F29,'Speed Bin A-B'!F133,'Speed Bin A-B'!F237,'Speed Bin A-B'!F341,'Speed Bin A-B'!F445,'Speed Bin A-B'!F549,'Speed Bin A-B'!F653,'Speed Bin A-B'!F757,'Speed Bin A-B'!F861,'Speed Bin A-B'!F965,'Speed Bin A-B'!F1069,'Speed Bin A-B'!F1173,'Speed Bin A-B'!F1277,'Speed Bin A-B'!F1381,'Speed Bin A-B'!F1485,'Speed Bin A-B'!F1589,'Speed Bin A-B'!F1693,'Speed Bin A-B'!F1797,'Speed Bin A-B'!F1901,'Speed Bin A-B'!F2005,'Speed Bin A-B'!F2109)</f>
        <v>0</v>
      </c>
      <c r="G126" s="268">
        <f>SUM('Speed Bin A-B'!G29,'Speed Bin A-B'!G133,'Speed Bin A-B'!G237,'Speed Bin A-B'!G341,'Speed Bin A-B'!G445,'Speed Bin A-B'!G549,'Speed Bin A-B'!G653,'Speed Bin A-B'!G757,'Speed Bin A-B'!G861,'Speed Bin A-B'!G965,'Speed Bin A-B'!G1069,'Speed Bin A-B'!G1173,'Speed Bin A-B'!G1277,'Speed Bin A-B'!G1381,'Speed Bin A-B'!G1485,'Speed Bin A-B'!G1589,'Speed Bin A-B'!G1693,'Speed Bin A-B'!G1797,'Speed Bin A-B'!G1901,'Speed Bin A-B'!G2005,'Speed Bin A-B'!G2109)</f>
        <v>0</v>
      </c>
      <c r="H126" s="268">
        <f>SUM('Speed Bin A-B'!H29,'Speed Bin A-B'!H133,'Speed Bin A-B'!H237,'Speed Bin A-B'!H341,'Speed Bin A-B'!H445,'Speed Bin A-B'!H549,'Speed Bin A-B'!H653,'Speed Bin A-B'!H757,'Speed Bin A-B'!H861,'Speed Bin A-B'!H965,'Speed Bin A-B'!H1069,'Speed Bin A-B'!H1173,'Speed Bin A-B'!H1277,'Speed Bin A-B'!H1381,'Speed Bin A-B'!H1485,'Speed Bin A-B'!H1589,'Speed Bin A-B'!H1693,'Speed Bin A-B'!H1797,'Speed Bin A-B'!H1901,'Speed Bin A-B'!H2005,'Speed Bin A-B'!H2109)</f>
        <v>0</v>
      </c>
      <c r="I126" s="268">
        <f>SUM('Speed Bin A-B'!I29,'Speed Bin A-B'!I133,'Speed Bin A-B'!I237,'Speed Bin A-B'!I341,'Speed Bin A-B'!I445,'Speed Bin A-B'!I549,'Speed Bin A-B'!I653,'Speed Bin A-B'!I757,'Speed Bin A-B'!I861,'Speed Bin A-B'!I965,'Speed Bin A-B'!I1069,'Speed Bin A-B'!I1173,'Speed Bin A-B'!I1277,'Speed Bin A-B'!I1381,'Speed Bin A-B'!I1485,'Speed Bin A-B'!I1589,'Speed Bin A-B'!I1693,'Speed Bin A-B'!I1797,'Speed Bin A-B'!I1901,'Speed Bin A-B'!I2005,'Speed Bin A-B'!I2109)</f>
        <v>0</v>
      </c>
      <c r="J126" s="268">
        <f>SUM('Speed Bin A-B'!J29,'Speed Bin A-B'!J133,'Speed Bin A-B'!J237,'Speed Bin A-B'!J341,'Speed Bin A-B'!J445,'Speed Bin A-B'!J549,'Speed Bin A-B'!J653,'Speed Bin A-B'!J757,'Speed Bin A-B'!J861,'Speed Bin A-B'!J965,'Speed Bin A-B'!J1069,'Speed Bin A-B'!J1173,'Speed Bin A-B'!J1277,'Speed Bin A-B'!J1381,'Speed Bin A-B'!J1485,'Speed Bin A-B'!J1589,'Speed Bin A-B'!J1693,'Speed Bin A-B'!J1797,'Speed Bin A-B'!J1901,'Speed Bin A-B'!J2005,'Speed Bin A-B'!J2109)</f>
        <v>0</v>
      </c>
      <c r="K126" s="268">
        <f>SUM('Speed Bin A-B'!K29,'Speed Bin A-B'!K133,'Speed Bin A-B'!K237,'Speed Bin A-B'!K341,'Speed Bin A-B'!K445,'Speed Bin A-B'!K549,'Speed Bin A-B'!K653,'Speed Bin A-B'!K757,'Speed Bin A-B'!K861,'Speed Bin A-B'!K965,'Speed Bin A-B'!K1069,'Speed Bin A-B'!K1173,'Speed Bin A-B'!K1277,'Speed Bin A-B'!K1381,'Speed Bin A-B'!K1485,'Speed Bin A-B'!K1589,'Speed Bin A-B'!K1693,'Speed Bin A-B'!K1797,'Speed Bin A-B'!K1901,'Speed Bin A-B'!K2005,'Speed Bin A-B'!K2109)</f>
        <v>0</v>
      </c>
      <c r="L126" s="268">
        <f>SUM('Speed Bin A-B'!L29,'Speed Bin A-B'!L133,'Speed Bin A-B'!L237,'Speed Bin A-B'!L341,'Speed Bin A-B'!L445,'Speed Bin A-B'!L549,'Speed Bin A-B'!L653,'Speed Bin A-B'!L757,'Speed Bin A-B'!L861,'Speed Bin A-B'!L965,'Speed Bin A-B'!L1069,'Speed Bin A-B'!L1173,'Speed Bin A-B'!L1277,'Speed Bin A-B'!L1381,'Speed Bin A-B'!L1485,'Speed Bin A-B'!L1589,'Speed Bin A-B'!L1693,'Speed Bin A-B'!L1797,'Speed Bin A-B'!L1901,'Speed Bin A-B'!L2005,'Speed Bin A-B'!L2109)</f>
        <v>0</v>
      </c>
      <c r="M126" s="268">
        <f>SUM('Speed Bin A-B'!M29,'Speed Bin A-B'!M133,'Speed Bin A-B'!M237,'Speed Bin A-B'!M341,'Speed Bin A-B'!M445,'Speed Bin A-B'!M549,'Speed Bin A-B'!M653,'Speed Bin A-B'!M757,'Speed Bin A-B'!M861,'Speed Bin A-B'!M965,'Speed Bin A-B'!M1069,'Speed Bin A-B'!M1173,'Speed Bin A-B'!M1277,'Speed Bin A-B'!M1381,'Speed Bin A-B'!M1485,'Speed Bin A-B'!M1589,'Speed Bin A-B'!M1693,'Speed Bin A-B'!M1797,'Speed Bin A-B'!M1901,'Speed Bin A-B'!M2005,'Speed Bin A-B'!M2109)</f>
        <v>0</v>
      </c>
      <c r="N126" s="268">
        <f>SUM('Speed Bin A-B'!N29,'Speed Bin A-B'!N133,'Speed Bin A-B'!N237,'Speed Bin A-B'!N341,'Speed Bin A-B'!N445,'Speed Bin A-B'!N549,'Speed Bin A-B'!N653,'Speed Bin A-B'!N757,'Speed Bin A-B'!N861,'Speed Bin A-B'!N965,'Speed Bin A-B'!N1069,'Speed Bin A-B'!N1173,'Speed Bin A-B'!N1277,'Speed Bin A-B'!N1381,'Speed Bin A-B'!N1485,'Speed Bin A-B'!N1589,'Speed Bin A-B'!N1693,'Speed Bin A-B'!N1797,'Speed Bin A-B'!N1901,'Speed Bin A-B'!N2005,'Speed Bin A-B'!N2109)</f>
        <v>0</v>
      </c>
      <c r="O126" s="268">
        <f>SUM('Speed Bin A-B'!O29,'Speed Bin A-B'!O133,'Speed Bin A-B'!O237,'Speed Bin A-B'!O341,'Speed Bin A-B'!O445,'Speed Bin A-B'!O549,'Speed Bin A-B'!O653,'Speed Bin A-B'!O757,'Speed Bin A-B'!O861,'Speed Bin A-B'!O965,'Speed Bin A-B'!O1069,'Speed Bin A-B'!O1173,'Speed Bin A-B'!O1277,'Speed Bin A-B'!O1381,'Speed Bin A-B'!O1485,'Speed Bin A-B'!O1589,'Speed Bin A-B'!O1693,'Speed Bin A-B'!O1797,'Speed Bin A-B'!O1901,'Speed Bin A-B'!O2005,'Speed Bin A-B'!O2109)</f>
        <v>0</v>
      </c>
      <c r="P126" s="268">
        <f>SUM('Speed Bin A-B'!P29,'Speed Bin A-B'!P133,'Speed Bin A-B'!P237,'Speed Bin A-B'!P341,'Speed Bin A-B'!P445,'Speed Bin A-B'!P549,'Speed Bin A-B'!P653,'Speed Bin A-B'!P757,'Speed Bin A-B'!P861,'Speed Bin A-B'!P965,'Speed Bin A-B'!P1069,'Speed Bin A-B'!P1173,'Speed Bin A-B'!P1277,'Speed Bin A-B'!P1381,'Speed Bin A-B'!P1485,'Speed Bin A-B'!P1589,'Speed Bin A-B'!P1693,'Speed Bin A-B'!P1797,'Speed Bin A-B'!P1901,'Speed Bin A-B'!P2005,'Speed Bin A-B'!P2109)</f>
        <v>0</v>
      </c>
      <c r="Q126" s="268">
        <f>SUM('Speed Bin A-B'!Q29,'Speed Bin A-B'!Q133,'Speed Bin A-B'!Q237,'Speed Bin A-B'!Q341,'Speed Bin A-B'!Q445,'Speed Bin A-B'!Q549,'Speed Bin A-B'!Q653,'Speed Bin A-B'!Q757,'Speed Bin A-B'!Q861,'Speed Bin A-B'!Q965,'Speed Bin A-B'!Q1069,'Speed Bin A-B'!Q1173,'Speed Bin A-B'!Q1277,'Speed Bin A-B'!Q1381,'Speed Bin A-B'!Q1485,'Speed Bin A-B'!Q1589,'Speed Bin A-B'!Q1693,'Speed Bin A-B'!Q1797,'Speed Bin A-B'!Q1901,'Speed Bin A-B'!Q2005,'Speed Bin A-B'!Q2109)</f>
        <v>0</v>
      </c>
      <c r="R126" s="268">
        <f>SUM('Speed Bin A-B'!R29,'Speed Bin A-B'!R133,'Speed Bin A-B'!R237,'Speed Bin A-B'!R341,'Speed Bin A-B'!R445,'Speed Bin A-B'!R549,'Speed Bin A-B'!R653,'Speed Bin A-B'!R757,'Speed Bin A-B'!R861,'Speed Bin A-B'!R965,'Speed Bin A-B'!R1069,'Speed Bin A-B'!R1173,'Speed Bin A-B'!R1277,'Speed Bin A-B'!R1381,'Speed Bin A-B'!R1485,'Speed Bin A-B'!R1589,'Speed Bin A-B'!R1693,'Speed Bin A-B'!R1797,'Speed Bin A-B'!R1901,'Speed Bin A-B'!R2005,'Speed Bin A-B'!R2109)</f>
        <v>0</v>
      </c>
      <c r="S126" s="268">
        <f>SUM('Speed Bin A-B'!S29,'Speed Bin A-B'!S133,'Speed Bin A-B'!S237,'Speed Bin A-B'!S341,'Speed Bin A-B'!S445,'Speed Bin A-B'!S549,'Speed Bin A-B'!S653,'Speed Bin A-B'!S757,'Speed Bin A-B'!S861,'Speed Bin A-B'!S965,'Speed Bin A-B'!S1069,'Speed Bin A-B'!S1173,'Speed Bin A-B'!S1277,'Speed Bin A-B'!S1381,'Speed Bin A-B'!S1485,'Speed Bin A-B'!S1589,'Speed Bin A-B'!S1693,'Speed Bin A-B'!S1797,'Speed Bin A-B'!S1901,'Speed Bin A-B'!S2005,'Speed Bin A-B'!S2109)</f>
        <v>0</v>
      </c>
      <c r="T126" s="268">
        <f>SUM('Speed Bin A-B'!T29,'Speed Bin A-B'!T133,'Speed Bin A-B'!T237,'Speed Bin A-B'!T341,'Speed Bin A-B'!T445,'Speed Bin A-B'!T549,'Speed Bin A-B'!T653,'Speed Bin A-B'!T757,'Speed Bin A-B'!T861,'Speed Bin A-B'!T965,'Speed Bin A-B'!T1069,'Speed Bin A-B'!T1173,'Speed Bin A-B'!T1277,'Speed Bin A-B'!T1381,'Speed Bin A-B'!T1485,'Speed Bin A-B'!T1589,'Speed Bin A-B'!T1693,'Speed Bin A-B'!T1797,'Speed Bin A-B'!T1901,'Speed Bin A-B'!T2005,'Speed Bin A-B'!T2109)</f>
        <v>0</v>
      </c>
      <c r="U126" s="268">
        <f>SUM('Speed Bin A-B'!U29,'Speed Bin A-B'!U133,'Speed Bin A-B'!U237,'Speed Bin A-B'!U341,'Speed Bin A-B'!U445,'Speed Bin A-B'!U549,'Speed Bin A-B'!U653,'Speed Bin A-B'!U757,'Speed Bin A-B'!U861,'Speed Bin A-B'!U965,'Speed Bin A-B'!U1069,'Speed Bin A-B'!U1173,'Speed Bin A-B'!U1277,'Speed Bin A-B'!U1381,'Speed Bin A-B'!U1485,'Speed Bin A-B'!U1589,'Speed Bin A-B'!U1693,'Speed Bin A-B'!U1797,'Speed Bin A-B'!U1901,'Speed Bin A-B'!U2005,'Speed Bin A-B'!U2109)</f>
        <v>0</v>
      </c>
      <c r="V126" s="269" t="str">
        <f>IFERROR(AVERAGE('Speed Bin A-B'!V29,'Speed Bin A-B'!V133,'Speed Bin A-B'!V237,'Speed Bin A-B'!V341,'Speed Bin A-B'!V445,'Speed Bin A-B'!V549,'Speed Bin A-B'!V653,'Speed Bin A-B'!V757,'Speed Bin A-B'!V861,'Speed Bin A-B'!V965,'Speed Bin A-B'!V1069,'Speed Bin A-B'!V1173,'Speed Bin A-B'!V1277,'Speed Bin A-B'!V1381,'Speed Bin A-B'!V1485,'Speed Bin A-B'!V1589,'Speed Bin A-B'!V1693,'Speed Bin A-B'!V1797,'Speed Bin A-B'!V1901,'Speed Bin A-B'!V2005,'Speed Bin A-B'!V2109),"-")</f>
        <v>-</v>
      </c>
      <c r="W126" s="269" t="str">
        <f>IFERROR(AVERAGE('Speed Bin A-B'!W29,'Speed Bin A-B'!W133,'Speed Bin A-B'!W237,'Speed Bin A-B'!W341,'Speed Bin A-B'!W445,'Speed Bin A-B'!W549,'Speed Bin A-B'!W653,'Speed Bin A-B'!W757,'Speed Bin A-B'!W861,'Speed Bin A-B'!W965,'Speed Bin A-B'!W1069,'Speed Bin A-B'!W1173,'Speed Bin A-B'!W1277,'Speed Bin A-B'!W1381,'Speed Bin A-B'!W1485,'Speed Bin A-B'!W1589,'Speed Bin A-B'!W1693,'Speed Bin A-B'!W1797,'Speed Bin A-B'!W1901,'Speed Bin A-B'!W2005,'Speed Bin A-B'!W2109),"-")</f>
        <v>-</v>
      </c>
      <c r="X126" s="262"/>
      <c r="Y126" s="262"/>
      <c r="Z126" s="267">
        <v>0.75</v>
      </c>
      <c r="AA126" s="270">
        <f t="shared" ref="AA126" si="68">SUM(C180:C183)</f>
        <v>1</v>
      </c>
      <c r="AB126" s="270">
        <f t="shared" ref="AB126:AR126" si="69">SUM(D180:D183)</f>
        <v>7</v>
      </c>
      <c r="AC126" s="270">
        <f t="shared" si="69"/>
        <v>27</v>
      </c>
      <c r="AD126" s="270">
        <f t="shared" si="69"/>
        <v>52</v>
      </c>
      <c r="AE126" s="270">
        <f t="shared" si="69"/>
        <v>29</v>
      </c>
      <c r="AF126" s="270">
        <f t="shared" si="69"/>
        <v>15</v>
      </c>
      <c r="AG126" s="270">
        <f t="shared" si="69"/>
        <v>6</v>
      </c>
      <c r="AH126" s="270">
        <f t="shared" si="69"/>
        <v>0</v>
      </c>
      <c r="AI126" s="270">
        <f t="shared" si="69"/>
        <v>0</v>
      </c>
      <c r="AJ126" s="270">
        <f t="shared" si="69"/>
        <v>0</v>
      </c>
      <c r="AK126" s="270">
        <f t="shared" si="69"/>
        <v>0</v>
      </c>
      <c r="AL126" s="270">
        <f t="shared" si="69"/>
        <v>0</v>
      </c>
      <c r="AM126" s="270">
        <f t="shared" si="69"/>
        <v>0</v>
      </c>
      <c r="AN126" s="270">
        <f t="shared" si="69"/>
        <v>0</v>
      </c>
      <c r="AO126" s="270">
        <f t="shared" si="69"/>
        <v>0</v>
      </c>
      <c r="AP126" s="270">
        <f t="shared" si="69"/>
        <v>0</v>
      </c>
      <c r="AQ126" s="270">
        <f t="shared" si="69"/>
        <v>0</v>
      </c>
      <c r="AR126" s="270">
        <f t="shared" si="69"/>
        <v>0</v>
      </c>
      <c r="AS126" s="270">
        <f>SUM(U180:U183)</f>
        <v>0</v>
      </c>
      <c r="AT126" s="269">
        <f>IFERROR(AVERAGE(V180:V183),"-")</f>
        <v>23.870982142857137</v>
      </c>
      <c r="AU126" s="269" t="str">
        <f>IFERROR(AVERAGE(W180:W183),"-")</f>
        <v>-</v>
      </c>
    </row>
    <row r="127" spans="1:47" x14ac:dyDescent="0.25">
      <c r="A127" s="267">
        <v>0.19791666666666699</v>
      </c>
      <c r="B127" s="268">
        <f>SUM('Speed Bin A-B'!B30,'Speed Bin A-B'!B134,'Speed Bin A-B'!B238,'Speed Bin A-B'!B342,'Speed Bin A-B'!B446,'Speed Bin A-B'!B550,'Speed Bin A-B'!B654,'Speed Bin A-B'!B758,'Speed Bin A-B'!B862,'Speed Bin A-B'!B966,'Speed Bin A-B'!B1070,'Speed Bin A-B'!B1174,'Speed Bin A-B'!B1278,'Speed Bin A-B'!B1382,'Speed Bin A-B'!B1486,'Speed Bin A-B'!B1590,'Speed Bin A-B'!B1694,'Speed Bin A-B'!B1798,'Speed Bin A-B'!B1902,'Speed Bin A-B'!B2006,'Speed Bin A-B'!B2110)</f>
        <v>0</v>
      </c>
      <c r="C127" s="268">
        <f>SUM('Speed Bin A-B'!C30,'Speed Bin A-B'!C134,'Speed Bin A-B'!C238,'Speed Bin A-B'!C342,'Speed Bin A-B'!C446,'Speed Bin A-B'!C550,'Speed Bin A-B'!C654,'Speed Bin A-B'!C758,'Speed Bin A-B'!C862,'Speed Bin A-B'!C966,'Speed Bin A-B'!C1070,'Speed Bin A-B'!C1174,'Speed Bin A-B'!C1278,'Speed Bin A-B'!C1382,'Speed Bin A-B'!C1486,'Speed Bin A-B'!C1590,'Speed Bin A-B'!C1694,'Speed Bin A-B'!C1798,'Speed Bin A-B'!C1902,'Speed Bin A-B'!C2006,'Speed Bin A-B'!C2110)</f>
        <v>0</v>
      </c>
      <c r="D127" s="268">
        <f>SUM('Speed Bin A-B'!D30,'Speed Bin A-B'!D134,'Speed Bin A-B'!D238,'Speed Bin A-B'!D342,'Speed Bin A-B'!D446,'Speed Bin A-B'!D550,'Speed Bin A-B'!D654,'Speed Bin A-B'!D758,'Speed Bin A-B'!D862,'Speed Bin A-B'!D966,'Speed Bin A-B'!D1070,'Speed Bin A-B'!D1174,'Speed Bin A-B'!D1278,'Speed Bin A-B'!D1382,'Speed Bin A-B'!D1486,'Speed Bin A-B'!D1590,'Speed Bin A-B'!D1694,'Speed Bin A-B'!D1798,'Speed Bin A-B'!D1902,'Speed Bin A-B'!D2006,'Speed Bin A-B'!D2110)</f>
        <v>0</v>
      </c>
      <c r="E127" s="268">
        <f>SUM('Speed Bin A-B'!E30,'Speed Bin A-B'!E134,'Speed Bin A-B'!E238,'Speed Bin A-B'!E342,'Speed Bin A-B'!E446,'Speed Bin A-B'!E550,'Speed Bin A-B'!E654,'Speed Bin A-B'!E758,'Speed Bin A-B'!E862,'Speed Bin A-B'!E966,'Speed Bin A-B'!E1070,'Speed Bin A-B'!E1174,'Speed Bin A-B'!E1278,'Speed Bin A-B'!E1382,'Speed Bin A-B'!E1486,'Speed Bin A-B'!E1590,'Speed Bin A-B'!E1694,'Speed Bin A-B'!E1798,'Speed Bin A-B'!E1902,'Speed Bin A-B'!E2006,'Speed Bin A-B'!E2110)</f>
        <v>0</v>
      </c>
      <c r="F127" s="268">
        <f>SUM('Speed Bin A-B'!F30,'Speed Bin A-B'!F134,'Speed Bin A-B'!F238,'Speed Bin A-B'!F342,'Speed Bin A-B'!F446,'Speed Bin A-B'!F550,'Speed Bin A-B'!F654,'Speed Bin A-B'!F758,'Speed Bin A-B'!F862,'Speed Bin A-B'!F966,'Speed Bin A-B'!F1070,'Speed Bin A-B'!F1174,'Speed Bin A-B'!F1278,'Speed Bin A-B'!F1382,'Speed Bin A-B'!F1486,'Speed Bin A-B'!F1590,'Speed Bin A-B'!F1694,'Speed Bin A-B'!F1798,'Speed Bin A-B'!F1902,'Speed Bin A-B'!F2006,'Speed Bin A-B'!F2110)</f>
        <v>0</v>
      </c>
      <c r="G127" s="268">
        <f>SUM('Speed Bin A-B'!G30,'Speed Bin A-B'!G134,'Speed Bin A-B'!G238,'Speed Bin A-B'!G342,'Speed Bin A-B'!G446,'Speed Bin A-B'!G550,'Speed Bin A-B'!G654,'Speed Bin A-B'!G758,'Speed Bin A-B'!G862,'Speed Bin A-B'!G966,'Speed Bin A-B'!G1070,'Speed Bin A-B'!G1174,'Speed Bin A-B'!G1278,'Speed Bin A-B'!G1382,'Speed Bin A-B'!G1486,'Speed Bin A-B'!G1590,'Speed Bin A-B'!G1694,'Speed Bin A-B'!G1798,'Speed Bin A-B'!G1902,'Speed Bin A-B'!G2006,'Speed Bin A-B'!G2110)</f>
        <v>0</v>
      </c>
      <c r="H127" s="268">
        <f>SUM('Speed Bin A-B'!H30,'Speed Bin A-B'!H134,'Speed Bin A-B'!H238,'Speed Bin A-B'!H342,'Speed Bin A-B'!H446,'Speed Bin A-B'!H550,'Speed Bin A-B'!H654,'Speed Bin A-B'!H758,'Speed Bin A-B'!H862,'Speed Bin A-B'!H966,'Speed Bin A-B'!H1070,'Speed Bin A-B'!H1174,'Speed Bin A-B'!H1278,'Speed Bin A-B'!H1382,'Speed Bin A-B'!H1486,'Speed Bin A-B'!H1590,'Speed Bin A-B'!H1694,'Speed Bin A-B'!H1798,'Speed Bin A-B'!H1902,'Speed Bin A-B'!H2006,'Speed Bin A-B'!H2110)</f>
        <v>0</v>
      </c>
      <c r="I127" s="268">
        <f>SUM('Speed Bin A-B'!I30,'Speed Bin A-B'!I134,'Speed Bin A-B'!I238,'Speed Bin A-B'!I342,'Speed Bin A-B'!I446,'Speed Bin A-B'!I550,'Speed Bin A-B'!I654,'Speed Bin A-B'!I758,'Speed Bin A-B'!I862,'Speed Bin A-B'!I966,'Speed Bin A-B'!I1070,'Speed Bin A-B'!I1174,'Speed Bin A-B'!I1278,'Speed Bin A-B'!I1382,'Speed Bin A-B'!I1486,'Speed Bin A-B'!I1590,'Speed Bin A-B'!I1694,'Speed Bin A-B'!I1798,'Speed Bin A-B'!I1902,'Speed Bin A-B'!I2006,'Speed Bin A-B'!I2110)</f>
        <v>0</v>
      </c>
      <c r="J127" s="268">
        <f>SUM('Speed Bin A-B'!J30,'Speed Bin A-B'!J134,'Speed Bin A-B'!J238,'Speed Bin A-B'!J342,'Speed Bin A-B'!J446,'Speed Bin A-B'!J550,'Speed Bin A-B'!J654,'Speed Bin A-B'!J758,'Speed Bin A-B'!J862,'Speed Bin A-B'!J966,'Speed Bin A-B'!J1070,'Speed Bin A-B'!J1174,'Speed Bin A-B'!J1278,'Speed Bin A-B'!J1382,'Speed Bin A-B'!J1486,'Speed Bin A-B'!J1590,'Speed Bin A-B'!J1694,'Speed Bin A-B'!J1798,'Speed Bin A-B'!J1902,'Speed Bin A-B'!J2006,'Speed Bin A-B'!J2110)</f>
        <v>0</v>
      </c>
      <c r="K127" s="268">
        <f>SUM('Speed Bin A-B'!K30,'Speed Bin A-B'!K134,'Speed Bin A-B'!K238,'Speed Bin A-B'!K342,'Speed Bin A-B'!K446,'Speed Bin A-B'!K550,'Speed Bin A-B'!K654,'Speed Bin A-B'!K758,'Speed Bin A-B'!K862,'Speed Bin A-B'!K966,'Speed Bin A-B'!K1070,'Speed Bin A-B'!K1174,'Speed Bin A-B'!K1278,'Speed Bin A-B'!K1382,'Speed Bin A-B'!K1486,'Speed Bin A-B'!K1590,'Speed Bin A-B'!K1694,'Speed Bin A-B'!K1798,'Speed Bin A-B'!K1902,'Speed Bin A-B'!K2006,'Speed Bin A-B'!K2110)</f>
        <v>0</v>
      </c>
      <c r="L127" s="268">
        <f>SUM('Speed Bin A-B'!L30,'Speed Bin A-B'!L134,'Speed Bin A-B'!L238,'Speed Bin A-B'!L342,'Speed Bin A-B'!L446,'Speed Bin A-B'!L550,'Speed Bin A-B'!L654,'Speed Bin A-B'!L758,'Speed Bin A-B'!L862,'Speed Bin A-B'!L966,'Speed Bin A-B'!L1070,'Speed Bin A-B'!L1174,'Speed Bin A-B'!L1278,'Speed Bin A-B'!L1382,'Speed Bin A-B'!L1486,'Speed Bin A-B'!L1590,'Speed Bin A-B'!L1694,'Speed Bin A-B'!L1798,'Speed Bin A-B'!L1902,'Speed Bin A-B'!L2006,'Speed Bin A-B'!L2110)</f>
        <v>0</v>
      </c>
      <c r="M127" s="268">
        <f>SUM('Speed Bin A-B'!M30,'Speed Bin A-B'!M134,'Speed Bin A-B'!M238,'Speed Bin A-B'!M342,'Speed Bin A-B'!M446,'Speed Bin A-B'!M550,'Speed Bin A-B'!M654,'Speed Bin A-B'!M758,'Speed Bin A-B'!M862,'Speed Bin A-B'!M966,'Speed Bin A-B'!M1070,'Speed Bin A-B'!M1174,'Speed Bin A-B'!M1278,'Speed Bin A-B'!M1382,'Speed Bin A-B'!M1486,'Speed Bin A-B'!M1590,'Speed Bin A-B'!M1694,'Speed Bin A-B'!M1798,'Speed Bin A-B'!M1902,'Speed Bin A-B'!M2006,'Speed Bin A-B'!M2110)</f>
        <v>0</v>
      </c>
      <c r="N127" s="268">
        <f>SUM('Speed Bin A-B'!N30,'Speed Bin A-B'!N134,'Speed Bin A-B'!N238,'Speed Bin A-B'!N342,'Speed Bin A-B'!N446,'Speed Bin A-B'!N550,'Speed Bin A-B'!N654,'Speed Bin A-B'!N758,'Speed Bin A-B'!N862,'Speed Bin A-B'!N966,'Speed Bin A-B'!N1070,'Speed Bin A-B'!N1174,'Speed Bin A-B'!N1278,'Speed Bin A-B'!N1382,'Speed Bin A-B'!N1486,'Speed Bin A-B'!N1590,'Speed Bin A-B'!N1694,'Speed Bin A-B'!N1798,'Speed Bin A-B'!N1902,'Speed Bin A-B'!N2006,'Speed Bin A-B'!N2110)</f>
        <v>0</v>
      </c>
      <c r="O127" s="268">
        <f>SUM('Speed Bin A-B'!O30,'Speed Bin A-B'!O134,'Speed Bin A-B'!O238,'Speed Bin A-B'!O342,'Speed Bin A-B'!O446,'Speed Bin A-B'!O550,'Speed Bin A-B'!O654,'Speed Bin A-B'!O758,'Speed Bin A-B'!O862,'Speed Bin A-B'!O966,'Speed Bin A-B'!O1070,'Speed Bin A-B'!O1174,'Speed Bin A-B'!O1278,'Speed Bin A-B'!O1382,'Speed Bin A-B'!O1486,'Speed Bin A-B'!O1590,'Speed Bin A-B'!O1694,'Speed Bin A-B'!O1798,'Speed Bin A-B'!O1902,'Speed Bin A-B'!O2006,'Speed Bin A-B'!O2110)</f>
        <v>0</v>
      </c>
      <c r="P127" s="268">
        <f>SUM('Speed Bin A-B'!P30,'Speed Bin A-B'!P134,'Speed Bin A-B'!P238,'Speed Bin A-B'!P342,'Speed Bin A-B'!P446,'Speed Bin A-B'!P550,'Speed Bin A-B'!P654,'Speed Bin A-B'!P758,'Speed Bin A-B'!P862,'Speed Bin A-B'!P966,'Speed Bin A-B'!P1070,'Speed Bin A-B'!P1174,'Speed Bin A-B'!P1278,'Speed Bin A-B'!P1382,'Speed Bin A-B'!P1486,'Speed Bin A-B'!P1590,'Speed Bin A-B'!P1694,'Speed Bin A-B'!P1798,'Speed Bin A-B'!P1902,'Speed Bin A-B'!P2006,'Speed Bin A-B'!P2110)</f>
        <v>0</v>
      </c>
      <c r="Q127" s="268">
        <f>SUM('Speed Bin A-B'!Q30,'Speed Bin A-B'!Q134,'Speed Bin A-B'!Q238,'Speed Bin A-B'!Q342,'Speed Bin A-B'!Q446,'Speed Bin A-B'!Q550,'Speed Bin A-B'!Q654,'Speed Bin A-B'!Q758,'Speed Bin A-B'!Q862,'Speed Bin A-B'!Q966,'Speed Bin A-B'!Q1070,'Speed Bin A-B'!Q1174,'Speed Bin A-B'!Q1278,'Speed Bin A-B'!Q1382,'Speed Bin A-B'!Q1486,'Speed Bin A-B'!Q1590,'Speed Bin A-B'!Q1694,'Speed Bin A-B'!Q1798,'Speed Bin A-B'!Q1902,'Speed Bin A-B'!Q2006,'Speed Bin A-B'!Q2110)</f>
        <v>0</v>
      </c>
      <c r="R127" s="268">
        <f>SUM('Speed Bin A-B'!R30,'Speed Bin A-B'!R134,'Speed Bin A-B'!R238,'Speed Bin A-B'!R342,'Speed Bin A-B'!R446,'Speed Bin A-B'!R550,'Speed Bin A-B'!R654,'Speed Bin A-B'!R758,'Speed Bin A-B'!R862,'Speed Bin A-B'!R966,'Speed Bin A-B'!R1070,'Speed Bin A-B'!R1174,'Speed Bin A-B'!R1278,'Speed Bin A-B'!R1382,'Speed Bin A-B'!R1486,'Speed Bin A-B'!R1590,'Speed Bin A-B'!R1694,'Speed Bin A-B'!R1798,'Speed Bin A-B'!R1902,'Speed Bin A-B'!R2006,'Speed Bin A-B'!R2110)</f>
        <v>0</v>
      </c>
      <c r="S127" s="268">
        <f>SUM('Speed Bin A-B'!S30,'Speed Bin A-B'!S134,'Speed Bin A-B'!S238,'Speed Bin A-B'!S342,'Speed Bin A-B'!S446,'Speed Bin A-B'!S550,'Speed Bin A-B'!S654,'Speed Bin A-B'!S758,'Speed Bin A-B'!S862,'Speed Bin A-B'!S966,'Speed Bin A-B'!S1070,'Speed Bin A-B'!S1174,'Speed Bin A-B'!S1278,'Speed Bin A-B'!S1382,'Speed Bin A-B'!S1486,'Speed Bin A-B'!S1590,'Speed Bin A-B'!S1694,'Speed Bin A-B'!S1798,'Speed Bin A-B'!S1902,'Speed Bin A-B'!S2006,'Speed Bin A-B'!S2110)</f>
        <v>0</v>
      </c>
      <c r="T127" s="268">
        <f>SUM('Speed Bin A-B'!T30,'Speed Bin A-B'!T134,'Speed Bin A-B'!T238,'Speed Bin A-B'!T342,'Speed Bin A-B'!T446,'Speed Bin A-B'!T550,'Speed Bin A-B'!T654,'Speed Bin A-B'!T758,'Speed Bin A-B'!T862,'Speed Bin A-B'!T966,'Speed Bin A-B'!T1070,'Speed Bin A-B'!T1174,'Speed Bin A-B'!T1278,'Speed Bin A-B'!T1382,'Speed Bin A-B'!T1486,'Speed Bin A-B'!T1590,'Speed Bin A-B'!T1694,'Speed Bin A-B'!T1798,'Speed Bin A-B'!T1902,'Speed Bin A-B'!T2006,'Speed Bin A-B'!T2110)</f>
        <v>0</v>
      </c>
      <c r="U127" s="268">
        <f>SUM('Speed Bin A-B'!U30,'Speed Bin A-B'!U134,'Speed Bin A-B'!U238,'Speed Bin A-B'!U342,'Speed Bin A-B'!U446,'Speed Bin A-B'!U550,'Speed Bin A-B'!U654,'Speed Bin A-B'!U758,'Speed Bin A-B'!U862,'Speed Bin A-B'!U966,'Speed Bin A-B'!U1070,'Speed Bin A-B'!U1174,'Speed Bin A-B'!U1278,'Speed Bin A-B'!U1382,'Speed Bin A-B'!U1486,'Speed Bin A-B'!U1590,'Speed Bin A-B'!U1694,'Speed Bin A-B'!U1798,'Speed Bin A-B'!U1902,'Speed Bin A-B'!U2006,'Speed Bin A-B'!U2110)</f>
        <v>0</v>
      </c>
      <c r="V127" s="269" t="str">
        <f>IFERROR(AVERAGE('Speed Bin A-B'!V30,'Speed Bin A-B'!V134,'Speed Bin A-B'!V238,'Speed Bin A-B'!V342,'Speed Bin A-B'!V446,'Speed Bin A-B'!V550,'Speed Bin A-B'!V654,'Speed Bin A-B'!V758,'Speed Bin A-B'!V862,'Speed Bin A-B'!V966,'Speed Bin A-B'!V1070,'Speed Bin A-B'!V1174,'Speed Bin A-B'!V1278,'Speed Bin A-B'!V1382,'Speed Bin A-B'!V1486,'Speed Bin A-B'!V1590,'Speed Bin A-B'!V1694,'Speed Bin A-B'!V1798,'Speed Bin A-B'!V1902,'Speed Bin A-B'!V2006,'Speed Bin A-B'!V2110),"-")</f>
        <v>-</v>
      </c>
      <c r="W127" s="269" t="str">
        <f>IFERROR(AVERAGE('Speed Bin A-B'!W30,'Speed Bin A-B'!W134,'Speed Bin A-B'!W238,'Speed Bin A-B'!W342,'Speed Bin A-B'!W446,'Speed Bin A-B'!W550,'Speed Bin A-B'!W654,'Speed Bin A-B'!W758,'Speed Bin A-B'!W862,'Speed Bin A-B'!W966,'Speed Bin A-B'!W1070,'Speed Bin A-B'!W1174,'Speed Bin A-B'!W1278,'Speed Bin A-B'!W1382,'Speed Bin A-B'!W1486,'Speed Bin A-B'!W1590,'Speed Bin A-B'!W1694,'Speed Bin A-B'!W1798,'Speed Bin A-B'!W1902,'Speed Bin A-B'!W2006,'Speed Bin A-B'!W2110),"-")</f>
        <v>-</v>
      </c>
      <c r="X127" s="262"/>
      <c r="Y127" s="262"/>
      <c r="Z127" s="267">
        <v>0.79166666666666696</v>
      </c>
      <c r="AA127" s="270">
        <f t="shared" ref="AA127" si="70">SUM(C184:C187)</f>
        <v>0</v>
      </c>
      <c r="AB127" s="270">
        <f t="shared" ref="AB127:AR127" si="71">SUM(D184:D187)</f>
        <v>5</v>
      </c>
      <c r="AC127" s="270">
        <f t="shared" si="71"/>
        <v>14</v>
      </c>
      <c r="AD127" s="270">
        <f t="shared" si="71"/>
        <v>36</v>
      </c>
      <c r="AE127" s="270">
        <f t="shared" si="71"/>
        <v>19</v>
      </c>
      <c r="AF127" s="270">
        <f t="shared" si="71"/>
        <v>12</v>
      </c>
      <c r="AG127" s="270">
        <f t="shared" si="71"/>
        <v>8</v>
      </c>
      <c r="AH127" s="270">
        <f t="shared" si="71"/>
        <v>1</v>
      </c>
      <c r="AI127" s="270">
        <f t="shared" si="71"/>
        <v>0</v>
      </c>
      <c r="AJ127" s="270">
        <f t="shared" si="71"/>
        <v>0</v>
      </c>
      <c r="AK127" s="270">
        <f t="shared" si="71"/>
        <v>1</v>
      </c>
      <c r="AL127" s="270">
        <f t="shared" si="71"/>
        <v>0</v>
      </c>
      <c r="AM127" s="270">
        <f t="shared" si="71"/>
        <v>0</v>
      </c>
      <c r="AN127" s="270">
        <f t="shared" si="71"/>
        <v>0</v>
      </c>
      <c r="AO127" s="270">
        <f t="shared" si="71"/>
        <v>0</v>
      </c>
      <c r="AP127" s="270">
        <f t="shared" si="71"/>
        <v>0</v>
      </c>
      <c r="AQ127" s="270">
        <f t="shared" si="71"/>
        <v>0</v>
      </c>
      <c r="AR127" s="270">
        <f t="shared" si="71"/>
        <v>0</v>
      </c>
      <c r="AS127" s="270">
        <f>SUM(U184:U187)</f>
        <v>0</v>
      </c>
      <c r="AT127" s="269">
        <f>IFERROR(AVERAGE(V184:V187),"-")</f>
        <v>25.12559523809524</v>
      </c>
      <c r="AU127" s="269" t="str">
        <f>IFERROR(AVERAGE(W184:W187),"-")</f>
        <v>-</v>
      </c>
    </row>
    <row r="128" spans="1:47" x14ac:dyDescent="0.25">
      <c r="A128" s="267">
        <v>0.20833333333333301</v>
      </c>
      <c r="B128" s="268">
        <f>SUM('Speed Bin A-B'!B31,'Speed Bin A-B'!B135,'Speed Bin A-B'!B239,'Speed Bin A-B'!B343,'Speed Bin A-B'!B447,'Speed Bin A-B'!B551,'Speed Bin A-B'!B655,'Speed Bin A-B'!B759,'Speed Bin A-B'!B863,'Speed Bin A-B'!B967,'Speed Bin A-B'!B1071,'Speed Bin A-B'!B1175,'Speed Bin A-B'!B1279,'Speed Bin A-B'!B1383,'Speed Bin A-B'!B1487,'Speed Bin A-B'!B1591,'Speed Bin A-B'!B1695,'Speed Bin A-B'!B1799,'Speed Bin A-B'!B1903,'Speed Bin A-B'!B2007,'Speed Bin A-B'!B2111)</f>
        <v>2</v>
      </c>
      <c r="C128" s="268">
        <f>SUM('Speed Bin A-B'!C31,'Speed Bin A-B'!C135,'Speed Bin A-B'!C239,'Speed Bin A-B'!C343,'Speed Bin A-B'!C447,'Speed Bin A-B'!C551,'Speed Bin A-B'!C655,'Speed Bin A-B'!C759,'Speed Bin A-B'!C863,'Speed Bin A-B'!C967,'Speed Bin A-B'!C1071,'Speed Bin A-B'!C1175,'Speed Bin A-B'!C1279,'Speed Bin A-B'!C1383,'Speed Bin A-B'!C1487,'Speed Bin A-B'!C1591,'Speed Bin A-B'!C1695,'Speed Bin A-B'!C1799,'Speed Bin A-B'!C1903,'Speed Bin A-B'!C2007,'Speed Bin A-B'!C2111)</f>
        <v>0</v>
      </c>
      <c r="D128" s="268">
        <f>SUM('Speed Bin A-B'!D31,'Speed Bin A-B'!D135,'Speed Bin A-B'!D239,'Speed Bin A-B'!D343,'Speed Bin A-B'!D447,'Speed Bin A-B'!D551,'Speed Bin A-B'!D655,'Speed Bin A-B'!D759,'Speed Bin A-B'!D863,'Speed Bin A-B'!D967,'Speed Bin A-B'!D1071,'Speed Bin A-B'!D1175,'Speed Bin A-B'!D1279,'Speed Bin A-B'!D1383,'Speed Bin A-B'!D1487,'Speed Bin A-B'!D1591,'Speed Bin A-B'!D1695,'Speed Bin A-B'!D1799,'Speed Bin A-B'!D1903,'Speed Bin A-B'!D2007,'Speed Bin A-B'!D2111)</f>
        <v>0</v>
      </c>
      <c r="E128" s="268">
        <f>SUM('Speed Bin A-B'!E31,'Speed Bin A-B'!E135,'Speed Bin A-B'!E239,'Speed Bin A-B'!E343,'Speed Bin A-B'!E447,'Speed Bin A-B'!E551,'Speed Bin A-B'!E655,'Speed Bin A-B'!E759,'Speed Bin A-B'!E863,'Speed Bin A-B'!E967,'Speed Bin A-B'!E1071,'Speed Bin A-B'!E1175,'Speed Bin A-B'!E1279,'Speed Bin A-B'!E1383,'Speed Bin A-B'!E1487,'Speed Bin A-B'!E1591,'Speed Bin A-B'!E1695,'Speed Bin A-B'!E1799,'Speed Bin A-B'!E1903,'Speed Bin A-B'!E2007,'Speed Bin A-B'!E2111)</f>
        <v>0</v>
      </c>
      <c r="F128" s="268">
        <f>SUM('Speed Bin A-B'!F31,'Speed Bin A-B'!F135,'Speed Bin A-B'!F239,'Speed Bin A-B'!F343,'Speed Bin A-B'!F447,'Speed Bin A-B'!F551,'Speed Bin A-B'!F655,'Speed Bin A-B'!F759,'Speed Bin A-B'!F863,'Speed Bin A-B'!F967,'Speed Bin A-B'!F1071,'Speed Bin A-B'!F1175,'Speed Bin A-B'!F1279,'Speed Bin A-B'!F1383,'Speed Bin A-B'!F1487,'Speed Bin A-B'!F1591,'Speed Bin A-B'!F1695,'Speed Bin A-B'!F1799,'Speed Bin A-B'!F1903,'Speed Bin A-B'!F2007,'Speed Bin A-B'!F2111)</f>
        <v>0</v>
      </c>
      <c r="G128" s="268">
        <f>SUM('Speed Bin A-B'!G31,'Speed Bin A-B'!G135,'Speed Bin A-B'!G239,'Speed Bin A-B'!G343,'Speed Bin A-B'!G447,'Speed Bin A-B'!G551,'Speed Bin A-B'!G655,'Speed Bin A-B'!G759,'Speed Bin A-B'!G863,'Speed Bin A-B'!G967,'Speed Bin A-B'!G1071,'Speed Bin A-B'!G1175,'Speed Bin A-B'!G1279,'Speed Bin A-B'!G1383,'Speed Bin A-B'!G1487,'Speed Bin A-B'!G1591,'Speed Bin A-B'!G1695,'Speed Bin A-B'!G1799,'Speed Bin A-B'!G1903,'Speed Bin A-B'!G2007,'Speed Bin A-B'!G2111)</f>
        <v>0</v>
      </c>
      <c r="H128" s="268">
        <f>SUM('Speed Bin A-B'!H31,'Speed Bin A-B'!H135,'Speed Bin A-B'!H239,'Speed Bin A-B'!H343,'Speed Bin A-B'!H447,'Speed Bin A-B'!H551,'Speed Bin A-B'!H655,'Speed Bin A-B'!H759,'Speed Bin A-B'!H863,'Speed Bin A-B'!H967,'Speed Bin A-B'!H1071,'Speed Bin A-B'!H1175,'Speed Bin A-B'!H1279,'Speed Bin A-B'!H1383,'Speed Bin A-B'!H1487,'Speed Bin A-B'!H1591,'Speed Bin A-B'!H1695,'Speed Bin A-B'!H1799,'Speed Bin A-B'!H1903,'Speed Bin A-B'!H2007,'Speed Bin A-B'!H2111)</f>
        <v>0</v>
      </c>
      <c r="I128" s="268">
        <f>SUM('Speed Bin A-B'!I31,'Speed Bin A-B'!I135,'Speed Bin A-B'!I239,'Speed Bin A-B'!I343,'Speed Bin A-B'!I447,'Speed Bin A-B'!I551,'Speed Bin A-B'!I655,'Speed Bin A-B'!I759,'Speed Bin A-B'!I863,'Speed Bin A-B'!I967,'Speed Bin A-B'!I1071,'Speed Bin A-B'!I1175,'Speed Bin A-B'!I1279,'Speed Bin A-B'!I1383,'Speed Bin A-B'!I1487,'Speed Bin A-B'!I1591,'Speed Bin A-B'!I1695,'Speed Bin A-B'!I1799,'Speed Bin A-B'!I1903,'Speed Bin A-B'!I2007,'Speed Bin A-B'!I2111)</f>
        <v>0</v>
      </c>
      <c r="J128" s="268">
        <f>SUM('Speed Bin A-B'!J31,'Speed Bin A-B'!J135,'Speed Bin A-B'!J239,'Speed Bin A-B'!J343,'Speed Bin A-B'!J447,'Speed Bin A-B'!J551,'Speed Bin A-B'!J655,'Speed Bin A-B'!J759,'Speed Bin A-B'!J863,'Speed Bin A-B'!J967,'Speed Bin A-B'!J1071,'Speed Bin A-B'!J1175,'Speed Bin A-B'!J1279,'Speed Bin A-B'!J1383,'Speed Bin A-B'!J1487,'Speed Bin A-B'!J1591,'Speed Bin A-B'!J1695,'Speed Bin A-B'!J1799,'Speed Bin A-B'!J1903,'Speed Bin A-B'!J2007,'Speed Bin A-B'!J2111)</f>
        <v>0</v>
      </c>
      <c r="K128" s="268">
        <f>SUM('Speed Bin A-B'!K31,'Speed Bin A-B'!K135,'Speed Bin A-B'!K239,'Speed Bin A-B'!K343,'Speed Bin A-B'!K447,'Speed Bin A-B'!K551,'Speed Bin A-B'!K655,'Speed Bin A-B'!K759,'Speed Bin A-B'!K863,'Speed Bin A-B'!K967,'Speed Bin A-B'!K1071,'Speed Bin A-B'!K1175,'Speed Bin A-B'!K1279,'Speed Bin A-B'!K1383,'Speed Bin A-B'!K1487,'Speed Bin A-B'!K1591,'Speed Bin A-B'!K1695,'Speed Bin A-B'!K1799,'Speed Bin A-B'!K1903,'Speed Bin A-B'!K2007,'Speed Bin A-B'!K2111)</f>
        <v>1</v>
      </c>
      <c r="L128" s="268">
        <f>SUM('Speed Bin A-B'!L31,'Speed Bin A-B'!L135,'Speed Bin A-B'!L239,'Speed Bin A-B'!L343,'Speed Bin A-B'!L447,'Speed Bin A-B'!L551,'Speed Bin A-B'!L655,'Speed Bin A-B'!L759,'Speed Bin A-B'!L863,'Speed Bin A-B'!L967,'Speed Bin A-B'!L1071,'Speed Bin A-B'!L1175,'Speed Bin A-B'!L1279,'Speed Bin A-B'!L1383,'Speed Bin A-B'!L1487,'Speed Bin A-B'!L1591,'Speed Bin A-B'!L1695,'Speed Bin A-B'!L1799,'Speed Bin A-B'!L1903,'Speed Bin A-B'!L2007,'Speed Bin A-B'!L2111)</f>
        <v>1</v>
      </c>
      <c r="M128" s="268">
        <f>SUM('Speed Bin A-B'!M31,'Speed Bin A-B'!M135,'Speed Bin A-B'!M239,'Speed Bin A-B'!M343,'Speed Bin A-B'!M447,'Speed Bin A-B'!M551,'Speed Bin A-B'!M655,'Speed Bin A-B'!M759,'Speed Bin A-B'!M863,'Speed Bin A-B'!M967,'Speed Bin A-B'!M1071,'Speed Bin A-B'!M1175,'Speed Bin A-B'!M1279,'Speed Bin A-B'!M1383,'Speed Bin A-B'!M1487,'Speed Bin A-B'!M1591,'Speed Bin A-B'!M1695,'Speed Bin A-B'!M1799,'Speed Bin A-B'!M1903,'Speed Bin A-B'!M2007,'Speed Bin A-B'!M2111)</f>
        <v>0</v>
      </c>
      <c r="N128" s="268">
        <f>SUM('Speed Bin A-B'!N31,'Speed Bin A-B'!N135,'Speed Bin A-B'!N239,'Speed Bin A-B'!N343,'Speed Bin A-B'!N447,'Speed Bin A-B'!N551,'Speed Bin A-B'!N655,'Speed Bin A-B'!N759,'Speed Bin A-B'!N863,'Speed Bin A-B'!N967,'Speed Bin A-B'!N1071,'Speed Bin A-B'!N1175,'Speed Bin A-B'!N1279,'Speed Bin A-B'!N1383,'Speed Bin A-B'!N1487,'Speed Bin A-B'!N1591,'Speed Bin A-B'!N1695,'Speed Bin A-B'!N1799,'Speed Bin A-B'!N1903,'Speed Bin A-B'!N2007,'Speed Bin A-B'!N2111)</f>
        <v>0</v>
      </c>
      <c r="O128" s="268">
        <f>SUM('Speed Bin A-B'!O31,'Speed Bin A-B'!O135,'Speed Bin A-B'!O239,'Speed Bin A-B'!O343,'Speed Bin A-B'!O447,'Speed Bin A-B'!O551,'Speed Bin A-B'!O655,'Speed Bin A-B'!O759,'Speed Bin A-B'!O863,'Speed Bin A-B'!O967,'Speed Bin A-B'!O1071,'Speed Bin A-B'!O1175,'Speed Bin A-B'!O1279,'Speed Bin A-B'!O1383,'Speed Bin A-B'!O1487,'Speed Bin A-B'!O1591,'Speed Bin A-B'!O1695,'Speed Bin A-B'!O1799,'Speed Bin A-B'!O1903,'Speed Bin A-B'!O2007,'Speed Bin A-B'!O2111)</f>
        <v>0</v>
      </c>
      <c r="P128" s="268">
        <f>SUM('Speed Bin A-B'!P31,'Speed Bin A-B'!P135,'Speed Bin A-B'!P239,'Speed Bin A-B'!P343,'Speed Bin A-B'!P447,'Speed Bin A-B'!P551,'Speed Bin A-B'!P655,'Speed Bin A-B'!P759,'Speed Bin A-B'!P863,'Speed Bin A-B'!P967,'Speed Bin A-B'!P1071,'Speed Bin A-B'!P1175,'Speed Bin A-B'!P1279,'Speed Bin A-B'!P1383,'Speed Bin A-B'!P1487,'Speed Bin A-B'!P1591,'Speed Bin A-B'!P1695,'Speed Bin A-B'!P1799,'Speed Bin A-B'!P1903,'Speed Bin A-B'!P2007,'Speed Bin A-B'!P2111)</f>
        <v>0</v>
      </c>
      <c r="Q128" s="268">
        <f>SUM('Speed Bin A-B'!Q31,'Speed Bin A-B'!Q135,'Speed Bin A-B'!Q239,'Speed Bin A-B'!Q343,'Speed Bin A-B'!Q447,'Speed Bin A-B'!Q551,'Speed Bin A-B'!Q655,'Speed Bin A-B'!Q759,'Speed Bin A-B'!Q863,'Speed Bin A-B'!Q967,'Speed Bin A-B'!Q1071,'Speed Bin A-B'!Q1175,'Speed Bin A-B'!Q1279,'Speed Bin A-B'!Q1383,'Speed Bin A-B'!Q1487,'Speed Bin A-B'!Q1591,'Speed Bin A-B'!Q1695,'Speed Bin A-B'!Q1799,'Speed Bin A-B'!Q1903,'Speed Bin A-B'!Q2007,'Speed Bin A-B'!Q2111)</f>
        <v>0</v>
      </c>
      <c r="R128" s="268">
        <f>SUM('Speed Bin A-B'!R31,'Speed Bin A-B'!R135,'Speed Bin A-B'!R239,'Speed Bin A-B'!R343,'Speed Bin A-B'!R447,'Speed Bin A-B'!R551,'Speed Bin A-B'!R655,'Speed Bin A-B'!R759,'Speed Bin A-B'!R863,'Speed Bin A-B'!R967,'Speed Bin A-B'!R1071,'Speed Bin A-B'!R1175,'Speed Bin A-B'!R1279,'Speed Bin A-B'!R1383,'Speed Bin A-B'!R1487,'Speed Bin A-B'!R1591,'Speed Bin A-B'!R1695,'Speed Bin A-B'!R1799,'Speed Bin A-B'!R1903,'Speed Bin A-B'!R2007,'Speed Bin A-B'!R2111)</f>
        <v>0</v>
      </c>
      <c r="S128" s="268">
        <f>SUM('Speed Bin A-B'!S31,'Speed Bin A-B'!S135,'Speed Bin A-B'!S239,'Speed Bin A-B'!S343,'Speed Bin A-B'!S447,'Speed Bin A-B'!S551,'Speed Bin A-B'!S655,'Speed Bin A-B'!S759,'Speed Bin A-B'!S863,'Speed Bin A-B'!S967,'Speed Bin A-B'!S1071,'Speed Bin A-B'!S1175,'Speed Bin A-B'!S1279,'Speed Bin A-B'!S1383,'Speed Bin A-B'!S1487,'Speed Bin A-B'!S1591,'Speed Bin A-B'!S1695,'Speed Bin A-B'!S1799,'Speed Bin A-B'!S1903,'Speed Bin A-B'!S2007,'Speed Bin A-B'!S2111)</f>
        <v>0</v>
      </c>
      <c r="T128" s="268">
        <f>SUM('Speed Bin A-B'!T31,'Speed Bin A-B'!T135,'Speed Bin A-B'!T239,'Speed Bin A-B'!T343,'Speed Bin A-B'!T447,'Speed Bin A-B'!T551,'Speed Bin A-B'!T655,'Speed Bin A-B'!T759,'Speed Bin A-B'!T863,'Speed Bin A-B'!T967,'Speed Bin A-B'!T1071,'Speed Bin A-B'!T1175,'Speed Bin A-B'!T1279,'Speed Bin A-B'!T1383,'Speed Bin A-B'!T1487,'Speed Bin A-B'!T1591,'Speed Bin A-B'!T1695,'Speed Bin A-B'!T1799,'Speed Bin A-B'!T1903,'Speed Bin A-B'!T2007,'Speed Bin A-B'!T2111)</f>
        <v>0</v>
      </c>
      <c r="U128" s="268">
        <f>SUM('Speed Bin A-B'!U31,'Speed Bin A-B'!U135,'Speed Bin A-B'!U239,'Speed Bin A-B'!U343,'Speed Bin A-B'!U447,'Speed Bin A-B'!U551,'Speed Bin A-B'!U655,'Speed Bin A-B'!U759,'Speed Bin A-B'!U863,'Speed Bin A-B'!U967,'Speed Bin A-B'!U1071,'Speed Bin A-B'!U1175,'Speed Bin A-B'!U1279,'Speed Bin A-B'!U1383,'Speed Bin A-B'!U1487,'Speed Bin A-B'!U1591,'Speed Bin A-B'!U1695,'Speed Bin A-B'!U1799,'Speed Bin A-B'!U1903,'Speed Bin A-B'!U2007,'Speed Bin A-B'!U2111)</f>
        <v>0</v>
      </c>
      <c r="V128" s="269">
        <f>IFERROR(AVERAGE('Speed Bin A-B'!V31,'Speed Bin A-B'!V135,'Speed Bin A-B'!V239,'Speed Bin A-B'!V343,'Speed Bin A-B'!V447,'Speed Bin A-B'!V551,'Speed Bin A-B'!V655,'Speed Bin A-B'!V759,'Speed Bin A-B'!V863,'Speed Bin A-B'!V967,'Speed Bin A-B'!V1071,'Speed Bin A-B'!V1175,'Speed Bin A-B'!V1279,'Speed Bin A-B'!V1383,'Speed Bin A-B'!V1487,'Speed Bin A-B'!V1591,'Speed Bin A-B'!V1695,'Speed Bin A-B'!V1799,'Speed Bin A-B'!V1903,'Speed Bin A-B'!V2007,'Speed Bin A-B'!V2111),"-")</f>
        <v>49.599999999999994</v>
      </c>
      <c r="W128" s="269" t="str">
        <f>IFERROR(AVERAGE('Speed Bin A-B'!W31,'Speed Bin A-B'!W135,'Speed Bin A-B'!W239,'Speed Bin A-B'!W343,'Speed Bin A-B'!W447,'Speed Bin A-B'!W551,'Speed Bin A-B'!W655,'Speed Bin A-B'!W759,'Speed Bin A-B'!W863,'Speed Bin A-B'!W967,'Speed Bin A-B'!W1071,'Speed Bin A-B'!W1175,'Speed Bin A-B'!W1279,'Speed Bin A-B'!W1383,'Speed Bin A-B'!W1487,'Speed Bin A-B'!W1591,'Speed Bin A-B'!W1695,'Speed Bin A-B'!W1799,'Speed Bin A-B'!W1903,'Speed Bin A-B'!W2007,'Speed Bin A-B'!W2111),"-")</f>
        <v>-</v>
      </c>
      <c r="X128" s="262"/>
      <c r="Y128" s="262"/>
      <c r="Z128" s="267">
        <v>0.83333333333333304</v>
      </c>
      <c r="AA128" s="270">
        <f t="shared" ref="AA128" si="72">SUM(C188:C191)</f>
        <v>1</v>
      </c>
      <c r="AB128" s="270">
        <f t="shared" ref="AB128:AR128" si="73">SUM(D188:D191)</f>
        <v>0</v>
      </c>
      <c r="AC128" s="270">
        <f t="shared" si="73"/>
        <v>8</v>
      </c>
      <c r="AD128" s="270">
        <f t="shared" si="73"/>
        <v>14</v>
      </c>
      <c r="AE128" s="270">
        <f t="shared" si="73"/>
        <v>20</v>
      </c>
      <c r="AF128" s="270">
        <f t="shared" si="73"/>
        <v>14</v>
      </c>
      <c r="AG128" s="270">
        <f t="shared" si="73"/>
        <v>5</v>
      </c>
      <c r="AH128" s="270">
        <f t="shared" si="73"/>
        <v>2</v>
      </c>
      <c r="AI128" s="270">
        <f t="shared" si="73"/>
        <v>0</v>
      </c>
      <c r="AJ128" s="270">
        <f t="shared" si="73"/>
        <v>0</v>
      </c>
      <c r="AK128" s="270">
        <f t="shared" si="73"/>
        <v>0</v>
      </c>
      <c r="AL128" s="270">
        <f t="shared" si="73"/>
        <v>0</v>
      </c>
      <c r="AM128" s="270">
        <f t="shared" si="73"/>
        <v>0</v>
      </c>
      <c r="AN128" s="270">
        <f t="shared" si="73"/>
        <v>0</v>
      </c>
      <c r="AO128" s="270">
        <f t="shared" si="73"/>
        <v>0</v>
      </c>
      <c r="AP128" s="270">
        <f t="shared" si="73"/>
        <v>0</v>
      </c>
      <c r="AQ128" s="270">
        <f t="shared" si="73"/>
        <v>0</v>
      </c>
      <c r="AR128" s="270">
        <f t="shared" si="73"/>
        <v>0</v>
      </c>
      <c r="AS128" s="270">
        <f>SUM(U188:U191)</f>
        <v>0</v>
      </c>
      <c r="AT128" s="269">
        <f>IFERROR(AVERAGE(V188:V191),"-")</f>
        <v>27.429613095238096</v>
      </c>
      <c r="AU128" s="269" t="str">
        <f>IFERROR(AVERAGE(W188:W191),"-")</f>
        <v>-</v>
      </c>
    </row>
    <row r="129" spans="1:47" x14ac:dyDescent="0.25">
      <c r="A129" s="267">
        <v>0.21875</v>
      </c>
      <c r="B129" s="268">
        <f>SUM('Speed Bin A-B'!B32,'Speed Bin A-B'!B136,'Speed Bin A-B'!B240,'Speed Bin A-B'!B344,'Speed Bin A-B'!B448,'Speed Bin A-B'!B552,'Speed Bin A-B'!B656,'Speed Bin A-B'!B760,'Speed Bin A-B'!B864,'Speed Bin A-B'!B968,'Speed Bin A-B'!B1072,'Speed Bin A-B'!B1176,'Speed Bin A-B'!B1280,'Speed Bin A-B'!B1384,'Speed Bin A-B'!B1488,'Speed Bin A-B'!B1592,'Speed Bin A-B'!B1696,'Speed Bin A-B'!B1800,'Speed Bin A-B'!B1904,'Speed Bin A-B'!B2008,'Speed Bin A-B'!B2112)</f>
        <v>1</v>
      </c>
      <c r="C129" s="268">
        <f>SUM('Speed Bin A-B'!C32,'Speed Bin A-B'!C136,'Speed Bin A-B'!C240,'Speed Bin A-B'!C344,'Speed Bin A-B'!C448,'Speed Bin A-B'!C552,'Speed Bin A-B'!C656,'Speed Bin A-B'!C760,'Speed Bin A-B'!C864,'Speed Bin A-B'!C968,'Speed Bin A-B'!C1072,'Speed Bin A-B'!C1176,'Speed Bin A-B'!C1280,'Speed Bin A-B'!C1384,'Speed Bin A-B'!C1488,'Speed Bin A-B'!C1592,'Speed Bin A-B'!C1696,'Speed Bin A-B'!C1800,'Speed Bin A-B'!C1904,'Speed Bin A-B'!C2008,'Speed Bin A-B'!C2112)</f>
        <v>0</v>
      </c>
      <c r="D129" s="268">
        <f>SUM('Speed Bin A-B'!D32,'Speed Bin A-B'!D136,'Speed Bin A-B'!D240,'Speed Bin A-B'!D344,'Speed Bin A-B'!D448,'Speed Bin A-B'!D552,'Speed Bin A-B'!D656,'Speed Bin A-B'!D760,'Speed Bin A-B'!D864,'Speed Bin A-B'!D968,'Speed Bin A-B'!D1072,'Speed Bin A-B'!D1176,'Speed Bin A-B'!D1280,'Speed Bin A-B'!D1384,'Speed Bin A-B'!D1488,'Speed Bin A-B'!D1592,'Speed Bin A-B'!D1696,'Speed Bin A-B'!D1800,'Speed Bin A-B'!D1904,'Speed Bin A-B'!D2008,'Speed Bin A-B'!D2112)</f>
        <v>1</v>
      </c>
      <c r="E129" s="268">
        <f>SUM('Speed Bin A-B'!E32,'Speed Bin A-B'!E136,'Speed Bin A-B'!E240,'Speed Bin A-B'!E344,'Speed Bin A-B'!E448,'Speed Bin A-B'!E552,'Speed Bin A-B'!E656,'Speed Bin A-B'!E760,'Speed Bin A-B'!E864,'Speed Bin A-B'!E968,'Speed Bin A-B'!E1072,'Speed Bin A-B'!E1176,'Speed Bin A-B'!E1280,'Speed Bin A-B'!E1384,'Speed Bin A-B'!E1488,'Speed Bin A-B'!E1592,'Speed Bin A-B'!E1696,'Speed Bin A-B'!E1800,'Speed Bin A-B'!E1904,'Speed Bin A-B'!E2008,'Speed Bin A-B'!E2112)</f>
        <v>0</v>
      </c>
      <c r="F129" s="268">
        <f>SUM('Speed Bin A-B'!F32,'Speed Bin A-B'!F136,'Speed Bin A-B'!F240,'Speed Bin A-B'!F344,'Speed Bin A-B'!F448,'Speed Bin A-B'!F552,'Speed Bin A-B'!F656,'Speed Bin A-B'!F760,'Speed Bin A-B'!F864,'Speed Bin A-B'!F968,'Speed Bin A-B'!F1072,'Speed Bin A-B'!F1176,'Speed Bin A-B'!F1280,'Speed Bin A-B'!F1384,'Speed Bin A-B'!F1488,'Speed Bin A-B'!F1592,'Speed Bin A-B'!F1696,'Speed Bin A-B'!F1800,'Speed Bin A-B'!F1904,'Speed Bin A-B'!F2008,'Speed Bin A-B'!F2112)</f>
        <v>0</v>
      </c>
      <c r="G129" s="268">
        <f>SUM('Speed Bin A-B'!G32,'Speed Bin A-B'!G136,'Speed Bin A-B'!G240,'Speed Bin A-B'!G344,'Speed Bin A-B'!G448,'Speed Bin A-B'!G552,'Speed Bin A-B'!G656,'Speed Bin A-B'!G760,'Speed Bin A-B'!G864,'Speed Bin A-B'!G968,'Speed Bin A-B'!G1072,'Speed Bin A-B'!G1176,'Speed Bin A-B'!G1280,'Speed Bin A-B'!G1384,'Speed Bin A-B'!G1488,'Speed Bin A-B'!G1592,'Speed Bin A-B'!G1696,'Speed Bin A-B'!G1800,'Speed Bin A-B'!G1904,'Speed Bin A-B'!G2008,'Speed Bin A-B'!G2112)</f>
        <v>0</v>
      </c>
      <c r="H129" s="268">
        <f>SUM('Speed Bin A-B'!H32,'Speed Bin A-B'!H136,'Speed Bin A-B'!H240,'Speed Bin A-B'!H344,'Speed Bin A-B'!H448,'Speed Bin A-B'!H552,'Speed Bin A-B'!H656,'Speed Bin A-B'!H760,'Speed Bin A-B'!H864,'Speed Bin A-B'!H968,'Speed Bin A-B'!H1072,'Speed Bin A-B'!H1176,'Speed Bin A-B'!H1280,'Speed Bin A-B'!H1384,'Speed Bin A-B'!H1488,'Speed Bin A-B'!H1592,'Speed Bin A-B'!H1696,'Speed Bin A-B'!H1800,'Speed Bin A-B'!H1904,'Speed Bin A-B'!H2008,'Speed Bin A-B'!H2112)</f>
        <v>0</v>
      </c>
      <c r="I129" s="268">
        <f>SUM('Speed Bin A-B'!I32,'Speed Bin A-B'!I136,'Speed Bin A-B'!I240,'Speed Bin A-B'!I344,'Speed Bin A-B'!I448,'Speed Bin A-B'!I552,'Speed Bin A-B'!I656,'Speed Bin A-B'!I760,'Speed Bin A-B'!I864,'Speed Bin A-B'!I968,'Speed Bin A-B'!I1072,'Speed Bin A-B'!I1176,'Speed Bin A-B'!I1280,'Speed Bin A-B'!I1384,'Speed Bin A-B'!I1488,'Speed Bin A-B'!I1592,'Speed Bin A-B'!I1696,'Speed Bin A-B'!I1800,'Speed Bin A-B'!I1904,'Speed Bin A-B'!I2008,'Speed Bin A-B'!I2112)</f>
        <v>0</v>
      </c>
      <c r="J129" s="268">
        <f>SUM('Speed Bin A-B'!J32,'Speed Bin A-B'!J136,'Speed Bin A-B'!J240,'Speed Bin A-B'!J344,'Speed Bin A-B'!J448,'Speed Bin A-B'!J552,'Speed Bin A-B'!J656,'Speed Bin A-B'!J760,'Speed Bin A-B'!J864,'Speed Bin A-B'!J968,'Speed Bin A-B'!J1072,'Speed Bin A-B'!J1176,'Speed Bin A-B'!J1280,'Speed Bin A-B'!J1384,'Speed Bin A-B'!J1488,'Speed Bin A-B'!J1592,'Speed Bin A-B'!J1696,'Speed Bin A-B'!J1800,'Speed Bin A-B'!J1904,'Speed Bin A-B'!J2008,'Speed Bin A-B'!J2112)</f>
        <v>0</v>
      </c>
      <c r="K129" s="268">
        <f>SUM('Speed Bin A-B'!K32,'Speed Bin A-B'!K136,'Speed Bin A-B'!K240,'Speed Bin A-B'!K344,'Speed Bin A-B'!K448,'Speed Bin A-B'!K552,'Speed Bin A-B'!K656,'Speed Bin A-B'!K760,'Speed Bin A-B'!K864,'Speed Bin A-B'!K968,'Speed Bin A-B'!K1072,'Speed Bin A-B'!K1176,'Speed Bin A-B'!K1280,'Speed Bin A-B'!K1384,'Speed Bin A-B'!K1488,'Speed Bin A-B'!K1592,'Speed Bin A-B'!K1696,'Speed Bin A-B'!K1800,'Speed Bin A-B'!K1904,'Speed Bin A-B'!K2008,'Speed Bin A-B'!K2112)</f>
        <v>0</v>
      </c>
      <c r="L129" s="268">
        <f>SUM('Speed Bin A-B'!L32,'Speed Bin A-B'!L136,'Speed Bin A-B'!L240,'Speed Bin A-B'!L344,'Speed Bin A-B'!L448,'Speed Bin A-B'!L552,'Speed Bin A-B'!L656,'Speed Bin A-B'!L760,'Speed Bin A-B'!L864,'Speed Bin A-B'!L968,'Speed Bin A-B'!L1072,'Speed Bin A-B'!L1176,'Speed Bin A-B'!L1280,'Speed Bin A-B'!L1384,'Speed Bin A-B'!L1488,'Speed Bin A-B'!L1592,'Speed Bin A-B'!L1696,'Speed Bin A-B'!L1800,'Speed Bin A-B'!L1904,'Speed Bin A-B'!L2008,'Speed Bin A-B'!L2112)</f>
        <v>0</v>
      </c>
      <c r="M129" s="268">
        <f>SUM('Speed Bin A-B'!M32,'Speed Bin A-B'!M136,'Speed Bin A-B'!M240,'Speed Bin A-B'!M344,'Speed Bin A-B'!M448,'Speed Bin A-B'!M552,'Speed Bin A-B'!M656,'Speed Bin A-B'!M760,'Speed Bin A-B'!M864,'Speed Bin A-B'!M968,'Speed Bin A-B'!M1072,'Speed Bin A-B'!M1176,'Speed Bin A-B'!M1280,'Speed Bin A-B'!M1384,'Speed Bin A-B'!M1488,'Speed Bin A-B'!M1592,'Speed Bin A-B'!M1696,'Speed Bin A-B'!M1800,'Speed Bin A-B'!M1904,'Speed Bin A-B'!M2008,'Speed Bin A-B'!M2112)</f>
        <v>0</v>
      </c>
      <c r="N129" s="268">
        <f>SUM('Speed Bin A-B'!N32,'Speed Bin A-B'!N136,'Speed Bin A-B'!N240,'Speed Bin A-B'!N344,'Speed Bin A-B'!N448,'Speed Bin A-B'!N552,'Speed Bin A-B'!N656,'Speed Bin A-B'!N760,'Speed Bin A-B'!N864,'Speed Bin A-B'!N968,'Speed Bin A-B'!N1072,'Speed Bin A-B'!N1176,'Speed Bin A-B'!N1280,'Speed Bin A-B'!N1384,'Speed Bin A-B'!N1488,'Speed Bin A-B'!N1592,'Speed Bin A-B'!N1696,'Speed Bin A-B'!N1800,'Speed Bin A-B'!N1904,'Speed Bin A-B'!N2008,'Speed Bin A-B'!N2112)</f>
        <v>0</v>
      </c>
      <c r="O129" s="268">
        <f>SUM('Speed Bin A-B'!O32,'Speed Bin A-B'!O136,'Speed Bin A-B'!O240,'Speed Bin A-B'!O344,'Speed Bin A-B'!O448,'Speed Bin A-B'!O552,'Speed Bin A-B'!O656,'Speed Bin A-B'!O760,'Speed Bin A-B'!O864,'Speed Bin A-B'!O968,'Speed Bin A-B'!O1072,'Speed Bin A-B'!O1176,'Speed Bin A-B'!O1280,'Speed Bin A-B'!O1384,'Speed Bin A-B'!O1488,'Speed Bin A-B'!O1592,'Speed Bin A-B'!O1696,'Speed Bin A-B'!O1800,'Speed Bin A-B'!O1904,'Speed Bin A-B'!O2008,'Speed Bin A-B'!O2112)</f>
        <v>0</v>
      </c>
      <c r="P129" s="268">
        <f>SUM('Speed Bin A-B'!P32,'Speed Bin A-B'!P136,'Speed Bin A-B'!P240,'Speed Bin A-B'!P344,'Speed Bin A-B'!P448,'Speed Bin A-B'!P552,'Speed Bin A-B'!P656,'Speed Bin A-B'!P760,'Speed Bin A-B'!P864,'Speed Bin A-B'!P968,'Speed Bin A-B'!P1072,'Speed Bin A-B'!P1176,'Speed Bin A-B'!P1280,'Speed Bin A-B'!P1384,'Speed Bin A-B'!P1488,'Speed Bin A-B'!P1592,'Speed Bin A-B'!P1696,'Speed Bin A-B'!P1800,'Speed Bin A-B'!P1904,'Speed Bin A-B'!P2008,'Speed Bin A-B'!P2112)</f>
        <v>0</v>
      </c>
      <c r="Q129" s="268">
        <f>SUM('Speed Bin A-B'!Q32,'Speed Bin A-B'!Q136,'Speed Bin A-B'!Q240,'Speed Bin A-B'!Q344,'Speed Bin A-B'!Q448,'Speed Bin A-B'!Q552,'Speed Bin A-B'!Q656,'Speed Bin A-B'!Q760,'Speed Bin A-B'!Q864,'Speed Bin A-B'!Q968,'Speed Bin A-B'!Q1072,'Speed Bin A-B'!Q1176,'Speed Bin A-B'!Q1280,'Speed Bin A-B'!Q1384,'Speed Bin A-B'!Q1488,'Speed Bin A-B'!Q1592,'Speed Bin A-B'!Q1696,'Speed Bin A-B'!Q1800,'Speed Bin A-B'!Q1904,'Speed Bin A-B'!Q2008,'Speed Bin A-B'!Q2112)</f>
        <v>0</v>
      </c>
      <c r="R129" s="268">
        <f>SUM('Speed Bin A-B'!R32,'Speed Bin A-B'!R136,'Speed Bin A-B'!R240,'Speed Bin A-B'!R344,'Speed Bin A-B'!R448,'Speed Bin A-B'!R552,'Speed Bin A-B'!R656,'Speed Bin A-B'!R760,'Speed Bin A-B'!R864,'Speed Bin A-B'!R968,'Speed Bin A-B'!R1072,'Speed Bin A-B'!R1176,'Speed Bin A-B'!R1280,'Speed Bin A-B'!R1384,'Speed Bin A-B'!R1488,'Speed Bin A-B'!R1592,'Speed Bin A-B'!R1696,'Speed Bin A-B'!R1800,'Speed Bin A-B'!R1904,'Speed Bin A-B'!R2008,'Speed Bin A-B'!R2112)</f>
        <v>0</v>
      </c>
      <c r="S129" s="268">
        <f>SUM('Speed Bin A-B'!S32,'Speed Bin A-B'!S136,'Speed Bin A-B'!S240,'Speed Bin A-B'!S344,'Speed Bin A-B'!S448,'Speed Bin A-B'!S552,'Speed Bin A-B'!S656,'Speed Bin A-B'!S760,'Speed Bin A-B'!S864,'Speed Bin A-B'!S968,'Speed Bin A-B'!S1072,'Speed Bin A-B'!S1176,'Speed Bin A-B'!S1280,'Speed Bin A-B'!S1384,'Speed Bin A-B'!S1488,'Speed Bin A-B'!S1592,'Speed Bin A-B'!S1696,'Speed Bin A-B'!S1800,'Speed Bin A-B'!S1904,'Speed Bin A-B'!S2008,'Speed Bin A-B'!S2112)</f>
        <v>0</v>
      </c>
      <c r="T129" s="268">
        <f>SUM('Speed Bin A-B'!T32,'Speed Bin A-B'!T136,'Speed Bin A-B'!T240,'Speed Bin A-B'!T344,'Speed Bin A-B'!T448,'Speed Bin A-B'!T552,'Speed Bin A-B'!T656,'Speed Bin A-B'!T760,'Speed Bin A-B'!T864,'Speed Bin A-B'!T968,'Speed Bin A-B'!T1072,'Speed Bin A-B'!T1176,'Speed Bin A-B'!T1280,'Speed Bin A-B'!T1384,'Speed Bin A-B'!T1488,'Speed Bin A-B'!T1592,'Speed Bin A-B'!T1696,'Speed Bin A-B'!T1800,'Speed Bin A-B'!T1904,'Speed Bin A-B'!T2008,'Speed Bin A-B'!T2112)</f>
        <v>0</v>
      </c>
      <c r="U129" s="268">
        <f>SUM('Speed Bin A-B'!U32,'Speed Bin A-B'!U136,'Speed Bin A-B'!U240,'Speed Bin A-B'!U344,'Speed Bin A-B'!U448,'Speed Bin A-B'!U552,'Speed Bin A-B'!U656,'Speed Bin A-B'!U760,'Speed Bin A-B'!U864,'Speed Bin A-B'!U968,'Speed Bin A-B'!U1072,'Speed Bin A-B'!U1176,'Speed Bin A-B'!U1280,'Speed Bin A-B'!U1384,'Speed Bin A-B'!U1488,'Speed Bin A-B'!U1592,'Speed Bin A-B'!U1696,'Speed Bin A-B'!U1800,'Speed Bin A-B'!U1904,'Speed Bin A-B'!U2008,'Speed Bin A-B'!U2112)</f>
        <v>0</v>
      </c>
      <c r="V129" s="269">
        <f>IFERROR(AVERAGE('Speed Bin A-B'!V32,'Speed Bin A-B'!V136,'Speed Bin A-B'!V240,'Speed Bin A-B'!V344,'Speed Bin A-B'!V448,'Speed Bin A-B'!V552,'Speed Bin A-B'!V656,'Speed Bin A-B'!V760,'Speed Bin A-B'!V864,'Speed Bin A-B'!V968,'Speed Bin A-B'!V1072,'Speed Bin A-B'!V1176,'Speed Bin A-B'!V1280,'Speed Bin A-B'!V1384,'Speed Bin A-B'!V1488,'Speed Bin A-B'!V1592,'Speed Bin A-B'!V1696,'Speed Bin A-B'!V1800,'Speed Bin A-B'!V1904,'Speed Bin A-B'!V2008,'Speed Bin A-B'!V2112),"-")</f>
        <v>14.4</v>
      </c>
      <c r="W129" s="269" t="str">
        <f>IFERROR(AVERAGE('Speed Bin A-B'!W32,'Speed Bin A-B'!W136,'Speed Bin A-B'!W240,'Speed Bin A-B'!W344,'Speed Bin A-B'!W448,'Speed Bin A-B'!W552,'Speed Bin A-B'!W656,'Speed Bin A-B'!W760,'Speed Bin A-B'!W864,'Speed Bin A-B'!W968,'Speed Bin A-B'!W1072,'Speed Bin A-B'!W1176,'Speed Bin A-B'!W1280,'Speed Bin A-B'!W1384,'Speed Bin A-B'!W1488,'Speed Bin A-B'!W1592,'Speed Bin A-B'!W1696,'Speed Bin A-B'!W1800,'Speed Bin A-B'!W1904,'Speed Bin A-B'!W2008,'Speed Bin A-B'!W2112),"-")</f>
        <v>-</v>
      </c>
      <c r="X129" s="262"/>
      <c r="Y129" s="262"/>
      <c r="Z129" s="267">
        <v>0.875</v>
      </c>
      <c r="AA129" s="270">
        <f t="shared" ref="AA129" si="74">SUM(C192:C195)</f>
        <v>0</v>
      </c>
      <c r="AB129" s="270">
        <f t="shared" ref="AB129:AR129" si="75">SUM(D192:D195)</f>
        <v>0</v>
      </c>
      <c r="AC129" s="270">
        <f t="shared" si="75"/>
        <v>4</v>
      </c>
      <c r="AD129" s="270">
        <f t="shared" si="75"/>
        <v>18</v>
      </c>
      <c r="AE129" s="270">
        <f t="shared" si="75"/>
        <v>18</v>
      </c>
      <c r="AF129" s="270">
        <f t="shared" si="75"/>
        <v>12</v>
      </c>
      <c r="AG129" s="270">
        <f t="shared" si="75"/>
        <v>7</v>
      </c>
      <c r="AH129" s="270">
        <f t="shared" si="75"/>
        <v>2</v>
      </c>
      <c r="AI129" s="270">
        <f t="shared" si="75"/>
        <v>0</v>
      </c>
      <c r="AJ129" s="270">
        <f t="shared" si="75"/>
        <v>0</v>
      </c>
      <c r="AK129" s="270">
        <f t="shared" si="75"/>
        <v>0</v>
      </c>
      <c r="AL129" s="270">
        <f t="shared" si="75"/>
        <v>0</v>
      </c>
      <c r="AM129" s="270">
        <f t="shared" si="75"/>
        <v>0</v>
      </c>
      <c r="AN129" s="270">
        <f t="shared" si="75"/>
        <v>0</v>
      </c>
      <c r="AO129" s="270">
        <f t="shared" si="75"/>
        <v>0</v>
      </c>
      <c r="AP129" s="270">
        <f t="shared" si="75"/>
        <v>0</v>
      </c>
      <c r="AQ129" s="270">
        <f t="shared" si="75"/>
        <v>0</v>
      </c>
      <c r="AR129" s="270">
        <f t="shared" si="75"/>
        <v>0</v>
      </c>
      <c r="AS129" s="270">
        <f>SUM(U192:U195)</f>
        <v>0</v>
      </c>
      <c r="AT129" s="269">
        <f>IFERROR(AVERAGE(V192:V195),"-")</f>
        <v>28.147083333333335</v>
      </c>
      <c r="AU129" s="269" t="str">
        <f>IFERROR(AVERAGE(W192:W195),"-")</f>
        <v>-</v>
      </c>
    </row>
    <row r="130" spans="1:47" x14ac:dyDescent="0.25">
      <c r="A130" s="267">
        <v>0.22916666666666699</v>
      </c>
      <c r="B130" s="268">
        <f>SUM('Speed Bin A-B'!B33,'Speed Bin A-B'!B137,'Speed Bin A-B'!B241,'Speed Bin A-B'!B345,'Speed Bin A-B'!B449,'Speed Bin A-B'!B553,'Speed Bin A-B'!B657,'Speed Bin A-B'!B761,'Speed Bin A-B'!B865,'Speed Bin A-B'!B969,'Speed Bin A-B'!B1073,'Speed Bin A-B'!B1177,'Speed Bin A-B'!B1281,'Speed Bin A-B'!B1385,'Speed Bin A-B'!B1489,'Speed Bin A-B'!B1593,'Speed Bin A-B'!B1697,'Speed Bin A-B'!B1801,'Speed Bin A-B'!B1905,'Speed Bin A-B'!B2009,'Speed Bin A-B'!B2113)</f>
        <v>1</v>
      </c>
      <c r="C130" s="268">
        <f>SUM('Speed Bin A-B'!C33,'Speed Bin A-B'!C137,'Speed Bin A-B'!C241,'Speed Bin A-B'!C345,'Speed Bin A-B'!C449,'Speed Bin A-B'!C553,'Speed Bin A-B'!C657,'Speed Bin A-B'!C761,'Speed Bin A-B'!C865,'Speed Bin A-B'!C969,'Speed Bin A-B'!C1073,'Speed Bin A-B'!C1177,'Speed Bin A-B'!C1281,'Speed Bin A-B'!C1385,'Speed Bin A-B'!C1489,'Speed Bin A-B'!C1593,'Speed Bin A-B'!C1697,'Speed Bin A-B'!C1801,'Speed Bin A-B'!C1905,'Speed Bin A-B'!C2009,'Speed Bin A-B'!C2113)</f>
        <v>0</v>
      </c>
      <c r="D130" s="268">
        <f>SUM('Speed Bin A-B'!D33,'Speed Bin A-B'!D137,'Speed Bin A-B'!D241,'Speed Bin A-B'!D345,'Speed Bin A-B'!D449,'Speed Bin A-B'!D553,'Speed Bin A-B'!D657,'Speed Bin A-B'!D761,'Speed Bin A-B'!D865,'Speed Bin A-B'!D969,'Speed Bin A-B'!D1073,'Speed Bin A-B'!D1177,'Speed Bin A-B'!D1281,'Speed Bin A-B'!D1385,'Speed Bin A-B'!D1489,'Speed Bin A-B'!D1593,'Speed Bin A-B'!D1697,'Speed Bin A-B'!D1801,'Speed Bin A-B'!D1905,'Speed Bin A-B'!D2009,'Speed Bin A-B'!D2113)</f>
        <v>0</v>
      </c>
      <c r="E130" s="268">
        <f>SUM('Speed Bin A-B'!E33,'Speed Bin A-B'!E137,'Speed Bin A-B'!E241,'Speed Bin A-B'!E345,'Speed Bin A-B'!E449,'Speed Bin A-B'!E553,'Speed Bin A-B'!E657,'Speed Bin A-B'!E761,'Speed Bin A-B'!E865,'Speed Bin A-B'!E969,'Speed Bin A-B'!E1073,'Speed Bin A-B'!E1177,'Speed Bin A-B'!E1281,'Speed Bin A-B'!E1385,'Speed Bin A-B'!E1489,'Speed Bin A-B'!E1593,'Speed Bin A-B'!E1697,'Speed Bin A-B'!E1801,'Speed Bin A-B'!E1905,'Speed Bin A-B'!E2009,'Speed Bin A-B'!E2113)</f>
        <v>0</v>
      </c>
      <c r="F130" s="268">
        <f>SUM('Speed Bin A-B'!F33,'Speed Bin A-B'!F137,'Speed Bin A-B'!F241,'Speed Bin A-B'!F345,'Speed Bin A-B'!F449,'Speed Bin A-B'!F553,'Speed Bin A-B'!F657,'Speed Bin A-B'!F761,'Speed Bin A-B'!F865,'Speed Bin A-B'!F969,'Speed Bin A-B'!F1073,'Speed Bin A-B'!F1177,'Speed Bin A-B'!F1281,'Speed Bin A-B'!F1385,'Speed Bin A-B'!F1489,'Speed Bin A-B'!F1593,'Speed Bin A-B'!F1697,'Speed Bin A-B'!F1801,'Speed Bin A-B'!F1905,'Speed Bin A-B'!F2009,'Speed Bin A-B'!F2113)</f>
        <v>0</v>
      </c>
      <c r="G130" s="268">
        <f>SUM('Speed Bin A-B'!G33,'Speed Bin A-B'!G137,'Speed Bin A-B'!G241,'Speed Bin A-B'!G345,'Speed Bin A-B'!G449,'Speed Bin A-B'!G553,'Speed Bin A-B'!G657,'Speed Bin A-B'!G761,'Speed Bin A-B'!G865,'Speed Bin A-B'!G969,'Speed Bin A-B'!G1073,'Speed Bin A-B'!G1177,'Speed Bin A-B'!G1281,'Speed Bin A-B'!G1385,'Speed Bin A-B'!G1489,'Speed Bin A-B'!G1593,'Speed Bin A-B'!G1697,'Speed Bin A-B'!G1801,'Speed Bin A-B'!G1905,'Speed Bin A-B'!G2009,'Speed Bin A-B'!G2113)</f>
        <v>0</v>
      </c>
      <c r="H130" s="268">
        <f>SUM('Speed Bin A-B'!H33,'Speed Bin A-B'!H137,'Speed Bin A-B'!H241,'Speed Bin A-B'!H345,'Speed Bin A-B'!H449,'Speed Bin A-B'!H553,'Speed Bin A-B'!H657,'Speed Bin A-B'!H761,'Speed Bin A-B'!H865,'Speed Bin A-B'!H969,'Speed Bin A-B'!H1073,'Speed Bin A-B'!H1177,'Speed Bin A-B'!H1281,'Speed Bin A-B'!H1385,'Speed Bin A-B'!H1489,'Speed Bin A-B'!H1593,'Speed Bin A-B'!H1697,'Speed Bin A-B'!H1801,'Speed Bin A-B'!H1905,'Speed Bin A-B'!H2009,'Speed Bin A-B'!H2113)</f>
        <v>1</v>
      </c>
      <c r="I130" s="268">
        <f>SUM('Speed Bin A-B'!I33,'Speed Bin A-B'!I137,'Speed Bin A-B'!I241,'Speed Bin A-B'!I345,'Speed Bin A-B'!I449,'Speed Bin A-B'!I553,'Speed Bin A-B'!I657,'Speed Bin A-B'!I761,'Speed Bin A-B'!I865,'Speed Bin A-B'!I969,'Speed Bin A-B'!I1073,'Speed Bin A-B'!I1177,'Speed Bin A-B'!I1281,'Speed Bin A-B'!I1385,'Speed Bin A-B'!I1489,'Speed Bin A-B'!I1593,'Speed Bin A-B'!I1697,'Speed Bin A-B'!I1801,'Speed Bin A-B'!I1905,'Speed Bin A-B'!I2009,'Speed Bin A-B'!I2113)</f>
        <v>0</v>
      </c>
      <c r="J130" s="268">
        <f>SUM('Speed Bin A-B'!J33,'Speed Bin A-B'!J137,'Speed Bin A-B'!J241,'Speed Bin A-B'!J345,'Speed Bin A-B'!J449,'Speed Bin A-B'!J553,'Speed Bin A-B'!J657,'Speed Bin A-B'!J761,'Speed Bin A-B'!J865,'Speed Bin A-B'!J969,'Speed Bin A-B'!J1073,'Speed Bin A-B'!J1177,'Speed Bin A-B'!J1281,'Speed Bin A-B'!J1385,'Speed Bin A-B'!J1489,'Speed Bin A-B'!J1593,'Speed Bin A-B'!J1697,'Speed Bin A-B'!J1801,'Speed Bin A-B'!J1905,'Speed Bin A-B'!J2009,'Speed Bin A-B'!J2113)</f>
        <v>0</v>
      </c>
      <c r="K130" s="268">
        <f>SUM('Speed Bin A-B'!K33,'Speed Bin A-B'!K137,'Speed Bin A-B'!K241,'Speed Bin A-B'!K345,'Speed Bin A-B'!K449,'Speed Bin A-B'!K553,'Speed Bin A-B'!K657,'Speed Bin A-B'!K761,'Speed Bin A-B'!K865,'Speed Bin A-B'!K969,'Speed Bin A-B'!K1073,'Speed Bin A-B'!K1177,'Speed Bin A-B'!K1281,'Speed Bin A-B'!K1385,'Speed Bin A-B'!K1489,'Speed Bin A-B'!K1593,'Speed Bin A-B'!K1697,'Speed Bin A-B'!K1801,'Speed Bin A-B'!K1905,'Speed Bin A-B'!K2009,'Speed Bin A-B'!K2113)</f>
        <v>0</v>
      </c>
      <c r="L130" s="268">
        <f>SUM('Speed Bin A-B'!L33,'Speed Bin A-B'!L137,'Speed Bin A-B'!L241,'Speed Bin A-B'!L345,'Speed Bin A-B'!L449,'Speed Bin A-B'!L553,'Speed Bin A-B'!L657,'Speed Bin A-B'!L761,'Speed Bin A-B'!L865,'Speed Bin A-B'!L969,'Speed Bin A-B'!L1073,'Speed Bin A-B'!L1177,'Speed Bin A-B'!L1281,'Speed Bin A-B'!L1385,'Speed Bin A-B'!L1489,'Speed Bin A-B'!L1593,'Speed Bin A-B'!L1697,'Speed Bin A-B'!L1801,'Speed Bin A-B'!L1905,'Speed Bin A-B'!L2009,'Speed Bin A-B'!L2113)</f>
        <v>0</v>
      </c>
      <c r="M130" s="268">
        <f>SUM('Speed Bin A-B'!M33,'Speed Bin A-B'!M137,'Speed Bin A-B'!M241,'Speed Bin A-B'!M345,'Speed Bin A-B'!M449,'Speed Bin A-B'!M553,'Speed Bin A-B'!M657,'Speed Bin A-B'!M761,'Speed Bin A-B'!M865,'Speed Bin A-B'!M969,'Speed Bin A-B'!M1073,'Speed Bin A-B'!M1177,'Speed Bin A-B'!M1281,'Speed Bin A-B'!M1385,'Speed Bin A-B'!M1489,'Speed Bin A-B'!M1593,'Speed Bin A-B'!M1697,'Speed Bin A-B'!M1801,'Speed Bin A-B'!M1905,'Speed Bin A-B'!M2009,'Speed Bin A-B'!M2113)</f>
        <v>0</v>
      </c>
      <c r="N130" s="268">
        <f>SUM('Speed Bin A-B'!N33,'Speed Bin A-B'!N137,'Speed Bin A-B'!N241,'Speed Bin A-B'!N345,'Speed Bin A-B'!N449,'Speed Bin A-B'!N553,'Speed Bin A-B'!N657,'Speed Bin A-B'!N761,'Speed Bin A-B'!N865,'Speed Bin A-B'!N969,'Speed Bin A-B'!N1073,'Speed Bin A-B'!N1177,'Speed Bin A-B'!N1281,'Speed Bin A-B'!N1385,'Speed Bin A-B'!N1489,'Speed Bin A-B'!N1593,'Speed Bin A-B'!N1697,'Speed Bin A-B'!N1801,'Speed Bin A-B'!N1905,'Speed Bin A-B'!N2009,'Speed Bin A-B'!N2113)</f>
        <v>0</v>
      </c>
      <c r="O130" s="268">
        <f>SUM('Speed Bin A-B'!O33,'Speed Bin A-B'!O137,'Speed Bin A-B'!O241,'Speed Bin A-B'!O345,'Speed Bin A-B'!O449,'Speed Bin A-B'!O553,'Speed Bin A-B'!O657,'Speed Bin A-B'!O761,'Speed Bin A-B'!O865,'Speed Bin A-B'!O969,'Speed Bin A-B'!O1073,'Speed Bin A-B'!O1177,'Speed Bin A-B'!O1281,'Speed Bin A-B'!O1385,'Speed Bin A-B'!O1489,'Speed Bin A-B'!O1593,'Speed Bin A-B'!O1697,'Speed Bin A-B'!O1801,'Speed Bin A-B'!O1905,'Speed Bin A-B'!O2009,'Speed Bin A-B'!O2113)</f>
        <v>0</v>
      </c>
      <c r="P130" s="268">
        <f>SUM('Speed Bin A-B'!P33,'Speed Bin A-B'!P137,'Speed Bin A-B'!P241,'Speed Bin A-B'!P345,'Speed Bin A-B'!P449,'Speed Bin A-B'!P553,'Speed Bin A-B'!P657,'Speed Bin A-B'!P761,'Speed Bin A-B'!P865,'Speed Bin A-B'!P969,'Speed Bin A-B'!P1073,'Speed Bin A-B'!P1177,'Speed Bin A-B'!P1281,'Speed Bin A-B'!P1385,'Speed Bin A-B'!P1489,'Speed Bin A-B'!P1593,'Speed Bin A-B'!P1697,'Speed Bin A-B'!P1801,'Speed Bin A-B'!P1905,'Speed Bin A-B'!P2009,'Speed Bin A-B'!P2113)</f>
        <v>0</v>
      </c>
      <c r="Q130" s="268">
        <f>SUM('Speed Bin A-B'!Q33,'Speed Bin A-B'!Q137,'Speed Bin A-B'!Q241,'Speed Bin A-B'!Q345,'Speed Bin A-B'!Q449,'Speed Bin A-B'!Q553,'Speed Bin A-B'!Q657,'Speed Bin A-B'!Q761,'Speed Bin A-B'!Q865,'Speed Bin A-B'!Q969,'Speed Bin A-B'!Q1073,'Speed Bin A-B'!Q1177,'Speed Bin A-B'!Q1281,'Speed Bin A-B'!Q1385,'Speed Bin A-B'!Q1489,'Speed Bin A-B'!Q1593,'Speed Bin A-B'!Q1697,'Speed Bin A-B'!Q1801,'Speed Bin A-B'!Q1905,'Speed Bin A-B'!Q2009,'Speed Bin A-B'!Q2113)</f>
        <v>0</v>
      </c>
      <c r="R130" s="268">
        <f>SUM('Speed Bin A-B'!R33,'Speed Bin A-B'!R137,'Speed Bin A-B'!R241,'Speed Bin A-B'!R345,'Speed Bin A-B'!R449,'Speed Bin A-B'!R553,'Speed Bin A-B'!R657,'Speed Bin A-B'!R761,'Speed Bin A-B'!R865,'Speed Bin A-B'!R969,'Speed Bin A-B'!R1073,'Speed Bin A-B'!R1177,'Speed Bin A-B'!R1281,'Speed Bin A-B'!R1385,'Speed Bin A-B'!R1489,'Speed Bin A-B'!R1593,'Speed Bin A-B'!R1697,'Speed Bin A-B'!R1801,'Speed Bin A-B'!R1905,'Speed Bin A-B'!R2009,'Speed Bin A-B'!R2113)</f>
        <v>0</v>
      </c>
      <c r="S130" s="268">
        <f>SUM('Speed Bin A-B'!S33,'Speed Bin A-B'!S137,'Speed Bin A-B'!S241,'Speed Bin A-B'!S345,'Speed Bin A-B'!S449,'Speed Bin A-B'!S553,'Speed Bin A-B'!S657,'Speed Bin A-B'!S761,'Speed Bin A-B'!S865,'Speed Bin A-B'!S969,'Speed Bin A-B'!S1073,'Speed Bin A-B'!S1177,'Speed Bin A-B'!S1281,'Speed Bin A-B'!S1385,'Speed Bin A-B'!S1489,'Speed Bin A-B'!S1593,'Speed Bin A-B'!S1697,'Speed Bin A-B'!S1801,'Speed Bin A-B'!S1905,'Speed Bin A-B'!S2009,'Speed Bin A-B'!S2113)</f>
        <v>0</v>
      </c>
      <c r="T130" s="268">
        <f>SUM('Speed Bin A-B'!T33,'Speed Bin A-B'!T137,'Speed Bin A-B'!T241,'Speed Bin A-B'!T345,'Speed Bin A-B'!T449,'Speed Bin A-B'!T553,'Speed Bin A-B'!T657,'Speed Bin A-B'!T761,'Speed Bin A-B'!T865,'Speed Bin A-B'!T969,'Speed Bin A-B'!T1073,'Speed Bin A-B'!T1177,'Speed Bin A-B'!T1281,'Speed Bin A-B'!T1385,'Speed Bin A-B'!T1489,'Speed Bin A-B'!T1593,'Speed Bin A-B'!T1697,'Speed Bin A-B'!T1801,'Speed Bin A-B'!T1905,'Speed Bin A-B'!T2009,'Speed Bin A-B'!T2113)</f>
        <v>0</v>
      </c>
      <c r="U130" s="268">
        <f>SUM('Speed Bin A-B'!U33,'Speed Bin A-B'!U137,'Speed Bin A-B'!U241,'Speed Bin A-B'!U345,'Speed Bin A-B'!U449,'Speed Bin A-B'!U553,'Speed Bin A-B'!U657,'Speed Bin A-B'!U761,'Speed Bin A-B'!U865,'Speed Bin A-B'!U969,'Speed Bin A-B'!U1073,'Speed Bin A-B'!U1177,'Speed Bin A-B'!U1281,'Speed Bin A-B'!U1385,'Speed Bin A-B'!U1489,'Speed Bin A-B'!U1593,'Speed Bin A-B'!U1697,'Speed Bin A-B'!U1801,'Speed Bin A-B'!U1905,'Speed Bin A-B'!U2009,'Speed Bin A-B'!U2113)</f>
        <v>0</v>
      </c>
      <c r="V130" s="269">
        <f>IFERROR(AVERAGE('Speed Bin A-B'!V33,'Speed Bin A-B'!V137,'Speed Bin A-B'!V241,'Speed Bin A-B'!V345,'Speed Bin A-B'!V449,'Speed Bin A-B'!V553,'Speed Bin A-B'!V657,'Speed Bin A-B'!V761,'Speed Bin A-B'!V865,'Speed Bin A-B'!V969,'Speed Bin A-B'!V1073,'Speed Bin A-B'!V1177,'Speed Bin A-B'!V1281,'Speed Bin A-B'!V1385,'Speed Bin A-B'!V1489,'Speed Bin A-B'!V1593,'Speed Bin A-B'!V1697,'Speed Bin A-B'!V1801,'Speed Bin A-B'!V1905,'Speed Bin A-B'!V2009,'Speed Bin A-B'!V2113),"-")</f>
        <v>32</v>
      </c>
      <c r="W130" s="269" t="str">
        <f>IFERROR(AVERAGE('Speed Bin A-B'!W33,'Speed Bin A-B'!W137,'Speed Bin A-B'!W241,'Speed Bin A-B'!W345,'Speed Bin A-B'!W449,'Speed Bin A-B'!W553,'Speed Bin A-B'!W657,'Speed Bin A-B'!W761,'Speed Bin A-B'!W865,'Speed Bin A-B'!W969,'Speed Bin A-B'!W1073,'Speed Bin A-B'!W1177,'Speed Bin A-B'!W1281,'Speed Bin A-B'!W1385,'Speed Bin A-B'!W1489,'Speed Bin A-B'!W1593,'Speed Bin A-B'!W1697,'Speed Bin A-B'!W1801,'Speed Bin A-B'!W1905,'Speed Bin A-B'!W2009,'Speed Bin A-B'!W2113),"-")</f>
        <v>-</v>
      </c>
      <c r="X130" s="262"/>
      <c r="Y130" s="262"/>
      <c r="Z130" s="267">
        <v>0.91666666666666696</v>
      </c>
      <c r="AA130" s="270">
        <f t="shared" ref="AA130" si="76">SUM(C196:C199)</f>
        <v>0</v>
      </c>
      <c r="AB130" s="270">
        <f t="shared" ref="AB130:AR130" si="77">SUM(D196:D199)</f>
        <v>2</v>
      </c>
      <c r="AC130" s="270">
        <f t="shared" si="77"/>
        <v>3</v>
      </c>
      <c r="AD130" s="270">
        <f t="shared" si="77"/>
        <v>17</v>
      </c>
      <c r="AE130" s="270">
        <f t="shared" si="77"/>
        <v>10</v>
      </c>
      <c r="AF130" s="270">
        <f t="shared" si="77"/>
        <v>3</v>
      </c>
      <c r="AG130" s="270">
        <f t="shared" si="77"/>
        <v>3</v>
      </c>
      <c r="AH130" s="270">
        <f t="shared" si="77"/>
        <v>1</v>
      </c>
      <c r="AI130" s="270">
        <f t="shared" si="77"/>
        <v>0</v>
      </c>
      <c r="AJ130" s="270">
        <f t="shared" si="77"/>
        <v>1</v>
      </c>
      <c r="AK130" s="270">
        <f t="shared" si="77"/>
        <v>0</v>
      </c>
      <c r="AL130" s="270">
        <f t="shared" si="77"/>
        <v>0</v>
      </c>
      <c r="AM130" s="270">
        <f t="shared" si="77"/>
        <v>0</v>
      </c>
      <c r="AN130" s="270">
        <f t="shared" si="77"/>
        <v>0</v>
      </c>
      <c r="AO130" s="270">
        <f t="shared" si="77"/>
        <v>0</v>
      </c>
      <c r="AP130" s="270">
        <f t="shared" si="77"/>
        <v>0</v>
      </c>
      <c r="AQ130" s="270">
        <f t="shared" si="77"/>
        <v>0</v>
      </c>
      <c r="AR130" s="270">
        <f t="shared" si="77"/>
        <v>0</v>
      </c>
      <c r="AS130" s="270">
        <f>SUM(U196:U199)</f>
        <v>0</v>
      </c>
      <c r="AT130" s="269">
        <f>IFERROR(AVERAGE(V196:V199),"-")</f>
        <v>24.774999999999999</v>
      </c>
      <c r="AU130" s="269" t="str">
        <f>IFERROR(AVERAGE(W196:W199),"-")</f>
        <v>-</v>
      </c>
    </row>
    <row r="131" spans="1:47" ht="13.8" thickBot="1" x14ac:dyDescent="0.3">
      <c r="A131" s="267">
        <v>0.23958333333333301</v>
      </c>
      <c r="B131" s="268">
        <f>SUM('Speed Bin A-B'!B34,'Speed Bin A-B'!B138,'Speed Bin A-B'!B242,'Speed Bin A-B'!B346,'Speed Bin A-B'!B450,'Speed Bin A-B'!B554,'Speed Bin A-B'!B658,'Speed Bin A-B'!B762,'Speed Bin A-B'!B866,'Speed Bin A-B'!B970,'Speed Bin A-B'!B1074,'Speed Bin A-B'!B1178,'Speed Bin A-B'!B1282,'Speed Bin A-B'!B1386,'Speed Bin A-B'!B1490,'Speed Bin A-B'!B1594,'Speed Bin A-B'!B1698,'Speed Bin A-B'!B1802,'Speed Bin A-B'!B1906,'Speed Bin A-B'!B2010,'Speed Bin A-B'!B2114)</f>
        <v>0</v>
      </c>
      <c r="C131" s="268">
        <f>SUM('Speed Bin A-B'!C34,'Speed Bin A-B'!C138,'Speed Bin A-B'!C242,'Speed Bin A-B'!C346,'Speed Bin A-B'!C450,'Speed Bin A-B'!C554,'Speed Bin A-B'!C658,'Speed Bin A-B'!C762,'Speed Bin A-B'!C866,'Speed Bin A-B'!C970,'Speed Bin A-B'!C1074,'Speed Bin A-B'!C1178,'Speed Bin A-B'!C1282,'Speed Bin A-B'!C1386,'Speed Bin A-B'!C1490,'Speed Bin A-B'!C1594,'Speed Bin A-B'!C1698,'Speed Bin A-B'!C1802,'Speed Bin A-B'!C1906,'Speed Bin A-B'!C2010,'Speed Bin A-B'!C2114)</f>
        <v>0</v>
      </c>
      <c r="D131" s="268">
        <f>SUM('Speed Bin A-B'!D34,'Speed Bin A-B'!D138,'Speed Bin A-B'!D242,'Speed Bin A-B'!D346,'Speed Bin A-B'!D450,'Speed Bin A-B'!D554,'Speed Bin A-B'!D658,'Speed Bin A-B'!D762,'Speed Bin A-B'!D866,'Speed Bin A-B'!D970,'Speed Bin A-B'!D1074,'Speed Bin A-B'!D1178,'Speed Bin A-B'!D1282,'Speed Bin A-B'!D1386,'Speed Bin A-B'!D1490,'Speed Bin A-B'!D1594,'Speed Bin A-B'!D1698,'Speed Bin A-B'!D1802,'Speed Bin A-B'!D1906,'Speed Bin A-B'!D2010,'Speed Bin A-B'!D2114)</f>
        <v>0</v>
      </c>
      <c r="E131" s="268">
        <f>SUM('Speed Bin A-B'!E34,'Speed Bin A-B'!E138,'Speed Bin A-B'!E242,'Speed Bin A-B'!E346,'Speed Bin A-B'!E450,'Speed Bin A-B'!E554,'Speed Bin A-B'!E658,'Speed Bin A-B'!E762,'Speed Bin A-B'!E866,'Speed Bin A-B'!E970,'Speed Bin A-B'!E1074,'Speed Bin A-B'!E1178,'Speed Bin A-B'!E1282,'Speed Bin A-B'!E1386,'Speed Bin A-B'!E1490,'Speed Bin A-B'!E1594,'Speed Bin A-B'!E1698,'Speed Bin A-B'!E1802,'Speed Bin A-B'!E1906,'Speed Bin A-B'!E2010,'Speed Bin A-B'!E2114)</f>
        <v>0</v>
      </c>
      <c r="F131" s="268">
        <f>SUM('Speed Bin A-B'!F34,'Speed Bin A-B'!F138,'Speed Bin A-B'!F242,'Speed Bin A-B'!F346,'Speed Bin A-B'!F450,'Speed Bin A-B'!F554,'Speed Bin A-B'!F658,'Speed Bin A-B'!F762,'Speed Bin A-B'!F866,'Speed Bin A-B'!F970,'Speed Bin A-B'!F1074,'Speed Bin A-B'!F1178,'Speed Bin A-B'!F1282,'Speed Bin A-B'!F1386,'Speed Bin A-B'!F1490,'Speed Bin A-B'!F1594,'Speed Bin A-B'!F1698,'Speed Bin A-B'!F1802,'Speed Bin A-B'!F1906,'Speed Bin A-B'!F2010,'Speed Bin A-B'!F2114)</f>
        <v>0</v>
      </c>
      <c r="G131" s="268">
        <f>SUM('Speed Bin A-B'!G34,'Speed Bin A-B'!G138,'Speed Bin A-B'!G242,'Speed Bin A-B'!G346,'Speed Bin A-B'!G450,'Speed Bin A-B'!G554,'Speed Bin A-B'!G658,'Speed Bin A-B'!G762,'Speed Bin A-B'!G866,'Speed Bin A-B'!G970,'Speed Bin A-B'!G1074,'Speed Bin A-B'!G1178,'Speed Bin A-B'!G1282,'Speed Bin A-B'!G1386,'Speed Bin A-B'!G1490,'Speed Bin A-B'!G1594,'Speed Bin A-B'!G1698,'Speed Bin A-B'!G1802,'Speed Bin A-B'!G1906,'Speed Bin A-B'!G2010,'Speed Bin A-B'!G2114)</f>
        <v>0</v>
      </c>
      <c r="H131" s="268">
        <f>SUM('Speed Bin A-B'!H34,'Speed Bin A-B'!H138,'Speed Bin A-B'!H242,'Speed Bin A-B'!H346,'Speed Bin A-B'!H450,'Speed Bin A-B'!H554,'Speed Bin A-B'!H658,'Speed Bin A-B'!H762,'Speed Bin A-B'!H866,'Speed Bin A-B'!H970,'Speed Bin A-B'!H1074,'Speed Bin A-B'!H1178,'Speed Bin A-B'!H1282,'Speed Bin A-B'!H1386,'Speed Bin A-B'!H1490,'Speed Bin A-B'!H1594,'Speed Bin A-B'!H1698,'Speed Bin A-B'!H1802,'Speed Bin A-B'!H1906,'Speed Bin A-B'!H2010,'Speed Bin A-B'!H2114)</f>
        <v>0</v>
      </c>
      <c r="I131" s="268">
        <f>SUM('Speed Bin A-B'!I34,'Speed Bin A-B'!I138,'Speed Bin A-B'!I242,'Speed Bin A-B'!I346,'Speed Bin A-B'!I450,'Speed Bin A-B'!I554,'Speed Bin A-B'!I658,'Speed Bin A-B'!I762,'Speed Bin A-B'!I866,'Speed Bin A-B'!I970,'Speed Bin A-B'!I1074,'Speed Bin A-B'!I1178,'Speed Bin A-B'!I1282,'Speed Bin A-B'!I1386,'Speed Bin A-B'!I1490,'Speed Bin A-B'!I1594,'Speed Bin A-B'!I1698,'Speed Bin A-B'!I1802,'Speed Bin A-B'!I1906,'Speed Bin A-B'!I2010,'Speed Bin A-B'!I2114)</f>
        <v>0</v>
      </c>
      <c r="J131" s="268">
        <f>SUM('Speed Bin A-B'!J34,'Speed Bin A-B'!J138,'Speed Bin A-B'!J242,'Speed Bin A-B'!J346,'Speed Bin A-B'!J450,'Speed Bin A-B'!J554,'Speed Bin A-B'!J658,'Speed Bin A-B'!J762,'Speed Bin A-B'!J866,'Speed Bin A-B'!J970,'Speed Bin A-B'!J1074,'Speed Bin A-B'!J1178,'Speed Bin A-B'!J1282,'Speed Bin A-B'!J1386,'Speed Bin A-B'!J1490,'Speed Bin A-B'!J1594,'Speed Bin A-B'!J1698,'Speed Bin A-B'!J1802,'Speed Bin A-B'!J1906,'Speed Bin A-B'!J2010,'Speed Bin A-B'!J2114)</f>
        <v>0</v>
      </c>
      <c r="K131" s="268">
        <f>SUM('Speed Bin A-B'!K34,'Speed Bin A-B'!K138,'Speed Bin A-B'!K242,'Speed Bin A-B'!K346,'Speed Bin A-B'!K450,'Speed Bin A-B'!K554,'Speed Bin A-B'!K658,'Speed Bin A-B'!K762,'Speed Bin A-B'!K866,'Speed Bin A-B'!K970,'Speed Bin A-B'!K1074,'Speed Bin A-B'!K1178,'Speed Bin A-B'!K1282,'Speed Bin A-B'!K1386,'Speed Bin A-B'!K1490,'Speed Bin A-B'!K1594,'Speed Bin A-B'!K1698,'Speed Bin A-B'!K1802,'Speed Bin A-B'!K1906,'Speed Bin A-B'!K2010,'Speed Bin A-B'!K2114)</f>
        <v>0</v>
      </c>
      <c r="L131" s="268">
        <f>SUM('Speed Bin A-B'!L34,'Speed Bin A-B'!L138,'Speed Bin A-B'!L242,'Speed Bin A-B'!L346,'Speed Bin A-B'!L450,'Speed Bin A-B'!L554,'Speed Bin A-B'!L658,'Speed Bin A-B'!L762,'Speed Bin A-B'!L866,'Speed Bin A-B'!L970,'Speed Bin A-B'!L1074,'Speed Bin A-B'!L1178,'Speed Bin A-B'!L1282,'Speed Bin A-B'!L1386,'Speed Bin A-B'!L1490,'Speed Bin A-B'!L1594,'Speed Bin A-B'!L1698,'Speed Bin A-B'!L1802,'Speed Bin A-B'!L1906,'Speed Bin A-B'!L2010,'Speed Bin A-B'!L2114)</f>
        <v>0</v>
      </c>
      <c r="M131" s="268">
        <f>SUM('Speed Bin A-B'!M34,'Speed Bin A-B'!M138,'Speed Bin A-B'!M242,'Speed Bin A-B'!M346,'Speed Bin A-B'!M450,'Speed Bin A-B'!M554,'Speed Bin A-B'!M658,'Speed Bin A-B'!M762,'Speed Bin A-B'!M866,'Speed Bin A-B'!M970,'Speed Bin A-B'!M1074,'Speed Bin A-B'!M1178,'Speed Bin A-B'!M1282,'Speed Bin A-B'!M1386,'Speed Bin A-B'!M1490,'Speed Bin A-B'!M1594,'Speed Bin A-B'!M1698,'Speed Bin A-B'!M1802,'Speed Bin A-B'!M1906,'Speed Bin A-B'!M2010,'Speed Bin A-B'!M2114)</f>
        <v>0</v>
      </c>
      <c r="N131" s="268">
        <f>SUM('Speed Bin A-B'!N34,'Speed Bin A-B'!N138,'Speed Bin A-B'!N242,'Speed Bin A-B'!N346,'Speed Bin A-B'!N450,'Speed Bin A-B'!N554,'Speed Bin A-B'!N658,'Speed Bin A-B'!N762,'Speed Bin A-B'!N866,'Speed Bin A-B'!N970,'Speed Bin A-B'!N1074,'Speed Bin A-B'!N1178,'Speed Bin A-B'!N1282,'Speed Bin A-B'!N1386,'Speed Bin A-B'!N1490,'Speed Bin A-B'!N1594,'Speed Bin A-B'!N1698,'Speed Bin A-B'!N1802,'Speed Bin A-B'!N1906,'Speed Bin A-B'!N2010,'Speed Bin A-B'!N2114)</f>
        <v>0</v>
      </c>
      <c r="O131" s="268">
        <f>SUM('Speed Bin A-B'!O34,'Speed Bin A-B'!O138,'Speed Bin A-B'!O242,'Speed Bin A-B'!O346,'Speed Bin A-B'!O450,'Speed Bin A-B'!O554,'Speed Bin A-B'!O658,'Speed Bin A-B'!O762,'Speed Bin A-B'!O866,'Speed Bin A-B'!O970,'Speed Bin A-B'!O1074,'Speed Bin A-B'!O1178,'Speed Bin A-B'!O1282,'Speed Bin A-B'!O1386,'Speed Bin A-B'!O1490,'Speed Bin A-B'!O1594,'Speed Bin A-B'!O1698,'Speed Bin A-B'!O1802,'Speed Bin A-B'!O1906,'Speed Bin A-B'!O2010,'Speed Bin A-B'!O2114)</f>
        <v>0</v>
      </c>
      <c r="P131" s="268">
        <f>SUM('Speed Bin A-B'!P34,'Speed Bin A-B'!P138,'Speed Bin A-B'!P242,'Speed Bin A-B'!P346,'Speed Bin A-B'!P450,'Speed Bin A-B'!P554,'Speed Bin A-B'!P658,'Speed Bin A-B'!P762,'Speed Bin A-B'!P866,'Speed Bin A-B'!P970,'Speed Bin A-B'!P1074,'Speed Bin A-B'!P1178,'Speed Bin A-B'!P1282,'Speed Bin A-B'!P1386,'Speed Bin A-B'!P1490,'Speed Bin A-B'!P1594,'Speed Bin A-B'!P1698,'Speed Bin A-B'!P1802,'Speed Bin A-B'!P1906,'Speed Bin A-B'!P2010,'Speed Bin A-B'!P2114)</f>
        <v>0</v>
      </c>
      <c r="Q131" s="268">
        <f>SUM('Speed Bin A-B'!Q34,'Speed Bin A-B'!Q138,'Speed Bin A-B'!Q242,'Speed Bin A-B'!Q346,'Speed Bin A-B'!Q450,'Speed Bin A-B'!Q554,'Speed Bin A-B'!Q658,'Speed Bin A-B'!Q762,'Speed Bin A-B'!Q866,'Speed Bin A-B'!Q970,'Speed Bin A-B'!Q1074,'Speed Bin A-B'!Q1178,'Speed Bin A-B'!Q1282,'Speed Bin A-B'!Q1386,'Speed Bin A-B'!Q1490,'Speed Bin A-B'!Q1594,'Speed Bin A-B'!Q1698,'Speed Bin A-B'!Q1802,'Speed Bin A-B'!Q1906,'Speed Bin A-B'!Q2010,'Speed Bin A-B'!Q2114)</f>
        <v>0</v>
      </c>
      <c r="R131" s="268">
        <f>SUM('Speed Bin A-B'!R34,'Speed Bin A-B'!R138,'Speed Bin A-B'!R242,'Speed Bin A-B'!R346,'Speed Bin A-B'!R450,'Speed Bin A-B'!R554,'Speed Bin A-B'!R658,'Speed Bin A-B'!R762,'Speed Bin A-B'!R866,'Speed Bin A-B'!R970,'Speed Bin A-B'!R1074,'Speed Bin A-B'!R1178,'Speed Bin A-B'!R1282,'Speed Bin A-B'!R1386,'Speed Bin A-B'!R1490,'Speed Bin A-B'!R1594,'Speed Bin A-B'!R1698,'Speed Bin A-B'!R1802,'Speed Bin A-B'!R1906,'Speed Bin A-B'!R2010,'Speed Bin A-B'!R2114)</f>
        <v>0</v>
      </c>
      <c r="S131" s="268">
        <f>SUM('Speed Bin A-B'!S34,'Speed Bin A-B'!S138,'Speed Bin A-B'!S242,'Speed Bin A-B'!S346,'Speed Bin A-B'!S450,'Speed Bin A-B'!S554,'Speed Bin A-B'!S658,'Speed Bin A-B'!S762,'Speed Bin A-B'!S866,'Speed Bin A-B'!S970,'Speed Bin A-B'!S1074,'Speed Bin A-B'!S1178,'Speed Bin A-B'!S1282,'Speed Bin A-B'!S1386,'Speed Bin A-B'!S1490,'Speed Bin A-B'!S1594,'Speed Bin A-B'!S1698,'Speed Bin A-B'!S1802,'Speed Bin A-B'!S1906,'Speed Bin A-B'!S2010,'Speed Bin A-B'!S2114)</f>
        <v>0</v>
      </c>
      <c r="T131" s="268">
        <f>SUM('Speed Bin A-B'!T34,'Speed Bin A-B'!T138,'Speed Bin A-B'!T242,'Speed Bin A-B'!T346,'Speed Bin A-B'!T450,'Speed Bin A-B'!T554,'Speed Bin A-B'!T658,'Speed Bin A-B'!T762,'Speed Bin A-B'!T866,'Speed Bin A-B'!T970,'Speed Bin A-B'!T1074,'Speed Bin A-B'!T1178,'Speed Bin A-B'!T1282,'Speed Bin A-B'!T1386,'Speed Bin A-B'!T1490,'Speed Bin A-B'!T1594,'Speed Bin A-B'!T1698,'Speed Bin A-B'!T1802,'Speed Bin A-B'!T1906,'Speed Bin A-B'!T2010,'Speed Bin A-B'!T2114)</f>
        <v>0</v>
      </c>
      <c r="U131" s="268">
        <f>SUM('Speed Bin A-B'!U34,'Speed Bin A-B'!U138,'Speed Bin A-B'!U242,'Speed Bin A-B'!U346,'Speed Bin A-B'!U450,'Speed Bin A-B'!U554,'Speed Bin A-B'!U658,'Speed Bin A-B'!U762,'Speed Bin A-B'!U866,'Speed Bin A-B'!U970,'Speed Bin A-B'!U1074,'Speed Bin A-B'!U1178,'Speed Bin A-B'!U1282,'Speed Bin A-B'!U1386,'Speed Bin A-B'!U1490,'Speed Bin A-B'!U1594,'Speed Bin A-B'!U1698,'Speed Bin A-B'!U1802,'Speed Bin A-B'!U1906,'Speed Bin A-B'!U2010,'Speed Bin A-B'!U2114)</f>
        <v>0</v>
      </c>
      <c r="V131" s="269" t="str">
        <f>IFERROR(AVERAGE('Speed Bin A-B'!V34,'Speed Bin A-B'!V138,'Speed Bin A-B'!V242,'Speed Bin A-B'!V346,'Speed Bin A-B'!V450,'Speed Bin A-B'!V554,'Speed Bin A-B'!V658,'Speed Bin A-B'!V762,'Speed Bin A-B'!V866,'Speed Bin A-B'!V970,'Speed Bin A-B'!V1074,'Speed Bin A-B'!V1178,'Speed Bin A-B'!V1282,'Speed Bin A-B'!V1386,'Speed Bin A-B'!V1490,'Speed Bin A-B'!V1594,'Speed Bin A-B'!V1698,'Speed Bin A-B'!V1802,'Speed Bin A-B'!V1906,'Speed Bin A-B'!V2010,'Speed Bin A-B'!V2114),"-")</f>
        <v>-</v>
      </c>
      <c r="W131" s="269" t="str">
        <f>IFERROR(AVERAGE('Speed Bin A-B'!W34,'Speed Bin A-B'!W138,'Speed Bin A-B'!W242,'Speed Bin A-B'!W346,'Speed Bin A-B'!W450,'Speed Bin A-B'!W554,'Speed Bin A-B'!W658,'Speed Bin A-B'!W762,'Speed Bin A-B'!W866,'Speed Bin A-B'!W970,'Speed Bin A-B'!W1074,'Speed Bin A-B'!W1178,'Speed Bin A-B'!W1282,'Speed Bin A-B'!W1386,'Speed Bin A-B'!W1490,'Speed Bin A-B'!W1594,'Speed Bin A-B'!W1698,'Speed Bin A-B'!W1802,'Speed Bin A-B'!W1906,'Speed Bin A-B'!W2010,'Speed Bin A-B'!W2114),"-")</f>
        <v>-</v>
      </c>
      <c r="X131" s="262"/>
      <c r="Y131" s="262"/>
      <c r="Z131" s="271">
        <v>0.95833333333333304</v>
      </c>
      <c r="AA131" s="272">
        <f t="shared" ref="AA131" si="78">SUM(C200:C203)</f>
        <v>1</v>
      </c>
      <c r="AB131" s="272">
        <f t="shared" ref="AB131:AR131" si="79">SUM(D200:D203)</f>
        <v>0</v>
      </c>
      <c r="AC131" s="272">
        <f t="shared" si="79"/>
        <v>1</v>
      </c>
      <c r="AD131" s="272">
        <f t="shared" si="79"/>
        <v>7</v>
      </c>
      <c r="AE131" s="272">
        <f t="shared" si="79"/>
        <v>6</v>
      </c>
      <c r="AF131" s="272">
        <f t="shared" si="79"/>
        <v>2</v>
      </c>
      <c r="AG131" s="272">
        <f t="shared" si="79"/>
        <v>0</v>
      </c>
      <c r="AH131" s="272">
        <f t="shared" si="79"/>
        <v>0</v>
      </c>
      <c r="AI131" s="272">
        <f t="shared" si="79"/>
        <v>0</v>
      </c>
      <c r="AJ131" s="272">
        <f t="shared" si="79"/>
        <v>0</v>
      </c>
      <c r="AK131" s="272">
        <f t="shared" si="79"/>
        <v>0</v>
      </c>
      <c r="AL131" s="272">
        <f t="shared" si="79"/>
        <v>0</v>
      </c>
      <c r="AM131" s="272">
        <f t="shared" si="79"/>
        <v>0</v>
      </c>
      <c r="AN131" s="272">
        <f t="shared" si="79"/>
        <v>0</v>
      </c>
      <c r="AO131" s="272">
        <f t="shared" si="79"/>
        <v>0</v>
      </c>
      <c r="AP131" s="272">
        <f t="shared" si="79"/>
        <v>0</v>
      </c>
      <c r="AQ131" s="272">
        <f t="shared" si="79"/>
        <v>0</v>
      </c>
      <c r="AR131" s="272">
        <f t="shared" si="79"/>
        <v>0</v>
      </c>
      <c r="AS131" s="272">
        <f>SUM(U200:U203)</f>
        <v>0</v>
      </c>
      <c r="AT131" s="273">
        <f>IFERROR(AVERAGE(V200:V203),"-")</f>
        <v>25.689583333333331</v>
      </c>
      <c r="AU131" s="273" t="str">
        <f>IFERROR(AVERAGE(W200:W203),"-")</f>
        <v>-</v>
      </c>
    </row>
    <row r="132" spans="1:47" ht="13.8" thickTop="1" x14ac:dyDescent="0.25">
      <c r="A132" s="267">
        <v>0.25</v>
      </c>
      <c r="B132" s="268">
        <f>SUM('Speed Bin A-B'!B35,'Speed Bin A-B'!B139,'Speed Bin A-B'!B243,'Speed Bin A-B'!B347,'Speed Bin A-B'!B451,'Speed Bin A-B'!B555,'Speed Bin A-B'!B659,'Speed Bin A-B'!B763,'Speed Bin A-B'!B867,'Speed Bin A-B'!B971,'Speed Bin A-B'!B1075,'Speed Bin A-B'!B1179,'Speed Bin A-B'!B1283,'Speed Bin A-B'!B1387,'Speed Bin A-B'!B1491,'Speed Bin A-B'!B1595,'Speed Bin A-B'!B1699,'Speed Bin A-B'!B1803,'Speed Bin A-B'!B1907,'Speed Bin A-B'!B2011,'Speed Bin A-B'!B2115)</f>
        <v>3</v>
      </c>
      <c r="C132" s="268">
        <f>SUM('Speed Bin A-B'!C35,'Speed Bin A-B'!C139,'Speed Bin A-B'!C243,'Speed Bin A-B'!C347,'Speed Bin A-B'!C451,'Speed Bin A-B'!C555,'Speed Bin A-B'!C659,'Speed Bin A-B'!C763,'Speed Bin A-B'!C867,'Speed Bin A-B'!C971,'Speed Bin A-B'!C1075,'Speed Bin A-B'!C1179,'Speed Bin A-B'!C1283,'Speed Bin A-B'!C1387,'Speed Bin A-B'!C1491,'Speed Bin A-B'!C1595,'Speed Bin A-B'!C1699,'Speed Bin A-B'!C1803,'Speed Bin A-B'!C1907,'Speed Bin A-B'!C2011,'Speed Bin A-B'!C2115)</f>
        <v>0</v>
      </c>
      <c r="D132" s="268">
        <f>SUM('Speed Bin A-B'!D35,'Speed Bin A-B'!D139,'Speed Bin A-B'!D243,'Speed Bin A-B'!D347,'Speed Bin A-B'!D451,'Speed Bin A-B'!D555,'Speed Bin A-B'!D659,'Speed Bin A-B'!D763,'Speed Bin A-B'!D867,'Speed Bin A-B'!D971,'Speed Bin A-B'!D1075,'Speed Bin A-B'!D1179,'Speed Bin A-B'!D1283,'Speed Bin A-B'!D1387,'Speed Bin A-B'!D1491,'Speed Bin A-B'!D1595,'Speed Bin A-B'!D1699,'Speed Bin A-B'!D1803,'Speed Bin A-B'!D1907,'Speed Bin A-B'!D2011,'Speed Bin A-B'!D2115)</f>
        <v>0</v>
      </c>
      <c r="E132" s="268">
        <f>SUM('Speed Bin A-B'!E35,'Speed Bin A-B'!E139,'Speed Bin A-B'!E243,'Speed Bin A-B'!E347,'Speed Bin A-B'!E451,'Speed Bin A-B'!E555,'Speed Bin A-B'!E659,'Speed Bin A-B'!E763,'Speed Bin A-B'!E867,'Speed Bin A-B'!E971,'Speed Bin A-B'!E1075,'Speed Bin A-B'!E1179,'Speed Bin A-B'!E1283,'Speed Bin A-B'!E1387,'Speed Bin A-B'!E1491,'Speed Bin A-B'!E1595,'Speed Bin A-B'!E1699,'Speed Bin A-B'!E1803,'Speed Bin A-B'!E1907,'Speed Bin A-B'!E2011,'Speed Bin A-B'!E2115)</f>
        <v>0</v>
      </c>
      <c r="F132" s="268">
        <f>SUM('Speed Bin A-B'!F35,'Speed Bin A-B'!F139,'Speed Bin A-B'!F243,'Speed Bin A-B'!F347,'Speed Bin A-B'!F451,'Speed Bin A-B'!F555,'Speed Bin A-B'!F659,'Speed Bin A-B'!F763,'Speed Bin A-B'!F867,'Speed Bin A-B'!F971,'Speed Bin A-B'!F1075,'Speed Bin A-B'!F1179,'Speed Bin A-B'!F1283,'Speed Bin A-B'!F1387,'Speed Bin A-B'!F1491,'Speed Bin A-B'!F1595,'Speed Bin A-B'!F1699,'Speed Bin A-B'!F1803,'Speed Bin A-B'!F1907,'Speed Bin A-B'!F2011,'Speed Bin A-B'!F2115)</f>
        <v>0</v>
      </c>
      <c r="G132" s="268">
        <f>SUM('Speed Bin A-B'!G35,'Speed Bin A-B'!G139,'Speed Bin A-B'!G243,'Speed Bin A-B'!G347,'Speed Bin A-B'!G451,'Speed Bin A-B'!G555,'Speed Bin A-B'!G659,'Speed Bin A-B'!G763,'Speed Bin A-B'!G867,'Speed Bin A-B'!G971,'Speed Bin A-B'!G1075,'Speed Bin A-B'!G1179,'Speed Bin A-B'!G1283,'Speed Bin A-B'!G1387,'Speed Bin A-B'!G1491,'Speed Bin A-B'!G1595,'Speed Bin A-B'!G1699,'Speed Bin A-B'!G1803,'Speed Bin A-B'!G1907,'Speed Bin A-B'!G2011,'Speed Bin A-B'!G2115)</f>
        <v>0</v>
      </c>
      <c r="H132" s="268">
        <f>SUM('Speed Bin A-B'!H35,'Speed Bin A-B'!H139,'Speed Bin A-B'!H243,'Speed Bin A-B'!H347,'Speed Bin A-B'!H451,'Speed Bin A-B'!H555,'Speed Bin A-B'!H659,'Speed Bin A-B'!H763,'Speed Bin A-B'!H867,'Speed Bin A-B'!H971,'Speed Bin A-B'!H1075,'Speed Bin A-B'!H1179,'Speed Bin A-B'!H1283,'Speed Bin A-B'!H1387,'Speed Bin A-B'!H1491,'Speed Bin A-B'!H1595,'Speed Bin A-B'!H1699,'Speed Bin A-B'!H1803,'Speed Bin A-B'!H1907,'Speed Bin A-B'!H2011,'Speed Bin A-B'!H2115)</f>
        <v>1</v>
      </c>
      <c r="I132" s="268">
        <f>SUM('Speed Bin A-B'!I35,'Speed Bin A-B'!I139,'Speed Bin A-B'!I243,'Speed Bin A-B'!I347,'Speed Bin A-B'!I451,'Speed Bin A-B'!I555,'Speed Bin A-B'!I659,'Speed Bin A-B'!I763,'Speed Bin A-B'!I867,'Speed Bin A-B'!I971,'Speed Bin A-B'!I1075,'Speed Bin A-B'!I1179,'Speed Bin A-B'!I1283,'Speed Bin A-B'!I1387,'Speed Bin A-B'!I1491,'Speed Bin A-B'!I1595,'Speed Bin A-B'!I1699,'Speed Bin A-B'!I1803,'Speed Bin A-B'!I1907,'Speed Bin A-B'!I2011,'Speed Bin A-B'!I2115)</f>
        <v>1</v>
      </c>
      <c r="J132" s="268">
        <f>SUM('Speed Bin A-B'!J35,'Speed Bin A-B'!J139,'Speed Bin A-B'!J243,'Speed Bin A-B'!J347,'Speed Bin A-B'!J451,'Speed Bin A-B'!J555,'Speed Bin A-B'!J659,'Speed Bin A-B'!J763,'Speed Bin A-B'!J867,'Speed Bin A-B'!J971,'Speed Bin A-B'!J1075,'Speed Bin A-B'!J1179,'Speed Bin A-B'!J1283,'Speed Bin A-B'!J1387,'Speed Bin A-B'!J1491,'Speed Bin A-B'!J1595,'Speed Bin A-B'!J1699,'Speed Bin A-B'!J1803,'Speed Bin A-B'!J1907,'Speed Bin A-B'!J2011,'Speed Bin A-B'!J2115)</f>
        <v>1</v>
      </c>
      <c r="K132" s="268">
        <f>SUM('Speed Bin A-B'!K35,'Speed Bin A-B'!K139,'Speed Bin A-B'!K243,'Speed Bin A-B'!K347,'Speed Bin A-B'!K451,'Speed Bin A-B'!K555,'Speed Bin A-B'!K659,'Speed Bin A-B'!K763,'Speed Bin A-B'!K867,'Speed Bin A-B'!K971,'Speed Bin A-B'!K1075,'Speed Bin A-B'!K1179,'Speed Bin A-B'!K1283,'Speed Bin A-B'!K1387,'Speed Bin A-B'!K1491,'Speed Bin A-B'!K1595,'Speed Bin A-B'!K1699,'Speed Bin A-B'!K1803,'Speed Bin A-B'!K1907,'Speed Bin A-B'!K2011,'Speed Bin A-B'!K2115)</f>
        <v>0</v>
      </c>
      <c r="L132" s="268">
        <f>SUM('Speed Bin A-B'!L35,'Speed Bin A-B'!L139,'Speed Bin A-B'!L243,'Speed Bin A-B'!L347,'Speed Bin A-B'!L451,'Speed Bin A-B'!L555,'Speed Bin A-B'!L659,'Speed Bin A-B'!L763,'Speed Bin A-B'!L867,'Speed Bin A-B'!L971,'Speed Bin A-B'!L1075,'Speed Bin A-B'!L1179,'Speed Bin A-B'!L1283,'Speed Bin A-B'!L1387,'Speed Bin A-B'!L1491,'Speed Bin A-B'!L1595,'Speed Bin A-B'!L1699,'Speed Bin A-B'!L1803,'Speed Bin A-B'!L1907,'Speed Bin A-B'!L2011,'Speed Bin A-B'!L2115)</f>
        <v>0</v>
      </c>
      <c r="M132" s="268">
        <f>SUM('Speed Bin A-B'!M35,'Speed Bin A-B'!M139,'Speed Bin A-B'!M243,'Speed Bin A-B'!M347,'Speed Bin A-B'!M451,'Speed Bin A-B'!M555,'Speed Bin A-B'!M659,'Speed Bin A-B'!M763,'Speed Bin A-B'!M867,'Speed Bin A-B'!M971,'Speed Bin A-B'!M1075,'Speed Bin A-B'!M1179,'Speed Bin A-B'!M1283,'Speed Bin A-B'!M1387,'Speed Bin A-B'!M1491,'Speed Bin A-B'!M1595,'Speed Bin A-B'!M1699,'Speed Bin A-B'!M1803,'Speed Bin A-B'!M1907,'Speed Bin A-B'!M2011,'Speed Bin A-B'!M2115)</f>
        <v>0</v>
      </c>
      <c r="N132" s="268">
        <f>SUM('Speed Bin A-B'!N35,'Speed Bin A-B'!N139,'Speed Bin A-B'!N243,'Speed Bin A-B'!N347,'Speed Bin A-B'!N451,'Speed Bin A-B'!N555,'Speed Bin A-B'!N659,'Speed Bin A-B'!N763,'Speed Bin A-B'!N867,'Speed Bin A-B'!N971,'Speed Bin A-B'!N1075,'Speed Bin A-B'!N1179,'Speed Bin A-B'!N1283,'Speed Bin A-B'!N1387,'Speed Bin A-B'!N1491,'Speed Bin A-B'!N1595,'Speed Bin A-B'!N1699,'Speed Bin A-B'!N1803,'Speed Bin A-B'!N1907,'Speed Bin A-B'!N2011,'Speed Bin A-B'!N2115)</f>
        <v>0</v>
      </c>
      <c r="O132" s="268">
        <f>SUM('Speed Bin A-B'!O35,'Speed Bin A-B'!O139,'Speed Bin A-B'!O243,'Speed Bin A-B'!O347,'Speed Bin A-B'!O451,'Speed Bin A-B'!O555,'Speed Bin A-B'!O659,'Speed Bin A-B'!O763,'Speed Bin A-B'!O867,'Speed Bin A-B'!O971,'Speed Bin A-B'!O1075,'Speed Bin A-B'!O1179,'Speed Bin A-B'!O1283,'Speed Bin A-B'!O1387,'Speed Bin A-B'!O1491,'Speed Bin A-B'!O1595,'Speed Bin A-B'!O1699,'Speed Bin A-B'!O1803,'Speed Bin A-B'!O1907,'Speed Bin A-B'!O2011,'Speed Bin A-B'!O2115)</f>
        <v>0</v>
      </c>
      <c r="P132" s="268">
        <f>SUM('Speed Bin A-B'!P35,'Speed Bin A-B'!P139,'Speed Bin A-B'!P243,'Speed Bin A-B'!P347,'Speed Bin A-B'!P451,'Speed Bin A-B'!P555,'Speed Bin A-B'!P659,'Speed Bin A-B'!P763,'Speed Bin A-B'!P867,'Speed Bin A-B'!P971,'Speed Bin A-B'!P1075,'Speed Bin A-B'!P1179,'Speed Bin A-B'!P1283,'Speed Bin A-B'!P1387,'Speed Bin A-B'!P1491,'Speed Bin A-B'!P1595,'Speed Bin A-B'!P1699,'Speed Bin A-B'!P1803,'Speed Bin A-B'!P1907,'Speed Bin A-B'!P2011,'Speed Bin A-B'!P2115)</f>
        <v>0</v>
      </c>
      <c r="Q132" s="268">
        <f>SUM('Speed Bin A-B'!Q35,'Speed Bin A-B'!Q139,'Speed Bin A-B'!Q243,'Speed Bin A-B'!Q347,'Speed Bin A-B'!Q451,'Speed Bin A-B'!Q555,'Speed Bin A-B'!Q659,'Speed Bin A-B'!Q763,'Speed Bin A-B'!Q867,'Speed Bin A-B'!Q971,'Speed Bin A-B'!Q1075,'Speed Bin A-B'!Q1179,'Speed Bin A-B'!Q1283,'Speed Bin A-B'!Q1387,'Speed Bin A-B'!Q1491,'Speed Bin A-B'!Q1595,'Speed Bin A-B'!Q1699,'Speed Bin A-B'!Q1803,'Speed Bin A-B'!Q1907,'Speed Bin A-B'!Q2011,'Speed Bin A-B'!Q2115)</f>
        <v>0</v>
      </c>
      <c r="R132" s="268">
        <f>SUM('Speed Bin A-B'!R35,'Speed Bin A-B'!R139,'Speed Bin A-B'!R243,'Speed Bin A-B'!R347,'Speed Bin A-B'!R451,'Speed Bin A-B'!R555,'Speed Bin A-B'!R659,'Speed Bin A-B'!R763,'Speed Bin A-B'!R867,'Speed Bin A-B'!R971,'Speed Bin A-B'!R1075,'Speed Bin A-B'!R1179,'Speed Bin A-B'!R1283,'Speed Bin A-B'!R1387,'Speed Bin A-B'!R1491,'Speed Bin A-B'!R1595,'Speed Bin A-B'!R1699,'Speed Bin A-B'!R1803,'Speed Bin A-B'!R1907,'Speed Bin A-B'!R2011,'Speed Bin A-B'!R2115)</f>
        <v>0</v>
      </c>
      <c r="S132" s="268">
        <f>SUM('Speed Bin A-B'!S35,'Speed Bin A-B'!S139,'Speed Bin A-B'!S243,'Speed Bin A-B'!S347,'Speed Bin A-B'!S451,'Speed Bin A-B'!S555,'Speed Bin A-B'!S659,'Speed Bin A-B'!S763,'Speed Bin A-B'!S867,'Speed Bin A-B'!S971,'Speed Bin A-B'!S1075,'Speed Bin A-B'!S1179,'Speed Bin A-B'!S1283,'Speed Bin A-B'!S1387,'Speed Bin A-B'!S1491,'Speed Bin A-B'!S1595,'Speed Bin A-B'!S1699,'Speed Bin A-B'!S1803,'Speed Bin A-B'!S1907,'Speed Bin A-B'!S2011,'Speed Bin A-B'!S2115)</f>
        <v>0</v>
      </c>
      <c r="T132" s="268">
        <f>SUM('Speed Bin A-B'!T35,'Speed Bin A-B'!T139,'Speed Bin A-B'!T243,'Speed Bin A-B'!T347,'Speed Bin A-B'!T451,'Speed Bin A-B'!T555,'Speed Bin A-B'!T659,'Speed Bin A-B'!T763,'Speed Bin A-B'!T867,'Speed Bin A-B'!T971,'Speed Bin A-B'!T1075,'Speed Bin A-B'!T1179,'Speed Bin A-B'!T1283,'Speed Bin A-B'!T1387,'Speed Bin A-B'!T1491,'Speed Bin A-B'!T1595,'Speed Bin A-B'!T1699,'Speed Bin A-B'!T1803,'Speed Bin A-B'!T1907,'Speed Bin A-B'!T2011,'Speed Bin A-B'!T2115)</f>
        <v>0</v>
      </c>
      <c r="U132" s="268">
        <f>SUM('Speed Bin A-B'!U35,'Speed Bin A-B'!U139,'Speed Bin A-B'!U243,'Speed Bin A-B'!U347,'Speed Bin A-B'!U451,'Speed Bin A-B'!U555,'Speed Bin A-B'!U659,'Speed Bin A-B'!U763,'Speed Bin A-B'!U867,'Speed Bin A-B'!U971,'Speed Bin A-B'!U1075,'Speed Bin A-B'!U1179,'Speed Bin A-B'!U1283,'Speed Bin A-B'!U1387,'Speed Bin A-B'!U1491,'Speed Bin A-B'!U1595,'Speed Bin A-B'!U1699,'Speed Bin A-B'!U1803,'Speed Bin A-B'!U1907,'Speed Bin A-B'!U2011,'Speed Bin A-B'!U2115)</f>
        <v>0</v>
      </c>
      <c r="V132" s="269">
        <f>IFERROR(AVERAGE('Speed Bin A-B'!V35,'Speed Bin A-B'!V139,'Speed Bin A-B'!V243,'Speed Bin A-B'!V347,'Speed Bin A-B'!V451,'Speed Bin A-B'!V555,'Speed Bin A-B'!V659,'Speed Bin A-B'!V763,'Speed Bin A-B'!V867,'Speed Bin A-B'!V971,'Speed Bin A-B'!V1075,'Speed Bin A-B'!V1179,'Speed Bin A-B'!V1283,'Speed Bin A-B'!V1387,'Speed Bin A-B'!V1491,'Speed Bin A-B'!V1595,'Speed Bin A-B'!V1699,'Speed Bin A-B'!V1803,'Speed Bin A-B'!V1907,'Speed Bin A-B'!V2011,'Speed Bin A-B'!V2115),"-")</f>
        <v>36.199999999999996</v>
      </c>
      <c r="W132" s="269" t="str">
        <f>IFERROR(AVERAGE('Speed Bin A-B'!W35,'Speed Bin A-B'!W139,'Speed Bin A-B'!W243,'Speed Bin A-B'!W347,'Speed Bin A-B'!W451,'Speed Bin A-B'!W555,'Speed Bin A-B'!W659,'Speed Bin A-B'!W763,'Speed Bin A-B'!W867,'Speed Bin A-B'!W971,'Speed Bin A-B'!W1075,'Speed Bin A-B'!W1179,'Speed Bin A-B'!W1283,'Speed Bin A-B'!W1387,'Speed Bin A-B'!W1491,'Speed Bin A-B'!W1595,'Speed Bin A-B'!W1699,'Speed Bin A-B'!W1803,'Speed Bin A-B'!W1907,'Speed Bin A-B'!W2011,'Speed Bin A-B'!W2115),"-")</f>
        <v>-</v>
      </c>
      <c r="X132" s="262"/>
      <c r="Y132" s="262"/>
      <c r="Z132" s="274" t="s">
        <v>45</v>
      </c>
      <c r="AA132" s="266">
        <f>SUM(AA115:AA126)</f>
        <v>35</v>
      </c>
      <c r="AB132" s="266">
        <f t="shared" ref="AB132:AS132" si="80">SUM(AB115:AB126)</f>
        <v>142</v>
      </c>
      <c r="AC132" s="266">
        <f t="shared" si="80"/>
        <v>466</v>
      </c>
      <c r="AD132" s="266">
        <f t="shared" si="80"/>
        <v>1037</v>
      </c>
      <c r="AE132" s="266">
        <f t="shared" si="80"/>
        <v>805</v>
      </c>
      <c r="AF132" s="266">
        <f t="shared" si="80"/>
        <v>364</v>
      </c>
      <c r="AG132" s="266">
        <f t="shared" si="80"/>
        <v>131</v>
      </c>
      <c r="AH132" s="266">
        <f t="shared" si="80"/>
        <v>30</v>
      </c>
      <c r="AI132" s="266">
        <f t="shared" si="80"/>
        <v>10</v>
      </c>
      <c r="AJ132" s="266">
        <f t="shared" si="80"/>
        <v>6</v>
      </c>
      <c r="AK132" s="266">
        <f t="shared" si="80"/>
        <v>0</v>
      </c>
      <c r="AL132" s="266">
        <f t="shared" si="80"/>
        <v>0</v>
      </c>
      <c r="AM132" s="266">
        <f t="shared" si="80"/>
        <v>0</v>
      </c>
      <c r="AN132" s="266">
        <f t="shared" si="80"/>
        <v>0</v>
      </c>
      <c r="AO132" s="266">
        <f t="shared" si="80"/>
        <v>0</v>
      </c>
      <c r="AP132" s="266">
        <f t="shared" si="80"/>
        <v>0</v>
      </c>
      <c r="AQ132" s="266">
        <f t="shared" si="80"/>
        <v>0</v>
      </c>
      <c r="AR132" s="266">
        <f t="shared" si="80"/>
        <v>0</v>
      </c>
      <c r="AS132" s="266">
        <f t="shared" si="80"/>
        <v>0</v>
      </c>
      <c r="AT132" s="265">
        <f t="shared" ref="AT132:AU135" si="81">V204</f>
        <v>24.411111111111111</v>
      </c>
      <c r="AU132" s="265">
        <f t="shared" si="81"/>
        <v>30.666666666666668</v>
      </c>
    </row>
    <row r="133" spans="1:47" x14ac:dyDescent="0.25">
      <c r="A133" s="267">
        <v>0.26041666666666702</v>
      </c>
      <c r="B133" s="268">
        <f>SUM('Speed Bin A-B'!B36,'Speed Bin A-B'!B140,'Speed Bin A-B'!B244,'Speed Bin A-B'!B348,'Speed Bin A-B'!B452,'Speed Bin A-B'!B556,'Speed Bin A-B'!B660,'Speed Bin A-B'!B764,'Speed Bin A-B'!B868,'Speed Bin A-B'!B972,'Speed Bin A-B'!B1076,'Speed Bin A-B'!B1180,'Speed Bin A-B'!B1284,'Speed Bin A-B'!B1388,'Speed Bin A-B'!B1492,'Speed Bin A-B'!B1596,'Speed Bin A-B'!B1700,'Speed Bin A-B'!B1804,'Speed Bin A-B'!B1908,'Speed Bin A-B'!B2012,'Speed Bin A-B'!B2116)</f>
        <v>10</v>
      </c>
      <c r="C133" s="268">
        <f>SUM('Speed Bin A-B'!C36,'Speed Bin A-B'!C140,'Speed Bin A-B'!C244,'Speed Bin A-B'!C348,'Speed Bin A-B'!C452,'Speed Bin A-B'!C556,'Speed Bin A-B'!C660,'Speed Bin A-B'!C764,'Speed Bin A-B'!C868,'Speed Bin A-B'!C972,'Speed Bin A-B'!C1076,'Speed Bin A-B'!C1180,'Speed Bin A-B'!C1284,'Speed Bin A-B'!C1388,'Speed Bin A-B'!C1492,'Speed Bin A-B'!C1596,'Speed Bin A-B'!C1700,'Speed Bin A-B'!C1804,'Speed Bin A-B'!C1908,'Speed Bin A-B'!C2012,'Speed Bin A-B'!C2116)</f>
        <v>0</v>
      </c>
      <c r="D133" s="268">
        <f>SUM('Speed Bin A-B'!D36,'Speed Bin A-B'!D140,'Speed Bin A-B'!D244,'Speed Bin A-B'!D348,'Speed Bin A-B'!D452,'Speed Bin A-B'!D556,'Speed Bin A-B'!D660,'Speed Bin A-B'!D764,'Speed Bin A-B'!D868,'Speed Bin A-B'!D972,'Speed Bin A-B'!D1076,'Speed Bin A-B'!D1180,'Speed Bin A-B'!D1284,'Speed Bin A-B'!D1388,'Speed Bin A-B'!D1492,'Speed Bin A-B'!D1596,'Speed Bin A-B'!D1700,'Speed Bin A-B'!D1804,'Speed Bin A-B'!D1908,'Speed Bin A-B'!D2012,'Speed Bin A-B'!D2116)</f>
        <v>0</v>
      </c>
      <c r="E133" s="268">
        <f>SUM('Speed Bin A-B'!E36,'Speed Bin A-B'!E140,'Speed Bin A-B'!E244,'Speed Bin A-B'!E348,'Speed Bin A-B'!E452,'Speed Bin A-B'!E556,'Speed Bin A-B'!E660,'Speed Bin A-B'!E764,'Speed Bin A-B'!E868,'Speed Bin A-B'!E972,'Speed Bin A-B'!E1076,'Speed Bin A-B'!E1180,'Speed Bin A-B'!E1284,'Speed Bin A-B'!E1388,'Speed Bin A-B'!E1492,'Speed Bin A-B'!E1596,'Speed Bin A-B'!E1700,'Speed Bin A-B'!E1804,'Speed Bin A-B'!E1908,'Speed Bin A-B'!E2012,'Speed Bin A-B'!E2116)</f>
        <v>1</v>
      </c>
      <c r="F133" s="268">
        <f>SUM('Speed Bin A-B'!F36,'Speed Bin A-B'!F140,'Speed Bin A-B'!F244,'Speed Bin A-B'!F348,'Speed Bin A-B'!F452,'Speed Bin A-B'!F556,'Speed Bin A-B'!F660,'Speed Bin A-B'!F764,'Speed Bin A-B'!F868,'Speed Bin A-B'!F972,'Speed Bin A-B'!F1076,'Speed Bin A-B'!F1180,'Speed Bin A-B'!F1284,'Speed Bin A-B'!F1388,'Speed Bin A-B'!F1492,'Speed Bin A-B'!F1596,'Speed Bin A-B'!F1700,'Speed Bin A-B'!F1804,'Speed Bin A-B'!F1908,'Speed Bin A-B'!F2012,'Speed Bin A-B'!F2116)</f>
        <v>8</v>
      </c>
      <c r="G133" s="268">
        <f>SUM('Speed Bin A-B'!G36,'Speed Bin A-B'!G140,'Speed Bin A-B'!G244,'Speed Bin A-B'!G348,'Speed Bin A-B'!G452,'Speed Bin A-B'!G556,'Speed Bin A-B'!G660,'Speed Bin A-B'!G764,'Speed Bin A-B'!G868,'Speed Bin A-B'!G972,'Speed Bin A-B'!G1076,'Speed Bin A-B'!G1180,'Speed Bin A-B'!G1284,'Speed Bin A-B'!G1388,'Speed Bin A-B'!G1492,'Speed Bin A-B'!G1596,'Speed Bin A-B'!G1700,'Speed Bin A-B'!G1804,'Speed Bin A-B'!G1908,'Speed Bin A-B'!G2012,'Speed Bin A-B'!G2116)</f>
        <v>1</v>
      </c>
      <c r="H133" s="268">
        <f>SUM('Speed Bin A-B'!H36,'Speed Bin A-B'!H140,'Speed Bin A-B'!H244,'Speed Bin A-B'!H348,'Speed Bin A-B'!H452,'Speed Bin A-B'!H556,'Speed Bin A-B'!H660,'Speed Bin A-B'!H764,'Speed Bin A-B'!H868,'Speed Bin A-B'!H972,'Speed Bin A-B'!H1076,'Speed Bin A-B'!H1180,'Speed Bin A-B'!H1284,'Speed Bin A-B'!H1388,'Speed Bin A-B'!H1492,'Speed Bin A-B'!H1596,'Speed Bin A-B'!H1700,'Speed Bin A-B'!H1804,'Speed Bin A-B'!H1908,'Speed Bin A-B'!H2012,'Speed Bin A-B'!H2116)</f>
        <v>0</v>
      </c>
      <c r="I133" s="268">
        <f>SUM('Speed Bin A-B'!I36,'Speed Bin A-B'!I140,'Speed Bin A-B'!I244,'Speed Bin A-B'!I348,'Speed Bin A-B'!I452,'Speed Bin A-B'!I556,'Speed Bin A-B'!I660,'Speed Bin A-B'!I764,'Speed Bin A-B'!I868,'Speed Bin A-B'!I972,'Speed Bin A-B'!I1076,'Speed Bin A-B'!I1180,'Speed Bin A-B'!I1284,'Speed Bin A-B'!I1388,'Speed Bin A-B'!I1492,'Speed Bin A-B'!I1596,'Speed Bin A-B'!I1700,'Speed Bin A-B'!I1804,'Speed Bin A-B'!I1908,'Speed Bin A-B'!I2012,'Speed Bin A-B'!I2116)</f>
        <v>0</v>
      </c>
      <c r="J133" s="268">
        <f>SUM('Speed Bin A-B'!J36,'Speed Bin A-B'!J140,'Speed Bin A-B'!J244,'Speed Bin A-B'!J348,'Speed Bin A-B'!J452,'Speed Bin A-B'!J556,'Speed Bin A-B'!J660,'Speed Bin A-B'!J764,'Speed Bin A-B'!J868,'Speed Bin A-B'!J972,'Speed Bin A-B'!J1076,'Speed Bin A-B'!J1180,'Speed Bin A-B'!J1284,'Speed Bin A-B'!J1388,'Speed Bin A-B'!J1492,'Speed Bin A-B'!J1596,'Speed Bin A-B'!J1700,'Speed Bin A-B'!J1804,'Speed Bin A-B'!J1908,'Speed Bin A-B'!J2012,'Speed Bin A-B'!J2116)</f>
        <v>0</v>
      </c>
      <c r="K133" s="268">
        <f>SUM('Speed Bin A-B'!K36,'Speed Bin A-B'!K140,'Speed Bin A-B'!K244,'Speed Bin A-B'!K348,'Speed Bin A-B'!K452,'Speed Bin A-B'!K556,'Speed Bin A-B'!K660,'Speed Bin A-B'!K764,'Speed Bin A-B'!K868,'Speed Bin A-B'!K972,'Speed Bin A-B'!K1076,'Speed Bin A-B'!K1180,'Speed Bin A-B'!K1284,'Speed Bin A-B'!K1388,'Speed Bin A-B'!K1492,'Speed Bin A-B'!K1596,'Speed Bin A-B'!K1700,'Speed Bin A-B'!K1804,'Speed Bin A-B'!K1908,'Speed Bin A-B'!K2012,'Speed Bin A-B'!K2116)</f>
        <v>0</v>
      </c>
      <c r="L133" s="268">
        <f>SUM('Speed Bin A-B'!L36,'Speed Bin A-B'!L140,'Speed Bin A-B'!L244,'Speed Bin A-B'!L348,'Speed Bin A-B'!L452,'Speed Bin A-B'!L556,'Speed Bin A-B'!L660,'Speed Bin A-B'!L764,'Speed Bin A-B'!L868,'Speed Bin A-B'!L972,'Speed Bin A-B'!L1076,'Speed Bin A-B'!L1180,'Speed Bin A-B'!L1284,'Speed Bin A-B'!L1388,'Speed Bin A-B'!L1492,'Speed Bin A-B'!L1596,'Speed Bin A-B'!L1700,'Speed Bin A-B'!L1804,'Speed Bin A-B'!L1908,'Speed Bin A-B'!L2012,'Speed Bin A-B'!L2116)</f>
        <v>0</v>
      </c>
      <c r="M133" s="268">
        <f>SUM('Speed Bin A-B'!M36,'Speed Bin A-B'!M140,'Speed Bin A-B'!M244,'Speed Bin A-B'!M348,'Speed Bin A-B'!M452,'Speed Bin A-B'!M556,'Speed Bin A-B'!M660,'Speed Bin A-B'!M764,'Speed Bin A-B'!M868,'Speed Bin A-B'!M972,'Speed Bin A-B'!M1076,'Speed Bin A-B'!M1180,'Speed Bin A-B'!M1284,'Speed Bin A-B'!M1388,'Speed Bin A-B'!M1492,'Speed Bin A-B'!M1596,'Speed Bin A-B'!M1700,'Speed Bin A-B'!M1804,'Speed Bin A-B'!M1908,'Speed Bin A-B'!M2012,'Speed Bin A-B'!M2116)</f>
        <v>0</v>
      </c>
      <c r="N133" s="268">
        <f>SUM('Speed Bin A-B'!N36,'Speed Bin A-B'!N140,'Speed Bin A-B'!N244,'Speed Bin A-B'!N348,'Speed Bin A-B'!N452,'Speed Bin A-B'!N556,'Speed Bin A-B'!N660,'Speed Bin A-B'!N764,'Speed Bin A-B'!N868,'Speed Bin A-B'!N972,'Speed Bin A-B'!N1076,'Speed Bin A-B'!N1180,'Speed Bin A-B'!N1284,'Speed Bin A-B'!N1388,'Speed Bin A-B'!N1492,'Speed Bin A-B'!N1596,'Speed Bin A-B'!N1700,'Speed Bin A-B'!N1804,'Speed Bin A-B'!N1908,'Speed Bin A-B'!N2012,'Speed Bin A-B'!N2116)</f>
        <v>0</v>
      </c>
      <c r="O133" s="268">
        <f>SUM('Speed Bin A-B'!O36,'Speed Bin A-B'!O140,'Speed Bin A-B'!O244,'Speed Bin A-B'!O348,'Speed Bin A-B'!O452,'Speed Bin A-B'!O556,'Speed Bin A-B'!O660,'Speed Bin A-B'!O764,'Speed Bin A-B'!O868,'Speed Bin A-B'!O972,'Speed Bin A-B'!O1076,'Speed Bin A-B'!O1180,'Speed Bin A-B'!O1284,'Speed Bin A-B'!O1388,'Speed Bin A-B'!O1492,'Speed Bin A-B'!O1596,'Speed Bin A-B'!O1700,'Speed Bin A-B'!O1804,'Speed Bin A-B'!O1908,'Speed Bin A-B'!O2012,'Speed Bin A-B'!O2116)</f>
        <v>0</v>
      </c>
      <c r="P133" s="268">
        <f>SUM('Speed Bin A-B'!P36,'Speed Bin A-B'!P140,'Speed Bin A-B'!P244,'Speed Bin A-B'!P348,'Speed Bin A-B'!P452,'Speed Bin A-B'!P556,'Speed Bin A-B'!P660,'Speed Bin A-B'!P764,'Speed Bin A-B'!P868,'Speed Bin A-B'!P972,'Speed Bin A-B'!P1076,'Speed Bin A-B'!P1180,'Speed Bin A-B'!P1284,'Speed Bin A-B'!P1388,'Speed Bin A-B'!P1492,'Speed Bin A-B'!P1596,'Speed Bin A-B'!P1700,'Speed Bin A-B'!P1804,'Speed Bin A-B'!P1908,'Speed Bin A-B'!P2012,'Speed Bin A-B'!P2116)</f>
        <v>0</v>
      </c>
      <c r="Q133" s="268">
        <f>SUM('Speed Bin A-B'!Q36,'Speed Bin A-B'!Q140,'Speed Bin A-B'!Q244,'Speed Bin A-B'!Q348,'Speed Bin A-B'!Q452,'Speed Bin A-B'!Q556,'Speed Bin A-B'!Q660,'Speed Bin A-B'!Q764,'Speed Bin A-B'!Q868,'Speed Bin A-B'!Q972,'Speed Bin A-B'!Q1076,'Speed Bin A-B'!Q1180,'Speed Bin A-B'!Q1284,'Speed Bin A-B'!Q1388,'Speed Bin A-B'!Q1492,'Speed Bin A-B'!Q1596,'Speed Bin A-B'!Q1700,'Speed Bin A-B'!Q1804,'Speed Bin A-B'!Q1908,'Speed Bin A-B'!Q2012,'Speed Bin A-B'!Q2116)</f>
        <v>0</v>
      </c>
      <c r="R133" s="268">
        <f>SUM('Speed Bin A-B'!R36,'Speed Bin A-B'!R140,'Speed Bin A-B'!R244,'Speed Bin A-B'!R348,'Speed Bin A-B'!R452,'Speed Bin A-B'!R556,'Speed Bin A-B'!R660,'Speed Bin A-B'!R764,'Speed Bin A-B'!R868,'Speed Bin A-B'!R972,'Speed Bin A-B'!R1076,'Speed Bin A-B'!R1180,'Speed Bin A-B'!R1284,'Speed Bin A-B'!R1388,'Speed Bin A-B'!R1492,'Speed Bin A-B'!R1596,'Speed Bin A-B'!R1700,'Speed Bin A-B'!R1804,'Speed Bin A-B'!R1908,'Speed Bin A-B'!R2012,'Speed Bin A-B'!R2116)</f>
        <v>0</v>
      </c>
      <c r="S133" s="268">
        <f>SUM('Speed Bin A-B'!S36,'Speed Bin A-B'!S140,'Speed Bin A-B'!S244,'Speed Bin A-B'!S348,'Speed Bin A-B'!S452,'Speed Bin A-B'!S556,'Speed Bin A-B'!S660,'Speed Bin A-B'!S764,'Speed Bin A-B'!S868,'Speed Bin A-B'!S972,'Speed Bin A-B'!S1076,'Speed Bin A-B'!S1180,'Speed Bin A-B'!S1284,'Speed Bin A-B'!S1388,'Speed Bin A-B'!S1492,'Speed Bin A-B'!S1596,'Speed Bin A-B'!S1700,'Speed Bin A-B'!S1804,'Speed Bin A-B'!S1908,'Speed Bin A-B'!S2012,'Speed Bin A-B'!S2116)</f>
        <v>0</v>
      </c>
      <c r="T133" s="268">
        <f>SUM('Speed Bin A-B'!T36,'Speed Bin A-B'!T140,'Speed Bin A-B'!T244,'Speed Bin A-B'!T348,'Speed Bin A-B'!T452,'Speed Bin A-B'!T556,'Speed Bin A-B'!T660,'Speed Bin A-B'!T764,'Speed Bin A-B'!T868,'Speed Bin A-B'!T972,'Speed Bin A-B'!T1076,'Speed Bin A-B'!T1180,'Speed Bin A-B'!T1284,'Speed Bin A-B'!T1388,'Speed Bin A-B'!T1492,'Speed Bin A-B'!T1596,'Speed Bin A-B'!T1700,'Speed Bin A-B'!T1804,'Speed Bin A-B'!T1908,'Speed Bin A-B'!T2012,'Speed Bin A-B'!T2116)</f>
        <v>0</v>
      </c>
      <c r="U133" s="268">
        <f>SUM('Speed Bin A-B'!U36,'Speed Bin A-B'!U140,'Speed Bin A-B'!U244,'Speed Bin A-B'!U348,'Speed Bin A-B'!U452,'Speed Bin A-B'!U556,'Speed Bin A-B'!U660,'Speed Bin A-B'!U764,'Speed Bin A-B'!U868,'Speed Bin A-B'!U972,'Speed Bin A-B'!U1076,'Speed Bin A-B'!U1180,'Speed Bin A-B'!U1284,'Speed Bin A-B'!U1388,'Speed Bin A-B'!U1492,'Speed Bin A-B'!U1596,'Speed Bin A-B'!U1700,'Speed Bin A-B'!U1804,'Speed Bin A-B'!U1908,'Speed Bin A-B'!U2012,'Speed Bin A-B'!U2116)</f>
        <v>0</v>
      </c>
      <c r="V133" s="269">
        <f>IFERROR(AVERAGE('Speed Bin A-B'!V36,'Speed Bin A-B'!V140,'Speed Bin A-B'!V244,'Speed Bin A-B'!V348,'Speed Bin A-B'!V452,'Speed Bin A-B'!V556,'Speed Bin A-B'!V660,'Speed Bin A-B'!V764,'Speed Bin A-B'!V868,'Speed Bin A-B'!V972,'Speed Bin A-B'!V1076,'Speed Bin A-B'!V1180,'Speed Bin A-B'!V1284,'Speed Bin A-B'!V1388,'Speed Bin A-B'!V1492,'Speed Bin A-B'!V1596,'Speed Bin A-B'!V1700,'Speed Bin A-B'!V1804,'Speed Bin A-B'!V1908,'Speed Bin A-B'!V2012,'Speed Bin A-B'!V2116),"-")</f>
        <v>22.133333333333336</v>
      </c>
      <c r="W133" s="269" t="str">
        <f>IFERROR(AVERAGE('Speed Bin A-B'!W36,'Speed Bin A-B'!W140,'Speed Bin A-B'!W244,'Speed Bin A-B'!W348,'Speed Bin A-B'!W452,'Speed Bin A-B'!W556,'Speed Bin A-B'!W660,'Speed Bin A-B'!W764,'Speed Bin A-B'!W868,'Speed Bin A-B'!W972,'Speed Bin A-B'!W1076,'Speed Bin A-B'!W1180,'Speed Bin A-B'!W1284,'Speed Bin A-B'!W1388,'Speed Bin A-B'!W1492,'Speed Bin A-B'!W1596,'Speed Bin A-B'!W1700,'Speed Bin A-B'!W1804,'Speed Bin A-B'!W1908,'Speed Bin A-B'!W2012,'Speed Bin A-B'!W2116),"-")</f>
        <v>-</v>
      </c>
      <c r="X133" s="262"/>
      <c r="Y133" s="262"/>
      <c r="Z133" s="275" t="s">
        <v>46</v>
      </c>
      <c r="AA133" s="270">
        <f>SUM(AA114:AA129)</f>
        <v>36</v>
      </c>
      <c r="AB133" s="270">
        <f t="shared" ref="AB133:AS133" si="82">SUM(AB114:AB129)</f>
        <v>148</v>
      </c>
      <c r="AC133" s="270">
        <f t="shared" si="82"/>
        <v>495</v>
      </c>
      <c r="AD133" s="270">
        <f t="shared" si="82"/>
        <v>1121</v>
      </c>
      <c r="AE133" s="270">
        <f t="shared" si="82"/>
        <v>869</v>
      </c>
      <c r="AF133" s="270">
        <f t="shared" si="82"/>
        <v>412</v>
      </c>
      <c r="AG133" s="270">
        <f t="shared" si="82"/>
        <v>155</v>
      </c>
      <c r="AH133" s="270">
        <f t="shared" si="82"/>
        <v>38</v>
      </c>
      <c r="AI133" s="270">
        <f t="shared" si="82"/>
        <v>10</v>
      </c>
      <c r="AJ133" s="270">
        <f t="shared" si="82"/>
        <v>6</v>
      </c>
      <c r="AK133" s="270">
        <f t="shared" si="82"/>
        <v>1</v>
      </c>
      <c r="AL133" s="270">
        <f t="shared" si="82"/>
        <v>0</v>
      </c>
      <c r="AM133" s="270">
        <f t="shared" si="82"/>
        <v>0</v>
      </c>
      <c r="AN133" s="270">
        <f t="shared" si="82"/>
        <v>0</v>
      </c>
      <c r="AO133" s="270">
        <f t="shared" si="82"/>
        <v>0</v>
      </c>
      <c r="AP133" s="270">
        <f t="shared" si="82"/>
        <v>0</v>
      </c>
      <c r="AQ133" s="270">
        <f t="shared" si="82"/>
        <v>0</v>
      </c>
      <c r="AR133" s="270">
        <f t="shared" si="82"/>
        <v>0</v>
      </c>
      <c r="AS133" s="270">
        <f t="shared" si="82"/>
        <v>0</v>
      </c>
      <c r="AT133" s="269">
        <f t="shared" si="81"/>
        <v>24.588888888888889</v>
      </c>
      <c r="AU133" s="269">
        <f t="shared" si="81"/>
        <v>30.866666666666667</v>
      </c>
    </row>
    <row r="134" spans="1:47" x14ac:dyDescent="0.25">
      <c r="A134" s="267">
        <v>0.27083333333333298</v>
      </c>
      <c r="B134" s="268">
        <f>SUM('Speed Bin A-B'!B37,'Speed Bin A-B'!B141,'Speed Bin A-B'!B245,'Speed Bin A-B'!B349,'Speed Bin A-B'!B453,'Speed Bin A-B'!B557,'Speed Bin A-B'!B661,'Speed Bin A-B'!B765,'Speed Bin A-B'!B869,'Speed Bin A-B'!B973,'Speed Bin A-B'!B1077,'Speed Bin A-B'!B1181,'Speed Bin A-B'!B1285,'Speed Bin A-B'!B1389,'Speed Bin A-B'!B1493,'Speed Bin A-B'!B1597,'Speed Bin A-B'!B1701,'Speed Bin A-B'!B1805,'Speed Bin A-B'!B1909,'Speed Bin A-B'!B2013,'Speed Bin A-B'!B2117)</f>
        <v>23</v>
      </c>
      <c r="C134" s="268">
        <f>SUM('Speed Bin A-B'!C37,'Speed Bin A-B'!C141,'Speed Bin A-B'!C245,'Speed Bin A-B'!C349,'Speed Bin A-B'!C453,'Speed Bin A-B'!C557,'Speed Bin A-B'!C661,'Speed Bin A-B'!C765,'Speed Bin A-B'!C869,'Speed Bin A-B'!C973,'Speed Bin A-B'!C1077,'Speed Bin A-B'!C1181,'Speed Bin A-B'!C1285,'Speed Bin A-B'!C1389,'Speed Bin A-B'!C1493,'Speed Bin A-B'!C1597,'Speed Bin A-B'!C1701,'Speed Bin A-B'!C1805,'Speed Bin A-B'!C1909,'Speed Bin A-B'!C2013,'Speed Bin A-B'!C2117)</f>
        <v>0</v>
      </c>
      <c r="D134" s="268">
        <f>SUM('Speed Bin A-B'!D37,'Speed Bin A-B'!D141,'Speed Bin A-B'!D245,'Speed Bin A-B'!D349,'Speed Bin A-B'!D453,'Speed Bin A-B'!D557,'Speed Bin A-B'!D661,'Speed Bin A-B'!D765,'Speed Bin A-B'!D869,'Speed Bin A-B'!D973,'Speed Bin A-B'!D1077,'Speed Bin A-B'!D1181,'Speed Bin A-B'!D1285,'Speed Bin A-B'!D1389,'Speed Bin A-B'!D1493,'Speed Bin A-B'!D1597,'Speed Bin A-B'!D1701,'Speed Bin A-B'!D1805,'Speed Bin A-B'!D1909,'Speed Bin A-B'!D2013,'Speed Bin A-B'!D2117)</f>
        <v>0</v>
      </c>
      <c r="E134" s="268">
        <f>SUM('Speed Bin A-B'!E37,'Speed Bin A-B'!E141,'Speed Bin A-B'!E245,'Speed Bin A-B'!E349,'Speed Bin A-B'!E453,'Speed Bin A-B'!E557,'Speed Bin A-B'!E661,'Speed Bin A-B'!E765,'Speed Bin A-B'!E869,'Speed Bin A-B'!E973,'Speed Bin A-B'!E1077,'Speed Bin A-B'!E1181,'Speed Bin A-B'!E1285,'Speed Bin A-B'!E1389,'Speed Bin A-B'!E1493,'Speed Bin A-B'!E1597,'Speed Bin A-B'!E1701,'Speed Bin A-B'!E1805,'Speed Bin A-B'!E1909,'Speed Bin A-B'!E2013,'Speed Bin A-B'!E2117)</f>
        <v>2</v>
      </c>
      <c r="F134" s="268">
        <f>SUM('Speed Bin A-B'!F37,'Speed Bin A-B'!F141,'Speed Bin A-B'!F245,'Speed Bin A-B'!F349,'Speed Bin A-B'!F453,'Speed Bin A-B'!F557,'Speed Bin A-B'!F661,'Speed Bin A-B'!F765,'Speed Bin A-B'!F869,'Speed Bin A-B'!F973,'Speed Bin A-B'!F1077,'Speed Bin A-B'!F1181,'Speed Bin A-B'!F1285,'Speed Bin A-B'!F1389,'Speed Bin A-B'!F1493,'Speed Bin A-B'!F1597,'Speed Bin A-B'!F1701,'Speed Bin A-B'!F1805,'Speed Bin A-B'!F1909,'Speed Bin A-B'!F2013,'Speed Bin A-B'!F2117)</f>
        <v>7</v>
      </c>
      <c r="G134" s="268">
        <f>SUM('Speed Bin A-B'!G37,'Speed Bin A-B'!G141,'Speed Bin A-B'!G245,'Speed Bin A-B'!G349,'Speed Bin A-B'!G453,'Speed Bin A-B'!G557,'Speed Bin A-B'!G661,'Speed Bin A-B'!G765,'Speed Bin A-B'!G869,'Speed Bin A-B'!G973,'Speed Bin A-B'!G1077,'Speed Bin A-B'!G1181,'Speed Bin A-B'!G1285,'Speed Bin A-B'!G1389,'Speed Bin A-B'!G1493,'Speed Bin A-B'!G1597,'Speed Bin A-B'!G1701,'Speed Bin A-B'!G1805,'Speed Bin A-B'!G1909,'Speed Bin A-B'!G2013,'Speed Bin A-B'!G2117)</f>
        <v>4</v>
      </c>
      <c r="H134" s="268">
        <f>SUM('Speed Bin A-B'!H37,'Speed Bin A-B'!H141,'Speed Bin A-B'!H245,'Speed Bin A-B'!H349,'Speed Bin A-B'!H453,'Speed Bin A-B'!H557,'Speed Bin A-B'!H661,'Speed Bin A-B'!H765,'Speed Bin A-B'!H869,'Speed Bin A-B'!H973,'Speed Bin A-B'!H1077,'Speed Bin A-B'!H1181,'Speed Bin A-B'!H1285,'Speed Bin A-B'!H1389,'Speed Bin A-B'!H1493,'Speed Bin A-B'!H1597,'Speed Bin A-B'!H1701,'Speed Bin A-B'!H1805,'Speed Bin A-B'!H1909,'Speed Bin A-B'!H2013,'Speed Bin A-B'!H2117)</f>
        <v>5</v>
      </c>
      <c r="I134" s="268">
        <f>SUM('Speed Bin A-B'!I37,'Speed Bin A-B'!I141,'Speed Bin A-B'!I245,'Speed Bin A-B'!I349,'Speed Bin A-B'!I453,'Speed Bin A-B'!I557,'Speed Bin A-B'!I661,'Speed Bin A-B'!I765,'Speed Bin A-B'!I869,'Speed Bin A-B'!I973,'Speed Bin A-B'!I1077,'Speed Bin A-B'!I1181,'Speed Bin A-B'!I1285,'Speed Bin A-B'!I1389,'Speed Bin A-B'!I1493,'Speed Bin A-B'!I1597,'Speed Bin A-B'!I1701,'Speed Bin A-B'!I1805,'Speed Bin A-B'!I1909,'Speed Bin A-B'!I2013,'Speed Bin A-B'!I2117)</f>
        <v>3</v>
      </c>
      <c r="J134" s="268">
        <f>SUM('Speed Bin A-B'!J37,'Speed Bin A-B'!J141,'Speed Bin A-B'!J245,'Speed Bin A-B'!J349,'Speed Bin A-B'!J453,'Speed Bin A-B'!J557,'Speed Bin A-B'!J661,'Speed Bin A-B'!J765,'Speed Bin A-B'!J869,'Speed Bin A-B'!J973,'Speed Bin A-B'!J1077,'Speed Bin A-B'!J1181,'Speed Bin A-B'!J1285,'Speed Bin A-B'!J1389,'Speed Bin A-B'!J1493,'Speed Bin A-B'!J1597,'Speed Bin A-B'!J1701,'Speed Bin A-B'!J1805,'Speed Bin A-B'!J1909,'Speed Bin A-B'!J2013,'Speed Bin A-B'!J2117)</f>
        <v>2</v>
      </c>
      <c r="K134" s="268">
        <f>SUM('Speed Bin A-B'!K37,'Speed Bin A-B'!K141,'Speed Bin A-B'!K245,'Speed Bin A-B'!K349,'Speed Bin A-B'!K453,'Speed Bin A-B'!K557,'Speed Bin A-B'!K661,'Speed Bin A-B'!K765,'Speed Bin A-B'!K869,'Speed Bin A-B'!K973,'Speed Bin A-B'!K1077,'Speed Bin A-B'!K1181,'Speed Bin A-B'!K1285,'Speed Bin A-B'!K1389,'Speed Bin A-B'!K1493,'Speed Bin A-B'!K1597,'Speed Bin A-B'!K1701,'Speed Bin A-B'!K1805,'Speed Bin A-B'!K1909,'Speed Bin A-B'!K2013,'Speed Bin A-B'!K2117)</f>
        <v>0</v>
      </c>
      <c r="L134" s="268">
        <f>SUM('Speed Bin A-B'!L37,'Speed Bin A-B'!L141,'Speed Bin A-B'!L245,'Speed Bin A-B'!L349,'Speed Bin A-B'!L453,'Speed Bin A-B'!L557,'Speed Bin A-B'!L661,'Speed Bin A-B'!L765,'Speed Bin A-B'!L869,'Speed Bin A-B'!L973,'Speed Bin A-B'!L1077,'Speed Bin A-B'!L1181,'Speed Bin A-B'!L1285,'Speed Bin A-B'!L1389,'Speed Bin A-B'!L1493,'Speed Bin A-B'!L1597,'Speed Bin A-B'!L1701,'Speed Bin A-B'!L1805,'Speed Bin A-B'!L1909,'Speed Bin A-B'!L2013,'Speed Bin A-B'!L2117)</f>
        <v>0</v>
      </c>
      <c r="M134" s="268">
        <f>SUM('Speed Bin A-B'!M37,'Speed Bin A-B'!M141,'Speed Bin A-B'!M245,'Speed Bin A-B'!M349,'Speed Bin A-B'!M453,'Speed Bin A-B'!M557,'Speed Bin A-B'!M661,'Speed Bin A-B'!M765,'Speed Bin A-B'!M869,'Speed Bin A-B'!M973,'Speed Bin A-B'!M1077,'Speed Bin A-B'!M1181,'Speed Bin A-B'!M1285,'Speed Bin A-B'!M1389,'Speed Bin A-B'!M1493,'Speed Bin A-B'!M1597,'Speed Bin A-B'!M1701,'Speed Bin A-B'!M1805,'Speed Bin A-B'!M1909,'Speed Bin A-B'!M2013,'Speed Bin A-B'!M2117)</f>
        <v>0</v>
      </c>
      <c r="N134" s="268">
        <f>SUM('Speed Bin A-B'!N37,'Speed Bin A-B'!N141,'Speed Bin A-B'!N245,'Speed Bin A-B'!N349,'Speed Bin A-B'!N453,'Speed Bin A-B'!N557,'Speed Bin A-B'!N661,'Speed Bin A-B'!N765,'Speed Bin A-B'!N869,'Speed Bin A-B'!N973,'Speed Bin A-B'!N1077,'Speed Bin A-B'!N1181,'Speed Bin A-B'!N1285,'Speed Bin A-B'!N1389,'Speed Bin A-B'!N1493,'Speed Bin A-B'!N1597,'Speed Bin A-B'!N1701,'Speed Bin A-B'!N1805,'Speed Bin A-B'!N1909,'Speed Bin A-B'!N2013,'Speed Bin A-B'!N2117)</f>
        <v>0</v>
      </c>
      <c r="O134" s="268">
        <f>SUM('Speed Bin A-B'!O37,'Speed Bin A-B'!O141,'Speed Bin A-B'!O245,'Speed Bin A-B'!O349,'Speed Bin A-B'!O453,'Speed Bin A-B'!O557,'Speed Bin A-B'!O661,'Speed Bin A-B'!O765,'Speed Bin A-B'!O869,'Speed Bin A-B'!O973,'Speed Bin A-B'!O1077,'Speed Bin A-B'!O1181,'Speed Bin A-B'!O1285,'Speed Bin A-B'!O1389,'Speed Bin A-B'!O1493,'Speed Bin A-B'!O1597,'Speed Bin A-B'!O1701,'Speed Bin A-B'!O1805,'Speed Bin A-B'!O1909,'Speed Bin A-B'!O2013,'Speed Bin A-B'!O2117)</f>
        <v>0</v>
      </c>
      <c r="P134" s="268">
        <f>SUM('Speed Bin A-B'!P37,'Speed Bin A-B'!P141,'Speed Bin A-B'!P245,'Speed Bin A-B'!P349,'Speed Bin A-B'!P453,'Speed Bin A-B'!P557,'Speed Bin A-B'!P661,'Speed Bin A-B'!P765,'Speed Bin A-B'!P869,'Speed Bin A-B'!P973,'Speed Bin A-B'!P1077,'Speed Bin A-B'!P1181,'Speed Bin A-B'!P1285,'Speed Bin A-B'!P1389,'Speed Bin A-B'!P1493,'Speed Bin A-B'!P1597,'Speed Bin A-B'!P1701,'Speed Bin A-B'!P1805,'Speed Bin A-B'!P1909,'Speed Bin A-B'!P2013,'Speed Bin A-B'!P2117)</f>
        <v>0</v>
      </c>
      <c r="Q134" s="268">
        <f>SUM('Speed Bin A-B'!Q37,'Speed Bin A-B'!Q141,'Speed Bin A-B'!Q245,'Speed Bin A-B'!Q349,'Speed Bin A-B'!Q453,'Speed Bin A-B'!Q557,'Speed Bin A-B'!Q661,'Speed Bin A-B'!Q765,'Speed Bin A-B'!Q869,'Speed Bin A-B'!Q973,'Speed Bin A-B'!Q1077,'Speed Bin A-B'!Q1181,'Speed Bin A-B'!Q1285,'Speed Bin A-B'!Q1389,'Speed Bin A-B'!Q1493,'Speed Bin A-B'!Q1597,'Speed Bin A-B'!Q1701,'Speed Bin A-B'!Q1805,'Speed Bin A-B'!Q1909,'Speed Bin A-B'!Q2013,'Speed Bin A-B'!Q2117)</f>
        <v>0</v>
      </c>
      <c r="R134" s="268">
        <f>SUM('Speed Bin A-B'!R37,'Speed Bin A-B'!R141,'Speed Bin A-B'!R245,'Speed Bin A-B'!R349,'Speed Bin A-B'!R453,'Speed Bin A-B'!R557,'Speed Bin A-B'!R661,'Speed Bin A-B'!R765,'Speed Bin A-B'!R869,'Speed Bin A-B'!R973,'Speed Bin A-B'!R1077,'Speed Bin A-B'!R1181,'Speed Bin A-B'!R1285,'Speed Bin A-B'!R1389,'Speed Bin A-B'!R1493,'Speed Bin A-B'!R1597,'Speed Bin A-B'!R1701,'Speed Bin A-B'!R1805,'Speed Bin A-B'!R1909,'Speed Bin A-B'!R2013,'Speed Bin A-B'!R2117)</f>
        <v>0</v>
      </c>
      <c r="S134" s="268">
        <f>SUM('Speed Bin A-B'!S37,'Speed Bin A-B'!S141,'Speed Bin A-B'!S245,'Speed Bin A-B'!S349,'Speed Bin A-B'!S453,'Speed Bin A-B'!S557,'Speed Bin A-B'!S661,'Speed Bin A-B'!S765,'Speed Bin A-B'!S869,'Speed Bin A-B'!S973,'Speed Bin A-B'!S1077,'Speed Bin A-B'!S1181,'Speed Bin A-B'!S1285,'Speed Bin A-B'!S1389,'Speed Bin A-B'!S1493,'Speed Bin A-B'!S1597,'Speed Bin A-B'!S1701,'Speed Bin A-B'!S1805,'Speed Bin A-B'!S1909,'Speed Bin A-B'!S2013,'Speed Bin A-B'!S2117)</f>
        <v>0</v>
      </c>
      <c r="T134" s="268">
        <f>SUM('Speed Bin A-B'!T37,'Speed Bin A-B'!T141,'Speed Bin A-B'!T245,'Speed Bin A-B'!T349,'Speed Bin A-B'!T453,'Speed Bin A-B'!T557,'Speed Bin A-B'!T661,'Speed Bin A-B'!T765,'Speed Bin A-B'!T869,'Speed Bin A-B'!T973,'Speed Bin A-B'!T1077,'Speed Bin A-B'!T1181,'Speed Bin A-B'!T1285,'Speed Bin A-B'!T1389,'Speed Bin A-B'!T1493,'Speed Bin A-B'!T1597,'Speed Bin A-B'!T1701,'Speed Bin A-B'!T1805,'Speed Bin A-B'!T1909,'Speed Bin A-B'!T2013,'Speed Bin A-B'!T2117)</f>
        <v>0</v>
      </c>
      <c r="U134" s="268">
        <f>SUM('Speed Bin A-B'!U37,'Speed Bin A-B'!U141,'Speed Bin A-B'!U245,'Speed Bin A-B'!U349,'Speed Bin A-B'!U453,'Speed Bin A-B'!U557,'Speed Bin A-B'!U661,'Speed Bin A-B'!U765,'Speed Bin A-B'!U869,'Speed Bin A-B'!U973,'Speed Bin A-B'!U1077,'Speed Bin A-B'!U1181,'Speed Bin A-B'!U1285,'Speed Bin A-B'!U1389,'Speed Bin A-B'!U1493,'Speed Bin A-B'!U1597,'Speed Bin A-B'!U1701,'Speed Bin A-B'!U1805,'Speed Bin A-B'!U1909,'Speed Bin A-B'!U2013,'Speed Bin A-B'!U2117)</f>
        <v>0</v>
      </c>
      <c r="V134" s="269">
        <f>IFERROR(AVERAGE('Speed Bin A-B'!V37,'Speed Bin A-B'!V141,'Speed Bin A-B'!V245,'Speed Bin A-B'!V349,'Speed Bin A-B'!V453,'Speed Bin A-B'!V557,'Speed Bin A-B'!V661,'Speed Bin A-B'!V765,'Speed Bin A-B'!V869,'Speed Bin A-B'!V973,'Speed Bin A-B'!V1077,'Speed Bin A-B'!V1181,'Speed Bin A-B'!V1285,'Speed Bin A-B'!V1389,'Speed Bin A-B'!V1493,'Speed Bin A-B'!V1597,'Speed Bin A-B'!V1701,'Speed Bin A-B'!V1805,'Speed Bin A-B'!V1909,'Speed Bin A-B'!V2013,'Speed Bin A-B'!V2117),"-")</f>
        <v>28.328571428571429</v>
      </c>
      <c r="W134" s="269" t="str">
        <f>IFERROR(AVERAGE('Speed Bin A-B'!W37,'Speed Bin A-B'!W141,'Speed Bin A-B'!W245,'Speed Bin A-B'!W349,'Speed Bin A-B'!W453,'Speed Bin A-B'!W557,'Speed Bin A-B'!W661,'Speed Bin A-B'!W765,'Speed Bin A-B'!W869,'Speed Bin A-B'!W973,'Speed Bin A-B'!W1077,'Speed Bin A-B'!W1181,'Speed Bin A-B'!W1285,'Speed Bin A-B'!W1389,'Speed Bin A-B'!W1493,'Speed Bin A-B'!W1597,'Speed Bin A-B'!W1701,'Speed Bin A-B'!W1805,'Speed Bin A-B'!W1909,'Speed Bin A-B'!W2013,'Speed Bin A-B'!W2117),"-")</f>
        <v>-</v>
      </c>
      <c r="X134" s="262"/>
      <c r="Y134" s="262"/>
      <c r="Z134" s="268" t="s">
        <v>47</v>
      </c>
      <c r="AA134" s="270">
        <f>SUM(AA114:AA131)</f>
        <v>37</v>
      </c>
      <c r="AB134" s="270">
        <f t="shared" ref="AB134:AS134" si="83">SUM(AB114:AB131)</f>
        <v>150</v>
      </c>
      <c r="AC134" s="270">
        <f t="shared" si="83"/>
        <v>499</v>
      </c>
      <c r="AD134" s="270">
        <f t="shared" si="83"/>
        <v>1145</v>
      </c>
      <c r="AE134" s="270">
        <f t="shared" si="83"/>
        <v>885</v>
      </c>
      <c r="AF134" s="270">
        <f t="shared" si="83"/>
        <v>417</v>
      </c>
      <c r="AG134" s="270">
        <f t="shared" si="83"/>
        <v>158</v>
      </c>
      <c r="AH134" s="270">
        <f t="shared" si="83"/>
        <v>39</v>
      </c>
      <c r="AI134" s="270">
        <f t="shared" si="83"/>
        <v>10</v>
      </c>
      <c r="AJ134" s="270">
        <f t="shared" si="83"/>
        <v>7</v>
      </c>
      <c r="AK134" s="270">
        <f t="shared" si="83"/>
        <v>1</v>
      </c>
      <c r="AL134" s="270">
        <f t="shared" si="83"/>
        <v>0</v>
      </c>
      <c r="AM134" s="270">
        <f t="shared" si="83"/>
        <v>0</v>
      </c>
      <c r="AN134" s="270">
        <f t="shared" si="83"/>
        <v>0</v>
      </c>
      <c r="AO134" s="270">
        <f t="shared" si="83"/>
        <v>0</v>
      </c>
      <c r="AP134" s="270">
        <f t="shared" si="83"/>
        <v>0</v>
      </c>
      <c r="AQ134" s="270">
        <f t="shared" si="83"/>
        <v>0</v>
      </c>
      <c r="AR134" s="270">
        <f t="shared" si="83"/>
        <v>0</v>
      </c>
      <c r="AS134" s="270">
        <f t="shared" si="83"/>
        <v>0</v>
      </c>
      <c r="AT134" s="269">
        <f t="shared" si="81"/>
        <v>24.611111111111111</v>
      </c>
      <c r="AU134" s="269">
        <f t="shared" si="81"/>
        <v>30.855555555555561</v>
      </c>
    </row>
    <row r="135" spans="1:47" ht="13.8" thickBot="1" x14ac:dyDescent="0.3">
      <c r="A135" s="267">
        <v>0.28125</v>
      </c>
      <c r="B135" s="268">
        <f>SUM('Speed Bin A-B'!B38,'Speed Bin A-B'!B142,'Speed Bin A-B'!B246,'Speed Bin A-B'!B350,'Speed Bin A-B'!B454,'Speed Bin A-B'!B558,'Speed Bin A-B'!B662,'Speed Bin A-B'!B766,'Speed Bin A-B'!B870,'Speed Bin A-B'!B974,'Speed Bin A-B'!B1078,'Speed Bin A-B'!B1182,'Speed Bin A-B'!B1286,'Speed Bin A-B'!B1390,'Speed Bin A-B'!B1494,'Speed Bin A-B'!B1598,'Speed Bin A-B'!B1702,'Speed Bin A-B'!B1806,'Speed Bin A-B'!B1910,'Speed Bin A-B'!B2014,'Speed Bin A-B'!B2118)</f>
        <v>8</v>
      </c>
      <c r="C135" s="268">
        <f>SUM('Speed Bin A-B'!C38,'Speed Bin A-B'!C142,'Speed Bin A-B'!C246,'Speed Bin A-B'!C350,'Speed Bin A-B'!C454,'Speed Bin A-B'!C558,'Speed Bin A-B'!C662,'Speed Bin A-B'!C766,'Speed Bin A-B'!C870,'Speed Bin A-B'!C974,'Speed Bin A-B'!C1078,'Speed Bin A-B'!C1182,'Speed Bin A-B'!C1286,'Speed Bin A-B'!C1390,'Speed Bin A-B'!C1494,'Speed Bin A-B'!C1598,'Speed Bin A-B'!C1702,'Speed Bin A-B'!C1806,'Speed Bin A-B'!C1910,'Speed Bin A-B'!C2014,'Speed Bin A-B'!C2118)</f>
        <v>0</v>
      </c>
      <c r="D135" s="268">
        <f>SUM('Speed Bin A-B'!D38,'Speed Bin A-B'!D142,'Speed Bin A-B'!D246,'Speed Bin A-B'!D350,'Speed Bin A-B'!D454,'Speed Bin A-B'!D558,'Speed Bin A-B'!D662,'Speed Bin A-B'!D766,'Speed Bin A-B'!D870,'Speed Bin A-B'!D974,'Speed Bin A-B'!D1078,'Speed Bin A-B'!D1182,'Speed Bin A-B'!D1286,'Speed Bin A-B'!D1390,'Speed Bin A-B'!D1494,'Speed Bin A-B'!D1598,'Speed Bin A-B'!D1702,'Speed Bin A-B'!D1806,'Speed Bin A-B'!D1910,'Speed Bin A-B'!D2014,'Speed Bin A-B'!D2118)</f>
        <v>1</v>
      </c>
      <c r="E135" s="268">
        <f>SUM('Speed Bin A-B'!E38,'Speed Bin A-B'!E142,'Speed Bin A-B'!E246,'Speed Bin A-B'!E350,'Speed Bin A-B'!E454,'Speed Bin A-B'!E558,'Speed Bin A-B'!E662,'Speed Bin A-B'!E766,'Speed Bin A-B'!E870,'Speed Bin A-B'!E974,'Speed Bin A-B'!E1078,'Speed Bin A-B'!E1182,'Speed Bin A-B'!E1286,'Speed Bin A-B'!E1390,'Speed Bin A-B'!E1494,'Speed Bin A-B'!E1598,'Speed Bin A-B'!E1702,'Speed Bin A-B'!E1806,'Speed Bin A-B'!E1910,'Speed Bin A-B'!E2014,'Speed Bin A-B'!E2118)</f>
        <v>0</v>
      </c>
      <c r="F135" s="268">
        <f>SUM('Speed Bin A-B'!F38,'Speed Bin A-B'!F142,'Speed Bin A-B'!F246,'Speed Bin A-B'!F350,'Speed Bin A-B'!F454,'Speed Bin A-B'!F558,'Speed Bin A-B'!F662,'Speed Bin A-B'!F766,'Speed Bin A-B'!F870,'Speed Bin A-B'!F974,'Speed Bin A-B'!F1078,'Speed Bin A-B'!F1182,'Speed Bin A-B'!F1286,'Speed Bin A-B'!F1390,'Speed Bin A-B'!F1494,'Speed Bin A-B'!F1598,'Speed Bin A-B'!F1702,'Speed Bin A-B'!F1806,'Speed Bin A-B'!F1910,'Speed Bin A-B'!F2014,'Speed Bin A-B'!F2118)</f>
        <v>1</v>
      </c>
      <c r="G135" s="268">
        <f>SUM('Speed Bin A-B'!G38,'Speed Bin A-B'!G142,'Speed Bin A-B'!G246,'Speed Bin A-B'!G350,'Speed Bin A-B'!G454,'Speed Bin A-B'!G558,'Speed Bin A-B'!G662,'Speed Bin A-B'!G766,'Speed Bin A-B'!G870,'Speed Bin A-B'!G974,'Speed Bin A-B'!G1078,'Speed Bin A-B'!G1182,'Speed Bin A-B'!G1286,'Speed Bin A-B'!G1390,'Speed Bin A-B'!G1494,'Speed Bin A-B'!G1598,'Speed Bin A-B'!G1702,'Speed Bin A-B'!G1806,'Speed Bin A-B'!G1910,'Speed Bin A-B'!G2014,'Speed Bin A-B'!G2118)</f>
        <v>2</v>
      </c>
      <c r="H135" s="268">
        <f>SUM('Speed Bin A-B'!H38,'Speed Bin A-B'!H142,'Speed Bin A-B'!H246,'Speed Bin A-B'!H350,'Speed Bin A-B'!H454,'Speed Bin A-B'!H558,'Speed Bin A-B'!H662,'Speed Bin A-B'!H766,'Speed Bin A-B'!H870,'Speed Bin A-B'!H974,'Speed Bin A-B'!H1078,'Speed Bin A-B'!H1182,'Speed Bin A-B'!H1286,'Speed Bin A-B'!H1390,'Speed Bin A-B'!H1494,'Speed Bin A-B'!H1598,'Speed Bin A-B'!H1702,'Speed Bin A-B'!H1806,'Speed Bin A-B'!H1910,'Speed Bin A-B'!H2014,'Speed Bin A-B'!H2118)</f>
        <v>4</v>
      </c>
      <c r="I135" s="268">
        <f>SUM('Speed Bin A-B'!I38,'Speed Bin A-B'!I142,'Speed Bin A-B'!I246,'Speed Bin A-B'!I350,'Speed Bin A-B'!I454,'Speed Bin A-B'!I558,'Speed Bin A-B'!I662,'Speed Bin A-B'!I766,'Speed Bin A-B'!I870,'Speed Bin A-B'!I974,'Speed Bin A-B'!I1078,'Speed Bin A-B'!I1182,'Speed Bin A-B'!I1286,'Speed Bin A-B'!I1390,'Speed Bin A-B'!I1494,'Speed Bin A-B'!I1598,'Speed Bin A-B'!I1702,'Speed Bin A-B'!I1806,'Speed Bin A-B'!I1910,'Speed Bin A-B'!I2014,'Speed Bin A-B'!I2118)</f>
        <v>0</v>
      </c>
      <c r="J135" s="268">
        <f>SUM('Speed Bin A-B'!J38,'Speed Bin A-B'!J142,'Speed Bin A-B'!J246,'Speed Bin A-B'!J350,'Speed Bin A-B'!J454,'Speed Bin A-B'!J558,'Speed Bin A-B'!J662,'Speed Bin A-B'!J766,'Speed Bin A-B'!J870,'Speed Bin A-B'!J974,'Speed Bin A-B'!J1078,'Speed Bin A-B'!J1182,'Speed Bin A-B'!J1286,'Speed Bin A-B'!J1390,'Speed Bin A-B'!J1494,'Speed Bin A-B'!J1598,'Speed Bin A-B'!J1702,'Speed Bin A-B'!J1806,'Speed Bin A-B'!J1910,'Speed Bin A-B'!J2014,'Speed Bin A-B'!J2118)</f>
        <v>0</v>
      </c>
      <c r="K135" s="268">
        <f>SUM('Speed Bin A-B'!K38,'Speed Bin A-B'!K142,'Speed Bin A-B'!K246,'Speed Bin A-B'!K350,'Speed Bin A-B'!K454,'Speed Bin A-B'!K558,'Speed Bin A-B'!K662,'Speed Bin A-B'!K766,'Speed Bin A-B'!K870,'Speed Bin A-B'!K974,'Speed Bin A-B'!K1078,'Speed Bin A-B'!K1182,'Speed Bin A-B'!K1286,'Speed Bin A-B'!K1390,'Speed Bin A-B'!K1494,'Speed Bin A-B'!K1598,'Speed Bin A-B'!K1702,'Speed Bin A-B'!K1806,'Speed Bin A-B'!K1910,'Speed Bin A-B'!K2014,'Speed Bin A-B'!K2118)</f>
        <v>0</v>
      </c>
      <c r="L135" s="268">
        <f>SUM('Speed Bin A-B'!L38,'Speed Bin A-B'!L142,'Speed Bin A-B'!L246,'Speed Bin A-B'!L350,'Speed Bin A-B'!L454,'Speed Bin A-B'!L558,'Speed Bin A-B'!L662,'Speed Bin A-B'!L766,'Speed Bin A-B'!L870,'Speed Bin A-B'!L974,'Speed Bin A-B'!L1078,'Speed Bin A-B'!L1182,'Speed Bin A-B'!L1286,'Speed Bin A-B'!L1390,'Speed Bin A-B'!L1494,'Speed Bin A-B'!L1598,'Speed Bin A-B'!L1702,'Speed Bin A-B'!L1806,'Speed Bin A-B'!L1910,'Speed Bin A-B'!L2014,'Speed Bin A-B'!L2118)</f>
        <v>0</v>
      </c>
      <c r="M135" s="268">
        <f>SUM('Speed Bin A-B'!M38,'Speed Bin A-B'!M142,'Speed Bin A-B'!M246,'Speed Bin A-B'!M350,'Speed Bin A-B'!M454,'Speed Bin A-B'!M558,'Speed Bin A-B'!M662,'Speed Bin A-B'!M766,'Speed Bin A-B'!M870,'Speed Bin A-B'!M974,'Speed Bin A-B'!M1078,'Speed Bin A-B'!M1182,'Speed Bin A-B'!M1286,'Speed Bin A-B'!M1390,'Speed Bin A-B'!M1494,'Speed Bin A-B'!M1598,'Speed Bin A-B'!M1702,'Speed Bin A-B'!M1806,'Speed Bin A-B'!M1910,'Speed Bin A-B'!M2014,'Speed Bin A-B'!M2118)</f>
        <v>0</v>
      </c>
      <c r="N135" s="268">
        <f>SUM('Speed Bin A-B'!N38,'Speed Bin A-B'!N142,'Speed Bin A-B'!N246,'Speed Bin A-B'!N350,'Speed Bin A-B'!N454,'Speed Bin A-B'!N558,'Speed Bin A-B'!N662,'Speed Bin A-B'!N766,'Speed Bin A-B'!N870,'Speed Bin A-B'!N974,'Speed Bin A-B'!N1078,'Speed Bin A-B'!N1182,'Speed Bin A-B'!N1286,'Speed Bin A-B'!N1390,'Speed Bin A-B'!N1494,'Speed Bin A-B'!N1598,'Speed Bin A-B'!N1702,'Speed Bin A-B'!N1806,'Speed Bin A-B'!N1910,'Speed Bin A-B'!N2014,'Speed Bin A-B'!N2118)</f>
        <v>0</v>
      </c>
      <c r="O135" s="268">
        <f>SUM('Speed Bin A-B'!O38,'Speed Bin A-B'!O142,'Speed Bin A-B'!O246,'Speed Bin A-B'!O350,'Speed Bin A-B'!O454,'Speed Bin A-B'!O558,'Speed Bin A-B'!O662,'Speed Bin A-B'!O766,'Speed Bin A-B'!O870,'Speed Bin A-B'!O974,'Speed Bin A-B'!O1078,'Speed Bin A-B'!O1182,'Speed Bin A-B'!O1286,'Speed Bin A-B'!O1390,'Speed Bin A-B'!O1494,'Speed Bin A-B'!O1598,'Speed Bin A-B'!O1702,'Speed Bin A-B'!O1806,'Speed Bin A-B'!O1910,'Speed Bin A-B'!O2014,'Speed Bin A-B'!O2118)</f>
        <v>0</v>
      </c>
      <c r="P135" s="268">
        <f>SUM('Speed Bin A-B'!P38,'Speed Bin A-B'!P142,'Speed Bin A-B'!P246,'Speed Bin A-B'!P350,'Speed Bin A-B'!P454,'Speed Bin A-B'!P558,'Speed Bin A-B'!P662,'Speed Bin A-B'!P766,'Speed Bin A-B'!P870,'Speed Bin A-B'!P974,'Speed Bin A-B'!P1078,'Speed Bin A-B'!P1182,'Speed Bin A-B'!P1286,'Speed Bin A-B'!P1390,'Speed Bin A-B'!P1494,'Speed Bin A-B'!P1598,'Speed Bin A-B'!P1702,'Speed Bin A-B'!P1806,'Speed Bin A-B'!P1910,'Speed Bin A-B'!P2014,'Speed Bin A-B'!P2118)</f>
        <v>0</v>
      </c>
      <c r="Q135" s="268">
        <f>SUM('Speed Bin A-B'!Q38,'Speed Bin A-B'!Q142,'Speed Bin A-B'!Q246,'Speed Bin A-B'!Q350,'Speed Bin A-B'!Q454,'Speed Bin A-B'!Q558,'Speed Bin A-B'!Q662,'Speed Bin A-B'!Q766,'Speed Bin A-B'!Q870,'Speed Bin A-B'!Q974,'Speed Bin A-B'!Q1078,'Speed Bin A-B'!Q1182,'Speed Bin A-B'!Q1286,'Speed Bin A-B'!Q1390,'Speed Bin A-B'!Q1494,'Speed Bin A-B'!Q1598,'Speed Bin A-B'!Q1702,'Speed Bin A-B'!Q1806,'Speed Bin A-B'!Q1910,'Speed Bin A-B'!Q2014,'Speed Bin A-B'!Q2118)</f>
        <v>0</v>
      </c>
      <c r="R135" s="268">
        <f>SUM('Speed Bin A-B'!R38,'Speed Bin A-B'!R142,'Speed Bin A-B'!R246,'Speed Bin A-B'!R350,'Speed Bin A-B'!R454,'Speed Bin A-B'!R558,'Speed Bin A-B'!R662,'Speed Bin A-B'!R766,'Speed Bin A-B'!R870,'Speed Bin A-B'!R974,'Speed Bin A-B'!R1078,'Speed Bin A-B'!R1182,'Speed Bin A-B'!R1286,'Speed Bin A-B'!R1390,'Speed Bin A-B'!R1494,'Speed Bin A-B'!R1598,'Speed Bin A-B'!R1702,'Speed Bin A-B'!R1806,'Speed Bin A-B'!R1910,'Speed Bin A-B'!R2014,'Speed Bin A-B'!R2118)</f>
        <v>0</v>
      </c>
      <c r="S135" s="268">
        <f>SUM('Speed Bin A-B'!S38,'Speed Bin A-B'!S142,'Speed Bin A-B'!S246,'Speed Bin A-B'!S350,'Speed Bin A-B'!S454,'Speed Bin A-B'!S558,'Speed Bin A-B'!S662,'Speed Bin A-B'!S766,'Speed Bin A-B'!S870,'Speed Bin A-B'!S974,'Speed Bin A-B'!S1078,'Speed Bin A-B'!S1182,'Speed Bin A-B'!S1286,'Speed Bin A-B'!S1390,'Speed Bin A-B'!S1494,'Speed Bin A-B'!S1598,'Speed Bin A-B'!S1702,'Speed Bin A-B'!S1806,'Speed Bin A-B'!S1910,'Speed Bin A-B'!S2014,'Speed Bin A-B'!S2118)</f>
        <v>0</v>
      </c>
      <c r="T135" s="268">
        <f>SUM('Speed Bin A-B'!T38,'Speed Bin A-B'!T142,'Speed Bin A-B'!T246,'Speed Bin A-B'!T350,'Speed Bin A-B'!T454,'Speed Bin A-B'!T558,'Speed Bin A-B'!T662,'Speed Bin A-B'!T766,'Speed Bin A-B'!T870,'Speed Bin A-B'!T974,'Speed Bin A-B'!T1078,'Speed Bin A-B'!T1182,'Speed Bin A-B'!T1286,'Speed Bin A-B'!T1390,'Speed Bin A-B'!T1494,'Speed Bin A-B'!T1598,'Speed Bin A-B'!T1702,'Speed Bin A-B'!T1806,'Speed Bin A-B'!T1910,'Speed Bin A-B'!T2014,'Speed Bin A-B'!T2118)</f>
        <v>0</v>
      </c>
      <c r="U135" s="268">
        <f>SUM('Speed Bin A-B'!U38,'Speed Bin A-B'!U142,'Speed Bin A-B'!U246,'Speed Bin A-B'!U350,'Speed Bin A-B'!U454,'Speed Bin A-B'!U558,'Speed Bin A-B'!U662,'Speed Bin A-B'!U766,'Speed Bin A-B'!U870,'Speed Bin A-B'!U974,'Speed Bin A-B'!U1078,'Speed Bin A-B'!U1182,'Speed Bin A-B'!U1286,'Speed Bin A-B'!U1390,'Speed Bin A-B'!U1494,'Speed Bin A-B'!U1598,'Speed Bin A-B'!U1702,'Speed Bin A-B'!U1806,'Speed Bin A-B'!U1910,'Speed Bin A-B'!U2014,'Speed Bin A-B'!U2118)</f>
        <v>0</v>
      </c>
      <c r="V135" s="269">
        <f>IFERROR(AVERAGE('Speed Bin A-B'!V38,'Speed Bin A-B'!V142,'Speed Bin A-B'!V246,'Speed Bin A-B'!V350,'Speed Bin A-B'!V454,'Speed Bin A-B'!V558,'Speed Bin A-B'!V662,'Speed Bin A-B'!V766,'Speed Bin A-B'!V870,'Speed Bin A-B'!V974,'Speed Bin A-B'!V1078,'Speed Bin A-B'!V1182,'Speed Bin A-B'!V1286,'Speed Bin A-B'!V1390,'Speed Bin A-B'!V1494,'Speed Bin A-B'!V1598,'Speed Bin A-B'!V1702,'Speed Bin A-B'!V1806,'Speed Bin A-B'!V1910,'Speed Bin A-B'!V2014,'Speed Bin A-B'!V2118),"-")</f>
        <v>26.839999999999996</v>
      </c>
      <c r="W135" s="269" t="str">
        <f>IFERROR(AVERAGE('Speed Bin A-B'!W38,'Speed Bin A-B'!W142,'Speed Bin A-B'!W246,'Speed Bin A-B'!W350,'Speed Bin A-B'!W454,'Speed Bin A-B'!W558,'Speed Bin A-B'!W662,'Speed Bin A-B'!W766,'Speed Bin A-B'!W870,'Speed Bin A-B'!W974,'Speed Bin A-B'!W1078,'Speed Bin A-B'!W1182,'Speed Bin A-B'!W1286,'Speed Bin A-B'!W1390,'Speed Bin A-B'!W1494,'Speed Bin A-B'!W1598,'Speed Bin A-B'!W1702,'Speed Bin A-B'!W1806,'Speed Bin A-B'!W1910,'Speed Bin A-B'!W2014,'Speed Bin A-B'!W2118),"-")</f>
        <v>-</v>
      </c>
      <c r="X135" s="262"/>
      <c r="Y135" s="262"/>
      <c r="Z135" s="276" t="s">
        <v>48</v>
      </c>
      <c r="AA135" s="272">
        <f>SUM(AA108:AA131)</f>
        <v>37</v>
      </c>
      <c r="AB135" s="272">
        <f t="shared" ref="AB135:AS135" si="84">SUM(AB108:AB131)</f>
        <v>151</v>
      </c>
      <c r="AC135" s="272">
        <f t="shared" si="84"/>
        <v>505</v>
      </c>
      <c r="AD135" s="272">
        <f t="shared" si="84"/>
        <v>1151</v>
      </c>
      <c r="AE135" s="272">
        <f t="shared" si="84"/>
        <v>890</v>
      </c>
      <c r="AF135" s="272">
        <f t="shared" si="84"/>
        <v>418</v>
      </c>
      <c r="AG135" s="272">
        <f t="shared" si="84"/>
        <v>161</v>
      </c>
      <c r="AH135" s="272">
        <f t="shared" si="84"/>
        <v>41</v>
      </c>
      <c r="AI135" s="272">
        <f t="shared" si="84"/>
        <v>11</v>
      </c>
      <c r="AJ135" s="272">
        <f t="shared" si="84"/>
        <v>8</v>
      </c>
      <c r="AK135" s="272">
        <f t="shared" si="84"/>
        <v>1</v>
      </c>
      <c r="AL135" s="272">
        <f t="shared" si="84"/>
        <v>0</v>
      </c>
      <c r="AM135" s="272">
        <f t="shared" si="84"/>
        <v>0</v>
      </c>
      <c r="AN135" s="272">
        <f t="shared" si="84"/>
        <v>0</v>
      </c>
      <c r="AO135" s="272">
        <f t="shared" si="84"/>
        <v>0</v>
      </c>
      <c r="AP135" s="272">
        <f t="shared" si="84"/>
        <v>0</v>
      </c>
      <c r="AQ135" s="272">
        <f t="shared" si="84"/>
        <v>0</v>
      </c>
      <c r="AR135" s="272">
        <f t="shared" si="84"/>
        <v>0</v>
      </c>
      <c r="AS135" s="272">
        <f t="shared" si="84"/>
        <v>0</v>
      </c>
      <c r="AT135" s="273">
        <f t="shared" si="81"/>
        <v>24.644444444444446</v>
      </c>
      <c r="AU135" s="273">
        <f t="shared" si="81"/>
        <v>30.888888888888889</v>
      </c>
    </row>
    <row r="136" spans="1:47" ht="13.8" thickTop="1" x14ac:dyDescent="0.25">
      <c r="A136" s="267">
        <v>0.29166666666666702</v>
      </c>
      <c r="B136" s="268">
        <f>SUM('Speed Bin A-B'!B39,'Speed Bin A-B'!B143,'Speed Bin A-B'!B247,'Speed Bin A-B'!B351,'Speed Bin A-B'!B455,'Speed Bin A-B'!B559,'Speed Bin A-B'!B663,'Speed Bin A-B'!B767,'Speed Bin A-B'!B871,'Speed Bin A-B'!B975,'Speed Bin A-B'!B1079,'Speed Bin A-B'!B1183,'Speed Bin A-B'!B1287,'Speed Bin A-B'!B1391,'Speed Bin A-B'!B1495,'Speed Bin A-B'!B1599,'Speed Bin A-B'!B1703,'Speed Bin A-B'!B1807,'Speed Bin A-B'!B1911,'Speed Bin A-B'!B2015,'Speed Bin A-B'!B2119)</f>
        <v>37</v>
      </c>
      <c r="C136" s="268">
        <f>SUM('Speed Bin A-B'!C39,'Speed Bin A-B'!C143,'Speed Bin A-B'!C247,'Speed Bin A-B'!C351,'Speed Bin A-B'!C455,'Speed Bin A-B'!C559,'Speed Bin A-B'!C663,'Speed Bin A-B'!C767,'Speed Bin A-B'!C871,'Speed Bin A-B'!C975,'Speed Bin A-B'!C1079,'Speed Bin A-B'!C1183,'Speed Bin A-B'!C1287,'Speed Bin A-B'!C1391,'Speed Bin A-B'!C1495,'Speed Bin A-B'!C1599,'Speed Bin A-B'!C1703,'Speed Bin A-B'!C1807,'Speed Bin A-B'!C1911,'Speed Bin A-B'!C2015,'Speed Bin A-B'!C2119)</f>
        <v>2</v>
      </c>
      <c r="D136" s="268">
        <f>SUM('Speed Bin A-B'!D39,'Speed Bin A-B'!D143,'Speed Bin A-B'!D247,'Speed Bin A-B'!D351,'Speed Bin A-B'!D455,'Speed Bin A-B'!D559,'Speed Bin A-B'!D663,'Speed Bin A-B'!D767,'Speed Bin A-B'!D871,'Speed Bin A-B'!D975,'Speed Bin A-B'!D1079,'Speed Bin A-B'!D1183,'Speed Bin A-B'!D1287,'Speed Bin A-B'!D1391,'Speed Bin A-B'!D1495,'Speed Bin A-B'!D1599,'Speed Bin A-B'!D1703,'Speed Bin A-B'!D1807,'Speed Bin A-B'!D1911,'Speed Bin A-B'!D2015,'Speed Bin A-B'!D2119)</f>
        <v>3</v>
      </c>
      <c r="E136" s="268">
        <f>SUM('Speed Bin A-B'!E39,'Speed Bin A-B'!E143,'Speed Bin A-B'!E247,'Speed Bin A-B'!E351,'Speed Bin A-B'!E455,'Speed Bin A-B'!E559,'Speed Bin A-B'!E663,'Speed Bin A-B'!E767,'Speed Bin A-B'!E871,'Speed Bin A-B'!E975,'Speed Bin A-B'!E1079,'Speed Bin A-B'!E1183,'Speed Bin A-B'!E1287,'Speed Bin A-B'!E1391,'Speed Bin A-B'!E1495,'Speed Bin A-B'!E1599,'Speed Bin A-B'!E1703,'Speed Bin A-B'!E1807,'Speed Bin A-B'!E1911,'Speed Bin A-B'!E2015,'Speed Bin A-B'!E2119)</f>
        <v>6</v>
      </c>
      <c r="F136" s="268">
        <f>SUM('Speed Bin A-B'!F39,'Speed Bin A-B'!F143,'Speed Bin A-B'!F247,'Speed Bin A-B'!F351,'Speed Bin A-B'!F455,'Speed Bin A-B'!F559,'Speed Bin A-B'!F663,'Speed Bin A-B'!F767,'Speed Bin A-B'!F871,'Speed Bin A-B'!F975,'Speed Bin A-B'!F1079,'Speed Bin A-B'!F1183,'Speed Bin A-B'!F1287,'Speed Bin A-B'!F1391,'Speed Bin A-B'!F1495,'Speed Bin A-B'!F1599,'Speed Bin A-B'!F1703,'Speed Bin A-B'!F1807,'Speed Bin A-B'!F1911,'Speed Bin A-B'!F2015,'Speed Bin A-B'!F2119)</f>
        <v>14</v>
      </c>
      <c r="G136" s="268">
        <f>SUM('Speed Bin A-B'!G39,'Speed Bin A-B'!G143,'Speed Bin A-B'!G247,'Speed Bin A-B'!G351,'Speed Bin A-B'!G455,'Speed Bin A-B'!G559,'Speed Bin A-B'!G663,'Speed Bin A-B'!G767,'Speed Bin A-B'!G871,'Speed Bin A-B'!G975,'Speed Bin A-B'!G1079,'Speed Bin A-B'!G1183,'Speed Bin A-B'!G1287,'Speed Bin A-B'!G1391,'Speed Bin A-B'!G1495,'Speed Bin A-B'!G1599,'Speed Bin A-B'!G1703,'Speed Bin A-B'!G1807,'Speed Bin A-B'!G1911,'Speed Bin A-B'!G2015,'Speed Bin A-B'!G2119)</f>
        <v>3</v>
      </c>
      <c r="H136" s="268">
        <f>SUM('Speed Bin A-B'!H39,'Speed Bin A-B'!H143,'Speed Bin A-B'!H247,'Speed Bin A-B'!H351,'Speed Bin A-B'!H455,'Speed Bin A-B'!H559,'Speed Bin A-B'!H663,'Speed Bin A-B'!H767,'Speed Bin A-B'!H871,'Speed Bin A-B'!H975,'Speed Bin A-B'!H1079,'Speed Bin A-B'!H1183,'Speed Bin A-B'!H1287,'Speed Bin A-B'!H1391,'Speed Bin A-B'!H1495,'Speed Bin A-B'!H1599,'Speed Bin A-B'!H1703,'Speed Bin A-B'!H1807,'Speed Bin A-B'!H1911,'Speed Bin A-B'!H2015,'Speed Bin A-B'!H2119)</f>
        <v>4</v>
      </c>
      <c r="I136" s="268">
        <f>SUM('Speed Bin A-B'!I39,'Speed Bin A-B'!I143,'Speed Bin A-B'!I247,'Speed Bin A-B'!I351,'Speed Bin A-B'!I455,'Speed Bin A-B'!I559,'Speed Bin A-B'!I663,'Speed Bin A-B'!I767,'Speed Bin A-B'!I871,'Speed Bin A-B'!I975,'Speed Bin A-B'!I1079,'Speed Bin A-B'!I1183,'Speed Bin A-B'!I1287,'Speed Bin A-B'!I1391,'Speed Bin A-B'!I1495,'Speed Bin A-B'!I1599,'Speed Bin A-B'!I1703,'Speed Bin A-B'!I1807,'Speed Bin A-B'!I1911,'Speed Bin A-B'!I2015,'Speed Bin A-B'!I2119)</f>
        <v>3</v>
      </c>
      <c r="J136" s="268">
        <f>SUM('Speed Bin A-B'!J39,'Speed Bin A-B'!J143,'Speed Bin A-B'!J247,'Speed Bin A-B'!J351,'Speed Bin A-B'!J455,'Speed Bin A-B'!J559,'Speed Bin A-B'!J663,'Speed Bin A-B'!J767,'Speed Bin A-B'!J871,'Speed Bin A-B'!J975,'Speed Bin A-B'!J1079,'Speed Bin A-B'!J1183,'Speed Bin A-B'!J1287,'Speed Bin A-B'!J1391,'Speed Bin A-B'!J1495,'Speed Bin A-B'!J1599,'Speed Bin A-B'!J1703,'Speed Bin A-B'!J1807,'Speed Bin A-B'!J1911,'Speed Bin A-B'!J2015,'Speed Bin A-B'!J2119)</f>
        <v>1</v>
      </c>
      <c r="K136" s="268">
        <f>SUM('Speed Bin A-B'!K39,'Speed Bin A-B'!K143,'Speed Bin A-B'!K247,'Speed Bin A-B'!K351,'Speed Bin A-B'!K455,'Speed Bin A-B'!K559,'Speed Bin A-B'!K663,'Speed Bin A-B'!K767,'Speed Bin A-B'!K871,'Speed Bin A-B'!K975,'Speed Bin A-B'!K1079,'Speed Bin A-B'!K1183,'Speed Bin A-B'!K1287,'Speed Bin A-B'!K1391,'Speed Bin A-B'!K1495,'Speed Bin A-B'!K1599,'Speed Bin A-B'!K1703,'Speed Bin A-B'!K1807,'Speed Bin A-B'!K1911,'Speed Bin A-B'!K2015,'Speed Bin A-B'!K2119)</f>
        <v>1</v>
      </c>
      <c r="L136" s="268">
        <f>SUM('Speed Bin A-B'!L39,'Speed Bin A-B'!L143,'Speed Bin A-B'!L247,'Speed Bin A-B'!L351,'Speed Bin A-B'!L455,'Speed Bin A-B'!L559,'Speed Bin A-B'!L663,'Speed Bin A-B'!L767,'Speed Bin A-B'!L871,'Speed Bin A-B'!L975,'Speed Bin A-B'!L1079,'Speed Bin A-B'!L1183,'Speed Bin A-B'!L1287,'Speed Bin A-B'!L1391,'Speed Bin A-B'!L1495,'Speed Bin A-B'!L1599,'Speed Bin A-B'!L1703,'Speed Bin A-B'!L1807,'Speed Bin A-B'!L1911,'Speed Bin A-B'!L2015,'Speed Bin A-B'!L2119)</f>
        <v>0</v>
      </c>
      <c r="M136" s="268">
        <f>SUM('Speed Bin A-B'!M39,'Speed Bin A-B'!M143,'Speed Bin A-B'!M247,'Speed Bin A-B'!M351,'Speed Bin A-B'!M455,'Speed Bin A-B'!M559,'Speed Bin A-B'!M663,'Speed Bin A-B'!M767,'Speed Bin A-B'!M871,'Speed Bin A-B'!M975,'Speed Bin A-B'!M1079,'Speed Bin A-B'!M1183,'Speed Bin A-B'!M1287,'Speed Bin A-B'!M1391,'Speed Bin A-B'!M1495,'Speed Bin A-B'!M1599,'Speed Bin A-B'!M1703,'Speed Bin A-B'!M1807,'Speed Bin A-B'!M1911,'Speed Bin A-B'!M2015,'Speed Bin A-B'!M2119)</f>
        <v>0</v>
      </c>
      <c r="N136" s="268">
        <f>SUM('Speed Bin A-B'!N39,'Speed Bin A-B'!N143,'Speed Bin A-B'!N247,'Speed Bin A-B'!N351,'Speed Bin A-B'!N455,'Speed Bin A-B'!N559,'Speed Bin A-B'!N663,'Speed Bin A-B'!N767,'Speed Bin A-B'!N871,'Speed Bin A-B'!N975,'Speed Bin A-B'!N1079,'Speed Bin A-B'!N1183,'Speed Bin A-B'!N1287,'Speed Bin A-B'!N1391,'Speed Bin A-B'!N1495,'Speed Bin A-B'!N1599,'Speed Bin A-B'!N1703,'Speed Bin A-B'!N1807,'Speed Bin A-B'!N1911,'Speed Bin A-B'!N2015,'Speed Bin A-B'!N2119)</f>
        <v>0</v>
      </c>
      <c r="O136" s="268">
        <f>SUM('Speed Bin A-B'!O39,'Speed Bin A-B'!O143,'Speed Bin A-B'!O247,'Speed Bin A-B'!O351,'Speed Bin A-B'!O455,'Speed Bin A-B'!O559,'Speed Bin A-B'!O663,'Speed Bin A-B'!O767,'Speed Bin A-B'!O871,'Speed Bin A-B'!O975,'Speed Bin A-B'!O1079,'Speed Bin A-B'!O1183,'Speed Bin A-B'!O1287,'Speed Bin A-B'!O1391,'Speed Bin A-B'!O1495,'Speed Bin A-B'!O1599,'Speed Bin A-B'!O1703,'Speed Bin A-B'!O1807,'Speed Bin A-B'!O1911,'Speed Bin A-B'!O2015,'Speed Bin A-B'!O2119)</f>
        <v>0</v>
      </c>
      <c r="P136" s="268">
        <f>SUM('Speed Bin A-B'!P39,'Speed Bin A-B'!P143,'Speed Bin A-B'!P247,'Speed Bin A-B'!P351,'Speed Bin A-B'!P455,'Speed Bin A-B'!P559,'Speed Bin A-B'!P663,'Speed Bin A-B'!P767,'Speed Bin A-B'!P871,'Speed Bin A-B'!P975,'Speed Bin A-B'!P1079,'Speed Bin A-B'!P1183,'Speed Bin A-B'!P1287,'Speed Bin A-B'!P1391,'Speed Bin A-B'!P1495,'Speed Bin A-B'!P1599,'Speed Bin A-B'!P1703,'Speed Bin A-B'!P1807,'Speed Bin A-B'!P1911,'Speed Bin A-B'!P2015,'Speed Bin A-B'!P2119)</f>
        <v>0</v>
      </c>
      <c r="Q136" s="268">
        <f>SUM('Speed Bin A-B'!Q39,'Speed Bin A-B'!Q143,'Speed Bin A-B'!Q247,'Speed Bin A-B'!Q351,'Speed Bin A-B'!Q455,'Speed Bin A-B'!Q559,'Speed Bin A-B'!Q663,'Speed Bin A-B'!Q767,'Speed Bin A-B'!Q871,'Speed Bin A-B'!Q975,'Speed Bin A-B'!Q1079,'Speed Bin A-B'!Q1183,'Speed Bin A-B'!Q1287,'Speed Bin A-B'!Q1391,'Speed Bin A-B'!Q1495,'Speed Bin A-B'!Q1599,'Speed Bin A-B'!Q1703,'Speed Bin A-B'!Q1807,'Speed Bin A-B'!Q1911,'Speed Bin A-B'!Q2015,'Speed Bin A-B'!Q2119)</f>
        <v>0</v>
      </c>
      <c r="R136" s="268">
        <f>SUM('Speed Bin A-B'!R39,'Speed Bin A-B'!R143,'Speed Bin A-B'!R247,'Speed Bin A-B'!R351,'Speed Bin A-B'!R455,'Speed Bin A-B'!R559,'Speed Bin A-B'!R663,'Speed Bin A-B'!R767,'Speed Bin A-B'!R871,'Speed Bin A-B'!R975,'Speed Bin A-B'!R1079,'Speed Bin A-B'!R1183,'Speed Bin A-B'!R1287,'Speed Bin A-B'!R1391,'Speed Bin A-B'!R1495,'Speed Bin A-B'!R1599,'Speed Bin A-B'!R1703,'Speed Bin A-B'!R1807,'Speed Bin A-B'!R1911,'Speed Bin A-B'!R2015,'Speed Bin A-B'!R2119)</f>
        <v>0</v>
      </c>
      <c r="S136" s="268">
        <f>SUM('Speed Bin A-B'!S39,'Speed Bin A-B'!S143,'Speed Bin A-B'!S247,'Speed Bin A-B'!S351,'Speed Bin A-B'!S455,'Speed Bin A-B'!S559,'Speed Bin A-B'!S663,'Speed Bin A-B'!S767,'Speed Bin A-B'!S871,'Speed Bin A-B'!S975,'Speed Bin A-B'!S1079,'Speed Bin A-B'!S1183,'Speed Bin A-B'!S1287,'Speed Bin A-B'!S1391,'Speed Bin A-B'!S1495,'Speed Bin A-B'!S1599,'Speed Bin A-B'!S1703,'Speed Bin A-B'!S1807,'Speed Bin A-B'!S1911,'Speed Bin A-B'!S2015,'Speed Bin A-B'!S2119)</f>
        <v>0</v>
      </c>
      <c r="T136" s="268">
        <f>SUM('Speed Bin A-B'!T39,'Speed Bin A-B'!T143,'Speed Bin A-B'!T247,'Speed Bin A-B'!T351,'Speed Bin A-B'!T455,'Speed Bin A-B'!T559,'Speed Bin A-B'!T663,'Speed Bin A-B'!T767,'Speed Bin A-B'!T871,'Speed Bin A-B'!T975,'Speed Bin A-B'!T1079,'Speed Bin A-B'!T1183,'Speed Bin A-B'!T1287,'Speed Bin A-B'!T1391,'Speed Bin A-B'!T1495,'Speed Bin A-B'!T1599,'Speed Bin A-B'!T1703,'Speed Bin A-B'!T1807,'Speed Bin A-B'!T1911,'Speed Bin A-B'!T2015,'Speed Bin A-B'!T2119)</f>
        <v>0</v>
      </c>
      <c r="U136" s="268">
        <f>SUM('Speed Bin A-B'!U39,'Speed Bin A-B'!U143,'Speed Bin A-B'!U247,'Speed Bin A-B'!U351,'Speed Bin A-B'!U455,'Speed Bin A-B'!U559,'Speed Bin A-B'!U663,'Speed Bin A-B'!U767,'Speed Bin A-B'!U871,'Speed Bin A-B'!U975,'Speed Bin A-B'!U1079,'Speed Bin A-B'!U1183,'Speed Bin A-B'!U1287,'Speed Bin A-B'!U1391,'Speed Bin A-B'!U1495,'Speed Bin A-B'!U1599,'Speed Bin A-B'!U1703,'Speed Bin A-B'!U1807,'Speed Bin A-B'!U1911,'Speed Bin A-B'!U2015,'Speed Bin A-B'!U2119)</f>
        <v>0</v>
      </c>
      <c r="V136" s="269">
        <f>IFERROR(AVERAGE('Speed Bin A-B'!V39,'Speed Bin A-B'!V143,'Speed Bin A-B'!V247,'Speed Bin A-B'!V351,'Speed Bin A-B'!V455,'Speed Bin A-B'!V559,'Speed Bin A-B'!V663,'Speed Bin A-B'!V767,'Speed Bin A-B'!V871,'Speed Bin A-B'!V975,'Speed Bin A-B'!V1079,'Speed Bin A-B'!V1183,'Speed Bin A-B'!V1287,'Speed Bin A-B'!V1391,'Speed Bin A-B'!V1495,'Speed Bin A-B'!V1599,'Speed Bin A-B'!V1703,'Speed Bin A-B'!V1807,'Speed Bin A-B'!V1911,'Speed Bin A-B'!V2015,'Speed Bin A-B'!V2119),"-")</f>
        <v>27.137499999999999</v>
      </c>
      <c r="W136" s="269" t="str">
        <f>IFERROR(AVERAGE('Speed Bin A-B'!W39,'Speed Bin A-B'!W143,'Speed Bin A-B'!W247,'Speed Bin A-B'!W351,'Speed Bin A-B'!W455,'Speed Bin A-B'!W559,'Speed Bin A-B'!W663,'Speed Bin A-B'!W767,'Speed Bin A-B'!W871,'Speed Bin A-B'!W975,'Speed Bin A-B'!W1079,'Speed Bin A-B'!W1183,'Speed Bin A-B'!W1287,'Speed Bin A-B'!W1391,'Speed Bin A-B'!W1495,'Speed Bin A-B'!W1599,'Speed Bin A-B'!W1703,'Speed Bin A-B'!W1807,'Speed Bin A-B'!W1911,'Speed Bin A-B'!W2015,'Speed Bin A-B'!W2119),"-")</f>
        <v>-</v>
      </c>
      <c r="X136" s="262"/>
      <c r="Y136" s="262"/>
      <c r="Z136" s="262"/>
      <c r="AT136" s="262"/>
      <c r="AU136" s="262"/>
    </row>
    <row r="137" spans="1:47" x14ac:dyDescent="0.25">
      <c r="A137" s="267">
        <v>0.30208333333333298</v>
      </c>
      <c r="B137" s="268">
        <f>SUM('Speed Bin A-B'!B40,'Speed Bin A-B'!B144,'Speed Bin A-B'!B248,'Speed Bin A-B'!B352,'Speed Bin A-B'!B456,'Speed Bin A-B'!B560,'Speed Bin A-B'!B664,'Speed Bin A-B'!B768,'Speed Bin A-B'!B872,'Speed Bin A-B'!B976,'Speed Bin A-B'!B1080,'Speed Bin A-B'!B1184,'Speed Bin A-B'!B1288,'Speed Bin A-B'!B1392,'Speed Bin A-B'!B1496,'Speed Bin A-B'!B1600,'Speed Bin A-B'!B1704,'Speed Bin A-B'!B1808,'Speed Bin A-B'!B1912,'Speed Bin A-B'!B2016,'Speed Bin A-B'!B2120)</f>
        <v>71</v>
      </c>
      <c r="C137" s="268">
        <f>SUM('Speed Bin A-B'!C40,'Speed Bin A-B'!C144,'Speed Bin A-B'!C248,'Speed Bin A-B'!C352,'Speed Bin A-B'!C456,'Speed Bin A-B'!C560,'Speed Bin A-B'!C664,'Speed Bin A-B'!C768,'Speed Bin A-B'!C872,'Speed Bin A-B'!C976,'Speed Bin A-B'!C1080,'Speed Bin A-B'!C1184,'Speed Bin A-B'!C1288,'Speed Bin A-B'!C1392,'Speed Bin A-B'!C1496,'Speed Bin A-B'!C1600,'Speed Bin A-B'!C1704,'Speed Bin A-B'!C1808,'Speed Bin A-B'!C1912,'Speed Bin A-B'!C2016,'Speed Bin A-B'!C2120)</f>
        <v>1</v>
      </c>
      <c r="D137" s="268">
        <f>SUM('Speed Bin A-B'!D40,'Speed Bin A-B'!D144,'Speed Bin A-B'!D248,'Speed Bin A-B'!D352,'Speed Bin A-B'!D456,'Speed Bin A-B'!D560,'Speed Bin A-B'!D664,'Speed Bin A-B'!D768,'Speed Bin A-B'!D872,'Speed Bin A-B'!D976,'Speed Bin A-B'!D1080,'Speed Bin A-B'!D1184,'Speed Bin A-B'!D1288,'Speed Bin A-B'!D1392,'Speed Bin A-B'!D1496,'Speed Bin A-B'!D1600,'Speed Bin A-B'!D1704,'Speed Bin A-B'!D1808,'Speed Bin A-B'!D1912,'Speed Bin A-B'!D2016,'Speed Bin A-B'!D2120)</f>
        <v>5</v>
      </c>
      <c r="E137" s="268">
        <f>SUM('Speed Bin A-B'!E40,'Speed Bin A-B'!E144,'Speed Bin A-B'!E248,'Speed Bin A-B'!E352,'Speed Bin A-B'!E456,'Speed Bin A-B'!E560,'Speed Bin A-B'!E664,'Speed Bin A-B'!E768,'Speed Bin A-B'!E872,'Speed Bin A-B'!E976,'Speed Bin A-B'!E1080,'Speed Bin A-B'!E1184,'Speed Bin A-B'!E1288,'Speed Bin A-B'!E1392,'Speed Bin A-B'!E1496,'Speed Bin A-B'!E1600,'Speed Bin A-B'!E1704,'Speed Bin A-B'!E1808,'Speed Bin A-B'!E1912,'Speed Bin A-B'!E2016,'Speed Bin A-B'!E2120)</f>
        <v>6</v>
      </c>
      <c r="F137" s="268">
        <f>SUM('Speed Bin A-B'!F40,'Speed Bin A-B'!F144,'Speed Bin A-B'!F248,'Speed Bin A-B'!F352,'Speed Bin A-B'!F456,'Speed Bin A-B'!F560,'Speed Bin A-B'!F664,'Speed Bin A-B'!F768,'Speed Bin A-B'!F872,'Speed Bin A-B'!F976,'Speed Bin A-B'!F1080,'Speed Bin A-B'!F1184,'Speed Bin A-B'!F1288,'Speed Bin A-B'!F1392,'Speed Bin A-B'!F1496,'Speed Bin A-B'!F1600,'Speed Bin A-B'!F1704,'Speed Bin A-B'!F1808,'Speed Bin A-B'!F1912,'Speed Bin A-B'!F2016,'Speed Bin A-B'!F2120)</f>
        <v>28</v>
      </c>
      <c r="G137" s="268">
        <f>SUM('Speed Bin A-B'!G40,'Speed Bin A-B'!G144,'Speed Bin A-B'!G248,'Speed Bin A-B'!G352,'Speed Bin A-B'!G456,'Speed Bin A-B'!G560,'Speed Bin A-B'!G664,'Speed Bin A-B'!G768,'Speed Bin A-B'!G872,'Speed Bin A-B'!G976,'Speed Bin A-B'!G1080,'Speed Bin A-B'!G1184,'Speed Bin A-B'!G1288,'Speed Bin A-B'!G1392,'Speed Bin A-B'!G1496,'Speed Bin A-B'!G1600,'Speed Bin A-B'!G1704,'Speed Bin A-B'!G1808,'Speed Bin A-B'!G1912,'Speed Bin A-B'!G2016,'Speed Bin A-B'!G2120)</f>
        <v>13</v>
      </c>
      <c r="H137" s="268">
        <f>SUM('Speed Bin A-B'!H40,'Speed Bin A-B'!H144,'Speed Bin A-B'!H248,'Speed Bin A-B'!H352,'Speed Bin A-B'!H456,'Speed Bin A-B'!H560,'Speed Bin A-B'!H664,'Speed Bin A-B'!H768,'Speed Bin A-B'!H872,'Speed Bin A-B'!H976,'Speed Bin A-B'!H1080,'Speed Bin A-B'!H1184,'Speed Bin A-B'!H1288,'Speed Bin A-B'!H1392,'Speed Bin A-B'!H1496,'Speed Bin A-B'!H1600,'Speed Bin A-B'!H1704,'Speed Bin A-B'!H1808,'Speed Bin A-B'!H1912,'Speed Bin A-B'!H2016,'Speed Bin A-B'!H2120)</f>
        <v>13</v>
      </c>
      <c r="I137" s="268">
        <f>SUM('Speed Bin A-B'!I40,'Speed Bin A-B'!I144,'Speed Bin A-B'!I248,'Speed Bin A-B'!I352,'Speed Bin A-B'!I456,'Speed Bin A-B'!I560,'Speed Bin A-B'!I664,'Speed Bin A-B'!I768,'Speed Bin A-B'!I872,'Speed Bin A-B'!I976,'Speed Bin A-B'!I1080,'Speed Bin A-B'!I1184,'Speed Bin A-B'!I1288,'Speed Bin A-B'!I1392,'Speed Bin A-B'!I1496,'Speed Bin A-B'!I1600,'Speed Bin A-B'!I1704,'Speed Bin A-B'!I1808,'Speed Bin A-B'!I1912,'Speed Bin A-B'!I2016,'Speed Bin A-B'!I2120)</f>
        <v>5</v>
      </c>
      <c r="J137" s="268">
        <f>SUM('Speed Bin A-B'!J40,'Speed Bin A-B'!J144,'Speed Bin A-B'!J248,'Speed Bin A-B'!J352,'Speed Bin A-B'!J456,'Speed Bin A-B'!J560,'Speed Bin A-B'!J664,'Speed Bin A-B'!J768,'Speed Bin A-B'!J872,'Speed Bin A-B'!J976,'Speed Bin A-B'!J1080,'Speed Bin A-B'!J1184,'Speed Bin A-B'!J1288,'Speed Bin A-B'!J1392,'Speed Bin A-B'!J1496,'Speed Bin A-B'!J1600,'Speed Bin A-B'!J1704,'Speed Bin A-B'!J1808,'Speed Bin A-B'!J1912,'Speed Bin A-B'!J2016,'Speed Bin A-B'!J2120)</f>
        <v>0</v>
      </c>
      <c r="K137" s="268">
        <f>SUM('Speed Bin A-B'!K40,'Speed Bin A-B'!K144,'Speed Bin A-B'!K248,'Speed Bin A-B'!K352,'Speed Bin A-B'!K456,'Speed Bin A-B'!K560,'Speed Bin A-B'!K664,'Speed Bin A-B'!K768,'Speed Bin A-B'!K872,'Speed Bin A-B'!K976,'Speed Bin A-B'!K1080,'Speed Bin A-B'!K1184,'Speed Bin A-B'!K1288,'Speed Bin A-B'!K1392,'Speed Bin A-B'!K1496,'Speed Bin A-B'!K1600,'Speed Bin A-B'!K1704,'Speed Bin A-B'!K1808,'Speed Bin A-B'!K1912,'Speed Bin A-B'!K2016,'Speed Bin A-B'!K2120)</f>
        <v>0</v>
      </c>
      <c r="L137" s="268">
        <f>SUM('Speed Bin A-B'!L40,'Speed Bin A-B'!L144,'Speed Bin A-B'!L248,'Speed Bin A-B'!L352,'Speed Bin A-B'!L456,'Speed Bin A-B'!L560,'Speed Bin A-B'!L664,'Speed Bin A-B'!L768,'Speed Bin A-B'!L872,'Speed Bin A-B'!L976,'Speed Bin A-B'!L1080,'Speed Bin A-B'!L1184,'Speed Bin A-B'!L1288,'Speed Bin A-B'!L1392,'Speed Bin A-B'!L1496,'Speed Bin A-B'!L1600,'Speed Bin A-B'!L1704,'Speed Bin A-B'!L1808,'Speed Bin A-B'!L1912,'Speed Bin A-B'!L2016,'Speed Bin A-B'!L2120)</f>
        <v>0</v>
      </c>
      <c r="M137" s="268">
        <f>SUM('Speed Bin A-B'!M40,'Speed Bin A-B'!M144,'Speed Bin A-B'!M248,'Speed Bin A-B'!M352,'Speed Bin A-B'!M456,'Speed Bin A-B'!M560,'Speed Bin A-B'!M664,'Speed Bin A-B'!M768,'Speed Bin A-B'!M872,'Speed Bin A-B'!M976,'Speed Bin A-B'!M1080,'Speed Bin A-B'!M1184,'Speed Bin A-B'!M1288,'Speed Bin A-B'!M1392,'Speed Bin A-B'!M1496,'Speed Bin A-B'!M1600,'Speed Bin A-B'!M1704,'Speed Bin A-B'!M1808,'Speed Bin A-B'!M1912,'Speed Bin A-B'!M2016,'Speed Bin A-B'!M2120)</f>
        <v>0</v>
      </c>
      <c r="N137" s="268">
        <f>SUM('Speed Bin A-B'!N40,'Speed Bin A-B'!N144,'Speed Bin A-B'!N248,'Speed Bin A-B'!N352,'Speed Bin A-B'!N456,'Speed Bin A-B'!N560,'Speed Bin A-B'!N664,'Speed Bin A-B'!N768,'Speed Bin A-B'!N872,'Speed Bin A-B'!N976,'Speed Bin A-B'!N1080,'Speed Bin A-B'!N1184,'Speed Bin A-B'!N1288,'Speed Bin A-B'!N1392,'Speed Bin A-B'!N1496,'Speed Bin A-B'!N1600,'Speed Bin A-B'!N1704,'Speed Bin A-B'!N1808,'Speed Bin A-B'!N1912,'Speed Bin A-B'!N2016,'Speed Bin A-B'!N2120)</f>
        <v>0</v>
      </c>
      <c r="O137" s="268">
        <f>SUM('Speed Bin A-B'!O40,'Speed Bin A-B'!O144,'Speed Bin A-B'!O248,'Speed Bin A-B'!O352,'Speed Bin A-B'!O456,'Speed Bin A-B'!O560,'Speed Bin A-B'!O664,'Speed Bin A-B'!O768,'Speed Bin A-B'!O872,'Speed Bin A-B'!O976,'Speed Bin A-B'!O1080,'Speed Bin A-B'!O1184,'Speed Bin A-B'!O1288,'Speed Bin A-B'!O1392,'Speed Bin A-B'!O1496,'Speed Bin A-B'!O1600,'Speed Bin A-B'!O1704,'Speed Bin A-B'!O1808,'Speed Bin A-B'!O1912,'Speed Bin A-B'!O2016,'Speed Bin A-B'!O2120)</f>
        <v>0</v>
      </c>
      <c r="P137" s="268">
        <f>SUM('Speed Bin A-B'!P40,'Speed Bin A-B'!P144,'Speed Bin A-B'!P248,'Speed Bin A-B'!P352,'Speed Bin A-B'!P456,'Speed Bin A-B'!P560,'Speed Bin A-B'!P664,'Speed Bin A-B'!P768,'Speed Bin A-B'!P872,'Speed Bin A-B'!P976,'Speed Bin A-B'!P1080,'Speed Bin A-B'!P1184,'Speed Bin A-B'!P1288,'Speed Bin A-B'!P1392,'Speed Bin A-B'!P1496,'Speed Bin A-B'!P1600,'Speed Bin A-B'!P1704,'Speed Bin A-B'!P1808,'Speed Bin A-B'!P1912,'Speed Bin A-B'!P2016,'Speed Bin A-B'!P2120)</f>
        <v>0</v>
      </c>
      <c r="Q137" s="268">
        <f>SUM('Speed Bin A-B'!Q40,'Speed Bin A-B'!Q144,'Speed Bin A-B'!Q248,'Speed Bin A-B'!Q352,'Speed Bin A-B'!Q456,'Speed Bin A-B'!Q560,'Speed Bin A-B'!Q664,'Speed Bin A-B'!Q768,'Speed Bin A-B'!Q872,'Speed Bin A-B'!Q976,'Speed Bin A-B'!Q1080,'Speed Bin A-B'!Q1184,'Speed Bin A-B'!Q1288,'Speed Bin A-B'!Q1392,'Speed Bin A-B'!Q1496,'Speed Bin A-B'!Q1600,'Speed Bin A-B'!Q1704,'Speed Bin A-B'!Q1808,'Speed Bin A-B'!Q1912,'Speed Bin A-B'!Q2016,'Speed Bin A-B'!Q2120)</f>
        <v>0</v>
      </c>
      <c r="R137" s="268">
        <f>SUM('Speed Bin A-B'!R40,'Speed Bin A-B'!R144,'Speed Bin A-B'!R248,'Speed Bin A-B'!R352,'Speed Bin A-B'!R456,'Speed Bin A-B'!R560,'Speed Bin A-B'!R664,'Speed Bin A-B'!R768,'Speed Bin A-B'!R872,'Speed Bin A-B'!R976,'Speed Bin A-B'!R1080,'Speed Bin A-B'!R1184,'Speed Bin A-B'!R1288,'Speed Bin A-B'!R1392,'Speed Bin A-B'!R1496,'Speed Bin A-B'!R1600,'Speed Bin A-B'!R1704,'Speed Bin A-B'!R1808,'Speed Bin A-B'!R1912,'Speed Bin A-B'!R2016,'Speed Bin A-B'!R2120)</f>
        <v>0</v>
      </c>
      <c r="S137" s="268">
        <f>SUM('Speed Bin A-B'!S40,'Speed Bin A-B'!S144,'Speed Bin A-B'!S248,'Speed Bin A-B'!S352,'Speed Bin A-B'!S456,'Speed Bin A-B'!S560,'Speed Bin A-B'!S664,'Speed Bin A-B'!S768,'Speed Bin A-B'!S872,'Speed Bin A-B'!S976,'Speed Bin A-B'!S1080,'Speed Bin A-B'!S1184,'Speed Bin A-B'!S1288,'Speed Bin A-B'!S1392,'Speed Bin A-B'!S1496,'Speed Bin A-B'!S1600,'Speed Bin A-B'!S1704,'Speed Bin A-B'!S1808,'Speed Bin A-B'!S1912,'Speed Bin A-B'!S2016,'Speed Bin A-B'!S2120)</f>
        <v>0</v>
      </c>
      <c r="T137" s="268">
        <f>SUM('Speed Bin A-B'!T40,'Speed Bin A-B'!T144,'Speed Bin A-B'!T248,'Speed Bin A-B'!T352,'Speed Bin A-B'!T456,'Speed Bin A-B'!T560,'Speed Bin A-B'!T664,'Speed Bin A-B'!T768,'Speed Bin A-B'!T872,'Speed Bin A-B'!T976,'Speed Bin A-B'!T1080,'Speed Bin A-B'!T1184,'Speed Bin A-B'!T1288,'Speed Bin A-B'!T1392,'Speed Bin A-B'!T1496,'Speed Bin A-B'!T1600,'Speed Bin A-B'!T1704,'Speed Bin A-B'!T1808,'Speed Bin A-B'!T1912,'Speed Bin A-B'!T2016,'Speed Bin A-B'!T2120)</f>
        <v>0</v>
      </c>
      <c r="U137" s="268">
        <f>SUM('Speed Bin A-B'!U40,'Speed Bin A-B'!U144,'Speed Bin A-B'!U248,'Speed Bin A-B'!U352,'Speed Bin A-B'!U456,'Speed Bin A-B'!U560,'Speed Bin A-B'!U664,'Speed Bin A-B'!U768,'Speed Bin A-B'!U872,'Speed Bin A-B'!U976,'Speed Bin A-B'!U1080,'Speed Bin A-B'!U1184,'Speed Bin A-B'!U1288,'Speed Bin A-B'!U1392,'Speed Bin A-B'!U1496,'Speed Bin A-B'!U1600,'Speed Bin A-B'!U1704,'Speed Bin A-B'!U1808,'Speed Bin A-B'!U1912,'Speed Bin A-B'!U2016,'Speed Bin A-B'!U2120)</f>
        <v>0</v>
      </c>
      <c r="V137" s="269">
        <f>IFERROR(AVERAGE('Speed Bin A-B'!V40,'Speed Bin A-B'!V144,'Speed Bin A-B'!V248,'Speed Bin A-B'!V352,'Speed Bin A-B'!V456,'Speed Bin A-B'!V560,'Speed Bin A-B'!V664,'Speed Bin A-B'!V768,'Speed Bin A-B'!V872,'Speed Bin A-B'!V976,'Speed Bin A-B'!V1080,'Speed Bin A-B'!V1184,'Speed Bin A-B'!V1288,'Speed Bin A-B'!V1392,'Speed Bin A-B'!V1496,'Speed Bin A-B'!V1600,'Speed Bin A-B'!V1704,'Speed Bin A-B'!V1808,'Speed Bin A-B'!V1912,'Speed Bin A-B'!V2016,'Speed Bin A-B'!V2120),"-")</f>
        <v>25.225000000000001</v>
      </c>
      <c r="W137" s="269">
        <f>IFERROR(AVERAGE('Speed Bin A-B'!W40,'Speed Bin A-B'!W144,'Speed Bin A-B'!W248,'Speed Bin A-B'!W352,'Speed Bin A-B'!W456,'Speed Bin A-B'!W560,'Speed Bin A-B'!W664,'Speed Bin A-B'!W768,'Speed Bin A-B'!W872,'Speed Bin A-B'!W976,'Speed Bin A-B'!W1080,'Speed Bin A-B'!W1184,'Speed Bin A-B'!W1288,'Speed Bin A-B'!W1392,'Speed Bin A-B'!W1496,'Speed Bin A-B'!W1600,'Speed Bin A-B'!W1704,'Speed Bin A-B'!W1808,'Speed Bin A-B'!W1912,'Speed Bin A-B'!W2016,'Speed Bin A-B'!W2120),"-")</f>
        <v>31.25</v>
      </c>
      <c r="X137" s="262"/>
      <c r="Y137" s="262"/>
    </row>
    <row r="138" spans="1:47" x14ac:dyDescent="0.25">
      <c r="A138" s="267">
        <v>0.3125</v>
      </c>
      <c r="B138" s="268">
        <f>SUM('Speed Bin A-B'!B41,'Speed Bin A-B'!B145,'Speed Bin A-B'!B249,'Speed Bin A-B'!B353,'Speed Bin A-B'!B457,'Speed Bin A-B'!B561,'Speed Bin A-B'!B665,'Speed Bin A-B'!B769,'Speed Bin A-B'!B873,'Speed Bin A-B'!B977,'Speed Bin A-B'!B1081,'Speed Bin A-B'!B1185,'Speed Bin A-B'!B1289,'Speed Bin A-B'!B1393,'Speed Bin A-B'!B1497,'Speed Bin A-B'!B1601,'Speed Bin A-B'!B1705,'Speed Bin A-B'!B1809,'Speed Bin A-B'!B1913,'Speed Bin A-B'!B2017,'Speed Bin A-B'!B2121)</f>
        <v>66</v>
      </c>
      <c r="C138" s="268">
        <f>SUM('Speed Bin A-B'!C41,'Speed Bin A-B'!C145,'Speed Bin A-B'!C249,'Speed Bin A-B'!C353,'Speed Bin A-B'!C457,'Speed Bin A-B'!C561,'Speed Bin A-B'!C665,'Speed Bin A-B'!C769,'Speed Bin A-B'!C873,'Speed Bin A-B'!C977,'Speed Bin A-B'!C1081,'Speed Bin A-B'!C1185,'Speed Bin A-B'!C1289,'Speed Bin A-B'!C1393,'Speed Bin A-B'!C1497,'Speed Bin A-B'!C1601,'Speed Bin A-B'!C1705,'Speed Bin A-B'!C1809,'Speed Bin A-B'!C1913,'Speed Bin A-B'!C2017,'Speed Bin A-B'!C2121)</f>
        <v>0</v>
      </c>
      <c r="D138" s="268">
        <f>SUM('Speed Bin A-B'!D41,'Speed Bin A-B'!D145,'Speed Bin A-B'!D249,'Speed Bin A-B'!D353,'Speed Bin A-B'!D457,'Speed Bin A-B'!D561,'Speed Bin A-B'!D665,'Speed Bin A-B'!D769,'Speed Bin A-B'!D873,'Speed Bin A-B'!D977,'Speed Bin A-B'!D1081,'Speed Bin A-B'!D1185,'Speed Bin A-B'!D1289,'Speed Bin A-B'!D1393,'Speed Bin A-B'!D1497,'Speed Bin A-B'!D1601,'Speed Bin A-B'!D1705,'Speed Bin A-B'!D1809,'Speed Bin A-B'!D1913,'Speed Bin A-B'!D2017,'Speed Bin A-B'!D2121)</f>
        <v>4</v>
      </c>
      <c r="E138" s="268">
        <f>SUM('Speed Bin A-B'!E41,'Speed Bin A-B'!E145,'Speed Bin A-B'!E249,'Speed Bin A-B'!E353,'Speed Bin A-B'!E457,'Speed Bin A-B'!E561,'Speed Bin A-B'!E665,'Speed Bin A-B'!E769,'Speed Bin A-B'!E873,'Speed Bin A-B'!E977,'Speed Bin A-B'!E1081,'Speed Bin A-B'!E1185,'Speed Bin A-B'!E1289,'Speed Bin A-B'!E1393,'Speed Bin A-B'!E1497,'Speed Bin A-B'!E1601,'Speed Bin A-B'!E1705,'Speed Bin A-B'!E1809,'Speed Bin A-B'!E1913,'Speed Bin A-B'!E2017,'Speed Bin A-B'!E2121)</f>
        <v>9</v>
      </c>
      <c r="F138" s="268">
        <f>SUM('Speed Bin A-B'!F41,'Speed Bin A-B'!F145,'Speed Bin A-B'!F249,'Speed Bin A-B'!F353,'Speed Bin A-B'!F457,'Speed Bin A-B'!F561,'Speed Bin A-B'!F665,'Speed Bin A-B'!F769,'Speed Bin A-B'!F873,'Speed Bin A-B'!F977,'Speed Bin A-B'!F1081,'Speed Bin A-B'!F1185,'Speed Bin A-B'!F1289,'Speed Bin A-B'!F1393,'Speed Bin A-B'!F1497,'Speed Bin A-B'!F1601,'Speed Bin A-B'!F1705,'Speed Bin A-B'!F1809,'Speed Bin A-B'!F1913,'Speed Bin A-B'!F2017,'Speed Bin A-B'!F2121)</f>
        <v>31</v>
      </c>
      <c r="G138" s="268">
        <f>SUM('Speed Bin A-B'!G41,'Speed Bin A-B'!G145,'Speed Bin A-B'!G249,'Speed Bin A-B'!G353,'Speed Bin A-B'!G457,'Speed Bin A-B'!G561,'Speed Bin A-B'!G665,'Speed Bin A-B'!G769,'Speed Bin A-B'!G873,'Speed Bin A-B'!G977,'Speed Bin A-B'!G1081,'Speed Bin A-B'!G1185,'Speed Bin A-B'!G1289,'Speed Bin A-B'!G1393,'Speed Bin A-B'!G1497,'Speed Bin A-B'!G1601,'Speed Bin A-B'!G1705,'Speed Bin A-B'!G1809,'Speed Bin A-B'!G1913,'Speed Bin A-B'!G2017,'Speed Bin A-B'!G2121)</f>
        <v>15</v>
      </c>
      <c r="H138" s="268">
        <f>SUM('Speed Bin A-B'!H41,'Speed Bin A-B'!H145,'Speed Bin A-B'!H249,'Speed Bin A-B'!H353,'Speed Bin A-B'!H457,'Speed Bin A-B'!H561,'Speed Bin A-B'!H665,'Speed Bin A-B'!H769,'Speed Bin A-B'!H873,'Speed Bin A-B'!H977,'Speed Bin A-B'!H1081,'Speed Bin A-B'!H1185,'Speed Bin A-B'!H1289,'Speed Bin A-B'!H1393,'Speed Bin A-B'!H1497,'Speed Bin A-B'!H1601,'Speed Bin A-B'!H1705,'Speed Bin A-B'!H1809,'Speed Bin A-B'!H1913,'Speed Bin A-B'!H2017,'Speed Bin A-B'!H2121)</f>
        <v>5</v>
      </c>
      <c r="I138" s="268">
        <f>SUM('Speed Bin A-B'!I41,'Speed Bin A-B'!I145,'Speed Bin A-B'!I249,'Speed Bin A-B'!I353,'Speed Bin A-B'!I457,'Speed Bin A-B'!I561,'Speed Bin A-B'!I665,'Speed Bin A-B'!I769,'Speed Bin A-B'!I873,'Speed Bin A-B'!I977,'Speed Bin A-B'!I1081,'Speed Bin A-B'!I1185,'Speed Bin A-B'!I1289,'Speed Bin A-B'!I1393,'Speed Bin A-B'!I1497,'Speed Bin A-B'!I1601,'Speed Bin A-B'!I1705,'Speed Bin A-B'!I1809,'Speed Bin A-B'!I1913,'Speed Bin A-B'!I2017,'Speed Bin A-B'!I2121)</f>
        <v>2</v>
      </c>
      <c r="J138" s="268">
        <f>SUM('Speed Bin A-B'!J41,'Speed Bin A-B'!J145,'Speed Bin A-B'!J249,'Speed Bin A-B'!J353,'Speed Bin A-B'!J457,'Speed Bin A-B'!J561,'Speed Bin A-B'!J665,'Speed Bin A-B'!J769,'Speed Bin A-B'!J873,'Speed Bin A-B'!J977,'Speed Bin A-B'!J1081,'Speed Bin A-B'!J1185,'Speed Bin A-B'!J1289,'Speed Bin A-B'!J1393,'Speed Bin A-B'!J1497,'Speed Bin A-B'!J1601,'Speed Bin A-B'!J1705,'Speed Bin A-B'!J1809,'Speed Bin A-B'!J1913,'Speed Bin A-B'!J2017,'Speed Bin A-B'!J2121)</f>
        <v>0</v>
      </c>
      <c r="K138" s="268">
        <f>SUM('Speed Bin A-B'!K41,'Speed Bin A-B'!K145,'Speed Bin A-B'!K249,'Speed Bin A-B'!K353,'Speed Bin A-B'!K457,'Speed Bin A-B'!K561,'Speed Bin A-B'!K665,'Speed Bin A-B'!K769,'Speed Bin A-B'!K873,'Speed Bin A-B'!K977,'Speed Bin A-B'!K1081,'Speed Bin A-B'!K1185,'Speed Bin A-B'!K1289,'Speed Bin A-B'!K1393,'Speed Bin A-B'!K1497,'Speed Bin A-B'!K1601,'Speed Bin A-B'!K1705,'Speed Bin A-B'!K1809,'Speed Bin A-B'!K1913,'Speed Bin A-B'!K2017,'Speed Bin A-B'!K2121)</f>
        <v>0</v>
      </c>
      <c r="L138" s="268">
        <f>SUM('Speed Bin A-B'!L41,'Speed Bin A-B'!L145,'Speed Bin A-B'!L249,'Speed Bin A-B'!L353,'Speed Bin A-B'!L457,'Speed Bin A-B'!L561,'Speed Bin A-B'!L665,'Speed Bin A-B'!L769,'Speed Bin A-B'!L873,'Speed Bin A-B'!L977,'Speed Bin A-B'!L1081,'Speed Bin A-B'!L1185,'Speed Bin A-B'!L1289,'Speed Bin A-B'!L1393,'Speed Bin A-B'!L1497,'Speed Bin A-B'!L1601,'Speed Bin A-B'!L1705,'Speed Bin A-B'!L1809,'Speed Bin A-B'!L1913,'Speed Bin A-B'!L2017,'Speed Bin A-B'!L2121)</f>
        <v>0</v>
      </c>
      <c r="M138" s="268">
        <f>SUM('Speed Bin A-B'!M41,'Speed Bin A-B'!M145,'Speed Bin A-B'!M249,'Speed Bin A-B'!M353,'Speed Bin A-B'!M457,'Speed Bin A-B'!M561,'Speed Bin A-B'!M665,'Speed Bin A-B'!M769,'Speed Bin A-B'!M873,'Speed Bin A-B'!M977,'Speed Bin A-B'!M1081,'Speed Bin A-B'!M1185,'Speed Bin A-B'!M1289,'Speed Bin A-B'!M1393,'Speed Bin A-B'!M1497,'Speed Bin A-B'!M1601,'Speed Bin A-B'!M1705,'Speed Bin A-B'!M1809,'Speed Bin A-B'!M1913,'Speed Bin A-B'!M2017,'Speed Bin A-B'!M2121)</f>
        <v>0</v>
      </c>
      <c r="N138" s="268">
        <f>SUM('Speed Bin A-B'!N41,'Speed Bin A-B'!N145,'Speed Bin A-B'!N249,'Speed Bin A-B'!N353,'Speed Bin A-B'!N457,'Speed Bin A-B'!N561,'Speed Bin A-B'!N665,'Speed Bin A-B'!N769,'Speed Bin A-B'!N873,'Speed Bin A-B'!N977,'Speed Bin A-B'!N1081,'Speed Bin A-B'!N1185,'Speed Bin A-B'!N1289,'Speed Bin A-B'!N1393,'Speed Bin A-B'!N1497,'Speed Bin A-B'!N1601,'Speed Bin A-B'!N1705,'Speed Bin A-B'!N1809,'Speed Bin A-B'!N1913,'Speed Bin A-B'!N2017,'Speed Bin A-B'!N2121)</f>
        <v>0</v>
      </c>
      <c r="O138" s="268">
        <f>SUM('Speed Bin A-B'!O41,'Speed Bin A-B'!O145,'Speed Bin A-B'!O249,'Speed Bin A-B'!O353,'Speed Bin A-B'!O457,'Speed Bin A-B'!O561,'Speed Bin A-B'!O665,'Speed Bin A-B'!O769,'Speed Bin A-B'!O873,'Speed Bin A-B'!O977,'Speed Bin A-B'!O1081,'Speed Bin A-B'!O1185,'Speed Bin A-B'!O1289,'Speed Bin A-B'!O1393,'Speed Bin A-B'!O1497,'Speed Bin A-B'!O1601,'Speed Bin A-B'!O1705,'Speed Bin A-B'!O1809,'Speed Bin A-B'!O1913,'Speed Bin A-B'!O2017,'Speed Bin A-B'!O2121)</f>
        <v>0</v>
      </c>
      <c r="P138" s="268">
        <f>SUM('Speed Bin A-B'!P41,'Speed Bin A-B'!P145,'Speed Bin A-B'!P249,'Speed Bin A-B'!P353,'Speed Bin A-B'!P457,'Speed Bin A-B'!P561,'Speed Bin A-B'!P665,'Speed Bin A-B'!P769,'Speed Bin A-B'!P873,'Speed Bin A-B'!P977,'Speed Bin A-B'!P1081,'Speed Bin A-B'!P1185,'Speed Bin A-B'!P1289,'Speed Bin A-B'!P1393,'Speed Bin A-B'!P1497,'Speed Bin A-B'!P1601,'Speed Bin A-B'!P1705,'Speed Bin A-B'!P1809,'Speed Bin A-B'!P1913,'Speed Bin A-B'!P2017,'Speed Bin A-B'!P2121)</f>
        <v>0</v>
      </c>
      <c r="Q138" s="268">
        <f>SUM('Speed Bin A-B'!Q41,'Speed Bin A-B'!Q145,'Speed Bin A-B'!Q249,'Speed Bin A-B'!Q353,'Speed Bin A-B'!Q457,'Speed Bin A-B'!Q561,'Speed Bin A-B'!Q665,'Speed Bin A-B'!Q769,'Speed Bin A-B'!Q873,'Speed Bin A-B'!Q977,'Speed Bin A-B'!Q1081,'Speed Bin A-B'!Q1185,'Speed Bin A-B'!Q1289,'Speed Bin A-B'!Q1393,'Speed Bin A-B'!Q1497,'Speed Bin A-B'!Q1601,'Speed Bin A-B'!Q1705,'Speed Bin A-B'!Q1809,'Speed Bin A-B'!Q1913,'Speed Bin A-B'!Q2017,'Speed Bin A-B'!Q2121)</f>
        <v>0</v>
      </c>
      <c r="R138" s="268">
        <f>SUM('Speed Bin A-B'!R41,'Speed Bin A-B'!R145,'Speed Bin A-B'!R249,'Speed Bin A-B'!R353,'Speed Bin A-B'!R457,'Speed Bin A-B'!R561,'Speed Bin A-B'!R665,'Speed Bin A-B'!R769,'Speed Bin A-B'!R873,'Speed Bin A-B'!R977,'Speed Bin A-B'!R1081,'Speed Bin A-B'!R1185,'Speed Bin A-B'!R1289,'Speed Bin A-B'!R1393,'Speed Bin A-B'!R1497,'Speed Bin A-B'!R1601,'Speed Bin A-B'!R1705,'Speed Bin A-B'!R1809,'Speed Bin A-B'!R1913,'Speed Bin A-B'!R2017,'Speed Bin A-B'!R2121)</f>
        <v>0</v>
      </c>
      <c r="S138" s="268">
        <f>SUM('Speed Bin A-B'!S41,'Speed Bin A-B'!S145,'Speed Bin A-B'!S249,'Speed Bin A-B'!S353,'Speed Bin A-B'!S457,'Speed Bin A-B'!S561,'Speed Bin A-B'!S665,'Speed Bin A-B'!S769,'Speed Bin A-B'!S873,'Speed Bin A-B'!S977,'Speed Bin A-B'!S1081,'Speed Bin A-B'!S1185,'Speed Bin A-B'!S1289,'Speed Bin A-B'!S1393,'Speed Bin A-B'!S1497,'Speed Bin A-B'!S1601,'Speed Bin A-B'!S1705,'Speed Bin A-B'!S1809,'Speed Bin A-B'!S1913,'Speed Bin A-B'!S2017,'Speed Bin A-B'!S2121)</f>
        <v>0</v>
      </c>
      <c r="T138" s="268">
        <f>SUM('Speed Bin A-B'!T41,'Speed Bin A-B'!T145,'Speed Bin A-B'!T249,'Speed Bin A-B'!T353,'Speed Bin A-B'!T457,'Speed Bin A-B'!T561,'Speed Bin A-B'!T665,'Speed Bin A-B'!T769,'Speed Bin A-B'!T873,'Speed Bin A-B'!T977,'Speed Bin A-B'!T1081,'Speed Bin A-B'!T1185,'Speed Bin A-B'!T1289,'Speed Bin A-B'!T1393,'Speed Bin A-B'!T1497,'Speed Bin A-B'!T1601,'Speed Bin A-B'!T1705,'Speed Bin A-B'!T1809,'Speed Bin A-B'!T1913,'Speed Bin A-B'!T2017,'Speed Bin A-B'!T2121)</f>
        <v>0</v>
      </c>
      <c r="U138" s="268">
        <f>SUM('Speed Bin A-B'!U41,'Speed Bin A-B'!U145,'Speed Bin A-B'!U249,'Speed Bin A-B'!U353,'Speed Bin A-B'!U457,'Speed Bin A-B'!U561,'Speed Bin A-B'!U665,'Speed Bin A-B'!U769,'Speed Bin A-B'!U873,'Speed Bin A-B'!U977,'Speed Bin A-B'!U1081,'Speed Bin A-B'!U1185,'Speed Bin A-B'!U1289,'Speed Bin A-B'!U1393,'Speed Bin A-B'!U1497,'Speed Bin A-B'!U1601,'Speed Bin A-B'!U1705,'Speed Bin A-B'!U1809,'Speed Bin A-B'!U1913,'Speed Bin A-B'!U2017,'Speed Bin A-B'!U2121)</f>
        <v>0</v>
      </c>
      <c r="V138" s="269">
        <f>IFERROR(AVERAGE('Speed Bin A-B'!V41,'Speed Bin A-B'!V145,'Speed Bin A-B'!V249,'Speed Bin A-B'!V353,'Speed Bin A-B'!V457,'Speed Bin A-B'!V561,'Speed Bin A-B'!V665,'Speed Bin A-B'!V769,'Speed Bin A-B'!V873,'Speed Bin A-B'!V977,'Speed Bin A-B'!V1081,'Speed Bin A-B'!V1185,'Speed Bin A-B'!V1289,'Speed Bin A-B'!V1393,'Speed Bin A-B'!V1497,'Speed Bin A-B'!V1601,'Speed Bin A-B'!V1705,'Speed Bin A-B'!V1809,'Speed Bin A-B'!V1913,'Speed Bin A-B'!V2017,'Speed Bin A-B'!V2121),"-")</f>
        <v>23.450000000000003</v>
      </c>
      <c r="W138" s="269">
        <f>IFERROR(AVERAGE('Speed Bin A-B'!W41,'Speed Bin A-B'!W145,'Speed Bin A-B'!W249,'Speed Bin A-B'!W353,'Speed Bin A-B'!W457,'Speed Bin A-B'!W561,'Speed Bin A-B'!W665,'Speed Bin A-B'!W769,'Speed Bin A-B'!W873,'Speed Bin A-B'!W977,'Speed Bin A-B'!W1081,'Speed Bin A-B'!W1185,'Speed Bin A-B'!W1289,'Speed Bin A-B'!W1393,'Speed Bin A-B'!W1497,'Speed Bin A-B'!W1601,'Speed Bin A-B'!W1705,'Speed Bin A-B'!W1809,'Speed Bin A-B'!W1913,'Speed Bin A-B'!W2017,'Speed Bin A-B'!W2121),"-")</f>
        <v>27.65</v>
      </c>
      <c r="X138" s="262"/>
      <c r="Y138" s="262"/>
    </row>
    <row r="139" spans="1:47" x14ac:dyDescent="0.25">
      <c r="A139" s="267">
        <v>0.32291666666666702</v>
      </c>
      <c r="B139" s="268">
        <f>SUM('Speed Bin A-B'!B42,'Speed Bin A-B'!B146,'Speed Bin A-B'!B250,'Speed Bin A-B'!B354,'Speed Bin A-B'!B458,'Speed Bin A-B'!B562,'Speed Bin A-B'!B666,'Speed Bin A-B'!B770,'Speed Bin A-B'!B874,'Speed Bin A-B'!B978,'Speed Bin A-B'!B1082,'Speed Bin A-B'!B1186,'Speed Bin A-B'!B1290,'Speed Bin A-B'!B1394,'Speed Bin A-B'!B1498,'Speed Bin A-B'!B1602,'Speed Bin A-B'!B1706,'Speed Bin A-B'!B1810,'Speed Bin A-B'!B1914,'Speed Bin A-B'!B2018,'Speed Bin A-B'!B2122)</f>
        <v>52</v>
      </c>
      <c r="C139" s="268">
        <f>SUM('Speed Bin A-B'!C42,'Speed Bin A-B'!C146,'Speed Bin A-B'!C250,'Speed Bin A-B'!C354,'Speed Bin A-B'!C458,'Speed Bin A-B'!C562,'Speed Bin A-B'!C666,'Speed Bin A-B'!C770,'Speed Bin A-B'!C874,'Speed Bin A-B'!C978,'Speed Bin A-B'!C1082,'Speed Bin A-B'!C1186,'Speed Bin A-B'!C1290,'Speed Bin A-B'!C1394,'Speed Bin A-B'!C1498,'Speed Bin A-B'!C1602,'Speed Bin A-B'!C1706,'Speed Bin A-B'!C1810,'Speed Bin A-B'!C1914,'Speed Bin A-B'!C2018,'Speed Bin A-B'!C2122)</f>
        <v>0</v>
      </c>
      <c r="D139" s="268">
        <f>SUM('Speed Bin A-B'!D42,'Speed Bin A-B'!D146,'Speed Bin A-B'!D250,'Speed Bin A-B'!D354,'Speed Bin A-B'!D458,'Speed Bin A-B'!D562,'Speed Bin A-B'!D666,'Speed Bin A-B'!D770,'Speed Bin A-B'!D874,'Speed Bin A-B'!D978,'Speed Bin A-B'!D1082,'Speed Bin A-B'!D1186,'Speed Bin A-B'!D1290,'Speed Bin A-B'!D1394,'Speed Bin A-B'!D1498,'Speed Bin A-B'!D1602,'Speed Bin A-B'!D1706,'Speed Bin A-B'!D1810,'Speed Bin A-B'!D1914,'Speed Bin A-B'!D2018,'Speed Bin A-B'!D2122)</f>
        <v>3</v>
      </c>
      <c r="E139" s="268">
        <f>SUM('Speed Bin A-B'!E42,'Speed Bin A-B'!E146,'Speed Bin A-B'!E250,'Speed Bin A-B'!E354,'Speed Bin A-B'!E458,'Speed Bin A-B'!E562,'Speed Bin A-B'!E666,'Speed Bin A-B'!E770,'Speed Bin A-B'!E874,'Speed Bin A-B'!E978,'Speed Bin A-B'!E1082,'Speed Bin A-B'!E1186,'Speed Bin A-B'!E1290,'Speed Bin A-B'!E1394,'Speed Bin A-B'!E1498,'Speed Bin A-B'!E1602,'Speed Bin A-B'!E1706,'Speed Bin A-B'!E1810,'Speed Bin A-B'!E1914,'Speed Bin A-B'!E2018,'Speed Bin A-B'!E2122)</f>
        <v>3</v>
      </c>
      <c r="F139" s="268">
        <f>SUM('Speed Bin A-B'!F42,'Speed Bin A-B'!F146,'Speed Bin A-B'!F250,'Speed Bin A-B'!F354,'Speed Bin A-B'!F458,'Speed Bin A-B'!F562,'Speed Bin A-B'!F666,'Speed Bin A-B'!F770,'Speed Bin A-B'!F874,'Speed Bin A-B'!F978,'Speed Bin A-B'!F1082,'Speed Bin A-B'!F1186,'Speed Bin A-B'!F1290,'Speed Bin A-B'!F1394,'Speed Bin A-B'!F1498,'Speed Bin A-B'!F1602,'Speed Bin A-B'!F1706,'Speed Bin A-B'!F1810,'Speed Bin A-B'!F1914,'Speed Bin A-B'!F2018,'Speed Bin A-B'!F2122)</f>
        <v>16</v>
      </c>
      <c r="G139" s="268">
        <f>SUM('Speed Bin A-B'!G42,'Speed Bin A-B'!G146,'Speed Bin A-B'!G250,'Speed Bin A-B'!G354,'Speed Bin A-B'!G458,'Speed Bin A-B'!G562,'Speed Bin A-B'!G666,'Speed Bin A-B'!G770,'Speed Bin A-B'!G874,'Speed Bin A-B'!G978,'Speed Bin A-B'!G1082,'Speed Bin A-B'!G1186,'Speed Bin A-B'!G1290,'Speed Bin A-B'!G1394,'Speed Bin A-B'!G1498,'Speed Bin A-B'!G1602,'Speed Bin A-B'!G1706,'Speed Bin A-B'!G1810,'Speed Bin A-B'!G1914,'Speed Bin A-B'!G2018,'Speed Bin A-B'!G2122)</f>
        <v>18</v>
      </c>
      <c r="H139" s="268">
        <f>SUM('Speed Bin A-B'!H42,'Speed Bin A-B'!H146,'Speed Bin A-B'!H250,'Speed Bin A-B'!H354,'Speed Bin A-B'!H458,'Speed Bin A-B'!H562,'Speed Bin A-B'!H666,'Speed Bin A-B'!H770,'Speed Bin A-B'!H874,'Speed Bin A-B'!H978,'Speed Bin A-B'!H1082,'Speed Bin A-B'!H1186,'Speed Bin A-B'!H1290,'Speed Bin A-B'!H1394,'Speed Bin A-B'!H1498,'Speed Bin A-B'!H1602,'Speed Bin A-B'!H1706,'Speed Bin A-B'!H1810,'Speed Bin A-B'!H1914,'Speed Bin A-B'!H2018,'Speed Bin A-B'!H2122)</f>
        <v>8</v>
      </c>
      <c r="I139" s="268">
        <f>SUM('Speed Bin A-B'!I42,'Speed Bin A-B'!I146,'Speed Bin A-B'!I250,'Speed Bin A-B'!I354,'Speed Bin A-B'!I458,'Speed Bin A-B'!I562,'Speed Bin A-B'!I666,'Speed Bin A-B'!I770,'Speed Bin A-B'!I874,'Speed Bin A-B'!I978,'Speed Bin A-B'!I1082,'Speed Bin A-B'!I1186,'Speed Bin A-B'!I1290,'Speed Bin A-B'!I1394,'Speed Bin A-B'!I1498,'Speed Bin A-B'!I1602,'Speed Bin A-B'!I1706,'Speed Bin A-B'!I1810,'Speed Bin A-B'!I1914,'Speed Bin A-B'!I2018,'Speed Bin A-B'!I2122)</f>
        <v>3</v>
      </c>
      <c r="J139" s="268">
        <f>SUM('Speed Bin A-B'!J42,'Speed Bin A-B'!J146,'Speed Bin A-B'!J250,'Speed Bin A-B'!J354,'Speed Bin A-B'!J458,'Speed Bin A-B'!J562,'Speed Bin A-B'!J666,'Speed Bin A-B'!J770,'Speed Bin A-B'!J874,'Speed Bin A-B'!J978,'Speed Bin A-B'!J1082,'Speed Bin A-B'!J1186,'Speed Bin A-B'!J1290,'Speed Bin A-B'!J1394,'Speed Bin A-B'!J1498,'Speed Bin A-B'!J1602,'Speed Bin A-B'!J1706,'Speed Bin A-B'!J1810,'Speed Bin A-B'!J1914,'Speed Bin A-B'!J2018,'Speed Bin A-B'!J2122)</f>
        <v>1</v>
      </c>
      <c r="K139" s="268">
        <f>SUM('Speed Bin A-B'!K42,'Speed Bin A-B'!K146,'Speed Bin A-B'!K250,'Speed Bin A-B'!K354,'Speed Bin A-B'!K458,'Speed Bin A-B'!K562,'Speed Bin A-B'!K666,'Speed Bin A-B'!K770,'Speed Bin A-B'!K874,'Speed Bin A-B'!K978,'Speed Bin A-B'!K1082,'Speed Bin A-B'!K1186,'Speed Bin A-B'!K1290,'Speed Bin A-B'!K1394,'Speed Bin A-B'!K1498,'Speed Bin A-B'!K1602,'Speed Bin A-B'!K1706,'Speed Bin A-B'!K1810,'Speed Bin A-B'!K1914,'Speed Bin A-B'!K2018,'Speed Bin A-B'!K2122)</f>
        <v>0</v>
      </c>
      <c r="L139" s="268">
        <f>SUM('Speed Bin A-B'!L42,'Speed Bin A-B'!L146,'Speed Bin A-B'!L250,'Speed Bin A-B'!L354,'Speed Bin A-B'!L458,'Speed Bin A-B'!L562,'Speed Bin A-B'!L666,'Speed Bin A-B'!L770,'Speed Bin A-B'!L874,'Speed Bin A-B'!L978,'Speed Bin A-B'!L1082,'Speed Bin A-B'!L1186,'Speed Bin A-B'!L1290,'Speed Bin A-B'!L1394,'Speed Bin A-B'!L1498,'Speed Bin A-B'!L1602,'Speed Bin A-B'!L1706,'Speed Bin A-B'!L1810,'Speed Bin A-B'!L1914,'Speed Bin A-B'!L2018,'Speed Bin A-B'!L2122)</f>
        <v>0</v>
      </c>
      <c r="M139" s="268">
        <f>SUM('Speed Bin A-B'!M42,'Speed Bin A-B'!M146,'Speed Bin A-B'!M250,'Speed Bin A-B'!M354,'Speed Bin A-B'!M458,'Speed Bin A-B'!M562,'Speed Bin A-B'!M666,'Speed Bin A-B'!M770,'Speed Bin A-B'!M874,'Speed Bin A-B'!M978,'Speed Bin A-B'!M1082,'Speed Bin A-B'!M1186,'Speed Bin A-B'!M1290,'Speed Bin A-B'!M1394,'Speed Bin A-B'!M1498,'Speed Bin A-B'!M1602,'Speed Bin A-B'!M1706,'Speed Bin A-B'!M1810,'Speed Bin A-B'!M1914,'Speed Bin A-B'!M2018,'Speed Bin A-B'!M2122)</f>
        <v>0</v>
      </c>
      <c r="N139" s="268">
        <f>SUM('Speed Bin A-B'!N42,'Speed Bin A-B'!N146,'Speed Bin A-B'!N250,'Speed Bin A-B'!N354,'Speed Bin A-B'!N458,'Speed Bin A-B'!N562,'Speed Bin A-B'!N666,'Speed Bin A-B'!N770,'Speed Bin A-B'!N874,'Speed Bin A-B'!N978,'Speed Bin A-B'!N1082,'Speed Bin A-B'!N1186,'Speed Bin A-B'!N1290,'Speed Bin A-B'!N1394,'Speed Bin A-B'!N1498,'Speed Bin A-B'!N1602,'Speed Bin A-B'!N1706,'Speed Bin A-B'!N1810,'Speed Bin A-B'!N1914,'Speed Bin A-B'!N2018,'Speed Bin A-B'!N2122)</f>
        <v>0</v>
      </c>
      <c r="O139" s="268">
        <f>SUM('Speed Bin A-B'!O42,'Speed Bin A-B'!O146,'Speed Bin A-B'!O250,'Speed Bin A-B'!O354,'Speed Bin A-B'!O458,'Speed Bin A-B'!O562,'Speed Bin A-B'!O666,'Speed Bin A-B'!O770,'Speed Bin A-B'!O874,'Speed Bin A-B'!O978,'Speed Bin A-B'!O1082,'Speed Bin A-B'!O1186,'Speed Bin A-B'!O1290,'Speed Bin A-B'!O1394,'Speed Bin A-B'!O1498,'Speed Bin A-B'!O1602,'Speed Bin A-B'!O1706,'Speed Bin A-B'!O1810,'Speed Bin A-B'!O1914,'Speed Bin A-B'!O2018,'Speed Bin A-B'!O2122)</f>
        <v>0</v>
      </c>
      <c r="P139" s="268">
        <f>SUM('Speed Bin A-B'!P42,'Speed Bin A-B'!P146,'Speed Bin A-B'!P250,'Speed Bin A-B'!P354,'Speed Bin A-B'!P458,'Speed Bin A-B'!P562,'Speed Bin A-B'!P666,'Speed Bin A-B'!P770,'Speed Bin A-B'!P874,'Speed Bin A-B'!P978,'Speed Bin A-B'!P1082,'Speed Bin A-B'!P1186,'Speed Bin A-B'!P1290,'Speed Bin A-B'!P1394,'Speed Bin A-B'!P1498,'Speed Bin A-B'!P1602,'Speed Bin A-B'!P1706,'Speed Bin A-B'!P1810,'Speed Bin A-B'!P1914,'Speed Bin A-B'!P2018,'Speed Bin A-B'!P2122)</f>
        <v>0</v>
      </c>
      <c r="Q139" s="268">
        <f>SUM('Speed Bin A-B'!Q42,'Speed Bin A-B'!Q146,'Speed Bin A-B'!Q250,'Speed Bin A-B'!Q354,'Speed Bin A-B'!Q458,'Speed Bin A-B'!Q562,'Speed Bin A-B'!Q666,'Speed Bin A-B'!Q770,'Speed Bin A-B'!Q874,'Speed Bin A-B'!Q978,'Speed Bin A-B'!Q1082,'Speed Bin A-B'!Q1186,'Speed Bin A-B'!Q1290,'Speed Bin A-B'!Q1394,'Speed Bin A-B'!Q1498,'Speed Bin A-B'!Q1602,'Speed Bin A-B'!Q1706,'Speed Bin A-B'!Q1810,'Speed Bin A-B'!Q1914,'Speed Bin A-B'!Q2018,'Speed Bin A-B'!Q2122)</f>
        <v>0</v>
      </c>
      <c r="R139" s="268">
        <f>SUM('Speed Bin A-B'!R42,'Speed Bin A-B'!R146,'Speed Bin A-B'!R250,'Speed Bin A-B'!R354,'Speed Bin A-B'!R458,'Speed Bin A-B'!R562,'Speed Bin A-B'!R666,'Speed Bin A-B'!R770,'Speed Bin A-B'!R874,'Speed Bin A-B'!R978,'Speed Bin A-B'!R1082,'Speed Bin A-B'!R1186,'Speed Bin A-B'!R1290,'Speed Bin A-B'!R1394,'Speed Bin A-B'!R1498,'Speed Bin A-B'!R1602,'Speed Bin A-B'!R1706,'Speed Bin A-B'!R1810,'Speed Bin A-B'!R1914,'Speed Bin A-B'!R2018,'Speed Bin A-B'!R2122)</f>
        <v>0</v>
      </c>
      <c r="S139" s="268">
        <f>SUM('Speed Bin A-B'!S42,'Speed Bin A-B'!S146,'Speed Bin A-B'!S250,'Speed Bin A-B'!S354,'Speed Bin A-B'!S458,'Speed Bin A-B'!S562,'Speed Bin A-B'!S666,'Speed Bin A-B'!S770,'Speed Bin A-B'!S874,'Speed Bin A-B'!S978,'Speed Bin A-B'!S1082,'Speed Bin A-B'!S1186,'Speed Bin A-B'!S1290,'Speed Bin A-B'!S1394,'Speed Bin A-B'!S1498,'Speed Bin A-B'!S1602,'Speed Bin A-B'!S1706,'Speed Bin A-B'!S1810,'Speed Bin A-B'!S1914,'Speed Bin A-B'!S2018,'Speed Bin A-B'!S2122)</f>
        <v>0</v>
      </c>
      <c r="T139" s="268">
        <f>SUM('Speed Bin A-B'!T42,'Speed Bin A-B'!T146,'Speed Bin A-B'!T250,'Speed Bin A-B'!T354,'Speed Bin A-B'!T458,'Speed Bin A-B'!T562,'Speed Bin A-B'!T666,'Speed Bin A-B'!T770,'Speed Bin A-B'!T874,'Speed Bin A-B'!T978,'Speed Bin A-B'!T1082,'Speed Bin A-B'!T1186,'Speed Bin A-B'!T1290,'Speed Bin A-B'!T1394,'Speed Bin A-B'!T1498,'Speed Bin A-B'!T1602,'Speed Bin A-B'!T1706,'Speed Bin A-B'!T1810,'Speed Bin A-B'!T1914,'Speed Bin A-B'!T2018,'Speed Bin A-B'!T2122)</f>
        <v>0</v>
      </c>
      <c r="U139" s="268">
        <f>SUM('Speed Bin A-B'!U42,'Speed Bin A-B'!U146,'Speed Bin A-B'!U250,'Speed Bin A-B'!U354,'Speed Bin A-B'!U458,'Speed Bin A-B'!U562,'Speed Bin A-B'!U666,'Speed Bin A-B'!U770,'Speed Bin A-B'!U874,'Speed Bin A-B'!U978,'Speed Bin A-B'!U1082,'Speed Bin A-B'!U1186,'Speed Bin A-B'!U1290,'Speed Bin A-B'!U1394,'Speed Bin A-B'!U1498,'Speed Bin A-B'!U1602,'Speed Bin A-B'!U1706,'Speed Bin A-B'!U1810,'Speed Bin A-B'!U1914,'Speed Bin A-B'!U2018,'Speed Bin A-B'!U2122)</f>
        <v>0</v>
      </c>
      <c r="V139" s="269">
        <f>IFERROR(AVERAGE('Speed Bin A-B'!V42,'Speed Bin A-B'!V146,'Speed Bin A-B'!V250,'Speed Bin A-B'!V354,'Speed Bin A-B'!V458,'Speed Bin A-B'!V562,'Speed Bin A-B'!V666,'Speed Bin A-B'!V770,'Speed Bin A-B'!V874,'Speed Bin A-B'!V978,'Speed Bin A-B'!V1082,'Speed Bin A-B'!V1186,'Speed Bin A-B'!V1290,'Speed Bin A-B'!V1394,'Speed Bin A-B'!V1498,'Speed Bin A-B'!V1602,'Speed Bin A-B'!V1706,'Speed Bin A-B'!V1810,'Speed Bin A-B'!V1914,'Speed Bin A-B'!V2018,'Speed Bin A-B'!V2122),"-")</f>
        <v>26.028571428571428</v>
      </c>
      <c r="W139" s="269" t="str">
        <f>IFERROR(AVERAGE('Speed Bin A-B'!W42,'Speed Bin A-B'!W146,'Speed Bin A-B'!W250,'Speed Bin A-B'!W354,'Speed Bin A-B'!W458,'Speed Bin A-B'!W562,'Speed Bin A-B'!W666,'Speed Bin A-B'!W770,'Speed Bin A-B'!W874,'Speed Bin A-B'!W978,'Speed Bin A-B'!W1082,'Speed Bin A-B'!W1186,'Speed Bin A-B'!W1290,'Speed Bin A-B'!W1394,'Speed Bin A-B'!W1498,'Speed Bin A-B'!W1602,'Speed Bin A-B'!W1706,'Speed Bin A-B'!W1810,'Speed Bin A-B'!W1914,'Speed Bin A-B'!W2018,'Speed Bin A-B'!W2122),"-")</f>
        <v>-</v>
      </c>
      <c r="X139" s="262"/>
      <c r="Y139" s="262"/>
    </row>
    <row r="140" spans="1:47" x14ac:dyDescent="0.25">
      <c r="A140" s="267">
        <v>0.33333333333333298</v>
      </c>
      <c r="B140" s="268">
        <f>SUM('Speed Bin A-B'!B43,'Speed Bin A-B'!B147,'Speed Bin A-B'!B251,'Speed Bin A-B'!B355,'Speed Bin A-B'!B459,'Speed Bin A-B'!B563,'Speed Bin A-B'!B667,'Speed Bin A-B'!B771,'Speed Bin A-B'!B875,'Speed Bin A-B'!B979,'Speed Bin A-B'!B1083,'Speed Bin A-B'!B1187,'Speed Bin A-B'!B1291,'Speed Bin A-B'!B1395,'Speed Bin A-B'!B1499,'Speed Bin A-B'!B1603,'Speed Bin A-B'!B1707,'Speed Bin A-B'!B1811,'Speed Bin A-B'!B1915,'Speed Bin A-B'!B2019,'Speed Bin A-B'!B2123)</f>
        <v>102</v>
      </c>
      <c r="C140" s="268">
        <f>SUM('Speed Bin A-B'!C43,'Speed Bin A-B'!C147,'Speed Bin A-B'!C251,'Speed Bin A-B'!C355,'Speed Bin A-B'!C459,'Speed Bin A-B'!C563,'Speed Bin A-B'!C667,'Speed Bin A-B'!C771,'Speed Bin A-B'!C875,'Speed Bin A-B'!C979,'Speed Bin A-B'!C1083,'Speed Bin A-B'!C1187,'Speed Bin A-B'!C1291,'Speed Bin A-B'!C1395,'Speed Bin A-B'!C1499,'Speed Bin A-B'!C1603,'Speed Bin A-B'!C1707,'Speed Bin A-B'!C1811,'Speed Bin A-B'!C1915,'Speed Bin A-B'!C2019,'Speed Bin A-B'!C2123)</f>
        <v>0</v>
      </c>
      <c r="D140" s="268">
        <f>SUM('Speed Bin A-B'!D43,'Speed Bin A-B'!D147,'Speed Bin A-B'!D251,'Speed Bin A-B'!D355,'Speed Bin A-B'!D459,'Speed Bin A-B'!D563,'Speed Bin A-B'!D667,'Speed Bin A-B'!D771,'Speed Bin A-B'!D875,'Speed Bin A-B'!D979,'Speed Bin A-B'!D1083,'Speed Bin A-B'!D1187,'Speed Bin A-B'!D1291,'Speed Bin A-B'!D1395,'Speed Bin A-B'!D1499,'Speed Bin A-B'!D1603,'Speed Bin A-B'!D1707,'Speed Bin A-B'!D1811,'Speed Bin A-B'!D1915,'Speed Bin A-B'!D2019,'Speed Bin A-B'!D2123)</f>
        <v>4</v>
      </c>
      <c r="E140" s="268">
        <f>SUM('Speed Bin A-B'!E43,'Speed Bin A-B'!E147,'Speed Bin A-B'!E251,'Speed Bin A-B'!E355,'Speed Bin A-B'!E459,'Speed Bin A-B'!E563,'Speed Bin A-B'!E667,'Speed Bin A-B'!E771,'Speed Bin A-B'!E875,'Speed Bin A-B'!E979,'Speed Bin A-B'!E1083,'Speed Bin A-B'!E1187,'Speed Bin A-B'!E1291,'Speed Bin A-B'!E1395,'Speed Bin A-B'!E1499,'Speed Bin A-B'!E1603,'Speed Bin A-B'!E1707,'Speed Bin A-B'!E1811,'Speed Bin A-B'!E1915,'Speed Bin A-B'!E2019,'Speed Bin A-B'!E2123)</f>
        <v>20</v>
      </c>
      <c r="F140" s="268">
        <f>SUM('Speed Bin A-B'!F43,'Speed Bin A-B'!F147,'Speed Bin A-B'!F251,'Speed Bin A-B'!F355,'Speed Bin A-B'!F459,'Speed Bin A-B'!F563,'Speed Bin A-B'!F667,'Speed Bin A-B'!F771,'Speed Bin A-B'!F875,'Speed Bin A-B'!F979,'Speed Bin A-B'!F1083,'Speed Bin A-B'!F1187,'Speed Bin A-B'!F1291,'Speed Bin A-B'!F1395,'Speed Bin A-B'!F1499,'Speed Bin A-B'!F1603,'Speed Bin A-B'!F1707,'Speed Bin A-B'!F1811,'Speed Bin A-B'!F1915,'Speed Bin A-B'!F2019,'Speed Bin A-B'!F2123)</f>
        <v>28</v>
      </c>
      <c r="G140" s="268">
        <f>SUM('Speed Bin A-B'!G43,'Speed Bin A-B'!G147,'Speed Bin A-B'!G251,'Speed Bin A-B'!G355,'Speed Bin A-B'!G459,'Speed Bin A-B'!G563,'Speed Bin A-B'!G667,'Speed Bin A-B'!G771,'Speed Bin A-B'!G875,'Speed Bin A-B'!G979,'Speed Bin A-B'!G1083,'Speed Bin A-B'!G1187,'Speed Bin A-B'!G1291,'Speed Bin A-B'!G1395,'Speed Bin A-B'!G1499,'Speed Bin A-B'!G1603,'Speed Bin A-B'!G1707,'Speed Bin A-B'!G1811,'Speed Bin A-B'!G1915,'Speed Bin A-B'!G2019,'Speed Bin A-B'!G2123)</f>
        <v>26</v>
      </c>
      <c r="H140" s="268">
        <f>SUM('Speed Bin A-B'!H43,'Speed Bin A-B'!H147,'Speed Bin A-B'!H251,'Speed Bin A-B'!H355,'Speed Bin A-B'!H459,'Speed Bin A-B'!H563,'Speed Bin A-B'!H667,'Speed Bin A-B'!H771,'Speed Bin A-B'!H875,'Speed Bin A-B'!H979,'Speed Bin A-B'!H1083,'Speed Bin A-B'!H1187,'Speed Bin A-B'!H1291,'Speed Bin A-B'!H1395,'Speed Bin A-B'!H1499,'Speed Bin A-B'!H1603,'Speed Bin A-B'!H1707,'Speed Bin A-B'!H1811,'Speed Bin A-B'!H1915,'Speed Bin A-B'!H2019,'Speed Bin A-B'!H2123)</f>
        <v>19</v>
      </c>
      <c r="I140" s="268">
        <f>SUM('Speed Bin A-B'!I43,'Speed Bin A-B'!I147,'Speed Bin A-B'!I251,'Speed Bin A-B'!I355,'Speed Bin A-B'!I459,'Speed Bin A-B'!I563,'Speed Bin A-B'!I667,'Speed Bin A-B'!I771,'Speed Bin A-B'!I875,'Speed Bin A-B'!I979,'Speed Bin A-B'!I1083,'Speed Bin A-B'!I1187,'Speed Bin A-B'!I1291,'Speed Bin A-B'!I1395,'Speed Bin A-B'!I1499,'Speed Bin A-B'!I1603,'Speed Bin A-B'!I1707,'Speed Bin A-B'!I1811,'Speed Bin A-B'!I1915,'Speed Bin A-B'!I2019,'Speed Bin A-B'!I2123)</f>
        <v>5</v>
      </c>
      <c r="J140" s="268">
        <f>SUM('Speed Bin A-B'!J43,'Speed Bin A-B'!J147,'Speed Bin A-B'!J251,'Speed Bin A-B'!J355,'Speed Bin A-B'!J459,'Speed Bin A-B'!J563,'Speed Bin A-B'!J667,'Speed Bin A-B'!J771,'Speed Bin A-B'!J875,'Speed Bin A-B'!J979,'Speed Bin A-B'!J1083,'Speed Bin A-B'!J1187,'Speed Bin A-B'!J1291,'Speed Bin A-B'!J1395,'Speed Bin A-B'!J1499,'Speed Bin A-B'!J1603,'Speed Bin A-B'!J1707,'Speed Bin A-B'!J1811,'Speed Bin A-B'!J1915,'Speed Bin A-B'!J2019,'Speed Bin A-B'!J2123)</f>
        <v>0</v>
      </c>
      <c r="K140" s="268">
        <f>SUM('Speed Bin A-B'!K43,'Speed Bin A-B'!K147,'Speed Bin A-B'!K251,'Speed Bin A-B'!K355,'Speed Bin A-B'!K459,'Speed Bin A-B'!K563,'Speed Bin A-B'!K667,'Speed Bin A-B'!K771,'Speed Bin A-B'!K875,'Speed Bin A-B'!K979,'Speed Bin A-B'!K1083,'Speed Bin A-B'!K1187,'Speed Bin A-B'!K1291,'Speed Bin A-B'!K1395,'Speed Bin A-B'!K1499,'Speed Bin A-B'!K1603,'Speed Bin A-B'!K1707,'Speed Bin A-B'!K1811,'Speed Bin A-B'!K1915,'Speed Bin A-B'!K2019,'Speed Bin A-B'!K2123)</f>
        <v>0</v>
      </c>
      <c r="L140" s="268">
        <f>SUM('Speed Bin A-B'!L43,'Speed Bin A-B'!L147,'Speed Bin A-B'!L251,'Speed Bin A-B'!L355,'Speed Bin A-B'!L459,'Speed Bin A-B'!L563,'Speed Bin A-B'!L667,'Speed Bin A-B'!L771,'Speed Bin A-B'!L875,'Speed Bin A-B'!L979,'Speed Bin A-B'!L1083,'Speed Bin A-B'!L1187,'Speed Bin A-B'!L1291,'Speed Bin A-B'!L1395,'Speed Bin A-B'!L1499,'Speed Bin A-B'!L1603,'Speed Bin A-B'!L1707,'Speed Bin A-B'!L1811,'Speed Bin A-B'!L1915,'Speed Bin A-B'!L2019,'Speed Bin A-B'!L2123)</f>
        <v>0</v>
      </c>
      <c r="M140" s="268">
        <f>SUM('Speed Bin A-B'!M43,'Speed Bin A-B'!M147,'Speed Bin A-B'!M251,'Speed Bin A-B'!M355,'Speed Bin A-B'!M459,'Speed Bin A-B'!M563,'Speed Bin A-B'!M667,'Speed Bin A-B'!M771,'Speed Bin A-B'!M875,'Speed Bin A-B'!M979,'Speed Bin A-B'!M1083,'Speed Bin A-B'!M1187,'Speed Bin A-B'!M1291,'Speed Bin A-B'!M1395,'Speed Bin A-B'!M1499,'Speed Bin A-B'!M1603,'Speed Bin A-B'!M1707,'Speed Bin A-B'!M1811,'Speed Bin A-B'!M1915,'Speed Bin A-B'!M2019,'Speed Bin A-B'!M2123)</f>
        <v>0</v>
      </c>
      <c r="N140" s="268">
        <f>SUM('Speed Bin A-B'!N43,'Speed Bin A-B'!N147,'Speed Bin A-B'!N251,'Speed Bin A-B'!N355,'Speed Bin A-B'!N459,'Speed Bin A-B'!N563,'Speed Bin A-B'!N667,'Speed Bin A-B'!N771,'Speed Bin A-B'!N875,'Speed Bin A-B'!N979,'Speed Bin A-B'!N1083,'Speed Bin A-B'!N1187,'Speed Bin A-B'!N1291,'Speed Bin A-B'!N1395,'Speed Bin A-B'!N1499,'Speed Bin A-B'!N1603,'Speed Bin A-B'!N1707,'Speed Bin A-B'!N1811,'Speed Bin A-B'!N1915,'Speed Bin A-B'!N2019,'Speed Bin A-B'!N2123)</f>
        <v>0</v>
      </c>
      <c r="O140" s="268">
        <f>SUM('Speed Bin A-B'!O43,'Speed Bin A-B'!O147,'Speed Bin A-B'!O251,'Speed Bin A-B'!O355,'Speed Bin A-B'!O459,'Speed Bin A-B'!O563,'Speed Bin A-B'!O667,'Speed Bin A-B'!O771,'Speed Bin A-B'!O875,'Speed Bin A-B'!O979,'Speed Bin A-B'!O1083,'Speed Bin A-B'!O1187,'Speed Bin A-B'!O1291,'Speed Bin A-B'!O1395,'Speed Bin A-B'!O1499,'Speed Bin A-B'!O1603,'Speed Bin A-B'!O1707,'Speed Bin A-B'!O1811,'Speed Bin A-B'!O1915,'Speed Bin A-B'!O2019,'Speed Bin A-B'!O2123)</f>
        <v>0</v>
      </c>
      <c r="P140" s="268">
        <f>SUM('Speed Bin A-B'!P43,'Speed Bin A-B'!P147,'Speed Bin A-B'!P251,'Speed Bin A-B'!P355,'Speed Bin A-B'!P459,'Speed Bin A-B'!P563,'Speed Bin A-B'!P667,'Speed Bin A-B'!P771,'Speed Bin A-B'!P875,'Speed Bin A-B'!P979,'Speed Bin A-B'!P1083,'Speed Bin A-B'!P1187,'Speed Bin A-B'!P1291,'Speed Bin A-B'!P1395,'Speed Bin A-B'!P1499,'Speed Bin A-B'!P1603,'Speed Bin A-B'!P1707,'Speed Bin A-B'!P1811,'Speed Bin A-B'!P1915,'Speed Bin A-B'!P2019,'Speed Bin A-B'!P2123)</f>
        <v>0</v>
      </c>
      <c r="Q140" s="268">
        <f>SUM('Speed Bin A-B'!Q43,'Speed Bin A-B'!Q147,'Speed Bin A-B'!Q251,'Speed Bin A-B'!Q355,'Speed Bin A-B'!Q459,'Speed Bin A-B'!Q563,'Speed Bin A-B'!Q667,'Speed Bin A-B'!Q771,'Speed Bin A-B'!Q875,'Speed Bin A-B'!Q979,'Speed Bin A-B'!Q1083,'Speed Bin A-B'!Q1187,'Speed Bin A-B'!Q1291,'Speed Bin A-B'!Q1395,'Speed Bin A-B'!Q1499,'Speed Bin A-B'!Q1603,'Speed Bin A-B'!Q1707,'Speed Bin A-B'!Q1811,'Speed Bin A-B'!Q1915,'Speed Bin A-B'!Q2019,'Speed Bin A-B'!Q2123)</f>
        <v>0</v>
      </c>
      <c r="R140" s="268">
        <f>SUM('Speed Bin A-B'!R43,'Speed Bin A-B'!R147,'Speed Bin A-B'!R251,'Speed Bin A-B'!R355,'Speed Bin A-B'!R459,'Speed Bin A-B'!R563,'Speed Bin A-B'!R667,'Speed Bin A-B'!R771,'Speed Bin A-B'!R875,'Speed Bin A-B'!R979,'Speed Bin A-B'!R1083,'Speed Bin A-B'!R1187,'Speed Bin A-B'!R1291,'Speed Bin A-B'!R1395,'Speed Bin A-B'!R1499,'Speed Bin A-B'!R1603,'Speed Bin A-B'!R1707,'Speed Bin A-B'!R1811,'Speed Bin A-B'!R1915,'Speed Bin A-B'!R2019,'Speed Bin A-B'!R2123)</f>
        <v>0</v>
      </c>
      <c r="S140" s="268">
        <f>SUM('Speed Bin A-B'!S43,'Speed Bin A-B'!S147,'Speed Bin A-B'!S251,'Speed Bin A-B'!S355,'Speed Bin A-B'!S459,'Speed Bin A-B'!S563,'Speed Bin A-B'!S667,'Speed Bin A-B'!S771,'Speed Bin A-B'!S875,'Speed Bin A-B'!S979,'Speed Bin A-B'!S1083,'Speed Bin A-B'!S1187,'Speed Bin A-B'!S1291,'Speed Bin A-B'!S1395,'Speed Bin A-B'!S1499,'Speed Bin A-B'!S1603,'Speed Bin A-B'!S1707,'Speed Bin A-B'!S1811,'Speed Bin A-B'!S1915,'Speed Bin A-B'!S2019,'Speed Bin A-B'!S2123)</f>
        <v>0</v>
      </c>
      <c r="T140" s="268">
        <f>SUM('Speed Bin A-B'!T43,'Speed Bin A-B'!T147,'Speed Bin A-B'!T251,'Speed Bin A-B'!T355,'Speed Bin A-B'!T459,'Speed Bin A-B'!T563,'Speed Bin A-B'!T667,'Speed Bin A-B'!T771,'Speed Bin A-B'!T875,'Speed Bin A-B'!T979,'Speed Bin A-B'!T1083,'Speed Bin A-B'!T1187,'Speed Bin A-B'!T1291,'Speed Bin A-B'!T1395,'Speed Bin A-B'!T1499,'Speed Bin A-B'!T1603,'Speed Bin A-B'!T1707,'Speed Bin A-B'!T1811,'Speed Bin A-B'!T1915,'Speed Bin A-B'!T2019,'Speed Bin A-B'!T2123)</f>
        <v>0</v>
      </c>
      <c r="U140" s="268">
        <f>SUM('Speed Bin A-B'!U43,'Speed Bin A-B'!U147,'Speed Bin A-B'!U251,'Speed Bin A-B'!U355,'Speed Bin A-B'!U459,'Speed Bin A-B'!U563,'Speed Bin A-B'!U667,'Speed Bin A-B'!U771,'Speed Bin A-B'!U875,'Speed Bin A-B'!U979,'Speed Bin A-B'!U1083,'Speed Bin A-B'!U1187,'Speed Bin A-B'!U1291,'Speed Bin A-B'!U1395,'Speed Bin A-B'!U1499,'Speed Bin A-B'!U1603,'Speed Bin A-B'!U1707,'Speed Bin A-B'!U1811,'Speed Bin A-B'!U1915,'Speed Bin A-B'!U2019,'Speed Bin A-B'!U2123)</f>
        <v>0</v>
      </c>
      <c r="V140" s="269">
        <f>IFERROR(AVERAGE('Speed Bin A-B'!V43,'Speed Bin A-B'!V147,'Speed Bin A-B'!V251,'Speed Bin A-B'!V355,'Speed Bin A-B'!V459,'Speed Bin A-B'!V563,'Speed Bin A-B'!V667,'Speed Bin A-B'!V771,'Speed Bin A-B'!V875,'Speed Bin A-B'!V979,'Speed Bin A-B'!V1083,'Speed Bin A-B'!V1187,'Speed Bin A-B'!V1291,'Speed Bin A-B'!V1395,'Speed Bin A-B'!V1499,'Speed Bin A-B'!V1603,'Speed Bin A-B'!V1707,'Speed Bin A-B'!V1811,'Speed Bin A-B'!V1915,'Speed Bin A-B'!V2019,'Speed Bin A-B'!V2123),"-")</f>
        <v>26.237500000000001</v>
      </c>
      <c r="W140" s="269">
        <f>IFERROR(AVERAGE('Speed Bin A-B'!W43,'Speed Bin A-B'!W147,'Speed Bin A-B'!W251,'Speed Bin A-B'!W355,'Speed Bin A-B'!W459,'Speed Bin A-B'!W563,'Speed Bin A-B'!W667,'Speed Bin A-B'!W771,'Speed Bin A-B'!W875,'Speed Bin A-B'!W979,'Speed Bin A-B'!W1083,'Speed Bin A-B'!W1187,'Speed Bin A-B'!W1291,'Speed Bin A-B'!W1395,'Speed Bin A-B'!W1499,'Speed Bin A-B'!W1603,'Speed Bin A-B'!W1707,'Speed Bin A-B'!W1811,'Speed Bin A-B'!W1915,'Speed Bin A-B'!W2019,'Speed Bin A-B'!W2123),"-")</f>
        <v>31.5</v>
      </c>
      <c r="X140" s="262"/>
      <c r="Y140" s="262"/>
    </row>
    <row r="141" spans="1:47" x14ac:dyDescent="0.25">
      <c r="A141" s="267">
        <v>0.34375</v>
      </c>
      <c r="B141" s="268">
        <f>SUM('Speed Bin A-B'!B44,'Speed Bin A-B'!B148,'Speed Bin A-B'!B252,'Speed Bin A-B'!B356,'Speed Bin A-B'!B460,'Speed Bin A-B'!B564,'Speed Bin A-B'!B668,'Speed Bin A-B'!B772,'Speed Bin A-B'!B876,'Speed Bin A-B'!B980,'Speed Bin A-B'!B1084,'Speed Bin A-B'!B1188,'Speed Bin A-B'!B1292,'Speed Bin A-B'!B1396,'Speed Bin A-B'!B1500,'Speed Bin A-B'!B1604,'Speed Bin A-B'!B1708,'Speed Bin A-B'!B1812,'Speed Bin A-B'!B1916,'Speed Bin A-B'!B2020,'Speed Bin A-B'!B2124)</f>
        <v>111</v>
      </c>
      <c r="C141" s="268">
        <f>SUM('Speed Bin A-B'!C44,'Speed Bin A-B'!C148,'Speed Bin A-B'!C252,'Speed Bin A-B'!C356,'Speed Bin A-B'!C460,'Speed Bin A-B'!C564,'Speed Bin A-B'!C668,'Speed Bin A-B'!C772,'Speed Bin A-B'!C876,'Speed Bin A-B'!C980,'Speed Bin A-B'!C1084,'Speed Bin A-B'!C1188,'Speed Bin A-B'!C1292,'Speed Bin A-B'!C1396,'Speed Bin A-B'!C1500,'Speed Bin A-B'!C1604,'Speed Bin A-B'!C1708,'Speed Bin A-B'!C1812,'Speed Bin A-B'!C1916,'Speed Bin A-B'!C2020,'Speed Bin A-B'!C2124)</f>
        <v>1</v>
      </c>
      <c r="D141" s="268">
        <f>SUM('Speed Bin A-B'!D44,'Speed Bin A-B'!D148,'Speed Bin A-B'!D252,'Speed Bin A-B'!D356,'Speed Bin A-B'!D460,'Speed Bin A-B'!D564,'Speed Bin A-B'!D668,'Speed Bin A-B'!D772,'Speed Bin A-B'!D876,'Speed Bin A-B'!D980,'Speed Bin A-B'!D1084,'Speed Bin A-B'!D1188,'Speed Bin A-B'!D1292,'Speed Bin A-B'!D1396,'Speed Bin A-B'!D1500,'Speed Bin A-B'!D1604,'Speed Bin A-B'!D1708,'Speed Bin A-B'!D1812,'Speed Bin A-B'!D1916,'Speed Bin A-B'!D2020,'Speed Bin A-B'!D2124)</f>
        <v>4</v>
      </c>
      <c r="E141" s="268">
        <f>SUM('Speed Bin A-B'!E44,'Speed Bin A-B'!E148,'Speed Bin A-B'!E252,'Speed Bin A-B'!E356,'Speed Bin A-B'!E460,'Speed Bin A-B'!E564,'Speed Bin A-B'!E668,'Speed Bin A-B'!E772,'Speed Bin A-B'!E876,'Speed Bin A-B'!E980,'Speed Bin A-B'!E1084,'Speed Bin A-B'!E1188,'Speed Bin A-B'!E1292,'Speed Bin A-B'!E1396,'Speed Bin A-B'!E1500,'Speed Bin A-B'!E1604,'Speed Bin A-B'!E1708,'Speed Bin A-B'!E1812,'Speed Bin A-B'!E1916,'Speed Bin A-B'!E2020,'Speed Bin A-B'!E2124)</f>
        <v>11</v>
      </c>
      <c r="F141" s="268">
        <f>SUM('Speed Bin A-B'!F44,'Speed Bin A-B'!F148,'Speed Bin A-B'!F252,'Speed Bin A-B'!F356,'Speed Bin A-B'!F460,'Speed Bin A-B'!F564,'Speed Bin A-B'!F668,'Speed Bin A-B'!F772,'Speed Bin A-B'!F876,'Speed Bin A-B'!F980,'Speed Bin A-B'!F1084,'Speed Bin A-B'!F1188,'Speed Bin A-B'!F1292,'Speed Bin A-B'!F1396,'Speed Bin A-B'!F1500,'Speed Bin A-B'!F1604,'Speed Bin A-B'!F1708,'Speed Bin A-B'!F1812,'Speed Bin A-B'!F1916,'Speed Bin A-B'!F2020,'Speed Bin A-B'!F2124)</f>
        <v>37</v>
      </c>
      <c r="G141" s="268">
        <f>SUM('Speed Bin A-B'!G44,'Speed Bin A-B'!G148,'Speed Bin A-B'!G252,'Speed Bin A-B'!G356,'Speed Bin A-B'!G460,'Speed Bin A-B'!G564,'Speed Bin A-B'!G668,'Speed Bin A-B'!G772,'Speed Bin A-B'!G876,'Speed Bin A-B'!G980,'Speed Bin A-B'!G1084,'Speed Bin A-B'!G1188,'Speed Bin A-B'!G1292,'Speed Bin A-B'!G1396,'Speed Bin A-B'!G1500,'Speed Bin A-B'!G1604,'Speed Bin A-B'!G1708,'Speed Bin A-B'!G1812,'Speed Bin A-B'!G1916,'Speed Bin A-B'!G2020,'Speed Bin A-B'!G2124)</f>
        <v>42</v>
      </c>
      <c r="H141" s="268">
        <f>SUM('Speed Bin A-B'!H44,'Speed Bin A-B'!H148,'Speed Bin A-B'!H252,'Speed Bin A-B'!H356,'Speed Bin A-B'!H460,'Speed Bin A-B'!H564,'Speed Bin A-B'!H668,'Speed Bin A-B'!H772,'Speed Bin A-B'!H876,'Speed Bin A-B'!H980,'Speed Bin A-B'!H1084,'Speed Bin A-B'!H1188,'Speed Bin A-B'!H1292,'Speed Bin A-B'!H1396,'Speed Bin A-B'!H1500,'Speed Bin A-B'!H1604,'Speed Bin A-B'!H1708,'Speed Bin A-B'!H1812,'Speed Bin A-B'!H1916,'Speed Bin A-B'!H2020,'Speed Bin A-B'!H2124)</f>
        <v>10</v>
      </c>
      <c r="I141" s="268">
        <f>SUM('Speed Bin A-B'!I44,'Speed Bin A-B'!I148,'Speed Bin A-B'!I252,'Speed Bin A-B'!I356,'Speed Bin A-B'!I460,'Speed Bin A-B'!I564,'Speed Bin A-B'!I668,'Speed Bin A-B'!I772,'Speed Bin A-B'!I876,'Speed Bin A-B'!I980,'Speed Bin A-B'!I1084,'Speed Bin A-B'!I1188,'Speed Bin A-B'!I1292,'Speed Bin A-B'!I1396,'Speed Bin A-B'!I1500,'Speed Bin A-B'!I1604,'Speed Bin A-B'!I1708,'Speed Bin A-B'!I1812,'Speed Bin A-B'!I1916,'Speed Bin A-B'!I2020,'Speed Bin A-B'!I2124)</f>
        <v>5</v>
      </c>
      <c r="J141" s="268">
        <f>SUM('Speed Bin A-B'!J44,'Speed Bin A-B'!J148,'Speed Bin A-B'!J252,'Speed Bin A-B'!J356,'Speed Bin A-B'!J460,'Speed Bin A-B'!J564,'Speed Bin A-B'!J668,'Speed Bin A-B'!J772,'Speed Bin A-B'!J876,'Speed Bin A-B'!J980,'Speed Bin A-B'!J1084,'Speed Bin A-B'!J1188,'Speed Bin A-B'!J1292,'Speed Bin A-B'!J1396,'Speed Bin A-B'!J1500,'Speed Bin A-B'!J1604,'Speed Bin A-B'!J1708,'Speed Bin A-B'!J1812,'Speed Bin A-B'!J1916,'Speed Bin A-B'!J2020,'Speed Bin A-B'!J2124)</f>
        <v>1</v>
      </c>
      <c r="K141" s="268">
        <f>SUM('Speed Bin A-B'!K44,'Speed Bin A-B'!K148,'Speed Bin A-B'!K252,'Speed Bin A-B'!K356,'Speed Bin A-B'!K460,'Speed Bin A-B'!K564,'Speed Bin A-B'!K668,'Speed Bin A-B'!K772,'Speed Bin A-B'!K876,'Speed Bin A-B'!K980,'Speed Bin A-B'!K1084,'Speed Bin A-B'!K1188,'Speed Bin A-B'!K1292,'Speed Bin A-B'!K1396,'Speed Bin A-B'!K1500,'Speed Bin A-B'!K1604,'Speed Bin A-B'!K1708,'Speed Bin A-B'!K1812,'Speed Bin A-B'!K1916,'Speed Bin A-B'!K2020,'Speed Bin A-B'!K2124)</f>
        <v>0</v>
      </c>
      <c r="L141" s="268">
        <f>SUM('Speed Bin A-B'!L44,'Speed Bin A-B'!L148,'Speed Bin A-B'!L252,'Speed Bin A-B'!L356,'Speed Bin A-B'!L460,'Speed Bin A-B'!L564,'Speed Bin A-B'!L668,'Speed Bin A-B'!L772,'Speed Bin A-B'!L876,'Speed Bin A-B'!L980,'Speed Bin A-B'!L1084,'Speed Bin A-B'!L1188,'Speed Bin A-B'!L1292,'Speed Bin A-B'!L1396,'Speed Bin A-B'!L1500,'Speed Bin A-B'!L1604,'Speed Bin A-B'!L1708,'Speed Bin A-B'!L1812,'Speed Bin A-B'!L1916,'Speed Bin A-B'!L2020,'Speed Bin A-B'!L2124)</f>
        <v>0</v>
      </c>
      <c r="M141" s="268">
        <f>SUM('Speed Bin A-B'!M44,'Speed Bin A-B'!M148,'Speed Bin A-B'!M252,'Speed Bin A-B'!M356,'Speed Bin A-B'!M460,'Speed Bin A-B'!M564,'Speed Bin A-B'!M668,'Speed Bin A-B'!M772,'Speed Bin A-B'!M876,'Speed Bin A-B'!M980,'Speed Bin A-B'!M1084,'Speed Bin A-B'!M1188,'Speed Bin A-B'!M1292,'Speed Bin A-B'!M1396,'Speed Bin A-B'!M1500,'Speed Bin A-B'!M1604,'Speed Bin A-B'!M1708,'Speed Bin A-B'!M1812,'Speed Bin A-B'!M1916,'Speed Bin A-B'!M2020,'Speed Bin A-B'!M2124)</f>
        <v>0</v>
      </c>
      <c r="N141" s="268">
        <f>SUM('Speed Bin A-B'!N44,'Speed Bin A-B'!N148,'Speed Bin A-B'!N252,'Speed Bin A-B'!N356,'Speed Bin A-B'!N460,'Speed Bin A-B'!N564,'Speed Bin A-B'!N668,'Speed Bin A-B'!N772,'Speed Bin A-B'!N876,'Speed Bin A-B'!N980,'Speed Bin A-B'!N1084,'Speed Bin A-B'!N1188,'Speed Bin A-B'!N1292,'Speed Bin A-B'!N1396,'Speed Bin A-B'!N1500,'Speed Bin A-B'!N1604,'Speed Bin A-B'!N1708,'Speed Bin A-B'!N1812,'Speed Bin A-B'!N1916,'Speed Bin A-B'!N2020,'Speed Bin A-B'!N2124)</f>
        <v>0</v>
      </c>
      <c r="O141" s="268">
        <f>SUM('Speed Bin A-B'!O44,'Speed Bin A-B'!O148,'Speed Bin A-B'!O252,'Speed Bin A-B'!O356,'Speed Bin A-B'!O460,'Speed Bin A-B'!O564,'Speed Bin A-B'!O668,'Speed Bin A-B'!O772,'Speed Bin A-B'!O876,'Speed Bin A-B'!O980,'Speed Bin A-B'!O1084,'Speed Bin A-B'!O1188,'Speed Bin A-B'!O1292,'Speed Bin A-B'!O1396,'Speed Bin A-B'!O1500,'Speed Bin A-B'!O1604,'Speed Bin A-B'!O1708,'Speed Bin A-B'!O1812,'Speed Bin A-B'!O1916,'Speed Bin A-B'!O2020,'Speed Bin A-B'!O2124)</f>
        <v>0</v>
      </c>
      <c r="P141" s="268">
        <f>SUM('Speed Bin A-B'!P44,'Speed Bin A-B'!P148,'Speed Bin A-B'!P252,'Speed Bin A-B'!P356,'Speed Bin A-B'!P460,'Speed Bin A-B'!P564,'Speed Bin A-B'!P668,'Speed Bin A-B'!P772,'Speed Bin A-B'!P876,'Speed Bin A-B'!P980,'Speed Bin A-B'!P1084,'Speed Bin A-B'!P1188,'Speed Bin A-B'!P1292,'Speed Bin A-B'!P1396,'Speed Bin A-B'!P1500,'Speed Bin A-B'!P1604,'Speed Bin A-B'!P1708,'Speed Bin A-B'!P1812,'Speed Bin A-B'!P1916,'Speed Bin A-B'!P2020,'Speed Bin A-B'!P2124)</f>
        <v>0</v>
      </c>
      <c r="Q141" s="268">
        <f>SUM('Speed Bin A-B'!Q44,'Speed Bin A-B'!Q148,'Speed Bin A-B'!Q252,'Speed Bin A-B'!Q356,'Speed Bin A-B'!Q460,'Speed Bin A-B'!Q564,'Speed Bin A-B'!Q668,'Speed Bin A-B'!Q772,'Speed Bin A-B'!Q876,'Speed Bin A-B'!Q980,'Speed Bin A-B'!Q1084,'Speed Bin A-B'!Q1188,'Speed Bin A-B'!Q1292,'Speed Bin A-B'!Q1396,'Speed Bin A-B'!Q1500,'Speed Bin A-B'!Q1604,'Speed Bin A-B'!Q1708,'Speed Bin A-B'!Q1812,'Speed Bin A-B'!Q1916,'Speed Bin A-B'!Q2020,'Speed Bin A-B'!Q2124)</f>
        <v>0</v>
      </c>
      <c r="R141" s="268">
        <f>SUM('Speed Bin A-B'!R44,'Speed Bin A-B'!R148,'Speed Bin A-B'!R252,'Speed Bin A-B'!R356,'Speed Bin A-B'!R460,'Speed Bin A-B'!R564,'Speed Bin A-B'!R668,'Speed Bin A-B'!R772,'Speed Bin A-B'!R876,'Speed Bin A-B'!R980,'Speed Bin A-B'!R1084,'Speed Bin A-B'!R1188,'Speed Bin A-B'!R1292,'Speed Bin A-B'!R1396,'Speed Bin A-B'!R1500,'Speed Bin A-B'!R1604,'Speed Bin A-B'!R1708,'Speed Bin A-B'!R1812,'Speed Bin A-B'!R1916,'Speed Bin A-B'!R2020,'Speed Bin A-B'!R2124)</f>
        <v>0</v>
      </c>
      <c r="S141" s="268">
        <f>SUM('Speed Bin A-B'!S44,'Speed Bin A-B'!S148,'Speed Bin A-B'!S252,'Speed Bin A-B'!S356,'Speed Bin A-B'!S460,'Speed Bin A-B'!S564,'Speed Bin A-B'!S668,'Speed Bin A-B'!S772,'Speed Bin A-B'!S876,'Speed Bin A-B'!S980,'Speed Bin A-B'!S1084,'Speed Bin A-B'!S1188,'Speed Bin A-B'!S1292,'Speed Bin A-B'!S1396,'Speed Bin A-B'!S1500,'Speed Bin A-B'!S1604,'Speed Bin A-B'!S1708,'Speed Bin A-B'!S1812,'Speed Bin A-B'!S1916,'Speed Bin A-B'!S2020,'Speed Bin A-B'!S2124)</f>
        <v>0</v>
      </c>
      <c r="T141" s="268">
        <f>SUM('Speed Bin A-B'!T44,'Speed Bin A-B'!T148,'Speed Bin A-B'!T252,'Speed Bin A-B'!T356,'Speed Bin A-B'!T460,'Speed Bin A-B'!T564,'Speed Bin A-B'!T668,'Speed Bin A-B'!T772,'Speed Bin A-B'!T876,'Speed Bin A-B'!T980,'Speed Bin A-B'!T1084,'Speed Bin A-B'!T1188,'Speed Bin A-B'!T1292,'Speed Bin A-B'!T1396,'Speed Bin A-B'!T1500,'Speed Bin A-B'!T1604,'Speed Bin A-B'!T1708,'Speed Bin A-B'!T1812,'Speed Bin A-B'!T1916,'Speed Bin A-B'!T2020,'Speed Bin A-B'!T2124)</f>
        <v>0</v>
      </c>
      <c r="U141" s="268">
        <f>SUM('Speed Bin A-B'!U44,'Speed Bin A-B'!U148,'Speed Bin A-B'!U252,'Speed Bin A-B'!U356,'Speed Bin A-B'!U460,'Speed Bin A-B'!U564,'Speed Bin A-B'!U668,'Speed Bin A-B'!U772,'Speed Bin A-B'!U876,'Speed Bin A-B'!U980,'Speed Bin A-B'!U1084,'Speed Bin A-B'!U1188,'Speed Bin A-B'!U1292,'Speed Bin A-B'!U1396,'Speed Bin A-B'!U1500,'Speed Bin A-B'!U1604,'Speed Bin A-B'!U1708,'Speed Bin A-B'!U1812,'Speed Bin A-B'!U1916,'Speed Bin A-B'!U2020,'Speed Bin A-B'!U2124)</f>
        <v>0</v>
      </c>
      <c r="V141" s="269">
        <f>IFERROR(AVERAGE('Speed Bin A-B'!V44,'Speed Bin A-B'!V148,'Speed Bin A-B'!V252,'Speed Bin A-B'!V356,'Speed Bin A-B'!V460,'Speed Bin A-B'!V564,'Speed Bin A-B'!V668,'Speed Bin A-B'!V772,'Speed Bin A-B'!V876,'Speed Bin A-B'!V980,'Speed Bin A-B'!V1084,'Speed Bin A-B'!V1188,'Speed Bin A-B'!V1292,'Speed Bin A-B'!V1396,'Speed Bin A-B'!V1500,'Speed Bin A-B'!V1604,'Speed Bin A-B'!V1708,'Speed Bin A-B'!V1812,'Speed Bin A-B'!V1916,'Speed Bin A-B'!V2020,'Speed Bin A-B'!V2124),"-")</f>
        <v>25.771428571428572</v>
      </c>
      <c r="W141" s="269">
        <f>IFERROR(AVERAGE('Speed Bin A-B'!W44,'Speed Bin A-B'!W148,'Speed Bin A-B'!W252,'Speed Bin A-B'!W356,'Speed Bin A-B'!W460,'Speed Bin A-B'!W564,'Speed Bin A-B'!W668,'Speed Bin A-B'!W772,'Speed Bin A-B'!W876,'Speed Bin A-B'!W980,'Speed Bin A-B'!W1084,'Speed Bin A-B'!W1188,'Speed Bin A-B'!W1292,'Speed Bin A-B'!W1396,'Speed Bin A-B'!W1500,'Speed Bin A-B'!W1604,'Speed Bin A-B'!W1708,'Speed Bin A-B'!W1812,'Speed Bin A-B'!W1916,'Speed Bin A-B'!W2020,'Speed Bin A-B'!W2124),"-")</f>
        <v>30.02</v>
      </c>
      <c r="X141" s="262"/>
      <c r="Y141" s="262"/>
    </row>
    <row r="142" spans="1:47" x14ac:dyDescent="0.25">
      <c r="A142" s="267">
        <v>0.35416666666666702</v>
      </c>
      <c r="B142" s="268">
        <f>SUM('Speed Bin A-B'!B45,'Speed Bin A-B'!B149,'Speed Bin A-B'!B253,'Speed Bin A-B'!B357,'Speed Bin A-B'!B461,'Speed Bin A-B'!B565,'Speed Bin A-B'!B669,'Speed Bin A-B'!B773,'Speed Bin A-B'!B877,'Speed Bin A-B'!B981,'Speed Bin A-B'!B1085,'Speed Bin A-B'!B1189,'Speed Bin A-B'!B1293,'Speed Bin A-B'!B1397,'Speed Bin A-B'!B1501,'Speed Bin A-B'!B1605,'Speed Bin A-B'!B1709,'Speed Bin A-B'!B1813,'Speed Bin A-B'!B1917,'Speed Bin A-B'!B2021,'Speed Bin A-B'!B2125)</f>
        <v>112</v>
      </c>
      <c r="C142" s="268">
        <f>SUM('Speed Bin A-B'!C45,'Speed Bin A-B'!C149,'Speed Bin A-B'!C253,'Speed Bin A-B'!C357,'Speed Bin A-B'!C461,'Speed Bin A-B'!C565,'Speed Bin A-B'!C669,'Speed Bin A-B'!C773,'Speed Bin A-B'!C877,'Speed Bin A-B'!C981,'Speed Bin A-B'!C1085,'Speed Bin A-B'!C1189,'Speed Bin A-B'!C1293,'Speed Bin A-B'!C1397,'Speed Bin A-B'!C1501,'Speed Bin A-B'!C1605,'Speed Bin A-B'!C1709,'Speed Bin A-B'!C1813,'Speed Bin A-B'!C1917,'Speed Bin A-B'!C2021,'Speed Bin A-B'!C2125)</f>
        <v>0</v>
      </c>
      <c r="D142" s="268">
        <f>SUM('Speed Bin A-B'!D45,'Speed Bin A-B'!D149,'Speed Bin A-B'!D253,'Speed Bin A-B'!D357,'Speed Bin A-B'!D461,'Speed Bin A-B'!D565,'Speed Bin A-B'!D669,'Speed Bin A-B'!D773,'Speed Bin A-B'!D877,'Speed Bin A-B'!D981,'Speed Bin A-B'!D1085,'Speed Bin A-B'!D1189,'Speed Bin A-B'!D1293,'Speed Bin A-B'!D1397,'Speed Bin A-B'!D1501,'Speed Bin A-B'!D1605,'Speed Bin A-B'!D1709,'Speed Bin A-B'!D1813,'Speed Bin A-B'!D1917,'Speed Bin A-B'!D2021,'Speed Bin A-B'!D2125)</f>
        <v>4</v>
      </c>
      <c r="E142" s="268">
        <f>SUM('Speed Bin A-B'!E45,'Speed Bin A-B'!E149,'Speed Bin A-B'!E253,'Speed Bin A-B'!E357,'Speed Bin A-B'!E461,'Speed Bin A-B'!E565,'Speed Bin A-B'!E669,'Speed Bin A-B'!E773,'Speed Bin A-B'!E877,'Speed Bin A-B'!E981,'Speed Bin A-B'!E1085,'Speed Bin A-B'!E1189,'Speed Bin A-B'!E1293,'Speed Bin A-B'!E1397,'Speed Bin A-B'!E1501,'Speed Bin A-B'!E1605,'Speed Bin A-B'!E1709,'Speed Bin A-B'!E1813,'Speed Bin A-B'!E1917,'Speed Bin A-B'!E2021,'Speed Bin A-B'!E2125)</f>
        <v>24</v>
      </c>
      <c r="F142" s="268">
        <f>SUM('Speed Bin A-B'!F45,'Speed Bin A-B'!F149,'Speed Bin A-B'!F253,'Speed Bin A-B'!F357,'Speed Bin A-B'!F461,'Speed Bin A-B'!F565,'Speed Bin A-B'!F669,'Speed Bin A-B'!F773,'Speed Bin A-B'!F877,'Speed Bin A-B'!F981,'Speed Bin A-B'!F1085,'Speed Bin A-B'!F1189,'Speed Bin A-B'!F1293,'Speed Bin A-B'!F1397,'Speed Bin A-B'!F1501,'Speed Bin A-B'!F1605,'Speed Bin A-B'!F1709,'Speed Bin A-B'!F1813,'Speed Bin A-B'!F1917,'Speed Bin A-B'!F2021,'Speed Bin A-B'!F2125)</f>
        <v>48</v>
      </c>
      <c r="G142" s="268">
        <f>SUM('Speed Bin A-B'!G45,'Speed Bin A-B'!G149,'Speed Bin A-B'!G253,'Speed Bin A-B'!G357,'Speed Bin A-B'!G461,'Speed Bin A-B'!G565,'Speed Bin A-B'!G669,'Speed Bin A-B'!G773,'Speed Bin A-B'!G877,'Speed Bin A-B'!G981,'Speed Bin A-B'!G1085,'Speed Bin A-B'!G1189,'Speed Bin A-B'!G1293,'Speed Bin A-B'!G1397,'Speed Bin A-B'!G1501,'Speed Bin A-B'!G1605,'Speed Bin A-B'!G1709,'Speed Bin A-B'!G1813,'Speed Bin A-B'!G1917,'Speed Bin A-B'!G2021,'Speed Bin A-B'!G2125)</f>
        <v>24</v>
      </c>
      <c r="H142" s="268">
        <f>SUM('Speed Bin A-B'!H45,'Speed Bin A-B'!H149,'Speed Bin A-B'!H253,'Speed Bin A-B'!H357,'Speed Bin A-B'!H461,'Speed Bin A-B'!H565,'Speed Bin A-B'!H669,'Speed Bin A-B'!H773,'Speed Bin A-B'!H877,'Speed Bin A-B'!H981,'Speed Bin A-B'!H1085,'Speed Bin A-B'!H1189,'Speed Bin A-B'!H1293,'Speed Bin A-B'!H1397,'Speed Bin A-B'!H1501,'Speed Bin A-B'!H1605,'Speed Bin A-B'!H1709,'Speed Bin A-B'!H1813,'Speed Bin A-B'!H1917,'Speed Bin A-B'!H2021,'Speed Bin A-B'!H2125)</f>
        <v>7</v>
      </c>
      <c r="I142" s="268">
        <f>SUM('Speed Bin A-B'!I45,'Speed Bin A-B'!I149,'Speed Bin A-B'!I253,'Speed Bin A-B'!I357,'Speed Bin A-B'!I461,'Speed Bin A-B'!I565,'Speed Bin A-B'!I669,'Speed Bin A-B'!I773,'Speed Bin A-B'!I877,'Speed Bin A-B'!I981,'Speed Bin A-B'!I1085,'Speed Bin A-B'!I1189,'Speed Bin A-B'!I1293,'Speed Bin A-B'!I1397,'Speed Bin A-B'!I1501,'Speed Bin A-B'!I1605,'Speed Bin A-B'!I1709,'Speed Bin A-B'!I1813,'Speed Bin A-B'!I1917,'Speed Bin A-B'!I2021,'Speed Bin A-B'!I2125)</f>
        <v>3</v>
      </c>
      <c r="J142" s="268">
        <f>SUM('Speed Bin A-B'!J45,'Speed Bin A-B'!J149,'Speed Bin A-B'!J253,'Speed Bin A-B'!J357,'Speed Bin A-B'!J461,'Speed Bin A-B'!J565,'Speed Bin A-B'!J669,'Speed Bin A-B'!J773,'Speed Bin A-B'!J877,'Speed Bin A-B'!J981,'Speed Bin A-B'!J1085,'Speed Bin A-B'!J1189,'Speed Bin A-B'!J1293,'Speed Bin A-B'!J1397,'Speed Bin A-B'!J1501,'Speed Bin A-B'!J1605,'Speed Bin A-B'!J1709,'Speed Bin A-B'!J1813,'Speed Bin A-B'!J1917,'Speed Bin A-B'!J2021,'Speed Bin A-B'!J2125)</f>
        <v>1</v>
      </c>
      <c r="K142" s="268">
        <f>SUM('Speed Bin A-B'!K45,'Speed Bin A-B'!K149,'Speed Bin A-B'!K253,'Speed Bin A-B'!K357,'Speed Bin A-B'!K461,'Speed Bin A-B'!K565,'Speed Bin A-B'!K669,'Speed Bin A-B'!K773,'Speed Bin A-B'!K877,'Speed Bin A-B'!K981,'Speed Bin A-B'!K1085,'Speed Bin A-B'!K1189,'Speed Bin A-B'!K1293,'Speed Bin A-B'!K1397,'Speed Bin A-B'!K1501,'Speed Bin A-B'!K1605,'Speed Bin A-B'!K1709,'Speed Bin A-B'!K1813,'Speed Bin A-B'!K1917,'Speed Bin A-B'!K2021,'Speed Bin A-B'!K2125)</f>
        <v>1</v>
      </c>
      <c r="L142" s="268">
        <f>SUM('Speed Bin A-B'!L45,'Speed Bin A-B'!L149,'Speed Bin A-B'!L253,'Speed Bin A-B'!L357,'Speed Bin A-B'!L461,'Speed Bin A-B'!L565,'Speed Bin A-B'!L669,'Speed Bin A-B'!L773,'Speed Bin A-B'!L877,'Speed Bin A-B'!L981,'Speed Bin A-B'!L1085,'Speed Bin A-B'!L1189,'Speed Bin A-B'!L1293,'Speed Bin A-B'!L1397,'Speed Bin A-B'!L1501,'Speed Bin A-B'!L1605,'Speed Bin A-B'!L1709,'Speed Bin A-B'!L1813,'Speed Bin A-B'!L1917,'Speed Bin A-B'!L2021,'Speed Bin A-B'!L2125)</f>
        <v>0</v>
      </c>
      <c r="M142" s="268">
        <f>SUM('Speed Bin A-B'!M45,'Speed Bin A-B'!M149,'Speed Bin A-B'!M253,'Speed Bin A-B'!M357,'Speed Bin A-B'!M461,'Speed Bin A-B'!M565,'Speed Bin A-B'!M669,'Speed Bin A-B'!M773,'Speed Bin A-B'!M877,'Speed Bin A-B'!M981,'Speed Bin A-B'!M1085,'Speed Bin A-B'!M1189,'Speed Bin A-B'!M1293,'Speed Bin A-B'!M1397,'Speed Bin A-B'!M1501,'Speed Bin A-B'!M1605,'Speed Bin A-B'!M1709,'Speed Bin A-B'!M1813,'Speed Bin A-B'!M1917,'Speed Bin A-B'!M2021,'Speed Bin A-B'!M2125)</f>
        <v>0</v>
      </c>
      <c r="N142" s="268">
        <f>SUM('Speed Bin A-B'!N45,'Speed Bin A-B'!N149,'Speed Bin A-B'!N253,'Speed Bin A-B'!N357,'Speed Bin A-B'!N461,'Speed Bin A-B'!N565,'Speed Bin A-B'!N669,'Speed Bin A-B'!N773,'Speed Bin A-B'!N877,'Speed Bin A-B'!N981,'Speed Bin A-B'!N1085,'Speed Bin A-B'!N1189,'Speed Bin A-B'!N1293,'Speed Bin A-B'!N1397,'Speed Bin A-B'!N1501,'Speed Bin A-B'!N1605,'Speed Bin A-B'!N1709,'Speed Bin A-B'!N1813,'Speed Bin A-B'!N1917,'Speed Bin A-B'!N2021,'Speed Bin A-B'!N2125)</f>
        <v>0</v>
      </c>
      <c r="O142" s="268">
        <f>SUM('Speed Bin A-B'!O45,'Speed Bin A-B'!O149,'Speed Bin A-B'!O253,'Speed Bin A-B'!O357,'Speed Bin A-B'!O461,'Speed Bin A-B'!O565,'Speed Bin A-B'!O669,'Speed Bin A-B'!O773,'Speed Bin A-B'!O877,'Speed Bin A-B'!O981,'Speed Bin A-B'!O1085,'Speed Bin A-B'!O1189,'Speed Bin A-B'!O1293,'Speed Bin A-B'!O1397,'Speed Bin A-B'!O1501,'Speed Bin A-B'!O1605,'Speed Bin A-B'!O1709,'Speed Bin A-B'!O1813,'Speed Bin A-B'!O1917,'Speed Bin A-B'!O2021,'Speed Bin A-B'!O2125)</f>
        <v>0</v>
      </c>
      <c r="P142" s="268">
        <f>SUM('Speed Bin A-B'!P45,'Speed Bin A-B'!P149,'Speed Bin A-B'!P253,'Speed Bin A-B'!P357,'Speed Bin A-B'!P461,'Speed Bin A-B'!P565,'Speed Bin A-B'!P669,'Speed Bin A-B'!P773,'Speed Bin A-B'!P877,'Speed Bin A-B'!P981,'Speed Bin A-B'!P1085,'Speed Bin A-B'!P1189,'Speed Bin A-B'!P1293,'Speed Bin A-B'!P1397,'Speed Bin A-B'!P1501,'Speed Bin A-B'!P1605,'Speed Bin A-B'!P1709,'Speed Bin A-B'!P1813,'Speed Bin A-B'!P1917,'Speed Bin A-B'!P2021,'Speed Bin A-B'!P2125)</f>
        <v>0</v>
      </c>
      <c r="Q142" s="268">
        <f>SUM('Speed Bin A-B'!Q45,'Speed Bin A-B'!Q149,'Speed Bin A-B'!Q253,'Speed Bin A-B'!Q357,'Speed Bin A-B'!Q461,'Speed Bin A-B'!Q565,'Speed Bin A-B'!Q669,'Speed Bin A-B'!Q773,'Speed Bin A-B'!Q877,'Speed Bin A-B'!Q981,'Speed Bin A-B'!Q1085,'Speed Bin A-B'!Q1189,'Speed Bin A-B'!Q1293,'Speed Bin A-B'!Q1397,'Speed Bin A-B'!Q1501,'Speed Bin A-B'!Q1605,'Speed Bin A-B'!Q1709,'Speed Bin A-B'!Q1813,'Speed Bin A-B'!Q1917,'Speed Bin A-B'!Q2021,'Speed Bin A-B'!Q2125)</f>
        <v>0</v>
      </c>
      <c r="R142" s="268">
        <f>SUM('Speed Bin A-B'!R45,'Speed Bin A-B'!R149,'Speed Bin A-B'!R253,'Speed Bin A-B'!R357,'Speed Bin A-B'!R461,'Speed Bin A-B'!R565,'Speed Bin A-B'!R669,'Speed Bin A-B'!R773,'Speed Bin A-B'!R877,'Speed Bin A-B'!R981,'Speed Bin A-B'!R1085,'Speed Bin A-B'!R1189,'Speed Bin A-B'!R1293,'Speed Bin A-B'!R1397,'Speed Bin A-B'!R1501,'Speed Bin A-B'!R1605,'Speed Bin A-B'!R1709,'Speed Bin A-B'!R1813,'Speed Bin A-B'!R1917,'Speed Bin A-B'!R2021,'Speed Bin A-B'!R2125)</f>
        <v>0</v>
      </c>
      <c r="S142" s="268">
        <f>SUM('Speed Bin A-B'!S45,'Speed Bin A-B'!S149,'Speed Bin A-B'!S253,'Speed Bin A-B'!S357,'Speed Bin A-B'!S461,'Speed Bin A-B'!S565,'Speed Bin A-B'!S669,'Speed Bin A-B'!S773,'Speed Bin A-B'!S877,'Speed Bin A-B'!S981,'Speed Bin A-B'!S1085,'Speed Bin A-B'!S1189,'Speed Bin A-B'!S1293,'Speed Bin A-B'!S1397,'Speed Bin A-B'!S1501,'Speed Bin A-B'!S1605,'Speed Bin A-B'!S1709,'Speed Bin A-B'!S1813,'Speed Bin A-B'!S1917,'Speed Bin A-B'!S2021,'Speed Bin A-B'!S2125)</f>
        <v>0</v>
      </c>
      <c r="T142" s="268">
        <f>SUM('Speed Bin A-B'!T45,'Speed Bin A-B'!T149,'Speed Bin A-B'!T253,'Speed Bin A-B'!T357,'Speed Bin A-B'!T461,'Speed Bin A-B'!T565,'Speed Bin A-B'!T669,'Speed Bin A-B'!T773,'Speed Bin A-B'!T877,'Speed Bin A-B'!T981,'Speed Bin A-B'!T1085,'Speed Bin A-B'!T1189,'Speed Bin A-B'!T1293,'Speed Bin A-B'!T1397,'Speed Bin A-B'!T1501,'Speed Bin A-B'!T1605,'Speed Bin A-B'!T1709,'Speed Bin A-B'!T1813,'Speed Bin A-B'!T1917,'Speed Bin A-B'!T2021,'Speed Bin A-B'!T2125)</f>
        <v>0</v>
      </c>
      <c r="U142" s="268">
        <f>SUM('Speed Bin A-B'!U45,'Speed Bin A-B'!U149,'Speed Bin A-B'!U253,'Speed Bin A-B'!U357,'Speed Bin A-B'!U461,'Speed Bin A-B'!U565,'Speed Bin A-B'!U669,'Speed Bin A-B'!U773,'Speed Bin A-B'!U877,'Speed Bin A-B'!U981,'Speed Bin A-B'!U1085,'Speed Bin A-B'!U1189,'Speed Bin A-B'!U1293,'Speed Bin A-B'!U1397,'Speed Bin A-B'!U1501,'Speed Bin A-B'!U1605,'Speed Bin A-B'!U1709,'Speed Bin A-B'!U1813,'Speed Bin A-B'!U1917,'Speed Bin A-B'!U2021,'Speed Bin A-B'!U2125)</f>
        <v>0</v>
      </c>
      <c r="V142" s="269">
        <f>IFERROR(AVERAGE('Speed Bin A-B'!V45,'Speed Bin A-B'!V149,'Speed Bin A-B'!V253,'Speed Bin A-B'!V357,'Speed Bin A-B'!V461,'Speed Bin A-B'!V565,'Speed Bin A-B'!V669,'Speed Bin A-B'!V773,'Speed Bin A-B'!V877,'Speed Bin A-B'!V981,'Speed Bin A-B'!V1085,'Speed Bin A-B'!V1189,'Speed Bin A-B'!V1293,'Speed Bin A-B'!V1397,'Speed Bin A-B'!V1501,'Speed Bin A-B'!V1605,'Speed Bin A-B'!V1709,'Speed Bin A-B'!V1813,'Speed Bin A-B'!V1917,'Speed Bin A-B'!V2021,'Speed Bin A-B'!V2125),"-")</f>
        <v>23.800000000000004</v>
      </c>
      <c r="W142" s="269">
        <f>IFERROR(AVERAGE('Speed Bin A-B'!W45,'Speed Bin A-B'!W149,'Speed Bin A-B'!W253,'Speed Bin A-B'!W357,'Speed Bin A-B'!W461,'Speed Bin A-B'!W565,'Speed Bin A-B'!W669,'Speed Bin A-B'!W773,'Speed Bin A-B'!W877,'Speed Bin A-B'!W981,'Speed Bin A-B'!W1085,'Speed Bin A-B'!W1189,'Speed Bin A-B'!W1293,'Speed Bin A-B'!W1397,'Speed Bin A-B'!W1501,'Speed Bin A-B'!W1605,'Speed Bin A-B'!W1709,'Speed Bin A-B'!W1813,'Speed Bin A-B'!W1917,'Speed Bin A-B'!W2021,'Speed Bin A-B'!W2125),"-")</f>
        <v>28.2</v>
      </c>
      <c r="X142" s="262"/>
      <c r="Y142" s="262"/>
    </row>
    <row r="143" spans="1:47" x14ac:dyDescent="0.25">
      <c r="A143" s="267">
        <v>0.36458333333333298</v>
      </c>
      <c r="B143" s="268">
        <f>SUM('Speed Bin A-B'!B46,'Speed Bin A-B'!B150,'Speed Bin A-B'!B254,'Speed Bin A-B'!B358,'Speed Bin A-B'!B462,'Speed Bin A-B'!B566,'Speed Bin A-B'!B670,'Speed Bin A-B'!B774,'Speed Bin A-B'!B878,'Speed Bin A-B'!B982,'Speed Bin A-B'!B1086,'Speed Bin A-B'!B1190,'Speed Bin A-B'!B1294,'Speed Bin A-B'!B1398,'Speed Bin A-B'!B1502,'Speed Bin A-B'!B1606,'Speed Bin A-B'!B1710,'Speed Bin A-B'!B1814,'Speed Bin A-B'!B1918,'Speed Bin A-B'!B2022,'Speed Bin A-B'!B2126)</f>
        <v>43</v>
      </c>
      <c r="C143" s="268">
        <f>SUM('Speed Bin A-B'!C46,'Speed Bin A-B'!C150,'Speed Bin A-B'!C254,'Speed Bin A-B'!C358,'Speed Bin A-B'!C462,'Speed Bin A-B'!C566,'Speed Bin A-B'!C670,'Speed Bin A-B'!C774,'Speed Bin A-B'!C878,'Speed Bin A-B'!C982,'Speed Bin A-B'!C1086,'Speed Bin A-B'!C1190,'Speed Bin A-B'!C1294,'Speed Bin A-B'!C1398,'Speed Bin A-B'!C1502,'Speed Bin A-B'!C1606,'Speed Bin A-B'!C1710,'Speed Bin A-B'!C1814,'Speed Bin A-B'!C1918,'Speed Bin A-B'!C2022,'Speed Bin A-B'!C2126)</f>
        <v>0</v>
      </c>
      <c r="D143" s="268">
        <f>SUM('Speed Bin A-B'!D46,'Speed Bin A-B'!D150,'Speed Bin A-B'!D254,'Speed Bin A-B'!D358,'Speed Bin A-B'!D462,'Speed Bin A-B'!D566,'Speed Bin A-B'!D670,'Speed Bin A-B'!D774,'Speed Bin A-B'!D878,'Speed Bin A-B'!D982,'Speed Bin A-B'!D1086,'Speed Bin A-B'!D1190,'Speed Bin A-B'!D1294,'Speed Bin A-B'!D1398,'Speed Bin A-B'!D1502,'Speed Bin A-B'!D1606,'Speed Bin A-B'!D1710,'Speed Bin A-B'!D1814,'Speed Bin A-B'!D1918,'Speed Bin A-B'!D2022,'Speed Bin A-B'!D2126)</f>
        <v>2</v>
      </c>
      <c r="E143" s="268">
        <f>SUM('Speed Bin A-B'!E46,'Speed Bin A-B'!E150,'Speed Bin A-B'!E254,'Speed Bin A-B'!E358,'Speed Bin A-B'!E462,'Speed Bin A-B'!E566,'Speed Bin A-B'!E670,'Speed Bin A-B'!E774,'Speed Bin A-B'!E878,'Speed Bin A-B'!E982,'Speed Bin A-B'!E1086,'Speed Bin A-B'!E1190,'Speed Bin A-B'!E1294,'Speed Bin A-B'!E1398,'Speed Bin A-B'!E1502,'Speed Bin A-B'!E1606,'Speed Bin A-B'!E1710,'Speed Bin A-B'!E1814,'Speed Bin A-B'!E1918,'Speed Bin A-B'!E2022,'Speed Bin A-B'!E2126)</f>
        <v>6</v>
      </c>
      <c r="F143" s="268">
        <f>SUM('Speed Bin A-B'!F46,'Speed Bin A-B'!F150,'Speed Bin A-B'!F254,'Speed Bin A-B'!F358,'Speed Bin A-B'!F462,'Speed Bin A-B'!F566,'Speed Bin A-B'!F670,'Speed Bin A-B'!F774,'Speed Bin A-B'!F878,'Speed Bin A-B'!F982,'Speed Bin A-B'!F1086,'Speed Bin A-B'!F1190,'Speed Bin A-B'!F1294,'Speed Bin A-B'!F1398,'Speed Bin A-B'!F1502,'Speed Bin A-B'!F1606,'Speed Bin A-B'!F1710,'Speed Bin A-B'!F1814,'Speed Bin A-B'!F1918,'Speed Bin A-B'!F2022,'Speed Bin A-B'!F2126)</f>
        <v>8</v>
      </c>
      <c r="G143" s="268">
        <f>SUM('Speed Bin A-B'!G46,'Speed Bin A-B'!G150,'Speed Bin A-B'!G254,'Speed Bin A-B'!G358,'Speed Bin A-B'!G462,'Speed Bin A-B'!G566,'Speed Bin A-B'!G670,'Speed Bin A-B'!G774,'Speed Bin A-B'!G878,'Speed Bin A-B'!G982,'Speed Bin A-B'!G1086,'Speed Bin A-B'!G1190,'Speed Bin A-B'!G1294,'Speed Bin A-B'!G1398,'Speed Bin A-B'!G1502,'Speed Bin A-B'!G1606,'Speed Bin A-B'!G1710,'Speed Bin A-B'!G1814,'Speed Bin A-B'!G1918,'Speed Bin A-B'!G2022,'Speed Bin A-B'!G2126)</f>
        <v>19</v>
      </c>
      <c r="H143" s="268">
        <f>SUM('Speed Bin A-B'!H46,'Speed Bin A-B'!H150,'Speed Bin A-B'!H254,'Speed Bin A-B'!H358,'Speed Bin A-B'!H462,'Speed Bin A-B'!H566,'Speed Bin A-B'!H670,'Speed Bin A-B'!H774,'Speed Bin A-B'!H878,'Speed Bin A-B'!H982,'Speed Bin A-B'!H1086,'Speed Bin A-B'!H1190,'Speed Bin A-B'!H1294,'Speed Bin A-B'!H1398,'Speed Bin A-B'!H1502,'Speed Bin A-B'!H1606,'Speed Bin A-B'!H1710,'Speed Bin A-B'!H1814,'Speed Bin A-B'!H1918,'Speed Bin A-B'!H2022,'Speed Bin A-B'!H2126)</f>
        <v>5</v>
      </c>
      <c r="I143" s="268">
        <f>SUM('Speed Bin A-B'!I46,'Speed Bin A-B'!I150,'Speed Bin A-B'!I254,'Speed Bin A-B'!I358,'Speed Bin A-B'!I462,'Speed Bin A-B'!I566,'Speed Bin A-B'!I670,'Speed Bin A-B'!I774,'Speed Bin A-B'!I878,'Speed Bin A-B'!I982,'Speed Bin A-B'!I1086,'Speed Bin A-B'!I1190,'Speed Bin A-B'!I1294,'Speed Bin A-B'!I1398,'Speed Bin A-B'!I1502,'Speed Bin A-B'!I1606,'Speed Bin A-B'!I1710,'Speed Bin A-B'!I1814,'Speed Bin A-B'!I1918,'Speed Bin A-B'!I2022,'Speed Bin A-B'!I2126)</f>
        <v>3</v>
      </c>
      <c r="J143" s="268">
        <f>SUM('Speed Bin A-B'!J46,'Speed Bin A-B'!J150,'Speed Bin A-B'!J254,'Speed Bin A-B'!J358,'Speed Bin A-B'!J462,'Speed Bin A-B'!J566,'Speed Bin A-B'!J670,'Speed Bin A-B'!J774,'Speed Bin A-B'!J878,'Speed Bin A-B'!J982,'Speed Bin A-B'!J1086,'Speed Bin A-B'!J1190,'Speed Bin A-B'!J1294,'Speed Bin A-B'!J1398,'Speed Bin A-B'!J1502,'Speed Bin A-B'!J1606,'Speed Bin A-B'!J1710,'Speed Bin A-B'!J1814,'Speed Bin A-B'!J1918,'Speed Bin A-B'!J2022,'Speed Bin A-B'!J2126)</f>
        <v>0</v>
      </c>
      <c r="K143" s="268">
        <f>SUM('Speed Bin A-B'!K46,'Speed Bin A-B'!K150,'Speed Bin A-B'!K254,'Speed Bin A-B'!K358,'Speed Bin A-B'!K462,'Speed Bin A-B'!K566,'Speed Bin A-B'!K670,'Speed Bin A-B'!K774,'Speed Bin A-B'!K878,'Speed Bin A-B'!K982,'Speed Bin A-B'!K1086,'Speed Bin A-B'!K1190,'Speed Bin A-B'!K1294,'Speed Bin A-B'!K1398,'Speed Bin A-B'!K1502,'Speed Bin A-B'!K1606,'Speed Bin A-B'!K1710,'Speed Bin A-B'!K1814,'Speed Bin A-B'!K1918,'Speed Bin A-B'!K2022,'Speed Bin A-B'!K2126)</f>
        <v>0</v>
      </c>
      <c r="L143" s="268">
        <f>SUM('Speed Bin A-B'!L46,'Speed Bin A-B'!L150,'Speed Bin A-B'!L254,'Speed Bin A-B'!L358,'Speed Bin A-B'!L462,'Speed Bin A-B'!L566,'Speed Bin A-B'!L670,'Speed Bin A-B'!L774,'Speed Bin A-B'!L878,'Speed Bin A-B'!L982,'Speed Bin A-B'!L1086,'Speed Bin A-B'!L1190,'Speed Bin A-B'!L1294,'Speed Bin A-B'!L1398,'Speed Bin A-B'!L1502,'Speed Bin A-B'!L1606,'Speed Bin A-B'!L1710,'Speed Bin A-B'!L1814,'Speed Bin A-B'!L1918,'Speed Bin A-B'!L2022,'Speed Bin A-B'!L2126)</f>
        <v>0</v>
      </c>
      <c r="M143" s="268">
        <f>SUM('Speed Bin A-B'!M46,'Speed Bin A-B'!M150,'Speed Bin A-B'!M254,'Speed Bin A-B'!M358,'Speed Bin A-B'!M462,'Speed Bin A-B'!M566,'Speed Bin A-B'!M670,'Speed Bin A-B'!M774,'Speed Bin A-B'!M878,'Speed Bin A-B'!M982,'Speed Bin A-B'!M1086,'Speed Bin A-B'!M1190,'Speed Bin A-B'!M1294,'Speed Bin A-B'!M1398,'Speed Bin A-B'!M1502,'Speed Bin A-B'!M1606,'Speed Bin A-B'!M1710,'Speed Bin A-B'!M1814,'Speed Bin A-B'!M1918,'Speed Bin A-B'!M2022,'Speed Bin A-B'!M2126)</f>
        <v>0</v>
      </c>
      <c r="N143" s="268">
        <f>SUM('Speed Bin A-B'!N46,'Speed Bin A-B'!N150,'Speed Bin A-B'!N254,'Speed Bin A-B'!N358,'Speed Bin A-B'!N462,'Speed Bin A-B'!N566,'Speed Bin A-B'!N670,'Speed Bin A-B'!N774,'Speed Bin A-B'!N878,'Speed Bin A-B'!N982,'Speed Bin A-B'!N1086,'Speed Bin A-B'!N1190,'Speed Bin A-B'!N1294,'Speed Bin A-B'!N1398,'Speed Bin A-B'!N1502,'Speed Bin A-B'!N1606,'Speed Bin A-B'!N1710,'Speed Bin A-B'!N1814,'Speed Bin A-B'!N1918,'Speed Bin A-B'!N2022,'Speed Bin A-B'!N2126)</f>
        <v>0</v>
      </c>
      <c r="O143" s="268">
        <f>SUM('Speed Bin A-B'!O46,'Speed Bin A-B'!O150,'Speed Bin A-B'!O254,'Speed Bin A-B'!O358,'Speed Bin A-B'!O462,'Speed Bin A-B'!O566,'Speed Bin A-B'!O670,'Speed Bin A-B'!O774,'Speed Bin A-B'!O878,'Speed Bin A-B'!O982,'Speed Bin A-B'!O1086,'Speed Bin A-B'!O1190,'Speed Bin A-B'!O1294,'Speed Bin A-B'!O1398,'Speed Bin A-B'!O1502,'Speed Bin A-B'!O1606,'Speed Bin A-B'!O1710,'Speed Bin A-B'!O1814,'Speed Bin A-B'!O1918,'Speed Bin A-B'!O2022,'Speed Bin A-B'!O2126)</f>
        <v>0</v>
      </c>
      <c r="P143" s="268">
        <f>SUM('Speed Bin A-B'!P46,'Speed Bin A-B'!P150,'Speed Bin A-B'!P254,'Speed Bin A-B'!P358,'Speed Bin A-B'!P462,'Speed Bin A-B'!P566,'Speed Bin A-B'!P670,'Speed Bin A-B'!P774,'Speed Bin A-B'!P878,'Speed Bin A-B'!P982,'Speed Bin A-B'!P1086,'Speed Bin A-B'!P1190,'Speed Bin A-B'!P1294,'Speed Bin A-B'!P1398,'Speed Bin A-B'!P1502,'Speed Bin A-B'!P1606,'Speed Bin A-B'!P1710,'Speed Bin A-B'!P1814,'Speed Bin A-B'!P1918,'Speed Bin A-B'!P2022,'Speed Bin A-B'!P2126)</f>
        <v>0</v>
      </c>
      <c r="Q143" s="268">
        <f>SUM('Speed Bin A-B'!Q46,'Speed Bin A-B'!Q150,'Speed Bin A-B'!Q254,'Speed Bin A-B'!Q358,'Speed Bin A-B'!Q462,'Speed Bin A-B'!Q566,'Speed Bin A-B'!Q670,'Speed Bin A-B'!Q774,'Speed Bin A-B'!Q878,'Speed Bin A-B'!Q982,'Speed Bin A-B'!Q1086,'Speed Bin A-B'!Q1190,'Speed Bin A-B'!Q1294,'Speed Bin A-B'!Q1398,'Speed Bin A-B'!Q1502,'Speed Bin A-B'!Q1606,'Speed Bin A-B'!Q1710,'Speed Bin A-B'!Q1814,'Speed Bin A-B'!Q1918,'Speed Bin A-B'!Q2022,'Speed Bin A-B'!Q2126)</f>
        <v>0</v>
      </c>
      <c r="R143" s="268">
        <f>SUM('Speed Bin A-B'!R46,'Speed Bin A-B'!R150,'Speed Bin A-B'!R254,'Speed Bin A-B'!R358,'Speed Bin A-B'!R462,'Speed Bin A-B'!R566,'Speed Bin A-B'!R670,'Speed Bin A-B'!R774,'Speed Bin A-B'!R878,'Speed Bin A-B'!R982,'Speed Bin A-B'!R1086,'Speed Bin A-B'!R1190,'Speed Bin A-B'!R1294,'Speed Bin A-B'!R1398,'Speed Bin A-B'!R1502,'Speed Bin A-B'!R1606,'Speed Bin A-B'!R1710,'Speed Bin A-B'!R1814,'Speed Bin A-B'!R1918,'Speed Bin A-B'!R2022,'Speed Bin A-B'!R2126)</f>
        <v>0</v>
      </c>
      <c r="S143" s="268">
        <f>SUM('Speed Bin A-B'!S46,'Speed Bin A-B'!S150,'Speed Bin A-B'!S254,'Speed Bin A-B'!S358,'Speed Bin A-B'!S462,'Speed Bin A-B'!S566,'Speed Bin A-B'!S670,'Speed Bin A-B'!S774,'Speed Bin A-B'!S878,'Speed Bin A-B'!S982,'Speed Bin A-B'!S1086,'Speed Bin A-B'!S1190,'Speed Bin A-B'!S1294,'Speed Bin A-B'!S1398,'Speed Bin A-B'!S1502,'Speed Bin A-B'!S1606,'Speed Bin A-B'!S1710,'Speed Bin A-B'!S1814,'Speed Bin A-B'!S1918,'Speed Bin A-B'!S2022,'Speed Bin A-B'!S2126)</f>
        <v>0</v>
      </c>
      <c r="T143" s="268">
        <f>SUM('Speed Bin A-B'!T46,'Speed Bin A-B'!T150,'Speed Bin A-B'!T254,'Speed Bin A-B'!T358,'Speed Bin A-B'!T462,'Speed Bin A-B'!T566,'Speed Bin A-B'!T670,'Speed Bin A-B'!T774,'Speed Bin A-B'!T878,'Speed Bin A-B'!T982,'Speed Bin A-B'!T1086,'Speed Bin A-B'!T1190,'Speed Bin A-B'!T1294,'Speed Bin A-B'!T1398,'Speed Bin A-B'!T1502,'Speed Bin A-B'!T1606,'Speed Bin A-B'!T1710,'Speed Bin A-B'!T1814,'Speed Bin A-B'!T1918,'Speed Bin A-B'!T2022,'Speed Bin A-B'!T2126)</f>
        <v>0</v>
      </c>
      <c r="U143" s="268">
        <f>SUM('Speed Bin A-B'!U46,'Speed Bin A-B'!U150,'Speed Bin A-B'!U254,'Speed Bin A-B'!U358,'Speed Bin A-B'!U462,'Speed Bin A-B'!U566,'Speed Bin A-B'!U670,'Speed Bin A-B'!U774,'Speed Bin A-B'!U878,'Speed Bin A-B'!U982,'Speed Bin A-B'!U1086,'Speed Bin A-B'!U1190,'Speed Bin A-B'!U1294,'Speed Bin A-B'!U1398,'Speed Bin A-B'!U1502,'Speed Bin A-B'!U1606,'Speed Bin A-B'!U1710,'Speed Bin A-B'!U1814,'Speed Bin A-B'!U1918,'Speed Bin A-B'!U2022,'Speed Bin A-B'!U2126)</f>
        <v>0</v>
      </c>
      <c r="V143" s="269">
        <f>IFERROR(AVERAGE('Speed Bin A-B'!V46,'Speed Bin A-B'!V150,'Speed Bin A-B'!V254,'Speed Bin A-B'!V358,'Speed Bin A-B'!V462,'Speed Bin A-B'!V566,'Speed Bin A-B'!V670,'Speed Bin A-B'!V774,'Speed Bin A-B'!V878,'Speed Bin A-B'!V982,'Speed Bin A-B'!V1086,'Speed Bin A-B'!V1190,'Speed Bin A-B'!V1294,'Speed Bin A-B'!V1398,'Speed Bin A-B'!V1502,'Speed Bin A-B'!V1606,'Speed Bin A-B'!V1710,'Speed Bin A-B'!V1814,'Speed Bin A-B'!V1918,'Speed Bin A-B'!V2022,'Speed Bin A-B'!V2126),"-")</f>
        <v>26.271428571428576</v>
      </c>
      <c r="W143" s="269" t="str">
        <f>IFERROR(AVERAGE('Speed Bin A-B'!W46,'Speed Bin A-B'!W150,'Speed Bin A-B'!W254,'Speed Bin A-B'!W358,'Speed Bin A-B'!W462,'Speed Bin A-B'!W566,'Speed Bin A-B'!W670,'Speed Bin A-B'!W774,'Speed Bin A-B'!W878,'Speed Bin A-B'!W982,'Speed Bin A-B'!W1086,'Speed Bin A-B'!W1190,'Speed Bin A-B'!W1294,'Speed Bin A-B'!W1398,'Speed Bin A-B'!W1502,'Speed Bin A-B'!W1606,'Speed Bin A-B'!W1710,'Speed Bin A-B'!W1814,'Speed Bin A-B'!W1918,'Speed Bin A-B'!W2022,'Speed Bin A-B'!W2126),"-")</f>
        <v>-</v>
      </c>
      <c r="X143" s="262"/>
      <c r="Y143" s="262"/>
    </row>
    <row r="144" spans="1:47" x14ac:dyDescent="0.25">
      <c r="A144" s="267">
        <v>0.375</v>
      </c>
      <c r="B144" s="268">
        <f>SUM('Speed Bin A-B'!B47,'Speed Bin A-B'!B151,'Speed Bin A-B'!B255,'Speed Bin A-B'!B359,'Speed Bin A-B'!B463,'Speed Bin A-B'!B567,'Speed Bin A-B'!B671,'Speed Bin A-B'!B775,'Speed Bin A-B'!B879,'Speed Bin A-B'!B983,'Speed Bin A-B'!B1087,'Speed Bin A-B'!B1191,'Speed Bin A-B'!B1295,'Speed Bin A-B'!B1399,'Speed Bin A-B'!B1503,'Speed Bin A-B'!B1607,'Speed Bin A-B'!B1711,'Speed Bin A-B'!B1815,'Speed Bin A-B'!B1919,'Speed Bin A-B'!B2023,'Speed Bin A-B'!B2127)</f>
        <v>51</v>
      </c>
      <c r="C144" s="268">
        <f>SUM('Speed Bin A-B'!C47,'Speed Bin A-B'!C151,'Speed Bin A-B'!C255,'Speed Bin A-B'!C359,'Speed Bin A-B'!C463,'Speed Bin A-B'!C567,'Speed Bin A-B'!C671,'Speed Bin A-B'!C775,'Speed Bin A-B'!C879,'Speed Bin A-B'!C983,'Speed Bin A-B'!C1087,'Speed Bin A-B'!C1191,'Speed Bin A-B'!C1295,'Speed Bin A-B'!C1399,'Speed Bin A-B'!C1503,'Speed Bin A-B'!C1607,'Speed Bin A-B'!C1711,'Speed Bin A-B'!C1815,'Speed Bin A-B'!C1919,'Speed Bin A-B'!C2023,'Speed Bin A-B'!C2127)</f>
        <v>0</v>
      </c>
      <c r="D144" s="268">
        <f>SUM('Speed Bin A-B'!D47,'Speed Bin A-B'!D151,'Speed Bin A-B'!D255,'Speed Bin A-B'!D359,'Speed Bin A-B'!D463,'Speed Bin A-B'!D567,'Speed Bin A-B'!D671,'Speed Bin A-B'!D775,'Speed Bin A-B'!D879,'Speed Bin A-B'!D983,'Speed Bin A-B'!D1087,'Speed Bin A-B'!D1191,'Speed Bin A-B'!D1295,'Speed Bin A-B'!D1399,'Speed Bin A-B'!D1503,'Speed Bin A-B'!D1607,'Speed Bin A-B'!D1711,'Speed Bin A-B'!D1815,'Speed Bin A-B'!D1919,'Speed Bin A-B'!D2023,'Speed Bin A-B'!D2127)</f>
        <v>0</v>
      </c>
      <c r="E144" s="268">
        <f>SUM('Speed Bin A-B'!E47,'Speed Bin A-B'!E151,'Speed Bin A-B'!E255,'Speed Bin A-B'!E359,'Speed Bin A-B'!E463,'Speed Bin A-B'!E567,'Speed Bin A-B'!E671,'Speed Bin A-B'!E775,'Speed Bin A-B'!E879,'Speed Bin A-B'!E983,'Speed Bin A-B'!E1087,'Speed Bin A-B'!E1191,'Speed Bin A-B'!E1295,'Speed Bin A-B'!E1399,'Speed Bin A-B'!E1503,'Speed Bin A-B'!E1607,'Speed Bin A-B'!E1711,'Speed Bin A-B'!E1815,'Speed Bin A-B'!E1919,'Speed Bin A-B'!E2023,'Speed Bin A-B'!E2127)</f>
        <v>8</v>
      </c>
      <c r="F144" s="268">
        <f>SUM('Speed Bin A-B'!F47,'Speed Bin A-B'!F151,'Speed Bin A-B'!F255,'Speed Bin A-B'!F359,'Speed Bin A-B'!F463,'Speed Bin A-B'!F567,'Speed Bin A-B'!F671,'Speed Bin A-B'!F775,'Speed Bin A-B'!F879,'Speed Bin A-B'!F983,'Speed Bin A-B'!F1087,'Speed Bin A-B'!F1191,'Speed Bin A-B'!F1295,'Speed Bin A-B'!F1399,'Speed Bin A-B'!F1503,'Speed Bin A-B'!F1607,'Speed Bin A-B'!F1711,'Speed Bin A-B'!F1815,'Speed Bin A-B'!F1919,'Speed Bin A-B'!F2023,'Speed Bin A-B'!F2127)</f>
        <v>16</v>
      </c>
      <c r="G144" s="268">
        <f>SUM('Speed Bin A-B'!G47,'Speed Bin A-B'!G151,'Speed Bin A-B'!G255,'Speed Bin A-B'!G359,'Speed Bin A-B'!G463,'Speed Bin A-B'!G567,'Speed Bin A-B'!G671,'Speed Bin A-B'!G775,'Speed Bin A-B'!G879,'Speed Bin A-B'!G983,'Speed Bin A-B'!G1087,'Speed Bin A-B'!G1191,'Speed Bin A-B'!G1295,'Speed Bin A-B'!G1399,'Speed Bin A-B'!G1503,'Speed Bin A-B'!G1607,'Speed Bin A-B'!G1711,'Speed Bin A-B'!G1815,'Speed Bin A-B'!G1919,'Speed Bin A-B'!G2023,'Speed Bin A-B'!G2127)</f>
        <v>15</v>
      </c>
      <c r="H144" s="268">
        <f>SUM('Speed Bin A-B'!H47,'Speed Bin A-B'!H151,'Speed Bin A-B'!H255,'Speed Bin A-B'!H359,'Speed Bin A-B'!H463,'Speed Bin A-B'!H567,'Speed Bin A-B'!H671,'Speed Bin A-B'!H775,'Speed Bin A-B'!H879,'Speed Bin A-B'!H983,'Speed Bin A-B'!H1087,'Speed Bin A-B'!H1191,'Speed Bin A-B'!H1295,'Speed Bin A-B'!H1399,'Speed Bin A-B'!H1503,'Speed Bin A-B'!H1607,'Speed Bin A-B'!H1711,'Speed Bin A-B'!H1815,'Speed Bin A-B'!H1919,'Speed Bin A-B'!H2023,'Speed Bin A-B'!H2127)</f>
        <v>11</v>
      </c>
      <c r="I144" s="268">
        <f>SUM('Speed Bin A-B'!I47,'Speed Bin A-B'!I151,'Speed Bin A-B'!I255,'Speed Bin A-B'!I359,'Speed Bin A-B'!I463,'Speed Bin A-B'!I567,'Speed Bin A-B'!I671,'Speed Bin A-B'!I775,'Speed Bin A-B'!I879,'Speed Bin A-B'!I983,'Speed Bin A-B'!I1087,'Speed Bin A-B'!I1191,'Speed Bin A-B'!I1295,'Speed Bin A-B'!I1399,'Speed Bin A-B'!I1503,'Speed Bin A-B'!I1607,'Speed Bin A-B'!I1711,'Speed Bin A-B'!I1815,'Speed Bin A-B'!I1919,'Speed Bin A-B'!I2023,'Speed Bin A-B'!I2127)</f>
        <v>0</v>
      </c>
      <c r="J144" s="268">
        <f>SUM('Speed Bin A-B'!J47,'Speed Bin A-B'!J151,'Speed Bin A-B'!J255,'Speed Bin A-B'!J359,'Speed Bin A-B'!J463,'Speed Bin A-B'!J567,'Speed Bin A-B'!J671,'Speed Bin A-B'!J775,'Speed Bin A-B'!J879,'Speed Bin A-B'!J983,'Speed Bin A-B'!J1087,'Speed Bin A-B'!J1191,'Speed Bin A-B'!J1295,'Speed Bin A-B'!J1399,'Speed Bin A-B'!J1503,'Speed Bin A-B'!J1607,'Speed Bin A-B'!J1711,'Speed Bin A-B'!J1815,'Speed Bin A-B'!J1919,'Speed Bin A-B'!J2023,'Speed Bin A-B'!J2127)</f>
        <v>1</v>
      </c>
      <c r="K144" s="268">
        <f>SUM('Speed Bin A-B'!K47,'Speed Bin A-B'!K151,'Speed Bin A-B'!K255,'Speed Bin A-B'!K359,'Speed Bin A-B'!K463,'Speed Bin A-B'!K567,'Speed Bin A-B'!K671,'Speed Bin A-B'!K775,'Speed Bin A-B'!K879,'Speed Bin A-B'!K983,'Speed Bin A-B'!K1087,'Speed Bin A-B'!K1191,'Speed Bin A-B'!K1295,'Speed Bin A-B'!K1399,'Speed Bin A-B'!K1503,'Speed Bin A-B'!K1607,'Speed Bin A-B'!K1711,'Speed Bin A-B'!K1815,'Speed Bin A-B'!K1919,'Speed Bin A-B'!K2023,'Speed Bin A-B'!K2127)</f>
        <v>0</v>
      </c>
      <c r="L144" s="268">
        <f>SUM('Speed Bin A-B'!L47,'Speed Bin A-B'!L151,'Speed Bin A-B'!L255,'Speed Bin A-B'!L359,'Speed Bin A-B'!L463,'Speed Bin A-B'!L567,'Speed Bin A-B'!L671,'Speed Bin A-B'!L775,'Speed Bin A-B'!L879,'Speed Bin A-B'!L983,'Speed Bin A-B'!L1087,'Speed Bin A-B'!L1191,'Speed Bin A-B'!L1295,'Speed Bin A-B'!L1399,'Speed Bin A-B'!L1503,'Speed Bin A-B'!L1607,'Speed Bin A-B'!L1711,'Speed Bin A-B'!L1815,'Speed Bin A-B'!L1919,'Speed Bin A-B'!L2023,'Speed Bin A-B'!L2127)</f>
        <v>0</v>
      </c>
      <c r="M144" s="268">
        <f>SUM('Speed Bin A-B'!M47,'Speed Bin A-B'!M151,'Speed Bin A-B'!M255,'Speed Bin A-B'!M359,'Speed Bin A-B'!M463,'Speed Bin A-B'!M567,'Speed Bin A-B'!M671,'Speed Bin A-B'!M775,'Speed Bin A-B'!M879,'Speed Bin A-B'!M983,'Speed Bin A-B'!M1087,'Speed Bin A-B'!M1191,'Speed Bin A-B'!M1295,'Speed Bin A-B'!M1399,'Speed Bin A-B'!M1503,'Speed Bin A-B'!M1607,'Speed Bin A-B'!M1711,'Speed Bin A-B'!M1815,'Speed Bin A-B'!M1919,'Speed Bin A-B'!M2023,'Speed Bin A-B'!M2127)</f>
        <v>0</v>
      </c>
      <c r="N144" s="268">
        <f>SUM('Speed Bin A-B'!N47,'Speed Bin A-B'!N151,'Speed Bin A-B'!N255,'Speed Bin A-B'!N359,'Speed Bin A-B'!N463,'Speed Bin A-B'!N567,'Speed Bin A-B'!N671,'Speed Bin A-B'!N775,'Speed Bin A-B'!N879,'Speed Bin A-B'!N983,'Speed Bin A-B'!N1087,'Speed Bin A-B'!N1191,'Speed Bin A-B'!N1295,'Speed Bin A-B'!N1399,'Speed Bin A-B'!N1503,'Speed Bin A-B'!N1607,'Speed Bin A-B'!N1711,'Speed Bin A-B'!N1815,'Speed Bin A-B'!N1919,'Speed Bin A-B'!N2023,'Speed Bin A-B'!N2127)</f>
        <v>0</v>
      </c>
      <c r="O144" s="268">
        <f>SUM('Speed Bin A-B'!O47,'Speed Bin A-B'!O151,'Speed Bin A-B'!O255,'Speed Bin A-B'!O359,'Speed Bin A-B'!O463,'Speed Bin A-B'!O567,'Speed Bin A-B'!O671,'Speed Bin A-B'!O775,'Speed Bin A-B'!O879,'Speed Bin A-B'!O983,'Speed Bin A-B'!O1087,'Speed Bin A-B'!O1191,'Speed Bin A-B'!O1295,'Speed Bin A-B'!O1399,'Speed Bin A-B'!O1503,'Speed Bin A-B'!O1607,'Speed Bin A-B'!O1711,'Speed Bin A-B'!O1815,'Speed Bin A-B'!O1919,'Speed Bin A-B'!O2023,'Speed Bin A-B'!O2127)</f>
        <v>0</v>
      </c>
      <c r="P144" s="268">
        <f>SUM('Speed Bin A-B'!P47,'Speed Bin A-B'!P151,'Speed Bin A-B'!P255,'Speed Bin A-B'!P359,'Speed Bin A-B'!P463,'Speed Bin A-B'!P567,'Speed Bin A-B'!P671,'Speed Bin A-B'!P775,'Speed Bin A-B'!P879,'Speed Bin A-B'!P983,'Speed Bin A-B'!P1087,'Speed Bin A-B'!P1191,'Speed Bin A-B'!P1295,'Speed Bin A-B'!P1399,'Speed Bin A-B'!P1503,'Speed Bin A-B'!P1607,'Speed Bin A-B'!P1711,'Speed Bin A-B'!P1815,'Speed Bin A-B'!P1919,'Speed Bin A-B'!P2023,'Speed Bin A-B'!P2127)</f>
        <v>0</v>
      </c>
      <c r="Q144" s="268">
        <f>SUM('Speed Bin A-B'!Q47,'Speed Bin A-B'!Q151,'Speed Bin A-B'!Q255,'Speed Bin A-B'!Q359,'Speed Bin A-B'!Q463,'Speed Bin A-B'!Q567,'Speed Bin A-B'!Q671,'Speed Bin A-B'!Q775,'Speed Bin A-B'!Q879,'Speed Bin A-B'!Q983,'Speed Bin A-B'!Q1087,'Speed Bin A-B'!Q1191,'Speed Bin A-B'!Q1295,'Speed Bin A-B'!Q1399,'Speed Bin A-B'!Q1503,'Speed Bin A-B'!Q1607,'Speed Bin A-B'!Q1711,'Speed Bin A-B'!Q1815,'Speed Bin A-B'!Q1919,'Speed Bin A-B'!Q2023,'Speed Bin A-B'!Q2127)</f>
        <v>0</v>
      </c>
      <c r="R144" s="268">
        <f>SUM('Speed Bin A-B'!R47,'Speed Bin A-B'!R151,'Speed Bin A-B'!R255,'Speed Bin A-B'!R359,'Speed Bin A-B'!R463,'Speed Bin A-B'!R567,'Speed Bin A-B'!R671,'Speed Bin A-B'!R775,'Speed Bin A-B'!R879,'Speed Bin A-B'!R983,'Speed Bin A-B'!R1087,'Speed Bin A-B'!R1191,'Speed Bin A-B'!R1295,'Speed Bin A-B'!R1399,'Speed Bin A-B'!R1503,'Speed Bin A-B'!R1607,'Speed Bin A-B'!R1711,'Speed Bin A-B'!R1815,'Speed Bin A-B'!R1919,'Speed Bin A-B'!R2023,'Speed Bin A-B'!R2127)</f>
        <v>0</v>
      </c>
      <c r="S144" s="268">
        <f>SUM('Speed Bin A-B'!S47,'Speed Bin A-B'!S151,'Speed Bin A-B'!S255,'Speed Bin A-B'!S359,'Speed Bin A-B'!S463,'Speed Bin A-B'!S567,'Speed Bin A-B'!S671,'Speed Bin A-B'!S775,'Speed Bin A-B'!S879,'Speed Bin A-B'!S983,'Speed Bin A-B'!S1087,'Speed Bin A-B'!S1191,'Speed Bin A-B'!S1295,'Speed Bin A-B'!S1399,'Speed Bin A-B'!S1503,'Speed Bin A-B'!S1607,'Speed Bin A-B'!S1711,'Speed Bin A-B'!S1815,'Speed Bin A-B'!S1919,'Speed Bin A-B'!S2023,'Speed Bin A-B'!S2127)</f>
        <v>0</v>
      </c>
      <c r="T144" s="268">
        <f>SUM('Speed Bin A-B'!T47,'Speed Bin A-B'!T151,'Speed Bin A-B'!T255,'Speed Bin A-B'!T359,'Speed Bin A-B'!T463,'Speed Bin A-B'!T567,'Speed Bin A-B'!T671,'Speed Bin A-B'!T775,'Speed Bin A-B'!T879,'Speed Bin A-B'!T983,'Speed Bin A-B'!T1087,'Speed Bin A-B'!T1191,'Speed Bin A-B'!T1295,'Speed Bin A-B'!T1399,'Speed Bin A-B'!T1503,'Speed Bin A-B'!T1607,'Speed Bin A-B'!T1711,'Speed Bin A-B'!T1815,'Speed Bin A-B'!T1919,'Speed Bin A-B'!T2023,'Speed Bin A-B'!T2127)</f>
        <v>0</v>
      </c>
      <c r="U144" s="268">
        <f>SUM('Speed Bin A-B'!U47,'Speed Bin A-B'!U151,'Speed Bin A-B'!U255,'Speed Bin A-B'!U359,'Speed Bin A-B'!U463,'Speed Bin A-B'!U567,'Speed Bin A-B'!U671,'Speed Bin A-B'!U775,'Speed Bin A-B'!U879,'Speed Bin A-B'!U983,'Speed Bin A-B'!U1087,'Speed Bin A-B'!U1191,'Speed Bin A-B'!U1295,'Speed Bin A-B'!U1399,'Speed Bin A-B'!U1503,'Speed Bin A-B'!U1607,'Speed Bin A-B'!U1711,'Speed Bin A-B'!U1815,'Speed Bin A-B'!U1919,'Speed Bin A-B'!U2023,'Speed Bin A-B'!U2127)</f>
        <v>0</v>
      </c>
      <c r="V144" s="269">
        <f>IFERROR(AVERAGE('Speed Bin A-B'!V47,'Speed Bin A-B'!V151,'Speed Bin A-B'!V255,'Speed Bin A-B'!V359,'Speed Bin A-B'!V463,'Speed Bin A-B'!V567,'Speed Bin A-B'!V671,'Speed Bin A-B'!V775,'Speed Bin A-B'!V879,'Speed Bin A-B'!V983,'Speed Bin A-B'!V1087,'Speed Bin A-B'!V1191,'Speed Bin A-B'!V1295,'Speed Bin A-B'!V1399,'Speed Bin A-B'!V1503,'Speed Bin A-B'!V1607,'Speed Bin A-B'!V1711,'Speed Bin A-B'!V1815,'Speed Bin A-B'!V1919,'Speed Bin A-B'!V2023,'Speed Bin A-B'!V2127),"-")</f>
        <v>25.011111111111113</v>
      </c>
      <c r="W144" s="269" t="str">
        <f>IFERROR(AVERAGE('Speed Bin A-B'!W47,'Speed Bin A-B'!W151,'Speed Bin A-B'!W255,'Speed Bin A-B'!W359,'Speed Bin A-B'!W463,'Speed Bin A-B'!W567,'Speed Bin A-B'!W671,'Speed Bin A-B'!W775,'Speed Bin A-B'!W879,'Speed Bin A-B'!W983,'Speed Bin A-B'!W1087,'Speed Bin A-B'!W1191,'Speed Bin A-B'!W1295,'Speed Bin A-B'!W1399,'Speed Bin A-B'!W1503,'Speed Bin A-B'!W1607,'Speed Bin A-B'!W1711,'Speed Bin A-B'!W1815,'Speed Bin A-B'!W1919,'Speed Bin A-B'!W2023,'Speed Bin A-B'!W2127),"-")</f>
        <v>-</v>
      </c>
      <c r="X144" s="262"/>
      <c r="Y144" s="262"/>
    </row>
    <row r="145" spans="1:25" x14ac:dyDescent="0.25">
      <c r="A145" s="267">
        <v>0.38541666666666702</v>
      </c>
      <c r="B145" s="268">
        <f>SUM('Speed Bin A-B'!B48,'Speed Bin A-B'!B152,'Speed Bin A-B'!B256,'Speed Bin A-B'!B360,'Speed Bin A-B'!B464,'Speed Bin A-B'!B568,'Speed Bin A-B'!B672,'Speed Bin A-B'!B776,'Speed Bin A-B'!B880,'Speed Bin A-B'!B984,'Speed Bin A-B'!B1088,'Speed Bin A-B'!B1192,'Speed Bin A-B'!B1296,'Speed Bin A-B'!B1400,'Speed Bin A-B'!B1504,'Speed Bin A-B'!B1608,'Speed Bin A-B'!B1712,'Speed Bin A-B'!B1816,'Speed Bin A-B'!B1920,'Speed Bin A-B'!B2024,'Speed Bin A-B'!B2128)</f>
        <v>40</v>
      </c>
      <c r="C145" s="268">
        <f>SUM('Speed Bin A-B'!C48,'Speed Bin A-B'!C152,'Speed Bin A-B'!C256,'Speed Bin A-B'!C360,'Speed Bin A-B'!C464,'Speed Bin A-B'!C568,'Speed Bin A-B'!C672,'Speed Bin A-B'!C776,'Speed Bin A-B'!C880,'Speed Bin A-B'!C984,'Speed Bin A-B'!C1088,'Speed Bin A-B'!C1192,'Speed Bin A-B'!C1296,'Speed Bin A-B'!C1400,'Speed Bin A-B'!C1504,'Speed Bin A-B'!C1608,'Speed Bin A-B'!C1712,'Speed Bin A-B'!C1816,'Speed Bin A-B'!C1920,'Speed Bin A-B'!C2024,'Speed Bin A-B'!C2128)</f>
        <v>0</v>
      </c>
      <c r="D145" s="268">
        <f>SUM('Speed Bin A-B'!D48,'Speed Bin A-B'!D152,'Speed Bin A-B'!D256,'Speed Bin A-B'!D360,'Speed Bin A-B'!D464,'Speed Bin A-B'!D568,'Speed Bin A-B'!D672,'Speed Bin A-B'!D776,'Speed Bin A-B'!D880,'Speed Bin A-B'!D984,'Speed Bin A-B'!D1088,'Speed Bin A-B'!D1192,'Speed Bin A-B'!D1296,'Speed Bin A-B'!D1400,'Speed Bin A-B'!D1504,'Speed Bin A-B'!D1608,'Speed Bin A-B'!D1712,'Speed Bin A-B'!D1816,'Speed Bin A-B'!D1920,'Speed Bin A-B'!D2024,'Speed Bin A-B'!D2128)</f>
        <v>6</v>
      </c>
      <c r="E145" s="268">
        <f>SUM('Speed Bin A-B'!E48,'Speed Bin A-B'!E152,'Speed Bin A-B'!E256,'Speed Bin A-B'!E360,'Speed Bin A-B'!E464,'Speed Bin A-B'!E568,'Speed Bin A-B'!E672,'Speed Bin A-B'!E776,'Speed Bin A-B'!E880,'Speed Bin A-B'!E984,'Speed Bin A-B'!E1088,'Speed Bin A-B'!E1192,'Speed Bin A-B'!E1296,'Speed Bin A-B'!E1400,'Speed Bin A-B'!E1504,'Speed Bin A-B'!E1608,'Speed Bin A-B'!E1712,'Speed Bin A-B'!E1816,'Speed Bin A-B'!E1920,'Speed Bin A-B'!E2024,'Speed Bin A-B'!E2128)</f>
        <v>9</v>
      </c>
      <c r="F145" s="268">
        <f>SUM('Speed Bin A-B'!F48,'Speed Bin A-B'!F152,'Speed Bin A-B'!F256,'Speed Bin A-B'!F360,'Speed Bin A-B'!F464,'Speed Bin A-B'!F568,'Speed Bin A-B'!F672,'Speed Bin A-B'!F776,'Speed Bin A-B'!F880,'Speed Bin A-B'!F984,'Speed Bin A-B'!F1088,'Speed Bin A-B'!F1192,'Speed Bin A-B'!F1296,'Speed Bin A-B'!F1400,'Speed Bin A-B'!F1504,'Speed Bin A-B'!F1608,'Speed Bin A-B'!F1712,'Speed Bin A-B'!F1816,'Speed Bin A-B'!F1920,'Speed Bin A-B'!F2024,'Speed Bin A-B'!F2128)</f>
        <v>12</v>
      </c>
      <c r="G145" s="268">
        <f>SUM('Speed Bin A-B'!G48,'Speed Bin A-B'!G152,'Speed Bin A-B'!G256,'Speed Bin A-B'!G360,'Speed Bin A-B'!G464,'Speed Bin A-B'!G568,'Speed Bin A-B'!G672,'Speed Bin A-B'!G776,'Speed Bin A-B'!G880,'Speed Bin A-B'!G984,'Speed Bin A-B'!G1088,'Speed Bin A-B'!G1192,'Speed Bin A-B'!G1296,'Speed Bin A-B'!G1400,'Speed Bin A-B'!G1504,'Speed Bin A-B'!G1608,'Speed Bin A-B'!G1712,'Speed Bin A-B'!G1816,'Speed Bin A-B'!G1920,'Speed Bin A-B'!G2024,'Speed Bin A-B'!G2128)</f>
        <v>8</v>
      </c>
      <c r="H145" s="268">
        <f>SUM('Speed Bin A-B'!H48,'Speed Bin A-B'!H152,'Speed Bin A-B'!H256,'Speed Bin A-B'!H360,'Speed Bin A-B'!H464,'Speed Bin A-B'!H568,'Speed Bin A-B'!H672,'Speed Bin A-B'!H776,'Speed Bin A-B'!H880,'Speed Bin A-B'!H984,'Speed Bin A-B'!H1088,'Speed Bin A-B'!H1192,'Speed Bin A-B'!H1296,'Speed Bin A-B'!H1400,'Speed Bin A-B'!H1504,'Speed Bin A-B'!H1608,'Speed Bin A-B'!H1712,'Speed Bin A-B'!H1816,'Speed Bin A-B'!H1920,'Speed Bin A-B'!H2024,'Speed Bin A-B'!H2128)</f>
        <v>4</v>
      </c>
      <c r="I145" s="268">
        <f>SUM('Speed Bin A-B'!I48,'Speed Bin A-B'!I152,'Speed Bin A-B'!I256,'Speed Bin A-B'!I360,'Speed Bin A-B'!I464,'Speed Bin A-B'!I568,'Speed Bin A-B'!I672,'Speed Bin A-B'!I776,'Speed Bin A-B'!I880,'Speed Bin A-B'!I984,'Speed Bin A-B'!I1088,'Speed Bin A-B'!I1192,'Speed Bin A-B'!I1296,'Speed Bin A-B'!I1400,'Speed Bin A-B'!I1504,'Speed Bin A-B'!I1608,'Speed Bin A-B'!I1712,'Speed Bin A-B'!I1816,'Speed Bin A-B'!I1920,'Speed Bin A-B'!I2024,'Speed Bin A-B'!I2128)</f>
        <v>1</v>
      </c>
      <c r="J145" s="268">
        <f>SUM('Speed Bin A-B'!J48,'Speed Bin A-B'!J152,'Speed Bin A-B'!J256,'Speed Bin A-B'!J360,'Speed Bin A-B'!J464,'Speed Bin A-B'!J568,'Speed Bin A-B'!J672,'Speed Bin A-B'!J776,'Speed Bin A-B'!J880,'Speed Bin A-B'!J984,'Speed Bin A-B'!J1088,'Speed Bin A-B'!J1192,'Speed Bin A-B'!J1296,'Speed Bin A-B'!J1400,'Speed Bin A-B'!J1504,'Speed Bin A-B'!J1608,'Speed Bin A-B'!J1712,'Speed Bin A-B'!J1816,'Speed Bin A-B'!J1920,'Speed Bin A-B'!J2024,'Speed Bin A-B'!J2128)</f>
        <v>0</v>
      </c>
      <c r="K145" s="268">
        <f>SUM('Speed Bin A-B'!K48,'Speed Bin A-B'!K152,'Speed Bin A-B'!K256,'Speed Bin A-B'!K360,'Speed Bin A-B'!K464,'Speed Bin A-B'!K568,'Speed Bin A-B'!K672,'Speed Bin A-B'!K776,'Speed Bin A-B'!K880,'Speed Bin A-B'!K984,'Speed Bin A-B'!K1088,'Speed Bin A-B'!K1192,'Speed Bin A-B'!K1296,'Speed Bin A-B'!K1400,'Speed Bin A-B'!K1504,'Speed Bin A-B'!K1608,'Speed Bin A-B'!K1712,'Speed Bin A-B'!K1816,'Speed Bin A-B'!K1920,'Speed Bin A-B'!K2024,'Speed Bin A-B'!K2128)</f>
        <v>0</v>
      </c>
      <c r="L145" s="268">
        <f>SUM('Speed Bin A-B'!L48,'Speed Bin A-B'!L152,'Speed Bin A-B'!L256,'Speed Bin A-B'!L360,'Speed Bin A-B'!L464,'Speed Bin A-B'!L568,'Speed Bin A-B'!L672,'Speed Bin A-B'!L776,'Speed Bin A-B'!L880,'Speed Bin A-B'!L984,'Speed Bin A-B'!L1088,'Speed Bin A-B'!L1192,'Speed Bin A-B'!L1296,'Speed Bin A-B'!L1400,'Speed Bin A-B'!L1504,'Speed Bin A-B'!L1608,'Speed Bin A-B'!L1712,'Speed Bin A-B'!L1816,'Speed Bin A-B'!L1920,'Speed Bin A-B'!L2024,'Speed Bin A-B'!L2128)</f>
        <v>0</v>
      </c>
      <c r="M145" s="268">
        <f>SUM('Speed Bin A-B'!M48,'Speed Bin A-B'!M152,'Speed Bin A-B'!M256,'Speed Bin A-B'!M360,'Speed Bin A-B'!M464,'Speed Bin A-B'!M568,'Speed Bin A-B'!M672,'Speed Bin A-B'!M776,'Speed Bin A-B'!M880,'Speed Bin A-B'!M984,'Speed Bin A-B'!M1088,'Speed Bin A-B'!M1192,'Speed Bin A-B'!M1296,'Speed Bin A-B'!M1400,'Speed Bin A-B'!M1504,'Speed Bin A-B'!M1608,'Speed Bin A-B'!M1712,'Speed Bin A-B'!M1816,'Speed Bin A-B'!M1920,'Speed Bin A-B'!M2024,'Speed Bin A-B'!M2128)</f>
        <v>0</v>
      </c>
      <c r="N145" s="268">
        <f>SUM('Speed Bin A-B'!N48,'Speed Bin A-B'!N152,'Speed Bin A-B'!N256,'Speed Bin A-B'!N360,'Speed Bin A-B'!N464,'Speed Bin A-B'!N568,'Speed Bin A-B'!N672,'Speed Bin A-B'!N776,'Speed Bin A-B'!N880,'Speed Bin A-B'!N984,'Speed Bin A-B'!N1088,'Speed Bin A-B'!N1192,'Speed Bin A-B'!N1296,'Speed Bin A-B'!N1400,'Speed Bin A-B'!N1504,'Speed Bin A-B'!N1608,'Speed Bin A-B'!N1712,'Speed Bin A-B'!N1816,'Speed Bin A-B'!N1920,'Speed Bin A-B'!N2024,'Speed Bin A-B'!N2128)</f>
        <v>0</v>
      </c>
      <c r="O145" s="268">
        <f>SUM('Speed Bin A-B'!O48,'Speed Bin A-B'!O152,'Speed Bin A-B'!O256,'Speed Bin A-B'!O360,'Speed Bin A-B'!O464,'Speed Bin A-B'!O568,'Speed Bin A-B'!O672,'Speed Bin A-B'!O776,'Speed Bin A-B'!O880,'Speed Bin A-B'!O984,'Speed Bin A-B'!O1088,'Speed Bin A-B'!O1192,'Speed Bin A-B'!O1296,'Speed Bin A-B'!O1400,'Speed Bin A-B'!O1504,'Speed Bin A-B'!O1608,'Speed Bin A-B'!O1712,'Speed Bin A-B'!O1816,'Speed Bin A-B'!O1920,'Speed Bin A-B'!O2024,'Speed Bin A-B'!O2128)</f>
        <v>0</v>
      </c>
      <c r="P145" s="268">
        <f>SUM('Speed Bin A-B'!P48,'Speed Bin A-B'!P152,'Speed Bin A-B'!P256,'Speed Bin A-B'!P360,'Speed Bin A-B'!P464,'Speed Bin A-B'!P568,'Speed Bin A-B'!P672,'Speed Bin A-B'!P776,'Speed Bin A-B'!P880,'Speed Bin A-B'!P984,'Speed Bin A-B'!P1088,'Speed Bin A-B'!P1192,'Speed Bin A-B'!P1296,'Speed Bin A-B'!P1400,'Speed Bin A-B'!P1504,'Speed Bin A-B'!P1608,'Speed Bin A-B'!P1712,'Speed Bin A-B'!P1816,'Speed Bin A-B'!P1920,'Speed Bin A-B'!P2024,'Speed Bin A-B'!P2128)</f>
        <v>0</v>
      </c>
      <c r="Q145" s="268">
        <f>SUM('Speed Bin A-B'!Q48,'Speed Bin A-B'!Q152,'Speed Bin A-B'!Q256,'Speed Bin A-B'!Q360,'Speed Bin A-B'!Q464,'Speed Bin A-B'!Q568,'Speed Bin A-B'!Q672,'Speed Bin A-B'!Q776,'Speed Bin A-B'!Q880,'Speed Bin A-B'!Q984,'Speed Bin A-B'!Q1088,'Speed Bin A-B'!Q1192,'Speed Bin A-B'!Q1296,'Speed Bin A-B'!Q1400,'Speed Bin A-B'!Q1504,'Speed Bin A-B'!Q1608,'Speed Bin A-B'!Q1712,'Speed Bin A-B'!Q1816,'Speed Bin A-B'!Q1920,'Speed Bin A-B'!Q2024,'Speed Bin A-B'!Q2128)</f>
        <v>0</v>
      </c>
      <c r="R145" s="268">
        <f>SUM('Speed Bin A-B'!R48,'Speed Bin A-B'!R152,'Speed Bin A-B'!R256,'Speed Bin A-B'!R360,'Speed Bin A-B'!R464,'Speed Bin A-B'!R568,'Speed Bin A-B'!R672,'Speed Bin A-B'!R776,'Speed Bin A-B'!R880,'Speed Bin A-B'!R984,'Speed Bin A-B'!R1088,'Speed Bin A-B'!R1192,'Speed Bin A-B'!R1296,'Speed Bin A-B'!R1400,'Speed Bin A-B'!R1504,'Speed Bin A-B'!R1608,'Speed Bin A-B'!R1712,'Speed Bin A-B'!R1816,'Speed Bin A-B'!R1920,'Speed Bin A-B'!R2024,'Speed Bin A-B'!R2128)</f>
        <v>0</v>
      </c>
      <c r="S145" s="268">
        <f>SUM('Speed Bin A-B'!S48,'Speed Bin A-B'!S152,'Speed Bin A-B'!S256,'Speed Bin A-B'!S360,'Speed Bin A-B'!S464,'Speed Bin A-B'!S568,'Speed Bin A-B'!S672,'Speed Bin A-B'!S776,'Speed Bin A-B'!S880,'Speed Bin A-B'!S984,'Speed Bin A-B'!S1088,'Speed Bin A-B'!S1192,'Speed Bin A-B'!S1296,'Speed Bin A-B'!S1400,'Speed Bin A-B'!S1504,'Speed Bin A-B'!S1608,'Speed Bin A-B'!S1712,'Speed Bin A-B'!S1816,'Speed Bin A-B'!S1920,'Speed Bin A-B'!S2024,'Speed Bin A-B'!S2128)</f>
        <v>0</v>
      </c>
      <c r="T145" s="268">
        <f>SUM('Speed Bin A-B'!T48,'Speed Bin A-B'!T152,'Speed Bin A-B'!T256,'Speed Bin A-B'!T360,'Speed Bin A-B'!T464,'Speed Bin A-B'!T568,'Speed Bin A-B'!T672,'Speed Bin A-B'!T776,'Speed Bin A-B'!T880,'Speed Bin A-B'!T984,'Speed Bin A-B'!T1088,'Speed Bin A-B'!T1192,'Speed Bin A-B'!T1296,'Speed Bin A-B'!T1400,'Speed Bin A-B'!T1504,'Speed Bin A-B'!T1608,'Speed Bin A-B'!T1712,'Speed Bin A-B'!T1816,'Speed Bin A-B'!T1920,'Speed Bin A-B'!T2024,'Speed Bin A-B'!T2128)</f>
        <v>0</v>
      </c>
      <c r="U145" s="268">
        <f>SUM('Speed Bin A-B'!U48,'Speed Bin A-B'!U152,'Speed Bin A-B'!U256,'Speed Bin A-B'!U360,'Speed Bin A-B'!U464,'Speed Bin A-B'!U568,'Speed Bin A-B'!U672,'Speed Bin A-B'!U776,'Speed Bin A-B'!U880,'Speed Bin A-B'!U984,'Speed Bin A-B'!U1088,'Speed Bin A-B'!U1192,'Speed Bin A-B'!U1296,'Speed Bin A-B'!U1400,'Speed Bin A-B'!U1504,'Speed Bin A-B'!U1608,'Speed Bin A-B'!U1712,'Speed Bin A-B'!U1816,'Speed Bin A-B'!U1920,'Speed Bin A-B'!U2024,'Speed Bin A-B'!U2128)</f>
        <v>0</v>
      </c>
      <c r="V145" s="269">
        <f>IFERROR(AVERAGE('Speed Bin A-B'!V48,'Speed Bin A-B'!V152,'Speed Bin A-B'!V256,'Speed Bin A-B'!V360,'Speed Bin A-B'!V464,'Speed Bin A-B'!V568,'Speed Bin A-B'!V672,'Speed Bin A-B'!V776,'Speed Bin A-B'!V880,'Speed Bin A-B'!V984,'Speed Bin A-B'!V1088,'Speed Bin A-B'!V1192,'Speed Bin A-B'!V1296,'Speed Bin A-B'!V1400,'Speed Bin A-B'!V1504,'Speed Bin A-B'!V1608,'Speed Bin A-B'!V1712,'Speed Bin A-B'!V1816,'Speed Bin A-B'!V1920,'Speed Bin A-B'!V2024,'Speed Bin A-B'!V2128),"-")</f>
        <v>21.555555555555557</v>
      </c>
      <c r="W145" s="269" t="str">
        <f>IFERROR(AVERAGE('Speed Bin A-B'!W48,'Speed Bin A-B'!W152,'Speed Bin A-B'!W256,'Speed Bin A-B'!W360,'Speed Bin A-B'!W464,'Speed Bin A-B'!W568,'Speed Bin A-B'!W672,'Speed Bin A-B'!W776,'Speed Bin A-B'!W880,'Speed Bin A-B'!W984,'Speed Bin A-B'!W1088,'Speed Bin A-B'!W1192,'Speed Bin A-B'!W1296,'Speed Bin A-B'!W1400,'Speed Bin A-B'!W1504,'Speed Bin A-B'!W1608,'Speed Bin A-B'!W1712,'Speed Bin A-B'!W1816,'Speed Bin A-B'!W1920,'Speed Bin A-B'!W2024,'Speed Bin A-B'!W2128),"-")</f>
        <v>-</v>
      </c>
      <c r="X145" s="262"/>
      <c r="Y145" s="262"/>
    </row>
    <row r="146" spans="1:25" x14ac:dyDescent="0.25">
      <c r="A146" s="267">
        <v>0.39583333333333298</v>
      </c>
      <c r="B146" s="268">
        <f>SUM('Speed Bin A-B'!B49,'Speed Bin A-B'!B153,'Speed Bin A-B'!B257,'Speed Bin A-B'!B361,'Speed Bin A-B'!B465,'Speed Bin A-B'!B569,'Speed Bin A-B'!B673,'Speed Bin A-B'!B777,'Speed Bin A-B'!B881,'Speed Bin A-B'!B985,'Speed Bin A-B'!B1089,'Speed Bin A-B'!B1193,'Speed Bin A-B'!B1297,'Speed Bin A-B'!B1401,'Speed Bin A-B'!B1505,'Speed Bin A-B'!B1609,'Speed Bin A-B'!B1713,'Speed Bin A-B'!B1817,'Speed Bin A-B'!B1921,'Speed Bin A-B'!B2025,'Speed Bin A-B'!B2129)</f>
        <v>34</v>
      </c>
      <c r="C146" s="268">
        <f>SUM('Speed Bin A-B'!C49,'Speed Bin A-B'!C153,'Speed Bin A-B'!C257,'Speed Bin A-B'!C361,'Speed Bin A-B'!C465,'Speed Bin A-B'!C569,'Speed Bin A-B'!C673,'Speed Bin A-B'!C777,'Speed Bin A-B'!C881,'Speed Bin A-B'!C985,'Speed Bin A-B'!C1089,'Speed Bin A-B'!C1193,'Speed Bin A-B'!C1297,'Speed Bin A-B'!C1401,'Speed Bin A-B'!C1505,'Speed Bin A-B'!C1609,'Speed Bin A-B'!C1713,'Speed Bin A-B'!C1817,'Speed Bin A-B'!C1921,'Speed Bin A-B'!C2025,'Speed Bin A-B'!C2129)</f>
        <v>0</v>
      </c>
      <c r="D146" s="268">
        <f>SUM('Speed Bin A-B'!D49,'Speed Bin A-B'!D153,'Speed Bin A-B'!D257,'Speed Bin A-B'!D361,'Speed Bin A-B'!D465,'Speed Bin A-B'!D569,'Speed Bin A-B'!D673,'Speed Bin A-B'!D777,'Speed Bin A-B'!D881,'Speed Bin A-B'!D985,'Speed Bin A-B'!D1089,'Speed Bin A-B'!D1193,'Speed Bin A-B'!D1297,'Speed Bin A-B'!D1401,'Speed Bin A-B'!D1505,'Speed Bin A-B'!D1609,'Speed Bin A-B'!D1713,'Speed Bin A-B'!D1817,'Speed Bin A-B'!D1921,'Speed Bin A-B'!D2025,'Speed Bin A-B'!D2129)</f>
        <v>2</v>
      </c>
      <c r="E146" s="268">
        <f>SUM('Speed Bin A-B'!E49,'Speed Bin A-B'!E153,'Speed Bin A-B'!E257,'Speed Bin A-B'!E361,'Speed Bin A-B'!E465,'Speed Bin A-B'!E569,'Speed Bin A-B'!E673,'Speed Bin A-B'!E777,'Speed Bin A-B'!E881,'Speed Bin A-B'!E985,'Speed Bin A-B'!E1089,'Speed Bin A-B'!E1193,'Speed Bin A-B'!E1297,'Speed Bin A-B'!E1401,'Speed Bin A-B'!E1505,'Speed Bin A-B'!E1609,'Speed Bin A-B'!E1713,'Speed Bin A-B'!E1817,'Speed Bin A-B'!E1921,'Speed Bin A-B'!E2025,'Speed Bin A-B'!E2129)</f>
        <v>5</v>
      </c>
      <c r="F146" s="268">
        <f>SUM('Speed Bin A-B'!F49,'Speed Bin A-B'!F153,'Speed Bin A-B'!F257,'Speed Bin A-B'!F361,'Speed Bin A-B'!F465,'Speed Bin A-B'!F569,'Speed Bin A-B'!F673,'Speed Bin A-B'!F777,'Speed Bin A-B'!F881,'Speed Bin A-B'!F985,'Speed Bin A-B'!F1089,'Speed Bin A-B'!F1193,'Speed Bin A-B'!F1297,'Speed Bin A-B'!F1401,'Speed Bin A-B'!F1505,'Speed Bin A-B'!F1609,'Speed Bin A-B'!F1713,'Speed Bin A-B'!F1817,'Speed Bin A-B'!F1921,'Speed Bin A-B'!F2025,'Speed Bin A-B'!F2129)</f>
        <v>14</v>
      </c>
      <c r="G146" s="268">
        <f>SUM('Speed Bin A-B'!G49,'Speed Bin A-B'!G153,'Speed Bin A-B'!G257,'Speed Bin A-B'!G361,'Speed Bin A-B'!G465,'Speed Bin A-B'!G569,'Speed Bin A-B'!G673,'Speed Bin A-B'!G777,'Speed Bin A-B'!G881,'Speed Bin A-B'!G985,'Speed Bin A-B'!G1089,'Speed Bin A-B'!G1193,'Speed Bin A-B'!G1297,'Speed Bin A-B'!G1401,'Speed Bin A-B'!G1505,'Speed Bin A-B'!G1609,'Speed Bin A-B'!G1713,'Speed Bin A-B'!G1817,'Speed Bin A-B'!G1921,'Speed Bin A-B'!G2025,'Speed Bin A-B'!G2129)</f>
        <v>10</v>
      </c>
      <c r="H146" s="268">
        <f>SUM('Speed Bin A-B'!H49,'Speed Bin A-B'!H153,'Speed Bin A-B'!H257,'Speed Bin A-B'!H361,'Speed Bin A-B'!H465,'Speed Bin A-B'!H569,'Speed Bin A-B'!H673,'Speed Bin A-B'!H777,'Speed Bin A-B'!H881,'Speed Bin A-B'!H985,'Speed Bin A-B'!H1089,'Speed Bin A-B'!H1193,'Speed Bin A-B'!H1297,'Speed Bin A-B'!H1401,'Speed Bin A-B'!H1505,'Speed Bin A-B'!H1609,'Speed Bin A-B'!H1713,'Speed Bin A-B'!H1817,'Speed Bin A-B'!H1921,'Speed Bin A-B'!H2025,'Speed Bin A-B'!H2129)</f>
        <v>2</v>
      </c>
      <c r="I146" s="268">
        <f>SUM('Speed Bin A-B'!I49,'Speed Bin A-B'!I153,'Speed Bin A-B'!I257,'Speed Bin A-B'!I361,'Speed Bin A-B'!I465,'Speed Bin A-B'!I569,'Speed Bin A-B'!I673,'Speed Bin A-B'!I777,'Speed Bin A-B'!I881,'Speed Bin A-B'!I985,'Speed Bin A-B'!I1089,'Speed Bin A-B'!I1193,'Speed Bin A-B'!I1297,'Speed Bin A-B'!I1401,'Speed Bin A-B'!I1505,'Speed Bin A-B'!I1609,'Speed Bin A-B'!I1713,'Speed Bin A-B'!I1817,'Speed Bin A-B'!I1921,'Speed Bin A-B'!I2025,'Speed Bin A-B'!I2129)</f>
        <v>0</v>
      </c>
      <c r="J146" s="268">
        <f>SUM('Speed Bin A-B'!J49,'Speed Bin A-B'!J153,'Speed Bin A-B'!J257,'Speed Bin A-B'!J361,'Speed Bin A-B'!J465,'Speed Bin A-B'!J569,'Speed Bin A-B'!J673,'Speed Bin A-B'!J777,'Speed Bin A-B'!J881,'Speed Bin A-B'!J985,'Speed Bin A-B'!J1089,'Speed Bin A-B'!J1193,'Speed Bin A-B'!J1297,'Speed Bin A-B'!J1401,'Speed Bin A-B'!J1505,'Speed Bin A-B'!J1609,'Speed Bin A-B'!J1713,'Speed Bin A-B'!J1817,'Speed Bin A-B'!J1921,'Speed Bin A-B'!J2025,'Speed Bin A-B'!J2129)</f>
        <v>1</v>
      </c>
      <c r="K146" s="268">
        <f>SUM('Speed Bin A-B'!K49,'Speed Bin A-B'!K153,'Speed Bin A-B'!K257,'Speed Bin A-B'!K361,'Speed Bin A-B'!K465,'Speed Bin A-B'!K569,'Speed Bin A-B'!K673,'Speed Bin A-B'!K777,'Speed Bin A-B'!K881,'Speed Bin A-B'!K985,'Speed Bin A-B'!K1089,'Speed Bin A-B'!K1193,'Speed Bin A-B'!K1297,'Speed Bin A-B'!K1401,'Speed Bin A-B'!K1505,'Speed Bin A-B'!K1609,'Speed Bin A-B'!K1713,'Speed Bin A-B'!K1817,'Speed Bin A-B'!K1921,'Speed Bin A-B'!K2025,'Speed Bin A-B'!K2129)</f>
        <v>0</v>
      </c>
      <c r="L146" s="268">
        <f>SUM('Speed Bin A-B'!L49,'Speed Bin A-B'!L153,'Speed Bin A-B'!L257,'Speed Bin A-B'!L361,'Speed Bin A-B'!L465,'Speed Bin A-B'!L569,'Speed Bin A-B'!L673,'Speed Bin A-B'!L777,'Speed Bin A-B'!L881,'Speed Bin A-B'!L985,'Speed Bin A-B'!L1089,'Speed Bin A-B'!L1193,'Speed Bin A-B'!L1297,'Speed Bin A-B'!L1401,'Speed Bin A-B'!L1505,'Speed Bin A-B'!L1609,'Speed Bin A-B'!L1713,'Speed Bin A-B'!L1817,'Speed Bin A-B'!L1921,'Speed Bin A-B'!L2025,'Speed Bin A-B'!L2129)</f>
        <v>0</v>
      </c>
      <c r="M146" s="268">
        <f>SUM('Speed Bin A-B'!M49,'Speed Bin A-B'!M153,'Speed Bin A-B'!M257,'Speed Bin A-B'!M361,'Speed Bin A-B'!M465,'Speed Bin A-B'!M569,'Speed Bin A-B'!M673,'Speed Bin A-B'!M777,'Speed Bin A-B'!M881,'Speed Bin A-B'!M985,'Speed Bin A-B'!M1089,'Speed Bin A-B'!M1193,'Speed Bin A-B'!M1297,'Speed Bin A-B'!M1401,'Speed Bin A-B'!M1505,'Speed Bin A-B'!M1609,'Speed Bin A-B'!M1713,'Speed Bin A-B'!M1817,'Speed Bin A-B'!M1921,'Speed Bin A-B'!M2025,'Speed Bin A-B'!M2129)</f>
        <v>0</v>
      </c>
      <c r="N146" s="268">
        <f>SUM('Speed Bin A-B'!N49,'Speed Bin A-B'!N153,'Speed Bin A-B'!N257,'Speed Bin A-B'!N361,'Speed Bin A-B'!N465,'Speed Bin A-B'!N569,'Speed Bin A-B'!N673,'Speed Bin A-B'!N777,'Speed Bin A-B'!N881,'Speed Bin A-B'!N985,'Speed Bin A-B'!N1089,'Speed Bin A-B'!N1193,'Speed Bin A-B'!N1297,'Speed Bin A-B'!N1401,'Speed Bin A-B'!N1505,'Speed Bin A-B'!N1609,'Speed Bin A-B'!N1713,'Speed Bin A-B'!N1817,'Speed Bin A-B'!N1921,'Speed Bin A-B'!N2025,'Speed Bin A-B'!N2129)</f>
        <v>0</v>
      </c>
      <c r="O146" s="268">
        <f>SUM('Speed Bin A-B'!O49,'Speed Bin A-B'!O153,'Speed Bin A-B'!O257,'Speed Bin A-B'!O361,'Speed Bin A-B'!O465,'Speed Bin A-B'!O569,'Speed Bin A-B'!O673,'Speed Bin A-B'!O777,'Speed Bin A-B'!O881,'Speed Bin A-B'!O985,'Speed Bin A-B'!O1089,'Speed Bin A-B'!O1193,'Speed Bin A-B'!O1297,'Speed Bin A-B'!O1401,'Speed Bin A-B'!O1505,'Speed Bin A-B'!O1609,'Speed Bin A-B'!O1713,'Speed Bin A-B'!O1817,'Speed Bin A-B'!O1921,'Speed Bin A-B'!O2025,'Speed Bin A-B'!O2129)</f>
        <v>0</v>
      </c>
      <c r="P146" s="268">
        <f>SUM('Speed Bin A-B'!P49,'Speed Bin A-B'!P153,'Speed Bin A-B'!P257,'Speed Bin A-B'!P361,'Speed Bin A-B'!P465,'Speed Bin A-B'!P569,'Speed Bin A-B'!P673,'Speed Bin A-B'!P777,'Speed Bin A-B'!P881,'Speed Bin A-B'!P985,'Speed Bin A-B'!P1089,'Speed Bin A-B'!P1193,'Speed Bin A-B'!P1297,'Speed Bin A-B'!P1401,'Speed Bin A-B'!P1505,'Speed Bin A-B'!P1609,'Speed Bin A-B'!P1713,'Speed Bin A-B'!P1817,'Speed Bin A-B'!P1921,'Speed Bin A-B'!P2025,'Speed Bin A-B'!P2129)</f>
        <v>0</v>
      </c>
      <c r="Q146" s="268">
        <f>SUM('Speed Bin A-B'!Q49,'Speed Bin A-B'!Q153,'Speed Bin A-B'!Q257,'Speed Bin A-B'!Q361,'Speed Bin A-B'!Q465,'Speed Bin A-B'!Q569,'Speed Bin A-B'!Q673,'Speed Bin A-B'!Q777,'Speed Bin A-B'!Q881,'Speed Bin A-B'!Q985,'Speed Bin A-B'!Q1089,'Speed Bin A-B'!Q1193,'Speed Bin A-B'!Q1297,'Speed Bin A-B'!Q1401,'Speed Bin A-B'!Q1505,'Speed Bin A-B'!Q1609,'Speed Bin A-B'!Q1713,'Speed Bin A-B'!Q1817,'Speed Bin A-B'!Q1921,'Speed Bin A-B'!Q2025,'Speed Bin A-B'!Q2129)</f>
        <v>0</v>
      </c>
      <c r="R146" s="268">
        <f>SUM('Speed Bin A-B'!R49,'Speed Bin A-B'!R153,'Speed Bin A-B'!R257,'Speed Bin A-B'!R361,'Speed Bin A-B'!R465,'Speed Bin A-B'!R569,'Speed Bin A-B'!R673,'Speed Bin A-B'!R777,'Speed Bin A-B'!R881,'Speed Bin A-B'!R985,'Speed Bin A-B'!R1089,'Speed Bin A-B'!R1193,'Speed Bin A-B'!R1297,'Speed Bin A-B'!R1401,'Speed Bin A-B'!R1505,'Speed Bin A-B'!R1609,'Speed Bin A-B'!R1713,'Speed Bin A-B'!R1817,'Speed Bin A-B'!R1921,'Speed Bin A-B'!R2025,'Speed Bin A-B'!R2129)</f>
        <v>0</v>
      </c>
      <c r="S146" s="268">
        <f>SUM('Speed Bin A-B'!S49,'Speed Bin A-B'!S153,'Speed Bin A-B'!S257,'Speed Bin A-B'!S361,'Speed Bin A-B'!S465,'Speed Bin A-B'!S569,'Speed Bin A-B'!S673,'Speed Bin A-B'!S777,'Speed Bin A-B'!S881,'Speed Bin A-B'!S985,'Speed Bin A-B'!S1089,'Speed Bin A-B'!S1193,'Speed Bin A-B'!S1297,'Speed Bin A-B'!S1401,'Speed Bin A-B'!S1505,'Speed Bin A-B'!S1609,'Speed Bin A-B'!S1713,'Speed Bin A-B'!S1817,'Speed Bin A-B'!S1921,'Speed Bin A-B'!S2025,'Speed Bin A-B'!S2129)</f>
        <v>0</v>
      </c>
      <c r="T146" s="268">
        <f>SUM('Speed Bin A-B'!T49,'Speed Bin A-B'!T153,'Speed Bin A-B'!T257,'Speed Bin A-B'!T361,'Speed Bin A-B'!T465,'Speed Bin A-B'!T569,'Speed Bin A-B'!T673,'Speed Bin A-B'!T777,'Speed Bin A-B'!T881,'Speed Bin A-B'!T985,'Speed Bin A-B'!T1089,'Speed Bin A-B'!T1193,'Speed Bin A-B'!T1297,'Speed Bin A-B'!T1401,'Speed Bin A-B'!T1505,'Speed Bin A-B'!T1609,'Speed Bin A-B'!T1713,'Speed Bin A-B'!T1817,'Speed Bin A-B'!T1921,'Speed Bin A-B'!T2025,'Speed Bin A-B'!T2129)</f>
        <v>0</v>
      </c>
      <c r="U146" s="268">
        <f>SUM('Speed Bin A-B'!U49,'Speed Bin A-B'!U153,'Speed Bin A-B'!U257,'Speed Bin A-B'!U361,'Speed Bin A-B'!U465,'Speed Bin A-B'!U569,'Speed Bin A-B'!U673,'Speed Bin A-B'!U777,'Speed Bin A-B'!U881,'Speed Bin A-B'!U985,'Speed Bin A-B'!U1089,'Speed Bin A-B'!U1193,'Speed Bin A-B'!U1297,'Speed Bin A-B'!U1401,'Speed Bin A-B'!U1505,'Speed Bin A-B'!U1609,'Speed Bin A-B'!U1713,'Speed Bin A-B'!U1817,'Speed Bin A-B'!U1921,'Speed Bin A-B'!U2025,'Speed Bin A-B'!U2129)</f>
        <v>0</v>
      </c>
      <c r="V146" s="269">
        <f>IFERROR(AVERAGE('Speed Bin A-B'!V49,'Speed Bin A-B'!V153,'Speed Bin A-B'!V257,'Speed Bin A-B'!V361,'Speed Bin A-B'!V465,'Speed Bin A-B'!V569,'Speed Bin A-B'!V673,'Speed Bin A-B'!V777,'Speed Bin A-B'!V881,'Speed Bin A-B'!V985,'Speed Bin A-B'!V1089,'Speed Bin A-B'!V1193,'Speed Bin A-B'!V1297,'Speed Bin A-B'!V1401,'Speed Bin A-B'!V1505,'Speed Bin A-B'!V1609,'Speed Bin A-B'!V1713,'Speed Bin A-B'!V1817,'Speed Bin A-B'!V1921,'Speed Bin A-B'!V2025,'Speed Bin A-B'!V2129),"-")</f>
        <v>23.299999999999997</v>
      </c>
      <c r="W146" s="269" t="str">
        <f>IFERROR(AVERAGE('Speed Bin A-B'!W49,'Speed Bin A-B'!W153,'Speed Bin A-B'!W257,'Speed Bin A-B'!W361,'Speed Bin A-B'!W465,'Speed Bin A-B'!W569,'Speed Bin A-B'!W673,'Speed Bin A-B'!W777,'Speed Bin A-B'!W881,'Speed Bin A-B'!W985,'Speed Bin A-B'!W1089,'Speed Bin A-B'!W1193,'Speed Bin A-B'!W1297,'Speed Bin A-B'!W1401,'Speed Bin A-B'!W1505,'Speed Bin A-B'!W1609,'Speed Bin A-B'!W1713,'Speed Bin A-B'!W1817,'Speed Bin A-B'!W1921,'Speed Bin A-B'!W2025,'Speed Bin A-B'!W2129),"-")</f>
        <v>-</v>
      </c>
      <c r="X146" s="262"/>
      <c r="Y146" s="262"/>
    </row>
    <row r="147" spans="1:25" x14ac:dyDescent="0.25">
      <c r="A147" s="267">
        <v>0.40625</v>
      </c>
      <c r="B147" s="268">
        <f>SUM('Speed Bin A-B'!B50,'Speed Bin A-B'!B154,'Speed Bin A-B'!B258,'Speed Bin A-B'!B362,'Speed Bin A-B'!B466,'Speed Bin A-B'!B570,'Speed Bin A-B'!B674,'Speed Bin A-B'!B778,'Speed Bin A-B'!B882,'Speed Bin A-B'!B986,'Speed Bin A-B'!B1090,'Speed Bin A-B'!B1194,'Speed Bin A-B'!B1298,'Speed Bin A-B'!B1402,'Speed Bin A-B'!B1506,'Speed Bin A-B'!B1610,'Speed Bin A-B'!B1714,'Speed Bin A-B'!B1818,'Speed Bin A-B'!B1922,'Speed Bin A-B'!B2026,'Speed Bin A-B'!B2130)</f>
        <v>37</v>
      </c>
      <c r="C147" s="268">
        <f>SUM('Speed Bin A-B'!C50,'Speed Bin A-B'!C154,'Speed Bin A-B'!C258,'Speed Bin A-B'!C362,'Speed Bin A-B'!C466,'Speed Bin A-B'!C570,'Speed Bin A-B'!C674,'Speed Bin A-B'!C778,'Speed Bin A-B'!C882,'Speed Bin A-B'!C986,'Speed Bin A-B'!C1090,'Speed Bin A-B'!C1194,'Speed Bin A-B'!C1298,'Speed Bin A-B'!C1402,'Speed Bin A-B'!C1506,'Speed Bin A-B'!C1610,'Speed Bin A-B'!C1714,'Speed Bin A-B'!C1818,'Speed Bin A-B'!C1922,'Speed Bin A-B'!C2026,'Speed Bin A-B'!C2130)</f>
        <v>1</v>
      </c>
      <c r="D147" s="268">
        <f>SUM('Speed Bin A-B'!D50,'Speed Bin A-B'!D154,'Speed Bin A-B'!D258,'Speed Bin A-B'!D362,'Speed Bin A-B'!D466,'Speed Bin A-B'!D570,'Speed Bin A-B'!D674,'Speed Bin A-B'!D778,'Speed Bin A-B'!D882,'Speed Bin A-B'!D986,'Speed Bin A-B'!D1090,'Speed Bin A-B'!D1194,'Speed Bin A-B'!D1298,'Speed Bin A-B'!D1402,'Speed Bin A-B'!D1506,'Speed Bin A-B'!D1610,'Speed Bin A-B'!D1714,'Speed Bin A-B'!D1818,'Speed Bin A-B'!D1922,'Speed Bin A-B'!D2026,'Speed Bin A-B'!D2130)</f>
        <v>6</v>
      </c>
      <c r="E147" s="268">
        <f>SUM('Speed Bin A-B'!E50,'Speed Bin A-B'!E154,'Speed Bin A-B'!E258,'Speed Bin A-B'!E362,'Speed Bin A-B'!E466,'Speed Bin A-B'!E570,'Speed Bin A-B'!E674,'Speed Bin A-B'!E778,'Speed Bin A-B'!E882,'Speed Bin A-B'!E986,'Speed Bin A-B'!E1090,'Speed Bin A-B'!E1194,'Speed Bin A-B'!E1298,'Speed Bin A-B'!E1402,'Speed Bin A-B'!E1506,'Speed Bin A-B'!E1610,'Speed Bin A-B'!E1714,'Speed Bin A-B'!E1818,'Speed Bin A-B'!E1922,'Speed Bin A-B'!E2026,'Speed Bin A-B'!E2130)</f>
        <v>2</v>
      </c>
      <c r="F147" s="268">
        <f>SUM('Speed Bin A-B'!F50,'Speed Bin A-B'!F154,'Speed Bin A-B'!F258,'Speed Bin A-B'!F362,'Speed Bin A-B'!F466,'Speed Bin A-B'!F570,'Speed Bin A-B'!F674,'Speed Bin A-B'!F778,'Speed Bin A-B'!F882,'Speed Bin A-B'!F986,'Speed Bin A-B'!F1090,'Speed Bin A-B'!F1194,'Speed Bin A-B'!F1298,'Speed Bin A-B'!F1402,'Speed Bin A-B'!F1506,'Speed Bin A-B'!F1610,'Speed Bin A-B'!F1714,'Speed Bin A-B'!F1818,'Speed Bin A-B'!F1922,'Speed Bin A-B'!F2026,'Speed Bin A-B'!F2130)</f>
        <v>13</v>
      </c>
      <c r="G147" s="268">
        <f>SUM('Speed Bin A-B'!G50,'Speed Bin A-B'!G154,'Speed Bin A-B'!G258,'Speed Bin A-B'!G362,'Speed Bin A-B'!G466,'Speed Bin A-B'!G570,'Speed Bin A-B'!G674,'Speed Bin A-B'!G778,'Speed Bin A-B'!G882,'Speed Bin A-B'!G986,'Speed Bin A-B'!G1090,'Speed Bin A-B'!G1194,'Speed Bin A-B'!G1298,'Speed Bin A-B'!G1402,'Speed Bin A-B'!G1506,'Speed Bin A-B'!G1610,'Speed Bin A-B'!G1714,'Speed Bin A-B'!G1818,'Speed Bin A-B'!G1922,'Speed Bin A-B'!G2026,'Speed Bin A-B'!G2130)</f>
        <v>10</v>
      </c>
      <c r="H147" s="268">
        <f>SUM('Speed Bin A-B'!H50,'Speed Bin A-B'!H154,'Speed Bin A-B'!H258,'Speed Bin A-B'!H362,'Speed Bin A-B'!H466,'Speed Bin A-B'!H570,'Speed Bin A-B'!H674,'Speed Bin A-B'!H778,'Speed Bin A-B'!H882,'Speed Bin A-B'!H986,'Speed Bin A-B'!H1090,'Speed Bin A-B'!H1194,'Speed Bin A-B'!H1298,'Speed Bin A-B'!H1402,'Speed Bin A-B'!H1506,'Speed Bin A-B'!H1610,'Speed Bin A-B'!H1714,'Speed Bin A-B'!H1818,'Speed Bin A-B'!H1922,'Speed Bin A-B'!H2026,'Speed Bin A-B'!H2130)</f>
        <v>3</v>
      </c>
      <c r="I147" s="268">
        <f>SUM('Speed Bin A-B'!I50,'Speed Bin A-B'!I154,'Speed Bin A-B'!I258,'Speed Bin A-B'!I362,'Speed Bin A-B'!I466,'Speed Bin A-B'!I570,'Speed Bin A-B'!I674,'Speed Bin A-B'!I778,'Speed Bin A-B'!I882,'Speed Bin A-B'!I986,'Speed Bin A-B'!I1090,'Speed Bin A-B'!I1194,'Speed Bin A-B'!I1298,'Speed Bin A-B'!I1402,'Speed Bin A-B'!I1506,'Speed Bin A-B'!I1610,'Speed Bin A-B'!I1714,'Speed Bin A-B'!I1818,'Speed Bin A-B'!I1922,'Speed Bin A-B'!I2026,'Speed Bin A-B'!I2130)</f>
        <v>2</v>
      </c>
      <c r="J147" s="268">
        <f>SUM('Speed Bin A-B'!J50,'Speed Bin A-B'!J154,'Speed Bin A-B'!J258,'Speed Bin A-B'!J362,'Speed Bin A-B'!J466,'Speed Bin A-B'!J570,'Speed Bin A-B'!J674,'Speed Bin A-B'!J778,'Speed Bin A-B'!J882,'Speed Bin A-B'!J986,'Speed Bin A-B'!J1090,'Speed Bin A-B'!J1194,'Speed Bin A-B'!J1298,'Speed Bin A-B'!J1402,'Speed Bin A-B'!J1506,'Speed Bin A-B'!J1610,'Speed Bin A-B'!J1714,'Speed Bin A-B'!J1818,'Speed Bin A-B'!J1922,'Speed Bin A-B'!J2026,'Speed Bin A-B'!J2130)</f>
        <v>0</v>
      </c>
      <c r="K147" s="268">
        <f>SUM('Speed Bin A-B'!K50,'Speed Bin A-B'!K154,'Speed Bin A-B'!K258,'Speed Bin A-B'!K362,'Speed Bin A-B'!K466,'Speed Bin A-B'!K570,'Speed Bin A-B'!K674,'Speed Bin A-B'!K778,'Speed Bin A-B'!K882,'Speed Bin A-B'!K986,'Speed Bin A-B'!K1090,'Speed Bin A-B'!K1194,'Speed Bin A-B'!K1298,'Speed Bin A-B'!K1402,'Speed Bin A-B'!K1506,'Speed Bin A-B'!K1610,'Speed Bin A-B'!K1714,'Speed Bin A-B'!K1818,'Speed Bin A-B'!K1922,'Speed Bin A-B'!K2026,'Speed Bin A-B'!K2130)</f>
        <v>0</v>
      </c>
      <c r="L147" s="268">
        <f>SUM('Speed Bin A-B'!L50,'Speed Bin A-B'!L154,'Speed Bin A-B'!L258,'Speed Bin A-B'!L362,'Speed Bin A-B'!L466,'Speed Bin A-B'!L570,'Speed Bin A-B'!L674,'Speed Bin A-B'!L778,'Speed Bin A-B'!L882,'Speed Bin A-B'!L986,'Speed Bin A-B'!L1090,'Speed Bin A-B'!L1194,'Speed Bin A-B'!L1298,'Speed Bin A-B'!L1402,'Speed Bin A-B'!L1506,'Speed Bin A-B'!L1610,'Speed Bin A-B'!L1714,'Speed Bin A-B'!L1818,'Speed Bin A-B'!L1922,'Speed Bin A-B'!L2026,'Speed Bin A-B'!L2130)</f>
        <v>0</v>
      </c>
      <c r="M147" s="268">
        <f>SUM('Speed Bin A-B'!M50,'Speed Bin A-B'!M154,'Speed Bin A-B'!M258,'Speed Bin A-B'!M362,'Speed Bin A-B'!M466,'Speed Bin A-B'!M570,'Speed Bin A-B'!M674,'Speed Bin A-B'!M778,'Speed Bin A-B'!M882,'Speed Bin A-B'!M986,'Speed Bin A-B'!M1090,'Speed Bin A-B'!M1194,'Speed Bin A-B'!M1298,'Speed Bin A-B'!M1402,'Speed Bin A-B'!M1506,'Speed Bin A-B'!M1610,'Speed Bin A-B'!M1714,'Speed Bin A-B'!M1818,'Speed Bin A-B'!M1922,'Speed Bin A-B'!M2026,'Speed Bin A-B'!M2130)</f>
        <v>0</v>
      </c>
      <c r="N147" s="268">
        <f>SUM('Speed Bin A-B'!N50,'Speed Bin A-B'!N154,'Speed Bin A-B'!N258,'Speed Bin A-B'!N362,'Speed Bin A-B'!N466,'Speed Bin A-B'!N570,'Speed Bin A-B'!N674,'Speed Bin A-B'!N778,'Speed Bin A-B'!N882,'Speed Bin A-B'!N986,'Speed Bin A-B'!N1090,'Speed Bin A-B'!N1194,'Speed Bin A-B'!N1298,'Speed Bin A-B'!N1402,'Speed Bin A-B'!N1506,'Speed Bin A-B'!N1610,'Speed Bin A-B'!N1714,'Speed Bin A-B'!N1818,'Speed Bin A-B'!N1922,'Speed Bin A-B'!N2026,'Speed Bin A-B'!N2130)</f>
        <v>0</v>
      </c>
      <c r="O147" s="268">
        <f>SUM('Speed Bin A-B'!O50,'Speed Bin A-B'!O154,'Speed Bin A-B'!O258,'Speed Bin A-B'!O362,'Speed Bin A-B'!O466,'Speed Bin A-B'!O570,'Speed Bin A-B'!O674,'Speed Bin A-B'!O778,'Speed Bin A-B'!O882,'Speed Bin A-B'!O986,'Speed Bin A-B'!O1090,'Speed Bin A-B'!O1194,'Speed Bin A-B'!O1298,'Speed Bin A-B'!O1402,'Speed Bin A-B'!O1506,'Speed Bin A-B'!O1610,'Speed Bin A-B'!O1714,'Speed Bin A-B'!O1818,'Speed Bin A-B'!O1922,'Speed Bin A-B'!O2026,'Speed Bin A-B'!O2130)</f>
        <v>0</v>
      </c>
      <c r="P147" s="268">
        <f>SUM('Speed Bin A-B'!P50,'Speed Bin A-B'!P154,'Speed Bin A-B'!P258,'Speed Bin A-B'!P362,'Speed Bin A-B'!P466,'Speed Bin A-B'!P570,'Speed Bin A-B'!P674,'Speed Bin A-B'!P778,'Speed Bin A-B'!P882,'Speed Bin A-B'!P986,'Speed Bin A-B'!P1090,'Speed Bin A-B'!P1194,'Speed Bin A-B'!P1298,'Speed Bin A-B'!P1402,'Speed Bin A-B'!P1506,'Speed Bin A-B'!P1610,'Speed Bin A-B'!P1714,'Speed Bin A-B'!P1818,'Speed Bin A-B'!P1922,'Speed Bin A-B'!P2026,'Speed Bin A-B'!P2130)</f>
        <v>0</v>
      </c>
      <c r="Q147" s="268">
        <f>SUM('Speed Bin A-B'!Q50,'Speed Bin A-B'!Q154,'Speed Bin A-B'!Q258,'Speed Bin A-B'!Q362,'Speed Bin A-B'!Q466,'Speed Bin A-B'!Q570,'Speed Bin A-B'!Q674,'Speed Bin A-B'!Q778,'Speed Bin A-B'!Q882,'Speed Bin A-B'!Q986,'Speed Bin A-B'!Q1090,'Speed Bin A-B'!Q1194,'Speed Bin A-B'!Q1298,'Speed Bin A-B'!Q1402,'Speed Bin A-B'!Q1506,'Speed Bin A-B'!Q1610,'Speed Bin A-B'!Q1714,'Speed Bin A-B'!Q1818,'Speed Bin A-B'!Q1922,'Speed Bin A-B'!Q2026,'Speed Bin A-B'!Q2130)</f>
        <v>0</v>
      </c>
      <c r="R147" s="268">
        <f>SUM('Speed Bin A-B'!R50,'Speed Bin A-B'!R154,'Speed Bin A-B'!R258,'Speed Bin A-B'!R362,'Speed Bin A-B'!R466,'Speed Bin A-B'!R570,'Speed Bin A-B'!R674,'Speed Bin A-B'!R778,'Speed Bin A-B'!R882,'Speed Bin A-B'!R986,'Speed Bin A-B'!R1090,'Speed Bin A-B'!R1194,'Speed Bin A-B'!R1298,'Speed Bin A-B'!R1402,'Speed Bin A-B'!R1506,'Speed Bin A-B'!R1610,'Speed Bin A-B'!R1714,'Speed Bin A-B'!R1818,'Speed Bin A-B'!R1922,'Speed Bin A-B'!R2026,'Speed Bin A-B'!R2130)</f>
        <v>0</v>
      </c>
      <c r="S147" s="268">
        <f>SUM('Speed Bin A-B'!S50,'Speed Bin A-B'!S154,'Speed Bin A-B'!S258,'Speed Bin A-B'!S362,'Speed Bin A-B'!S466,'Speed Bin A-B'!S570,'Speed Bin A-B'!S674,'Speed Bin A-B'!S778,'Speed Bin A-B'!S882,'Speed Bin A-B'!S986,'Speed Bin A-B'!S1090,'Speed Bin A-B'!S1194,'Speed Bin A-B'!S1298,'Speed Bin A-B'!S1402,'Speed Bin A-B'!S1506,'Speed Bin A-B'!S1610,'Speed Bin A-B'!S1714,'Speed Bin A-B'!S1818,'Speed Bin A-B'!S1922,'Speed Bin A-B'!S2026,'Speed Bin A-B'!S2130)</f>
        <v>0</v>
      </c>
      <c r="T147" s="268">
        <f>SUM('Speed Bin A-B'!T50,'Speed Bin A-B'!T154,'Speed Bin A-B'!T258,'Speed Bin A-B'!T362,'Speed Bin A-B'!T466,'Speed Bin A-B'!T570,'Speed Bin A-B'!T674,'Speed Bin A-B'!T778,'Speed Bin A-B'!T882,'Speed Bin A-B'!T986,'Speed Bin A-B'!T1090,'Speed Bin A-B'!T1194,'Speed Bin A-B'!T1298,'Speed Bin A-B'!T1402,'Speed Bin A-B'!T1506,'Speed Bin A-B'!T1610,'Speed Bin A-B'!T1714,'Speed Bin A-B'!T1818,'Speed Bin A-B'!T1922,'Speed Bin A-B'!T2026,'Speed Bin A-B'!T2130)</f>
        <v>0</v>
      </c>
      <c r="U147" s="268">
        <f>SUM('Speed Bin A-B'!U50,'Speed Bin A-B'!U154,'Speed Bin A-B'!U258,'Speed Bin A-B'!U362,'Speed Bin A-B'!U466,'Speed Bin A-B'!U570,'Speed Bin A-B'!U674,'Speed Bin A-B'!U778,'Speed Bin A-B'!U882,'Speed Bin A-B'!U986,'Speed Bin A-B'!U1090,'Speed Bin A-B'!U1194,'Speed Bin A-B'!U1298,'Speed Bin A-B'!U1402,'Speed Bin A-B'!U1506,'Speed Bin A-B'!U1610,'Speed Bin A-B'!U1714,'Speed Bin A-B'!U1818,'Speed Bin A-B'!U1922,'Speed Bin A-B'!U2026,'Speed Bin A-B'!U2130)</f>
        <v>0</v>
      </c>
      <c r="V147" s="269">
        <f>IFERROR(AVERAGE('Speed Bin A-B'!V50,'Speed Bin A-B'!V154,'Speed Bin A-B'!V258,'Speed Bin A-B'!V362,'Speed Bin A-B'!V466,'Speed Bin A-B'!V570,'Speed Bin A-B'!V674,'Speed Bin A-B'!V778,'Speed Bin A-B'!V882,'Speed Bin A-B'!V986,'Speed Bin A-B'!V1090,'Speed Bin A-B'!V1194,'Speed Bin A-B'!V1298,'Speed Bin A-B'!V1402,'Speed Bin A-B'!V1506,'Speed Bin A-B'!V1610,'Speed Bin A-B'!V1714,'Speed Bin A-B'!V1818,'Speed Bin A-B'!V1922,'Speed Bin A-B'!V2026,'Speed Bin A-B'!V2130),"-")</f>
        <v>23.977777777777781</v>
      </c>
      <c r="W147" s="269" t="str">
        <f>IFERROR(AVERAGE('Speed Bin A-B'!W50,'Speed Bin A-B'!W154,'Speed Bin A-B'!W258,'Speed Bin A-B'!W362,'Speed Bin A-B'!W466,'Speed Bin A-B'!W570,'Speed Bin A-B'!W674,'Speed Bin A-B'!W778,'Speed Bin A-B'!W882,'Speed Bin A-B'!W986,'Speed Bin A-B'!W1090,'Speed Bin A-B'!W1194,'Speed Bin A-B'!W1298,'Speed Bin A-B'!W1402,'Speed Bin A-B'!W1506,'Speed Bin A-B'!W1610,'Speed Bin A-B'!W1714,'Speed Bin A-B'!W1818,'Speed Bin A-B'!W1922,'Speed Bin A-B'!W2026,'Speed Bin A-B'!W2130),"-")</f>
        <v>-</v>
      </c>
      <c r="X147" s="262"/>
      <c r="Y147" s="262"/>
    </row>
    <row r="148" spans="1:25" x14ac:dyDescent="0.25">
      <c r="A148" s="267">
        <v>0.41666666666666702</v>
      </c>
      <c r="B148" s="268">
        <f>SUM('Speed Bin A-B'!B51,'Speed Bin A-B'!B155,'Speed Bin A-B'!B259,'Speed Bin A-B'!B363,'Speed Bin A-B'!B467,'Speed Bin A-B'!B571,'Speed Bin A-B'!B675,'Speed Bin A-B'!B779,'Speed Bin A-B'!B883,'Speed Bin A-B'!B987,'Speed Bin A-B'!B1091,'Speed Bin A-B'!B1195,'Speed Bin A-B'!B1299,'Speed Bin A-B'!B1403,'Speed Bin A-B'!B1507,'Speed Bin A-B'!B1611,'Speed Bin A-B'!B1715,'Speed Bin A-B'!B1819,'Speed Bin A-B'!B1923,'Speed Bin A-B'!B2027,'Speed Bin A-B'!B2131)</f>
        <v>45</v>
      </c>
      <c r="C148" s="268">
        <f>SUM('Speed Bin A-B'!C51,'Speed Bin A-B'!C155,'Speed Bin A-B'!C259,'Speed Bin A-B'!C363,'Speed Bin A-B'!C467,'Speed Bin A-B'!C571,'Speed Bin A-B'!C675,'Speed Bin A-B'!C779,'Speed Bin A-B'!C883,'Speed Bin A-B'!C987,'Speed Bin A-B'!C1091,'Speed Bin A-B'!C1195,'Speed Bin A-B'!C1299,'Speed Bin A-B'!C1403,'Speed Bin A-B'!C1507,'Speed Bin A-B'!C1611,'Speed Bin A-B'!C1715,'Speed Bin A-B'!C1819,'Speed Bin A-B'!C1923,'Speed Bin A-B'!C2027,'Speed Bin A-B'!C2131)</f>
        <v>1</v>
      </c>
      <c r="D148" s="268">
        <f>SUM('Speed Bin A-B'!D51,'Speed Bin A-B'!D155,'Speed Bin A-B'!D259,'Speed Bin A-B'!D363,'Speed Bin A-B'!D467,'Speed Bin A-B'!D571,'Speed Bin A-B'!D675,'Speed Bin A-B'!D779,'Speed Bin A-B'!D883,'Speed Bin A-B'!D987,'Speed Bin A-B'!D1091,'Speed Bin A-B'!D1195,'Speed Bin A-B'!D1299,'Speed Bin A-B'!D1403,'Speed Bin A-B'!D1507,'Speed Bin A-B'!D1611,'Speed Bin A-B'!D1715,'Speed Bin A-B'!D1819,'Speed Bin A-B'!D1923,'Speed Bin A-B'!D2027,'Speed Bin A-B'!D2131)</f>
        <v>5</v>
      </c>
      <c r="E148" s="268">
        <f>SUM('Speed Bin A-B'!E51,'Speed Bin A-B'!E155,'Speed Bin A-B'!E259,'Speed Bin A-B'!E363,'Speed Bin A-B'!E467,'Speed Bin A-B'!E571,'Speed Bin A-B'!E675,'Speed Bin A-B'!E779,'Speed Bin A-B'!E883,'Speed Bin A-B'!E987,'Speed Bin A-B'!E1091,'Speed Bin A-B'!E1195,'Speed Bin A-B'!E1299,'Speed Bin A-B'!E1403,'Speed Bin A-B'!E1507,'Speed Bin A-B'!E1611,'Speed Bin A-B'!E1715,'Speed Bin A-B'!E1819,'Speed Bin A-B'!E1923,'Speed Bin A-B'!E2027,'Speed Bin A-B'!E2131)</f>
        <v>5</v>
      </c>
      <c r="F148" s="268">
        <f>SUM('Speed Bin A-B'!F51,'Speed Bin A-B'!F155,'Speed Bin A-B'!F259,'Speed Bin A-B'!F363,'Speed Bin A-B'!F467,'Speed Bin A-B'!F571,'Speed Bin A-B'!F675,'Speed Bin A-B'!F779,'Speed Bin A-B'!F883,'Speed Bin A-B'!F987,'Speed Bin A-B'!F1091,'Speed Bin A-B'!F1195,'Speed Bin A-B'!F1299,'Speed Bin A-B'!F1403,'Speed Bin A-B'!F1507,'Speed Bin A-B'!F1611,'Speed Bin A-B'!F1715,'Speed Bin A-B'!F1819,'Speed Bin A-B'!F1923,'Speed Bin A-B'!F2027,'Speed Bin A-B'!F2131)</f>
        <v>21</v>
      </c>
      <c r="G148" s="268">
        <f>SUM('Speed Bin A-B'!G51,'Speed Bin A-B'!G155,'Speed Bin A-B'!G259,'Speed Bin A-B'!G363,'Speed Bin A-B'!G467,'Speed Bin A-B'!G571,'Speed Bin A-B'!G675,'Speed Bin A-B'!G779,'Speed Bin A-B'!G883,'Speed Bin A-B'!G987,'Speed Bin A-B'!G1091,'Speed Bin A-B'!G1195,'Speed Bin A-B'!G1299,'Speed Bin A-B'!G1403,'Speed Bin A-B'!G1507,'Speed Bin A-B'!G1611,'Speed Bin A-B'!G1715,'Speed Bin A-B'!G1819,'Speed Bin A-B'!G1923,'Speed Bin A-B'!G2027,'Speed Bin A-B'!G2131)</f>
        <v>10</v>
      </c>
      <c r="H148" s="268">
        <f>SUM('Speed Bin A-B'!H51,'Speed Bin A-B'!H155,'Speed Bin A-B'!H259,'Speed Bin A-B'!H363,'Speed Bin A-B'!H467,'Speed Bin A-B'!H571,'Speed Bin A-B'!H675,'Speed Bin A-B'!H779,'Speed Bin A-B'!H883,'Speed Bin A-B'!H987,'Speed Bin A-B'!H1091,'Speed Bin A-B'!H1195,'Speed Bin A-B'!H1299,'Speed Bin A-B'!H1403,'Speed Bin A-B'!H1507,'Speed Bin A-B'!H1611,'Speed Bin A-B'!H1715,'Speed Bin A-B'!H1819,'Speed Bin A-B'!H1923,'Speed Bin A-B'!H2027,'Speed Bin A-B'!H2131)</f>
        <v>2</v>
      </c>
      <c r="I148" s="268">
        <f>SUM('Speed Bin A-B'!I51,'Speed Bin A-B'!I155,'Speed Bin A-B'!I259,'Speed Bin A-B'!I363,'Speed Bin A-B'!I467,'Speed Bin A-B'!I571,'Speed Bin A-B'!I675,'Speed Bin A-B'!I779,'Speed Bin A-B'!I883,'Speed Bin A-B'!I987,'Speed Bin A-B'!I1091,'Speed Bin A-B'!I1195,'Speed Bin A-B'!I1299,'Speed Bin A-B'!I1403,'Speed Bin A-B'!I1507,'Speed Bin A-B'!I1611,'Speed Bin A-B'!I1715,'Speed Bin A-B'!I1819,'Speed Bin A-B'!I1923,'Speed Bin A-B'!I2027,'Speed Bin A-B'!I2131)</f>
        <v>1</v>
      </c>
      <c r="J148" s="268">
        <f>SUM('Speed Bin A-B'!J51,'Speed Bin A-B'!J155,'Speed Bin A-B'!J259,'Speed Bin A-B'!J363,'Speed Bin A-B'!J467,'Speed Bin A-B'!J571,'Speed Bin A-B'!J675,'Speed Bin A-B'!J779,'Speed Bin A-B'!J883,'Speed Bin A-B'!J987,'Speed Bin A-B'!J1091,'Speed Bin A-B'!J1195,'Speed Bin A-B'!J1299,'Speed Bin A-B'!J1403,'Speed Bin A-B'!J1507,'Speed Bin A-B'!J1611,'Speed Bin A-B'!J1715,'Speed Bin A-B'!J1819,'Speed Bin A-B'!J1923,'Speed Bin A-B'!J2027,'Speed Bin A-B'!J2131)</f>
        <v>0</v>
      </c>
      <c r="K148" s="268">
        <f>SUM('Speed Bin A-B'!K51,'Speed Bin A-B'!K155,'Speed Bin A-B'!K259,'Speed Bin A-B'!K363,'Speed Bin A-B'!K467,'Speed Bin A-B'!K571,'Speed Bin A-B'!K675,'Speed Bin A-B'!K779,'Speed Bin A-B'!K883,'Speed Bin A-B'!K987,'Speed Bin A-B'!K1091,'Speed Bin A-B'!K1195,'Speed Bin A-B'!K1299,'Speed Bin A-B'!K1403,'Speed Bin A-B'!K1507,'Speed Bin A-B'!K1611,'Speed Bin A-B'!K1715,'Speed Bin A-B'!K1819,'Speed Bin A-B'!K1923,'Speed Bin A-B'!K2027,'Speed Bin A-B'!K2131)</f>
        <v>0</v>
      </c>
      <c r="L148" s="268">
        <f>SUM('Speed Bin A-B'!L51,'Speed Bin A-B'!L155,'Speed Bin A-B'!L259,'Speed Bin A-B'!L363,'Speed Bin A-B'!L467,'Speed Bin A-B'!L571,'Speed Bin A-B'!L675,'Speed Bin A-B'!L779,'Speed Bin A-B'!L883,'Speed Bin A-B'!L987,'Speed Bin A-B'!L1091,'Speed Bin A-B'!L1195,'Speed Bin A-B'!L1299,'Speed Bin A-B'!L1403,'Speed Bin A-B'!L1507,'Speed Bin A-B'!L1611,'Speed Bin A-B'!L1715,'Speed Bin A-B'!L1819,'Speed Bin A-B'!L1923,'Speed Bin A-B'!L2027,'Speed Bin A-B'!L2131)</f>
        <v>0</v>
      </c>
      <c r="M148" s="268">
        <f>SUM('Speed Bin A-B'!M51,'Speed Bin A-B'!M155,'Speed Bin A-B'!M259,'Speed Bin A-B'!M363,'Speed Bin A-B'!M467,'Speed Bin A-B'!M571,'Speed Bin A-B'!M675,'Speed Bin A-B'!M779,'Speed Bin A-B'!M883,'Speed Bin A-B'!M987,'Speed Bin A-B'!M1091,'Speed Bin A-B'!M1195,'Speed Bin A-B'!M1299,'Speed Bin A-B'!M1403,'Speed Bin A-B'!M1507,'Speed Bin A-B'!M1611,'Speed Bin A-B'!M1715,'Speed Bin A-B'!M1819,'Speed Bin A-B'!M1923,'Speed Bin A-B'!M2027,'Speed Bin A-B'!M2131)</f>
        <v>0</v>
      </c>
      <c r="N148" s="268">
        <f>SUM('Speed Bin A-B'!N51,'Speed Bin A-B'!N155,'Speed Bin A-B'!N259,'Speed Bin A-B'!N363,'Speed Bin A-B'!N467,'Speed Bin A-B'!N571,'Speed Bin A-B'!N675,'Speed Bin A-B'!N779,'Speed Bin A-B'!N883,'Speed Bin A-B'!N987,'Speed Bin A-B'!N1091,'Speed Bin A-B'!N1195,'Speed Bin A-B'!N1299,'Speed Bin A-B'!N1403,'Speed Bin A-B'!N1507,'Speed Bin A-B'!N1611,'Speed Bin A-B'!N1715,'Speed Bin A-B'!N1819,'Speed Bin A-B'!N1923,'Speed Bin A-B'!N2027,'Speed Bin A-B'!N2131)</f>
        <v>0</v>
      </c>
      <c r="O148" s="268">
        <f>SUM('Speed Bin A-B'!O51,'Speed Bin A-B'!O155,'Speed Bin A-B'!O259,'Speed Bin A-B'!O363,'Speed Bin A-B'!O467,'Speed Bin A-B'!O571,'Speed Bin A-B'!O675,'Speed Bin A-B'!O779,'Speed Bin A-B'!O883,'Speed Bin A-B'!O987,'Speed Bin A-B'!O1091,'Speed Bin A-B'!O1195,'Speed Bin A-B'!O1299,'Speed Bin A-B'!O1403,'Speed Bin A-B'!O1507,'Speed Bin A-B'!O1611,'Speed Bin A-B'!O1715,'Speed Bin A-B'!O1819,'Speed Bin A-B'!O1923,'Speed Bin A-B'!O2027,'Speed Bin A-B'!O2131)</f>
        <v>0</v>
      </c>
      <c r="P148" s="268">
        <f>SUM('Speed Bin A-B'!P51,'Speed Bin A-B'!P155,'Speed Bin A-B'!P259,'Speed Bin A-B'!P363,'Speed Bin A-B'!P467,'Speed Bin A-B'!P571,'Speed Bin A-B'!P675,'Speed Bin A-B'!P779,'Speed Bin A-B'!P883,'Speed Bin A-B'!P987,'Speed Bin A-B'!P1091,'Speed Bin A-B'!P1195,'Speed Bin A-B'!P1299,'Speed Bin A-B'!P1403,'Speed Bin A-B'!P1507,'Speed Bin A-B'!P1611,'Speed Bin A-B'!P1715,'Speed Bin A-B'!P1819,'Speed Bin A-B'!P1923,'Speed Bin A-B'!P2027,'Speed Bin A-B'!P2131)</f>
        <v>0</v>
      </c>
      <c r="Q148" s="268">
        <f>SUM('Speed Bin A-B'!Q51,'Speed Bin A-B'!Q155,'Speed Bin A-B'!Q259,'Speed Bin A-B'!Q363,'Speed Bin A-B'!Q467,'Speed Bin A-B'!Q571,'Speed Bin A-B'!Q675,'Speed Bin A-B'!Q779,'Speed Bin A-B'!Q883,'Speed Bin A-B'!Q987,'Speed Bin A-B'!Q1091,'Speed Bin A-B'!Q1195,'Speed Bin A-B'!Q1299,'Speed Bin A-B'!Q1403,'Speed Bin A-B'!Q1507,'Speed Bin A-B'!Q1611,'Speed Bin A-B'!Q1715,'Speed Bin A-B'!Q1819,'Speed Bin A-B'!Q1923,'Speed Bin A-B'!Q2027,'Speed Bin A-B'!Q2131)</f>
        <v>0</v>
      </c>
      <c r="R148" s="268">
        <f>SUM('Speed Bin A-B'!R51,'Speed Bin A-B'!R155,'Speed Bin A-B'!R259,'Speed Bin A-B'!R363,'Speed Bin A-B'!R467,'Speed Bin A-B'!R571,'Speed Bin A-B'!R675,'Speed Bin A-B'!R779,'Speed Bin A-B'!R883,'Speed Bin A-B'!R987,'Speed Bin A-B'!R1091,'Speed Bin A-B'!R1195,'Speed Bin A-B'!R1299,'Speed Bin A-B'!R1403,'Speed Bin A-B'!R1507,'Speed Bin A-B'!R1611,'Speed Bin A-B'!R1715,'Speed Bin A-B'!R1819,'Speed Bin A-B'!R1923,'Speed Bin A-B'!R2027,'Speed Bin A-B'!R2131)</f>
        <v>0</v>
      </c>
      <c r="S148" s="268">
        <f>SUM('Speed Bin A-B'!S51,'Speed Bin A-B'!S155,'Speed Bin A-B'!S259,'Speed Bin A-B'!S363,'Speed Bin A-B'!S467,'Speed Bin A-B'!S571,'Speed Bin A-B'!S675,'Speed Bin A-B'!S779,'Speed Bin A-B'!S883,'Speed Bin A-B'!S987,'Speed Bin A-B'!S1091,'Speed Bin A-B'!S1195,'Speed Bin A-B'!S1299,'Speed Bin A-B'!S1403,'Speed Bin A-B'!S1507,'Speed Bin A-B'!S1611,'Speed Bin A-B'!S1715,'Speed Bin A-B'!S1819,'Speed Bin A-B'!S1923,'Speed Bin A-B'!S2027,'Speed Bin A-B'!S2131)</f>
        <v>0</v>
      </c>
      <c r="T148" s="268">
        <f>SUM('Speed Bin A-B'!T51,'Speed Bin A-B'!T155,'Speed Bin A-B'!T259,'Speed Bin A-B'!T363,'Speed Bin A-B'!T467,'Speed Bin A-B'!T571,'Speed Bin A-B'!T675,'Speed Bin A-B'!T779,'Speed Bin A-B'!T883,'Speed Bin A-B'!T987,'Speed Bin A-B'!T1091,'Speed Bin A-B'!T1195,'Speed Bin A-B'!T1299,'Speed Bin A-B'!T1403,'Speed Bin A-B'!T1507,'Speed Bin A-B'!T1611,'Speed Bin A-B'!T1715,'Speed Bin A-B'!T1819,'Speed Bin A-B'!T1923,'Speed Bin A-B'!T2027,'Speed Bin A-B'!T2131)</f>
        <v>0</v>
      </c>
      <c r="U148" s="268">
        <f>SUM('Speed Bin A-B'!U51,'Speed Bin A-B'!U155,'Speed Bin A-B'!U259,'Speed Bin A-B'!U363,'Speed Bin A-B'!U467,'Speed Bin A-B'!U571,'Speed Bin A-B'!U675,'Speed Bin A-B'!U779,'Speed Bin A-B'!U883,'Speed Bin A-B'!U987,'Speed Bin A-B'!U1091,'Speed Bin A-B'!U1195,'Speed Bin A-B'!U1299,'Speed Bin A-B'!U1403,'Speed Bin A-B'!U1507,'Speed Bin A-B'!U1611,'Speed Bin A-B'!U1715,'Speed Bin A-B'!U1819,'Speed Bin A-B'!U1923,'Speed Bin A-B'!U2027,'Speed Bin A-B'!U2131)</f>
        <v>0</v>
      </c>
      <c r="V148" s="269">
        <f>IFERROR(AVERAGE('Speed Bin A-B'!V51,'Speed Bin A-B'!V155,'Speed Bin A-B'!V259,'Speed Bin A-B'!V363,'Speed Bin A-B'!V467,'Speed Bin A-B'!V571,'Speed Bin A-B'!V675,'Speed Bin A-B'!V779,'Speed Bin A-B'!V883,'Speed Bin A-B'!V987,'Speed Bin A-B'!V1091,'Speed Bin A-B'!V1195,'Speed Bin A-B'!V1299,'Speed Bin A-B'!V1403,'Speed Bin A-B'!V1507,'Speed Bin A-B'!V1611,'Speed Bin A-B'!V1715,'Speed Bin A-B'!V1819,'Speed Bin A-B'!V1923,'Speed Bin A-B'!V2027,'Speed Bin A-B'!V2131),"-")</f>
        <v>23.111111111111111</v>
      </c>
      <c r="W148" s="269" t="str">
        <f>IFERROR(AVERAGE('Speed Bin A-B'!W51,'Speed Bin A-B'!W155,'Speed Bin A-B'!W259,'Speed Bin A-B'!W363,'Speed Bin A-B'!W467,'Speed Bin A-B'!W571,'Speed Bin A-B'!W675,'Speed Bin A-B'!W779,'Speed Bin A-B'!W883,'Speed Bin A-B'!W987,'Speed Bin A-B'!W1091,'Speed Bin A-B'!W1195,'Speed Bin A-B'!W1299,'Speed Bin A-B'!W1403,'Speed Bin A-B'!W1507,'Speed Bin A-B'!W1611,'Speed Bin A-B'!W1715,'Speed Bin A-B'!W1819,'Speed Bin A-B'!W1923,'Speed Bin A-B'!W2027,'Speed Bin A-B'!W2131),"-")</f>
        <v>-</v>
      </c>
      <c r="X148" s="262"/>
      <c r="Y148" s="262"/>
    </row>
    <row r="149" spans="1:25" x14ac:dyDescent="0.25">
      <c r="A149" s="267">
        <v>0.42708333333333298</v>
      </c>
      <c r="B149" s="268">
        <f>SUM('Speed Bin A-B'!B52,'Speed Bin A-B'!B156,'Speed Bin A-B'!B260,'Speed Bin A-B'!B364,'Speed Bin A-B'!B468,'Speed Bin A-B'!B572,'Speed Bin A-B'!B676,'Speed Bin A-B'!B780,'Speed Bin A-B'!B884,'Speed Bin A-B'!B988,'Speed Bin A-B'!B1092,'Speed Bin A-B'!B1196,'Speed Bin A-B'!B1300,'Speed Bin A-B'!B1404,'Speed Bin A-B'!B1508,'Speed Bin A-B'!B1612,'Speed Bin A-B'!B1716,'Speed Bin A-B'!B1820,'Speed Bin A-B'!B1924,'Speed Bin A-B'!B2028,'Speed Bin A-B'!B2132)</f>
        <v>42</v>
      </c>
      <c r="C149" s="268">
        <f>SUM('Speed Bin A-B'!C52,'Speed Bin A-B'!C156,'Speed Bin A-B'!C260,'Speed Bin A-B'!C364,'Speed Bin A-B'!C468,'Speed Bin A-B'!C572,'Speed Bin A-B'!C676,'Speed Bin A-B'!C780,'Speed Bin A-B'!C884,'Speed Bin A-B'!C988,'Speed Bin A-B'!C1092,'Speed Bin A-B'!C1196,'Speed Bin A-B'!C1300,'Speed Bin A-B'!C1404,'Speed Bin A-B'!C1508,'Speed Bin A-B'!C1612,'Speed Bin A-B'!C1716,'Speed Bin A-B'!C1820,'Speed Bin A-B'!C1924,'Speed Bin A-B'!C2028,'Speed Bin A-B'!C2132)</f>
        <v>0</v>
      </c>
      <c r="D149" s="268">
        <f>SUM('Speed Bin A-B'!D52,'Speed Bin A-B'!D156,'Speed Bin A-B'!D260,'Speed Bin A-B'!D364,'Speed Bin A-B'!D468,'Speed Bin A-B'!D572,'Speed Bin A-B'!D676,'Speed Bin A-B'!D780,'Speed Bin A-B'!D884,'Speed Bin A-B'!D988,'Speed Bin A-B'!D1092,'Speed Bin A-B'!D1196,'Speed Bin A-B'!D1300,'Speed Bin A-B'!D1404,'Speed Bin A-B'!D1508,'Speed Bin A-B'!D1612,'Speed Bin A-B'!D1716,'Speed Bin A-B'!D1820,'Speed Bin A-B'!D1924,'Speed Bin A-B'!D2028,'Speed Bin A-B'!D2132)</f>
        <v>1</v>
      </c>
      <c r="E149" s="268">
        <f>SUM('Speed Bin A-B'!E52,'Speed Bin A-B'!E156,'Speed Bin A-B'!E260,'Speed Bin A-B'!E364,'Speed Bin A-B'!E468,'Speed Bin A-B'!E572,'Speed Bin A-B'!E676,'Speed Bin A-B'!E780,'Speed Bin A-B'!E884,'Speed Bin A-B'!E988,'Speed Bin A-B'!E1092,'Speed Bin A-B'!E1196,'Speed Bin A-B'!E1300,'Speed Bin A-B'!E1404,'Speed Bin A-B'!E1508,'Speed Bin A-B'!E1612,'Speed Bin A-B'!E1716,'Speed Bin A-B'!E1820,'Speed Bin A-B'!E1924,'Speed Bin A-B'!E2028,'Speed Bin A-B'!E2132)</f>
        <v>10</v>
      </c>
      <c r="F149" s="268">
        <f>SUM('Speed Bin A-B'!F52,'Speed Bin A-B'!F156,'Speed Bin A-B'!F260,'Speed Bin A-B'!F364,'Speed Bin A-B'!F468,'Speed Bin A-B'!F572,'Speed Bin A-B'!F676,'Speed Bin A-B'!F780,'Speed Bin A-B'!F884,'Speed Bin A-B'!F988,'Speed Bin A-B'!F1092,'Speed Bin A-B'!F1196,'Speed Bin A-B'!F1300,'Speed Bin A-B'!F1404,'Speed Bin A-B'!F1508,'Speed Bin A-B'!F1612,'Speed Bin A-B'!F1716,'Speed Bin A-B'!F1820,'Speed Bin A-B'!F1924,'Speed Bin A-B'!F2028,'Speed Bin A-B'!F2132)</f>
        <v>13</v>
      </c>
      <c r="G149" s="268">
        <f>SUM('Speed Bin A-B'!G52,'Speed Bin A-B'!G156,'Speed Bin A-B'!G260,'Speed Bin A-B'!G364,'Speed Bin A-B'!G468,'Speed Bin A-B'!G572,'Speed Bin A-B'!G676,'Speed Bin A-B'!G780,'Speed Bin A-B'!G884,'Speed Bin A-B'!G988,'Speed Bin A-B'!G1092,'Speed Bin A-B'!G1196,'Speed Bin A-B'!G1300,'Speed Bin A-B'!G1404,'Speed Bin A-B'!G1508,'Speed Bin A-B'!G1612,'Speed Bin A-B'!G1716,'Speed Bin A-B'!G1820,'Speed Bin A-B'!G1924,'Speed Bin A-B'!G2028,'Speed Bin A-B'!G2132)</f>
        <v>10</v>
      </c>
      <c r="H149" s="268">
        <f>SUM('Speed Bin A-B'!H52,'Speed Bin A-B'!H156,'Speed Bin A-B'!H260,'Speed Bin A-B'!H364,'Speed Bin A-B'!H468,'Speed Bin A-B'!H572,'Speed Bin A-B'!H676,'Speed Bin A-B'!H780,'Speed Bin A-B'!H884,'Speed Bin A-B'!H988,'Speed Bin A-B'!H1092,'Speed Bin A-B'!H1196,'Speed Bin A-B'!H1300,'Speed Bin A-B'!H1404,'Speed Bin A-B'!H1508,'Speed Bin A-B'!H1612,'Speed Bin A-B'!H1716,'Speed Bin A-B'!H1820,'Speed Bin A-B'!H1924,'Speed Bin A-B'!H2028,'Speed Bin A-B'!H2132)</f>
        <v>8</v>
      </c>
      <c r="I149" s="268">
        <f>SUM('Speed Bin A-B'!I52,'Speed Bin A-B'!I156,'Speed Bin A-B'!I260,'Speed Bin A-B'!I364,'Speed Bin A-B'!I468,'Speed Bin A-B'!I572,'Speed Bin A-B'!I676,'Speed Bin A-B'!I780,'Speed Bin A-B'!I884,'Speed Bin A-B'!I988,'Speed Bin A-B'!I1092,'Speed Bin A-B'!I1196,'Speed Bin A-B'!I1300,'Speed Bin A-B'!I1404,'Speed Bin A-B'!I1508,'Speed Bin A-B'!I1612,'Speed Bin A-B'!I1716,'Speed Bin A-B'!I1820,'Speed Bin A-B'!I1924,'Speed Bin A-B'!I2028,'Speed Bin A-B'!I2132)</f>
        <v>0</v>
      </c>
      <c r="J149" s="268">
        <f>SUM('Speed Bin A-B'!J52,'Speed Bin A-B'!J156,'Speed Bin A-B'!J260,'Speed Bin A-B'!J364,'Speed Bin A-B'!J468,'Speed Bin A-B'!J572,'Speed Bin A-B'!J676,'Speed Bin A-B'!J780,'Speed Bin A-B'!J884,'Speed Bin A-B'!J988,'Speed Bin A-B'!J1092,'Speed Bin A-B'!J1196,'Speed Bin A-B'!J1300,'Speed Bin A-B'!J1404,'Speed Bin A-B'!J1508,'Speed Bin A-B'!J1612,'Speed Bin A-B'!J1716,'Speed Bin A-B'!J1820,'Speed Bin A-B'!J1924,'Speed Bin A-B'!J2028,'Speed Bin A-B'!J2132)</f>
        <v>0</v>
      </c>
      <c r="K149" s="268">
        <f>SUM('Speed Bin A-B'!K52,'Speed Bin A-B'!K156,'Speed Bin A-B'!K260,'Speed Bin A-B'!K364,'Speed Bin A-B'!K468,'Speed Bin A-B'!K572,'Speed Bin A-B'!K676,'Speed Bin A-B'!K780,'Speed Bin A-B'!K884,'Speed Bin A-B'!K988,'Speed Bin A-B'!K1092,'Speed Bin A-B'!K1196,'Speed Bin A-B'!K1300,'Speed Bin A-B'!K1404,'Speed Bin A-B'!K1508,'Speed Bin A-B'!K1612,'Speed Bin A-B'!K1716,'Speed Bin A-B'!K1820,'Speed Bin A-B'!K1924,'Speed Bin A-B'!K2028,'Speed Bin A-B'!K2132)</f>
        <v>0</v>
      </c>
      <c r="L149" s="268">
        <f>SUM('Speed Bin A-B'!L52,'Speed Bin A-B'!L156,'Speed Bin A-B'!L260,'Speed Bin A-B'!L364,'Speed Bin A-B'!L468,'Speed Bin A-B'!L572,'Speed Bin A-B'!L676,'Speed Bin A-B'!L780,'Speed Bin A-B'!L884,'Speed Bin A-B'!L988,'Speed Bin A-B'!L1092,'Speed Bin A-B'!L1196,'Speed Bin A-B'!L1300,'Speed Bin A-B'!L1404,'Speed Bin A-B'!L1508,'Speed Bin A-B'!L1612,'Speed Bin A-B'!L1716,'Speed Bin A-B'!L1820,'Speed Bin A-B'!L1924,'Speed Bin A-B'!L2028,'Speed Bin A-B'!L2132)</f>
        <v>0</v>
      </c>
      <c r="M149" s="268">
        <f>SUM('Speed Bin A-B'!M52,'Speed Bin A-B'!M156,'Speed Bin A-B'!M260,'Speed Bin A-B'!M364,'Speed Bin A-B'!M468,'Speed Bin A-B'!M572,'Speed Bin A-B'!M676,'Speed Bin A-B'!M780,'Speed Bin A-B'!M884,'Speed Bin A-B'!M988,'Speed Bin A-B'!M1092,'Speed Bin A-B'!M1196,'Speed Bin A-B'!M1300,'Speed Bin A-B'!M1404,'Speed Bin A-B'!M1508,'Speed Bin A-B'!M1612,'Speed Bin A-B'!M1716,'Speed Bin A-B'!M1820,'Speed Bin A-B'!M1924,'Speed Bin A-B'!M2028,'Speed Bin A-B'!M2132)</f>
        <v>0</v>
      </c>
      <c r="N149" s="268">
        <f>SUM('Speed Bin A-B'!N52,'Speed Bin A-B'!N156,'Speed Bin A-B'!N260,'Speed Bin A-B'!N364,'Speed Bin A-B'!N468,'Speed Bin A-B'!N572,'Speed Bin A-B'!N676,'Speed Bin A-B'!N780,'Speed Bin A-B'!N884,'Speed Bin A-B'!N988,'Speed Bin A-B'!N1092,'Speed Bin A-B'!N1196,'Speed Bin A-B'!N1300,'Speed Bin A-B'!N1404,'Speed Bin A-B'!N1508,'Speed Bin A-B'!N1612,'Speed Bin A-B'!N1716,'Speed Bin A-B'!N1820,'Speed Bin A-B'!N1924,'Speed Bin A-B'!N2028,'Speed Bin A-B'!N2132)</f>
        <v>0</v>
      </c>
      <c r="O149" s="268">
        <f>SUM('Speed Bin A-B'!O52,'Speed Bin A-B'!O156,'Speed Bin A-B'!O260,'Speed Bin A-B'!O364,'Speed Bin A-B'!O468,'Speed Bin A-B'!O572,'Speed Bin A-B'!O676,'Speed Bin A-B'!O780,'Speed Bin A-B'!O884,'Speed Bin A-B'!O988,'Speed Bin A-B'!O1092,'Speed Bin A-B'!O1196,'Speed Bin A-B'!O1300,'Speed Bin A-B'!O1404,'Speed Bin A-B'!O1508,'Speed Bin A-B'!O1612,'Speed Bin A-B'!O1716,'Speed Bin A-B'!O1820,'Speed Bin A-B'!O1924,'Speed Bin A-B'!O2028,'Speed Bin A-B'!O2132)</f>
        <v>0</v>
      </c>
      <c r="P149" s="268">
        <f>SUM('Speed Bin A-B'!P52,'Speed Bin A-B'!P156,'Speed Bin A-B'!P260,'Speed Bin A-B'!P364,'Speed Bin A-B'!P468,'Speed Bin A-B'!P572,'Speed Bin A-B'!P676,'Speed Bin A-B'!P780,'Speed Bin A-B'!P884,'Speed Bin A-B'!P988,'Speed Bin A-B'!P1092,'Speed Bin A-B'!P1196,'Speed Bin A-B'!P1300,'Speed Bin A-B'!P1404,'Speed Bin A-B'!P1508,'Speed Bin A-B'!P1612,'Speed Bin A-B'!P1716,'Speed Bin A-B'!P1820,'Speed Bin A-B'!P1924,'Speed Bin A-B'!P2028,'Speed Bin A-B'!P2132)</f>
        <v>0</v>
      </c>
      <c r="Q149" s="268">
        <f>SUM('Speed Bin A-B'!Q52,'Speed Bin A-B'!Q156,'Speed Bin A-B'!Q260,'Speed Bin A-B'!Q364,'Speed Bin A-B'!Q468,'Speed Bin A-B'!Q572,'Speed Bin A-B'!Q676,'Speed Bin A-B'!Q780,'Speed Bin A-B'!Q884,'Speed Bin A-B'!Q988,'Speed Bin A-B'!Q1092,'Speed Bin A-B'!Q1196,'Speed Bin A-B'!Q1300,'Speed Bin A-B'!Q1404,'Speed Bin A-B'!Q1508,'Speed Bin A-B'!Q1612,'Speed Bin A-B'!Q1716,'Speed Bin A-B'!Q1820,'Speed Bin A-B'!Q1924,'Speed Bin A-B'!Q2028,'Speed Bin A-B'!Q2132)</f>
        <v>0</v>
      </c>
      <c r="R149" s="268">
        <f>SUM('Speed Bin A-B'!R52,'Speed Bin A-B'!R156,'Speed Bin A-B'!R260,'Speed Bin A-B'!R364,'Speed Bin A-B'!R468,'Speed Bin A-B'!R572,'Speed Bin A-B'!R676,'Speed Bin A-B'!R780,'Speed Bin A-B'!R884,'Speed Bin A-B'!R988,'Speed Bin A-B'!R1092,'Speed Bin A-B'!R1196,'Speed Bin A-B'!R1300,'Speed Bin A-B'!R1404,'Speed Bin A-B'!R1508,'Speed Bin A-B'!R1612,'Speed Bin A-B'!R1716,'Speed Bin A-B'!R1820,'Speed Bin A-B'!R1924,'Speed Bin A-B'!R2028,'Speed Bin A-B'!R2132)</f>
        <v>0</v>
      </c>
      <c r="S149" s="268">
        <f>SUM('Speed Bin A-B'!S52,'Speed Bin A-B'!S156,'Speed Bin A-B'!S260,'Speed Bin A-B'!S364,'Speed Bin A-B'!S468,'Speed Bin A-B'!S572,'Speed Bin A-B'!S676,'Speed Bin A-B'!S780,'Speed Bin A-B'!S884,'Speed Bin A-B'!S988,'Speed Bin A-B'!S1092,'Speed Bin A-B'!S1196,'Speed Bin A-B'!S1300,'Speed Bin A-B'!S1404,'Speed Bin A-B'!S1508,'Speed Bin A-B'!S1612,'Speed Bin A-B'!S1716,'Speed Bin A-B'!S1820,'Speed Bin A-B'!S1924,'Speed Bin A-B'!S2028,'Speed Bin A-B'!S2132)</f>
        <v>0</v>
      </c>
      <c r="T149" s="268">
        <f>SUM('Speed Bin A-B'!T52,'Speed Bin A-B'!T156,'Speed Bin A-B'!T260,'Speed Bin A-B'!T364,'Speed Bin A-B'!T468,'Speed Bin A-B'!T572,'Speed Bin A-B'!T676,'Speed Bin A-B'!T780,'Speed Bin A-B'!T884,'Speed Bin A-B'!T988,'Speed Bin A-B'!T1092,'Speed Bin A-B'!T1196,'Speed Bin A-B'!T1300,'Speed Bin A-B'!T1404,'Speed Bin A-B'!T1508,'Speed Bin A-B'!T1612,'Speed Bin A-B'!T1716,'Speed Bin A-B'!T1820,'Speed Bin A-B'!T1924,'Speed Bin A-B'!T2028,'Speed Bin A-B'!T2132)</f>
        <v>0</v>
      </c>
      <c r="U149" s="268">
        <f>SUM('Speed Bin A-B'!U52,'Speed Bin A-B'!U156,'Speed Bin A-B'!U260,'Speed Bin A-B'!U364,'Speed Bin A-B'!U468,'Speed Bin A-B'!U572,'Speed Bin A-B'!U676,'Speed Bin A-B'!U780,'Speed Bin A-B'!U884,'Speed Bin A-B'!U988,'Speed Bin A-B'!U1092,'Speed Bin A-B'!U1196,'Speed Bin A-B'!U1300,'Speed Bin A-B'!U1404,'Speed Bin A-B'!U1508,'Speed Bin A-B'!U1612,'Speed Bin A-B'!U1716,'Speed Bin A-B'!U1820,'Speed Bin A-B'!U1924,'Speed Bin A-B'!U2028,'Speed Bin A-B'!U2132)</f>
        <v>0</v>
      </c>
      <c r="V149" s="269">
        <f>IFERROR(AVERAGE('Speed Bin A-B'!V52,'Speed Bin A-B'!V156,'Speed Bin A-B'!V260,'Speed Bin A-B'!V364,'Speed Bin A-B'!V468,'Speed Bin A-B'!V572,'Speed Bin A-B'!V676,'Speed Bin A-B'!V780,'Speed Bin A-B'!V884,'Speed Bin A-B'!V988,'Speed Bin A-B'!V1092,'Speed Bin A-B'!V1196,'Speed Bin A-B'!V1300,'Speed Bin A-B'!V1404,'Speed Bin A-B'!V1508,'Speed Bin A-B'!V1612,'Speed Bin A-B'!V1716,'Speed Bin A-B'!V1820,'Speed Bin A-B'!V1924,'Speed Bin A-B'!V2028,'Speed Bin A-B'!V2132),"-")</f>
        <v>24.444444444444443</v>
      </c>
      <c r="W149" s="269" t="str">
        <f>IFERROR(AVERAGE('Speed Bin A-B'!W52,'Speed Bin A-B'!W156,'Speed Bin A-B'!W260,'Speed Bin A-B'!W364,'Speed Bin A-B'!W468,'Speed Bin A-B'!W572,'Speed Bin A-B'!W676,'Speed Bin A-B'!W780,'Speed Bin A-B'!W884,'Speed Bin A-B'!W988,'Speed Bin A-B'!W1092,'Speed Bin A-B'!W1196,'Speed Bin A-B'!W1300,'Speed Bin A-B'!W1404,'Speed Bin A-B'!W1508,'Speed Bin A-B'!W1612,'Speed Bin A-B'!W1716,'Speed Bin A-B'!W1820,'Speed Bin A-B'!W1924,'Speed Bin A-B'!W2028,'Speed Bin A-B'!W2132),"-")</f>
        <v>-</v>
      </c>
      <c r="X149" s="262"/>
      <c r="Y149" s="262"/>
    </row>
    <row r="150" spans="1:25" x14ac:dyDescent="0.25">
      <c r="A150" s="267">
        <v>0.4375</v>
      </c>
      <c r="B150" s="268">
        <f>SUM('Speed Bin A-B'!B53,'Speed Bin A-B'!B157,'Speed Bin A-B'!B261,'Speed Bin A-B'!B365,'Speed Bin A-B'!B469,'Speed Bin A-B'!B573,'Speed Bin A-B'!B677,'Speed Bin A-B'!B781,'Speed Bin A-B'!B885,'Speed Bin A-B'!B989,'Speed Bin A-B'!B1093,'Speed Bin A-B'!B1197,'Speed Bin A-B'!B1301,'Speed Bin A-B'!B1405,'Speed Bin A-B'!B1509,'Speed Bin A-B'!B1613,'Speed Bin A-B'!B1717,'Speed Bin A-B'!B1821,'Speed Bin A-B'!B1925,'Speed Bin A-B'!B2029,'Speed Bin A-B'!B2133)</f>
        <v>53</v>
      </c>
      <c r="C150" s="268">
        <f>SUM('Speed Bin A-B'!C53,'Speed Bin A-B'!C157,'Speed Bin A-B'!C261,'Speed Bin A-B'!C365,'Speed Bin A-B'!C469,'Speed Bin A-B'!C573,'Speed Bin A-B'!C677,'Speed Bin A-B'!C781,'Speed Bin A-B'!C885,'Speed Bin A-B'!C989,'Speed Bin A-B'!C1093,'Speed Bin A-B'!C1197,'Speed Bin A-B'!C1301,'Speed Bin A-B'!C1405,'Speed Bin A-B'!C1509,'Speed Bin A-B'!C1613,'Speed Bin A-B'!C1717,'Speed Bin A-B'!C1821,'Speed Bin A-B'!C1925,'Speed Bin A-B'!C2029,'Speed Bin A-B'!C2133)</f>
        <v>1</v>
      </c>
      <c r="D150" s="268">
        <f>SUM('Speed Bin A-B'!D53,'Speed Bin A-B'!D157,'Speed Bin A-B'!D261,'Speed Bin A-B'!D365,'Speed Bin A-B'!D469,'Speed Bin A-B'!D573,'Speed Bin A-B'!D677,'Speed Bin A-B'!D781,'Speed Bin A-B'!D885,'Speed Bin A-B'!D989,'Speed Bin A-B'!D1093,'Speed Bin A-B'!D1197,'Speed Bin A-B'!D1301,'Speed Bin A-B'!D1405,'Speed Bin A-B'!D1509,'Speed Bin A-B'!D1613,'Speed Bin A-B'!D1717,'Speed Bin A-B'!D1821,'Speed Bin A-B'!D1925,'Speed Bin A-B'!D2029,'Speed Bin A-B'!D2133)</f>
        <v>6</v>
      </c>
      <c r="E150" s="268">
        <f>SUM('Speed Bin A-B'!E53,'Speed Bin A-B'!E157,'Speed Bin A-B'!E261,'Speed Bin A-B'!E365,'Speed Bin A-B'!E469,'Speed Bin A-B'!E573,'Speed Bin A-B'!E677,'Speed Bin A-B'!E781,'Speed Bin A-B'!E885,'Speed Bin A-B'!E989,'Speed Bin A-B'!E1093,'Speed Bin A-B'!E1197,'Speed Bin A-B'!E1301,'Speed Bin A-B'!E1405,'Speed Bin A-B'!E1509,'Speed Bin A-B'!E1613,'Speed Bin A-B'!E1717,'Speed Bin A-B'!E1821,'Speed Bin A-B'!E1925,'Speed Bin A-B'!E2029,'Speed Bin A-B'!E2133)</f>
        <v>5</v>
      </c>
      <c r="F150" s="268">
        <f>SUM('Speed Bin A-B'!F53,'Speed Bin A-B'!F157,'Speed Bin A-B'!F261,'Speed Bin A-B'!F365,'Speed Bin A-B'!F469,'Speed Bin A-B'!F573,'Speed Bin A-B'!F677,'Speed Bin A-B'!F781,'Speed Bin A-B'!F885,'Speed Bin A-B'!F989,'Speed Bin A-B'!F1093,'Speed Bin A-B'!F1197,'Speed Bin A-B'!F1301,'Speed Bin A-B'!F1405,'Speed Bin A-B'!F1509,'Speed Bin A-B'!F1613,'Speed Bin A-B'!F1717,'Speed Bin A-B'!F1821,'Speed Bin A-B'!F1925,'Speed Bin A-B'!F2029,'Speed Bin A-B'!F2133)</f>
        <v>27</v>
      </c>
      <c r="G150" s="268">
        <f>SUM('Speed Bin A-B'!G53,'Speed Bin A-B'!G157,'Speed Bin A-B'!G261,'Speed Bin A-B'!G365,'Speed Bin A-B'!G469,'Speed Bin A-B'!G573,'Speed Bin A-B'!G677,'Speed Bin A-B'!G781,'Speed Bin A-B'!G885,'Speed Bin A-B'!G989,'Speed Bin A-B'!G1093,'Speed Bin A-B'!G1197,'Speed Bin A-B'!G1301,'Speed Bin A-B'!G1405,'Speed Bin A-B'!G1509,'Speed Bin A-B'!G1613,'Speed Bin A-B'!G1717,'Speed Bin A-B'!G1821,'Speed Bin A-B'!G1925,'Speed Bin A-B'!G2029,'Speed Bin A-B'!G2133)</f>
        <v>10</v>
      </c>
      <c r="H150" s="268">
        <f>SUM('Speed Bin A-B'!H53,'Speed Bin A-B'!H157,'Speed Bin A-B'!H261,'Speed Bin A-B'!H365,'Speed Bin A-B'!H469,'Speed Bin A-B'!H573,'Speed Bin A-B'!H677,'Speed Bin A-B'!H781,'Speed Bin A-B'!H885,'Speed Bin A-B'!H989,'Speed Bin A-B'!H1093,'Speed Bin A-B'!H1197,'Speed Bin A-B'!H1301,'Speed Bin A-B'!H1405,'Speed Bin A-B'!H1509,'Speed Bin A-B'!H1613,'Speed Bin A-B'!H1717,'Speed Bin A-B'!H1821,'Speed Bin A-B'!H1925,'Speed Bin A-B'!H2029,'Speed Bin A-B'!H2133)</f>
        <v>1</v>
      </c>
      <c r="I150" s="268">
        <f>SUM('Speed Bin A-B'!I53,'Speed Bin A-B'!I157,'Speed Bin A-B'!I261,'Speed Bin A-B'!I365,'Speed Bin A-B'!I469,'Speed Bin A-B'!I573,'Speed Bin A-B'!I677,'Speed Bin A-B'!I781,'Speed Bin A-B'!I885,'Speed Bin A-B'!I989,'Speed Bin A-B'!I1093,'Speed Bin A-B'!I1197,'Speed Bin A-B'!I1301,'Speed Bin A-B'!I1405,'Speed Bin A-B'!I1509,'Speed Bin A-B'!I1613,'Speed Bin A-B'!I1717,'Speed Bin A-B'!I1821,'Speed Bin A-B'!I1925,'Speed Bin A-B'!I2029,'Speed Bin A-B'!I2133)</f>
        <v>3</v>
      </c>
      <c r="J150" s="268">
        <f>SUM('Speed Bin A-B'!J53,'Speed Bin A-B'!J157,'Speed Bin A-B'!J261,'Speed Bin A-B'!J365,'Speed Bin A-B'!J469,'Speed Bin A-B'!J573,'Speed Bin A-B'!J677,'Speed Bin A-B'!J781,'Speed Bin A-B'!J885,'Speed Bin A-B'!J989,'Speed Bin A-B'!J1093,'Speed Bin A-B'!J1197,'Speed Bin A-B'!J1301,'Speed Bin A-B'!J1405,'Speed Bin A-B'!J1509,'Speed Bin A-B'!J1613,'Speed Bin A-B'!J1717,'Speed Bin A-B'!J1821,'Speed Bin A-B'!J1925,'Speed Bin A-B'!J2029,'Speed Bin A-B'!J2133)</f>
        <v>0</v>
      </c>
      <c r="K150" s="268">
        <f>SUM('Speed Bin A-B'!K53,'Speed Bin A-B'!K157,'Speed Bin A-B'!K261,'Speed Bin A-B'!K365,'Speed Bin A-B'!K469,'Speed Bin A-B'!K573,'Speed Bin A-B'!K677,'Speed Bin A-B'!K781,'Speed Bin A-B'!K885,'Speed Bin A-B'!K989,'Speed Bin A-B'!K1093,'Speed Bin A-B'!K1197,'Speed Bin A-B'!K1301,'Speed Bin A-B'!K1405,'Speed Bin A-B'!K1509,'Speed Bin A-B'!K1613,'Speed Bin A-B'!K1717,'Speed Bin A-B'!K1821,'Speed Bin A-B'!K1925,'Speed Bin A-B'!K2029,'Speed Bin A-B'!K2133)</f>
        <v>0</v>
      </c>
      <c r="L150" s="268">
        <f>SUM('Speed Bin A-B'!L53,'Speed Bin A-B'!L157,'Speed Bin A-B'!L261,'Speed Bin A-B'!L365,'Speed Bin A-B'!L469,'Speed Bin A-B'!L573,'Speed Bin A-B'!L677,'Speed Bin A-B'!L781,'Speed Bin A-B'!L885,'Speed Bin A-B'!L989,'Speed Bin A-B'!L1093,'Speed Bin A-B'!L1197,'Speed Bin A-B'!L1301,'Speed Bin A-B'!L1405,'Speed Bin A-B'!L1509,'Speed Bin A-B'!L1613,'Speed Bin A-B'!L1717,'Speed Bin A-B'!L1821,'Speed Bin A-B'!L1925,'Speed Bin A-B'!L2029,'Speed Bin A-B'!L2133)</f>
        <v>0</v>
      </c>
      <c r="M150" s="268">
        <f>SUM('Speed Bin A-B'!M53,'Speed Bin A-B'!M157,'Speed Bin A-B'!M261,'Speed Bin A-B'!M365,'Speed Bin A-B'!M469,'Speed Bin A-B'!M573,'Speed Bin A-B'!M677,'Speed Bin A-B'!M781,'Speed Bin A-B'!M885,'Speed Bin A-B'!M989,'Speed Bin A-B'!M1093,'Speed Bin A-B'!M1197,'Speed Bin A-B'!M1301,'Speed Bin A-B'!M1405,'Speed Bin A-B'!M1509,'Speed Bin A-B'!M1613,'Speed Bin A-B'!M1717,'Speed Bin A-B'!M1821,'Speed Bin A-B'!M1925,'Speed Bin A-B'!M2029,'Speed Bin A-B'!M2133)</f>
        <v>0</v>
      </c>
      <c r="N150" s="268">
        <f>SUM('Speed Bin A-B'!N53,'Speed Bin A-B'!N157,'Speed Bin A-B'!N261,'Speed Bin A-B'!N365,'Speed Bin A-B'!N469,'Speed Bin A-B'!N573,'Speed Bin A-B'!N677,'Speed Bin A-B'!N781,'Speed Bin A-B'!N885,'Speed Bin A-B'!N989,'Speed Bin A-B'!N1093,'Speed Bin A-B'!N1197,'Speed Bin A-B'!N1301,'Speed Bin A-B'!N1405,'Speed Bin A-B'!N1509,'Speed Bin A-B'!N1613,'Speed Bin A-B'!N1717,'Speed Bin A-B'!N1821,'Speed Bin A-B'!N1925,'Speed Bin A-B'!N2029,'Speed Bin A-B'!N2133)</f>
        <v>0</v>
      </c>
      <c r="O150" s="268">
        <f>SUM('Speed Bin A-B'!O53,'Speed Bin A-B'!O157,'Speed Bin A-B'!O261,'Speed Bin A-B'!O365,'Speed Bin A-B'!O469,'Speed Bin A-B'!O573,'Speed Bin A-B'!O677,'Speed Bin A-B'!O781,'Speed Bin A-B'!O885,'Speed Bin A-B'!O989,'Speed Bin A-B'!O1093,'Speed Bin A-B'!O1197,'Speed Bin A-B'!O1301,'Speed Bin A-B'!O1405,'Speed Bin A-B'!O1509,'Speed Bin A-B'!O1613,'Speed Bin A-B'!O1717,'Speed Bin A-B'!O1821,'Speed Bin A-B'!O1925,'Speed Bin A-B'!O2029,'Speed Bin A-B'!O2133)</f>
        <v>0</v>
      </c>
      <c r="P150" s="268">
        <f>SUM('Speed Bin A-B'!P53,'Speed Bin A-B'!P157,'Speed Bin A-B'!P261,'Speed Bin A-B'!P365,'Speed Bin A-B'!P469,'Speed Bin A-B'!P573,'Speed Bin A-B'!P677,'Speed Bin A-B'!P781,'Speed Bin A-B'!P885,'Speed Bin A-B'!P989,'Speed Bin A-B'!P1093,'Speed Bin A-B'!P1197,'Speed Bin A-B'!P1301,'Speed Bin A-B'!P1405,'Speed Bin A-B'!P1509,'Speed Bin A-B'!P1613,'Speed Bin A-B'!P1717,'Speed Bin A-B'!P1821,'Speed Bin A-B'!P1925,'Speed Bin A-B'!P2029,'Speed Bin A-B'!P2133)</f>
        <v>0</v>
      </c>
      <c r="Q150" s="268">
        <f>SUM('Speed Bin A-B'!Q53,'Speed Bin A-B'!Q157,'Speed Bin A-B'!Q261,'Speed Bin A-B'!Q365,'Speed Bin A-B'!Q469,'Speed Bin A-B'!Q573,'Speed Bin A-B'!Q677,'Speed Bin A-B'!Q781,'Speed Bin A-B'!Q885,'Speed Bin A-B'!Q989,'Speed Bin A-B'!Q1093,'Speed Bin A-B'!Q1197,'Speed Bin A-B'!Q1301,'Speed Bin A-B'!Q1405,'Speed Bin A-B'!Q1509,'Speed Bin A-B'!Q1613,'Speed Bin A-B'!Q1717,'Speed Bin A-B'!Q1821,'Speed Bin A-B'!Q1925,'Speed Bin A-B'!Q2029,'Speed Bin A-B'!Q2133)</f>
        <v>0</v>
      </c>
      <c r="R150" s="268">
        <f>SUM('Speed Bin A-B'!R53,'Speed Bin A-B'!R157,'Speed Bin A-B'!R261,'Speed Bin A-B'!R365,'Speed Bin A-B'!R469,'Speed Bin A-B'!R573,'Speed Bin A-B'!R677,'Speed Bin A-B'!R781,'Speed Bin A-B'!R885,'Speed Bin A-B'!R989,'Speed Bin A-B'!R1093,'Speed Bin A-B'!R1197,'Speed Bin A-B'!R1301,'Speed Bin A-B'!R1405,'Speed Bin A-B'!R1509,'Speed Bin A-B'!R1613,'Speed Bin A-B'!R1717,'Speed Bin A-B'!R1821,'Speed Bin A-B'!R1925,'Speed Bin A-B'!R2029,'Speed Bin A-B'!R2133)</f>
        <v>0</v>
      </c>
      <c r="S150" s="268">
        <f>SUM('Speed Bin A-B'!S53,'Speed Bin A-B'!S157,'Speed Bin A-B'!S261,'Speed Bin A-B'!S365,'Speed Bin A-B'!S469,'Speed Bin A-B'!S573,'Speed Bin A-B'!S677,'Speed Bin A-B'!S781,'Speed Bin A-B'!S885,'Speed Bin A-B'!S989,'Speed Bin A-B'!S1093,'Speed Bin A-B'!S1197,'Speed Bin A-B'!S1301,'Speed Bin A-B'!S1405,'Speed Bin A-B'!S1509,'Speed Bin A-B'!S1613,'Speed Bin A-B'!S1717,'Speed Bin A-B'!S1821,'Speed Bin A-B'!S1925,'Speed Bin A-B'!S2029,'Speed Bin A-B'!S2133)</f>
        <v>0</v>
      </c>
      <c r="T150" s="268">
        <f>SUM('Speed Bin A-B'!T53,'Speed Bin A-B'!T157,'Speed Bin A-B'!T261,'Speed Bin A-B'!T365,'Speed Bin A-B'!T469,'Speed Bin A-B'!T573,'Speed Bin A-B'!T677,'Speed Bin A-B'!T781,'Speed Bin A-B'!T885,'Speed Bin A-B'!T989,'Speed Bin A-B'!T1093,'Speed Bin A-B'!T1197,'Speed Bin A-B'!T1301,'Speed Bin A-B'!T1405,'Speed Bin A-B'!T1509,'Speed Bin A-B'!T1613,'Speed Bin A-B'!T1717,'Speed Bin A-B'!T1821,'Speed Bin A-B'!T1925,'Speed Bin A-B'!T2029,'Speed Bin A-B'!T2133)</f>
        <v>0</v>
      </c>
      <c r="U150" s="268">
        <f>SUM('Speed Bin A-B'!U53,'Speed Bin A-B'!U157,'Speed Bin A-B'!U261,'Speed Bin A-B'!U365,'Speed Bin A-B'!U469,'Speed Bin A-B'!U573,'Speed Bin A-B'!U677,'Speed Bin A-B'!U781,'Speed Bin A-B'!U885,'Speed Bin A-B'!U989,'Speed Bin A-B'!U1093,'Speed Bin A-B'!U1197,'Speed Bin A-B'!U1301,'Speed Bin A-B'!U1405,'Speed Bin A-B'!U1509,'Speed Bin A-B'!U1613,'Speed Bin A-B'!U1717,'Speed Bin A-B'!U1821,'Speed Bin A-B'!U1925,'Speed Bin A-B'!U2029,'Speed Bin A-B'!U2133)</f>
        <v>0</v>
      </c>
      <c r="V150" s="269">
        <f>IFERROR(AVERAGE('Speed Bin A-B'!V53,'Speed Bin A-B'!V157,'Speed Bin A-B'!V261,'Speed Bin A-B'!V365,'Speed Bin A-B'!V469,'Speed Bin A-B'!V573,'Speed Bin A-B'!V677,'Speed Bin A-B'!V781,'Speed Bin A-B'!V885,'Speed Bin A-B'!V989,'Speed Bin A-B'!V1093,'Speed Bin A-B'!V1197,'Speed Bin A-B'!V1301,'Speed Bin A-B'!V1405,'Speed Bin A-B'!V1509,'Speed Bin A-B'!V1613,'Speed Bin A-B'!V1717,'Speed Bin A-B'!V1821,'Speed Bin A-B'!V1925,'Speed Bin A-B'!V2029,'Speed Bin A-B'!V2133),"-")</f>
        <v>22.522222222222226</v>
      </c>
      <c r="W150" s="269">
        <f>IFERROR(AVERAGE('Speed Bin A-B'!W53,'Speed Bin A-B'!W157,'Speed Bin A-B'!W261,'Speed Bin A-B'!W365,'Speed Bin A-B'!W469,'Speed Bin A-B'!W573,'Speed Bin A-B'!W677,'Speed Bin A-B'!W781,'Speed Bin A-B'!W885,'Speed Bin A-B'!W989,'Speed Bin A-B'!W1093,'Speed Bin A-B'!W1197,'Speed Bin A-B'!W1301,'Speed Bin A-B'!W1405,'Speed Bin A-B'!W1509,'Speed Bin A-B'!W1613,'Speed Bin A-B'!W1717,'Speed Bin A-B'!W1821,'Speed Bin A-B'!W1925,'Speed Bin A-B'!W2029,'Speed Bin A-B'!W2133),"-")</f>
        <v>22.7</v>
      </c>
      <c r="X150" s="262"/>
      <c r="Y150" s="262"/>
    </row>
    <row r="151" spans="1:25" x14ac:dyDescent="0.25">
      <c r="A151" s="267">
        <v>0.44791666666666702</v>
      </c>
      <c r="B151" s="268">
        <f>SUM('Speed Bin A-B'!B54,'Speed Bin A-B'!B158,'Speed Bin A-B'!B262,'Speed Bin A-B'!B366,'Speed Bin A-B'!B470,'Speed Bin A-B'!B574,'Speed Bin A-B'!B678,'Speed Bin A-B'!B782,'Speed Bin A-B'!B886,'Speed Bin A-B'!B990,'Speed Bin A-B'!B1094,'Speed Bin A-B'!B1198,'Speed Bin A-B'!B1302,'Speed Bin A-B'!B1406,'Speed Bin A-B'!B1510,'Speed Bin A-B'!B1614,'Speed Bin A-B'!B1718,'Speed Bin A-B'!B1822,'Speed Bin A-B'!B1926,'Speed Bin A-B'!B2030,'Speed Bin A-B'!B2134)</f>
        <v>33</v>
      </c>
      <c r="C151" s="268">
        <f>SUM('Speed Bin A-B'!C54,'Speed Bin A-B'!C158,'Speed Bin A-B'!C262,'Speed Bin A-B'!C366,'Speed Bin A-B'!C470,'Speed Bin A-B'!C574,'Speed Bin A-B'!C678,'Speed Bin A-B'!C782,'Speed Bin A-B'!C886,'Speed Bin A-B'!C990,'Speed Bin A-B'!C1094,'Speed Bin A-B'!C1198,'Speed Bin A-B'!C1302,'Speed Bin A-B'!C1406,'Speed Bin A-B'!C1510,'Speed Bin A-B'!C1614,'Speed Bin A-B'!C1718,'Speed Bin A-B'!C1822,'Speed Bin A-B'!C1926,'Speed Bin A-B'!C2030,'Speed Bin A-B'!C2134)</f>
        <v>3</v>
      </c>
      <c r="D151" s="268">
        <f>SUM('Speed Bin A-B'!D54,'Speed Bin A-B'!D158,'Speed Bin A-B'!D262,'Speed Bin A-B'!D366,'Speed Bin A-B'!D470,'Speed Bin A-B'!D574,'Speed Bin A-B'!D678,'Speed Bin A-B'!D782,'Speed Bin A-B'!D886,'Speed Bin A-B'!D990,'Speed Bin A-B'!D1094,'Speed Bin A-B'!D1198,'Speed Bin A-B'!D1302,'Speed Bin A-B'!D1406,'Speed Bin A-B'!D1510,'Speed Bin A-B'!D1614,'Speed Bin A-B'!D1718,'Speed Bin A-B'!D1822,'Speed Bin A-B'!D1926,'Speed Bin A-B'!D2030,'Speed Bin A-B'!D2134)</f>
        <v>1</v>
      </c>
      <c r="E151" s="268">
        <f>SUM('Speed Bin A-B'!E54,'Speed Bin A-B'!E158,'Speed Bin A-B'!E262,'Speed Bin A-B'!E366,'Speed Bin A-B'!E470,'Speed Bin A-B'!E574,'Speed Bin A-B'!E678,'Speed Bin A-B'!E782,'Speed Bin A-B'!E886,'Speed Bin A-B'!E990,'Speed Bin A-B'!E1094,'Speed Bin A-B'!E1198,'Speed Bin A-B'!E1302,'Speed Bin A-B'!E1406,'Speed Bin A-B'!E1510,'Speed Bin A-B'!E1614,'Speed Bin A-B'!E1718,'Speed Bin A-B'!E1822,'Speed Bin A-B'!E1926,'Speed Bin A-B'!E2030,'Speed Bin A-B'!E2134)</f>
        <v>4</v>
      </c>
      <c r="F151" s="268">
        <f>SUM('Speed Bin A-B'!F54,'Speed Bin A-B'!F158,'Speed Bin A-B'!F262,'Speed Bin A-B'!F366,'Speed Bin A-B'!F470,'Speed Bin A-B'!F574,'Speed Bin A-B'!F678,'Speed Bin A-B'!F782,'Speed Bin A-B'!F886,'Speed Bin A-B'!F990,'Speed Bin A-B'!F1094,'Speed Bin A-B'!F1198,'Speed Bin A-B'!F1302,'Speed Bin A-B'!F1406,'Speed Bin A-B'!F1510,'Speed Bin A-B'!F1614,'Speed Bin A-B'!F1718,'Speed Bin A-B'!F1822,'Speed Bin A-B'!F1926,'Speed Bin A-B'!F2030,'Speed Bin A-B'!F2134)</f>
        <v>13</v>
      </c>
      <c r="G151" s="268">
        <f>SUM('Speed Bin A-B'!G54,'Speed Bin A-B'!G158,'Speed Bin A-B'!G262,'Speed Bin A-B'!G366,'Speed Bin A-B'!G470,'Speed Bin A-B'!G574,'Speed Bin A-B'!G678,'Speed Bin A-B'!G782,'Speed Bin A-B'!G886,'Speed Bin A-B'!G990,'Speed Bin A-B'!G1094,'Speed Bin A-B'!G1198,'Speed Bin A-B'!G1302,'Speed Bin A-B'!G1406,'Speed Bin A-B'!G1510,'Speed Bin A-B'!G1614,'Speed Bin A-B'!G1718,'Speed Bin A-B'!G1822,'Speed Bin A-B'!G1926,'Speed Bin A-B'!G2030,'Speed Bin A-B'!G2134)</f>
        <v>6</v>
      </c>
      <c r="H151" s="268">
        <f>SUM('Speed Bin A-B'!H54,'Speed Bin A-B'!H158,'Speed Bin A-B'!H262,'Speed Bin A-B'!H366,'Speed Bin A-B'!H470,'Speed Bin A-B'!H574,'Speed Bin A-B'!H678,'Speed Bin A-B'!H782,'Speed Bin A-B'!H886,'Speed Bin A-B'!H990,'Speed Bin A-B'!H1094,'Speed Bin A-B'!H1198,'Speed Bin A-B'!H1302,'Speed Bin A-B'!H1406,'Speed Bin A-B'!H1510,'Speed Bin A-B'!H1614,'Speed Bin A-B'!H1718,'Speed Bin A-B'!H1822,'Speed Bin A-B'!H1926,'Speed Bin A-B'!H2030,'Speed Bin A-B'!H2134)</f>
        <v>6</v>
      </c>
      <c r="I151" s="268">
        <f>SUM('Speed Bin A-B'!I54,'Speed Bin A-B'!I158,'Speed Bin A-B'!I262,'Speed Bin A-B'!I366,'Speed Bin A-B'!I470,'Speed Bin A-B'!I574,'Speed Bin A-B'!I678,'Speed Bin A-B'!I782,'Speed Bin A-B'!I886,'Speed Bin A-B'!I990,'Speed Bin A-B'!I1094,'Speed Bin A-B'!I1198,'Speed Bin A-B'!I1302,'Speed Bin A-B'!I1406,'Speed Bin A-B'!I1510,'Speed Bin A-B'!I1614,'Speed Bin A-B'!I1718,'Speed Bin A-B'!I1822,'Speed Bin A-B'!I1926,'Speed Bin A-B'!I2030,'Speed Bin A-B'!I2134)</f>
        <v>0</v>
      </c>
      <c r="J151" s="268">
        <f>SUM('Speed Bin A-B'!J54,'Speed Bin A-B'!J158,'Speed Bin A-B'!J262,'Speed Bin A-B'!J366,'Speed Bin A-B'!J470,'Speed Bin A-B'!J574,'Speed Bin A-B'!J678,'Speed Bin A-B'!J782,'Speed Bin A-B'!J886,'Speed Bin A-B'!J990,'Speed Bin A-B'!J1094,'Speed Bin A-B'!J1198,'Speed Bin A-B'!J1302,'Speed Bin A-B'!J1406,'Speed Bin A-B'!J1510,'Speed Bin A-B'!J1614,'Speed Bin A-B'!J1718,'Speed Bin A-B'!J1822,'Speed Bin A-B'!J1926,'Speed Bin A-B'!J2030,'Speed Bin A-B'!J2134)</f>
        <v>0</v>
      </c>
      <c r="K151" s="268">
        <f>SUM('Speed Bin A-B'!K54,'Speed Bin A-B'!K158,'Speed Bin A-B'!K262,'Speed Bin A-B'!K366,'Speed Bin A-B'!K470,'Speed Bin A-B'!K574,'Speed Bin A-B'!K678,'Speed Bin A-B'!K782,'Speed Bin A-B'!K886,'Speed Bin A-B'!K990,'Speed Bin A-B'!K1094,'Speed Bin A-B'!K1198,'Speed Bin A-B'!K1302,'Speed Bin A-B'!K1406,'Speed Bin A-B'!K1510,'Speed Bin A-B'!K1614,'Speed Bin A-B'!K1718,'Speed Bin A-B'!K1822,'Speed Bin A-B'!K1926,'Speed Bin A-B'!K2030,'Speed Bin A-B'!K2134)</f>
        <v>0</v>
      </c>
      <c r="L151" s="268">
        <f>SUM('Speed Bin A-B'!L54,'Speed Bin A-B'!L158,'Speed Bin A-B'!L262,'Speed Bin A-B'!L366,'Speed Bin A-B'!L470,'Speed Bin A-B'!L574,'Speed Bin A-B'!L678,'Speed Bin A-B'!L782,'Speed Bin A-B'!L886,'Speed Bin A-B'!L990,'Speed Bin A-B'!L1094,'Speed Bin A-B'!L1198,'Speed Bin A-B'!L1302,'Speed Bin A-B'!L1406,'Speed Bin A-B'!L1510,'Speed Bin A-B'!L1614,'Speed Bin A-B'!L1718,'Speed Bin A-B'!L1822,'Speed Bin A-B'!L1926,'Speed Bin A-B'!L2030,'Speed Bin A-B'!L2134)</f>
        <v>0</v>
      </c>
      <c r="M151" s="268">
        <f>SUM('Speed Bin A-B'!M54,'Speed Bin A-B'!M158,'Speed Bin A-B'!M262,'Speed Bin A-B'!M366,'Speed Bin A-B'!M470,'Speed Bin A-B'!M574,'Speed Bin A-B'!M678,'Speed Bin A-B'!M782,'Speed Bin A-B'!M886,'Speed Bin A-B'!M990,'Speed Bin A-B'!M1094,'Speed Bin A-B'!M1198,'Speed Bin A-B'!M1302,'Speed Bin A-B'!M1406,'Speed Bin A-B'!M1510,'Speed Bin A-B'!M1614,'Speed Bin A-B'!M1718,'Speed Bin A-B'!M1822,'Speed Bin A-B'!M1926,'Speed Bin A-B'!M2030,'Speed Bin A-B'!M2134)</f>
        <v>0</v>
      </c>
      <c r="N151" s="268">
        <f>SUM('Speed Bin A-B'!N54,'Speed Bin A-B'!N158,'Speed Bin A-B'!N262,'Speed Bin A-B'!N366,'Speed Bin A-B'!N470,'Speed Bin A-B'!N574,'Speed Bin A-B'!N678,'Speed Bin A-B'!N782,'Speed Bin A-B'!N886,'Speed Bin A-B'!N990,'Speed Bin A-B'!N1094,'Speed Bin A-B'!N1198,'Speed Bin A-B'!N1302,'Speed Bin A-B'!N1406,'Speed Bin A-B'!N1510,'Speed Bin A-B'!N1614,'Speed Bin A-B'!N1718,'Speed Bin A-B'!N1822,'Speed Bin A-B'!N1926,'Speed Bin A-B'!N2030,'Speed Bin A-B'!N2134)</f>
        <v>0</v>
      </c>
      <c r="O151" s="268">
        <f>SUM('Speed Bin A-B'!O54,'Speed Bin A-B'!O158,'Speed Bin A-B'!O262,'Speed Bin A-B'!O366,'Speed Bin A-B'!O470,'Speed Bin A-B'!O574,'Speed Bin A-B'!O678,'Speed Bin A-B'!O782,'Speed Bin A-B'!O886,'Speed Bin A-B'!O990,'Speed Bin A-B'!O1094,'Speed Bin A-B'!O1198,'Speed Bin A-B'!O1302,'Speed Bin A-B'!O1406,'Speed Bin A-B'!O1510,'Speed Bin A-B'!O1614,'Speed Bin A-B'!O1718,'Speed Bin A-B'!O1822,'Speed Bin A-B'!O1926,'Speed Bin A-B'!O2030,'Speed Bin A-B'!O2134)</f>
        <v>0</v>
      </c>
      <c r="P151" s="268">
        <f>SUM('Speed Bin A-B'!P54,'Speed Bin A-B'!P158,'Speed Bin A-B'!P262,'Speed Bin A-B'!P366,'Speed Bin A-B'!P470,'Speed Bin A-B'!P574,'Speed Bin A-B'!P678,'Speed Bin A-B'!P782,'Speed Bin A-B'!P886,'Speed Bin A-B'!P990,'Speed Bin A-B'!P1094,'Speed Bin A-B'!P1198,'Speed Bin A-B'!P1302,'Speed Bin A-B'!P1406,'Speed Bin A-B'!P1510,'Speed Bin A-B'!P1614,'Speed Bin A-B'!P1718,'Speed Bin A-B'!P1822,'Speed Bin A-B'!P1926,'Speed Bin A-B'!P2030,'Speed Bin A-B'!P2134)</f>
        <v>0</v>
      </c>
      <c r="Q151" s="268">
        <f>SUM('Speed Bin A-B'!Q54,'Speed Bin A-B'!Q158,'Speed Bin A-B'!Q262,'Speed Bin A-B'!Q366,'Speed Bin A-B'!Q470,'Speed Bin A-B'!Q574,'Speed Bin A-B'!Q678,'Speed Bin A-B'!Q782,'Speed Bin A-B'!Q886,'Speed Bin A-B'!Q990,'Speed Bin A-B'!Q1094,'Speed Bin A-B'!Q1198,'Speed Bin A-B'!Q1302,'Speed Bin A-B'!Q1406,'Speed Bin A-B'!Q1510,'Speed Bin A-B'!Q1614,'Speed Bin A-B'!Q1718,'Speed Bin A-B'!Q1822,'Speed Bin A-B'!Q1926,'Speed Bin A-B'!Q2030,'Speed Bin A-B'!Q2134)</f>
        <v>0</v>
      </c>
      <c r="R151" s="268">
        <f>SUM('Speed Bin A-B'!R54,'Speed Bin A-B'!R158,'Speed Bin A-B'!R262,'Speed Bin A-B'!R366,'Speed Bin A-B'!R470,'Speed Bin A-B'!R574,'Speed Bin A-B'!R678,'Speed Bin A-B'!R782,'Speed Bin A-B'!R886,'Speed Bin A-B'!R990,'Speed Bin A-B'!R1094,'Speed Bin A-B'!R1198,'Speed Bin A-B'!R1302,'Speed Bin A-B'!R1406,'Speed Bin A-B'!R1510,'Speed Bin A-B'!R1614,'Speed Bin A-B'!R1718,'Speed Bin A-B'!R1822,'Speed Bin A-B'!R1926,'Speed Bin A-B'!R2030,'Speed Bin A-B'!R2134)</f>
        <v>0</v>
      </c>
      <c r="S151" s="268">
        <f>SUM('Speed Bin A-B'!S54,'Speed Bin A-B'!S158,'Speed Bin A-B'!S262,'Speed Bin A-B'!S366,'Speed Bin A-B'!S470,'Speed Bin A-B'!S574,'Speed Bin A-B'!S678,'Speed Bin A-B'!S782,'Speed Bin A-B'!S886,'Speed Bin A-B'!S990,'Speed Bin A-B'!S1094,'Speed Bin A-B'!S1198,'Speed Bin A-B'!S1302,'Speed Bin A-B'!S1406,'Speed Bin A-B'!S1510,'Speed Bin A-B'!S1614,'Speed Bin A-B'!S1718,'Speed Bin A-B'!S1822,'Speed Bin A-B'!S1926,'Speed Bin A-B'!S2030,'Speed Bin A-B'!S2134)</f>
        <v>0</v>
      </c>
      <c r="T151" s="268">
        <f>SUM('Speed Bin A-B'!T54,'Speed Bin A-B'!T158,'Speed Bin A-B'!T262,'Speed Bin A-B'!T366,'Speed Bin A-B'!T470,'Speed Bin A-B'!T574,'Speed Bin A-B'!T678,'Speed Bin A-B'!T782,'Speed Bin A-B'!T886,'Speed Bin A-B'!T990,'Speed Bin A-B'!T1094,'Speed Bin A-B'!T1198,'Speed Bin A-B'!T1302,'Speed Bin A-B'!T1406,'Speed Bin A-B'!T1510,'Speed Bin A-B'!T1614,'Speed Bin A-B'!T1718,'Speed Bin A-B'!T1822,'Speed Bin A-B'!T1926,'Speed Bin A-B'!T2030,'Speed Bin A-B'!T2134)</f>
        <v>0</v>
      </c>
      <c r="U151" s="268">
        <f>SUM('Speed Bin A-B'!U54,'Speed Bin A-B'!U158,'Speed Bin A-B'!U262,'Speed Bin A-B'!U366,'Speed Bin A-B'!U470,'Speed Bin A-B'!U574,'Speed Bin A-B'!U678,'Speed Bin A-B'!U782,'Speed Bin A-B'!U886,'Speed Bin A-B'!U990,'Speed Bin A-B'!U1094,'Speed Bin A-B'!U1198,'Speed Bin A-B'!U1302,'Speed Bin A-B'!U1406,'Speed Bin A-B'!U1510,'Speed Bin A-B'!U1614,'Speed Bin A-B'!U1718,'Speed Bin A-B'!U1822,'Speed Bin A-B'!U1926,'Speed Bin A-B'!U2030,'Speed Bin A-B'!U2134)</f>
        <v>0</v>
      </c>
      <c r="V151" s="269">
        <f>IFERROR(AVERAGE('Speed Bin A-B'!V54,'Speed Bin A-B'!V158,'Speed Bin A-B'!V262,'Speed Bin A-B'!V366,'Speed Bin A-B'!V470,'Speed Bin A-B'!V574,'Speed Bin A-B'!V678,'Speed Bin A-B'!V782,'Speed Bin A-B'!V886,'Speed Bin A-B'!V990,'Speed Bin A-B'!V1094,'Speed Bin A-B'!V1198,'Speed Bin A-B'!V1302,'Speed Bin A-B'!V1406,'Speed Bin A-B'!V1510,'Speed Bin A-B'!V1614,'Speed Bin A-B'!V1718,'Speed Bin A-B'!V1822,'Speed Bin A-B'!V1926,'Speed Bin A-B'!V2030,'Speed Bin A-B'!V2134),"-")</f>
        <v>22.222222222222221</v>
      </c>
      <c r="W151" s="269" t="str">
        <f>IFERROR(AVERAGE('Speed Bin A-B'!W54,'Speed Bin A-B'!W158,'Speed Bin A-B'!W262,'Speed Bin A-B'!W366,'Speed Bin A-B'!W470,'Speed Bin A-B'!W574,'Speed Bin A-B'!W678,'Speed Bin A-B'!W782,'Speed Bin A-B'!W886,'Speed Bin A-B'!W990,'Speed Bin A-B'!W1094,'Speed Bin A-B'!W1198,'Speed Bin A-B'!W1302,'Speed Bin A-B'!W1406,'Speed Bin A-B'!W1510,'Speed Bin A-B'!W1614,'Speed Bin A-B'!W1718,'Speed Bin A-B'!W1822,'Speed Bin A-B'!W1926,'Speed Bin A-B'!W2030,'Speed Bin A-B'!W2134),"-")</f>
        <v>-</v>
      </c>
      <c r="X151" s="262"/>
      <c r="Y151" s="262"/>
    </row>
    <row r="152" spans="1:25" x14ac:dyDescent="0.25">
      <c r="A152" s="267">
        <v>0.45833333333333298</v>
      </c>
      <c r="B152" s="268">
        <f>SUM('Speed Bin A-B'!B55,'Speed Bin A-B'!B159,'Speed Bin A-B'!B263,'Speed Bin A-B'!B367,'Speed Bin A-B'!B471,'Speed Bin A-B'!B575,'Speed Bin A-B'!B679,'Speed Bin A-B'!B783,'Speed Bin A-B'!B887,'Speed Bin A-B'!B991,'Speed Bin A-B'!B1095,'Speed Bin A-B'!B1199,'Speed Bin A-B'!B1303,'Speed Bin A-B'!B1407,'Speed Bin A-B'!B1511,'Speed Bin A-B'!B1615,'Speed Bin A-B'!B1719,'Speed Bin A-B'!B1823,'Speed Bin A-B'!B1927,'Speed Bin A-B'!B2031,'Speed Bin A-B'!B2135)</f>
        <v>52</v>
      </c>
      <c r="C152" s="268">
        <f>SUM('Speed Bin A-B'!C55,'Speed Bin A-B'!C159,'Speed Bin A-B'!C263,'Speed Bin A-B'!C367,'Speed Bin A-B'!C471,'Speed Bin A-B'!C575,'Speed Bin A-B'!C679,'Speed Bin A-B'!C783,'Speed Bin A-B'!C887,'Speed Bin A-B'!C991,'Speed Bin A-B'!C1095,'Speed Bin A-B'!C1199,'Speed Bin A-B'!C1303,'Speed Bin A-B'!C1407,'Speed Bin A-B'!C1511,'Speed Bin A-B'!C1615,'Speed Bin A-B'!C1719,'Speed Bin A-B'!C1823,'Speed Bin A-B'!C1927,'Speed Bin A-B'!C2031,'Speed Bin A-B'!C2135)</f>
        <v>0</v>
      </c>
      <c r="D152" s="268">
        <f>SUM('Speed Bin A-B'!D55,'Speed Bin A-B'!D159,'Speed Bin A-B'!D263,'Speed Bin A-B'!D367,'Speed Bin A-B'!D471,'Speed Bin A-B'!D575,'Speed Bin A-B'!D679,'Speed Bin A-B'!D783,'Speed Bin A-B'!D887,'Speed Bin A-B'!D991,'Speed Bin A-B'!D1095,'Speed Bin A-B'!D1199,'Speed Bin A-B'!D1303,'Speed Bin A-B'!D1407,'Speed Bin A-B'!D1511,'Speed Bin A-B'!D1615,'Speed Bin A-B'!D1719,'Speed Bin A-B'!D1823,'Speed Bin A-B'!D1927,'Speed Bin A-B'!D2031,'Speed Bin A-B'!D2135)</f>
        <v>0</v>
      </c>
      <c r="E152" s="268">
        <f>SUM('Speed Bin A-B'!E55,'Speed Bin A-B'!E159,'Speed Bin A-B'!E263,'Speed Bin A-B'!E367,'Speed Bin A-B'!E471,'Speed Bin A-B'!E575,'Speed Bin A-B'!E679,'Speed Bin A-B'!E783,'Speed Bin A-B'!E887,'Speed Bin A-B'!E991,'Speed Bin A-B'!E1095,'Speed Bin A-B'!E1199,'Speed Bin A-B'!E1303,'Speed Bin A-B'!E1407,'Speed Bin A-B'!E1511,'Speed Bin A-B'!E1615,'Speed Bin A-B'!E1719,'Speed Bin A-B'!E1823,'Speed Bin A-B'!E1927,'Speed Bin A-B'!E2031,'Speed Bin A-B'!E2135)</f>
        <v>10</v>
      </c>
      <c r="F152" s="268">
        <f>SUM('Speed Bin A-B'!F55,'Speed Bin A-B'!F159,'Speed Bin A-B'!F263,'Speed Bin A-B'!F367,'Speed Bin A-B'!F471,'Speed Bin A-B'!F575,'Speed Bin A-B'!F679,'Speed Bin A-B'!F783,'Speed Bin A-B'!F887,'Speed Bin A-B'!F991,'Speed Bin A-B'!F1095,'Speed Bin A-B'!F1199,'Speed Bin A-B'!F1303,'Speed Bin A-B'!F1407,'Speed Bin A-B'!F1511,'Speed Bin A-B'!F1615,'Speed Bin A-B'!F1719,'Speed Bin A-B'!F1823,'Speed Bin A-B'!F1927,'Speed Bin A-B'!F2031,'Speed Bin A-B'!F2135)</f>
        <v>19</v>
      </c>
      <c r="G152" s="268">
        <f>SUM('Speed Bin A-B'!G55,'Speed Bin A-B'!G159,'Speed Bin A-B'!G263,'Speed Bin A-B'!G367,'Speed Bin A-B'!G471,'Speed Bin A-B'!G575,'Speed Bin A-B'!G679,'Speed Bin A-B'!G783,'Speed Bin A-B'!G887,'Speed Bin A-B'!G991,'Speed Bin A-B'!G1095,'Speed Bin A-B'!G1199,'Speed Bin A-B'!G1303,'Speed Bin A-B'!G1407,'Speed Bin A-B'!G1511,'Speed Bin A-B'!G1615,'Speed Bin A-B'!G1719,'Speed Bin A-B'!G1823,'Speed Bin A-B'!G1927,'Speed Bin A-B'!G2031,'Speed Bin A-B'!G2135)</f>
        <v>17</v>
      </c>
      <c r="H152" s="268">
        <f>SUM('Speed Bin A-B'!H55,'Speed Bin A-B'!H159,'Speed Bin A-B'!H263,'Speed Bin A-B'!H367,'Speed Bin A-B'!H471,'Speed Bin A-B'!H575,'Speed Bin A-B'!H679,'Speed Bin A-B'!H783,'Speed Bin A-B'!H887,'Speed Bin A-B'!H991,'Speed Bin A-B'!H1095,'Speed Bin A-B'!H1199,'Speed Bin A-B'!H1303,'Speed Bin A-B'!H1407,'Speed Bin A-B'!H1511,'Speed Bin A-B'!H1615,'Speed Bin A-B'!H1719,'Speed Bin A-B'!H1823,'Speed Bin A-B'!H1927,'Speed Bin A-B'!H2031,'Speed Bin A-B'!H2135)</f>
        <v>4</v>
      </c>
      <c r="I152" s="268">
        <f>SUM('Speed Bin A-B'!I55,'Speed Bin A-B'!I159,'Speed Bin A-B'!I263,'Speed Bin A-B'!I367,'Speed Bin A-B'!I471,'Speed Bin A-B'!I575,'Speed Bin A-B'!I679,'Speed Bin A-B'!I783,'Speed Bin A-B'!I887,'Speed Bin A-B'!I991,'Speed Bin A-B'!I1095,'Speed Bin A-B'!I1199,'Speed Bin A-B'!I1303,'Speed Bin A-B'!I1407,'Speed Bin A-B'!I1511,'Speed Bin A-B'!I1615,'Speed Bin A-B'!I1719,'Speed Bin A-B'!I1823,'Speed Bin A-B'!I1927,'Speed Bin A-B'!I2031,'Speed Bin A-B'!I2135)</f>
        <v>2</v>
      </c>
      <c r="J152" s="268">
        <f>SUM('Speed Bin A-B'!J55,'Speed Bin A-B'!J159,'Speed Bin A-B'!J263,'Speed Bin A-B'!J367,'Speed Bin A-B'!J471,'Speed Bin A-B'!J575,'Speed Bin A-B'!J679,'Speed Bin A-B'!J783,'Speed Bin A-B'!J887,'Speed Bin A-B'!J991,'Speed Bin A-B'!J1095,'Speed Bin A-B'!J1199,'Speed Bin A-B'!J1303,'Speed Bin A-B'!J1407,'Speed Bin A-B'!J1511,'Speed Bin A-B'!J1615,'Speed Bin A-B'!J1719,'Speed Bin A-B'!J1823,'Speed Bin A-B'!J1927,'Speed Bin A-B'!J2031,'Speed Bin A-B'!J2135)</f>
        <v>0</v>
      </c>
      <c r="K152" s="268">
        <f>SUM('Speed Bin A-B'!K55,'Speed Bin A-B'!K159,'Speed Bin A-B'!K263,'Speed Bin A-B'!K367,'Speed Bin A-B'!K471,'Speed Bin A-B'!K575,'Speed Bin A-B'!K679,'Speed Bin A-B'!K783,'Speed Bin A-B'!K887,'Speed Bin A-B'!K991,'Speed Bin A-B'!K1095,'Speed Bin A-B'!K1199,'Speed Bin A-B'!K1303,'Speed Bin A-B'!K1407,'Speed Bin A-B'!K1511,'Speed Bin A-B'!K1615,'Speed Bin A-B'!K1719,'Speed Bin A-B'!K1823,'Speed Bin A-B'!K1927,'Speed Bin A-B'!K2031,'Speed Bin A-B'!K2135)</f>
        <v>0</v>
      </c>
      <c r="L152" s="268">
        <f>SUM('Speed Bin A-B'!L55,'Speed Bin A-B'!L159,'Speed Bin A-B'!L263,'Speed Bin A-B'!L367,'Speed Bin A-B'!L471,'Speed Bin A-B'!L575,'Speed Bin A-B'!L679,'Speed Bin A-B'!L783,'Speed Bin A-B'!L887,'Speed Bin A-B'!L991,'Speed Bin A-B'!L1095,'Speed Bin A-B'!L1199,'Speed Bin A-B'!L1303,'Speed Bin A-B'!L1407,'Speed Bin A-B'!L1511,'Speed Bin A-B'!L1615,'Speed Bin A-B'!L1719,'Speed Bin A-B'!L1823,'Speed Bin A-B'!L1927,'Speed Bin A-B'!L2031,'Speed Bin A-B'!L2135)</f>
        <v>0</v>
      </c>
      <c r="M152" s="268">
        <f>SUM('Speed Bin A-B'!M55,'Speed Bin A-B'!M159,'Speed Bin A-B'!M263,'Speed Bin A-B'!M367,'Speed Bin A-B'!M471,'Speed Bin A-B'!M575,'Speed Bin A-B'!M679,'Speed Bin A-B'!M783,'Speed Bin A-B'!M887,'Speed Bin A-B'!M991,'Speed Bin A-B'!M1095,'Speed Bin A-B'!M1199,'Speed Bin A-B'!M1303,'Speed Bin A-B'!M1407,'Speed Bin A-B'!M1511,'Speed Bin A-B'!M1615,'Speed Bin A-B'!M1719,'Speed Bin A-B'!M1823,'Speed Bin A-B'!M1927,'Speed Bin A-B'!M2031,'Speed Bin A-B'!M2135)</f>
        <v>0</v>
      </c>
      <c r="N152" s="268">
        <f>SUM('Speed Bin A-B'!N55,'Speed Bin A-B'!N159,'Speed Bin A-B'!N263,'Speed Bin A-B'!N367,'Speed Bin A-B'!N471,'Speed Bin A-B'!N575,'Speed Bin A-B'!N679,'Speed Bin A-B'!N783,'Speed Bin A-B'!N887,'Speed Bin A-B'!N991,'Speed Bin A-B'!N1095,'Speed Bin A-B'!N1199,'Speed Bin A-B'!N1303,'Speed Bin A-B'!N1407,'Speed Bin A-B'!N1511,'Speed Bin A-B'!N1615,'Speed Bin A-B'!N1719,'Speed Bin A-B'!N1823,'Speed Bin A-B'!N1927,'Speed Bin A-B'!N2031,'Speed Bin A-B'!N2135)</f>
        <v>0</v>
      </c>
      <c r="O152" s="268">
        <f>SUM('Speed Bin A-B'!O55,'Speed Bin A-B'!O159,'Speed Bin A-B'!O263,'Speed Bin A-B'!O367,'Speed Bin A-B'!O471,'Speed Bin A-B'!O575,'Speed Bin A-B'!O679,'Speed Bin A-B'!O783,'Speed Bin A-B'!O887,'Speed Bin A-B'!O991,'Speed Bin A-B'!O1095,'Speed Bin A-B'!O1199,'Speed Bin A-B'!O1303,'Speed Bin A-B'!O1407,'Speed Bin A-B'!O1511,'Speed Bin A-B'!O1615,'Speed Bin A-B'!O1719,'Speed Bin A-B'!O1823,'Speed Bin A-B'!O1927,'Speed Bin A-B'!O2031,'Speed Bin A-B'!O2135)</f>
        <v>0</v>
      </c>
      <c r="P152" s="268">
        <f>SUM('Speed Bin A-B'!P55,'Speed Bin A-B'!P159,'Speed Bin A-B'!P263,'Speed Bin A-B'!P367,'Speed Bin A-B'!P471,'Speed Bin A-B'!P575,'Speed Bin A-B'!P679,'Speed Bin A-B'!P783,'Speed Bin A-B'!P887,'Speed Bin A-B'!P991,'Speed Bin A-B'!P1095,'Speed Bin A-B'!P1199,'Speed Bin A-B'!P1303,'Speed Bin A-B'!P1407,'Speed Bin A-B'!P1511,'Speed Bin A-B'!P1615,'Speed Bin A-B'!P1719,'Speed Bin A-B'!P1823,'Speed Bin A-B'!P1927,'Speed Bin A-B'!P2031,'Speed Bin A-B'!P2135)</f>
        <v>0</v>
      </c>
      <c r="Q152" s="268">
        <f>SUM('Speed Bin A-B'!Q55,'Speed Bin A-B'!Q159,'Speed Bin A-B'!Q263,'Speed Bin A-B'!Q367,'Speed Bin A-B'!Q471,'Speed Bin A-B'!Q575,'Speed Bin A-B'!Q679,'Speed Bin A-B'!Q783,'Speed Bin A-B'!Q887,'Speed Bin A-B'!Q991,'Speed Bin A-B'!Q1095,'Speed Bin A-B'!Q1199,'Speed Bin A-B'!Q1303,'Speed Bin A-B'!Q1407,'Speed Bin A-B'!Q1511,'Speed Bin A-B'!Q1615,'Speed Bin A-B'!Q1719,'Speed Bin A-B'!Q1823,'Speed Bin A-B'!Q1927,'Speed Bin A-B'!Q2031,'Speed Bin A-B'!Q2135)</f>
        <v>0</v>
      </c>
      <c r="R152" s="268">
        <f>SUM('Speed Bin A-B'!R55,'Speed Bin A-B'!R159,'Speed Bin A-B'!R263,'Speed Bin A-B'!R367,'Speed Bin A-B'!R471,'Speed Bin A-B'!R575,'Speed Bin A-B'!R679,'Speed Bin A-B'!R783,'Speed Bin A-B'!R887,'Speed Bin A-B'!R991,'Speed Bin A-B'!R1095,'Speed Bin A-B'!R1199,'Speed Bin A-B'!R1303,'Speed Bin A-B'!R1407,'Speed Bin A-B'!R1511,'Speed Bin A-B'!R1615,'Speed Bin A-B'!R1719,'Speed Bin A-B'!R1823,'Speed Bin A-B'!R1927,'Speed Bin A-B'!R2031,'Speed Bin A-B'!R2135)</f>
        <v>0</v>
      </c>
      <c r="S152" s="268">
        <f>SUM('Speed Bin A-B'!S55,'Speed Bin A-B'!S159,'Speed Bin A-B'!S263,'Speed Bin A-B'!S367,'Speed Bin A-B'!S471,'Speed Bin A-B'!S575,'Speed Bin A-B'!S679,'Speed Bin A-B'!S783,'Speed Bin A-B'!S887,'Speed Bin A-B'!S991,'Speed Bin A-B'!S1095,'Speed Bin A-B'!S1199,'Speed Bin A-B'!S1303,'Speed Bin A-B'!S1407,'Speed Bin A-B'!S1511,'Speed Bin A-B'!S1615,'Speed Bin A-B'!S1719,'Speed Bin A-B'!S1823,'Speed Bin A-B'!S1927,'Speed Bin A-B'!S2031,'Speed Bin A-B'!S2135)</f>
        <v>0</v>
      </c>
      <c r="T152" s="268">
        <f>SUM('Speed Bin A-B'!T55,'Speed Bin A-B'!T159,'Speed Bin A-B'!T263,'Speed Bin A-B'!T367,'Speed Bin A-B'!T471,'Speed Bin A-B'!T575,'Speed Bin A-B'!T679,'Speed Bin A-B'!T783,'Speed Bin A-B'!T887,'Speed Bin A-B'!T991,'Speed Bin A-B'!T1095,'Speed Bin A-B'!T1199,'Speed Bin A-B'!T1303,'Speed Bin A-B'!T1407,'Speed Bin A-B'!T1511,'Speed Bin A-B'!T1615,'Speed Bin A-B'!T1719,'Speed Bin A-B'!T1823,'Speed Bin A-B'!T1927,'Speed Bin A-B'!T2031,'Speed Bin A-B'!T2135)</f>
        <v>0</v>
      </c>
      <c r="U152" s="268">
        <f>SUM('Speed Bin A-B'!U55,'Speed Bin A-B'!U159,'Speed Bin A-B'!U263,'Speed Bin A-B'!U367,'Speed Bin A-B'!U471,'Speed Bin A-B'!U575,'Speed Bin A-B'!U679,'Speed Bin A-B'!U783,'Speed Bin A-B'!U887,'Speed Bin A-B'!U991,'Speed Bin A-B'!U1095,'Speed Bin A-B'!U1199,'Speed Bin A-B'!U1303,'Speed Bin A-B'!U1407,'Speed Bin A-B'!U1511,'Speed Bin A-B'!U1615,'Speed Bin A-B'!U1719,'Speed Bin A-B'!U1823,'Speed Bin A-B'!U1927,'Speed Bin A-B'!U2031,'Speed Bin A-B'!U2135)</f>
        <v>0</v>
      </c>
      <c r="V152" s="269">
        <f>IFERROR(AVERAGE('Speed Bin A-B'!V55,'Speed Bin A-B'!V159,'Speed Bin A-B'!V263,'Speed Bin A-B'!V367,'Speed Bin A-B'!V471,'Speed Bin A-B'!V575,'Speed Bin A-B'!V679,'Speed Bin A-B'!V783,'Speed Bin A-B'!V887,'Speed Bin A-B'!V991,'Speed Bin A-B'!V1095,'Speed Bin A-B'!V1199,'Speed Bin A-B'!V1303,'Speed Bin A-B'!V1407,'Speed Bin A-B'!V1511,'Speed Bin A-B'!V1615,'Speed Bin A-B'!V1719,'Speed Bin A-B'!V1823,'Speed Bin A-B'!V1927,'Speed Bin A-B'!V2031,'Speed Bin A-B'!V2135),"-")</f>
        <v>24.344444444444449</v>
      </c>
      <c r="W152" s="269">
        <f>IFERROR(AVERAGE('Speed Bin A-B'!W55,'Speed Bin A-B'!W159,'Speed Bin A-B'!W263,'Speed Bin A-B'!W367,'Speed Bin A-B'!W471,'Speed Bin A-B'!W575,'Speed Bin A-B'!W679,'Speed Bin A-B'!W783,'Speed Bin A-B'!W887,'Speed Bin A-B'!W991,'Speed Bin A-B'!W1095,'Speed Bin A-B'!W1199,'Speed Bin A-B'!W1303,'Speed Bin A-B'!W1407,'Speed Bin A-B'!W1511,'Speed Bin A-B'!W1615,'Speed Bin A-B'!W1719,'Speed Bin A-B'!W1823,'Speed Bin A-B'!W1927,'Speed Bin A-B'!W2031,'Speed Bin A-B'!W2135),"-")</f>
        <v>31.6</v>
      </c>
      <c r="X152" s="262"/>
      <c r="Y152" s="262"/>
    </row>
    <row r="153" spans="1:25" x14ac:dyDescent="0.25">
      <c r="A153" s="267">
        <v>0.46875</v>
      </c>
      <c r="B153" s="268">
        <f>SUM('Speed Bin A-B'!B56,'Speed Bin A-B'!B160,'Speed Bin A-B'!B264,'Speed Bin A-B'!B368,'Speed Bin A-B'!B472,'Speed Bin A-B'!B576,'Speed Bin A-B'!B680,'Speed Bin A-B'!B784,'Speed Bin A-B'!B888,'Speed Bin A-B'!B992,'Speed Bin A-B'!B1096,'Speed Bin A-B'!B1200,'Speed Bin A-B'!B1304,'Speed Bin A-B'!B1408,'Speed Bin A-B'!B1512,'Speed Bin A-B'!B1616,'Speed Bin A-B'!B1720,'Speed Bin A-B'!B1824,'Speed Bin A-B'!B1928,'Speed Bin A-B'!B2032,'Speed Bin A-B'!B2136)</f>
        <v>47</v>
      </c>
      <c r="C153" s="268">
        <f>SUM('Speed Bin A-B'!C56,'Speed Bin A-B'!C160,'Speed Bin A-B'!C264,'Speed Bin A-B'!C368,'Speed Bin A-B'!C472,'Speed Bin A-B'!C576,'Speed Bin A-B'!C680,'Speed Bin A-B'!C784,'Speed Bin A-B'!C888,'Speed Bin A-B'!C992,'Speed Bin A-B'!C1096,'Speed Bin A-B'!C1200,'Speed Bin A-B'!C1304,'Speed Bin A-B'!C1408,'Speed Bin A-B'!C1512,'Speed Bin A-B'!C1616,'Speed Bin A-B'!C1720,'Speed Bin A-B'!C1824,'Speed Bin A-B'!C1928,'Speed Bin A-B'!C2032,'Speed Bin A-B'!C2136)</f>
        <v>1</v>
      </c>
      <c r="D153" s="268">
        <f>SUM('Speed Bin A-B'!D56,'Speed Bin A-B'!D160,'Speed Bin A-B'!D264,'Speed Bin A-B'!D368,'Speed Bin A-B'!D472,'Speed Bin A-B'!D576,'Speed Bin A-B'!D680,'Speed Bin A-B'!D784,'Speed Bin A-B'!D888,'Speed Bin A-B'!D992,'Speed Bin A-B'!D1096,'Speed Bin A-B'!D1200,'Speed Bin A-B'!D1304,'Speed Bin A-B'!D1408,'Speed Bin A-B'!D1512,'Speed Bin A-B'!D1616,'Speed Bin A-B'!D1720,'Speed Bin A-B'!D1824,'Speed Bin A-B'!D1928,'Speed Bin A-B'!D2032,'Speed Bin A-B'!D2136)</f>
        <v>1</v>
      </c>
      <c r="E153" s="268">
        <f>SUM('Speed Bin A-B'!E56,'Speed Bin A-B'!E160,'Speed Bin A-B'!E264,'Speed Bin A-B'!E368,'Speed Bin A-B'!E472,'Speed Bin A-B'!E576,'Speed Bin A-B'!E680,'Speed Bin A-B'!E784,'Speed Bin A-B'!E888,'Speed Bin A-B'!E992,'Speed Bin A-B'!E1096,'Speed Bin A-B'!E1200,'Speed Bin A-B'!E1304,'Speed Bin A-B'!E1408,'Speed Bin A-B'!E1512,'Speed Bin A-B'!E1616,'Speed Bin A-B'!E1720,'Speed Bin A-B'!E1824,'Speed Bin A-B'!E1928,'Speed Bin A-B'!E2032,'Speed Bin A-B'!E2136)</f>
        <v>7</v>
      </c>
      <c r="F153" s="268">
        <f>SUM('Speed Bin A-B'!F56,'Speed Bin A-B'!F160,'Speed Bin A-B'!F264,'Speed Bin A-B'!F368,'Speed Bin A-B'!F472,'Speed Bin A-B'!F576,'Speed Bin A-B'!F680,'Speed Bin A-B'!F784,'Speed Bin A-B'!F888,'Speed Bin A-B'!F992,'Speed Bin A-B'!F1096,'Speed Bin A-B'!F1200,'Speed Bin A-B'!F1304,'Speed Bin A-B'!F1408,'Speed Bin A-B'!F1512,'Speed Bin A-B'!F1616,'Speed Bin A-B'!F1720,'Speed Bin A-B'!F1824,'Speed Bin A-B'!F1928,'Speed Bin A-B'!F2032,'Speed Bin A-B'!F2136)</f>
        <v>14</v>
      </c>
      <c r="G153" s="268">
        <f>SUM('Speed Bin A-B'!G56,'Speed Bin A-B'!G160,'Speed Bin A-B'!G264,'Speed Bin A-B'!G368,'Speed Bin A-B'!G472,'Speed Bin A-B'!G576,'Speed Bin A-B'!G680,'Speed Bin A-B'!G784,'Speed Bin A-B'!G888,'Speed Bin A-B'!G992,'Speed Bin A-B'!G1096,'Speed Bin A-B'!G1200,'Speed Bin A-B'!G1304,'Speed Bin A-B'!G1408,'Speed Bin A-B'!G1512,'Speed Bin A-B'!G1616,'Speed Bin A-B'!G1720,'Speed Bin A-B'!G1824,'Speed Bin A-B'!G1928,'Speed Bin A-B'!G2032,'Speed Bin A-B'!G2136)</f>
        <v>13</v>
      </c>
      <c r="H153" s="268">
        <f>SUM('Speed Bin A-B'!H56,'Speed Bin A-B'!H160,'Speed Bin A-B'!H264,'Speed Bin A-B'!H368,'Speed Bin A-B'!H472,'Speed Bin A-B'!H576,'Speed Bin A-B'!H680,'Speed Bin A-B'!H784,'Speed Bin A-B'!H888,'Speed Bin A-B'!H992,'Speed Bin A-B'!H1096,'Speed Bin A-B'!H1200,'Speed Bin A-B'!H1304,'Speed Bin A-B'!H1408,'Speed Bin A-B'!H1512,'Speed Bin A-B'!H1616,'Speed Bin A-B'!H1720,'Speed Bin A-B'!H1824,'Speed Bin A-B'!H1928,'Speed Bin A-B'!H2032,'Speed Bin A-B'!H2136)</f>
        <v>8</v>
      </c>
      <c r="I153" s="268">
        <f>SUM('Speed Bin A-B'!I56,'Speed Bin A-B'!I160,'Speed Bin A-B'!I264,'Speed Bin A-B'!I368,'Speed Bin A-B'!I472,'Speed Bin A-B'!I576,'Speed Bin A-B'!I680,'Speed Bin A-B'!I784,'Speed Bin A-B'!I888,'Speed Bin A-B'!I992,'Speed Bin A-B'!I1096,'Speed Bin A-B'!I1200,'Speed Bin A-B'!I1304,'Speed Bin A-B'!I1408,'Speed Bin A-B'!I1512,'Speed Bin A-B'!I1616,'Speed Bin A-B'!I1720,'Speed Bin A-B'!I1824,'Speed Bin A-B'!I1928,'Speed Bin A-B'!I2032,'Speed Bin A-B'!I2136)</f>
        <v>3</v>
      </c>
      <c r="J153" s="268">
        <f>SUM('Speed Bin A-B'!J56,'Speed Bin A-B'!J160,'Speed Bin A-B'!J264,'Speed Bin A-B'!J368,'Speed Bin A-B'!J472,'Speed Bin A-B'!J576,'Speed Bin A-B'!J680,'Speed Bin A-B'!J784,'Speed Bin A-B'!J888,'Speed Bin A-B'!J992,'Speed Bin A-B'!J1096,'Speed Bin A-B'!J1200,'Speed Bin A-B'!J1304,'Speed Bin A-B'!J1408,'Speed Bin A-B'!J1512,'Speed Bin A-B'!J1616,'Speed Bin A-B'!J1720,'Speed Bin A-B'!J1824,'Speed Bin A-B'!J1928,'Speed Bin A-B'!J2032,'Speed Bin A-B'!J2136)</f>
        <v>0</v>
      </c>
      <c r="K153" s="268">
        <f>SUM('Speed Bin A-B'!K56,'Speed Bin A-B'!K160,'Speed Bin A-B'!K264,'Speed Bin A-B'!K368,'Speed Bin A-B'!K472,'Speed Bin A-B'!K576,'Speed Bin A-B'!K680,'Speed Bin A-B'!K784,'Speed Bin A-B'!K888,'Speed Bin A-B'!K992,'Speed Bin A-B'!K1096,'Speed Bin A-B'!K1200,'Speed Bin A-B'!K1304,'Speed Bin A-B'!K1408,'Speed Bin A-B'!K1512,'Speed Bin A-B'!K1616,'Speed Bin A-B'!K1720,'Speed Bin A-B'!K1824,'Speed Bin A-B'!K1928,'Speed Bin A-B'!K2032,'Speed Bin A-B'!K2136)</f>
        <v>0</v>
      </c>
      <c r="L153" s="268">
        <f>SUM('Speed Bin A-B'!L56,'Speed Bin A-B'!L160,'Speed Bin A-B'!L264,'Speed Bin A-B'!L368,'Speed Bin A-B'!L472,'Speed Bin A-B'!L576,'Speed Bin A-B'!L680,'Speed Bin A-B'!L784,'Speed Bin A-B'!L888,'Speed Bin A-B'!L992,'Speed Bin A-B'!L1096,'Speed Bin A-B'!L1200,'Speed Bin A-B'!L1304,'Speed Bin A-B'!L1408,'Speed Bin A-B'!L1512,'Speed Bin A-B'!L1616,'Speed Bin A-B'!L1720,'Speed Bin A-B'!L1824,'Speed Bin A-B'!L1928,'Speed Bin A-B'!L2032,'Speed Bin A-B'!L2136)</f>
        <v>0</v>
      </c>
      <c r="M153" s="268">
        <f>SUM('Speed Bin A-B'!M56,'Speed Bin A-B'!M160,'Speed Bin A-B'!M264,'Speed Bin A-B'!M368,'Speed Bin A-B'!M472,'Speed Bin A-B'!M576,'Speed Bin A-B'!M680,'Speed Bin A-B'!M784,'Speed Bin A-B'!M888,'Speed Bin A-B'!M992,'Speed Bin A-B'!M1096,'Speed Bin A-B'!M1200,'Speed Bin A-B'!M1304,'Speed Bin A-B'!M1408,'Speed Bin A-B'!M1512,'Speed Bin A-B'!M1616,'Speed Bin A-B'!M1720,'Speed Bin A-B'!M1824,'Speed Bin A-B'!M1928,'Speed Bin A-B'!M2032,'Speed Bin A-B'!M2136)</f>
        <v>0</v>
      </c>
      <c r="N153" s="268">
        <f>SUM('Speed Bin A-B'!N56,'Speed Bin A-B'!N160,'Speed Bin A-B'!N264,'Speed Bin A-B'!N368,'Speed Bin A-B'!N472,'Speed Bin A-B'!N576,'Speed Bin A-B'!N680,'Speed Bin A-B'!N784,'Speed Bin A-B'!N888,'Speed Bin A-B'!N992,'Speed Bin A-B'!N1096,'Speed Bin A-B'!N1200,'Speed Bin A-B'!N1304,'Speed Bin A-B'!N1408,'Speed Bin A-B'!N1512,'Speed Bin A-B'!N1616,'Speed Bin A-B'!N1720,'Speed Bin A-B'!N1824,'Speed Bin A-B'!N1928,'Speed Bin A-B'!N2032,'Speed Bin A-B'!N2136)</f>
        <v>0</v>
      </c>
      <c r="O153" s="268">
        <f>SUM('Speed Bin A-B'!O56,'Speed Bin A-B'!O160,'Speed Bin A-B'!O264,'Speed Bin A-B'!O368,'Speed Bin A-B'!O472,'Speed Bin A-B'!O576,'Speed Bin A-B'!O680,'Speed Bin A-B'!O784,'Speed Bin A-B'!O888,'Speed Bin A-B'!O992,'Speed Bin A-B'!O1096,'Speed Bin A-B'!O1200,'Speed Bin A-B'!O1304,'Speed Bin A-B'!O1408,'Speed Bin A-B'!O1512,'Speed Bin A-B'!O1616,'Speed Bin A-B'!O1720,'Speed Bin A-B'!O1824,'Speed Bin A-B'!O1928,'Speed Bin A-B'!O2032,'Speed Bin A-B'!O2136)</f>
        <v>0</v>
      </c>
      <c r="P153" s="268">
        <f>SUM('Speed Bin A-B'!P56,'Speed Bin A-B'!P160,'Speed Bin A-B'!P264,'Speed Bin A-B'!P368,'Speed Bin A-B'!P472,'Speed Bin A-B'!P576,'Speed Bin A-B'!P680,'Speed Bin A-B'!P784,'Speed Bin A-B'!P888,'Speed Bin A-B'!P992,'Speed Bin A-B'!P1096,'Speed Bin A-B'!P1200,'Speed Bin A-B'!P1304,'Speed Bin A-B'!P1408,'Speed Bin A-B'!P1512,'Speed Bin A-B'!P1616,'Speed Bin A-B'!P1720,'Speed Bin A-B'!P1824,'Speed Bin A-B'!P1928,'Speed Bin A-B'!P2032,'Speed Bin A-B'!P2136)</f>
        <v>0</v>
      </c>
      <c r="Q153" s="268">
        <f>SUM('Speed Bin A-B'!Q56,'Speed Bin A-B'!Q160,'Speed Bin A-B'!Q264,'Speed Bin A-B'!Q368,'Speed Bin A-B'!Q472,'Speed Bin A-B'!Q576,'Speed Bin A-B'!Q680,'Speed Bin A-B'!Q784,'Speed Bin A-B'!Q888,'Speed Bin A-B'!Q992,'Speed Bin A-B'!Q1096,'Speed Bin A-B'!Q1200,'Speed Bin A-B'!Q1304,'Speed Bin A-B'!Q1408,'Speed Bin A-B'!Q1512,'Speed Bin A-B'!Q1616,'Speed Bin A-B'!Q1720,'Speed Bin A-B'!Q1824,'Speed Bin A-B'!Q1928,'Speed Bin A-B'!Q2032,'Speed Bin A-B'!Q2136)</f>
        <v>0</v>
      </c>
      <c r="R153" s="268">
        <f>SUM('Speed Bin A-B'!R56,'Speed Bin A-B'!R160,'Speed Bin A-B'!R264,'Speed Bin A-B'!R368,'Speed Bin A-B'!R472,'Speed Bin A-B'!R576,'Speed Bin A-B'!R680,'Speed Bin A-B'!R784,'Speed Bin A-B'!R888,'Speed Bin A-B'!R992,'Speed Bin A-B'!R1096,'Speed Bin A-B'!R1200,'Speed Bin A-B'!R1304,'Speed Bin A-B'!R1408,'Speed Bin A-B'!R1512,'Speed Bin A-B'!R1616,'Speed Bin A-B'!R1720,'Speed Bin A-B'!R1824,'Speed Bin A-B'!R1928,'Speed Bin A-B'!R2032,'Speed Bin A-B'!R2136)</f>
        <v>0</v>
      </c>
      <c r="S153" s="268">
        <f>SUM('Speed Bin A-B'!S56,'Speed Bin A-B'!S160,'Speed Bin A-B'!S264,'Speed Bin A-B'!S368,'Speed Bin A-B'!S472,'Speed Bin A-B'!S576,'Speed Bin A-B'!S680,'Speed Bin A-B'!S784,'Speed Bin A-B'!S888,'Speed Bin A-B'!S992,'Speed Bin A-B'!S1096,'Speed Bin A-B'!S1200,'Speed Bin A-B'!S1304,'Speed Bin A-B'!S1408,'Speed Bin A-B'!S1512,'Speed Bin A-B'!S1616,'Speed Bin A-B'!S1720,'Speed Bin A-B'!S1824,'Speed Bin A-B'!S1928,'Speed Bin A-B'!S2032,'Speed Bin A-B'!S2136)</f>
        <v>0</v>
      </c>
      <c r="T153" s="268">
        <f>SUM('Speed Bin A-B'!T56,'Speed Bin A-B'!T160,'Speed Bin A-B'!T264,'Speed Bin A-B'!T368,'Speed Bin A-B'!T472,'Speed Bin A-B'!T576,'Speed Bin A-B'!T680,'Speed Bin A-B'!T784,'Speed Bin A-B'!T888,'Speed Bin A-B'!T992,'Speed Bin A-B'!T1096,'Speed Bin A-B'!T1200,'Speed Bin A-B'!T1304,'Speed Bin A-B'!T1408,'Speed Bin A-B'!T1512,'Speed Bin A-B'!T1616,'Speed Bin A-B'!T1720,'Speed Bin A-B'!T1824,'Speed Bin A-B'!T1928,'Speed Bin A-B'!T2032,'Speed Bin A-B'!T2136)</f>
        <v>0</v>
      </c>
      <c r="U153" s="268">
        <f>SUM('Speed Bin A-B'!U56,'Speed Bin A-B'!U160,'Speed Bin A-B'!U264,'Speed Bin A-B'!U368,'Speed Bin A-B'!U472,'Speed Bin A-B'!U576,'Speed Bin A-B'!U680,'Speed Bin A-B'!U784,'Speed Bin A-B'!U888,'Speed Bin A-B'!U992,'Speed Bin A-B'!U1096,'Speed Bin A-B'!U1200,'Speed Bin A-B'!U1304,'Speed Bin A-B'!U1408,'Speed Bin A-B'!U1512,'Speed Bin A-B'!U1616,'Speed Bin A-B'!U1720,'Speed Bin A-B'!U1824,'Speed Bin A-B'!U1928,'Speed Bin A-B'!U2032,'Speed Bin A-B'!U2136)</f>
        <v>0</v>
      </c>
      <c r="V153" s="269">
        <f>IFERROR(AVERAGE('Speed Bin A-B'!V56,'Speed Bin A-B'!V160,'Speed Bin A-B'!V264,'Speed Bin A-B'!V368,'Speed Bin A-B'!V472,'Speed Bin A-B'!V576,'Speed Bin A-B'!V680,'Speed Bin A-B'!V784,'Speed Bin A-B'!V888,'Speed Bin A-B'!V992,'Speed Bin A-B'!V1096,'Speed Bin A-B'!V1200,'Speed Bin A-B'!V1304,'Speed Bin A-B'!V1408,'Speed Bin A-B'!V1512,'Speed Bin A-B'!V1616,'Speed Bin A-B'!V1720,'Speed Bin A-B'!V1824,'Speed Bin A-B'!V1928,'Speed Bin A-B'!V2032,'Speed Bin A-B'!V2136),"-")</f>
        <v>25.177777777777784</v>
      </c>
      <c r="W153" s="269" t="str">
        <f>IFERROR(AVERAGE('Speed Bin A-B'!W56,'Speed Bin A-B'!W160,'Speed Bin A-B'!W264,'Speed Bin A-B'!W368,'Speed Bin A-B'!W472,'Speed Bin A-B'!W576,'Speed Bin A-B'!W680,'Speed Bin A-B'!W784,'Speed Bin A-B'!W888,'Speed Bin A-B'!W992,'Speed Bin A-B'!W1096,'Speed Bin A-B'!W1200,'Speed Bin A-B'!W1304,'Speed Bin A-B'!W1408,'Speed Bin A-B'!W1512,'Speed Bin A-B'!W1616,'Speed Bin A-B'!W1720,'Speed Bin A-B'!W1824,'Speed Bin A-B'!W1928,'Speed Bin A-B'!W2032,'Speed Bin A-B'!W2136),"-")</f>
        <v>-</v>
      </c>
      <c r="X153" s="262"/>
      <c r="Y153" s="262"/>
    </row>
    <row r="154" spans="1:25" x14ac:dyDescent="0.25">
      <c r="A154" s="267">
        <v>0.47916666666666702</v>
      </c>
      <c r="B154" s="268">
        <f>SUM('Speed Bin A-B'!B57,'Speed Bin A-B'!B161,'Speed Bin A-B'!B265,'Speed Bin A-B'!B369,'Speed Bin A-B'!B473,'Speed Bin A-B'!B577,'Speed Bin A-B'!B681,'Speed Bin A-B'!B785,'Speed Bin A-B'!B889,'Speed Bin A-B'!B993,'Speed Bin A-B'!B1097,'Speed Bin A-B'!B1201,'Speed Bin A-B'!B1305,'Speed Bin A-B'!B1409,'Speed Bin A-B'!B1513,'Speed Bin A-B'!B1617,'Speed Bin A-B'!B1721,'Speed Bin A-B'!B1825,'Speed Bin A-B'!B1929,'Speed Bin A-B'!B2033,'Speed Bin A-B'!B2137)</f>
        <v>48</v>
      </c>
      <c r="C154" s="268">
        <f>SUM('Speed Bin A-B'!C57,'Speed Bin A-B'!C161,'Speed Bin A-B'!C265,'Speed Bin A-B'!C369,'Speed Bin A-B'!C473,'Speed Bin A-B'!C577,'Speed Bin A-B'!C681,'Speed Bin A-B'!C785,'Speed Bin A-B'!C889,'Speed Bin A-B'!C993,'Speed Bin A-B'!C1097,'Speed Bin A-B'!C1201,'Speed Bin A-B'!C1305,'Speed Bin A-B'!C1409,'Speed Bin A-B'!C1513,'Speed Bin A-B'!C1617,'Speed Bin A-B'!C1721,'Speed Bin A-B'!C1825,'Speed Bin A-B'!C1929,'Speed Bin A-B'!C2033,'Speed Bin A-B'!C2137)</f>
        <v>1</v>
      </c>
      <c r="D154" s="268">
        <f>SUM('Speed Bin A-B'!D57,'Speed Bin A-B'!D161,'Speed Bin A-B'!D265,'Speed Bin A-B'!D369,'Speed Bin A-B'!D473,'Speed Bin A-B'!D577,'Speed Bin A-B'!D681,'Speed Bin A-B'!D785,'Speed Bin A-B'!D889,'Speed Bin A-B'!D993,'Speed Bin A-B'!D1097,'Speed Bin A-B'!D1201,'Speed Bin A-B'!D1305,'Speed Bin A-B'!D1409,'Speed Bin A-B'!D1513,'Speed Bin A-B'!D1617,'Speed Bin A-B'!D1721,'Speed Bin A-B'!D1825,'Speed Bin A-B'!D1929,'Speed Bin A-B'!D2033,'Speed Bin A-B'!D2137)</f>
        <v>5</v>
      </c>
      <c r="E154" s="268">
        <f>SUM('Speed Bin A-B'!E57,'Speed Bin A-B'!E161,'Speed Bin A-B'!E265,'Speed Bin A-B'!E369,'Speed Bin A-B'!E473,'Speed Bin A-B'!E577,'Speed Bin A-B'!E681,'Speed Bin A-B'!E785,'Speed Bin A-B'!E889,'Speed Bin A-B'!E993,'Speed Bin A-B'!E1097,'Speed Bin A-B'!E1201,'Speed Bin A-B'!E1305,'Speed Bin A-B'!E1409,'Speed Bin A-B'!E1513,'Speed Bin A-B'!E1617,'Speed Bin A-B'!E1721,'Speed Bin A-B'!E1825,'Speed Bin A-B'!E1929,'Speed Bin A-B'!E2033,'Speed Bin A-B'!E2137)</f>
        <v>5</v>
      </c>
      <c r="F154" s="268">
        <f>SUM('Speed Bin A-B'!F57,'Speed Bin A-B'!F161,'Speed Bin A-B'!F265,'Speed Bin A-B'!F369,'Speed Bin A-B'!F473,'Speed Bin A-B'!F577,'Speed Bin A-B'!F681,'Speed Bin A-B'!F785,'Speed Bin A-B'!F889,'Speed Bin A-B'!F993,'Speed Bin A-B'!F1097,'Speed Bin A-B'!F1201,'Speed Bin A-B'!F1305,'Speed Bin A-B'!F1409,'Speed Bin A-B'!F1513,'Speed Bin A-B'!F1617,'Speed Bin A-B'!F1721,'Speed Bin A-B'!F1825,'Speed Bin A-B'!F1929,'Speed Bin A-B'!F2033,'Speed Bin A-B'!F2137)</f>
        <v>22</v>
      </c>
      <c r="G154" s="268">
        <f>SUM('Speed Bin A-B'!G57,'Speed Bin A-B'!G161,'Speed Bin A-B'!G265,'Speed Bin A-B'!G369,'Speed Bin A-B'!G473,'Speed Bin A-B'!G577,'Speed Bin A-B'!G681,'Speed Bin A-B'!G785,'Speed Bin A-B'!G889,'Speed Bin A-B'!G993,'Speed Bin A-B'!G1097,'Speed Bin A-B'!G1201,'Speed Bin A-B'!G1305,'Speed Bin A-B'!G1409,'Speed Bin A-B'!G1513,'Speed Bin A-B'!G1617,'Speed Bin A-B'!G1721,'Speed Bin A-B'!G1825,'Speed Bin A-B'!G1929,'Speed Bin A-B'!G2033,'Speed Bin A-B'!G2137)</f>
        <v>11</v>
      </c>
      <c r="H154" s="268">
        <f>SUM('Speed Bin A-B'!H57,'Speed Bin A-B'!H161,'Speed Bin A-B'!H265,'Speed Bin A-B'!H369,'Speed Bin A-B'!H473,'Speed Bin A-B'!H577,'Speed Bin A-B'!H681,'Speed Bin A-B'!H785,'Speed Bin A-B'!H889,'Speed Bin A-B'!H993,'Speed Bin A-B'!H1097,'Speed Bin A-B'!H1201,'Speed Bin A-B'!H1305,'Speed Bin A-B'!H1409,'Speed Bin A-B'!H1513,'Speed Bin A-B'!H1617,'Speed Bin A-B'!H1721,'Speed Bin A-B'!H1825,'Speed Bin A-B'!H1929,'Speed Bin A-B'!H2033,'Speed Bin A-B'!H2137)</f>
        <v>2</v>
      </c>
      <c r="I154" s="268">
        <f>SUM('Speed Bin A-B'!I57,'Speed Bin A-B'!I161,'Speed Bin A-B'!I265,'Speed Bin A-B'!I369,'Speed Bin A-B'!I473,'Speed Bin A-B'!I577,'Speed Bin A-B'!I681,'Speed Bin A-B'!I785,'Speed Bin A-B'!I889,'Speed Bin A-B'!I993,'Speed Bin A-B'!I1097,'Speed Bin A-B'!I1201,'Speed Bin A-B'!I1305,'Speed Bin A-B'!I1409,'Speed Bin A-B'!I1513,'Speed Bin A-B'!I1617,'Speed Bin A-B'!I1721,'Speed Bin A-B'!I1825,'Speed Bin A-B'!I1929,'Speed Bin A-B'!I2033,'Speed Bin A-B'!I2137)</f>
        <v>2</v>
      </c>
      <c r="J154" s="268">
        <f>SUM('Speed Bin A-B'!J57,'Speed Bin A-B'!J161,'Speed Bin A-B'!J265,'Speed Bin A-B'!J369,'Speed Bin A-B'!J473,'Speed Bin A-B'!J577,'Speed Bin A-B'!J681,'Speed Bin A-B'!J785,'Speed Bin A-B'!J889,'Speed Bin A-B'!J993,'Speed Bin A-B'!J1097,'Speed Bin A-B'!J1201,'Speed Bin A-B'!J1305,'Speed Bin A-B'!J1409,'Speed Bin A-B'!J1513,'Speed Bin A-B'!J1617,'Speed Bin A-B'!J1721,'Speed Bin A-B'!J1825,'Speed Bin A-B'!J1929,'Speed Bin A-B'!J2033,'Speed Bin A-B'!J2137)</f>
        <v>0</v>
      </c>
      <c r="K154" s="268">
        <f>SUM('Speed Bin A-B'!K57,'Speed Bin A-B'!K161,'Speed Bin A-B'!K265,'Speed Bin A-B'!K369,'Speed Bin A-B'!K473,'Speed Bin A-B'!K577,'Speed Bin A-B'!K681,'Speed Bin A-B'!K785,'Speed Bin A-B'!K889,'Speed Bin A-B'!K993,'Speed Bin A-B'!K1097,'Speed Bin A-B'!K1201,'Speed Bin A-B'!K1305,'Speed Bin A-B'!K1409,'Speed Bin A-B'!K1513,'Speed Bin A-B'!K1617,'Speed Bin A-B'!K1721,'Speed Bin A-B'!K1825,'Speed Bin A-B'!K1929,'Speed Bin A-B'!K2033,'Speed Bin A-B'!K2137)</f>
        <v>0</v>
      </c>
      <c r="L154" s="268">
        <f>SUM('Speed Bin A-B'!L57,'Speed Bin A-B'!L161,'Speed Bin A-B'!L265,'Speed Bin A-B'!L369,'Speed Bin A-B'!L473,'Speed Bin A-B'!L577,'Speed Bin A-B'!L681,'Speed Bin A-B'!L785,'Speed Bin A-B'!L889,'Speed Bin A-B'!L993,'Speed Bin A-B'!L1097,'Speed Bin A-B'!L1201,'Speed Bin A-B'!L1305,'Speed Bin A-B'!L1409,'Speed Bin A-B'!L1513,'Speed Bin A-B'!L1617,'Speed Bin A-B'!L1721,'Speed Bin A-B'!L1825,'Speed Bin A-B'!L1929,'Speed Bin A-B'!L2033,'Speed Bin A-B'!L2137)</f>
        <v>0</v>
      </c>
      <c r="M154" s="268">
        <f>SUM('Speed Bin A-B'!M57,'Speed Bin A-B'!M161,'Speed Bin A-B'!M265,'Speed Bin A-B'!M369,'Speed Bin A-B'!M473,'Speed Bin A-B'!M577,'Speed Bin A-B'!M681,'Speed Bin A-B'!M785,'Speed Bin A-B'!M889,'Speed Bin A-B'!M993,'Speed Bin A-B'!M1097,'Speed Bin A-B'!M1201,'Speed Bin A-B'!M1305,'Speed Bin A-B'!M1409,'Speed Bin A-B'!M1513,'Speed Bin A-B'!M1617,'Speed Bin A-B'!M1721,'Speed Bin A-B'!M1825,'Speed Bin A-B'!M1929,'Speed Bin A-B'!M2033,'Speed Bin A-B'!M2137)</f>
        <v>0</v>
      </c>
      <c r="N154" s="268">
        <f>SUM('Speed Bin A-B'!N57,'Speed Bin A-B'!N161,'Speed Bin A-B'!N265,'Speed Bin A-B'!N369,'Speed Bin A-B'!N473,'Speed Bin A-B'!N577,'Speed Bin A-B'!N681,'Speed Bin A-B'!N785,'Speed Bin A-B'!N889,'Speed Bin A-B'!N993,'Speed Bin A-B'!N1097,'Speed Bin A-B'!N1201,'Speed Bin A-B'!N1305,'Speed Bin A-B'!N1409,'Speed Bin A-B'!N1513,'Speed Bin A-B'!N1617,'Speed Bin A-B'!N1721,'Speed Bin A-B'!N1825,'Speed Bin A-B'!N1929,'Speed Bin A-B'!N2033,'Speed Bin A-B'!N2137)</f>
        <v>0</v>
      </c>
      <c r="O154" s="268">
        <f>SUM('Speed Bin A-B'!O57,'Speed Bin A-B'!O161,'Speed Bin A-B'!O265,'Speed Bin A-B'!O369,'Speed Bin A-B'!O473,'Speed Bin A-B'!O577,'Speed Bin A-B'!O681,'Speed Bin A-B'!O785,'Speed Bin A-B'!O889,'Speed Bin A-B'!O993,'Speed Bin A-B'!O1097,'Speed Bin A-B'!O1201,'Speed Bin A-B'!O1305,'Speed Bin A-B'!O1409,'Speed Bin A-B'!O1513,'Speed Bin A-B'!O1617,'Speed Bin A-B'!O1721,'Speed Bin A-B'!O1825,'Speed Bin A-B'!O1929,'Speed Bin A-B'!O2033,'Speed Bin A-B'!O2137)</f>
        <v>0</v>
      </c>
      <c r="P154" s="268">
        <f>SUM('Speed Bin A-B'!P57,'Speed Bin A-B'!P161,'Speed Bin A-B'!P265,'Speed Bin A-B'!P369,'Speed Bin A-B'!P473,'Speed Bin A-B'!P577,'Speed Bin A-B'!P681,'Speed Bin A-B'!P785,'Speed Bin A-B'!P889,'Speed Bin A-B'!P993,'Speed Bin A-B'!P1097,'Speed Bin A-B'!P1201,'Speed Bin A-B'!P1305,'Speed Bin A-B'!P1409,'Speed Bin A-B'!P1513,'Speed Bin A-B'!P1617,'Speed Bin A-B'!P1721,'Speed Bin A-B'!P1825,'Speed Bin A-B'!P1929,'Speed Bin A-B'!P2033,'Speed Bin A-B'!P2137)</f>
        <v>0</v>
      </c>
      <c r="Q154" s="268">
        <f>SUM('Speed Bin A-B'!Q57,'Speed Bin A-B'!Q161,'Speed Bin A-B'!Q265,'Speed Bin A-B'!Q369,'Speed Bin A-B'!Q473,'Speed Bin A-B'!Q577,'Speed Bin A-B'!Q681,'Speed Bin A-B'!Q785,'Speed Bin A-B'!Q889,'Speed Bin A-B'!Q993,'Speed Bin A-B'!Q1097,'Speed Bin A-B'!Q1201,'Speed Bin A-B'!Q1305,'Speed Bin A-B'!Q1409,'Speed Bin A-B'!Q1513,'Speed Bin A-B'!Q1617,'Speed Bin A-B'!Q1721,'Speed Bin A-B'!Q1825,'Speed Bin A-B'!Q1929,'Speed Bin A-B'!Q2033,'Speed Bin A-B'!Q2137)</f>
        <v>0</v>
      </c>
      <c r="R154" s="268">
        <f>SUM('Speed Bin A-B'!R57,'Speed Bin A-B'!R161,'Speed Bin A-B'!R265,'Speed Bin A-B'!R369,'Speed Bin A-B'!R473,'Speed Bin A-B'!R577,'Speed Bin A-B'!R681,'Speed Bin A-B'!R785,'Speed Bin A-B'!R889,'Speed Bin A-B'!R993,'Speed Bin A-B'!R1097,'Speed Bin A-B'!R1201,'Speed Bin A-B'!R1305,'Speed Bin A-B'!R1409,'Speed Bin A-B'!R1513,'Speed Bin A-B'!R1617,'Speed Bin A-B'!R1721,'Speed Bin A-B'!R1825,'Speed Bin A-B'!R1929,'Speed Bin A-B'!R2033,'Speed Bin A-B'!R2137)</f>
        <v>0</v>
      </c>
      <c r="S154" s="268">
        <f>SUM('Speed Bin A-B'!S57,'Speed Bin A-B'!S161,'Speed Bin A-B'!S265,'Speed Bin A-B'!S369,'Speed Bin A-B'!S473,'Speed Bin A-B'!S577,'Speed Bin A-B'!S681,'Speed Bin A-B'!S785,'Speed Bin A-B'!S889,'Speed Bin A-B'!S993,'Speed Bin A-B'!S1097,'Speed Bin A-B'!S1201,'Speed Bin A-B'!S1305,'Speed Bin A-B'!S1409,'Speed Bin A-B'!S1513,'Speed Bin A-B'!S1617,'Speed Bin A-B'!S1721,'Speed Bin A-B'!S1825,'Speed Bin A-B'!S1929,'Speed Bin A-B'!S2033,'Speed Bin A-B'!S2137)</f>
        <v>0</v>
      </c>
      <c r="T154" s="268">
        <f>SUM('Speed Bin A-B'!T57,'Speed Bin A-B'!T161,'Speed Bin A-B'!T265,'Speed Bin A-B'!T369,'Speed Bin A-B'!T473,'Speed Bin A-B'!T577,'Speed Bin A-B'!T681,'Speed Bin A-B'!T785,'Speed Bin A-B'!T889,'Speed Bin A-B'!T993,'Speed Bin A-B'!T1097,'Speed Bin A-B'!T1201,'Speed Bin A-B'!T1305,'Speed Bin A-B'!T1409,'Speed Bin A-B'!T1513,'Speed Bin A-B'!T1617,'Speed Bin A-B'!T1721,'Speed Bin A-B'!T1825,'Speed Bin A-B'!T1929,'Speed Bin A-B'!T2033,'Speed Bin A-B'!T2137)</f>
        <v>0</v>
      </c>
      <c r="U154" s="268">
        <f>SUM('Speed Bin A-B'!U57,'Speed Bin A-B'!U161,'Speed Bin A-B'!U265,'Speed Bin A-B'!U369,'Speed Bin A-B'!U473,'Speed Bin A-B'!U577,'Speed Bin A-B'!U681,'Speed Bin A-B'!U785,'Speed Bin A-B'!U889,'Speed Bin A-B'!U993,'Speed Bin A-B'!U1097,'Speed Bin A-B'!U1201,'Speed Bin A-B'!U1305,'Speed Bin A-B'!U1409,'Speed Bin A-B'!U1513,'Speed Bin A-B'!U1617,'Speed Bin A-B'!U1721,'Speed Bin A-B'!U1825,'Speed Bin A-B'!U1929,'Speed Bin A-B'!U2033,'Speed Bin A-B'!U2137)</f>
        <v>0</v>
      </c>
      <c r="V154" s="269">
        <f>IFERROR(AVERAGE('Speed Bin A-B'!V57,'Speed Bin A-B'!V161,'Speed Bin A-B'!V265,'Speed Bin A-B'!V369,'Speed Bin A-B'!V473,'Speed Bin A-B'!V577,'Speed Bin A-B'!V681,'Speed Bin A-B'!V785,'Speed Bin A-B'!V889,'Speed Bin A-B'!V993,'Speed Bin A-B'!V1097,'Speed Bin A-B'!V1201,'Speed Bin A-B'!V1305,'Speed Bin A-B'!V1409,'Speed Bin A-B'!V1513,'Speed Bin A-B'!V1617,'Speed Bin A-B'!V1721,'Speed Bin A-B'!V1825,'Speed Bin A-B'!V1929,'Speed Bin A-B'!V2033,'Speed Bin A-B'!V2137),"-")</f>
        <v>22.933333333333334</v>
      </c>
      <c r="W154" s="269" t="str">
        <f>IFERROR(AVERAGE('Speed Bin A-B'!W57,'Speed Bin A-B'!W161,'Speed Bin A-B'!W265,'Speed Bin A-B'!W369,'Speed Bin A-B'!W473,'Speed Bin A-B'!W577,'Speed Bin A-B'!W681,'Speed Bin A-B'!W785,'Speed Bin A-B'!W889,'Speed Bin A-B'!W993,'Speed Bin A-B'!W1097,'Speed Bin A-B'!W1201,'Speed Bin A-B'!W1305,'Speed Bin A-B'!W1409,'Speed Bin A-B'!W1513,'Speed Bin A-B'!W1617,'Speed Bin A-B'!W1721,'Speed Bin A-B'!W1825,'Speed Bin A-B'!W1929,'Speed Bin A-B'!W2033,'Speed Bin A-B'!W2137),"-")</f>
        <v>-</v>
      </c>
      <c r="X154" s="262"/>
      <c r="Y154" s="262"/>
    </row>
    <row r="155" spans="1:25" x14ac:dyDescent="0.25">
      <c r="A155" s="267">
        <v>0.48958333333333298</v>
      </c>
      <c r="B155" s="268">
        <f>SUM('Speed Bin A-B'!B58,'Speed Bin A-B'!B162,'Speed Bin A-B'!B266,'Speed Bin A-B'!B370,'Speed Bin A-B'!B474,'Speed Bin A-B'!B578,'Speed Bin A-B'!B682,'Speed Bin A-B'!B786,'Speed Bin A-B'!B890,'Speed Bin A-B'!B994,'Speed Bin A-B'!B1098,'Speed Bin A-B'!B1202,'Speed Bin A-B'!B1306,'Speed Bin A-B'!B1410,'Speed Bin A-B'!B1514,'Speed Bin A-B'!B1618,'Speed Bin A-B'!B1722,'Speed Bin A-B'!B1826,'Speed Bin A-B'!B1930,'Speed Bin A-B'!B2034,'Speed Bin A-B'!B2138)</f>
        <v>58</v>
      </c>
      <c r="C155" s="268">
        <f>SUM('Speed Bin A-B'!C58,'Speed Bin A-B'!C162,'Speed Bin A-B'!C266,'Speed Bin A-B'!C370,'Speed Bin A-B'!C474,'Speed Bin A-B'!C578,'Speed Bin A-B'!C682,'Speed Bin A-B'!C786,'Speed Bin A-B'!C890,'Speed Bin A-B'!C994,'Speed Bin A-B'!C1098,'Speed Bin A-B'!C1202,'Speed Bin A-B'!C1306,'Speed Bin A-B'!C1410,'Speed Bin A-B'!C1514,'Speed Bin A-B'!C1618,'Speed Bin A-B'!C1722,'Speed Bin A-B'!C1826,'Speed Bin A-B'!C1930,'Speed Bin A-B'!C2034,'Speed Bin A-B'!C2138)</f>
        <v>0</v>
      </c>
      <c r="D155" s="268">
        <f>SUM('Speed Bin A-B'!D58,'Speed Bin A-B'!D162,'Speed Bin A-B'!D266,'Speed Bin A-B'!D370,'Speed Bin A-B'!D474,'Speed Bin A-B'!D578,'Speed Bin A-B'!D682,'Speed Bin A-B'!D786,'Speed Bin A-B'!D890,'Speed Bin A-B'!D994,'Speed Bin A-B'!D1098,'Speed Bin A-B'!D1202,'Speed Bin A-B'!D1306,'Speed Bin A-B'!D1410,'Speed Bin A-B'!D1514,'Speed Bin A-B'!D1618,'Speed Bin A-B'!D1722,'Speed Bin A-B'!D1826,'Speed Bin A-B'!D1930,'Speed Bin A-B'!D2034,'Speed Bin A-B'!D2138)</f>
        <v>3</v>
      </c>
      <c r="E155" s="268">
        <f>SUM('Speed Bin A-B'!E58,'Speed Bin A-B'!E162,'Speed Bin A-B'!E266,'Speed Bin A-B'!E370,'Speed Bin A-B'!E474,'Speed Bin A-B'!E578,'Speed Bin A-B'!E682,'Speed Bin A-B'!E786,'Speed Bin A-B'!E890,'Speed Bin A-B'!E994,'Speed Bin A-B'!E1098,'Speed Bin A-B'!E1202,'Speed Bin A-B'!E1306,'Speed Bin A-B'!E1410,'Speed Bin A-B'!E1514,'Speed Bin A-B'!E1618,'Speed Bin A-B'!E1722,'Speed Bin A-B'!E1826,'Speed Bin A-B'!E1930,'Speed Bin A-B'!E2034,'Speed Bin A-B'!E2138)</f>
        <v>10</v>
      </c>
      <c r="F155" s="268">
        <f>SUM('Speed Bin A-B'!F58,'Speed Bin A-B'!F162,'Speed Bin A-B'!F266,'Speed Bin A-B'!F370,'Speed Bin A-B'!F474,'Speed Bin A-B'!F578,'Speed Bin A-B'!F682,'Speed Bin A-B'!F786,'Speed Bin A-B'!F890,'Speed Bin A-B'!F994,'Speed Bin A-B'!F1098,'Speed Bin A-B'!F1202,'Speed Bin A-B'!F1306,'Speed Bin A-B'!F1410,'Speed Bin A-B'!F1514,'Speed Bin A-B'!F1618,'Speed Bin A-B'!F1722,'Speed Bin A-B'!F1826,'Speed Bin A-B'!F1930,'Speed Bin A-B'!F2034,'Speed Bin A-B'!F2138)</f>
        <v>14</v>
      </c>
      <c r="G155" s="268">
        <f>SUM('Speed Bin A-B'!G58,'Speed Bin A-B'!G162,'Speed Bin A-B'!G266,'Speed Bin A-B'!G370,'Speed Bin A-B'!G474,'Speed Bin A-B'!G578,'Speed Bin A-B'!G682,'Speed Bin A-B'!G786,'Speed Bin A-B'!G890,'Speed Bin A-B'!G994,'Speed Bin A-B'!G1098,'Speed Bin A-B'!G1202,'Speed Bin A-B'!G1306,'Speed Bin A-B'!G1410,'Speed Bin A-B'!G1514,'Speed Bin A-B'!G1618,'Speed Bin A-B'!G1722,'Speed Bin A-B'!G1826,'Speed Bin A-B'!G1930,'Speed Bin A-B'!G2034,'Speed Bin A-B'!G2138)</f>
        <v>20</v>
      </c>
      <c r="H155" s="268">
        <f>SUM('Speed Bin A-B'!H58,'Speed Bin A-B'!H162,'Speed Bin A-B'!H266,'Speed Bin A-B'!H370,'Speed Bin A-B'!H474,'Speed Bin A-B'!H578,'Speed Bin A-B'!H682,'Speed Bin A-B'!H786,'Speed Bin A-B'!H890,'Speed Bin A-B'!H994,'Speed Bin A-B'!H1098,'Speed Bin A-B'!H1202,'Speed Bin A-B'!H1306,'Speed Bin A-B'!H1410,'Speed Bin A-B'!H1514,'Speed Bin A-B'!H1618,'Speed Bin A-B'!H1722,'Speed Bin A-B'!H1826,'Speed Bin A-B'!H1930,'Speed Bin A-B'!H2034,'Speed Bin A-B'!H2138)</f>
        <v>8</v>
      </c>
      <c r="I155" s="268">
        <f>SUM('Speed Bin A-B'!I58,'Speed Bin A-B'!I162,'Speed Bin A-B'!I266,'Speed Bin A-B'!I370,'Speed Bin A-B'!I474,'Speed Bin A-B'!I578,'Speed Bin A-B'!I682,'Speed Bin A-B'!I786,'Speed Bin A-B'!I890,'Speed Bin A-B'!I994,'Speed Bin A-B'!I1098,'Speed Bin A-B'!I1202,'Speed Bin A-B'!I1306,'Speed Bin A-B'!I1410,'Speed Bin A-B'!I1514,'Speed Bin A-B'!I1618,'Speed Bin A-B'!I1722,'Speed Bin A-B'!I1826,'Speed Bin A-B'!I1930,'Speed Bin A-B'!I2034,'Speed Bin A-B'!I2138)</f>
        <v>3</v>
      </c>
      <c r="J155" s="268">
        <f>SUM('Speed Bin A-B'!J58,'Speed Bin A-B'!J162,'Speed Bin A-B'!J266,'Speed Bin A-B'!J370,'Speed Bin A-B'!J474,'Speed Bin A-B'!J578,'Speed Bin A-B'!J682,'Speed Bin A-B'!J786,'Speed Bin A-B'!J890,'Speed Bin A-B'!J994,'Speed Bin A-B'!J1098,'Speed Bin A-B'!J1202,'Speed Bin A-B'!J1306,'Speed Bin A-B'!J1410,'Speed Bin A-B'!J1514,'Speed Bin A-B'!J1618,'Speed Bin A-B'!J1722,'Speed Bin A-B'!J1826,'Speed Bin A-B'!J1930,'Speed Bin A-B'!J2034,'Speed Bin A-B'!J2138)</f>
        <v>0</v>
      </c>
      <c r="K155" s="268">
        <f>SUM('Speed Bin A-B'!K58,'Speed Bin A-B'!K162,'Speed Bin A-B'!K266,'Speed Bin A-B'!K370,'Speed Bin A-B'!K474,'Speed Bin A-B'!K578,'Speed Bin A-B'!K682,'Speed Bin A-B'!K786,'Speed Bin A-B'!K890,'Speed Bin A-B'!K994,'Speed Bin A-B'!K1098,'Speed Bin A-B'!K1202,'Speed Bin A-B'!K1306,'Speed Bin A-B'!K1410,'Speed Bin A-B'!K1514,'Speed Bin A-B'!K1618,'Speed Bin A-B'!K1722,'Speed Bin A-B'!K1826,'Speed Bin A-B'!K1930,'Speed Bin A-B'!K2034,'Speed Bin A-B'!K2138)</f>
        <v>0</v>
      </c>
      <c r="L155" s="268">
        <f>SUM('Speed Bin A-B'!L58,'Speed Bin A-B'!L162,'Speed Bin A-B'!L266,'Speed Bin A-B'!L370,'Speed Bin A-B'!L474,'Speed Bin A-B'!L578,'Speed Bin A-B'!L682,'Speed Bin A-B'!L786,'Speed Bin A-B'!L890,'Speed Bin A-B'!L994,'Speed Bin A-B'!L1098,'Speed Bin A-B'!L1202,'Speed Bin A-B'!L1306,'Speed Bin A-B'!L1410,'Speed Bin A-B'!L1514,'Speed Bin A-B'!L1618,'Speed Bin A-B'!L1722,'Speed Bin A-B'!L1826,'Speed Bin A-B'!L1930,'Speed Bin A-B'!L2034,'Speed Bin A-B'!L2138)</f>
        <v>0</v>
      </c>
      <c r="M155" s="268">
        <f>SUM('Speed Bin A-B'!M58,'Speed Bin A-B'!M162,'Speed Bin A-B'!M266,'Speed Bin A-B'!M370,'Speed Bin A-B'!M474,'Speed Bin A-B'!M578,'Speed Bin A-B'!M682,'Speed Bin A-B'!M786,'Speed Bin A-B'!M890,'Speed Bin A-B'!M994,'Speed Bin A-B'!M1098,'Speed Bin A-B'!M1202,'Speed Bin A-B'!M1306,'Speed Bin A-B'!M1410,'Speed Bin A-B'!M1514,'Speed Bin A-B'!M1618,'Speed Bin A-B'!M1722,'Speed Bin A-B'!M1826,'Speed Bin A-B'!M1930,'Speed Bin A-B'!M2034,'Speed Bin A-B'!M2138)</f>
        <v>0</v>
      </c>
      <c r="N155" s="268">
        <f>SUM('Speed Bin A-B'!N58,'Speed Bin A-B'!N162,'Speed Bin A-B'!N266,'Speed Bin A-B'!N370,'Speed Bin A-B'!N474,'Speed Bin A-B'!N578,'Speed Bin A-B'!N682,'Speed Bin A-B'!N786,'Speed Bin A-B'!N890,'Speed Bin A-B'!N994,'Speed Bin A-B'!N1098,'Speed Bin A-B'!N1202,'Speed Bin A-B'!N1306,'Speed Bin A-B'!N1410,'Speed Bin A-B'!N1514,'Speed Bin A-B'!N1618,'Speed Bin A-B'!N1722,'Speed Bin A-B'!N1826,'Speed Bin A-B'!N1930,'Speed Bin A-B'!N2034,'Speed Bin A-B'!N2138)</f>
        <v>0</v>
      </c>
      <c r="O155" s="268">
        <f>SUM('Speed Bin A-B'!O58,'Speed Bin A-B'!O162,'Speed Bin A-B'!O266,'Speed Bin A-B'!O370,'Speed Bin A-B'!O474,'Speed Bin A-B'!O578,'Speed Bin A-B'!O682,'Speed Bin A-B'!O786,'Speed Bin A-B'!O890,'Speed Bin A-B'!O994,'Speed Bin A-B'!O1098,'Speed Bin A-B'!O1202,'Speed Bin A-B'!O1306,'Speed Bin A-B'!O1410,'Speed Bin A-B'!O1514,'Speed Bin A-B'!O1618,'Speed Bin A-B'!O1722,'Speed Bin A-B'!O1826,'Speed Bin A-B'!O1930,'Speed Bin A-B'!O2034,'Speed Bin A-B'!O2138)</f>
        <v>0</v>
      </c>
      <c r="P155" s="268">
        <f>SUM('Speed Bin A-B'!P58,'Speed Bin A-B'!P162,'Speed Bin A-B'!P266,'Speed Bin A-B'!P370,'Speed Bin A-B'!P474,'Speed Bin A-B'!P578,'Speed Bin A-B'!P682,'Speed Bin A-B'!P786,'Speed Bin A-B'!P890,'Speed Bin A-B'!P994,'Speed Bin A-B'!P1098,'Speed Bin A-B'!P1202,'Speed Bin A-B'!P1306,'Speed Bin A-B'!P1410,'Speed Bin A-B'!P1514,'Speed Bin A-B'!P1618,'Speed Bin A-B'!P1722,'Speed Bin A-B'!P1826,'Speed Bin A-B'!P1930,'Speed Bin A-B'!P2034,'Speed Bin A-B'!P2138)</f>
        <v>0</v>
      </c>
      <c r="Q155" s="268">
        <f>SUM('Speed Bin A-B'!Q58,'Speed Bin A-B'!Q162,'Speed Bin A-B'!Q266,'Speed Bin A-B'!Q370,'Speed Bin A-B'!Q474,'Speed Bin A-B'!Q578,'Speed Bin A-B'!Q682,'Speed Bin A-B'!Q786,'Speed Bin A-B'!Q890,'Speed Bin A-B'!Q994,'Speed Bin A-B'!Q1098,'Speed Bin A-B'!Q1202,'Speed Bin A-B'!Q1306,'Speed Bin A-B'!Q1410,'Speed Bin A-B'!Q1514,'Speed Bin A-B'!Q1618,'Speed Bin A-B'!Q1722,'Speed Bin A-B'!Q1826,'Speed Bin A-B'!Q1930,'Speed Bin A-B'!Q2034,'Speed Bin A-B'!Q2138)</f>
        <v>0</v>
      </c>
      <c r="R155" s="268">
        <f>SUM('Speed Bin A-B'!R58,'Speed Bin A-B'!R162,'Speed Bin A-B'!R266,'Speed Bin A-B'!R370,'Speed Bin A-B'!R474,'Speed Bin A-B'!R578,'Speed Bin A-B'!R682,'Speed Bin A-B'!R786,'Speed Bin A-B'!R890,'Speed Bin A-B'!R994,'Speed Bin A-B'!R1098,'Speed Bin A-B'!R1202,'Speed Bin A-B'!R1306,'Speed Bin A-B'!R1410,'Speed Bin A-B'!R1514,'Speed Bin A-B'!R1618,'Speed Bin A-B'!R1722,'Speed Bin A-B'!R1826,'Speed Bin A-B'!R1930,'Speed Bin A-B'!R2034,'Speed Bin A-B'!R2138)</f>
        <v>0</v>
      </c>
      <c r="S155" s="268">
        <f>SUM('Speed Bin A-B'!S58,'Speed Bin A-B'!S162,'Speed Bin A-B'!S266,'Speed Bin A-B'!S370,'Speed Bin A-B'!S474,'Speed Bin A-B'!S578,'Speed Bin A-B'!S682,'Speed Bin A-B'!S786,'Speed Bin A-B'!S890,'Speed Bin A-B'!S994,'Speed Bin A-B'!S1098,'Speed Bin A-B'!S1202,'Speed Bin A-B'!S1306,'Speed Bin A-B'!S1410,'Speed Bin A-B'!S1514,'Speed Bin A-B'!S1618,'Speed Bin A-B'!S1722,'Speed Bin A-B'!S1826,'Speed Bin A-B'!S1930,'Speed Bin A-B'!S2034,'Speed Bin A-B'!S2138)</f>
        <v>0</v>
      </c>
      <c r="T155" s="268">
        <f>SUM('Speed Bin A-B'!T58,'Speed Bin A-B'!T162,'Speed Bin A-B'!T266,'Speed Bin A-B'!T370,'Speed Bin A-B'!T474,'Speed Bin A-B'!T578,'Speed Bin A-B'!T682,'Speed Bin A-B'!T786,'Speed Bin A-B'!T890,'Speed Bin A-B'!T994,'Speed Bin A-B'!T1098,'Speed Bin A-B'!T1202,'Speed Bin A-B'!T1306,'Speed Bin A-B'!T1410,'Speed Bin A-B'!T1514,'Speed Bin A-B'!T1618,'Speed Bin A-B'!T1722,'Speed Bin A-B'!T1826,'Speed Bin A-B'!T1930,'Speed Bin A-B'!T2034,'Speed Bin A-B'!T2138)</f>
        <v>0</v>
      </c>
      <c r="U155" s="268">
        <f>SUM('Speed Bin A-B'!U58,'Speed Bin A-B'!U162,'Speed Bin A-B'!U266,'Speed Bin A-B'!U370,'Speed Bin A-B'!U474,'Speed Bin A-B'!U578,'Speed Bin A-B'!U682,'Speed Bin A-B'!U786,'Speed Bin A-B'!U890,'Speed Bin A-B'!U994,'Speed Bin A-B'!U1098,'Speed Bin A-B'!U1202,'Speed Bin A-B'!U1306,'Speed Bin A-B'!U1410,'Speed Bin A-B'!U1514,'Speed Bin A-B'!U1618,'Speed Bin A-B'!U1722,'Speed Bin A-B'!U1826,'Speed Bin A-B'!U1930,'Speed Bin A-B'!U2034,'Speed Bin A-B'!U2138)</f>
        <v>0</v>
      </c>
      <c r="V155" s="269">
        <f>IFERROR(AVERAGE('Speed Bin A-B'!V58,'Speed Bin A-B'!V162,'Speed Bin A-B'!V266,'Speed Bin A-B'!V370,'Speed Bin A-B'!V474,'Speed Bin A-B'!V578,'Speed Bin A-B'!V682,'Speed Bin A-B'!V786,'Speed Bin A-B'!V890,'Speed Bin A-B'!V994,'Speed Bin A-B'!V1098,'Speed Bin A-B'!V1202,'Speed Bin A-B'!V1306,'Speed Bin A-B'!V1410,'Speed Bin A-B'!V1514,'Speed Bin A-B'!V1618,'Speed Bin A-B'!V1722,'Speed Bin A-B'!V1826,'Speed Bin A-B'!V1930,'Speed Bin A-B'!V2034,'Speed Bin A-B'!V2138),"-")</f>
        <v>25.822222222222223</v>
      </c>
      <c r="W155" s="269">
        <f>IFERROR(AVERAGE('Speed Bin A-B'!W58,'Speed Bin A-B'!W162,'Speed Bin A-B'!W266,'Speed Bin A-B'!W370,'Speed Bin A-B'!W474,'Speed Bin A-B'!W578,'Speed Bin A-B'!W682,'Speed Bin A-B'!W786,'Speed Bin A-B'!W890,'Speed Bin A-B'!W994,'Speed Bin A-B'!W1098,'Speed Bin A-B'!W1202,'Speed Bin A-B'!W1306,'Speed Bin A-B'!W1410,'Speed Bin A-B'!W1514,'Speed Bin A-B'!W1618,'Speed Bin A-B'!W1722,'Speed Bin A-B'!W1826,'Speed Bin A-B'!W1930,'Speed Bin A-B'!W2034,'Speed Bin A-B'!W2138),"-")</f>
        <v>29.5</v>
      </c>
      <c r="X155" s="262"/>
      <c r="Y155" s="262"/>
    </row>
    <row r="156" spans="1:25" x14ac:dyDescent="0.25">
      <c r="A156" s="267">
        <v>0.5</v>
      </c>
      <c r="B156" s="268">
        <f>SUM('Speed Bin A-B'!B59,'Speed Bin A-B'!B163,'Speed Bin A-B'!B267,'Speed Bin A-B'!B371,'Speed Bin A-B'!B475,'Speed Bin A-B'!B579,'Speed Bin A-B'!B683,'Speed Bin A-B'!B787,'Speed Bin A-B'!B891,'Speed Bin A-B'!B995,'Speed Bin A-B'!B1099,'Speed Bin A-B'!B1203,'Speed Bin A-B'!B1307,'Speed Bin A-B'!B1411,'Speed Bin A-B'!B1515,'Speed Bin A-B'!B1619,'Speed Bin A-B'!B1723,'Speed Bin A-B'!B1827,'Speed Bin A-B'!B1931,'Speed Bin A-B'!B2035,'Speed Bin A-B'!B2139)</f>
        <v>54</v>
      </c>
      <c r="C156" s="268">
        <f>SUM('Speed Bin A-B'!C59,'Speed Bin A-B'!C163,'Speed Bin A-B'!C267,'Speed Bin A-B'!C371,'Speed Bin A-B'!C475,'Speed Bin A-B'!C579,'Speed Bin A-B'!C683,'Speed Bin A-B'!C787,'Speed Bin A-B'!C891,'Speed Bin A-B'!C995,'Speed Bin A-B'!C1099,'Speed Bin A-B'!C1203,'Speed Bin A-B'!C1307,'Speed Bin A-B'!C1411,'Speed Bin A-B'!C1515,'Speed Bin A-B'!C1619,'Speed Bin A-B'!C1723,'Speed Bin A-B'!C1827,'Speed Bin A-B'!C1931,'Speed Bin A-B'!C2035,'Speed Bin A-B'!C2139)</f>
        <v>2</v>
      </c>
      <c r="D156" s="268">
        <f>SUM('Speed Bin A-B'!D59,'Speed Bin A-B'!D163,'Speed Bin A-B'!D267,'Speed Bin A-B'!D371,'Speed Bin A-B'!D475,'Speed Bin A-B'!D579,'Speed Bin A-B'!D683,'Speed Bin A-B'!D787,'Speed Bin A-B'!D891,'Speed Bin A-B'!D995,'Speed Bin A-B'!D1099,'Speed Bin A-B'!D1203,'Speed Bin A-B'!D1307,'Speed Bin A-B'!D1411,'Speed Bin A-B'!D1515,'Speed Bin A-B'!D1619,'Speed Bin A-B'!D1723,'Speed Bin A-B'!D1827,'Speed Bin A-B'!D1931,'Speed Bin A-B'!D2035,'Speed Bin A-B'!D2139)</f>
        <v>3</v>
      </c>
      <c r="E156" s="268">
        <f>SUM('Speed Bin A-B'!E59,'Speed Bin A-B'!E163,'Speed Bin A-B'!E267,'Speed Bin A-B'!E371,'Speed Bin A-B'!E475,'Speed Bin A-B'!E579,'Speed Bin A-B'!E683,'Speed Bin A-B'!E787,'Speed Bin A-B'!E891,'Speed Bin A-B'!E995,'Speed Bin A-B'!E1099,'Speed Bin A-B'!E1203,'Speed Bin A-B'!E1307,'Speed Bin A-B'!E1411,'Speed Bin A-B'!E1515,'Speed Bin A-B'!E1619,'Speed Bin A-B'!E1723,'Speed Bin A-B'!E1827,'Speed Bin A-B'!E1931,'Speed Bin A-B'!E2035,'Speed Bin A-B'!E2139)</f>
        <v>11</v>
      </c>
      <c r="F156" s="268">
        <f>SUM('Speed Bin A-B'!F59,'Speed Bin A-B'!F163,'Speed Bin A-B'!F267,'Speed Bin A-B'!F371,'Speed Bin A-B'!F475,'Speed Bin A-B'!F579,'Speed Bin A-B'!F683,'Speed Bin A-B'!F787,'Speed Bin A-B'!F891,'Speed Bin A-B'!F995,'Speed Bin A-B'!F1099,'Speed Bin A-B'!F1203,'Speed Bin A-B'!F1307,'Speed Bin A-B'!F1411,'Speed Bin A-B'!F1515,'Speed Bin A-B'!F1619,'Speed Bin A-B'!F1723,'Speed Bin A-B'!F1827,'Speed Bin A-B'!F1931,'Speed Bin A-B'!F2035,'Speed Bin A-B'!F2139)</f>
        <v>14</v>
      </c>
      <c r="G156" s="268">
        <f>SUM('Speed Bin A-B'!G59,'Speed Bin A-B'!G163,'Speed Bin A-B'!G267,'Speed Bin A-B'!G371,'Speed Bin A-B'!G475,'Speed Bin A-B'!G579,'Speed Bin A-B'!G683,'Speed Bin A-B'!G787,'Speed Bin A-B'!G891,'Speed Bin A-B'!G995,'Speed Bin A-B'!G1099,'Speed Bin A-B'!G1203,'Speed Bin A-B'!G1307,'Speed Bin A-B'!G1411,'Speed Bin A-B'!G1515,'Speed Bin A-B'!G1619,'Speed Bin A-B'!G1723,'Speed Bin A-B'!G1827,'Speed Bin A-B'!G1931,'Speed Bin A-B'!G2035,'Speed Bin A-B'!G2139)</f>
        <v>13</v>
      </c>
      <c r="H156" s="268">
        <f>SUM('Speed Bin A-B'!H59,'Speed Bin A-B'!H163,'Speed Bin A-B'!H267,'Speed Bin A-B'!H371,'Speed Bin A-B'!H475,'Speed Bin A-B'!H579,'Speed Bin A-B'!H683,'Speed Bin A-B'!H787,'Speed Bin A-B'!H891,'Speed Bin A-B'!H995,'Speed Bin A-B'!H1099,'Speed Bin A-B'!H1203,'Speed Bin A-B'!H1307,'Speed Bin A-B'!H1411,'Speed Bin A-B'!H1515,'Speed Bin A-B'!H1619,'Speed Bin A-B'!H1723,'Speed Bin A-B'!H1827,'Speed Bin A-B'!H1931,'Speed Bin A-B'!H2035,'Speed Bin A-B'!H2139)</f>
        <v>5</v>
      </c>
      <c r="I156" s="268">
        <f>SUM('Speed Bin A-B'!I59,'Speed Bin A-B'!I163,'Speed Bin A-B'!I267,'Speed Bin A-B'!I371,'Speed Bin A-B'!I475,'Speed Bin A-B'!I579,'Speed Bin A-B'!I683,'Speed Bin A-B'!I787,'Speed Bin A-B'!I891,'Speed Bin A-B'!I995,'Speed Bin A-B'!I1099,'Speed Bin A-B'!I1203,'Speed Bin A-B'!I1307,'Speed Bin A-B'!I1411,'Speed Bin A-B'!I1515,'Speed Bin A-B'!I1619,'Speed Bin A-B'!I1723,'Speed Bin A-B'!I1827,'Speed Bin A-B'!I1931,'Speed Bin A-B'!I2035,'Speed Bin A-B'!I2139)</f>
        <v>4</v>
      </c>
      <c r="J156" s="268">
        <f>SUM('Speed Bin A-B'!J59,'Speed Bin A-B'!J163,'Speed Bin A-B'!J267,'Speed Bin A-B'!J371,'Speed Bin A-B'!J475,'Speed Bin A-B'!J579,'Speed Bin A-B'!J683,'Speed Bin A-B'!J787,'Speed Bin A-B'!J891,'Speed Bin A-B'!J995,'Speed Bin A-B'!J1099,'Speed Bin A-B'!J1203,'Speed Bin A-B'!J1307,'Speed Bin A-B'!J1411,'Speed Bin A-B'!J1515,'Speed Bin A-B'!J1619,'Speed Bin A-B'!J1723,'Speed Bin A-B'!J1827,'Speed Bin A-B'!J1931,'Speed Bin A-B'!J2035,'Speed Bin A-B'!J2139)</f>
        <v>1</v>
      </c>
      <c r="K156" s="268">
        <f>SUM('Speed Bin A-B'!K59,'Speed Bin A-B'!K163,'Speed Bin A-B'!K267,'Speed Bin A-B'!K371,'Speed Bin A-B'!K475,'Speed Bin A-B'!K579,'Speed Bin A-B'!K683,'Speed Bin A-B'!K787,'Speed Bin A-B'!K891,'Speed Bin A-B'!K995,'Speed Bin A-B'!K1099,'Speed Bin A-B'!K1203,'Speed Bin A-B'!K1307,'Speed Bin A-B'!K1411,'Speed Bin A-B'!K1515,'Speed Bin A-B'!K1619,'Speed Bin A-B'!K1723,'Speed Bin A-B'!K1827,'Speed Bin A-B'!K1931,'Speed Bin A-B'!K2035,'Speed Bin A-B'!K2139)</f>
        <v>1</v>
      </c>
      <c r="L156" s="268">
        <f>SUM('Speed Bin A-B'!L59,'Speed Bin A-B'!L163,'Speed Bin A-B'!L267,'Speed Bin A-B'!L371,'Speed Bin A-B'!L475,'Speed Bin A-B'!L579,'Speed Bin A-B'!L683,'Speed Bin A-B'!L787,'Speed Bin A-B'!L891,'Speed Bin A-B'!L995,'Speed Bin A-B'!L1099,'Speed Bin A-B'!L1203,'Speed Bin A-B'!L1307,'Speed Bin A-B'!L1411,'Speed Bin A-B'!L1515,'Speed Bin A-B'!L1619,'Speed Bin A-B'!L1723,'Speed Bin A-B'!L1827,'Speed Bin A-B'!L1931,'Speed Bin A-B'!L2035,'Speed Bin A-B'!L2139)</f>
        <v>0</v>
      </c>
      <c r="M156" s="268">
        <f>SUM('Speed Bin A-B'!M59,'Speed Bin A-B'!M163,'Speed Bin A-B'!M267,'Speed Bin A-B'!M371,'Speed Bin A-B'!M475,'Speed Bin A-B'!M579,'Speed Bin A-B'!M683,'Speed Bin A-B'!M787,'Speed Bin A-B'!M891,'Speed Bin A-B'!M995,'Speed Bin A-B'!M1099,'Speed Bin A-B'!M1203,'Speed Bin A-B'!M1307,'Speed Bin A-B'!M1411,'Speed Bin A-B'!M1515,'Speed Bin A-B'!M1619,'Speed Bin A-B'!M1723,'Speed Bin A-B'!M1827,'Speed Bin A-B'!M1931,'Speed Bin A-B'!M2035,'Speed Bin A-B'!M2139)</f>
        <v>0</v>
      </c>
      <c r="N156" s="268">
        <f>SUM('Speed Bin A-B'!N59,'Speed Bin A-B'!N163,'Speed Bin A-B'!N267,'Speed Bin A-B'!N371,'Speed Bin A-B'!N475,'Speed Bin A-B'!N579,'Speed Bin A-B'!N683,'Speed Bin A-B'!N787,'Speed Bin A-B'!N891,'Speed Bin A-B'!N995,'Speed Bin A-B'!N1099,'Speed Bin A-B'!N1203,'Speed Bin A-B'!N1307,'Speed Bin A-B'!N1411,'Speed Bin A-B'!N1515,'Speed Bin A-B'!N1619,'Speed Bin A-B'!N1723,'Speed Bin A-B'!N1827,'Speed Bin A-B'!N1931,'Speed Bin A-B'!N2035,'Speed Bin A-B'!N2139)</f>
        <v>0</v>
      </c>
      <c r="O156" s="268">
        <f>SUM('Speed Bin A-B'!O59,'Speed Bin A-B'!O163,'Speed Bin A-B'!O267,'Speed Bin A-B'!O371,'Speed Bin A-B'!O475,'Speed Bin A-B'!O579,'Speed Bin A-B'!O683,'Speed Bin A-B'!O787,'Speed Bin A-B'!O891,'Speed Bin A-B'!O995,'Speed Bin A-B'!O1099,'Speed Bin A-B'!O1203,'Speed Bin A-B'!O1307,'Speed Bin A-B'!O1411,'Speed Bin A-B'!O1515,'Speed Bin A-B'!O1619,'Speed Bin A-B'!O1723,'Speed Bin A-B'!O1827,'Speed Bin A-B'!O1931,'Speed Bin A-B'!O2035,'Speed Bin A-B'!O2139)</f>
        <v>0</v>
      </c>
      <c r="P156" s="268">
        <f>SUM('Speed Bin A-B'!P59,'Speed Bin A-B'!P163,'Speed Bin A-B'!P267,'Speed Bin A-B'!P371,'Speed Bin A-B'!P475,'Speed Bin A-B'!P579,'Speed Bin A-B'!P683,'Speed Bin A-B'!P787,'Speed Bin A-B'!P891,'Speed Bin A-B'!P995,'Speed Bin A-B'!P1099,'Speed Bin A-B'!P1203,'Speed Bin A-B'!P1307,'Speed Bin A-B'!P1411,'Speed Bin A-B'!P1515,'Speed Bin A-B'!P1619,'Speed Bin A-B'!P1723,'Speed Bin A-B'!P1827,'Speed Bin A-B'!P1931,'Speed Bin A-B'!P2035,'Speed Bin A-B'!P2139)</f>
        <v>0</v>
      </c>
      <c r="Q156" s="268">
        <f>SUM('Speed Bin A-B'!Q59,'Speed Bin A-B'!Q163,'Speed Bin A-B'!Q267,'Speed Bin A-B'!Q371,'Speed Bin A-B'!Q475,'Speed Bin A-B'!Q579,'Speed Bin A-B'!Q683,'Speed Bin A-B'!Q787,'Speed Bin A-B'!Q891,'Speed Bin A-B'!Q995,'Speed Bin A-B'!Q1099,'Speed Bin A-B'!Q1203,'Speed Bin A-B'!Q1307,'Speed Bin A-B'!Q1411,'Speed Bin A-B'!Q1515,'Speed Bin A-B'!Q1619,'Speed Bin A-B'!Q1723,'Speed Bin A-B'!Q1827,'Speed Bin A-B'!Q1931,'Speed Bin A-B'!Q2035,'Speed Bin A-B'!Q2139)</f>
        <v>0</v>
      </c>
      <c r="R156" s="268">
        <f>SUM('Speed Bin A-B'!R59,'Speed Bin A-B'!R163,'Speed Bin A-B'!R267,'Speed Bin A-B'!R371,'Speed Bin A-B'!R475,'Speed Bin A-B'!R579,'Speed Bin A-B'!R683,'Speed Bin A-B'!R787,'Speed Bin A-B'!R891,'Speed Bin A-B'!R995,'Speed Bin A-B'!R1099,'Speed Bin A-B'!R1203,'Speed Bin A-B'!R1307,'Speed Bin A-B'!R1411,'Speed Bin A-B'!R1515,'Speed Bin A-B'!R1619,'Speed Bin A-B'!R1723,'Speed Bin A-B'!R1827,'Speed Bin A-B'!R1931,'Speed Bin A-B'!R2035,'Speed Bin A-B'!R2139)</f>
        <v>0</v>
      </c>
      <c r="S156" s="268">
        <f>SUM('Speed Bin A-B'!S59,'Speed Bin A-B'!S163,'Speed Bin A-B'!S267,'Speed Bin A-B'!S371,'Speed Bin A-B'!S475,'Speed Bin A-B'!S579,'Speed Bin A-B'!S683,'Speed Bin A-B'!S787,'Speed Bin A-B'!S891,'Speed Bin A-B'!S995,'Speed Bin A-B'!S1099,'Speed Bin A-B'!S1203,'Speed Bin A-B'!S1307,'Speed Bin A-B'!S1411,'Speed Bin A-B'!S1515,'Speed Bin A-B'!S1619,'Speed Bin A-B'!S1723,'Speed Bin A-B'!S1827,'Speed Bin A-B'!S1931,'Speed Bin A-B'!S2035,'Speed Bin A-B'!S2139)</f>
        <v>0</v>
      </c>
      <c r="T156" s="268">
        <f>SUM('Speed Bin A-B'!T59,'Speed Bin A-B'!T163,'Speed Bin A-B'!T267,'Speed Bin A-B'!T371,'Speed Bin A-B'!T475,'Speed Bin A-B'!T579,'Speed Bin A-B'!T683,'Speed Bin A-B'!T787,'Speed Bin A-B'!T891,'Speed Bin A-B'!T995,'Speed Bin A-B'!T1099,'Speed Bin A-B'!T1203,'Speed Bin A-B'!T1307,'Speed Bin A-B'!T1411,'Speed Bin A-B'!T1515,'Speed Bin A-B'!T1619,'Speed Bin A-B'!T1723,'Speed Bin A-B'!T1827,'Speed Bin A-B'!T1931,'Speed Bin A-B'!T2035,'Speed Bin A-B'!T2139)</f>
        <v>0</v>
      </c>
      <c r="U156" s="268">
        <f>SUM('Speed Bin A-B'!U59,'Speed Bin A-B'!U163,'Speed Bin A-B'!U267,'Speed Bin A-B'!U371,'Speed Bin A-B'!U475,'Speed Bin A-B'!U579,'Speed Bin A-B'!U683,'Speed Bin A-B'!U787,'Speed Bin A-B'!U891,'Speed Bin A-B'!U995,'Speed Bin A-B'!U1099,'Speed Bin A-B'!U1203,'Speed Bin A-B'!U1307,'Speed Bin A-B'!U1411,'Speed Bin A-B'!U1515,'Speed Bin A-B'!U1619,'Speed Bin A-B'!U1723,'Speed Bin A-B'!U1827,'Speed Bin A-B'!U1931,'Speed Bin A-B'!U2035,'Speed Bin A-B'!U2139)</f>
        <v>0</v>
      </c>
      <c r="V156" s="269">
        <f>IFERROR(AVERAGE('Speed Bin A-B'!V59,'Speed Bin A-B'!V163,'Speed Bin A-B'!V267,'Speed Bin A-B'!V371,'Speed Bin A-B'!V475,'Speed Bin A-B'!V579,'Speed Bin A-B'!V683,'Speed Bin A-B'!V787,'Speed Bin A-B'!V891,'Speed Bin A-B'!V995,'Speed Bin A-B'!V1099,'Speed Bin A-B'!V1203,'Speed Bin A-B'!V1307,'Speed Bin A-B'!V1411,'Speed Bin A-B'!V1515,'Speed Bin A-B'!V1619,'Speed Bin A-B'!V1723,'Speed Bin A-B'!V1827,'Speed Bin A-B'!V1931,'Speed Bin A-B'!V2035,'Speed Bin A-B'!V2139),"-")</f>
        <v>24.966666666666665</v>
      </c>
      <c r="W156" s="269">
        <f>IFERROR(AVERAGE('Speed Bin A-B'!W59,'Speed Bin A-B'!W163,'Speed Bin A-B'!W267,'Speed Bin A-B'!W371,'Speed Bin A-B'!W475,'Speed Bin A-B'!W579,'Speed Bin A-B'!W683,'Speed Bin A-B'!W787,'Speed Bin A-B'!W891,'Speed Bin A-B'!W995,'Speed Bin A-B'!W1099,'Speed Bin A-B'!W1203,'Speed Bin A-B'!W1307,'Speed Bin A-B'!W1411,'Speed Bin A-B'!W1515,'Speed Bin A-B'!W1619,'Speed Bin A-B'!W1723,'Speed Bin A-B'!W1827,'Speed Bin A-B'!W1931,'Speed Bin A-B'!W2035,'Speed Bin A-B'!W2139),"-")</f>
        <v>37</v>
      </c>
      <c r="X156" s="262"/>
      <c r="Y156" s="262"/>
    </row>
    <row r="157" spans="1:25" x14ac:dyDescent="0.25">
      <c r="A157" s="267">
        <v>0.51041666666666696</v>
      </c>
      <c r="B157" s="268">
        <f>SUM('Speed Bin A-B'!B60,'Speed Bin A-B'!B164,'Speed Bin A-B'!B268,'Speed Bin A-B'!B372,'Speed Bin A-B'!B476,'Speed Bin A-B'!B580,'Speed Bin A-B'!B684,'Speed Bin A-B'!B788,'Speed Bin A-B'!B892,'Speed Bin A-B'!B996,'Speed Bin A-B'!B1100,'Speed Bin A-B'!B1204,'Speed Bin A-B'!B1308,'Speed Bin A-B'!B1412,'Speed Bin A-B'!B1516,'Speed Bin A-B'!B1620,'Speed Bin A-B'!B1724,'Speed Bin A-B'!B1828,'Speed Bin A-B'!B1932,'Speed Bin A-B'!B2036,'Speed Bin A-B'!B2140)</f>
        <v>65</v>
      </c>
      <c r="C157" s="268">
        <f>SUM('Speed Bin A-B'!C60,'Speed Bin A-B'!C164,'Speed Bin A-B'!C268,'Speed Bin A-B'!C372,'Speed Bin A-B'!C476,'Speed Bin A-B'!C580,'Speed Bin A-B'!C684,'Speed Bin A-B'!C788,'Speed Bin A-B'!C892,'Speed Bin A-B'!C996,'Speed Bin A-B'!C1100,'Speed Bin A-B'!C1204,'Speed Bin A-B'!C1308,'Speed Bin A-B'!C1412,'Speed Bin A-B'!C1516,'Speed Bin A-B'!C1620,'Speed Bin A-B'!C1724,'Speed Bin A-B'!C1828,'Speed Bin A-B'!C1932,'Speed Bin A-B'!C2036,'Speed Bin A-B'!C2140)</f>
        <v>1</v>
      </c>
      <c r="D157" s="268">
        <f>SUM('Speed Bin A-B'!D60,'Speed Bin A-B'!D164,'Speed Bin A-B'!D268,'Speed Bin A-B'!D372,'Speed Bin A-B'!D476,'Speed Bin A-B'!D580,'Speed Bin A-B'!D684,'Speed Bin A-B'!D788,'Speed Bin A-B'!D892,'Speed Bin A-B'!D996,'Speed Bin A-B'!D1100,'Speed Bin A-B'!D1204,'Speed Bin A-B'!D1308,'Speed Bin A-B'!D1412,'Speed Bin A-B'!D1516,'Speed Bin A-B'!D1620,'Speed Bin A-B'!D1724,'Speed Bin A-B'!D1828,'Speed Bin A-B'!D1932,'Speed Bin A-B'!D2036,'Speed Bin A-B'!D2140)</f>
        <v>3</v>
      </c>
      <c r="E157" s="268">
        <f>SUM('Speed Bin A-B'!E60,'Speed Bin A-B'!E164,'Speed Bin A-B'!E268,'Speed Bin A-B'!E372,'Speed Bin A-B'!E476,'Speed Bin A-B'!E580,'Speed Bin A-B'!E684,'Speed Bin A-B'!E788,'Speed Bin A-B'!E892,'Speed Bin A-B'!E996,'Speed Bin A-B'!E1100,'Speed Bin A-B'!E1204,'Speed Bin A-B'!E1308,'Speed Bin A-B'!E1412,'Speed Bin A-B'!E1516,'Speed Bin A-B'!E1620,'Speed Bin A-B'!E1724,'Speed Bin A-B'!E1828,'Speed Bin A-B'!E1932,'Speed Bin A-B'!E2036,'Speed Bin A-B'!E2140)</f>
        <v>15</v>
      </c>
      <c r="F157" s="268">
        <f>SUM('Speed Bin A-B'!F60,'Speed Bin A-B'!F164,'Speed Bin A-B'!F268,'Speed Bin A-B'!F372,'Speed Bin A-B'!F476,'Speed Bin A-B'!F580,'Speed Bin A-B'!F684,'Speed Bin A-B'!F788,'Speed Bin A-B'!F892,'Speed Bin A-B'!F996,'Speed Bin A-B'!F1100,'Speed Bin A-B'!F1204,'Speed Bin A-B'!F1308,'Speed Bin A-B'!F1412,'Speed Bin A-B'!F1516,'Speed Bin A-B'!F1620,'Speed Bin A-B'!F1724,'Speed Bin A-B'!F1828,'Speed Bin A-B'!F1932,'Speed Bin A-B'!F2036,'Speed Bin A-B'!F2140)</f>
        <v>16</v>
      </c>
      <c r="G157" s="268">
        <f>SUM('Speed Bin A-B'!G60,'Speed Bin A-B'!G164,'Speed Bin A-B'!G268,'Speed Bin A-B'!G372,'Speed Bin A-B'!G476,'Speed Bin A-B'!G580,'Speed Bin A-B'!G684,'Speed Bin A-B'!G788,'Speed Bin A-B'!G892,'Speed Bin A-B'!G996,'Speed Bin A-B'!G1100,'Speed Bin A-B'!G1204,'Speed Bin A-B'!G1308,'Speed Bin A-B'!G1412,'Speed Bin A-B'!G1516,'Speed Bin A-B'!G1620,'Speed Bin A-B'!G1724,'Speed Bin A-B'!G1828,'Speed Bin A-B'!G1932,'Speed Bin A-B'!G2036,'Speed Bin A-B'!G2140)</f>
        <v>21</v>
      </c>
      <c r="H157" s="268">
        <f>SUM('Speed Bin A-B'!H60,'Speed Bin A-B'!H164,'Speed Bin A-B'!H268,'Speed Bin A-B'!H372,'Speed Bin A-B'!H476,'Speed Bin A-B'!H580,'Speed Bin A-B'!H684,'Speed Bin A-B'!H788,'Speed Bin A-B'!H892,'Speed Bin A-B'!H996,'Speed Bin A-B'!H1100,'Speed Bin A-B'!H1204,'Speed Bin A-B'!H1308,'Speed Bin A-B'!H1412,'Speed Bin A-B'!H1516,'Speed Bin A-B'!H1620,'Speed Bin A-B'!H1724,'Speed Bin A-B'!H1828,'Speed Bin A-B'!H1932,'Speed Bin A-B'!H2036,'Speed Bin A-B'!H2140)</f>
        <v>5</v>
      </c>
      <c r="I157" s="268">
        <f>SUM('Speed Bin A-B'!I60,'Speed Bin A-B'!I164,'Speed Bin A-B'!I268,'Speed Bin A-B'!I372,'Speed Bin A-B'!I476,'Speed Bin A-B'!I580,'Speed Bin A-B'!I684,'Speed Bin A-B'!I788,'Speed Bin A-B'!I892,'Speed Bin A-B'!I996,'Speed Bin A-B'!I1100,'Speed Bin A-B'!I1204,'Speed Bin A-B'!I1308,'Speed Bin A-B'!I1412,'Speed Bin A-B'!I1516,'Speed Bin A-B'!I1620,'Speed Bin A-B'!I1724,'Speed Bin A-B'!I1828,'Speed Bin A-B'!I1932,'Speed Bin A-B'!I2036,'Speed Bin A-B'!I2140)</f>
        <v>2</v>
      </c>
      <c r="J157" s="268">
        <f>SUM('Speed Bin A-B'!J60,'Speed Bin A-B'!J164,'Speed Bin A-B'!J268,'Speed Bin A-B'!J372,'Speed Bin A-B'!J476,'Speed Bin A-B'!J580,'Speed Bin A-B'!J684,'Speed Bin A-B'!J788,'Speed Bin A-B'!J892,'Speed Bin A-B'!J996,'Speed Bin A-B'!J1100,'Speed Bin A-B'!J1204,'Speed Bin A-B'!J1308,'Speed Bin A-B'!J1412,'Speed Bin A-B'!J1516,'Speed Bin A-B'!J1620,'Speed Bin A-B'!J1724,'Speed Bin A-B'!J1828,'Speed Bin A-B'!J1932,'Speed Bin A-B'!J2036,'Speed Bin A-B'!J2140)</f>
        <v>1</v>
      </c>
      <c r="K157" s="268">
        <f>SUM('Speed Bin A-B'!K60,'Speed Bin A-B'!K164,'Speed Bin A-B'!K268,'Speed Bin A-B'!K372,'Speed Bin A-B'!K476,'Speed Bin A-B'!K580,'Speed Bin A-B'!K684,'Speed Bin A-B'!K788,'Speed Bin A-B'!K892,'Speed Bin A-B'!K996,'Speed Bin A-B'!K1100,'Speed Bin A-B'!K1204,'Speed Bin A-B'!K1308,'Speed Bin A-B'!K1412,'Speed Bin A-B'!K1516,'Speed Bin A-B'!K1620,'Speed Bin A-B'!K1724,'Speed Bin A-B'!K1828,'Speed Bin A-B'!K1932,'Speed Bin A-B'!K2036,'Speed Bin A-B'!K2140)</f>
        <v>1</v>
      </c>
      <c r="L157" s="268">
        <f>SUM('Speed Bin A-B'!L60,'Speed Bin A-B'!L164,'Speed Bin A-B'!L268,'Speed Bin A-B'!L372,'Speed Bin A-B'!L476,'Speed Bin A-B'!L580,'Speed Bin A-B'!L684,'Speed Bin A-B'!L788,'Speed Bin A-B'!L892,'Speed Bin A-B'!L996,'Speed Bin A-B'!L1100,'Speed Bin A-B'!L1204,'Speed Bin A-B'!L1308,'Speed Bin A-B'!L1412,'Speed Bin A-B'!L1516,'Speed Bin A-B'!L1620,'Speed Bin A-B'!L1724,'Speed Bin A-B'!L1828,'Speed Bin A-B'!L1932,'Speed Bin A-B'!L2036,'Speed Bin A-B'!L2140)</f>
        <v>0</v>
      </c>
      <c r="M157" s="268">
        <f>SUM('Speed Bin A-B'!M60,'Speed Bin A-B'!M164,'Speed Bin A-B'!M268,'Speed Bin A-B'!M372,'Speed Bin A-B'!M476,'Speed Bin A-B'!M580,'Speed Bin A-B'!M684,'Speed Bin A-B'!M788,'Speed Bin A-B'!M892,'Speed Bin A-B'!M996,'Speed Bin A-B'!M1100,'Speed Bin A-B'!M1204,'Speed Bin A-B'!M1308,'Speed Bin A-B'!M1412,'Speed Bin A-B'!M1516,'Speed Bin A-B'!M1620,'Speed Bin A-B'!M1724,'Speed Bin A-B'!M1828,'Speed Bin A-B'!M1932,'Speed Bin A-B'!M2036,'Speed Bin A-B'!M2140)</f>
        <v>0</v>
      </c>
      <c r="N157" s="268">
        <f>SUM('Speed Bin A-B'!N60,'Speed Bin A-B'!N164,'Speed Bin A-B'!N268,'Speed Bin A-B'!N372,'Speed Bin A-B'!N476,'Speed Bin A-B'!N580,'Speed Bin A-B'!N684,'Speed Bin A-B'!N788,'Speed Bin A-B'!N892,'Speed Bin A-B'!N996,'Speed Bin A-B'!N1100,'Speed Bin A-B'!N1204,'Speed Bin A-B'!N1308,'Speed Bin A-B'!N1412,'Speed Bin A-B'!N1516,'Speed Bin A-B'!N1620,'Speed Bin A-B'!N1724,'Speed Bin A-B'!N1828,'Speed Bin A-B'!N1932,'Speed Bin A-B'!N2036,'Speed Bin A-B'!N2140)</f>
        <v>0</v>
      </c>
      <c r="O157" s="268">
        <f>SUM('Speed Bin A-B'!O60,'Speed Bin A-B'!O164,'Speed Bin A-B'!O268,'Speed Bin A-B'!O372,'Speed Bin A-B'!O476,'Speed Bin A-B'!O580,'Speed Bin A-B'!O684,'Speed Bin A-B'!O788,'Speed Bin A-B'!O892,'Speed Bin A-B'!O996,'Speed Bin A-B'!O1100,'Speed Bin A-B'!O1204,'Speed Bin A-B'!O1308,'Speed Bin A-B'!O1412,'Speed Bin A-B'!O1516,'Speed Bin A-B'!O1620,'Speed Bin A-B'!O1724,'Speed Bin A-B'!O1828,'Speed Bin A-B'!O1932,'Speed Bin A-B'!O2036,'Speed Bin A-B'!O2140)</f>
        <v>0</v>
      </c>
      <c r="P157" s="268">
        <f>SUM('Speed Bin A-B'!P60,'Speed Bin A-B'!P164,'Speed Bin A-B'!P268,'Speed Bin A-B'!P372,'Speed Bin A-B'!P476,'Speed Bin A-B'!P580,'Speed Bin A-B'!P684,'Speed Bin A-B'!P788,'Speed Bin A-B'!P892,'Speed Bin A-B'!P996,'Speed Bin A-B'!P1100,'Speed Bin A-B'!P1204,'Speed Bin A-B'!P1308,'Speed Bin A-B'!P1412,'Speed Bin A-B'!P1516,'Speed Bin A-B'!P1620,'Speed Bin A-B'!P1724,'Speed Bin A-B'!P1828,'Speed Bin A-B'!P1932,'Speed Bin A-B'!P2036,'Speed Bin A-B'!P2140)</f>
        <v>0</v>
      </c>
      <c r="Q157" s="268">
        <f>SUM('Speed Bin A-B'!Q60,'Speed Bin A-B'!Q164,'Speed Bin A-B'!Q268,'Speed Bin A-B'!Q372,'Speed Bin A-B'!Q476,'Speed Bin A-B'!Q580,'Speed Bin A-B'!Q684,'Speed Bin A-B'!Q788,'Speed Bin A-B'!Q892,'Speed Bin A-B'!Q996,'Speed Bin A-B'!Q1100,'Speed Bin A-B'!Q1204,'Speed Bin A-B'!Q1308,'Speed Bin A-B'!Q1412,'Speed Bin A-B'!Q1516,'Speed Bin A-B'!Q1620,'Speed Bin A-B'!Q1724,'Speed Bin A-B'!Q1828,'Speed Bin A-B'!Q1932,'Speed Bin A-B'!Q2036,'Speed Bin A-B'!Q2140)</f>
        <v>0</v>
      </c>
      <c r="R157" s="268">
        <f>SUM('Speed Bin A-B'!R60,'Speed Bin A-B'!R164,'Speed Bin A-B'!R268,'Speed Bin A-B'!R372,'Speed Bin A-B'!R476,'Speed Bin A-B'!R580,'Speed Bin A-B'!R684,'Speed Bin A-B'!R788,'Speed Bin A-B'!R892,'Speed Bin A-B'!R996,'Speed Bin A-B'!R1100,'Speed Bin A-B'!R1204,'Speed Bin A-B'!R1308,'Speed Bin A-B'!R1412,'Speed Bin A-B'!R1516,'Speed Bin A-B'!R1620,'Speed Bin A-B'!R1724,'Speed Bin A-B'!R1828,'Speed Bin A-B'!R1932,'Speed Bin A-B'!R2036,'Speed Bin A-B'!R2140)</f>
        <v>0</v>
      </c>
      <c r="S157" s="268">
        <f>SUM('Speed Bin A-B'!S60,'Speed Bin A-B'!S164,'Speed Bin A-B'!S268,'Speed Bin A-B'!S372,'Speed Bin A-B'!S476,'Speed Bin A-B'!S580,'Speed Bin A-B'!S684,'Speed Bin A-B'!S788,'Speed Bin A-B'!S892,'Speed Bin A-B'!S996,'Speed Bin A-B'!S1100,'Speed Bin A-B'!S1204,'Speed Bin A-B'!S1308,'Speed Bin A-B'!S1412,'Speed Bin A-B'!S1516,'Speed Bin A-B'!S1620,'Speed Bin A-B'!S1724,'Speed Bin A-B'!S1828,'Speed Bin A-B'!S1932,'Speed Bin A-B'!S2036,'Speed Bin A-B'!S2140)</f>
        <v>0</v>
      </c>
      <c r="T157" s="268">
        <f>SUM('Speed Bin A-B'!T60,'Speed Bin A-B'!T164,'Speed Bin A-B'!T268,'Speed Bin A-B'!T372,'Speed Bin A-B'!T476,'Speed Bin A-B'!T580,'Speed Bin A-B'!T684,'Speed Bin A-B'!T788,'Speed Bin A-B'!T892,'Speed Bin A-B'!T996,'Speed Bin A-B'!T1100,'Speed Bin A-B'!T1204,'Speed Bin A-B'!T1308,'Speed Bin A-B'!T1412,'Speed Bin A-B'!T1516,'Speed Bin A-B'!T1620,'Speed Bin A-B'!T1724,'Speed Bin A-B'!T1828,'Speed Bin A-B'!T1932,'Speed Bin A-B'!T2036,'Speed Bin A-B'!T2140)</f>
        <v>0</v>
      </c>
      <c r="U157" s="268">
        <f>SUM('Speed Bin A-B'!U60,'Speed Bin A-B'!U164,'Speed Bin A-B'!U268,'Speed Bin A-B'!U372,'Speed Bin A-B'!U476,'Speed Bin A-B'!U580,'Speed Bin A-B'!U684,'Speed Bin A-B'!U788,'Speed Bin A-B'!U892,'Speed Bin A-B'!U996,'Speed Bin A-B'!U1100,'Speed Bin A-B'!U1204,'Speed Bin A-B'!U1308,'Speed Bin A-B'!U1412,'Speed Bin A-B'!U1516,'Speed Bin A-B'!U1620,'Speed Bin A-B'!U1724,'Speed Bin A-B'!U1828,'Speed Bin A-B'!U1932,'Speed Bin A-B'!U2036,'Speed Bin A-B'!U2140)</f>
        <v>0</v>
      </c>
      <c r="V157" s="269">
        <f>IFERROR(AVERAGE('Speed Bin A-B'!V60,'Speed Bin A-B'!V164,'Speed Bin A-B'!V268,'Speed Bin A-B'!V372,'Speed Bin A-B'!V476,'Speed Bin A-B'!V580,'Speed Bin A-B'!V684,'Speed Bin A-B'!V788,'Speed Bin A-B'!V892,'Speed Bin A-B'!V996,'Speed Bin A-B'!V1100,'Speed Bin A-B'!V1204,'Speed Bin A-B'!V1308,'Speed Bin A-B'!V1412,'Speed Bin A-B'!V1516,'Speed Bin A-B'!V1620,'Speed Bin A-B'!V1724,'Speed Bin A-B'!V1828,'Speed Bin A-B'!V1932,'Speed Bin A-B'!V2036,'Speed Bin A-B'!V2140),"-")</f>
        <v>24.466666666666665</v>
      </c>
      <c r="W157" s="269">
        <f>IFERROR(AVERAGE('Speed Bin A-B'!W60,'Speed Bin A-B'!W164,'Speed Bin A-B'!W268,'Speed Bin A-B'!W372,'Speed Bin A-B'!W476,'Speed Bin A-B'!W580,'Speed Bin A-B'!W684,'Speed Bin A-B'!W788,'Speed Bin A-B'!W892,'Speed Bin A-B'!W996,'Speed Bin A-B'!W1100,'Speed Bin A-B'!W1204,'Speed Bin A-B'!W1308,'Speed Bin A-B'!W1412,'Speed Bin A-B'!W1516,'Speed Bin A-B'!W1620,'Speed Bin A-B'!W1724,'Speed Bin A-B'!W1828,'Speed Bin A-B'!W1932,'Speed Bin A-B'!W2036,'Speed Bin A-B'!W2140),"-")</f>
        <v>30.3</v>
      </c>
      <c r="X157" s="262"/>
      <c r="Y157" s="262"/>
    </row>
    <row r="158" spans="1:25" x14ac:dyDescent="0.25">
      <c r="A158" s="267">
        <v>0.52083333333333304</v>
      </c>
      <c r="B158" s="268">
        <f>SUM('Speed Bin A-B'!B61,'Speed Bin A-B'!B165,'Speed Bin A-B'!B269,'Speed Bin A-B'!B373,'Speed Bin A-B'!B477,'Speed Bin A-B'!B581,'Speed Bin A-B'!B685,'Speed Bin A-B'!B789,'Speed Bin A-B'!B893,'Speed Bin A-B'!B997,'Speed Bin A-B'!B1101,'Speed Bin A-B'!B1205,'Speed Bin A-B'!B1309,'Speed Bin A-B'!B1413,'Speed Bin A-B'!B1517,'Speed Bin A-B'!B1621,'Speed Bin A-B'!B1725,'Speed Bin A-B'!B1829,'Speed Bin A-B'!B1933,'Speed Bin A-B'!B2037,'Speed Bin A-B'!B2141)</f>
        <v>65</v>
      </c>
      <c r="C158" s="268">
        <f>SUM('Speed Bin A-B'!C61,'Speed Bin A-B'!C165,'Speed Bin A-B'!C269,'Speed Bin A-B'!C373,'Speed Bin A-B'!C477,'Speed Bin A-B'!C581,'Speed Bin A-B'!C685,'Speed Bin A-B'!C789,'Speed Bin A-B'!C893,'Speed Bin A-B'!C997,'Speed Bin A-B'!C1101,'Speed Bin A-B'!C1205,'Speed Bin A-B'!C1309,'Speed Bin A-B'!C1413,'Speed Bin A-B'!C1517,'Speed Bin A-B'!C1621,'Speed Bin A-B'!C1725,'Speed Bin A-B'!C1829,'Speed Bin A-B'!C1933,'Speed Bin A-B'!C2037,'Speed Bin A-B'!C2141)</f>
        <v>0</v>
      </c>
      <c r="D158" s="268">
        <f>SUM('Speed Bin A-B'!D61,'Speed Bin A-B'!D165,'Speed Bin A-B'!D269,'Speed Bin A-B'!D373,'Speed Bin A-B'!D477,'Speed Bin A-B'!D581,'Speed Bin A-B'!D685,'Speed Bin A-B'!D789,'Speed Bin A-B'!D893,'Speed Bin A-B'!D997,'Speed Bin A-B'!D1101,'Speed Bin A-B'!D1205,'Speed Bin A-B'!D1309,'Speed Bin A-B'!D1413,'Speed Bin A-B'!D1517,'Speed Bin A-B'!D1621,'Speed Bin A-B'!D1725,'Speed Bin A-B'!D1829,'Speed Bin A-B'!D1933,'Speed Bin A-B'!D2037,'Speed Bin A-B'!D2141)</f>
        <v>1</v>
      </c>
      <c r="E158" s="268">
        <f>SUM('Speed Bin A-B'!E61,'Speed Bin A-B'!E165,'Speed Bin A-B'!E269,'Speed Bin A-B'!E373,'Speed Bin A-B'!E477,'Speed Bin A-B'!E581,'Speed Bin A-B'!E685,'Speed Bin A-B'!E789,'Speed Bin A-B'!E893,'Speed Bin A-B'!E997,'Speed Bin A-B'!E1101,'Speed Bin A-B'!E1205,'Speed Bin A-B'!E1309,'Speed Bin A-B'!E1413,'Speed Bin A-B'!E1517,'Speed Bin A-B'!E1621,'Speed Bin A-B'!E1725,'Speed Bin A-B'!E1829,'Speed Bin A-B'!E1933,'Speed Bin A-B'!E2037,'Speed Bin A-B'!E2141)</f>
        <v>7</v>
      </c>
      <c r="F158" s="268">
        <f>SUM('Speed Bin A-B'!F61,'Speed Bin A-B'!F165,'Speed Bin A-B'!F269,'Speed Bin A-B'!F373,'Speed Bin A-B'!F477,'Speed Bin A-B'!F581,'Speed Bin A-B'!F685,'Speed Bin A-B'!F789,'Speed Bin A-B'!F893,'Speed Bin A-B'!F997,'Speed Bin A-B'!F1101,'Speed Bin A-B'!F1205,'Speed Bin A-B'!F1309,'Speed Bin A-B'!F1413,'Speed Bin A-B'!F1517,'Speed Bin A-B'!F1621,'Speed Bin A-B'!F1725,'Speed Bin A-B'!F1829,'Speed Bin A-B'!F1933,'Speed Bin A-B'!F2037,'Speed Bin A-B'!F2141)</f>
        <v>34</v>
      </c>
      <c r="G158" s="268">
        <f>SUM('Speed Bin A-B'!G61,'Speed Bin A-B'!G165,'Speed Bin A-B'!G269,'Speed Bin A-B'!G373,'Speed Bin A-B'!G477,'Speed Bin A-B'!G581,'Speed Bin A-B'!G685,'Speed Bin A-B'!G789,'Speed Bin A-B'!G893,'Speed Bin A-B'!G997,'Speed Bin A-B'!G1101,'Speed Bin A-B'!G1205,'Speed Bin A-B'!G1309,'Speed Bin A-B'!G1413,'Speed Bin A-B'!G1517,'Speed Bin A-B'!G1621,'Speed Bin A-B'!G1725,'Speed Bin A-B'!G1829,'Speed Bin A-B'!G1933,'Speed Bin A-B'!G2037,'Speed Bin A-B'!G2141)</f>
        <v>13</v>
      </c>
      <c r="H158" s="268">
        <f>SUM('Speed Bin A-B'!H61,'Speed Bin A-B'!H165,'Speed Bin A-B'!H269,'Speed Bin A-B'!H373,'Speed Bin A-B'!H477,'Speed Bin A-B'!H581,'Speed Bin A-B'!H685,'Speed Bin A-B'!H789,'Speed Bin A-B'!H893,'Speed Bin A-B'!H997,'Speed Bin A-B'!H1101,'Speed Bin A-B'!H1205,'Speed Bin A-B'!H1309,'Speed Bin A-B'!H1413,'Speed Bin A-B'!H1517,'Speed Bin A-B'!H1621,'Speed Bin A-B'!H1725,'Speed Bin A-B'!H1829,'Speed Bin A-B'!H1933,'Speed Bin A-B'!H2037,'Speed Bin A-B'!H2141)</f>
        <v>4</v>
      </c>
      <c r="I158" s="268">
        <f>SUM('Speed Bin A-B'!I61,'Speed Bin A-B'!I165,'Speed Bin A-B'!I269,'Speed Bin A-B'!I373,'Speed Bin A-B'!I477,'Speed Bin A-B'!I581,'Speed Bin A-B'!I685,'Speed Bin A-B'!I789,'Speed Bin A-B'!I893,'Speed Bin A-B'!I997,'Speed Bin A-B'!I1101,'Speed Bin A-B'!I1205,'Speed Bin A-B'!I1309,'Speed Bin A-B'!I1413,'Speed Bin A-B'!I1517,'Speed Bin A-B'!I1621,'Speed Bin A-B'!I1725,'Speed Bin A-B'!I1829,'Speed Bin A-B'!I1933,'Speed Bin A-B'!I2037,'Speed Bin A-B'!I2141)</f>
        <v>2</v>
      </c>
      <c r="J158" s="268">
        <f>SUM('Speed Bin A-B'!J61,'Speed Bin A-B'!J165,'Speed Bin A-B'!J269,'Speed Bin A-B'!J373,'Speed Bin A-B'!J477,'Speed Bin A-B'!J581,'Speed Bin A-B'!J685,'Speed Bin A-B'!J789,'Speed Bin A-B'!J893,'Speed Bin A-B'!J997,'Speed Bin A-B'!J1101,'Speed Bin A-B'!J1205,'Speed Bin A-B'!J1309,'Speed Bin A-B'!J1413,'Speed Bin A-B'!J1517,'Speed Bin A-B'!J1621,'Speed Bin A-B'!J1725,'Speed Bin A-B'!J1829,'Speed Bin A-B'!J1933,'Speed Bin A-B'!J2037,'Speed Bin A-B'!J2141)</f>
        <v>4</v>
      </c>
      <c r="K158" s="268">
        <f>SUM('Speed Bin A-B'!K61,'Speed Bin A-B'!K165,'Speed Bin A-B'!K269,'Speed Bin A-B'!K373,'Speed Bin A-B'!K477,'Speed Bin A-B'!K581,'Speed Bin A-B'!K685,'Speed Bin A-B'!K789,'Speed Bin A-B'!K893,'Speed Bin A-B'!K997,'Speed Bin A-B'!K1101,'Speed Bin A-B'!K1205,'Speed Bin A-B'!K1309,'Speed Bin A-B'!K1413,'Speed Bin A-B'!K1517,'Speed Bin A-B'!K1621,'Speed Bin A-B'!K1725,'Speed Bin A-B'!K1829,'Speed Bin A-B'!K1933,'Speed Bin A-B'!K2037,'Speed Bin A-B'!K2141)</f>
        <v>0</v>
      </c>
      <c r="L158" s="268">
        <f>SUM('Speed Bin A-B'!L61,'Speed Bin A-B'!L165,'Speed Bin A-B'!L269,'Speed Bin A-B'!L373,'Speed Bin A-B'!L477,'Speed Bin A-B'!L581,'Speed Bin A-B'!L685,'Speed Bin A-B'!L789,'Speed Bin A-B'!L893,'Speed Bin A-B'!L997,'Speed Bin A-B'!L1101,'Speed Bin A-B'!L1205,'Speed Bin A-B'!L1309,'Speed Bin A-B'!L1413,'Speed Bin A-B'!L1517,'Speed Bin A-B'!L1621,'Speed Bin A-B'!L1725,'Speed Bin A-B'!L1829,'Speed Bin A-B'!L1933,'Speed Bin A-B'!L2037,'Speed Bin A-B'!L2141)</f>
        <v>0</v>
      </c>
      <c r="M158" s="268">
        <f>SUM('Speed Bin A-B'!M61,'Speed Bin A-B'!M165,'Speed Bin A-B'!M269,'Speed Bin A-B'!M373,'Speed Bin A-B'!M477,'Speed Bin A-B'!M581,'Speed Bin A-B'!M685,'Speed Bin A-B'!M789,'Speed Bin A-B'!M893,'Speed Bin A-B'!M997,'Speed Bin A-B'!M1101,'Speed Bin A-B'!M1205,'Speed Bin A-B'!M1309,'Speed Bin A-B'!M1413,'Speed Bin A-B'!M1517,'Speed Bin A-B'!M1621,'Speed Bin A-B'!M1725,'Speed Bin A-B'!M1829,'Speed Bin A-B'!M1933,'Speed Bin A-B'!M2037,'Speed Bin A-B'!M2141)</f>
        <v>0</v>
      </c>
      <c r="N158" s="268">
        <f>SUM('Speed Bin A-B'!N61,'Speed Bin A-B'!N165,'Speed Bin A-B'!N269,'Speed Bin A-B'!N373,'Speed Bin A-B'!N477,'Speed Bin A-B'!N581,'Speed Bin A-B'!N685,'Speed Bin A-B'!N789,'Speed Bin A-B'!N893,'Speed Bin A-B'!N997,'Speed Bin A-B'!N1101,'Speed Bin A-B'!N1205,'Speed Bin A-B'!N1309,'Speed Bin A-B'!N1413,'Speed Bin A-B'!N1517,'Speed Bin A-B'!N1621,'Speed Bin A-B'!N1725,'Speed Bin A-B'!N1829,'Speed Bin A-B'!N1933,'Speed Bin A-B'!N2037,'Speed Bin A-B'!N2141)</f>
        <v>0</v>
      </c>
      <c r="O158" s="268">
        <f>SUM('Speed Bin A-B'!O61,'Speed Bin A-B'!O165,'Speed Bin A-B'!O269,'Speed Bin A-B'!O373,'Speed Bin A-B'!O477,'Speed Bin A-B'!O581,'Speed Bin A-B'!O685,'Speed Bin A-B'!O789,'Speed Bin A-B'!O893,'Speed Bin A-B'!O997,'Speed Bin A-B'!O1101,'Speed Bin A-B'!O1205,'Speed Bin A-B'!O1309,'Speed Bin A-B'!O1413,'Speed Bin A-B'!O1517,'Speed Bin A-B'!O1621,'Speed Bin A-B'!O1725,'Speed Bin A-B'!O1829,'Speed Bin A-B'!O1933,'Speed Bin A-B'!O2037,'Speed Bin A-B'!O2141)</f>
        <v>0</v>
      </c>
      <c r="P158" s="268">
        <f>SUM('Speed Bin A-B'!P61,'Speed Bin A-B'!P165,'Speed Bin A-B'!P269,'Speed Bin A-B'!P373,'Speed Bin A-B'!P477,'Speed Bin A-B'!P581,'Speed Bin A-B'!P685,'Speed Bin A-B'!P789,'Speed Bin A-B'!P893,'Speed Bin A-B'!P997,'Speed Bin A-B'!P1101,'Speed Bin A-B'!P1205,'Speed Bin A-B'!P1309,'Speed Bin A-B'!P1413,'Speed Bin A-B'!P1517,'Speed Bin A-B'!P1621,'Speed Bin A-B'!P1725,'Speed Bin A-B'!P1829,'Speed Bin A-B'!P1933,'Speed Bin A-B'!P2037,'Speed Bin A-B'!P2141)</f>
        <v>0</v>
      </c>
      <c r="Q158" s="268">
        <f>SUM('Speed Bin A-B'!Q61,'Speed Bin A-B'!Q165,'Speed Bin A-B'!Q269,'Speed Bin A-B'!Q373,'Speed Bin A-B'!Q477,'Speed Bin A-B'!Q581,'Speed Bin A-B'!Q685,'Speed Bin A-B'!Q789,'Speed Bin A-B'!Q893,'Speed Bin A-B'!Q997,'Speed Bin A-B'!Q1101,'Speed Bin A-B'!Q1205,'Speed Bin A-B'!Q1309,'Speed Bin A-B'!Q1413,'Speed Bin A-B'!Q1517,'Speed Bin A-B'!Q1621,'Speed Bin A-B'!Q1725,'Speed Bin A-B'!Q1829,'Speed Bin A-B'!Q1933,'Speed Bin A-B'!Q2037,'Speed Bin A-B'!Q2141)</f>
        <v>0</v>
      </c>
      <c r="R158" s="268">
        <f>SUM('Speed Bin A-B'!R61,'Speed Bin A-B'!R165,'Speed Bin A-B'!R269,'Speed Bin A-B'!R373,'Speed Bin A-B'!R477,'Speed Bin A-B'!R581,'Speed Bin A-B'!R685,'Speed Bin A-B'!R789,'Speed Bin A-B'!R893,'Speed Bin A-B'!R997,'Speed Bin A-B'!R1101,'Speed Bin A-B'!R1205,'Speed Bin A-B'!R1309,'Speed Bin A-B'!R1413,'Speed Bin A-B'!R1517,'Speed Bin A-B'!R1621,'Speed Bin A-B'!R1725,'Speed Bin A-B'!R1829,'Speed Bin A-B'!R1933,'Speed Bin A-B'!R2037,'Speed Bin A-B'!R2141)</f>
        <v>0</v>
      </c>
      <c r="S158" s="268">
        <f>SUM('Speed Bin A-B'!S61,'Speed Bin A-B'!S165,'Speed Bin A-B'!S269,'Speed Bin A-B'!S373,'Speed Bin A-B'!S477,'Speed Bin A-B'!S581,'Speed Bin A-B'!S685,'Speed Bin A-B'!S789,'Speed Bin A-B'!S893,'Speed Bin A-B'!S997,'Speed Bin A-B'!S1101,'Speed Bin A-B'!S1205,'Speed Bin A-B'!S1309,'Speed Bin A-B'!S1413,'Speed Bin A-B'!S1517,'Speed Bin A-B'!S1621,'Speed Bin A-B'!S1725,'Speed Bin A-B'!S1829,'Speed Bin A-B'!S1933,'Speed Bin A-B'!S2037,'Speed Bin A-B'!S2141)</f>
        <v>0</v>
      </c>
      <c r="T158" s="268">
        <f>SUM('Speed Bin A-B'!T61,'Speed Bin A-B'!T165,'Speed Bin A-B'!T269,'Speed Bin A-B'!T373,'Speed Bin A-B'!T477,'Speed Bin A-B'!T581,'Speed Bin A-B'!T685,'Speed Bin A-B'!T789,'Speed Bin A-B'!T893,'Speed Bin A-B'!T997,'Speed Bin A-B'!T1101,'Speed Bin A-B'!T1205,'Speed Bin A-B'!T1309,'Speed Bin A-B'!T1413,'Speed Bin A-B'!T1517,'Speed Bin A-B'!T1621,'Speed Bin A-B'!T1725,'Speed Bin A-B'!T1829,'Speed Bin A-B'!T1933,'Speed Bin A-B'!T2037,'Speed Bin A-B'!T2141)</f>
        <v>0</v>
      </c>
      <c r="U158" s="268">
        <f>SUM('Speed Bin A-B'!U61,'Speed Bin A-B'!U165,'Speed Bin A-B'!U269,'Speed Bin A-B'!U373,'Speed Bin A-B'!U477,'Speed Bin A-B'!U581,'Speed Bin A-B'!U685,'Speed Bin A-B'!U789,'Speed Bin A-B'!U893,'Speed Bin A-B'!U997,'Speed Bin A-B'!U1101,'Speed Bin A-B'!U1205,'Speed Bin A-B'!U1309,'Speed Bin A-B'!U1413,'Speed Bin A-B'!U1517,'Speed Bin A-B'!U1621,'Speed Bin A-B'!U1725,'Speed Bin A-B'!U1829,'Speed Bin A-B'!U1933,'Speed Bin A-B'!U2037,'Speed Bin A-B'!U2141)</f>
        <v>0</v>
      </c>
      <c r="V158" s="269">
        <f>IFERROR(AVERAGE('Speed Bin A-B'!V61,'Speed Bin A-B'!V165,'Speed Bin A-B'!V269,'Speed Bin A-B'!V373,'Speed Bin A-B'!V477,'Speed Bin A-B'!V581,'Speed Bin A-B'!V685,'Speed Bin A-B'!V789,'Speed Bin A-B'!V893,'Speed Bin A-B'!V997,'Speed Bin A-B'!V1101,'Speed Bin A-B'!V1205,'Speed Bin A-B'!V1309,'Speed Bin A-B'!V1413,'Speed Bin A-B'!V1517,'Speed Bin A-B'!V1621,'Speed Bin A-B'!V1725,'Speed Bin A-B'!V1829,'Speed Bin A-B'!V1933,'Speed Bin A-B'!V2037,'Speed Bin A-B'!V2141),"-")</f>
        <v>24.866666666666664</v>
      </c>
      <c r="W158" s="269">
        <f>IFERROR(AVERAGE('Speed Bin A-B'!W61,'Speed Bin A-B'!W165,'Speed Bin A-B'!W269,'Speed Bin A-B'!W373,'Speed Bin A-B'!W477,'Speed Bin A-B'!W581,'Speed Bin A-B'!W685,'Speed Bin A-B'!W789,'Speed Bin A-B'!W893,'Speed Bin A-B'!W997,'Speed Bin A-B'!W1101,'Speed Bin A-B'!W1205,'Speed Bin A-B'!W1309,'Speed Bin A-B'!W1413,'Speed Bin A-B'!W1517,'Speed Bin A-B'!W1621,'Speed Bin A-B'!W1725,'Speed Bin A-B'!W1829,'Speed Bin A-B'!W1933,'Speed Bin A-B'!W2037,'Speed Bin A-B'!W2141),"-")</f>
        <v>33.700000000000003</v>
      </c>
      <c r="X158" s="262"/>
      <c r="Y158" s="262"/>
    </row>
    <row r="159" spans="1:25" x14ac:dyDescent="0.25">
      <c r="A159" s="267">
        <v>0.53125</v>
      </c>
      <c r="B159" s="268">
        <f>SUM('Speed Bin A-B'!B62,'Speed Bin A-B'!B166,'Speed Bin A-B'!B270,'Speed Bin A-B'!B374,'Speed Bin A-B'!B478,'Speed Bin A-B'!B582,'Speed Bin A-B'!B686,'Speed Bin A-B'!B790,'Speed Bin A-B'!B894,'Speed Bin A-B'!B998,'Speed Bin A-B'!B1102,'Speed Bin A-B'!B1206,'Speed Bin A-B'!B1310,'Speed Bin A-B'!B1414,'Speed Bin A-B'!B1518,'Speed Bin A-B'!B1622,'Speed Bin A-B'!B1726,'Speed Bin A-B'!B1830,'Speed Bin A-B'!B1934,'Speed Bin A-B'!B2038,'Speed Bin A-B'!B2142)</f>
        <v>53</v>
      </c>
      <c r="C159" s="268">
        <f>SUM('Speed Bin A-B'!C62,'Speed Bin A-B'!C166,'Speed Bin A-B'!C270,'Speed Bin A-B'!C374,'Speed Bin A-B'!C478,'Speed Bin A-B'!C582,'Speed Bin A-B'!C686,'Speed Bin A-B'!C790,'Speed Bin A-B'!C894,'Speed Bin A-B'!C998,'Speed Bin A-B'!C1102,'Speed Bin A-B'!C1206,'Speed Bin A-B'!C1310,'Speed Bin A-B'!C1414,'Speed Bin A-B'!C1518,'Speed Bin A-B'!C1622,'Speed Bin A-B'!C1726,'Speed Bin A-B'!C1830,'Speed Bin A-B'!C1934,'Speed Bin A-B'!C2038,'Speed Bin A-B'!C2142)</f>
        <v>2</v>
      </c>
      <c r="D159" s="268">
        <f>SUM('Speed Bin A-B'!D62,'Speed Bin A-B'!D166,'Speed Bin A-B'!D270,'Speed Bin A-B'!D374,'Speed Bin A-B'!D478,'Speed Bin A-B'!D582,'Speed Bin A-B'!D686,'Speed Bin A-B'!D790,'Speed Bin A-B'!D894,'Speed Bin A-B'!D998,'Speed Bin A-B'!D1102,'Speed Bin A-B'!D1206,'Speed Bin A-B'!D1310,'Speed Bin A-B'!D1414,'Speed Bin A-B'!D1518,'Speed Bin A-B'!D1622,'Speed Bin A-B'!D1726,'Speed Bin A-B'!D1830,'Speed Bin A-B'!D1934,'Speed Bin A-B'!D2038,'Speed Bin A-B'!D2142)</f>
        <v>2</v>
      </c>
      <c r="E159" s="268">
        <f>SUM('Speed Bin A-B'!E62,'Speed Bin A-B'!E166,'Speed Bin A-B'!E270,'Speed Bin A-B'!E374,'Speed Bin A-B'!E478,'Speed Bin A-B'!E582,'Speed Bin A-B'!E686,'Speed Bin A-B'!E790,'Speed Bin A-B'!E894,'Speed Bin A-B'!E998,'Speed Bin A-B'!E1102,'Speed Bin A-B'!E1206,'Speed Bin A-B'!E1310,'Speed Bin A-B'!E1414,'Speed Bin A-B'!E1518,'Speed Bin A-B'!E1622,'Speed Bin A-B'!E1726,'Speed Bin A-B'!E1830,'Speed Bin A-B'!E1934,'Speed Bin A-B'!E2038,'Speed Bin A-B'!E2142)</f>
        <v>4</v>
      </c>
      <c r="F159" s="268">
        <f>SUM('Speed Bin A-B'!F62,'Speed Bin A-B'!F166,'Speed Bin A-B'!F270,'Speed Bin A-B'!F374,'Speed Bin A-B'!F478,'Speed Bin A-B'!F582,'Speed Bin A-B'!F686,'Speed Bin A-B'!F790,'Speed Bin A-B'!F894,'Speed Bin A-B'!F998,'Speed Bin A-B'!F1102,'Speed Bin A-B'!F1206,'Speed Bin A-B'!F1310,'Speed Bin A-B'!F1414,'Speed Bin A-B'!F1518,'Speed Bin A-B'!F1622,'Speed Bin A-B'!F1726,'Speed Bin A-B'!F1830,'Speed Bin A-B'!F1934,'Speed Bin A-B'!F2038,'Speed Bin A-B'!F2142)</f>
        <v>19</v>
      </c>
      <c r="G159" s="268">
        <f>SUM('Speed Bin A-B'!G62,'Speed Bin A-B'!G166,'Speed Bin A-B'!G270,'Speed Bin A-B'!G374,'Speed Bin A-B'!G478,'Speed Bin A-B'!G582,'Speed Bin A-B'!G686,'Speed Bin A-B'!G790,'Speed Bin A-B'!G894,'Speed Bin A-B'!G998,'Speed Bin A-B'!G1102,'Speed Bin A-B'!G1206,'Speed Bin A-B'!G1310,'Speed Bin A-B'!G1414,'Speed Bin A-B'!G1518,'Speed Bin A-B'!G1622,'Speed Bin A-B'!G1726,'Speed Bin A-B'!G1830,'Speed Bin A-B'!G1934,'Speed Bin A-B'!G2038,'Speed Bin A-B'!G2142)</f>
        <v>18</v>
      </c>
      <c r="H159" s="268">
        <f>SUM('Speed Bin A-B'!H62,'Speed Bin A-B'!H166,'Speed Bin A-B'!H270,'Speed Bin A-B'!H374,'Speed Bin A-B'!H478,'Speed Bin A-B'!H582,'Speed Bin A-B'!H686,'Speed Bin A-B'!H790,'Speed Bin A-B'!H894,'Speed Bin A-B'!H998,'Speed Bin A-B'!H1102,'Speed Bin A-B'!H1206,'Speed Bin A-B'!H1310,'Speed Bin A-B'!H1414,'Speed Bin A-B'!H1518,'Speed Bin A-B'!H1622,'Speed Bin A-B'!H1726,'Speed Bin A-B'!H1830,'Speed Bin A-B'!H1934,'Speed Bin A-B'!H2038,'Speed Bin A-B'!H2142)</f>
        <v>6</v>
      </c>
      <c r="I159" s="268">
        <f>SUM('Speed Bin A-B'!I62,'Speed Bin A-B'!I166,'Speed Bin A-B'!I270,'Speed Bin A-B'!I374,'Speed Bin A-B'!I478,'Speed Bin A-B'!I582,'Speed Bin A-B'!I686,'Speed Bin A-B'!I790,'Speed Bin A-B'!I894,'Speed Bin A-B'!I998,'Speed Bin A-B'!I1102,'Speed Bin A-B'!I1206,'Speed Bin A-B'!I1310,'Speed Bin A-B'!I1414,'Speed Bin A-B'!I1518,'Speed Bin A-B'!I1622,'Speed Bin A-B'!I1726,'Speed Bin A-B'!I1830,'Speed Bin A-B'!I1934,'Speed Bin A-B'!I2038,'Speed Bin A-B'!I2142)</f>
        <v>1</v>
      </c>
      <c r="J159" s="268">
        <f>SUM('Speed Bin A-B'!J62,'Speed Bin A-B'!J166,'Speed Bin A-B'!J270,'Speed Bin A-B'!J374,'Speed Bin A-B'!J478,'Speed Bin A-B'!J582,'Speed Bin A-B'!J686,'Speed Bin A-B'!J790,'Speed Bin A-B'!J894,'Speed Bin A-B'!J998,'Speed Bin A-B'!J1102,'Speed Bin A-B'!J1206,'Speed Bin A-B'!J1310,'Speed Bin A-B'!J1414,'Speed Bin A-B'!J1518,'Speed Bin A-B'!J1622,'Speed Bin A-B'!J1726,'Speed Bin A-B'!J1830,'Speed Bin A-B'!J1934,'Speed Bin A-B'!J2038,'Speed Bin A-B'!J2142)</f>
        <v>0</v>
      </c>
      <c r="K159" s="268">
        <f>SUM('Speed Bin A-B'!K62,'Speed Bin A-B'!K166,'Speed Bin A-B'!K270,'Speed Bin A-B'!K374,'Speed Bin A-B'!K478,'Speed Bin A-B'!K582,'Speed Bin A-B'!K686,'Speed Bin A-B'!K790,'Speed Bin A-B'!K894,'Speed Bin A-B'!K998,'Speed Bin A-B'!K1102,'Speed Bin A-B'!K1206,'Speed Bin A-B'!K1310,'Speed Bin A-B'!K1414,'Speed Bin A-B'!K1518,'Speed Bin A-B'!K1622,'Speed Bin A-B'!K1726,'Speed Bin A-B'!K1830,'Speed Bin A-B'!K1934,'Speed Bin A-B'!K2038,'Speed Bin A-B'!K2142)</f>
        <v>1</v>
      </c>
      <c r="L159" s="268">
        <f>SUM('Speed Bin A-B'!L62,'Speed Bin A-B'!L166,'Speed Bin A-B'!L270,'Speed Bin A-B'!L374,'Speed Bin A-B'!L478,'Speed Bin A-B'!L582,'Speed Bin A-B'!L686,'Speed Bin A-B'!L790,'Speed Bin A-B'!L894,'Speed Bin A-B'!L998,'Speed Bin A-B'!L1102,'Speed Bin A-B'!L1206,'Speed Bin A-B'!L1310,'Speed Bin A-B'!L1414,'Speed Bin A-B'!L1518,'Speed Bin A-B'!L1622,'Speed Bin A-B'!L1726,'Speed Bin A-B'!L1830,'Speed Bin A-B'!L1934,'Speed Bin A-B'!L2038,'Speed Bin A-B'!L2142)</f>
        <v>0</v>
      </c>
      <c r="M159" s="268">
        <f>SUM('Speed Bin A-B'!M62,'Speed Bin A-B'!M166,'Speed Bin A-B'!M270,'Speed Bin A-B'!M374,'Speed Bin A-B'!M478,'Speed Bin A-B'!M582,'Speed Bin A-B'!M686,'Speed Bin A-B'!M790,'Speed Bin A-B'!M894,'Speed Bin A-B'!M998,'Speed Bin A-B'!M1102,'Speed Bin A-B'!M1206,'Speed Bin A-B'!M1310,'Speed Bin A-B'!M1414,'Speed Bin A-B'!M1518,'Speed Bin A-B'!M1622,'Speed Bin A-B'!M1726,'Speed Bin A-B'!M1830,'Speed Bin A-B'!M1934,'Speed Bin A-B'!M2038,'Speed Bin A-B'!M2142)</f>
        <v>0</v>
      </c>
      <c r="N159" s="268">
        <f>SUM('Speed Bin A-B'!N62,'Speed Bin A-B'!N166,'Speed Bin A-B'!N270,'Speed Bin A-B'!N374,'Speed Bin A-B'!N478,'Speed Bin A-B'!N582,'Speed Bin A-B'!N686,'Speed Bin A-B'!N790,'Speed Bin A-B'!N894,'Speed Bin A-B'!N998,'Speed Bin A-B'!N1102,'Speed Bin A-B'!N1206,'Speed Bin A-B'!N1310,'Speed Bin A-B'!N1414,'Speed Bin A-B'!N1518,'Speed Bin A-B'!N1622,'Speed Bin A-B'!N1726,'Speed Bin A-B'!N1830,'Speed Bin A-B'!N1934,'Speed Bin A-B'!N2038,'Speed Bin A-B'!N2142)</f>
        <v>0</v>
      </c>
      <c r="O159" s="268">
        <f>SUM('Speed Bin A-B'!O62,'Speed Bin A-B'!O166,'Speed Bin A-B'!O270,'Speed Bin A-B'!O374,'Speed Bin A-B'!O478,'Speed Bin A-B'!O582,'Speed Bin A-B'!O686,'Speed Bin A-B'!O790,'Speed Bin A-B'!O894,'Speed Bin A-B'!O998,'Speed Bin A-B'!O1102,'Speed Bin A-B'!O1206,'Speed Bin A-B'!O1310,'Speed Bin A-B'!O1414,'Speed Bin A-B'!O1518,'Speed Bin A-B'!O1622,'Speed Bin A-B'!O1726,'Speed Bin A-B'!O1830,'Speed Bin A-B'!O1934,'Speed Bin A-B'!O2038,'Speed Bin A-B'!O2142)</f>
        <v>0</v>
      </c>
      <c r="P159" s="268">
        <f>SUM('Speed Bin A-B'!P62,'Speed Bin A-B'!P166,'Speed Bin A-B'!P270,'Speed Bin A-B'!P374,'Speed Bin A-B'!P478,'Speed Bin A-B'!P582,'Speed Bin A-B'!P686,'Speed Bin A-B'!P790,'Speed Bin A-B'!P894,'Speed Bin A-B'!P998,'Speed Bin A-B'!P1102,'Speed Bin A-B'!P1206,'Speed Bin A-B'!P1310,'Speed Bin A-B'!P1414,'Speed Bin A-B'!P1518,'Speed Bin A-B'!P1622,'Speed Bin A-B'!P1726,'Speed Bin A-B'!P1830,'Speed Bin A-B'!P1934,'Speed Bin A-B'!P2038,'Speed Bin A-B'!P2142)</f>
        <v>0</v>
      </c>
      <c r="Q159" s="268">
        <f>SUM('Speed Bin A-B'!Q62,'Speed Bin A-B'!Q166,'Speed Bin A-B'!Q270,'Speed Bin A-B'!Q374,'Speed Bin A-B'!Q478,'Speed Bin A-B'!Q582,'Speed Bin A-B'!Q686,'Speed Bin A-B'!Q790,'Speed Bin A-B'!Q894,'Speed Bin A-B'!Q998,'Speed Bin A-B'!Q1102,'Speed Bin A-B'!Q1206,'Speed Bin A-B'!Q1310,'Speed Bin A-B'!Q1414,'Speed Bin A-B'!Q1518,'Speed Bin A-B'!Q1622,'Speed Bin A-B'!Q1726,'Speed Bin A-B'!Q1830,'Speed Bin A-B'!Q1934,'Speed Bin A-B'!Q2038,'Speed Bin A-B'!Q2142)</f>
        <v>0</v>
      </c>
      <c r="R159" s="268">
        <f>SUM('Speed Bin A-B'!R62,'Speed Bin A-B'!R166,'Speed Bin A-B'!R270,'Speed Bin A-B'!R374,'Speed Bin A-B'!R478,'Speed Bin A-B'!R582,'Speed Bin A-B'!R686,'Speed Bin A-B'!R790,'Speed Bin A-B'!R894,'Speed Bin A-B'!R998,'Speed Bin A-B'!R1102,'Speed Bin A-B'!R1206,'Speed Bin A-B'!R1310,'Speed Bin A-B'!R1414,'Speed Bin A-B'!R1518,'Speed Bin A-B'!R1622,'Speed Bin A-B'!R1726,'Speed Bin A-B'!R1830,'Speed Bin A-B'!R1934,'Speed Bin A-B'!R2038,'Speed Bin A-B'!R2142)</f>
        <v>0</v>
      </c>
      <c r="S159" s="268">
        <f>SUM('Speed Bin A-B'!S62,'Speed Bin A-B'!S166,'Speed Bin A-B'!S270,'Speed Bin A-B'!S374,'Speed Bin A-B'!S478,'Speed Bin A-B'!S582,'Speed Bin A-B'!S686,'Speed Bin A-B'!S790,'Speed Bin A-B'!S894,'Speed Bin A-B'!S998,'Speed Bin A-B'!S1102,'Speed Bin A-B'!S1206,'Speed Bin A-B'!S1310,'Speed Bin A-B'!S1414,'Speed Bin A-B'!S1518,'Speed Bin A-B'!S1622,'Speed Bin A-B'!S1726,'Speed Bin A-B'!S1830,'Speed Bin A-B'!S1934,'Speed Bin A-B'!S2038,'Speed Bin A-B'!S2142)</f>
        <v>0</v>
      </c>
      <c r="T159" s="268">
        <f>SUM('Speed Bin A-B'!T62,'Speed Bin A-B'!T166,'Speed Bin A-B'!T270,'Speed Bin A-B'!T374,'Speed Bin A-B'!T478,'Speed Bin A-B'!T582,'Speed Bin A-B'!T686,'Speed Bin A-B'!T790,'Speed Bin A-B'!T894,'Speed Bin A-B'!T998,'Speed Bin A-B'!T1102,'Speed Bin A-B'!T1206,'Speed Bin A-B'!T1310,'Speed Bin A-B'!T1414,'Speed Bin A-B'!T1518,'Speed Bin A-B'!T1622,'Speed Bin A-B'!T1726,'Speed Bin A-B'!T1830,'Speed Bin A-B'!T1934,'Speed Bin A-B'!T2038,'Speed Bin A-B'!T2142)</f>
        <v>0</v>
      </c>
      <c r="U159" s="268">
        <f>SUM('Speed Bin A-B'!U62,'Speed Bin A-B'!U166,'Speed Bin A-B'!U270,'Speed Bin A-B'!U374,'Speed Bin A-B'!U478,'Speed Bin A-B'!U582,'Speed Bin A-B'!U686,'Speed Bin A-B'!U790,'Speed Bin A-B'!U894,'Speed Bin A-B'!U998,'Speed Bin A-B'!U1102,'Speed Bin A-B'!U1206,'Speed Bin A-B'!U1310,'Speed Bin A-B'!U1414,'Speed Bin A-B'!U1518,'Speed Bin A-B'!U1622,'Speed Bin A-B'!U1726,'Speed Bin A-B'!U1830,'Speed Bin A-B'!U1934,'Speed Bin A-B'!U2038,'Speed Bin A-B'!U2142)</f>
        <v>0</v>
      </c>
      <c r="V159" s="269">
        <f>IFERROR(AVERAGE('Speed Bin A-B'!V62,'Speed Bin A-B'!V166,'Speed Bin A-B'!V270,'Speed Bin A-B'!V374,'Speed Bin A-B'!V478,'Speed Bin A-B'!V582,'Speed Bin A-B'!V686,'Speed Bin A-B'!V790,'Speed Bin A-B'!V894,'Speed Bin A-B'!V998,'Speed Bin A-B'!V1102,'Speed Bin A-B'!V1206,'Speed Bin A-B'!V1310,'Speed Bin A-B'!V1414,'Speed Bin A-B'!V1518,'Speed Bin A-B'!V1622,'Speed Bin A-B'!V1726,'Speed Bin A-B'!V1830,'Speed Bin A-B'!V1934,'Speed Bin A-B'!V2038,'Speed Bin A-B'!V2142),"-")</f>
        <v>25.155555555555551</v>
      </c>
      <c r="W159" s="269">
        <f>IFERROR(AVERAGE('Speed Bin A-B'!W62,'Speed Bin A-B'!W166,'Speed Bin A-B'!W270,'Speed Bin A-B'!W374,'Speed Bin A-B'!W478,'Speed Bin A-B'!W582,'Speed Bin A-B'!W686,'Speed Bin A-B'!W790,'Speed Bin A-B'!W894,'Speed Bin A-B'!W998,'Speed Bin A-B'!W1102,'Speed Bin A-B'!W1206,'Speed Bin A-B'!W1310,'Speed Bin A-B'!W1414,'Speed Bin A-B'!W1518,'Speed Bin A-B'!W1622,'Speed Bin A-B'!W1726,'Speed Bin A-B'!W1830,'Speed Bin A-B'!W1934,'Speed Bin A-B'!W2038,'Speed Bin A-B'!W2142),"-")</f>
        <v>30.3</v>
      </c>
      <c r="X159" s="262"/>
      <c r="Y159" s="262"/>
    </row>
    <row r="160" spans="1:25" x14ac:dyDescent="0.25">
      <c r="A160" s="267">
        <v>0.54166666666666696</v>
      </c>
      <c r="B160" s="268">
        <f>SUM('Speed Bin A-B'!B63,'Speed Bin A-B'!B167,'Speed Bin A-B'!B271,'Speed Bin A-B'!B375,'Speed Bin A-B'!B479,'Speed Bin A-B'!B583,'Speed Bin A-B'!B687,'Speed Bin A-B'!B791,'Speed Bin A-B'!B895,'Speed Bin A-B'!B999,'Speed Bin A-B'!B1103,'Speed Bin A-B'!B1207,'Speed Bin A-B'!B1311,'Speed Bin A-B'!B1415,'Speed Bin A-B'!B1519,'Speed Bin A-B'!B1623,'Speed Bin A-B'!B1727,'Speed Bin A-B'!B1831,'Speed Bin A-B'!B1935,'Speed Bin A-B'!B2039,'Speed Bin A-B'!B2143)</f>
        <v>55</v>
      </c>
      <c r="C160" s="268">
        <f>SUM('Speed Bin A-B'!C63,'Speed Bin A-B'!C167,'Speed Bin A-B'!C271,'Speed Bin A-B'!C375,'Speed Bin A-B'!C479,'Speed Bin A-B'!C583,'Speed Bin A-B'!C687,'Speed Bin A-B'!C791,'Speed Bin A-B'!C895,'Speed Bin A-B'!C999,'Speed Bin A-B'!C1103,'Speed Bin A-B'!C1207,'Speed Bin A-B'!C1311,'Speed Bin A-B'!C1415,'Speed Bin A-B'!C1519,'Speed Bin A-B'!C1623,'Speed Bin A-B'!C1727,'Speed Bin A-B'!C1831,'Speed Bin A-B'!C1935,'Speed Bin A-B'!C2039,'Speed Bin A-B'!C2143)</f>
        <v>1</v>
      </c>
      <c r="D160" s="268">
        <f>SUM('Speed Bin A-B'!D63,'Speed Bin A-B'!D167,'Speed Bin A-B'!D271,'Speed Bin A-B'!D375,'Speed Bin A-B'!D479,'Speed Bin A-B'!D583,'Speed Bin A-B'!D687,'Speed Bin A-B'!D791,'Speed Bin A-B'!D895,'Speed Bin A-B'!D999,'Speed Bin A-B'!D1103,'Speed Bin A-B'!D1207,'Speed Bin A-B'!D1311,'Speed Bin A-B'!D1415,'Speed Bin A-B'!D1519,'Speed Bin A-B'!D1623,'Speed Bin A-B'!D1727,'Speed Bin A-B'!D1831,'Speed Bin A-B'!D1935,'Speed Bin A-B'!D2039,'Speed Bin A-B'!D2143)</f>
        <v>6</v>
      </c>
      <c r="E160" s="268">
        <f>SUM('Speed Bin A-B'!E63,'Speed Bin A-B'!E167,'Speed Bin A-B'!E271,'Speed Bin A-B'!E375,'Speed Bin A-B'!E479,'Speed Bin A-B'!E583,'Speed Bin A-B'!E687,'Speed Bin A-B'!E791,'Speed Bin A-B'!E895,'Speed Bin A-B'!E999,'Speed Bin A-B'!E1103,'Speed Bin A-B'!E1207,'Speed Bin A-B'!E1311,'Speed Bin A-B'!E1415,'Speed Bin A-B'!E1519,'Speed Bin A-B'!E1623,'Speed Bin A-B'!E1727,'Speed Bin A-B'!E1831,'Speed Bin A-B'!E1935,'Speed Bin A-B'!E2039,'Speed Bin A-B'!E2143)</f>
        <v>8</v>
      </c>
      <c r="F160" s="268">
        <f>SUM('Speed Bin A-B'!F63,'Speed Bin A-B'!F167,'Speed Bin A-B'!F271,'Speed Bin A-B'!F375,'Speed Bin A-B'!F479,'Speed Bin A-B'!F583,'Speed Bin A-B'!F687,'Speed Bin A-B'!F791,'Speed Bin A-B'!F895,'Speed Bin A-B'!F999,'Speed Bin A-B'!F1103,'Speed Bin A-B'!F1207,'Speed Bin A-B'!F1311,'Speed Bin A-B'!F1415,'Speed Bin A-B'!F1519,'Speed Bin A-B'!F1623,'Speed Bin A-B'!F1727,'Speed Bin A-B'!F1831,'Speed Bin A-B'!F1935,'Speed Bin A-B'!F2039,'Speed Bin A-B'!F2143)</f>
        <v>19</v>
      </c>
      <c r="G160" s="268">
        <f>SUM('Speed Bin A-B'!G63,'Speed Bin A-B'!G167,'Speed Bin A-B'!G271,'Speed Bin A-B'!G375,'Speed Bin A-B'!G479,'Speed Bin A-B'!G583,'Speed Bin A-B'!G687,'Speed Bin A-B'!G791,'Speed Bin A-B'!G895,'Speed Bin A-B'!G999,'Speed Bin A-B'!G1103,'Speed Bin A-B'!G1207,'Speed Bin A-B'!G1311,'Speed Bin A-B'!G1415,'Speed Bin A-B'!G1519,'Speed Bin A-B'!G1623,'Speed Bin A-B'!G1727,'Speed Bin A-B'!G1831,'Speed Bin A-B'!G1935,'Speed Bin A-B'!G2039,'Speed Bin A-B'!G2143)</f>
        <v>11</v>
      </c>
      <c r="H160" s="268">
        <f>SUM('Speed Bin A-B'!H63,'Speed Bin A-B'!H167,'Speed Bin A-B'!H271,'Speed Bin A-B'!H375,'Speed Bin A-B'!H479,'Speed Bin A-B'!H583,'Speed Bin A-B'!H687,'Speed Bin A-B'!H791,'Speed Bin A-B'!H895,'Speed Bin A-B'!H999,'Speed Bin A-B'!H1103,'Speed Bin A-B'!H1207,'Speed Bin A-B'!H1311,'Speed Bin A-B'!H1415,'Speed Bin A-B'!H1519,'Speed Bin A-B'!H1623,'Speed Bin A-B'!H1727,'Speed Bin A-B'!H1831,'Speed Bin A-B'!H1935,'Speed Bin A-B'!H2039,'Speed Bin A-B'!H2143)</f>
        <v>6</v>
      </c>
      <c r="I160" s="268">
        <f>SUM('Speed Bin A-B'!I63,'Speed Bin A-B'!I167,'Speed Bin A-B'!I271,'Speed Bin A-B'!I375,'Speed Bin A-B'!I479,'Speed Bin A-B'!I583,'Speed Bin A-B'!I687,'Speed Bin A-B'!I791,'Speed Bin A-B'!I895,'Speed Bin A-B'!I999,'Speed Bin A-B'!I1103,'Speed Bin A-B'!I1207,'Speed Bin A-B'!I1311,'Speed Bin A-B'!I1415,'Speed Bin A-B'!I1519,'Speed Bin A-B'!I1623,'Speed Bin A-B'!I1727,'Speed Bin A-B'!I1831,'Speed Bin A-B'!I1935,'Speed Bin A-B'!I2039,'Speed Bin A-B'!I2143)</f>
        <v>3</v>
      </c>
      <c r="J160" s="268">
        <f>SUM('Speed Bin A-B'!J63,'Speed Bin A-B'!J167,'Speed Bin A-B'!J271,'Speed Bin A-B'!J375,'Speed Bin A-B'!J479,'Speed Bin A-B'!J583,'Speed Bin A-B'!J687,'Speed Bin A-B'!J791,'Speed Bin A-B'!J895,'Speed Bin A-B'!J999,'Speed Bin A-B'!J1103,'Speed Bin A-B'!J1207,'Speed Bin A-B'!J1311,'Speed Bin A-B'!J1415,'Speed Bin A-B'!J1519,'Speed Bin A-B'!J1623,'Speed Bin A-B'!J1727,'Speed Bin A-B'!J1831,'Speed Bin A-B'!J1935,'Speed Bin A-B'!J2039,'Speed Bin A-B'!J2143)</f>
        <v>1</v>
      </c>
      <c r="K160" s="268">
        <f>SUM('Speed Bin A-B'!K63,'Speed Bin A-B'!K167,'Speed Bin A-B'!K271,'Speed Bin A-B'!K375,'Speed Bin A-B'!K479,'Speed Bin A-B'!K583,'Speed Bin A-B'!K687,'Speed Bin A-B'!K791,'Speed Bin A-B'!K895,'Speed Bin A-B'!K999,'Speed Bin A-B'!K1103,'Speed Bin A-B'!K1207,'Speed Bin A-B'!K1311,'Speed Bin A-B'!K1415,'Speed Bin A-B'!K1519,'Speed Bin A-B'!K1623,'Speed Bin A-B'!K1727,'Speed Bin A-B'!K1831,'Speed Bin A-B'!K1935,'Speed Bin A-B'!K2039,'Speed Bin A-B'!K2143)</f>
        <v>0</v>
      </c>
      <c r="L160" s="268">
        <f>SUM('Speed Bin A-B'!L63,'Speed Bin A-B'!L167,'Speed Bin A-B'!L271,'Speed Bin A-B'!L375,'Speed Bin A-B'!L479,'Speed Bin A-B'!L583,'Speed Bin A-B'!L687,'Speed Bin A-B'!L791,'Speed Bin A-B'!L895,'Speed Bin A-B'!L999,'Speed Bin A-B'!L1103,'Speed Bin A-B'!L1207,'Speed Bin A-B'!L1311,'Speed Bin A-B'!L1415,'Speed Bin A-B'!L1519,'Speed Bin A-B'!L1623,'Speed Bin A-B'!L1727,'Speed Bin A-B'!L1831,'Speed Bin A-B'!L1935,'Speed Bin A-B'!L2039,'Speed Bin A-B'!L2143)</f>
        <v>0</v>
      </c>
      <c r="M160" s="268">
        <f>SUM('Speed Bin A-B'!M63,'Speed Bin A-B'!M167,'Speed Bin A-B'!M271,'Speed Bin A-B'!M375,'Speed Bin A-B'!M479,'Speed Bin A-B'!M583,'Speed Bin A-B'!M687,'Speed Bin A-B'!M791,'Speed Bin A-B'!M895,'Speed Bin A-B'!M999,'Speed Bin A-B'!M1103,'Speed Bin A-B'!M1207,'Speed Bin A-B'!M1311,'Speed Bin A-B'!M1415,'Speed Bin A-B'!M1519,'Speed Bin A-B'!M1623,'Speed Bin A-B'!M1727,'Speed Bin A-B'!M1831,'Speed Bin A-B'!M1935,'Speed Bin A-B'!M2039,'Speed Bin A-B'!M2143)</f>
        <v>0</v>
      </c>
      <c r="N160" s="268">
        <f>SUM('Speed Bin A-B'!N63,'Speed Bin A-B'!N167,'Speed Bin A-B'!N271,'Speed Bin A-B'!N375,'Speed Bin A-B'!N479,'Speed Bin A-B'!N583,'Speed Bin A-B'!N687,'Speed Bin A-B'!N791,'Speed Bin A-B'!N895,'Speed Bin A-B'!N999,'Speed Bin A-B'!N1103,'Speed Bin A-B'!N1207,'Speed Bin A-B'!N1311,'Speed Bin A-B'!N1415,'Speed Bin A-B'!N1519,'Speed Bin A-B'!N1623,'Speed Bin A-B'!N1727,'Speed Bin A-B'!N1831,'Speed Bin A-B'!N1935,'Speed Bin A-B'!N2039,'Speed Bin A-B'!N2143)</f>
        <v>0</v>
      </c>
      <c r="O160" s="268">
        <f>SUM('Speed Bin A-B'!O63,'Speed Bin A-B'!O167,'Speed Bin A-B'!O271,'Speed Bin A-B'!O375,'Speed Bin A-B'!O479,'Speed Bin A-B'!O583,'Speed Bin A-B'!O687,'Speed Bin A-B'!O791,'Speed Bin A-B'!O895,'Speed Bin A-B'!O999,'Speed Bin A-B'!O1103,'Speed Bin A-B'!O1207,'Speed Bin A-B'!O1311,'Speed Bin A-B'!O1415,'Speed Bin A-B'!O1519,'Speed Bin A-B'!O1623,'Speed Bin A-B'!O1727,'Speed Bin A-B'!O1831,'Speed Bin A-B'!O1935,'Speed Bin A-B'!O2039,'Speed Bin A-B'!O2143)</f>
        <v>0</v>
      </c>
      <c r="P160" s="268">
        <f>SUM('Speed Bin A-B'!P63,'Speed Bin A-B'!P167,'Speed Bin A-B'!P271,'Speed Bin A-B'!P375,'Speed Bin A-B'!P479,'Speed Bin A-B'!P583,'Speed Bin A-B'!P687,'Speed Bin A-B'!P791,'Speed Bin A-B'!P895,'Speed Bin A-B'!P999,'Speed Bin A-B'!P1103,'Speed Bin A-B'!P1207,'Speed Bin A-B'!P1311,'Speed Bin A-B'!P1415,'Speed Bin A-B'!P1519,'Speed Bin A-B'!P1623,'Speed Bin A-B'!P1727,'Speed Bin A-B'!P1831,'Speed Bin A-B'!P1935,'Speed Bin A-B'!P2039,'Speed Bin A-B'!P2143)</f>
        <v>0</v>
      </c>
      <c r="Q160" s="268">
        <f>SUM('Speed Bin A-B'!Q63,'Speed Bin A-B'!Q167,'Speed Bin A-B'!Q271,'Speed Bin A-B'!Q375,'Speed Bin A-B'!Q479,'Speed Bin A-B'!Q583,'Speed Bin A-B'!Q687,'Speed Bin A-B'!Q791,'Speed Bin A-B'!Q895,'Speed Bin A-B'!Q999,'Speed Bin A-B'!Q1103,'Speed Bin A-B'!Q1207,'Speed Bin A-B'!Q1311,'Speed Bin A-B'!Q1415,'Speed Bin A-B'!Q1519,'Speed Bin A-B'!Q1623,'Speed Bin A-B'!Q1727,'Speed Bin A-B'!Q1831,'Speed Bin A-B'!Q1935,'Speed Bin A-B'!Q2039,'Speed Bin A-B'!Q2143)</f>
        <v>0</v>
      </c>
      <c r="R160" s="268">
        <f>SUM('Speed Bin A-B'!R63,'Speed Bin A-B'!R167,'Speed Bin A-B'!R271,'Speed Bin A-B'!R375,'Speed Bin A-B'!R479,'Speed Bin A-B'!R583,'Speed Bin A-B'!R687,'Speed Bin A-B'!R791,'Speed Bin A-B'!R895,'Speed Bin A-B'!R999,'Speed Bin A-B'!R1103,'Speed Bin A-B'!R1207,'Speed Bin A-B'!R1311,'Speed Bin A-B'!R1415,'Speed Bin A-B'!R1519,'Speed Bin A-B'!R1623,'Speed Bin A-B'!R1727,'Speed Bin A-B'!R1831,'Speed Bin A-B'!R1935,'Speed Bin A-B'!R2039,'Speed Bin A-B'!R2143)</f>
        <v>0</v>
      </c>
      <c r="S160" s="268">
        <f>SUM('Speed Bin A-B'!S63,'Speed Bin A-B'!S167,'Speed Bin A-B'!S271,'Speed Bin A-B'!S375,'Speed Bin A-B'!S479,'Speed Bin A-B'!S583,'Speed Bin A-B'!S687,'Speed Bin A-B'!S791,'Speed Bin A-B'!S895,'Speed Bin A-B'!S999,'Speed Bin A-B'!S1103,'Speed Bin A-B'!S1207,'Speed Bin A-B'!S1311,'Speed Bin A-B'!S1415,'Speed Bin A-B'!S1519,'Speed Bin A-B'!S1623,'Speed Bin A-B'!S1727,'Speed Bin A-B'!S1831,'Speed Bin A-B'!S1935,'Speed Bin A-B'!S2039,'Speed Bin A-B'!S2143)</f>
        <v>0</v>
      </c>
      <c r="T160" s="268">
        <f>SUM('Speed Bin A-B'!T63,'Speed Bin A-B'!T167,'Speed Bin A-B'!T271,'Speed Bin A-B'!T375,'Speed Bin A-B'!T479,'Speed Bin A-B'!T583,'Speed Bin A-B'!T687,'Speed Bin A-B'!T791,'Speed Bin A-B'!T895,'Speed Bin A-B'!T999,'Speed Bin A-B'!T1103,'Speed Bin A-B'!T1207,'Speed Bin A-B'!T1311,'Speed Bin A-B'!T1415,'Speed Bin A-B'!T1519,'Speed Bin A-B'!T1623,'Speed Bin A-B'!T1727,'Speed Bin A-B'!T1831,'Speed Bin A-B'!T1935,'Speed Bin A-B'!T2039,'Speed Bin A-B'!T2143)</f>
        <v>0</v>
      </c>
      <c r="U160" s="268">
        <f>SUM('Speed Bin A-B'!U63,'Speed Bin A-B'!U167,'Speed Bin A-B'!U271,'Speed Bin A-B'!U375,'Speed Bin A-B'!U479,'Speed Bin A-B'!U583,'Speed Bin A-B'!U687,'Speed Bin A-B'!U791,'Speed Bin A-B'!U895,'Speed Bin A-B'!U999,'Speed Bin A-B'!U1103,'Speed Bin A-B'!U1207,'Speed Bin A-B'!U1311,'Speed Bin A-B'!U1415,'Speed Bin A-B'!U1519,'Speed Bin A-B'!U1623,'Speed Bin A-B'!U1727,'Speed Bin A-B'!U1831,'Speed Bin A-B'!U1935,'Speed Bin A-B'!U2039,'Speed Bin A-B'!U2143)</f>
        <v>0</v>
      </c>
      <c r="V160" s="269">
        <f>IFERROR(AVERAGE('Speed Bin A-B'!V63,'Speed Bin A-B'!V167,'Speed Bin A-B'!V271,'Speed Bin A-B'!V375,'Speed Bin A-B'!V479,'Speed Bin A-B'!V583,'Speed Bin A-B'!V687,'Speed Bin A-B'!V791,'Speed Bin A-B'!V895,'Speed Bin A-B'!V999,'Speed Bin A-B'!V1103,'Speed Bin A-B'!V1207,'Speed Bin A-B'!V1311,'Speed Bin A-B'!V1415,'Speed Bin A-B'!V1519,'Speed Bin A-B'!V1623,'Speed Bin A-B'!V1727,'Speed Bin A-B'!V1831,'Speed Bin A-B'!V1935,'Speed Bin A-B'!V2039,'Speed Bin A-B'!V2143),"-")</f>
        <v>24.400000000000002</v>
      </c>
      <c r="W160" s="269">
        <f>IFERROR(AVERAGE('Speed Bin A-B'!W63,'Speed Bin A-B'!W167,'Speed Bin A-B'!W271,'Speed Bin A-B'!W375,'Speed Bin A-B'!W479,'Speed Bin A-B'!W583,'Speed Bin A-B'!W687,'Speed Bin A-B'!W791,'Speed Bin A-B'!W895,'Speed Bin A-B'!W999,'Speed Bin A-B'!W1103,'Speed Bin A-B'!W1207,'Speed Bin A-B'!W1311,'Speed Bin A-B'!W1415,'Speed Bin A-B'!W1519,'Speed Bin A-B'!W1623,'Speed Bin A-B'!W1727,'Speed Bin A-B'!W1831,'Speed Bin A-B'!W1935,'Speed Bin A-B'!W2039,'Speed Bin A-B'!W2143),"-")</f>
        <v>32.299999999999997</v>
      </c>
      <c r="X160" s="262"/>
      <c r="Y160" s="262"/>
    </row>
    <row r="161" spans="1:25" x14ac:dyDescent="0.25">
      <c r="A161" s="267">
        <v>0.55208333333333304</v>
      </c>
      <c r="B161" s="268">
        <f>SUM('Speed Bin A-B'!B64,'Speed Bin A-B'!B168,'Speed Bin A-B'!B272,'Speed Bin A-B'!B376,'Speed Bin A-B'!B480,'Speed Bin A-B'!B584,'Speed Bin A-B'!B688,'Speed Bin A-B'!B792,'Speed Bin A-B'!B896,'Speed Bin A-B'!B1000,'Speed Bin A-B'!B1104,'Speed Bin A-B'!B1208,'Speed Bin A-B'!B1312,'Speed Bin A-B'!B1416,'Speed Bin A-B'!B1520,'Speed Bin A-B'!B1624,'Speed Bin A-B'!B1728,'Speed Bin A-B'!B1832,'Speed Bin A-B'!B1936,'Speed Bin A-B'!B2040,'Speed Bin A-B'!B2144)</f>
        <v>40</v>
      </c>
      <c r="C161" s="268">
        <f>SUM('Speed Bin A-B'!C64,'Speed Bin A-B'!C168,'Speed Bin A-B'!C272,'Speed Bin A-B'!C376,'Speed Bin A-B'!C480,'Speed Bin A-B'!C584,'Speed Bin A-B'!C688,'Speed Bin A-B'!C792,'Speed Bin A-B'!C896,'Speed Bin A-B'!C1000,'Speed Bin A-B'!C1104,'Speed Bin A-B'!C1208,'Speed Bin A-B'!C1312,'Speed Bin A-B'!C1416,'Speed Bin A-B'!C1520,'Speed Bin A-B'!C1624,'Speed Bin A-B'!C1728,'Speed Bin A-B'!C1832,'Speed Bin A-B'!C1936,'Speed Bin A-B'!C2040,'Speed Bin A-B'!C2144)</f>
        <v>2</v>
      </c>
      <c r="D161" s="268">
        <f>SUM('Speed Bin A-B'!D64,'Speed Bin A-B'!D168,'Speed Bin A-B'!D272,'Speed Bin A-B'!D376,'Speed Bin A-B'!D480,'Speed Bin A-B'!D584,'Speed Bin A-B'!D688,'Speed Bin A-B'!D792,'Speed Bin A-B'!D896,'Speed Bin A-B'!D1000,'Speed Bin A-B'!D1104,'Speed Bin A-B'!D1208,'Speed Bin A-B'!D1312,'Speed Bin A-B'!D1416,'Speed Bin A-B'!D1520,'Speed Bin A-B'!D1624,'Speed Bin A-B'!D1728,'Speed Bin A-B'!D1832,'Speed Bin A-B'!D1936,'Speed Bin A-B'!D2040,'Speed Bin A-B'!D2144)</f>
        <v>2</v>
      </c>
      <c r="E161" s="268">
        <f>SUM('Speed Bin A-B'!E64,'Speed Bin A-B'!E168,'Speed Bin A-B'!E272,'Speed Bin A-B'!E376,'Speed Bin A-B'!E480,'Speed Bin A-B'!E584,'Speed Bin A-B'!E688,'Speed Bin A-B'!E792,'Speed Bin A-B'!E896,'Speed Bin A-B'!E1000,'Speed Bin A-B'!E1104,'Speed Bin A-B'!E1208,'Speed Bin A-B'!E1312,'Speed Bin A-B'!E1416,'Speed Bin A-B'!E1520,'Speed Bin A-B'!E1624,'Speed Bin A-B'!E1728,'Speed Bin A-B'!E1832,'Speed Bin A-B'!E1936,'Speed Bin A-B'!E2040,'Speed Bin A-B'!E2144)</f>
        <v>7</v>
      </c>
      <c r="F161" s="268">
        <f>SUM('Speed Bin A-B'!F64,'Speed Bin A-B'!F168,'Speed Bin A-B'!F272,'Speed Bin A-B'!F376,'Speed Bin A-B'!F480,'Speed Bin A-B'!F584,'Speed Bin A-B'!F688,'Speed Bin A-B'!F792,'Speed Bin A-B'!F896,'Speed Bin A-B'!F1000,'Speed Bin A-B'!F1104,'Speed Bin A-B'!F1208,'Speed Bin A-B'!F1312,'Speed Bin A-B'!F1416,'Speed Bin A-B'!F1520,'Speed Bin A-B'!F1624,'Speed Bin A-B'!F1728,'Speed Bin A-B'!F1832,'Speed Bin A-B'!F1936,'Speed Bin A-B'!F2040,'Speed Bin A-B'!F2144)</f>
        <v>13</v>
      </c>
      <c r="G161" s="268">
        <f>SUM('Speed Bin A-B'!G64,'Speed Bin A-B'!G168,'Speed Bin A-B'!G272,'Speed Bin A-B'!G376,'Speed Bin A-B'!G480,'Speed Bin A-B'!G584,'Speed Bin A-B'!G688,'Speed Bin A-B'!G792,'Speed Bin A-B'!G896,'Speed Bin A-B'!G1000,'Speed Bin A-B'!G1104,'Speed Bin A-B'!G1208,'Speed Bin A-B'!G1312,'Speed Bin A-B'!G1416,'Speed Bin A-B'!G1520,'Speed Bin A-B'!G1624,'Speed Bin A-B'!G1728,'Speed Bin A-B'!G1832,'Speed Bin A-B'!G1936,'Speed Bin A-B'!G2040,'Speed Bin A-B'!G2144)</f>
        <v>8</v>
      </c>
      <c r="H161" s="268">
        <f>SUM('Speed Bin A-B'!H64,'Speed Bin A-B'!H168,'Speed Bin A-B'!H272,'Speed Bin A-B'!H376,'Speed Bin A-B'!H480,'Speed Bin A-B'!H584,'Speed Bin A-B'!H688,'Speed Bin A-B'!H792,'Speed Bin A-B'!H896,'Speed Bin A-B'!H1000,'Speed Bin A-B'!H1104,'Speed Bin A-B'!H1208,'Speed Bin A-B'!H1312,'Speed Bin A-B'!H1416,'Speed Bin A-B'!H1520,'Speed Bin A-B'!H1624,'Speed Bin A-B'!H1728,'Speed Bin A-B'!H1832,'Speed Bin A-B'!H1936,'Speed Bin A-B'!H2040,'Speed Bin A-B'!H2144)</f>
        <v>4</v>
      </c>
      <c r="I161" s="268">
        <f>SUM('Speed Bin A-B'!I64,'Speed Bin A-B'!I168,'Speed Bin A-B'!I272,'Speed Bin A-B'!I376,'Speed Bin A-B'!I480,'Speed Bin A-B'!I584,'Speed Bin A-B'!I688,'Speed Bin A-B'!I792,'Speed Bin A-B'!I896,'Speed Bin A-B'!I1000,'Speed Bin A-B'!I1104,'Speed Bin A-B'!I1208,'Speed Bin A-B'!I1312,'Speed Bin A-B'!I1416,'Speed Bin A-B'!I1520,'Speed Bin A-B'!I1624,'Speed Bin A-B'!I1728,'Speed Bin A-B'!I1832,'Speed Bin A-B'!I1936,'Speed Bin A-B'!I2040,'Speed Bin A-B'!I2144)</f>
        <v>4</v>
      </c>
      <c r="J161" s="268">
        <f>SUM('Speed Bin A-B'!J64,'Speed Bin A-B'!J168,'Speed Bin A-B'!J272,'Speed Bin A-B'!J376,'Speed Bin A-B'!J480,'Speed Bin A-B'!J584,'Speed Bin A-B'!J688,'Speed Bin A-B'!J792,'Speed Bin A-B'!J896,'Speed Bin A-B'!J1000,'Speed Bin A-B'!J1104,'Speed Bin A-B'!J1208,'Speed Bin A-B'!J1312,'Speed Bin A-B'!J1416,'Speed Bin A-B'!J1520,'Speed Bin A-B'!J1624,'Speed Bin A-B'!J1728,'Speed Bin A-B'!J1832,'Speed Bin A-B'!J1936,'Speed Bin A-B'!J2040,'Speed Bin A-B'!J2144)</f>
        <v>0</v>
      </c>
      <c r="K161" s="268">
        <f>SUM('Speed Bin A-B'!K64,'Speed Bin A-B'!K168,'Speed Bin A-B'!K272,'Speed Bin A-B'!K376,'Speed Bin A-B'!K480,'Speed Bin A-B'!K584,'Speed Bin A-B'!K688,'Speed Bin A-B'!K792,'Speed Bin A-B'!K896,'Speed Bin A-B'!K1000,'Speed Bin A-B'!K1104,'Speed Bin A-B'!K1208,'Speed Bin A-B'!K1312,'Speed Bin A-B'!K1416,'Speed Bin A-B'!K1520,'Speed Bin A-B'!K1624,'Speed Bin A-B'!K1728,'Speed Bin A-B'!K1832,'Speed Bin A-B'!K1936,'Speed Bin A-B'!K2040,'Speed Bin A-B'!K2144)</f>
        <v>0</v>
      </c>
      <c r="L161" s="268">
        <f>SUM('Speed Bin A-B'!L64,'Speed Bin A-B'!L168,'Speed Bin A-B'!L272,'Speed Bin A-B'!L376,'Speed Bin A-B'!L480,'Speed Bin A-B'!L584,'Speed Bin A-B'!L688,'Speed Bin A-B'!L792,'Speed Bin A-B'!L896,'Speed Bin A-B'!L1000,'Speed Bin A-B'!L1104,'Speed Bin A-B'!L1208,'Speed Bin A-B'!L1312,'Speed Bin A-B'!L1416,'Speed Bin A-B'!L1520,'Speed Bin A-B'!L1624,'Speed Bin A-B'!L1728,'Speed Bin A-B'!L1832,'Speed Bin A-B'!L1936,'Speed Bin A-B'!L2040,'Speed Bin A-B'!L2144)</f>
        <v>0</v>
      </c>
      <c r="M161" s="268">
        <f>SUM('Speed Bin A-B'!M64,'Speed Bin A-B'!M168,'Speed Bin A-B'!M272,'Speed Bin A-B'!M376,'Speed Bin A-B'!M480,'Speed Bin A-B'!M584,'Speed Bin A-B'!M688,'Speed Bin A-B'!M792,'Speed Bin A-B'!M896,'Speed Bin A-B'!M1000,'Speed Bin A-B'!M1104,'Speed Bin A-B'!M1208,'Speed Bin A-B'!M1312,'Speed Bin A-B'!M1416,'Speed Bin A-B'!M1520,'Speed Bin A-B'!M1624,'Speed Bin A-B'!M1728,'Speed Bin A-B'!M1832,'Speed Bin A-B'!M1936,'Speed Bin A-B'!M2040,'Speed Bin A-B'!M2144)</f>
        <v>0</v>
      </c>
      <c r="N161" s="268">
        <f>SUM('Speed Bin A-B'!N64,'Speed Bin A-B'!N168,'Speed Bin A-B'!N272,'Speed Bin A-B'!N376,'Speed Bin A-B'!N480,'Speed Bin A-B'!N584,'Speed Bin A-B'!N688,'Speed Bin A-B'!N792,'Speed Bin A-B'!N896,'Speed Bin A-B'!N1000,'Speed Bin A-B'!N1104,'Speed Bin A-B'!N1208,'Speed Bin A-B'!N1312,'Speed Bin A-B'!N1416,'Speed Bin A-B'!N1520,'Speed Bin A-B'!N1624,'Speed Bin A-B'!N1728,'Speed Bin A-B'!N1832,'Speed Bin A-B'!N1936,'Speed Bin A-B'!N2040,'Speed Bin A-B'!N2144)</f>
        <v>0</v>
      </c>
      <c r="O161" s="268">
        <f>SUM('Speed Bin A-B'!O64,'Speed Bin A-B'!O168,'Speed Bin A-B'!O272,'Speed Bin A-B'!O376,'Speed Bin A-B'!O480,'Speed Bin A-B'!O584,'Speed Bin A-B'!O688,'Speed Bin A-B'!O792,'Speed Bin A-B'!O896,'Speed Bin A-B'!O1000,'Speed Bin A-B'!O1104,'Speed Bin A-B'!O1208,'Speed Bin A-B'!O1312,'Speed Bin A-B'!O1416,'Speed Bin A-B'!O1520,'Speed Bin A-B'!O1624,'Speed Bin A-B'!O1728,'Speed Bin A-B'!O1832,'Speed Bin A-B'!O1936,'Speed Bin A-B'!O2040,'Speed Bin A-B'!O2144)</f>
        <v>0</v>
      </c>
      <c r="P161" s="268">
        <f>SUM('Speed Bin A-B'!P64,'Speed Bin A-B'!P168,'Speed Bin A-B'!P272,'Speed Bin A-B'!P376,'Speed Bin A-B'!P480,'Speed Bin A-B'!P584,'Speed Bin A-B'!P688,'Speed Bin A-B'!P792,'Speed Bin A-B'!P896,'Speed Bin A-B'!P1000,'Speed Bin A-B'!P1104,'Speed Bin A-B'!P1208,'Speed Bin A-B'!P1312,'Speed Bin A-B'!P1416,'Speed Bin A-B'!P1520,'Speed Bin A-B'!P1624,'Speed Bin A-B'!P1728,'Speed Bin A-B'!P1832,'Speed Bin A-B'!P1936,'Speed Bin A-B'!P2040,'Speed Bin A-B'!P2144)</f>
        <v>0</v>
      </c>
      <c r="Q161" s="268">
        <f>SUM('Speed Bin A-B'!Q64,'Speed Bin A-B'!Q168,'Speed Bin A-B'!Q272,'Speed Bin A-B'!Q376,'Speed Bin A-B'!Q480,'Speed Bin A-B'!Q584,'Speed Bin A-B'!Q688,'Speed Bin A-B'!Q792,'Speed Bin A-B'!Q896,'Speed Bin A-B'!Q1000,'Speed Bin A-B'!Q1104,'Speed Bin A-B'!Q1208,'Speed Bin A-B'!Q1312,'Speed Bin A-B'!Q1416,'Speed Bin A-B'!Q1520,'Speed Bin A-B'!Q1624,'Speed Bin A-B'!Q1728,'Speed Bin A-B'!Q1832,'Speed Bin A-B'!Q1936,'Speed Bin A-B'!Q2040,'Speed Bin A-B'!Q2144)</f>
        <v>0</v>
      </c>
      <c r="R161" s="268">
        <f>SUM('Speed Bin A-B'!R64,'Speed Bin A-B'!R168,'Speed Bin A-B'!R272,'Speed Bin A-B'!R376,'Speed Bin A-B'!R480,'Speed Bin A-B'!R584,'Speed Bin A-B'!R688,'Speed Bin A-B'!R792,'Speed Bin A-B'!R896,'Speed Bin A-B'!R1000,'Speed Bin A-B'!R1104,'Speed Bin A-B'!R1208,'Speed Bin A-B'!R1312,'Speed Bin A-B'!R1416,'Speed Bin A-B'!R1520,'Speed Bin A-B'!R1624,'Speed Bin A-B'!R1728,'Speed Bin A-B'!R1832,'Speed Bin A-B'!R1936,'Speed Bin A-B'!R2040,'Speed Bin A-B'!R2144)</f>
        <v>0</v>
      </c>
      <c r="S161" s="268">
        <f>SUM('Speed Bin A-B'!S64,'Speed Bin A-B'!S168,'Speed Bin A-B'!S272,'Speed Bin A-B'!S376,'Speed Bin A-B'!S480,'Speed Bin A-B'!S584,'Speed Bin A-B'!S688,'Speed Bin A-B'!S792,'Speed Bin A-B'!S896,'Speed Bin A-B'!S1000,'Speed Bin A-B'!S1104,'Speed Bin A-B'!S1208,'Speed Bin A-B'!S1312,'Speed Bin A-B'!S1416,'Speed Bin A-B'!S1520,'Speed Bin A-B'!S1624,'Speed Bin A-B'!S1728,'Speed Bin A-B'!S1832,'Speed Bin A-B'!S1936,'Speed Bin A-B'!S2040,'Speed Bin A-B'!S2144)</f>
        <v>0</v>
      </c>
      <c r="T161" s="268">
        <f>SUM('Speed Bin A-B'!T64,'Speed Bin A-B'!T168,'Speed Bin A-B'!T272,'Speed Bin A-B'!T376,'Speed Bin A-B'!T480,'Speed Bin A-B'!T584,'Speed Bin A-B'!T688,'Speed Bin A-B'!T792,'Speed Bin A-B'!T896,'Speed Bin A-B'!T1000,'Speed Bin A-B'!T1104,'Speed Bin A-B'!T1208,'Speed Bin A-B'!T1312,'Speed Bin A-B'!T1416,'Speed Bin A-B'!T1520,'Speed Bin A-B'!T1624,'Speed Bin A-B'!T1728,'Speed Bin A-B'!T1832,'Speed Bin A-B'!T1936,'Speed Bin A-B'!T2040,'Speed Bin A-B'!T2144)</f>
        <v>0</v>
      </c>
      <c r="U161" s="268">
        <f>SUM('Speed Bin A-B'!U64,'Speed Bin A-B'!U168,'Speed Bin A-B'!U272,'Speed Bin A-B'!U376,'Speed Bin A-B'!U480,'Speed Bin A-B'!U584,'Speed Bin A-B'!U688,'Speed Bin A-B'!U792,'Speed Bin A-B'!U896,'Speed Bin A-B'!U1000,'Speed Bin A-B'!U1104,'Speed Bin A-B'!U1208,'Speed Bin A-B'!U1312,'Speed Bin A-B'!U1416,'Speed Bin A-B'!U1520,'Speed Bin A-B'!U1624,'Speed Bin A-B'!U1728,'Speed Bin A-B'!U1832,'Speed Bin A-B'!U1936,'Speed Bin A-B'!U2040,'Speed Bin A-B'!U2144)</f>
        <v>0</v>
      </c>
      <c r="V161" s="269">
        <f>IFERROR(AVERAGE('Speed Bin A-B'!V64,'Speed Bin A-B'!V168,'Speed Bin A-B'!V272,'Speed Bin A-B'!V376,'Speed Bin A-B'!V480,'Speed Bin A-B'!V584,'Speed Bin A-B'!V688,'Speed Bin A-B'!V792,'Speed Bin A-B'!V896,'Speed Bin A-B'!V1000,'Speed Bin A-B'!V1104,'Speed Bin A-B'!V1208,'Speed Bin A-B'!V1312,'Speed Bin A-B'!V1416,'Speed Bin A-B'!V1520,'Speed Bin A-B'!V1624,'Speed Bin A-B'!V1728,'Speed Bin A-B'!V1832,'Speed Bin A-B'!V1936,'Speed Bin A-B'!V2040,'Speed Bin A-B'!V2144),"-")</f>
        <v>24.337499999999999</v>
      </c>
      <c r="W161" s="269" t="str">
        <f>IFERROR(AVERAGE('Speed Bin A-B'!W64,'Speed Bin A-B'!W168,'Speed Bin A-B'!W272,'Speed Bin A-B'!W376,'Speed Bin A-B'!W480,'Speed Bin A-B'!W584,'Speed Bin A-B'!W688,'Speed Bin A-B'!W792,'Speed Bin A-B'!W896,'Speed Bin A-B'!W1000,'Speed Bin A-B'!W1104,'Speed Bin A-B'!W1208,'Speed Bin A-B'!W1312,'Speed Bin A-B'!W1416,'Speed Bin A-B'!W1520,'Speed Bin A-B'!W1624,'Speed Bin A-B'!W1728,'Speed Bin A-B'!W1832,'Speed Bin A-B'!W1936,'Speed Bin A-B'!W2040,'Speed Bin A-B'!W2144),"-")</f>
        <v>-</v>
      </c>
      <c r="X161" s="262"/>
      <c r="Y161" s="262"/>
    </row>
    <row r="162" spans="1:25" x14ac:dyDescent="0.25">
      <c r="A162" s="267">
        <v>0.5625</v>
      </c>
      <c r="B162" s="268">
        <f>SUM('Speed Bin A-B'!B65,'Speed Bin A-B'!B169,'Speed Bin A-B'!B273,'Speed Bin A-B'!B377,'Speed Bin A-B'!B481,'Speed Bin A-B'!B585,'Speed Bin A-B'!B689,'Speed Bin A-B'!B793,'Speed Bin A-B'!B897,'Speed Bin A-B'!B1001,'Speed Bin A-B'!B1105,'Speed Bin A-B'!B1209,'Speed Bin A-B'!B1313,'Speed Bin A-B'!B1417,'Speed Bin A-B'!B1521,'Speed Bin A-B'!B1625,'Speed Bin A-B'!B1729,'Speed Bin A-B'!B1833,'Speed Bin A-B'!B1937,'Speed Bin A-B'!B2041,'Speed Bin A-B'!B2145)</f>
        <v>45</v>
      </c>
      <c r="C162" s="268">
        <f>SUM('Speed Bin A-B'!C65,'Speed Bin A-B'!C169,'Speed Bin A-B'!C273,'Speed Bin A-B'!C377,'Speed Bin A-B'!C481,'Speed Bin A-B'!C585,'Speed Bin A-B'!C689,'Speed Bin A-B'!C793,'Speed Bin A-B'!C897,'Speed Bin A-B'!C1001,'Speed Bin A-B'!C1105,'Speed Bin A-B'!C1209,'Speed Bin A-B'!C1313,'Speed Bin A-B'!C1417,'Speed Bin A-B'!C1521,'Speed Bin A-B'!C1625,'Speed Bin A-B'!C1729,'Speed Bin A-B'!C1833,'Speed Bin A-B'!C1937,'Speed Bin A-B'!C2041,'Speed Bin A-B'!C2145)</f>
        <v>1</v>
      </c>
      <c r="D162" s="268">
        <f>SUM('Speed Bin A-B'!D65,'Speed Bin A-B'!D169,'Speed Bin A-B'!D273,'Speed Bin A-B'!D377,'Speed Bin A-B'!D481,'Speed Bin A-B'!D585,'Speed Bin A-B'!D689,'Speed Bin A-B'!D793,'Speed Bin A-B'!D897,'Speed Bin A-B'!D1001,'Speed Bin A-B'!D1105,'Speed Bin A-B'!D1209,'Speed Bin A-B'!D1313,'Speed Bin A-B'!D1417,'Speed Bin A-B'!D1521,'Speed Bin A-B'!D1625,'Speed Bin A-B'!D1729,'Speed Bin A-B'!D1833,'Speed Bin A-B'!D1937,'Speed Bin A-B'!D2041,'Speed Bin A-B'!D2145)</f>
        <v>0</v>
      </c>
      <c r="E162" s="268">
        <f>SUM('Speed Bin A-B'!E65,'Speed Bin A-B'!E169,'Speed Bin A-B'!E273,'Speed Bin A-B'!E377,'Speed Bin A-B'!E481,'Speed Bin A-B'!E585,'Speed Bin A-B'!E689,'Speed Bin A-B'!E793,'Speed Bin A-B'!E897,'Speed Bin A-B'!E1001,'Speed Bin A-B'!E1105,'Speed Bin A-B'!E1209,'Speed Bin A-B'!E1313,'Speed Bin A-B'!E1417,'Speed Bin A-B'!E1521,'Speed Bin A-B'!E1625,'Speed Bin A-B'!E1729,'Speed Bin A-B'!E1833,'Speed Bin A-B'!E1937,'Speed Bin A-B'!E2041,'Speed Bin A-B'!E2145)</f>
        <v>4</v>
      </c>
      <c r="F162" s="268">
        <f>SUM('Speed Bin A-B'!F65,'Speed Bin A-B'!F169,'Speed Bin A-B'!F273,'Speed Bin A-B'!F377,'Speed Bin A-B'!F481,'Speed Bin A-B'!F585,'Speed Bin A-B'!F689,'Speed Bin A-B'!F793,'Speed Bin A-B'!F897,'Speed Bin A-B'!F1001,'Speed Bin A-B'!F1105,'Speed Bin A-B'!F1209,'Speed Bin A-B'!F1313,'Speed Bin A-B'!F1417,'Speed Bin A-B'!F1521,'Speed Bin A-B'!F1625,'Speed Bin A-B'!F1729,'Speed Bin A-B'!F1833,'Speed Bin A-B'!F1937,'Speed Bin A-B'!F2041,'Speed Bin A-B'!F2145)</f>
        <v>19</v>
      </c>
      <c r="G162" s="268">
        <f>SUM('Speed Bin A-B'!G65,'Speed Bin A-B'!G169,'Speed Bin A-B'!G273,'Speed Bin A-B'!G377,'Speed Bin A-B'!G481,'Speed Bin A-B'!G585,'Speed Bin A-B'!G689,'Speed Bin A-B'!G793,'Speed Bin A-B'!G897,'Speed Bin A-B'!G1001,'Speed Bin A-B'!G1105,'Speed Bin A-B'!G1209,'Speed Bin A-B'!G1313,'Speed Bin A-B'!G1417,'Speed Bin A-B'!G1521,'Speed Bin A-B'!G1625,'Speed Bin A-B'!G1729,'Speed Bin A-B'!G1833,'Speed Bin A-B'!G1937,'Speed Bin A-B'!G2041,'Speed Bin A-B'!G2145)</f>
        <v>13</v>
      </c>
      <c r="H162" s="268">
        <f>SUM('Speed Bin A-B'!H65,'Speed Bin A-B'!H169,'Speed Bin A-B'!H273,'Speed Bin A-B'!H377,'Speed Bin A-B'!H481,'Speed Bin A-B'!H585,'Speed Bin A-B'!H689,'Speed Bin A-B'!H793,'Speed Bin A-B'!H897,'Speed Bin A-B'!H1001,'Speed Bin A-B'!H1105,'Speed Bin A-B'!H1209,'Speed Bin A-B'!H1313,'Speed Bin A-B'!H1417,'Speed Bin A-B'!H1521,'Speed Bin A-B'!H1625,'Speed Bin A-B'!H1729,'Speed Bin A-B'!H1833,'Speed Bin A-B'!H1937,'Speed Bin A-B'!H2041,'Speed Bin A-B'!H2145)</f>
        <v>4</v>
      </c>
      <c r="I162" s="268">
        <f>SUM('Speed Bin A-B'!I65,'Speed Bin A-B'!I169,'Speed Bin A-B'!I273,'Speed Bin A-B'!I377,'Speed Bin A-B'!I481,'Speed Bin A-B'!I585,'Speed Bin A-B'!I689,'Speed Bin A-B'!I793,'Speed Bin A-B'!I897,'Speed Bin A-B'!I1001,'Speed Bin A-B'!I1105,'Speed Bin A-B'!I1209,'Speed Bin A-B'!I1313,'Speed Bin A-B'!I1417,'Speed Bin A-B'!I1521,'Speed Bin A-B'!I1625,'Speed Bin A-B'!I1729,'Speed Bin A-B'!I1833,'Speed Bin A-B'!I1937,'Speed Bin A-B'!I2041,'Speed Bin A-B'!I2145)</f>
        <v>3</v>
      </c>
      <c r="J162" s="268">
        <f>SUM('Speed Bin A-B'!J65,'Speed Bin A-B'!J169,'Speed Bin A-B'!J273,'Speed Bin A-B'!J377,'Speed Bin A-B'!J481,'Speed Bin A-B'!J585,'Speed Bin A-B'!J689,'Speed Bin A-B'!J793,'Speed Bin A-B'!J897,'Speed Bin A-B'!J1001,'Speed Bin A-B'!J1105,'Speed Bin A-B'!J1209,'Speed Bin A-B'!J1313,'Speed Bin A-B'!J1417,'Speed Bin A-B'!J1521,'Speed Bin A-B'!J1625,'Speed Bin A-B'!J1729,'Speed Bin A-B'!J1833,'Speed Bin A-B'!J1937,'Speed Bin A-B'!J2041,'Speed Bin A-B'!J2145)</f>
        <v>0</v>
      </c>
      <c r="K162" s="268">
        <f>SUM('Speed Bin A-B'!K65,'Speed Bin A-B'!K169,'Speed Bin A-B'!K273,'Speed Bin A-B'!K377,'Speed Bin A-B'!K481,'Speed Bin A-B'!K585,'Speed Bin A-B'!K689,'Speed Bin A-B'!K793,'Speed Bin A-B'!K897,'Speed Bin A-B'!K1001,'Speed Bin A-B'!K1105,'Speed Bin A-B'!K1209,'Speed Bin A-B'!K1313,'Speed Bin A-B'!K1417,'Speed Bin A-B'!K1521,'Speed Bin A-B'!K1625,'Speed Bin A-B'!K1729,'Speed Bin A-B'!K1833,'Speed Bin A-B'!K1937,'Speed Bin A-B'!K2041,'Speed Bin A-B'!K2145)</f>
        <v>0</v>
      </c>
      <c r="L162" s="268">
        <f>SUM('Speed Bin A-B'!L65,'Speed Bin A-B'!L169,'Speed Bin A-B'!L273,'Speed Bin A-B'!L377,'Speed Bin A-B'!L481,'Speed Bin A-B'!L585,'Speed Bin A-B'!L689,'Speed Bin A-B'!L793,'Speed Bin A-B'!L897,'Speed Bin A-B'!L1001,'Speed Bin A-B'!L1105,'Speed Bin A-B'!L1209,'Speed Bin A-B'!L1313,'Speed Bin A-B'!L1417,'Speed Bin A-B'!L1521,'Speed Bin A-B'!L1625,'Speed Bin A-B'!L1729,'Speed Bin A-B'!L1833,'Speed Bin A-B'!L1937,'Speed Bin A-B'!L2041,'Speed Bin A-B'!L2145)</f>
        <v>1</v>
      </c>
      <c r="M162" s="268">
        <f>SUM('Speed Bin A-B'!M65,'Speed Bin A-B'!M169,'Speed Bin A-B'!M273,'Speed Bin A-B'!M377,'Speed Bin A-B'!M481,'Speed Bin A-B'!M585,'Speed Bin A-B'!M689,'Speed Bin A-B'!M793,'Speed Bin A-B'!M897,'Speed Bin A-B'!M1001,'Speed Bin A-B'!M1105,'Speed Bin A-B'!M1209,'Speed Bin A-B'!M1313,'Speed Bin A-B'!M1417,'Speed Bin A-B'!M1521,'Speed Bin A-B'!M1625,'Speed Bin A-B'!M1729,'Speed Bin A-B'!M1833,'Speed Bin A-B'!M1937,'Speed Bin A-B'!M2041,'Speed Bin A-B'!M2145)</f>
        <v>0</v>
      </c>
      <c r="N162" s="268">
        <f>SUM('Speed Bin A-B'!N65,'Speed Bin A-B'!N169,'Speed Bin A-B'!N273,'Speed Bin A-B'!N377,'Speed Bin A-B'!N481,'Speed Bin A-B'!N585,'Speed Bin A-B'!N689,'Speed Bin A-B'!N793,'Speed Bin A-B'!N897,'Speed Bin A-B'!N1001,'Speed Bin A-B'!N1105,'Speed Bin A-B'!N1209,'Speed Bin A-B'!N1313,'Speed Bin A-B'!N1417,'Speed Bin A-B'!N1521,'Speed Bin A-B'!N1625,'Speed Bin A-B'!N1729,'Speed Bin A-B'!N1833,'Speed Bin A-B'!N1937,'Speed Bin A-B'!N2041,'Speed Bin A-B'!N2145)</f>
        <v>0</v>
      </c>
      <c r="O162" s="268">
        <f>SUM('Speed Bin A-B'!O65,'Speed Bin A-B'!O169,'Speed Bin A-B'!O273,'Speed Bin A-B'!O377,'Speed Bin A-B'!O481,'Speed Bin A-B'!O585,'Speed Bin A-B'!O689,'Speed Bin A-B'!O793,'Speed Bin A-B'!O897,'Speed Bin A-B'!O1001,'Speed Bin A-B'!O1105,'Speed Bin A-B'!O1209,'Speed Bin A-B'!O1313,'Speed Bin A-B'!O1417,'Speed Bin A-B'!O1521,'Speed Bin A-B'!O1625,'Speed Bin A-B'!O1729,'Speed Bin A-B'!O1833,'Speed Bin A-B'!O1937,'Speed Bin A-B'!O2041,'Speed Bin A-B'!O2145)</f>
        <v>0</v>
      </c>
      <c r="P162" s="268">
        <f>SUM('Speed Bin A-B'!P65,'Speed Bin A-B'!P169,'Speed Bin A-B'!P273,'Speed Bin A-B'!P377,'Speed Bin A-B'!P481,'Speed Bin A-B'!P585,'Speed Bin A-B'!P689,'Speed Bin A-B'!P793,'Speed Bin A-B'!P897,'Speed Bin A-B'!P1001,'Speed Bin A-B'!P1105,'Speed Bin A-B'!P1209,'Speed Bin A-B'!P1313,'Speed Bin A-B'!P1417,'Speed Bin A-B'!P1521,'Speed Bin A-B'!P1625,'Speed Bin A-B'!P1729,'Speed Bin A-B'!P1833,'Speed Bin A-B'!P1937,'Speed Bin A-B'!P2041,'Speed Bin A-B'!P2145)</f>
        <v>0</v>
      </c>
      <c r="Q162" s="268">
        <f>SUM('Speed Bin A-B'!Q65,'Speed Bin A-B'!Q169,'Speed Bin A-B'!Q273,'Speed Bin A-B'!Q377,'Speed Bin A-B'!Q481,'Speed Bin A-B'!Q585,'Speed Bin A-B'!Q689,'Speed Bin A-B'!Q793,'Speed Bin A-B'!Q897,'Speed Bin A-B'!Q1001,'Speed Bin A-B'!Q1105,'Speed Bin A-B'!Q1209,'Speed Bin A-B'!Q1313,'Speed Bin A-B'!Q1417,'Speed Bin A-B'!Q1521,'Speed Bin A-B'!Q1625,'Speed Bin A-B'!Q1729,'Speed Bin A-B'!Q1833,'Speed Bin A-B'!Q1937,'Speed Bin A-B'!Q2041,'Speed Bin A-B'!Q2145)</f>
        <v>0</v>
      </c>
      <c r="R162" s="268">
        <f>SUM('Speed Bin A-B'!R65,'Speed Bin A-B'!R169,'Speed Bin A-B'!R273,'Speed Bin A-B'!R377,'Speed Bin A-B'!R481,'Speed Bin A-B'!R585,'Speed Bin A-B'!R689,'Speed Bin A-B'!R793,'Speed Bin A-B'!R897,'Speed Bin A-B'!R1001,'Speed Bin A-B'!R1105,'Speed Bin A-B'!R1209,'Speed Bin A-B'!R1313,'Speed Bin A-B'!R1417,'Speed Bin A-B'!R1521,'Speed Bin A-B'!R1625,'Speed Bin A-B'!R1729,'Speed Bin A-B'!R1833,'Speed Bin A-B'!R1937,'Speed Bin A-B'!R2041,'Speed Bin A-B'!R2145)</f>
        <v>0</v>
      </c>
      <c r="S162" s="268">
        <f>SUM('Speed Bin A-B'!S65,'Speed Bin A-B'!S169,'Speed Bin A-B'!S273,'Speed Bin A-B'!S377,'Speed Bin A-B'!S481,'Speed Bin A-B'!S585,'Speed Bin A-B'!S689,'Speed Bin A-B'!S793,'Speed Bin A-B'!S897,'Speed Bin A-B'!S1001,'Speed Bin A-B'!S1105,'Speed Bin A-B'!S1209,'Speed Bin A-B'!S1313,'Speed Bin A-B'!S1417,'Speed Bin A-B'!S1521,'Speed Bin A-B'!S1625,'Speed Bin A-B'!S1729,'Speed Bin A-B'!S1833,'Speed Bin A-B'!S1937,'Speed Bin A-B'!S2041,'Speed Bin A-B'!S2145)</f>
        <v>0</v>
      </c>
      <c r="T162" s="268">
        <f>SUM('Speed Bin A-B'!T65,'Speed Bin A-B'!T169,'Speed Bin A-B'!T273,'Speed Bin A-B'!T377,'Speed Bin A-B'!T481,'Speed Bin A-B'!T585,'Speed Bin A-B'!T689,'Speed Bin A-B'!T793,'Speed Bin A-B'!T897,'Speed Bin A-B'!T1001,'Speed Bin A-B'!T1105,'Speed Bin A-B'!T1209,'Speed Bin A-B'!T1313,'Speed Bin A-B'!T1417,'Speed Bin A-B'!T1521,'Speed Bin A-B'!T1625,'Speed Bin A-B'!T1729,'Speed Bin A-B'!T1833,'Speed Bin A-B'!T1937,'Speed Bin A-B'!T2041,'Speed Bin A-B'!T2145)</f>
        <v>0</v>
      </c>
      <c r="U162" s="268">
        <f>SUM('Speed Bin A-B'!U65,'Speed Bin A-B'!U169,'Speed Bin A-B'!U273,'Speed Bin A-B'!U377,'Speed Bin A-B'!U481,'Speed Bin A-B'!U585,'Speed Bin A-B'!U689,'Speed Bin A-B'!U793,'Speed Bin A-B'!U897,'Speed Bin A-B'!U1001,'Speed Bin A-B'!U1105,'Speed Bin A-B'!U1209,'Speed Bin A-B'!U1313,'Speed Bin A-B'!U1417,'Speed Bin A-B'!U1521,'Speed Bin A-B'!U1625,'Speed Bin A-B'!U1729,'Speed Bin A-B'!U1833,'Speed Bin A-B'!U1937,'Speed Bin A-B'!U2041,'Speed Bin A-B'!U2145)</f>
        <v>0</v>
      </c>
      <c r="V162" s="269">
        <f>IFERROR(AVERAGE('Speed Bin A-B'!V65,'Speed Bin A-B'!V169,'Speed Bin A-B'!V273,'Speed Bin A-B'!V377,'Speed Bin A-B'!V481,'Speed Bin A-B'!V585,'Speed Bin A-B'!V689,'Speed Bin A-B'!V793,'Speed Bin A-B'!V897,'Speed Bin A-B'!V1001,'Speed Bin A-B'!V1105,'Speed Bin A-B'!V1209,'Speed Bin A-B'!V1313,'Speed Bin A-B'!V1417,'Speed Bin A-B'!V1521,'Speed Bin A-B'!V1625,'Speed Bin A-B'!V1729,'Speed Bin A-B'!V1833,'Speed Bin A-B'!V1937,'Speed Bin A-B'!V2041,'Speed Bin A-B'!V2145),"-")</f>
        <v>25.474999999999998</v>
      </c>
      <c r="W162" s="269" t="str">
        <f>IFERROR(AVERAGE('Speed Bin A-B'!W65,'Speed Bin A-B'!W169,'Speed Bin A-B'!W273,'Speed Bin A-B'!W377,'Speed Bin A-B'!W481,'Speed Bin A-B'!W585,'Speed Bin A-B'!W689,'Speed Bin A-B'!W793,'Speed Bin A-B'!W897,'Speed Bin A-B'!W1001,'Speed Bin A-B'!W1105,'Speed Bin A-B'!W1209,'Speed Bin A-B'!W1313,'Speed Bin A-B'!W1417,'Speed Bin A-B'!W1521,'Speed Bin A-B'!W1625,'Speed Bin A-B'!W1729,'Speed Bin A-B'!W1833,'Speed Bin A-B'!W1937,'Speed Bin A-B'!W2041,'Speed Bin A-B'!W2145),"-")</f>
        <v>-</v>
      </c>
      <c r="X162" s="262"/>
      <c r="Y162" s="262"/>
    </row>
    <row r="163" spans="1:25" x14ac:dyDescent="0.25">
      <c r="A163" s="267">
        <v>0.57291666666666696</v>
      </c>
      <c r="B163" s="268">
        <f>SUM('Speed Bin A-B'!B66,'Speed Bin A-B'!B170,'Speed Bin A-B'!B274,'Speed Bin A-B'!B378,'Speed Bin A-B'!B482,'Speed Bin A-B'!B586,'Speed Bin A-B'!B690,'Speed Bin A-B'!B794,'Speed Bin A-B'!B898,'Speed Bin A-B'!B1002,'Speed Bin A-B'!B1106,'Speed Bin A-B'!B1210,'Speed Bin A-B'!B1314,'Speed Bin A-B'!B1418,'Speed Bin A-B'!B1522,'Speed Bin A-B'!B1626,'Speed Bin A-B'!B1730,'Speed Bin A-B'!B1834,'Speed Bin A-B'!B1938,'Speed Bin A-B'!B2042,'Speed Bin A-B'!B2146)</f>
        <v>38</v>
      </c>
      <c r="C163" s="268">
        <f>SUM('Speed Bin A-B'!C66,'Speed Bin A-B'!C170,'Speed Bin A-B'!C274,'Speed Bin A-B'!C378,'Speed Bin A-B'!C482,'Speed Bin A-B'!C586,'Speed Bin A-B'!C690,'Speed Bin A-B'!C794,'Speed Bin A-B'!C898,'Speed Bin A-B'!C1002,'Speed Bin A-B'!C1106,'Speed Bin A-B'!C1210,'Speed Bin A-B'!C1314,'Speed Bin A-B'!C1418,'Speed Bin A-B'!C1522,'Speed Bin A-B'!C1626,'Speed Bin A-B'!C1730,'Speed Bin A-B'!C1834,'Speed Bin A-B'!C1938,'Speed Bin A-B'!C2042,'Speed Bin A-B'!C2146)</f>
        <v>0</v>
      </c>
      <c r="D163" s="268">
        <f>SUM('Speed Bin A-B'!D66,'Speed Bin A-B'!D170,'Speed Bin A-B'!D274,'Speed Bin A-B'!D378,'Speed Bin A-B'!D482,'Speed Bin A-B'!D586,'Speed Bin A-B'!D690,'Speed Bin A-B'!D794,'Speed Bin A-B'!D898,'Speed Bin A-B'!D1002,'Speed Bin A-B'!D1106,'Speed Bin A-B'!D1210,'Speed Bin A-B'!D1314,'Speed Bin A-B'!D1418,'Speed Bin A-B'!D1522,'Speed Bin A-B'!D1626,'Speed Bin A-B'!D1730,'Speed Bin A-B'!D1834,'Speed Bin A-B'!D1938,'Speed Bin A-B'!D2042,'Speed Bin A-B'!D2146)</f>
        <v>2</v>
      </c>
      <c r="E163" s="268">
        <f>SUM('Speed Bin A-B'!E66,'Speed Bin A-B'!E170,'Speed Bin A-B'!E274,'Speed Bin A-B'!E378,'Speed Bin A-B'!E482,'Speed Bin A-B'!E586,'Speed Bin A-B'!E690,'Speed Bin A-B'!E794,'Speed Bin A-B'!E898,'Speed Bin A-B'!E1002,'Speed Bin A-B'!E1106,'Speed Bin A-B'!E1210,'Speed Bin A-B'!E1314,'Speed Bin A-B'!E1418,'Speed Bin A-B'!E1522,'Speed Bin A-B'!E1626,'Speed Bin A-B'!E1730,'Speed Bin A-B'!E1834,'Speed Bin A-B'!E1938,'Speed Bin A-B'!E2042,'Speed Bin A-B'!E2146)</f>
        <v>7</v>
      </c>
      <c r="F163" s="268">
        <f>SUM('Speed Bin A-B'!F66,'Speed Bin A-B'!F170,'Speed Bin A-B'!F274,'Speed Bin A-B'!F378,'Speed Bin A-B'!F482,'Speed Bin A-B'!F586,'Speed Bin A-B'!F690,'Speed Bin A-B'!F794,'Speed Bin A-B'!F898,'Speed Bin A-B'!F1002,'Speed Bin A-B'!F1106,'Speed Bin A-B'!F1210,'Speed Bin A-B'!F1314,'Speed Bin A-B'!F1418,'Speed Bin A-B'!F1522,'Speed Bin A-B'!F1626,'Speed Bin A-B'!F1730,'Speed Bin A-B'!F1834,'Speed Bin A-B'!F1938,'Speed Bin A-B'!F2042,'Speed Bin A-B'!F2146)</f>
        <v>10</v>
      </c>
      <c r="G163" s="268">
        <f>SUM('Speed Bin A-B'!G66,'Speed Bin A-B'!G170,'Speed Bin A-B'!G274,'Speed Bin A-B'!G378,'Speed Bin A-B'!G482,'Speed Bin A-B'!G586,'Speed Bin A-B'!G690,'Speed Bin A-B'!G794,'Speed Bin A-B'!G898,'Speed Bin A-B'!G1002,'Speed Bin A-B'!G1106,'Speed Bin A-B'!G1210,'Speed Bin A-B'!G1314,'Speed Bin A-B'!G1418,'Speed Bin A-B'!G1522,'Speed Bin A-B'!G1626,'Speed Bin A-B'!G1730,'Speed Bin A-B'!G1834,'Speed Bin A-B'!G1938,'Speed Bin A-B'!G2042,'Speed Bin A-B'!G2146)</f>
        <v>9</v>
      </c>
      <c r="H163" s="268">
        <f>SUM('Speed Bin A-B'!H66,'Speed Bin A-B'!H170,'Speed Bin A-B'!H274,'Speed Bin A-B'!H378,'Speed Bin A-B'!H482,'Speed Bin A-B'!H586,'Speed Bin A-B'!H690,'Speed Bin A-B'!H794,'Speed Bin A-B'!H898,'Speed Bin A-B'!H1002,'Speed Bin A-B'!H1106,'Speed Bin A-B'!H1210,'Speed Bin A-B'!H1314,'Speed Bin A-B'!H1418,'Speed Bin A-B'!H1522,'Speed Bin A-B'!H1626,'Speed Bin A-B'!H1730,'Speed Bin A-B'!H1834,'Speed Bin A-B'!H1938,'Speed Bin A-B'!H2042,'Speed Bin A-B'!H2146)</f>
        <v>7</v>
      </c>
      <c r="I163" s="268">
        <f>SUM('Speed Bin A-B'!I66,'Speed Bin A-B'!I170,'Speed Bin A-B'!I274,'Speed Bin A-B'!I378,'Speed Bin A-B'!I482,'Speed Bin A-B'!I586,'Speed Bin A-B'!I690,'Speed Bin A-B'!I794,'Speed Bin A-B'!I898,'Speed Bin A-B'!I1002,'Speed Bin A-B'!I1106,'Speed Bin A-B'!I1210,'Speed Bin A-B'!I1314,'Speed Bin A-B'!I1418,'Speed Bin A-B'!I1522,'Speed Bin A-B'!I1626,'Speed Bin A-B'!I1730,'Speed Bin A-B'!I1834,'Speed Bin A-B'!I1938,'Speed Bin A-B'!I2042,'Speed Bin A-B'!I2146)</f>
        <v>2</v>
      </c>
      <c r="J163" s="268">
        <f>SUM('Speed Bin A-B'!J66,'Speed Bin A-B'!J170,'Speed Bin A-B'!J274,'Speed Bin A-B'!J378,'Speed Bin A-B'!J482,'Speed Bin A-B'!J586,'Speed Bin A-B'!J690,'Speed Bin A-B'!J794,'Speed Bin A-B'!J898,'Speed Bin A-B'!J1002,'Speed Bin A-B'!J1106,'Speed Bin A-B'!J1210,'Speed Bin A-B'!J1314,'Speed Bin A-B'!J1418,'Speed Bin A-B'!J1522,'Speed Bin A-B'!J1626,'Speed Bin A-B'!J1730,'Speed Bin A-B'!J1834,'Speed Bin A-B'!J1938,'Speed Bin A-B'!J2042,'Speed Bin A-B'!J2146)</f>
        <v>1</v>
      </c>
      <c r="K163" s="268">
        <f>SUM('Speed Bin A-B'!K66,'Speed Bin A-B'!K170,'Speed Bin A-B'!K274,'Speed Bin A-B'!K378,'Speed Bin A-B'!K482,'Speed Bin A-B'!K586,'Speed Bin A-B'!K690,'Speed Bin A-B'!K794,'Speed Bin A-B'!K898,'Speed Bin A-B'!K1002,'Speed Bin A-B'!K1106,'Speed Bin A-B'!K1210,'Speed Bin A-B'!K1314,'Speed Bin A-B'!K1418,'Speed Bin A-B'!K1522,'Speed Bin A-B'!K1626,'Speed Bin A-B'!K1730,'Speed Bin A-B'!K1834,'Speed Bin A-B'!K1938,'Speed Bin A-B'!K2042,'Speed Bin A-B'!K2146)</f>
        <v>0</v>
      </c>
      <c r="L163" s="268">
        <f>SUM('Speed Bin A-B'!L66,'Speed Bin A-B'!L170,'Speed Bin A-B'!L274,'Speed Bin A-B'!L378,'Speed Bin A-B'!L482,'Speed Bin A-B'!L586,'Speed Bin A-B'!L690,'Speed Bin A-B'!L794,'Speed Bin A-B'!L898,'Speed Bin A-B'!L1002,'Speed Bin A-B'!L1106,'Speed Bin A-B'!L1210,'Speed Bin A-B'!L1314,'Speed Bin A-B'!L1418,'Speed Bin A-B'!L1522,'Speed Bin A-B'!L1626,'Speed Bin A-B'!L1730,'Speed Bin A-B'!L1834,'Speed Bin A-B'!L1938,'Speed Bin A-B'!L2042,'Speed Bin A-B'!L2146)</f>
        <v>0</v>
      </c>
      <c r="M163" s="268">
        <f>SUM('Speed Bin A-B'!M66,'Speed Bin A-B'!M170,'Speed Bin A-B'!M274,'Speed Bin A-B'!M378,'Speed Bin A-B'!M482,'Speed Bin A-B'!M586,'Speed Bin A-B'!M690,'Speed Bin A-B'!M794,'Speed Bin A-B'!M898,'Speed Bin A-B'!M1002,'Speed Bin A-B'!M1106,'Speed Bin A-B'!M1210,'Speed Bin A-B'!M1314,'Speed Bin A-B'!M1418,'Speed Bin A-B'!M1522,'Speed Bin A-B'!M1626,'Speed Bin A-B'!M1730,'Speed Bin A-B'!M1834,'Speed Bin A-B'!M1938,'Speed Bin A-B'!M2042,'Speed Bin A-B'!M2146)</f>
        <v>0</v>
      </c>
      <c r="N163" s="268">
        <f>SUM('Speed Bin A-B'!N66,'Speed Bin A-B'!N170,'Speed Bin A-B'!N274,'Speed Bin A-B'!N378,'Speed Bin A-B'!N482,'Speed Bin A-B'!N586,'Speed Bin A-B'!N690,'Speed Bin A-B'!N794,'Speed Bin A-B'!N898,'Speed Bin A-B'!N1002,'Speed Bin A-B'!N1106,'Speed Bin A-B'!N1210,'Speed Bin A-B'!N1314,'Speed Bin A-B'!N1418,'Speed Bin A-B'!N1522,'Speed Bin A-B'!N1626,'Speed Bin A-B'!N1730,'Speed Bin A-B'!N1834,'Speed Bin A-B'!N1938,'Speed Bin A-B'!N2042,'Speed Bin A-B'!N2146)</f>
        <v>0</v>
      </c>
      <c r="O163" s="268">
        <f>SUM('Speed Bin A-B'!O66,'Speed Bin A-B'!O170,'Speed Bin A-B'!O274,'Speed Bin A-B'!O378,'Speed Bin A-B'!O482,'Speed Bin A-B'!O586,'Speed Bin A-B'!O690,'Speed Bin A-B'!O794,'Speed Bin A-B'!O898,'Speed Bin A-B'!O1002,'Speed Bin A-B'!O1106,'Speed Bin A-B'!O1210,'Speed Bin A-B'!O1314,'Speed Bin A-B'!O1418,'Speed Bin A-B'!O1522,'Speed Bin A-B'!O1626,'Speed Bin A-B'!O1730,'Speed Bin A-B'!O1834,'Speed Bin A-B'!O1938,'Speed Bin A-B'!O2042,'Speed Bin A-B'!O2146)</f>
        <v>0</v>
      </c>
      <c r="P163" s="268">
        <f>SUM('Speed Bin A-B'!P66,'Speed Bin A-B'!P170,'Speed Bin A-B'!P274,'Speed Bin A-B'!P378,'Speed Bin A-B'!P482,'Speed Bin A-B'!P586,'Speed Bin A-B'!P690,'Speed Bin A-B'!P794,'Speed Bin A-B'!P898,'Speed Bin A-B'!P1002,'Speed Bin A-B'!P1106,'Speed Bin A-B'!P1210,'Speed Bin A-B'!P1314,'Speed Bin A-B'!P1418,'Speed Bin A-B'!P1522,'Speed Bin A-B'!P1626,'Speed Bin A-B'!P1730,'Speed Bin A-B'!P1834,'Speed Bin A-B'!P1938,'Speed Bin A-B'!P2042,'Speed Bin A-B'!P2146)</f>
        <v>0</v>
      </c>
      <c r="Q163" s="268">
        <f>SUM('Speed Bin A-B'!Q66,'Speed Bin A-B'!Q170,'Speed Bin A-B'!Q274,'Speed Bin A-B'!Q378,'Speed Bin A-B'!Q482,'Speed Bin A-B'!Q586,'Speed Bin A-B'!Q690,'Speed Bin A-B'!Q794,'Speed Bin A-B'!Q898,'Speed Bin A-B'!Q1002,'Speed Bin A-B'!Q1106,'Speed Bin A-B'!Q1210,'Speed Bin A-B'!Q1314,'Speed Bin A-B'!Q1418,'Speed Bin A-B'!Q1522,'Speed Bin A-B'!Q1626,'Speed Bin A-B'!Q1730,'Speed Bin A-B'!Q1834,'Speed Bin A-B'!Q1938,'Speed Bin A-B'!Q2042,'Speed Bin A-B'!Q2146)</f>
        <v>0</v>
      </c>
      <c r="R163" s="268">
        <f>SUM('Speed Bin A-B'!R66,'Speed Bin A-B'!R170,'Speed Bin A-B'!R274,'Speed Bin A-B'!R378,'Speed Bin A-B'!R482,'Speed Bin A-B'!R586,'Speed Bin A-B'!R690,'Speed Bin A-B'!R794,'Speed Bin A-B'!R898,'Speed Bin A-B'!R1002,'Speed Bin A-B'!R1106,'Speed Bin A-B'!R1210,'Speed Bin A-B'!R1314,'Speed Bin A-B'!R1418,'Speed Bin A-B'!R1522,'Speed Bin A-B'!R1626,'Speed Bin A-B'!R1730,'Speed Bin A-B'!R1834,'Speed Bin A-B'!R1938,'Speed Bin A-B'!R2042,'Speed Bin A-B'!R2146)</f>
        <v>0</v>
      </c>
      <c r="S163" s="268">
        <f>SUM('Speed Bin A-B'!S66,'Speed Bin A-B'!S170,'Speed Bin A-B'!S274,'Speed Bin A-B'!S378,'Speed Bin A-B'!S482,'Speed Bin A-B'!S586,'Speed Bin A-B'!S690,'Speed Bin A-B'!S794,'Speed Bin A-B'!S898,'Speed Bin A-B'!S1002,'Speed Bin A-B'!S1106,'Speed Bin A-B'!S1210,'Speed Bin A-B'!S1314,'Speed Bin A-B'!S1418,'Speed Bin A-B'!S1522,'Speed Bin A-B'!S1626,'Speed Bin A-B'!S1730,'Speed Bin A-B'!S1834,'Speed Bin A-B'!S1938,'Speed Bin A-B'!S2042,'Speed Bin A-B'!S2146)</f>
        <v>0</v>
      </c>
      <c r="T163" s="268">
        <f>SUM('Speed Bin A-B'!T66,'Speed Bin A-B'!T170,'Speed Bin A-B'!T274,'Speed Bin A-B'!T378,'Speed Bin A-B'!T482,'Speed Bin A-B'!T586,'Speed Bin A-B'!T690,'Speed Bin A-B'!T794,'Speed Bin A-B'!T898,'Speed Bin A-B'!T1002,'Speed Bin A-B'!T1106,'Speed Bin A-B'!T1210,'Speed Bin A-B'!T1314,'Speed Bin A-B'!T1418,'Speed Bin A-B'!T1522,'Speed Bin A-B'!T1626,'Speed Bin A-B'!T1730,'Speed Bin A-B'!T1834,'Speed Bin A-B'!T1938,'Speed Bin A-B'!T2042,'Speed Bin A-B'!T2146)</f>
        <v>0</v>
      </c>
      <c r="U163" s="268">
        <f>SUM('Speed Bin A-B'!U66,'Speed Bin A-B'!U170,'Speed Bin A-B'!U274,'Speed Bin A-B'!U378,'Speed Bin A-B'!U482,'Speed Bin A-B'!U586,'Speed Bin A-B'!U690,'Speed Bin A-B'!U794,'Speed Bin A-B'!U898,'Speed Bin A-B'!U1002,'Speed Bin A-B'!U1106,'Speed Bin A-B'!U1210,'Speed Bin A-B'!U1314,'Speed Bin A-B'!U1418,'Speed Bin A-B'!U1522,'Speed Bin A-B'!U1626,'Speed Bin A-B'!U1730,'Speed Bin A-B'!U1834,'Speed Bin A-B'!U1938,'Speed Bin A-B'!U2042,'Speed Bin A-B'!U2146)</f>
        <v>0</v>
      </c>
      <c r="V163" s="269">
        <f>IFERROR(AVERAGE('Speed Bin A-B'!V66,'Speed Bin A-B'!V170,'Speed Bin A-B'!V274,'Speed Bin A-B'!V378,'Speed Bin A-B'!V482,'Speed Bin A-B'!V586,'Speed Bin A-B'!V690,'Speed Bin A-B'!V794,'Speed Bin A-B'!V898,'Speed Bin A-B'!V1002,'Speed Bin A-B'!V1106,'Speed Bin A-B'!V1210,'Speed Bin A-B'!V1314,'Speed Bin A-B'!V1418,'Speed Bin A-B'!V1522,'Speed Bin A-B'!V1626,'Speed Bin A-B'!V1730,'Speed Bin A-B'!V1834,'Speed Bin A-B'!V1938,'Speed Bin A-B'!V2042,'Speed Bin A-B'!V2146),"-")</f>
        <v>25.375</v>
      </c>
      <c r="W163" s="269">
        <f>IFERROR(AVERAGE('Speed Bin A-B'!W66,'Speed Bin A-B'!W170,'Speed Bin A-B'!W274,'Speed Bin A-B'!W378,'Speed Bin A-B'!W482,'Speed Bin A-B'!W586,'Speed Bin A-B'!W690,'Speed Bin A-B'!W794,'Speed Bin A-B'!W898,'Speed Bin A-B'!W1002,'Speed Bin A-B'!W1106,'Speed Bin A-B'!W1210,'Speed Bin A-B'!W1314,'Speed Bin A-B'!W1418,'Speed Bin A-B'!W1522,'Speed Bin A-B'!W1626,'Speed Bin A-B'!W1730,'Speed Bin A-B'!W1834,'Speed Bin A-B'!W1938,'Speed Bin A-B'!W2042,'Speed Bin A-B'!W2146),"-")</f>
        <v>25.7</v>
      </c>
      <c r="X163" s="262"/>
      <c r="Y163" s="262"/>
    </row>
    <row r="164" spans="1:25" x14ac:dyDescent="0.25">
      <c r="A164" s="267">
        <v>0.58333333333333304</v>
      </c>
      <c r="B164" s="268">
        <f>SUM('Speed Bin A-B'!B67,'Speed Bin A-B'!B171,'Speed Bin A-B'!B275,'Speed Bin A-B'!B379,'Speed Bin A-B'!B483,'Speed Bin A-B'!B587,'Speed Bin A-B'!B691,'Speed Bin A-B'!B795,'Speed Bin A-B'!B899,'Speed Bin A-B'!B1003,'Speed Bin A-B'!B1107,'Speed Bin A-B'!B1211,'Speed Bin A-B'!B1315,'Speed Bin A-B'!B1419,'Speed Bin A-B'!B1523,'Speed Bin A-B'!B1627,'Speed Bin A-B'!B1731,'Speed Bin A-B'!B1835,'Speed Bin A-B'!B1939,'Speed Bin A-B'!B2043,'Speed Bin A-B'!B2147)</f>
        <v>32</v>
      </c>
      <c r="C164" s="268">
        <f>SUM('Speed Bin A-B'!C67,'Speed Bin A-B'!C171,'Speed Bin A-B'!C275,'Speed Bin A-B'!C379,'Speed Bin A-B'!C483,'Speed Bin A-B'!C587,'Speed Bin A-B'!C691,'Speed Bin A-B'!C795,'Speed Bin A-B'!C899,'Speed Bin A-B'!C1003,'Speed Bin A-B'!C1107,'Speed Bin A-B'!C1211,'Speed Bin A-B'!C1315,'Speed Bin A-B'!C1419,'Speed Bin A-B'!C1523,'Speed Bin A-B'!C1627,'Speed Bin A-B'!C1731,'Speed Bin A-B'!C1835,'Speed Bin A-B'!C1939,'Speed Bin A-B'!C2043,'Speed Bin A-B'!C2147)</f>
        <v>0</v>
      </c>
      <c r="D164" s="268">
        <f>SUM('Speed Bin A-B'!D67,'Speed Bin A-B'!D171,'Speed Bin A-B'!D275,'Speed Bin A-B'!D379,'Speed Bin A-B'!D483,'Speed Bin A-B'!D587,'Speed Bin A-B'!D691,'Speed Bin A-B'!D795,'Speed Bin A-B'!D899,'Speed Bin A-B'!D1003,'Speed Bin A-B'!D1107,'Speed Bin A-B'!D1211,'Speed Bin A-B'!D1315,'Speed Bin A-B'!D1419,'Speed Bin A-B'!D1523,'Speed Bin A-B'!D1627,'Speed Bin A-B'!D1731,'Speed Bin A-B'!D1835,'Speed Bin A-B'!D1939,'Speed Bin A-B'!D2043,'Speed Bin A-B'!D2147)</f>
        <v>3</v>
      </c>
      <c r="E164" s="268">
        <f>SUM('Speed Bin A-B'!E67,'Speed Bin A-B'!E171,'Speed Bin A-B'!E275,'Speed Bin A-B'!E379,'Speed Bin A-B'!E483,'Speed Bin A-B'!E587,'Speed Bin A-B'!E691,'Speed Bin A-B'!E795,'Speed Bin A-B'!E899,'Speed Bin A-B'!E1003,'Speed Bin A-B'!E1107,'Speed Bin A-B'!E1211,'Speed Bin A-B'!E1315,'Speed Bin A-B'!E1419,'Speed Bin A-B'!E1523,'Speed Bin A-B'!E1627,'Speed Bin A-B'!E1731,'Speed Bin A-B'!E1835,'Speed Bin A-B'!E1939,'Speed Bin A-B'!E2043,'Speed Bin A-B'!E2147)</f>
        <v>5</v>
      </c>
      <c r="F164" s="268">
        <f>SUM('Speed Bin A-B'!F67,'Speed Bin A-B'!F171,'Speed Bin A-B'!F275,'Speed Bin A-B'!F379,'Speed Bin A-B'!F483,'Speed Bin A-B'!F587,'Speed Bin A-B'!F691,'Speed Bin A-B'!F795,'Speed Bin A-B'!F899,'Speed Bin A-B'!F1003,'Speed Bin A-B'!F1107,'Speed Bin A-B'!F1211,'Speed Bin A-B'!F1315,'Speed Bin A-B'!F1419,'Speed Bin A-B'!F1523,'Speed Bin A-B'!F1627,'Speed Bin A-B'!F1731,'Speed Bin A-B'!F1835,'Speed Bin A-B'!F1939,'Speed Bin A-B'!F2043,'Speed Bin A-B'!F2147)</f>
        <v>8</v>
      </c>
      <c r="G164" s="268">
        <f>SUM('Speed Bin A-B'!G67,'Speed Bin A-B'!G171,'Speed Bin A-B'!G275,'Speed Bin A-B'!G379,'Speed Bin A-B'!G483,'Speed Bin A-B'!G587,'Speed Bin A-B'!G691,'Speed Bin A-B'!G795,'Speed Bin A-B'!G899,'Speed Bin A-B'!G1003,'Speed Bin A-B'!G1107,'Speed Bin A-B'!G1211,'Speed Bin A-B'!G1315,'Speed Bin A-B'!G1419,'Speed Bin A-B'!G1523,'Speed Bin A-B'!G1627,'Speed Bin A-B'!G1731,'Speed Bin A-B'!G1835,'Speed Bin A-B'!G1939,'Speed Bin A-B'!G2043,'Speed Bin A-B'!G2147)</f>
        <v>9</v>
      </c>
      <c r="H164" s="268">
        <f>SUM('Speed Bin A-B'!H67,'Speed Bin A-B'!H171,'Speed Bin A-B'!H275,'Speed Bin A-B'!H379,'Speed Bin A-B'!H483,'Speed Bin A-B'!H587,'Speed Bin A-B'!H691,'Speed Bin A-B'!H795,'Speed Bin A-B'!H899,'Speed Bin A-B'!H1003,'Speed Bin A-B'!H1107,'Speed Bin A-B'!H1211,'Speed Bin A-B'!H1315,'Speed Bin A-B'!H1419,'Speed Bin A-B'!H1523,'Speed Bin A-B'!H1627,'Speed Bin A-B'!H1731,'Speed Bin A-B'!H1835,'Speed Bin A-B'!H1939,'Speed Bin A-B'!H2043,'Speed Bin A-B'!H2147)</f>
        <v>5</v>
      </c>
      <c r="I164" s="268">
        <f>SUM('Speed Bin A-B'!I67,'Speed Bin A-B'!I171,'Speed Bin A-B'!I275,'Speed Bin A-B'!I379,'Speed Bin A-B'!I483,'Speed Bin A-B'!I587,'Speed Bin A-B'!I691,'Speed Bin A-B'!I795,'Speed Bin A-B'!I899,'Speed Bin A-B'!I1003,'Speed Bin A-B'!I1107,'Speed Bin A-B'!I1211,'Speed Bin A-B'!I1315,'Speed Bin A-B'!I1419,'Speed Bin A-B'!I1523,'Speed Bin A-B'!I1627,'Speed Bin A-B'!I1731,'Speed Bin A-B'!I1835,'Speed Bin A-B'!I1939,'Speed Bin A-B'!I2043,'Speed Bin A-B'!I2147)</f>
        <v>2</v>
      </c>
      <c r="J164" s="268">
        <f>SUM('Speed Bin A-B'!J67,'Speed Bin A-B'!J171,'Speed Bin A-B'!J275,'Speed Bin A-B'!J379,'Speed Bin A-B'!J483,'Speed Bin A-B'!J587,'Speed Bin A-B'!J691,'Speed Bin A-B'!J795,'Speed Bin A-B'!J899,'Speed Bin A-B'!J1003,'Speed Bin A-B'!J1107,'Speed Bin A-B'!J1211,'Speed Bin A-B'!J1315,'Speed Bin A-B'!J1419,'Speed Bin A-B'!J1523,'Speed Bin A-B'!J1627,'Speed Bin A-B'!J1731,'Speed Bin A-B'!J1835,'Speed Bin A-B'!J1939,'Speed Bin A-B'!J2043,'Speed Bin A-B'!J2147)</f>
        <v>0</v>
      </c>
      <c r="K164" s="268">
        <f>SUM('Speed Bin A-B'!K67,'Speed Bin A-B'!K171,'Speed Bin A-B'!K275,'Speed Bin A-B'!K379,'Speed Bin A-B'!K483,'Speed Bin A-B'!K587,'Speed Bin A-B'!K691,'Speed Bin A-B'!K795,'Speed Bin A-B'!K899,'Speed Bin A-B'!K1003,'Speed Bin A-B'!K1107,'Speed Bin A-B'!K1211,'Speed Bin A-B'!K1315,'Speed Bin A-B'!K1419,'Speed Bin A-B'!K1523,'Speed Bin A-B'!K1627,'Speed Bin A-B'!K1731,'Speed Bin A-B'!K1835,'Speed Bin A-B'!K1939,'Speed Bin A-B'!K2043,'Speed Bin A-B'!K2147)</f>
        <v>0</v>
      </c>
      <c r="L164" s="268">
        <f>SUM('Speed Bin A-B'!L67,'Speed Bin A-B'!L171,'Speed Bin A-B'!L275,'Speed Bin A-B'!L379,'Speed Bin A-B'!L483,'Speed Bin A-B'!L587,'Speed Bin A-B'!L691,'Speed Bin A-B'!L795,'Speed Bin A-B'!L899,'Speed Bin A-B'!L1003,'Speed Bin A-B'!L1107,'Speed Bin A-B'!L1211,'Speed Bin A-B'!L1315,'Speed Bin A-B'!L1419,'Speed Bin A-B'!L1523,'Speed Bin A-B'!L1627,'Speed Bin A-B'!L1731,'Speed Bin A-B'!L1835,'Speed Bin A-B'!L1939,'Speed Bin A-B'!L2043,'Speed Bin A-B'!L2147)</f>
        <v>0</v>
      </c>
      <c r="M164" s="268">
        <f>SUM('Speed Bin A-B'!M67,'Speed Bin A-B'!M171,'Speed Bin A-B'!M275,'Speed Bin A-B'!M379,'Speed Bin A-B'!M483,'Speed Bin A-B'!M587,'Speed Bin A-B'!M691,'Speed Bin A-B'!M795,'Speed Bin A-B'!M899,'Speed Bin A-B'!M1003,'Speed Bin A-B'!M1107,'Speed Bin A-B'!M1211,'Speed Bin A-B'!M1315,'Speed Bin A-B'!M1419,'Speed Bin A-B'!M1523,'Speed Bin A-B'!M1627,'Speed Bin A-B'!M1731,'Speed Bin A-B'!M1835,'Speed Bin A-B'!M1939,'Speed Bin A-B'!M2043,'Speed Bin A-B'!M2147)</f>
        <v>0</v>
      </c>
      <c r="N164" s="268">
        <f>SUM('Speed Bin A-B'!N67,'Speed Bin A-B'!N171,'Speed Bin A-B'!N275,'Speed Bin A-B'!N379,'Speed Bin A-B'!N483,'Speed Bin A-B'!N587,'Speed Bin A-B'!N691,'Speed Bin A-B'!N795,'Speed Bin A-B'!N899,'Speed Bin A-B'!N1003,'Speed Bin A-B'!N1107,'Speed Bin A-B'!N1211,'Speed Bin A-B'!N1315,'Speed Bin A-B'!N1419,'Speed Bin A-B'!N1523,'Speed Bin A-B'!N1627,'Speed Bin A-B'!N1731,'Speed Bin A-B'!N1835,'Speed Bin A-B'!N1939,'Speed Bin A-B'!N2043,'Speed Bin A-B'!N2147)</f>
        <v>0</v>
      </c>
      <c r="O164" s="268">
        <f>SUM('Speed Bin A-B'!O67,'Speed Bin A-B'!O171,'Speed Bin A-B'!O275,'Speed Bin A-B'!O379,'Speed Bin A-B'!O483,'Speed Bin A-B'!O587,'Speed Bin A-B'!O691,'Speed Bin A-B'!O795,'Speed Bin A-B'!O899,'Speed Bin A-B'!O1003,'Speed Bin A-B'!O1107,'Speed Bin A-B'!O1211,'Speed Bin A-B'!O1315,'Speed Bin A-B'!O1419,'Speed Bin A-B'!O1523,'Speed Bin A-B'!O1627,'Speed Bin A-B'!O1731,'Speed Bin A-B'!O1835,'Speed Bin A-B'!O1939,'Speed Bin A-B'!O2043,'Speed Bin A-B'!O2147)</f>
        <v>0</v>
      </c>
      <c r="P164" s="268">
        <f>SUM('Speed Bin A-B'!P67,'Speed Bin A-B'!P171,'Speed Bin A-B'!P275,'Speed Bin A-B'!P379,'Speed Bin A-B'!P483,'Speed Bin A-B'!P587,'Speed Bin A-B'!P691,'Speed Bin A-B'!P795,'Speed Bin A-B'!P899,'Speed Bin A-B'!P1003,'Speed Bin A-B'!P1107,'Speed Bin A-B'!P1211,'Speed Bin A-B'!P1315,'Speed Bin A-B'!P1419,'Speed Bin A-B'!P1523,'Speed Bin A-B'!P1627,'Speed Bin A-B'!P1731,'Speed Bin A-B'!P1835,'Speed Bin A-B'!P1939,'Speed Bin A-B'!P2043,'Speed Bin A-B'!P2147)</f>
        <v>0</v>
      </c>
      <c r="Q164" s="268">
        <f>SUM('Speed Bin A-B'!Q67,'Speed Bin A-B'!Q171,'Speed Bin A-B'!Q275,'Speed Bin A-B'!Q379,'Speed Bin A-B'!Q483,'Speed Bin A-B'!Q587,'Speed Bin A-B'!Q691,'Speed Bin A-B'!Q795,'Speed Bin A-B'!Q899,'Speed Bin A-B'!Q1003,'Speed Bin A-B'!Q1107,'Speed Bin A-B'!Q1211,'Speed Bin A-B'!Q1315,'Speed Bin A-B'!Q1419,'Speed Bin A-B'!Q1523,'Speed Bin A-B'!Q1627,'Speed Bin A-B'!Q1731,'Speed Bin A-B'!Q1835,'Speed Bin A-B'!Q1939,'Speed Bin A-B'!Q2043,'Speed Bin A-B'!Q2147)</f>
        <v>0</v>
      </c>
      <c r="R164" s="268">
        <f>SUM('Speed Bin A-B'!R67,'Speed Bin A-B'!R171,'Speed Bin A-B'!R275,'Speed Bin A-B'!R379,'Speed Bin A-B'!R483,'Speed Bin A-B'!R587,'Speed Bin A-B'!R691,'Speed Bin A-B'!R795,'Speed Bin A-B'!R899,'Speed Bin A-B'!R1003,'Speed Bin A-B'!R1107,'Speed Bin A-B'!R1211,'Speed Bin A-B'!R1315,'Speed Bin A-B'!R1419,'Speed Bin A-B'!R1523,'Speed Bin A-B'!R1627,'Speed Bin A-B'!R1731,'Speed Bin A-B'!R1835,'Speed Bin A-B'!R1939,'Speed Bin A-B'!R2043,'Speed Bin A-B'!R2147)</f>
        <v>0</v>
      </c>
      <c r="S164" s="268">
        <f>SUM('Speed Bin A-B'!S67,'Speed Bin A-B'!S171,'Speed Bin A-B'!S275,'Speed Bin A-B'!S379,'Speed Bin A-B'!S483,'Speed Bin A-B'!S587,'Speed Bin A-B'!S691,'Speed Bin A-B'!S795,'Speed Bin A-B'!S899,'Speed Bin A-B'!S1003,'Speed Bin A-B'!S1107,'Speed Bin A-B'!S1211,'Speed Bin A-B'!S1315,'Speed Bin A-B'!S1419,'Speed Bin A-B'!S1523,'Speed Bin A-B'!S1627,'Speed Bin A-B'!S1731,'Speed Bin A-B'!S1835,'Speed Bin A-B'!S1939,'Speed Bin A-B'!S2043,'Speed Bin A-B'!S2147)</f>
        <v>0</v>
      </c>
      <c r="T164" s="268">
        <f>SUM('Speed Bin A-B'!T67,'Speed Bin A-B'!T171,'Speed Bin A-B'!T275,'Speed Bin A-B'!T379,'Speed Bin A-B'!T483,'Speed Bin A-B'!T587,'Speed Bin A-B'!T691,'Speed Bin A-B'!T795,'Speed Bin A-B'!T899,'Speed Bin A-B'!T1003,'Speed Bin A-B'!T1107,'Speed Bin A-B'!T1211,'Speed Bin A-B'!T1315,'Speed Bin A-B'!T1419,'Speed Bin A-B'!T1523,'Speed Bin A-B'!T1627,'Speed Bin A-B'!T1731,'Speed Bin A-B'!T1835,'Speed Bin A-B'!T1939,'Speed Bin A-B'!T2043,'Speed Bin A-B'!T2147)</f>
        <v>0</v>
      </c>
      <c r="U164" s="268">
        <f>SUM('Speed Bin A-B'!U67,'Speed Bin A-B'!U171,'Speed Bin A-B'!U275,'Speed Bin A-B'!U379,'Speed Bin A-B'!U483,'Speed Bin A-B'!U587,'Speed Bin A-B'!U691,'Speed Bin A-B'!U795,'Speed Bin A-B'!U899,'Speed Bin A-B'!U1003,'Speed Bin A-B'!U1107,'Speed Bin A-B'!U1211,'Speed Bin A-B'!U1315,'Speed Bin A-B'!U1419,'Speed Bin A-B'!U1523,'Speed Bin A-B'!U1627,'Speed Bin A-B'!U1731,'Speed Bin A-B'!U1835,'Speed Bin A-B'!U1939,'Speed Bin A-B'!U2043,'Speed Bin A-B'!U2147)</f>
        <v>0</v>
      </c>
      <c r="V164" s="269">
        <f>IFERROR(AVERAGE('Speed Bin A-B'!V67,'Speed Bin A-B'!V171,'Speed Bin A-B'!V275,'Speed Bin A-B'!V379,'Speed Bin A-B'!V483,'Speed Bin A-B'!V587,'Speed Bin A-B'!V691,'Speed Bin A-B'!V795,'Speed Bin A-B'!V899,'Speed Bin A-B'!V1003,'Speed Bin A-B'!V1107,'Speed Bin A-B'!V1211,'Speed Bin A-B'!V1315,'Speed Bin A-B'!V1419,'Speed Bin A-B'!V1523,'Speed Bin A-B'!V1627,'Speed Bin A-B'!V1731,'Speed Bin A-B'!V1835,'Speed Bin A-B'!V1939,'Speed Bin A-B'!V2043,'Speed Bin A-B'!V2147),"-")</f>
        <v>22.957142857142859</v>
      </c>
      <c r="W164" s="269" t="str">
        <f>IFERROR(AVERAGE('Speed Bin A-B'!W67,'Speed Bin A-B'!W171,'Speed Bin A-B'!W275,'Speed Bin A-B'!W379,'Speed Bin A-B'!W483,'Speed Bin A-B'!W587,'Speed Bin A-B'!W691,'Speed Bin A-B'!W795,'Speed Bin A-B'!W899,'Speed Bin A-B'!W1003,'Speed Bin A-B'!W1107,'Speed Bin A-B'!W1211,'Speed Bin A-B'!W1315,'Speed Bin A-B'!W1419,'Speed Bin A-B'!W1523,'Speed Bin A-B'!W1627,'Speed Bin A-B'!W1731,'Speed Bin A-B'!W1835,'Speed Bin A-B'!W1939,'Speed Bin A-B'!W2043,'Speed Bin A-B'!W2147),"-")</f>
        <v>-</v>
      </c>
      <c r="X164" s="262"/>
      <c r="Y164" s="262"/>
    </row>
    <row r="165" spans="1:25" x14ac:dyDescent="0.25">
      <c r="A165" s="267">
        <v>0.59375</v>
      </c>
      <c r="B165" s="268">
        <f>SUM('Speed Bin A-B'!B68,'Speed Bin A-B'!B172,'Speed Bin A-B'!B276,'Speed Bin A-B'!B380,'Speed Bin A-B'!B484,'Speed Bin A-B'!B588,'Speed Bin A-B'!B692,'Speed Bin A-B'!B796,'Speed Bin A-B'!B900,'Speed Bin A-B'!B1004,'Speed Bin A-B'!B1108,'Speed Bin A-B'!B1212,'Speed Bin A-B'!B1316,'Speed Bin A-B'!B1420,'Speed Bin A-B'!B1524,'Speed Bin A-B'!B1628,'Speed Bin A-B'!B1732,'Speed Bin A-B'!B1836,'Speed Bin A-B'!B1940,'Speed Bin A-B'!B2044,'Speed Bin A-B'!B2148)</f>
        <v>46</v>
      </c>
      <c r="C165" s="268">
        <f>SUM('Speed Bin A-B'!C68,'Speed Bin A-B'!C172,'Speed Bin A-B'!C276,'Speed Bin A-B'!C380,'Speed Bin A-B'!C484,'Speed Bin A-B'!C588,'Speed Bin A-B'!C692,'Speed Bin A-B'!C796,'Speed Bin A-B'!C900,'Speed Bin A-B'!C1004,'Speed Bin A-B'!C1108,'Speed Bin A-B'!C1212,'Speed Bin A-B'!C1316,'Speed Bin A-B'!C1420,'Speed Bin A-B'!C1524,'Speed Bin A-B'!C1628,'Speed Bin A-B'!C1732,'Speed Bin A-B'!C1836,'Speed Bin A-B'!C1940,'Speed Bin A-B'!C2044,'Speed Bin A-B'!C2148)</f>
        <v>1</v>
      </c>
      <c r="D165" s="268">
        <f>SUM('Speed Bin A-B'!D68,'Speed Bin A-B'!D172,'Speed Bin A-B'!D276,'Speed Bin A-B'!D380,'Speed Bin A-B'!D484,'Speed Bin A-B'!D588,'Speed Bin A-B'!D692,'Speed Bin A-B'!D796,'Speed Bin A-B'!D900,'Speed Bin A-B'!D1004,'Speed Bin A-B'!D1108,'Speed Bin A-B'!D1212,'Speed Bin A-B'!D1316,'Speed Bin A-B'!D1420,'Speed Bin A-B'!D1524,'Speed Bin A-B'!D1628,'Speed Bin A-B'!D1732,'Speed Bin A-B'!D1836,'Speed Bin A-B'!D1940,'Speed Bin A-B'!D2044,'Speed Bin A-B'!D2148)</f>
        <v>3</v>
      </c>
      <c r="E165" s="268">
        <f>SUM('Speed Bin A-B'!E68,'Speed Bin A-B'!E172,'Speed Bin A-B'!E276,'Speed Bin A-B'!E380,'Speed Bin A-B'!E484,'Speed Bin A-B'!E588,'Speed Bin A-B'!E692,'Speed Bin A-B'!E796,'Speed Bin A-B'!E900,'Speed Bin A-B'!E1004,'Speed Bin A-B'!E1108,'Speed Bin A-B'!E1212,'Speed Bin A-B'!E1316,'Speed Bin A-B'!E1420,'Speed Bin A-B'!E1524,'Speed Bin A-B'!E1628,'Speed Bin A-B'!E1732,'Speed Bin A-B'!E1836,'Speed Bin A-B'!E1940,'Speed Bin A-B'!E2044,'Speed Bin A-B'!E2148)</f>
        <v>7</v>
      </c>
      <c r="F165" s="268">
        <f>SUM('Speed Bin A-B'!F68,'Speed Bin A-B'!F172,'Speed Bin A-B'!F276,'Speed Bin A-B'!F380,'Speed Bin A-B'!F484,'Speed Bin A-B'!F588,'Speed Bin A-B'!F692,'Speed Bin A-B'!F796,'Speed Bin A-B'!F900,'Speed Bin A-B'!F1004,'Speed Bin A-B'!F1108,'Speed Bin A-B'!F1212,'Speed Bin A-B'!F1316,'Speed Bin A-B'!F1420,'Speed Bin A-B'!F1524,'Speed Bin A-B'!F1628,'Speed Bin A-B'!F1732,'Speed Bin A-B'!F1836,'Speed Bin A-B'!F1940,'Speed Bin A-B'!F2044,'Speed Bin A-B'!F2148)</f>
        <v>14</v>
      </c>
      <c r="G165" s="268">
        <f>SUM('Speed Bin A-B'!G68,'Speed Bin A-B'!G172,'Speed Bin A-B'!G276,'Speed Bin A-B'!G380,'Speed Bin A-B'!G484,'Speed Bin A-B'!G588,'Speed Bin A-B'!G692,'Speed Bin A-B'!G796,'Speed Bin A-B'!G900,'Speed Bin A-B'!G1004,'Speed Bin A-B'!G1108,'Speed Bin A-B'!G1212,'Speed Bin A-B'!G1316,'Speed Bin A-B'!G1420,'Speed Bin A-B'!G1524,'Speed Bin A-B'!G1628,'Speed Bin A-B'!G1732,'Speed Bin A-B'!G1836,'Speed Bin A-B'!G1940,'Speed Bin A-B'!G2044,'Speed Bin A-B'!G2148)</f>
        <v>7</v>
      </c>
      <c r="H165" s="268">
        <f>SUM('Speed Bin A-B'!H68,'Speed Bin A-B'!H172,'Speed Bin A-B'!H276,'Speed Bin A-B'!H380,'Speed Bin A-B'!H484,'Speed Bin A-B'!H588,'Speed Bin A-B'!H692,'Speed Bin A-B'!H796,'Speed Bin A-B'!H900,'Speed Bin A-B'!H1004,'Speed Bin A-B'!H1108,'Speed Bin A-B'!H1212,'Speed Bin A-B'!H1316,'Speed Bin A-B'!H1420,'Speed Bin A-B'!H1524,'Speed Bin A-B'!H1628,'Speed Bin A-B'!H1732,'Speed Bin A-B'!H1836,'Speed Bin A-B'!H1940,'Speed Bin A-B'!H2044,'Speed Bin A-B'!H2148)</f>
        <v>9</v>
      </c>
      <c r="I165" s="268">
        <f>SUM('Speed Bin A-B'!I68,'Speed Bin A-B'!I172,'Speed Bin A-B'!I276,'Speed Bin A-B'!I380,'Speed Bin A-B'!I484,'Speed Bin A-B'!I588,'Speed Bin A-B'!I692,'Speed Bin A-B'!I796,'Speed Bin A-B'!I900,'Speed Bin A-B'!I1004,'Speed Bin A-B'!I1108,'Speed Bin A-B'!I1212,'Speed Bin A-B'!I1316,'Speed Bin A-B'!I1420,'Speed Bin A-B'!I1524,'Speed Bin A-B'!I1628,'Speed Bin A-B'!I1732,'Speed Bin A-B'!I1836,'Speed Bin A-B'!I1940,'Speed Bin A-B'!I2044,'Speed Bin A-B'!I2148)</f>
        <v>4</v>
      </c>
      <c r="J165" s="268">
        <f>SUM('Speed Bin A-B'!J68,'Speed Bin A-B'!J172,'Speed Bin A-B'!J276,'Speed Bin A-B'!J380,'Speed Bin A-B'!J484,'Speed Bin A-B'!J588,'Speed Bin A-B'!J692,'Speed Bin A-B'!J796,'Speed Bin A-B'!J900,'Speed Bin A-B'!J1004,'Speed Bin A-B'!J1108,'Speed Bin A-B'!J1212,'Speed Bin A-B'!J1316,'Speed Bin A-B'!J1420,'Speed Bin A-B'!J1524,'Speed Bin A-B'!J1628,'Speed Bin A-B'!J1732,'Speed Bin A-B'!J1836,'Speed Bin A-B'!J1940,'Speed Bin A-B'!J2044,'Speed Bin A-B'!J2148)</f>
        <v>1</v>
      </c>
      <c r="K165" s="268">
        <f>SUM('Speed Bin A-B'!K68,'Speed Bin A-B'!K172,'Speed Bin A-B'!K276,'Speed Bin A-B'!K380,'Speed Bin A-B'!K484,'Speed Bin A-B'!K588,'Speed Bin A-B'!K692,'Speed Bin A-B'!K796,'Speed Bin A-B'!K900,'Speed Bin A-B'!K1004,'Speed Bin A-B'!K1108,'Speed Bin A-B'!K1212,'Speed Bin A-B'!K1316,'Speed Bin A-B'!K1420,'Speed Bin A-B'!K1524,'Speed Bin A-B'!K1628,'Speed Bin A-B'!K1732,'Speed Bin A-B'!K1836,'Speed Bin A-B'!K1940,'Speed Bin A-B'!K2044,'Speed Bin A-B'!K2148)</f>
        <v>0</v>
      </c>
      <c r="L165" s="268">
        <f>SUM('Speed Bin A-B'!L68,'Speed Bin A-B'!L172,'Speed Bin A-B'!L276,'Speed Bin A-B'!L380,'Speed Bin A-B'!L484,'Speed Bin A-B'!L588,'Speed Bin A-B'!L692,'Speed Bin A-B'!L796,'Speed Bin A-B'!L900,'Speed Bin A-B'!L1004,'Speed Bin A-B'!L1108,'Speed Bin A-B'!L1212,'Speed Bin A-B'!L1316,'Speed Bin A-B'!L1420,'Speed Bin A-B'!L1524,'Speed Bin A-B'!L1628,'Speed Bin A-B'!L1732,'Speed Bin A-B'!L1836,'Speed Bin A-B'!L1940,'Speed Bin A-B'!L2044,'Speed Bin A-B'!L2148)</f>
        <v>0</v>
      </c>
      <c r="M165" s="268">
        <f>SUM('Speed Bin A-B'!M68,'Speed Bin A-B'!M172,'Speed Bin A-B'!M276,'Speed Bin A-B'!M380,'Speed Bin A-B'!M484,'Speed Bin A-B'!M588,'Speed Bin A-B'!M692,'Speed Bin A-B'!M796,'Speed Bin A-B'!M900,'Speed Bin A-B'!M1004,'Speed Bin A-B'!M1108,'Speed Bin A-B'!M1212,'Speed Bin A-B'!M1316,'Speed Bin A-B'!M1420,'Speed Bin A-B'!M1524,'Speed Bin A-B'!M1628,'Speed Bin A-B'!M1732,'Speed Bin A-B'!M1836,'Speed Bin A-B'!M1940,'Speed Bin A-B'!M2044,'Speed Bin A-B'!M2148)</f>
        <v>0</v>
      </c>
      <c r="N165" s="268">
        <f>SUM('Speed Bin A-B'!N68,'Speed Bin A-B'!N172,'Speed Bin A-B'!N276,'Speed Bin A-B'!N380,'Speed Bin A-B'!N484,'Speed Bin A-B'!N588,'Speed Bin A-B'!N692,'Speed Bin A-B'!N796,'Speed Bin A-B'!N900,'Speed Bin A-B'!N1004,'Speed Bin A-B'!N1108,'Speed Bin A-B'!N1212,'Speed Bin A-B'!N1316,'Speed Bin A-B'!N1420,'Speed Bin A-B'!N1524,'Speed Bin A-B'!N1628,'Speed Bin A-B'!N1732,'Speed Bin A-B'!N1836,'Speed Bin A-B'!N1940,'Speed Bin A-B'!N2044,'Speed Bin A-B'!N2148)</f>
        <v>0</v>
      </c>
      <c r="O165" s="268">
        <f>SUM('Speed Bin A-B'!O68,'Speed Bin A-B'!O172,'Speed Bin A-B'!O276,'Speed Bin A-B'!O380,'Speed Bin A-B'!O484,'Speed Bin A-B'!O588,'Speed Bin A-B'!O692,'Speed Bin A-B'!O796,'Speed Bin A-B'!O900,'Speed Bin A-B'!O1004,'Speed Bin A-B'!O1108,'Speed Bin A-B'!O1212,'Speed Bin A-B'!O1316,'Speed Bin A-B'!O1420,'Speed Bin A-B'!O1524,'Speed Bin A-B'!O1628,'Speed Bin A-B'!O1732,'Speed Bin A-B'!O1836,'Speed Bin A-B'!O1940,'Speed Bin A-B'!O2044,'Speed Bin A-B'!O2148)</f>
        <v>0</v>
      </c>
      <c r="P165" s="268">
        <f>SUM('Speed Bin A-B'!P68,'Speed Bin A-B'!P172,'Speed Bin A-B'!P276,'Speed Bin A-B'!P380,'Speed Bin A-B'!P484,'Speed Bin A-B'!P588,'Speed Bin A-B'!P692,'Speed Bin A-B'!P796,'Speed Bin A-B'!P900,'Speed Bin A-B'!P1004,'Speed Bin A-B'!P1108,'Speed Bin A-B'!P1212,'Speed Bin A-B'!P1316,'Speed Bin A-B'!P1420,'Speed Bin A-B'!P1524,'Speed Bin A-B'!P1628,'Speed Bin A-B'!P1732,'Speed Bin A-B'!P1836,'Speed Bin A-B'!P1940,'Speed Bin A-B'!P2044,'Speed Bin A-B'!P2148)</f>
        <v>0</v>
      </c>
      <c r="Q165" s="268">
        <f>SUM('Speed Bin A-B'!Q68,'Speed Bin A-B'!Q172,'Speed Bin A-B'!Q276,'Speed Bin A-B'!Q380,'Speed Bin A-B'!Q484,'Speed Bin A-B'!Q588,'Speed Bin A-B'!Q692,'Speed Bin A-B'!Q796,'Speed Bin A-B'!Q900,'Speed Bin A-B'!Q1004,'Speed Bin A-B'!Q1108,'Speed Bin A-B'!Q1212,'Speed Bin A-B'!Q1316,'Speed Bin A-B'!Q1420,'Speed Bin A-B'!Q1524,'Speed Bin A-B'!Q1628,'Speed Bin A-B'!Q1732,'Speed Bin A-B'!Q1836,'Speed Bin A-B'!Q1940,'Speed Bin A-B'!Q2044,'Speed Bin A-B'!Q2148)</f>
        <v>0</v>
      </c>
      <c r="R165" s="268">
        <f>SUM('Speed Bin A-B'!R68,'Speed Bin A-B'!R172,'Speed Bin A-B'!R276,'Speed Bin A-B'!R380,'Speed Bin A-B'!R484,'Speed Bin A-B'!R588,'Speed Bin A-B'!R692,'Speed Bin A-B'!R796,'Speed Bin A-B'!R900,'Speed Bin A-B'!R1004,'Speed Bin A-B'!R1108,'Speed Bin A-B'!R1212,'Speed Bin A-B'!R1316,'Speed Bin A-B'!R1420,'Speed Bin A-B'!R1524,'Speed Bin A-B'!R1628,'Speed Bin A-B'!R1732,'Speed Bin A-B'!R1836,'Speed Bin A-B'!R1940,'Speed Bin A-B'!R2044,'Speed Bin A-B'!R2148)</f>
        <v>0</v>
      </c>
      <c r="S165" s="268">
        <f>SUM('Speed Bin A-B'!S68,'Speed Bin A-B'!S172,'Speed Bin A-B'!S276,'Speed Bin A-B'!S380,'Speed Bin A-B'!S484,'Speed Bin A-B'!S588,'Speed Bin A-B'!S692,'Speed Bin A-B'!S796,'Speed Bin A-B'!S900,'Speed Bin A-B'!S1004,'Speed Bin A-B'!S1108,'Speed Bin A-B'!S1212,'Speed Bin A-B'!S1316,'Speed Bin A-B'!S1420,'Speed Bin A-B'!S1524,'Speed Bin A-B'!S1628,'Speed Bin A-B'!S1732,'Speed Bin A-B'!S1836,'Speed Bin A-B'!S1940,'Speed Bin A-B'!S2044,'Speed Bin A-B'!S2148)</f>
        <v>0</v>
      </c>
      <c r="T165" s="268">
        <f>SUM('Speed Bin A-B'!T68,'Speed Bin A-B'!T172,'Speed Bin A-B'!T276,'Speed Bin A-B'!T380,'Speed Bin A-B'!T484,'Speed Bin A-B'!T588,'Speed Bin A-B'!T692,'Speed Bin A-B'!T796,'Speed Bin A-B'!T900,'Speed Bin A-B'!T1004,'Speed Bin A-B'!T1108,'Speed Bin A-B'!T1212,'Speed Bin A-B'!T1316,'Speed Bin A-B'!T1420,'Speed Bin A-B'!T1524,'Speed Bin A-B'!T1628,'Speed Bin A-B'!T1732,'Speed Bin A-B'!T1836,'Speed Bin A-B'!T1940,'Speed Bin A-B'!T2044,'Speed Bin A-B'!T2148)</f>
        <v>0</v>
      </c>
      <c r="U165" s="268">
        <f>SUM('Speed Bin A-B'!U68,'Speed Bin A-B'!U172,'Speed Bin A-B'!U276,'Speed Bin A-B'!U380,'Speed Bin A-B'!U484,'Speed Bin A-B'!U588,'Speed Bin A-B'!U692,'Speed Bin A-B'!U796,'Speed Bin A-B'!U900,'Speed Bin A-B'!U1004,'Speed Bin A-B'!U1108,'Speed Bin A-B'!U1212,'Speed Bin A-B'!U1316,'Speed Bin A-B'!U1420,'Speed Bin A-B'!U1524,'Speed Bin A-B'!U1628,'Speed Bin A-B'!U1732,'Speed Bin A-B'!U1836,'Speed Bin A-B'!U1940,'Speed Bin A-B'!U2044,'Speed Bin A-B'!U2148)</f>
        <v>0</v>
      </c>
      <c r="V165" s="269">
        <f>IFERROR(AVERAGE('Speed Bin A-B'!V68,'Speed Bin A-B'!V172,'Speed Bin A-B'!V276,'Speed Bin A-B'!V380,'Speed Bin A-B'!V484,'Speed Bin A-B'!V588,'Speed Bin A-B'!V692,'Speed Bin A-B'!V796,'Speed Bin A-B'!V900,'Speed Bin A-B'!V1004,'Speed Bin A-B'!V1108,'Speed Bin A-B'!V1212,'Speed Bin A-B'!V1316,'Speed Bin A-B'!V1420,'Speed Bin A-B'!V1524,'Speed Bin A-B'!V1628,'Speed Bin A-B'!V1732,'Speed Bin A-B'!V1836,'Speed Bin A-B'!V1940,'Speed Bin A-B'!V2044,'Speed Bin A-B'!V2148),"-")</f>
        <v>25.012499999999999</v>
      </c>
      <c r="W165" s="269" t="str">
        <f>IFERROR(AVERAGE('Speed Bin A-B'!W68,'Speed Bin A-B'!W172,'Speed Bin A-B'!W276,'Speed Bin A-B'!W380,'Speed Bin A-B'!W484,'Speed Bin A-B'!W588,'Speed Bin A-B'!W692,'Speed Bin A-B'!W796,'Speed Bin A-B'!W900,'Speed Bin A-B'!W1004,'Speed Bin A-B'!W1108,'Speed Bin A-B'!W1212,'Speed Bin A-B'!W1316,'Speed Bin A-B'!W1420,'Speed Bin A-B'!W1524,'Speed Bin A-B'!W1628,'Speed Bin A-B'!W1732,'Speed Bin A-B'!W1836,'Speed Bin A-B'!W1940,'Speed Bin A-B'!W2044,'Speed Bin A-B'!W2148),"-")</f>
        <v>-</v>
      </c>
      <c r="X165" s="262"/>
      <c r="Y165" s="262"/>
    </row>
    <row r="166" spans="1:25" x14ac:dyDescent="0.25">
      <c r="A166" s="267">
        <v>0.60416666666666696</v>
      </c>
      <c r="B166" s="268">
        <f>SUM('Speed Bin A-B'!B69,'Speed Bin A-B'!B173,'Speed Bin A-B'!B277,'Speed Bin A-B'!B381,'Speed Bin A-B'!B485,'Speed Bin A-B'!B589,'Speed Bin A-B'!B693,'Speed Bin A-B'!B797,'Speed Bin A-B'!B901,'Speed Bin A-B'!B1005,'Speed Bin A-B'!B1109,'Speed Bin A-B'!B1213,'Speed Bin A-B'!B1317,'Speed Bin A-B'!B1421,'Speed Bin A-B'!B1525,'Speed Bin A-B'!B1629,'Speed Bin A-B'!B1733,'Speed Bin A-B'!B1837,'Speed Bin A-B'!B1941,'Speed Bin A-B'!B2045,'Speed Bin A-B'!B2149)</f>
        <v>55</v>
      </c>
      <c r="C166" s="268">
        <f>SUM('Speed Bin A-B'!C69,'Speed Bin A-B'!C173,'Speed Bin A-B'!C277,'Speed Bin A-B'!C381,'Speed Bin A-B'!C485,'Speed Bin A-B'!C589,'Speed Bin A-B'!C693,'Speed Bin A-B'!C797,'Speed Bin A-B'!C901,'Speed Bin A-B'!C1005,'Speed Bin A-B'!C1109,'Speed Bin A-B'!C1213,'Speed Bin A-B'!C1317,'Speed Bin A-B'!C1421,'Speed Bin A-B'!C1525,'Speed Bin A-B'!C1629,'Speed Bin A-B'!C1733,'Speed Bin A-B'!C1837,'Speed Bin A-B'!C1941,'Speed Bin A-B'!C2045,'Speed Bin A-B'!C2149)</f>
        <v>0</v>
      </c>
      <c r="D166" s="268">
        <f>SUM('Speed Bin A-B'!D69,'Speed Bin A-B'!D173,'Speed Bin A-B'!D277,'Speed Bin A-B'!D381,'Speed Bin A-B'!D485,'Speed Bin A-B'!D589,'Speed Bin A-B'!D693,'Speed Bin A-B'!D797,'Speed Bin A-B'!D901,'Speed Bin A-B'!D1005,'Speed Bin A-B'!D1109,'Speed Bin A-B'!D1213,'Speed Bin A-B'!D1317,'Speed Bin A-B'!D1421,'Speed Bin A-B'!D1525,'Speed Bin A-B'!D1629,'Speed Bin A-B'!D1733,'Speed Bin A-B'!D1837,'Speed Bin A-B'!D1941,'Speed Bin A-B'!D2045,'Speed Bin A-B'!D2149)</f>
        <v>4</v>
      </c>
      <c r="E166" s="268">
        <f>SUM('Speed Bin A-B'!E69,'Speed Bin A-B'!E173,'Speed Bin A-B'!E277,'Speed Bin A-B'!E381,'Speed Bin A-B'!E485,'Speed Bin A-B'!E589,'Speed Bin A-B'!E693,'Speed Bin A-B'!E797,'Speed Bin A-B'!E901,'Speed Bin A-B'!E1005,'Speed Bin A-B'!E1109,'Speed Bin A-B'!E1213,'Speed Bin A-B'!E1317,'Speed Bin A-B'!E1421,'Speed Bin A-B'!E1525,'Speed Bin A-B'!E1629,'Speed Bin A-B'!E1733,'Speed Bin A-B'!E1837,'Speed Bin A-B'!E1941,'Speed Bin A-B'!E2045,'Speed Bin A-B'!E2149)</f>
        <v>9</v>
      </c>
      <c r="F166" s="268">
        <f>SUM('Speed Bin A-B'!F69,'Speed Bin A-B'!F173,'Speed Bin A-B'!F277,'Speed Bin A-B'!F381,'Speed Bin A-B'!F485,'Speed Bin A-B'!F589,'Speed Bin A-B'!F693,'Speed Bin A-B'!F797,'Speed Bin A-B'!F901,'Speed Bin A-B'!F1005,'Speed Bin A-B'!F1109,'Speed Bin A-B'!F1213,'Speed Bin A-B'!F1317,'Speed Bin A-B'!F1421,'Speed Bin A-B'!F1525,'Speed Bin A-B'!F1629,'Speed Bin A-B'!F1733,'Speed Bin A-B'!F1837,'Speed Bin A-B'!F1941,'Speed Bin A-B'!F2045,'Speed Bin A-B'!F2149)</f>
        <v>23</v>
      </c>
      <c r="G166" s="268">
        <f>SUM('Speed Bin A-B'!G69,'Speed Bin A-B'!G173,'Speed Bin A-B'!G277,'Speed Bin A-B'!G381,'Speed Bin A-B'!G485,'Speed Bin A-B'!G589,'Speed Bin A-B'!G693,'Speed Bin A-B'!G797,'Speed Bin A-B'!G901,'Speed Bin A-B'!G1005,'Speed Bin A-B'!G1109,'Speed Bin A-B'!G1213,'Speed Bin A-B'!G1317,'Speed Bin A-B'!G1421,'Speed Bin A-B'!G1525,'Speed Bin A-B'!G1629,'Speed Bin A-B'!G1733,'Speed Bin A-B'!G1837,'Speed Bin A-B'!G1941,'Speed Bin A-B'!G2045,'Speed Bin A-B'!G2149)</f>
        <v>12</v>
      </c>
      <c r="H166" s="268">
        <f>SUM('Speed Bin A-B'!H69,'Speed Bin A-B'!H173,'Speed Bin A-B'!H277,'Speed Bin A-B'!H381,'Speed Bin A-B'!H485,'Speed Bin A-B'!H589,'Speed Bin A-B'!H693,'Speed Bin A-B'!H797,'Speed Bin A-B'!H901,'Speed Bin A-B'!H1005,'Speed Bin A-B'!H1109,'Speed Bin A-B'!H1213,'Speed Bin A-B'!H1317,'Speed Bin A-B'!H1421,'Speed Bin A-B'!H1525,'Speed Bin A-B'!H1629,'Speed Bin A-B'!H1733,'Speed Bin A-B'!H1837,'Speed Bin A-B'!H1941,'Speed Bin A-B'!H2045,'Speed Bin A-B'!H2149)</f>
        <v>4</v>
      </c>
      <c r="I166" s="268">
        <f>SUM('Speed Bin A-B'!I69,'Speed Bin A-B'!I173,'Speed Bin A-B'!I277,'Speed Bin A-B'!I381,'Speed Bin A-B'!I485,'Speed Bin A-B'!I589,'Speed Bin A-B'!I693,'Speed Bin A-B'!I797,'Speed Bin A-B'!I901,'Speed Bin A-B'!I1005,'Speed Bin A-B'!I1109,'Speed Bin A-B'!I1213,'Speed Bin A-B'!I1317,'Speed Bin A-B'!I1421,'Speed Bin A-B'!I1525,'Speed Bin A-B'!I1629,'Speed Bin A-B'!I1733,'Speed Bin A-B'!I1837,'Speed Bin A-B'!I1941,'Speed Bin A-B'!I2045,'Speed Bin A-B'!I2149)</f>
        <v>3</v>
      </c>
      <c r="J166" s="268">
        <f>SUM('Speed Bin A-B'!J69,'Speed Bin A-B'!J173,'Speed Bin A-B'!J277,'Speed Bin A-B'!J381,'Speed Bin A-B'!J485,'Speed Bin A-B'!J589,'Speed Bin A-B'!J693,'Speed Bin A-B'!J797,'Speed Bin A-B'!J901,'Speed Bin A-B'!J1005,'Speed Bin A-B'!J1109,'Speed Bin A-B'!J1213,'Speed Bin A-B'!J1317,'Speed Bin A-B'!J1421,'Speed Bin A-B'!J1525,'Speed Bin A-B'!J1629,'Speed Bin A-B'!J1733,'Speed Bin A-B'!J1837,'Speed Bin A-B'!J1941,'Speed Bin A-B'!J2045,'Speed Bin A-B'!J2149)</f>
        <v>0</v>
      </c>
      <c r="K166" s="268">
        <f>SUM('Speed Bin A-B'!K69,'Speed Bin A-B'!K173,'Speed Bin A-B'!K277,'Speed Bin A-B'!K381,'Speed Bin A-B'!K485,'Speed Bin A-B'!K589,'Speed Bin A-B'!K693,'Speed Bin A-B'!K797,'Speed Bin A-B'!K901,'Speed Bin A-B'!K1005,'Speed Bin A-B'!K1109,'Speed Bin A-B'!K1213,'Speed Bin A-B'!K1317,'Speed Bin A-B'!K1421,'Speed Bin A-B'!K1525,'Speed Bin A-B'!K1629,'Speed Bin A-B'!K1733,'Speed Bin A-B'!K1837,'Speed Bin A-B'!K1941,'Speed Bin A-B'!K2045,'Speed Bin A-B'!K2149)</f>
        <v>0</v>
      </c>
      <c r="L166" s="268">
        <f>SUM('Speed Bin A-B'!L69,'Speed Bin A-B'!L173,'Speed Bin A-B'!L277,'Speed Bin A-B'!L381,'Speed Bin A-B'!L485,'Speed Bin A-B'!L589,'Speed Bin A-B'!L693,'Speed Bin A-B'!L797,'Speed Bin A-B'!L901,'Speed Bin A-B'!L1005,'Speed Bin A-B'!L1109,'Speed Bin A-B'!L1213,'Speed Bin A-B'!L1317,'Speed Bin A-B'!L1421,'Speed Bin A-B'!L1525,'Speed Bin A-B'!L1629,'Speed Bin A-B'!L1733,'Speed Bin A-B'!L1837,'Speed Bin A-B'!L1941,'Speed Bin A-B'!L2045,'Speed Bin A-B'!L2149)</f>
        <v>0</v>
      </c>
      <c r="M166" s="268">
        <f>SUM('Speed Bin A-B'!M69,'Speed Bin A-B'!M173,'Speed Bin A-B'!M277,'Speed Bin A-B'!M381,'Speed Bin A-B'!M485,'Speed Bin A-B'!M589,'Speed Bin A-B'!M693,'Speed Bin A-B'!M797,'Speed Bin A-B'!M901,'Speed Bin A-B'!M1005,'Speed Bin A-B'!M1109,'Speed Bin A-B'!M1213,'Speed Bin A-B'!M1317,'Speed Bin A-B'!M1421,'Speed Bin A-B'!M1525,'Speed Bin A-B'!M1629,'Speed Bin A-B'!M1733,'Speed Bin A-B'!M1837,'Speed Bin A-B'!M1941,'Speed Bin A-B'!M2045,'Speed Bin A-B'!M2149)</f>
        <v>0</v>
      </c>
      <c r="N166" s="268">
        <f>SUM('Speed Bin A-B'!N69,'Speed Bin A-B'!N173,'Speed Bin A-B'!N277,'Speed Bin A-B'!N381,'Speed Bin A-B'!N485,'Speed Bin A-B'!N589,'Speed Bin A-B'!N693,'Speed Bin A-B'!N797,'Speed Bin A-B'!N901,'Speed Bin A-B'!N1005,'Speed Bin A-B'!N1109,'Speed Bin A-B'!N1213,'Speed Bin A-B'!N1317,'Speed Bin A-B'!N1421,'Speed Bin A-B'!N1525,'Speed Bin A-B'!N1629,'Speed Bin A-B'!N1733,'Speed Bin A-B'!N1837,'Speed Bin A-B'!N1941,'Speed Bin A-B'!N2045,'Speed Bin A-B'!N2149)</f>
        <v>0</v>
      </c>
      <c r="O166" s="268">
        <f>SUM('Speed Bin A-B'!O69,'Speed Bin A-B'!O173,'Speed Bin A-B'!O277,'Speed Bin A-B'!O381,'Speed Bin A-B'!O485,'Speed Bin A-B'!O589,'Speed Bin A-B'!O693,'Speed Bin A-B'!O797,'Speed Bin A-B'!O901,'Speed Bin A-B'!O1005,'Speed Bin A-B'!O1109,'Speed Bin A-B'!O1213,'Speed Bin A-B'!O1317,'Speed Bin A-B'!O1421,'Speed Bin A-B'!O1525,'Speed Bin A-B'!O1629,'Speed Bin A-B'!O1733,'Speed Bin A-B'!O1837,'Speed Bin A-B'!O1941,'Speed Bin A-B'!O2045,'Speed Bin A-B'!O2149)</f>
        <v>0</v>
      </c>
      <c r="P166" s="268">
        <f>SUM('Speed Bin A-B'!P69,'Speed Bin A-B'!P173,'Speed Bin A-B'!P277,'Speed Bin A-B'!P381,'Speed Bin A-B'!P485,'Speed Bin A-B'!P589,'Speed Bin A-B'!P693,'Speed Bin A-B'!P797,'Speed Bin A-B'!P901,'Speed Bin A-B'!P1005,'Speed Bin A-B'!P1109,'Speed Bin A-B'!P1213,'Speed Bin A-B'!P1317,'Speed Bin A-B'!P1421,'Speed Bin A-B'!P1525,'Speed Bin A-B'!P1629,'Speed Bin A-B'!P1733,'Speed Bin A-B'!P1837,'Speed Bin A-B'!P1941,'Speed Bin A-B'!P2045,'Speed Bin A-B'!P2149)</f>
        <v>0</v>
      </c>
      <c r="Q166" s="268">
        <f>SUM('Speed Bin A-B'!Q69,'Speed Bin A-B'!Q173,'Speed Bin A-B'!Q277,'Speed Bin A-B'!Q381,'Speed Bin A-B'!Q485,'Speed Bin A-B'!Q589,'Speed Bin A-B'!Q693,'Speed Bin A-B'!Q797,'Speed Bin A-B'!Q901,'Speed Bin A-B'!Q1005,'Speed Bin A-B'!Q1109,'Speed Bin A-B'!Q1213,'Speed Bin A-B'!Q1317,'Speed Bin A-B'!Q1421,'Speed Bin A-B'!Q1525,'Speed Bin A-B'!Q1629,'Speed Bin A-B'!Q1733,'Speed Bin A-B'!Q1837,'Speed Bin A-B'!Q1941,'Speed Bin A-B'!Q2045,'Speed Bin A-B'!Q2149)</f>
        <v>0</v>
      </c>
      <c r="R166" s="268">
        <f>SUM('Speed Bin A-B'!R69,'Speed Bin A-B'!R173,'Speed Bin A-B'!R277,'Speed Bin A-B'!R381,'Speed Bin A-B'!R485,'Speed Bin A-B'!R589,'Speed Bin A-B'!R693,'Speed Bin A-B'!R797,'Speed Bin A-B'!R901,'Speed Bin A-B'!R1005,'Speed Bin A-B'!R1109,'Speed Bin A-B'!R1213,'Speed Bin A-B'!R1317,'Speed Bin A-B'!R1421,'Speed Bin A-B'!R1525,'Speed Bin A-B'!R1629,'Speed Bin A-B'!R1733,'Speed Bin A-B'!R1837,'Speed Bin A-B'!R1941,'Speed Bin A-B'!R2045,'Speed Bin A-B'!R2149)</f>
        <v>0</v>
      </c>
      <c r="S166" s="268">
        <f>SUM('Speed Bin A-B'!S69,'Speed Bin A-B'!S173,'Speed Bin A-B'!S277,'Speed Bin A-B'!S381,'Speed Bin A-B'!S485,'Speed Bin A-B'!S589,'Speed Bin A-B'!S693,'Speed Bin A-B'!S797,'Speed Bin A-B'!S901,'Speed Bin A-B'!S1005,'Speed Bin A-B'!S1109,'Speed Bin A-B'!S1213,'Speed Bin A-B'!S1317,'Speed Bin A-B'!S1421,'Speed Bin A-B'!S1525,'Speed Bin A-B'!S1629,'Speed Bin A-B'!S1733,'Speed Bin A-B'!S1837,'Speed Bin A-B'!S1941,'Speed Bin A-B'!S2045,'Speed Bin A-B'!S2149)</f>
        <v>0</v>
      </c>
      <c r="T166" s="268">
        <f>SUM('Speed Bin A-B'!T69,'Speed Bin A-B'!T173,'Speed Bin A-B'!T277,'Speed Bin A-B'!T381,'Speed Bin A-B'!T485,'Speed Bin A-B'!T589,'Speed Bin A-B'!T693,'Speed Bin A-B'!T797,'Speed Bin A-B'!T901,'Speed Bin A-B'!T1005,'Speed Bin A-B'!T1109,'Speed Bin A-B'!T1213,'Speed Bin A-B'!T1317,'Speed Bin A-B'!T1421,'Speed Bin A-B'!T1525,'Speed Bin A-B'!T1629,'Speed Bin A-B'!T1733,'Speed Bin A-B'!T1837,'Speed Bin A-B'!T1941,'Speed Bin A-B'!T2045,'Speed Bin A-B'!T2149)</f>
        <v>0</v>
      </c>
      <c r="U166" s="268">
        <f>SUM('Speed Bin A-B'!U69,'Speed Bin A-B'!U173,'Speed Bin A-B'!U277,'Speed Bin A-B'!U381,'Speed Bin A-B'!U485,'Speed Bin A-B'!U589,'Speed Bin A-B'!U693,'Speed Bin A-B'!U797,'Speed Bin A-B'!U901,'Speed Bin A-B'!U1005,'Speed Bin A-B'!U1109,'Speed Bin A-B'!U1213,'Speed Bin A-B'!U1317,'Speed Bin A-B'!U1421,'Speed Bin A-B'!U1525,'Speed Bin A-B'!U1629,'Speed Bin A-B'!U1733,'Speed Bin A-B'!U1837,'Speed Bin A-B'!U1941,'Speed Bin A-B'!U2045,'Speed Bin A-B'!U2149)</f>
        <v>0</v>
      </c>
      <c r="V166" s="269">
        <f>IFERROR(AVERAGE('Speed Bin A-B'!V69,'Speed Bin A-B'!V173,'Speed Bin A-B'!V277,'Speed Bin A-B'!V381,'Speed Bin A-B'!V485,'Speed Bin A-B'!V589,'Speed Bin A-B'!V693,'Speed Bin A-B'!V797,'Speed Bin A-B'!V901,'Speed Bin A-B'!V1005,'Speed Bin A-B'!V1109,'Speed Bin A-B'!V1213,'Speed Bin A-B'!V1317,'Speed Bin A-B'!V1421,'Speed Bin A-B'!V1525,'Speed Bin A-B'!V1629,'Speed Bin A-B'!V1733,'Speed Bin A-B'!V1837,'Speed Bin A-B'!V1941,'Speed Bin A-B'!V2045,'Speed Bin A-B'!V2149),"-")</f>
        <v>23.725000000000001</v>
      </c>
      <c r="W166" s="269" t="str">
        <f>IFERROR(AVERAGE('Speed Bin A-B'!W69,'Speed Bin A-B'!W173,'Speed Bin A-B'!W277,'Speed Bin A-B'!W381,'Speed Bin A-B'!W485,'Speed Bin A-B'!W589,'Speed Bin A-B'!W693,'Speed Bin A-B'!W797,'Speed Bin A-B'!W901,'Speed Bin A-B'!W1005,'Speed Bin A-B'!W1109,'Speed Bin A-B'!W1213,'Speed Bin A-B'!W1317,'Speed Bin A-B'!W1421,'Speed Bin A-B'!W1525,'Speed Bin A-B'!W1629,'Speed Bin A-B'!W1733,'Speed Bin A-B'!W1837,'Speed Bin A-B'!W1941,'Speed Bin A-B'!W2045,'Speed Bin A-B'!W2149),"-")</f>
        <v>-</v>
      </c>
      <c r="X166" s="262"/>
      <c r="Y166" s="262"/>
    </row>
    <row r="167" spans="1:25" x14ac:dyDescent="0.25">
      <c r="A167" s="267">
        <v>0.61458333333333304</v>
      </c>
      <c r="B167" s="268">
        <f>SUM('Speed Bin A-B'!B70,'Speed Bin A-B'!B174,'Speed Bin A-B'!B278,'Speed Bin A-B'!B382,'Speed Bin A-B'!B486,'Speed Bin A-B'!B590,'Speed Bin A-B'!B694,'Speed Bin A-B'!B798,'Speed Bin A-B'!B902,'Speed Bin A-B'!B1006,'Speed Bin A-B'!B1110,'Speed Bin A-B'!B1214,'Speed Bin A-B'!B1318,'Speed Bin A-B'!B1422,'Speed Bin A-B'!B1526,'Speed Bin A-B'!B1630,'Speed Bin A-B'!B1734,'Speed Bin A-B'!B1838,'Speed Bin A-B'!B1942,'Speed Bin A-B'!B2046,'Speed Bin A-B'!B2150)</f>
        <v>57</v>
      </c>
      <c r="C167" s="268">
        <f>SUM('Speed Bin A-B'!C70,'Speed Bin A-B'!C174,'Speed Bin A-B'!C278,'Speed Bin A-B'!C382,'Speed Bin A-B'!C486,'Speed Bin A-B'!C590,'Speed Bin A-B'!C694,'Speed Bin A-B'!C798,'Speed Bin A-B'!C902,'Speed Bin A-B'!C1006,'Speed Bin A-B'!C1110,'Speed Bin A-B'!C1214,'Speed Bin A-B'!C1318,'Speed Bin A-B'!C1422,'Speed Bin A-B'!C1526,'Speed Bin A-B'!C1630,'Speed Bin A-B'!C1734,'Speed Bin A-B'!C1838,'Speed Bin A-B'!C1942,'Speed Bin A-B'!C2046,'Speed Bin A-B'!C2150)</f>
        <v>0</v>
      </c>
      <c r="D167" s="268">
        <f>SUM('Speed Bin A-B'!D70,'Speed Bin A-B'!D174,'Speed Bin A-B'!D278,'Speed Bin A-B'!D382,'Speed Bin A-B'!D486,'Speed Bin A-B'!D590,'Speed Bin A-B'!D694,'Speed Bin A-B'!D798,'Speed Bin A-B'!D902,'Speed Bin A-B'!D1006,'Speed Bin A-B'!D1110,'Speed Bin A-B'!D1214,'Speed Bin A-B'!D1318,'Speed Bin A-B'!D1422,'Speed Bin A-B'!D1526,'Speed Bin A-B'!D1630,'Speed Bin A-B'!D1734,'Speed Bin A-B'!D1838,'Speed Bin A-B'!D1942,'Speed Bin A-B'!D2046,'Speed Bin A-B'!D2150)</f>
        <v>1</v>
      </c>
      <c r="E167" s="268">
        <f>SUM('Speed Bin A-B'!E70,'Speed Bin A-B'!E174,'Speed Bin A-B'!E278,'Speed Bin A-B'!E382,'Speed Bin A-B'!E486,'Speed Bin A-B'!E590,'Speed Bin A-B'!E694,'Speed Bin A-B'!E798,'Speed Bin A-B'!E902,'Speed Bin A-B'!E1006,'Speed Bin A-B'!E1110,'Speed Bin A-B'!E1214,'Speed Bin A-B'!E1318,'Speed Bin A-B'!E1422,'Speed Bin A-B'!E1526,'Speed Bin A-B'!E1630,'Speed Bin A-B'!E1734,'Speed Bin A-B'!E1838,'Speed Bin A-B'!E1942,'Speed Bin A-B'!E2046,'Speed Bin A-B'!E2150)</f>
        <v>5</v>
      </c>
      <c r="F167" s="268">
        <f>SUM('Speed Bin A-B'!F70,'Speed Bin A-B'!F174,'Speed Bin A-B'!F278,'Speed Bin A-B'!F382,'Speed Bin A-B'!F486,'Speed Bin A-B'!F590,'Speed Bin A-B'!F694,'Speed Bin A-B'!F798,'Speed Bin A-B'!F902,'Speed Bin A-B'!F1006,'Speed Bin A-B'!F1110,'Speed Bin A-B'!F1214,'Speed Bin A-B'!F1318,'Speed Bin A-B'!F1422,'Speed Bin A-B'!F1526,'Speed Bin A-B'!F1630,'Speed Bin A-B'!F1734,'Speed Bin A-B'!F1838,'Speed Bin A-B'!F1942,'Speed Bin A-B'!F2046,'Speed Bin A-B'!F2150)</f>
        <v>27</v>
      </c>
      <c r="G167" s="268">
        <f>SUM('Speed Bin A-B'!G70,'Speed Bin A-B'!G174,'Speed Bin A-B'!G278,'Speed Bin A-B'!G382,'Speed Bin A-B'!G486,'Speed Bin A-B'!G590,'Speed Bin A-B'!G694,'Speed Bin A-B'!G798,'Speed Bin A-B'!G902,'Speed Bin A-B'!G1006,'Speed Bin A-B'!G1110,'Speed Bin A-B'!G1214,'Speed Bin A-B'!G1318,'Speed Bin A-B'!G1422,'Speed Bin A-B'!G1526,'Speed Bin A-B'!G1630,'Speed Bin A-B'!G1734,'Speed Bin A-B'!G1838,'Speed Bin A-B'!G1942,'Speed Bin A-B'!G2046,'Speed Bin A-B'!G2150)</f>
        <v>14</v>
      </c>
      <c r="H167" s="268">
        <f>SUM('Speed Bin A-B'!H70,'Speed Bin A-B'!H174,'Speed Bin A-B'!H278,'Speed Bin A-B'!H382,'Speed Bin A-B'!H486,'Speed Bin A-B'!H590,'Speed Bin A-B'!H694,'Speed Bin A-B'!H798,'Speed Bin A-B'!H902,'Speed Bin A-B'!H1006,'Speed Bin A-B'!H1110,'Speed Bin A-B'!H1214,'Speed Bin A-B'!H1318,'Speed Bin A-B'!H1422,'Speed Bin A-B'!H1526,'Speed Bin A-B'!H1630,'Speed Bin A-B'!H1734,'Speed Bin A-B'!H1838,'Speed Bin A-B'!H1942,'Speed Bin A-B'!H2046,'Speed Bin A-B'!H2150)</f>
        <v>5</v>
      </c>
      <c r="I167" s="268">
        <f>SUM('Speed Bin A-B'!I70,'Speed Bin A-B'!I174,'Speed Bin A-B'!I278,'Speed Bin A-B'!I382,'Speed Bin A-B'!I486,'Speed Bin A-B'!I590,'Speed Bin A-B'!I694,'Speed Bin A-B'!I798,'Speed Bin A-B'!I902,'Speed Bin A-B'!I1006,'Speed Bin A-B'!I1110,'Speed Bin A-B'!I1214,'Speed Bin A-B'!I1318,'Speed Bin A-B'!I1422,'Speed Bin A-B'!I1526,'Speed Bin A-B'!I1630,'Speed Bin A-B'!I1734,'Speed Bin A-B'!I1838,'Speed Bin A-B'!I1942,'Speed Bin A-B'!I2046,'Speed Bin A-B'!I2150)</f>
        <v>0</v>
      </c>
      <c r="J167" s="268">
        <f>SUM('Speed Bin A-B'!J70,'Speed Bin A-B'!J174,'Speed Bin A-B'!J278,'Speed Bin A-B'!J382,'Speed Bin A-B'!J486,'Speed Bin A-B'!J590,'Speed Bin A-B'!J694,'Speed Bin A-B'!J798,'Speed Bin A-B'!J902,'Speed Bin A-B'!J1006,'Speed Bin A-B'!J1110,'Speed Bin A-B'!J1214,'Speed Bin A-B'!J1318,'Speed Bin A-B'!J1422,'Speed Bin A-B'!J1526,'Speed Bin A-B'!J1630,'Speed Bin A-B'!J1734,'Speed Bin A-B'!J1838,'Speed Bin A-B'!J1942,'Speed Bin A-B'!J2046,'Speed Bin A-B'!J2150)</f>
        <v>2</v>
      </c>
      <c r="K167" s="268">
        <f>SUM('Speed Bin A-B'!K70,'Speed Bin A-B'!K174,'Speed Bin A-B'!K278,'Speed Bin A-B'!K382,'Speed Bin A-B'!K486,'Speed Bin A-B'!K590,'Speed Bin A-B'!K694,'Speed Bin A-B'!K798,'Speed Bin A-B'!K902,'Speed Bin A-B'!K1006,'Speed Bin A-B'!K1110,'Speed Bin A-B'!K1214,'Speed Bin A-B'!K1318,'Speed Bin A-B'!K1422,'Speed Bin A-B'!K1526,'Speed Bin A-B'!K1630,'Speed Bin A-B'!K1734,'Speed Bin A-B'!K1838,'Speed Bin A-B'!K1942,'Speed Bin A-B'!K2046,'Speed Bin A-B'!K2150)</f>
        <v>1</v>
      </c>
      <c r="L167" s="268">
        <f>SUM('Speed Bin A-B'!L70,'Speed Bin A-B'!L174,'Speed Bin A-B'!L278,'Speed Bin A-B'!L382,'Speed Bin A-B'!L486,'Speed Bin A-B'!L590,'Speed Bin A-B'!L694,'Speed Bin A-B'!L798,'Speed Bin A-B'!L902,'Speed Bin A-B'!L1006,'Speed Bin A-B'!L1110,'Speed Bin A-B'!L1214,'Speed Bin A-B'!L1318,'Speed Bin A-B'!L1422,'Speed Bin A-B'!L1526,'Speed Bin A-B'!L1630,'Speed Bin A-B'!L1734,'Speed Bin A-B'!L1838,'Speed Bin A-B'!L1942,'Speed Bin A-B'!L2046,'Speed Bin A-B'!L2150)</f>
        <v>2</v>
      </c>
      <c r="M167" s="268">
        <f>SUM('Speed Bin A-B'!M70,'Speed Bin A-B'!M174,'Speed Bin A-B'!M278,'Speed Bin A-B'!M382,'Speed Bin A-B'!M486,'Speed Bin A-B'!M590,'Speed Bin A-B'!M694,'Speed Bin A-B'!M798,'Speed Bin A-B'!M902,'Speed Bin A-B'!M1006,'Speed Bin A-B'!M1110,'Speed Bin A-B'!M1214,'Speed Bin A-B'!M1318,'Speed Bin A-B'!M1422,'Speed Bin A-B'!M1526,'Speed Bin A-B'!M1630,'Speed Bin A-B'!M1734,'Speed Bin A-B'!M1838,'Speed Bin A-B'!M1942,'Speed Bin A-B'!M2046,'Speed Bin A-B'!M2150)</f>
        <v>0</v>
      </c>
      <c r="N167" s="268">
        <f>SUM('Speed Bin A-B'!N70,'Speed Bin A-B'!N174,'Speed Bin A-B'!N278,'Speed Bin A-B'!N382,'Speed Bin A-B'!N486,'Speed Bin A-B'!N590,'Speed Bin A-B'!N694,'Speed Bin A-B'!N798,'Speed Bin A-B'!N902,'Speed Bin A-B'!N1006,'Speed Bin A-B'!N1110,'Speed Bin A-B'!N1214,'Speed Bin A-B'!N1318,'Speed Bin A-B'!N1422,'Speed Bin A-B'!N1526,'Speed Bin A-B'!N1630,'Speed Bin A-B'!N1734,'Speed Bin A-B'!N1838,'Speed Bin A-B'!N1942,'Speed Bin A-B'!N2046,'Speed Bin A-B'!N2150)</f>
        <v>0</v>
      </c>
      <c r="O167" s="268">
        <f>SUM('Speed Bin A-B'!O70,'Speed Bin A-B'!O174,'Speed Bin A-B'!O278,'Speed Bin A-B'!O382,'Speed Bin A-B'!O486,'Speed Bin A-B'!O590,'Speed Bin A-B'!O694,'Speed Bin A-B'!O798,'Speed Bin A-B'!O902,'Speed Bin A-B'!O1006,'Speed Bin A-B'!O1110,'Speed Bin A-B'!O1214,'Speed Bin A-B'!O1318,'Speed Bin A-B'!O1422,'Speed Bin A-B'!O1526,'Speed Bin A-B'!O1630,'Speed Bin A-B'!O1734,'Speed Bin A-B'!O1838,'Speed Bin A-B'!O1942,'Speed Bin A-B'!O2046,'Speed Bin A-B'!O2150)</f>
        <v>0</v>
      </c>
      <c r="P167" s="268">
        <f>SUM('Speed Bin A-B'!P70,'Speed Bin A-B'!P174,'Speed Bin A-B'!P278,'Speed Bin A-B'!P382,'Speed Bin A-B'!P486,'Speed Bin A-B'!P590,'Speed Bin A-B'!P694,'Speed Bin A-B'!P798,'Speed Bin A-B'!P902,'Speed Bin A-B'!P1006,'Speed Bin A-B'!P1110,'Speed Bin A-B'!P1214,'Speed Bin A-B'!P1318,'Speed Bin A-B'!P1422,'Speed Bin A-B'!P1526,'Speed Bin A-B'!P1630,'Speed Bin A-B'!P1734,'Speed Bin A-B'!P1838,'Speed Bin A-B'!P1942,'Speed Bin A-B'!P2046,'Speed Bin A-B'!P2150)</f>
        <v>0</v>
      </c>
      <c r="Q167" s="268">
        <f>SUM('Speed Bin A-B'!Q70,'Speed Bin A-B'!Q174,'Speed Bin A-B'!Q278,'Speed Bin A-B'!Q382,'Speed Bin A-B'!Q486,'Speed Bin A-B'!Q590,'Speed Bin A-B'!Q694,'Speed Bin A-B'!Q798,'Speed Bin A-B'!Q902,'Speed Bin A-B'!Q1006,'Speed Bin A-B'!Q1110,'Speed Bin A-B'!Q1214,'Speed Bin A-B'!Q1318,'Speed Bin A-B'!Q1422,'Speed Bin A-B'!Q1526,'Speed Bin A-B'!Q1630,'Speed Bin A-B'!Q1734,'Speed Bin A-B'!Q1838,'Speed Bin A-B'!Q1942,'Speed Bin A-B'!Q2046,'Speed Bin A-B'!Q2150)</f>
        <v>0</v>
      </c>
      <c r="R167" s="268">
        <f>SUM('Speed Bin A-B'!R70,'Speed Bin A-B'!R174,'Speed Bin A-B'!R278,'Speed Bin A-B'!R382,'Speed Bin A-B'!R486,'Speed Bin A-B'!R590,'Speed Bin A-B'!R694,'Speed Bin A-B'!R798,'Speed Bin A-B'!R902,'Speed Bin A-B'!R1006,'Speed Bin A-B'!R1110,'Speed Bin A-B'!R1214,'Speed Bin A-B'!R1318,'Speed Bin A-B'!R1422,'Speed Bin A-B'!R1526,'Speed Bin A-B'!R1630,'Speed Bin A-B'!R1734,'Speed Bin A-B'!R1838,'Speed Bin A-B'!R1942,'Speed Bin A-B'!R2046,'Speed Bin A-B'!R2150)</f>
        <v>0</v>
      </c>
      <c r="S167" s="268">
        <f>SUM('Speed Bin A-B'!S70,'Speed Bin A-B'!S174,'Speed Bin A-B'!S278,'Speed Bin A-B'!S382,'Speed Bin A-B'!S486,'Speed Bin A-B'!S590,'Speed Bin A-B'!S694,'Speed Bin A-B'!S798,'Speed Bin A-B'!S902,'Speed Bin A-B'!S1006,'Speed Bin A-B'!S1110,'Speed Bin A-B'!S1214,'Speed Bin A-B'!S1318,'Speed Bin A-B'!S1422,'Speed Bin A-B'!S1526,'Speed Bin A-B'!S1630,'Speed Bin A-B'!S1734,'Speed Bin A-B'!S1838,'Speed Bin A-B'!S1942,'Speed Bin A-B'!S2046,'Speed Bin A-B'!S2150)</f>
        <v>0</v>
      </c>
      <c r="T167" s="268">
        <f>SUM('Speed Bin A-B'!T70,'Speed Bin A-B'!T174,'Speed Bin A-B'!T278,'Speed Bin A-B'!T382,'Speed Bin A-B'!T486,'Speed Bin A-B'!T590,'Speed Bin A-B'!T694,'Speed Bin A-B'!T798,'Speed Bin A-B'!T902,'Speed Bin A-B'!T1006,'Speed Bin A-B'!T1110,'Speed Bin A-B'!T1214,'Speed Bin A-B'!T1318,'Speed Bin A-B'!T1422,'Speed Bin A-B'!T1526,'Speed Bin A-B'!T1630,'Speed Bin A-B'!T1734,'Speed Bin A-B'!T1838,'Speed Bin A-B'!T1942,'Speed Bin A-B'!T2046,'Speed Bin A-B'!T2150)</f>
        <v>0</v>
      </c>
      <c r="U167" s="268">
        <f>SUM('Speed Bin A-B'!U70,'Speed Bin A-B'!U174,'Speed Bin A-B'!U278,'Speed Bin A-B'!U382,'Speed Bin A-B'!U486,'Speed Bin A-B'!U590,'Speed Bin A-B'!U694,'Speed Bin A-B'!U798,'Speed Bin A-B'!U902,'Speed Bin A-B'!U1006,'Speed Bin A-B'!U1110,'Speed Bin A-B'!U1214,'Speed Bin A-B'!U1318,'Speed Bin A-B'!U1422,'Speed Bin A-B'!U1526,'Speed Bin A-B'!U1630,'Speed Bin A-B'!U1734,'Speed Bin A-B'!U1838,'Speed Bin A-B'!U1942,'Speed Bin A-B'!U2046,'Speed Bin A-B'!U2150)</f>
        <v>0</v>
      </c>
      <c r="V167" s="269">
        <f>IFERROR(AVERAGE('Speed Bin A-B'!V70,'Speed Bin A-B'!V174,'Speed Bin A-B'!V278,'Speed Bin A-B'!V382,'Speed Bin A-B'!V486,'Speed Bin A-B'!V590,'Speed Bin A-B'!V694,'Speed Bin A-B'!V798,'Speed Bin A-B'!V902,'Speed Bin A-B'!V1006,'Speed Bin A-B'!V1110,'Speed Bin A-B'!V1214,'Speed Bin A-B'!V1318,'Speed Bin A-B'!V1422,'Speed Bin A-B'!V1526,'Speed Bin A-B'!V1630,'Speed Bin A-B'!V1734,'Speed Bin A-B'!V1838,'Speed Bin A-B'!V1942,'Speed Bin A-B'!V2046,'Speed Bin A-B'!V2150),"-")</f>
        <v>26.125</v>
      </c>
      <c r="W167" s="269">
        <f>IFERROR(AVERAGE('Speed Bin A-B'!W70,'Speed Bin A-B'!W174,'Speed Bin A-B'!W278,'Speed Bin A-B'!W382,'Speed Bin A-B'!W486,'Speed Bin A-B'!W590,'Speed Bin A-B'!W694,'Speed Bin A-B'!W798,'Speed Bin A-B'!W902,'Speed Bin A-B'!W1006,'Speed Bin A-B'!W1110,'Speed Bin A-B'!W1214,'Speed Bin A-B'!W1318,'Speed Bin A-B'!W1422,'Speed Bin A-B'!W1526,'Speed Bin A-B'!W1630,'Speed Bin A-B'!W1734,'Speed Bin A-B'!W1838,'Speed Bin A-B'!W1942,'Speed Bin A-B'!W2046,'Speed Bin A-B'!W2150),"-")</f>
        <v>33.799999999999997</v>
      </c>
      <c r="X167" s="262"/>
      <c r="Y167" s="262"/>
    </row>
    <row r="168" spans="1:25" x14ac:dyDescent="0.25">
      <c r="A168" s="267">
        <v>0.625</v>
      </c>
      <c r="B168" s="268">
        <f>SUM('Speed Bin A-B'!B71,'Speed Bin A-B'!B175,'Speed Bin A-B'!B279,'Speed Bin A-B'!B383,'Speed Bin A-B'!B487,'Speed Bin A-B'!B591,'Speed Bin A-B'!B695,'Speed Bin A-B'!B799,'Speed Bin A-B'!B903,'Speed Bin A-B'!B1007,'Speed Bin A-B'!B1111,'Speed Bin A-B'!B1215,'Speed Bin A-B'!B1319,'Speed Bin A-B'!B1423,'Speed Bin A-B'!B1527,'Speed Bin A-B'!B1631,'Speed Bin A-B'!B1735,'Speed Bin A-B'!B1839,'Speed Bin A-B'!B1943,'Speed Bin A-B'!B2047,'Speed Bin A-B'!B2151)</f>
        <v>47</v>
      </c>
      <c r="C168" s="268">
        <f>SUM('Speed Bin A-B'!C71,'Speed Bin A-B'!C175,'Speed Bin A-B'!C279,'Speed Bin A-B'!C383,'Speed Bin A-B'!C487,'Speed Bin A-B'!C591,'Speed Bin A-B'!C695,'Speed Bin A-B'!C799,'Speed Bin A-B'!C903,'Speed Bin A-B'!C1007,'Speed Bin A-B'!C1111,'Speed Bin A-B'!C1215,'Speed Bin A-B'!C1319,'Speed Bin A-B'!C1423,'Speed Bin A-B'!C1527,'Speed Bin A-B'!C1631,'Speed Bin A-B'!C1735,'Speed Bin A-B'!C1839,'Speed Bin A-B'!C1943,'Speed Bin A-B'!C2047,'Speed Bin A-B'!C2151)</f>
        <v>1</v>
      </c>
      <c r="D168" s="268">
        <f>SUM('Speed Bin A-B'!D71,'Speed Bin A-B'!D175,'Speed Bin A-B'!D279,'Speed Bin A-B'!D383,'Speed Bin A-B'!D487,'Speed Bin A-B'!D591,'Speed Bin A-B'!D695,'Speed Bin A-B'!D799,'Speed Bin A-B'!D903,'Speed Bin A-B'!D1007,'Speed Bin A-B'!D1111,'Speed Bin A-B'!D1215,'Speed Bin A-B'!D1319,'Speed Bin A-B'!D1423,'Speed Bin A-B'!D1527,'Speed Bin A-B'!D1631,'Speed Bin A-B'!D1735,'Speed Bin A-B'!D1839,'Speed Bin A-B'!D1943,'Speed Bin A-B'!D2047,'Speed Bin A-B'!D2151)</f>
        <v>3</v>
      </c>
      <c r="E168" s="268">
        <f>SUM('Speed Bin A-B'!E71,'Speed Bin A-B'!E175,'Speed Bin A-B'!E279,'Speed Bin A-B'!E383,'Speed Bin A-B'!E487,'Speed Bin A-B'!E591,'Speed Bin A-B'!E695,'Speed Bin A-B'!E799,'Speed Bin A-B'!E903,'Speed Bin A-B'!E1007,'Speed Bin A-B'!E1111,'Speed Bin A-B'!E1215,'Speed Bin A-B'!E1319,'Speed Bin A-B'!E1423,'Speed Bin A-B'!E1527,'Speed Bin A-B'!E1631,'Speed Bin A-B'!E1735,'Speed Bin A-B'!E1839,'Speed Bin A-B'!E1943,'Speed Bin A-B'!E2047,'Speed Bin A-B'!E2151)</f>
        <v>7</v>
      </c>
      <c r="F168" s="268">
        <f>SUM('Speed Bin A-B'!F71,'Speed Bin A-B'!F175,'Speed Bin A-B'!F279,'Speed Bin A-B'!F383,'Speed Bin A-B'!F487,'Speed Bin A-B'!F591,'Speed Bin A-B'!F695,'Speed Bin A-B'!F799,'Speed Bin A-B'!F903,'Speed Bin A-B'!F1007,'Speed Bin A-B'!F1111,'Speed Bin A-B'!F1215,'Speed Bin A-B'!F1319,'Speed Bin A-B'!F1423,'Speed Bin A-B'!F1527,'Speed Bin A-B'!F1631,'Speed Bin A-B'!F1735,'Speed Bin A-B'!F1839,'Speed Bin A-B'!F1943,'Speed Bin A-B'!F2047,'Speed Bin A-B'!F2151)</f>
        <v>16</v>
      </c>
      <c r="G168" s="268">
        <f>SUM('Speed Bin A-B'!G71,'Speed Bin A-B'!G175,'Speed Bin A-B'!G279,'Speed Bin A-B'!G383,'Speed Bin A-B'!G487,'Speed Bin A-B'!G591,'Speed Bin A-B'!G695,'Speed Bin A-B'!G799,'Speed Bin A-B'!G903,'Speed Bin A-B'!G1007,'Speed Bin A-B'!G1111,'Speed Bin A-B'!G1215,'Speed Bin A-B'!G1319,'Speed Bin A-B'!G1423,'Speed Bin A-B'!G1527,'Speed Bin A-B'!G1631,'Speed Bin A-B'!G1735,'Speed Bin A-B'!G1839,'Speed Bin A-B'!G1943,'Speed Bin A-B'!G2047,'Speed Bin A-B'!G2151)</f>
        <v>10</v>
      </c>
      <c r="H168" s="268">
        <f>SUM('Speed Bin A-B'!H71,'Speed Bin A-B'!H175,'Speed Bin A-B'!H279,'Speed Bin A-B'!H383,'Speed Bin A-B'!H487,'Speed Bin A-B'!H591,'Speed Bin A-B'!H695,'Speed Bin A-B'!H799,'Speed Bin A-B'!H903,'Speed Bin A-B'!H1007,'Speed Bin A-B'!H1111,'Speed Bin A-B'!H1215,'Speed Bin A-B'!H1319,'Speed Bin A-B'!H1423,'Speed Bin A-B'!H1527,'Speed Bin A-B'!H1631,'Speed Bin A-B'!H1735,'Speed Bin A-B'!H1839,'Speed Bin A-B'!H1943,'Speed Bin A-B'!H2047,'Speed Bin A-B'!H2151)</f>
        <v>7</v>
      </c>
      <c r="I168" s="268">
        <f>SUM('Speed Bin A-B'!I71,'Speed Bin A-B'!I175,'Speed Bin A-B'!I279,'Speed Bin A-B'!I383,'Speed Bin A-B'!I487,'Speed Bin A-B'!I591,'Speed Bin A-B'!I695,'Speed Bin A-B'!I799,'Speed Bin A-B'!I903,'Speed Bin A-B'!I1007,'Speed Bin A-B'!I1111,'Speed Bin A-B'!I1215,'Speed Bin A-B'!I1319,'Speed Bin A-B'!I1423,'Speed Bin A-B'!I1527,'Speed Bin A-B'!I1631,'Speed Bin A-B'!I1735,'Speed Bin A-B'!I1839,'Speed Bin A-B'!I1943,'Speed Bin A-B'!I2047,'Speed Bin A-B'!I2151)</f>
        <v>3</v>
      </c>
      <c r="J168" s="268">
        <f>SUM('Speed Bin A-B'!J71,'Speed Bin A-B'!J175,'Speed Bin A-B'!J279,'Speed Bin A-B'!J383,'Speed Bin A-B'!J487,'Speed Bin A-B'!J591,'Speed Bin A-B'!J695,'Speed Bin A-B'!J799,'Speed Bin A-B'!J903,'Speed Bin A-B'!J1007,'Speed Bin A-B'!J1111,'Speed Bin A-B'!J1215,'Speed Bin A-B'!J1319,'Speed Bin A-B'!J1423,'Speed Bin A-B'!J1527,'Speed Bin A-B'!J1631,'Speed Bin A-B'!J1735,'Speed Bin A-B'!J1839,'Speed Bin A-B'!J1943,'Speed Bin A-B'!J2047,'Speed Bin A-B'!J2151)</f>
        <v>0</v>
      </c>
      <c r="K168" s="268">
        <f>SUM('Speed Bin A-B'!K71,'Speed Bin A-B'!K175,'Speed Bin A-B'!K279,'Speed Bin A-B'!K383,'Speed Bin A-B'!K487,'Speed Bin A-B'!K591,'Speed Bin A-B'!K695,'Speed Bin A-B'!K799,'Speed Bin A-B'!K903,'Speed Bin A-B'!K1007,'Speed Bin A-B'!K1111,'Speed Bin A-B'!K1215,'Speed Bin A-B'!K1319,'Speed Bin A-B'!K1423,'Speed Bin A-B'!K1527,'Speed Bin A-B'!K1631,'Speed Bin A-B'!K1735,'Speed Bin A-B'!K1839,'Speed Bin A-B'!K1943,'Speed Bin A-B'!K2047,'Speed Bin A-B'!K2151)</f>
        <v>0</v>
      </c>
      <c r="L168" s="268">
        <f>SUM('Speed Bin A-B'!L71,'Speed Bin A-B'!L175,'Speed Bin A-B'!L279,'Speed Bin A-B'!L383,'Speed Bin A-B'!L487,'Speed Bin A-B'!L591,'Speed Bin A-B'!L695,'Speed Bin A-B'!L799,'Speed Bin A-B'!L903,'Speed Bin A-B'!L1007,'Speed Bin A-B'!L1111,'Speed Bin A-B'!L1215,'Speed Bin A-B'!L1319,'Speed Bin A-B'!L1423,'Speed Bin A-B'!L1527,'Speed Bin A-B'!L1631,'Speed Bin A-B'!L1735,'Speed Bin A-B'!L1839,'Speed Bin A-B'!L1943,'Speed Bin A-B'!L2047,'Speed Bin A-B'!L2151)</f>
        <v>0</v>
      </c>
      <c r="M168" s="268">
        <f>SUM('Speed Bin A-B'!M71,'Speed Bin A-B'!M175,'Speed Bin A-B'!M279,'Speed Bin A-B'!M383,'Speed Bin A-B'!M487,'Speed Bin A-B'!M591,'Speed Bin A-B'!M695,'Speed Bin A-B'!M799,'Speed Bin A-B'!M903,'Speed Bin A-B'!M1007,'Speed Bin A-B'!M1111,'Speed Bin A-B'!M1215,'Speed Bin A-B'!M1319,'Speed Bin A-B'!M1423,'Speed Bin A-B'!M1527,'Speed Bin A-B'!M1631,'Speed Bin A-B'!M1735,'Speed Bin A-B'!M1839,'Speed Bin A-B'!M1943,'Speed Bin A-B'!M2047,'Speed Bin A-B'!M2151)</f>
        <v>0</v>
      </c>
      <c r="N168" s="268">
        <f>SUM('Speed Bin A-B'!N71,'Speed Bin A-B'!N175,'Speed Bin A-B'!N279,'Speed Bin A-B'!N383,'Speed Bin A-B'!N487,'Speed Bin A-B'!N591,'Speed Bin A-B'!N695,'Speed Bin A-B'!N799,'Speed Bin A-B'!N903,'Speed Bin A-B'!N1007,'Speed Bin A-B'!N1111,'Speed Bin A-B'!N1215,'Speed Bin A-B'!N1319,'Speed Bin A-B'!N1423,'Speed Bin A-B'!N1527,'Speed Bin A-B'!N1631,'Speed Bin A-B'!N1735,'Speed Bin A-B'!N1839,'Speed Bin A-B'!N1943,'Speed Bin A-B'!N2047,'Speed Bin A-B'!N2151)</f>
        <v>0</v>
      </c>
      <c r="O168" s="268">
        <f>SUM('Speed Bin A-B'!O71,'Speed Bin A-B'!O175,'Speed Bin A-B'!O279,'Speed Bin A-B'!O383,'Speed Bin A-B'!O487,'Speed Bin A-B'!O591,'Speed Bin A-B'!O695,'Speed Bin A-B'!O799,'Speed Bin A-B'!O903,'Speed Bin A-B'!O1007,'Speed Bin A-B'!O1111,'Speed Bin A-B'!O1215,'Speed Bin A-B'!O1319,'Speed Bin A-B'!O1423,'Speed Bin A-B'!O1527,'Speed Bin A-B'!O1631,'Speed Bin A-B'!O1735,'Speed Bin A-B'!O1839,'Speed Bin A-B'!O1943,'Speed Bin A-B'!O2047,'Speed Bin A-B'!O2151)</f>
        <v>0</v>
      </c>
      <c r="P168" s="268">
        <f>SUM('Speed Bin A-B'!P71,'Speed Bin A-B'!P175,'Speed Bin A-B'!P279,'Speed Bin A-B'!P383,'Speed Bin A-B'!P487,'Speed Bin A-B'!P591,'Speed Bin A-B'!P695,'Speed Bin A-B'!P799,'Speed Bin A-B'!P903,'Speed Bin A-B'!P1007,'Speed Bin A-B'!P1111,'Speed Bin A-B'!P1215,'Speed Bin A-B'!P1319,'Speed Bin A-B'!P1423,'Speed Bin A-B'!P1527,'Speed Bin A-B'!P1631,'Speed Bin A-B'!P1735,'Speed Bin A-B'!P1839,'Speed Bin A-B'!P1943,'Speed Bin A-B'!P2047,'Speed Bin A-B'!P2151)</f>
        <v>0</v>
      </c>
      <c r="Q168" s="268">
        <f>SUM('Speed Bin A-B'!Q71,'Speed Bin A-B'!Q175,'Speed Bin A-B'!Q279,'Speed Bin A-B'!Q383,'Speed Bin A-B'!Q487,'Speed Bin A-B'!Q591,'Speed Bin A-B'!Q695,'Speed Bin A-B'!Q799,'Speed Bin A-B'!Q903,'Speed Bin A-B'!Q1007,'Speed Bin A-B'!Q1111,'Speed Bin A-B'!Q1215,'Speed Bin A-B'!Q1319,'Speed Bin A-B'!Q1423,'Speed Bin A-B'!Q1527,'Speed Bin A-B'!Q1631,'Speed Bin A-B'!Q1735,'Speed Bin A-B'!Q1839,'Speed Bin A-B'!Q1943,'Speed Bin A-B'!Q2047,'Speed Bin A-B'!Q2151)</f>
        <v>0</v>
      </c>
      <c r="R168" s="268">
        <f>SUM('Speed Bin A-B'!R71,'Speed Bin A-B'!R175,'Speed Bin A-B'!R279,'Speed Bin A-B'!R383,'Speed Bin A-B'!R487,'Speed Bin A-B'!R591,'Speed Bin A-B'!R695,'Speed Bin A-B'!R799,'Speed Bin A-B'!R903,'Speed Bin A-B'!R1007,'Speed Bin A-B'!R1111,'Speed Bin A-B'!R1215,'Speed Bin A-B'!R1319,'Speed Bin A-B'!R1423,'Speed Bin A-B'!R1527,'Speed Bin A-B'!R1631,'Speed Bin A-B'!R1735,'Speed Bin A-B'!R1839,'Speed Bin A-B'!R1943,'Speed Bin A-B'!R2047,'Speed Bin A-B'!R2151)</f>
        <v>0</v>
      </c>
      <c r="S168" s="268">
        <f>SUM('Speed Bin A-B'!S71,'Speed Bin A-B'!S175,'Speed Bin A-B'!S279,'Speed Bin A-B'!S383,'Speed Bin A-B'!S487,'Speed Bin A-B'!S591,'Speed Bin A-B'!S695,'Speed Bin A-B'!S799,'Speed Bin A-B'!S903,'Speed Bin A-B'!S1007,'Speed Bin A-B'!S1111,'Speed Bin A-B'!S1215,'Speed Bin A-B'!S1319,'Speed Bin A-B'!S1423,'Speed Bin A-B'!S1527,'Speed Bin A-B'!S1631,'Speed Bin A-B'!S1735,'Speed Bin A-B'!S1839,'Speed Bin A-B'!S1943,'Speed Bin A-B'!S2047,'Speed Bin A-B'!S2151)</f>
        <v>0</v>
      </c>
      <c r="T168" s="268">
        <f>SUM('Speed Bin A-B'!T71,'Speed Bin A-B'!T175,'Speed Bin A-B'!T279,'Speed Bin A-B'!T383,'Speed Bin A-B'!T487,'Speed Bin A-B'!T591,'Speed Bin A-B'!T695,'Speed Bin A-B'!T799,'Speed Bin A-B'!T903,'Speed Bin A-B'!T1007,'Speed Bin A-B'!T1111,'Speed Bin A-B'!T1215,'Speed Bin A-B'!T1319,'Speed Bin A-B'!T1423,'Speed Bin A-B'!T1527,'Speed Bin A-B'!T1631,'Speed Bin A-B'!T1735,'Speed Bin A-B'!T1839,'Speed Bin A-B'!T1943,'Speed Bin A-B'!T2047,'Speed Bin A-B'!T2151)</f>
        <v>0</v>
      </c>
      <c r="U168" s="268">
        <f>SUM('Speed Bin A-B'!U71,'Speed Bin A-B'!U175,'Speed Bin A-B'!U279,'Speed Bin A-B'!U383,'Speed Bin A-B'!U487,'Speed Bin A-B'!U591,'Speed Bin A-B'!U695,'Speed Bin A-B'!U799,'Speed Bin A-B'!U903,'Speed Bin A-B'!U1007,'Speed Bin A-B'!U1111,'Speed Bin A-B'!U1215,'Speed Bin A-B'!U1319,'Speed Bin A-B'!U1423,'Speed Bin A-B'!U1527,'Speed Bin A-B'!U1631,'Speed Bin A-B'!U1735,'Speed Bin A-B'!U1839,'Speed Bin A-B'!U1943,'Speed Bin A-B'!U2047,'Speed Bin A-B'!U2151)</f>
        <v>0</v>
      </c>
      <c r="V168" s="269">
        <f>IFERROR(AVERAGE('Speed Bin A-B'!V71,'Speed Bin A-B'!V175,'Speed Bin A-B'!V279,'Speed Bin A-B'!V383,'Speed Bin A-B'!V487,'Speed Bin A-B'!V591,'Speed Bin A-B'!V695,'Speed Bin A-B'!V799,'Speed Bin A-B'!V903,'Speed Bin A-B'!V1007,'Speed Bin A-B'!V1111,'Speed Bin A-B'!V1215,'Speed Bin A-B'!V1319,'Speed Bin A-B'!V1423,'Speed Bin A-B'!V1527,'Speed Bin A-B'!V1631,'Speed Bin A-B'!V1735,'Speed Bin A-B'!V1839,'Speed Bin A-B'!V1943,'Speed Bin A-B'!V2047,'Speed Bin A-B'!V2151),"-")</f>
        <v>25.650000000000002</v>
      </c>
      <c r="W168" s="269" t="str">
        <f>IFERROR(AVERAGE('Speed Bin A-B'!W71,'Speed Bin A-B'!W175,'Speed Bin A-B'!W279,'Speed Bin A-B'!W383,'Speed Bin A-B'!W487,'Speed Bin A-B'!W591,'Speed Bin A-B'!W695,'Speed Bin A-B'!W799,'Speed Bin A-B'!W903,'Speed Bin A-B'!W1007,'Speed Bin A-B'!W1111,'Speed Bin A-B'!W1215,'Speed Bin A-B'!W1319,'Speed Bin A-B'!W1423,'Speed Bin A-B'!W1527,'Speed Bin A-B'!W1631,'Speed Bin A-B'!W1735,'Speed Bin A-B'!W1839,'Speed Bin A-B'!W1943,'Speed Bin A-B'!W2047,'Speed Bin A-B'!W2151),"-")</f>
        <v>-</v>
      </c>
      <c r="X168" s="262"/>
      <c r="Y168" s="262"/>
    </row>
    <row r="169" spans="1:25" x14ac:dyDescent="0.25">
      <c r="A169" s="267">
        <v>0.63541666666666696</v>
      </c>
      <c r="B169" s="268">
        <f>SUM('Speed Bin A-B'!B72,'Speed Bin A-B'!B176,'Speed Bin A-B'!B280,'Speed Bin A-B'!B384,'Speed Bin A-B'!B488,'Speed Bin A-B'!B592,'Speed Bin A-B'!B696,'Speed Bin A-B'!B800,'Speed Bin A-B'!B904,'Speed Bin A-B'!B1008,'Speed Bin A-B'!B1112,'Speed Bin A-B'!B1216,'Speed Bin A-B'!B1320,'Speed Bin A-B'!B1424,'Speed Bin A-B'!B1528,'Speed Bin A-B'!B1632,'Speed Bin A-B'!B1736,'Speed Bin A-B'!B1840,'Speed Bin A-B'!B1944,'Speed Bin A-B'!B2048,'Speed Bin A-B'!B2152)</f>
        <v>72</v>
      </c>
      <c r="C169" s="268">
        <f>SUM('Speed Bin A-B'!C72,'Speed Bin A-B'!C176,'Speed Bin A-B'!C280,'Speed Bin A-B'!C384,'Speed Bin A-B'!C488,'Speed Bin A-B'!C592,'Speed Bin A-B'!C696,'Speed Bin A-B'!C800,'Speed Bin A-B'!C904,'Speed Bin A-B'!C1008,'Speed Bin A-B'!C1112,'Speed Bin A-B'!C1216,'Speed Bin A-B'!C1320,'Speed Bin A-B'!C1424,'Speed Bin A-B'!C1528,'Speed Bin A-B'!C1632,'Speed Bin A-B'!C1736,'Speed Bin A-B'!C1840,'Speed Bin A-B'!C1944,'Speed Bin A-B'!C2048,'Speed Bin A-B'!C2152)</f>
        <v>1</v>
      </c>
      <c r="D169" s="268">
        <f>SUM('Speed Bin A-B'!D72,'Speed Bin A-B'!D176,'Speed Bin A-B'!D280,'Speed Bin A-B'!D384,'Speed Bin A-B'!D488,'Speed Bin A-B'!D592,'Speed Bin A-B'!D696,'Speed Bin A-B'!D800,'Speed Bin A-B'!D904,'Speed Bin A-B'!D1008,'Speed Bin A-B'!D1112,'Speed Bin A-B'!D1216,'Speed Bin A-B'!D1320,'Speed Bin A-B'!D1424,'Speed Bin A-B'!D1528,'Speed Bin A-B'!D1632,'Speed Bin A-B'!D1736,'Speed Bin A-B'!D1840,'Speed Bin A-B'!D1944,'Speed Bin A-B'!D2048,'Speed Bin A-B'!D2152)</f>
        <v>8</v>
      </c>
      <c r="E169" s="268">
        <f>SUM('Speed Bin A-B'!E72,'Speed Bin A-B'!E176,'Speed Bin A-B'!E280,'Speed Bin A-B'!E384,'Speed Bin A-B'!E488,'Speed Bin A-B'!E592,'Speed Bin A-B'!E696,'Speed Bin A-B'!E800,'Speed Bin A-B'!E904,'Speed Bin A-B'!E1008,'Speed Bin A-B'!E1112,'Speed Bin A-B'!E1216,'Speed Bin A-B'!E1320,'Speed Bin A-B'!E1424,'Speed Bin A-B'!E1528,'Speed Bin A-B'!E1632,'Speed Bin A-B'!E1736,'Speed Bin A-B'!E1840,'Speed Bin A-B'!E1944,'Speed Bin A-B'!E2048,'Speed Bin A-B'!E2152)</f>
        <v>10</v>
      </c>
      <c r="F169" s="268">
        <f>SUM('Speed Bin A-B'!F72,'Speed Bin A-B'!F176,'Speed Bin A-B'!F280,'Speed Bin A-B'!F384,'Speed Bin A-B'!F488,'Speed Bin A-B'!F592,'Speed Bin A-B'!F696,'Speed Bin A-B'!F800,'Speed Bin A-B'!F904,'Speed Bin A-B'!F1008,'Speed Bin A-B'!F1112,'Speed Bin A-B'!F1216,'Speed Bin A-B'!F1320,'Speed Bin A-B'!F1424,'Speed Bin A-B'!F1528,'Speed Bin A-B'!F1632,'Speed Bin A-B'!F1736,'Speed Bin A-B'!F1840,'Speed Bin A-B'!F1944,'Speed Bin A-B'!F2048,'Speed Bin A-B'!F2152)</f>
        <v>18</v>
      </c>
      <c r="G169" s="268">
        <f>SUM('Speed Bin A-B'!G72,'Speed Bin A-B'!G176,'Speed Bin A-B'!G280,'Speed Bin A-B'!G384,'Speed Bin A-B'!G488,'Speed Bin A-B'!G592,'Speed Bin A-B'!G696,'Speed Bin A-B'!G800,'Speed Bin A-B'!G904,'Speed Bin A-B'!G1008,'Speed Bin A-B'!G1112,'Speed Bin A-B'!G1216,'Speed Bin A-B'!G1320,'Speed Bin A-B'!G1424,'Speed Bin A-B'!G1528,'Speed Bin A-B'!G1632,'Speed Bin A-B'!G1736,'Speed Bin A-B'!G1840,'Speed Bin A-B'!G1944,'Speed Bin A-B'!G2048,'Speed Bin A-B'!G2152)</f>
        <v>12</v>
      </c>
      <c r="H169" s="268">
        <f>SUM('Speed Bin A-B'!H72,'Speed Bin A-B'!H176,'Speed Bin A-B'!H280,'Speed Bin A-B'!H384,'Speed Bin A-B'!H488,'Speed Bin A-B'!H592,'Speed Bin A-B'!H696,'Speed Bin A-B'!H800,'Speed Bin A-B'!H904,'Speed Bin A-B'!H1008,'Speed Bin A-B'!H1112,'Speed Bin A-B'!H1216,'Speed Bin A-B'!H1320,'Speed Bin A-B'!H1424,'Speed Bin A-B'!H1528,'Speed Bin A-B'!H1632,'Speed Bin A-B'!H1736,'Speed Bin A-B'!H1840,'Speed Bin A-B'!H1944,'Speed Bin A-B'!H2048,'Speed Bin A-B'!H2152)</f>
        <v>11</v>
      </c>
      <c r="I169" s="268">
        <f>SUM('Speed Bin A-B'!I72,'Speed Bin A-B'!I176,'Speed Bin A-B'!I280,'Speed Bin A-B'!I384,'Speed Bin A-B'!I488,'Speed Bin A-B'!I592,'Speed Bin A-B'!I696,'Speed Bin A-B'!I800,'Speed Bin A-B'!I904,'Speed Bin A-B'!I1008,'Speed Bin A-B'!I1112,'Speed Bin A-B'!I1216,'Speed Bin A-B'!I1320,'Speed Bin A-B'!I1424,'Speed Bin A-B'!I1528,'Speed Bin A-B'!I1632,'Speed Bin A-B'!I1736,'Speed Bin A-B'!I1840,'Speed Bin A-B'!I1944,'Speed Bin A-B'!I2048,'Speed Bin A-B'!I2152)</f>
        <v>8</v>
      </c>
      <c r="J169" s="268">
        <f>SUM('Speed Bin A-B'!J72,'Speed Bin A-B'!J176,'Speed Bin A-B'!J280,'Speed Bin A-B'!J384,'Speed Bin A-B'!J488,'Speed Bin A-B'!J592,'Speed Bin A-B'!J696,'Speed Bin A-B'!J800,'Speed Bin A-B'!J904,'Speed Bin A-B'!J1008,'Speed Bin A-B'!J1112,'Speed Bin A-B'!J1216,'Speed Bin A-B'!J1320,'Speed Bin A-B'!J1424,'Speed Bin A-B'!J1528,'Speed Bin A-B'!J1632,'Speed Bin A-B'!J1736,'Speed Bin A-B'!J1840,'Speed Bin A-B'!J1944,'Speed Bin A-B'!J2048,'Speed Bin A-B'!J2152)</f>
        <v>3</v>
      </c>
      <c r="K169" s="268">
        <f>SUM('Speed Bin A-B'!K72,'Speed Bin A-B'!K176,'Speed Bin A-B'!K280,'Speed Bin A-B'!K384,'Speed Bin A-B'!K488,'Speed Bin A-B'!K592,'Speed Bin A-B'!K696,'Speed Bin A-B'!K800,'Speed Bin A-B'!K904,'Speed Bin A-B'!K1008,'Speed Bin A-B'!K1112,'Speed Bin A-B'!K1216,'Speed Bin A-B'!K1320,'Speed Bin A-B'!K1424,'Speed Bin A-B'!K1528,'Speed Bin A-B'!K1632,'Speed Bin A-B'!K1736,'Speed Bin A-B'!K1840,'Speed Bin A-B'!K1944,'Speed Bin A-B'!K2048,'Speed Bin A-B'!K2152)</f>
        <v>1</v>
      </c>
      <c r="L169" s="268">
        <f>SUM('Speed Bin A-B'!L72,'Speed Bin A-B'!L176,'Speed Bin A-B'!L280,'Speed Bin A-B'!L384,'Speed Bin A-B'!L488,'Speed Bin A-B'!L592,'Speed Bin A-B'!L696,'Speed Bin A-B'!L800,'Speed Bin A-B'!L904,'Speed Bin A-B'!L1008,'Speed Bin A-B'!L1112,'Speed Bin A-B'!L1216,'Speed Bin A-B'!L1320,'Speed Bin A-B'!L1424,'Speed Bin A-B'!L1528,'Speed Bin A-B'!L1632,'Speed Bin A-B'!L1736,'Speed Bin A-B'!L1840,'Speed Bin A-B'!L1944,'Speed Bin A-B'!L2048,'Speed Bin A-B'!L2152)</f>
        <v>0</v>
      </c>
      <c r="M169" s="268">
        <f>SUM('Speed Bin A-B'!M72,'Speed Bin A-B'!M176,'Speed Bin A-B'!M280,'Speed Bin A-B'!M384,'Speed Bin A-B'!M488,'Speed Bin A-B'!M592,'Speed Bin A-B'!M696,'Speed Bin A-B'!M800,'Speed Bin A-B'!M904,'Speed Bin A-B'!M1008,'Speed Bin A-B'!M1112,'Speed Bin A-B'!M1216,'Speed Bin A-B'!M1320,'Speed Bin A-B'!M1424,'Speed Bin A-B'!M1528,'Speed Bin A-B'!M1632,'Speed Bin A-B'!M1736,'Speed Bin A-B'!M1840,'Speed Bin A-B'!M1944,'Speed Bin A-B'!M2048,'Speed Bin A-B'!M2152)</f>
        <v>0</v>
      </c>
      <c r="N169" s="268">
        <f>SUM('Speed Bin A-B'!N72,'Speed Bin A-B'!N176,'Speed Bin A-B'!N280,'Speed Bin A-B'!N384,'Speed Bin A-B'!N488,'Speed Bin A-B'!N592,'Speed Bin A-B'!N696,'Speed Bin A-B'!N800,'Speed Bin A-B'!N904,'Speed Bin A-B'!N1008,'Speed Bin A-B'!N1112,'Speed Bin A-B'!N1216,'Speed Bin A-B'!N1320,'Speed Bin A-B'!N1424,'Speed Bin A-B'!N1528,'Speed Bin A-B'!N1632,'Speed Bin A-B'!N1736,'Speed Bin A-B'!N1840,'Speed Bin A-B'!N1944,'Speed Bin A-B'!N2048,'Speed Bin A-B'!N2152)</f>
        <v>0</v>
      </c>
      <c r="O169" s="268">
        <f>SUM('Speed Bin A-B'!O72,'Speed Bin A-B'!O176,'Speed Bin A-B'!O280,'Speed Bin A-B'!O384,'Speed Bin A-B'!O488,'Speed Bin A-B'!O592,'Speed Bin A-B'!O696,'Speed Bin A-B'!O800,'Speed Bin A-B'!O904,'Speed Bin A-B'!O1008,'Speed Bin A-B'!O1112,'Speed Bin A-B'!O1216,'Speed Bin A-B'!O1320,'Speed Bin A-B'!O1424,'Speed Bin A-B'!O1528,'Speed Bin A-B'!O1632,'Speed Bin A-B'!O1736,'Speed Bin A-B'!O1840,'Speed Bin A-B'!O1944,'Speed Bin A-B'!O2048,'Speed Bin A-B'!O2152)</f>
        <v>0</v>
      </c>
      <c r="P169" s="268">
        <f>SUM('Speed Bin A-B'!P72,'Speed Bin A-B'!P176,'Speed Bin A-B'!P280,'Speed Bin A-B'!P384,'Speed Bin A-B'!P488,'Speed Bin A-B'!P592,'Speed Bin A-B'!P696,'Speed Bin A-B'!P800,'Speed Bin A-B'!P904,'Speed Bin A-B'!P1008,'Speed Bin A-B'!P1112,'Speed Bin A-B'!P1216,'Speed Bin A-B'!P1320,'Speed Bin A-B'!P1424,'Speed Bin A-B'!P1528,'Speed Bin A-B'!P1632,'Speed Bin A-B'!P1736,'Speed Bin A-B'!P1840,'Speed Bin A-B'!P1944,'Speed Bin A-B'!P2048,'Speed Bin A-B'!P2152)</f>
        <v>0</v>
      </c>
      <c r="Q169" s="268">
        <f>SUM('Speed Bin A-B'!Q72,'Speed Bin A-B'!Q176,'Speed Bin A-B'!Q280,'Speed Bin A-B'!Q384,'Speed Bin A-B'!Q488,'Speed Bin A-B'!Q592,'Speed Bin A-B'!Q696,'Speed Bin A-B'!Q800,'Speed Bin A-B'!Q904,'Speed Bin A-B'!Q1008,'Speed Bin A-B'!Q1112,'Speed Bin A-B'!Q1216,'Speed Bin A-B'!Q1320,'Speed Bin A-B'!Q1424,'Speed Bin A-B'!Q1528,'Speed Bin A-B'!Q1632,'Speed Bin A-B'!Q1736,'Speed Bin A-B'!Q1840,'Speed Bin A-B'!Q1944,'Speed Bin A-B'!Q2048,'Speed Bin A-B'!Q2152)</f>
        <v>0</v>
      </c>
      <c r="R169" s="268">
        <f>SUM('Speed Bin A-B'!R72,'Speed Bin A-B'!R176,'Speed Bin A-B'!R280,'Speed Bin A-B'!R384,'Speed Bin A-B'!R488,'Speed Bin A-B'!R592,'Speed Bin A-B'!R696,'Speed Bin A-B'!R800,'Speed Bin A-B'!R904,'Speed Bin A-B'!R1008,'Speed Bin A-B'!R1112,'Speed Bin A-B'!R1216,'Speed Bin A-B'!R1320,'Speed Bin A-B'!R1424,'Speed Bin A-B'!R1528,'Speed Bin A-B'!R1632,'Speed Bin A-B'!R1736,'Speed Bin A-B'!R1840,'Speed Bin A-B'!R1944,'Speed Bin A-B'!R2048,'Speed Bin A-B'!R2152)</f>
        <v>0</v>
      </c>
      <c r="S169" s="268">
        <f>SUM('Speed Bin A-B'!S72,'Speed Bin A-B'!S176,'Speed Bin A-B'!S280,'Speed Bin A-B'!S384,'Speed Bin A-B'!S488,'Speed Bin A-B'!S592,'Speed Bin A-B'!S696,'Speed Bin A-B'!S800,'Speed Bin A-B'!S904,'Speed Bin A-B'!S1008,'Speed Bin A-B'!S1112,'Speed Bin A-B'!S1216,'Speed Bin A-B'!S1320,'Speed Bin A-B'!S1424,'Speed Bin A-B'!S1528,'Speed Bin A-B'!S1632,'Speed Bin A-B'!S1736,'Speed Bin A-B'!S1840,'Speed Bin A-B'!S1944,'Speed Bin A-B'!S2048,'Speed Bin A-B'!S2152)</f>
        <v>0</v>
      </c>
      <c r="T169" s="268">
        <f>SUM('Speed Bin A-B'!T72,'Speed Bin A-B'!T176,'Speed Bin A-B'!T280,'Speed Bin A-B'!T384,'Speed Bin A-B'!T488,'Speed Bin A-B'!T592,'Speed Bin A-B'!T696,'Speed Bin A-B'!T800,'Speed Bin A-B'!T904,'Speed Bin A-B'!T1008,'Speed Bin A-B'!T1112,'Speed Bin A-B'!T1216,'Speed Bin A-B'!T1320,'Speed Bin A-B'!T1424,'Speed Bin A-B'!T1528,'Speed Bin A-B'!T1632,'Speed Bin A-B'!T1736,'Speed Bin A-B'!T1840,'Speed Bin A-B'!T1944,'Speed Bin A-B'!T2048,'Speed Bin A-B'!T2152)</f>
        <v>0</v>
      </c>
      <c r="U169" s="268">
        <f>SUM('Speed Bin A-B'!U72,'Speed Bin A-B'!U176,'Speed Bin A-B'!U280,'Speed Bin A-B'!U384,'Speed Bin A-B'!U488,'Speed Bin A-B'!U592,'Speed Bin A-B'!U696,'Speed Bin A-B'!U800,'Speed Bin A-B'!U904,'Speed Bin A-B'!U1008,'Speed Bin A-B'!U1112,'Speed Bin A-B'!U1216,'Speed Bin A-B'!U1320,'Speed Bin A-B'!U1424,'Speed Bin A-B'!U1528,'Speed Bin A-B'!U1632,'Speed Bin A-B'!U1736,'Speed Bin A-B'!U1840,'Speed Bin A-B'!U1944,'Speed Bin A-B'!U2048,'Speed Bin A-B'!U2152)</f>
        <v>0</v>
      </c>
      <c r="V169" s="269">
        <f>IFERROR(AVERAGE('Speed Bin A-B'!V72,'Speed Bin A-B'!V176,'Speed Bin A-B'!V280,'Speed Bin A-B'!V384,'Speed Bin A-B'!V488,'Speed Bin A-B'!V592,'Speed Bin A-B'!V696,'Speed Bin A-B'!V800,'Speed Bin A-B'!V904,'Speed Bin A-B'!V1008,'Speed Bin A-B'!V1112,'Speed Bin A-B'!V1216,'Speed Bin A-B'!V1320,'Speed Bin A-B'!V1424,'Speed Bin A-B'!V1528,'Speed Bin A-B'!V1632,'Speed Bin A-B'!V1736,'Speed Bin A-B'!V1840,'Speed Bin A-B'!V1944,'Speed Bin A-B'!V2048,'Speed Bin A-B'!V2152),"-")</f>
        <v>26.349999999999998</v>
      </c>
      <c r="W169" s="269">
        <f>IFERROR(AVERAGE('Speed Bin A-B'!W72,'Speed Bin A-B'!W176,'Speed Bin A-B'!W280,'Speed Bin A-B'!W384,'Speed Bin A-B'!W488,'Speed Bin A-B'!W592,'Speed Bin A-B'!W696,'Speed Bin A-B'!W800,'Speed Bin A-B'!W904,'Speed Bin A-B'!W1008,'Speed Bin A-B'!W1112,'Speed Bin A-B'!W1216,'Speed Bin A-B'!W1320,'Speed Bin A-B'!W1424,'Speed Bin A-B'!W1528,'Speed Bin A-B'!W1632,'Speed Bin A-B'!W1736,'Speed Bin A-B'!W1840,'Speed Bin A-B'!W1944,'Speed Bin A-B'!W2048,'Speed Bin A-B'!W2152),"-")</f>
        <v>34.966666666666661</v>
      </c>
      <c r="X169" s="262"/>
      <c r="Y169" s="262"/>
    </row>
    <row r="170" spans="1:25" x14ac:dyDescent="0.25">
      <c r="A170" s="267">
        <v>0.64583333333333304</v>
      </c>
      <c r="B170" s="268">
        <f>SUM('Speed Bin A-B'!B73,'Speed Bin A-B'!B177,'Speed Bin A-B'!B281,'Speed Bin A-B'!B385,'Speed Bin A-B'!B489,'Speed Bin A-B'!B593,'Speed Bin A-B'!B697,'Speed Bin A-B'!B801,'Speed Bin A-B'!B905,'Speed Bin A-B'!B1009,'Speed Bin A-B'!B1113,'Speed Bin A-B'!B1217,'Speed Bin A-B'!B1321,'Speed Bin A-B'!B1425,'Speed Bin A-B'!B1529,'Speed Bin A-B'!B1633,'Speed Bin A-B'!B1737,'Speed Bin A-B'!B1841,'Speed Bin A-B'!B1945,'Speed Bin A-B'!B2049,'Speed Bin A-B'!B2153)</f>
        <v>67</v>
      </c>
      <c r="C170" s="268">
        <f>SUM('Speed Bin A-B'!C73,'Speed Bin A-B'!C177,'Speed Bin A-B'!C281,'Speed Bin A-B'!C385,'Speed Bin A-B'!C489,'Speed Bin A-B'!C593,'Speed Bin A-B'!C697,'Speed Bin A-B'!C801,'Speed Bin A-B'!C905,'Speed Bin A-B'!C1009,'Speed Bin A-B'!C1113,'Speed Bin A-B'!C1217,'Speed Bin A-B'!C1321,'Speed Bin A-B'!C1425,'Speed Bin A-B'!C1529,'Speed Bin A-B'!C1633,'Speed Bin A-B'!C1737,'Speed Bin A-B'!C1841,'Speed Bin A-B'!C1945,'Speed Bin A-B'!C2049,'Speed Bin A-B'!C2153)</f>
        <v>0</v>
      </c>
      <c r="D170" s="268">
        <f>SUM('Speed Bin A-B'!D73,'Speed Bin A-B'!D177,'Speed Bin A-B'!D281,'Speed Bin A-B'!D385,'Speed Bin A-B'!D489,'Speed Bin A-B'!D593,'Speed Bin A-B'!D697,'Speed Bin A-B'!D801,'Speed Bin A-B'!D905,'Speed Bin A-B'!D1009,'Speed Bin A-B'!D1113,'Speed Bin A-B'!D1217,'Speed Bin A-B'!D1321,'Speed Bin A-B'!D1425,'Speed Bin A-B'!D1529,'Speed Bin A-B'!D1633,'Speed Bin A-B'!D1737,'Speed Bin A-B'!D1841,'Speed Bin A-B'!D1945,'Speed Bin A-B'!D2049,'Speed Bin A-B'!D2153)</f>
        <v>2</v>
      </c>
      <c r="E170" s="268">
        <f>SUM('Speed Bin A-B'!E73,'Speed Bin A-B'!E177,'Speed Bin A-B'!E281,'Speed Bin A-B'!E385,'Speed Bin A-B'!E489,'Speed Bin A-B'!E593,'Speed Bin A-B'!E697,'Speed Bin A-B'!E801,'Speed Bin A-B'!E905,'Speed Bin A-B'!E1009,'Speed Bin A-B'!E1113,'Speed Bin A-B'!E1217,'Speed Bin A-B'!E1321,'Speed Bin A-B'!E1425,'Speed Bin A-B'!E1529,'Speed Bin A-B'!E1633,'Speed Bin A-B'!E1737,'Speed Bin A-B'!E1841,'Speed Bin A-B'!E1945,'Speed Bin A-B'!E2049,'Speed Bin A-B'!E2153)</f>
        <v>13</v>
      </c>
      <c r="F170" s="268">
        <f>SUM('Speed Bin A-B'!F73,'Speed Bin A-B'!F177,'Speed Bin A-B'!F281,'Speed Bin A-B'!F385,'Speed Bin A-B'!F489,'Speed Bin A-B'!F593,'Speed Bin A-B'!F697,'Speed Bin A-B'!F801,'Speed Bin A-B'!F905,'Speed Bin A-B'!F1009,'Speed Bin A-B'!F1113,'Speed Bin A-B'!F1217,'Speed Bin A-B'!F1321,'Speed Bin A-B'!F1425,'Speed Bin A-B'!F1529,'Speed Bin A-B'!F1633,'Speed Bin A-B'!F1737,'Speed Bin A-B'!F1841,'Speed Bin A-B'!F1945,'Speed Bin A-B'!F2049,'Speed Bin A-B'!F2153)</f>
        <v>29</v>
      </c>
      <c r="G170" s="268">
        <f>SUM('Speed Bin A-B'!G73,'Speed Bin A-B'!G177,'Speed Bin A-B'!G281,'Speed Bin A-B'!G385,'Speed Bin A-B'!G489,'Speed Bin A-B'!G593,'Speed Bin A-B'!G697,'Speed Bin A-B'!G801,'Speed Bin A-B'!G905,'Speed Bin A-B'!G1009,'Speed Bin A-B'!G1113,'Speed Bin A-B'!G1217,'Speed Bin A-B'!G1321,'Speed Bin A-B'!G1425,'Speed Bin A-B'!G1529,'Speed Bin A-B'!G1633,'Speed Bin A-B'!G1737,'Speed Bin A-B'!G1841,'Speed Bin A-B'!G1945,'Speed Bin A-B'!G2049,'Speed Bin A-B'!G2153)</f>
        <v>11</v>
      </c>
      <c r="H170" s="268">
        <f>SUM('Speed Bin A-B'!H73,'Speed Bin A-B'!H177,'Speed Bin A-B'!H281,'Speed Bin A-B'!H385,'Speed Bin A-B'!H489,'Speed Bin A-B'!H593,'Speed Bin A-B'!H697,'Speed Bin A-B'!H801,'Speed Bin A-B'!H905,'Speed Bin A-B'!H1009,'Speed Bin A-B'!H1113,'Speed Bin A-B'!H1217,'Speed Bin A-B'!H1321,'Speed Bin A-B'!H1425,'Speed Bin A-B'!H1529,'Speed Bin A-B'!H1633,'Speed Bin A-B'!H1737,'Speed Bin A-B'!H1841,'Speed Bin A-B'!H1945,'Speed Bin A-B'!H2049,'Speed Bin A-B'!H2153)</f>
        <v>10</v>
      </c>
      <c r="I170" s="268">
        <f>SUM('Speed Bin A-B'!I73,'Speed Bin A-B'!I177,'Speed Bin A-B'!I281,'Speed Bin A-B'!I385,'Speed Bin A-B'!I489,'Speed Bin A-B'!I593,'Speed Bin A-B'!I697,'Speed Bin A-B'!I801,'Speed Bin A-B'!I905,'Speed Bin A-B'!I1009,'Speed Bin A-B'!I1113,'Speed Bin A-B'!I1217,'Speed Bin A-B'!I1321,'Speed Bin A-B'!I1425,'Speed Bin A-B'!I1529,'Speed Bin A-B'!I1633,'Speed Bin A-B'!I1737,'Speed Bin A-B'!I1841,'Speed Bin A-B'!I1945,'Speed Bin A-B'!I2049,'Speed Bin A-B'!I2153)</f>
        <v>0</v>
      </c>
      <c r="J170" s="268">
        <f>SUM('Speed Bin A-B'!J73,'Speed Bin A-B'!J177,'Speed Bin A-B'!J281,'Speed Bin A-B'!J385,'Speed Bin A-B'!J489,'Speed Bin A-B'!J593,'Speed Bin A-B'!J697,'Speed Bin A-B'!J801,'Speed Bin A-B'!J905,'Speed Bin A-B'!J1009,'Speed Bin A-B'!J1113,'Speed Bin A-B'!J1217,'Speed Bin A-B'!J1321,'Speed Bin A-B'!J1425,'Speed Bin A-B'!J1529,'Speed Bin A-B'!J1633,'Speed Bin A-B'!J1737,'Speed Bin A-B'!J1841,'Speed Bin A-B'!J1945,'Speed Bin A-B'!J2049,'Speed Bin A-B'!J2153)</f>
        <v>0</v>
      </c>
      <c r="K170" s="268">
        <f>SUM('Speed Bin A-B'!K73,'Speed Bin A-B'!K177,'Speed Bin A-B'!K281,'Speed Bin A-B'!K385,'Speed Bin A-B'!K489,'Speed Bin A-B'!K593,'Speed Bin A-B'!K697,'Speed Bin A-B'!K801,'Speed Bin A-B'!K905,'Speed Bin A-B'!K1009,'Speed Bin A-B'!K1113,'Speed Bin A-B'!K1217,'Speed Bin A-B'!K1321,'Speed Bin A-B'!K1425,'Speed Bin A-B'!K1529,'Speed Bin A-B'!K1633,'Speed Bin A-B'!K1737,'Speed Bin A-B'!K1841,'Speed Bin A-B'!K1945,'Speed Bin A-B'!K2049,'Speed Bin A-B'!K2153)</f>
        <v>2</v>
      </c>
      <c r="L170" s="268">
        <f>SUM('Speed Bin A-B'!L73,'Speed Bin A-B'!L177,'Speed Bin A-B'!L281,'Speed Bin A-B'!L385,'Speed Bin A-B'!L489,'Speed Bin A-B'!L593,'Speed Bin A-B'!L697,'Speed Bin A-B'!L801,'Speed Bin A-B'!L905,'Speed Bin A-B'!L1009,'Speed Bin A-B'!L1113,'Speed Bin A-B'!L1217,'Speed Bin A-B'!L1321,'Speed Bin A-B'!L1425,'Speed Bin A-B'!L1529,'Speed Bin A-B'!L1633,'Speed Bin A-B'!L1737,'Speed Bin A-B'!L1841,'Speed Bin A-B'!L1945,'Speed Bin A-B'!L2049,'Speed Bin A-B'!L2153)</f>
        <v>0</v>
      </c>
      <c r="M170" s="268">
        <f>SUM('Speed Bin A-B'!M73,'Speed Bin A-B'!M177,'Speed Bin A-B'!M281,'Speed Bin A-B'!M385,'Speed Bin A-B'!M489,'Speed Bin A-B'!M593,'Speed Bin A-B'!M697,'Speed Bin A-B'!M801,'Speed Bin A-B'!M905,'Speed Bin A-B'!M1009,'Speed Bin A-B'!M1113,'Speed Bin A-B'!M1217,'Speed Bin A-B'!M1321,'Speed Bin A-B'!M1425,'Speed Bin A-B'!M1529,'Speed Bin A-B'!M1633,'Speed Bin A-B'!M1737,'Speed Bin A-B'!M1841,'Speed Bin A-B'!M1945,'Speed Bin A-B'!M2049,'Speed Bin A-B'!M2153)</f>
        <v>0</v>
      </c>
      <c r="N170" s="268">
        <f>SUM('Speed Bin A-B'!N73,'Speed Bin A-B'!N177,'Speed Bin A-B'!N281,'Speed Bin A-B'!N385,'Speed Bin A-B'!N489,'Speed Bin A-B'!N593,'Speed Bin A-B'!N697,'Speed Bin A-B'!N801,'Speed Bin A-B'!N905,'Speed Bin A-B'!N1009,'Speed Bin A-B'!N1113,'Speed Bin A-B'!N1217,'Speed Bin A-B'!N1321,'Speed Bin A-B'!N1425,'Speed Bin A-B'!N1529,'Speed Bin A-B'!N1633,'Speed Bin A-B'!N1737,'Speed Bin A-B'!N1841,'Speed Bin A-B'!N1945,'Speed Bin A-B'!N2049,'Speed Bin A-B'!N2153)</f>
        <v>0</v>
      </c>
      <c r="O170" s="268">
        <f>SUM('Speed Bin A-B'!O73,'Speed Bin A-B'!O177,'Speed Bin A-B'!O281,'Speed Bin A-B'!O385,'Speed Bin A-B'!O489,'Speed Bin A-B'!O593,'Speed Bin A-B'!O697,'Speed Bin A-B'!O801,'Speed Bin A-B'!O905,'Speed Bin A-B'!O1009,'Speed Bin A-B'!O1113,'Speed Bin A-B'!O1217,'Speed Bin A-B'!O1321,'Speed Bin A-B'!O1425,'Speed Bin A-B'!O1529,'Speed Bin A-B'!O1633,'Speed Bin A-B'!O1737,'Speed Bin A-B'!O1841,'Speed Bin A-B'!O1945,'Speed Bin A-B'!O2049,'Speed Bin A-B'!O2153)</f>
        <v>0</v>
      </c>
      <c r="P170" s="268">
        <f>SUM('Speed Bin A-B'!P73,'Speed Bin A-B'!P177,'Speed Bin A-B'!P281,'Speed Bin A-B'!P385,'Speed Bin A-B'!P489,'Speed Bin A-B'!P593,'Speed Bin A-B'!P697,'Speed Bin A-B'!P801,'Speed Bin A-B'!P905,'Speed Bin A-B'!P1009,'Speed Bin A-B'!P1113,'Speed Bin A-B'!P1217,'Speed Bin A-B'!P1321,'Speed Bin A-B'!P1425,'Speed Bin A-B'!P1529,'Speed Bin A-B'!P1633,'Speed Bin A-B'!P1737,'Speed Bin A-B'!P1841,'Speed Bin A-B'!P1945,'Speed Bin A-B'!P2049,'Speed Bin A-B'!P2153)</f>
        <v>0</v>
      </c>
      <c r="Q170" s="268">
        <f>SUM('Speed Bin A-B'!Q73,'Speed Bin A-B'!Q177,'Speed Bin A-B'!Q281,'Speed Bin A-B'!Q385,'Speed Bin A-B'!Q489,'Speed Bin A-B'!Q593,'Speed Bin A-B'!Q697,'Speed Bin A-B'!Q801,'Speed Bin A-B'!Q905,'Speed Bin A-B'!Q1009,'Speed Bin A-B'!Q1113,'Speed Bin A-B'!Q1217,'Speed Bin A-B'!Q1321,'Speed Bin A-B'!Q1425,'Speed Bin A-B'!Q1529,'Speed Bin A-B'!Q1633,'Speed Bin A-B'!Q1737,'Speed Bin A-B'!Q1841,'Speed Bin A-B'!Q1945,'Speed Bin A-B'!Q2049,'Speed Bin A-B'!Q2153)</f>
        <v>0</v>
      </c>
      <c r="R170" s="268">
        <f>SUM('Speed Bin A-B'!R73,'Speed Bin A-B'!R177,'Speed Bin A-B'!R281,'Speed Bin A-B'!R385,'Speed Bin A-B'!R489,'Speed Bin A-B'!R593,'Speed Bin A-B'!R697,'Speed Bin A-B'!R801,'Speed Bin A-B'!R905,'Speed Bin A-B'!R1009,'Speed Bin A-B'!R1113,'Speed Bin A-B'!R1217,'Speed Bin A-B'!R1321,'Speed Bin A-B'!R1425,'Speed Bin A-B'!R1529,'Speed Bin A-B'!R1633,'Speed Bin A-B'!R1737,'Speed Bin A-B'!R1841,'Speed Bin A-B'!R1945,'Speed Bin A-B'!R2049,'Speed Bin A-B'!R2153)</f>
        <v>0</v>
      </c>
      <c r="S170" s="268">
        <f>SUM('Speed Bin A-B'!S73,'Speed Bin A-B'!S177,'Speed Bin A-B'!S281,'Speed Bin A-B'!S385,'Speed Bin A-B'!S489,'Speed Bin A-B'!S593,'Speed Bin A-B'!S697,'Speed Bin A-B'!S801,'Speed Bin A-B'!S905,'Speed Bin A-B'!S1009,'Speed Bin A-B'!S1113,'Speed Bin A-B'!S1217,'Speed Bin A-B'!S1321,'Speed Bin A-B'!S1425,'Speed Bin A-B'!S1529,'Speed Bin A-B'!S1633,'Speed Bin A-B'!S1737,'Speed Bin A-B'!S1841,'Speed Bin A-B'!S1945,'Speed Bin A-B'!S2049,'Speed Bin A-B'!S2153)</f>
        <v>0</v>
      </c>
      <c r="T170" s="268">
        <f>SUM('Speed Bin A-B'!T73,'Speed Bin A-B'!T177,'Speed Bin A-B'!T281,'Speed Bin A-B'!T385,'Speed Bin A-B'!T489,'Speed Bin A-B'!T593,'Speed Bin A-B'!T697,'Speed Bin A-B'!T801,'Speed Bin A-B'!T905,'Speed Bin A-B'!T1009,'Speed Bin A-B'!T1113,'Speed Bin A-B'!T1217,'Speed Bin A-B'!T1321,'Speed Bin A-B'!T1425,'Speed Bin A-B'!T1529,'Speed Bin A-B'!T1633,'Speed Bin A-B'!T1737,'Speed Bin A-B'!T1841,'Speed Bin A-B'!T1945,'Speed Bin A-B'!T2049,'Speed Bin A-B'!T2153)</f>
        <v>0</v>
      </c>
      <c r="U170" s="268">
        <f>SUM('Speed Bin A-B'!U73,'Speed Bin A-B'!U177,'Speed Bin A-B'!U281,'Speed Bin A-B'!U385,'Speed Bin A-B'!U489,'Speed Bin A-B'!U593,'Speed Bin A-B'!U697,'Speed Bin A-B'!U801,'Speed Bin A-B'!U905,'Speed Bin A-B'!U1009,'Speed Bin A-B'!U1113,'Speed Bin A-B'!U1217,'Speed Bin A-B'!U1321,'Speed Bin A-B'!U1425,'Speed Bin A-B'!U1529,'Speed Bin A-B'!U1633,'Speed Bin A-B'!U1737,'Speed Bin A-B'!U1841,'Speed Bin A-B'!U1945,'Speed Bin A-B'!U2049,'Speed Bin A-B'!U2153)</f>
        <v>0</v>
      </c>
      <c r="V170" s="269">
        <f>IFERROR(AVERAGE('Speed Bin A-B'!V73,'Speed Bin A-B'!V177,'Speed Bin A-B'!V281,'Speed Bin A-B'!V385,'Speed Bin A-B'!V489,'Speed Bin A-B'!V593,'Speed Bin A-B'!V697,'Speed Bin A-B'!V801,'Speed Bin A-B'!V905,'Speed Bin A-B'!V1009,'Speed Bin A-B'!V1113,'Speed Bin A-B'!V1217,'Speed Bin A-B'!V1321,'Speed Bin A-B'!V1425,'Speed Bin A-B'!V1529,'Speed Bin A-B'!V1633,'Speed Bin A-B'!V1737,'Speed Bin A-B'!V1841,'Speed Bin A-B'!V1945,'Speed Bin A-B'!V2049,'Speed Bin A-B'!V2153),"-")</f>
        <v>23.8</v>
      </c>
      <c r="W170" s="269">
        <f>IFERROR(AVERAGE('Speed Bin A-B'!W73,'Speed Bin A-B'!W177,'Speed Bin A-B'!W281,'Speed Bin A-B'!W385,'Speed Bin A-B'!W489,'Speed Bin A-B'!W593,'Speed Bin A-B'!W697,'Speed Bin A-B'!W801,'Speed Bin A-B'!W905,'Speed Bin A-B'!W1009,'Speed Bin A-B'!W1113,'Speed Bin A-B'!W1217,'Speed Bin A-B'!W1321,'Speed Bin A-B'!W1425,'Speed Bin A-B'!W1529,'Speed Bin A-B'!W1633,'Speed Bin A-B'!W1737,'Speed Bin A-B'!W1841,'Speed Bin A-B'!W1945,'Speed Bin A-B'!W2049,'Speed Bin A-B'!W2153),"-")</f>
        <v>35.533333333333331</v>
      </c>
      <c r="X170" s="262"/>
      <c r="Y170" s="262"/>
    </row>
    <row r="171" spans="1:25" x14ac:dyDescent="0.25">
      <c r="A171" s="267">
        <v>0.65625</v>
      </c>
      <c r="B171" s="268">
        <f>SUM('Speed Bin A-B'!B74,'Speed Bin A-B'!B178,'Speed Bin A-B'!B282,'Speed Bin A-B'!B386,'Speed Bin A-B'!B490,'Speed Bin A-B'!B594,'Speed Bin A-B'!B698,'Speed Bin A-B'!B802,'Speed Bin A-B'!B906,'Speed Bin A-B'!B1010,'Speed Bin A-B'!B1114,'Speed Bin A-B'!B1218,'Speed Bin A-B'!B1322,'Speed Bin A-B'!B1426,'Speed Bin A-B'!B1530,'Speed Bin A-B'!B1634,'Speed Bin A-B'!B1738,'Speed Bin A-B'!B1842,'Speed Bin A-B'!B1946,'Speed Bin A-B'!B2050,'Speed Bin A-B'!B2154)</f>
        <v>75</v>
      </c>
      <c r="C171" s="268">
        <f>SUM('Speed Bin A-B'!C74,'Speed Bin A-B'!C178,'Speed Bin A-B'!C282,'Speed Bin A-B'!C386,'Speed Bin A-B'!C490,'Speed Bin A-B'!C594,'Speed Bin A-B'!C698,'Speed Bin A-B'!C802,'Speed Bin A-B'!C906,'Speed Bin A-B'!C1010,'Speed Bin A-B'!C1114,'Speed Bin A-B'!C1218,'Speed Bin A-B'!C1322,'Speed Bin A-B'!C1426,'Speed Bin A-B'!C1530,'Speed Bin A-B'!C1634,'Speed Bin A-B'!C1738,'Speed Bin A-B'!C1842,'Speed Bin A-B'!C1946,'Speed Bin A-B'!C2050,'Speed Bin A-B'!C2154)</f>
        <v>2</v>
      </c>
      <c r="D171" s="268">
        <f>SUM('Speed Bin A-B'!D74,'Speed Bin A-B'!D178,'Speed Bin A-B'!D282,'Speed Bin A-B'!D386,'Speed Bin A-B'!D490,'Speed Bin A-B'!D594,'Speed Bin A-B'!D698,'Speed Bin A-B'!D802,'Speed Bin A-B'!D906,'Speed Bin A-B'!D1010,'Speed Bin A-B'!D1114,'Speed Bin A-B'!D1218,'Speed Bin A-B'!D1322,'Speed Bin A-B'!D1426,'Speed Bin A-B'!D1530,'Speed Bin A-B'!D1634,'Speed Bin A-B'!D1738,'Speed Bin A-B'!D1842,'Speed Bin A-B'!D1946,'Speed Bin A-B'!D2050,'Speed Bin A-B'!D2154)</f>
        <v>4</v>
      </c>
      <c r="E171" s="268">
        <f>SUM('Speed Bin A-B'!E74,'Speed Bin A-B'!E178,'Speed Bin A-B'!E282,'Speed Bin A-B'!E386,'Speed Bin A-B'!E490,'Speed Bin A-B'!E594,'Speed Bin A-B'!E698,'Speed Bin A-B'!E802,'Speed Bin A-B'!E906,'Speed Bin A-B'!E1010,'Speed Bin A-B'!E1114,'Speed Bin A-B'!E1218,'Speed Bin A-B'!E1322,'Speed Bin A-B'!E1426,'Speed Bin A-B'!E1530,'Speed Bin A-B'!E1634,'Speed Bin A-B'!E1738,'Speed Bin A-B'!E1842,'Speed Bin A-B'!E1946,'Speed Bin A-B'!E2050,'Speed Bin A-B'!E2154)</f>
        <v>13</v>
      </c>
      <c r="F171" s="268">
        <f>SUM('Speed Bin A-B'!F74,'Speed Bin A-B'!F178,'Speed Bin A-B'!F282,'Speed Bin A-B'!F386,'Speed Bin A-B'!F490,'Speed Bin A-B'!F594,'Speed Bin A-B'!F698,'Speed Bin A-B'!F802,'Speed Bin A-B'!F906,'Speed Bin A-B'!F1010,'Speed Bin A-B'!F1114,'Speed Bin A-B'!F1218,'Speed Bin A-B'!F1322,'Speed Bin A-B'!F1426,'Speed Bin A-B'!F1530,'Speed Bin A-B'!F1634,'Speed Bin A-B'!F1738,'Speed Bin A-B'!F1842,'Speed Bin A-B'!F1946,'Speed Bin A-B'!F2050,'Speed Bin A-B'!F2154)</f>
        <v>23</v>
      </c>
      <c r="G171" s="268">
        <f>SUM('Speed Bin A-B'!G74,'Speed Bin A-B'!G178,'Speed Bin A-B'!G282,'Speed Bin A-B'!G386,'Speed Bin A-B'!G490,'Speed Bin A-B'!G594,'Speed Bin A-B'!G698,'Speed Bin A-B'!G802,'Speed Bin A-B'!G906,'Speed Bin A-B'!G1010,'Speed Bin A-B'!G1114,'Speed Bin A-B'!G1218,'Speed Bin A-B'!G1322,'Speed Bin A-B'!G1426,'Speed Bin A-B'!G1530,'Speed Bin A-B'!G1634,'Speed Bin A-B'!G1738,'Speed Bin A-B'!G1842,'Speed Bin A-B'!G1946,'Speed Bin A-B'!G2050,'Speed Bin A-B'!G2154)</f>
        <v>23</v>
      </c>
      <c r="H171" s="268">
        <f>SUM('Speed Bin A-B'!H74,'Speed Bin A-B'!H178,'Speed Bin A-B'!H282,'Speed Bin A-B'!H386,'Speed Bin A-B'!H490,'Speed Bin A-B'!H594,'Speed Bin A-B'!H698,'Speed Bin A-B'!H802,'Speed Bin A-B'!H906,'Speed Bin A-B'!H1010,'Speed Bin A-B'!H1114,'Speed Bin A-B'!H1218,'Speed Bin A-B'!H1322,'Speed Bin A-B'!H1426,'Speed Bin A-B'!H1530,'Speed Bin A-B'!H1634,'Speed Bin A-B'!H1738,'Speed Bin A-B'!H1842,'Speed Bin A-B'!H1946,'Speed Bin A-B'!H2050,'Speed Bin A-B'!H2154)</f>
        <v>7</v>
      </c>
      <c r="I171" s="268">
        <f>SUM('Speed Bin A-B'!I74,'Speed Bin A-B'!I178,'Speed Bin A-B'!I282,'Speed Bin A-B'!I386,'Speed Bin A-B'!I490,'Speed Bin A-B'!I594,'Speed Bin A-B'!I698,'Speed Bin A-B'!I802,'Speed Bin A-B'!I906,'Speed Bin A-B'!I1010,'Speed Bin A-B'!I1114,'Speed Bin A-B'!I1218,'Speed Bin A-B'!I1322,'Speed Bin A-B'!I1426,'Speed Bin A-B'!I1530,'Speed Bin A-B'!I1634,'Speed Bin A-B'!I1738,'Speed Bin A-B'!I1842,'Speed Bin A-B'!I1946,'Speed Bin A-B'!I2050,'Speed Bin A-B'!I2154)</f>
        <v>1</v>
      </c>
      <c r="J171" s="268">
        <f>SUM('Speed Bin A-B'!J74,'Speed Bin A-B'!J178,'Speed Bin A-B'!J282,'Speed Bin A-B'!J386,'Speed Bin A-B'!J490,'Speed Bin A-B'!J594,'Speed Bin A-B'!J698,'Speed Bin A-B'!J802,'Speed Bin A-B'!J906,'Speed Bin A-B'!J1010,'Speed Bin A-B'!J1114,'Speed Bin A-B'!J1218,'Speed Bin A-B'!J1322,'Speed Bin A-B'!J1426,'Speed Bin A-B'!J1530,'Speed Bin A-B'!J1634,'Speed Bin A-B'!J1738,'Speed Bin A-B'!J1842,'Speed Bin A-B'!J1946,'Speed Bin A-B'!J2050,'Speed Bin A-B'!J2154)</f>
        <v>2</v>
      </c>
      <c r="K171" s="268">
        <f>SUM('Speed Bin A-B'!K74,'Speed Bin A-B'!K178,'Speed Bin A-B'!K282,'Speed Bin A-B'!K386,'Speed Bin A-B'!K490,'Speed Bin A-B'!K594,'Speed Bin A-B'!K698,'Speed Bin A-B'!K802,'Speed Bin A-B'!K906,'Speed Bin A-B'!K1010,'Speed Bin A-B'!K1114,'Speed Bin A-B'!K1218,'Speed Bin A-B'!K1322,'Speed Bin A-B'!K1426,'Speed Bin A-B'!K1530,'Speed Bin A-B'!K1634,'Speed Bin A-B'!K1738,'Speed Bin A-B'!K1842,'Speed Bin A-B'!K1946,'Speed Bin A-B'!K2050,'Speed Bin A-B'!K2154)</f>
        <v>0</v>
      </c>
      <c r="L171" s="268">
        <f>SUM('Speed Bin A-B'!L74,'Speed Bin A-B'!L178,'Speed Bin A-B'!L282,'Speed Bin A-B'!L386,'Speed Bin A-B'!L490,'Speed Bin A-B'!L594,'Speed Bin A-B'!L698,'Speed Bin A-B'!L802,'Speed Bin A-B'!L906,'Speed Bin A-B'!L1010,'Speed Bin A-B'!L1114,'Speed Bin A-B'!L1218,'Speed Bin A-B'!L1322,'Speed Bin A-B'!L1426,'Speed Bin A-B'!L1530,'Speed Bin A-B'!L1634,'Speed Bin A-B'!L1738,'Speed Bin A-B'!L1842,'Speed Bin A-B'!L1946,'Speed Bin A-B'!L2050,'Speed Bin A-B'!L2154)</f>
        <v>0</v>
      </c>
      <c r="M171" s="268">
        <f>SUM('Speed Bin A-B'!M74,'Speed Bin A-B'!M178,'Speed Bin A-B'!M282,'Speed Bin A-B'!M386,'Speed Bin A-B'!M490,'Speed Bin A-B'!M594,'Speed Bin A-B'!M698,'Speed Bin A-B'!M802,'Speed Bin A-B'!M906,'Speed Bin A-B'!M1010,'Speed Bin A-B'!M1114,'Speed Bin A-B'!M1218,'Speed Bin A-B'!M1322,'Speed Bin A-B'!M1426,'Speed Bin A-B'!M1530,'Speed Bin A-B'!M1634,'Speed Bin A-B'!M1738,'Speed Bin A-B'!M1842,'Speed Bin A-B'!M1946,'Speed Bin A-B'!M2050,'Speed Bin A-B'!M2154)</f>
        <v>0</v>
      </c>
      <c r="N171" s="268">
        <f>SUM('Speed Bin A-B'!N74,'Speed Bin A-B'!N178,'Speed Bin A-B'!N282,'Speed Bin A-B'!N386,'Speed Bin A-B'!N490,'Speed Bin A-B'!N594,'Speed Bin A-B'!N698,'Speed Bin A-B'!N802,'Speed Bin A-B'!N906,'Speed Bin A-B'!N1010,'Speed Bin A-B'!N1114,'Speed Bin A-B'!N1218,'Speed Bin A-B'!N1322,'Speed Bin A-B'!N1426,'Speed Bin A-B'!N1530,'Speed Bin A-B'!N1634,'Speed Bin A-B'!N1738,'Speed Bin A-B'!N1842,'Speed Bin A-B'!N1946,'Speed Bin A-B'!N2050,'Speed Bin A-B'!N2154)</f>
        <v>0</v>
      </c>
      <c r="O171" s="268">
        <f>SUM('Speed Bin A-B'!O74,'Speed Bin A-B'!O178,'Speed Bin A-B'!O282,'Speed Bin A-B'!O386,'Speed Bin A-B'!O490,'Speed Bin A-B'!O594,'Speed Bin A-B'!O698,'Speed Bin A-B'!O802,'Speed Bin A-B'!O906,'Speed Bin A-B'!O1010,'Speed Bin A-B'!O1114,'Speed Bin A-B'!O1218,'Speed Bin A-B'!O1322,'Speed Bin A-B'!O1426,'Speed Bin A-B'!O1530,'Speed Bin A-B'!O1634,'Speed Bin A-B'!O1738,'Speed Bin A-B'!O1842,'Speed Bin A-B'!O1946,'Speed Bin A-B'!O2050,'Speed Bin A-B'!O2154)</f>
        <v>0</v>
      </c>
      <c r="P171" s="268">
        <f>SUM('Speed Bin A-B'!P74,'Speed Bin A-B'!P178,'Speed Bin A-B'!P282,'Speed Bin A-B'!P386,'Speed Bin A-B'!P490,'Speed Bin A-B'!P594,'Speed Bin A-B'!P698,'Speed Bin A-B'!P802,'Speed Bin A-B'!P906,'Speed Bin A-B'!P1010,'Speed Bin A-B'!P1114,'Speed Bin A-B'!P1218,'Speed Bin A-B'!P1322,'Speed Bin A-B'!P1426,'Speed Bin A-B'!P1530,'Speed Bin A-B'!P1634,'Speed Bin A-B'!P1738,'Speed Bin A-B'!P1842,'Speed Bin A-B'!P1946,'Speed Bin A-B'!P2050,'Speed Bin A-B'!P2154)</f>
        <v>0</v>
      </c>
      <c r="Q171" s="268">
        <f>SUM('Speed Bin A-B'!Q74,'Speed Bin A-B'!Q178,'Speed Bin A-B'!Q282,'Speed Bin A-B'!Q386,'Speed Bin A-B'!Q490,'Speed Bin A-B'!Q594,'Speed Bin A-B'!Q698,'Speed Bin A-B'!Q802,'Speed Bin A-B'!Q906,'Speed Bin A-B'!Q1010,'Speed Bin A-B'!Q1114,'Speed Bin A-B'!Q1218,'Speed Bin A-B'!Q1322,'Speed Bin A-B'!Q1426,'Speed Bin A-B'!Q1530,'Speed Bin A-B'!Q1634,'Speed Bin A-B'!Q1738,'Speed Bin A-B'!Q1842,'Speed Bin A-B'!Q1946,'Speed Bin A-B'!Q2050,'Speed Bin A-B'!Q2154)</f>
        <v>0</v>
      </c>
      <c r="R171" s="268">
        <f>SUM('Speed Bin A-B'!R74,'Speed Bin A-B'!R178,'Speed Bin A-B'!R282,'Speed Bin A-B'!R386,'Speed Bin A-B'!R490,'Speed Bin A-B'!R594,'Speed Bin A-B'!R698,'Speed Bin A-B'!R802,'Speed Bin A-B'!R906,'Speed Bin A-B'!R1010,'Speed Bin A-B'!R1114,'Speed Bin A-B'!R1218,'Speed Bin A-B'!R1322,'Speed Bin A-B'!R1426,'Speed Bin A-B'!R1530,'Speed Bin A-B'!R1634,'Speed Bin A-B'!R1738,'Speed Bin A-B'!R1842,'Speed Bin A-B'!R1946,'Speed Bin A-B'!R2050,'Speed Bin A-B'!R2154)</f>
        <v>0</v>
      </c>
      <c r="S171" s="268">
        <f>SUM('Speed Bin A-B'!S74,'Speed Bin A-B'!S178,'Speed Bin A-B'!S282,'Speed Bin A-B'!S386,'Speed Bin A-B'!S490,'Speed Bin A-B'!S594,'Speed Bin A-B'!S698,'Speed Bin A-B'!S802,'Speed Bin A-B'!S906,'Speed Bin A-B'!S1010,'Speed Bin A-B'!S1114,'Speed Bin A-B'!S1218,'Speed Bin A-B'!S1322,'Speed Bin A-B'!S1426,'Speed Bin A-B'!S1530,'Speed Bin A-B'!S1634,'Speed Bin A-B'!S1738,'Speed Bin A-B'!S1842,'Speed Bin A-B'!S1946,'Speed Bin A-B'!S2050,'Speed Bin A-B'!S2154)</f>
        <v>0</v>
      </c>
      <c r="T171" s="268">
        <f>SUM('Speed Bin A-B'!T74,'Speed Bin A-B'!T178,'Speed Bin A-B'!T282,'Speed Bin A-B'!T386,'Speed Bin A-B'!T490,'Speed Bin A-B'!T594,'Speed Bin A-B'!T698,'Speed Bin A-B'!T802,'Speed Bin A-B'!T906,'Speed Bin A-B'!T1010,'Speed Bin A-B'!T1114,'Speed Bin A-B'!T1218,'Speed Bin A-B'!T1322,'Speed Bin A-B'!T1426,'Speed Bin A-B'!T1530,'Speed Bin A-B'!T1634,'Speed Bin A-B'!T1738,'Speed Bin A-B'!T1842,'Speed Bin A-B'!T1946,'Speed Bin A-B'!T2050,'Speed Bin A-B'!T2154)</f>
        <v>0</v>
      </c>
      <c r="U171" s="268">
        <f>SUM('Speed Bin A-B'!U74,'Speed Bin A-B'!U178,'Speed Bin A-B'!U282,'Speed Bin A-B'!U386,'Speed Bin A-B'!U490,'Speed Bin A-B'!U594,'Speed Bin A-B'!U698,'Speed Bin A-B'!U802,'Speed Bin A-B'!U906,'Speed Bin A-B'!U1010,'Speed Bin A-B'!U1114,'Speed Bin A-B'!U1218,'Speed Bin A-B'!U1322,'Speed Bin A-B'!U1426,'Speed Bin A-B'!U1530,'Speed Bin A-B'!U1634,'Speed Bin A-B'!U1738,'Speed Bin A-B'!U1842,'Speed Bin A-B'!U1946,'Speed Bin A-B'!U2050,'Speed Bin A-B'!U2154)</f>
        <v>0</v>
      </c>
      <c r="V171" s="269">
        <f>IFERROR(AVERAGE('Speed Bin A-B'!V74,'Speed Bin A-B'!V178,'Speed Bin A-B'!V282,'Speed Bin A-B'!V386,'Speed Bin A-B'!V490,'Speed Bin A-B'!V594,'Speed Bin A-B'!V698,'Speed Bin A-B'!V802,'Speed Bin A-B'!V906,'Speed Bin A-B'!V1010,'Speed Bin A-B'!V1114,'Speed Bin A-B'!V1218,'Speed Bin A-B'!V1322,'Speed Bin A-B'!V1426,'Speed Bin A-B'!V1530,'Speed Bin A-B'!V1634,'Speed Bin A-B'!V1738,'Speed Bin A-B'!V1842,'Speed Bin A-B'!V1946,'Speed Bin A-B'!V2050,'Speed Bin A-B'!V2154),"-")</f>
        <v>22.587499999999999</v>
      </c>
      <c r="W171" s="269">
        <f>IFERROR(AVERAGE('Speed Bin A-B'!W74,'Speed Bin A-B'!W178,'Speed Bin A-B'!W282,'Speed Bin A-B'!W386,'Speed Bin A-B'!W490,'Speed Bin A-B'!W594,'Speed Bin A-B'!W698,'Speed Bin A-B'!W802,'Speed Bin A-B'!W906,'Speed Bin A-B'!W1010,'Speed Bin A-B'!W1114,'Speed Bin A-B'!W1218,'Speed Bin A-B'!W1322,'Speed Bin A-B'!W1426,'Speed Bin A-B'!W1530,'Speed Bin A-B'!W1634,'Speed Bin A-B'!W1738,'Speed Bin A-B'!W1842,'Speed Bin A-B'!W1946,'Speed Bin A-B'!W2050,'Speed Bin A-B'!W2154),"-")</f>
        <v>32.766666666666666</v>
      </c>
      <c r="X171" s="262"/>
      <c r="Y171" s="262"/>
    </row>
    <row r="172" spans="1:25" x14ac:dyDescent="0.25">
      <c r="A172" s="267">
        <v>0.66666666666666696</v>
      </c>
      <c r="B172" s="268">
        <f>SUM('Speed Bin A-B'!B75,'Speed Bin A-B'!B179,'Speed Bin A-B'!B283,'Speed Bin A-B'!B387,'Speed Bin A-B'!B491,'Speed Bin A-B'!B595,'Speed Bin A-B'!B699,'Speed Bin A-B'!B803,'Speed Bin A-B'!B907,'Speed Bin A-B'!B1011,'Speed Bin A-B'!B1115,'Speed Bin A-B'!B1219,'Speed Bin A-B'!B1323,'Speed Bin A-B'!B1427,'Speed Bin A-B'!B1531,'Speed Bin A-B'!B1635,'Speed Bin A-B'!B1739,'Speed Bin A-B'!B1843,'Speed Bin A-B'!B1947,'Speed Bin A-B'!B2051,'Speed Bin A-B'!B2155)</f>
        <v>126</v>
      </c>
      <c r="C172" s="268">
        <f>SUM('Speed Bin A-B'!C75,'Speed Bin A-B'!C179,'Speed Bin A-B'!C283,'Speed Bin A-B'!C387,'Speed Bin A-B'!C491,'Speed Bin A-B'!C595,'Speed Bin A-B'!C699,'Speed Bin A-B'!C803,'Speed Bin A-B'!C907,'Speed Bin A-B'!C1011,'Speed Bin A-B'!C1115,'Speed Bin A-B'!C1219,'Speed Bin A-B'!C1323,'Speed Bin A-B'!C1427,'Speed Bin A-B'!C1531,'Speed Bin A-B'!C1635,'Speed Bin A-B'!C1739,'Speed Bin A-B'!C1843,'Speed Bin A-B'!C1947,'Speed Bin A-B'!C2051,'Speed Bin A-B'!C2155)</f>
        <v>0</v>
      </c>
      <c r="D172" s="268">
        <f>SUM('Speed Bin A-B'!D75,'Speed Bin A-B'!D179,'Speed Bin A-B'!D283,'Speed Bin A-B'!D387,'Speed Bin A-B'!D491,'Speed Bin A-B'!D595,'Speed Bin A-B'!D699,'Speed Bin A-B'!D803,'Speed Bin A-B'!D907,'Speed Bin A-B'!D1011,'Speed Bin A-B'!D1115,'Speed Bin A-B'!D1219,'Speed Bin A-B'!D1323,'Speed Bin A-B'!D1427,'Speed Bin A-B'!D1531,'Speed Bin A-B'!D1635,'Speed Bin A-B'!D1739,'Speed Bin A-B'!D1843,'Speed Bin A-B'!D1947,'Speed Bin A-B'!D2051,'Speed Bin A-B'!D2155)</f>
        <v>4</v>
      </c>
      <c r="E172" s="268">
        <f>SUM('Speed Bin A-B'!E75,'Speed Bin A-B'!E179,'Speed Bin A-B'!E283,'Speed Bin A-B'!E387,'Speed Bin A-B'!E491,'Speed Bin A-B'!E595,'Speed Bin A-B'!E699,'Speed Bin A-B'!E803,'Speed Bin A-B'!E907,'Speed Bin A-B'!E1011,'Speed Bin A-B'!E1115,'Speed Bin A-B'!E1219,'Speed Bin A-B'!E1323,'Speed Bin A-B'!E1427,'Speed Bin A-B'!E1531,'Speed Bin A-B'!E1635,'Speed Bin A-B'!E1739,'Speed Bin A-B'!E1843,'Speed Bin A-B'!E1947,'Speed Bin A-B'!E2051,'Speed Bin A-B'!E2155)</f>
        <v>20</v>
      </c>
      <c r="F172" s="268">
        <f>SUM('Speed Bin A-B'!F75,'Speed Bin A-B'!F179,'Speed Bin A-B'!F283,'Speed Bin A-B'!F387,'Speed Bin A-B'!F491,'Speed Bin A-B'!F595,'Speed Bin A-B'!F699,'Speed Bin A-B'!F803,'Speed Bin A-B'!F907,'Speed Bin A-B'!F1011,'Speed Bin A-B'!F1115,'Speed Bin A-B'!F1219,'Speed Bin A-B'!F1323,'Speed Bin A-B'!F1427,'Speed Bin A-B'!F1531,'Speed Bin A-B'!F1635,'Speed Bin A-B'!F1739,'Speed Bin A-B'!F1843,'Speed Bin A-B'!F1947,'Speed Bin A-B'!F2051,'Speed Bin A-B'!F2155)</f>
        <v>30</v>
      </c>
      <c r="G172" s="268">
        <f>SUM('Speed Bin A-B'!G75,'Speed Bin A-B'!G179,'Speed Bin A-B'!G283,'Speed Bin A-B'!G387,'Speed Bin A-B'!G491,'Speed Bin A-B'!G595,'Speed Bin A-B'!G699,'Speed Bin A-B'!G803,'Speed Bin A-B'!G907,'Speed Bin A-B'!G1011,'Speed Bin A-B'!G1115,'Speed Bin A-B'!G1219,'Speed Bin A-B'!G1323,'Speed Bin A-B'!G1427,'Speed Bin A-B'!G1531,'Speed Bin A-B'!G1635,'Speed Bin A-B'!G1739,'Speed Bin A-B'!G1843,'Speed Bin A-B'!G1947,'Speed Bin A-B'!G2051,'Speed Bin A-B'!G2155)</f>
        <v>43</v>
      </c>
      <c r="H172" s="268">
        <f>SUM('Speed Bin A-B'!H75,'Speed Bin A-B'!H179,'Speed Bin A-B'!H283,'Speed Bin A-B'!H387,'Speed Bin A-B'!H491,'Speed Bin A-B'!H595,'Speed Bin A-B'!H699,'Speed Bin A-B'!H803,'Speed Bin A-B'!H907,'Speed Bin A-B'!H1011,'Speed Bin A-B'!H1115,'Speed Bin A-B'!H1219,'Speed Bin A-B'!H1323,'Speed Bin A-B'!H1427,'Speed Bin A-B'!H1531,'Speed Bin A-B'!H1635,'Speed Bin A-B'!H1739,'Speed Bin A-B'!H1843,'Speed Bin A-B'!H1947,'Speed Bin A-B'!H2051,'Speed Bin A-B'!H2155)</f>
        <v>25</v>
      </c>
      <c r="I172" s="268">
        <f>SUM('Speed Bin A-B'!I75,'Speed Bin A-B'!I179,'Speed Bin A-B'!I283,'Speed Bin A-B'!I387,'Speed Bin A-B'!I491,'Speed Bin A-B'!I595,'Speed Bin A-B'!I699,'Speed Bin A-B'!I803,'Speed Bin A-B'!I907,'Speed Bin A-B'!I1011,'Speed Bin A-B'!I1115,'Speed Bin A-B'!I1219,'Speed Bin A-B'!I1323,'Speed Bin A-B'!I1427,'Speed Bin A-B'!I1531,'Speed Bin A-B'!I1635,'Speed Bin A-B'!I1739,'Speed Bin A-B'!I1843,'Speed Bin A-B'!I1947,'Speed Bin A-B'!I2051,'Speed Bin A-B'!I2155)</f>
        <v>3</v>
      </c>
      <c r="J172" s="268">
        <f>SUM('Speed Bin A-B'!J75,'Speed Bin A-B'!J179,'Speed Bin A-B'!J283,'Speed Bin A-B'!J387,'Speed Bin A-B'!J491,'Speed Bin A-B'!J595,'Speed Bin A-B'!J699,'Speed Bin A-B'!J803,'Speed Bin A-B'!J907,'Speed Bin A-B'!J1011,'Speed Bin A-B'!J1115,'Speed Bin A-B'!J1219,'Speed Bin A-B'!J1323,'Speed Bin A-B'!J1427,'Speed Bin A-B'!J1531,'Speed Bin A-B'!J1635,'Speed Bin A-B'!J1739,'Speed Bin A-B'!J1843,'Speed Bin A-B'!J1947,'Speed Bin A-B'!J2051,'Speed Bin A-B'!J2155)</f>
        <v>1</v>
      </c>
      <c r="K172" s="268">
        <f>SUM('Speed Bin A-B'!K75,'Speed Bin A-B'!K179,'Speed Bin A-B'!K283,'Speed Bin A-B'!K387,'Speed Bin A-B'!K491,'Speed Bin A-B'!K595,'Speed Bin A-B'!K699,'Speed Bin A-B'!K803,'Speed Bin A-B'!K907,'Speed Bin A-B'!K1011,'Speed Bin A-B'!K1115,'Speed Bin A-B'!K1219,'Speed Bin A-B'!K1323,'Speed Bin A-B'!K1427,'Speed Bin A-B'!K1531,'Speed Bin A-B'!K1635,'Speed Bin A-B'!K1739,'Speed Bin A-B'!K1843,'Speed Bin A-B'!K1947,'Speed Bin A-B'!K2051,'Speed Bin A-B'!K2155)</f>
        <v>0</v>
      </c>
      <c r="L172" s="268">
        <f>SUM('Speed Bin A-B'!L75,'Speed Bin A-B'!L179,'Speed Bin A-B'!L283,'Speed Bin A-B'!L387,'Speed Bin A-B'!L491,'Speed Bin A-B'!L595,'Speed Bin A-B'!L699,'Speed Bin A-B'!L803,'Speed Bin A-B'!L907,'Speed Bin A-B'!L1011,'Speed Bin A-B'!L1115,'Speed Bin A-B'!L1219,'Speed Bin A-B'!L1323,'Speed Bin A-B'!L1427,'Speed Bin A-B'!L1531,'Speed Bin A-B'!L1635,'Speed Bin A-B'!L1739,'Speed Bin A-B'!L1843,'Speed Bin A-B'!L1947,'Speed Bin A-B'!L2051,'Speed Bin A-B'!L2155)</f>
        <v>0</v>
      </c>
      <c r="M172" s="268">
        <f>SUM('Speed Bin A-B'!M75,'Speed Bin A-B'!M179,'Speed Bin A-B'!M283,'Speed Bin A-B'!M387,'Speed Bin A-B'!M491,'Speed Bin A-B'!M595,'Speed Bin A-B'!M699,'Speed Bin A-B'!M803,'Speed Bin A-B'!M907,'Speed Bin A-B'!M1011,'Speed Bin A-B'!M1115,'Speed Bin A-B'!M1219,'Speed Bin A-B'!M1323,'Speed Bin A-B'!M1427,'Speed Bin A-B'!M1531,'Speed Bin A-B'!M1635,'Speed Bin A-B'!M1739,'Speed Bin A-B'!M1843,'Speed Bin A-B'!M1947,'Speed Bin A-B'!M2051,'Speed Bin A-B'!M2155)</f>
        <v>0</v>
      </c>
      <c r="N172" s="268">
        <f>SUM('Speed Bin A-B'!N75,'Speed Bin A-B'!N179,'Speed Bin A-B'!N283,'Speed Bin A-B'!N387,'Speed Bin A-B'!N491,'Speed Bin A-B'!N595,'Speed Bin A-B'!N699,'Speed Bin A-B'!N803,'Speed Bin A-B'!N907,'Speed Bin A-B'!N1011,'Speed Bin A-B'!N1115,'Speed Bin A-B'!N1219,'Speed Bin A-B'!N1323,'Speed Bin A-B'!N1427,'Speed Bin A-B'!N1531,'Speed Bin A-B'!N1635,'Speed Bin A-B'!N1739,'Speed Bin A-B'!N1843,'Speed Bin A-B'!N1947,'Speed Bin A-B'!N2051,'Speed Bin A-B'!N2155)</f>
        <v>0</v>
      </c>
      <c r="O172" s="268">
        <f>SUM('Speed Bin A-B'!O75,'Speed Bin A-B'!O179,'Speed Bin A-B'!O283,'Speed Bin A-B'!O387,'Speed Bin A-B'!O491,'Speed Bin A-B'!O595,'Speed Bin A-B'!O699,'Speed Bin A-B'!O803,'Speed Bin A-B'!O907,'Speed Bin A-B'!O1011,'Speed Bin A-B'!O1115,'Speed Bin A-B'!O1219,'Speed Bin A-B'!O1323,'Speed Bin A-B'!O1427,'Speed Bin A-B'!O1531,'Speed Bin A-B'!O1635,'Speed Bin A-B'!O1739,'Speed Bin A-B'!O1843,'Speed Bin A-B'!O1947,'Speed Bin A-B'!O2051,'Speed Bin A-B'!O2155)</f>
        <v>0</v>
      </c>
      <c r="P172" s="268">
        <f>SUM('Speed Bin A-B'!P75,'Speed Bin A-B'!P179,'Speed Bin A-B'!P283,'Speed Bin A-B'!P387,'Speed Bin A-B'!P491,'Speed Bin A-B'!P595,'Speed Bin A-B'!P699,'Speed Bin A-B'!P803,'Speed Bin A-B'!P907,'Speed Bin A-B'!P1011,'Speed Bin A-B'!P1115,'Speed Bin A-B'!P1219,'Speed Bin A-B'!P1323,'Speed Bin A-B'!P1427,'Speed Bin A-B'!P1531,'Speed Bin A-B'!P1635,'Speed Bin A-B'!P1739,'Speed Bin A-B'!P1843,'Speed Bin A-B'!P1947,'Speed Bin A-B'!P2051,'Speed Bin A-B'!P2155)</f>
        <v>0</v>
      </c>
      <c r="Q172" s="268">
        <f>SUM('Speed Bin A-B'!Q75,'Speed Bin A-B'!Q179,'Speed Bin A-B'!Q283,'Speed Bin A-B'!Q387,'Speed Bin A-B'!Q491,'Speed Bin A-B'!Q595,'Speed Bin A-B'!Q699,'Speed Bin A-B'!Q803,'Speed Bin A-B'!Q907,'Speed Bin A-B'!Q1011,'Speed Bin A-B'!Q1115,'Speed Bin A-B'!Q1219,'Speed Bin A-B'!Q1323,'Speed Bin A-B'!Q1427,'Speed Bin A-B'!Q1531,'Speed Bin A-B'!Q1635,'Speed Bin A-B'!Q1739,'Speed Bin A-B'!Q1843,'Speed Bin A-B'!Q1947,'Speed Bin A-B'!Q2051,'Speed Bin A-B'!Q2155)</f>
        <v>0</v>
      </c>
      <c r="R172" s="268">
        <f>SUM('Speed Bin A-B'!R75,'Speed Bin A-B'!R179,'Speed Bin A-B'!R283,'Speed Bin A-B'!R387,'Speed Bin A-B'!R491,'Speed Bin A-B'!R595,'Speed Bin A-B'!R699,'Speed Bin A-B'!R803,'Speed Bin A-B'!R907,'Speed Bin A-B'!R1011,'Speed Bin A-B'!R1115,'Speed Bin A-B'!R1219,'Speed Bin A-B'!R1323,'Speed Bin A-B'!R1427,'Speed Bin A-B'!R1531,'Speed Bin A-B'!R1635,'Speed Bin A-B'!R1739,'Speed Bin A-B'!R1843,'Speed Bin A-B'!R1947,'Speed Bin A-B'!R2051,'Speed Bin A-B'!R2155)</f>
        <v>0</v>
      </c>
      <c r="S172" s="268">
        <f>SUM('Speed Bin A-B'!S75,'Speed Bin A-B'!S179,'Speed Bin A-B'!S283,'Speed Bin A-B'!S387,'Speed Bin A-B'!S491,'Speed Bin A-B'!S595,'Speed Bin A-B'!S699,'Speed Bin A-B'!S803,'Speed Bin A-B'!S907,'Speed Bin A-B'!S1011,'Speed Bin A-B'!S1115,'Speed Bin A-B'!S1219,'Speed Bin A-B'!S1323,'Speed Bin A-B'!S1427,'Speed Bin A-B'!S1531,'Speed Bin A-B'!S1635,'Speed Bin A-B'!S1739,'Speed Bin A-B'!S1843,'Speed Bin A-B'!S1947,'Speed Bin A-B'!S2051,'Speed Bin A-B'!S2155)</f>
        <v>0</v>
      </c>
      <c r="T172" s="268">
        <f>SUM('Speed Bin A-B'!T75,'Speed Bin A-B'!T179,'Speed Bin A-B'!T283,'Speed Bin A-B'!T387,'Speed Bin A-B'!T491,'Speed Bin A-B'!T595,'Speed Bin A-B'!T699,'Speed Bin A-B'!T803,'Speed Bin A-B'!T907,'Speed Bin A-B'!T1011,'Speed Bin A-B'!T1115,'Speed Bin A-B'!T1219,'Speed Bin A-B'!T1323,'Speed Bin A-B'!T1427,'Speed Bin A-B'!T1531,'Speed Bin A-B'!T1635,'Speed Bin A-B'!T1739,'Speed Bin A-B'!T1843,'Speed Bin A-B'!T1947,'Speed Bin A-B'!T2051,'Speed Bin A-B'!T2155)</f>
        <v>0</v>
      </c>
      <c r="U172" s="268">
        <f>SUM('Speed Bin A-B'!U75,'Speed Bin A-B'!U179,'Speed Bin A-B'!U283,'Speed Bin A-B'!U387,'Speed Bin A-B'!U491,'Speed Bin A-B'!U595,'Speed Bin A-B'!U699,'Speed Bin A-B'!U803,'Speed Bin A-B'!U907,'Speed Bin A-B'!U1011,'Speed Bin A-B'!U1115,'Speed Bin A-B'!U1219,'Speed Bin A-B'!U1323,'Speed Bin A-B'!U1427,'Speed Bin A-B'!U1531,'Speed Bin A-B'!U1635,'Speed Bin A-B'!U1739,'Speed Bin A-B'!U1843,'Speed Bin A-B'!U1947,'Speed Bin A-B'!U2051,'Speed Bin A-B'!U2155)</f>
        <v>0</v>
      </c>
      <c r="V172" s="269">
        <f>IFERROR(AVERAGE('Speed Bin A-B'!V75,'Speed Bin A-B'!V179,'Speed Bin A-B'!V283,'Speed Bin A-B'!V387,'Speed Bin A-B'!V491,'Speed Bin A-B'!V595,'Speed Bin A-B'!V699,'Speed Bin A-B'!V803,'Speed Bin A-B'!V907,'Speed Bin A-B'!V1011,'Speed Bin A-B'!V1115,'Speed Bin A-B'!V1219,'Speed Bin A-B'!V1323,'Speed Bin A-B'!V1427,'Speed Bin A-B'!V1531,'Speed Bin A-B'!V1635,'Speed Bin A-B'!V1739,'Speed Bin A-B'!V1843,'Speed Bin A-B'!V1947,'Speed Bin A-B'!V2051,'Speed Bin A-B'!V2155),"-")</f>
        <v>26.037499999999998</v>
      </c>
      <c r="W172" s="269">
        <f>IFERROR(AVERAGE('Speed Bin A-B'!W75,'Speed Bin A-B'!W179,'Speed Bin A-B'!W283,'Speed Bin A-B'!W387,'Speed Bin A-B'!W491,'Speed Bin A-B'!W595,'Speed Bin A-B'!W699,'Speed Bin A-B'!W803,'Speed Bin A-B'!W907,'Speed Bin A-B'!W1011,'Speed Bin A-B'!W1115,'Speed Bin A-B'!W1219,'Speed Bin A-B'!W1323,'Speed Bin A-B'!W1427,'Speed Bin A-B'!W1531,'Speed Bin A-B'!W1635,'Speed Bin A-B'!W1739,'Speed Bin A-B'!W1843,'Speed Bin A-B'!W1947,'Speed Bin A-B'!W2051,'Speed Bin A-B'!W2155),"-")</f>
        <v>31.419999999999998</v>
      </c>
      <c r="X172" s="262"/>
      <c r="Y172" s="262"/>
    </row>
    <row r="173" spans="1:25" x14ac:dyDescent="0.25">
      <c r="A173" s="267">
        <v>0.67708333333333304</v>
      </c>
      <c r="B173" s="268">
        <f>SUM('Speed Bin A-B'!B76,'Speed Bin A-B'!B180,'Speed Bin A-B'!B284,'Speed Bin A-B'!B388,'Speed Bin A-B'!B492,'Speed Bin A-B'!B596,'Speed Bin A-B'!B700,'Speed Bin A-B'!B804,'Speed Bin A-B'!B908,'Speed Bin A-B'!B1012,'Speed Bin A-B'!B1116,'Speed Bin A-B'!B1220,'Speed Bin A-B'!B1324,'Speed Bin A-B'!B1428,'Speed Bin A-B'!B1532,'Speed Bin A-B'!B1636,'Speed Bin A-B'!B1740,'Speed Bin A-B'!B1844,'Speed Bin A-B'!B1948,'Speed Bin A-B'!B2052,'Speed Bin A-B'!B2156)</f>
        <v>143</v>
      </c>
      <c r="C173" s="268">
        <f>SUM('Speed Bin A-B'!C76,'Speed Bin A-B'!C180,'Speed Bin A-B'!C284,'Speed Bin A-B'!C388,'Speed Bin A-B'!C492,'Speed Bin A-B'!C596,'Speed Bin A-B'!C700,'Speed Bin A-B'!C804,'Speed Bin A-B'!C908,'Speed Bin A-B'!C1012,'Speed Bin A-B'!C1116,'Speed Bin A-B'!C1220,'Speed Bin A-B'!C1324,'Speed Bin A-B'!C1428,'Speed Bin A-B'!C1532,'Speed Bin A-B'!C1636,'Speed Bin A-B'!C1740,'Speed Bin A-B'!C1844,'Speed Bin A-B'!C1948,'Speed Bin A-B'!C2052,'Speed Bin A-B'!C2156)</f>
        <v>1</v>
      </c>
      <c r="D173" s="268">
        <f>SUM('Speed Bin A-B'!D76,'Speed Bin A-B'!D180,'Speed Bin A-B'!D284,'Speed Bin A-B'!D388,'Speed Bin A-B'!D492,'Speed Bin A-B'!D596,'Speed Bin A-B'!D700,'Speed Bin A-B'!D804,'Speed Bin A-B'!D908,'Speed Bin A-B'!D1012,'Speed Bin A-B'!D1116,'Speed Bin A-B'!D1220,'Speed Bin A-B'!D1324,'Speed Bin A-B'!D1428,'Speed Bin A-B'!D1532,'Speed Bin A-B'!D1636,'Speed Bin A-B'!D1740,'Speed Bin A-B'!D1844,'Speed Bin A-B'!D1948,'Speed Bin A-B'!D2052,'Speed Bin A-B'!D2156)</f>
        <v>1</v>
      </c>
      <c r="E173" s="268">
        <f>SUM('Speed Bin A-B'!E76,'Speed Bin A-B'!E180,'Speed Bin A-B'!E284,'Speed Bin A-B'!E388,'Speed Bin A-B'!E492,'Speed Bin A-B'!E596,'Speed Bin A-B'!E700,'Speed Bin A-B'!E804,'Speed Bin A-B'!E908,'Speed Bin A-B'!E1012,'Speed Bin A-B'!E1116,'Speed Bin A-B'!E1220,'Speed Bin A-B'!E1324,'Speed Bin A-B'!E1428,'Speed Bin A-B'!E1532,'Speed Bin A-B'!E1636,'Speed Bin A-B'!E1740,'Speed Bin A-B'!E1844,'Speed Bin A-B'!E1948,'Speed Bin A-B'!E2052,'Speed Bin A-B'!E2156)</f>
        <v>27</v>
      </c>
      <c r="F173" s="268">
        <f>SUM('Speed Bin A-B'!F76,'Speed Bin A-B'!F180,'Speed Bin A-B'!F284,'Speed Bin A-B'!F388,'Speed Bin A-B'!F492,'Speed Bin A-B'!F596,'Speed Bin A-B'!F700,'Speed Bin A-B'!F804,'Speed Bin A-B'!F908,'Speed Bin A-B'!F1012,'Speed Bin A-B'!F1116,'Speed Bin A-B'!F1220,'Speed Bin A-B'!F1324,'Speed Bin A-B'!F1428,'Speed Bin A-B'!F1532,'Speed Bin A-B'!F1636,'Speed Bin A-B'!F1740,'Speed Bin A-B'!F1844,'Speed Bin A-B'!F1948,'Speed Bin A-B'!F2052,'Speed Bin A-B'!F2156)</f>
        <v>53</v>
      </c>
      <c r="G173" s="268">
        <f>SUM('Speed Bin A-B'!G76,'Speed Bin A-B'!G180,'Speed Bin A-B'!G284,'Speed Bin A-B'!G388,'Speed Bin A-B'!G492,'Speed Bin A-B'!G596,'Speed Bin A-B'!G700,'Speed Bin A-B'!G804,'Speed Bin A-B'!G908,'Speed Bin A-B'!G1012,'Speed Bin A-B'!G1116,'Speed Bin A-B'!G1220,'Speed Bin A-B'!G1324,'Speed Bin A-B'!G1428,'Speed Bin A-B'!G1532,'Speed Bin A-B'!G1636,'Speed Bin A-B'!G1740,'Speed Bin A-B'!G1844,'Speed Bin A-B'!G1948,'Speed Bin A-B'!G2052,'Speed Bin A-B'!G2156)</f>
        <v>43</v>
      </c>
      <c r="H173" s="268">
        <f>SUM('Speed Bin A-B'!H76,'Speed Bin A-B'!H180,'Speed Bin A-B'!H284,'Speed Bin A-B'!H388,'Speed Bin A-B'!H492,'Speed Bin A-B'!H596,'Speed Bin A-B'!H700,'Speed Bin A-B'!H804,'Speed Bin A-B'!H908,'Speed Bin A-B'!H1012,'Speed Bin A-B'!H1116,'Speed Bin A-B'!H1220,'Speed Bin A-B'!H1324,'Speed Bin A-B'!H1428,'Speed Bin A-B'!H1532,'Speed Bin A-B'!H1636,'Speed Bin A-B'!H1740,'Speed Bin A-B'!H1844,'Speed Bin A-B'!H1948,'Speed Bin A-B'!H2052,'Speed Bin A-B'!H2156)</f>
        <v>11</v>
      </c>
      <c r="I173" s="268">
        <f>SUM('Speed Bin A-B'!I76,'Speed Bin A-B'!I180,'Speed Bin A-B'!I284,'Speed Bin A-B'!I388,'Speed Bin A-B'!I492,'Speed Bin A-B'!I596,'Speed Bin A-B'!I700,'Speed Bin A-B'!I804,'Speed Bin A-B'!I908,'Speed Bin A-B'!I1012,'Speed Bin A-B'!I1116,'Speed Bin A-B'!I1220,'Speed Bin A-B'!I1324,'Speed Bin A-B'!I1428,'Speed Bin A-B'!I1532,'Speed Bin A-B'!I1636,'Speed Bin A-B'!I1740,'Speed Bin A-B'!I1844,'Speed Bin A-B'!I1948,'Speed Bin A-B'!I2052,'Speed Bin A-B'!I2156)</f>
        <v>6</v>
      </c>
      <c r="J173" s="268">
        <f>SUM('Speed Bin A-B'!J76,'Speed Bin A-B'!J180,'Speed Bin A-B'!J284,'Speed Bin A-B'!J388,'Speed Bin A-B'!J492,'Speed Bin A-B'!J596,'Speed Bin A-B'!J700,'Speed Bin A-B'!J804,'Speed Bin A-B'!J908,'Speed Bin A-B'!J1012,'Speed Bin A-B'!J1116,'Speed Bin A-B'!J1220,'Speed Bin A-B'!J1324,'Speed Bin A-B'!J1428,'Speed Bin A-B'!J1532,'Speed Bin A-B'!J1636,'Speed Bin A-B'!J1740,'Speed Bin A-B'!J1844,'Speed Bin A-B'!J1948,'Speed Bin A-B'!J2052,'Speed Bin A-B'!J2156)</f>
        <v>1</v>
      </c>
      <c r="K173" s="268">
        <f>SUM('Speed Bin A-B'!K76,'Speed Bin A-B'!K180,'Speed Bin A-B'!K284,'Speed Bin A-B'!K388,'Speed Bin A-B'!K492,'Speed Bin A-B'!K596,'Speed Bin A-B'!K700,'Speed Bin A-B'!K804,'Speed Bin A-B'!K908,'Speed Bin A-B'!K1012,'Speed Bin A-B'!K1116,'Speed Bin A-B'!K1220,'Speed Bin A-B'!K1324,'Speed Bin A-B'!K1428,'Speed Bin A-B'!K1532,'Speed Bin A-B'!K1636,'Speed Bin A-B'!K1740,'Speed Bin A-B'!K1844,'Speed Bin A-B'!K1948,'Speed Bin A-B'!K2052,'Speed Bin A-B'!K2156)</f>
        <v>0</v>
      </c>
      <c r="L173" s="268">
        <f>SUM('Speed Bin A-B'!L76,'Speed Bin A-B'!L180,'Speed Bin A-B'!L284,'Speed Bin A-B'!L388,'Speed Bin A-B'!L492,'Speed Bin A-B'!L596,'Speed Bin A-B'!L700,'Speed Bin A-B'!L804,'Speed Bin A-B'!L908,'Speed Bin A-B'!L1012,'Speed Bin A-B'!L1116,'Speed Bin A-B'!L1220,'Speed Bin A-B'!L1324,'Speed Bin A-B'!L1428,'Speed Bin A-B'!L1532,'Speed Bin A-B'!L1636,'Speed Bin A-B'!L1740,'Speed Bin A-B'!L1844,'Speed Bin A-B'!L1948,'Speed Bin A-B'!L2052,'Speed Bin A-B'!L2156)</f>
        <v>0</v>
      </c>
      <c r="M173" s="268">
        <f>SUM('Speed Bin A-B'!M76,'Speed Bin A-B'!M180,'Speed Bin A-B'!M284,'Speed Bin A-B'!M388,'Speed Bin A-B'!M492,'Speed Bin A-B'!M596,'Speed Bin A-B'!M700,'Speed Bin A-B'!M804,'Speed Bin A-B'!M908,'Speed Bin A-B'!M1012,'Speed Bin A-B'!M1116,'Speed Bin A-B'!M1220,'Speed Bin A-B'!M1324,'Speed Bin A-B'!M1428,'Speed Bin A-B'!M1532,'Speed Bin A-B'!M1636,'Speed Bin A-B'!M1740,'Speed Bin A-B'!M1844,'Speed Bin A-B'!M1948,'Speed Bin A-B'!M2052,'Speed Bin A-B'!M2156)</f>
        <v>0</v>
      </c>
      <c r="N173" s="268">
        <f>SUM('Speed Bin A-B'!N76,'Speed Bin A-B'!N180,'Speed Bin A-B'!N284,'Speed Bin A-B'!N388,'Speed Bin A-B'!N492,'Speed Bin A-B'!N596,'Speed Bin A-B'!N700,'Speed Bin A-B'!N804,'Speed Bin A-B'!N908,'Speed Bin A-B'!N1012,'Speed Bin A-B'!N1116,'Speed Bin A-B'!N1220,'Speed Bin A-B'!N1324,'Speed Bin A-B'!N1428,'Speed Bin A-B'!N1532,'Speed Bin A-B'!N1636,'Speed Bin A-B'!N1740,'Speed Bin A-B'!N1844,'Speed Bin A-B'!N1948,'Speed Bin A-B'!N2052,'Speed Bin A-B'!N2156)</f>
        <v>0</v>
      </c>
      <c r="O173" s="268">
        <f>SUM('Speed Bin A-B'!O76,'Speed Bin A-B'!O180,'Speed Bin A-B'!O284,'Speed Bin A-B'!O388,'Speed Bin A-B'!O492,'Speed Bin A-B'!O596,'Speed Bin A-B'!O700,'Speed Bin A-B'!O804,'Speed Bin A-B'!O908,'Speed Bin A-B'!O1012,'Speed Bin A-B'!O1116,'Speed Bin A-B'!O1220,'Speed Bin A-B'!O1324,'Speed Bin A-B'!O1428,'Speed Bin A-B'!O1532,'Speed Bin A-B'!O1636,'Speed Bin A-B'!O1740,'Speed Bin A-B'!O1844,'Speed Bin A-B'!O1948,'Speed Bin A-B'!O2052,'Speed Bin A-B'!O2156)</f>
        <v>0</v>
      </c>
      <c r="P173" s="268">
        <f>SUM('Speed Bin A-B'!P76,'Speed Bin A-B'!P180,'Speed Bin A-B'!P284,'Speed Bin A-B'!P388,'Speed Bin A-B'!P492,'Speed Bin A-B'!P596,'Speed Bin A-B'!P700,'Speed Bin A-B'!P804,'Speed Bin A-B'!P908,'Speed Bin A-B'!P1012,'Speed Bin A-B'!P1116,'Speed Bin A-B'!P1220,'Speed Bin A-B'!P1324,'Speed Bin A-B'!P1428,'Speed Bin A-B'!P1532,'Speed Bin A-B'!P1636,'Speed Bin A-B'!P1740,'Speed Bin A-B'!P1844,'Speed Bin A-B'!P1948,'Speed Bin A-B'!P2052,'Speed Bin A-B'!P2156)</f>
        <v>0</v>
      </c>
      <c r="Q173" s="268">
        <f>SUM('Speed Bin A-B'!Q76,'Speed Bin A-B'!Q180,'Speed Bin A-B'!Q284,'Speed Bin A-B'!Q388,'Speed Bin A-B'!Q492,'Speed Bin A-B'!Q596,'Speed Bin A-B'!Q700,'Speed Bin A-B'!Q804,'Speed Bin A-B'!Q908,'Speed Bin A-B'!Q1012,'Speed Bin A-B'!Q1116,'Speed Bin A-B'!Q1220,'Speed Bin A-B'!Q1324,'Speed Bin A-B'!Q1428,'Speed Bin A-B'!Q1532,'Speed Bin A-B'!Q1636,'Speed Bin A-B'!Q1740,'Speed Bin A-B'!Q1844,'Speed Bin A-B'!Q1948,'Speed Bin A-B'!Q2052,'Speed Bin A-B'!Q2156)</f>
        <v>0</v>
      </c>
      <c r="R173" s="268">
        <f>SUM('Speed Bin A-B'!R76,'Speed Bin A-B'!R180,'Speed Bin A-B'!R284,'Speed Bin A-B'!R388,'Speed Bin A-B'!R492,'Speed Bin A-B'!R596,'Speed Bin A-B'!R700,'Speed Bin A-B'!R804,'Speed Bin A-B'!R908,'Speed Bin A-B'!R1012,'Speed Bin A-B'!R1116,'Speed Bin A-B'!R1220,'Speed Bin A-B'!R1324,'Speed Bin A-B'!R1428,'Speed Bin A-B'!R1532,'Speed Bin A-B'!R1636,'Speed Bin A-B'!R1740,'Speed Bin A-B'!R1844,'Speed Bin A-B'!R1948,'Speed Bin A-B'!R2052,'Speed Bin A-B'!R2156)</f>
        <v>0</v>
      </c>
      <c r="S173" s="268">
        <f>SUM('Speed Bin A-B'!S76,'Speed Bin A-B'!S180,'Speed Bin A-B'!S284,'Speed Bin A-B'!S388,'Speed Bin A-B'!S492,'Speed Bin A-B'!S596,'Speed Bin A-B'!S700,'Speed Bin A-B'!S804,'Speed Bin A-B'!S908,'Speed Bin A-B'!S1012,'Speed Bin A-B'!S1116,'Speed Bin A-B'!S1220,'Speed Bin A-B'!S1324,'Speed Bin A-B'!S1428,'Speed Bin A-B'!S1532,'Speed Bin A-B'!S1636,'Speed Bin A-B'!S1740,'Speed Bin A-B'!S1844,'Speed Bin A-B'!S1948,'Speed Bin A-B'!S2052,'Speed Bin A-B'!S2156)</f>
        <v>0</v>
      </c>
      <c r="T173" s="268">
        <f>SUM('Speed Bin A-B'!T76,'Speed Bin A-B'!T180,'Speed Bin A-B'!T284,'Speed Bin A-B'!T388,'Speed Bin A-B'!T492,'Speed Bin A-B'!T596,'Speed Bin A-B'!T700,'Speed Bin A-B'!T804,'Speed Bin A-B'!T908,'Speed Bin A-B'!T1012,'Speed Bin A-B'!T1116,'Speed Bin A-B'!T1220,'Speed Bin A-B'!T1324,'Speed Bin A-B'!T1428,'Speed Bin A-B'!T1532,'Speed Bin A-B'!T1636,'Speed Bin A-B'!T1740,'Speed Bin A-B'!T1844,'Speed Bin A-B'!T1948,'Speed Bin A-B'!T2052,'Speed Bin A-B'!T2156)</f>
        <v>0</v>
      </c>
      <c r="U173" s="268">
        <f>SUM('Speed Bin A-B'!U76,'Speed Bin A-B'!U180,'Speed Bin A-B'!U284,'Speed Bin A-B'!U388,'Speed Bin A-B'!U492,'Speed Bin A-B'!U596,'Speed Bin A-B'!U700,'Speed Bin A-B'!U804,'Speed Bin A-B'!U908,'Speed Bin A-B'!U1012,'Speed Bin A-B'!U1116,'Speed Bin A-B'!U1220,'Speed Bin A-B'!U1324,'Speed Bin A-B'!U1428,'Speed Bin A-B'!U1532,'Speed Bin A-B'!U1636,'Speed Bin A-B'!U1740,'Speed Bin A-B'!U1844,'Speed Bin A-B'!U1948,'Speed Bin A-B'!U2052,'Speed Bin A-B'!U2156)</f>
        <v>0</v>
      </c>
      <c r="V173" s="269">
        <f>IFERROR(AVERAGE('Speed Bin A-B'!V76,'Speed Bin A-B'!V180,'Speed Bin A-B'!V284,'Speed Bin A-B'!V388,'Speed Bin A-B'!V492,'Speed Bin A-B'!V596,'Speed Bin A-B'!V700,'Speed Bin A-B'!V804,'Speed Bin A-B'!V908,'Speed Bin A-B'!V1012,'Speed Bin A-B'!V1116,'Speed Bin A-B'!V1220,'Speed Bin A-B'!V1324,'Speed Bin A-B'!V1428,'Speed Bin A-B'!V1532,'Speed Bin A-B'!V1636,'Speed Bin A-B'!V1740,'Speed Bin A-B'!V1844,'Speed Bin A-B'!V1948,'Speed Bin A-B'!V2052,'Speed Bin A-B'!V2156),"-")</f>
        <v>24.475000000000001</v>
      </c>
      <c r="W173" s="269">
        <f>IFERROR(AVERAGE('Speed Bin A-B'!W76,'Speed Bin A-B'!W180,'Speed Bin A-B'!W284,'Speed Bin A-B'!W388,'Speed Bin A-B'!W492,'Speed Bin A-B'!W596,'Speed Bin A-B'!W700,'Speed Bin A-B'!W804,'Speed Bin A-B'!W908,'Speed Bin A-B'!W1012,'Speed Bin A-B'!W1116,'Speed Bin A-B'!W1220,'Speed Bin A-B'!W1324,'Speed Bin A-B'!W1428,'Speed Bin A-B'!W1532,'Speed Bin A-B'!W1636,'Speed Bin A-B'!W1740,'Speed Bin A-B'!W1844,'Speed Bin A-B'!W1948,'Speed Bin A-B'!W2052,'Speed Bin A-B'!W2156),"-")</f>
        <v>30.3</v>
      </c>
      <c r="X173" s="262"/>
      <c r="Y173" s="262"/>
    </row>
    <row r="174" spans="1:25" x14ac:dyDescent="0.25">
      <c r="A174" s="267">
        <v>0.6875</v>
      </c>
      <c r="B174" s="268">
        <f>SUM('Speed Bin A-B'!B77,'Speed Bin A-B'!B181,'Speed Bin A-B'!B285,'Speed Bin A-B'!B389,'Speed Bin A-B'!B493,'Speed Bin A-B'!B597,'Speed Bin A-B'!B701,'Speed Bin A-B'!B805,'Speed Bin A-B'!B909,'Speed Bin A-B'!B1013,'Speed Bin A-B'!B1117,'Speed Bin A-B'!B1221,'Speed Bin A-B'!B1325,'Speed Bin A-B'!B1429,'Speed Bin A-B'!B1533,'Speed Bin A-B'!B1637,'Speed Bin A-B'!B1741,'Speed Bin A-B'!B1845,'Speed Bin A-B'!B1949,'Speed Bin A-B'!B2053,'Speed Bin A-B'!B2157)</f>
        <v>148</v>
      </c>
      <c r="C174" s="268">
        <f>SUM('Speed Bin A-B'!C77,'Speed Bin A-B'!C181,'Speed Bin A-B'!C285,'Speed Bin A-B'!C389,'Speed Bin A-B'!C493,'Speed Bin A-B'!C597,'Speed Bin A-B'!C701,'Speed Bin A-B'!C805,'Speed Bin A-B'!C909,'Speed Bin A-B'!C1013,'Speed Bin A-B'!C1117,'Speed Bin A-B'!C1221,'Speed Bin A-B'!C1325,'Speed Bin A-B'!C1429,'Speed Bin A-B'!C1533,'Speed Bin A-B'!C1637,'Speed Bin A-B'!C1741,'Speed Bin A-B'!C1845,'Speed Bin A-B'!C1949,'Speed Bin A-B'!C2053,'Speed Bin A-B'!C2157)</f>
        <v>0</v>
      </c>
      <c r="D174" s="268">
        <f>SUM('Speed Bin A-B'!D77,'Speed Bin A-B'!D181,'Speed Bin A-B'!D285,'Speed Bin A-B'!D389,'Speed Bin A-B'!D493,'Speed Bin A-B'!D597,'Speed Bin A-B'!D701,'Speed Bin A-B'!D805,'Speed Bin A-B'!D909,'Speed Bin A-B'!D1013,'Speed Bin A-B'!D1117,'Speed Bin A-B'!D1221,'Speed Bin A-B'!D1325,'Speed Bin A-B'!D1429,'Speed Bin A-B'!D1533,'Speed Bin A-B'!D1637,'Speed Bin A-B'!D1741,'Speed Bin A-B'!D1845,'Speed Bin A-B'!D1949,'Speed Bin A-B'!D2053,'Speed Bin A-B'!D2157)</f>
        <v>3</v>
      </c>
      <c r="E174" s="268">
        <f>SUM('Speed Bin A-B'!E77,'Speed Bin A-B'!E181,'Speed Bin A-B'!E285,'Speed Bin A-B'!E389,'Speed Bin A-B'!E493,'Speed Bin A-B'!E597,'Speed Bin A-B'!E701,'Speed Bin A-B'!E805,'Speed Bin A-B'!E909,'Speed Bin A-B'!E1013,'Speed Bin A-B'!E1117,'Speed Bin A-B'!E1221,'Speed Bin A-B'!E1325,'Speed Bin A-B'!E1429,'Speed Bin A-B'!E1533,'Speed Bin A-B'!E1637,'Speed Bin A-B'!E1741,'Speed Bin A-B'!E1845,'Speed Bin A-B'!E1949,'Speed Bin A-B'!E2053,'Speed Bin A-B'!E2157)</f>
        <v>22</v>
      </c>
      <c r="F174" s="268">
        <f>SUM('Speed Bin A-B'!F77,'Speed Bin A-B'!F181,'Speed Bin A-B'!F285,'Speed Bin A-B'!F389,'Speed Bin A-B'!F493,'Speed Bin A-B'!F597,'Speed Bin A-B'!F701,'Speed Bin A-B'!F805,'Speed Bin A-B'!F909,'Speed Bin A-B'!F1013,'Speed Bin A-B'!F1117,'Speed Bin A-B'!F1221,'Speed Bin A-B'!F1325,'Speed Bin A-B'!F1429,'Speed Bin A-B'!F1533,'Speed Bin A-B'!F1637,'Speed Bin A-B'!F1741,'Speed Bin A-B'!F1845,'Speed Bin A-B'!F1949,'Speed Bin A-B'!F2053,'Speed Bin A-B'!F2157)</f>
        <v>58</v>
      </c>
      <c r="G174" s="268">
        <f>SUM('Speed Bin A-B'!G77,'Speed Bin A-B'!G181,'Speed Bin A-B'!G285,'Speed Bin A-B'!G389,'Speed Bin A-B'!G493,'Speed Bin A-B'!G597,'Speed Bin A-B'!G701,'Speed Bin A-B'!G805,'Speed Bin A-B'!G909,'Speed Bin A-B'!G1013,'Speed Bin A-B'!G1117,'Speed Bin A-B'!G1221,'Speed Bin A-B'!G1325,'Speed Bin A-B'!G1429,'Speed Bin A-B'!G1533,'Speed Bin A-B'!G1637,'Speed Bin A-B'!G1741,'Speed Bin A-B'!G1845,'Speed Bin A-B'!G1949,'Speed Bin A-B'!G2053,'Speed Bin A-B'!G2157)</f>
        <v>43</v>
      </c>
      <c r="H174" s="268">
        <f>SUM('Speed Bin A-B'!H77,'Speed Bin A-B'!H181,'Speed Bin A-B'!H285,'Speed Bin A-B'!H389,'Speed Bin A-B'!H493,'Speed Bin A-B'!H597,'Speed Bin A-B'!H701,'Speed Bin A-B'!H805,'Speed Bin A-B'!H909,'Speed Bin A-B'!H1013,'Speed Bin A-B'!H1117,'Speed Bin A-B'!H1221,'Speed Bin A-B'!H1325,'Speed Bin A-B'!H1429,'Speed Bin A-B'!H1533,'Speed Bin A-B'!H1637,'Speed Bin A-B'!H1741,'Speed Bin A-B'!H1845,'Speed Bin A-B'!H1949,'Speed Bin A-B'!H2053,'Speed Bin A-B'!H2157)</f>
        <v>15</v>
      </c>
      <c r="I174" s="268">
        <f>SUM('Speed Bin A-B'!I77,'Speed Bin A-B'!I181,'Speed Bin A-B'!I285,'Speed Bin A-B'!I389,'Speed Bin A-B'!I493,'Speed Bin A-B'!I597,'Speed Bin A-B'!I701,'Speed Bin A-B'!I805,'Speed Bin A-B'!I909,'Speed Bin A-B'!I1013,'Speed Bin A-B'!I1117,'Speed Bin A-B'!I1221,'Speed Bin A-B'!I1325,'Speed Bin A-B'!I1429,'Speed Bin A-B'!I1533,'Speed Bin A-B'!I1637,'Speed Bin A-B'!I1741,'Speed Bin A-B'!I1845,'Speed Bin A-B'!I1949,'Speed Bin A-B'!I2053,'Speed Bin A-B'!I2157)</f>
        <v>6</v>
      </c>
      <c r="J174" s="268">
        <f>SUM('Speed Bin A-B'!J77,'Speed Bin A-B'!J181,'Speed Bin A-B'!J285,'Speed Bin A-B'!J389,'Speed Bin A-B'!J493,'Speed Bin A-B'!J597,'Speed Bin A-B'!J701,'Speed Bin A-B'!J805,'Speed Bin A-B'!J909,'Speed Bin A-B'!J1013,'Speed Bin A-B'!J1117,'Speed Bin A-B'!J1221,'Speed Bin A-B'!J1325,'Speed Bin A-B'!J1429,'Speed Bin A-B'!J1533,'Speed Bin A-B'!J1637,'Speed Bin A-B'!J1741,'Speed Bin A-B'!J1845,'Speed Bin A-B'!J1949,'Speed Bin A-B'!J2053,'Speed Bin A-B'!J2157)</f>
        <v>1</v>
      </c>
      <c r="K174" s="268">
        <f>SUM('Speed Bin A-B'!K77,'Speed Bin A-B'!K181,'Speed Bin A-B'!K285,'Speed Bin A-B'!K389,'Speed Bin A-B'!K493,'Speed Bin A-B'!K597,'Speed Bin A-B'!K701,'Speed Bin A-B'!K805,'Speed Bin A-B'!K909,'Speed Bin A-B'!K1013,'Speed Bin A-B'!K1117,'Speed Bin A-B'!K1221,'Speed Bin A-B'!K1325,'Speed Bin A-B'!K1429,'Speed Bin A-B'!K1533,'Speed Bin A-B'!K1637,'Speed Bin A-B'!K1741,'Speed Bin A-B'!K1845,'Speed Bin A-B'!K1949,'Speed Bin A-B'!K2053,'Speed Bin A-B'!K2157)</f>
        <v>0</v>
      </c>
      <c r="L174" s="268">
        <f>SUM('Speed Bin A-B'!L77,'Speed Bin A-B'!L181,'Speed Bin A-B'!L285,'Speed Bin A-B'!L389,'Speed Bin A-B'!L493,'Speed Bin A-B'!L597,'Speed Bin A-B'!L701,'Speed Bin A-B'!L805,'Speed Bin A-B'!L909,'Speed Bin A-B'!L1013,'Speed Bin A-B'!L1117,'Speed Bin A-B'!L1221,'Speed Bin A-B'!L1325,'Speed Bin A-B'!L1429,'Speed Bin A-B'!L1533,'Speed Bin A-B'!L1637,'Speed Bin A-B'!L1741,'Speed Bin A-B'!L1845,'Speed Bin A-B'!L1949,'Speed Bin A-B'!L2053,'Speed Bin A-B'!L2157)</f>
        <v>0</v>
      </c>
      <c r="M174" s="268">
        <f>SUM('Speed Bin A-B'!M77,'Speed Bin A-B'!M181,'Speed Bin A-B'!M285,'Speed Bin A-B'!M389,'Speed Bin A-B'!M493,'Speed Bin A-B'!M597,'Speed Bin A-B'!M701,'Speed Bin A-B'!M805,'Speed Bin A-B'!M909,'Speed Bin A-B'!M1013,'Speed Bin A-B'!M1117,'Speed Bin A-B'!M1221,'Speed Bin A-B'!M1325,'Speed Bin A-B'!M1429,'Speed Bin A-B'!M1533,'Speed Bin A-B'!M1637,'Speed Bin A-B'!M1741,'Speed Bin A-B'!M1845,'Speed Bin A-B'!M1949,'Speed Bin A-B'!M2053,'Speed Bin A-B'!M2157)</f>
        <v>0</v>
      </c>
      <c r="N174" s="268">
        <f>SUM('Speed Bin A-B'!N77,'Speed Bin A-B'!N181,'Speed Bin A-B'!N285,'Speed Bin A-B'!N389,'Speed Bin A-B'!N493,'Speed Bin A-B'!N597,'Speed Bin A-B'!N701,'Speed Bin A-B'!N805,'Speed Bin A-B'!N909,'Speed Bin A-B'!N1013,'Speed Bin A-B'!N1117,'Speed Bin A-B'!N1221,'Speed Bin A-B'!N1325,'Speed Bin A-B'!N1429,'Speed Bin A-B'!N1533,'Speed Bin A-B'!N1637,'Speed Bin A-B'!N1741,'Speed Bin A-B'!N1845,'Speed Bin A-B'!N1949,'Speed Bin A-B'!N2053,'Speed Bin A-B'!N2157)</f>
        <v>0</v>
      </c>
      <c r="O174" s="268">
        <f>SUM('Speed Bin A-B'!O77,'Speed Bin A-B'!O181,'Speed Bin A-B'!O285,'Speed Bin A-B'!O389,'Speed Bin A-B'!O493,'Speed Bin A-B'!O597,'Speed Bin A-B'!O701,'Speed Bin A-B'!O805,'Speed Bin A-B'!O909,'Speed Bin A-B'!O1013,'Speed Bin A-B'!O1117,'Speed Bin A-B'!O1221,'Speed Bin A-B'!O1325,'Speed Bin A-B'!O1429,'Speed Bin A-B'!O1533,'Speed Bin A-B'!O1637,'Speed Bin A-B'!O1741,'Speed Bin A-B'!O1845,'Speed Bin A-B'!O1949,'Speed Bin A-B'!O2053,'Speed Bin A-B'!O2157)</f>
        <v>0</v>
      </c>
      <c r="P174" s="268">
        <f>SUM('Speed Bin A-B'!P77,'Speed Bin A-B'!P181,'Speed Bin A-B'!P285,'Speed Bin A-B'!P389,'Speed Bin A-B'!P493,'Speed Bin A-B'!P597,'Speed Bin A-B'!P701,'Speed Bin A-B'!P805,'Speed Bin A-B'!P909,'Speed Bin A-B'!P1013,'Speed Bin A-B'!P1117,'Speed Bin A-B'!P1221,'Speed Bin A-B'!P1325,'Speed Bin A-B'!P1429,'Speed Bin A-B'!P1533,'Speed Bin A-B'!P1637,'Speed Bin A-B'!P1741,'Speed Bin A-B'!P1845,'Speed Bin A-B'!P1949,'Speed Bin A-B'!P2053,'Speed Bin A-B'!P2157)</f>
        <v>0</v>
      </c>
      <c r="Q174" s="268">
        <f>SUM('Speed Bin A-B'!Q77,'Speed Bin A-B'!Q181,'Speed Bin A-B'!Q285,'Speed Bin A-B'!Q389,'Speed Bin A-B'!Q493,'Speed Bin A-B'!Q597,'Speed Bin A-B'!Q701,'Speed Bin A-B'!Q805,'Speed Bin A-B'!Q909,'Speed Bin A-B'!Q1013,'Speed Bin A-B'!Q1117,'Speed Bin A-B'!Q1221,'Speed Bin A-B'!Q1325,'Speed Bin A-B'!Q1429,'Speed Bin A-B'!Q1533,'Speed Bin A-B'!Q1637,'Speed Bin A-B'!Q1741,'Speed Bin A-B'!Q1845,'Speed Bin A-B'!Q1949,'Speed Bin A-B'!Q2053,'Speed Bin A-B'!Q2157)</f>
        <v>0</v>
      </c>
      <c r="R174" s="268">
        <f>SUM('Speed Bin A-B'!R77,'Speed Bin A-B'!R181,'Speed Bin A-B'!R285,'Speed Bin A-B'!R389,'Speed Bin A-B'!R493,'Speed Bin A-B'!R597,'Speed Bin A-B'!R701,'Speed Bin A-B'!R805,'Speed Bin A-B'!R909,'Speed Bin A-B'!R1013,'Speed Bin A-B'!R1117,'Speed Bin A-B'!R1221,'Speed Bin A-B'!R1325,'Speed Bin A-B'!R1429,'Speed Bin A-B'!R1533,'Speed Bin A-B'!R1637,'Speed Bin A-B'!R1741,'Speed Bin A-B'!R1845,'Speed Bin A-B'!R1949,'Speed Bin A-B'!R2053,'Speed Bin A-B'!R2157)</f>
        <v>0</v>
      </c>
      <c r="S174" s="268">
        <f>SUM('Speed Bin A-B'!S77,'Speed Bin A-B'!S181,'Speed Bin A-B'!S285,'Speed Bin A-B'!S389,'Speed Bin A-B'!S493,'Speed Bin A-B'!S597,'Speed Bin A-B'!S701,'Speed Bin A-B'!S805,'Speed Bin A-B'!S909,'Speed Bin A-B'!S1013,'Speed Bin A-B'!S1117,'Speed Bin A-B'!S1221,'Speed Bin A-B'!S1325,'Speed Bin A-B'!S1429,'Speed Bin A-B'!S1533,'Speed Bin A-B'!S1637,'Speed Bin A-B'!S1741,'Speed Bin A-B'!S1845,'Speed Bin A-B'!S1949,'Speed Bin A-B'!S2053,'Speed Bin A-B'!S2157)</f>
        <v>0</v>
      </c>
      <c r="T174" s="268">
        <f>SUM('Speed Bin A-B'!T77,'Speed Bin A-B'!T181,'Speed Bin A-B'!T285,'Speed Bin A-B'!T389,'Speed Bin A-B'!T493,'Speed Bin A-B'!T597,'Speed Bin A-B'!T701,'Speed Bin A-B'!T805,'Speed Bin A-B'!T909,'Speed Bin A-B'!T1013,'Speed Bin A-B'!T1117,'Speed Bin A-B'!T1221,'Speed Bin A-B'!T1325,'Speed Bin A-B'!T1429,'Speed Bin A-B'!T1533,'Speed Bin A-B'!T1637,'Speed Bin A-B'!T1741,'Speed Bin A-B'!T1845,'Speed Bin A-B'!T1949,'Speed Bin A-B'!T2053,'Speed Bin A-B'!T2157)</f>
        <v>0</v>
      </c>
      <c r="U174" s="268">
        <f>SUM('Speed Bin A-B'!U77,'Speed Bin A-B'!U181,'Speed Bin A-B'!U285,'Speed Bin A-B'!U389,'Speed Bin A-B'!U493,'Speed Bin A-B'!U597,'Speed Bin A-B'!U701,'Speed Bin A-B'!U805,'Speed Bin A-B'!U909,'Speed Bin A-B'!U1013,'Speed Bin A-B'!U1117,'Speed Bin A-B'!U1221,'Speed Bin A-B'!U1325,'Speed Bin A-B'!U1429,'Speed Bin A-B'!U1533,'Speed Bin A-B'!U1637,'Speed Bin A-B'!U1741,'Speed Bin A-B'!U1845,'Speed Bin A-B'!U1949,'Speed Bin A-B'!U2053,'Speed Bin A-B'!U2157)</f>
        <v>0</v>
      </c>
      <c r="V174" s="269">
        <f>IFERROR(AVERAGE('Speed Bin A-B'!V77,'Speed Bin A-B'!V181,'Speed Bin A-B'!V285,'Speed Bin A-B'!V389,'Speed Bin A-B'!V493,'Speed Bin A-B'!V597,'Speed Bin A-B'!V701,'Speed Bin A-B'!V805,'Speed Bin A-B'!V909,'Speed Bin A-B'!V1013,'Speed Bin A-B'!V1117,'Speed Bin A-B'!V1221,'Speed Bin A-B'!V1325,'Speed Bin A-B'!V1429,'Speed Bin A-B'!V1533,'Speed Bin A-B'!V1637,'Speed Bin A-B'!V1741,'Speed Bin A-B'!V1845,'Speed Bin A-B'!V1949,'Speed Bin A-B'!V2053,'Speed Bin A-B'!V2157),"-")</f>
        <v>24.537500000000001</v>
      </c>
      <c r="W174" s="269">
        <f>IFERROR(AVERAGE('Speed Bin A-B'!W77,'Speed Bin A-B'!W181,'Speed Bin A-B'!W285,'Speed Bin A-B'!W389,'Speed Bin A-B'!W493,'Speed Bin A-B'!W597,'Speed Bin A-B'!W701,'Speed Bin A-B'!W805,'Speed Bin A-B'!W909,'Speed Bin A-B'!W1013,'Speed Bin A-B'!W1117,'Speed Bin A-B'!W1221,'Speed Bin A-B'!W1325,'Speed Bin A-B'!W1429,'Speed Bin A-B'!W1533,'Speed Bin A-B'!W1637,'Speed Bin A-B'!W1741,'Speed Bin A-B'!W1845,'Speed Bin A-B'!W1949,'Speed Bin A-B'!W2053,'Speed Bin A-B'!W2157),"-")</f>
        <v>29.98</v>
      </c>
      <c r="X174" s="262"/>
      <c r="Y174" s="262"/>
    </row>
    <row r="175" spans="1:25" x14ac:dyDescent="0.25">
      <c r="A175" s="267">
        <v>0.69791666666666696</v>
      </c>
      <c r="B175" s="268">
        <f>SUM('Speed Bin A-B'!B78,'Speed Bin A-B'!B182,'Speed Bin A-B'!B286,'Speed Bin A-B'!B390,'Speed Bin A-B'!B494,'Speed Bin A-B'!B598,'Speed Bin A-B'!B702,'Speed Bin A-B'!B806,'Speed Bin A-B'!B910,'Speed Bin A-B'!B1014,'Speed Bin A-B'!B1118,'Speed Bin A-B'!B1222,'Speed Bin A-B'!B1326,'Speed Bin A-B'!B1430,'Speed Bin A-B'!B1534,'Speed Bin A-B'!B1638,'Speed Bin A-B'!B1742,'Speed Bin A-B'!B1846,'Speed Bin A-B'!B1950,'Speed Bin A-B'!B2054,'Speed Bin A-B'!B2158)</f>
        <v>84</v>
      </c>
      <c r="C175" s="268">
        <f>SUM('Speed Bin A-B'!C78,'Speed Bin A-B'!C182,'Speed Bin A-B'!C286,'Speed Bin A-B'!C390,'Speed Bin A-B'!C494,'Speed Bin A-B'!C598,'Speed Bin A-B'!C702,'Speed Bin A-B'!C806,'Speed Bin A-B'!C910,'Speed Bin A-B'!C1014,'Speed Bin A-B'!C1118,'Speed Bin A-B'!C1222,'Speed Bin A-B'!C1326,'Speed Bin A-B'!C1430,'Speed Bin A-B'!C1534,'Speed Bin A-B'!C1638,'Speed Bin A-B'!C1742,'Speed Bin A-B'!C1846,'Speed Bin A-B'!C1950,'Speed Bin A-B'!C2054,'Speed Bin A-B'!C2158)</f>
        <v>0</v>
      </c>
      <c r="D175" s="268">
        <f>SUM('Speed Bin A-B'!D78,'Speed Bin A-B'!D182,'Speed Bin A-B'!D286,'Speed Bin A-B'!D390,'Speed Bin A-B'!D494,'Speed Bin A-B'!D598,'Speed Bin A-B'!D702,'Speed Bin A-B'!D806,'Speed Bin A-B'!D910,'Speed Bin A-B'!D1014,'Speed Bin A-B'!D1118,'Speed Bin A-B'!D1222,'Speed Bin A-B'!D1326,'Speed Bin A-B'!D1430,'Speed Bin A-B'!D1534,'Speed Bin A-B'!D1638,'Speed Bin A-B'!D1742,'Speed Bin A-B'!D1846,'Speed Bin A-B'!D1950,'Speed Bin A-B'!D2054,'Speed Bin A-B'!D2158)</f>
        <v>6</v>
      </c>
      <c r="E175" s="268">
        <f>SUM('Speed Bin A-B'!E78,'Speed Bin A-B'!E182,'Speed Bin A-B'!E286,'Speed Bin A-B'!E390,'Speed Bin A-B'!E494,'Speed Bin A-B'!E598,'Speed Bin A-B'!E702,'Speed Bin A-B'!E806,'Speed Bin A-B'!E910,'Speed Bin A-B'!E1014,'Speed Bin A-B'!E1118,'Speed Bin A-B'!E1222,'Speed Bin A-B'!E1326,'Speed Bin A-B'!E1430,'Speed Bin A-B'!E1534,'Speed Bin A-B'!E1638,'Speed Bin A-B'!E1742,'Speed Bin A-B'!E1846,'Speed Bin A-B'!E1950,'Speed Bin A-B'!E2054,'Speed Bin A-B'!E2158)</f>
        <v>16</v>
      </c>
      <c r="F175" s="268">
        <f>SUM('Speed Bin A-B'!F78,'Speed Bin A-B'!F182,'Speed Bin A-B'!F286,'Speed Bin A-B'!F390,'Speed Bin A-B'!F494,'Speed Bin A-B'!F598,'Speed Bin A-B'!F702,'Speed Bin A-B'!F806,'Speed Bin A-B'!F910,'Speed Bin A-B'!F1014,'Speed Bin A-B'!F1118,'Speed Bin A-B'!F1222,'Speed Bin A-B'!F1326,'Speed Bin A-B'!F1430,'Speed Bin A-B'!F1534,'Speed Bin A-B'!F1638,'Speed Bin A-B'!F1742,'Speed Bin A-B'!F1846,'Speed Bin A-B'!F1950,'Speed Bin A-B'!F2054,'Speed Bin A-B'!F2158)</f>
        <v>22</v>
      </c>
      <c r="G175" s="268">
        <f>SUM('Speed Bin A-B'!G78,'Speed Bin A-B'!G182,'Speed Bin A-B'!G286,'Speed Bin A-B'!G390,'Speed Bin A-B'!G494,'Speed Bin A-B'!G598,'Speed Bin A-B'!G702,'Speed Bin A-B'!G806,'Speed Bin A-B'!G910,'Speed Bin A-B'!G1014,'Speed Bin A-B'!G1118,'Speed Bin A-B'!G1222,'Speed Bin A-B'!G1326,'Speed Bin A-B'!G1430,'Speed Bin A-B'!G1534,'Speed Bin A-B'!G1638,'Speed Bin A-B'!G1742,'Speed Bin A-B'!G1846,'Speed Bin A-B'!G1950,'Speed Bin A-B'!G2054,'Speed Bin A-B'!G2158)</f>
        <v>16</v>
      </c>
      <c r="H175" s="268">
        <f>SUM('Speed Bin A-B'!H78,'Speed Bin A-B'!H182,'Speed Bin A-B'!H286,'Speed Bin A-B'!H390,'Speed Bin A-B'!H494,'Speed Bin A-B'!H598,'Speed Bin A-B'!H702,'Speed Bin A-B'!H806,'Speed Bin A-B'!H910,'Speed Bin A-B'!H1014,'Speed Bin A-B'!H1118,'Speed Bin A-B'!H1222,'Speed Bin A-B'!H1326,'Speed Bin A-B'!H1430,'Speed Bin A-B'!H1534,'Speed Bin A-B'!H1638,'Speed Bin A-B'!H1742,'Speed Bin A-B'!H1846,'Speed Bin A-B'!H1950,'Speed Bin A-B'!H2054,'Speed Bin A-B'!H2158)</f>
        <v>13</v>
      </c>
      <c r="I175" s="268">
        <f>SUM('Speed Bin A-B'!I78,'Speed Bin A-B'!I182,'Speed Bin A-B'!I286,'Speed Bin A-B'!I390,'Speed Bin A-B'!I494,'Speed Bin A-B'!I598,'Speed Bin A-B'!I702,'Speed Bin A-B'!I806,'Speed Bin A-B'!I910,'Speed Bin A-B'!I1014,'Speed Bin A-B'!I1118,'Speed Bin A-B'!I1222,'Speed Bin A-B'!I1326,'Speed Bin A-B'!I1430,'Speed Bin A-B'!I1534,'Speed Bin A-B'!I1638,'Speed Bin A-B'!I1742,'Speed Bin A-B'!I1846,'Speed Bin A-B'!I1950,'Speed Bin A-B'!I2054,'Speed Bin A-B'!I2158)</f>
        <v>8</v>
      </c>
      <c r="J175" s="268">
        <f>SUM('Speed Bin A-B'!J78,'Speed Bin A-B'!J182,'Speed Bin A-B'!J286,'Speed Bin A-B'!J390,'Speed Bin A-B'!J494,'Speed Bin A-B'!J598,'Speed Bin A-B'!J702,'Speed Bin A-B'!J806,'Speed Bin A-B'!J910,'Speed Bin A-B'!J1014,'Speed Bin A-B'!J1118,'Speed Bin A-B'!J1222,'Speed Bin A-B'!J1326,'Speed Bin A-B'!J1430,'Speed Bin A-B'!J1534,'Speed Bin A-B'!J1638,'Speed Bin A-B'!J1742,'Speed Bin A-B'!J1846,'Speed Bin A-B'!J1950,'Speed Bin A-B'!J2054,'Speed Bin A-B'!J2158)</f>
        <v>3</v>
      </c>
      <c r="K175" s="268">
        <f>SUM('Speed Bin A-B'!K78,'Speed Bin A-B'!K182,'Speed Bin A-B'!K286,'Speed Bin A-B'!K390,'Speed Bin A-B'!K494,'Speed Bin A-B'!K598,'Speed Bin A-B'!K702,'Speed Bin A-B'!K806,'Speed Bin A-B'!K910,'Speed Bin A-B'!K1014,'Speed Bin A-B'!K1118,'Speed Bin A-B'!K1222,'Speed Bin A-B'!K1326,'Speed Bin A-B'!K1430,'Speed Bin A-B'!K1534,'Speed Bin A-B'!K1638,'Speed Bin A-B'!K1742,'Speed Bin A-B'!K1846,'Speed Bin A-B'!K1950,'Speed Bin A-B'!K2054,'Speed Bin A-B'!K2158)</f>
        <v>0</v>
      </c>
      <c r="L175" s="268">
        <f>SUM('Speed Bin A-B'!L78,'Speed Bin A-B'!L182,'Speed Bin A-B'!L286,'Speed Bin A-B'!L390,'Speed Bin A-B'!L494,'Speed Bin A-B'!L598,'Speed Bin A-B'!L702,'Speed Bin A-B'!L806,'Speed Bin A-B'!L910,'Speed Bin A-B'!L1014,'Speed Bin A-B'!L1118,'Speed Bin A-B'!L1222,'Speed Bin A-B'!L1326,'Speed Bin A-B'!L1430,'Speed Bin A-B'!L1534,'Speed Bin A-B'!L1638,'Speed Bin A-B'!L1742,'Speed Bin A-B'!L1846,'Speed Bin A-B'!L1950,'Speed Bin A-B'!L2054,'Speed Bin A-B'!L2158)</f>
        <v>0</v>
      </c>
      <c r="M175" s="268">
        <f>SUM('Speed Bin A-B'!M78,'Speed Bin A-B'!M182,'Speed Bin A-B'!M286,'Speed Bin A-B'!M390,'Speed Bin A-B'!M494,'Speed Bin A-B'!M598,'Speed Bin A-B'!M702,'Speed Bin A-B'!M806,'Speed Bin A-B'!M910,'Speed Bin A-B'!M1014,'Speed Bin A-B'!M1118,'Speed Bin A-B'!M1222,'Speed Bin A-B'!M1326,'Speed Bin A-B'!M1430,'Speed Bin A-B'!M1534,'Speed Bin A-B'!M1638,'Speed Bin A-B'!M1742,'Speed Bin A-B'!M1846,'Speed Bin A-B'!M1950,'Speed Bin A-B'!M2054,'Speed Bin A-B'!M2158)</f>
        <v>0</v>
      </c>
      <c r="N175" s="268">
        <f>SUM('Speed Bin A-B'!N78,'Speed Bin A-B'!N182,'Speed Bin A-B'!N286,'Speed Bin A-B'!N390,'Speed Bin A-B'!N494,'Speed Bin A-B'!N598,'Speed Bin A-B'!N702,'Speed Bin A-B'!N806,'Speed Bin A-B'!N910,'Speed Bin A-B'!N1014,'Speed Bin A-B'!N1118,'Speed Bin A-B'!N1222,'Speed Bin A-B'!N1326,'Speed Bin A-B'!N1430,'Speed Bin A-B'!N1534,'Speed Bin A-B'!N1638,'Speed Bin A-B'!N1742,'Speed Bin A-B'!N1846,'Speed Bin A-B'!N1950,'Speed Bin A-B'!N2054,'Speed Bin A-B'!N2158)</f>
        <v>0</v>
      </c>
      <c r="O175" s="268">
        <f>SUM('Speed Bin A-B'!O78,'Speed Bin A-B'!O182,'Speed Bin A-B'!O286,'Speed Bin A-B'!O390,'Speed Bin A-B'!O494,'Speed Bin A-B'!O598,'Speed Bin A-B'!O702,'Speed Bin A-B'!O806,'Speed Bin A-B'!O910,'Speed Bin A-B'!O1014,'Speed Bin A-B'!O1118,'Speed Bin A-B'!O1222,'Speed Bin A-B'!O1326,'Speed Bin A-B'!O1430,'Speed Bin A-B'!O1534,'Speed Bin A-B'!O1638,'Speed Bin A-B'!O1742,'Speed Bin A-B'!O1846,'Speed Bin A-B'!O1950,'Speed Bin A-B'!O2054,'Speed Bin A-B'!O2158)</f>
        <v>0</v>
      </c>
      <c r="P175" s="268">
        <f>SUM('Speed Bin A-B'!P78,'Speed Bin A-B'!P182,'Speed Bin A-B'!P286,'Speed Bin A-B'!P390,'Speed Bin A-B'!P494,'Speed Bin A-B'!P598,'Speed Bin A-B'!P702,'Speed Bin A-B'!P806,'Speed Bin A-B'!P910,'Speed Bin A-B'!P1014,'Speed Bin A-B'!P1118,'Speed Bin A-B'!P1222,'Speed Bin A-B'!P1326,'Speed Bin A-B'!P1430,'Speed Bin A-B'!P1534,'Speed Bin A-B'!P1638,'Speed Bin A-B'!P1742,'Speed Bin A-B'!P1846,'Speed Bin A-B'!P1950,'Speed Bin A-B'!P2054,'Speed Bin A-B'!P2158)</f>
        <v>0</v>
      </c>
      <c r="Q175" s="268">
        <f>SUM('Speed Bin A-B'!Q78,'Speed Bin A-B'!Q182,'Speed Bin A-B'!Q286,'Speed Bin A-B'!Q390,'Speed Bin A-B'!Q494,'Speed Bin A-B'!Q598,'Speed Bin A-B'!Q702,'Speed Bin A-B'!Q806,'Speed Bin A-B'!Q910,'Speed Bin A-B'!Q1014,'Speed Bin A-B'!Q1118,'Speed Bin A-B'!Q1222,'Speed Bin A-B'!Q1326,'Speed Bin A-B'!Q1430,'Speed Bin A-B'!Q1534,'Speed Bin A-B'!Q1638,'Speed Bin A-B'!Q1742,'Speed Bin A-B'!Q1846,'Speed Bin A-B'!Q1950,'Speed Bin A-B'!Q2054,'Speed Bin A-B'!Q2158)</f>
        <v>0</v>
      </c>
      <c r="R175" s="268">
        <f>SUM('Speed Bin A-B'!R78,'Speed Bin A-B'!R182,'Speed Bin A-B'!R286,'Speed Bin A-B'!R390,'Speed Bin A-B'!R494,'Speed Bin A-B'!R598,'Speed Bin A-B'!R702,'Speed Bin A-B'!R806,'Speed Bin A-B'!R910,'Speed Bin A-B'!R1014,'Speed Bin A-B'!R1118,'Speed Bin A-B'!R1222,'Speed Bin A-B'!R1326,'Speed Bin A-B'!R1430,'Speed Bin A-B'!R1534,'Speed Bin A-B'!R1638,'Speed Bin A-B'!R1742,'Speed Bin A-B'!R1846,'Speed Bin A-B'!R1950,'Speed Bin A-B'!R2054,'Speed Bin A-B'!R2158)</f>
        <v>0</v>
      </c>
      <c r="S175" s="268">
        <f>SUM('Speed Bin A-B'!S78,'Speed Bin A-B'!S182,'Speed Bin A-B'!S286,'Speed Bin A-B'!S390,'Speed Bin A-B'!S494,'Speed Bin A-B'!S598,'Speed Bin A-B'!S702,'Speed Bin A-B'!S806,'Speed Bin A-B'!S910,'Speed Bin A-B'!S1014,'Speed Bin A-B'!S1118,'Speed Bin A-B'!S1222,'Speed Bin A-B'!S1326,'Speed Bin A-B'!S1430,'Speed Bin A-B'!S1534,'Speed Bin A-B'!S1638,'Speed Bin A-B'!S1742,'Speed Bin A-B'!S1846,'Speed Bin A-B'!S1950,'Speed Bin A-B'!S2054,'Speed Bin A-B'!S2158)</f>
        <v>0</v>
      </c>
      <c r="T175" s="268">
        <f>SUM('Speed Bin A-B'!T78,'Speed Bin A-B'!T182,'Speed Bin A-B'!T286,'Speed Bin A-B'!T390,'Speed Bin A-B'!T494,'Speed Bin A-B'!T598,'Speed Bin A-B'!T702,'Speed Bin A-B'!T806,'Speed Bin A-B'!T910,'Speed Bin A-B'!T1014,'Speed Bin A-B'!T1118,'Speed Bin A-B'!T1222,'Speed Bin A-B'!T1326,'Speed Bin A-B'!T1430,'Speed Bin A-B'!T1534,'Speed Bin A-B'!T1638,'Speed Bin A-B'!T1742,'Speed Bin A-B'!T1846,'Speed Bin A-B'!T1950,'Speed Bin A-B'!T2054,'Speed Bin A-B'!T2158)</f>
        <v>0</v>
      </c>
      <c r="U175" s="268">
        <f>SUM('Speed Bin A-B'!U78,'Speed Bin A-B'!U182,'Speed Bin A-B'!U286,'Speed Bin A-B'!U390,'Speed Bin A-B'!U494,'Speed Bin A-B'!U598,'Speed Bin A-B'!U702,'Speed Bin A-B'!U806,'Speed Bin A-B'!U910,'Speed Bin A-B'!U1014,'Speed Bin A-B'!U1118,'Speed Bin A-B'!U1222,'Speed Bin A-B'!U1326,'Speed Bin A-B'!U1430,'Speed Bin A-B'!U1534,'Speed Bin A-B'!U1638,'Speed Bin A-B'!U1742,'Speed Bin A-B'!U1846,'Speed Bin A-B'!U1950,'Speed Bin A-B'!U2054,'Speed Bin A-B'!U2158)</f>
        <v>0</v>
      </c>
      <c r="V175" s="269">
        <f>IFERROR(AVERAGE('Speed Bin A-B'!V78,'Speed Bin A-B'!V182,'Speed Bin A-B'!V286,'Speed Bin A-B'!V390,'Speed Bin A-B'!V494,'Speed Bin A-B'!V598,'Speed Bin A-B'!V702,'Speed Bin A-B'!V806,'Speed Bin A-B'!V910,'Speed Bin A-B'!V1014,'Speed Bin A-B'!V1118,'Speed Bin A-B'!V1222,'Speed Bin A-B'!V1326,'Speed Bin A-B'!V1430,'Speed Bin A-B'!V1534,'Speed Bin A-B'!V1638,'Speed Bin A-B'!V1742,'Speed Bin A-B'!V1846,'Speed Bin A-B'!V1950,'Speed Bin A-B'!V2054,'Speed Bin A-B'!V2158),"-")</f>
        <v>25.6875</v>
      </c>
      <c r="W175" s="269">
        <f>IFERROR(AVERAGE('Speed Bin A-B'!W78,'Speed Bin A-B'!W182,'Speed Bin A-B'!W286,'Speed Bin A-B'!W390,'Speed Bin A-B'!W494,'Speed Bin A-B'!W598,'Speed Bin A-B'!W702,'Speed Bin A-B'!W806,'Speed Bin A-B'!W910,'Speed Bin A-B'!W1014,'Speed Bin A-B'!W1118,'Speed Bin A-B'!W1222,'Speed Bin A-B'!W1326,'Speed Bin A-B'!W1430,'Speed Bin A-B'!W1534,'Speed Bin A-B'!W1638,'Speed Bin A-B'!W1742,'Speed Bin A-B'!W1846,'Speed Bin A-B'!W1950,'Speed Bin A-B'!W2054,'Speed Bin A-B'!W2158),"-")</f>
        <v>32.65</v>
      </c>
      <c r="X175" s="262"/>
      <c r="Y175" s="262"/>
    </row>
    <row r="176" spans="1:25" x14ac:dyDescent="0.25">
      <c r="A176" s="267">
        <v>0.70833333333333304</v>
      </c>
      <c r="B176" s="268">
        <f>SUM('Speed Bin A-B'!B79,'Speed Bin A-B'!B183,'Speed Bin A-B'!B287,'Speed Bin A-B'!B391,'Speed Bin A-B'!B495,'Speed Bin A-B'!B599,'Speed Bin A-B'!B703,'Speed Bin A-B'!B807,'Speed Bin A-B'!B911,'Speed Bin A-B'!B1015,'Speed Bin A-B'!B1119,'Speed Bin A-B'!B1223,'Speed Bin A-B'!B1327,'Speed Bin A-B'!B1431,'Speed Bin A-B'!B1535,'Speed Bin A-B'!B1639,'Speed Bin A-B'!B1743,'Speed Bin A-B'!B1847,'Speed Bin A-B'!B1951,'Speed Bin A-B'!B2055,'Speed Bin A-B'!B2159)</f>
        <v>131</v>
      </c>
      <c r="C176" s="268">
        <f>SUM('Speed Bin A-B'!C79,'Speed Bin A-B'!C183,'Speed Bin A-B'!C287,'Speed Bin A-B'!C391,'Speed Bin A-B'!C495,'Speed Bin A-B'!C599,'Speed Bin A-B'!C703,'Speed Bin A-B'!C807,'Speed Bin A-B'!C911,'Speed Bin A-B'!C1015,'Speed Bin A-B'!C1119,'Speed Bin A-B'!C1223,'Speed Bin A-B'!C1327,'Speed Bin A-B'!C1431,'Speed Bin A-B'!C1535,'Speed Bin A-B'!C1639,'Speed Bin A-B'!C1743,'Speed Bin A-B'!C1847,'Speed Bin A-B'!C1951,'Speed Bin A-B'!C2055,'Speed Bin A-B'!C2159)</f>
        <v>5</v>
      </c>
      <c r="D176" s="268">
        <f>SUM('Speed Bin A-B'!D79,'Speed Bin A-B'!D183,'Speed Bin A-B'!D287,'Speed Bin A-B'!D391,'Speed Bin A-B'!D495,'Speed Bin A-B'!D599,'Speed Bin A-B'!D703,'Speed Bin A-B'!D807,'Speed Bin A-B'!D911,'Speed Bin A-B'!D1015,'Speed Bin A-B'!D1119,'Speed Bin A-B'!D1223,'Speed Bin A-B'!D1327,'Speed Bin A-B'!D1431,'Speed Bin A-B'!D1535,'Speed Bin A-B'!D1639,'Speed Bin A-B'!D1743,'Speed Bin A-B'!D1847,'Speed Bin A-B'!D1951,'Speed Bin A-B'!D2055,'Speed Bin A-B'!D2159)</f>
        <v>3</v>
      </c>
      <c r="E176" s="268">
        <f>SUM('Speed Bin A-B'!E79,'Speed Bin A-B'!E183,'Speed Bin A-B'!E287,'Speed Bin A-B'!E391,'Speed Bin A-B'!E495,'Speed Bin A-B'!E599,'Speed Bin A-B'!E703,'Speed Bin A-B'!E807,'Speed Bin A-B'!E911,'Speed Bin A-B'!E1015,'Speed Bin A-B'!E1119,'Speed Bin A-B'!E1223,'Speed Bin A-B'!E1327,'Speed Bin A-B'!E1431,'Speed Bin A-B'!E1535,'Speed Bin A-B'!E1639,'Speed Bin A-B'!E1743,'Speed Bin A-B'!E1847,'Speed Bin A-B'!E1951,'Speed Bin A-B'!E2055,'Speed Bin A-B'!E2159)</f>
        <v>18</v>
      </c>
      <c r="F176" s="268">
        <f>SUM('Speed Bin A-B'!F79,'Speed Bin A-B'!F183,'Speed Bin A-B'!F287,'Speed Bin A-B'!F391,'Speed Bin A-B'!F495,'Speed Bin A-B'!F599,'Speed Bin A-B'!F703,'Speed Bin A-B'!F807,'Speed Bin A-B'!F911,'Speed Bin A-B'!F1015,'Speed Bin A-B'!F1119,'Speed Bin A-B'!F1223,'Speed Bin A-B'!F1327,'Speed Bin A-B'!F1431,'Speed Bin A-B'!F1535,'Speed Bin A-B'!F1639,'Speed Bin A-B'!F1743,'Speed Bin A-B'!F1847,'Speed Bin A-B'!F1951,'Speed Bin A-B'!F2055,'Speed Bin A-B'!F2159)</f>
        <v>32</v>
      </c>
      <c r="G176" s="268">
        <f>SUM('Speed Bin A-B'!G79,'Speed Bin A-B'!G183,'Speed Bin A-B'!G287,'Speed Bin A-B'!G391,'Speed Bin A-B'!G495,'Speed Bin A-B'!G599,'Speed Bin A-B'!G703,'Speed Bin A-B'!G807,'Speed Bin A-B'!G911,'Speed Bin A-B'!G1015,'Speed Bin A-B'!G1119,'Speed Bin A-B'!G1223,'Speed Bin A-B'!G1327,'Speed Bin A-B'!G1431,'Speed Bin A-B'!G1535,'Speed Bin A-B'!G1639,'Speed Bin A-B'!G1743,'Speed Bin A-B'!G1847,'Speed Bin A-B'!G1951,'Speed Bin A-B'!G2055,'Speed Bin A-B'!G2159)</f>
        <v>41</v>
      </c>
      <c r="H176" s="268">
        <f>SUM('Speed Bin A-B'!H79,'Speed Bin A-B'!H183,'Speed Bin A-B'!H287,'Speed Bin A-B'!H391,'Speed Bin A-B'!H495,'Speed Bin A-B'!H599,'Speed Bin A-B'!H703,'Speed Bin A-B'!H807,'Speed Bin A-B'!H911,'Speed Bin A-B'!H1015,'Speed Bin A-B'!H1119,'Speed Bin A-B'!H1223,'Speed Bin A-B'!H1327,'Speed Bin A-B'!H1431,'Speed Bin A-B'!H1535,'Speed Bin A-B'!H1639,'Speed Bin A-B'!H1743,'Speed Bin A-B'!H1847,'Speed Bin A-B'!H1951,'Speed Bin A-B'!H2055,'Speed Bin A-B'!H2159)</f>
        <v>26</v>
      </c>
      <c r="I176" s="268">
        <f>SUM('Speed Bin A-B'!I79,'Speed Bin A-B'!I183,'Speed Bin A-B'!I287,'Speed Bin A-B'!I391,'Speed Bin A-B'!I495,'Speed Bin A-B'!I599,'Speed Bin A-B'!I703,'Speed Bin A-B'!I807,'Speed Bin A-B'!I911,'Speed Bin A-B'!I1015,'Speed Bin A-B'!I1119,'Speed Bin A-B'!I1223,'Speed Bin A-B'!I1327,'Speed Bin A-B'!I1431,'Speed Bin A-B'!I1535,'Speed Bin A-B'!I1639,'Speed Bin A-B'!I1743,'Speed Bin A-B'!I1847,'Speed Bin A-B'!I1951,'Speed Bin A-B'!I2055,'Speed Bin A-B'!I2159)</f>
        <v>5</v>
      </c>
      <c r="J176" s="268">
        <f>SUM('Speed Bin A-B'!J79,'Speed Bin A-B'!J183,'Speed Bin A-B'!J287,'Speed Bin A-B'!J391,'Speed Bin A-B'!J495,'Speed Bin A-B'!J599,'Speed Bin A-B'!J703,'Speed Bin A-B'!J807,'Speed Bin A-B'!J911,'Speed Bin A-B'!J1015,'Speed Bin A-B'!J1119,'Speed Bin A-B'!J1223,'Speed Bin A-B'!J1327,'Speed Bin A-B'!J1431,'Speed Bin A-B'!J1535,'Speed Bin A-B'!J1639,'Speed Bin A-B'!J1743,'Speed Bin A-B'!J1847,'Speed Bin A-B'!J1951,'Speed Bin A-B'!J2055,'Speed Bin A-B'!J2159)</f>
        <v>0</v>
      </c>
      <c r="K176" s="268">
        <f>SUM('Speed Bin A-B'!K79,'Speed Bin A-B'!K183,'Speed Bin A-B'!K287,'Speed Bin A-B'!K391,'Speed Bin A-B'!K495,'Speed Bin A-B'!K599,'Speed Bin A-B'!K703,'Speed Bin A-B'!K807,'Speed Bin A-B'!K911,'Speed Bin A-B'!K1015,'Speed Bin A-B'!K1119,'Speed Bin A-B'!K1223,'Speed Bin A-B'!K1327,'Speed Bin A-B'!K1431,'Speed Bin A-B'!K1535,'Speed Bin A-B'!K1639,'Speed Bin A-B'!K1743,'Speed Bin A-B'!K1847,'Speed Bin A-B'!K1951,'Speed Bin A-B'!K2055,'Speed Bin A-B'!K2159)</f>
        <v>1</v>
      </c>
      <c r="L176" s="268">
        <f>SUM('Speed Bin A-B'!L79,'Speed Bin A-B'!L183,'Speed Bin A-B'!L287,'Speed Bin A-B'!L391,'Speed Bin A-B'!L495,'Speed Bin A-B'!L599,'Speed Bin A-B'!L703,'Speed Bin A-B'!L807,'Speed Bin A-B'!L911,'Speed Bin A-B'!L1015,'Speed Bin A-B'!L1119,'Speed Bin A-B'!L1223,'Speed Bin A-B'!L1327,'Speed Bin A-B'!L1431,'Speed Bin A-B'!L1535,'Speed Bin A-B'!L1639,'Speed Bin A-B'!L1743,'Speed Bin A-B'!L1847,'Speed Bin A-B'!L1951,'Speed Bin A-B'!L2055,'Speed Bin A-B'!L2159)</f>
        <v>0</v>
      </c>
      <c r="M176" s="268">
        <f>SUM('Speed Bin A-B'!M79,'Speed Bin A-B'!M183,'Speed Bin A-B'!M287,'Speed Bin A-B'!M391,'Speed Bin A-B'!M495,'Speed Bin A-B'!M599,'Speed Bin A-B'!M703,'Speed Bin A-B'!M807,'Speed Bin A-B'!M911,'Speed Bin A-B'!M1015,'Speed Bin A-B'!M1119,'Speed Bin A-B'!M1223,'Speed Bin A-B'!M1327,'Speed Bin A-B'!M1431,'Speed Bin A-B'!M1535,'Speed Bin A-B'!M1639,'Speed Bin A-B'!M1743,'Speed Bin A-B'!M1847,'Speed Bin A-B'!M1951,'Speed Bin A-B'!M2055,'Speed Bin A-B'!M2159)</f>
        <v>0</v>
      </c>
      <c r="N176" s="268">
        <f>SUM('Speed Bin A-B'!N79,'Speed Bin A-B'!N183,'Speed Bin A-B'!N287,'Speed Bin A-B'!N391,'Speed Bin A-B'!N495,'Speed Bin A-B'!N599,'Speed Bin A-B'!N703,'Speed Bin A-B'!N807,'Speed Bin A-B'!N911,'Speed Bin A-B'!N1015,'Speed Bin A-B'!N1119,'Speed Bin A-B'!N1223,'Speed Bin A-B'!N1327,'Speed Bin A-B'!N1431,'Speed Bin A-B'!N1535,'Speed Bin A-B'!N1639,'Speed Bin A-B'!N1743,'Speed Bin A-B'!N1847,'Speed Bin A-B'!N1951,'Speed Bin A-B'!N2055,'Speed Bin A-B'!N2159)</f>
        <v>0</v>
      </c>
      <c r="O176" s="268">
        <f>SUM('Speed Bin A-B'!O79,'Speed Bin A-B'!O183,'Speed Bin A-B'!O287,'Speed Bin A-B'!O391,'Speed Bin A-B'!O495,'Speed Bin A-B'!O599,'Speed Bin A-B'!O703,'Speed Bin A-B'!O807,'Speed Bin A-B'!O911,'Speed Bin A-B'!O1015,'Speed Bin A-B'!O1119,'Speed Bin A-B'!O1223,'Speed Bin A-B'!O1327,'Speed Bin A-B'!O1431,'Speed Bin A-B'!O1535,'Speed Bin A-B'!O1639,'Speed Bin A-B'!O1743,'Speed Bin A-B'!O1847,'Speed Bin A-B'!O1951,'Speed Bin A-B'!O2055,'Speed Bin A-B'!O2159)</f>
        <v>0</v>
      </c>
      <c r="P176" s="268">
        <f>SUM('Speed Bin A-B'!P79,'Speed Bin A-B'!P183,'Speed Bin A-B'!P287,'Speed Bin A-B'!P391,'Speed Bin A-B'!P495,'Speed Bin A-B'!P599,'Speed Bin A-B'!P703,'Speed Bin A-B'!P807,'Speed Bin A-B'!P911,'Speed Bin A-B'!P1015,'Speed Bin A-B'!P1119,'Speed Bin A-B'!P1223,'Speed Bin A-B'!P1327,'Speed Bin A-B'!P1431,'Speed Bin A-B'!P1535,'Speed Bin A-B'!P1639,'Speed Bin A-B'!P1743,'Speed Bin A-B'!P1847,'Speed Bin A-B'!P1951,'Speed Bin A-B'!P2055,'Speed Bin A-B'!P2159)</f>
        <v>0</v>
      </c>
      <c r="Q176" s="268">
        <f>SUM('Speed Bin A-B'!Q79,'Speed Bin A-B'!Q183,'Speed Bin A-B'!Q287,'Speed Bin A-B'!Q391,'Speed Bin A-B'!Q495,'Speed Bin A-B'!Q599,'Speed Bin A-B'!Q703,'Speed Bin A-B'!Q807,'Speed Bin A-B'!Q911,'Speed Bin A-B'!Q1015,'Speed Bin A-B'!Q1119,'Speed Bin A-B'!Q1223,'Speed Bin A-B'!Q1327,'Speed Bin A-B'!Q1431,'Speed Bin A-B'!Q1535,'Speed Bin A-B'!Q1639,'Speed Bin A-B'!Q1743,'Speed Bin A-B'!Q1847,'Speed Bin A-B'!Q1951,'Speed Bin A-B'!Q2055,'Speed Bin A-B'!Q2159)</f>
        <v>0</v>
      </c>
      <c r="R176" s="268">
        <f>SUM('Speed Bin A-B'!R79,'Speed Bin A-B'!R183,'Speed Bin A-B'!R287,'Speed Bin A-B'!R391,'Speed Bin A-B'!R495,'Speed Bin A-B'!R599,'Speed Bin A-B'!R703,'Speed Bin A-B'!R807,'Speed Bin A-B'!R911,'Speed Bin A-B'!R1015,'Speed Bin A-B'!R1119,'Speed Bin A-B'!R1223,'Speed Bin A-B'!R1327,'Speed Bin A-B'!R1431,'Speed Bin A-B'!R1535,'Speed Bin A-B'!R1639,'Speed Bin A-B'!R1743,'Speed Bin A-B'!R1847,'Speed Bin A-B'!R1951,'Speed Bin A-B'!R2055,'Speed Bin A-B'!R2159)</f>
        <v>0</v>
      </c>
      <c r="S176" s="268">
        <f>SUM('Speed Bin A-B'!S79,'Speed Bin A-B'!S183,'Speed Bin A-B'!S287,'Speed Bin A-B'!S391,'Speed Bin A-B'!S495,'Speed Bin A-B'!S599,'Speed Bin A-B'!S703,'Speed Bin A-B'!S807,'Speed Bin A-B'!S911,'Speed Bin A-B'!S1015,'Speed Bin A-B'!S1119,'Speed Bin A-B'!S1223,'Speed Bin A-B'!S1327,'Speed Bin A-B'!S1431,'Speed Bin A-B'!S1535,'Speed Bin A-B'!S1639,'Speed Bin A-B'!S1743,'Speed Bin A-B'!S1847,'Speed Bin A-B'!S1951,'Speed Bin A-B'!S2055,'Speed Bin A-B'!S2159)</f>
        <v>0</v>
      </c>
      <c r="T176" s="268">
        <f>SUM('Speed Bin A-B'!T79,'Speed Bin A-B'!T183,'Speed Bin A-B'!T287,'Speed Bin A-B'!T391,'Speed Bin A-B'!T495,'Speed Bin A-B'!T599,'Speed Bin A-B'!T703,'Speed Bin A-B'!T807,'Speed Bin A-B'!T911,'Speed Bin A-B'!T1015,'Speed Bin A-B'!T1119,'Speed Bin A-B'!T1223,'Speed Bin A-B'!T1327,'Speed Bin A-B'!T1431,'Speed Bin A-B'!T1535,'Speed Bin A-B'!T1639,'Speed Bin A-B'!T1743,'Speed Bin A-B'!T1847,'Speed Bin A-B'!T1951,'Speed Bin A-B'!T2055,'Speed Bin A-B'!T2159)</f>
        <v>0</v>
      </c>
      <c r="U176" s="268">
        <f>SUM('Speed Bin A-B'!U79,'Speed Bin A-B'!U183,'Speed Bin A-B'!U287,'Speed Bin A-B'!U391,'Speed Bin A-B'!U495,'Speed Bin A-B'!U599,'Speed Bin A-B'!U703,'Speed Bin A-B'!U807,'Speed Bin A-B'!U911,'Speed Bin A-B'!U1015,'Speed Bin A-B'!U1119,'Speed Bin A-B'!U1223,'Speed Bin A-B'!U1327,'Speed Bin A-B'!U1431,'Speed Bin A-B'!U1535,'Speed Bin A-B'!U1639,'Speed Bin A-B'!U1743,'Speed Bin A-B'!U1847,'Speed Bin A-B'!U1951,'Speed Bin A-B'!U2055,'Speed Bin A-B'!U2159)</f>
        <v>0</v>
      </c>
      <c r="V176" s="269">
        <f>IFERROR(AVERAGE('Speed Bin A-B'!V79,'Speed Bin A-B'!V183,'Speed Bin A-B'!V287,'Speed Bin A-B'!V391,'Speed Bin A-B'!V495,'Speed Bin A-B'!V599,'Speed Bin A-B'!V703,'Speed Bin A-B'!V807,'Speed Bin A-B'!V911,'Speed Bin A-B'!V1015,'Speed Bin A-B'!V1119,'Speed Bin A-B'!V1223,'Speed Bin A-B'!V1327,'Speed Bin A-B'!V1431,'Speed Bin A-B'!V1535,'Speed Bin A-B'!V1639,'Speed Bin A-B'!V1743,'Speed Bin A-B'!V1847,'Speed Bin A-B'!V1951,'Speed Bin A-B'!V2055,'Speed Bin A-B'!V2159),"-")</f>
        <v>26.512499999999999</v>
      </c>
      <c r="W176" s="269">
        <f>IFERROR(AVERAGE('Speed Bin A-B'!W79,'Speed Bin A-B'!W183,'Speed Bin A-B'!W287,'Speed Bin A-B'!W391,'Speed Bin A-B'!W495,'Speed Bin A-B'!W599,'Speed Bin A-B'!W703,'Speed Bin A-B'!W807,'Speed Bin A-B'!W911,'Speed Bin A-B'!W1015,'Speed Bin A-B'!W1119,'Speed Bin A-B'!W1223,'Speed Bin A-B'!W1327,'Speed Bin A-B'!W1431,'Speed Bin A-B'!W1535,'Speed Bin A-B'!W1639,'Speed Bin A-B'!W1743,'Speed Bin A-B'!W1847,'Speed Bin A-B'!W1951,'Speed Bin A-B'!W2055,'Speed Bin A-B'!W2159),"-")</f>
        <v>32</v>
      </c>
      <c r="X176" s="262"/>
      <c r="Y176" s="262"/>
    </row>
    <row r="177" spans="1:25" x14ac:dyDescent="0.25">
      <c r="A177" s="267">
        <v>0.71875</v>
      </c>
      <c r="B177" s="268">
        <f>SUM('Speed Bin A-B'!B80,'Speed Bin A-B'!B184,'Speed Bin A-B'!B288,'Speed Bin A-B'!B392,'Speed Bin A-B'!B496,'Speed Bin A-B'!B600,'Speed Bin A-B'!B704,'Speed Bin A-B'!B808,'Speed Bin A-B'!B912,'Speed Bin A-B'!B1016,'Speed Bin A-B'!B1120,'Speed Bin A-B'!B1224,'Speed Bin A-B'!B1328,'Speed Bin A-B'!B1432,'Speed Bin A-B'!B1536,'Speed Bin A-B'!B1640,'Speed Bin A-B'!B1744,'Speed Bin A-B'!B1848,'Speed Bin A-B'!B1952,'Speed Bin A-B'!B2056,'Speed Bin A-B'!B2160)</f>
        <v>118</v>
      </c>
      <c r="C177" s="268">
        <f>SUM('Speed Bin A-B'!C80,'Speed Bin A-B'!C184,'Speed Bin A-B'!C288,'Speed Bin A-B'!C392,'Speed Bin A-B'!C496,'Speed Bin A-B'!C600,'Speed Bin A-B'!C704,'Speed Bin A-B'!C808,'Speed Bin A-B'!C912,'Speed Bin A-B'!C1016,'Speed Bin A-B'!C1120,'Speed Bin A-B'!C1224,'Speed Bin A-B'!C1328,'Speed Bin A-B'!C1432,'Speed Bin A-B'!C1536,'Speed Bin A-B'!C1640,'Speed Bin A-B'!C1744,'Speed Bin A-B'!C1848,'Speed Bin A-B'!C1952,'Speed Bin A-B'!C2056,'Speed Bin A-B'!C2160)</f>
        <v>0</v>
      </c>
      <c r="D177" s="268">
        <f>SUM('Speed Bin A-B'!D80,'Speed Bin A-B'!D184,'Speed Bin A-B'!D288,'Speed Bin A-B'!D392,'Speed Bin A-B'!D496,'Speed Bin A-B'!D600,'Speed Bin A-B'!D704,'Speed Bin A-B'!D808,'Speed Bin A-B'!D912,'Speed Bin A-B'!D1016,'Speed Bin A-B'!D1120,'Speed Bin A-B'!D1224,'Speed Bin A-B'!D1328,'Speed Bin A-B'!D1432,'Speed Bin A-B'!D1536,'Speed Bin A-B'!D1640,'Speed Bin A-B'!D1744,'Speed Bin A-B'!D1848,'Speed Bin A-B'!D1952,'Speed Bin A-B'!D2056,'Speed Bin A-B'!D2160)</f>
        <v>3</v>
      </c>
      <c r="E177" s="268">
        <f>SUM('Speed Bin A-B'!E80,'Speed Bin A-B'!E184,'Speed Bin A-B'!E288,'Speed Bin A-B'!E392,'Speed Bin A-B'!E496,'Speed Bin A-B'!E600,'Speed Bin A-B'!E704,'Speed Bin A-B'!E808,'Speed Bin A-B'!E912,'Speed Bin A-B'!E1016,'Speed Bin A-B'!E1120,'Speed Bin A-B'!E1224,'Speed Bin A-B'!E1328,'Speed Bin A-B'!E1432,'Speed Bin A-B'!E1536,'Speed Bin A-B'!E1640,'Speed Bin A-B'!E1744,'Speed Bin A-B'!E1848,'Speed Bin A-B'!E1952,'Speed Bin A-B'!E2056,'Speed Bin A-B'!E2160)</f>
        <v>28</v>
      </c>
      <c r="F177" s="268">
        <f>SUM('Speed Bin A-B'!F80,'Speed Bin A-B'!F184,'Speed Bin A-B'!F288,'Speed Bin A-B'!F392,'Speed Bin A-B'!F496,'Speed Bin A-B'!F600,'Speed Bin A-B'!F704,'Speed Bin A-B'!F808,'Speed Bin A-B'!F912,'Speed Bin A-B'!F1016,'Speed Bin A-B'!F1120,'Speed Bin A-B'!F1224,'Speed Bin A-B'!F1328,'Speed Bin A-B'!F1432,'Speed Bin A-B'!F1536,'Speed Bin A-B'!F1640,'Speed Bin A-B'!F1744,'Speed Bin A-B'!F1848,'Speed Bin A-B'!F1952,'Speed Bin A-B'!F2056,'Speed Bin A-B'!F2160)</f>
        <v>35</v>
      </c>
      <c r="G177" s="268">
        <f>SUM('Speed Bin A-B'!G80,'Speed Bin A-B'!G184,'Speed Bin A-B'!G288,'Speed Bin A-B'!G392,'Speed Bin A-B'!G496,'Speed Bin A-B'!G600,'Speed Bin A-B'!G704,'Speed Bin A-B'!G808,'Speed Bin A-B'!G912,'Speed Bin A-B'!G1016,'Speed Bin A-B'!G1120,'Speed Bin A-B'!G1224,'Speed Bin A-B'!G1328,'Speed Bin A-B'!G1432,'Speed Bin A-B'!G1536,'Speed Bin A-B'!G1640,'Speed Bin A-B'!G1744,'Speed Bin A-B'!G1848,'Speed Bin A-B'!G1952,'Speed Bin A-B'!G2056,'Speed Bin A-B'!G2160)</f>
        <v>37</v>
      </c>
      <c r="H177" s="268">
        <f>SUM('Speed Bin A-B'!H80,'Speed Bin A-B'!H184,'Speed Bin A-B'!H288,'Speed Bin A-B'!H392,'Speed Bin A-B'!H496,'Speed Bin A-B'!H600,'Speed Bin A-B'!H704,'Speed Bin A-B'!H808,'Speed Bin A-B'!H912,'Speed Bin A-B'!H1016,'Speed Bin A-B'!H1120,'Speed Bin A-B'!H1224,'Speed Bin A-B'!H1328,'Speed Bin A-B'!H1432,'Speed Bin A-B'!H1536,'Speed Bin A-B'!H1640,'Speed Bin A-B'!H1744,'Speed Bin A-B'!H1848,'Speed Bin A-B'!H1952,'Speed Bin A-B'!H2056,'Speed Bin A-B'!H2160)</f>
        <v>10</v>
      </c>
      <c r="I177" s="268">
        <f>SUM('Speed Bin A-B'!I80,'Speed Bin A-B'!I184,'Speed Bin A-B'!I288,'Speed Bin A-B'!I392,'Speed Bin A-B'!I496,'Speed Bin A-B'!I600,'Speed Bin A-B'!I704,'Speed Bin A-B'!I808,'Speed Bin A-B'!I912,'Speed Bin A-B'!I1016,'Speed Bin A-B'!I1120,'Speed Bin A-B'!I1224,'Speed Bin A-B'!I1328,'Speed Bin A-B'!I1432,'Speed Bin A-B'!I1536,'Speed Bin A-B'!I1640,'Speed Bin A-B'!I1744,'Speed Bin A-B'!I1848,'Speed Bin A-B'!I1952,'Speed Bin A-B'!I2056,'Speed Bin A-B'!I2160)</f>
        <v>3</v>
      </c>
      <c r="J177" s="268">
        <f>SUM('Speed Bin A-B'!J80,'Speed Bin A-B'!J184,'Speed Bin A-B'!J288,'Speed Bin A-B'!J392,'Speed Bin A-B'!J496,'Speed Bin A-B'!J600,'Speed Bin A-B'!J704,'Speed Bin A-B'!J808,'Speed Bin A-B'!J912,'Speed Bin A-B'!J1016,'Speed Bin A-B'!J1120,'Speed Bin A-B'!J1224,'Speed Bin A-B'!J1328,'Speed Bin A-B'!J1432,'Speed Bin A-B'!J1536,'Speed Bin A-B'!J1640,'Speed Bin A-B'!J1744,'Speed Bin A-B'!J1848,'Speed Bin A-B'!J1952,'Speed Bin A-B'!J2056,'Speed Bin A-B'!J2160)</f>
        <v>1</v>
      </c>
      <c r="K177" s="268">
        <f>SUM('Speed Bin A-B'!K80,'Speed Bin A-B'!K184,'Speed Bin A-B'!K288,'Speed Bin A-B'!K392,'Speed Bin A-B'!K496,'Speed Bin A-B'!K600,'Speed Bin A-B'!K704,'Speed Bin A-B'!K808,'Speed Bin A-B'!K912,'Speed Bin A-B'!K1016,'Speed Bin A-B'!K1120,'Speed Bin A-B'!K1224,'Speed Bin A-B'!K1328,'Speed Bin A-B'!K1432,'Speed Bin A-B'!K1536,'Speed Bin A-B'!K1640,'Speed Bin A-B'!K1744,'Speed Bin A-B'!K1848,'Speed Bin A-B'!K1952,'Speed Bin A-B'!K2056,'Speed Bin A-B'!K2160)</f>
        <v>0</v>
      </c>
      <c r="L177" s="268">
        <f>SUM('Speed Bin A-B'!L80,'Speed Bin A-B'!L184,'Speed Bin A-B'!L288,'Speed Bin A-B'!L392,'Speed Bin A-B'!L496,'Speed Bin A-B'!L600,'Speed Bin A-B'!L704,'Speed Bin A-B'!L808,'Speed Bin A-B'!L912,'Speed Bin A-B'!L1016,'Speed Bin A-B'!L1120,'Speed Bin A-B'!L1224,'Speed Bin A-B'!L1328,'Speed Bin A-B'!L1432,'Speed Bin A-B'!L1536,'Speed Bin A-B'!L1640,'Speed Bin A-B'!L1744,'Speed Bin A-B'!L1848,'Speed Bin A-B'!L1952,'Speed Bin A-B'!L2056,'Speed Bin A-B'!L2160)</f>
        <v>1</v>
      </c>
      <c r="M177" s="268">
        <f>SUM('Speed Bin A-B'!M80,'Speed Bin A-B'!M184,'Speed Bin A-B'!M288,'Speed Bin A-B'!M392,'Speed Bin A-B'!M496,'Speed Bin A-B'!M600,'Speed Bin A-B'!M704,'Speed Bin A-B'!M808,'Speed Bin A-B'!M912,'Speed Bin A-B'!M1016,'Speed Bin A-B'!M1120,'Speed Bin A-B'!M1224,'Speed Bin A-B'!M1328,'Speed Bin A-B'!M1432,'Speed Bin A-B'!M1536,'Speed Bin A-B'!M1640,'Speed Bin A-B'!M1744,'Speed Bin A-B'!M1848,'Speed Bin A-B'!M1952,'Speed Bin A-B'!M2056,'Speed Bin A-B'!M2160)</f>
        <v>0</v>
      </c>
      <c r="N177" s="268">
        <f>SUM('Speed Bin A-B'!N80,'Speed Bin A-B'!N184,'Speed Bin A-B'!N288,'Speed Bin A-B'!N392,'Speed Bin A-B'!N496,'Speed Bin A-B'!N600,'Speed Bin A-B'!N704,'Speed Bin A-B'!N808,'Speed Bin A-B'!N912,'Speed Bin A-B'!N1016,'Speed Bin A-B'!N1120,'Speed Bin A-B'!N1224,'Speed Bin A-B'!N1328,'Speed Bin A-B'!N1432,'Speed Bin A-B'!N1536,'Speed Bin A-B'!N1640,'Speed Bin A-B'!N1744,'Speed Bin A-B'!N1848,'Speed Bin A-B'!N1952,'Speed Bin A-B'!N2056,'Speed Bin A-B'!N2160)</f>
        <v>0</v>
      </c>
      <c r="O177" s="268">
        <f>SUM('Speed Bin A-B'!O80,'Speed Bin A-B'!O184,'Speed Bin A-B'!O288,'Speed Bin A-B'!O392,'Speed Bin A-B'!O496,'Speed Bin A-B'!O600,'Speed Bin A-B'!O704,'Speed Bin A-B'!O808,'Speed Bin A-B'!O912,'Speed Bin A-B'!O1016,'Speed Bin A-B'!O1120,'Speed Bin A-B'!O1224,'Speed Bin A-B'!O1328,'Speed Bin A-B'!O1432,'Speed Bin A-B'!O1536,'Speed Bin A-B'!O1640,'Speed Bin A-B'!O1744,'Speed Bin A-B'!O1848,'Speed Bin A-B'!O1952,'Speed Bin A-B'!O2056,'Speed Bin A-B'!O2160)</f>
        <v>0</v>
      </c>
      <c r="P177" s="268">
        <f>SUM('Speed Bin A-B'!P80,'Speed Bin A-B'!P184,'Speed Bin A-B'!P288,'Speed Bin A-B'!P392,'Speed Bin A-B'!P496,'Speed Bin A-B'!P600,'Speed Bin A-B'!P704,'Speed Bin A-B'!P808,'Speed Bin A-B'!P912,'Speed Bin A-B'!P1016,'Speed Bin A-B'!P1120,'Speed Bin A-B'!P1224,'Speed Bin A-B'!P1328,'Speed Bin A-B'!P1432,'Speed Bin A-B'!P1536,'Speed Bin A-B'!P1640,'Speed Bin A-B'!P1744,'Speed Bin A-B'!P1848,'Speed Bin A-B'!P1952,'Speed Bin A-B'!P2056,'Speed Bin A-B'!P2160)</f>
        <v>0</v>
      </c>
      <c r="Q177" s="268">
        <f>SUM('Speed Bin A-B'!Q80,'Speed Bin A-B'!Q184,'Speed Bin A-B'!Q288,'Speed Bin A-B'!Q392,'Speed Bin A-B'!Q496,'Speed Bin A-B'!Q600,'Speed Bin A-B'!Q704,'Speed Bin A-B'!Q808,'Speed Bin A-B'!Q912,'Speed Bin A-B'!Q1016,'Speed Bin A-B'!Q1120,'Speed Bin A-B'!Q1224,'Speed Bin A-B'!Q1328,'Speed Bin A-B'!Q1432,'Speed Bin A-B'!Q1536,'Speed Bin A-B'!Q1640,'Speed Bin A-B'!Q1744,'Speed Bin A-B'!Q1848,'Speed Bin A-B'!Q1952,'Speed Bin A-B'!Q2056,'Speed Bin A-B'!Q2160)</f>
        <v>0</v>
      </c>
      <c r="R177" s="268">
        <f>SUM('Speed Bin A-B'!R80,'Speed Bin A-B'!R184,'Speed Bin A-B'!R288,'Speed Bin A-B'!R392,'Speed Bin A-B'!R496,'Speed Bin A-B'!R600,'Speed Bin A-B'!R704,'Speed Bin A-B'!R808,'Speed Bin A-B'!R912,'Speed Bin A-B'!R1016,'Speed Bin A-B'!R1120,'Speed Bin A-B'!R1224,'Speed Bin A-B'!R1328,'Speed Bin A-B'!R1432,'Speed Bin A-B'!R1536,'Speed Bin A-B'!R1640,'Speed Bin A-B'!R1744,'Speed Bin A-B'!R1848,'Speed Bin A-B'!R1952,'Speed Bin A-B'!R2056,'Speed Bin A-B'!R2160)</f>
        <v>0</v>
      </c>
      <c r="S177" s="268">
        <f>SUM('Speed Bin A-B'!S80,'Speed Bin A-B'!S184,'Speed Bin A-B'!S288,'Speed Bin A-B'!S392,'Speed Bin A-B'!S496,'Speed Bin A-B'!S600,'Speed Bin A-B'!S704,'Speed Bin A-B'!S808,'Speed Bin A-B'!S912,'Speed Bin A-B'!S1016,'Speed Bin A-B'!S1120,'Speed Bin A-B'!S1224,'Speed Bin A-B'!S1328,'Speed Bin A-B'!S1432,'Speed Bin A-B'!S1536,'Speed Bin A-B'!S1640,'Speed Bin A-B'!S1744,'Speed Bin A-B'!S1848,'Speed Bin A-B'!S1952,'Speed Bin A-B'!S2056,'Speed Bin A-B'!S2160)</f>
        <v>0</v>
      </c>
      <c r="T177" s="268">
        <f>SUM('Speed Bin A-B'!T80,'Speed Bin A-B'!T184,'Speed Bin A-B'!T288,'Speed Bin A-B'!T392,'Speed Bin A-B'!T496,'Speed Bin A-B'!T600,'Speed Bin A-B'!T704,'Speed Bin A-B'!T808,'Speed Bin A-B'!T912,'Speed Bin A-B'!T1016,'Speed Bin A-B'!T1120,'Speed Bin A-B'!T1224,'Speed Bin A-B'!T1328,'Speed Bin A-B'!T1432,'Speed Bin A-B'!T1536,'Speed Bin A-B'!T1640,'Speed Bin A-B'!T1744,'Speed Bin A-B'!T1848,'Speed Bin A-B'!T1952,'Speed Bin A-B'!T2056,'Speed Bin A-B'!T2160)</f>
        <v>0</v>
      </c>
      <c r="U177" s="268">
        <f>SUM('Speed Bin A-B'!U80,'Speed Bin A-B'!U184,'Speed Bin A-B'!U288,'Speed Bin A-B'!U392,'Speed Bin A-B'!U496,'Speed Bin A-B'!U600,'Speed Bin A-B'!U704,'Speed Bin A-B'!U808,'Speed Bin A-B'!U912,'Speed Bin A-B'!U1016,'Speed Bin A-B'!U1120,'Speed Bin A-B'!U1224,'Speed Bin A-B'!U1328,'Speed Bin A-B'!U1432,'Speed Bin A-B'!U1536,'Speed Bin A-B'!U1640,'Speed Bin A-B'!U1744,'Speed Bin A-B'!U1848,'Speed Bin A-B'!U1952,'Speed Bin A-B'!U2056,'Speed Bin A-B'!U2160)</f>
        <v>0</v>
      </c>
      <c r="V177" s="269">
        <f>IFERROR(AVERAGE('Speed Bin A-B'!V80,'Speed Bin A-B'!V184,'Speed Bin A-B'!V288,'Speed Bin A-B'!V392,'Speed Bin A-B'!V496,'Speed Bin A-B'!V600,'Speed Bin A-B'!V704,'Speed Bin A-B'!V808,'Speed Bin A-B'!V912,'Speed Bin A-B'!V1016,'Speed Bin A-B'!V1120,'Speed Bin A-B'!V1224,'Speed Bin A-B'!V1328,'Speed Bin A-B'!V1432,'Speed Bin A-B'!V1536,'Speed Bin A-B'!V1640,'Speed Bin A-B'!V1744,'Speed Bin A-B'!V1848,'Speed Bin A-B'!V1952,'Speed Bin A-B'!V2056,'Speed Bin A-B'!V2160),"-")</f>
        <v>23.5</v>
      </c>
      <c r="W177" s="269">
        <f>IFERROR(AVERAGE('Speed Bin A-B'!W80,'Speed Bin A-B'!W184,'Speed Bin A-B'!W288,'Speed Bin A-B'!W392,'Speed Bin A-B'!W496,'Speed Bin A-B'!W600,'Speed Bin A-B'!W704,'Speed Bin A-B'!W808,'Speed Bin A-B'!W912,'Speed Bin A-B'!W1016,'Speed Bin A-B'!W1120,'Speed Bin A-B'!W1224,'Speed Bin A-B'!W1328,'Speed Bin A-B'!W1432,'Speed Bin A-B'!W1536,'Speed Bin A-B'!W1640,'Speed Bin A-B'!W1744,'Speed Bin A-B'!W1848,'Speed Bin A-B'!W1952,'Speed Bin A-B'!W2056,'Speed Bin A-B'!W2160),"-")</f>
        <v>29.675000000000001</v>
      </c>
      <c r="X177" s="262"/>
      <c r="Y177" s="262"/>
    </row>
    <row r="178" spans="1:25" x14ac:dyDescent="0.25">
      <c r="A178" s="267">
        <v>0.72916666666666696</v>
      </c>
      <c r="B178" s="268">
        <f>SUM('Speed Bin A-B'!B81,'Speed Bin A-B'!B185,'Speed Bin A-B'!B289,'Speed Bin A-B'!B393,'Speed Bin A-B'!B497,'Speed Bin A-B'!B601,'Speed Bin A-B'!B705,'Speed Bin A-B'!B809,'Speed Bin A-B'!B913,'Speed Bin A-B'!B1017,'Speed Bin A-B'!B1121,'Speed Bin A-B'!B1225,'Speed Bin A-B'!B1329,'Speed Bin A-B'!B1433,'Speed Bin A-B'!B1537,'Speed Bin A-B'!B1641,'Speed Bin A-B'!B1745,'Speed Bin A-B'!B1849,'Speed Bin A-B'!B1953,'Speed Bin A-B'!B2057,'Speed Bin A-B'!B2161)</f>
        <v>73</v>
      </c>
      <c r="C178" s="268">
        <f>SUM('Speed Bin A-B'!C81,'Speed Bin A-B'!C185,'Speed Bin A-B'!C289,'Speed Bin A-B'!C393,'Speed Bin A-B'!C497,'Speed Bin A-B'!C601,'Speed Bin A-B'!C705,'Speed Bin A-B'!C809,'Speed Bin A-B'!C913,'Speed Bin A-B'!C1017,'Speed Bin A-B'!C1121,'Speed Bin A-B'!C1225,'Speed Bin A-B'!C1329,'Speed Bin A-B'!C1433,'Speed Bin A-B'!C1537,'Speed Bin A-B'!C1641,'Speed Bin A-B'!C1745,'Speed Bin A-B'!C1849,'Speed Bin A-B'!C1953,'Speed Bin A-B'!C2057,'Speed Bin A-B'!C2161)</f>
        <v>0</v>
      </c>
      <c r="D178" s="268">
        <f>SUM('Speed Bin A-B'!D81,'Speed Bin A-B'!D185,'Speed Bin A-B'!D289,'Speed Bin A-B'!D393,'Speed Bin A-B'!D497,'Speed Bin A-B'!D601,'Speed Bin A-B'!D705,'Speed Bin A-B'!D809,'Speed Bin A-B'!D913,'Speed Bin A-B'!D1017,'Speed Bin A-B'!D1121,'Speed Bin A-B'!D1225,'Speed Bin A-B'!D1329,'Speed Bin A-B'!D1433,'Speed Bin A-B'!D1537,'Speed Bin A-B'!D1641,'Speed Bin A-B'!D1745,'Speed Bin A-B'!D1849,'Speed Bin A-B'!D1953,'Speed Bin A-B'!D2057,'Speed Bin A-B'!D2161)</f>
        <v>2</v>
      </c>
      <c r="E178" s="268">
        <f>SUM('Speed Bin A-B'!E81,'Speed Bin A-B'!E185,'Speed Bin A-B'!E289,'Speed Bin A-B'!E393,'Speed Bin A-B'!E497,'Speed Bin A-B'!E601,'Speed Bin A-B'!E705,'Speed Bin A-B'!E809,'Speed Bin A-B'!E913,'Speed Bin A-B'!E1017,'Speed Bin A-B'!E1121,'Speed Bin A-B'!E1225,'Speed Bin A-B'!E1329,'Speed Bin A-B'!E1433,'Speed Bin A-B'!E1537,'Speed Bin A-B'!E1641,'Speed Bin A-B'!E1745,'Speed Bin A-B'!E1849,'Speed Bin A-B'!E1953,'Speed Bin A-B'!E2057,'Speed Bin A-B'!E2161)</f>
        <v>5</v>
      </c>
      <c r="F178" s="268">
        <f>SUM('Speed Bin A-B'!F81,'Speed Bin A-B'!F185,'Speed Bin A-B'!F289,'Speed Bin A-B'!F393,'Speed Bin A-B'!F497,'Speed Bin A-B'!F601,'Speed Bin A-B'!F705,'Speed Bin A-B'!F809,'Speed Bin A-B'!F913,'Speed Bin A-B'!F1017,'Speed Bin A-B'!F1121,'Speed Bin A-B'!F1225,'Speed Bin A-B'!F1329,'Speed Bin A-B'!F1433,'Speed Bin A-B'!F1537,'Speed Bin A-B'!F1641,'Speed Bin A-B'!F1745,'Speed Bin A-B'!F1849,'Speed Bin A-B'!F1953,'Speed Bin A-B'!F2057,'Speed Bin A-B'!F2161)</f>
        <v>28</v>
      </c>
      <c r="G178" s="268">
        <f>SUM('Speed Bin A-B'!G81,'Speed Bin A-B'!G185,'Speed Bin A-B'!G289,'Speed Bin A-B'!G393,'Speed Bin A-B'!G497,'Speed Bin A-B'!G601,'Speed Bin A-B'!G705,'Speed Bin A-B'!G809,'Speed Bin A-B'!G913,'Speed Bin A-B'!G1017,'Speed Bin A-B'!G1121,'Speed Bin A-B'!G1225,'Speed Bin A-B'!G1329,'Speed Bin A-B'!G1433,'Speed Bin A-B'!G1537,'Speed Bin A-B'!G1641,'Speed Bin A-B'!G1745,'Speed Bin A-B'!G1849,'Speed Bin A-B'!G1953,'Speed Bin A-B'!G2057,'Speed Bin A-B'!G2161)</f>
        <v>30</v>
      </c>
      <c r="H178" s="268">
        <f>SUM('Speed Bin A-B'!H81,'Speed Bin A-B'!H185,'Speed Bin A-B'!H289,'Speed Bin A-B'!H393,'Speed Bin A-B'!H497,'Speed Bin A-B'!H601,'Speed Bin A-B'!H705,'Speed Bin A-B'!H809,'Speed Bin A-B'!H913,'Speed Bin A-B'!H1017,'Speed Bin A-B'!H1121,'Speed Bin A-B'!H1225,'Speed Bin A-B'!H1329,'Speed Bin A-B'!H1433,'Speed Bin A-B'!H1537,'Speed Bin A-B'!H1641,'Speed Bin A-B'!H1745,'Speed Bin A-B'!H1849,'Speed Bin A-B'!H1953,'Speed Bin A-B'!H2057,'Speed Bin A-B'!H2161)</f>
        <v>5</v>
      </c>
      <c r="I178" s="268">
        <f>SUM('Speed Bin A-B'!I81,'Speed Bin A-B'!I185,'Speed Bin A-B'!I289,'Speed Bin A-B'!I393,'Speed Bin A-B'!I497,'Speed Bin A-B'!I601,'Speed Bin A-B'!I705,'Speed Bin A-B'!I809,'Speed Bin A-B'!I913,'Speed Bin A-B'!I1017,'Speed Bin A-B'!I1121,'Speed Bin A-B'!I1225,'Speed Bin A-B'!I1329,'Speed Bin A-B'!I1433,'Speed Bin A-B'!I1537,'Speed Bin A-B'!I1641,'Speed Bin A-B'!I1745,'Speed Bin A-B'!I1849,'Speed Bin A-B'!I1953,'Speed Bin A-B'!I2057,'Speed Bin A-B'!I2161)</f>
        <v>1</v>
      </c>
      <c r="J178" s="268">
        <f>SUM('Speed Bin A-B'!J81,'Speed Bin A-B'!J185,'Speed Bin A-B'!J289,'Speed Bin A-B'!J393,'Speed Bin A-B'!J497,'Speed Bin A-B'!J601,'Speed Bin A-B'!J705,'Speed Bin A-B'!J809,'Speed Bin A-B'!J913,'Speed Bin A-B'!J1017,'Speed Bin A-B'!J1121,'Speed Bin A-B'!J1225,'Speed Bin A-B'!J1329,'Speed Bin A-B'!J1433,'Speed Bin A-B'!J1537,'Speed Bin A-B'!J1641,'Speed Bin A-B'!J1745,'Speed Bin A-B'!J1849,'Speed Bin A-B'!J1953,'Speed Bin A-B'!J2057,'Speed Bin A-B'!J2161)</f>
        <v>1</v>
      </c>
      <c r="K178" s="268">
        <f>SUM('Speed Bin A-B'!K81,'Speed Bin A-B'!K185,'Speed Bin A-B'!K289,'Speed Bin A-B'!K393,'Speed Bin A-B'!K497,'Speed Bin A-B'!K601,'Speed Bin A-B'!K705,'Speed Bin A-B'!K809,'Speed Bin A-B'!K913,'Speed Bin A-B'!K1017,'Speed Bin A-B'!K1121,'Speed Bin A-B'!K1225,'Speed Bin A-B'!K1329,'Speed Bin A-B'!K1433,'Speed Bin A-B'!K1537,'Speed Bin A-B'!K1641,'Speed Bin A-B'!K1745,'Speed Bin A-B'!K1849,'Speed Bin A-B'!K1953,'Speed Bin A-B'!K2057,'Speed Bin A-B'!K2161)</f>
        <v>0</v>
      </c>
      <c r="L178" s="268">
        <f>SUM('Speed Bin A-B'!L81,'Speed Bin A-B'!L185,'Speed Bin A-B'!L289,'Speed Bin A-B'!L393,'Speed Bin A-B'!L497,'Speed Bin A-B'!L601,'Speed Bin A-B'!L705,'Speed Bin A-B'!L809,'Speed Bin A-B'!L913,'Speed Bin A-B'!L1017,'Speed Bin A-B'!L1121,'Speed Bin A-B'!L1225,'Speed Bin A-B'!L1329,'Speed Bin A-B'!L1433,'Speed Bin A-B'!L1537,'Speed Bin A-B'!L1641,'Speed Bin A-B'!L1745,'Speed Bin A-B'!L1849,'Speed Bin A-B'!L1953,'Speed Bin A-B'!L2057,'Speed Bin A-B'!L2161)</f>
        <v>1</v>
      </c>
      <c r="M178" s="268">
        <f>SUM('Speed Bin A-B'!M81,'Speed Bin A-B'!M185,'Speed Bin A-B'!M289,'Speed Bin A-B'!M393,'Speed Bin A-B'!M497,'Speed Bin A-B'!M601,'Speed Bin A-B'!M705,'Speed Bin A-B'!M809,'Speed Bin A-B'!M913,'Speed Bin A-B'!M1017,'Speed Bin A-B'!M1121,'Speed Bin A-B'!M1225,'Speed Bin A-B'!M1329,'Speed Bin A-B'!M1433,'Speed Bin A-B'!M1537,'Speed Bin A-B'!M1641,'Speed Bin A-B'!M1745,'Speed Bin A-B'!M1849,'Speed Bin A-B'!M1953,'Speed Bin A-B'!M2057,'Speed Bin A-B'!M2161)</f>
        <v>0</v>
      </c>
      <c r="N178" s="268">
        <f>SUM('Speed Bin A-B'!N81,'Speed Bin A-B'!N185,'Speed Bin A-B'!N289,'Speed Bin A-B'!N393,'Speed Bin A-B'!N497,'Speed Bin A-B'!N601,'Speed Bin A-B'!N705,'Speed Bin A-B'!N809,'Speed Bin A-B'!N913,'Speed Bin A-B'!N1017,'Speed Bin A-B'!N1121,'Speed Bin A-B'!N1225,'Speed Bin A-B'!N1329,'Speed Bin A-B'!N1433,'Speed Bin A-B'!N1537,'Speed Bin A-B'!N1641,'Speed Bin A-B'!N1745,'Speed Bin A-B'!N1849,'Speed Bin A-B'!N1953,'Speed Bin A-B'!N2057,'Speed Bin A-B'!N2161)</f>
        <v>0</v>
      </c>
      <c r="O178" s="268">
        <f>SUM('Speed Bin A-B'!O81,'Speed Bin A-B'!O185,'Speed Bin A-B'!O289,'Speed Bin A-B'!O393,'Speed Bin A-B'!O497,'Speed Bin A-B'!O601,'Speed Bin A-B'!O705,'Speed Bin A-B'!O809,'Speed Bin A-B'!O913,'Speed Bin A-B'!O1017,'Speed Bin A-B'!O1121,'Speed Bin A-B'!O1225,'Speed Bin A-B'!O1329,'Speed Bin A-B'!O1433,'Speed Bin A-B'!O1537,'Speed Bin A-B'!O1641,'Speed Bin A-B'!O1745,'Speed Bin A-B'!O1849,'Speed Bin A-B'!O1953,'Speed Bin A-B'!O2057,'Speed Bin A-B'!O2161)</f>
        <v>0</v>
      </c>
      <c r="P178" s="268">
        <f>SUM('Speed Bin A-B'!P81,'Speed Bin A-B'!P185,'Speed Bin A-B'!P289,'Speed Bin A-B'!P393,'Speed Bin A-B'!P497,'Speed Bin A-B'!P601,'Speed Bin A-B'!P705,'Speed Bin A-B'!P809,'Speed Bin A-B'!P913,'Speed Bin A-B'!P1017,'Speed Bin A-B'!P1121,'Speed Bin A-B'!P1225,'Speed Bin A-B'!P1329,'Speed Bin A-B'!P1433,'Speed Bin A-B'!P1537,'Speed Bin A-B'!P1641,'Speed Bin A-B'!P1745,'Speed Bin A-B'!P1849,'Speed Bin A-B'!P1953,'Speed Bin A-B'!P2057,'Speed Bin A-B'!P2161)</f>
        <v>0</v>
      </c>
      <c r="Q178" s="268">
        <f>SUM('Speed Bin A-B'!Q81,'Speed Bin A-B'!Q185,'Speed Bin A-B'!Q289,'Speed Bin A-B'!Q393,'Speed Bin A-B'!Q497,'Speed Bin A-B'!Q601,'Speed Bin A-B'!Q705,'Speed Bin A-B'!Q809,'Speed Bin A-B'!Q913,'Speed Bin A-B'!Q1017,'Speed Bin A-B'!Q1121,'Speed Bin A-B'!Q1225,'Speed Bin A-B'!Q1329,'Speed Bin A-B'!Q1433,'Speed Bin A-B'!Q1537,'Speed Bin A-B'!Q1641,'Speed Bin A-B'!Q1745,'Speed Bin A-B'!Q1849,'Speed Bin A-B'!Q1953,'Speed Bin A-B'!Q2057,'Speed Bin A-B'!Q2161)</f>
        <v>0</v>
      </c>
      <c r="R178" s="268">
        <f>SUM('Speed Bin A-B'!R81,'Speed Bin A-B'!R185,'Speed Bin A-B'!R289,'Speed Bin A-B'!R393,'Speed Bin A-B'!R497,'Speed Bin A-B'!R601,'Speed Bin A-B'!R705,'Speed Bin A-B'!R809,'Speed Bin A-B'!R913,'Speed Bin A-B'!R1017,'Speed Bin A-B'!R1121,'Speed Bin A-B'!R1225,'Speed Bin A-B'!R1329,'Speed Bin A-B'!R1433,'Speed Bin A-B'!R1537,'Speed Bin A-B'!R1641,'Speed Bin A-B'!R1745,'Speed Bin A-B'!R1849,'Speed Bin A-B'!R1953,'Speed Bin A-B'!R2057,'Speed Bin A-B'!R2161)</f>
        <v>0</v>
      </c>
      <c r="S178" s="268">
        <f>SUM('Speed Bin A-B'!S81,'Speed Bin A-B'!S185,'Speed Bin A-B'!S289,'Speed Bin A-B'!S393,'Speed Bin A-B'!S497,'Speed Bin A-B'!S601,'Speed Bin A-B'!S705,'Speed Bin A-B'!S809,'Speed Bin A-B'!S913,'Speed Bin A-B'!S1017,'Speed Bin A-B'!S1121,'Speed Bin A-B'!S1225,'Speed Bin A-B'!S1329,'Speed Bin A-B'!S1433,'Speed Bin A-B'!S1537,'Speed Bin A-B'!S1641,'Speed Bin A-B'!S1745,'Speed Bin A-B'!S1849,'Speed Bin A-B'!S1953,'Speed Bin A-B'!S2057,'Speed Bin A-B'!S2161)</f>
        <v>0</v>
      </c>
      <c r="T178" s="268">
        <f>SUM('Speed Bin A-B'!T81,'Speed Bin A-B'!T185,'Speed Bin A-B'!T289,'Speed Bin A-B'!T393,'Speed Bin A-B'!T497,'Speed Bin A-B'!T601,'Speed Bin A-B'!T705,'Speed Bin A-B'!T809,'Speed Bin A-B'!T913,'Speed Bin A-B'!T1017,'Speed Bin A-B'!T1121,'Speed Bin A-B'!T1225,'Speed Bin A-B'!T1329,'Speed Bin A-B'!T1433,'Speed Bin A-B'!T1537,'Speed Bin A-B'!T1641,'Speed Bin A-B'!T1745,'Speed Bin A-B'!T1849,'Speed Bin A-B'!T1953,'Speed Bin A-B'!T2057,'Speed Bin A-B'!T2161)</f>
        <v>0</v>
      </c>
      <c r="U178" s="268">
        <f>SUM('Speed Bin A-B'!U81,'Speed Bin A-B'!U185,'Speed Bin A-B'!U289,'Speed Bin A-B'!U393,'Speed Bin A-B'!U497,'Speed Bin A-B'!U601,'Speed Bin A-B'!U705,'Speed Bin A-B'!U809,'Speed Bin A-B'!U913,'Speed Bin A-B'!U1017,'Speed Bin A-B'!U1121,'Speed Bin A-B'!U1225,'Speed Bin A-B'!U1329,'Speed Bin A-B'!U1433,'Speed Bin A-B'!U1537,'Speed Bin A-B'!U1641,'Speed Bin A-B'!U1745,'Speed Bin A-B'!U1849,'Speed Bin A-B'!U1953,'Speed Bin A-B'!U2057,'Speed Bin A-B'!U2161)</f>
        <v>0</v>
      </c>
      <c r="V178" s="269">
        <f>IFERROR(AVERAGE('Speed Bin A-B'!V81,'Speed Bin A-B'!V185,'Speed Bin A-B'!V289,'Speed Bin A-B'!V393,'Speed Bin A-B'!V497,'Speed Bin A-B'!V601,'Speed Bin A-B'!V705,'Speed Bin A-B'!V809,'Speed Bin A-B'!V913,'Speed Bin A-B'!V1017,'Speed Bin A-B'!V1121,'Speed Bin A-B'!V1225,'Speed Bin A-B'!V1329,'Speed Bin A-B'!V1433,'Speed Bin A-B'!V1537,'Speed Bin A-B'!V1641,'Speed Bin A-B'!V1745,'Speed Bin A-B'!V1849,'Speed Bin A-B'!V1953,'Speed Bin A-B'!V2057,'Speed Bin A-B'!V2161),"-")</f>
        <v>26.587499999999999</v>
      </c>
      <c r="W178" s="269">
        <f>IFERROR(AVERAGE('Speed Bin A-B'!W81,'Speed Bin A-B'!W185,'Speed Bin A-B'!W289,'Speed Bin A-B'!W393,'Speed Bin A-B'!W497,'Speed Bin A-B'!W601,'Speed Bin A-B'!W705,'Speed Bin A-B'!W809,'Speed Bin A-B'!W913,'Speed Bin A-B'!W1017,'Speed Bin A-B'!W1121,'Speed Bin A-B'!W1225,'Speed Bin A-B'!W1329,'Speed Bin A-B'!W1433,'Speed Bin A-B'!W1537,'Speed Bin A-B'!W1641,'Speed Bin A-B'!W1745,'Speed Bin A-B'!W1849,'Speed Bin A-B'!W1953,'Speed Bin A-B'!W2057,'Speed Bin A-B'!W2161),"-")</f>
        <v>29.580000000000002</v>
      </c>
      <c r="X178" s="262"/>
      <c r="Y178" s="262"/>
    </row>
    <row r="179" spans="1:25" x14ac:dyDescent="0.25">
      <c r="A179" s="267">
        <v>0.73958333333333304</v>
      </c>
      <c r="B179" s="268">
        <f>SUM('Speed Bin A-B'!B82,'Speed Bin A-B'!B186,'Speed Bin A-B'!B290,'Speed Bin A-B'!B394,'Speed Bin A-B'!B498,'Speed Bin A-B'!B602,'Speed Bin A-B'!B706,'Speed Bin A-B'!B810,'Speed Bin A-B'!B914,'Speed Bin A-B'!B1018,'Speed Bin A-B'!B1122,'Speed Bin A-B'!B1226,'Speed Bin A-B'!B1330,'Speed Bin A-B'!B1434,'Speed Bin A-B'!B1538,'Speed Bin A-B'!B1642,'Speed Bin A-B'!B1746,'Speed Bin A-B'!B1850,'Speed Bin A-B'!B1954,'Speed Bin A-B'!B2058,'Speed Bin A-B'!B2162)</f>
        <v>66</v>
      </c>
      <c r="C179" s="268">
        <f>SUM('Speed Bin A-B'!C82,'Speed Bin A-B'!C186,'Speed Bin A-B'!C290,'Speed Bin A-B'!C394,'Speed Bin A-B'!C498,'Speed Bin A-B'!C602,'Speed Bin A-B'!C706,'Speed Bin A-B'!C810,'Speed Bin A-B'!C914,'Speed Bin A-B'!C1018,'Speed Bin A-B'!C1122,'Speed Bin A-B'!C1226,'Speed Bin A-B'!C1330,'Speed Bin A-B'!C1434,'Speed Bin A-B'!C1538,'Speed Bin A-B'!C1642,'Speed Bin A-B'!C1746,'Speed Bin A-B'!C1850,'Speed Bin A-B'!C1954,'Speed Bin A-B'!C2058,'Speed Bin A-B'!C2162)</f>
        <v>2</v>
      </c>
      <c r="D179" s="268">
        <f>SUM('Speed Bin A-B'!D82,'Speed Bin A-B'!D186,'Speed Bin A-B'!D290,'Speed Bin A-B'!D394,'Speed Bin A-B'!D498,'Speed Bin A-B'!D602,'Speed Bin A-B'!D706,'Speed Bin A-B'!D810,'Speed Bin A-B'!D914,'Speed Bin A-B'!D1018,'Speed Bin A-B'!D1122,'Speed Bin A-B'!D1226,'Speed Bin A-B'!D1330,'Speed Bin A-B'!D1434,'Speed Bin A-B'!D1538,'Speed Bin A-B'!D1642,'Speed Bin A-B'!D1746,'Speed Bin A-B'!D1850,'Speed Bin A-B'!D1954,'Speed Bin A-B'!D2058,'Speed Bin A-B'!D2162)</f>
        <v>1</v>
      </c>
      <c r="E179" s="268">
        <f>SUM('Speed Bin A-B'!E82,'Speed Bin A-B'!E186,'Speed Bin A-B'!E290,'Speed Bin A-B'!E394,'Speed Bin A-B'!E498,'Speed Bin A-B'!E602,'Speed Bin A-B'!E706,'Speed Bin A-B'!E810,'Speed Bin A-B'!E914,'Speed Bin A-B'!E1018,'Speed Bin A-B'!E1122,'Speed Bin A-B'!E1226,'Speed Bin A-B'!E1330,'Speed Bin A-B'!E1434,'Speed Bin A-B'!E1538,'Speed Bin A-B'!E1642,'Speed Bin A-B'!E1746,'Speed Bin A-B'!E1850,'Speed Bin A-B'!E1954,'Speed Bin A-B'!E2058,'Speed Bin A-B'!E2162)</f>
        <v>6</v>
      </c>
      <c r="F179" s="268">
        <f>SUM('Speed Bin A-B'!F82,'Speed Bin A-B'!F186,'Speed Bin A-B'!F290,'Speed Bin A-B'!F394,'Speed Bin A-B'!F498,'Speed Bin A-B'!F602,'Speed Bin A-B'!F706,'Speed Bin A-B'!F810,'Speed Bin A-B'!F914,'Speed Bin A-B'!F1018,'Speed Bin A-B'!F1122,'Speed Bin A-B'!F1226,'Speed Bin A-B'!F1330,'Speed Bin A-B'!F1434,'Speed Bin A-B'!F1538,'Speed Bin A-B'!F1642,'Speed Bin A-B'!F1746,'Speed Bin A-B'!F1850,'Speed Bin A-B'!F1954,'Speed Bin A-B'!F2058,'Speed Bin A-B'!F2162)</f>
        <v>17</v>
      </c>
      <c r="G179" s="268">
        <f>SUM('Speed Bin A-B'!G82,'Speed Bin A-B'!G186,'Speed Bin A-B'!G290,'Speed Bin A-B'!G394,'Speed Bin A-B'!G498,'Speed Bin A-B'!G602,'Speed Bin A-B'!G706,'Speed Bin A-B'!G810,'Speed Bin A-B'!G914,'Speed Bin A-B'!G1018,'Speed Bin A-B'!G1122,'Speed Bin A-B'!G1226,'Speed Bin A-B'!G1330,'Speed Bin A-B'!G1434,'Speed Bin A-B'!G1538,'Speed Bin A-B'!G1642,'Speed Bin A-B'!G1746,'Speed Bin A-B'!G1850,'Speed Bin A-B'!G1954,'Speed Bin A-B'!G2058,'Speed Bin A-B'!G2162)</f>
        <v>19</v>
      </c>
      <c r="H179" s="268">
        <f>SUM('Speed Bin A-B'!H82,'Speed Bin A-B'!H186,'Speed Bin A-B'!H290,'Speed Bin A-B'!H394,'Speed Bin A-B'!H498,'Speed Bin A-B'!H602,'Speed Bin A-B'!H706,'Speed Bin A-B'!H810,'Speed Bin A-B'!H914,'Speed Bin A-B'!H1018,'Speed Bin A-B'!H1122,'Speed Bin A-B'!H1226,'Speed Bin A-B'!H1330,'Speed Bin A-B'!H1434,'Speed Bin A-B'!H1538,'Speed Bin A-B'!H1642,'Speed Bin A-B'!H1746,'Speed Bin A-B'!H1850,'Speed Bin A-B'!H1954,'Speed Bin A-B'!H2058,'Speed Bin A-B'!H2162)</f>
        <v>15</v>
      </c>
      <c r="I179" s="268">
        <f>SUM('Speed Bin A-B'!I82,'Speed Bin A-B'!I186,'Speed Bin A-B'!I290,'Speed Bin A-B'!I394,'Speed Bin A-B'!I498,'Speed Bin A-B'!I602,'Speed Bin A-B'!I706,'Speed Bin A-B'!I810,'Speed Bin A-B'!I914,'Speed Bin A-B'!I1018,'Speed Bin A-B'!I1122,'Speed Bin A-B'!I1226,'Speed Bin A-B'!I1330,'Speed Bin A-B'!I1434,'Speed Bin A-B'!I1538,'Speed Bin A-B'!I1642,'Speed Bin A-B'!I1746,'Speed Bin A-B'!I1850,'Speed Bin A-B'!I1954,'Speed Bin A-B'!I2058,'Speed Bin A-B'!I2162)</f>
        <v>5</v>
      </c>
      <c r="J179" s="268">
        <f>SUM('Speed Bin A-B'!J82,'Speed Bin A-B'!J186,'Speed Bin A-B'!J290,'Speed Bin A-B'!J394,'Speed Bin A-B'!J498,'Speed Bin A-B'!J602,'Speed Bin A-B'!J706,'Speed Bin A-B'!J810,'Speed Bin A-B'!J914,'Speed Bin A-B'!J1018,'Speed Bin A-B'!J1122,'Speed Bin A-B'!J1226,'Speed Bin A-B'!J1330,'Speed Bin A-B'!J1434,'Speed Bin A-B'!J1538,'Speed Bin A-B'!J1642,'Speed Bin A-B'!J1746,'Speed Bin A-B'!J1850,'Speed Bin A-B'!J1954,'Speed Bin A-B'!J2058,'Speed Bin A-B'!J2162)</f>
        <v>0</v>
      </c>
      <c r="K179" s="268">
        <f>SUM('Speed Bin A-B'!K82,'Speed Bin A-B'!K186,'Speed Bin A-B'!K290,'Speed Bin A-B'!K394,'Speed Bin A-B'!K498,'Speed Bin A-B'!K602,'Speed Bin A-B'!K706,'Speed Bin A-B'!K810,'Speed Bin A-B'!K914,'Speed Bin A-B'!K1018,'Speed Bin A-B'!K1122,'Speed Bin A-B'!K1226,'Speed Bin A-B'!K1330,'Speed Bin A-B'!K1434,'Speed Bin A-B'!K1538,'Speed Bin A-B'!K1642,'Speed Bin A-B'!K1746,'Speed Bin A-B'!K1850,'Speed Bin A-B'!K1954,'Speed Bin A-B'!K2058,'Speed Bin A-B'!K2162)</f>
        <v>0</v>
      </c>
      <c r="L179" s="268">
        <f>SUM('Speed Bin A-B'!L82,'Speed Bin A-B'!L186,'Speed Bin A-B'!L290,'Speed Bin A-B'!L394,'Speed Bin A-B'!L498,'Speed Bin A-B'!L602,'Speed Bin A-B'!L706,'Speed Bin A-B'!L810,'Speed Bin A-B'!L914,'Speed Bin A-B'!L1018,'Speed Bin A-B'!L1122,'Speed Bin A-B'!L1226,'Speed Bin A-B'!L1330,'Speed Bin A-B'!L1434,'Speed Bin A-B'!L1538,'Speed Bin A-B'!L1642,'Speed Bin A-B'!L1746,'Speed Bin A-B'!L1850,'Speed Bin A-B'!L1954,'Speed Bin A-B'!L2058,'Speed Bin A-B'!L2162)</f>
        <v>1</v>
      </c>
      <c r="M179" s="268">
        <f>SUM('Speed Bin A-B'!M82,'Speed Bin A-B'!M186,'Speed Bin A-B'!M290,'Speed Bin A-B'!M394,'Speed Bin A-B'!M498,'Speed Bin A-B'!M602,'Speed Bin A-B'!M706,'Speed Bin A-B'!M810,'Speed Bin A-B'!M914,'Speed Bin A-B'!M1018,'Speed Bin A-B'!M1122,'Speed Bin A-B'!M1226,'Speed Bin A-B'!M1330,'Speed Bin A-B'!M1434,'Speed Bin A-B'!M1538,'Speed Bin A-B'!M1642,'Speed Bin A-B'!M1746,'Speed Bin A-B'!M1850,'Speed Bin A-B'!M1954,'Speed Bin A-B'!M2058,'Speed Bin A-B'!M2162)</f>
        <v>0</v>
      </c>
      <c r="N179" s="268">
        <f>SUM('Speed Bin A-B'!N82,'Speed Bin A-B'!N186,'Speed Bin A-B'!N290,'Speed Bin A-B'!N394,'Speed Bin A-B'!N498,'Speed Bin A-B'!N602,'Speed Bin A-B'!N706,'Speed Bin A-B'!N810,'Speed Bin A-B'!N914,'Speed Bin A-B'!N1018,'Speed Bin A-B'!N1122,'Speed Bin A-B'!N1226,'Speed Bin A-B'!N1330,'Speed Bin A-B'!N1434,'Speed Bin A-B'!N1538,'Speed Bin A-B'!N1642,'Speed Bin A-B'!N1746,'Speed Bin A-B'!N1850,'Speed Bin A-B'!N1954,'Speed Bin A-B'!N2058,'Speed Bin A-B'!N2162)</f>
        <v>0</v>
      </c>
      <c r="O179" s="268">
        <f>SUM('Speed Bin A-B'!O82,'Speed Bin A-B'!O186,'Speed Bin A-B'!O290,'Speed Bin A-B'!O394,'Speed Bin A-B'!O498,'Speed Bin A-B'!O602,'Speed Bin A-B'!O706,'Speed Bin A-B'!O810,'Speed Bin A-B'!O914,'Speed Bin A-B'!O1018,'Speed Bin A-B'!O1122,'Speed Bin A-B'!O1226,'Speed Bin A-B'!O1330,'Speed Bin A-B'!O1434,'Speed Bin A-B'!O1538,'Speed Bin A-B'!O1642,'Speed Bin A-B'!O1746,'Speed Bin A-B'!O1850,'Speed Bin A-B'!O1954,'Speed Bin A-B'!O2058,'Speed Bin A-B'!O2162)</f>
        <v>0</v>
      </c>
      <c r="P179" s="268">
        <f>SUM('Speed Bin A-B'!P82,'Speed Bin A-B'!P186,'Speed Bin A-B'!P290,'Speed Bin A-B'!P394,'Speed Bin A-B'!P498,'Speed Bin A-B'!P602,'Speed Bin A-B'!P706,'Speed Bin A-B'!P810,'Speed Bin A-B'!P914,'Speed Bin A-B'!P1018,'Speed Bin A-B'!P1122,'Speed Bin A-B'!P1226,'Speed Bin A-B'!P1330,'Speed Bin A-B'!P1434,'Speed Bin A-B'!P1538,'Speed Bin A-B'!P1642,'Speed Bin A-B'!P1746,'Speed Bin A-B'!P1850,'Speed Bin A-B'!P1954,'Speed Bin A-B'!P2058,'Speed Bin A-B'!P2162)</f>
        <v>0</v>
      </c>
      <c r="Q179" s="268">
        <f>SUM('Speed Bin A-B'!Q82,'Speed Bin A-B'!Q186,'Speed Bin A-B'!Q290,'Speed Bin A-B'!Q394,'Speed Bin A-B'!Q498,'Speed Bin A-B'!Q602,'Speed Bin A-B'!Q706,'Speed Bin A-B'!Q810,'Speed Bin A-B'!Q914,'Speed Bin A-B'!Q1018,'Speed Bin A-B'!Q1122,'Speed Bin A-B'!Q1226,'Speed Bin A-B'!Q1330,'Speed Bin A-B'!Q1434,'Speed Bin A-B'!Q1538,'Speed Bin A-B'!Q1642,'Speed Bin A-B'!Q1746,'Speed Bin A-B'!Q1850,'Speed Bin A-B'!Q1954,'Speed Bin A-B'!Q2058,'Speed Bin A-B'!Q2162)</f>
        <v>0</v>
      </c>
      <c r="R179" s="268">
        <f>SUM('Speed Bin A-B'!R82,'Speed Bin A-B'!R186,'Speed Bin A-B'!R290,'Speed Bin A-B'!R394,'Speed Bin A-B'!R498,'Speed Bin A-B'!R602,'Speed Bin A-B'!R706,'Speed Bin A-B'!R810,'Speed Bin A-B'!R914,'Speed Bin A-B'!R1018,'Speed Bin A-B'!R1122,'Speed Bin A-B'!R1226,'Speed Bin A-B'!R1330,'Speed Bin A-B'!R1434,'Speed Bin A-B'!R1538,'Speed Bin A-B'!R1642,'Speed Bin A-B'!R1746,'Speed Bin A-B'!R1850,'Speed Bin A-B'!R1954,'Speed Bin A-B'!R2058,'Speed Bin A-B'!R2162)</f>
        <v>0</v>
      </c>
      <c r="S179" s="268">
        <f>SUM('Speed Bin A-B'!S82,'Speed Bin A-B'!S186,'Speed Bin A-B'!S290,'Speed Bin A-B'!S394,'Speed Bin A-B'!S498,'Speed Bin A-B'!S602,'Speed Bin A-B'!S706,'Speed Bin A-B'!S810,'Speed Bin A-B'!S914,'Speed Bin A-B'!S1018,'Speed Bin A-B'!S1122,'Speed Bin A-B'!S1226,'Speed Bin A-B'!S1330,'Speed Bin A-B'!S1434,'Speed Bin A-B'!S1538,'Speed Bin A-B'!S1642,'Speed Bin A-B'!S1746,'Speed Bin A-B'!S1850,'Speed Bin A-B'!S1954,'Speed Bin A-B'!S2058,'Speed Bin A-B'!S2162)</f>
        <v>0</v>
      </c>
      <c r="T179" s="268">
        <f>SUM('Speed Bin A-B'!T82,'Speed Bin A-B'!T186,'Speed Bin A-B'!T290,'Speed Bin A-B'!T394,'Speed Bin A-B'!T498,'Speed Bin A-B'!T602,'Speed Bin A-B'!T706,'Speed Bin A-B'!T810,'Speed Bin A-B'!T914,'Speed Bin A-B'!T1018,'Speed Bin A-B'!T1122,'Speed Bin A-B'!T1226,'Speed Bin A-B'!T1330,'Speed Bin A-B'!T1434,'Speed Bin A-B'!T1538,'Speed Bin A-B'!T1642,'Speed Bin A-B'!T1746,'Speed Bin A-B'!T1850,'Speed Bin A-B'!T1954,'Speed Bin A-B'!T2058,'Speed Bin A-B'!T2162)</f>
        <v>0</v>
      </c>
      <c r="U179" s="268">
        <f>SUM('Speed Bin A-B'!U82,'Speed Bin A-B'!U186,'Speed Bin A-B'!U290,'Speed Bin A-B'!U394,'Speed Bin A-B'!U498,'Speed Bin A-B'!U602,'Speed Bin A-B'!U706,'Speed Bin A-B'!U810,'Speed Bin A-B'!U914,'Speed Bin A-B'!U1018,'Speed Bin A-B'!U1122,'Speed Bin A-B'!U1226,'Speed Bin A-B'!U1330,'Speed Bin A-B'!U1434,'Speed Bin A-B'!U1538,'Speed Bin A-B'!U1642,'Speed Bin A-B'!U1746,'Speed Bin A-B'!U1850,'Speed Bin A-B'!U1954,'Speed Bin A-B'!U2058,'Speed Bin A-B'!U2162)</f>
        <v>0</v>
      </c>
      <c r="V179" s="269">
        <f>IFERROR(AVERAGE('Speed Bin A-B'!V82,'Speed Bin A-B'!V186,'Speed Bin A-B'!V290,'Speed Bin A-B'!V394,'Speed Bin A-B'!V498,'Speed Bin A-B'!V602,'Speed Bin A-B'!V706,'Speed Bin A-B'!V810,'Speed Bin A-B'!V914,'Speed Bin A-B'!V1018,'Speed Bin A-B'!V1122,'Speed Bin A-B'!V1226,'Speed Bin A-B'!V1330,'Speed Bin A-B'!V1434,'Speed Bin A-B'!V1538,'Speed Bin A-B'!V1642,'Speed Bin A-B'!V1746,'Speed Bin A-B'!V1850,'Speed Bin A-B'!V1954,'Speed Bin A-B'!V2058,'Speed Bin A-B'!V2162),"-")</f>
        <v>25.287499999999998</v>
      </c>
      <c r="W179" s="269">
        <f>IFERROR(AVERAGE('Speed Bin A-B'!W82,'Speed Bin A-B'!W186,'Speed Bin A-B'!W290,'Speed Bin A-B'!W394,'Speed Bin A-B'!W498,'Speed Bin A-B'!W602,'Speed Bin A-B'!W706,'Speed Bin A-B'!W810,'Speed Bin A-B'!W914,'Speed Bin A-B'!W1018,'Speed Bin A-B'!W1122,'Speed Bin A-B'!W1226,'Speed Bin A-B'!W1330,'Speed Bin A-B'!W1434,'Speed Bin A-B'!W1538,'Speed Bin A-B'!W1642,'Speed Bin A-B'!W1746,'Speed Bin A-B'!W1850,'Speed Bin A-B'!W1954,'Speed Bin A-B'!W2058,'Speed Bin A-B'!W2162),"-")</f>
        <v>33.699999999999996</v>
      </c>
      <c r="X179" s="262"/>
      <c r="Y179" s="262"/>
    </row>
    <row r="180" spans="1:25" x14ac:dyDescent="0.25">
      <c r="A180" s="267">
        <v>0.75</v>
      </c>
      <c r="B180" s="268">
        <f>SUM('Speed Bin A-B'!B83,'Speed Bin A-B'!B187,'Speed Bin A-B'!B291,'Speed Bin A-B'!B395,'Speed Bin A-B'!B499,'Speed Bin A-B'!B603,'Speed Bin A-B'!B707,'Speed Bin A-B'!B811,'Speed Bin A-B'!B915,'Speed Bin A-B'!B1019,'Speed Bin A-B'!B1123,'Speed Bin A-B'!B1227,'Speed Bin A-B'!B1331,'Speed Bin A-B'!B1435,'Speed Bin A-B'!B1539,'Speed Bin A-B'!B1643,'Speed Bin A-B'!B1747,'Speed Bin A-B'!B1851,'Speed Bin A-B'!B1955,'Speed Bin A-B'!B2059,'Speed Bin A-B'!B2163)</f>
        <v>46</v>
      </c>
      <c r="C180" s="268">
        <f>SUM('Speed Bin A-B'!C83,'Speed Bin A-B'!C187,'Speed Bin A-B'!C291,'Speed Bin A-B'!C395,'Speed Bin A-B'!C499,'Speed Bin A-B'!C603,'Speed Bin A-B'!C707,'Speed Bin A-B'!C811,'Speed Bin A-B'!C915,'Speed Bin A-B'!C1019,'Speed Bin A-B'!C1123,'Speed Bin A-B'!C1227,'Speed Bin A-B'!C1331,'Speed Bin A-B'!C1435,'Speed Bin A-B'!C1539,'Speed Bin A-B'!C1643,'Speed Bin A-B'!C1747,'Speed Bin A-B'!C1851,'Speed Bin A-B'!C1955,'Speed Bin A-B'!C2059,'Speed Bin A-B'!C2163)</f>
        <v>1</v>
      </c>
      <c r="D180" s="268">
        <f>SUM('Speed Bin A-B'!D83,'Speed Bin A-B'!D187,'Speed Bin A-B'!D291,'Speed Bin A-B'!D395,'Speed Bin A-B'!D499,'Speed Bin A-B'!D603,'Speed Bin A-B'!D707,'Speed Bin A-B'!D811,'Speed Bin A-B'!D915,'Speed Bin A-B'!D1019,'Speed Bin A-B'!D1123,'Speed Bin A-B'!D1227,'Speed Bin A-B'!D1331,'Speed Bin A-B'!D1435,'Speed Bin A-B'!D1539,'Speed Bin A-B'!D1643,'Speed Bin A-B'!D1747,'Speed Bin A-B'!D1851,'Speed Bin A-B'!D1955,'Speed Bin A-B'!D2059,'Speed Bin A-B'!D2163)</f>
        <v>3</v>
      </c>
      <c r="E180" s="268">
        <f>SUM('Speed Bin A-B'!E83,'Speed Bin A-B'!E187,'Speed Bin A-B'!E291,'Speed Bin A-B'!E395,'Speed Bin A-B'!E499,'Speed Bin A-B'!E603,'Speed Bin A-B'!E707,'Speed Bin A-B'!E811,'Speed Bin A-B'!E915,'Speed Bin A-B'!E1019,'Speed Bin A-B'!E1123,'Speed Bin A-B'!E1227,'Speed Bin A-B'!E1331,'Speed Bin A-B'!E1435,'Speed Bin A-B'!E1539,'Speed Bin A-B'!E1643,'Speed Bin A-B'!E1747,'Speed Bin A-B'!E1851,'Speed Bin A-B'!E1955,'Speed Bin A-B'!E2059,'Speed Bin A-B'!E2163)</f>
        <v>9</v>
      </c>
      <c r="F180" s="268">
        <f>SUM('Speed Bin A-B'!F83,'Speed Bin A-B'!F187,'Speed Bin A-B'!F291,'Speed Bin A-B'!F395,'Speed Bin A-B'!F499,'Speed Bin A-B'!F603,'Speed Bin A-B'!F707,'Speed Bin A-B'!F811,'Speed Bin A-B'!F915,'Speed Bin A-B'!F1019,'Speed Bin A-B'!F1123,'Speed Bin A-B'!F1227,'Speed Bin A-B'!F1331,'Speed Bin A-B'!F1435,'Speed Bin A-B'!F1539,'Speed Bin A-B'!F1643,'Speed Bin A-B'!F1747,'Speed Bin A-B'!F1851,'Speed Bin A-B'!F1955,'Speed Bin A-B'!F2059,'Speed Bin A-B'!F2163)</f>
        <v>16</v>
      </c>
      <c r="G180" s="268">
        <f>SUM('Speed Bin A-B'!G83,'Speed Bin A-B'!G187,'Speed Bin A-B'!G291,'Speed Bin A-B'!G395,'Speed Bin A-B'!G499,'Speed Bin A-B'!G603,'Speed Bin A-B'!G707,'Speed Bin A-B'!G811,'Speed Bin A-B'!G915,'Speed Bin A-B'!G1019,'Speed Bin A-B'!G1123,'Speed Bin A-B'!G1227,'Speed Bin A-B'!G1331,'Speed Bin A-B'!G1435,'Speed Bin A-B'!G1539,'Speed Bin A-B'!G1643,'Speed Bin A-B'!G1747,'Speed Bin A-B'!G1851,'Speed Bin A-B'!G1955,'Speed Bin A-B'!G2059,'Speed Bin A-B'!G2163)</f>
        <v>12</v>
      </c>
      <c r="H180" s="268">
        <f>SUM('Speed Bin A-B'!H83,'Speed Bin A-B'!H187,'Speed Bin A-B'!H291,'Speed Bin A-B'!H395,'Speed Bin A-B'!H499,'Speed Bin A-B'!H603,'Speed Bin A-B'!H707,'Speed Bin A-B'!H811,'Speed Bin A-B'!H915,'Speed Bin A-B'!H1019,'Speed Bin A-B'!H1123,'Speed Bin A-B'!H1227,'Speed Bin A-B'!H1331,'Speed Bin A-B'!H1435,'Speed Bin A-B'!H1539,'Speed Bin A-B'!H1643,'Speed Bin A-B'!H1747,'Speed Bin A-B'!H1851,'Speed Bin A-B'!H1955,'Speed Bin A-B'!H2059,'Speed Bin A-B'!H2163)</f>
        <v>1</v>
      </c>
      <c r="I180" s="268">
        <f>SUM('Speed Bin A-B'!I83,'Speed Bin A-B'!I187,'Speed Bin A-B'!I291,'Speed Bin A-B'!I395,'Speed Bin A-B'!I499,'Speed Bin A-B'!I603,'Speed Bin A-B'!I707,'Speed Bin A-B'!I811,'Speed Bin A-B'!I915,'Speed Bin A-B'!I1019,'Speed Bin A-B'!I1123,'Speed Bin A-B'!I1227,'Speed Bin A-B'!I1331,'Speed Bin A-B'!I1435,'Speed Bin A-B'!I1539,'Speed Bin A-B'!I1643,'Speed Bin A-B'!I1747,'Speed Bin A-B'!I1851,'Speed Bin A-B'!I1955,'Speed Bin A-B'!I2059,'Speed Bin A-B'!I2163)</f>
        <v>4</v>
      </c>
      <c r="J180" s="268">
        <f>SUM('Speed Bin A-B'!J83,'Speed Bin A-B'!J187,'Speed Bin A-B'!J291,'Speed Bin A-B'!J395,'Speed Bin A-B'!J499,'Speed Bin A-B'!J603,'Speed Bin A-B'!J707,'Speed Bin A-B'!J811,'Speed Bin A-B'!J915,'Speed Bin A-B'!J1019,'Speed Bin A-B'!J1123,'Speed Bin A-B'!J1227,'Speed Bin A-B'!J1331,'Speed Bin A-B'!J1435,'Speed Bin A-B'!J1539,'Speed Bin A-B'!J1643,'Speed Bin A-B'!J1747,'Speed Bin A-B'!J1851,'Speed Bin A-B'!J1955,'Speed Bin A-B'!J2059,'Speed Bin A-B'!J2163)</f>
        <v>0</v>
      </c>
      <c r="K180" s="268">
        <f>SUM('Speed Bin A-B'!K83,'Speed Bin A-B'!K187,'Speed Bin A-B'!K291,'Speed Bin A-B'!K395,'Speed Bin A-B'!K499,'Speed Bin A-B'!K603,'Speed Bin A-B'!K707,'Speed Bin A-B'!K811,'Speed Bin A-B'!K915,'Speed Bin A-B'!K1019,'Speed Bin A-B'!K1123,'Speed Bin A-B'!K1227,'Speed Bin A-B'!K1331,'Speed Bin A-B'!K1435,'Speed Bin A-B'!K1539,'Speed Bin A-B'!K1643,'Speed Bin A-B'!K1747,'Speed Bin A-B'!K1851,'Speed Bin A-B'!K1955,'Speed Bin A-B'!K2059,'Speed Bin A-B'!K2163)</f>
        <v>0</v>
      </c>
      <c r="L180" s="268">
        <f>SUM('Speed Bin A-B'!L83,'Speed Bin A-B'!L187,'Speed Bin A-B'!L291,'Speed Bin A-B'!L395,'Speed Bin A-B'!L499,'Speed Bin A-B'!L603,'Speed Bin A-B'!L707,'Speed Bin A-B'!L811,'Speed Bin A-B'!L915,'Speed Bin A-B'!L1019,'Speed Bin A-B'!L1123,'Speed Bin A-B'!L1227,'Speed Bin A-B'!L1331,'Speed Bin A-B'!L1435,'Speed Bin A-B'!L1539,'Speed Bin A-B'!L1643,'Speed Bin A-B'!L1747,'Speed Bin A-B'!L1851,'Speed Bin A-B'!L1955,'Speed Bin A-B'!L2059,'Speed Bin A-B'!L2163)</f>
        <v>0</v>
      </c>
      <c r="M180" s="268">
        <f>SUM('Speed Bin A-B'!M83,'Speed Bin A-B'!M187,'Speed Bin A-B'!M291,'Speed Bin A-B'!M395,'Speed Bin A-B'!M499,'Speed Bin A-B'!M603,'Speed Bin A-B'!M707,'Speed Bin A-B'!M811,'Speed Bin A-B'!M915,'Speed Bin A-B'!M1019,'Speed Bin A-B'!M1123,'Speed Bin A-B'!M1227,'Speed Bin A-B'!M1331,'Speed Bin A-B'!M1435,'Speed Bin A-B'!M1539,'Speed Bin A-B'!M1643,'Speed Bin A-B'!M1747,'Speed Bin A-B'!M1851,'Speed Bin A-B'!M1955,'Speed Bin A-B'!M2059,'Speed Bin A-B'!M2163)</f>
        <v>0</v>
      </c>
      <c r="N180" s="268">
        <f>SUM('Speed Bin A-B'!N83,'Speed Bin A-B'!N187,'Speed Bin A-B'!N291,'Speed Bin A-B'!N395,'Speed Bin A-B'!N499,'Speed Bin A-B'!N603,'Speed Bin A-B'!N707,'Speed Bin A-B'!N811,'Speed Bin A-B'!N915,'Speed Bin A-B'!N1019,'Speed Bin A-B'!N1123,'Speed Bin A-B'!N1227,'Speed Bin A-B'!N1331,'Speed Bin A-B'!N1435,'Speed Bin A-B'!N1539,'Speed Bin A-B'!N1643,'Speed Bin A-B'!N1747,'Speed Bin A-B'!N1851,'Speed Bin A-B'!N1955,'Speed Bin A-B'!N2059,'Speed Bin A-B'!N2163)</f>
        <v>0</v>
      </c>
      <c r="O180" s="268">
        <f>SUM('Speed Bin A-B'!O83,'Speed Bin A-B'!O187,'Speed Bin A-B'!O291,'Speed Bin A-B'!O395,'Speed Bin A-B'!O499,'Speed Bin A-B'!O603,'Speed Bin A-B'!O707,'Speed Bin A-B'!O811,'Speed Bin A-B'!O915,'Speed Bin A-B'!O1019,'Speed Bin A-B'!O1123,'Speed Bin A-B'!O1227,'Speed Bin A-B'!O1331,'Speed Bin A-B'!O1435,'Speed Bin A-B'!O1539,'Speed Bin A-B'!O1643,'Speed Bin A-B'!O1747,'Speed Bin A-B'!O1851,'Speed Bin A-B'!O1955,'Speed Bin A-B'!O2059,'Speed Bin A-B'!O2163)</f>
        <v>0</v>
      </c>
      <c r="P180" s="268">
        <f>SUM('Speed Bin A-B'!P83,'Speed Bin A-B'!P187,'Speed Bin A-B'!P291,'Speed Bin A-B'!P395,'Speed Bin A-B'!P499,'Speed Bin A-B'!P603,'Speed Bin A-B'!P707,'Speed Bin A-B'!P811,'Speed Bin A-B'!P915,'Speed Bin A-B'!P1019,'Speed Bin A-B'!P1123,'Speed Bin A-B'!P1227,'Speed Bin A-B'!P1331,'Speed Bin A-B'!P1435,'Speed Bin A-B'!P1539,'Speed Bin A-B'!P1643,'Speed Bin A-B'!P1747,'Speed Bin A-B'!P1851,'Speed Bin A-B'!P1955,'Speed Bin A-B'!P2059,'Speed Bin A-B'!P2163)</f>
        <v>0</v>
      </c>
      <c r="Q180" s="268">
        <f>SUM('Speed Bin A-B'!Q83,'Speed Bin A-B'!Q187,'Speed Bin A-B'!Q291,'Speed Bin A-B'!Q395,'Speed Bin A-B'!Q499,'Speed Bin A-B'!Q603,'Speed Bin A-B'!Q707,'Speed Bin A-B'!Q811,'Speed Bin A-B'!Q915,'Speed Bin A-B'!Q1019,'Speed Bin A-B'!Q1123,'Speed Bin A-B'!Q1227,'Speed Bin A-B'!Q1331,'Speed Bin A-B'!Q1435,'Speed Bin A-B'!Q1539,'Speed Bin A-B'!Q1643,'Speed Bin A-B'!Q1747,'Speed Bin A-B'!Q1851,'Speed Bin A-B'!Q1955,'Speed Bin A-B'!Q2059,'Speed Bin A-B'!Q2163)</f>
        <v>0</v>
      </c>
      <c r="R180" s="268">
        <f>SUM('Speed Bin A-B'!R83,'Speed Bin A-B'!R187,'Speed Bin A-B'!R291,'Speed Bin A-B'!R395,'Speed Bin A-B'!R499,'Speed Bin A-B'!R603,'Speed Bin A-B'!R707,'Speed Bin A-B'!R811,'Speed Bin A-B'!R915,'Speed Bin A-B'!R1019,'Speed Bin A-B'!R1123,'Speed Bin A-B'!R1227,'Speed Bin A-B'!R1331,'Speed Bin A-B'!R1435,'Speed Bin A-B'!R1539,'Speed Bin A-B'!R1643,'Speed Bin A-B'!R1747,'Speed Bin A-B'!R1851,'Speed Bin A-B'!R1955,'Speed Bin A-B'!R2059,'Speed Bin A-B'!R2163)</f>
        <v>0</v>
      </c>
      <c r="S180" s="268">
        <f>SUM('Speed Bin A-B'!S83,'Speed Bin A-B'!S187,'Speed Bin A-B'!S291,'Speed Bin A-B'!S395,'Speed Bin A-B'!S499,'Speed Bin A-B'!S603,'Speed Bin A-B'!S707,'Speed Bin A-B'!S811,'Speed Bin A-B'!S915,'Speed Bin A-B'!S1019,'Speed Bin A-B'!S1123,'Speed Bin A-B'!S1227,'Speed Bin A-B'!S1331,'Speed Bin A-B'!S1435,'Speed Bin A-B'!S1539,'Speed Bin A-B'!S1643,'Speed Bin A-B'!S1747,'Speed Bin A-B'!S1851,'Speed Bin A-B'!S1955,'Speed Bin A-B'!S2059,'Speed Bin A-B'!S2163)</f>
        <v>0</v>
      </c>
      <c r="T180" s="268">
        <f>SUM('Speed Bin A-B'!T83,'Speed Bin A-B'!T187,'Speed Bin A-B'!T291,'Speed Bin A-B'!T395,'Speed Bin A-B'!T499,'Speed Bin A-B'!T603,'Speed Bin A-B'!T707,'Speed Bin A-B'!T811,'Speed Bin A-B'!T915,'Speed Bin A-B'!T1019,'Speed Bin A-B'!T1123,'Speed Bin A-B'!T1227,'Speed Bin A-B'!T1331,'Speed Bin A-B'!T1435,'Speed Bin A-B'!T1539,'Speed Bin A-B'!T1643,'Speed Bin A-B'!T1747,'Speed Bin A-B'!T1851,'Speed Bin A-B'!T1955,'Speed Bin A-B'!T2059,'Speed Bin A-B'!T2163)</f>
        <v>0</v>
      </c>
      <c r="U180" s="268">
        <f>SUM('Speed Bin A-B'!U83,'Speed Bin A-B'!U187,'Speed Bin A-B'!U291,'Speed Bin A-B'!U395,'Speed Bin A-B'!U499,'Speed Bin A-B'!U603,'Speed Bin A-B'!U707,'Speed Bin A-B'!U811,'Speed Bin A-B'!U915,'Speed Bin A-B'!U1019,'Speed Bin A-B'!U1123,'Speed Bin A-B'!U1227,'Speed Bin A-B'!U1331,'Speed Bin A-B'!U1435,'Speed Bin A-B'!U1539,'Speed Bin A-B'!U1643,'Speed Bin A-B'!U1747,'Speed Bin A-B'!U1851,'Speed Bin A-B'!U1955,'Speed Bin A-B'!U2059,'Speed Bin A-B'!U2163)</f>
        <v>0</v>
      </c>
      <c r="V180" s="269">
        <f>IFERROR(AVERAGE('Speed Bin A-B'!V83,'Speed Bin A-B'!V187,'Speed Bin A-B'!V291,'Speed Bin A-B'!V395,'Speed Bin A-B'!V499,'Speed Bin A-B'!V603,'Speed Bin A-B'!V707,'Speed Bin A-B'!V811,'Speed Bin A-B'!V915,'Speed Bin A-B'!V1019,'Speed Bin A-B'!V1123,'Speed Bin A-B'!V1227,'Speed Bin A-B'!V1331,'Speed Bin A-B'!V1435,'Speed Bin A-B'!V1539,'Speed Bin A-B'!V1643,'Speed Bin A-B'!V1747,'Speed Bin A-B'!V1851,'Speed Bin A-B'!V1955,'Speed Bin A-B'!V2059,'Speed Bin A-B'!V2163),"-")</f>
        <v>23.199999999999996</v>
      </c>
      <c r="W180" s="269" t="str">
        <f>IFERROR(AVERAGE('Speed Bin A-B'!W83,'Speed Bin A-B'!W187,'Speed Bin A-B'!W291,'Speed Bin A-B'!W395,'Speed Bin A-B'!W499,'Speed Bin A-B'!W603,'Speed Bin A-B'!W707,'Speed Bin A-B'!W811,'Speed Bin A-B'!W915,'Speed Bin A-B'!W1019,'Speed Bin A-B'!W1123,'Speed Bin A-B'!W1227,'Speed Bin A-B'!W1331,'Speed Bin A-B'!W1435,'Speed Bin A-B'!W1539,'Speed Bin A-B'!W1643,'Speed Bin A-B'!W1747,'Speed Bin A-B'!W1851,'Speed Bin A-B'!W1955,'Speed Bin A-B'!W2059,'Speed Bin A-B'!W2163),"-")</f>
        <v>-</v>
      </c>
      <c r="X180" s="262"/>
      <c r="Y180" s="262"/>
    </row>
    <row r="181" spans="1:25" x14ac:dyDescent="0.25">
      <c r="A181" s="267">
        <v>0.76041666666666696</v>
      </c>
      <c r="B181" s="268">
        <f>SUM('Speed Bin A-B'!B84,'Speed Bin A-B'!B188,'Speed Bin A-B'!B292,'Speed Bin A-B'!B396,'Speed Bin A-B'!B500,'Speed Bin A-B'!B604,'Speed Bin A-B'!B708,'Speed Bin A-B'!B812,'Speed Bin A-B'!B916,'Speed Bin A-B'!B1020,'Speed Bin A-B'!B1124,'Speed Bin A-B'!B1228,'Speed Bin A-B'!B1332,'Speed Bin A-B'!B1436,'Speed Bin A-B'!B1540,'Speed Bin A-B'!B1644,'Speed Bin A-B'!B1748,'Speed Bin A-B'!B1852,'Speed Bin A-B'!B1956,'Speed Bin A-B'!B2060,'Speed Bin A-B'!B2164)</f>
        <v>38</v>
      </c>
      <c r="C181" s="268">
        <f>SUM('Speed Bin A-B'!C84,'Speed Bin A-B'!C188,'Speed Bin A-B'!C292,'Speed Bin A-B'!C396,'Speed Bin A-B'!C500,'Speed Bin A-B'!C604,'Speed Bin A-B'!C708,'Speed Bin A-B'!C812,'Speed Bin A-B'!C916,'Speed Bin A-B'!C1020,'Speed Bin A-B'!C1124,'Speed Bin A-B'!C1228,'Speed Bin A-B'!C1332,'Speed Bin A-B'!C1436,'Speed Bin A-B'!C1540,'Speed Bin A-B'!C1644,'Speed Bin A-B'!C1748,'Speed Bin A-B'!C1852,'Speed Bin A-B'!C1956,'Speed Bin A-B'!C2060,'Speed Bin A-B'!C2164)</f>
        <v>0</v>
      </c>
      <c r="D181" s="268">
        <f>SUM('Speed Bin A-B'!D84,'Speed Bin A-B'!D188,'Speed Bin A-B'!D292,'Speed Bin A-B'!D396,'Speed Bin A-B'!D500,'Speed Bin A-B'!D604,'Speed Bin A-B'!D708,'Speed Bin A-B'!D812,'Speed Bin A-B'!D916,'Speed Bin A-B'!D1020,'Speed Bin A-B'!D1124,'Speed Bin A-B'!D1228,'Speed Bin A-B'!D1332,'Speed Bin A-B'!D1436,'Speed Bin A-B'!D1540,'Speed Bin A-B'!D1644,'Speed Bin A-B'!D1748,'Speed Bin A-B'!D1852,'Speed Bin A-B'!D1956,'Speed Bin A-B'!D2060,'Speed Bin A-B'!D2164)</f>
        <v>2</v>
      </c>
      <c r="E181" s="268">
        <f>SUM('Speed Bin A-B'!E84,'Speed Bin A-B'!E188,'Speed Bin A-B'!E292,'Speed Bin A-B'!E396,'Speed Bin A-B'!E500,'Speed Bin A-B'!E604,'Speed Bin A-B'!E708,'Speed Bin A-B'!E812,'Speed Bin A-B'!E916,'Speed Bin A-B'!E1020,'Speed Bin A-B'!E1124,'Speed Bin A-B'!E1228,'Speed Bin A-B'!E1332,'Speed Bin A-B'!E1436,'Speed Bin A-B'!E1540,'Speed Bin A-B'!E1644,'Speed Bin A-B'!E1748,'Speed Bin A-B'!E1852,'Speed Bin A-B'!E1956,'Speed Bin A-B'!E2060,'Speed Bin A-B'!E2164)</f>
        <v>7</v>
      </c>
      <c r="F181" s="268">
        <f>SUM('Speed Bin A-B'!F84,'Speed Bin A-B'!F188,'Speed Bin A-B'!F292,'Speed Bin A-B'!F396,'Speed Bin A-B'!F500,'Speed Bin A-B'!F604,'Speed Bin A-B'!F708,'Speed Bin A-B'!F812,'Speed Bin A-B'!F916,'Speed Bin A-B'!F1020,'Speed Bin A-B'!F1124,'Speed Bin A-B'!F1228,'Speed Bin A-B'!F1332,'Speed Bin A-B'!F1436,'Speed Bin A-B'!F1540,'Speed Bin A-B'!F1644,'Speed Bin A-B'!F1748,'Speed Bin A-B'!F1852,'Speed Bin A-B'!F1956,'Speed Bin A-B'!F2060,'Speed Bin A-B'!F2164)</f>
        <v>16</v>
      </c>
      <c r="G181" s="268">
        <f>SUM('Speed Bin A-B'!G84,'Speed Bin A-B'!G188,'Speed Bin A-B'!G292,'Speed Bin A-B'!G396,'Speed Bin A-B'!G500,'Speed Bin A-B'!G604,'Speed Bin A-B'!G708,'Speed Bin A-B'!G812,'Speed Bin A-B'!G916,'Speed Bin A-B'!G1020,'Speed Bin A-B'!G1124,'Speed Bin A-B'!G1228,'Speed Bin A-B'!G1332,'Speed Bin A-B'!G1436,'Speed Bin A-B'!G1540,'Speed Bin A-B'!G1644,'Speed Bin A-B'!G1748,'Speed Bin A-B'!G1852,'Speed Bin A-B'!G1956,'Speed Bin A-B'!G2060,'Speed Bin A-B'!G2164)</f>
        <v>9</v>
      </c>
      <c r="H181" s="268">
        <f>SUM('Speed Bin A-B'!H84,'Speed Bin A-B'!H188,'Speed Bin A-B'!H292,'Speed Bin A-B'!H396,'Speed Bin A-B'!H500,'Speed Bin A-B'!H604,'Speed Bin A-B'!H708,'Speed Bin A-B'!H812,'Speed Bin A-B'!H916,'Speed Bin A-B'!H1020,'Speed Bin A-B'!H1124,'Speed Bin A-B'!H1228,'Speed Bin A-B'!H1332,'Speed Bin A-B'!H1436,'Speed Bin A-B'!H1540,'Speed Bin A-B'!H1644,'Speed Bin A-B'!H1748,'Speed Bin A-B'!H1852,'Speed Bin A-B'!H1956,'Speed Bin A-B'!H2060,'Speed Bin A-B'!H2164)</f>
        <v>4</v>
      </c>
      <c r="I181" s="268">
        <f>SUM('Speed Bin A-B'!I84,'Speed Bin A-B'!I188,'Speed Bin A-B'!I292,'Speed Bin A-B'!I396,'Speed Bin A-B'!I500,'Speed Bin A-B'!I604,'Speed Bin A-B'!I708,'Speed Bin A-B'!I812,'Speed Bin A-B'!I916,'Speed Bin A-B'!I1020,'Speed Bin A-B'!I1124,'Speed Bin A-B'!I1228,'Speed Bin A-B'!I1332,'Speed Bin A-B'!I1436,'Speed Bin A-B'!I1540,'Speed Bin A-B'!I1644,'Speed Bin A-B'!I1748,'Speed Bin A-B'!I1852,'Speed Bin A-B'!I1956,'Speed Bin A-B'!I2060,'Speed Bin A-B'!I2164)</f>
        <v>0</v>
      </c>
      <c r="J181" s="268">
        <f>SUM('Speed Bin A-B'!J84,'Speed Bin A-B'!J188,'Speed Bin A-B'!J292,'Speed Bin A-B'!J396,'Speed Bin A-B'!J500,'Speed Bin A-B'!J604,'Speed Bin A-B'!J708,'Speed Bin A-B'!J812,'Speed Bin A-B'!J916,'Speed Bin A-B'!J1020,'Speed Bin A-B'!J1124,'Speed Bin A-B'!J1228,'Speed Bin A-B'!J1332,'Speed Bin A-B'!J1436,'Speed Bin A-B'!J1540,'Speed Bin A-B'!J1644,'Speed Bin A-B'!J1748,'Speed Bin A-B'!J1852,'Speed Bin A-B'!J1956,'Speed Bin A-B'!J2060,'Speed Bin A-B'!J2164)</f>
        <v>0</v>
      </c>
      <c r="K181" s="268">
        <f>SUM('Speed Bin A-B'!K84,'Speed Bin A-B'!K188,'Speed Bin A-B'!K292,'Speed Bin A-B'!K396,'Speed Bin A-B'!K500,'Speed Bin A-B'!K604,'Speed Bin A-B'!K708,'Speed Bin A-B'!K812,'Speed Bin A-B'!K916,'Speed Bin A-B'!K1020,'Speed Bin A-B'!K1124,'Speed Bin A-B'!K1228,'Speed Bin A-B'!K1332,'Speed Bin A-B'!K1436,'Speed Bin A-B'!K1540,'Speed Bin A-B'!K1644,'Speed Bin A-B'!K1748,'Speed Bin A-B'!K1852,'Speed Bin A-B'!K1956,'Speed Bin A-B'!K2060,'Speed Bin A-B'!K2164)</f>
        <v>0</v>
      </c>
      <c r="L181" s="268">
        <f>SUM('Speed Bin A-B'!L84,'Speed Bin A-B'!L188,'Speed Bin A-B'!L292,'Speed Bin A-B'!L396,'Speed Bin A-B'!L500,'Speed Bin A-B'!L604,'Speed Bin A-B'!L708,'Speed Bin A-B'!L812,'Speed Bin A-B'!L916,'Speed Bin A-B'!L1020,'Speed Bin A-B'!L1124,'Speed Bin A-B'!L1228,'Speed Bin A-B'!L1332,'Speed Bin A-B'!L1436,'Speed Bin A-B'!L1540,'Speed Bin A-B'!L1644,'Speed Bin A-B'!L1748,'Speed Bin A-B'!L1852,'Speed Bin A-B'!L1956,'Speed Bin A-B'!L2060,'Speed Bin A-B'!L2164)</f>
        <v>0</v>
      </c>
      <c r="M181" s="268">
        <f>SUM('Speed Bin A-B'!M84,'Speed Bin A-B'!M188,'Speed Bin A-B'!M292,'Speed Bin A-B'!M396,'Speed Bin A-B'!M500,'Speed Bin A-B'!M604,'Speed Bin A-B'!M708,'Speed Bin A-B'!M812,'Speed Bin A-B'!M916,'Speed Bin A-B'!M1020,'Speed Bin A-B'!M1124,'Speed Bin A-B'!M1228,'Speed Bin A-B'!M1332,'Speed Bin A-B'!M1436,'Speed Bin A-B'!M1540,'Speed Bin A-B'!M1644,'Speed Bin A-B'!M1748,'Speed Bin A-B'!M1852,'Speed Bin A-B'!M1956,'Speed Bin A-B'!M2060,'Speed Bin A-B'!M2164)</f>
        <v>0</v>
      </c>
      <c r="N181" s="268">
        <f>SUM('Speed Bin A-B'!N84,'Speed Bin A-B'!N188,'Speed Bin A-B'!N292,'Speed Bin A-B'!N396,'Speed Bin A-B'!N500,'Speed Bin A-B'!N604,'Speed Bin A-B'!N708,'Speed Bin A-B'!N812,'Speed Bin A-B'!N916,'Speed Bin A-B'!N1020,'Speed Bin A-B'!N1124,'Speed Bin A-B'!N1228,'Speed Bin A-B'!N1332,'Speed Bin A-B'!N1436,'Speed Bin A-B'!N1540,'Speed Bin A-B'!N1644,'Speed Bin A-B'!N1748,'Speed Bin A-B'!N1852,'Speed Bin A-B'!N1956,'Speed Bin A-B'!N2060,'Speed Bin A-B'!N2164)</f>
        <v>0</v>
      </c>
      <c r="O181" s="268">
        <f>SUM('Speed Bin A-B'!O84,'Speed Bin A-B'!O188,'Speed Bin A-B'!O292,'Speed Bin A-B'!O396,'Speed Bin A-B'!O500,'Speed Bin A-B'!O604,'Speed Bin A-B'!O708,'Speed Bin A-B'!O812,'Speed Bin A-B'!O916,'Speed Bin A-B'!O1020,'Speed Bin A-B'!O1124,'Speed Bin A-B'!O1228,'Speed Bin A-B'!O1332,'Speed Bin A-B'!O1436,'Speed Bin A-B'!O1540,'Speed Bin A-B'!O1644,'Speed Bin A-B'!O1748,'Speed Bin A-B'!O1852,'Speed Bin A-B'!O1956,'Speed Bin A-B'!O2060,'Speed Bin A-B'!O2164)</f>
        <v>0</v>
      </c>
      <c r="P181" s="268">
        <f>SUM('Speed Bin A-B'!P84,'Speed Bin A-B'!P188,'Speed Bin A-B'!P292,'Speed Bin A-B'!P396,'Speed Bin A-B'!P500,'Speed Bin A-B'!P604,'Speed Bin A-B'!P708,'Speed Bin A-B'!P812,'Speed Bin A-B'!P916,'Speed Bin A-B'!P1020,'Speed Bin A-B'!P1124,'Speed Bin A-B'!P1228,'Speed Bin A-B'!P1332,'Speed Bin A-B'!P1436,'Speed Bin A-B'!P1540,'Speed Bin A-B'!P1644,'Speed Bin A-B'!P1748,'Speed Bin A-B'!P1852,'Speed Bin A-B'!P1956,'Speed Bin A-B'!P2060,'Speed Bin A-B'!P2164)</f>
        <v>0</v>
      </c>
      <c r="Q181" s="268">
        <f>SUM('Speed Bin A-B'!Q84,'Speed Bin A-B'!Q188,'Speed Bin A-B'!Q292,'Speed Bin A-B'!Q396,'Speed Bin A-B'!Q500,'Speed Bin A-B'!Q604,'Speed Bin A-B'!Q708,'Speed Bin A-B'!Q812,'Speed Bin A-B'!Q916,'Speed Bin A-B'!Q1020,'Speed Bin A-B'!Q1124,'Speed Bin A-B'!Q1228,'Speed Bin A-B'!Q1332,'Speed Bin A-B'!Q1436,'Speed Bin A-B'!Q1540,'Speed Bin A-B'!Q1644,'Speed Bin A-B'!Q1748,'Speed Bin A-B'!Q1852,'Speed Bin A-B'!Q1956,'Speed Bin A-B'!Q2060,'Speed Bin A-B'!Q2164)</f>
        <v>0</v>
      </c>
      <c r="R181" s="268">
        <f>SUM('Speed Bin A-B'!R84,'Speed Bin A-B'!R188,'Speed Bin A-B'!R292,'Speed Bin A-B'!R396,'Speed Bin A-B'!R500,'Speed Bin A-B'!R604,'Speed Bin A-B'!R708,'Speed Bin A-B'!R812,'Speed Bin A-B'!R916,'Speed Bin A-B'!R1020,'Speed Bin A-B'!R1124,'Speed Bin A-B'!R1228,'Speed Bin A-B'!R1332,'Speed Bin A-B'!R1436,'Speed Bin A-B'!R1540,'Speed Bin A-B'!R1644,'Speed Bin A-B'!R1748,'Speed Bin A-B'!R1852,'Speed Bin A-B'!R1956,'Speed Bin A-B'!R2060,'Speed Bin A-B'!R2164)</f>
        <v>0</v>
      </c>
      <c r="S181" s="268">
        <f>SUM('Speed Bin A-B'!S84,'Speed Bin A-B'!S188,'Speed Bin A-B'!S292,'Speed Bin A-B'!S396,'Speed Bin A-B'!S500,'Speed Bin A-B'!S604,'Speed Bin A-B'!S708,'Speed Bin A-B'!S812,'Speed Bin A-B'!S916,'Speed Bin A-B'!S1020,'Speed Bin A-B'!S1124,'Speed Bin A-B'!S1228,'Speed Bin A-B'!S1332,'Speed Bin A-B'!S1436,'Speed Bin A-B'!S1540,'Speed Bin A-B'!S1644,'Speed Bin A-B'!S1748,'Speed Bin A-B'!S1852,'Speed Bin A-B'!S1956,'Speed Bin A-B'!S2060,'Speed Bin A-B'!S2164)</f>
        <v>0</v>
      </c>
      <c r="T181" s="268">
        <f>SUM('Speed Bin A-B'!T84,'Speed Bin A-B'!T188,'Speed Bin A-B'!T292,'Speed Bin A-B'!T396,'Speed Bin A-B'!T500,'Speed Bin A-B'!T604,'Speed Bin A-B'!T708,'Speed Bin A-B'!T812,'Speed Bin A-B'!T916,'Speed Bin A-B'!T1020,'Speed Bin A-B'!T1124,'Speed Bin A-B'!T1228,'Speed Bin A-B'!T1332,'Speed Bin A-B'!T1436,'Speed Bin A-B'!T1540,'Speed Bin A-B'!T1644,'Speed Bin A-B'!T1748,'Speed Bin A-B'!T1852,'Speed Bin A-B'!T1956,'Speed Bin A-B'!T2060,'Speed Bin A-B'!T2164)</f>
        <v>0</v>
      </c>
      <c r="U181" s="268">
        <f>SUM('Speed Bin A-B'!U84,'Speed Bin A-B'!U188,'Speed Bin A-B'!U292,'Speed Bin A-B'!U396,'Speed Bin A-B'!U500,'Speed Bin A-B'!U604,'Speed Bin A-B'!U708,'Speed Bin A-B'!U812,'Speed Bin A-B'!U916,'Speed Bin A-B'!U1020,'Speed Bin A-B'!U1124,'Speed Bin A-B'!U1228,'Speed Bin A-B'!U1332,'Speed Bin A-B'!U1436,'Speed Bin A-B'!U1540,'Speed Bin A-B'!U1644,'Speed Bin A-B'!U1748,'Speed Bin A-B'!U1852,'Speed Bin A-B'!U1956,'Speed Bin A-B'!U2060,'Speed Bin A-B'!U2164)</f>
        <v>0</v>
      </c>
      <c r="V181" s="269">
        <f>IFERROR(AVERAGE('Speed Bin A-B'!V84,'Speed Bin A-B'!V188,'Speed Bin A-B'!V292,'Speed Bin A-B'!V396,'Speed Bin A-B'!V500,'Speed Bin A-B'!V604,'Speed Bin A-B'!V708,'Speed Bin A-B'!V812,'Speed Bin A-B'!V916,'Speed Bin A-B'!V1020,'Speed Bin A-B'!V1124,'Speed Bin A-B'!V1228,'Speed Bin A-B'!V1332,'Speed Bin A-B'!V1436,'Speed Bin A-B'!V1540,'Speed Bin A-B'!V1644,'Speed Bin A-B'!V1748,'Speed Bin A-B'!V1852,'Speed Bin A-B'!V1956,'Speed Bin A-B'!V2060,'Speed Bin A-B'!V2164),"-")</f>
        <v>23.175000000000001</v>
      </c>
      <c r="W181" s="269" t="str">
        <f>IFERROR(AVERAGE('Speed Bin A-B'!W84,'Speed Bin A-B'!W188,'Speed Bin A-B'!W292,'Speed Bin A-B'!W396,'Speed Bin A-B'!W500,'Speed Bin A-B'!W604,'Speed Bin A-B'!W708,'Speed Bin A-B'!W812,'Speed Bin A-B'!W916,'Speed Bin A-B'!W1020,'Speed Bin A-B'!W1124,'Speed Bin A-B'!W1228,'Speed Bin A-B'!W1332,'Speed Bin A-B'!W1436,'Speed Bin A-B'!W1540,'Speed Bin A-B'!W1644,'Speed Bin A-B'!W1748,'Speed Bin A-B'!W1852,'Speed Bin A-B'!W1956,'Speed Bin A-B'!W2060,'Speed Bin A-B'!W2164),"-")</f>
        <v>-</v>
      </c>
      <c r="X181" s="262"/>
      <c r="Y181" s="262"/>
    </row>
    <row r="182" spans="1:25" x14ac:dyDescent="0.25">
      <c r="A182" s="267">
        <v>0.77083333333333304</v>
      </c>
      <c r="B182" s="268">
        <f>SUM('Speed Bin A-B'!B85,'Speed Bin A-B'!B189,'Speed Bin A-B'!B293,'Speed Bin A-B'!B397,'Speed Bin A-B'!B501,'Speed Bin A-B'!B605,'Speed Bin A-B'!B709,'Speed Bin A-B'!B813,'Speed Bin A-B'!B917,'Speed Bin A-B'!B1021,'Speed Bin A-B'!B1125,'Speed Bin A-B'!B1229,'Speed Bin A-B'!B1333,'Speed Bin A-B'!B1437,'Speed Bin A-B'!B1541,'Speed Bin A-B'!B1645,'Speed Bin A-B'!B1749,'Speed Bin A-B'!B1853,'Speed Bin A-B'!B1957,'Speed Bin A-B'!B2061,'Speed Bin A-B'!B2165)</f>
        <v>25</v>
      </c>
      <c r="C182" s="268">
        <f>SUM('Speed Bin A-B'!C85,'Speed Bin A-B'!C189,'Speed Bin A-B'!C293,'Speed Bin A-B'!C397,'Speed Bin A-B'!C501,'Speed Bin A-B'!C605,'Speed Bin A-B'!C709,'Speed Bin A-B'!C813,'Speed Bin A-B'!C917,'Speed Bin A-B'!C1021,'Speed Bin A-B'!C1125,'Speed Bin A-B'!C1229,'Speed Bin A-B'!C1333,'Speed Bin A-B'!C1437,'Speed Bin A-B'!C1541,'Speed Bin A-B'!C1645,'Speed Bin A-B'!C1749,'Speed Bin A-B'!C1853,'Speed Bin A-B'!C1957,'Speed Bin A-B'!C2061,'Speed Bin A-B'!C2165)</f>
        <v>0</v>
      </c>
      <c r="D182" s="268">
        <f>SUM('Speed Bin A-B'!D85,'Speed Bin A-B'!D189,'Speed Bin A-B'!D293,'Speed Bin A-B'!D397,'Speed Bin A-B'!D501,'Speed Bin A-B'!D605,'Speed Bin A-B'!D709,'Speed Bin A-B'!D813,'Speed Bin A-B'!D917,'Speed Bin A-B'!D1021,'Speed Bin A-B'!D1125,'Speed Bin A-B'!D1229,'Speed Bin A-B'!D1333,'Speed Bin A-B'!D1437,'Speed Bin A-B'!D1541,'Speed Bin A-B'!D1645,'Speed Bin A-B'!D1749,'Speed Bin A-B'!D1853,'Speed Bin A-B'!D1957,'Speed Bin A-B'!D2061,'Speed Bin A-B'!D2165)</f>
        <v>1</v>
      </c>
      <c r="E182" s="268">
        <f>SUM('Speed Bin A-B'!E85,'Speed Bin A-B'!E189,'Speed Bin A-B'!E293,'Speed Bin A-B'!E397,'Speed Bin A-B'!E501,'Speed Bin A-B'!E605,'Speed Bin A-B'!E709,'Speed Bin A-B'!E813,'Speed Bin A-B'!E917,'Speed Bin A-B'!E1021,'Speed Bin A-B'!E1125,'Speed Bin A-B'!E1229,'Speed Bin A-B'!E1333,'Speed Bin A-B'!E1437,'Speed Bin A-B'!E1541,'Speed Bin A-B'!E1645,'Speed Bin A-B'!E1749,'Speed Bin A-B'!E1853,'Speed Bin A-B'!E1957,'Speed Bin A-B'!E2061,'Speed Bin A-B'!E2165)</f>
        <v>6</v>
      </c>
      <c r="F182" s="268">
        <f>SUM('Speed Bin A-B'!F85,'Speed Bin A-B'!F189,'Speed Bin A-B'!F293,'Speed Bin A-B'!F397,'Speed Bin A-B'!F501,'Speed Bin A-B'!F605,'Speed Bin A-B'!F709,'Speed Bin A-B'!F813,'Speed Bin A-B'!F917,'Speed Bin A-B'!F1021,'Speed Bin A-B'!F1125,'Speed Bin A-B'!F1229,'Speed Bin A-B'!F1333,'Speed Bin A-B'!F1437,'Speed Bin A-B'!F1541,'Speed Bin A-B'!F1645,'Speed Bin A-B'!F1749,'Speed Bin A-B'!F1853,'Speed Bin A-B'!F1957,'Speed Bin A-B'!F2061,'Speed Bin A-B'!F2165)</f>
        <v>11</v>
      </c>
      <c r="G182" s="268">
        <f>SUM('Speed Bin A-B'!G85,'Speed Bin A-B'!G189,'Speed Bin A-B'!G293,'Speed Bin A-B'!G397,'Speed Bin A-B'!G501,'Speed Bin A-B'!G605,'Speed Bin A-B'!G709,'Speed Bin A-B'!G813,'Speed Bin A-B'!G917,'Speed Bin A-B'!G1021,'Speed Bin A-B'!G1125,'Speed Bin A-B'!G1229,'Speed Bin A-B'!G1333,'Speed Bin A-B'!G1437,'Speed Bin A-B'!G1541,'Speed Bin A-B'!G1645,'Speed Bin A-B'!G1749,'Speed Bin A-B'!G1853,'Speed Bin A-B'!G1957,'Speed Bin A-B'!G2061,'Speed Bin A-B'!G2165)</f>
        <v>4</v>
      </c>
      <c r="H182" s="268">
        <f>SUM('Speed Bin A-B'!H85,'Speed Bin A-B'!H189,'Speed Bin A-B'!H293,'Speed Bin A-B'!H397,'Speed Bin A-B'!H501,'Speed Bin A-B'!H605,'Speed Bin A-B'!H709,'Speed Bin A-B'!H813,'Speed Bin A-B'!H917,'Speed Bin A-B'!H1021,'Speed Bin A-B'!H1125,'Speed Bin A-B'!H1229,'Speed Bin A-B'!H1333,'Speed Bin A-B'!H1437,'Speed Bin A-B'!H1541,'Speed Bin A-B'!H1645,'Speed Bin A-B'!H1749,'Speed Bin A-B'!H1853,'Speed Bin A-B'!H1957,'Speed Bin A-B'!H2061,'Speed Bin A-B'!H2165)</f>
        <v>2</v>
      </c>
      <c r="I182" s="268">
        <f>SUM('Speed Bin A-B'!I85,'Speed Bin A-B'!I189,'Speed Bin A-B'!I293,'Speed Bin A-B'!I397,'Speed Bin A-B'!I501,'Speed Bin A-B'!I605,'Speed Bin A-B'!I709,'Speed Bin A-B'!I813,'Speed Bin A-B'!I917,'Speed Bin A-B'!I1021,'Speed Bin A-B'!I1125,'Speed Bin A-B'!I1229,'Speed Bin A-B'!I1333,'Speed Bin A-B'!I1437,'Speed Bin A-B'!I1541,'Speed Bin A-B'!I1645,'Speed Bin A-B'!I1749,'Speed Bin A-B'!I1853,'Speed Bin A-B'!I1957,'Speed Bin A-B'!I2061,'Speed Bin A-B'!I2165)</f>
        <v>1</v>
      </c>
      <c r="J182" s="268">
        <f>SUM('Speed Bin A-B'!J85,'Speed Bin A-B'!J189,'Speed Bin A-B'!J293,'Speed Bin A-B'!J397,'Speed Bin A-B'!J501,'Speed Bin A-B'!J605,'Speed Bin A-B'!J709,'Speed Bin A-B'!J813,'Speed Bin A-B'!J917,'Speed Bin A-B'!J1021,'Speed Bin A-B'!J1125,'Speed Bin A-B'!J1229,'Speed Bin A-B'!J1333,'Speed Bin A-B'!J1437,'Speed Bin A-B'!J1541,'Speed Bin A-B'!J1645,'Speed Bin A-B'!J1749,'Speed Bin A-B'!J1853,'Speed Bin A-B'!J1957,'Speed Bin A-B'!J2061,'Speed Bin A-B'!J2165)</f>
        <v>0</v>
      </c>
      <c r="K182" s="268">
        <f>SUM('Speed Bin A-B'!K85,'Speed Bin A-B'!K189,'Speed Bin A-B'!K293,'Speed Bin A-B'!K397,'Speed Bin A-B'!K501,'Speed Bin A-B'!K605,'Speed Bin A-B'!K709,'Speed Bin A-B'!K813,'Speed Bin A-B'!K917,'Speed Bin A-B'!K1021,'Speed Bin A-B'!K1125,'Speed Bin A-B'!K1229,'Speed Bin A-B'!K1333,'Speed Bin A-B'!K1437,'Speed Bin A-B'!K1541,'Speed Bin A-B'!K1645,'Speed Bin A-B'!K1749,'Speed Bin A-B'!K1853,'Speed Bin A-B'!K1957,'Speed Bin A-B'!K2061,'Speed Bin A-B'!K2165)</f>
        <v>0</v>
      </c>
      <c r="L182" s="268">
        <f>SUM('Speed Bin A-B'!L85,'Speed Bin A-B'!L189,'Speed Bin A-B'!L293,'Speed Bin A-B'!L397,'Speed Bin A-B'!L501,'Speed Bin A-B'!L605,'Speed Bin A-B'!L709,'Speed Bin A-B'!L813,'Speed Bin A-B'!L917,'Speed Bin A-B'!L1021,'Speed Bin A-B'!L1125,'Speed Bin A-B'!L1229,'Speed Bin A-B'!L1333,'Speed Bin A-B'!L1437,'Speed Bin A-B'!L1541,'Speed Bin A-B'!L1645,'Speed Bin A-B'!L1749,'Speed Bin A-B'!L1853,'Speed Bin A-B'!L1957,'Speed Bin A-B'!L2061,'Speed Bin A-B'!L2165)</f>
        <v>0</v>
      </c>
      <c r="M182" s="268">
        <f>SUM('Speed Bin A-B'!M85,'Speed Bin A-B'!M189,'Speed Bin A-B'!M293,'Speed Bin A-B'!M397,'Speed Bin A-B'!M501,'Speed Bin A-B'!M605,'Speed Bin A-B'!M709,'Speed Bin A-B'!M813,'Speed Bin A-B'!M917,'Speed Bin A-B'!M1021,'Speed Bin A-B'!M1125,'Speed Bin A-B'!M1229,'Speed Bin A-B'!M1333,'Speed Bin A-B'!M1437,'Speed Bin A-B'!M1541,'Speed Bin A-B'!M1645,'Speed Bin A-B'!M1749,'Speed Bin A-B'!M1853,'Speed Bin A-B'!M1957,'Speed Bin A-B'!M2061,'Speed Bin A-B'!M2165)</f>
        <v>0</v>
      </c>
      <c r="N182" s="268">
        <f>SUM('Speed Bin A-B'!N85,'Speed Bin A-B'!N189,'Speed Bin A-B'!N293,'Speed Bin A-B'!N397,'Speed Bin A-B'!N501,'Speed Bin A-B'!N605,'Speed Bin A-B'!N709,'Speed Bin A-B'!N813,'Speed Bin A-B'!N917,'Speed Bin A-B'!N1021,'Speed Bin A-B'!N1125,'Speed Bin A-B'!N1229,'Speed Bin A-B'!N1333,'Speed Bin A-B'!N1437,'Speed Bin A-B'!N1541,'Speed Bin A-B'!N1645,'Speed Bin A-B'!N1749,'Speed Bin A-B'!N1853,'Speed Bin A-B'!N1957,'Speed Bin A-B'!N2061,'Speed Bin A-B'!N2165)</f>
        <v>0</v>
      </c>
      <c r="O182" s="268">
        <f>SUM('Speed Bin A-B'!O85,'Speed Bin A-B'!O189,'Speed Bin A-B'!O293,'Speed Bin A-B'!O397,'Speed Bin A-B'!O501,'Speed Bin A-B'!O605,'Speed Bin A-B'!O709,'Speed Bin A-B'!O813,'Speed Bin A-B'!O917,'Speed Bin A-B'!O1021,'Speed Bin A-B'!O1125,'Speed Bin A-B'!O1229,'Speed Bin A-B'!O1333,'Speed Bin A-B'!O1437,'Speed Bin A-B'!O1541,'Speed Bin A-B'!O1645,'Speed Bin A-B'!O1749,'Speed Bin A-B'!O1853,'Speed Bin A-B'!O1957,'Speed Bin A-B'!O2061,'Speed Bin A-B'!O2165)</f>
        <v>0</v>
      </c>
      <c r="P182" s="268">
        <f>SUM('Speed Bin A-B'!P85,'Speed Bin A-B'!P189,'Speed Bin A-B'!P293,'Speed Bin A-B'!P397,'Speed Bin A-B'!P501,'Speed Bin A-B'!P605,'Speed Bin A-B'!P709,'Speed Bin A-B'!P813,'Speed Bin A-B'!P917,'Speed Bin A-B'!P1021,'Speed Bin A-B'!P1125,'Speed Bin A-B'!P1229,'Speed Bin A-B'!P1333,'Speed Bin A-B'!P1437,'Speed Bin A-B'!P1541,'Speed Bin A-B'!P1645,'Speed Bin A-B'!P1749,'Speed Bin A-B'!P1853,'Speed Bin A-B'!P1957,'Speed Bin A-B'!P2061,'Speed Bin A-B'!P2165)</f>
        <v>0</v>
      </c>
      <c r="Q182" s="268">
        <f>SUM('Speed Bin A-B'!Q85,'Speed Bin A-B'!Q189,'Speed Bin A-B'!Q293,'Speed Bin A-B'!Q397,'Speed Bin A-B'!Q501,'Speed Bin A-B'!Q605,'Speed Bin A-B'!Q709,'Speed Bin A-B'!Q813,'Speed Bin A-B'!Q917,'Speed Bin A-B'!Q1021,'Speed Bin A-B'!Q1125,'Speed Bin A-B'!Q1229,'Speed Bin A-B'!Q1333,'Speed Bin A-B'!Q1437,'Speed Bin A-B'!Q1541,'Speed Bin A-B'!Q1645,'Speed Bin A-B'!Q1749,'Speed Bin A-B'!Q1853,'Speed Bin A-B'!Q1957,'Speed Bin A-B'!Q2061,'Speed Bin A-B'!Q2165)</f>
        <v>0</v>
      </c>
      <c r="R182" s="268">
        <f>SUM('Speed Bin A-B'!R85,'Speed Bin A-B'!R189,'Speed Bin A-B'!R293,'Speed Bin A-B'!R397,'Speed Bin A-B'!R501,'Speed Bin A-B'!R605,'Speed Bin A-B'!R709,'Speed Bin A-B'!R813,'Speed Bin A-B'!R917,'Speed Bin A-B'!R1021,'Speed Bin A-B'!R1125,'Speed Bin A-B'!R1229,'Speed Bin A-B'!R1333,'Speed Bin A-B'!R1437,'Speed Bin A-B'!R1541,'Speed Bin A-B'!R1645,'Speed Bin A-B'!R1749,'Speed Bin A-B'!R1853,'Speed Bin A-B'!R1957,'Speed Bin A-B'!R2061,'Speed Bin A-B'!R2165)</f>
        <v>0</v>
      </c>
      <c r="S182" s="268">
        <f>SUM('Speed Bin A-B'!S85,'Speed Bin A-B'!S189,'Speed Bin A-B'!S293,'Speed Bin A-B'!S397,'Speed Bin A-B'!S501,'Speed Bin A-B'!S605,'Speed Bin A-B'!S709,'Speed Bin A-B'!S813,'Speed Bin A-B'!S917,'Speed Bin A-B'!S1021,'Speed Bin A-B'!S1125,'Speed Bin A-B'!S1229,'Speed Bin A-B'!S1333,'Speed Bin A-B'!S1437,'Speed Bin A-B'!S1541,'Speed Bin A-B'!S1645,'Speed Bin A-B'!S1749,'Speed Bin A-B'!S1853,'Speed Bin A-B'!S1957,'Speed Bin A-B'!S2061,'Speed Bin A-B'!S2165)</f>
        <v>0</v>
      </c>
      <c r="T182" s="268">
        <f>SUM('Speed Bin A-B'!T85,'Speed Bin A-B'!T189,'Speed Bin A-B'!T293,'Speed Bin A-B'!T397,'Speed Bin A-B'!T501,'Speed Bin A-B'!T605,'Speed Bin A-B'!T709,'Speed Bin A-B'!T813,'Speed Bin A-B'!T917,'Speed Bin A-B'!T1021,'Speed Bin A-B'!T1125,'Speed Bin A-B'!T1229,'Speed Bin A-B'!T1333,'Speed Bin A-B'!T1437,'Speed Bin A-B'!T1541,'Speed Bin A-B'!T1645,'Speed Bin A-B'!T1749,'Speed Bin A-B'!T1853,'Speed Bin A-B'!T1957,'Speed Bin A-B'!T2061,'Speed Bin A-B'!T2165)</f>
        <v>0</v>
      </c>
      <c r="U182" s="268">
        <f>SUM('Speed Bin A-B'!U85,'Speed Bin A-B'!U189,'Speed Bin A-B'!U293,'Speed Bin A-B'!U397,'Speed Bin A-B'!U501,'Speed Bin A-B'!U605,'Speed Bin A-B'!U709,'Speed Bin A-B'!U813,'Speed Bin A-B'!U917,'Speed Bin A-B'!U1021,'Speed Bin A-B'!U1125,'Speed Bin A-B'!U1229,'Speed Bin A-B'!U1333,'Speed Bin A-B'!U1437,'Speed Bin A-B'!U1541,'Speed Bin A-B'!U1645,'Speed Bin A-B'!U1749,'Speed Bin A-B'!U1853,'Speed Bin A-B'!U1957,'Speed Bin A-B'!U2061,'Speed Bin A-B'!U2165)</f>
        <v>0</v>
      </c>
      <c r="V182" s="269">
        <f>IFERROR(AVERAGE('Speed Bin A-B'!V85,'Speed Bin A-B'!V189,'Speed Bin A-B'!V293,'Speed Bin A-B'!V397,'Speed Bin A-B'!V501,'Speed Bin A-B'!V605,'Speed Bin A-B'!V709,'Speed Bin A-B'!V813,'Speed Bin A-B'!V917,'Speed Bin A-B'!V1021,'Speed Bin A-B'!V1125,'Speed Bin A-B'!V1229,'Speed Bin A-B'!V1333,'Speed Bin A-B'!V1437,'Speed Bin A-B'!V1541,'Speed Bin A-B'!V1645,'Speed Bin A-B'!V1749,'Speed Bin A-B'!V1853,'Speed Bin A-B'!V1957,'Speed Bin A-B'!V2061,'Speed Bin A-B'!V2165),"-")</f>
        <v>22.471428571428568</v>
      </c>
      <c r="W182" s="269" t="str">
        <f>IFERROR(AVERAGE('Speed Bin A-B'!W85,'Speed Bin A-B'!W189,'Speed Bin A-B'!W293,'Speed Bin A-B'!W397,'Speed Bin A-B'!W501,'Speed Bin A-B'!W605,'Speed Bin A-B'!W709,'Speed Bin A-B'!W813,'Speed Bin A-B'!W917,'Speed Bin A-B'!W1021,'Speed Bin A-B'!W1125,'Speed Bin A-B'!W1229,'Speed Bin A-B'!W1333,'Speed Bin A-B'!W1437,'Speed Bin A-B'!W1541,'Speed Bin A-B'!W1645,'Speed Bin A-B'!W1749,'Speed Bin A-B'!W1853,'Speed Bin A-B'!W1957,'Speed Bin A-B'!W2061,'Speed Bin A-B'!W2165),"-")</f>
        <v>-</v>
      </c>
      <c r="X182" s="262"/>
      <c r="Y182" s="262"/>
    </row>
    <row r="183" spans="1:25" x14ac:dyDescent="0.25">
      <c r="A183" s="267">
        <v>0.78125</v>
      </c>
      <c r="B183" s="268">
        <f>SUM('Speed Bin A-B'!B86,'Speed Bin A-B'!B190,'Speed Bin A-B'!B294,'Speed Bin A-B'!B398,'Speed Bin A-B'!B502,'Speed Bin A-B'!B606,'Speed Bin A-B'!B710,'Speed Bin A-B'!B814,'Speed Bin A-B'!B918,'Speed Bin A-B'!B1022,'Speed Bin A-B'!B1126,'Speed Bin A-B'!B1230,'Speed Bin A-B'!B1334,'Speed Bin A-B'!B1438,'Speed Bin A-B'!B1542,'Speed Bin A-B'!B1646,'Speed Bin A-B'!B1750,'Speed Bin A-B'!B1854,'Speed Bin A-B'!B1958,'Speed Bin A-B'!B2062,'Speed Bin A-B'!B2166)</f>
        <v>28</v>
      </c>
      <c r="C183" s="268">
        <f>SUM('Speed Bin A-B'!C86,'Speed Bin A-B'!C190,'Speed Bin A-B'!C294,'Speed Bin A-B'!C398,'Speed Bin A-B'!C502,'Speed Bin A-B'!C606,'Speed Bin A-B'!C710,'Speed Bin A-B'!C814,'Speed Bin A-B'!C918,'Speed Bin A-B'!C1022,'Speed Bin A-B'!C1126,'Speed Bin A-B'!C1230,'Speed Bin A-B'!C1334,'Speed Bin A-B'!C1438,'Speed Bin A-B'!C1542,'Speed Bin A-B'!C1646,'Speed Bin A-B'!C1750,'Speed Bin A-B'!C1854,'Speed Bin A-B'!C1958,'Speed Bin A-B'!C2062,'Speed Bin A-B'!C2166)</f>
        <v>0</v>
      </c>
      <c r="D183" s="268">
        <f>SUM('Speed Bin A-B'!D86,'Speed Bin A-B'!D190,'Speed Bin A-B'!D294,'Speed Bin A-B'!D398,'Speed Bin A-B'!D502,'Speed Bin A-B'!D606,'Speed Bin A-B'!D710,'Speed Bin A-B'!D814,'Speed Bin A-B'!D918,'Speed Bin A-B'!D1022,'Speed Bin A-B'!D1126,'Speed Bin A-B'!D1230,'Speed Bin A-B'!D1334,'Speed Bin A-B'!D1438,'Speed Bin A-B'!D1542,'Speed Bin A-B'!D1646,'Speed Bin A-B'!D1750,'Speed Bin A-B'!D1854,'Speed Bin A-B'!D1958,'Speed Bin A-B'!D2062,'Speed Bin A-B'!D2166)</f>
        <v>1</v>
      </c>
      <c r="E183" s="268">
        <f>SUM('Speed Bin A-B'!E86,'Speed Bin A-B'!E190,'Speed Bin A-B'!E294,'Speed Bin A-B'!E398,'Speed Bin A-B'!E502,'Speed Bin A-B'!E606,'Speed Bin A-B'!E710,'Speed Bin A-B'!E814,'Speed Bin A-B'!E918,'Speed Bin A-B'!E1022,'Speed Bin A-B'!E1126,'Speed Bin A-B'!E1230,'Speed Bin A-B'!E1334,'Speed Bin A-B'!E1438,'Speed Bin A-B'!E1542,'Speed Bin A-B'!E1646,'Speed Bin A-B'!E1750,'Speed Bin A-B'!E1854,'Speed Bin A-B'!E1958,'Speed Bin A-B'!E2062,'Speed Bin A-B'!E2166)</f>
        <v>5</v>
      </c>
      <c r="F183" s="268">
        <f>SUM('Speed Bin A-B'!F86,'Speed Bin A-B'!F190,'Speed Bin A-B'!F294,'Speed Bin A-B'!F398,'Speed Bin A-B'!F502,'Speed Bin A-B'!F606,'Speed Bin A-B'!F710,'Speed Bin A-B'!F814,'Speed Bin A-B'!F918,'Speed Bin A-B'!F1022,'Speed Bin A-B'!F1126,'Speed Bin A-B'!F1230,'Speed Bin A-B'!F1334,'Speed Bin A-B'!F1438,'Speed Bin A-B'!F1542,'Speed Bin A-B'!F1646,'Speed Bin A-B'!F1750,'Speed Bin A-B'!F1854,'Speed Bin A-B'!F1958,'Speed Bin A-B'!F2062,'Speed Bin A-B'!F2166)</f>
        <v>9</v>
      </c>
      <c r="G183" s="268">
        <f>SUM('Speed Bin A-B'!G86,'Speed Bin A-B'!G190,'Speed Bin A-B'!G294,'Speed Bin A-B'!G398,'Speed Bin A-B'!G502,'Speed Bin A-B'!G606,'Speed Bin A-B'!G710,'Speed Bin A-B'!G814,'Speed Bin A-B'!G918,'Speed Bin A-B'!G1022,'Speed Bin A-B'!G1126,'Speed Bin A-B'!G1230,'Speed Bin A-B'!G1334,'Speed Bin A-B'!G1438,'Speed Bin A-B'!G1542,'Speed Bin A-B'!G1646,'Speed Bin A-B'!G1750,'Speed Bin A-B'!G1854,'Speed Bin A-B'!G1958,'Speed Bin A-B'!G2062,'Speed Bin A-B'!G2166)</f>
        <v>4</v>
      </c>
      <c r="H183" s="268">
        <f>SUM('Speed Bin A-B'!H86,'Speed Bin A-B'!H190,'Speed Bin A-B'!H294,'Speed Bin A-B'!H398,'Speed Bin A-B'!H502,'Speed Bin A-B'!H606,'Speed Bin A-B'!H710,'Speed Bin A-B'!H814,'Speed Bin A-B'!H918,'Speed Bin A-B'!H1022,'Speed Bin A-B'!H1126,'Speed Bin A-B'!H1230,'Speed Bin A-B'!H1334,'Speed Bin A-B'!H1438,'Speed Bin A-B'!H1542,'Speed Bin A-B'!H1646,'Speed Bin A-B'!H1750,'Speed Bin A-B'!H1854,'Speed Bin A-B'!H1958,'Speed Bin A-B'!H2062,'Speed Bin A-B'!H2166)</f>
        <v>8</v>
      </c>
      <c r="I183" s="268">
        <f>SUM('Speed Bin A-B'!I86,'Speed Bin A-B'!I190,'Speed Bin A-B'!I294,'Speed Bin A-B'!I398,'Speed Bin A-B'!I502,'Speed Bin A-B'!I606,'Speed Bin A-B'!I710,'Speed Bin A-B'!I814,'Speed Bin A-B'!I918,'Speed Bin A-B'!I1022,'Speed Bin A-B'!I1126,'Speed Bin A-B'!I1230,'Speed Bin A-B'!I1334,'Speed Bin A-B'!I1438,'Speed Bin A-B'!I1542,'Speed Bin A-B'!I1646,'Speed Bin A-B'!I1750,'Speed Bin A-B'!I1854,'Speed Bin A-B'!I1958,'Speed Bin A-B'!I2062,'Speed Bin A-B'!I2166)</f>
        <v>1</v>
      </c>
      <c r="J183" s="268">
        <f>SUM('Speed Bin A-B'!J86,'Speed Bin A-B'!J190,'Speed Bin A-B'!J294,'Speed Bin A-B'!J398,'Speed Bin A-B'!J502,'Speed Bin A-B'!J606,'Speed Bin A-B'!J710,'Speed Bin A-B'!J814,'Speed Bin A-B'!J918,'Speed Bin A-B'!J1022,'Speed Bin A-B'!J1126,'Speed Bin A-B'!J1230,'Speed Bin A-B'!J1334,'Speed Bin A-B'!J1438,'Speed Bin A-B'!J1542,'Speed Bin A-B'!J1646,'Speed Bin A-B'!J1750,'Speed Bin A-B'!J1854,'Speed Bin A-B'!J1958,'Speed Bin A-B'!J2062,'Speed Bin A-B'!J2166)</f>
        <v>0</v>
      </c>
      <c r="K183" s="268">
        <f>SUM('Speed Bin A-B'!K86,'Speed Bin A-B'!K190,'Speed Bin A-B'!K294,'Speed Bin A-B'!K398,'Speed Bin A-B'!K502,'Speed Bin A-B'!K606,'Speed Bin A-B'!K710,'Speed Bin A-B'!K814,'Speed Bin A-B'!K918,'Speed Bin A-B'!K1022,'Speed Bin A-B'!K1126,'Speed Bin A-B'!K1230,'Speed Bin A-B'!K1334,'Speed Bin A-B'!K1438,'Speed Bin A-B'!K1542,'Speed Bin A-B'!K1646,'Speed Bin A-B'!K1750,'Speed Bin A-B'!K1854,'Speed Bin A-B'!K1958,'Speed Bin A-B'!K2062,'Speed Bin A-B'!K2166)</f>
        <v>0</v>
      </c>
      <c r="L183" s="268">
        <f>SUM('Speed Bin A-B'!L86,'Speed Bin A-B'!L190,'Speed Bin A-B'!L294,'Speed Bin A-B'!L398,'Speed Bin A-B'!L502,'Speed Bin A-B'!L606,'Speed Bin A-B'!L710,'Speed Bin A-B'!L814,'Speed Bin A-B'!L918,'Speed Bin A-B'!L1022,'Speed Bin A-B'!L1126,'Speed Bin A-B'!L1230,'Speed Bin A-B'!L1334,'Speed Bin A-B'!L1438,'Speed Bin A-B'!L1542,'Speed Bin A-B'!L1646,'Speed Bin A-B'!L1750,'Speed Bin A-B'!L1854,'Speed Bin A-B'!L1958,'Speed Bin A-B'!L2062,'Speed Bin A-B'!L2166)</f>
        <v>0</v>
      </c>
      <c r="M183" s="268">
        <f>SUM('Speed Bin A-B'!M86,'Speed Bin A-B'!M190,'Speed Bin A-B'!M294,'Speed Bin A-B'!M398,'Speed Bin A-B'!M502,'Speed Bin A-B'!M606,'Speed Bin A-B'!M710,'Speed Bin A-B'!M814,'Speed Bin A-B'!M918,'Speed Bin A-B'!M1022,'Speed Bin A-B'!M1126,'Speed Bin A-B'!M1230,'Speed Bin A-B'!M1334,'Speed Bin A-B'!M1438,'Speed Bin A-B'!M1542,'Speed Bin A-B'!M1646,'Speed Bin A-B'!M1750,'Speed Bin A-B'!M1854,'Speed Bin A-B'!M1958,'Speed Bin A-B'!M2062,'Speed Bin A-B'!M2166)</f>
        <v>0</v>
      </c>
      <c r="N183" s="268">
        <f>SUM('Speed Bin A-B'!N86,'Speed Bin A-B'!N190,'Speed Bin A-B'!N294,'Speed Bin A-B'!N398,'Speed Bin A-B'!N502,'Speed Bin A-B'!N606,'Speed Bin A-B'!N710,'Speed Bin A-B'!N814,'Speed Bin A-B'!N918,'Speed Bin A-B'!N1022,'Speed Bin A-B'!N1126,'Speed Bin A-B'!N1230,'Speed Bin A-B'!N1334,'Speed Bin A-B'!N1438,'Speed Bin A-B'!N1542,'Speed Bin A-B'!N1646,'Speed Bin A-B'!N1750,'Speed Bin A-B'!N1854,'Speed Bin A-B'!N1958,'Speed Bin A-B'!N2062,'Speed Bin A-B'!N2166)</f>
        <v>0</v>
      </c>
      <c r="O183" s="268">
        <f>SUM('Speed Bin A-B'!O86,'Speed Bin A-B'!O190,'Speed Bin A-B'!O294,'Speed Bin A-B'!O398,'Speed Bin A-B'!O502,'Speed Bin A-B'!O606,'Speed Bin A-B'!O710,'Speed Bin A-B'!O814,'Speed Bin A-B'!O918,'Speed Bin A-B'!O1022,'Speed Bin A-B'!O1126,'Speed Bin A-B'!O1230,'Speed Bin A-B'!O1334,'Speed Bin A-B'!O1438,'Speed Bin A-B'!O1542,'Speed Bin A-B'!O1646,'Speed Bin A-B'!O1750,'Speed Bin A-B'!O1854,'Speed Bin A-B'!O1958,'Speed Bin A-B'!O2062,'Speed Bin A-B'!O2166)</f>
        <v>0</v>
      </c>
      <c r="P183" s="268">
        <f>SUM('Speed Bin A-B'!P86,'Speed Bin A-B'!P190,'Speed Bin A-B'!P294,'Speed Bin A-B'!P398,'Speed Bin A-B'!P502,'Speed Bin A-B'!P606,'Speed Bin A-B'!P710,'Speed Bin A-B'!P814,'Speed Bin A-B'!P918,'Speed Bin A-B'!P1022,'Speed Bin A-B'!P1126,'Speed Bin A-B'!P1230,'Speed Bin A-B'!P1334,'Speed Bin A-B'!P1438,'Speed Bin A-B'!P1542,'Speed Bin A-B'!P1646,'Speed Bin A-B'!P1750,'Speed Bin A-B'!P1854,'Speed Bin A-B'!P1958,'Speed Bin A-B'!P2062,'Speed Bin A-B'!P2166)</f>
        <v>0</v>
      </c>
      <c r="Q183" s="268">
        <f>SUM('Speed Bin A-B'!Q86,'Speed Bin A-B'!Q190,'Speed Bin A-B'!Q294,'Speed Bin A-B'!Q398,'Speed Bin A-B'!Q502,'Speed Bin A-B'!Q606,'Speed Bin A-B'!Q710,'Speed Bin A-B'!Q814,'Speed Bin A-B'!Q918,'Speed Bin A-B'!Q1022,'Speed Bin A-B'!Q1126,'Speed Bin A-B'!Q1230,'Speed Bin A-B'!Q1334,'Speed Bin A-B'!Q1438,'Speed Bin A-B'!Q1542,'Speed Bin A-B'!Q1646,'Speed Bin A-B'!Q1750,'Speed Bin A-B'!Q1854,'Speed Bin A-B'!Q1958,'Speed Bin A-B'!Q2062,'Speed Bin A-B'!Q2166)</f>
        <v>0</v>
      </c>
      <c r="R183" s="268">
        <f>SUM('Speed Bin A-B'!R86,'Speed Bin A-B'!R190,'Speed Bin A-B'!R294,'Speed Bin A-B'!R398,'Speed Bin A-B'!R502,'Speed Bin A-B'!R606,'Speed Bin A-B'!R710,'Speed Bin A-B'!R814,'Speed Bin A-B'!R918,'Speed Bin A-B'!R1022,'Speed Bin A-B'!R1126,'Speed Bin A-B'!R1230,'Speed Bin A-B'!R1334,'Speed Bin A-B'!R1438,'Speed Bin A-B'!R1542,'Speed Bin A-B'!R1646,'Speed Bin A-B'!R1750,'Speed Bin A-B'!R1854,'Speed Bin A-B'!R1958,'Speed Bin A-B'!R2062,'Speed Bin A-B'!R2166)</f>
        <v>0</v>
      </c>
      <c r="S183" s="268">
        <f>SUM('Speed Bin A-B'!S86,'Speed Bin A-B'!S190,'Speed Bin A-B'!S294,'Speed Bin A-B'!S398,'Speed Bin A-B'!S502,'Speed Bin A-B'!S606,'Speed Bin A-B'!S710,'Speed Bin A-B'!S814,'Speed Bin A-B'!S918,'Speed Bin A-B'!S1022,'Speed Bin A-B'!S1126,'Speed Bin A-B'!S1230,'Speed Bin A-B'!S1334,'Speed Bin A-B'!S1438,'Speed Bin A-B'!S1542,'Speed Bin A-B'!S1646,'Speed Bin A-B'!S1750,'Speed Bin A-B'!S1854,'Speed Bin A-B'!S1958,'Speed Bin A-B'!S2062,'Speed Bin A-B'!S2166)</f>
        <v>0</v>
      </c>
      <c r="T183" s="268">
        <f>SUM('Speed Bin A-B'!T86,'Speed Bin A-B'!T190,'Speed Bin A-B'!T294,'Speed Bin A-B'!T398,'Speed Bin A-B'!T502,'Speed Bin A-B'!T606,'Speed Bin A-B'!T710,'Speed Bin A-B'!T814,'Speed Bin A-B'!T918,'Speed Bin A-B'!T1022,'Speed Bin A-B'!T1126,'Speed Bin A-B'!T1230,'Speed Bin A-B'!T1334,'Speed Bin A-B'!T1438,'Speed Bin A-B'!T1542,'Speed Bin A-B'!T1646,'Speed Bin A-B'!T1750,'Speed Bin A-B'!T1854,'Speed Bin A-B'!T1958,'Speed Bin A-B'!T2062,'Speed Bin A-B'!T2166)</f>
        <v>0</v>
      </c>
      <c r="U183" s="268">
        <f>SUM('Speed Bin A-B'!U86,'Speed Bin A-B'!U190,'Speed Bin A-B'!U294,'Speed Bin A-B'!U398,'Speed Bin A-B'!U502,'Speed Bin A-B'!U606,'Speed Bin A-B'!U710,'Speed Bin A-B'!U814,'Speed Bin A-B'!U918,'Speed Bin A-B'!U1022,'Speed Bin A-B'!U1126,'Speed Bin A-B'!U1230,'Speed Bin A-B'!U1334,'Speed Bin A-B'!U1438,'Speed Bin A-B'!U1542,'Speed Bin A-B'!U1646,'Speed Bin A-B'!U1750,'Speed Bin A-B'!U1854,'Speed Bin A-B'!U1958,'Speed Bin A-B'!U2062,'Speed Bin A-B'!U2166)</f>
        <v>0</v>
      </c>
      <c r="V183" s="269">
        <f>IFERROR(AVERAGE('Speed Bin A-B'!V86,'Speed Bin A-B'!V190,'Speed Bin A-B'!V294,'Speed Bin A-B'!V398,'Speed Bin A-B'!V502,'Speed Bin A-B'!V606,'Speed Bin A-B'!V710,'Speed Bin A-B'!V814,'Speed Bin A-B'!V918,'Speed Bin A-B'!V1022,'Speed Bin A-B'!V1126,'Speed Bin A-B'!V1230,'Speed Bin A-B'!V1334,'Speed Bin A-B'!V1438,'Speed Bin A-B'!V1542,'Speed Bin A-B'!V1646,'Speed Bin A-B'!V1750,'Speed Bin A-B'!V1854,'Speed Bin A-B'!V1958,'Speed Bin A-B'!V2062,'Speed Bin A-B'!V2166),"-")</f>
        <v>26.637499999999996</v>
      </c>
      <c r="W183" s="269" t="str">
        <f>IFERROR(AVERAGE('Speed Bin A-B'!W86,'Speed Bin A-B'!W190,'Speed Bin A-B'!W294,'Speed Bin A-B'!W398,'Speed Bin A-B'!W502,'Speed Bin A-B'!W606,'Speed Bin A-B'!W710,'Speed Bin A-B'!W814,'Speed Bin A-B'!W918,'Speed Bin A-B'!W1022,'Speed Bin A-B'!W1126,'Speed Bin A-B'!W1230,'Speed Bin A-B'!W1334,'Speed Bin A-B'!W1438,'Speed Bin A-B'!W1542,'Speed Bin A-B'!W1646,'Speed Bin A-B'!W1750,'Speed Bin A-B'!W1854,'Speed Bin A-B'!W1958,'Speed Bin A-B'!W2062,'Speed Bin A-B'!W2166),"-")</f>
        <v>-</v>
      </c>
      <c r="X183" s="262"/>
      <c r="Y183" s="262"/>
    </row>
    <row r="184" spans="1:25" x14ac:dyDescent="0.25">
      <c r="A184" s="267">
        <v>0.79166666666666696</v>
      </c>
      <c r="B184" s="268">
        <f>SUM('Speed Bin A-B'!B87,'Speed Bin A-B'!B191,'Speed Bin A-B'!B295,'Speed Bin A-B'!B399,'Speed Bin A-B'!B503,'Speed Bin A-B'!B607,'Speed Bin A-B'!B711,'Speed Bin A-B'!B815,'Speed Bin A-B'!B919,'Speed Bin A-B'!B1023,'Speed Bin A-B'!B1127,'Speed Bin A-B'!B1231,'Speed Bin A-B'!B1335,'Speed Bin A-B'!B1439,'Speed Bin A-B'!B1543,'Speed Bin A-B'!B1647,'Speed Bin A-B'!B1751,'Speed Bin A-B'!B1855,'Speed Bin A-B'!B1959,'Speed Bin A-B'!B2063,'Speed Bin A-B'!B2167)</f>
        <v>27</v>
      </c>
      <c r="C184" s="268">
        <f>SUM('Speed Bin A-B'!C87,'Speed Bin A-B'!C191,'Speed Bin A-B'!C295,'Speed Bin A-B'!C399,'Speed Bin A-B'!C503,'Speed Bin A-B'!C607,'Speed Bin A-B'!C711,'Speed Bin A-B'!C815,'Speed Bin A-B'!C919,'Speed Bin A-B'!C1023,'Speed Bin A-B'!C1127,'Speed Bin A-B'!C1231,'Speed Bin A-B'!C1335,'Speed Bin A-B'!C1439,'Speed Bin A-B'!C1543,'Speed Bin A-B'!C1647,'Speed Bin A-B'!C1751,'Speed Bin A-B'!C1855,'Speed Bin A-B'!C1959,'Speed Bin A-B'!C2063,'Speed Bin A-B'!C2167)</f>
        <v>0</v>
      </c>
      <c r="D184" s="268">
        <f>SUM('Speed Bin A-B'!D87,'Speed Bin A-B'!D191,'Speed Bin A-B'!D295,'Speed Bin A-B'!D399,'Speed Bin A-B'!D503,'Speed Bin A-B'!D607,'Speed Bin A-B'!D711,'Speed Bin A-B'!D815,'Speed Bin A-B'!D919,'Speed Bin A-B'!D1023,'Speed Bin A-B'!D1127,'Speed Bin A-B'!D1231,'Speed Bin A-B'!D1335,'Speed Bin A-B'!D1439,'Speed Bin A-B'!D1543,'Speed Bin A-B'!D1647,'Speed Bin A-B'!D1751,'Speed Bin A-B'!D1855,'Speed Bin A-B'!D1959,'Speed Bin A-B'!D2063,'Speed Bin A-B'!D2167)</f>
        <v>2</v>
      </c>
      <c r="E184" s="268">
        <f>SUM('Speed Bin A-B'!E87,'Speed Bin A-B'!E191,'Speed Bin A-B'!E295,'Speed Bin A-B'!E399,'Speed Bin A-B'!E503,'Speed Bin A-B'!E607,'Speed Bin A-B'!E711,'Speed Bin A-B'!E815,'Speed Bin A-B'!E919,'Speed Bin A-B'!E1023,'Speed Bin A-B'!E1127,'Speed Bin A-B'!E1231,'Speed Bin A-B'!E1335,'Speed Bin A-B'!E1439,'Speed Bin A-B'!E1543,'Speed Bin A-B'!E1647,'Speed Bin A-B'!E1751,'Speed Bin A-B'!E1855,'Speed Bin A-B'!E1959,'Speed Bin A-B'!E2063,'Speed Bin A-B'!E2167)</f>
        <v>4</v>
      </c>
      <c r="F184" s="268">
        <f>SUM('Speed Bin A-B'!F87,'Speed Bin A-B'!F191,'Speed Bin A-B'!F295,'Speed Bin A-B'!F399,'Speed Bin A-B'!F503,'Speed Bin A-B'!F607,'Speed Bin A-B'!F711,'Speed Bin A-B'!F815,'Speed Bin A-B'!F919,'Speed Bin A-B'!F1023,'Speed Bin A-B'!F1127,'Speed Bin A-B'!F1231,'Speed Bin A-B'!F1335,'Speed Bin A-B'!F1439,'Speed Bin A-B'!F1543,'Speed Bin A-B'!F1647,'Speed Bin A-B'!F1751,'Speed Bin A-B'!F1855,'Speed Bin A-B'!F1959,'Speed Bin A-B'!F2063,'Speed Bin A-B'!F2167)</f>
        <v>11</v>
      </c>
      <c r="G184" s="268">
        <f>SUM('Speed Bin A-B'!G87,'Speed Bin A-B'!G191,'Speed Bin A-B'!G295,'Speed Bin A-B'!G399,'Speed Bin A-B'!G503,'Speed Bin A-B'!G607,'Speed Bin A-B'!G711,'Speed Bin A-B'!G815,'Speed Bin A-B'!G919,'Speed Bin A-B'!G1023,'Speed Bin A-B'!G1127,'Speed Bin A-B'!G1231,'Speed Bin A-B'!G1335,'Speed Bin A-B'!G1439,'Speed Bin A-B'!G1543,'Speed Bin A-B'!G1647,'Speed Bin A-B'!G1751,'Speed Bin A-B'!G1855,'Speed Bin A-B'!G1959,'Speed Bin A-B'!G2063,'Speed Bin A-B'!G2167)</f>
        <v>2</v>
      </c>
      <c r="H184" s="268">
        <f>SUM('Speed Bin A-B'!H87,'Speed Bin A-B'!H191,'Speed Bin A-B'!H295,'Speed Bin A-B'!H399,'Speed Bin A-B'!H503,'Speed Bin A-B'!H607,'Speed Bin A-B'!H711,'Speed Bin A-B'!H815,'Speed Bin A-B'!H919,'Speed Bin A-B'!H1023,'Speed Bin A-B'!H1127,'Speed Bin A-B'!H1231,'Speed Bin A-B'!H1335,'Speed Bin A-B'!H1439,'Speed Bin A-B'!H1543,'Speed Bin A-B'!H1647,'Speed Bin A-B'!H1751,'Speed Bin A-B'!H1855,'Speed Bin A-B'!H1959,'Speed Bin A-B'!H2063,'Speed Bin A-B'!H2167)</f>
        <v>2</v>
      </c>
      <c r="I184" s="268">
        <f>SUM('Speed Bin A-B'!I87,'Speed Bin A-B'!I191,'Speed Bin A-B'!I295,'Speed Bin A-B'!I399,'Speed Bin A-B'!I503,'Speed Bin A-B'!I607,'Speed Bin A-B'!I711,'Speed Bin A-B'!I815,'Speed Bin A-B'!I919,'Speed Bin A-B'!I1023,'Speed Bin A-B'!I1127,'Speed Bin A-B'!I1231,'Speed Bin A-B'!I1335,'Speed Bin A-B'!I1439,'Speed Bin A-B'!I1543,'Speed Bin A-B'!I1647,'Speed Bin A-B'!I1751,'Speed Bin A-B'!I1855,'Speed Bin A-B'!I1959,'Speed Bin A-B'!I2063,'Speed Bin A-B'!I2167)</f>
        <v>5</v>
      </c>
      <c r="J184" s="268">
        <f>SUM('Speed Bin A-B'!J87,'Speed Bin A-B'!J191,'Speed Bin A-B'!J295,'Speed Bin A-B'!J399,'Speed Bin A-B'!J503,'Speed Bin A-B'!J607,'Speed Bin A-B'!J711,'Speed Bin A-B'!J815,'Speed Bin A-B'!J919,'Speed Bin A-B'!J1023,'Speed Bin A-B'!J1127,'Speed Bin A-B'!J1231,'Speed Bin A-B'!J1335,'Speed Bin A-B'!J1439,'Speed Bin A-B'!J1543,'Speed Bin A-B'!J1647,'Speed Bin A-B'!J1751,'Speed Bin A-B'!J1855,'Speed Bin A-B'!J1959,'Speed Bin A-B'!J2063,'Speed Bin A-B'!J2167)</f>
        <v>0</v>
      </c>
      <c r="K184" s="268">
        <f>SUM('Speed Bin A-B'!K87,'Speed Bin A-B'!K191,'Speed Bin A-B'!K295,'Speed Bin A-B'!K399,'Speed Bin A-B'!K503,'Speed Bin A-B'!K607,'Speed Bin A-B'!K711,'Speed Bin A-B'!K815,'Speed Bin A-B'!K919,'Speed Bin A-B'!K1023,'Speed Bin A-B'!K1127,'Speed Bin A-B'!K1231,'Speed Bin A-B'!K1335,'Speed Bin A-B'!K1439,'Speed Bin A-B'!K1543,'Speed Bin A-B'!K1647,'Speed Bin A-B'!K1751,'Speed Bin A-B'!K1855,'Speed Bin A-B'!K1959,'Speed Bin A-B'!K2063,'Speed Bin A-B'!K2167)</f>
        <v>0</v>
      </c>
      <c r="L184" s="268">
        <f>SUM('Speed Bin A-B'!L87,'Speed Bin A-B'!L191,'Speed Bin A-B'!L295,'Speed Bin A-B'!L399,'Speed Bin A-B'!L503,'Speed Bin A-B'!L607,'Speed Bin A-B'!L711,'Speed Bin A-B'!L815,'Speed Bin A-B'!L919,'Speed Bin A-B'!L1023,'Speed Bin A-B'!L1127,'Speed Bin A-B'!L1231,'Speed Bin A-B'!L1335,'Speed Bin A-B'!L1439,'Speed Bin A-B'!L1543,'Speed Bin A-B'!L1647,'Speed Bin A-B'!L1751,'Speed Bin A-B'!L1855,'Speed Bin A-B'!L1959,'Speed Bin A-B'!L2063,'Speed Bin A-B'!L2167)</f>
        <v>0</v>
      </c>
      <c r="M184" s="268">
        <f>SUM('Speed Bin A-B'!M87,'Speed Bin A-B'!M191,'Speed Bin A-B'!M295,'Speed Bin A-B'!M399,'Speed Bin A-B'!M503,'Speed Bin A-B'!M607,'Speed Bin A-B'!M711,'Speed Bin A-B'!M815,'Speed Bin A-B'!M919,'Speed Bin A-B'!M1023,'Speed Bin A-B'!M1127,'Speed Bin A-B'!M1231,'Speed Bin A-B'!M1335,'Speed Bin A-B'!M1439,'Speed Bin A-B'!M1543,'Speed Bin A-B'!M1647,'Speed Bin A-B'!M1751,'Speed Bin A-B'!M1855,'Speed Bin A-B'!M1959,'Speed Bin A-B'!M2063,'Speed Bin A-B'!M2167)</f>
        <v>1</v>
      </c>
      <c r="N184" s="268">
        <f>SUM('Speed Bin A-B'!N87,'Speed Bin A-B'!N191,'Speed Bin A-B'!N295,'Speed Bin A-B'!N399,'Speed Bin A-B'!N503,'Speed Bin A-B'!N607,'Speed Bin A-B'!N711,'Speed Bin A-B'!N815,'Speed Bin A-B'!N919,'Speed Bin A-B'!N1023,'Speed Bin A-B'!N1127,'Speed Bin A-B'!N1231,'Speed Bin A-B'!N1335,'Speed Bin A-B'!N1439,'Speed Bin A-B'!N1543,'Speed Bin A-B'!N1647,'Speed Bin A-B'!N1751,'Speed Bin A-B'!N1855,'Speed Bin A-B'!N1959,'Speed Bin A-B'!N2063,'Speed Bin A-B'!N2167)</f>
        <v>0</v>
      </c>
      <c r="O184" s="268">
        <f>SUM('Speed Bin A-B'!O87,'Speed Bin A-B'!O191,'Speed Bin A-B'!O295,'Speed Bin A-B'!O399,'Speed Bin A-B'!O503,'Speed Bin A-B'!O607,'Speed Bin A-B'!O711,'Speed Bin A-B'!O815,'Speed Bin A-B'!O919,'Speed Bin A-B'!O1023,'Speed Bin A-B'!O1127,'Speed Bin A-B'!O1231,'Speed Bin A-B'!O1335,'Speed Bin A-B'!O1439,'Speed Bin A-B'!O1543,'Speed Bin A-B'!O1647,'Speed Bin A-B'!O1751,'Speed Bin A-B'!O1855,'Speed Bin A-B'!O1959,'Speed Bin A-B'!O2063,'Speed Bin A-B'!O2167)</f>
        <v>0</v>
      </c>
      <c r="P184" s="268">
        <f>SUM('Speed Bin A-B'!P87,'Speed Bin A-B'!P191,'Speed Bin A-B'!P295,'Speed Bin A-B'!P399,'Speed Bin A-B'!P503,'Speed Bin A-B'!P607,'Speed Bin A-B'!P711,'Speed Bin A-B'!P815,'Speed Bin A-B'!P919,'Speed Bin A-B'!P1023,'Speed Bin A-B'!P1127,'Speed Bin A-B'!P1231,'Speed Bin A-B'!P1335,'Speed Bin A-B'!P1439,'Speed Bin A-B'!P1543,'Speed Bin A-B'!P1647,'Speed Bin A-B'!P1751,'Speed Bin A-B'!P1855,'Speed Bin A-B'!P1959,'Speed Bin A-B'!P2063,'Speed Bin A-B'!P2167)</f>
        <v>0</v>
      </c>
      <c r="Q184" s="268">
        <f>SUM('Speed Bin A-B'!Q87,'Speed Bin A-B'!Q191,'Speed Bin A-B'!Q295,'Speed Bin A-B'!Q399,'Speed Bin A-B'!Q503,'Speed Bin A-B'!Q607,'Speed Bin A-B'!Q711,'Speed Bin A-B'!Q815,'Speed Bin A-B'!Q919,'Speed Bin A-B'!Q1023,'Speed Bin A-B'!Q1127,'Speed Bin A-B'!Q1231,'Speed Bin A-B'!Q1335,'Speed Bin A-B'!Q1439,'Speed Bin A-B'!Q1543,'Speed Bin A-B'!Q1647,'Speed Bin A-B'!Q1751,'Speed Bin A-B'!Q1855,'Speed Bin A-B'!Q1959,'Speed Bin A-B'!Q2063,'Speed Bin A-B'!Q2167)</f>
        <v>0</v>
      </c>
      <c r="R184" s="268">
        <f>SUM('Speed Bin A-B'!R87,'Speed Bin A-B'!R191,'Speed Bin A-B'!R295,'Speed Bin A-B'!R399,'Speed Bin A-B'!R503,'Speed Bin A-B'!R607,'Speed Bin A-B'!R711,'Speed Bin A-B'!R815,'Speed Bin A-B'!R919,'Speed Bin A-B'!R1023,'Speed Bin A-B'!R1127,'Speed Bin A-B'!R1231,'Speed Bin A-B'!R1335,'Speed Bin A-B'!R1439,'Speed Bin A-B'!R1543,'Speed Bin A-B'!R1647,'Speed Bin A-B'!R1751,'Speed Bin A-B'!R1855,'Speed Bin A-B'!R1959,'Speed Bin A-B'!R2063,'Speed Bin A-B'!R2167)</f>
        <v>0</v>
      </c>
      <c r="S184" s="268">
        <f>SUM('Speed Bin A-B'!S87,'Speed Bin A-B'!S191,'Speed Bin A-B'!S295,'Speed Bin A-B'!S399,'Speed Bin A-B'!S503,'Speed Bin A-B'!S607,'Speed Bin A-B'!S711,'Speed Bin A-B'!S815,'Speed Bin A-B'!S919,'Speed Bin A-B'!S1023,'Speed Bin A-B'!S1127,'Speed Bin A-B'!S1231,'Speed Bin A-B'!S1335,'Speed Bin A-B'!S1439,'Speed Bin A-B'!S1543,'Speed Bin A-B'!S1647,'Speed Bin A-B'!S1751,'Speed Bin A-B'!S1855,'Speed Bin A-B'!S1959,'Speed Bin A-B'!S2063,'Speed Bin A-B'!S2167)</f>
        <v>0</v>
      </c>
      <c r="T184" s="268">
        <f>SUM('Speed Bin A-B'!T87,'Speed Bin A-B'!T191,'Speed Bin A-B'!T295,'Speed Bin A-B'!T399,'Speed Bin A-B'!T503,'Speed Bin A-B'!T607,'Speed Bin A-B'!T711,'Speed Bin A-B'!T815,'Speed Bin A-B'!T919,'Speed Bin A-B'!T1023,'Speed Bin A-B'!T1127,'Speed Bin A-B'!T1231,'Speed Bin A-B'!T1335,'Speed Bin A-B'!T1439,'Speed Bin A-B'!T1543,'Speed Bin A-B'!T1647,'Speed Bin A-B'!T1751,'Speed Bin A-B'!T1855,'Speed Bin A-B'!T1959,'Speed Bin A-B'!T2063,'Speed Bin A-B'!T2167)</f>
        <v>0</v>
      </c>
      <c r="U184" s="268">
        <f>SUM('Speed Bin A-B'!U87,'Speed Bin A-B'!U191,'Speed Bin A-B'!U295,'Speed Bin A-B'!U399,'Speed Bin A-B'!U503,'Speed Bin A-B'!U607,'Speed Bin A-B'!U711,'Speed Bin A-B'!U815,'Speed Bin A-B'!U919,'Speed Bin A-B'!U1023,'Speed Bin A-B'!U1127,'Speed Bin A-B'!U1231,'Speed Bin A-B'!U1335,'Speed Bin A-B'!U1439,'Speed Bin A-B'!U1543,'Speed Bin A-B'!U1647,'Speed Bin A-B'!U1751,'Speed Bin A-B'!U1855,'Speed Bin A-B'!U1959,'Speed Bin A-B'!U2063,'Speed Bin A-B'!U2167)</f>
        <v>0</v>
      </c>
      <c r="V184" s="269">
        <f>IFERROR(AVERAGE('Speed Bin A-B'!V87,'Speed Bin A-B'!V191,'Speed Bin A-B'!V295,'Speed Bin A-B'!V399,'Speed Bin A-B'!V503,'Speed Bin A-B'!V607,'Speed Bin A-B'!V711,'Speed Bin A-B'!V815,'Speed Bin A-B'!V919,'Speed Bin A-B'!V1023,'Speed Bin A-B'!V1127,'Speed Bin A-B'!V1231,'Speed Bin A-B'!V1335,'Speed Bin A-B'!V1439,'Speed Bin A-B'!V1543,'Speed Bin A-B'!V1647,'Speed Bin A-B'!V1751,'Speed Bin A-B'!V1855,'Speed Bin A-B'!V1959,'Speed Bin A-B'!V2063,'Speed Bin A-B'!V2167),"-")</f>
        <v>25.828571428571429</v>
      </c>
      <c r="W184" s="269" t="str">
        <f>IFERROR(AVERAGE('Speed Bin A-B'!W87,'Speed Bin A-B'!W191,'Speed Bin A-B'!W295,'Speed Bin A-B'!W399,'Speed Bin A-B'!W503,'Speed Bin A-B'!W607,'Speed Bin A-B'!W711,'Speed Bin A-B'!W815,'Speed Bin A-B'!W919,'Speed Bin A-B'!W1023,'Speed Bin A-B'!W1127,'Speed Bin A-B'!W1231,'Speed Bin A-B'!W1335,'Speed Bin A-B'!W1439,'Speed Bin A-B'!W1543,'Speed Bin A-B'!W1647,'Speed Bin A-B'!W1751,'Speed Bin A-B'!W1855,'Speed Bin A-B'!W1959,'Speed Bin A-B'!W2063,'Speed Bin A-B'!W2167),"-")</f>
        <v>-</v>
      </c>
      <c r="X184" s="262"/>
      <c r="Y184" s="262"/>
    </row>
    <row r="185" spans="1:25" x14ac:dyDescent="0.25">
      <c r="A185" s="267">
        <v>0.80208333333333304</v>
      </c>
      <c r="B185" s="268">
        <f>SUM('Speed Bin A-B'!B88,'Speed Bin A-B'!B192,'Speed Bin A-B'!B296,'Speed Bin A-B'!B400,'Speed Bin A-B'!B504,'Speed Bin A-B'!B608,'Speed Bin A-B'!B712,'Speed Bin A-B'!B816,'Speed Bin A-B'!B920,'Speed Bin A-B'!B1024,'Speed Bin A-B'!B1128,'Speed Bin A-B'!B1232,'Speed Bin A-B'!B1336,'Speed Bin A-B'!B1440,'Speed Bin A-B'!B1544,'Speed Bin A-B'!B1648,'Speed Bin A-B'!B1752,'Speed Bin A-B'!B1856,'Speed Bin A-B'!B1960,'Speed Bin A-B'!B2064,'Speed Bin A-B'!B2168)</f>
        <v>24</v>
      </c>
      <c r="C185" s="268">
        <f>SUM('Speed Bin A-B'!C88,'Speed Bin A-B'!C192,'Speed Bin A-B'!C296,'Speed Bin A-B'!C400,'Speed Bin A-B'!C504,'Speed Bin A-B'!C608,'Speed Bin A-B'!C712,'Speed Bin A-B'!C816,'Speed Bin A-B'!C920,'Speed Bin A-B'!C1024,'Speed Bin A-B'!C1128,'Speed Bin A-B'!C1232,'Speed Bin A-B'!C1336,'Speed Bin A-B'!C1440,'Speed Bin A-B'!C1544,'Speed Bin A-B'!C1648,'Speed Bin A-B'!C1752,'Speed Bin A-B'!C1856,'Speed Bin A-B'!C1960,'Speed Bin A-B'!C2064,'Speed Bin A-B'!C2168)</f>
        <v>0</v>
      </c>
      <c r="D185" s="268">
        <f>SUM('Speed Bin A-B'!D88,'Speed Bin A-B'!D192,'Speed Bin A-B'!D296,'Speed Bin A-B'!D400,'Speed Bin A-B'!D504,'Speed Bin A-B'!D608,'Speed Bin A-B'!D712,'Speed Bin A-B'!D816,'Speed Bin A-B'!D920,'Speed Bin A-B'!D1024,'Speed Bin A-B'!D1128,'Speed Bin A-B'!D1232,'Speed Bin A-B'!D1336,'Speed Bin A-B'!D1440,'Speed Bin A-B'!D1544,'Speed Bin A-B'!D1648,'Speed Bin A-B'!D1752,'Speed Bin A-B'!D1856,'Speed Bin A-B'!D1960,'Speed Bin A-B'!D2064,'Speed Bin A-B'!D2168)</f>
        <v>1</v>
      </c>
      <c r="E185" s="268">
        <f>SUM('Speed Bin A-B'!E88,'Speed Bin A-B'!E192,'Speed Bin A-B'!E296,'Speed Bin A-B'!E400,'Speed Bin A-B'!E504,'Speed Bin A-B'!E608,'Speed Bin A-B'!E712,'Speed Bin A-B'!E816,'Speed Bin A-B'!E920,'Speed Bin A-B'!E1024,'Speed Bin A-B'!E1128,'Speed Bin A-B'!E1232,'Speed Bin A-B'!E1336,'Speed Bin A-B'!E1440,'Speed Bin A-B'!E1544,'Speed Bin A-B'!E1648,'Speed Bin A-B'!E1752,'Speed Bin A-B'!E1856,'Speed Bin A-B'!E1960,'Speed Bin A-B'!E2064,'Speed Bin A-B'!E2168)</f>
        <v>3</v>
      </c>
      <c r="F185" s="268">
        <f>SUM('Speed Bin A-B'!F88,'Speed Bin A-B'!F192,'Speed Bin A-B'!F296,'Speed Bin A-B'!F400,'Speed Bin A-B'!F504,'Speed Bin A-B'!F608,'Speed Bin A-B'!F712,'Speed Bin A-B'!F816,'Speed Bin A-B'!F920,'Speed Bin A-B'!F1024,'Speed Bin A-B'!F1128,'Speed Bin A-B'!F1232,'Speed Bin A-B'!F1336,'Speed Bin A-B'!F1440,'Speed Bin A-B'!F1544,'Speed Bin A-B'!F1648,'Speed Bin A-B'!F1752,'Speed Bin A-B'!F1856,'Speed Bin A-B'!F1960,'Speed Bin A-B'!F2064,'Speed Bin A-B'!F2168)</f>
        <v>11</v>
      </c>
      <c r="G185" s="268">
        <f>SUM('Speed Bin A-B'!G88,'Speed Bin A-B'!G192,'Speed Bin A-B'!G296,'Speed Bin A-B'!G400,'Speed Bin A-B'!G504,'Speed Bin A-B'!G608,'Speed Bin A-B'!G712,'Speed Bin A-B'!G816,'Speed Bin A-B'!G920,'Speed Bin A-B'!G1024,'Speed Bin A-B'!G1128,'Speed Bin A-B'!G1232,'Speed Bin A-B'!G1336,'Speed Bin A-B'!G1440,'Speed Bin A-B'!G1544,'Speed Bin A-B'!G1648,'Speed Bin A-B'!G1752,'Speed Bin A-B'!G1856,'Speed Bin A-B'!G1960,'Speed Bin A-B'!G2064,'Speed Bin A-B'!G2168)</f>
        <v>7</v>
      </c>
      <c r="H185" s="268">
        <f>SUM('Speed Bin A-B'!H88,'Speed Bin A-B'!H192,'Speed Bin A-B'!H296,'Speed Bin A-B'!H400,'Speed Bin A-B'!H504,'Speed Bin A-B'!H608,'Speed Bin A-B'!H712,'Speed Bin A-B'!H816,'Speed Bin A-B'!H920,'Speed Bin A-B'!H1024,'Speed Bin A-B'!H1128,'Speed Bin A-B'!H1232,'Speed Bin A-B'!H1336,'Speed Bin A-B'!H1440,'Speed Bin A-B'!H1544,'Speed Bin A-B'!H1648,'Speed Bin A-B'!H1752,'Speed Bin A-B'!H1856,'Speed Bin A-B'!H1960,'Speed Bin A-B'!H2064,'Speed Bin A-B'!H2168)</f>
        <v>1</v>
      </c>
      <c r="I185" s="268">
        <f>SUM('Speed Bin A-B'!I88,'Speed Bin A-B'!I192,'Speed Bin A-B'!I296,'Speed Bin A-B'!I400,'Speed Bin A-B'!I504,'Speed Bin A-B'!I608,'Speed Bin A-B'!I712,'Speed Bin A-B'!I816,'Speed Bin A-B'!I920,'Speed Bin A-B'!I1024,'Speed Bin A-B'!I1128,'Speed Bin A-B'!I1232,'Speed Bin A-B'!I1336,'Speed Bin A-B'!I1440,'Speed Bin A-B'!I1544,'Speed Bin A-B'!I1648,'Speed Bin A-B'!I1752,'Speed Bin A-B'!I1856,'Speed Bin A-B'!I1960,'Speed Bin A-B'!I2064,'Speed Bin A-B'!I2168)</f>
        <v>1</v>
      </c>
      <c r="J185" s="268">
        <f>SUM('Speed Bin A-B'!J88,'Speed Bin A-B'!J192,'Speed Bin A-B'!J296,'Speed Bin A-B'!J400,'Speed Bin A-B'!J504,'Speed Bin A-B'!J608,'Speed Bin A-B'!J712,'Speed Bin A-B'!J816,'Speed Bin A-B'!J920,'Speed Bin A-B'!J1024,'Speed Bin A-B'!J1128,'Speed Bin A-B'!J1232,'Speed Bin A-B'!J1336,'Speed Bin A-B'!J1440,'Speed Bin A-B'!J1544,'Speed Bin A-B'!J1648,'Speed Bin A-B'!J1752,'Speed Bin A-B'!J1856,'Speed Bin A-B'!J1960,'Speed Bin A-B'!J2064,'Speed Bin A-B'!J2168)</f>
        <v>0</v>
      </c>
      <c r="K185" s="268">
        <f>SUM('Speed Bin A-B'!K88,'Speed Bin A-B'!K192,'Speed Bin A-B'!K296,'Speed Bin A-B'!K400,'Speed Bin A-B'!K504,'Speed Bin A-B'!K608,'Speed Bin A-B'!K712,'Speed Bin A-B'!K816,'Speed Bin A-B'!K920,'Speed Bin A-B'!K1024,'Speed Bin A-B'!K1128,'Speed Bin A-B'!K1232,'Speed Bin A-B'!K1336,'Speed Bin A-B'!K1440,'Speed Bin A-B'!K1544,'Speed Bin A-B'!K1648,'Speed Bin A-B'!K1752,'Speed Bin A-B'!K1856,'Speed Bin A-B'!K1960,'Speed Bin A-B'!K2064,'Speed Bin A-B'!K2168)</f>
        <v>0</v>
      </c>
      <c r="L185" s="268">
        <f>SUM('Speed Bin A-B'!L88,'Speed Bin A-B'!L192,'Speed Bin A-B'!L296,'Speed Bin A-B'!L400,'Speed Bin A-B'!L504,'Speed Bin A-B'!L608,'Speed Bin A-B'!L712,'Speed Bin A-B'!L816,'Speed Bin A-B'!L920,'Speed Bin A-B'!L1024,'Speed Bin A-B'!L1128,'Speed Bin A-B'!L1232,'Speed Bin A-B'!L1336,'Speed Bin A-B'!L1440,'Speed Bin A-B'!L1544,'Speed Bin A-B'!L1648,'Speed Bin A-B'!L1752,'Speed Bin A-B'!L1856,'Speed Bin A-B'!L1960,'Speed Bin A-B'!L2064,'Speed Bin A-B'!L2168)</f>
        <v>0</v>
      </c>
      <c r="M185" s="268">
        <f>SUM('Speed Bin A-B'!M88,'Speed Bin A-B'!M192,'Speed Bin A-B'!M296,'Speed Bin A-B'!M400,'Speed Bin A-B'!M504,'Speed Bin A-B'!M608,'Speed Bin A-B'!M712,'Speed Bin A-B'!M816,'Speed Bin A-B'!M920,'Speed Bin A-B'!M1024,'Speed Bin A-B'!M1128,'Speed Bin A-B'!M1232,'Speed Bin A-B'!M1336,'Speed Bin A-B'!M1440,'Speed Bin A-B'!M1544,'Speed Bin A-B'!M1648,'Speed Bin A-B'!M1752,'Speed Bin A-B'!M1856,'Speed Bin A-B'!M1960,'Speed Bin A-B'!M2064,'Speed Bin A-B'!M2168)</f>
        <v>0</v>
      </c>
      <c r="N185" s="268">
        <f>SUM('Speed Bin A-B'!N88,'Speed Bin A-B'!N192,'Speed Bin A-B'!N296,'Speed Bin A-B'!N400,'Speed Bin A-B'!N504,'Speed Bin A-B'!N608,'Speed Bin A-B'!N712,'Speed Bin A-B'!N816,'Speed Bin A-B'!N920,'Speed Bin A-B'!N1024,'Speed Bin A-B'!N1128,'Speed Bin A-B'!N1232,'Speed Bin A-B'!N1336,'Speed Bin A-B'!N1440,'Speed Bin A-B'!N1544,'Speed Bin A-B'!N1648,'Speed Bin A-B'!N1752,'Speed Bin A-B'!N1856,'Speed Bin A-B'!N1960,'Speed Bin A-B'!N2064,'Speed Bin A-B'!N2168)</f>
        <v>0</v>
      </c>
      <c r="O185" s="268">
        <f>SUM('Speed Bin A-B'!O88,'Speed Bin A-B'!O192,'Speed Bin A-B'!O296,'Speed Bin A-B'!O400,'Speed Bin A-B'!O504,'Speed Bin A-B'!O608,'Speed Bin A-B'!O712,'Speed Bin A-B'!O816,'Speed Bin A-B'!O920,'Speed Bin A-B'!O1024,'Speed Bin A-B'!O1128,'Speed Bin A-B'!O1232,'Speed Bin A-B'!O1336,'Speed Bin A-B'!O1440,'Speed Bin A-B'!O1544,'Speed Bin A-B'!O1648,'Speed Bin A-B'!O1752,'Speed Bin A-B'!O1856,'Speed Bin A-B'!O1960,'Speed Bin A-B'!O2064,'Speed Bin A-B'!O2168)</f>
        <v>0</v>
      </c>
      <c r="P185" s="268">
        <f>SUM('Speed Bin A-B'!P88,'Speed Bin A-B'!P192,'Speed Bin A-B'!P296,'Speed Bin A-B'!P400,'Speed Bin A-B'!P504,'Speed Bin A-B'!P608,'Speed Bin A-B'!P712,'Speed Bin A-B'!P816,'Speed Bin A-B'!P920,'Speed Bin A-B'!P1024,'Speed Bin A-B'!P1128,'Speed Bin A-B'!P1232,'Speed Bin A-B'!P1336,'Speed Bin A-B'!P1440,'Speed Bin A-B'!P1544,'Speed Bin A-B'!P1648,'Speed Bin A-B'!P1752,'Speed Bin A-B'!P1856,'Speed Bin A-B'!P1960,'Speed Bin A-B'!P2064,'Speed Bin A-B'!P2168)</f>
        <v>0</v>
      </c>
      <c r="Q185" s="268">
        <f>SUM('Speed Bin A-B'!Q88,'Speed Bin A-B'!Q192,'Speed Bin A-B'!Q296,'Speed Bin A-B'!Q400,'Speed Bin A-B'!Q504,'Speed Bin A-B'!Q608,'Speed Bin A-B'!Q712,'Speed Bin A-B'!Q816,'Speed Bin A-B'!Q920,'Speed Bin A-B'!Q1024,'Speed Bin A-B'!Q1128,'Speed Bin A-B'!Q1232,'Speed Bin A-B'!Q1336,'Speed Bin A-B'!Q1440,'Speed Bin A-B'!Q1544,'Speed Bin A-B'!Q1648,'Speed Bin A-B'!Q1752,'Speed Bin A-B'!Q1856,'Speed Bin A-B'!Q1960,'Speed Bin A-B'!Q2064,'Speed Bin A-B'!Q2168)</f>
        <v>0</v>
      </c>
      <c r="R185" s="268">
        <f>SUM('Speed Bin A-B'!R88,'Speed Bin A-B'!R192,'Speed Bin A-B'!R296,'Speed Bin A-B'!R400,'Speed Bin A-B'!R504,'Speed Bin A-B'!R608,'Speed Bin A-B'!R712,'Speed Bin A-B'!R816,'Speed Bin A-B'!R920,'Speed Bin A-B'!R1024,'Speed Bin A-B'!R1128,'Speed Bin A-B'!R1232,'Speed Bin A-B'!R1336,'Speed Bin A-B'!R1440,'Speed Bin A-B'!R1544,'Speed Bin A-B'!R1648,'Speed Bin A-B'!R1752,'Speed Bin A-B'!R1856,'Speed Bin A-B'!R1960,'Speed Bin A-B'!R2064,'Speed Bin A-B'!R2168)</f>
        <v>0</v>
      </c>
      <c r="S185" s="268">
        <f>SUM('Speed Bin A-B'!S88,'Speed Bin A-B'!S192,'Speed Bin A-B'!S296,'Speed Bin A-B'!S400,'Speed Bin A-B'!S504,'Speed Bin A-B'!S608,'Speed Bin A-B'!S712,'Speed Bin A-B'!S816,'Speed Bin A-B'!S920,'Speed Bin A-B'!S1024,'Speed Bin A-B'!S1128,'Speed Bin A-B'!S1232,'Speed Bin A-B'!S1336,'Speed Bin A-B'!S1440,'Speed Bin A-B'!S1544,'Speed Bin A-B'!S1648,'Speed Bin A-B'!S1752,'Speed Bin A-B'!S1856,'Speed Bin A-B'!S1960,'Speed Bin A-B'!S2064,'Speed Bin A-B'!S2168)</f>
        <v>0</v>
      </c>
      <c r="T185" s="268">
        <f>SUM('Speed Bin A-B'!T88,'Speed Bin A-B'!T192,'Speed Bin A-B'!T296,'Speed Bin A-B'!T400,'Speed Bin A-B'!T504,'Speed Bin A-B'!T608,'Speed Bin A-B'!T712,'Speed Bin A-B'!T816,'Speed Bin A-B'!T920,'Speed Bin A-B'!T1024,'Speed Bin A-B'!T1128,'Speed Bin A-B'!T1232,'Speed Bin A-B'!T1336,'Speed Bin A-B'!T1440,'Speed Bin A-B'!T1544,'Speed Bin A-B'!T1648,'Speed Bin A-B'!T1752,'Speed Bin A-B'!T1856,'Speed Bin A-B'!T1960,'Speed Bin A-B'!T2064,'Speed Bin A-B'!T2168)</f>
        <v>0</v>
      </c>
      <c r="U185" s="268">
        <f>SUM('Speed Bin A-B'!U88,'Speed Bin A-B'!U192,'Speed Bin A-B'!U296,'Speed Bin A-B'!U400,'Speed Bin A-B'!U504,'Speed Bin A-B'!U608,'Speed Bin A-B'!U712,'Speed Bin A-B'!U816,'Speed Bin A-B'!U920,'Speed Bin A-B'!U1024,'Speed Bin A-B'!U1128,'Speed Bin A-B'!U1232,'Speed Bin A-B'!U1336,'Speed Bin A-B'!U1440,'Speed Bin A-B'!U1544,'Speed Bin A-B'!U1648,'Speed Bin A-B'!U1752,'Speed Bin A-B'!U1856,'Speed Bin A-B'!U1960,'Speed Bin A-B'!U2064,'Speed Bin A-B'!U2168)</f>
        <v>0</v>
      </c>
      <c r="V185" s="269">
        <f>IFERROR(AVERAGE('Speed Bin A-B'!V88,'Speed Bin A-B'!V192,'Speed Bin A-B'!V296,'Speed Bin A-B'!V400,'Speed Bin A-B'!V504,'Speed Bin A-B'!V608,'Speed Bin A-B'!V712,'Speed Bin A-B'!V816,'Speed Bin A-B'!V920,'Speed Bin A-B'!V1024,'Speed Bin A-B'!V1128,'Speed Bin A-B'!V1232,'Speed Bin A-B'!V1336,'Speed Bin A-B'!V1440,'Speed Bin A-B'!V1544,'Speed Bin A-B'!V1648,'Speed Bin A-B'!V1752,'Speed Bin A-B'!V1856,'Speed Bin A-B'!V1960,'Speed Bin A-B'!V2064,'Speed Bin A-B'!V2168),"-")</f>
        <v>22.366666666666671</v>
      </c>
      <c r="W185" s="269" t="str">
        <f>IFERROR(AVERAGE('Speed Bin A-B'!W88,'Speed Bin A-B'!W192,'Speed Bin A-B'!W296,'Speed Bin A-B'!W400,'Speed Bin A-B'!W504,'Speed Bin A-B'!W608,'Speed Bin A-B'!W712,'Speed Bin A-B'!W816,'Speed Bin A-B'!W920,'Speed Bin A-B'!W1024,'Speed Bin A-B'!W1128,'Speed Bin A-B'!W1232,'Speed Bin A-B'!W1336,'Speed Bin A-B'!W1440,'Speed Bin A-B'!W1544,'Speed Bin A-B'!W1648,'Speed Bin A-B'!W1752,'Speed Bin A-B'!W1856,'Speed Bin A-B'!W1960,'Speed Bin A-B'!W2064,'Speed Bin A-B'!W2168),"-")</f>
        <v>-</v>
      </c>
      <c r="X185" s="262"/>
      <c r="Y185" s="262"/>
    </row>
    <row r="186" spans="1:25" x14ac:dyDescent="0.25">
      <c r="A186" s="267">
        <v>0.8125</v>
      </c>
      <c r="B186" s="268">
        <f>SUM('Speed Bin A-B'!B89,'Speed Bin A-B'!B193,'Speed Bin A-B'!B297,'Speed Bin A-B'!B401,'Speed Bin A-B'!B505,'Speed Bin A-B'!B609,'Speed Bin A-B'!B713,'Speed Bin A-B'!B817,'Speed Bin A-B'!B921,'Speed Bin A-B'!B1025,'Speed Bin A-B'!B1129,'Speed Bin A-B'!B1233,'Speed Bin A-B'!B1337,'Speed Bin A-B'!B1441,'Speed Bin A-B'!B1545,'Speed Bin A-B'!B1649,'Speed Bin A-B'!B1753,'Speed Bin A-B'!B1857,'Speed Bin A-B'!B1961,'Speed Bin A-B'!B2065,'Speed Bin A-B'!B2169)</f>
        <v>27</v>
      </c>
      <c r="C186" s="268">
        <f>SUM('Speed Bin A-B'!C89,'Speed Bin A-B'!C193,'Speed Bin A-B'!C297,'Speed Bin A-B'!C401,'Speed Bin A-B'!C505,'Speed Bin A-B'!C609,'Speed Bin A-B'!C713,'Speed Bin A-B'!C817,'Speed Bin A-B'!C921,'Speed Bin A-B'!C1025,'Speed Bin A-B'!C1129,'Speed Bin A-B'!C1233,'Speed Bin A-B'!C1337,'Speed Bin A-B'!C1441,'Speed Bin A-B'!C1545,'Speed Bin A-B'!C1649,'Speed Bin A-B'!C1753,'Speed Bin A-B'!C1857,'Speed Bin A-B'!C1961,'Speed Bin A-B'!C2065,'Speed Bin A-B'!C2169)</f>
        <v>0</v>
      </c>
      <c r="D186" s="268">
        <f>SUM('Speed Bin A-B'!D89,'Speed Bin A-B'!D193,'Speed Bin A-B'!D297,'Speed Bin A-B'!D401,'Speed Bin A-B'!D505,'Speed Bin A-B'!D609,'Speed Bin A-B'!D713,'Speed Bin A-B'!D817,'Speed Bin A-B'!D921,'Speed Bin A-B'!D1025,'Speed Bin A-B'!D1129,'Speed Bin A-B'!D1233,'Speed Bin A-B'!D1337,'Speed Bin A-B'!D1441,'Speed Bin A-B'!D1545,'Speed Bin A-B'!D1649,'Speed Bin A-B'!D1753,'Speed Bin A-B'!D1857,'Speed Bin A-B'!D1961,'Speed Bin A-B'!D2065,'Speed Bin A-B'!D2169)</f>
        <v>1</v>
      </c>
      <c r="E186" s="268">
        <f>SUM('Speed Bin A-B'!E89,'Speed Bin A-B'!E193,'Speed Bin A-B'!E297,'Speed Bin A-B'!E401,'Speed Bin A-B'!E505,'Speed Bin A-B'!E609,'Speed Bin A-B'!E713,'Speed Bin A-B'!E817,'Speed Bin A-B'!E921,'Speed Bin A-B'!E1025,'Speed Bin A-B'!E1129,'Speed Bin A-B'!E1233,'Speed Bin A-B'!E1337,'Speed Bin A-B'!E1441,'Speed Bin A-B'!E1545,'Speed Bin A-B'!E1649,'Speed Bin A-B'!E1753,'Speed Bin A-B'!E1857,'Speed Bin A-B'!E1961,'Speed Bin A-B'!E2065,'Speed Bin A-B'!E2169)</f>
        <v>4</v>
      </c>
      <c r="F186" s="268">
        <f>SUM('Speed Bin A-B'!F89,'Speed Bin A-B'!F193,'Speed Bin A-B'!F297,'Speed Bin A-B'!F401,'Speed Bin A-B'!F505,'Speed Bin A-B'!F609,'Speed Bin A-B'!F713,'Speed Bin A-B'!F817,'Speed Bin A-B'!F921,'Speed Bin A-B'!F1025,'Speed Bin A-B'!F1129,'Speed Bin A-B'!F1233,'Speed Bin A-B'!F1337,'Speed Bin A-B'!F1441,'Speed Bin A-B'!F1545,'Speed Bin A-B'!F1649,'Speed Bin A-B'!F1753,'Speed Bin A-B'!F1857,'Speed Bin A-B'!F1961,'Speed Bin A-B'!F2065,'Speed Bin A-B'!F2169)</f>
        <v>12</v>
      </c>
      <c r="G186" s="268">
        <f>SUM('Speed Bin A-B'!G89,'Speed Bin A-B'!G193,'Speed Bin A-B'!G297,'Speed Bin A-B'!G401,'Speed Bin A-B'!G505,'Speed Bin A-B'!G609,'Speed Bin A-B'!G713,'Speed Bin A-B'!G817,'Speed Bin A-B'!G921,'Speed Bin A-B'!G1025,'Speed Bin A-B'!G1129,'Speed Bin A-B'!G1233,'Speed Bin A-B'!G1337,'Speed Bin A-B'!G1441,'Speed Bin A-B'!G1545,'Speed Bin A-B'!G1649,'Speed Bin A-B'!G1753,'Speed Bin A-B'!G1857,'Speed Bin A-B'!G1961,'Speed Bin A-B'!G2065,'Speed Bin A-B'!G2169)</f>
        <v>3</v>
      </c>
      <c r="H186" s="268">
        <f>SUM('Speed Bin A-B'!H89,'Speed Bin A-B'!H193,'Speed Bin A-B'!H297,'Speed Bin A-B'!H401,'Speed Bin A-B'!H505,'Speed Bin A-B'!H609,'Speed Bin A-B'!H713,'Speed Bin A-B'!H817,'Speed Bin A-B'!H921,'Speed Bin A-B'!H1025,'Speed Bin A-B'!H1129,'Speed Bin A-B'!H1233,'Speed Bin A-B'!H1337,'Speed Bin A-B'!H1441,'Speed Bin A-B'!H1545,'Speed Bin A-B'!H1649,'Speed Bin A-B'!H1753,'Speed Bin A-B'!H1857,'Speed Bin A-B'!H1961,'Speed Bin A-B'!H2065,'Speed Bin A-B'!H2169)</f>
        <v>6</v>
      </c>
      <c r="I186" s="268">
        <f>SUM('Speed Bin A-B'!I89,'Speed Bin A-B'!I193,'Speed Bin A-B'!I297,'Speed Bin A-B'!I401,'Speed Bin A-B'!I505,'Speed Bin A-B'!I609,'Speed Bin A-B'!I713,'Speed Bin A-B'!I817,'Speed Bin A-B'!I921,'Speed Bin A-B'!I1025,'Speed Bin A-B'!I1129,'Speed Bin A-B'!I1233,'Speed Bin A-B'!I1337,'Speed Bin A-B'!I1441,'Speed Bin A-B'!I1545,'Speed Bin A-B'!I1649,'Speed Bin A-B'!I1753,'Speed Bin A-B'!I1857,'Speed Bin A-B'!I1961,'Speed Bin A-B'!I2065,'Speed Bin A-B'!I2169)</f>
        <v>1</v>
      </c>
      <c r="J186" s="268">
        <f>SUM('Speed Bin A-B'!J89,'Speed Bin A-B'!J193,'Speed Bin A-B'!J297,'Speed Bin A-B'!J401,'Speed Bin A-B'!J505,'Speed Bin A-B'!J609,'Speed Bin A-B'!J713,'Speed Bin A-B'!J817,'Speed Bin A-B'!J921,'Speed Bin A-B'!J1025,'Speed Bin A-B'!J1129,'Speed Bin A-B'!J1233,'Speed Bin A-B'!J1337,'Speed Bin A-B'!J1441,'Speed Bin A-B'!J1545,'Speed Bin A-B'!J1649,'Speed Bin A-B'!J1753,'Speed Bin A-B'!J1857,'Speed Bin A-B'!J1961,'Speed Bin A-B'!J2065,'Speed Bin A-B'!J2169)</f>
        <v>0</v>
      </c>
      <c r="K186" s="268">
        <f>SUM('Speed Bin A-B'!K89,'Speed Bin A-B'!K193,'Speed Bin A-B'!K297,'Speed Bin A-B'!K401,'Speed Bin A-B'!K505,'Speed Bin A-B'!K609,'Speed Bin A-B'!K713,'Speed Bin A-B'!K817,'Speed Bin A-B'!K921,'Speed Bin A-B'!K1025,'Speed Bin A-B'!K1129,'Speed Bin A-B'!K1233,'Speed Bin A-B'!K1337,'Speed Bin A-B'!K1441,'Speed Bin A-B'!K1545,'Speed Bin A-B'!K1649,'Speed Bin A-B'!K1753,'Speed Bin A-B'!K1857,'Speed Bin A-B'!K1961,'Speed Bin A-B'!K2065,'Speed Bin A-B'!K2169)</f>
        <v>0</v>
      </c>
      <c r="L186" s="268">
        <f>SUM('Speed Bin A-B'!L89,'Speed Bin A-B'!L193,'Speed Bin A-B'!L297,'Speed Bin A-B'!L401,'Speed Bin A-B'!L505,'Speed Bin A-B'!L609,'Speed Bin A-B'!L713,'Speed Bin A-B'!L817,'Speed Bin A-B'!L921,'Speed Bin A-B'!L1025,'Speed Bin A-B'!L1129,'Speed Bin A-B'!L1233,'Speed Bin A-B'!L1337,'Speed Bin A-B'!L1441,'Speed Bin A-B'!L1545,'Speed Bin A-B'!L1649,'Speed Bin A-B'!L1753,'Speed Bin A-B'!L1857,'Speed Bin A-B'!L1961,'Speed Bin A-B'!L2065,'Speed Bin A-B'!L2169)</f>
        <v>0</v>
      </c>
      <c r="M186" s="268">
        <f>SUM('Speed Bin A-B'!M89,'Speed Bin A-B'!M193,'Speed Bin A-B'!M297,'Speed Bin A-B'!M401,'Speed Bin A-B'!M505,'Speed Bin A-B'!M609,'Speed Bin A-B'!M713,'Speed Bin A-B'!M817,'Speed Bin A-B'!M921,'Speed Bin A-B'!M1025,'Speed Bin A-B'!M1129,'Speed Bin A-B'!M1233,'Speed Bin A-B'!M1337,'Speed Bin A-B'!M1441,'Speed Bin A-B'!M1545,'Speed Bin A-B'!M1649,'Speed Bin A-B'!M1753,'Speed Bin A-B'!M1857,'Speed Bin A-B'!M1961,'Speed Bin A-B'!M2065,'Speed Bin A-B'!M2169)</f>
        <v>0</v>
      </c>
      <c r="N186" s="268">
        <f>SUM('Speed Bin A-B'!N89,'Speed Bin A-B'!N193,'Speed Bin A-B'!N297,'Speed Bin A-B'!N401,'Speed Bin A-B'!N505,'Speed Bin A-B'!N609,'Speed Bin A-B'!N713,'Speed Bin A-B'!N817,'Speed Bin A-B'!N921,'Speed Bin A-B'!N1025,'Speed Bin A-B'!N1129,'Speed Bin A-B'!N1233,'Speed Bin A-B'!N1337,'Speed Bin A-B'!N1441,'Speed Bin A-B'!N1545,'Speed Bin A-B'!N1649,'Speed Bin A-B'!N1753,'Speed Bin A-B'!N1857,'Speed Bin A-B'!N1961,'Speed Bin A-B'!N2065,'Speed Bin A-B'!N2169)</f>
        <v>0</v>
      </c>
      <c r="O186" s="268">
        <f>SUM('Speed Bin A-B'!O89,'Speed Bin A-B'!O193,'Speed Bin A-B'!O297,'Speed Bin A-B'!O401,'Speed Bin A-B'!O505,'Speed Bin A-B'!O609,'Speed Bin A-B'!O713,'Speed Bin A-B'!O817,'Speed Bin A-B'!O921,'Speed Bin A-B'!O1025,'Speed Bin A-B'!O1129,'Speed Bin A-B'!O1233,'Speed Bin A-B'!O1337,'Speed Bin A-B'!O1441,'Speed Bin A-B'!O1545,'Speed Bin A-B'!O1649,'Speed Bin A-B'!O1753,'Speed Bin A-B'!O1857,'Speed Bin A-B'!O1961,'Speed Bin A-B'!O2065,'Speed Bin A-B'!O2169)</f>
        <v>0</v>
      </c>
      <c r="P186" s="268">
        <f>SUM('Speed Bin A-B'!P89,'Speed Bin A-B'!P193,'Speed Bin A-B'!P297,'Speed Bin A-B'!P401,'Speed Bin A-B'!P505,'Speed Bin A-B'!P609,'Speed Bin A-B'!P713,'Speed Bin A-B'!P817,'Speed Bin A-B'!P921,'Speed Bin A-B'!P1025,'Speed Bin A-B'!P1129,'Speed Bin A-B'!P1233,'Speed Bin A-B'!P1337,'Speed Bin A-B'!P1441,'Speed Bin A-B'!P1545,'Speed Bin A-B'!P1649,'Speed Bin A-B'!P1753,'Speed Bin A-B'!P1857,'Speed Bin A-B'!P1961,'Speed Bin A-B'!P2065,'Speed Bin A-B'!P2169)</f>
        <v>0</v>
      </c>
      <c r="Q186" s="268">
        <f>SUM('Speed Bin A-B'!Q89,'Speed Bin A-B'!Q193,'Speed Bin A-B'!Q297,'Speed Bin A-B'!Q401,'Speed Bin A-B'!Q505,'Speed Bin A-B'!Q609,'Speed Bin A-B'!Q713,'Speed Bin A-B'!Q817,'Speed Bin A-B'!Q921,'Speed Bin A-B'!Q1025,'Speed Bin A-B'!Q1129,'Speed Bin A-B'!Q1233,'Speed Bin A-B'!Q1337,'Speed Bin A-B'!Q1441,'Speed Bin A-B'!Q1545,'Speed Bin A-B'!Q1649,'Speed Bin A-B'!Q1753,'Speed Bin A-B'!Q1857,'Speed Bin A-B'!Q1961,'Speed Bin A-B'!Q2065,'Speed Bin A-B'!Q2169)</f>
        <v>0</v>
      </c>
      <c r="R186" s="268">
        <f>SUM('Speed Bin A-B'!R89,'Speed Bin A-B'!R193,'Speed Bin A-B'!R297,'Speed Bin A-B'!R401,'Speed Bin A-B'!R505,'Speed Bin A-B'!R609,'Speed Bin A-B'!R713,'Speed Bin A-B'!R817,'Speed Bin A-B'!R921,'Speed Bin A-B'!R1025,'Speed Bin A-B'!R1129,'Speed Bin A-B'!R1233,'Speed Bin A-B'!R1337,'Speed Bin A-B'!R1441,'Speed Bin A-B'!R1545,'Speed Bin A-B'!R1649,'Speed Bin A-B'!R1753,'Speed Bin A-B'!R1857,'Speed Bin A-B'!R1961,'Speed Bin A-B'!R2065,'Speed Bin A-B'!R2169)</f>
        <v>0</v>
      </c>
      <c r="S186" s="268">
        <f>SUM('Speed Bin A-B'!S89,'Speed Bin A-B'!S193,'Speed Bin A-B'!S297,'Speed Bin A-B'!S401,'Speed Bin A-B'!S505,'Speed Bin A-B'!S609,'Speed Bin A-B'!S713,'Speed Bin A-B'!S817,'Speed Bin A-B'!S921,'Speed Bin A-B'!S1025,'Speed Bin A-B'!S1129,'Speed Bin A-B'!S1233,'Speed Bin A-B'!S1337,'Speed Bin A-B'!S1441,'Speed Bin A-B'!S1545,'Speed Bin A-B'!S1649,'Speed Bin A-B'!S1753,'Speed Bin A-B'!S1857,'Speed Bin A-B'!S1961,'Speed Bin A-B'!S2065,'Speed Bin A-B'!S2169)</f>
        <v>0</v>
      </c>
      <c r="T186" s="268">
        <f>SUM('Speed Bin A-B'!T89,'Speed Bin A-B'!T193,'Speed Bin A-B'!T297,'Speed Bin A-B'!T401,'Speed Bin A-B'!T505,'Speed Bin A-B'!T609,'Speed Bin A-B'!T713,'Speed Bin A-B'!T817,'Speed Bin A-B'!T921,'Speed Bin A-B'!T1025,'Speed Bin A-B'!T1129,'Speed Bin A-B'!T1233,'Speed Bin A-B'!T1337,'Speed Bin A-B'!T1441,'Speed Bin A-B'!T1545,'Speed Bin A-B'!T1649,'Speed Bin A-B'!T1753,'Speed Bin A-B'!T1857,'Speed Bin A-B'!T1961,'Speed Bin A-B'!T2065,'Speed Bin A-B'!T2169)</f>
        <v>0</v>
      </c>
      <c r="U186" s="268">
        <f>SUM('Speed Bin A-B'!U89,'Speed Bin A-B'!U193,'Speed Bin A-B'!U297,'Speed Bin A-B'!U401,'Speed Bin A-B'!U505,'Speed Bin A-B'!U609,'Speed Bin A-B'!U713,'Speed Bin A-B'!U817,'Speed Bin A-B'!U921,'Speed Bin A-B'!U1025,'Speed Bin A-B'!U1129,'Speed Bin A-B'!U1233,'Speed Bin A-B'!U1337,'Speed Bin A-B'!U1441,'Speed Bin A-B'!U1545,'Speed Bin A-B'!U1649,'Speed Bin A-B'!U1753,'Speed Bin A-B'!U1857,'Speed Bin A-B'!U1961,'Speed Bin A-B'!U2065,'Speed Bin A-B'!U2169)</f>
        <v>0</v>
      </c>
      <c r="V186" s="269">
        <f>IFERROR(AVERAGE('Speed Bin A-B'!V89,'Speed Bin A-B'!V193,'Speed Bin A-B'!V297,'Speed Bin A-B'!V401,'Speed Bin A-B'!V505,'Speed Bin A-B'!V609,'Speed Bin A-B'!V713,'Speed Bin A-B'!V817,'Speed Bin A-B'!V921,'Speed Bin A-B'!V1025,'Speed Bin A-B'!V1129,'Speed Bin A-B'!V1233,'Speed Bin A-B'!V1337,'Speed Bin A-B'!V1441,'Speed Bin A-B'!V1545,'Speed Bin A-B'!V1649,'Speed Bin A-B'!V1753,'Speed Bin A-B'!V1857,'Speed Bin A-B'!V1961,'Speed Bin A-B'!V2065,'Speed Bin A-B'!V2169),"-")</f>
        <v>24.45</v>
      </c>
      <c r="W186" s="269" t="str">
        <f>IFERROR(AVERAGE('Speed Bin A-B'!W89,'Speed Bin A-B'!W193,'Speed Bin A-B'!W297,'Speed Bin A-B'!W401,'Speed Bin A-B'!W505,'Speed Bin A-B'!W609,'Speed Bin A-B'!W713,'Speed Bin A-B'!W817,'Speed Bin A-B'!W921,'Speed Bin A-B'!W1025,'Speed Bin A-B'!W1129,'Speed Bin A-B'!W1233,'Speed Bin A-B'!W1337,'Speed Bin A-B'!W1441,'Speed Bin A-B'!W1545,'Speed Bin A-B'!W1649,'Speed Bin A-B'!W1753,'Speed Bin A-B'!W1857,'Speed Bin A-B'!W1961,'Speed Bin A-B'!W2065,'Speed Bin A-B'!W2169),"-")</f>
        <v>-</v>
      </c>
      <c r="X186" s="262"/>
      <c r="Y186" s="262"/>
    </row>
    <row r="187" spans="1:25" x14ac:dyDescent="0.25">
      <c r="A187" s="267">
        <v>0.82291666666666696</v>
      </c>
      <c r="B187" s="268">
        <f>SUM('Speed Bin A-B'!B90,'Speed Bin A-B'!B194,'Speed Bin A-B'!B298,'Speed Bin A-B'!B402,'Speed Bin A-B'!B506,'Speed Bin A-B'!B610,'Speed Bin A-B'!B714,'Speed Bin A-B'!B818,'Speed Bin A-B'!B922,'Speed Bin A-B'!B1026,'Speed Bin A-B'!B1130,'Speed Bin A-B'!B1234,'Speed Bin A-B'!B1338,'Speed Bin A-B'!B1442,'Speed Bin A-B'!B1546,'Speed Bin A-B'!B1650,'Speed Bin A-B'!B1754,'Speed Bin A-B'!B1858,'Speed Bin A-B'!B1962,'Speed Bin A-B'!B2066,'Speed Bin A-B'!B2170)</f>
        <v>18</v>
      </c>
      <c r="C187" s="268">
        <f>SUM('Speed Bin A-B'!C90,'Speed Bin A-B'!C194,'Speed Bin A-B'!C298,'Speed Bin A-B'!C402,'Speed Bin A-B'!C506,'Speed Bin A-B'!C610,'Speed Bin A-B'!C714,'Speed Bin A-B'!C818,'Speed Bin A-B'!C922,'Speed Bin A-B'!C1026,'Speed Bin A-B'!C1130,'Speed Bin A-B'!C1234,'Speed Bin A-B'!C1338,'Speed Bin A-B'!C1442,'Speed Bin A-B'!C1546,'Speed Bin A-B'!C1650,'Speed Bin A-B'!C1754,'Speed Bin A-B'!C1858,'Speed Bin A-B'!C1962,'Speed Bin A-B'!C2066,'Speed Bin A-B'!C2170)</f>
        <v>0</v>
      </c>
      <c r="D187" s="268">
        <f>SUM('Speed Bin A-B'!D90,'Speed Bin A-B'!D194,'Speed Bin A-B'!D298,'Speed Bin A-B'!D402,'Speed Bin A-B'!D506,'Speed Bin A-B'!D610,'Speed Bin A-B'!D714,'Speed Bin A-B'!D818,'Speed Bin A-B'!D922,'Speed Bin A-B'!D1026,'Speed Bin A-B'!D1130,'Speed Bin A-B'!D1234,'Speed Bin A-B'!D1338,'Speed Bin A-B'!D1442,'Speed Bin A-B'!D1546,'Speed Bin A-B'!D1650,'Speed Bin A-B'!D1754,'Speed Bin A-B'!D1858,'Speed Bin A-B'!D1962,'Speed Bin A-B'!D2066,'Speed Bin A-B'!D2170)</f>
        <v>1</v>
      </c>
      <c r="E187" s="268">
        <f>SUM('Speed Bin A-B'!E90,'Speed Bin A-B'!E194,'Speed Bin A-B'!E298,'Speed Bin A-B'!E402,'Speed Bin A-B'!E506,'Speed Bin A-B'!E610,'Speed Bin A-B'!E714,'Speed Bin A-B'!E818,'Speed Bin A-B'!E922,'Speed Bin A-B'!E1026,'Speed Bin A-B'!E1130,'Speed Bin A-B'!E1234,'Speed Bin A-B'!E1338,'Speed Bin A-B'!E1442,'Speed Bin A-B'!E1546,'Speed Bin A-B'!E1650,'Speed Bin A-B'!E1754,'Speed Bin A-B'!E1858,'Speed Bin A-B'!E1962,'Speed Bin A-B'!E2066,'Speed Bin A-B'!E2170)</f>
        <v>3</v>
      </c>
      <c r="F187" s="268">
        <f>SUM('Speed Bin A-B'!F90,'Speed Bin A-B'!F194,'Speed Bin A-B'!F298,'Speed Bin A-B'!F402,'Speed Bin A-B'!F506,'Speed Bin A-B'!F610,'Speed Bin A-B'!F714,'Speed Bin A-B'!F818,'Speed Bin A-B'!F922,'Speed Bin A-B'!F1026,'Speed Bin A-B'!F1130,'Speed Bin A-B'!F1234,'Speed Bin A-B'!F1338,'Speed Bin A-B'!F1442,'Speed Bin A-B'!F1546,'Speed Bin A-B'!F1650,'Speed Bin A-B'!F1754,'Speed Bin A-B'!F1858,'Speed Bin A-B'!F1962,'Speed Bin A-B'!F2066,'Speed Bin A-B'!F2170)</f>
        <v>2</v>
      </c>
      <c r="G187" s="268">
        <f>SUM('Speed Bin A-B'!G90,'Speed Bin A-B'!G194,'Speed Bin A-B'!G298,'Speed Bin A-B'!G402,'Speed Bin A-B'!G506,'Speed Bin A-B'!G610,'Speed Bin A-B'!G714,'Speed Bin A-B'!G818,'Speed Bin A-B'!G922,'Speed Bin A-B'!G1026,'Speed Bin A-B'!G1130,'Speed Bin A-B'!G1234,'Speed Bin A-B'!G1338,'Speed Bin A-B'!G1442,'Speed Bin A-B'!G1546,'Speed Bin A-B'!G1650,'Speed Bin A-B'!G1754,'Speed Bin A-B'!G1858,'Speed Bin A-B'!G1962,'Speed Bin A-B'!G2066,'Speed Bin A-B'!G2170)</f>
        <v>7</v>
      </c>
      <c r="H187" s="268">
        <f>SUM('Speed Bin A-B'!H90,'Speed Bin A-B'!H194,'Speed Bin A-B'!H298,'Speed Bin A-B'!H402,'Speed Bin A-B'!H506,'Speed Bin A-B'!H610,'Speed Bin A-B'!H714,'Speed Bin A-B'!H818,'Speed Bin A-B'!H922,'Speed Bin A-B'!H1026,'Speed Bin A-B'!H1130,'Speed Bin A-B'!H1234,'Speed Bin A-B'!H1338,'Speed Bin A-B'!H1442,'Speed Bin A-B'!H1546,'Speed Bin A-B'!H1650,'Speed Bin A-B'!H1754,'Speed Bin A-B'!H1858,'Speed Bin A-B'!H1962,'Speed Bin A-B'!H2066,'Speed Bin A-B'!H2170)</f>
        <v>3</v>
      </c>
      <c r="I187" s="268">
        <f>SUM('Speed Bin A-B'!I90,'Speed Bin A-B'!I194,'Speed Bin A-B'!I298,'Speed Bin A-B'!I402,'Speed Bin A-B'!I506,'Speed Bin A-B'!I610,'Speed Bin A-B'!I714,'Speed Bin A-B'!I818,'Speed Bin A-B'!I922,'Speed Bin A-B'!I1026,'Speed Bin A-B'!I1130,'Speed Bin A-B'!I1234,'Speed Bin A-B'!I1338,'Speed Bin A-B'!I1442,'Speed Bin A-B'!I1546,'Speed Bin A-B'!I1650,'Speed Bin A-B'!I1754,'Speed Bin A-B'!I1858,'Speed Bin A-B'!I1962,'Speed Bin A-B'!I2066,'Speed Bin A-B'!I2170)</f>
        <v>1</v>
      </c>
      <c r="J187" s="268">
        <f>SUM('Speed Bin A-B'!J90,'Speed Bin A-B'!J194,'Speed Bin A-B'!J298,'Speed Bin A-B'!J402,'Speed Bin A-B'!J506,'Speed Bin A-B'!J610,'Speed Bin A-B'!J714,'Speed Bin A-B'!J818,'Speed Bin A-B'!J922,'Speed Bin A-B'!J1026,'Speed Bin A-B'!J1130,'Speed Bin A-B'!J1234,'Speed Bin A-B'!J1338,'Speed Bin A-B'!J1442,'Speed Bin A-B'!J1546,'Speed Bin A-B'!J1650,'Speed Bin A-B'!J1754,'Speed Bin A-B'!J1858,'Speed Bin A-B'!J1962,'Speed Bin A-B'!J2066,'Speed Bin A-B'!J2170)</f>
        <v>1</v>
      </c>
      <c r="K187" s="268">
        <f>SUM('Speed Bin A-B'!K90,'Speed Bin A-B'!K194,'Speed Bin A-B'!K298,'Speed Bin A-B'!K402,'Speed Bin A-B'!K506,'Speed Bin A-B'!K610,'Speed Bin A-B'!K714,'Speed Bin A-B'!K818,'Speed Bin A-B'!K922,'Speed Bin A-B'!K1026,'Speed Bin A-B'!K1130,'Speed Bin A-B'!K1234,'Speed Bin A-B'!K1338,'Speed Bin A-B'!K1442,'Speed Bin A-B'!K1546,'Speed Bin A-B'!K1650,'Speed Bin A-B'!K1754,'Speed Bin A-B'!K1858,'Speed Bin A-B'!K1962,'Speed Bin A-B'!K2066,'Speed Bin A-B'!K2170)</f>
        <v>0</v>
      </c>
      <c r="L187" s="268">
        <f>SUM('Speed Bin A-B'!L90,'Speed Bin A-B'!L194,'Speed Bin A-B'!L298,'Speed Bin A-B'!L402,'Speed Bin A-B'!L506,'Speed Bin A-B'!L610,'Speed Bin A-B'!L714,'Speed Bin A-B'!L818,'Speed Bin A-B'!L922,'Speed Bin A-B'!L1026,'Speed Bin A-B'!L1130,'Speed Bin A-B'!L1234,'Speed Bin A-B'!L1338,'Speed Bin A-B'!L1442,'Speed Bin A-B'!L1546,'Speed Bin A-B'!L1650,'Speed Bin A-B'!L1754,'Speed Bin A-B'!L1858,'Speed Bin A-B'!L1962,'Speed Bin A-B'!L2066,'Speed Bin A-B'!L2170)</f>
        <v>0</v>
      </c>
      <c r="M187" s="268">
        <f>SUM('Speed Bin A-B'!M90,'Speed Bin A-B'!M194,'Speed Bin A-B'!M298,'Speed Bin A-B'!M402,'Speed Bin A-B'!M506,'Speed Bin A-B'!M610,'Speed Bin A-B'!M714,'Speed Bin A-B'!M818,'Speed Bin A-B'!M922,'Speed Bin A-B'!M1026,'Speed Bin A-B'!M1130,'Speed Bin A-B'!M1234,'Speed Bin A-B'!M1338,'Speed Bin A-B'!M1442,'Speed Bin A-B'!M1546,'Speed Bin A-B'!M1650,'Speed Bin A-B'!M1754,'Speed Bin A-B'!M1858,'Speed Bin A-B'!M1962,'Speed Bin A-B'!M2066,'Speed Bin A-B'!M2170)</f>
        <v>0</v>
      </c>
      <c r="N187" s="268">
        <f>SUM('Speed Bin A-B'!N90,'Speed Bin A-B'!N194,'Speed Bin A-B'!N298,'Speed Bin A-B'!N402,'Speed Bin A-B'!N506,'Speed Bin A-B'!N610,'Speed Bin A-B'!N714,'Speed Bin A-B'!N818,'Speed Bin A-B'!N922,'Speed Bin A-B'!N1026,'Speed Bin A-B'!N1130,'Speed Bin A-B'!N1234,'Speed Bin A-B'!N1338,'Speed Bin A-B'!N1442,'Speed Bin A-B'!N1546,'Speed Bin A-B'!N1650,'Speed Bin A-B'!N1754,'Speed Bin A-B'!N1858,'Speed Bin A-B'!N1962,'Speed Bin A-B'!N2066,'Speed Bin A-B'!N2170)</f>
        <v>0</v>
      </c>
      <c r="O187" s="268">
        <f>SUM('Speed Bin A-B'!O90,'Speed Bin A-B'!O194,'Speed Bin A-B'!O298,'Speed Bin A-B'!O402,'Speed Bin A-B'!O506,'Speed Bin A-B'!O610,'Speed Bin A-B'!O714,'Speed Bin A-B'!O818,'Speed Bin A-B'!O922,'Speed Bin A-B'!O1026,'Speed Bin A-B'!O1130,'Speed Bin A-B'!O1234,'Speed Bin A-B'!O1338,'Speed Bin A-B'!O1442,'Speed Bin A-B'!O1546,'Speed Bin A-B'!O1650,'Speed Bin A-B'!O1754,'Speed Bin A-B'!O1858,'Speed Bin A-B'!O1962,'Speed Bin A-B'!O2066,'Speed Bin A-B'!O2170)</f>
        <v>0</v>
      </c>
      <c r="P187" s="268">
        <f>SUM('Speed Bin A-B'!P90,'Speed Bin A-B'!P194,'Speed Bin A-B'!P298,'Speed Bin A-B'!P402,'Speed Bin A-B'!P506,'Speed Bin A-B'!P610,'Speed Bin A-B'!P714,'Speed Bin A-B'!P818,'Speed Bin A-B'!P922,'Speed Bin A-B'!P1026,'Speed Bin A-B'!P1130,'Speed Bin A-B'!P1234,'Speed Bin A-B'!P1338,'Speed Bin A-B'!P1442,'Speed Bin A-B'!P1546,'Speed Bin A-B'!P1650,'Speed Bin A-B'!P1754,'Speed Bin A-B'!P1858,'Speed Bin A-B'!P1962,'Speed Bin A-B'!P2066,'Speed Bin A-B'!P2170)</f>
        <v>0</v>
      </c>
      <c r="Q187" s="268">
        <f>SUM('Speed Bin A-B'!Q90,'Speed Bin A-B'!Q194,'Speed Bin A-B'!Q298,'Speed Bin A-B'!Q402,'Speed Bin A-B'!Q506,'Speed Bin A-B'!Q610,'Speed Bin A-B'!Q714,'Speed Bin A-B'!Q818,'Speed Bin A-B'!Q922,'Speed Bin A-B'!Q1026,'Speed Bin A-B'!Q1130,'Speed Bin A-B'!Q1234,'Speed Bin A-B'!Q1338,'Speed Bin A-B'!Q1442,'Speed Bin A-B'!Q1546,'Speed Bin A-B'!Q1650,'Speed Bin A-B'!Q1754,'Speed Bin A-B'!Q1858,'Speed Bin A-B'!Q1962,'Speed Bin A-B'!Q2066,'Speed Bin A-B'!Q2170)</f>
        <v>0</v>
      </c>
      <c r="R187" s="268">
        <f>SUM('Speed Bin A-B'!R90,'Speed Bin A-B'!R194,'Speed Bin A-B'!R298,'Speed Bin A-B'!R402,'Speed Bin A-B'!R506,'Speed Bin A-B'!R610,'Speed Bin A-B'!R714,'Speed Bin A-B'!R818,'Speed Bin A-B'!R922,'Speed Bin A-B'!R1026,'Speed Bin A-B'!R1130,'Speed Bin A-B'!R1234,'Speed Bin A-B'!R1338,'Speed Bin A-B'!R1442,'Speed Bin A-B'!R1546,'Speed Bin A-B'!R1650,'Speed Bin A-B'!R1754,'Speed Bin A-B'!R1858,'Speed Bin A-B'!R1962,'Speed Bin A-B'!R2066,'Speed Bin A-B'!R2170)</f>
        <v>0</v>
      </c>
      <c r="S187" s="268">
        <f>SUM('Speed Bin A-B'!S90,'Speed Bin A-B'!S194,'Speed Bin A-B'!S298,'Speed Bin A-B'!S402,'Speed Bin A-B'!S506,'Speed Bin A-B'!S610,'Speed Bin A-B'!S714,'Speed Bin A-B'!S818,'Speed Bin A-B'!S922,'Speed Bin A-B'!S1026,'Speed Bin A-B'!S1130,'Speed Bin A-B'!S1234,'Speed Bin A-B'!S1338,'Speed Bin A-B'!S1442,'Speed Bin A-B'!S1546,'Speed Bin A-B'!S1650,'Speed Bin A-B'!S1754,'Speed Bin A-B'!S1858,'Speed Bin A-B'!S1962,'Speed Bin A-B'!S2066,'Speed Bin A-B'!S2170)</f>
        <v>0</v>
      </c>
      <c r="T187" s="268">
        <f>SUM('Speed Bin A-B'!T90,'Speed Bin A-B'!T194,'Speed Bin A-B'!T298,'Speed Bin A-B'!T402,'Speed Bin A-B'!T506,'Speed Bin A-B'!T610,'Speed Bin A-B'!T714,'Speed Bin A-B'!T818,'Speed Bin A-B'!T922,'Speed Bin A-B'!T1026,'Speed Bin A-B'!T1130,'Speed Bin A-B'!T1234,'Speed Bin A-B'!T1338,'Speed Bin A-B'!T1442,'Speed Bin A-B'!T1546,'Speed Bin A-B'!T1650,'Speed Bin A-B'!T1754,'Speed Bin A-B'!T1858,'Speed Bin A-B'!T1962,'Speed Bin A-B'!T2066,'Speed Bin A-B'!T2170)</f>
        <v>0</v>
      </c>
      <c r="U187" s="268">
        <f>SUM('Speed Bin A-B'!U90,'Speed Bin A-B'!U194,'Speed Bin A-B'!U298,'Speed Bin A-B'!U402,'Speed Bin A-B'!U506,'Speed Bin A-B'!U610,'Speed Bin A-B'!U714,'Speed Bin A-B'!U818,'Speed Bin A-B'!U922,'Speed Bin A-B'!U1026,'Speed Bin A-B'!U1130,'Speed Bin A-B'!U1234,'Speed Bin A-B'!U1338,'Speed Bin A-B'!U1442,'Speed Bin A-B'!U1546,'Speed Bin A-B'!U1650,'Speed Bin A-B'!U1754,'Speed Bin A-B'!U1858,'Speed Bin A-B'!U1962,'Speed Bin A-B'!U2066,'Speed Bin A-B'!U2170)</f>
        <v>0</v>
      </c>
      <c r="V187" s="269">
        <f>IFERROR(AVERAGE('Speed Bin A-B'!V90,'Speed Bin A-B'!V194,'Speed Bin A-B'!V298,'Speed Bin A-B'!V402,'Speed Bin A-B'!V506,'Speed Bin A-B'!V610,'Speed Bin A-B'!V714,'Speed Bin A-B'!V818,'Speed Bin A-B'!V922,'Speed Bin A-B'!V1026,'Speed Bin A-B'!V1130,'Speed Bin A-B'!V1234,'Speed Bin A-B'!V1338,'Speed Bin A-B'!V1442,'Speed Bin A-B'!V1546,'Speed Bin A-B'!V1650,'Speed Bin A-B'!V1754,'Speed Bin A-B'!V1858,'Speed Bin A-B'!V1962,'Speed Bin A-B'!V2066,'Speed Bin A-B'!V2170),"-")</f>
        <v>27.857142857142858</v>
      </c>
      <c r="W187" s="269" t="str">
        <f>IFERROR(AVERAGE('Speed Bin A-B'!W90,'Speed Bin A-B'!W194,'Speed Bin A-B'!W298,'Speed Bin A-B'!W402,'Speed Bin A-B'!W506,'Speed Bin A-B'!W610,'Speed Bin A-B'!W714,'Speed Bin A-B'!W818,'Speed Bin A-B'!W922,'Speed Bin A-B'!W1026,'Speed Bin A-B'!W1130,'Speed Bin A-B'!W1234,'Speed Bin A-B'!W1338,'Speed Bin A-B'!W1442,'Speed Bin A-B'!W1546,'Speed Bin A-B'!W1650,'Speed Bin A-B'!W1754,'Speed Bin A-B'!W1858,'Speed Bin A-B'!W1962,'Speed Bin A-B'!W2066,'Speed Bin A-B'!W2170),"-")</f>
        <v>-</v>
      </c>
      <c r="X187" s="262"/>
      <c r="Y187" s="262"/>
    </row>
    <row r="188" spans="1:25" x14ac:dyDescent="0.25">
      <c r="A188" s="267">
        <v>0.83333333333333304</v>
      </c>
      <c r="B188" s="268">
        <f>SUM('Speed Bin A-B'!B91,'Speed Bin A-B'!B195,'Speed Bin A-B'!B299,'Speed Bin A-B'!B403,'Speed Bin A-B'!B507,'Speed Bin A-B'!B611,'Speed Bin A-B'!B715,'Speed Bin A-B'!B819,'Speed Bin A-B'!B923,'Speed Bin A-B'!B1027,'Speed Bin A-B'!B1131,'Speed Bin A-B'!B1235,'Speed Bin A-B'!B1339,'Speed Bin A-B'!B1443,'Speed Bin A-B'!B1547,'Speed Bin A-B'!B1651,'Speed Bin A-B'!B1755,'Speed Bin A-B'!B1859,'Speed Bin A-B'!B1963,'Speed Bin A-B'!B2067,'Speed Bin A-B'!B2171)</f>
        <v>20</v>
      </c>
      <c r="C188" s="268">
        <f>SUM('Speed Bin A-B'!C91,'Speed Bin A-B'!C195,'Speed Bin A-B'!C299,'Speed Bin A-B'!C403,'Speed Bin A-B'!C507,'Speed Bin A-B'!C611,'Speed Bin A-B'!C715,'Speed Bin A-B'!C819,'Speed Bin A-B'!C923,'Speed Bin A-B'!C1027,'Speed Bin A-B'!C1131,'Speed Bin A-B'!C1235,'Speed Bin A-B'!C1339,'Speed Bin A-B'!C1443,'Speed Bin A-B'!C1547,'Speed Bin A-B'!C1651,'Speed Bin A-B'!C1755,'Speed Bin A-B'!C1859,'Speed Bin A-B'!C1963,'Speed Bin A-B'!C2067,'Speed Bin A-B'!C2171)</f>
        <v>1</v>
      </c>
      <c r="D188" s="268">
        <f>SUM('Speed Bin A-B'!D91,'Speed Bin A-B'!D195,'Speed Bin A-B'!D299,'Speed Bin A-B'!D403,'Speed Bin A-B'!D507,'Speed Bin A-B'!D611,'Speed Bin A-B'!D715,'Speed Bin A-B'!D819,'Speed Bin A-B'!D923,'Speed Bin A-B'!D1027,'Speed Bin A-B'!D1131,'Speed Bin A-B'!D1235,'Speed Bin A-B'!D1339,'Speed Bin A-B'!D1443,'Speed Bin A-B'!D1547,'Speed Bin A-B'!D1651,'Speed Bin A-B'!D1755,'Speed Bin A-B'!D1859,'Speed Bin A-B'!D1963,'Speed Bin A-B'!D2067,'Speed Bin A-B'!D2171)</f>
        <v>0</v>
      </c>
      <c r="E188" s="268">
        <f>SUM('Speed Bin A-B'!E91,'Speed Bin A-B'!E195,'Speed Bin A-B'!E299,'Speed Bin A-B'!E403,'Speed Bin A-B'!E507,'Speed Bin A-B'!E611,'Speed Bin A-B'!E715,'Speed Bin A-B'!E819,'Speed Bin A-B'!E923,'Speed Bin A-B'!E1027,'Speed Bin A-B'!E1131,'Speed Bin A-B'!E1235,'Speed Bin A-B'!E1339,'Speed Bin A-B'!E1443,'Speed Bin A-B'!E1547,'Speed Bin A-B'!E1651,'Speed Bin A-B'!E1755,'Speed Bin A-B'!E1859,'Speed Bin A-B'!E1963,'Speed Bin A-B'!E2067,'Speed Bin A-B'!E2171)</f>
        <v>2</v>
      </c>
      <c r="F188" s="268">
        <f>SUM('Speed Bin A-B'!F91,'Speed Bin A-B'!F195,'Speed Bin A-B'!F299,'Speed Bin A-B'!F403,'Speed Bin A-B'!F507,'Speed Bin A-B'!F611,'Speed Bin A-B'!F715,'Speed Bin A-B'!F819,'Speed Bin A-B'!F923,'Speed Bin A-B'!F1027,'Speed Bin A-B'!F1131,'Speed Bin A-B'!F1235,'Speed Bin A-B'!F1339,'Speed Bin A-B'!F1443,'Speed Bin A-B'!F1547,'Speed Bin A-B'!F1651,'Speed Bin A-B'!F1755,'Speed Bin A-B'!F1859,'Speed Bin A-B'!F1963,'Speed Bin A-B'!F2067,'Speed Bin A-B'!F2171)</f>
        <v>4</v>
      </c>
      <c r="G188" s="268">
        <f>SUM('Speed Bin A-B'!G91,'Speed Bin A-B'!G195,'Speed Bin A-B'!G299,'Speed Bin A-B'!G403,'Speed Bin A-B'!G507,'Speed Bin A-B'!G611,'Speed Bin A-B'!G715,'Speed Bin A-B'!G819,'Speed Bin A-B'!G923,'Speed Bin A-B'!G1027,'Speed Bin A-B'!G1131,'Speed Bin A-B'!G1235,'Speed Bin A-B'!G1339,'Speed Bin A-B'!G1443,'Speed Bin A-B'!G1547,'Speed Bin A-B'!G1651,'Speed Bin A-B'!G1755,'Speed Bin A-B'!G1859,'Speed Bin A-B'!G1963,'Speed Bin A-B'!G2067,'Speed Bin A-B'!G2171)</f>
        <v>7</v>
      </c>
      <c r="H188" s="268">
        <f>SUM('Speed Bin A-B'!H91,'Speed Bin A-B'!H195,'Speed Bin A-B'!H299,'Speed Bin A-B'!H403,'Speed Bin A-B'!H507,'Speed Bin A-B'!H611,'Speed Bin A-B'!H715,'Speed Bin A-B'!H819,'Speed Bin A-B'!H923,'Speed Bin A-B'!H1027,'Speed Bin A-B'!H1131,'Speed Bin A-B'!H1235,'Speed Bin A-B'!H1339,'Speed Bin A-B'!H1443,'Speed Bin A-B'!H1547,'Speed Bin A-B'!H1651,'Speed Bin A-B'!H1755,'Speed Bin A-B'!H1859,'Speed Bin A-B'!H1963,'Speed Bin A-B'!H2067,'Speed Bin A-B'!H2171)</f>
        <v>3</v>
      </c>
      <c r="I188" s="268">
        <f>SUM('Speed Bin A-B'!I91,'Speed Bin A-B'!I195,'Speed Bin A-B'!I299,'Speed Bin A-B'!I403,'Speed Bin A-B'!I507,'Speed Bin A-B'!I611,'Speed Bin A-B'!I715,'Speed Bin A-B'!I819,'Speed Bin A-B'!I923,'Speed Bin A-B'!I1027,'Speed Bin A-B'!I1131,'Speed Bin A-B'!I1235,'Speed Bin A-B'!I1339,'Speed Bin A-B'!I1443,'Speed Bin A-B'!I1547,'Speed Bin A-B'!I1651,'Speed Bin A-B'!I1755,'Speed Bin A-B'!I1859,'Speed Bin A-B'!I1963,'Speed Bin A-B'!I2067,'Speed Bin A-B'!I2171)</f>
        <v>3</v>
      </c>
      <c r="J188" s="268">
        <f>SUM('Speed Bin A-B'!J91,'Speed Bin A-B'!J195,'Speed Bin A-B'!J299,'Speed Bin A-B'!J403,'Speed Bin A-B'!J507,'Speed Bin A-B'!J611,'Speed Bin A-B'!J715,'Speed Bin A-B'!J819,'Speed Bin A-B'!J923,'Speed Bin A-B'!J1027,'Speed Bin A-B'!J1131,'Speed Bin A-B'!J1235,'Speed Bin A-B'!J1339,'Speed Bin A-B'!J1443,'Speed Bin A-B'!J1547,'Speed Bin A-B'!J1651,'Speed Bin A-B'!J1755,'Speed Bin A-B'!J1859,'Speed Bin A-B'!J1963,'Speed Bin A-B'!J2067,'Speed Bin A-B'!J2171)</f>
        <v>0</v>
      </c>
      <c r="K188" s="268">
        <f>SUM('Speed Bin A-B'!K91,'Speed Bin A-B'!K195,'Speed Bin A-B'!K299,'Speed Bin A-B'!K403,'Speed Bin A-B'!K507,'Speed Bin A-B'!K611,'Speed Bin A-B'!K715,'Speed Bin A-B'!K819,'Speed Bin A-B'!K923,'Speed Bin A-B'!K1027,'Speed Bin A-B'!K1131,'Speed Bin A-B'!K1235,'Speed Bin A-B'!K1339,'Speed Bin A-B'!K1443,'Speed Bin A-B'!K1547,'Speed Bin A-B'!K1651,'Speed Bin A-B'!K1755,'Speed Bin A-B'!K1859,'Speed Bin A-B'!K1963,'Speed Bin A-B'!K2067,'Speed Bin A-B'!K2171)</f>
        <v>0</v>
      </c>
      <c r="L188" s="268">
        <f>SUM('Speed Bin A-B'!L91,'Speed Bin A-B'!L195,'Speed Bin A-B'!L299,'Speed Bin A-B'!L403,'Speed Bin A-B'!L507,'Speed Bin A-B'!L611,'Speed Bin A-B'!L715,'Speed Bin A-B'!L819,'Speed Bin A-B'!L923,'Speed Bin A-B'!L1027,'Speed Bin A-B'!L1131,'Speed Bin A-B'!L1235,'Speed Bin A-B'!L1339,'Speed Bin A-B'!L1443,'Speed Bin A-B'!L1547,'Speed Bin A-B'!L1651,'Speed Bin A-B'!L1755,'Speed Bin A-B'!L1859,'Speed Bin A-B'!L1963,'Speed Bin A-B'!L2067,'Speed Bin A-B'!L2171)</f>
        <v>0</v>
      </c>
      <c r="M188" s="268">
        <f>SUM('Speed Bin A-B'!M91,'Speed Bin A-B'!M195,'Speed Bin A-B'!M299,'Speed Bin A-B'!M403,'Speed Bin A-B'!M507,'Speed Bin A-B'!M611,'Speed Bin A-B'!M715,'Speed Bin A-B'!M819,'Speed Bin A-B'!M923,'Speed Bin A-B'!M1027,'Speed Bin A-B'!M1131,'Speed Bin A-B'!M1235,'Speed Bin A-B'!M1339,'Speed Bin A-B'!M1443,'Speed Bin A-B'!M1547,'Speed Bin A-B'!M1651,'Speed Bin A-B'!M1755,'Speed Bin A-B'!M1859,'Speed Bin A-B'!M1963,'Speed Bin A-B'!M2067,'Speed Bin A-B'!M2171)</f>
        <v>0</v>
      </c>
      <c r="N188" s="268">
        <f>SUM('Speed Bin A-B'!N91,'Speed Bin A-B'!N195,'Speed Bin A-B'!N299,'Speed Bin A-B'!N403,'Speed Bin A-B'!N507,'Speed Bin A-B'!N611,'Speed Bin A-B'!N715,'Speed Bin A-B'!N819,'Speed Bin A-B'!N923,'Speed Bin A-B'!N1027,'Speed Bin A-B'!N1131,'Speed Bin A-B'!N1235,'Speed Bin A-B'!N1339,'Speed Bin A-B'!N1443,'Speed Bin A-B'!N1547,'Speed Bin A-B'!N1651,'Speed Bin A-B'!N1755,'Speed Bin A-B'!N1859,'Speed Bin A-B'!N1963,'Speed Bin A-B'!N2067,'Speed Bin A-B'!N2171)</f>
        <v>0</v>
      </c>
      <c r="O188" s="268">
        <f>SUM('Speed Bin A-B'!O91,'Speed Bin A-B'!O195,'Speed Bin A-B'!O299,'Speed Bin A-B'!O403,'Speed Bin A-B'!O507,'Speed Bin A-B'!O611,'Speed Bin A-B'!O715,'Speed Bin A-B'!O819,'Speed Bin A-B'!O923,'Speed Bin A-B'!O1027,'Speed Bin A-B'!O1131,'Speed Bin A-B'!O1235,'Speed Bin A-B'!O1339,'Speed Bin A-B'!O1443,'Speed Bin A-B'!O1547,'Speed Bin A-B'!O1651,'Speed Bin A-B'!O1755,'Speed Bin A-B'!O1859,'Speed Bin A-B'!O1963,'Speed Bin A-B'!O2067,'Speed Bin A-B'!O2171)</f>
        <v>0</v>
      </c>
      <c r="P188" s="268">
        <f>SUM('Speed Bin A-B'!P91,'Speed Bin A-B'!P195,'Speed Bin A-B'!P299,'Speed Bin A-B'!P403,'Speed Bin A-B'!P507,'Speed Bin A-B'!P611,'Speed Bin A-B'!P715,'Speed Bin A-B'!P819,'Speed Bin A-B'!P923,'Speed Bin A-B'!P1027,'Speed Bin A-B'!P1131,'Speed Bin A-B'!P1235,'Speed Bin A-B'!P1339,'Speed Bin A-B'!P1443,'Speed Bin A-B'!P1547,'Speed Bin A-B'!P1651,'Speed Bin A-B'!P1755,'Speed Bin A-B'!P1859,'Speed Bin A-B'!P1963,'Speed Bin A-B'!P2067,'Speed Bin A-B'!P2171)</f>
        <v>0</v>
      </c>
      <c r="Q188" s="268">
        <f>SUM('Speed Bin A-B'!Q91,'Speed Bin A-B'!Q195,'Speed Bin A-B'!Q299,'Speed Bin A-B'!Q403,'Speed Bin A-B'!Q507,'Speed Bin A-B'!Q611,'Speed Bin A-B'!Q715,'Speed Bin A-B'!Q819,'Speed Bin A-B'!Q923,'Speed Bin A-B'!Q1027,'Speed Bin A-B'!Q1131,'Speed Bin A-B'!Q1235,'Speed Bin A-B'!Q1339,'Speed Bin A-B'!Q1443,'Speed Bin A-B'!Q1547,'Speed Bin A-B'!Q1651,'Speed Bin A-B'!Q1755,'Speed Bin A-B'!Q1859,'Speed Bin A-B'!Q1963,'Speed Bin A-B'!Q2067,'Speed Bin A-B'!Q2171)</f>
        <v>0</v>
      </c>
      <c r="R188" s="268">
        <f>SUM('Speed Bin A-B'!R91,'Speed Bin A-B'!R195,'Speed Bin A-B'!R299,'Speed Bin A-B'!R403,'Speed Bin A-B'!R507,'Speed Bin A-B'!R611,'Speed Bin A-B'!R715,'Speed Bin A-B'!R819,'Speed Bin A-B'!R923,'Speed Bin A-B'!R1027,'Speed Bin A-B'!R1131,'Speed Bin A-B'!R1235,'Speed Bin A-B'!R1339,'Speed Bin A-B'!R1443,'Speed Bin A-B'!R1547,'Speed Bin A-B'!R1651,'Speed Bin A-B'!R1755,'Speed Bin A-B'!R1859,'Speed Bin A-B'!R1963,'Speed Bin A-B'!R2067,'Speed Bin A-B'!R2171)</f>
        <v>0</v>
      </c>
      <c r="S188" s="268">
        <f>SUM('Speed Bin A-B'!S91,'Speed Bin A-B'!S195,'Speed Bin A-B'!S299,'Speed Bin A-B'!S403,'Speed Bin A-B'!S507,'Speed Bin A-B'!S611,'Speed Bin A-B'!S715,'Speed Bin A-B'!S819,'Speed Bin A-B'!S923,'Speed Bin A-B'!S1027,'Speed Bin A-B'!S1131,'Speed Bin A-B'!S1235,'Speed Bin A-B'!S1339,'Speed Bin A-B'!S1443,'Speed Bin A-B'!S1547,'Speed Bin A-B'!S1651,'Speed Bin A-B'!S1755,'Speed Bin A-B'!S1859,'Speed Bin A-B'!S1963,'Speed Bin A-B'!S2067,'Speed Bin A-B'!S2171)</f>
        <v>0</v>
      </c>
      <c r="T188" s="268">
        <f>SUM('Speed Bin A-B'!T91,'Speed Bin A-B'!T195,'Speed Bin A-B'!T299,'Speed Bin A-B'!T403,'Speed Bin A-B'!T507,'Speed Bin A-B'!T611,'Speed Bin A-B'!T715,'Speed Bin A-B'!T819,'Speed Bin A-B'!T923,'Speed Bin A-B'!T1027,'Speed Bin A-B'!T1131,'Speed Bin A-B'!T1235,'Speed Bin A-B'!T1339,'Speed Bin A-B'!T1443,'Speed Bin A-B'!T1547,'Speed Bin A-B'!T1651,'Speed Bin A-B'!T1755,'Speed Bin A-B'!T1859,'Speed Bin A-B'!T1963,'Speed Bin A-B'!T2067,'Speed Bin A-B'!T2171)</f>
        <v>0</v>
      </c>
      <c r="U188" s="268">
        <f>SUM('Speed Bin A-B'!U91,'Speed Bin A-B'!U195,'Speed Bin A-B'!U299,'Speed Bin A-B'!U403,'Speed Bin A-B'!U507,'Speed Bin A-B'!U611,'Speed Bin A-B'!U715,'Speed Bin A-B'!U819,'Speed Bin A-B'!U923,'Speed Bin A-B'!U1027,'Speed Bin A-B'!U1131,'Speed Bin A-B'!U1235,'Speed Bin A-B'!U1339,'Speed Bin A-B'!U1443,'Speed Bin A-B'!U1547,'Speed Bin A-B'!U1651,'Speed Bin A-B'!U1755,'Speed Bin A-B'!U1859,'Speed Bin A-B'!U1963,'Speed Bin A-B'!U2067,'Speed Bin A-B'!U2171)</f>
        <v>0</v>
      </c>
      <c r="V188" s="269">
        <f>IFERROR(AVERAGE('Speed Bin A-B'!V91,'Speed Bin A-B'!V195,'Speed Bin A-B'!V299,'Speed Bin A-B'!V403,'Speed Bin A-B'!V507,'Speed Bin A-B'!V611,'Speed Bin A-B'!V715,'Speed Bin A-B'!V819,'Speed Bin A-B'!V923,'Speed Bin A-B'!V1027,'Speed Bin A-B'!V1131,'Speed Bin A-B'!V1235,'Speed Bin A-B'!V1339,'Speed Bin A-B'!V1443,'Speed Bin A-B'!V1547,'Speed Bin A-B'!V1651,'Speed Bin A-B'!V1755,'Speed Bin A-B'!V1859,'Speed Bin A-B'!V1963,'Speed Bin A-B'!V2067,'Speed Bin A-B'!V2171),"-")</f>
        <v>27.137499999999999</v>
      </c>
      <c r="W188" s="269" t="str">
        <f>IFERROR(AVERAGE('Speed Bin A-B'!W91,'Speed Bin A-B'!W195,'Speed Bin A-B'!W299,'Speed Bin A-B'!W403,'Speed Bin A-B'!W507,'Speed Bin A-B'!W611,'Speed Bin A-B'!W715,'Speed Bin A-B'!W819,'Speed Bin A-B'!W923,'Speed Bin A-B'!W1027,'Speed Bin A-B'!W1131,'Speed Bin A-B'!W1235,'Speed Bin A-B'!W1339,'Speed Bin A-B'!W1443,'Speed Bin A-B'!W1547,'Speed Bin A-B'!W1651,'Speed Bin A-B'!W1755,'Speed Bin A-B'!W1859,'Speed Bin A-B'!W1963,'Speed Bin A-B'!W2067,'Speed Bin A-B'!W2171),"-")</f>
        <v>-</v>
      </c>
      <c r="X188" s="262"/>
      <c r="Y188" s="262"/>
    </row>
    <row r="189" spans="1:25" x14ac:dyDescent="0.25">
      <c r="A189" s="267">
        <v>0.84375</v>
      </c>
      <c r="B189" s="268">
        <f>SUM('Speed Bin A-B'!B92,'Speed Bin A-B'!B196,'Speed Bin A-B'!B300,'Speed Bin A-B'!B404,'Speed Bin A-B'!B508,'Speed Bin A-B'!B612,'Speed Bin A-B'!B716,'Speed Bin A-B'!B820,'Speed Bin A-B'!B924,'Speed Bin A-B'!B1028,'Speed Bin A-B'!B1132,'Speed Bin A-B'!B1236,'Speed Bin A-B'!B1340,'Speed Bin A-B'!B1444,'Speed Bin A-B'!B1548,'Speed Bin A-B'!B1652,'Speed Bin A-B'!B1756,'Speed Bin A-B'!B1860,'Speed Bin A-B'!B1964,'Speed Bin A-B'!B2068,'Speed Bin A-B'!B2172)</f>
        <v>13</v>
      </c>
      <c r="C189" s="268">
        <f>SUM('Speed Bin A-B'!C92,'Speed Bin A-B'!C196,'Speed Bin A-B'!C300,'Speed Bin A-B'!C404,'Speed Bin A-B'!C508,'Speed Bin A-B'!C612,'Speed Bin A-B'!C716,'Speed Bin A-B'!C820,'Speed Bin A-B'!C924,'Speed Bin A-B'!C1028,'Speed Bin A-B'!C1132,'Speed Bin A-B'!C1236,'Speed Bin A-B'!C1340,'Speed Bin A-B'!C1444,'Speed Bin A-B'!C1548,'Speed Bin A-B'!C1652,'Speed Bin A-B'!C1756,'Speed Bin A-B'!C1860,'Speed Bin A-B'!C1964,'Speed Bin A-B'!C2068,'Speed Bin A-B'!C2172)</f>
        <v>0</v>
      </c>
      <c r="D189" s="268">
        <f>SUM('Speed Bin A-B'!D92,'Speed Bin A-B'!D196,'Speed Bin A-B'!D300,'Speed Bin A-B'!D404,'Speed Bin A-B'!D508,'Speed Bin A-B'!D612,'Speed Bin A-B'!D716,'Speed Bin A-B'!D820,'Speed Bin A-B'!D924,'Speed Bin A-B'!D1028,'Speed Bin A-B'!D1132,'Speed Bin A-B'!D1236,'Speed Bin A-B'!D1340,'Speed Bin A-B'!D1444,'Speed Bin A-B'!D1548,'Speed Bin A-B'!D1652,'Speed Bin A-B'!D1756,'Speed Bin A-B'!D1860,'Speed Bin A-B'!D1964,'Speed Bin A-B'!D2068,'Speed Bin A-B'!D2172)</f>
        <v>0</v>
      </c>
      <c r="E189" s="268">
        <f>SUM('Speed Bin A-B'!E92,'Speed Bin A-B'!E196,'Speed Bin A-B'!E300,'Speed Bin A-B'!E404,'Speed Bin A-B'!E508,'Speed Bin A-B'!E612,'Speed Bin A-B'!E716,'Speed Bin A-B'!E820,'Speed Bin A-B'!E924,'Speed Bin A-B'!E1028,'Speed Bin A-B'!E1132,'Speed Bin A-B'!E1236,'Speed Bin A-B'!E1340,'Speed Bin A-B'!E1444,'Speed Bin A-B'!E1548,'Speed Bin A-B'!E1652,'Speed Bin A-B'!E1756,'Speed Bin A-B'!E1860,'Speed Bin A-B'!E1964,'Speed Bin A-B'!E2068,'Speed Bin A-B'!E2172)</f>
        <v>3</v>
      </c>
      <c r="F189" s="268">
        <f>SUM('Speed Bin A-B'!F92,'Speed Bin A-B'!F196,'Speed Bin A-B'!F300,'Speed Bin A-B'!F404,'Speed Bin A-B'!F508,'Speed Bin A-B'!F612,'Speed Bin A-B'!F716,'Speed Bin A-B'!F820,'Speed Bin A-B'!F924,'Speed Bin A-B'!F1028,'Speed Bin A-B'!F1132,'Speed Bin A-B'!F1236,'Speed Bin A-B'!F1340,'Speed Bin A-B'!F1444,'Speed Bin A-B'!F1548,'Speed Bin A-B'!F1652,'Speed Bin A-B'!F1756,'Speed Bin A-B'!F1860,'Speed Bin A-B'!F1964,'Speed Bin A-B'!F2068,'Speed Bin A-B'!F2172)</f>
        <v>2</v>
      </c>
      <c r="G189" s="268">
        <f>SUM('Speed Bin A-B'!G92,'Speed Bin A-B'!G196,'Speed Bin A-B'!G300,'Speed Bin A-B'!G404,'Speed Bin A-B'!G508,'Speed Bin A-B'!G612,'Speed Bin A-B'!G716,'Speed Bin A-B'!G820,'Speed Bin A-B'!G924,'Speed Bin A-B'!G1028,'Speed Bin A-B'!G1132,'Speed Bin A-B'!G1236,'Speed Bin A-B'!G1340,'Speed Bin A-B'!G1444,'Speed Bin A-B'!G1548,'Speed Bin A-B'!G1652,'Speed Bin A-B'!G1756,'Speed Bin A-B'!G1860,'Speed Bin A-B'!G1964,'Speed Bin A-B'!G2068,'Speed Bin A-B'!G2172)</f>
        <v>4</v>
      </c>
      <c r="H189" s="268">
        <f>SUM('Speed Bin A-B'!H92,'Speed Bin A-B'!H196,'Speed Bin A-B'!H300,'Speed Bin A-B'!H404,'Speed Bin A-B'!H508,'Speed Bin A-B'!H612,'Speed Bin A-B'!H716,'Speed Bin A-B'!H820,'Speed Bin A-B'!H924,'Speed Bin A-B'!H1028,'Speed Bin A-B'!H1132,'Speed Bin A-B'!H1236,'Speed Bin A-B'!H1340,'Speed Bin A-B'!H1444,'Speed Bin A-B'!H1548,'Speed Bin A-B'!H1652,'Speed Bin A-B'!H1756,'Speed Bin A-B'!H1860,'Speed Bin A-B'!H1964,'Speed Bin A-B'!H2068,'Speed Bin A-B'!H2172)</f>
        <v>2</v>
      </c>
      <c r="I189" s="268">
        <f>SUM('Speed Bin A-B'!I92,'Speed Bin A-B'!I196,'Speed Bin A-B'!I300,'Speed Bin A-B'!I404,'Speed Bin A-B'!I508,'Speed Bin A-B'!I612,'Speed Bin A-B'!I716,'Speed Bin A-B'!I820,'Speed Bin A-B'!I924,'Speed Bin A-B'!I1028,'Speed Bin A-B'!I1132,'Speed Bin A-B'!I1236,'Speed Bin A-B'!I1340,'Speed Bin A-B'!I1444,'Speed Bin A-B'!I1548,'Speed Bin A-B'!I1652,'Speed Bin A-B'!I1756,'Speed Bin A-B'!I1860,'Speed Bin A-B'!I1964,'Speed Bin A-B'!I2068,'Speed Bin A-B'!I2172)</f>
        <v>1</v>
      </c>
      <c r="J189" s="268">
        <f>SUM('Speed Bin A-B'!J92,'Speed Bin A-B'!J196,'Speed Bin A-B'!J300,'Speed Bin A-B'!J404,'Speed Bin A-B'!J508,'Speed Bin A-B'!J612,'Speed Bin A-B'!J716,'Speed Bin A-B'!J820,'Speed Bin A-B'!J924,'Speed Bin A-B'!J1028,'Speed Bin A-B'!J1132,'Speed Bin A-B'!J1236,'Speed Bin A-B'!J1340,'Speed Bin A-B'!J1444,'Speed Bin A-B'!J1548,'Speed Bin A-B'!J1652,'Speed Bin A-B'!J1756,'Speed Bin A-B'!J1860,'Speed Bin A-B'!J1964,'Speed Bin A-B'!J2068,'Speed Bin A-B'!J2172)</f>
        <v>1</v>
      </c>
      <c r="K189" s="268">
        <f>SUM('Speed Bin A-B'!K92,'Speed Bin A-B'!K196,'Speed Bin A-B'!K300,'Speed Bin A-B'!K404,'Speed Bin A-B'!K508,'Speed Bin A-B'!K612,'Speed Bin A-B'!K716,'Speed Bin A-B'!K820,'Speed Bin A-B'!K924,'Speed Bin A-B'!K1028,'Speed Bin A-B'!K1132,'Speed Bin A-B'!K1236,'Speed Bin A-B'!K1340,'Speed Bin A-B'!K1444,'Speed Bin A-B'!K1548,'Speed Bin A-B'!K1652,'Speed Bin A-B'!K1756,'Speed Bin A-B'!K1860,'Speed Bin A-B'!K1964,'Speed Bin A-B'!K2068,'Speed Bin A-B'!K2172)</f>
        <v>0</v>
      </c>
      <c r="L189" s="268">
        <f>SUM('Speed Bin A-B'!L92,'Speed Bin A-B'!L196,'Speed Bin A-B'!L300,'Speed Bin A-B'!L404,'Speed Bin A-B'!L508,'Speed Bin A-B'!L612,'Speed Bin A-B'!L716,'Speed Bin A-B'!L820,'Speed Bin A-B'!L924,'Speed Bin A-B'!L1028,'Speed Bin A-B'!L1132,'Speed Bin A-B'!L1236,'Speed Bin A-B'!L1340,'Speed Bin A-B'!L1444,'Speed Bin A-B'!L1548,'Speed Bin A-B'!L1652,'Speed Bin A-B'!L1756,'Speed Bin A-B'!L1860,'Speed Bin A-B'!L1964,'Speed Bin A-B'!L2068,'Speed Bin A-B'!L2172)</f>
        <v>0</v>
      </c>
      <c r="M189" s="268">
        <f>SUM('Speed Bin A-B'!M92,'Speed Bin A-B'!M196,'Speed Bin A-B'!M300,'Speed Bin A-B'!M404,'Speed Bin A-B'!M508,'Speed Bin A-B'!M612,'Speed Bin A-B'!M716,'Speed Bin A-B'!M820,'Speed Bin A-B'!M924,'Speed Bin A-B'!M1028,'Speed Bin A-B'!M1132,'Speed Bin A-B'!M1236,'Speed Bin A-B'!M1340,'Speed Bin A-B'!M1444,'Speed Bin A-B'!M1548,'Speed Bin A-B'!M1652,'Speed Bin A-B'!M1756,'Speed Bin A-B'!M1860,'Speed Bin A-B'!M1964,'Speed Bin A-B'!M2068,'Speed Bin A-B'!M2172)</f>
        <v>0</v>
      </c>
      <c r="N189" s="268">
        <f>SUM('Speed Bin A-B'!N92,'Speed Bin A-B'!N196,'Speed Bin A-B'!N300,'Speed Bin A-B'!N404,'Speed Bin A-B'!N508,'Speed Bin A-B'!N612,'Speed Bin A-B'!N716,'Speed Bin A-B'!N820,'Speed Bin A-B'!N924,'Speed Bin A-B'!N1028,'Speed Bin A-B'!N1132,'Speed Bin A-B'!N1236,'Speed Bin A-B'!N1340,'Speed Bin A-B'!N1444,'Speed Bin A-B'!N1548,'Speed Bin A-B'!N1652,'Speed Bin A-B'!N1756,'Speed Bin A-B'!N1860,'Speed Bin A-B'!N1964,'Speed Bin A-B'!N2068,'Speed Bin A-B'!N2172)</f>
        <v>0</v>
      </c>
      <c r="O189" s="268">
        <f>SUM('Speed Bin A-B'!O92,'Speed Bin A-B'!O196,'Speed Bin A-B'!O300,'Speed Bin A-B'!O404,'Speed Bin A-B'!O508,'Speed Bin A-B'!O612,'Speed Bin A-B'!O716,'Speed Bin A-B'!O820,'Speed Bin A-B'!O924,'Speed Bin A-B'!O1028,'Speed Bin A-B'!O1132,'Speed Bin A-B'!O1236,'Speed Bin A-B'!O1340,'Speed Bin A-B'!O1444,'Speed Bin A-B'!O1548,'Speed Bin A-B'!O1652,'Speed Bin A-B'!O1756,'Speed Bin A-B'!O1860,'Speed Bin A-B'!O1964,'Speed Bin A-B'!O2068,'Speed Bin A-B'!O2172)</f>
        <v>0</v>
      </c>
      <c r="P189" s="268">
        <f>SUM('Speed Bin A-B'!P92,'Speed Bin A-B'!P196,'Speed Bin A-B'!P300,'Speed Bin A-B'!P404,'Speed Bin A-B'!P508,'Speed Bin A-B'!P612,'Speed Bin A-B'!P716,'Speed Bin A-B'!P820,'Speed Bin A-B'!P924,'Speed Bin A-B'!P1028,'Speed Bin A-B'!P1132,'Speed Bin A-B'!P1236,'Speed Bin A-B'!P1340,'Speed Bin A-B'!P1444,'Speed Bin A-B'!P1548,'Speed Bin A-B'!P1652,'Speed Bin A-B'!P1756,'Speed Bin A-B'!P1860,'Speed Bin A-B'!P1964,'Speed Bin A-B'!P2068,'Speed Bin A-B'!P2172)</f>
        <v>0</v>
      </c>
      <c r="Q189" s="268">
        <f>SUM('Speed Bin A-B'!Q92,'Speed Bin A-B'!Q196,'Speed Bin A-B'!Q300,'Speed Bin A-B'!Q404,'Speed Bin A-B'!Q508,'Speed Bin A-B'!Q612,'Speed Bin A-B'!Q716,'Speed Bin A-B'!Q820,'Speed Bin A-B'!Q924,'Speed Bin A-B'!Q1028,'Speed Bin A-B'!Q1132,'Speed Bin A-B'!Q1236,'Speed Bin A-B'!Q1340,'Speed Bin A-B'!Q1444,'Speed Bin A-B'!Q1548,'Speed Bin A-B'!Q1652,'Speed Bin A-B'!Q1756,'Speed Bin A-B'!Q1860,'Speed Bin A-B'!Q1964,'Speed Bin A-B'!Q2068,'Speed Bin A-B'!Q2172)</f>
        <v>0</v>
      </c>
      <c r="R189" s="268">
        <f>SUM('Speed Bin A-B'!R92,'Speed Bin A-B'!R196,'Speed Bin A-B'!R300,'Speed Bin A-B'!R404,'Speed Bin A-B'!R508,'Speed Bin A-B'!R612,'Speed Bin A-B'!R716,'Speed Bin A-B'!R820,'Speed Bin A-B'!R924,'Speed Bin A-B'!R1028,'Speed Bin A-B'!R1132,'Speed Bin A-B'!R1236,'Speed Bin A-B'!R1340,'Speed Bin A-B'!R1444,'Speed Bin A-B'!R1548,'Speed Bin A-B'!R1652,'Speed Bin A-B'!R1756,'Speed Bin A-B'!R1860,'Speed Bin A-B'!R1964,'Speed Bin A-B'!R2068,'Speed Bin A-B'!R2172)</f>
        <v>0</v>
      </c>
      <c r="S189" s="268">
        <f>SUM('Speed Bin A-B'!S92,'Speed Bin A-B'!S196,'Speed Bin A-B'!S300,'Speed Bin A-B'!S404,'Speed Bin A-B'!S508,'Speed Bin A-B'!S612,'Speed Bin A-B'!S716,'Speed Bin A-B'!S820,'Speed Bin A-B'!S924,'Speed Bin A-B'!S1028,'Speed Bin A-B'!S1132,'Speed Bin A-B'!S1236,'Speed Bin A-B'!S1340,'Speed Bin A-B'!S1444,'Speed Bin A-B'!S1548,'Speed Bin A-B'!S1652,'Speed Bin A-B'!S1756,'Speed Bin A-B'!S1860,'Speed Bin A-B'!S1964,'Speed Bin A-B'!S2068,'Speed Bin A-B'!S2172)</f>
        <v>0</v>
      </c>
      <c r="T189" s="268">
        <f>SUM('Speed Bin A-B'!T92,'Speed Bin A-B'!T196,'Speed Bin A-B'!T300,'Speed Bin A-B'!T404,'Speed Bin A-B'!T508,'Speed Bin A-B'!T612,'Speed Bin A-B'!T716,'Speed Bin A-B'!T820,'Speed Bin A-B'!T924,'Speed Bin A-B'!T1028,'Speed Bin A-B'!T1132,'Speed Bin A-B'!T1236,'Speed Bin A-B'!T1340,'Speed Bin A-B'!T1444,'Speed Bin A-B'!T1548,'Speed Bin A-B'!T1652,'Speed Bin A-B'!T1756,'Speed Bin A-B'!T1860,'Speed Bin A-B'!T1964,'Speed Bin A-B'!T2068,'Speed Bin A-B'!T2172)</f>
        <v>0</v>
      </c>
      <c r="U189" s="268">
        <f>SUM('Speed Bin A-B'!U92,'Speed Bin A-B'!U196,'Speed Bin A-B'!U300,'Speed Bin A-B'!U404,'Speed Bin A-B'!U508,'Speed Bin A-B'!U612,'Speed Bin A-B'!U716,'Speed Bin A-B'!U820,'Speed Bin A-B'!U924,'Speed Bin A-B'!U1028,'Speed Bin A-B'!U1132,'Speed Bin A-B'!U1236,'Speed Bin A-B'!U1340,'Speed Bin A-B'!U1444,'Speed Bin A-B'!U1548,'Speed Bin A-B'!U1652,'Speed Bin A-B'!U1756,'Speed Bin A-B'!U1860,'Speed Bin A-B'!U1964,'Speed Bin A-B'!U2068,'Speed Bin A-B'!U2172)</f>
        <v>0</v>
      </c>
      <c r="V189" s="269">
        <f>IFERROR(AVERAGE('Speed Bin A-B'!V92,'Speed Bin A-B'!V196,'Speed Bin A-B'!V300,'Speed Bin A-B'!V404,'Speed Bin A-B'!V508,'Speed Bin A-B'!V612,'Speed Bin A-B'!V716,'Speed Bin A-B'!V820,'Speed Bin A-B'!V924,'Speed Bin A-B'!V1028,'Speed Bin A-B'!V1132,'Speed Bin A-B'!V1236,'Speed Bin A-B'!V1340,'Speed Bin A-B'!V1444,'Speed Bin A-B'!V1548,'Speed Bin A-B'!V1652,'Speed Bin A-B'!V1756,'Speed Bin A-B'!V1860,'Speed Bin A-B'!V1964,'Speed Bin A-B'!V2068,'Speed Bin A-B'!V2172),"-")</f>
        <v>27.966666666666669</v>
      </c>
      <c r="W189" s="269" t="str">
        <f>IFERROR(AVERAGE('Speed Bin A-B'!W92,'Speed Bin A-B'!W196,'Speed Bin A-B'!W300,'Speed Bin A-B'!W404,'Speed Bin A-B'!W508,'Speed Bin A-B'!W612,'Speed Bin A-B'!W716,'Speed Bin A-B'!W820,'Speed Bin A-B'!W924,'Speed Bin A-B'!W1028,'Speed Bin A-B'!W1132,'Speed Bin A-B'!W1236,'Speed Bin A-B'!W1340,'Speed Bin A-B'!W1444,'Speed Bin A-B'!W1548,'Speed Bin A-B'!W1652,'Speed Bin A-B'!W1756,'Speed Bin A-B'!W1860,'Speed Bin A-B'!W1964,'Speed Bin A-B'!W2068,'Speed Bin A-B'!W2172),"-")</f>
        <v>-</v>
      </c>
      <c r="X189" s="262"/>
      <c r="Y189" s="262"/>
    </row>
    <row r="190" spans="1:25" x14ac:dyDescent="0.25">
      <c r="A190" s="267">
        <v>0.85416666666666696</v>
      </c>
      <c r="B190" s="268">
        <f>SUM('Speed Bin A-B'!B93,'Speed Bin A-B'!B197,'Speed Bin A-B'!B301,'Speed Bin A-B'!B405,'Speed Bin A-B'!B509,'Speed Bin A-B'!B613,'Speed Bin A-B'!B717,'Speed Bin A-B'!B821,'Speed Bin A-B'!B925,'Speed Bin A-B'!B1029,'Speed Bin A-B'!B1133,'Speed Bin A-B'!B1237,'Speed Bin A-B'!B1341,'Speed Bin A-B'!B1445,'Speed Bin A-B'!B1549,'Speed Bin A-B'!B1653,'Speed Bin A-B'!B1757,'Speed Bin A-B'!B1861,'Speed Bin A-B'!B1965,'Speed Bin A-B'!B2069,'Speed Bin A-B'!B2173)</f>
        <v>13</v>
      </c>
      <c r="C190" s="268">
        <f>SUM('Speed Bin A-B'!C93,'Speed Bin A-B'!C197,'Speed Bin A-B'!C301,'Speed Bin A-B'!C405,'Speed Bin A-B'!C509,'Speed Bin A-B'!C613,'Speed Bin A-B'!C717,'Speed Bin A-B'!C821,'Speed Bin A-B'!C925,'Speed Bin A-B'!C1029,'Speed Bin A-B'!C1133,'Speed Bin A-B'!C1237,'Speed Bin A-B'!C1341,'Speed Bin A-B'!C1445,'Speed Bin A-B'!C1549,'Speed Bin A-B'!C1653,'Speed Bin A-B'!C1757,'Speed Bin A-B'!C1861,'Speed Bin A-B'!C1965,'Speed Bin A-B'!C2069,'Speed Bin A-B'!C2173)</f>
        <v>0</v>
      </c>
      <c r="D190" s="268">
        <f>SUM('Speed Bin A-B'!D93,'Speed Bin A-B'!D197,'Speed Bin A-B'!D301,'Speed Bin A-B'!D405,'Speed Bin A-B'!D509,'Speed Bin A-B'!D613,'Speed Bin A-B'!D717,'Speed Bin A-B'!D821,'Speed Bin A-B'!D925,'Speed Bin A-B'!D1029,'Speed Bin A-B'!D1133,'Speed Bin A-B'!D1237,'Speed Bin A-B'!D1341,'Speed Bin A-B'!D1445,'Speed Bin A-B'!D1549,'Speed Bin A-B'!D1653,'Speed Bin A-B'!D1757,'Speed Bin A-B'!D1861,'Speed Bin A-B'!D1965,'Speed Bin A-B'!D2069,'Speed Bin A-B'!D2173)</f>
        <v>0</v>
      </c>
      <c r="E190" s="268">
        <f>SUM('Speed Bin A-B'!E93,'Speed Bin A-B'!E197,'Speed Bin A-B'!E301,'Speed Bin A-B'!E405,'Speed Bin A-B'!E509,'Speed Bin A-B'!E613,'Speed Bin A-B'!E717,'Speed Bin A-B'!E821,'Speed Bin A-B'!E925,'Speed Bin A-B'!E1029,'Speed Bin A-B'!E1133,'Speed Bin A-B'!E1237,'Speed Bin A-B'!E1341,'Speed Bin A-B'!E1445,'Speed Bin A-B'!E1549,'Speed Bin A-B'!E1653,'Speed Bin A-B'!E1757,'Speed Bin A-B'!E1861,'Speed Bin A-B'!E1965,'Speed Bin A-B'!E2069,'Speed Bin A-B'!E2173)</f>
        <v>0</v>
      </c>
      <c r="F190" s="268">
        <f>SUM('Speed Bin A-B'!F93,'Speed Bin A-B'!F197,'Speed Bin A-B'!F301,'Speed Bin A-B'!F405,'Speed Bin A-B'!F509,'Speed Bin A-B'!F613,'Speed Bin A-B'!F717,'Speed Bin A-B'!F821,'Speed Bin A-B'!F925,'Speed Bin A-B'!F1029,'Speed Bin A-B'!F1133,'Speed Bin A-B'!F1237,'Speed Bin A-B'!F1341,'Speed Bin A-B'!F1445,'Speed Bin A-B'!F1549,'Speed Bin A-B'!F1653,'Speed Bin A-B'!F1757,'Speed Bin A-B'!F1861,'Speed Bin A-B'!F1965,'Speed Bin A-B'!F2069,'Speed Bin A-B'!F2173)</f>
        <v>4</v>
      </c>
      <c r="G190" s="268">
        <f>SUM('Speed Bin A-B'!G93,'Speed Bin A-B'!G197,'Speed Bin A-B'!G301,'Speed Bin A-B'!G405,'Speed Bin A-B'!G509,'Speed Bin A-B'!G613,'Speed Bin A-B'!G717,'Speed Bin A-B'!G821,'Speed Bin A-B'!G925,'Speed Bin A-B'!G1029,'Speed Bin A-B'!G1133,'Speed Bin A-B'!G1237,'Speed Bin A-B'!G1341,'Speed Bin A-B'!G1445,'Speed Bin A-B'!G1549,'Speed Bin A-B'!G1653,'Speed Bin A-B'!G1757,'Speed Bin A-B'!G1861,'Speed Bin A-B'!G1965,'Speed Bin A-B'!G2069,'Speed Bin A-B'!G2173)</f>
        <v>4</v>
      </c>
      <c r="H190" s="268">
        <f>SUM('Speed Bin A-B'!H93,'Speed Bin A-B'!H197,'Speed Bin A-B'!H301,'Speed Bin A-B'!H405,'Speed Bin A-B'!H509,'Speed Bin A-B'!H613,'Speed Bin A-B'!H717,'Speed Bin A-B'!H821,'Speed Bin A-B'!H925,'Speed Bin A-B'!H1029,'Speed Bin A-B'!H1133,'Speed Bin A-B'!H1237,'Speed Bin A-B'!H1341,'Speed Bin A-B'!H1445,'Speed Bin A-B'!H1549,'Speed Bin A-B'!H1653,'Speed Bin A-B'!H1757,'Speed Bin A-B'!H1861,'Speed Bin A-B'!H1965,'Speed Bin A-B'!H2069,'Speed Bin A-B'!H2173)</f>
        <v>5</v>
      </c>
      <c r="I190" s="268">
        <f>SUM('Speed Bin A-B'!I93,'Speed Bin A-B'!I197,'Speed Bin A-B'!I301,'Speed Bin A-B'!I405,'Speed Bin A-B'!I509,'Speed Bin A-B'!I613,'Speed Bin A-B'!I717,'Speed Bin A-B'!I821,'Speed Bin A-B'!I925,'Speed Bin A-B'!I1029,'Speed Bin A-B'!I1133,'Speed Bin A-B'!I1237,'Speed Bin A-B'!I1341,'Speed Bin A-B'!I1445,'Speed Bin A-B'!I1549,'Speed Bin A-B'!I1653,'Speed Bin A-B'!I1757,'Speed Bin A-B'!I1861,'Speed Bin A-B'!I1965,'Speed Bin A-B'!I2069,'Speed Bin A-B'!I2173)</f>
        <v>0</v>
      </c>
      <c r="J190" s="268">
        <f>SUM('Speed Bin A-B'!J93,'Speed Bin A-B'!J197,'Speed Bin A-B'!J301,'Speed Bin A-B'!J405,'Speed Bin A-B'!J509,'Speed Bin A-B'!J613,'Speed Bin A-B'!J717,'Speed Bin A-B'!J821,'Speed Bin A-B'!J925,'Speed Bin A-B'!J1029,'Speed Bin A-B'!J1133,'Speed Bin A-B'!J1237,'Speed Bin A-B'!J1341,'Speed Bin A-B'!J1445,'Speed Bin A-B'!J1549,'Speed Bin A-B'!J1653,'Speed Bin A-B'!J1757,'Speed Bin A-B'!J1861,'Speed Bin A-B'!J1965,'Speed Bin A-B'!J2069,'Speed Bin A-B'!J2173)</f>
        <v>0</v>
      </c>
      <c r="K190" s="268">
        <f>SUM('Speed Bin A-B'!K93,'Speed Bin A-B'!K197,'Speed Bin A-B'!K301,'Speed Bin A-B'!K405,'Speed Bin A-B'!K509,'Speed Bin A-B'!K613,'Speed Bin A-B'!K717,'Speed Bin A-B'!K821,'Speed Bin A-B'!K925,'Speed Bin A-B'!K1029,'Speed Bin A-B'!K1133,'Speed Bin A-B'!K1237,'Speed Bin A-B'!K1341,'Speed Bin A-B'!K1445,'Speed Bin A-B'!K1549,'Speed Bin A-B'!K1653,'Speed Bin A-B'!K1757,'Speed Bin A-B'!K1861,'Speed Bin A-B'!K1965,'Speed Bin A-B'!K2069,'Speed Bin A-B'!K2173)</f>
        <v>0</v>
      </c>
      <c r="L190" s="268">
        <f>SUM('Speed Bin A-B'!L93,'Speed Bin A-B'!L197,'Speed Bin A-B'!L301,'Speed Bin A-B'!L405,'Speed Bin A-B'!L509,'Speed Bin A-B'!L613,'Speed Bin A-B'!L717,'Speed Bin A-B'!L821,'Speed Bin A-B'!L925,'Speed Bin A-B'!L1029,'Speed Bin A-B'!L1133,'Speed Bin A-B'!L1237,'Speed Bin A-B'!L1341,'Speed Bin A-B'!L1445,'Speed Bin A-B'!L1549,'Speed Bin A-B'!L1653,'Speed Bin A-B'!L1757,'Speed Bin A-B'!L1861,'Speed Bin A-B'!L1965,'Speed Bin A-B'!L2069,'Speed Bin A-B'!L2173)</f>
        <v>0</v>
      </c>
      <c r="M190" s="268">
        <f>SUM('Speed Bin A-B'!M93,'Speed Bin A-B'!M197,'Speed Bin A-B'!M301,'Speed Bin A-B'!M405,'Speed Bin A-B'!M509,'Speed Bin A-B'!M613,'Speed Bin A-B'!M717,'Speed Bin A-B'!M821,'Speed Bin A-B'!M925,'Speed Bin A-B'!M1029,'Speed Bin A-B'!M1133,'Speed Bin A-B'!M1237,'Speed Bin A-B'!M1341,'Speed Bin A-B'!M1445,'Speed Bin A-B'!M1549,'Speed Bin A-B'!M1653,'Speed Bin A-B'!M1757,'Speed Bin A-B'!M1861,'Speed Bin A-B'!M1965,'Speed Bin A-B'!M2069,'Speed Bin A-B'!M2173)</f>
        <v>0</v>
      </c>
      <c r="N190" s="268">
        <f>SUM('Speed Bin A-B'!N93,'Speed Bin A-B'!N197,'Speed Bin A-B'!N301,'Speed Bin A-B'!N405,'Speed Bin A-B'!N509,'Speed Bin A-B'!N613,'Speed Bin A-B'!N717,'Speed Bin A-B'!N821,'Speed Bin A-B'!N925,'Speed Bin A-B'!N1029,'Speed Bin A-B'!N1133,'Speed Bin A-B'!N1237,'Speed Bin A-B'!N1341,'Speed Bin A-B'!N1445,'Speed Bin A-B'!N1549,'Speed Bin A-B'!N1653,'Speed Bin A-B'!N1757,'Speed Bin A-B'!N1861,'Speed Bin A-B'!N1965,'Speed Bin A-B'!N2069,'Speed Bin A-B'!N2173)</f>
        <v>0</v>
      </c>
      <c r="O190" s="268">
        <f>SUM('Speed Bin A-B'!O93,'Speed Bin A-B'!O197,'Speed Bin A-B'!O301,'Speed Bin A-B'!O405,'Speed Bin A-B'!O509,'Speed Bin A-B'!O613,'Speed Bin A-B'!O717,'Speed Bin A-B'!O821,'Speed Bin A-B'!O925,'Speed Bin A-B'!O1029,'Speed Bin A-B'!O1133,'Speed Bin A-B'!O1237,'Speed Bin A-B'!O1341,'Speed Bin A-B'!O1445,'Speed Bin A-B'!O1549,'Speed Bin A-B'!O1653,'Speed Bin A-B'!O1757,'Speed Bin A-B'!O1861,'Speed Bin A-B'!O1965,'Speed Bin A-B'!O2069,'Speed Bin A-B'!O2173)</f>
        <v>0</v>
      </c>
      <c r="P190" s="268">
        <f>SUM('Speed Bin A-B'!P93,'Speed Bin A-B'!P197,'Speed Bin A-B'!P301,'Speed Bin A-B'!P405,'Speed Bin A-B'!P509,'Speed Bin A-B'!P613,'Speed Bin A-B'!P717,'Speed Bin A-B'!P821,'Speed Bin A-B'!P925,'Speed Bin A-B'!P1029,'Speed Bin A-B'!P1133,'Speed Bin A-B'!P1237,'Speed Bin A-B'!P1341,'Speed Bin A-B'!P1445,'Speed Bin A-B'!P1549,'Speed Bin A-B'!P1653,'Speed Bin A-B'!P1757,'Speed Bin A-B'!P1861,'Speed Bin A-B'!P1965,'Speed Bin A-B'!P2069,'Speed Bin A-B'!P2173)</f>
        <v>0</v>
      </c>
      <c r="Q190" s="268">
        <f>SUM('Speed Bin A-B'!Q93,'Speed Bin A-B'!Q197,'Speed Bin A-B'!Q301,'Speed Bin A-B'!Q405,'Speed Bin A-B'!Q509,'Speed Bin A-B'!Q613,'Speed Bin A-B'!Q717,'Speed Bin A-B'!Q821,'Speed Bin A-B'!Q925,'Speed Bin A-B'!Q1029,'Speed Bin A-B'!Q1133,'Speed Bin A-B'!Q1237,'Speed Bin A-B'!Q1341,'Speed Bin A-B'!Q1445,'Speed Bin A-B'!Q1549,'Speed Bin A-B'!Q1653,'Speed Bin A-B'!Q1757,'Speed Bin A-B'!Q1861,'Speed Bin A-B'!Q1965,'Speed Bin A-B'!Q2069,'Speed Bin A-B'!Q2173)</f>
        <v>0</v>
      </c>
      <c r="R190" s="268">
        <f>SUM('Speed Bin A-B'!R93,'Speed Bin A-B'!R197,'Speed Bin A-B'!R301,'Speed Bin A-B'!R405,'Speed Bin A-B'!R509,'Speed Bin A-B'!R613,'Speed Bin A-B'!R717,'Speed Bin A-B'!R821,'Speed Bin A-B'!R925,'Speed Bin A-B'!R1029,'Speed Bin A-B'!R1133,'Speed Bin A-B'!R1237,'Speed Bin A-B'!R1341,'Speed Bin A-B'!R1445,'Speed Bin A-B'!R1549,'Speed Bin A-B'!R1653,'Speed Bin A-B'!R1757,'Speed Bin A-B'!R1861,'Speed Bin A-B'!R1965,'Speed Bin A-B'!R2069,'Speed Bin A-B'!R2173)</f>
        <v>0</v>
      </c>
      <c r="S190" s="268">
        <f>SUM('Speed Bin A-B'!S93,'Speed Bin A-B'!S197,'Speed Bin A-B'!S301,'Speed Bin A-B'!S405,'Speed Bin A-B'!S509,'Speed Bin A-B'!S613,'Speed Bin A-B'!S717,'Speed Bin A-B'!S821,'Speed Bin A-B'!S925,'Speed Bin A-B'!S1029,'Speed Bin A-B'!S1133,'Speed Bin A-B'!S1237,'Speed Bin A-B'!S1341,'Speed Bin A-B'!S1445,'Speed Bin A-B'!S1549,'Speed Bin A-B'!S1653,'Speed Bin A-B'!S1757,'Speed Bin A-B'!S1861,'Speed Bin A-B'!S1965,'Speed Bin A-B'!S2069,'Speed Bin A-B'!S2173)</f>
        <v>0</v>
      </c>
      <c r="T190" s="268">
        <f>SUM('Speed Bin A-B'!T93,'Speed Bin A-B'!T197,'Speed Bin A-B'!T301,'Speed Bin A-B'!T405,'Speed Bin A-B'!T509,'Speed Bin A-B'!T613,'Speed Bin A-B'!T717,'Speed Bin A-B'!T821,'Speed Bin A-B'!T925,'Speed Bin A-B'!T1029,'Speed Bin A-B'!T1133,'Speed Bin A-B'!T1237,'Speed Bin A-B'!T1341,'Speed Bin A-B'!T1445,'Speed Bin A-B'!T1549,'Speed Bin A-B'!T1653,'Speed Bin A-B'!T1757,'Speed Bin A-B'!T1861,'Speed Bin A-B'!T1965,'Speed Bin A-B'!T2069,'Speed Bin A-B'!T2173)</f>
        <v>0</v>
      </c>
      <c r="U190" s="268">
        <f>SUM('Speed Bin A-B'!U93,'Speed Bin A-B'!U197,'Speed Bin A-B'!U301,'Speed Bin A-B'!U405,'Speed Bin A-B'!U509,'Speed Bin A-B'!U613,'Speed Bin A-B'!U717,'Speed Bin A-B'!U821,'Speed Bin A-B'!U925,'Speed Bin A-B'!U1029,'Speed Bin A-B'!U1133,'Speed Bin A-B'!U1237,'Speed Bin A-B'!U1341,'Speed Bin A-B'!U1445,'Speed Bin A-B'!U1549,'Speed Bin A-B'!U1653,'Speed Bin A-B'!U1757,'Speed Bin A-B'!U1861,'Speed Bin A-B'!U1965,'Speed Bin A-B'!U2069,'Speed Bin A-B'!U2173)</f>
        <v>0</v>
      </c>
      <c r="V190" s="269">
        <f>IFERROR(AVERAGE('Speed Bin A-B'!V93,'Speed Bin A-B'!V197,'Speed Bin A-B'!V301,'Speed Bin A-B'!V405,'Speed Bin A-B'!V509,'Speed Bin A-B'!V613,'Speed Bin A-B'!V717,'Speed Bin A-B'!V821,'Speed Bin A-B'!V925,'Speed Bin A-B'!V1029,'Speed Bin A-B'!V1133,'Speed Bin A-B'!V1237,'Speed Bin A-B'!V1341,'Speed Bin A-B'!V1445,'Speed Bin A-B'!V1549,'Speed Bin A-B'!V1653,'Speed Bin A-B'!V1757,'Speed Bin A-B'!V1861,'Speed Bin A-B'!V1965,'Speed Bin A-B'!V2069,'Speed Bin A-B'!V2173),"-")</f>
        <v>27.414285714285715</v>
      </c>
      <c r="W190" s="269" t="str">
        <f>IFERROR(AVERAGE('Speed Bin A-B'!W93,'Speed Bin A-B'!W197,'Speed Bin A-B'!W301,'Speed Bin A-B'!W405,'Speed Bin A-B'!W509,'Speed Bin A-B'!W613,'Speed Bin A-B'!W717,'Speed Bin A-B'!W821,'Speed Bin A-B'!W925,'Speed Bin A-B'!W1029,'Speed Bin A-B'!W1133,'Speed Bin A-B'!W1237,'Speed Bin A-B'!W1341,'Speed Bin A-B'!W1445,'Speed Bin A-B'!W1549,'Speed Bin A-B'!W1653,'Speed Bin A-B'!W1757,'Speed Bin A-B'!W1861,'Speed Bin A-B'!W1965,'Speed Bin A-B'!W2069,'Speed Bin A-B'!W2173),"-")</f>
        <v>-</v>
      </c>
      <c r="X190" s="262"/>
      <c r="Y190" s="262"/>
    </row>
    <row r="191" spans="1:25" x14ac:dyDescent="0.25">
      <c r="A191" s="267">
        <v>0.86458333333333304</v>
      </c>
      <c r="B191" s="268">
        <f>SUM('Speed Bin A-B'!B94,'Speed Bin A-B'!B198,'Speed Bin A-B'!B302,'Speed Bin A-B'!B406,'Speed Bin A-B'!B510,'Speed Bin A-B'!B614,'Speed Bin A-B'!B718,'Speed Bin A-B'!B822,'Speed Bin A-B'!B926,'Speed Bin A-B'!B1030,'Speed Bin A-B'!B1134,'Speed Bin A-B'!B1238,'Speed Bin A-B'!B1342,'Speed Bin A-B'!B1446,'Speed Bin A-B'!B1550,'Speed Bin A-B'!B1654,'Speed Bin A-B'!B1758,'Speed Bin A-B'!B1862,'Speed Bin A-B'!B1966,'Speed Bin A-B'!B2070,'Speed Bin A-B'!B2174)</f>
        <v>18</v>
      </c>
      <c r="C191" s="268">
        <f>SUM('Speed Bin A-B'!C94,'Speed Bin A-B'!C198,'Speed Bin A-B'!C302,'Speed Bin A-B'!C406,'Speed Bin A-B'!C510,'Speed Bin A-B'!C614,'Speed Bin A-B'!C718,'Speed Bin A-B'!C822,'Speed Bin A-B'!C926,'Speed Bin A-B'!C1030,'Speed Bin A-B'!C1134,'Speed Bin A-B'!C1238,'Speed Bin A-B'!C1342,'Speed Bin A-B'!C1446,'Speed Bin A-B'!C1550,'Speed Bin A-B'!C1654,'Speed Bin A-B'!C1758,'Speed Bin A-B'!C1862,'Speed Bin A-B'!C1966,'Speed Bin A-B'!C2070,'Speed Bin A-B'!C2174)</f>
        <v>0</v>
      </c>
      <c r="D191" s="268">
        <f>SUM('Speed Bin A-B'!D94,'Speed Bin A-B'!D198,'Speed Bin A-B'!D302,'Speed Bin A-B'!D406,'Speed Bin A-B'!D510,'Speed Bin A-B'!D614,'Speed Bin A-B'!D718,'Speed Bin A-B'!D822,'Speed Bin A-B'!D926,'Speed Bin A-B'!D1030,'Speed Bin A-B'!D1134,'Speed Bin A-B'!D1238,'Speed Bin A-B'!D1342,'Speed Bin A-B'!D1446,'Speed Bin A-B'!D1550,'Speed Bin A-B'!D1654,'Speed Bin A-B'!D1758,'Speed Bin A-B'!D1862,'Speed Bin A-B'!D1966,'Speed Bin A-B'!D2070,'Speed Bin A-B'!D2174)</f>
        <v>0</v>
      </c>
      <c r="E191" s="268">
        <f>SUM('Speed Bin A-B'!E94,'Speed Bin A-B'!E198,'Speed Bin A-B'!E302,'Speed Bin A-B'!E406,'Speed Bin A-B'!E510,'Speed Bin A-B'!E614,'Speed Bin A-B'!E718,'Speed Bin A-B'!E822,'Speed Bin A-B'!E926,'Speed Bin A-B'!E1030,'Speed Bin A-B'!E1134,'Speed Bin A-B'!E1238,'Speed Bin A-B'!E1342,'Speed Bin A-B'!E1446,'Speed Bin A-B'!E1550,'Speed Bin A-B'!E1654,'Speed Bin A-B'!E1758,'Speed Bin A-B'!E1862,'Speed Bin A-B'!E1966,'Speed Bin A-B'!E2070,'Speed Bin A-B'!E2174)</f>
        <v>3</v>
      </c>
      <c r="F191" s="268">
        <f>SUM('Speed Bin A-B'!F94,'Speed Bin A-B'!F198,'Speed Bin A-B'!F302,'Speed Bin A-B'!F406,'Speed Bin A-B'!F510,'Speed Bin A-B'!F614,'Speed Bin A-B'!F718,'Speed Bin A-B'!F822,'Speed Bin A-B'!F926,'Speed Bin A-B'!F1030,'Speed Bin A-B'!F1134,'Speed Bin A-B'!F1238,'Speed Bin A-B'!F1342,'Speed Bin A-B'!F1446,'Speed Bin A-B'!F1550,'Speed Bin A-B'!F1654,'Speed Bin A-B'!F1758,'Speed Bin A-B'!F1862,'Speed Bin A-B'!F1966,'Speed Bin A-B'!F2070,'Speed Bin A-B'!F2174)</f>
        <v>4</v>
      </c>
      <c r="G191" s="268">
        <f>SUM('Speed Bin A-B'!G94,'Speed Bin A-B'!G198,'Speed Bin A-B'!G302,'Speed Bin A-B'!G406,'Speed Bin A-B'!G510,'Speed Bin A-B'!G614,'Speed Bin A-B'!G718,'Speed Bin A-B'!G822,'Speed Bin A-B'!G926,'Speed Bin A-B'!G1030,'Speed Bin A-B'!G1134,'Speed Bin A-B'!G1238,'Speed Bin A-B'!G1342,'Speed Bin A-B'!G1446,'Speed Bin A-B'!G1550,'Speed Bin A-B'!G1654,'Speed Bin A-B'!G1758,'Speed Bin A-B'!G1862,'Speed Bin A-B'!G1966,'Speed Bin A-B'!G2070,'Speed Bin A-B'!G2174)</f>
        <v>5</v>
      </c>
      <c r="H191" s="268">
        <f>SUM('Speed Bin A-B'!H94,'Speed Bin A-B'!H198,'Speed Bin A-B'!H302,'Speed Bin A-B'!H406,'Speed Bin A-B'!H510,'Speed Bin A-B'!H614,'Speed Bin A-B'!H718,'Speed Bin A-B'!H822,'Speed Bin A-B'!H926,'Speed Bin A-B'!H1030,'Speed Bin A-B'!H1134,'Speed Bin A-B'!H1238,'Speed Bin A-B'!H1342,'Speed Bin A-B'!H1446,'Speed Bin A-B'!H1550,'Speed Bin A-B'!H1654,'Speed Bin A-B'!H1758,'Speed Bin A-B'!H1862,'Speed Bin A-B'!H1966,'Speed Bin A-B'!H2070,'Speed Bin A-B'!H2174)</f>
        <v>4</v>
      </c>
      <c r="I191" s="268">
        <f>SUM('Speed Bin A-B'!I94,'Speed Bin A-B'!I198,'Speed Bin A-B'!I302,'Speed Bin A-B'!I406,'Speed Bin A-B'!I510,'Speed Bin A-B'!I614,'Speed Bin A-B'!I718,'Speed Bin A-B'!I822,'Speed Bin A-B'!I926,'Speed Bin A-B'!I1030,'Speed Bin A-B'!I1134,'Speed Bin A-B'!I1238,'Speed Bin A-B'!I1342,'Speed Bin A-B'!I1446,'Speed Bin A-B'!I1550,'Speed Bin A-B'!I1654,'Speed Bin A-B'!I1758,'Speed Bin A-B'!I1862,'Speed Bin A-B'!I1966,'Speed Bin A-B'!I2070,'Speed Bin A-B'!I2174)</f>
        <v>1</v>
      </c>
      <c r="J191" s="268">
        <f>SUM('Speed Bin A-B'!J94,'Speed Bin A-B'!J198,'Speed Bin A-B'!J302,'Speed Bin A-B'!J406,'Speed Bin A-B'!J510,'Speed Bin A-B'!J614,'Speed Bin A-B'!J718,'Speed Bin A-B'!J822,'Speed Bin A-B'!J926,'Speed Bin A-B'!J1030,'Speed Bin A-B'!J1134,'Speed Bin A-B'!J1238,'Speed Bin A-B'!J1342,'Speed Bin A-B'!J1446,'Speed Bin A-B'!J1550,'Speed Bin A-B'!J1654,'Speed Bin A-B'!J1758,'Speed Bin A-B'!J1862,'Speed Bin A-B'!J1966,'Speed Bin A-B'!J2070,'Speed Bin A-B'!J2174)</f>
        <v>1</v>
      </c>
      <c r="K191" s="268">
        <f>SUM('Speed Bin A-B'!K94,'Speed Bin A-B'!K198,'Speed Bin A-B'!K302,'Speed Bin A-B'!K406,'Speed Bin A-B'!K510,'Speed Bin A-B'!K614,'Speed Bin A-B'!K718,'Speed Bin A-B'!K822,'Speed Bin A-B'!K926,'Speed Bin A-B'!K1030,'Speed Bin A-B'!K1134,'Speed Bin A-B'!K1238,'Speed Bin A-B'!K1342,'Speed Bin A-B'!K1446,'Speed Bin A-B'!K1550,'Speed Bin A-B'!K1654,'Speed Bin A-B'!K1758,'Speed Bin A-B'!K1862,'Speed Bin A-B'!K1966,'Speed Bin A-B'!K2070,'Speed Bin A-B'!K2174)</f>
        <v>0</v>
      </c>
      <c r="L191" s="268">
        <f>SUM('Speed Bin A-B'!L94,'Speed Bin A-B'!L198,'Speed Bin A-B'!L302,'Speed Bin A-B'!L406,'Speed Bin A-B'!L510,'Speed Bin A-B'!L614,'Speed Bin A-B'!L718,'Speed Bin A-B'!L822,'Speed Bin A-B'!L926,'Speed Bin A-B'!L1030,'Speed Bin A-B'!L1134,'Speed Bin A-B'!L1238,'Speed Bin A-B'!L1342,'Speed Bin A-B'!L1446,'Speed Bin A-B'!L1550,'Speed Bin A-B'!L1654,'Speed Bin A-B'!L1758,'Speed Bin A-B'!L1862,'Speed Bin A-B'!L1966,'Speed Bin A-B'!L2070,'Speed Bin A-B'!L2174)</f>
        <v>0</v>
      </c>
      <c r="M191" s="268">
        <f>SUM('Speed Bin A-B'!M94,'Speed Bin A-B'!M198,'Speed Bin A-B'!M302,'Speed Bin A-B'!M406,'Speed Bin A-B'!M510,'Speed Bin A-B'!M614,'Speed Bin A-B'!M718,'Speed Bin A-B'!M822,'Speed Bin A-B'!M926,'Speed Bin A-B'!M1030,'Speed Bin A-B'!M1134,'Speed Bin A-B'!M1238,'Speed Bin A-B'!M1342,'Speed Bin A-B'!M1446,'Speed Bin A-B'!M1550,'Speed Bin A-B'!M1654,'Speed Bin A-B'!M1758,'Speed Bin A-B'!M1862,'Speed Bin A-B'!M1966,'Speed Bin A-B'!M2070,'Speed Bin A-B'!M2174)</f>
        <v>0</v>
      </c>
      <c r="N191" s="268">
        <f>SUM('Speed Bin A-B'!N94,'Speed Bin A-B'!N198,'Speed Bin A-B'!N302,'Speed Bin A-B'!N406,'Speed Bin A-B'!N510,'Speed Bin A-B'!N614,'Speed Bin A-B'!N718,'Speed Bin A-B'!N822,'Speed Bin A-B'!N926,'Speed Bin A-B'!N1030,'Speed Bin A-B'!N1134,'Speed Bin A-B'!N1238,'Speed Bin A-B'!N1342,'Speed Bin A-B'!N1446,'Speed Bin A-B'!N1550,'Speed Bin A-B'!N1654,'Speed Bin A-B'!N1758,'Speed Bin A-B'!N1862,'Speed Bin A-B'!N1966,'Speed Bin A-B'!N2070,'Speed Bin A-B'!N2174)</f>
        <v>0</v>
      </c>
      <c r="O191" s="268">
        <f>SUM('Speed Bin A-B'!O94,'Speed Bin A-B'!O198,'Speed Bin A-B'!O302,'Speed Bin A-B'!O406,'Speed Bin A-B'!O510,'Speed Bin A-B'!O614,'Speed Bin A-B'!O718,'Speed Bin A-B'!O822,'Speed Bin A-B'!O926,'Speed Bin A-B'!O1030,'Speed Bin A-B'!O1134,'Speed Bin A-B'!O1238,'Speed Bin A-B'!O1342,'Speed Bin A-B'!O1446,'Speed Bin A-B'!O1550,'Speed Bin A-B'!O1654,'Speed Bin A-B'!O1758,'Speed Bin A-B'!O1862,'Speed Bin A-B'!O1966,'Speed Bin A-B'!O2070,'Speed Bin A-B'!O2174)</f>
        <v>0</v>
      </c>
      <c r="P191" s="268">
        <f>SUM('Speed Bin A-B'!P94,'Speed Bin A-B'!P198,'Speed Bin A-B'!P302,'Speed Bin A-B'!P406,'Speed Bin A-B'!P510,'Speed Bin A-B'!P614,'Speed Bin A-B'!P718,'Speed Bin A-B'!P822,'Speed Bin A-B'!P926,'Speed Bin A-B'!P1030,'Speed Bin A-B'!P1134,'Speed Bin A-B'!P1238,'Speed Bin A-B'!P1342,'Speed Bin A-B'!P1446,'Speed Bin A-B'!P1550,'Speed Bin A-B'!P1654,'Speed Bin A-B'!P1758,'Speed Bin A-B'!P1862,'Speed Bin A-B'!P1966,'Speed Bin A-B'!P2070,'Speed Bin A-B'!P2174)</f>
        <v>0</v>
      </c>
      <c r="Q191" s="268">
        <f>SUM('Speed Bin A-B'!Q94,'Speed Bin A-B'!Q198,'Speed Bin A-B'!Q302,'Speed Bin A-B'!Q406,'Speed Bin A-B'!Q510,'Speed Bin A-B'!Q614,'Speed Bin A-B'!Q718,'Speed Bin A-B'!Q822,'Speed Bin A-B'!Q926,'Speed Bin A-B'!Q1030,'Speed Bin A-B'!Q1134,'Speed Bin A-B'!Q1238,'Speed Bin A-B'!Q1342,'Speed Bin A-B'!Q1446,'Speed Bin A-B'!Q1550,'Speed Bin A-B'!Q1654,'Speed Bin A-B'!Q1758,'Speed Bin A-B'!Q1862,'Speed Bin A-B'!Q1966,'Speed Bin A-B'!Q2070,'Speed Bin A-B'!Q2174)</f>
        <v>0</v>
      </c>
      <c r="R191" s="268">
        <f>SUM('Speed Bin A-B'!R94,'Speed Bin A-B'!R198,'Speed Bin A-B'!R302,'Speed Bin A-B'!R406,'Speed Bin A-B'!R510,'Speed Bin A-B'!R614,'Speed Bin A-B'!R718,'Speed Bin A-B'!R822,'Speed Bin A-B'!R926,'Speed Bin A-B'!R1030,'Speed Bin A-B'!R1134,'Speed Bin A-B'!R1238,'Speed Bin A-B'!R1342,'Speed Bin A-B'!R1446,'Speed Bin A-B'!R1550,'Speed Bin A-B'!R1654,'Speed Bin A-B'!R1758,'Speed Bin A-B'!R1862,'Speed Bin A-B'!R1966,'Speed Bin A-B'!R2070,'Speed Bin A-B'!R2174)</f>
        <v>0</v>
      </c>
      <c r="S191" s="268">
        <f>SUM('Speed Bin A-B'!S94,'Speed Bin A-B'!S198,'Speed Bin A-B'!S302,'Speed Bin A-B'!S406,'Speed Bin A-B'!S510,'Speed Bin A-B'!S614,'Speed Bin A-B'!S718,'Speed Bin A-B'!S822,'Speed Bin A-B'!S926,'Speed Bin A-B'!S1030,'Speed Bin A-B'!S1134,'Speed Bin A-B'!S1238,'Speed Bin A-B'!S1342,'Speed Bin A-B'!S1446,'Speed Bin A-B'!S1550,'Speed Bin A-B'!S1654,'Speed Bin A-B'!S1758,'Speed Bin A-B'!S1862,'Speed Bin A-B'!S1966,'Speed Bin A-B'!S2070,'Speed Bin A-B'!S2174)</f>
        <v>0</v>
      </c>
      <c r="T191" s="268">
        <f>SUM('Speed Bin A-B'!T94,'Speed Bin A-B'!T198,'Speed Bin A-B'!T302,'Speed Bin A-B'!T406,'Speed Bin A-B'!T510,'Speed Bin A-B'!T614,'Speed Bin A-B'!T718,'Speed Bin A-B'!T822,'Speed Bin A-B'!T926,'Speed Bin A-B'!T1030,'Speed Bin A-B'!T1134,'Speed Bin A-B'!T1238,'Speed Bin A-B'!T1342,'Speed Bin A-B'!T1446,'Speed Bin A-B'!T1550,'Speed Bin A-B'!T1654,'Speed Bin A-B'!T1758,'Speed Bin A-B'!T1862,'Speed Bin A-B'!T1966,'Speed Bin A-B'!T2070,'Speed Bin A-B'!T2174)</f>
        <v>0</v>
      </c>
      <c r="U191" s="268">
        <f>SUM('Speed Bin A-B'!U94,'Speed Bin A-B'!U198,'Speed Bin A-B'!U302,'Speed Bin A-B'!U406,'Speed Bin A-B'!U510,'Speed Bin A-B'!U614,'Speed Bin A-B'!U718,'Speed Bin A-B'!U822,'Speed Bin A-B'!U926,'Speed Bin A-B'!U1030,'Speed Bin A-B'!U1134,'Speed Bin A-B'!U1238,'Speed Bin A-B'!U1342,'Speed Bin A-B'!U1446,'Speed Bin A-B'!U1550,'Speed Bin A-B'!U1654,'Speed Bin A-B'!U1758,'Speed Bin A-B'!U1862,'Speed Bin A-B'!U1966,'Speed Bin A-B'!U2070,'Speed Bin A-B'!U2174)</f>
        <v>0</v>
      </c>
      <c r="V191" s="269">
        <f>IFERROR(AVERAGE('Speed Bin A-B'!V94,'Speed Bin A-B'!V198,'Speed Bin A-B'!V302,'Speed Bin A-B'!V406,'Speed Bin A-B'!V510,'Speed Bin A-B'!V614,'Speed Bin A-B'!V718,'Speed Bin A-B'!V822,'Speed Bin A-B'!V926,'Speed Bin A-B'!V1030,'Speed Bin A-B'!V1134,'Speed Bin A-B'!V1238,'Speed Bin A-B'!V1342,'Speed Bin A-B'!V1446,'Speed Bin A-B'!V1550,'Speed Bin A-B'!V1654,'Speed Bin A-B'!V1758,'Speed Bin A-B'!V1862,'Speed Bin A-B'!V1966,'Speed Bin A-B'!V2070,'Speed Bin A-B'!V2174),"-")</f>
        <v>27.2</v>
      </c>
      <c r="W191" s="269" t="str">
        <f>IFERROR(AVERAGE('Speed Bin A-B'!W94,'Speed Bin A-B'!W198,'Speed Bin A-B'!W302,'Speed Bin A-B'!W406,'Speed Bin A-B'!W510,'Speed Bin A-B'!W614,'Speed Bin A-B'!W718,'Speed Bin A-B'!W822,'Speed Bin A-B'!W926,'Speed Bin A-B'!W1030,'Speed Bin A-B'!W1134,'Speed Bin A-B'!W1238,'Speed Bin A-B'!W1342,'Speed Bin A-B'!W1446,'Speed Bin A-B'!W1550,'Speed Bin A-B'!W1654,'Speed Bin A-B'!W1758,'Speed Bin A-B'!W1862,'Speed Bin A-B'!W1966,'Speed Bin A-B'!W2070,'Speed Bin A-B'!W2174),"-")</f>
        <v>-</v>
      </c>
      <c r="X191" s="262"/>
      <c r="Y191" s="262"/>
    </row>
    <row r="192" spans="1:25" x14ac:dyDescent="0.25">
      <c r="A192" s="267">
        <v>0.875</v>
      </c>
      <c r="B192" s="268">
        <f>SUM('Speed Bin A-B'!B95,'Speed Bin A-B'!B199,'Speed Bin A-B'!B303,'Speed Bin A-B'!B407,'Speed Bin A-B'!B511,'Speed Bin A-B'!B615,'Speed Bin A-B'!B719,'Speed Bin A-B'!B823,'Speed Bin A-B'!B927,'Speed Bin A-B'!B1031,'Speed Bin A-B'!B1135,'Speed Bin A-B'!B1239,'Speed Bin A-B'!B1343,'Speed Bin A-B'!B1447,'Speed Bin A-B'!B1551,'Speed Bin A-B'!B1655,'Speed Bin A-B'!B1759,'Speed Bin A-B'!B1863,'Speed Bin A-B'!B1967,'Speed Bin A-B'!B2071,'Speed Bin A-B'!B2175)</f>
        <v>13</v>
      </c>
      <c r="C192" s="268">
        <f>SUM('Speed Bin A-B'!C95,'Speed Bin A-B'!C199,'Speed Bin A-B'!C303,'Speed Bin A-B'!C407,'Speed Bin A-B'!C511,'Speed Bin A-B'!C615,'Speed Bin A-B'!C719,'Speed Bin A-B'!C823,'Speed Bin A-B'!C927,'Speed Bin A-B'!C1031,'Speed Bin A-B'!C1135,'Speed Bin A-B'!C1239,'Speed Bin A-B'!C1343,'Speed Bin A-B'!C1447,'Speed Bin A-B'!C1551,'Speed Bin A-B'!C1655,'Speed Bin A-B'!C1759,'Speed Bin A-B'!C1863,'Speed Bin A-B'!C1967,'Speed Bin A-B'!C2071,'Speed Bin A-B'!C2175)</f>
        <v>0</v>
      </c>
      <c r="D192" s="268">
        <f>SUM('Speed Bin A-B'!D95,'Speed Bin A-B'!D199,'Speed Bin A-B'!D303,'Speed Bin A-B'!D407,'Speed Bin A-B'!D511,'Speed Bin A-B'!D615,'Speed Bin A-B'!D719,'Speed Bin A-B'!D823,'Speed Bin A-B'!D927,'Speed Bin A-B'!D1031,'Speed Bin A-B'!D1135,'Speed Bin A-B'!D1239,'Speed Bin A-B'!D1343,'Speed Bin A-B'!D1447,'Speed Bin A-B'!D1551,'Speed Bin A-B'!D1655,'Speed Bin A-B'!D1759,'Speed Bin A-B'!D1863,'Speed Bin A-B'!D1967,'Speed Bin A-B'!D2071,'Speed Bin A-B'!D2175)</f>
        <v>0</v>
      </c>
      <c r="E192" s="268">
        <f>SUM('Speed Bin A-B'!E95,'Speed Bin A-B'!E199,'Speed Bin A-B'!E303,'Speed Bin A-B'!E407,'Speed Bin A-B'!E511,'Speed Bin A-B'!E615,'Speed Bin A-B'!E719,'Speed Bin A-B'!E823,'Speed Bin A-B'!E927,'Speed Bin A-B'!E1031,'Speed Bin A-B'!E1135,'Speed Bin A-B'!E1239,'Speed Bin A-B'!E1343,'Speed Bin A-B'!E1447,'Speed Bin A-B'!E1551,'Speed Bin A-B'!E1655,'Speed Bin A-B'!E1759,'Speed Bin A-B'!E1863,'Speed Bin A-B'!E1967,'Speed Bin A-B'!E2071,'Speed Bin A-B'!E2175)</f>
        <v>1</v>
      </c>
      <c r="F192" s="268">
        <f>SUM('Speed Bin A-B'!F95,'Speed Bin A-B'!F199,'Speed Bin A-B'!F303,'Speed Bin A-B'!F407,'Speed Bin A-B'!F511,'Speed Bin A-B'!F615,'Speed Bin A-B'!F719,'Speed Bin A-B'!F823,'Speed Bin A-B'!F927,'Speed Bin A-B'!F1031,'Speed Bin A-B'!F1135,'Speed Bin A-B'!F1239,'Speed Bin A-B'!F1343,'Speed Bin A-B'!F1447,'Speed Bin A-B'!F1551,'Speed Bin A-B'!F1655,'Speed Bin A-B'!F1759,'Speed Bin A-B'!F1863,'Speed Bin A-B'!F1967,'Speed Bin A-B'!F2071,'Speed Bin A-B'!F2175)</f>
        <v>3</v>
      </c>
      <c r="G192" s="268">
        <f>SUM('Speed Bin A-B'!G95,'Speed Bin A-B'!G199,'Speed Bin A-B'!G303,'Speed Bin A-B'!G407,'Speed Bin A-B'!G511,'Speed Bin A-B'!G615,'Speed Bin A-B'!G719,'Speed Bin A-B'!G823,'Speed Bin A-B'!G927,'Speed Bin A-B'!G1031,'Speed Bin A-B'!G1135,'Speed Bin A-B'!G1239,'Speed Bin A-B'!G1343,'Speed Bin A-B'!G1447,'Speed Bin A-B'!G1551,'Speed Bin A-B'!G1655,'Speed Bin A-B'!G1759,'Speed Bin A-B'!G1863,'Speed Bin A-B'!G1967,'Speed Bin A-B'!G2071,'Speed Bin A-B'!G2175)</f>
        <v>3</v>
      </c>
      <c r="H192" s="268">
        <f>SUM('Speed Bin A-B'!H95,'Speed Bin A-B'!H199,'Speed Bin A-B'!H303,'Speed Bin A-B'!H407,'Speed Bin A-B'!H511,'Speed Bin A-B'!H615,'Speed Bin A-B'!H719,'Speed Bin A-B'!H823,'Speed Bin A-B'!H927,'Speed Bin A-B'!H1031,'Speed Bin A-B'!H1135,'Speed Bin A-B'!H1239,'Speed Bin A-B'!H1343,'Speed Bin A-B'!H1447,'Speed Bin A-B'!H1551,'Speed Bin A-B'!H1655,'Speed Bin A-B'!H1759,'Speed Bin A-B'!H1863,'Speed Bin A-B'!H1967,'Speed Bin A-B'!H2071,'Speed Bin A-B'!H2175)</f>
        <v>3</v>
      </c>
      <c r="I192" s="268">
        <f>SUM('Speed Bin A-B'!I95,'Speed Bin A-B'!I199,'Speed Bin A-B'!I303,'Speed Bin A-B'!I407,'Speed Bin A-B'!I511,'Speed Bin A-B'!I615,'Speed Bin A-B'!I719,'Speed Bin A-B'!I823,'Speed Bin A-B'!I927,'Speed Bin A-B'!I1031,'Speed Bin A-B'!I1135,'Speed Bin A-B'!I1239,'Speed Bin A-B'!I1343,'Speed Bin A-B'!I1447,'Speed Bin A-B'!I1551,'Speed Bin A-B'!I1655,'Speed Bin A-B'!I1759,'Speed Bin A-B'!I1863,'Speed Bin A-B'!I1967,'Speed Bin A-B'!I2071,'Speed Bin A-B'!I2175)</f>
        <v>2</v>
      </c>
      <c r="J192" s="268">
        <f>SUM('Speed Bin A-B'!J95,'Speed Bin A-B'!J199,'Speed Bin A-B'!J303,'Speed Bin A-B'!J407,'Speed Bin A-B'!J511,'Speed Bin A-B'!J615,'Speed Bin A-B'!J719,'Speed Bin A-B'!J823,'Speed Bin A-B'!J927,'Speed Bin A-B'!J1031,'Speed Bin A-B'!J1135,'Speed Bin A-B'!J1239,'Speed Bin A-B'!J1343,'Speed Bin A-B'!J1447,'Speed Bin A-B'!J1551,'Speed Bin A-B'!J1655,'Speed Bin A-B'!J1759,'Speed Bin A-B'!J1863,'Speed Bin A-B'!J1967,'Speed Bin A-B'!J2071,'Speed Bin A-B'!J2175)</f>
        <v>1</v>
      </c>
      <c r="K192" s="268">
        <f>SUM('Speed Bin A-B'!K95,'Speed Bin A-B'!K199,'Speed Bin A-B'!K303,'Speed Bin A-B'!K407,'Speed Bin A-B'!K511,'Speed Bin A-B'!K615,'Speed Bin A-B'!K719,'Speed Bin A-B'!K823,'Speed Bin A-B'!K927,'Speed Bin A-B'!K1031,'Speed Bin A-B'!K1135,'Speed Bin A-B'!K1239,'Speed Bin A-B'!K1343,'Speed Bin A-B'!K1447,'Speed Bin A-B'!K1551,'Speed Bin A-B'!K1655,'Speed Bin A-B'!K1759,'Speed Bin A-B'!K1863,'Speed Bin A-B'!K1967,'Speed Bin A-B'!K2071,'Speed Bin A-B'!K2175)</f>
        <v>0</v>
      </c>
      <c r="L192" s="268">
        <f>SUM('Speed Bin A-B'!L95,'Speed Bin A-B'!L199,'Speed Bin A-B'!L303,'Speed Bin A-B'!L407,'Speed Bin A-B'!L511,'Speed Bin A-B'!L615,'Speed Bin A-B'!L719,'Speed Bin A-B'!L823,'Speed Bin A-B'!L927,'Speed Bin A-B'!L1031,'Speed Bin A-B'!L1135,'Speed Bin A-B'!L1239,'Speed Bin A-B'!L1343,'Speed Bin A-B'!L1447,'Speed Bin A-B'!L1551,'Speed Bin A-B'!L1655,'Speed Bin A-B'!L1759,'Speed Bin A-B'!L1863,'Speed Bin A-B'!L1967,'Speed Bin A-B'!L2071,'Speed Bin A-B'!L2175)</f>
        <v>0</v>
      </c>
      <c r="M192" s="268">
        <f>SUM('Speed Bin A-B'!M95,'Speed Bin A-B'!M199,'Speed Bin A-B'!M303,'Speed Bin A-B'!M407,'Speed Bin A-B'!M511,'Speed Bin A-B'!M615,'Speed Bin A-B'!M719,'Speed Bin A-B'!M823,'Speed Bin A-B'!M927,'Speed Bin A-B'!M1031,'Speed Bin A-B'!M1135,'Speed Bin A-B'!M1239,'Speed Bin A-B'!M1343,'Speed Bin A-B'!M1447,'Speed Bin A-B'!M1551,'Speed Bin A-B'!M1655,'Speed Bin A-B'!M1759,'Speed Bin A-B'!M1863,'Speed Bin A-B'!M1967,'Speed Bin A-B'!M2071,'Speed Bin A-B'!M2175)</f>
        <v>0</v>
      </c>
      <c r="N192" s="268">
        <f>SUM('Speed Bin A-B'!N95,'Speed Bin A-B'!N199,'Speed Bin A-B'!N303,'Speed Bin A-B'!N407,'Speed Bin A-B'!N511,'Speed Bin A-B'!N615,'Speed Bin A-B'!N719,'Speed Bin A-B'!N823,'Speed Bin A-B'!N927,'Speed Bin A-B'!N1031,'Speed Bin A-B'!N1135,'Speed Bin A-B'!N1239,'Speed Bin A-B'!N1343,'Speed Bin A-B'!N1447,'Speed Bin A-B'!N1551,'Speed Bin A-B'!N1655,'Speed Bin A-B'!N1759,'Speed Bin A-B'!N1863,'Speed Bin A-B'!N1967,'Speed Bin A-B'!N2071,'Speed Bin A-B'!N2175)</f>
        <v>0</v>
      </c>
      <c r="O192" s="268">
        <f>SUM('Speed Bin A-B'!O95,'Speed Bin A-B'!O199,'Speed Bin A-B'!O303,'Speed Bin A-B'!O407,'Speed Bin A-B'!O511,'Speed Bin A-B'!O615,'Speed Bin A-B'!O719,'Speed Bin A-B'!O823,'Speed Bin A-B'!O927,'Speed Bin A-B'!O1031,'Speed Bin A-B'!O1135,'Speed Bin A-B'!O1239,'Speed Bin A-B'!O1343,'Speed Bin A-B'!O1447,'Speed Bin A-B'!O1551,'Speed Bin A-B'!O1655,'Speed Bin A-B'!O1759,'Speed Bin A-B'!O1863,'Speed Bin A-B'!O1967,'Speed Bin A-B'!O2071,'Speed Bin A-B'!O2175)</f>
        <v>0</v>
      </c>
      <c r="P192" s="268">
        <f>SUM('Speed Bin A-B'!P95,'Speed Bin A-B'!P199,'Speed Bin A-B'!P303,'Speed Bin A-B'!P407,'Speed Bin A-B'!P511,'Speed Bin A-B'!P615,'Speed Bin A-B'!P719,'Speed Bin A-B'!P823,'Speed Bin A-B'!P927,'Speed Bin A-B'!P1031,'Speed Bin A-B'!P1135,'Speed Bin A-B'!P1239,'Speed Bin A-B'!P1343,'Speed Bin A-B'!P1447,'Speed Bin A-B'!P1551,'Speed Bin A-B'!P1655,'Speed Bin A-B'!P1759,'Speed Bin A-B'!P1863,'Speed Bin A-B'!P1967,'Speed Bin A-B'!P2071,'Speed Bin A-B'!P2175)</f>
        <v>0</v>
      </c>
      <c r="Q192" s="268">
        <f>SUM('Speed Bin A-B'!Q95,'Speed Bin A-B'!Q199,'Speed Bin A-B'!Q303,'Speed Bin A-B'!Q407,'Speed Bin A-B'!Q511,'Speed Bin A-B'!Q615,'Speed Bin A-B'!Q719,'Speed Bin A-B'!Q823,'Speed Bin A-B'!Q927,'Speed Bin A-B'!Q1031,'Speed Bin A-B'!Q1135,'Speed Bin A-B'!Q1239,'Speed Bin A-B'!Q1343,'Speed Bin A-B'!Q1447,'Speed Bin A-B'!Q1551,'Speed Bin A-B'!Q1655,'Speed Bin A-B'!Q1759,'Speed Bin A-B'!Q1863,'Speed Bin A-B'!Q1967,'Speed Bin A-B'!Q2071,'Speed Bin A-B'!Q2175)</f>
        <v>0</v>
      </c>
      <c r="R192" s="268">
        <f>SUM('Speed Bin A-B'!R95,'Speed Bin A-B'!R199,'Speed Bin A-B'!R303,'Speed Bin A-B'!R407,'Speed Bin A-B'!R511,'Speed Bin A-B'!R615,'Speed Bin A-B'!R719,'Speed Bin A-B'!R823,'Speed Bin A-B'!R927,'Speed Bin A-B'!R1031,'Speed Bin A-B'!R1135,'Speed Bin A-B'!R1239,'Speed Bin A-B'!R1343,'Speed Bin A-B'!R1447,'Speed Bin A-B'!R1551,'Speed Bin A-B'!R1655,'Speed Bin A-B'!R1759,'Speed Bin A-B'!R1863,'Speed Bin A-B'!R1967,'Speed Bin A-B'!R2071,'Speed Bin A-B'!R2175)</f>
        <v>0</v>
      </c>
      <c r="S192" s="268">
        <f>SUM('Speed Bin A-B'!S95,'Speed Bin A-B'!S199,'Speed Bin A-B'!S303,'Speed Bin A-B'!S407,'Speed Bin A-B'!S511,'Speed Bin A-B'!S615,'Speed Bin A-B'!S719,'Speed Bin A-B'!S823,'Speed Bin A-B'!S927,'Speed Bin A-B'!S1031,'Speed Bin A-B'!S1135,'Speed Bin A-B'!S1239,'Speed Bin A-B'!S1343,'Speed Bin A-B'!S1447,'Speed Bin A-B'!S1551,'Speed Bin A-B'!S1655,'Speed Bin A-B'!S1759,'Speed Bin A-B'!S1863,'Speed Bin A-B'!S1967,'Speed Bin A-B'!S2071,'Speed Bin A-B'!S2175)</f>
        <v>0</v>
      </c>
      <c r="T192" s="268">
        <f>SUM('Speed Bin A-B'!T95,'Speed Bin A-B'!T199,'Speed Bin A-B'!T303,'Speed Bin A-B'!T407,'Speed Bin A-B'!T511,'Speed Bin A-B'!T615,'Speed Bin A-B'!T719,'Speed Bin A-B'!T823,'Speed Bin A-B'!T927,'Speed Bin A-B'!T1031,'Speed Bin A-B'!T1135,'Speed Bin A-B'!T1239,'Speed Bin A-B'!T1343,'Speed Bin A-B'!T1447,'Speed Bin A-B'!T1551,'Speed Bin A-B'!T1655,'Speed Bin A-B'!T1759,'Speed Bin A-B'!T1863,'Speed Bin A-B'!T1967,'Speed Bin A-B'!T2071,'Speed Bin A-B'!T2175)</f>
        <v>0</v>
      </c>
      <c r="U192" s="268">
        <f>SUM('Speed Bin A-B'!U95,'Speed Bin A-B'!U199,'Speed Bin A-B'!U303,'Speed Bin A-B'!U407,'Speed Bin A-B'!U511,'Speed Bin A-B'!U615,'Speed Bin A-B'!U719,'Speed Bin A-B'!U823,'Speed Bin A-B'!U927,'Speed Bin A-B'!U1031,'Speed Bin A-B'!U1135,'Speed Bin A-B'!U1239,'Speed Bin A-B'!U1343,'Speed Bin A-B'!U1447,'Speed Bin A-B'!U1551,'Speed Bin A-B'!U1655,'Speed Bin A-B'!U1759,'Speed Bin A-B'!U1863,'Speed Bin A-B'!U1967,'Speed Bin A-B'!U2071,'Speed Bin A-B'!U2175)</f>
        <v>0</v>
      </c>
      <c r="V192" s="269">
        <f>IFERROR(AVERAGE('Speed Bin A-B'!V95,'Speed Bin A-B'!V199,'Speed Bin A-B'!V303,'Speed Bin A-B'!V407,'Speed Bin A-B'!V511,'Speed Bin A-B'!V615,'Speed Bin A-B'!V719,'Speed Bin A-B'!V823,'Speed Bin A-B'!V927,'Speed Bin A-B'!V1031,'Speed Bin A-B'!V1135,'Speed Bin A-B'!V1239,'Speed Bin A-B'!V1343,'Speed Bin A-B'!V1447,'Speed Bin A-B'!V1551,'Speed Bin A-B'!V1655,'Speed Bin A-B'!V1759,'Speed Bin A-B'!V1863,'Speed Bin A-B'!V1967,'Speed Bin A-B'!V2071,'Speed Bin A-B'!V2175),"-")</f>
        <v>27.879999999999995</v>
      </c>
      <c r="W192" s="269" t="str">
        <f>IFERROR(AVERAGE('Speed Bin A-B'!W95,'Speed Bin A-B'!W199,'Speed Bin A-B'!W303,'Speed Bin A-B'!W407,'Speed Bin A-B'!W511,'Speed Bin A-B'!W615,'Speed Bin A-B'!W719,'Speed Bin A-B'!W823,'Speed Bin A-B'!W927,'Speed Bin A-B'!W1031,'Speed Bin A-B'!W1135,'Speed Bin A-B'!W1239,'Speed Bin A-B'!W1343,'Speed Bin A-B'!W1447,'Speed Bin A-B'!W1551,'Speed Bin A-B'!W1655,'Speed Bin A-B'!W1759,'Speed Bin A-B'!W1863,'Speed Bin A-B'!W1967,'Speed Bin A-B'!W2071,'Speed Bin A-B'!W2175),"-")</f>
        <v>-</v>
      </c>
      <c r="X192" s="262"/>
      <c r="Y192" s="262"/>
    </row>
    <row r="193" spans="1:25" x14ac:dyDescent="0.25">
      <c r="A193" s="267">
        <v>0.88541666666666696</v>
      </c>
      <c r="B193" s="268">
        <f>SUM('Speed Bin A-B'!B96,'Speed Bin A-B'!B200,'Speed Bin A-B'!B304,'Speed Bin A-B'!B408,'Speed Bin A-B'!B512,'Speed Bin A-B'!B616,'Speed Bin A-B'!B720,'Speed Bin A-B'!B824,'Speed Bin A-B'!B928,'Speed Bin A-B'!B1032,'Speed Bin A-B'!B1136,'Speed Bin A-B'!B1240,'Speed Bin A-B'!B1344,'Speed Bin A-B'!B1448,'Speed Bin A-B'!B1552,'Speed Bin A-B'!B1656,'Speed Bin A-B'!B1760,'Speed Bin A-B'!B1864,'Speed Bin A-B'!B1968,'Speed Bin A-B'!B2072,'Speed Bin A-B'!B2176)</f>
        <v>16</v>
      </c>
      <c r="C193" s="268">
        <f>SUM('Speed Bin A-B'!C96,'Speed Bin A-B'!C200,'Speed Bin A-B'!C304,'Speed Bin A-B'!C408,'Speed Bin A-B'!C512,'Speed Bin A-B'!C616,'Speed Bin A-B'!C720,'Speed Bin A-B'!C824,'Speed Bin A-B'!C928,'Speed Bin A-B'!C1032,'Speed Bin A-B'!C1136,'Speed Bin A-B'!C1240,'Speed Bin A-B'!C1344,'Speed Bin A-B'!C1448,'Speed Bin A-B'!C1552,'Speed Bin A-B'!C1656,'Speed Bin A-B'!C1760,'Speed Bin A-B'!C1864,'Speed Bin A-B'!C1968,'Speed Bin A-B'!C2072,'Speed Bin A-B'!C2176)</f>
        <v>0</v>
      </c>
      <c r="D193" s="268">
        <f>SUM('Speed Bin A-B'!D96,'Speed Bin A-B'!D200,'Speed Bin A-B'!D304,'Speed Bin A-B'!D408,'Speed Bin A-B'!D512,'Speed Bin A-B'!D616,'Speed Bin A-B'!D720,'Speed Bin A-B'!D824,'Speed Bin A-B'!D928,'Speed Bin A-B'!D1032,'Speed Bin A-B'!D1136,'Speed Bin A-B'!D1240,'Speed Bin A-B'!D1344,'Speed Bin A-B'!D1448,'Speed Bin A-B'!D1552,'Speed Bin A-B'!D1656,'Speed Bin A-B'!D1760,'Speed Bin A-B'!D1864,'Speed Bin A-B'!D1968,'Speed Bin A-B'!D2072,'Speed Bin A-B'!D2176)</f>
        <v>0</v>
      </c>
      <c r="E193" s="268">
        <f>SUM('Speed Bin A-B'!E96,'Speed Bin A-B'!E200,'Speed Bin A-B'!E304,'Speed Bin A-B'!E408,'Speed Bin A-B'!E512,'Speed Bin A-B'!E616,'Speed Bin A-B'!E720,'Speed Bin A-B'!E824,'Speed Bin A-B'!E928,'Speed Bin A-B'!E1032,'Speed Bin A-B'!E1136,'Speed Bin A-B'!E1240,'Speed Bin A-B'!E1344,'Speed Bin A-B'!E1448,'Speed Bin A-B'!E1552,'Speed Bin A-B'!E1656,'Speed Bin A-B'!E1760,'Speed Bin A-B'!E1864,'Speed Bin A-B'!E1968,'Speed Bin A-B'!E2072,'Speed Bin A-B'!E2176)</f>
        <v>1</v>
      </c>
      <c r="F193" s="268">
        <f>SUM('Speed Bin A-B'!F96,'Speed Bin A-B'!F200,'Speed Bin A-B'!F304,'Speed Bin A-B'!F408,'Speed Bin A-B'!F512,'Speed Bin A-B'!F616,'Speed Bin A-B'!F720,'Speed Bin A-B'!F824,'Speed Bin A-B'!F928,'Speed Bin A-B'!F1032,'Speed Bin A-B'!F1136,'Speed Bin A-B'!F1240,'Speed Bin A-B'!F1344,'Speed Bin A-B'!F1448,'Speed Bin A-B'!F1552,'Speed Bin A-B'!F1656,'Speed Bin A-B'!F1760,'Speed Bin A-B'!F1864,'Speed Bin A-B'!F1968,'Speed Bin A-B'!F2072,'Speed Bin A-B'!F2176)</f>
        <v>3</v>
      </c>
      <c r="G193" s="268">
        <f>SUM('Speed Bin A-B'!G96,'Speed Bin A-B'!G200,'Speed Bin A-B'!G304,'Speed Bin A-B'!G408,'Speed Bin A-B'!G512,'Speed Bin A-B'!G616,'Speed Bin A-B'!G720,'Speed Bin A-B'!G824,'Speed Bin A-B'!G928,'Speed Bin A-B'!G1032,'Speed Bin A-B'!G1136,'Speed Bin A-B'!G1240,'Speed Bin A-B'!G1344,'Speed Bin A-B'!G1448,'Speed Bin A-B'!G1552,'Speed Bin A-B'!G1656,'Speed Bin A-B'!G1760,'Speed Bin A-B'!G1864,'Speed Bin A-B'!G1968,'Speed Bin A-B'!G2072,'Speed Bin A-B'!G2176)</f>
        <v>6</v>
      </c>
      <c r="H193" s="268">
        <f>SUM('Speed Bin A-B'!H96,'Speed Bin A-B'!H200,'Speed Bin A-B'!H304,'Speed Bin A-B'!H408,'Speed Bin A-B'!H512,'Speed Bin A-B'!H616,'Speed Bin A-B'!H720,'Speed Bin A-B'!H824,'Speed Bin A-B'!H928,'Speed Bin A-B'!H1032,'Speed Bin A-B'!H1136,'Speed Bin A-B'!H1240,'Speed Bin A-B'!H1344,'Speed Bin A-B'!H1448,'Speed Bin A-B'!H1552,'Speed Bin A-B'!H1656,'Speed Bin A-B'!H1760,'Speed Bin A-B'!H1864,'Speed Bin A-B'!H1968,'Speed Bin A-B'!H2072,'Speed Bin A-B'!H2176)</f>
        <v>4</v>
      </c>
      <c r="I193" s="268">
        <f>SUM('Speed Bin A-B'!I96,'Speed Bin A-B'!I200,'Speed Bin A-B'!I304,'Speed Bin A-B'!I408,'Speed Bin A-B'!I512,'Speed Bin A-B'!I616,'Speed Bin A-B'!I720,'Speed Bin A-B'!I824,'Speed Bin A-B'!I928,'Speed Bin A-B'!I1032,'Speed Bin A-B'!I1136,'Speed Bin A-B'!I1240,'Speed Bin A-B'!I1344,'Speed Bin A-B'!I1448,'Speed Bin A-B'!I1552,'Speed Bin A-B'!I1656,'Speed Bin A-B'!I1760,'Speed Bin A-B'!I1864,'Speed Bin A-B'!I1968,'Speed Bin A-B'!I2072,'Speed Bin A-B'!I2176)</f>
        <v>2</v>
      </c>
      <c r="J193" s="268">
        <f>SUM('Speed Bin A-B'!J96,'Speed Bin A-B'!J200,'Speed Bin A-B'!J304,'Speed Bin A-B'!J408,'Speed Bin A-B'!J512,'Speed Bin A-B'!J616,'Speed Bin A-B'!J720,'Speed Bin A-B'!J824,'Speed Bin A-B'!J928,'Speed Bin A-B'!J1032,'Speed Bin A-B'!J1136,'Speed Bin A-B'!J1240,'Speed Bin A-B'!J1344,'Speed Bin A-B'!J1448,'Speed Bin A-B'!J1552,'Speed Bin A-B'!J1656,'Speed Bin A-B'!J1760,'Speed Bin A-B'!J1864,'Speed Bin A-B'!J1968,'Speed Bin A-B'!J2072,'Speed Bin A-B'!J2176)</f>
        <v>0</v>
      </c>
      <c r="K193" s="268">
        <f>SUM('Speed Bin A-B'!K96,'Speed Bin A-B'!K200,'Speed Bin A-B'!K304,'Speed Bin A-B'!K408,'Speed Bin A-B'!K512,'Speed Bin A-B'!K616,'Speed Bin A-B'!K720,'Speed Bin A-B'!K824,'Speed Bin A-B'!K928,'Speed Bin A-B'!K1032,'Speed Bin A-B'!K1136,'Speed Bin A-B'!K1240,'Speed Bin A-B'!K1344,'Speed Bin A-B'!K1448,'Speed Bin A-B'!K1552,'Speed Bin A-B'!K1656,'Speed Bin A-B'!K1760,'Speed Bin A-B'!K1864,'Speed Bin A-B'!K1968,'Speed Bin A-B'!K2072,'Speed Bin A-B'!K2176)</f>
        <v>0</v>
      </c>
      <c r="L193" s="268">
        <f>SUM('Speed Bin A-B'!L96,'Speed Bin A-B'!L200,'Speed Bin A-B'!L304,'Speed Bin A-B'!L408,'Speed Bin A-B'!L512,'Speed Bin A-B'!L616,'Speed Bin A-B'!L720,'Speed Bin A-B'!L824,'Speed Bin A-B'!L928,'Speed Bin A-B'!L1032,'Speed Bin A-B'!L1136,'Speed Bin A-B'!L1240,'Speed Bin A-B'!L1344,'Speed Bin A-B'!L1448,'Speed Bin A-B'!L1552,'Speed Bin A-B'!L1656,'Speed Bin A-B'!L1760,'Speed Bin A-B'!L1864,'Speed Bin A-B'!L1968,'Speed Bin A-B'!L2072,'Speed Bin A-B'!L2176)</f>
        <v>0</v>
      </c>
      <c r="M193" s="268">
        <f>SUM('Speed Bin A-B'!M96,'Speed Bin A-B'!M200,'Speed Bin A-B'!M304,'Speed Bin A-B'!M408,'Speed Bin A-B'!M512,'Speed Bin A-B'!M616,'Speed Bin A-B'!M720,'Speed Bin A-B'!M824,'Speed Bin A-B'!M928,'Speed Bin A-B'!M1032,'Speed Bin A-B'!M1136,'Speed Bin A-B'!M1240,'Speed Bin A-B'!M1344,'Speed Bin A-B'!M1448,'Speed Bin A-B'!M1552,'Speed Bin A-B'!M1656,'Speed Bin A-B'!M1760,'Speed Bin A-B'!M1864,'Speed Bin A-B'!M1968,'Speed Bin A-B'!M2072,'Speed Bin A-B'!M2176)</f>
        <v>0</v>
      </c>
      <c r="N193" s="268">
        <f>SUM('Speed Bin A-B'!N96,'Speed Bin A-B'!N200,'Speed Bin A-B'!N304,'Speed Bin A-B'!N408,'Speed Bin A-B'!N512,'Speed Bin A-B'!N616,'Speed Bin A-B'!N720,'Speed Bin A-B'!N824,'Speed Bin A-B'!N928,'Speed Bin A-B'!N1032,'Speed Bin A-B'!N1136,'Speed Bin A-B'!N1240,'Speed Bin A-B'!N1344,'Speed Bin A-B'!N1448,'Speed Bin A-B'!N1552,'Speed Bin A-B'!N1656,'Speed Bin A-B'!N1760,'Speed Bin A-B'!N1864,'Speed Bin A-B'!N1968,'Speed Bin A-B'!N2072,'Speed Bin A-B'!N2176)</f>
        <v>0</v>
      </c>
      <c r="O193" s="268">
        <f>SUM('Speed Bin A-B'!O96,'Speed Bin A-B'!O200,'Speed Bin A-B'!O304,'Speed Bin A-B'!O408,'Speed Bin A-B'!O512,'Speed Bin A-B'!O616,'Speed Bin A-B'!O720,'Speed Bin A-B'!O824,'Speed Bin A-B'!O928,'Speed Bin A-B'!O1032,'Speed Bin A-B'!O1136,'Speed Bin A-B'!O1240,'Speed Bin A-B'!O1344,'Speed Bin A-B'!O1448,'Speed Bin A-B'!O1552,'Speed Bin A-B'!O1656,'Speed Bin A-B'!O1760,'Speed Bin A-B'!O1864,'Speed Bin A-B'!O1968,'Speed Bin A-B'!O2072,'Speed Bin A-B'!O2176)</f>
        <v>0</v>
      </c>
      <c r="P193" s="268">
        <f>SUM('Speed Bin A-B'!P96,'Speed Bin A-B'!P200,'Speed Bin A-B'!P304,'Speed Bin A-B'!P408,'Speed Bin A-B'!P512,'Speed Bin A-B'!P616,'Speed Bin A-B'!P720,'Speed Bin A-B'!P824,'Speed Bin A-B'!P928,'Speed Bin A-B'!P1032,'Speed Bin A-B'!P1136,'Speed Bin A-B'!P1240,'Speed Bin A-B'!P1344,'Speed Bin A-B'!P1448,'Speed Bin A-B'!P1552,'Speed Bin A-B'!P1656,'Speed Bin A-B'!P1760,'Speed Bin A-B'!P1864,'Speed Bin A-B'!P1968,'Speed Bin A-B'!P2072,'Speed Bin A-B'!P2176)</f>
        <v>0</v>
      </c>
      <c r="Q193" s="268">
        <f>SUM('Speed Bin A-B'!Q96,'Speed Bin A-B'!Q200,'Speed Bin A-B'!Q304,'Speed Bin A-B'!Q408,'Speed Bin A-B'!Q512,'Speed Bin A-B'!Q616,'Speed Bin A-B'!Q720,'Speed Bin A-B'!Q824,'Speed Bin A-B'!Q928,'Speed Bin A-B'!Q1032,'Speed Bin A-B'!Q1136,'Speed Bin A-B'!Q1240,'Speed Bin A-B'!Q1344,'Speed Bin A-B'!Q1448,'Speed Bin A-B'!Q1552,'Speed Bin A-B'!Q1656,'Speed Bin A-B'!Q1760,'Speed Bin A-B'!Q1864,'Speed Bin A-B'!Q1968,'Speed Bin A-B'!Q2072,'Speed Bin A-B'!Q2176)</f>
        <v>0</v>
      </c>
      <c r="R193" s="268">
        <f>SUM('Speed Bin A-B'!R96,'Speed Bin A-B'!R200,'Speed Bin A-B'!R304,'Speed Bin A-B'!R408,'Speed Bin A-B'!R512,'Speed Bin A-B'!R616,'Speed Bin A-B'!R720,'Speed Bin A-B'!R824,'Speed Bin A-B'!R928,'Speed Bin A-B'!R1032,'Speed Bin A-B'!R1136,'Speed Bin A-B'!R1240,'Speed Bin A-B'!R1344,'Speed Bin A-B'!R1448,'Speed Bin A-B'!R1552,'Speed Bin A-B'!R1656,'Speed Bin A-B'!R1760,'Speed Bin A-B'!R1864,'Speed Bin A-B'!R1968,'Speed Bin A-B'!R2072,'Speed Bin A-B'!R2176)</f>
        <v>0</v>
      </c>
      <c r="S193" s="268">
        <f>SUM('Speed Bin A-B'!S96,'Speed Bin A-B'!S200,'Speed Bin A-B'!S304,'Speed Bin A-B'!S408,'Speed Bin A-B'!S512,'Speed Bin A-B'!S616,'Speed Bin A-B'!S720,'Speed Bin A-B'!S824,'Speed Bin A-B'!S928,'Speed Bin A-B'!S1032,'Speed Bin A-B'!S1136,'Speed Bin A-B'!S1240,'Speed Bin A-B'!S1344,'Speed Bin A-B'!S1448,'Speed Bin A-B'!S1552,'Speed Bin A-B'!S1656,'Speed Bin A-B'!S1760,'Speed Bin A-B'!S1864,'Speed Bin A-B'!S1968,'Speed Bin A-B'!S2072,'Speed Bin A-B'!S2176)</f>
        <v>0</v>
      </c>
      <c r="T193" s="268">
        <f>SUM('Speed Bin A-B'!T96,'Speed Bin A-B'!T200,'Speed Bin A-B'!T304,'Speed Bin A-B'!T408,'Speed Bin A-B'!T512,'Speed Bin A-B'!T616,'Speed Bin A-B'!T720,'Speed Bin A-B'!T824,'Speed Bin A-B'!T928,'Speed Bin A-B'!T1032,'Speed Bin A-B'!T1136,'Speed Bin A-B'!T1240,'Speed Bin A-B'!T1344,'Speed Bin A-B'!T1448,'Speed Bin A-B'!T1552,'Speed Bin A-B'!T1656,'Speed Bin A-B'!T1760,'Speed Bin A-B'!T1864,'Speed Bin A-B'!T1968,'Speed Bin A-B'!T2072,'Speed Bin A-B'!T2176)</f>
        <v>0</v>
      </c>
      <c r="U193" s="268">
        <f>SUM('Speed Bin A-B'!U96,'Speed Bin A-B'!U200,'Speed Bin A-B'!U304,'Speed Bin A-B'!U408,'Speed Bin A-B'!U512,'Speed Bin A-B'!U616,'Speed Bin A-B'!U720,'Speed Bin A-B'!U824,'Speed Bin A-B'!U928,'Speed Bin A-B'!U1032,'Speed Bin A-B'!U1136,'Speed Bin A-B'!U1240,'Speed Bin A-B'!U1344,'Speed Bin A-B'!U1448,'Speed Bin A-B'!U1552,'Speed Bin A-B'!U1656,'Speed Bin A-B'!U1760,'Speed Bin A-B'!U1864,'Speed Bin A-B'!U1968,'Speed Bin A-B'!U2072,'Speed Bin A-B'!U2176)</f>
        <v>0</v>
      </c>
      <c r="V193" s="269">
        <f>IFERROR(AVERAGE('Speed Bin A-B'!V96,'Speed Bin A-B'!V200,'Speed Bin A-B'!V304,'Speed Bin A-B'!V408,'Speed Bin A-B'!V512,'Speed Bin A-B'!V616,'Speed Bin A-B'!V720,'Speed Bin A-B'!V824,'Speed Bin A-B'!V928,'Speed Bin A-B'!V1032,'Speed Bin A-B'!V1136,'Speed Bin A-B'!V1240,'Speed Bin A-B'!V1344,'Speed Bin A-B'!V1448,'Speed Bin A-B'!V1552,'Speed Bin A-B'!V1656,'Speed Bin A-B'!V1760,'Speed Bin A-B'!V1864,'Speed Bin A-B'!V1968,'Speed Bin A-B'!V2072,'Speed Bin A-B'!V2176),"-")</f>
        <v>29.3</v>
      </c>
      <c r="W193" s="269" t="str">
        <f>IFERROR(AVERAGE('Speed Bin A-B'!W96,'Speed Bin A-B'!W200,'Speed Bin A-B'!W304,'Speed Bin A-B'!W408,'Speed Bin A-B'!W512,'Speed Bin A-B'!W616,'Speed Bin A-B'!W720,'Speed Bin A-B'!W824,'Speed Bin A-B'!W928,'Speed Bin A-B'!W1032,'Speed Bin A-B'!W1136,'Speed Bin A-B'!W1240,'Speed Bin A-B'!W1344,'Speed Bin A-B'!W1448,'Speed Bin A-B'!W1552,'Speed Bin A-B'!W1656,'Speed Bin A-B'!W1760,'Speed Bin A-B'!W1864,'Speed Bin A-B'!W1968,'Speed Bin A-B'!W2072,'Speed Bin A-B'!W2176),"-")</f>
        <v>-</v>
      </c>
      <c r="X193" s="262"/>
      <c r="Y193" s="262"/>
    </row>
    <row r="194" spans="1:25" x14ac:dyDescent="0.25">
      <c r="A194" s="267">
        <v>0.89583333333333304</v>
      </c>
      <c r="B194" s="268">
        <f>SUM('Speed Bin A-B'!B97,'Speed Bin A-B'!B201,'Speed Bin A-B'!B305,'Speed Bin A-B'!B409,'Speed Bin A-B'!B513,'Speed Bin A-B'!B617,'Speed Bin A-B'!B721,'Speed Bin A-B'!B825,'Speed Bin A-B'!B929,'Speed Bin A-B'!B1033,'Speed Bin A-B'!B1137,'Speed Bin A-B'!B1241,'Speed Bin A-B'!B1345,'Speed Bin A-B'!B1449,'Speed Bin A-B'!B1553,'Speed Bin A-B'!B1657,'Speed Bin A-B'!B1761,'Speed Bin A-B'!B1865,'Speed Bin A-B'!B1969,'Speed Bin A-B'!B2073,'Speed Bin A-B'!B2177)</f>
        <v>17</v>
      </c>
      <c r="C194" s="268">
        <f>SUM('Speed Bin A-B'!C97,'Speed Bin A-B'!C201,'Speed Bin A-B'!C305,'Speed Bin A-B'!C409,'Speed Bin A-B'!C513,'Speed Bin A-B'!C617,'Speed Bin A-B'!C721,'Speed Bin A-B'!C825,'Speed Bin A-B'!C929,'Speed Bin A-B'!C1033,'Speed Bin A-B'!C1137,'Speed Bin A-B'!C1241,'Speed Bin A-B'!C1345,'Speed Bin A-B'!C1449,'Speed Bin A-B'!C1553,'Speed Bin A-B'!C1657,'Speed Bin A-B'!C1761,'Speed Bin A-B'!C1865,'Speed Bin A-B'!C1969,'Speed Bin A-B'!C2073,'Speed Bin A-B'!C2177)</f>
        <v>0</v>
      </c>
      <c r="D194" s="268">
        <f>SUM('Speed Bin A-B'!D97,'Speed Bin A-B'!D201,'Speed Bin A-B'!D305,'Speed Bin A-B'!D409,'Speed Bin A-B'!D513,'Speed Bin A-B'!D617,'Speed Bin A-B'!D721,'Speed Bin A-B'!D825,'Speed Bin A-B'!D929,'Speed Bin A-B'!D1033,'Speed Bin A-B'!D1137,'Speed Bin A-B'!D1241,'Speed Bin A-B'!D1345,'Speed Bin A-B'!D1449,'Speed Bin A-B'!D1553,'Speed Bin A-B'!D1657,'Speed Bin A-B'!D1761,'Speed Bin A-B'!D1865,'Speed Bin A-B'!D1969,'Speed Bin A-B'!D2073,'Speed Bin A-B'!D2177)</f>
        <v>0</v>
      </c>
      <c r="E194" s="268">
        <f>SUM('Speed Bin A-B'!E97,'Speed Bin A-B'!E201,'Speed Bin A-B'!E305,'Speed Bin A-B'!E409,'Speed Bin A-B'!E513,'Speed Bin A-B'!E617,'Speed Bin A-B'!E721,'Speed Bin A-B'!E825,'Speed Bin A-B'!E929,'Speed Bin A-B'!E1033,'Speed Bin A-B'!E1137,'Speed Bin A-B'!E1241,'Speed Bin A-B'!E1345,'Speed Bin A-B'!E1449,'Speed Bin A-B'!E1553,'Speed Bin A-B'!E1657,'Speed Bin A-B'!E1761,'Speed Bin A-B'!E1865,'Speed Bin A-B'!E1969,'Speed Bin A-B'!E2073,'Speed Bin A-B'!E2177)</f>
        <v>1</v>
      </c>
      <c r="F194" s="268">
        <f>SUM('Speed Bin A-B'!F97,'Speed Bin A-B'!F201,'Speed Bin A-B'!F305,'Speed Bin A-B'!F409,'Speed Bin A-B'!F513,'Speed Bin A-B'!F617,'Speed Bin A-B'!F721,'Speed Bin A-B'!F825,'Speed Bin A-B'!F929,'Speed Bin A-B'!F1033,'Speed Bin A-B'!F1137,'Speed Bin A-B'!F1241,'Speed Bin A-B'!F1345,'Speed Bin A-B'!F1449,'Speed Bin A-B'!F1553,'Speed Bin A-B'!F1657,'Speed Bin A-B'!F1761,'Speed Bin A-B'!F1865,'Speed Bin A-B'!F1969,'Speed Bin A-B'!F2073,'Speed Bin A-B'!F2177)</f>
        <v>5</v>
      </c>
      <c r="G194" s="268">
        <f>SUM('Speed Bin A-B'!G97,'Speed Bin A-B'!G201,'Speed Bin A-B'!G305,'Speed Bin A-B'!G409,'Speed Bin A-B'!G513,'Speed Bin A-B'!G617,'Speed Bin A-B'!G721,'Speed Bin A-B'!G825,'Speed Bin A-B'!G929,'Speed Bin A-B'!G1033,'Speed Bin A-B'!G1137,'Speed Bin A-B'!G1241,'Speed Bin A-B'!G1345,'Speed Bin A-B'!G1449,'Speed Bin A-B'!G1553,'Speed Bin A-B'!G1657,'Speed Bin A-B'!G1761,'Speed Bin A-B'!G1865,'Speed Bin A-B'!G1969,'Speed Bin A-B'!G2073,'Speed Bin A-B'!G2177)</f>
        <v>5</v>
      </c>
      <c r="H194" s="268">
        <f>SUM('Speed Bin A-B'!H97,'Speed Bin A-B'!H201,'Speed Bin A-B'!H305,'Speed Bin A-B'!H409,'Speed Bin A-B'!H513,'Speed Bin A-B'!H617,'Speed Bin A-B'!H721,'Speed Bin A-B'!H825,'Speed Bin A-B'!H929,'Speed Bin A-B'!H1033,'Speed Bin A-B'!H1137,'Speed Bin A-B'!H1241,'Speed Bin A-B'!H1345,'Speed Bin A-B'!H1449,'Speed Bin A-B'!H1553,'Speed Bin A-B'!H1657,'Speed Bin A-B'!H1761,'Speed Bin A-B'!H1865,'Speed Bin A-B'!H1969,'Speed Bin A-B'!H2073,'Speed Bin A-B'!H2177)</f>
        <v>3</v>
      </c>
      <c r="I194" s="268">
        <f>SUM('Speed Bin A-B'!I97,'Speed Bin A-B'!I201,'Speed Bin A-B'!I305,'Speed Bin A-B'!I409,'Speed Bin A-B'!I513,'Speed Bin A-B'!I617,'Speed Bin A-B'!I721,'Speed Bin A-B'!I825,'Speed Bin A-B'!I929,'Speed Bin A-B'!I1033,'Speed Bin A-B'!I1137,'Speed Bin A-B'!I1241,'Speed Bin A-B'!I1345,'Speed Bin A-B'!I1449,'Speed Bin A-B'!I1553,'Speed Bin A-B'!I1657,'Speed Bin A-B'!I1761,'Speed Bin A-B'!I1865,'Speed Bin A-B'!I1969,'Speed Bin A-B'!I2073,'Speed Bin A-B'!I2177)</f>
        <v>2</v>
      </c>
      <c r="J194" s="268">
        <f>SUM('Speed Bin A-B'!J97,'Speed Bin A-B'!J201,'Speed Bin A-B'!J305,'Speed Bin A-B'!J409,'Speed Bin A-B'!J513,'Speed Bin A-B'!J617,'Speed Bin A-B'!J721,'Speed Bin A-B'!J825,'Speed Bin A-B'!J929,'Speed Bin A-B'!J1033,'Speed Bin A-B'!J1137,'Speed Bin A-B'!J1241,'Speed Bin A-B'!J1345,'Speed Bin A-B'!J1449,'Speed Bin A-B'!J1553,'Speed Bin A-B'!J1657,'Speed Bin A-B'!J1761,'Speed Bin A-B'!J1865,'Speed Bin A-B'!J1969,'Speed Bin A-B'!J2073,'Speed Bin A-B'!J2177)</f>
        <v>1</v>
      </c>
      <c r="K194" s="268">
        <f>SUM('Speed Bin A-B'!K97,'Speed Bin A-B'!K201,'Speed Bin A-B'!K305,'Speed Bin A-B'!K409,'Speed Bin A-B'!K513,'Speed Bin A-B'!K617,'Speed Bin A-B'!K721,'Speed Bin A-B'!K825,'Speed Bin A-B'!K929,'Speed Bin A-B'!K1033,'Speed Bin A-B'!K1137,'Speed Bin A-B'!K1241,'Speed Bin A-B'!K1345,'Speed Bin A-B'!K1449,'Speed Bin A-B'!K1553,'Speed Bin A-B'!K1657,'Speed Bin A-B'!K1761,'Speed Bin A-B'!K1865,'Speed Bin A-B'!K1969,'Speed Bin A-B'!K2073,'Speed Bin A-B'!K2177)</f>
        <v>0</v>
      </c>
      <c r="L194" s="268">
        <f>SUM('Speed Bin A-B'!L97,'Speed Bin A-B'!L201,'Speed Bin A-B'!L305,'Speed Bin A-B'!L409,'Speed Bin A-B'!L513,'Speed Bin A-B'!L617,'Speed Bin A-B'!L721,'Speed Bin A-B'!L825,'Speed Bin A-B'!L929,'Speed Bin A-B'!L1033,'Speed Bin A-B'!L1137,'Speed Bin A-B'!L1241,'Speed Bin A-B'!L1345,'Speed Bin A-B'!L1449,'Speed Bin A-B'!L1553,'Speed Bin A-B'!L1657,'Speed Bin A-B'!L1761,'Speed Bin A-B'!L1865,'Speed Bin A-B'!L1969,'Speed Bin A-B'!L2073,'Speed Bin A-B'!L2177)</f>
        <v>0</v>
      </c>
      <c r="M194" s="268">
        <f>SUM('Speed Bin A-B'!M97,'Speed Bin A-B'!M201,'Speed Bin A-B'!M305,'Speed Bin A-B'!M409,'Speed Bin A-B'!M513,'Speed Bin A-B'!M617,'Speed Bin A-B'!M721,'Speed Bin A-B'!M825,'Speed Bin A-B'!M929,'Speed Bin A-B'!M1033,'Speed Bin A-B'!M1137,'Speed Bin A-B'!M1241,'Speed Bin A-B'!M1345,'Speed Bin A-B'!M1449,'Speed Bin A-B'!M1553,'Speed Bin A-B'!M1657,'Speed Bin A-B'!M1761,'Speed Bin A-B'!M1865,'Speed Bin A-B'!M1969,'Speed Bin A-B'!M2073,'Speed Bin A-B'!M2177)</f>
        <v>0</v>
      </c>
      <c r="N194" s="268">
        <f>SUM('Speed Bin A-B'!N97,'Speed Bin A-B'!N201,'Speed Bin A-B'!N305,'Speed Bin A-B'!N409,'Speed Bin A-B'!N513,'Speed Bin A-B'!N617,'Speed Bin A-B'!N721,'Speed Bin A-B'!N825,'Speed Bin A-B'!N929,'Speed Bin A-B'!N1033,'Speed Bin A-B'!N1137,'Speed Bin A-B'!N1241,'Speed Bin A-B'!N1345,'Speed Bin A-B'!N1449,'Speed Bin A-B'!N1553,'Speed Bin A-B'!N1657,'Speed Bin A-B'!N1761,'Speed Bin A-B'!N1865,'Speed Bin A-B'!N1969,'Speed Bin A-B'!N2073,'Speed Bin A-B'!N2177)</f>
        <v>0</v>
      </c>
      <c r="O194" s="268">
        <f>SUM('Speed Bin A-B'!O97,'Speed Bin A-B'!O201,'Speed Bin A-B'!O305,'Speed Bin A-B'!O409,'Speed Bin A-B'!O513,'Speed Bin A-B'!O617,'Speed Bin A-B'!O721,'Speed Bin A-B'!O825,'Speed Bin A-B'!O929,'Speed Bin A-B'!O1033,'Speed Bin A-B'!O1137,'Speed Bin A-B'!O1241,'Speed Bin A-B'!O1345,'Speed Bin A-B'!O1449,'Speed Bin A-B'!O1553,'Speed Bin A-B'!O1657,'Speed Bin A-B'!O1761,'Speed Bin A-B'!O1865,'Speed Bin A-B'!O1969,'Speed Bin A-B'!O2073,'Speed Bin A-B'!O2177)</f>
        <v>0</v>
      </c>
      <c r="P194" s="268">
        <f>SUM('Speed Bin A-B'!P97,'Speed Bin A-B'!P201,'Speed Bin A-B'!P305,'Speed Bin A-B'!P409,'Speed Bin A-B'!P513,'Speed Bin A-B'!P617,'Speed Bin A-B'!P721,'Speed Bin A-B'!P825,'Speed Bin A-B'!P929,'Speed Bin A-B'!P1033,'Speed Bin A-B'!P1137,'Speed Bin A-B'!P1241,'Speed Bin A-B'!P1345,'Speed Bin A-B'!P1449,'Speed Bin A-B'!P1553,'Speed Bin A-B'!P1657,'Speed Bin A-B'!P1761,'Speed Bin A-B'!P1865,'Speed Bin A-B'!P1969,'Speed Bin A-B'!P2073,'Speed Bin A-B'!P2177)</f>
        <v>0</v>
      </c>
      <c r="Q194" s="268">
        <f>SUM('Speed Bin A-B'!Q97,'Speed Bin A-B'!Q201,'Speed Bin A-B'!Q305,'Speed Bin A-B'!Q409,'Speed Bin A-B'!Q513,'Speed Bin A-B'!Q617,'Speed Bin A-B'!Q721,'Speed Bin A-B'!Q825,'Speed Bin A-B'!Q929,'Speed Bin A-B'!Q1033,'Speed Bin A-B'!Q1137,'Speed Bin A-B'!Q1241,'Speed Bin A-B'!Q1345,'Speed Bin A-B'!Q1449,'Speed Bin A-B'!Q1553,'Speed Bin A-B'!Q1657,'Speed Bin A-B'!Q1761,'Speed Bin A-B'!Q1865,'Speed Bin A-B'!Q1969,'Speed Bin A-B'!Q2073,'Speed Bin A-B'!Q2177)</f>
        <v>0</v>
      </c>
      <c r="R194" s="268">
        <f>SUM('Speed Bin A-B'!R97,'Speed Bin A-B'!R201,'Speed Bin A-B'!R305,'Speed Bin A-B'!R409,'Speed Bin A-B'!R513,'Speed Bin A-B'!R617,'Speed Bin A-B'!R721,'Speed Bin A-B'!R825,'Speed Bin A-B'!R929,'Speed Bin A-B'!R1033,'Speed Bin A-B'!R1137,'Speed Bin A-B'!R1241,'Speed Bin A-B'!R1345,'Speed Bin A-B'!R1449,'Speed Bin A-B'!R1553,'Speed Bin A-B'!R1657,'Speed Bin A-B'!R1761,'Speed Bin A-B'!R1865,'Speed Bin A-B'!R1969,'Speed Bin A-B'!R2073,'Speed Bin A-B'!R2177)</f>
        <v>0</v>
      </c>
      <c r="S194" s="268">
        <f>SUM('Speed Bin A-B'!S97,'Speed Bin A-B'!S201,'Speed Bin A-B'!S305,'Speed Bin A-B'!S409,'Speed Bin A-B'!S513,'Speed Bin A-B'!S617,'Speed Bin A-B'!S721,'Speed Bin A-B'!S825,'Speed Bin A-B'!S929,'Speed Bin A-B'!S1033,'Speed Bin A-B'!S1137,'Speed Bin A-B'!S1241,'Speed Bin A-B'!S1345,'Speed Bin A-B'!S1449,'Speed Bin A-B'!S1553,'Speed Bin A-B'!S1657,'Speed Bin A-B'!S1761,'Speed Bin A-B'!S1865,'Speed Bin A-B'!S1969,'Speed Bin A-B'!S2073,'Speed Bin A-B'!S2177)</f>
        <v>0</v>
      </c>
      <c r="T194" s="268">
        <f>SUM('Speed Bin A-B'!T97,'Speed Bin A-B'!T201,'Speed Bin A-B'!T305,'Speed Bin A-B'!T409,'Speed Bin A-B'!T513,'Speed Bin A-B'!T617,'Speed Bin A-B'!T721,'Speed Bin A-B'!T825,'Speed Bin A-B'!T929,'Speed Bin A-B'!T1033,'Speed Bin A-B'!T1137,'Speed Bin A-B'!T1241,'Speed Bin A-B'!T1345,'Speed Bin A-B'!T1449,'Speed Bin A-B'!T1553,'Speed Bin A-B'!T1657,'Speed Bin A-B'!T1761,'Speed Bin A-B'!T1865,'Speed Bin A-B'!T1969,'Speed Bin A-B'!T2073,'Speed Bin A-B'!T2177)</f>
        <v>0</v>
      </c>
      <c r="U194" s="268">
        <f>SUM('Speed Bin A-B'!U97,'Speed Bin A-B'!U201,'Speed Bin A-B'!U305,'Speed Bin A-B'!U409,'Speed Bin A-B'!U513,'Speed Bin A-B'!U617,'Speed Bin A-B'!U721,'Speed Bin A-B'!U825,'Speed Bin A-B'!U929,'Speed Bin A-B'!U1033,'Speed Bin A-B'!U1137,'Speed Bin A-B'!U1241,'Speed Bin A-B'!U1345,'Speed Bin A-B'!U1449,'Speed Bin A-B'!U1553,'Speed Bin A-B'!U1657,'Speed Bin A-B'!U1761,'Speed Bin A-B'!U1865,'Speed Bin A-B'!U1969,'Speed Bin A-B'!U2073,'Speed Bin A-B'!U2177)</f>
        <v>0</v>
      </c>
      <c r="V194" s="269">
        <f>IFERROR(AVERAGE('Speed Bin A-B'!V97,'Speed Bin A-B'!V201,'Speed Bin A-B'!V305,'Speed Bin A-B'!V409,'Speed Bin A-B'!V513,'Speed Bin A-B'!V617,'Speed Bin A-B'!V721,'Speed Bin A-B'!V825,'Speed Bin A-B'!V929,'Speed Bin A-B'!V1033,'Speed Bin A-B'!V1137,'Speed Bin A-B'!V1241,'Speed Bin A-B'!V1345,'Speed Bin A-B'!V1449,'Speed Bin A-B'!V1553,'Speed Bin A-B'!V1657,'Speed Bin A-B'!V1761,'Speed Bin A-B'!V1865,'Speed Bin A-B'!V1969,'Speed Bin A-B'!V2073,'Speed Bin A-B'!V2177),"-")</f>
        <v>29.683333333333334</v>
      </c>
      <c r="W194" s="269" t="str">
        <f>IFERROR(AVERAGE('Speed Bin A-B'!W97,'Speed Bin A-B'!W201,'Speed Bin A-B'!W305,'Speed Bin A-B'!W409,'Speed Bin A-B'!W513,'Speed Bin A-B'!W617,'Speed Bin A-B'!W721,'Speed Bin A-B'!W825,'Speed Bin A-B'!W929,'Speed Bin A-B'!W1033,'Speed Bin A-B'!W1137,'Speed Bin A-B'!W1241,'Speed Bin A-B'!W1345,'Speed Bin A-B'!W1449,'Speed Bin A-B'!W1553,'Speed Bin A-B'!W1657,'Speed Bin A-B'!W1761,'Speed Bin A-B'!W1865,'Speed Bin A-B'!W1969,'Speed Bin A-B'!W2073,'Speed Bin A-B'!W2177),"-")</f>
        <v>-</v>
      </c>
      <c r="X194" s="262"/>
      <c r="Y194" s="262"/>
    </row>
    <row r="195" spans="1:25" x14ac:dyDescent="0.25">
      <c r="A195" s="267">
        <v>0.90625</v>
      </c>
      <c r="B195" s="268">
        <f>SUM('Speed Bin A-B'!B98,'Speed Bin A-B'!B202,'Speed Bin A-B'!B306,'Speed Bin A-B'!B410,'Speed Bin A-B'!B514,'Speed Bin A-B'!B618,'Speed Bin A-B'!B722,'Speed Bin A-B'!B826,'Speed Bin A-B'!B930,'Speed Bin A-B'!B1034,'Speed Bin A-B'!B1138,'Speed Bin A-B'!B1242,'Speed Bin A-B'!B1346,'Speed Bin A-B'!B1450,'Speed Bin A-B'!B1554,'Speed Bin A-B'!B1658,'Speed Bin A-B'!B1762,'Speed Bin A-B'!B1866,'Speed Bin A-B'!B1970,'Speed Bin A-B'!B2074,'Speed Bin A-B'!B2178)</f>
        <v>15</v>
      </c>
      <c r="C195" s="268">
        <f>SUM('Speed Bin A-B'!C98,'Speed Bin A-B'!C202,'Speed Bin A-B'!C306,'Speed Bin A-B'!C410,'Speed Bin A-B'!C514,'Speed Bin A-B'!C618,'Speed Bin A-B'!C722,'Speed Bin A-B'!C826,'Speed Bin A-B'!C930,'Speed Bin A-B'!C1034,'Speed Bin A-B'!C1138,'Speed Bin A-B'!C1242,'Speed Bin A-B'!C1346,'Speed Bin A-B'!C1450,'Speed Bin A-B'!C1554,'Speed Bin A-B'!C1658,'Speed Bin A-B'!C1762,'Speed Bin A-B'!C1866,'Speed Bin A-B'!C1970,'Speed Bin A-B'!C2074,'Speed Bin A-B'!C2178)</f>
        <v>0</v>
      </c>
      <c r="D195" s="268">
        <f>SUM('Speed Bin A-B'!D98,'Speed Bin A-B'!D202,'Speed Bin A-B'!D306,'Speed Bin A-B'!D410,'Speed Bin A-B'!D514,'Speed Bin A-B'!D618,'Speed Bin A-B'!D722,'Speed Bin A-B'!D826,'Speed Bin A-B'!D930,'Speed Bin A-B'!D1034,'Speed Bin A-B'!D1138,'Speed Bin A-B'!D1242,'Speed Bin A-B'!D1346,'Speed Bin A-B'!D1450,'Speed Bin A-B'!D1554,'Speed Bin A-B'!D1658,'Speed Bin A-B'!D1762,'Speed Bin A-B'!D1866,'Speed Bin A-B'!D1970,'Speed Bin A-B'!D2074,'Speed Bin A-B'!D2178)</f>
        <v>0</v>
      </c>
      <c r="E195" s="268">
        <f>SUM('Speed Bin A-B'!E98,'Speed Bin A-B'!E202,'Speed Bin A-B'!E306,'Speed Bin A-B'!E410,'Speed Bin A-B'!E514,'Speed Bin A-B'!E618,'Speed Bin A-B'!E722,'Speed Bin A-B'!E826,'Speed Bin A-B'!E930,'Speed Bin A-B'!E1034,'Speed Bin A-B'!E1138,'Speed Bin A-B'!E1242,'Speed Bin A-B'!E1346,'Speed Bin A-B'!E1450,'Speed Bin A-B'!E1554,'Speed Bin A-B'!E1658,'Speed Bin A-B'!E1762,'Speed Bin A-B'!E1866,'Speed Bin A-B'!E1970,'Speed Bin A-B'!E2074,'Speed Bin A-B'!E2178)</f>
        <v>1</v>
      </c>
      <c r="F195" s="268">
        <f>SUM('Speed Bin A-B'!F98,'Speed Bin A-B'!F202,'Speed Bin A-B'!F306,'Speed Bin A-B'!F410,'Speed Bin A-B'!F514,'Speed Bin A-B'!F618,'Speed Bin A-B'!F722,'Speed Bin A-B'!F826,'Speed Bin A-B'!F930,'Speed Bin A-B'!F1034,'Speed Bin A-B'!F1138,'Speed Bin A-B'!F1242,'Speed Bin A-B'!F1346,'Speed Bin A-B'!F1450,'Speed Bin A-B'!F1554,'Speed Bin A-B'!F1658,'Speed Bin A-B'!F1762,'Speed Bin A-B'!F1866,'Speed Bin A-B'!F1970,'Speed Bin A-B'!F2074,'Speed Bin A-B'!F2178)</f>
        <v>7</v>
      </c>
      <c r="G195" s="268">
        <f>SUM('Speed Bin A-B'!G98,'Speed Bin A-B'!G202,'Speed Bin A-B'!G306,'Speed Bin A-B'!G410,'Speed Bin A-B'!G514,'Speed Bin A-B'!G618,'Speed Bin A-B'!G722,'Speed Bin A-B'!G826,'Speed Bin A-B'!G930,'Speed Bin A-B'!G1034,'Speed Bin A-B'!G1138,'Speed Bin A-B'!G1242,'Speed Bin A-B'!G1346,'Speed Bin A-B'!G1450,'Speed Bin A-B'!G1554,'Speed Bin A-B'!G1658,'Speed Bin A-B'!G1762,'Speed Bin A-B'!G1866,'Speed Bin A-B'!G1970,'Speed Bin A-B'!G2074,'Speed Bin A-B'!G2178)</f>
        <v>4</v>
      </c>
      <c r="H195" s="268">
        <f>SUM('Speed Bin A-B'!H98,'Speed Bin A-B'!H202,'Speed Bin A-B'!H306,'Speed Bin A-B'!H410,'Speed Bin A-B'!H514,'Speed Bin A-B'!H618,'Speed Bin A-B'!H722,'Speed Bin A-B'!H826,'Speed Bin A-B'!H930,'Speed Bin A-B'!H1034,'Speed Bin A-B'!H1138,'Speed Bin A-B'!H1242,'Speed Bin A-B'!H1346,'Speed Bin A-B'!H1450,'Speed Bin A-B'!H1554,'Speed Bin A-B'!H1658,'Speed Bin A-B'!H1762,'Speed Bin A-B'!H1866,'Speed Bin A-B'!H1970,'Speed Bin A-B'!H2074,'Speed Bin A-B'!H2178)</f>
        <v>2</v>
      </c>
      <c r="I195" s="268">
        <f>SUM('Speed Bin A-B'!I98,'Speed Bin A-B'!I202,'Speed Bin A-B'!I306,'Speed Bin A-B'!I410,'Speed Bin A-B'!I514,'Speed Bin A-B'!I618,'Speed Bin A-B'!I722,'Speed Bin A-B'!I826,'Speed Bin A-B'!I930,'Speed Bin A-B'!I1034,'Speed Bin A-B'!I1138,'Speed Bin A-B'!I1242,'Speed Bin A-B'!I1346,'Speed Bin A-B'!I1450,'Speed Bin A-B'!I1554,'Speed Bin A-B'!I1658,'Speed Bin A-B'!I1762,'Speed Bin A-B'!I1866,'Speed Bin A-B'!I1970,'Speed Bin A-B'!I2074,'Speed Bin A-B'!I2178)</f>
        <v>1</v>
      </c>
      <c r="J195" s="268">
        <f>SUM('Speed Bin A-B'!J98,'Speed Bin A-B'!J202,'Speed Bin A-B'!J306,'Speed Bin A-B'!J410,'Speed Bin A-B'!J514,'Speed Bin A-B'!J618,'Speed Bin A-B'!J722,'Speed Bin A-B'!J826,'Speed Bin A-B'!J930,'Speed Bin A-B'!J1034,'Speed Bin A-B'!J1138,'Speed Bin A-B'!J1242,'Speed Bin A-B'!J1346,'Speed Bin A-B'!J1450,'Speed Bin A-B'!J1554,'Speed Bin A-B'!J1658,'Speed Bin A-B'!J1762,'Speed Bin A-B'!J1866,'Speed Bin A-B'!J1970,'Speed Bin A-B'!J2074,'Speed Bin A-B'!J2178)</f>
        <v>0</v>
      </c>
      <c r="K195" s="268">
        <f>SUM('Speed Bin A-B'!K98,'Speed Bin A-B'!K202,'Speed Bin A-B'!K306,'Speed Bin A-B'!K410,'Speed Bin A-B'!K514,'Speed Bin A-B'!K618,'Speed Bin A-B'!K722,'Speed Bin A-B'!K826,'Speed Bin A-B'!K930,'Speed Bin A-B'!K1034,'Speed Bin A-B'!K1138,'Speed Bin A-B'!K1242,'Speed Bin A-B'!K1346,'Speed Bin A-B'!K1450,'Speed Bin A-B'!K1554,'Speed Bin A-B'!K1658,'Speed Bin A-B'!K1762,'Speed Bin A-B'!K1866,'Speed Bin A-B'!K1970,'Speed Bin A-B'!K2074,'Speed Bin A-B'!K2178)</f>
        <v>0</v>
      </c>
      <c r="L195" s="268">
        <f>SUM('Speed Bin A-B'!L98,'Speed Bin A-B'!L202,'Speed Bin A-B'!L306,'Speed Bin A-B'!L410,'Speed Bin A-B'!L514,'Speed Bin A-B'!L618,'Speed Bin A-B'!L722,'Speed Bin A-B'!L826,'Speed Bin A-B'!L930,'Speed Bin A-B'!L1034,'Speed Bin A-B'!L1138,'Speed Bin A-B'!L1242,'Speed Bin A-B'!L1346,'Speed Bin A-B'!L1450,'Speed Bin A-B'!L1554,'Speed Bin A-B'!L1658,'Speed Bin A-B'!L1762,'Speed Bin A-B'!L1866,'Speed Bin A-B'!L1970,'Speed Bin A-B'!L2074,'Speed Bin A-B'!L2178)</f>
        <v>0</v>
      </c>
      <c r="M195" s="268">
        <f>SUM('Speed Bin A-B'!M98,'Speed Bin A-B'!M202,'Speed Bin A-B'!M306,'Speed Bin A-B'!M410,'Speed Bin A-B'!M514,'Speed Bin A-B'!M618,'Speed Bin A-B'!M722,'Speed Bin A-B'!M826,'Speed Bin A-B'!M930,'Speed Bin A-B'!M1034,'Speed Bin A-B'!M1138,'Speed Bin A-B'!M1242,'Speed Bin A-B'!M1346,'Speed Bin A-B'!M1450,'Speed Bin A-B'!M1554,'Speed Bin A-B'!M1658,'Speed Bin A-B'!M1762,'Speed Bin A-B'!M1866,'Speed Bin A-B'!M1970,'Speed Bin A-B'!M2074,'Speed Bin A-B'!M2178)</f>
        <v>0</v>
      </c>
      <c r="N195" s="268">
        <f>SUM('Speed Bin A-B'!N98,'Speed Bin A-B'!N202,'Speed Bin A-B'!N306,'Speed Bin A-B'!N410,'Speed Bin A-B'!N514,'Speed Bin A-B'!N618,'Speed Bin A-B'!N722,'Speed Bin A-B'!N826,'Speed Bin A-B'!N930,'Speed Bin A-B'!N1034,'Speed Bin A-B'!N1138,'Speed Bin A-B'!N1242,'Speed Bin A-B'!N1346,'Speed Bin A-B'!N1450,'Speed Bin A-B'!N1554,'Speed Bin A-B'!N1658,'Speed Bin A-B'!N1762,'Speed Bin A-B'!N1866,'Speed Bin A-B'!N1970,'Speed Bin A-B'!N2074,'Speed Bin A-B'!N2178)</f>
        <v>0</v>
      </c>
      <c r="O195" s="268">
        <f>SUM('Speed Bin A-B'!O98,'Speed Bin A-B'!O202,'Speed Bin A-B'!O306,'Speed Bin A-B'!O410,'Speed Bin A-B'!O514,'Speed Bin A-B'!O618,'Speed Bin A-B'!O722,'Speed Bin A-B'!O826,'Speed Bin A-B'!O930,'Speed Bin A-B'!O1034,'Speed Bin A-B'!O1138,'Speed Bin A-B'!O1242,'Speed Bin A-B'!O1346,'Speed Bin A-B'!O1450,'Speed Bin A-B'!O1554,'Speed Bin A-B'!O1658,'Speed Bin A-B'!O1762,'Speed Bin A-B'!O1866,'Speed Bin A-B'!O1970,'Speed Bin A-B'!O2074,'Speed Bin A-B'!O2178)</f>
        <v>0</v>
      </c>
      <c r="P195" s="268">
        <f>SUM('Speed Bin A-B'!P98,'Speed Bin A-B'!P202,'Speed Bin A-B'!P306,'Speed Bin A-B'!P410,'Speed Bin A-B'!P514,'Speed Bin A-B'!P618,'Speed Bin A-B'!P722,'Speed Bin A-B'!P826,'Speed Bin A-B'!P930,'Speed Bin A-B'!P1034,'Speed Bin A-B'!P1138,'Speed Bin A-B'!P1242,'Speed Bin A-B'!P1346,'Speed Bin A-B'!P1450,'Speed Bin A-B'!P1554,'Speed Bin A-B'!P1658,'Speed Bin A-B'!P1762,'Speed Bin A-B'!P1866,'Speed Bin A-B'!P1970,'Speed Bin A-B'!P2074,'Speed Bin A-B'!P2178)</f>
        <v>0</v>
      </c>
      <c r="Q195" s="268">
        <f>SUM('Speed Bin A-B'!Q98,'Speed Bin A-B'!Q202,'Speed Bin A-B'!Q306,'Speed Bin A-B'!Q410,'Speed Bin A-B'!Q514,'Speed Bin A-B'!Q618,'Speed Bin A-B'!Q722,'Speed Bin A-B'!Q826,'Speed Bin A-B'!Q930,'Speed Bin A-B'!Q1034,'Speed Bin A-B'!Q1138,'Speed Bin A-B'!Q1242,'Speed Bin A-B'!Q1346,'Speed Bin A-B'!Q1450,'Speed Bin A-B'!Q1554,'Speed Bin A-B'!Q1658,'Speed Bin A-B'!Q1762,'Speed Bin A-B'!Q1866,'Speed Bin A-B'!Q1970,'Speed Bin A-B'!Q2074,'Speed Bin A-B'!Q2178)</f>
        <v>0</v>
      </c>
      <c r="R195" s="268">
        <f>SUM('Speed Bin A-B'!R98,'Speed Bin A-B'!R202,'Speed Bin A-B'!R306,'Speed Bin A-B'!R410,'Speed Bin A-B'!R514,'Speed Bin A-B'!R618,'Speed Bin A-B'!R722,'Speed Bin A-B'!R826,'Speed Bin A-B'!R930,'Speed Bin A-B'!R1034,'Speed Bin A-B'!R1138,'Speed Bin A-B'!R1242,'Speed Bin A-B'!R1346,'Speed Bin A-B'!R1450,'Speed Bin A-B'!R1554,'Speed Bin A-B'!R1658,'Speed Bin A-B'!R1762,'Speed Bin A-B'!R1866,'Speed Bin A-B'!R1970,'Speed Bin A-B'!R2074,'Speed Bin A-B'!R2178)</f>
        <v>0</v>
      </c>
      <c r="S195" s="268">
        <f>SUM('Speed Bin A-B'!S98,'Speed Bin A-B'!S202,'Speed Bin A-B'!S306,'Speed Bin A-B'!S410,'Speed Bin A-B'!S514,'Speed Bin A-B'!S618,'Speed Bin A-B'!S722,'Speed Bin A-B'!S826,'Speed Bin A-B'!S930,'Speed Bin A-B'!S1034,'Speed Bin A-B'!S1138,'Speed Bin A-B'!S1242,'Speed Bin A-B'!S1346,'Speed Bin A-B'!S1450,'Speed Bin A-B'!S1554,'Speed Bin A-B'!S1658,'Speed Bin A-B'!S1762,'Speed Bin A-B'!S1866,'Speed Bin A-B'!S1970,'Speed Bin A-B'!S2074,'Speed Bin A-B'!S2178)</f>
        <v>0</v>
      </c>
      <c r="T195" s="268">
        <f>SUM('Speed Bin A-B'!T98,'Speed Bin A-B'!T202,'Speed Bin A-B'!T306,'Speed Bin A-B'!T410,'Speed Bin A-B'!T514,'Speed Bin A-B'!T618,'Speed Bin A-B'!T722,'Speed Bin A-B'!T826,'Speed Bin A-B'!T930,'Speed Bin A-B'!T1034,'Speed Bin A-B'!T1138,'Speed Bin A-B'!T1242,'Speed Bin A-B'!T1346,'Speed Bin A-B'!T1450,'Speed Bin A-B'!T1554,'Speed Bin A-B'!T1658,'Speed Bin A-B'!T1762,'Speed Bin A-B'!T1866,'Speed Bin A-B'!T1970,'Speed Bin A-B'!T2074,'Speed Bin A-B'!T2178)</f>
        <v>0</v>
      </c>
      <c r="U195" s="268">
        <f>SUM('Speed Bin A-B'!U98,'Speed Bin A-B'!U202,'Speed Bin A-B'!U306,'Speed Bin A-B'!U410,'Speed Bin A-B'!U514,'Speed Bin A-B'!U618,'Speed Bin A-B'!U722,'Speed Bin A-B'!U826,'Speed Bin A-B'!U930,'Speed Bin A-B'!U1034,'Speed Bin A-B'!U1138,'Speed Bin A-B'!U1242,'Speed Bin A-B'!U1346,'Speed Bin A-B'!U1450,'Speed Bin A-B'!U1554,'Speed Bin A-B'!U1658,'Speed Bin A-B'!U1762,'Speed Bin A-B'!U1866,'Speed Bin A-B'!U1970,'Speed Bin A-B'!U2074,'Speed Bin A-B'!U2178)</f>
        <v>0</v>
      </c>
      <c r="V195" s="269">
        <f>IFERROR(AVERAGE('Speed Bin A-B'!V98,'Speed Bin A-B'!V202,'Speed Bin A-B'!V306,'Speed Bin A-B'!V410,'Speed Bin A-B'!V514,'Speed Bin A-B'!V618,'Speed Bin A-B'!V722,'Speed Bin A-B'!V826,'Speed Bin A-B'!V930,'Speed Bin A-B'!V1034,'Speed Bin A-B'!V1138,'Speed Bin A-B'!V1242,'Speed Bin A-B'!V1346,'Speed Bin A-B'!V1450,'Speed Bin A-B'!V1554,'Speed Bin A-B'!V1658,'Speed Bin A-B'!V1762,'Speed Bin A-B'!V1866,'Speed Bin A-B'!V1970,'Speed Bin A-B'!V2074,'Speed Bin A-B'!V2178),"-")</f>
        <v>25.725000000000001</v>
      </c>
      <c r="W195" s="269" t="str">
        <f>IFERROR(AVERAGE('Speed Bin A-B'!W98,'Speed Bin A-B'!W202,'Speed Bin A-B'!W306,'Speed Bin A-B'!W410,'Speed Bin A-B'!W514,'Speed Bin A-B'!W618,'Speed Bin A-B'!W722,'Speed Bin A-B'!W826,'Speed Bin A-B'!W930,'Speed Bin A-B'!W1034,'Speed Bin A-B'!W1138,'Speed Bin A-B'!W1242,'Speed Bin A-B'!W1346,'Speed Bin A-B'!W1450,'Speed Bin A-B'!W1554,'Speed Bin A-B'!W1658,'Speed Bin A-B'!W1762,'Speed Bin A-B'!W1866,'Speed Bin A-B'!W1970,'Speed Bin A-B'!W2074,'Speed Bin A-B'!W2178),"-")</f>
        <v>-</v>
      </c>
      <c r="X195" s="262"/>
      <c r="Y195" s="262"/>
    </row>
    <row r="196" spans="1:25" x14ac:dyDescent="0.25">
      <c r="A196" s="267">
        <v>0.91666666666666696</v>
      </c>
      <c r="B196" s="268">
        <f>SUM('Speed Bin A-B'!B99,'Speed Bin A-B'!B203,'Speed Bin A-B'!B307,'Speed Bin A-B'!B411,'Speed Bin A-B'!B515,'Speed Bin A-B'!B619,'Speed Bin A-B'!B723,'Speed Bin A-B'!B827,'Speed Bin A-B'!B931,'Speed Bin A-B'!B1035,'Speed Bin A-B'!B1139,'Speed Bin A-B'!B1243,'Speed Bin A-B'!B1347,'Speed Bin A-B'!B1451,'Speed Bin A-B'!B1555,'Speed Bin A-B'!B1659,'Speed Bin A-B'!B1763,'Speed Bin A-B'!B1867,'Speed Bin A-B'!B1971,'Speed Bin A-B'!B2075,'Speed Bin A-B'!B2179)</f>
        <v>9</v>
      </c>
      <c r="C196" s="268">
        <f>SUM('Speed Bin A-B'!C99,'Speed Bin A-B'!C203,'Speed Bin A-B'!C307,'Speed Bin A-B'!C411,'Speed Bin A-B'!C515,'Speed Bin A-B'!C619,'Speed Bin A-B'!C723,'Speed Bin A-B'!C827,'Speed Bin A-B'!C931,'Speed Bin A-B'!C1035,'Speed Bin A-B'!C1139,'Speed Bin A-B'!C1243,'Speed Bin A-B'!C1347,'Speed Bin A-B'!C1451,'Speed Bin A-B'!C1555,'Speed Bin A-B'!C1659,'Speed Bin A-B'!C1763,'Speed Bin A-B'!C1867,'Speed Bin A-B'!C1971,'Speed Bin A-B'!C2075,'Speed Bin A-B'!C2179)</f>
        <v>0</v>
      </c>
      <c r="D196" s="268">
        <f>SUM('Speed Bin A-B'!D99,'Speed Bin A-B'!D203,'Speed Bin A-B'!D307,'Speed Bin A-B'!D411,'Speed Bin A-B'!D515,'Speed Bin A-B'!D619,'Speed Bin A-B'!D723,'Speed Bin A-B'!D827,'Speed Bin A-B'!D931,'Speed Bin A-B'!D1035,'Speed Bin A-B'!D1139,'Speed Bin A-B'!D1243,'Speed Bin A-B'!D1347,'Speed Bin A-B'!D1451,'Speed Bin A-B'!D1555,'Speed Bin A-B'!D1659,'Speed Bin A-B'!D1763,'Speed Bin A-B'!D1867,'Speed Bin A-B'!D1971,'Speed Bin A-B'!D2075,'Speed Bin A-B'!D2179)</f>
        <v>1</v>
      </c>
      <c r="E196" s="268">
        <f>SUM('Speed Bin A-B'!E99,'Speed Bin A-B'!E203,'Speed Bin A-B'!E307,'Speed Bin A-B'!E411,'Speed Bin A-B'!E515,'Speed Bin A-B'!E619,'Speed Bin A-B'!E723,'Speed Bin A-B'!E827,'Speed Bin A-B'!E931,'Speed Bin A-B'!E1035,'Speed Bin A-B'!E1139,'Speed Bin A-B'!E1243,'Speed Bin A-B'!E1347,'Speed Bin A-B'!E1451,'Speed Bin A-B'!E1555,'Speed Bin A-B'!E1659,'Speed Bin A-B'!E1763,'Speed Bin A-B'!E1867,'Speed Bin A-B'!E1971,'Speed Bin A-B'!E2075,'Speed Bin A-B'!E2179)</f>
        <v>0</v>
      </c>
      <c r="F196" s="268">
        <f>SUM('Speed Bin A-B'!F99,'Speed Bin A-B'!F203,'Speed Bin A-B'!F307,'Speed Bin A-B'!F411,'Speed Bin A-B'!F515,'Speed Bin A-B'!F619,'Speed Bin A-B'!F723,'Speed Bin A-B'!F827,'Speed Bin A-B'!F931,'Speed Bin A-B'!F1035,'Speed Bin A-B'!F1139,'Speed Bin A-B'!F1243,'Speed Bin A-B'!F1347,'Speed Bin A-B'!F1451,'Speed Bin A-B'!F1555,'Speed Bin A-B'!F1659,'Speed Bin A-B'!F1763,'Speed Bin A-B'!F1867,'Speed Bin A-B'!F1971,'Speed Bin A-B'!F2075,'Speed Bin A-B'!F2179)</f>
        <v>4</v>
      </c>
      <c r="G196" s="268">
        <f>SUM('Speed Bin A-B'!G99,'Speed Bin A-B'!G203,'Speed Bin A-B'!G307,'Speed Bin A-B'!G411,'Speed Bin A-B'!G515,'Speed Bin A-B'!G619,'Speed Bin A-B'!G723,'Speed Bin A-B'!G827,'Speed Bin A-B'!G931,'Speed Bin A-B'!G1035,'Speed Bin A-B'!G1139,'Speed Bin A-B'!G1243,'Speed Bin A-B'!G1347,'Speed Bin A-B'!G1451,'Speed Bin A-B'!G1555,'Speed Bin A-B'!G1659,'Speed Bin A-B'!G1763,'Speed Bin A-B'!G1867,'Speed Bin A-B'!G1971,'Speed Bin A-B'!G2075,'Speed Bin A-B'!G2179)</f>
        <v>2</v>
      </c>
      <c r="H196" s="268">
        <f>SUM('Speed Bin A-B'!H99,'Speed Bin A-B'!H203,'Speed Bin A-B'!H307,'Speed Bin A-B'!H411,'Speed Bin A-B'!H515,'Speed Bin A-B'!H619,'Speed Bin A-B'!H723,'Speed Bin A-B'!H827,'Speed Bin A-B'!H931,'Speed Bin A-B'!H1035,'Speed Bin A-B'!H1139,'Speed Bin A-B'!H1243,'Speed Bin A-B'!H1347,'Speed Bin A-B'!H1451,'Speed Bin A-B'!H1555,'Speed Bin A-B'!H1659,'Speed Bin A-B'!H1763,'Speed Bin A-B'!H1867,'Speed Bin A-B'!H1971,'Speed Bin A-B'!H2075,'Speed Bin A-B'!H2179)</f>
        <v>1</v>
      </c>
      <c r="I196" s="268">
        <f>SUM('Speed Bin A-B'!I99,'Speed Bin A-B'!I203,'Speed Bin A-B'!I307,'Speed Bin A-B'!I411,'Speed Bin A-B'!I515,'Speed Bin A-B'!I619,'Speed Bin A-B'!I723,'Speed Bin A-B'!I827,'Speed Bin A-B'!I931,'Speed Bin A-B'!I1035,'Speed Bin A-B'!I1139,'Speed Bin A-B'!I1243,'Speed Bin A-B'!I1347,'Speed Bin A-B'!I1451,'Speed Bin A-B'!I1555,'Speed Bin A-B'!I1659,'Speed Bin A-B'!I1763,'Speed Bin A-B'!I1867,'Speed Bin A-B'!I1971,'Speed Bin A-B'!I2075,'Speed Bin A-B'!I2179)</f>
        <v>1</v>
      </c>
      <c r="J196" s="268">
        <f>SUM('Speed Bin A-B'!J99,'Speed Bin A-B'!J203,'Speed Bin A-B'!J307,'Speed Bin A-B'!J411,'Speed Bin A-B'!J515,'Speed Bin A-B'!J619,'Speed Bin A-B'!J723,'Speed Bin A-B'!J827,'Speed Bin A-B'!J931,'Speed Bin A-B'!J1035,'Speed Bin A-B'!J1139,'Speed Bin A-B'!J1243,'Speed Bin A-B'!J1347,'Speed Bin A-B'!J1451,'Speed Bin A-B'!J1555,'Speed Bin A-B'!J1659,'Speed Bin A-B'!J1763,'Speed Bin A-B'!J1867,'Speed Bin A-B'!J1971,'Speed Bin A-B'!J2075,'Speed Bin A-B'!J2179)</f>
        <v>0</v>
      </c>
      <c r="K196" s="268">
        <f>SUM('Speed Bin A-B'!K99,'Speed Bin A-B'!K203,'Speed Bin A-B'!K307,'Speed Bin A-B'!K411,'Speed Bin A-B'!K515,'Speed Bin A-B'!K619,'Speed Bin A-B'!K723,'Speed Bin A-B'!K827,'Speed Bin A-B'!K931,'Speed Bin A-B'!K1035,'Speed Bin A-B'!K1139,'Speed Bin A-B'!K1243,'Speed Bin A-B'!K1347,'Speed Bin A-B'!K1451,'Speed Bin A-B'!K1555,'Speed Bin A-B'!K1659,'Speed Bin A-B'!K1763,'Speed Bin A-B'!K1867,'Speed Bin A-B'!K1971,'Speed Bin A-B'!K2075,'Speed Bin A-B'!K2179)</f>
        <v>0</v>
      </c>
      <c r="L196" s="268">
        <f>SUM('Speed Bin A-B'!L99,'Speed Bin A-B'!L203,'Speed Bin A-B'!L307,'Speed Bin A-B'!L411,'Speed Bin A-B'!L515,'Speed Bin A-B'!L619,'Speed Bin A-B'!L723,'Speed Bin A-B'!L827,'Speed Bin A-B'!L931,'Speed Bin A-B'!L1035,'Speed Bin A-B'!L1139,'Speed Bin A-B'!L1243,'Speed Bin A-B'!L1347,'Speed Bin A-B'!L1451,'Speed Bin A-B'!L1555,'Speed Bin A-B'!L1659,'Speed Bin A-B'!L1763,'Speed Bin A-B'!L1867,'Speed Bin A-B'!L1971,'Speed Bin A-B'!L2075,'Speed Bin A-B'!L2179)</f>
        <v>0</v>
      </c>
      <c r="M196" s="268">
        <f>SUM('Speed Bin A-B'!M99,'Speed Bin A-B'!M203,'Speed Bin A-B'!M307,'Speed Bin A-B'!M411,'Speed Bin A-B'!M515,'Speed Bin A-B'!M619,'Speed Bin A-B'!M723,'Speed Bin A-B'!M827,'Speed Bin A-B'!M931,'Speed Bin A-B'!M1035,'Speed Bin A-B'!M1139,'Speed Bin A-B'!M1243,'Speed Bin A-B'!M1347,'Speed Bin A-B'!M1451,'Speed Bin A-B'!M1555,'Speed Bin A-B'!M1659,'Speed Bin A-B'!M1763,'Speed Bin A-B'!M1867,'Speed Bin A-B'!M1971,'Speed Bin A-B'!M2075,'Speed Bin A-B'!M2179)</f>
        <v>0</v>
      </c>
      <c r="N196" s="268">
        <f>SUM('Speed Bin A-B'!N99,'Speed Bin A-B'!N203,'Speed Bin A-B'!N307,'Speed Bin A-B'!N411,'Speed Bin A-B'!N515,'Speed Bin A-B'!N619,'Speed Bin A-B'!N723,'Speed Bin A-B'!N827,'Speed Bin A-B'!N931,'Speed Bin A-B'!N1035,'Speed Bin A-B'!N1139,'Speed Bin A-B'!N1243,'Speed Bin A-B'!N1347,'Speed Bin A-B'!N1451,'Speed Bin A-B'!N1555,'Speed Bin A-B'!N1659,'Speed Bin A-B'!N1763,'Speed Bin A-B'!N1867,'Speed Bin A-B'!N1971,'Speed Bin A-B'!N2075,'Speed Bin A-B'!N2179)</f>
        <v>0</v>
      </c>
      <c r="O196" s="268">
        <f>SUM('Speed Bin A-B'!O99,'Speed Bin A-B'!O203,'Speed Bin A-B'!O307,'Speed Bin A-B'!O411,'Speed Bin A-B'!O515,'Speed Bin A-B'!O619,'Speed Bin A-B'!O723,'Speed Bin A-B'!O827,'Speed Bin A-B'!O931,'Speed Bin A-B'!O1035,'Speed Bin A-B'!O1139,'Speed Bin A-B'!O1243,'Speed Bin A-B'!O1347,'Speed Bin A-B'!O1451,'Speed Bin A-B'!O1555,'Speed Bin A-B'!O1659,'Speed Bin A-B'!O1763,'Speed Bin A-B'!O1867,'Speed Bin A-B'!O1971,'Speed Bin A-B'!O2075,'Speed Bin A-B'!O2179)</f>
        <v>0</v>
      </c>
      <c r="P196" s="268">
        <f>SUM('Speed Bin A-B'!P99,'Speed Bin A-B'!P203,'Speed Bin A-B'!P307,'Speed Bin A-B'!P411,'Speed Bin A-B'!P515,'Speed Bin A-B'!P619,'Speed Bin A-B'!P723,'Speed Bin A-B'!P827,'Speed Bin A-B'!P931,'Speed Bin A-B'!P1035,'Speed Bin A-B'!P1139,'Speed Bin A-B'!P1243,'Speed Bin A-B'!P1347,'Speed Bin A-B'!P1451,'Speed Bin A-B'!P1555,'Speed Bin A-B'!P1659,'Speed Bin A-B'!P1763,'Speed Bin A-B'!P1867,'Speed Bin A-B'!P1971,'Speed Bin A-B'!P2075,'Speed Bin A-B'!P2179)</f>
        <v>0</v>
      </c>
      <c r="Q196" s="268">
        <f>SUM('Speed Bin A-B'!Q99,'Speed Bin A-B'!Q203,'Speed Bin A-B'!Q307,'Speed Bin A-B'!Q411,'Speed Bin A-B'!Q515,'Speed Bin A-B'!Q619,'Speed Bin A-B'!Q723,'Speed Bin A-B'!Q827,'Speed Bin A-B'!Q931,'Speed Bin A-B'!Q1035,'Speed Bin A-B'!Q1139,'Speed Bin A-B'!Q1243,'Speed Bin A-B'!Q1347,'Speed Bin A-B'!Q1451,'Speed Bin A-B'!Q1555,'Speed Bin A-B'!Q1659,'Speed Bin A-B'!Q1763,'Speed Bin A-B'!Q1867,'Speed Bin A-B'!Q1971,'Speed Bin A-B'!Q2075,'Speed Bin A-B'!Q2179)</f>
        <v>0</v>
      </c>
      <c r="R196" s="268">
        <f>SUM('Speed Bin A-B'!R99,'Speed Bin A-B'!R203,'Speed Bin A-B'!R307,'Speed Bin A-B'!R411,'Speed Bin A-B'!R515,'Speed Bin A-B'!R619,'Speed Bin A-B'!R723,'Speed Bin A-B'!R827,'Speed Bin A-B'!R931,'Speed Bin A-B'!R1035,'Speed Bin A-B'!R1139,'Speed Bin A-B'!R1243,'Speed Bin A-B'!R1347,'Speed Bin A-B'!R1451,'Speed Bin A-B'!R1555,'Speed Bin A-B'!R1659,'Speed Bin A-B'!R1763,'Speed Bin A-B'!R1867,'Speed Bin A-B'!R1971,'Speed Bin A-B'!R2075,'Speed Bin A-B'!R2179)</f>
        <v>0</v>
      </c>
      <c r="S196" s="268">
        <f>SUM('Speed Bin A-B'!S99,'Speed Bin A-B'!S203,'Speed Bin A-B'!S307,'Speed Bin A-B'!S411,'Speed Bin A-B'!S515,'Speed Bin A-B'!S619,'Speed Bin A-B'!S723,'Speed Bin A-B'!S827,'Speed Bin A-B'!S931,'Speed Bin A-B'!S1035,'Speed Bin A-B'!S1139,'Speed Bin A-B'!S1243,'Speed Bin A-B'!S1347,'Speed Bin A-B'!S1451,'Speed Bin A-B'!S1555,'Speed Bin A-B'!S1659,'Speed Bin A-B'!S1763,'Speed Bin A-B'!S1867,'Speed Bin A-B'!S1971,'Speed Bin A-B'!S2075,'Speed Bin A-B'!S2179)</f>
        <v>0</v>
      </c>
      <c r="T196" s="268">
        <f>SUM('Speed Bin A-B'!T99,'Speed Bin A-B'!T203,'Speed Bin A-B'!T307,'Speed Bin A-B'!T411,'Speed Bin A-B'!T515,'Speed Bin A-B'!T619,'Speed Bin A-B'!T723,'Speed Bin A-B'!T827,'Speed Bin A-B'!T931,'Speed Bin A-B'!T1035,'Speed Bin A-B'!T1139,'Speed Bin A-B'!T1243,'Speed Bin A-B'!T1347,'Speed Bin A-B'!T1451,'Speed Bin A-B'!T1555,'Speed Bin A-B'!T1659,'Speed Bin A-B'!T1763,'Speed Bin A-B'!T1867,'Speed Bin A-B'!T1971,'Speed Bin A-B'!T2075,'Speed Bin A-B'!T2179)</f>
        <v>0</v>
      </c>
      <c r="U196" s="268">
        <f>SUM('Speed Bin A-B'!U99,'Speed Bin A-B'!U203,'Speed Bin A-B'!U307,'Speed Bin A-B'!U411,'Speed Bin A-B'!U515,'Speed Bin A-B'!U619,'Speed Bin A-B'!U723,'Speed Bin A-B'!U827,'Speed Bin A-B'!U931,'Speed Bin A-B'!U1035,'Speed Bin A-B'!U1139,'Speed Bin A-B'!U1243,'Speed Bin A-B'!U1347,'Speed Bin A-B'!U1451,'Speed Bin A-B'!U1555,'Speed Bin A-B'!U1659,'Speed Bin A-B'!U1763,'Speed Bin A-B'!U1867,'Speed Bin A-B'!U1971,'Speed Bin A-B'!U2075,'Speed Bin A-B'!U2179)</f>
        <v>0</v>
      </c>
      <c r="V196" s="269">
        <f>IFERROR(AVERAGE('Speed Bin A-B'!V99,'Speed Bin A-B'!V203,'Speed Bin A-B'!V307,'Speed Bin A-B'!V411,'Speed Bin A-B'!V515,'Speed Bin A-B'!V619,'Speed Bin A-B'!V723,'Speed Bin A-B'!V827,'Speed Bin A-B'!V931,'Speed Bin A-B'!V1035,'Speed Bin A-B'!V1139,'Speed Bin A-B'!V1243,'Speed Bin A-B'!V1347,'Speed Bin A-B'!V1451,'Speed Bin A-B'!V1555,'Speed Bin A-B'!V1659,'Speed Bin A-B'!V1763,'Speed Bin A-B'!V1867,'Speed Bin A-B'!V1971,'Speed Bin A-B'!V2075,'Speed Bin A-B'!V2179),"-")</f>
        <v>25.2</v>
      </c>
      <c r="W196" s="269" t="str">
        <f>IFERROR(AVERAGE('Speed Bin A-B'!W99,'Speed Bin A-B'!W203,'Speed Bin A-B'!W307,'Speed Bin A-B'!W411,'Speed Bin A-B'!W515,'Speed Bin A-B'!W619,'Speed Bin A-B'!W723,'Speed Bin A-B'!W827,'Speed Bin A-B'!W931,'Speed Bin A-B'!W1035,'Speed Bin A-B'!W1139,'Speed Bin A-B'!W1243,'Speed Bin A-B'!W1347,'Speed Bin A-B'!W1451,'Speed Bin A-B'!W1555,'Speed Bin A-B'!W1659,'Speed Bin A-B'!W1763,'Speed Bin A-B'!W1867,'Speed Bin A-B'!W1971,'Speed Bin A-B'!W2075,'Speed Bin A-B'!W2179),"-")</f>
        <v>-</v>
      </c>
      <c r="X196" s="262"/>
      <c r="Y196" s="262"/>
    </row>
    <row r="197" spans="1:25" x14ac:dyDescent="0.25">
      <c r="A197" s="267">
        <v>0.92708333333333304</v>
      </c>
      <c r="B197" s="268">
        <f>SUM('Speed Bin A-B'!B100,'Speed Bin A-B'!B204,'Speed Bin A-B'!B308,'Speed Bin A-B'!B412,'Speed Bin A-B'!B516,'Speed Bin A-B'!B620,'Speed Bin A-B'!B724,'Speed Bin A-B'!B828,'Speed Bin A-B'!B932,'Speed Bin A-B'!B1036,'Speed Bin A-B'!B1140,'Speed Bin A-B'!B1244,'Speed Bin A-B'!B1348,'Speed Bin A-B'!B1452,'Speed Bin A-B'!B1556,'Speed Bin A-B'!B1660,'Speed Bin A-B'!B1764,'Speed Bin A-B'!B1868,'Speed Bin A-B'!B1972,'Speed Bin A-B'!B2076,'Speed Bin A-B'!B2180)</f>
        <v>15</v>
      </c>
      <c r="C197" s="268">
        <f>SUM('Speed Bin A-B'!C100,'Speed Bin A-B'!C204,'Speed Bin A-B'!C308,'Speed Bin A-B'!C412,'Speed Bin A-B'!C516,'Speed Bin A-B'!C620,'Speed Bin A-B'!C724,'Speed Bin A-B'!C828,'Speed Bin A-B'!C932,'Speed Bin A-B'!C1036,'Speed Bin A-B'!C1140,'Speed Bin A-B'!C1244,'Speed Bin A-B'!C1348,'Speed Bin A-B'!C1452,'Speed Bin A-B'!C1556,'Speed Bin A-B'!C1660,'Speed Bin A-B'!C1764,'Speed Bin A-B'!C1868,'Speed Bin A-B'!C1972,'Speed Bin A-B'!C2076,'Speed Bin A-B'!C2180)</f>
        <v>0</v>
      </c>
      <c r="D197" s="268">
        <f>SUM('Speed Bin A-B'!D100,'Speed Bin A-B'!D204,'Speed Bin A-B'!D308,'Speed Bin A-B'!D412,'Speed Bin A-B'!D516,'Speed Bin A-B'!D620,'Speed Bin A-B'!D724,'Speed Bin A-B'!D828,'Speed Bin A-B'!D932,'Speed Bin A-B'!D1036,'Speed Bin A-B'!D1140,'Speed Bin A-B'!D1244,'Speed Bin A-B'!D1348,'Speed Bin A-B'!D1452,'Speed Bin A-B'!D1556,'Speed Bin A-B'!D1660,'Speed Bin A-B'!D1764,'Speed Bin A-B'!D1868,'Speed Bin A-B'!D1972,'Speed Bin A-B'!D2076,'Speed Bin A-B'!D2180)</f>
        <v>0</v>
      </c>
      <c r="E197" s="268">
        <f>SUM('Speed Bin A-B'!E100,'Speed Bin A-B'!E204,'Speed Bin A-B'!E308,'Speed Bin A-B'!E412,'Speed Bin A-B'!E516,'Speed Bin A-B'!E620,'Speed Bin A-B'!E724,'Speed Bin A-B'!E828,'Speed Bin A-B'!E932,'Speed Bin A-B'!E1036,'Speed Bin A-B'!E1140,'Speed Bin A-B'!E1244,'Speed Bin A-B'!E1348,'Speed Bin A-B'!E1452,'Speed Bin A-B'!E1556,'Speed Bin A-B'!E1660,'Speed Bin A-B'!E1764,'Speed Bin A-B'!E1868,'Speed Bin A-B'!E1972,'Speed Bin A-B'!E2076,'Speed Bin A-B'!E2180)</f>
        <v>2</v>
      </c>
      <c r="F197" s="268">
        <f>SUM('Speed Bin A-B'!F100,'Speed Bin A-B'!F204,'Speed Bin A-B'!F308,'Speed Bin A-B'!F412,'Speed Bin A-B'!F516,'Speed Bin A-B'!F620,'Speed Bin A-B'!F724,'Speed Bin A-B'!F828,'Speed Bin A-B'!F932,'Speed Bin A-B'!F1036,'Speed Bin A-B'!F1140,'Speed Bin A-B'!F1244,'Speed Bin A-B'!F1348,'Speed Bin A-B'!F1452,'Speed Bin A-B'!F1556,'Speed Bin A-B'!F1660,'Speed Bin A-B'!F1764,'Speed Bin A-B'!F1868,'Speed Bin A-B'!F1972,'Speed Bin A-B'!F2076,'Speed Bin A-B'!F2180)</f>
        <v>6</v>
      </c>
      <c r="G197" s="268">
        <f>SUM('Speed Bin A-B'!G100,'Speed Bin A-B'!G204,'Speed Bin A-B'!G308,'Speed Bin A-B'!G412,'Speed Bin A-B'!G516,'Speed Bin A-B'!G620,'Speed Bin A-B'!G724,'Speed Bin A-B'!G828,'Speed Bin A-B'!G932,'Speed Bin A-B'!G1036,'Speed Bin A-B'!G1140,'Speed Bin A-B'!G1244,'Speed Bin A-B'!G1348,'Speed Bin A-B'!G1452,'Speed Bin A-B'!G1556,'Speed Bin A-B'!G1660,'Speed Bin A-B'!G1764,'Speed Bin A-B'!G1868,'Speed Bin A-B'!G1972,'Speed Bin A-B'!G2076,'Speed Bin A-B'!G2180)</f>
        <v>4</v>
      </c>
      <c r="H197" s="268">
        <f>SUM('Speed Bin A-B'!H100,'Speed Bin A-B'!H204,'Speed Bin A-B'!H308,'Speed Bin A-B'!H412,'Speed Bin A-B'!H516,'Speed Bin A-B'!H620,'Speed Bin A-B'!H724,'Speed Bin A-B'!H828,'Speed Bin A-B'!H932,'Speed Bin A-B'!H1036,'Speed Bin A-B'!H1140,'Speed Bin A-B'!H1244,'Speed Bin A-B'!H1348,'Speed Bin A-B'!H1452,'Speed Bin A-B'!H1556,'Speed Bin A-B'!H1660,'Speed Bin A-B'!H1764,'Speed Bin A-B'!H1868,'Speed Bin A-B'!H1972,'Speed Bin A-B'!H2076,'Speed Bin A-B'!H2180)</f>
        <v>1</v>
      </c>
      <c r="I197" s="268">
        <f>SUM('Speed Bin A-B'!I100,'Speed Bin A-B'!I204,'Speed Bin A-B'!I308,'Speed Bin A-B'!I412,'Speed Bin A-B'!I516,'Speed Bin A-B'!I620,'Speed Bin A-B'!I724,'Speed Bin A-B'!I828,'Speed Bin A-B'!I932,'Speed Bin A-B'!I1036,'Speed Bin A-B'!I1140,'Speed Bin A-B'!I1244,'Speed Bin A-B'!I1348,'Speed Bin A-B'!I1452,'Speed Bin A-B'!I1556,'Speed Bin A-B'!I1660,'Speed Bin A-B'!I1764,'Speed Bin A-B'!I1868,'Speed Bin A-B'!I1972,'Speed Bin A-B'!I2076,'Speed Bin A-B'!I2180)</f>
        <v>1</v>
      </c>
      <c r="J197" s="268">
        <f>SUM('Speed Bin A-B'!J100,'Speed Bin A-B'!J204,'Speed Bin A-B'!J308,'Speed Bin A-B'!J412,'Speed Bin A-B'!J516,'Speed Bin A-B'!J620,'Speed Bin A-B'!J724,'Speed Bin A-B'!J828,'Speed Bin A-B'!J932,'Speed Bin A-B'!J1036,'Speed Bin A-B'!J1140,'Speed Bin A-B'!J1244,'Speed Bin A-B'!J1348,'Speed Bin A-B'!J1452,'Speed Bin A-B'!J1556,'Speed Bin A-B'!J1660,'Speed Bin A-B'!J1764,'Speed Bin A-B'!J1868,'Speed Bin A-B'!J1972,'Speed Bin A-B'!J2076,'Speed Bin A-B'!J2180)</f>
        <v>0</v>
      </c>
      <c r="K197" s="268">
        <f>SUM('Speed Bin A-B'!K100,'Speed Bin A-B'!K204,'Speed Bin A-B'!K308,'Speed Bin A-B'!K412,'Speed Bin A-B'!K516,'Speed Bin A-B'!K620,'Speed Bin A-B'!K724,'Speed Bin A-B'!K828,'Speed Bin A-B'!K932,'Speed Bin A-B'!K1036,'Speed Bin A-B'!K1140,'Speed Bin A-B'!K1244,'Speed Bin A-B'!K1348,'Speed Bin A-B'!K1452,'Speed Bin A-B'!K1556,'Speed Bin A-B'!K1660,'Speed Bin A-B'!K1764,'Speed Bin A-B'!K1868,'Speed Bin A-B'!K1972,'Speed Bin A-B'!K2076,'Speed Bin A-B'!K2180)</f>
        <v>0</v>
      </c>
      <c r="L197" s="268">
        <f>SUM('Speed Bin A-B'!L100,'Speed Bin A-B'!L204,'Speed Bin A-B'!L308,'Speed Bin A-B'!L412,'Speed Bin A-B'!L516,'Speed Bin A-B'!L620,'Speed Bin A-B'!L724,'Speed Bin A-B'!L828,'Speed Bin A-B'!L932,'Speed Bin A-B'!L1036,'Speed Bin A-B'!L1140,'Speed Bin A-B'!L1244,'Speed Bin A-B'!L1348,'Speed Bin A-B'!L1452,'Speed Bin A-B'!L1556,'Speed Bin A-B'!L1660,'Speed Bin A-B'!L1764,'Speed Bin A-B'!L1868,'Speed Bin A-B'!L1972,'Speed Bin A-B'!L2076,'Speed Bin A-B'!L2180)</f>
        <v>1</v>
      </c>
      <c r="M197" s="268">
        <f>SUM('Speed Bin A-B'!M100,'Speed Bin A-B'!M204,'Speed Bin A-B'!M308,'Speed Bin A-B'!M412,'Speed Bin A-B'!M516,'Speed Bin A-B'!M620,'Speed Bin A-B'!M724,'Speed Bin A-B'!M828,'Speed Bin A-B'!M932,'Speed Bin A-B'!M1036,'Speed Bin A-B'!M1140,'Speed Bin A-B'!M1244,'Speed Bin A-B'!M1348,'Speed Bin A-B'!M1452,'Speed Bin A-B'!M1556,'Speed Bin A-B'!M1660,'Speed Bin A-B'!M1764,'Speed Bin A-B'!M1868,'Speed Bin A-B'!M1972,'Speed Bin A-B'!M2076,'Speed Bin A-B'!M2180)</f>
        <v>0</v>
      </c>
      <c r="N197" s="268">
        <f>SUM('Speed Bin A-B'!N100,'Speed Bin A-B'!N204,'Speed Bin A-B'!N308,'Speed Bin A-B'!N412,'Speed Bin A-B'!N516,'Speed Bin A-B'!N620,'Speed Bin A-B'!N724,'Speed Bin A-B'!N828,'Speed Bin A-B'!N932,'Speed Bin A-B'!N1036,'Speed Bin A-B'!N1140,'Speed Bin A-B'!N1244,'Speed Bin A-B'!N1348,'Speed Bin A-B'!N1452,'Speed Bin A-B'!N1556,'Speed Bin A-B'!N1660,'Speed Bin A-B'!N1764,'Speed Bin A-B'!N1868,'Speed Bin A-B'!N1972,'Speed Bin A-B'!N2076,'Speed Bin A-B'!N2180)</f>
        <v>0</v>
      </c>
      <c r="O197" s="268">
        <f>SUM('Speed Bin A-B'!O100,'Speed Bin A-B'!O204,'Speed Bin A-B'!O308,'Speed Bin A-B'!O412,'Speed Bin A-B'!O516,'Speed Bin A-B'!O620,'Speed Bin A-B'!O724,'Speed Bin A-B'!O828,'Speed Bin A-B'!O932,'Speed Bin A-B'!O1036,'Speed Bin A-B'!O1140,'Speed Bin A-B'!O1244,'Speed Bin A-B'!O1348,'Speed Bin A-B'!O1452,'Speed Bin A-B'!O1556,'Speed Bin A-B'!O1660,'Speed Bin A-B'!O1764,'Speed Bin A-B'!O1868,'Speed Bin A-B'!O1972,'Speed Bin A-B'!O2076,'Speed Bin A-B'!O2180)</f>
        <v>0</v>
      </c>
      <c r="P197" s="268">
        <f>SUM('Speed Bin A-B'!P100,'Speed Bin A-B'!P204,'Speed Bin A-B'!P308,'Speed Bin A-B'!P412,'Speed Bin A-B'!P516,'Speed Bin A-B'!P620,'Speed Bin A-B'!P724,'Speed Bin A-B'!P828,'Speed Bin A-B'!P932,'Speed Bin A-B'!P1036,'Speed Bin A-B'!P1140,'Speed Bin A-B'!P1244,'Speed Bin A-B'!P1348,'Speed Bin A-B'!P1452,'Speed Bin A-B'!P1556,'Speed Bin A-B'!P1660,'Speed Bin A-B'!P1764,'Speed Bin A-B'!P1868,'Speed Bin A-B'!P1972,'Speed Bin A-B'!P2076,'Speed Bin A-B'!P2180)</f>
        <v>0</v>
      </c>
      <c r="Q197" s="268">
        <f>SUM('Speed Bin A-B'!Q100,'Speed Bin A-B'!Q204,'Speed Bin A-B'!Q308,'Speed Bin A-B'!Q412,'Speed Bin A-B'!Q516,'Speed Bin A-B'!Q620,'Speed Bin A-B'!Q724,'Speed Bin A-B'!Q828,'Speed Bin A-B'!Q932,'Speed Bin A-B'!Q1036,'Speed Bin A-B'!Q1140,'Speed Bin A-B'!Q1244,'Speed Bin A-B'!Q1348,'Speed Bin A-B'!Q1452,'Speed Bin A-B'!Q1556,'Speed Bin A-B'!Q1660,'Speed Bin A-B'!Q1764,'Speed Bin A-B'!Q1868,'Speed Bin A-B'!Q1972,'Speed Bin A-B'!Q2076,'Speed Bin A-B'!Q2180)</f>
        <v>0</v>
      </c>
      <c r="R197" s="268">
        <f>SUM('Speed Bin A-B'!R100,'Speed Bin A-B'!R204,'Speed Bin A-B'!R308,'Speed Bin A-B'!R412,'Speed Bin A-B'!R516,'Speed Bin A-B'!R620,'Speed Bin A-B'!R724,'Speed Bin A-B'!R828,'Speed Bin A-B'!R932,'Speed Bin A-B'!R1036,'Speed Bin A-B'!R1140,'Speed Bin A-B'!R1244,'Speed Bin A-B'!R1348,'Speed Bin A-B'!R1452,'Speed Bin A-B'!R1556,'Speed Bin A-B'!R1660,'Speed Bin A-B'!R1764,'Speed Bin A-B'!R1868,'Speed Bin A-B'!R1972,'Speed Bin A-B'!R2076,'Speed Bin A-B'!R2180)</f>
        <v>0</v>
      </c>
      <c r="S197" s="268">
        <f>SUM('Speed Bin A-B'!S100,'Speed Bin A-B'!S204,'Speed Bin A-B'!S308,'Speed Bin A-B'!S412,'Speed Bin A-B'!S516,'Speed Bin A-B'!S620,'Speed Bin A-B'!S724,'Speed Bin A-B'!S828,'Speed Bin A-B'!S932,'Speed Bin A-B'!S1036,'Speed Bin A-B'!S1140,'Speed Bin A-B'!S1244,'Speed Bin A-B'!S1348,'Speed Bin A-B'!S1452,'Speed Bin A-B'!S1556,'Speed Bin A-B'!S1660,'Speed Bin A-B'!S1764,'Speed Bin A-B'!S1868,'Speed Bin A-B'!S1972,'Speed Bin A-B'!S2076,'Speed Bin A-B'!S2180)</f>
        <v>0</v>
      </c>
      <c r="T197" s="268">
        <f>SUM('Speed Bin A-B'!T100,'Speed Bin A-B'!T204,'Speed Bin A-B'!T308,'Speed Bin A-B'!T412,'Speed Bin A-B'!T516,'Speed Bin A-B'!T620,'Speed Bin A-B'!T724,'Speed Bin A-B'!T828,'Speed Bin A-B'!T932,'Speed Bin A-B'!T1036,'Speed Bin A-B'!T1140,'Speed Bin A-B'!T1244,'Speed Bin A-B'!T1348,'Speed Bin A-B'!T1452,'Speed Bin A-B'!T1556,'Speed Bin A-B'!T1660,'Speed Bin A-B'!T1764,'Speed Bin A-B'!T1868,'Speed Bin A-B'!T1972,'Speed Bin A-B'!T2076,'Speed Bin A-B'!T2180)</f>
        <v>0</v>
      </c>
      <c r="U197" s="268">
        <f>SUM('Speed Bin A-B'!U100,'Speed Bin A-B'!U204,'Speed Bin A-B'!U308,'Speed Bin A-B'!U412,'Speed Bin A-B'!U516,'Speed Bin A-B'!U620,'Speed Bin A-B'!U724,'Speed Bin A-B'!U828,'Speed Bin A-B'!U932,'Speed Bin A-B'!U1036,'Speed Bin A-B'!U1140,'Speed Bin A-B'!U1244,'Speed Bin A-B'!U1348,'Speed Bin A-B'!U1452,'Speed Bin A-B'!U1556,'Speed Bin A-B'!U1660,'Speed Bin A-B'!U1764,'Speed Bin A-B'!U1868,'Speed Bin A-B'!U1972,'Speed Bin A-B'!U2076,'Speed Bin A-B'!U2180)</f>
        <v>0</v>
      </c>
      <c r="V197" s="269">
        <f>IFERROR(AVERAGE('Speed Bin A-B'!V100,'Speed Bin A-B'!V204,'Speed Bin A-B'!V308,'Speed Bin A-B'!V412,'Speed Bin A-B'!V516,'Speed Bin A-B'!V620,'Speed Bin A-B'!V724,'Speed Bin A-B'!V828,'Speed Bin A-B'!V932,'Speed Bin A-B'!V1036,'Speed Bin A-B'!V1140,'Speed Bin A-B'!V1244,'Speed Bin A-B'!V1348,'Speed Bin A-B'!V1452,'Speed Bin A-B'!V1556,'Speed Bin A-B'!V1660,'Speed Bin A-B'!V1764,'Speed Bin A-B'!V1868,'Speed Bin A-B'!V1972,'Speed Bin A-B'!V2076,'Speed Bin A-B'!V2180),"-")</f>
        <v>25.5</v>
      </c>
      <c r="W197" s="269" t="str">
        <f>IFERROR(AVERAGE('Speed Bin A-B'!W100,'Speed Bin A-B'!W204,'Speed Bin A-B'!W308,'Speed Bin A-B'!W412,'Speed Bin A-B'!W516,'Speed Bin A-B'!W620,'Speed Bin A-B'!W724,'Speed Bin A-B'!W828,'Speed Bin A-B'!W932,'Speed Bin A-B'!W1036,'Speed Bin A-B'!W1140,'Speed Bin A-B'!W1244,'Speed Bin A-B'!W1348,'Speed Bin A-B'!W1452,'Speed Bin A-B'!W1556,'Speed Bin A-B'!W1660,'Speed Bin A-B'!W1764,'Speed Bin A-B'!W1868,'Speed Bin A-B'!W1972,'Speed Bin A-B'!W2076,'Speed Bin A-B'!W2180),"-")</f>
        <v>-</v>
      </c>
      <c r="X197" s="262"/>
      <c r="Y197" s="262"/>
    </row>
    <row r="198" spans="1:25" x14ac:dyDescent="0.25">
      <c r="A198" s="267">
        <v>0.9375</v>
      </c>
      <c r="B198" s="268">
        <f>SUM('Speed Bin A-B'!B101,'Speed Bin A-B'!B205,'Speed Bin A-B'!B309,'Speed Bin A-B'!B413,'Speed Bin A-B'!B517,'Speed Bin A-B'!B621,'Speed Bin A-B'!B725,'Speed Bin A-B'!B829,'Speed Bin A-B'!B933,'Speed Bin A-B'!B1037,'Speed Bin A-B'!B1141,'Speed Bin A-B'!B1245,'Speed Bin A-B'!B1349,'Speed Bin A-B'!B1453,'Speed Bin A-B'!B1557,'Speed Bin A-B'!B1661,'Speed Bin A-B'!B1765,'Speed Bin A-B'!B1869,'Speed Bin A-B'!B1973,'Speed Bin A-B'!B2077,'Speed Bin A-B'!B2181)</f>
        <v>11</v>
      </c>
      <c r="C198" s="268">
        <f>SUM('Speed Bin A-B'!C101,'Speed Bin A-B'!C205,'Speed Bin A-B'!C309,'Speed Bin A-B'!C413,'Speed Bin A-B'!C517,'Speed Bin A-B'!C621,'Speed Bin A-B'!C725,'Speed Bin A-B'!C829,'Speed Bin A-B'!C933,'Speed Bin A-B'!C1037,'Speed Bin A-B'!C1141,'Speed Bin A-B'!C1245,'Speed Bin A-B'!C1349,'Speed Bin A-B'!C1453,'Speed Bin A-B'!C1557,'Speed Bin A-B'!C1661,'Speed Bin A-B'!C1765,'Speed Bin A-B'!C1869,'Speed Bin A-B'!C1973,'Speed Bin A-B'!C2077,'Speed Bin A-B'!C2181)</f>
        <v>0</v>
      </c>
      <c r="D198" s="268">
        <f>SUM('Speed Bin A-B'!D101,'Speed Bin A-B'!D205,'Speed Bin A-B'!D309,'Speed Bin A-B'!D413,'Speed Bin A-B'!D517,'Speed Bin A-B'!D621,'Speed Bin A-B'!D725,'Speed Bin A-B'!D829,'Speed Bin A-B'!D933,'Speed Bin A-B'!D1037,'Speed Bin A-B'!D1141,'Speed Bin A-B'!D1245,'Speed Bin A-B'!D1349,'Speed Bin A-B'!D1453,'Speed Bin A-B'!D1557,'Speed Bin A-B'!D1661,'Speed Bin A-B'!D1765,'Speed Bin A-B'!D1869,'Speed Bin A-B'!D1973,'Speed Bin A-B'!D2077,'Speed Bin A-B'!D2181)</f>
        <v>0</v>
      </c>
      <c r="E198" s="268">
        <f>SUM('Speed Bin A-B'!E101,'Speed Bin A-B'!E205,'Speed Bin A-B'!E309,'Speed Bin A-B'!E413,'Speed Bin A-B'!E517,'Speed Bin A-B'!E621,'Speed Bin A-B'!E725,'Speed Bin A-B'!E829,'Speed Bin A-B'!E933,'Speed Bin A-B'!E1037,'Speed Bin A-B'!E1141,'Speed Bin A-B'!E1245,'Speed Bin A-B'!E1349,'Speed Bin A-B'!E1453,'Speed Bin A-B'!E1557,'Speed Bin A-B'!E1661,'Speed Bin A-B'!E1765,'Speed Bin A-B'!E1869,'Speed Bin A-B'!E1973,'Speed Bin A-B'!E2077,'Speed Bin A-B'!E2181)</f>
        <v>0</v>
      </c>
      <c r="F198" s="268">
        <f>SUM('Speed Bin A-B'!F101,'Speed Bin A-B'!F205,'Speed Bin A-B'!F309,'Speed Bin A-B'!F413,'Speed Bin A-B'!F517,'Speed Bin A-B'!F621,'Speed Bin A-B'!F725,'Speed Bin A-B'!F829,'Speed Bin A-B'!F933,'Speed Bin A-B'!F1037,'Speed Bin A-B'!F1141,'Speed Bin A-B'!F1245,'Speed Bin A-B'!F1349,'Speed Bin A-B'!F1453,'Speed Bin A-B'!F1557,'Speed Bin A-B'!F1661,'Speed Bin A-B'!F1765,'Speed Bin A-B'!F1869,'Speed Bin A-B'!F1973,'Speed Bin A-B'!F2077,'Speed Bin A-B'!F2181)</f>
        <v>6</v>
      </c>
      <c r="G198" s="268">
        <f>SUM('Speed Bin A-B'!G101,'Speed Bin A-B'!G205,'Speed Bin A-B'!G309,'Speed Bin A-B'!G413,'Speed Bin A-B'!G517,'Speed Bin A-B'!G621,'Speed Bin A-B'!G725,'Speed Bin A-B'!G829,'Speed Bin A-B'!G933,'Speed Bin A-B'!G1037,'Speed Bin A-B'!G1141,'Speed Bin A-B'!G1245,'Speed Bin A-B'!G1349,'Speed Bin A-B'!G1453,'Speed Bin A-B'!G1557,'Speed Bin A-B'!G1661,'Speed Bin A-B'!G1765,'Speed Bin A-B'!G1869,'Speed Bin A-B'!G1973,'Speed Bin A-B'!G2077,'Speed Bin A-B'!G2181)</f>
        <v>4</v>
      </c>
      <c r="H198" s="268">
        <f>SUM('Speed Bin A-B'!H101,'Speed Bin A-B'!H205,'Speed Bin A-B'!H309,'Speed Bin A-B'!H413,'Speed Bin A-B'!H517,'Speed Bin A-B'!H621,'Speed Bin A-B'!H725,'Speed Bin A-B'!H829,'Speed Bin A-B'!H933,'Speed Bin A-B'!H1037,'Speed Bin A-B'!H1141,'Speed Bin A-B'!H1245,'Speed Bin A-B'!H1349,'Speed Bin A-B'!H1453,'Speed Bin A-B'!H1557,'Speed Bin A-B'!H1661,'Speed Bin A-B'!H1765,'Speed Bin A-B'!H1869,'Speed Bin A-B'!H1973,'Speed Bin A-B'!H2077,'Speed Bin A-B'!H2181)</f>
        <v>1</v>
      </c>
      <c r="I198" s="268">
        <f>SUM('Speed Bin A-B'!I101,'Speed Bin A-B'!I205,'Speed Bin A-B'!I309,'Speed Bin A-B'!I413,'Speed Bin A-B'!I517,'Speed Bin A-B'!I621,'Speed Bin A-B'!I725,'Speed Bin A-B'!I829,'Speed Bin A-B'!I933,'Speed Bin A-B'!I1037,'Speed Bin A-B'!I1141,'Speed Bin A-B'!I1245,'Speed Bin A-B'!I1349,'Speed Bin A-B'!I1453,'Speed Bin A-B'!I1557,'Speed Bin A-B'!I1661,'Speed Bin A-B'!I1765,'Speed Bin A-B'!I1869,'Speed Bin A-B'!I1973,'Speed Bin A-B'!I2077,'Speed Bin A-B'!I2181)</f>
        <v>0</v>
      </c>
      <c r="J198" s="268">
        <f>SUM('Speed Bin A-B'!J101,'Speed Bin A-B'!J205,'Speed Bin A-B'!J309,'Speed Bin A-B'!J413,'Speed Bin A-B'!J517,'Speed Bin A-B'!J621,'Speed Bin A-B'!J725,'Speed Bin A-B'!J829,'Speed Bin A-B'!J933,'Speed Bin A-B'!J1037,'Speed Bin A-B'!J1141,'Speed Bin A-B'!J1245,'Speed Bin A-B'!J1349,'Speed Bin A-B'!J1453,'Speed Bin A-B'!J1557,'Speed Bin A-B'!J1661,'Speed Bin A-B'!J1765,'Speed Bin A-B'!J1869,'Speed Bin A-B'!J1973,'Speed Bin A-B'!J2077,'Speed Bin A-B'!J2181)</f>
        <v>0</v>
      </c>
      <c r="K198" s="268">
        <f>SUM('Speed Bin A-B'!K101,'Speed Bin A-B'!K205,'Speed Bin A-B'!K309,'Speed Bin A-B'!K413,'Speed Bin A-B'!K517,'Speed Bin A-B'!K621,'Speed Bin A-B'!K725,'Speed Bin A-B'!K829,'Speed Bin A-B'!K933,'Speed Bin A-B'!K1037,'Speed Bin A-B'!K1141,'Speed Bin A-B'!K1245,'Speed Bin A-B'!K1349,'Speed Bin A-B'!K1453,'Speed Bin A-B'!K1557,'Speed Bin A-B'!K1661,'Speed Bin A-B'!K1765,'Speed Bin A-B'!K1869,'Speed Bin A-B'!K1973,'Speed Bin A-B'!K2077,'Speed Bin A-B'!K2181)</f>
        <v>0</v>
      </c>
      <c r="L198" s="268">
        <f>SUM('Speed Bin A-B'!L101,'Speed Bin A-B'!L205,'Speed Bin A-B'!L309,'Speed Bin A-B'!L413,'Speed Bin A-B'!L517,'Speed Bin A-B'!L621,'Speed Bin A-B'!L725,'Speed Bin A-B'!L829,'Speed Bin A-B'!L933,'Speed Bin A-B'!L1037,'Speed Bin A-B'!L1141,'Speed Bin A-B'!L1245,'Speed Bin A-B'!L1349,'Speed Bin A-B'!L1453,'Speed Bin A-B'!L1557,'Speed Bin A-B'!L1661,'Speed Bin A-B'!L1765,'Speed Bin A-B'!L1869,'Speed Bin A-B'!L1973,'Speed Bin A-B'!L2077,'Speed Bin A-B'!L2181)</f>
        <v>0</v>
      </c>
      <c r="M198" s="268">
        <f>SUM('Speed Bin A-B'!M101,'Speed Bin A-B'!M205,'Speed Bin A-B'!M309,'Speed Bin A-B'!M413,'Speed Bin A-B'!M517,'Speed Bin A-B'!M621,'Speed Bin A-B'!M725,'Speed Bin A-B'!M829,'Speed Bin A-B'!M933,'Speed Bin A-B'!M1037,'Speed Bin A-B'!M1141,'Speed Bin A-B'!M1245,'Speed Bin A-B'!M1349,'Speed Bin A-B'!M1453,'Speed Bin A-B'!M1557,'Speed Bin A-B'!M1661,'Speed Bin A-B'!M1765,'Speed Bin A-B'!M1869,'Speed Bin A-B'!M1973,'Speed Bin A-B'!M2077,'Speed Bin A-B'!M2181)</f>
        <v>0</v>
      </c>
      <c r="N198" s="268">
        <f>SUM('Speed Bin A-B'!N101,'Speed Bin A-B'!N205,'Speed Bin A-B'!N309,'Speed Bin A-B'!N413,'Speed Bin A-B'!N517,'Speed Bin A-B'!N621,'Speed Bin A-B'!N725,'Speed Bin A-B'!N829,'Speed Bin A-B'!N933,'Speed Bin A-B'!N1037,'Speed Bin A-B'!N1141,'Speed Bin A-B'!N1245,'Speed Bin A-B'!N1349,'Speed Bin A-B'!N1453,'Speed Bin A-B'!N1557,'Speed Bin A-B'!N1661,'Speed Bin A-B'!N1765,'Speed Bin A-B'!N1869,'Speed Bin A-B'!N1973,'Speed Bin A-B'!N2077,'Speed Bin A-B'!N2181)</f>
        <v>0</v>
      </c>
      <c r="O198" s="268">
        <f>SUM('Speed Bin A-B'!O101,'Speed Bin A-B'!O205,'Speed Bin A-B'!O309,'Speed Bin A-B'!O413,'Speed Bin A-B'!O517,'Speed Bin A-B'!O621,'Speed Bin A-B'!O725,'Speed Bin A-B'!O829,'Speed Bin A-B'!O933,'Speed Bin A-B'!O1037,'Speed Bin A-B'!O1141,'Speed Bin A-B'!O1245,'Speed Bin A-B'!O1349,'Speed Bin A-B'!O1453,'Speed Bin A-B'!O1557,'Speed Bin A-B'!O1661,'Speed Bin A-B'!O1765,'Speed Bin A-B'!O1869,'Speed Bin A-B'!O1973,'Speed Bin A-B'!O2077,'Speed Bin A-B'!O2181)</f>
        <v>0</v>
      </c>
      <c r="P198" s="268">
        <f>SUM('Speed Bin A-B'!P101,'Speed Bin A-B'!P205,'Speed Bin A-B'!P309,'Speed Bin A-B'!P413,'Speed Bin A-B'!P517,'Speed Bin A-B'!P621,'Speed Bin A-B'!P725,'Speed Bin A-B'!P829,'Speed Bin A-B'!P933,'Speed Bin A-B'!P1037,'Speed Bin A-B'!P1141,'Speed Bin A-B'!P1245,'Speed Bin A-B'!P1349,'Speed Bin A-B'!P1453,'Speed Bin A-B'!P1557,'Speed Bin A-B'!P1661,'Speed Bin A-B'!P1765,'Speed Bin A-B'!P1869,'Speed Bin A-B'!P1973,'Speed Bin A-B'!P2077,'Speed Bin A-B'!P2181)</f>
        <v>0</v>
      </c>
      <c r="Q198" s="268">
        <f>SUM('Speed Bin A-B'!Q101,'Speed Bin A-B'!Q205,'Speed Bin A-B'!Q309,'Speed Bin A-B'!Q413,'Speed Bin A-B'!Q517,'Speed Bin A-B'!Q621,'Speed Bin A-B'!Q725,'Speed Bin A-B'!Q829,'Speed Bin A-B'!Q933,'Speed Bin A-B'!Q1037,'Speed Bin A-B'!Q1141,'Speed Bin A-B'!Q1245,'Speed Bin A-B'!Q1349,'Speed Bin A-B'!Q1453,'Speed Bin A-B'!Q1557,'Speed Bin A-B'!Q1661,'Speed Bin A-B'!Q1765,'Speed Bin A-B'!Q1869,'Speed Bin A-B'!Q1973,'Speed Bin A-B'!Q2077,'Speed Bin A-B'!Q2181)</f>
        <v>0</v>
      </c>
      <c r="R198" s="268">
        <f>SUM('Speed Bin A-B'!R101,'Speed Bin A-B'!R205,'Speed Bin A-B'!R309,'Speed Bin A-B'!R413,'Speed Bin A-B'!R517,'Speed Bin A-B'!R621,'Speed Bin A-B'!R725,'Speed Bin A-B'!R829,'Speed Bin A-B'!R933,'Speed Bin A-B'!R1037,'Speed Bin A-B'!R1141,'Speed Bin A-B'!R1245,'Speed Bin A-B'!R1349,'Speed Bin A-B'!R1453,'Speed Bin A-B'!R1557,'Speed Bin A-B'!R1661,'Speed Bin A-B'!R1765,'Speed Bin A-B'!R1869,'Speed Bin A-B'!R1973,'Speed Bin A-B'!R2077,'Speed Bin A-B'!R2181)</f>
        <v>0</v>
      </c>
      <c r="S198" s="268">
        <f>SUM('Speed Bin A-B'!S101,'Speed Bin A-B'!S205,'Speed Bin A-B'!S309,'Speed Bin A-B'!S413,'Speed Bin A-B'!S517,'Speed Bin A-B'!S621,'Speed Bin A-B'!S725,'Speed Bin A-B'!S829,'Speed Bin A-B'!S933,'Speed Bin A-B'!S1037,'Speed Bin A-B'!S1141,'Speed Bin A-B'!S1245,'Speed Bin A-B'!S1349,'Speed Bin A-B'!S1453,'Speed Bin A-B'!S1557,'Speed Bin A-B'!S1661,'Speed Bin A-B'!S1765,'Speed Bin A-B'!S1869,'Speed Bin A-B'!S1973,'Speed Bin A-B'!S2077,'Speed Bin A-B'!S2181)</f>
        <v>0</v>
      </c>
      <c r="T198" s="268">
        <f>SUM('Speed Bin A-B'!T101,'Speed Bin A-B'!T205,'Speed Bin A-B'!T309,'Speed Bin A-B'!T413,'Speed Bin A-B'!T517,'Speed Bin A-B'!T621,'Speed Bin A-B'!T725,'Speed Bin A-B'!T829,'Speed Bin A-B'!T933,'Speed Bin A-B'!T1037,'Speed Bin A-B'!T1141,'Speed Bin A-B'!T1245,'Speed Bin A-B'!T1349,'Speed Bin A-B'!T1453,'Speed Bin A-B'!T1557,'Speed Bin A-B'!T1661,'Speed Bin A-B'!T1765,'Speed Bin A-B'!T1869,'Speed Bin A-B'!T1973,'Speed Bin A-B'!T2077,'Speed Bin A-B'!T2181)</f>
        <v>0</v>
      </c>
      <c r="U198" s="268">
        <f>SUM('Speed Bin A-B'!U101,'Speed Bin A-B'!U205,'Speed Bin A-B'!U309,'Speed Bin A-B'!U413,'Speed Bin A-B'!U517,'Speed Bin A-B'!U621,'Speed Bin A-B'!U725,'Speed Bin A-B'!U829,'Speed Bin A-B'!U933,'Speed Bin A-B'!U1037,'Speed Bin A-B'!U1141,'Speed Bin A-B'!U1245,'Speed Bin A-B'!U1349,'Speed Bin A-B'!U1453,'Speed Bin A-B'!U1557,'Speed Bin A-B'!U1661,'Speed Bin A-B'!U1765,'Speed Bin A-B'!U1869,'Speed Bin A-B'!U1973,'Speed Bin A-B'!U2077,'Speed Bin A-B'!U2181)</f>
        <v>0</v>
      </c>
      <c r="V198" s="269">
        <f>IFERROR(AVERAGE('Speed Bin A-B'!V101,'Speed Bin A-B'!V205,'Speed Bin A-B'!V309,'Speed Bin A-B'!V413,'Speed Bin A-B'!V517,'Speed Bin A-B'!V621,'Speed Bin A-B'!V725,'Speed Bin A-B'!V829,'Speed Bin A-B'!V933,'Speed Bin A-B'!V1037,'Speed Bin A-B'!V1141,'Speed Bin A-B'!V1245,'Speed Bin A-B'!V1349,'Speed Bin A-B'!V1453,'Speed Bin A-B'!V1557,'Speed Bin A-B'!V1661,'Speed Bin A-B'!V1765,'Speed Bin A-B'!V1869,'Speed Bin A-B'!V1973,'Speed Bin A-B'!V2077,'Speed Bin A-B'!V2181),"-")</f>
        <v>25.8</v>
      </c>
      <c r="W198" s="269" t="str">
        <f>IFERROR(AVERAGE('Speed Bin A-B'!W101,'Speed Bin A-B'!W205,'Speed Bin A-B'!W309,'Speed Bin A-B'!W413,'Speed Bin A-B'!W517,'Speed Bin A-B'!W621,'Speed Bin A-B'!W725,'Speed Bin A-B'!W829,'Speed Bin A-B'!W933,'Speed Bin A-B'!W1037,'Speed Bin A-B'!W1141,'Speed Bin A-B'!W1245,'Speed Bin A-B'!W1349,'Speed Bin A-B'!W1453,'Speed Bin A-B'!W1557,'Speed Bin A-B'!W1661,'Speed Bin A-B'!W1765,'Speed Bin A-B'!W1869,'Speed Bin A-B'!W1973,'Speed Bin A-B'!W2077,'Speed Bin A-B'!W2181),"-")</f>
        <v>-</v>
      </c>
      <c r="X198" s="262"/>
      <c r="Y198" s="262"/>
    </row>
    <row r="199" spans="1:25" x14ac:dyDescent="0.25">
      <c r="A199" s="267">
        <v>0.94791666666666696</v>
      </c>
      <c r="B199" s="268">
        <f>SUM('Speed Bin A-B'!B102,'Speed Bin A-B'!B206,'Speed Bin A-B'!B310,'Speed Bin A-B'!B414,'Speed Bin A-B'!B518,'Speed Bin A-B'!B622,'Speed Bin A-B'!B726,'Speed Bin A-B'!B830,'Speed Bin A-B'!B934,'Speed Bin A-B'!B1038,'Speed Bin A-B'!B1142,'Speed Bin A-B'!B1246,'Speed Bin A-B'!B1350,'Speed Bin A-B'!B1454,'Speed Bin A-B'!B1558,'Speed Bin A-B'!B1662,'Speed Bin A-B'!B1766,'Speed Bin A-B'!B1870,'Speed Bin A-B'!B1974,'Speed Bin A-B'!B2078,'Speed Bin A-B'!B2182)</f>
        <v>5</v>
      </c>
      <c r="C199" s="268">
        <f>SUM('Speed Bin A-B'!C102,'Speed Bin A-B'!C206,'Speed Bin A-B'!C310,'Speed Bin A-B'!C414,'Speed Bin A-B'!C518,'Speed Bin A-B'!C622,'Speed Bin A-B'!C726,'Speed Bin A-B'!C830,'Speed Bin A-B'!C934,'Speed Bin A-B'!C1038,'Speed Bin A-B'!C1142,'Speed Bin A-B'!C1246,'Speed Bin A-B'!C1350,'Speed Bin A-B'!C1454,'Speed Bin A-B'!C1558,'Speed Bin A-B'!C1662,'Speed Bin A-B'!C1766,'Speed Bin A-B'!C1870,'Speed Bin A-B'!C1974,'Speed Bin A-B'!C2078,'Speed Bin A-B'!C2182)</f>
        <v>0</v>
      </c>
      <c r="D199" s="268">
        <f>SUM('Speed Bin A-B'!D102,'Speed Bin A-B'!D206,'Speed Bin A-B'!D310,'Speed Bin A-B'!D414,'Speed Bin A-B'!D518,'Speed Bin A-B'!D622,'Speed Bin A-B'!D726,'Speed Bin A-B'!D830,'Speed Bin A-B'!D934,'Speed Bin A-B'!D1038,'Speed Bin A-B'!D1142,'Speed Bin A-B'!D1246,'Speed Bin A-B'!D1350,'Speed Bin A-B'!D1454,'Speed Bin A-B'!D1558,'Speed Bin A-B'!D1662,'Speed Bin A-B'!D1766,'Speed Bin A-B'!D1870,'Speed Bin A-B'!D1974,'Speed Bin A-B'!D2078,'Speed Bin A-B'!D2182)</f>
        <v>1</v>
      </c>
      <c r="E199" s="268">
        <f>SUM('Speed Bin A-B'!E102,'Speed Bin A-B'!E206,'Speed Bin A-B'!E310,'Speed Bin A-B'!E414,'Speed Bin A-B'!E518,'Speed Bin A-B'!E622,'Speed Bin A-B'!E726,'Speed Bin A-B'!E830,'Speed Bin A-B'!E934,'Speed Bin A-B'!E1038,'Speed Bin A-B'!E1142,'Speed Bin A-B'!E1246,'Speed Bin A-B'!E1350,'Speed Bin A-B'!E1454,'Speed Bin A-B'!E1558,'Speed Bin A-B'!E1662,'Speed Bin A-B'!E1766,'Speed Bin A-B'!E1870,'Speed Bin A-B'!E1974,'Speed Bin A-B'!E2078,'Speed Bin A-B'!E2182)</f>
        <v>1</v>
      </c>
      <c r="F199" s="268">
        <f>SUM('Speed Bin A-B'!F102,'Speed Bin A-B'!F206,'Speed Bin A-B'!F310,'Speed Bin A-B'!F414,'Speed Bin A-B'!F518,'Speed Bin A-B'!F622,'Speed Bin A-B'!F726,'Speed Bin A-B'!F830,'Speed Bin A-B'!F934,'Speed Bin A-B'!F1038,'Speed Bin A-B'!F1142,'Speed Bin A-B'!F1246,'Speed Bin A-B'!F1350,'Speed Bin A-B'!F1454,'Speed Bin A-B'!F1558,'Speed Bin A-B'!F1662,'Speed Bin A-B'!F1766,'Speed Bin A-B'!F1870,'Speed Bin A-B'!F1974,'Speed Bin A-B'!F2078,'Speed Bin A-B'!F2182)</f>
        <v>1</v>
      </c>
      <c r="G199" s="268">
        <f>SUM('Speed Bin A-B'!G102,'Speed Bin A-B'!G206,'Speed Bin A-B'!G310,'Speed Bin A-B'!G414,'Speed Bin A-B'!G518,'Speed Bin A-B'!G622,'Speed Bin A-B'!G726,'Speed Bin A-B'!G830,'Speed Bin A-B'!G934,'Speed Bin A-B'!G1038,'Speed Bin A-B'!G1142,'Speed Bin A-B'!G1246,'Speed Bin A-B'!G1350,'Speed Bin A-B'!G1454,'Speed Bin A-B'!G1558,'Speed Bin A-B'!G1662,'Speed Bin A-B'!G1766,'Speed Bin A-B'!G1870,'Speed Bin A-B'!G1974,'Speed Bin A-B'!G2078,'Speed Bin A-B'!G2182)</f>
        <v>0</v>
      </c>
      <c r="H199" s="268">
        <f>SUM('Speed Bin A-B'!H102,'Speed Bin A-B'!H206,'Speed Bin A-B'!H310,'Speed Bin A-B'!H414,'Speed Bin A-B'!H518,'Speed Bin A-B'!H622,'Speed Bin A-B'!H726,'Speed Bin A-B'!H830,'Speed Bin A-B'!H934,'Speed Bin A-B'!H1038,'Speed Bin A-B'!H1142,'Speed Bin A-B'!H1246,'Speed Bin A-B'!H1350,'Speed Bin A-B'!H1454,'Speed Bin A-B'!H1558,'Speed Bin A-B'!H1662,'Speed Bin A-B'!H1766,'Speed Bin A-B'!H1870,'Speed Bin A-B'!H1974,'Speed Bin A-B'!H2078,'Speed Bin A-B'!H2182)</f>
        <v>0</v>
      </c>
      <c r="I199" s="268">
        <f>SUM('Speed Bin A-B'!I102,'Speed Bin A-B'!I206,'Speed Bin A-B'!I310,'Speed Bin A-B'!I414,'Speed Bin A-B'!I518,'Speed Bin A-B'!I622,'Speed Bin A-B'!I726,'Speed Bin A-B'!I830,'Speed Bin A-B'!I934,'Speed Bin A-B'!I1038,'Speed Bin A-B'!I1142,'Speed Bin A-B'!I1246,'Speed Bin A-B'!I1350,'Speed Bin A-B'!I1454,'Speed Bin A-B'!I1558,'Speed Bin A-B'!I1662,'Speed Bin A-B'!I1766,'Speed Bin A-B'!I1870,'Speed Bin A-B'!I1974,'Speed Bin A-B'!I2078,'Speed Bin A-B'!I2182)</f>
        <v>1</v>
      </c>
      <c r="J199" s="268">
        <f>SUM('Speed Bin A-B'!J102,'Speed Bin A-B'!J206,'Speed Bin A-B'!J310,'Speed Bin A-B'!J414,'Speed Bin A-B'!J518,'Speed Bin A-B'!J622,'Speed Bin A-B'!J726,'Speed Bin A-B'!J830,'Speed Bin A-B'!J934,'Speed Bin A-B'!J1038,'Speed Bin A-B'!J1142,'Speed Bin A-B'!J1246,'Speed Bin A-B'!J1350,'Speed Bin A-B'!J1454,'Speed Bin A-B'!J1558,'Speed Bin A-B'!J1662,'Speed Bin A-B'!J1766,'Speed Bin A-B'!J1870,'Speed Bin A-B'!J1974,'Speed Bin A-B'!J2078,'Speed Bin A-B'!J2182)</f>
        <v>1</v>
      </c>
      <c r="K199" s="268">
        <f>SUM('Speed Bin A-B'!K102,'Speed Bin A-B'!K206,'Speed Bin A-B'!K310,'Speed Bin A-B'!K414,'Speed Bin A-B'!K518,'Speed Bin A-B'!K622,'Speed Bin A-B'!K726,'Speed Bin A-B'!K830,'Speed Bin A-B'!K934,'Speed Bin A-B'!K1038,'Speed Bin A-B'!K1142,'Speed Bin A-B'!K1246,'Speed Bin A-B'!K1350,'Speed Bin A-B'!K1454,'Speed Bin A-B'!K1558,'Speed Bin A-B'!K1662,'Speed Bin A-B'!K1766,'Speed Bin A-B'!K1870,'Speed Bin A-B'!K1974,'Speed Bin A-B'!K2078,'Speed Bin A-B'!K2182)</f>
        <v>0</v>
      </c>
      <c r="L199" s="268">
        <f>SUM('Speed Bin A-B'!L102,'Speed Bin A-B'!L206,'Speed Bin A-B'!L310,'Speed Bin A-B'!L414,'Speed Bin A-B'!L518,'Speed Bin A-B'!L622,'Speed Bin A-B'!L726,'Speed Bin A-B'!L830,'Speed Bin A-B'!L934,'Speed Bin A-B'!L1038,'Speed Bin A-B'!L1142,'Speed Bin A-B'!L1246,'Speed Bin A-B'!L1350,'Speed Bin A-B'!L1454,'Speed Bin A-B'!L1558,'Speed Bin A-B'!L1662,'Speed Bin A-B'!L1766,'Speed Bin A-B'!L1870,'Speed Bin A-B'!L1974,'Speed Bin A-B'!L2078,'Speed Bin A-B'!L2182)</f>
        <v>0</v>
      </c>
      <c r="M199" s="268">
        <f>SUM('Speed Bin A-B'!M102,'Speed Bin A-B'!M206,'Speed Bin A-B'!M310,'Speed Bin A-B'!M414,'Speed Bin A-B'!M518,'Speed Bin A-B'!M622,'Speed Bin A-B'!M726,'Speed Bin A-B'!M830,'Speed Bin A-B'!M934,'Speed Bin A-B'!M1038,'Speed Bin A-B'!M1142,'Speed Bin A-B'!M1246,'Speed Bin A-B'!M1350,'Speed Bin A-B'!M1454,'Speed Bin A-B'!M1558,'Speed Bin A-B'!M1662,'Speed Bin A-B'!M1766,'Speed Bin A-B'!M1870,'Speed Bin A-B'!M1974,'Speed Bin A-B'!M2078,'Speed Bin A-B'!M2182)</f>
        <v>0</v>
      </c>
      <c r="N199" s="268">
        <f>SUM('Speed Bin A-B'!N102,'Speed Bin A-B'!N206,'Speed Bin A-B'!N310,'Speed Bin A-B'!N414,'Speed Bin A-B'!N518,'Speed Bin A-B'!N622,'Speed Bin A-B'!N726,'Speed Bin A-B'!N830,'Speed Bin A-B'!N934,'Speed Bin A-B'!N1038,'Speed Bin A-B'!N1142,'Speed Bin A-B'!N1246,'Speed Bin A-B'!N1350,'Speed Bin A-B'!N1454,'Speed Bin A-B'!N1558,'Speed Bin A-B'!N1662,'Speed Bin A-B'!N1766,'Speed Bin A-B'!N1870,'Speed Bin A-B'!N1974,'Speed Bin A-B'!N2078,'Speed Bin A-B'!N2182)</f>
        <v>0</v>
      </c>
      <c r="O199" s="268">
        <f>SUM('Speed Bin A-B'!O102,'Speed Bin A-B'!O206,'Speed Bin A-B'!O310,'Speed Bin A-B'!O414,'Speed Bin A-B'!O518,'Speed Bin A-B'!O622,'Speed Bin A-B'!O726,'Speed Bin A-B'!O830,'Speed Bin A-B'!O934,'Speed Bin A-B'!O1038,'Speed Bin A-B'!O1142,'Speed Bin A-B'!O1246,'Speed Bin A-B'!O1350,'Speed Bin A-B'!O1454,'Speed Bin A-B'!O1558,'Speed Bin A-B'!O1662,'Speed Bin A-B'!O1766,'Speed Bin A-B'!O1870,'Speed Bin A-B'!O1974,'Speed Bin A-B'!O2078,'Speed Bin A-B'!O2182)</f>
        <v>0</v>
      </c>
      <c r="P199" s="268">
        <f>SUM('Speed Bin A-B'!P102,'Speed Bin A-B'!P206,'Speed Bin A-B'!P310,'Speed Bin A-B'!P414,'Speed Bin A-B'!P518,'Speed Bin A-B'!P622,'Speed Bin A-B'!P726,'Speed Bin A-B'!P830,'Speed Bin A-B'!P934,'Speed Bin A-B'!P1038,'Speed Bin A-B'!P1142,'Speed Bin A-B'!P1246,'Speed Bin A-B'!P1350,'Speed Bin A-B'!P1454,'Speed Bin A-B'!P1558,'Speed Bin A-B'!P1662,'Speed Bin A-B'!P1766,'Speed Bin A-B'!P1870,'Speed Bin A-B'!P1974,'Speed Bin A-B'!P2078,'Speed Bin A-B'!P2182)</f>
        <v>0</v>
      </c>
      <c r="Q199" s="268">
        <f>SUM('Speed Bin A-B'!Q102,'Speed Bin A-B'!Q206,'Speed Bin A-B'!Q310,'Speed Bin A-B'!Q414,'Speed Bin A-B'!Q518,'Speed Bin A-B'!Q622,'Speed Bin A-B'!Q726,'Speed Bin A-B'!Q830,'Speed Bin A-B'!Q934,'Speed Bin A-B'!Q1038,'Speed Bin A-B'!Q1142,'Speed Bin A-B'!Q1246,'Speed Bin A-B'!Q1350,'Speed Bin A-B'!Q1454,'Speed Bin A-B'!Q1558,'Speed Bin A-B'!Q1662,'Speed Bin A-B'!Q1766,'Speed Bin A-B'!Q1870,'Speed Bin A-B'!Q1974,'Speed Bin A-B'!Q2078,'Speed Bin A-B'!Q2182)</f>
        <v>0</v>
      </c>
      <c r="R199" s="268">
        <f>SUM('Speed Bin A-B'!R102,'Speed Bin A-B'!R206,'Speed Bin A-B'!R310,'Speed Bin A-B'!R414,'Speed Bin A-B'!R518,'Speed Bin A-B'!R622,'Speed Bin A-B'!R726,'Speed Bin A-B'!R830,'Speed Bin A-B'!R934,'Speed Bin A-B'!R1038,'Speed Bin A-B'!R1142,'Speed Bin A-B'!R1246,'Speed Bin A-B'!R1350,'Speed Bin A-B'!R1454,'Speed Bin A-B'!R1558,'Speed Bin A-B'!R1662,'Speed Bin A-B'!R1766,'Speed Bin A-B'!R1870,'Speed Bin A-B'!R1974,'Speed Bin A-B'!R2078,'Speed Bin A-B'!R2182)</f>
        <v>0</v>
      </c>
      <c r="S199" s="268">
        <f>SUM('Speed Bin A-B'!S102,'Speed Bin A-B'!S206,'Speed Bin A-B'!S310,'Speed Bin A-B'!S414,'Speed Bin A-B'!S518,'Speed Bin A-B'!S622,'Speed Bin A-B'!S726,'Speed Bin A-B'!S830,'Speed Bin A-B'!S934,'Speed Bin A-B'!S1038,'Speed Bin A-B'!S1142,'Speed Bin A-B'!S1246,'Speed Bin A-B'!S1350,'Speed Bin A-B'!S1454,'Speed Bin A-B'!S1558,'Speed Bin A-B'!S1662,'Speed Bin A-B'!S1766,'Speed Bin A-B'!S1870,'Speed Bin A-B'!S1974,'Speed Bin A-B'!S2078,'Speed Bin A-B'!S2182)</f>
        <v>0</v>
      </c>
      <c r="T199" s="268">
        <f>SUM('Speed Bin A-B'!T102,'Speed Bin A-B'!T206,'Speed Bin A-B'!T310,'Speed Bin A-B'!T414,'Speed Bin A-B'!T518,'Speed Bin A-B'!T622,'Speed Bin A-B'!T726,'Speed Bin A-B'!T830,'Speed Bin A-B'!T934,'Speed Bin A-B'!T1038,'Speed Bin A-B'!T1142,'Speed Bin A-B'!T1246,'Speed Bin A-B'!T1350,'Speed Bin A-B'!T1454,'Speed Bin A-B'!T1558,'Speed Bin A-B'!T1662,'Speed Bin A-B'!T1766,'Speed Bin A-B'!T1870,'Speed Bin A-B'!T1974,'Speed Bin A-B'!T2078,'Speed Bin A-B'!T2182)</f>
        <v>0</v>
      </c>
      <c r="U199" s="268">
        <f>SUM('Speed Bin A-B'!U102,'Speed Bin A-B'!U206,'Speed Bin A-B'!U310,'Speed Bin A-B'!U414,'Speed Bin A-B'!U518,'Speed Bin A-B'!U622,'Speed Bin A-B'!U726,'Speed Bin A-B'!U830,'Speed Bin A-B'!U934,'Speed Bin A-B'!U1038,'Speed Bin A-B'!U1142,'Speed Bin A-B'!U1246,'Speed Bin A-B'!U1350,'Speed Bin A-B'!U1454,'Speed Bin A-B'!U1558,'Speed Bin A-B'!U1662,'Speed Bin A-B'!U1766,'Speed Bin A-B'!U1870,'Speed Bin A-B'!U1974,'Speed Bin A-B'!U2078,'Speed Bin A-B'!U2182)</f>
        <v>0</v>
      </c>
      <c r="V199" s="269">
        <f>IFERROR(AVERAGE('Speed Bin A-B'!V102,'Speed Bin A-B'!V206,'Speed Bin A-B'!V310,'Speed Bin A-B'!V414,'Speed Bin A-B'!V518,'Speed Bin A-B'!V622,'Speed Bin A-B'!V726,'Speed Bin A-B'!V830,'Speed Bin A-B'!V934,'Speed Bin A-B'!V1038,'Speed Bin A-B'!V1142,'Speed Bin A-B'!V1246,'Speed Bin A-B'!V1350,'Speed Bin A-B'!V1454,'Speed Bin A-B'!V1558,'Speed Bin A-B'!V1662,'Speed Bin A-B'!V1766,'Speed Bin A-B'!V1870,'Speed Bin A-B'!V1974,'Speed Bin A-B'!V2078,'Speed Bin A-B'!V2182),"-")</f>
        <v>22.6</v>
      </c>
      <c r="W199" s="269" t="str">
        <f>IFERROR(AVERAGE('Speed Bin A-B'!W102,'Speed Bin A-B'!W206,'Speed Bin A-B'!W310,'Speed Bin A-B'!W414,'Speed Bin A-B'!W518,'Speed Bin A-B'!W622,'Speed Bin A-B'!W726,'Speed Bin A-B'!W830,'Speed Bin A-B'!W934,'Speed Bin A-B'!W1038,'Speed Bin A-B'!W1142,'Speed Bin A-B'!W1246,'Speed Bin A-B'!W1350,'Speed Bin A-B'!W1454,'Speed Bin A-B'!W1558,'Speed Bin A-B'!W1662,'Speed Bin A-B'!W1766,'Speed Bin A-B'!W1870,'Speed Bin A-B'!W1974,'Speed Bin A-B'!W2078,'Speed Bin A-B'!W2182),"-")</f>
        <v>-</v>
      </c>
      <c r="X199" s="262"/>
      <c r="Y199" s="262"/>
    </row>
    <row r="200" spans="1:25" x14ac:dyDescent="0.25">
      <c r="A200" s="267">
        <v>0.95833333333333304</v>
      </c>
      <c r="B200" s="268">
        <f>SUM('Speed Bin A-B'!B103,'Speed Bin A-B'!B207,'Speed Bin A-B'!B311,'Speed Bin A-B'!B415,'Speed Bin A-B'!B519,'Speed Bin A-B'!B623,'Speed Bin A-B'!B727,'Speed Bin A-B'!B831,'Speed Bin A-B'!B935,'Speed Bin A-B'!B1039,'Speed Bin A-B'!B1143,'Speed Bin A-B'!B1247,'Speed Bin A-B'!B1351,'Speed Bin A-B'!B1455,'Speed Bin A-B'!B1559,'Speed Bin A-B'!B1663,'Speed Bin A-B'!B1767,'Speed Bin A-B'!B1871,'Speed Bin A-B'!B1975,'Speed Bin A-B'!B2079,'Speed Bin A-B'!B2183)</f>
        <v>5</v>
      </c>
      <c r="C200" s="268">
        <f>SUM('Speed Bin A-B'!C103,'Speed Bin A-B'!C207,'Speed Bin A-B'!C311,'Speed Bin A-B'!C415,'Speed Bin A-B'!C519,'Speed Bin A-B'!C623,'Speed Bin A-B'!C727,'Speed Bin A-B'!C831,'Speed Bin A-B'!C935,'Speed Bin A-B'!C1039,'Speed Bin A-B'!C1143,'Speed Bin A-B'!C1247,'Speed Bin A-B'!C1351,'Speed Bin A-B'!C1455,'Speed Bin A-B'!C1559,'Speed Bin A-B'!C1663,'Speed Bin A-B'!C1767,'Speed Bin A-B'!C1871,'Speed Bin A-B'!C1975,'Speed Bin A-B'!C2079,'Speed Bin A-B'!C2183)</f>
        <v>0</v>
      </c>
      <c r="D200" s="268">
        <f>SUM('Speed Bin A-B'!D103,'Speed Bin A-B'!D207,'Speed Bin A-B'!D311,'Speed Bin A-B'!D415,'Speed Bin A-B'!D519,'Speed Bin A-B'!D623,'Speed Bin A-B'!D727,'Speed Bin A-B'!D831,'Speed Bin A-B'!D935,'Speed Bin A-B'!D1039,'Speed Bin A-B'!D1143,'Speed Bin A-B'!D1247,'Speed Bin A-B'!D1351,'Speed Bin A-B'!D1455,'Speed Bin A-B'!D1559,'Speed Bin A-B'!D1663,'Speed Bin A-B'!D1767,'Speed Bin A-B'!D1871,'Speed Bin A-B'!D1975,'Speed Bin A-B'!D2079,'Speed Bin A-B'!D2183)</f>
        <v>0</v>
      </c>
      <c r="E200" s="268">
        <f>SUM('Speed Bin A-B'!E103,'Speed Bin A-B'!E207,'Speed Bin A-B'!E311,'Speed Bin A-B'!E415,'Speed Bin A-B'!E519,'Speed Bin A-B'!E623,'Speed Bin A-B'!E727,'Speed Bin A-B'!E831,'Speed Bin A-B'!E935,'Speed Bin A-B'!E1039,'Speed Bin A-B'!E1143,'Speed Bin A-B'!E1247,'Speed Bin A-B'!E1351,'Speed Bin A-B'!E1455,'Speed Bin A-B'!E1559,'Speed Bin A-B'!E1663,'Speed Bin A-B'!E1767,'Speed Bin A-B'!E1871,'Speed Bin A-B'!E1975,'Speed Bin A-B'!E2079,'Speed Bin A-B'!E2183)</f>
        <v>1</v>
      </c>
      <c r="F200" s="268">
        <f>SUM('Speed Bin A-B'!F103,'Speed Bin A-B'!F207,'Speed Bin A-B'!F311,'Speed Bin A-B'!F415,'Speed Bin A-B'!F519,'Speed Bin A-B'!F623,'Speed Bin A-B'!F727,'Speed Bin A-B'!F831,'Speed Bin A-B'!F935,'Speed Bin A-B'!F1039,'Speed Bin A-B'!F1143,'Speed Bin A-B'!F1247,'Speed Bin A-B'!F1351,'Speed Bin A-B'!F1455,'Speed Bin A-B'!F1559,'Speed Bin A-B'!F1663,'Speed Bin A-B'!F1767,'Speed Bin A-B'!F1871,'Speed Bin A-B'!F1975,'Speed Bin A-B'!F2079,'Speed Bin A-B'!F2183)</f>
        <v>2</v>
      </c>
      <c r="G200" s="268">
        <f>SUM('Speed Bin A-B'!G103,'Speed Bin A-B'!G207,'Speed Bin A-B'!G311,'Speed Bin A-B'!G415,'Speed Bin A-B'!G519,'Speed Bin A-B'!G623,'Speed Bin A-B'!G727,'Speed Bin A-B'!G831,'Speed Bin A-B'!G935,'Speed Bin A-B'!G1039,'Speed Bin A-B'!G1143,'Speed Bin A-B'!G1247,'Speed Bin A-B'!G1351,'Speed Bin A-B'!G1455,'Speed Bin A-B'!G1559,'Speed Bin A-B'!G1663,'Speed Bin A-B'!G1767,'Speed Bin A-B'!G1871,'Speed Bin A-B'!G1975,'Speed Bin A-B'!G2079,'Speed Bin A-B'!G2183)</f>
        <v>1</v>
      </c>
      <c r="H200" s="268">
        <f>SUM('Speed Bin A-B'!H103,'Speed Bin A-B'!H207,'Speed Bin A-B'!H311,'Speed Bin A-B'!H415,'Speed Bin A-B'!H519,'Speed Bin A-B'!H623,'Speed Bin A-B'!H727,'Speed Bin A-B'!H831,'Speed Bin A-B'!H935,'Speed Bin A-B'!H1039,'Speed Bin A-B'!H1143,'Speed Bin A-B'!H1247,'Speed Bin A-B'!H1351,'Speed Bin A-B'!H1455,'Speed Bin A-B'!H1559,'Speed Bin A-B'!H1663,'Speed Bin A-B'!H1767,'Speed Bin A-B'!H1871,'Speed Bin A-B'!H1975,'Speed Bin A-B'!H2079,'Speed Bin A-B'!H2183)</f>
        <v>1</v>
      </c>
      <c r="I200" s="268">
        <f>SUM('Speed Bin A-B'!I103,'Speed Bin A-B'!I207,'Speed Bin A-B'!I311,'Speed Bin A-B'!I415,'Speed Bin A-B'!I519,'Speed Bin A-B'!I623,'Speed Bin A-B'!I727,'Speed Bin A-B'!I831,'Speed Bin A-B'!I935,'Speed Bin A-B'!I1039,'Speed Bin A-B'!I1143,'Speed Bin A-B'!I1247,'Speed Bin A-B'!I1351,'Speed Bin A-B'!I1455,'Speed Bin A-B'!I1559,'Speed Bin A-B'!I1663,'Speed Bin A-B'!I1767,'Speed Bin A-B'!I1871,'Speed Bin A-B'!I1975,'Speed Bin A-B'!I2079,'Speed Bin A-B'!I2183)</f>
        <v>0</v>
      </c>
      <c r="J200" s="268">
        <f>SUM('Speed Bin A-B'!J103,'Speed Bin A-B'!J207,'Speed Bin A-B'!J311,'Speed Bin A-B'!J415,'Speed Bin A-B'!J519,'Speed Bin A-B'!J623,'Speed Bin A-B'!J727,'Speed Bin A-B'!J831,'Speed Bin A-B'!J935,'Speed Bin A-B'!J1039,'Speed Bin A-B'!J1143,'Speed Bin A-B'!J1247,'Speed Bin A-B'!J1351,'Speed Bin A-B'!J1455,'Speed Bin A-B'!J1559,'Speed Bin A-B'!J1663,'Speed Bin A-B'!J1767,'Speed Bin A-B'!J1871,'Speed Bin A-B'!J1975,'Speed Bin A-B'!J2079,'Speed Bin A-B'!J2183)</f>
        <v>0</v>
      </c>
      <c r="K200" s="268">
        <f>SUM('Speed Bin A-B'!K103,'Speed Bin A-B'!K207,'Speed Bin A-B'!K311,'Speed Bin A-B'!K415,'Speed Bin A-B'!K519,'Speed Bin A-B'!K623,'Speed Bin A-B'!K727,'Speed Bin A-B'!K831,'Speed Bin A-B'!K935,'Speed Bin A-B'!K1039,'Speed Bin A-B'!K1143,'Speed Bin A-B'!K1247,'Speed Bin A-B'!K1351,'Speed Bin A-B'!K1455,'Speed Bin A-B'!K1559,'Speed Bin A-B'!K1663,'Speed Bin A-B'!K1767,'Speed Bin A-B'!K1871,'Speed Bin A-B'!K1975,'Speed Bin A-B'!K2079,'Speed Bin A-B'!K2183)</f>
        <v>0</v>
      </c>
      <c r="L200" s="268">
        <f>SUM('Speed Bin A-B'!L103,'Speed Bin A-B'!L207,'Speed Bin A-B'!L311,'Speed Bin A-B'!L415,'Speed Bin A-B'!L519,'Speed Bin A-B'!L623,'Speed Bin A-B'!L727,'Speed Bin A-B'!L831,'Speed Bin A-B'!L935,'Speed Bin A-B'!L1039,'Speed Bin A-B'!L1143,'Speed Bin A-B'!L1247,'Speed Bin A-B'!L1351,'Speed Bin A-B'!L1455,'Speed Bin A-B'!L1559,'Speed Bin A-B'!L1663,'Speed Bin A-B'!L1767,'Speed Bin A-B'!L1871,'Speed Bin A-B'!L1975,'Speed Bin A-B'!L2079,'Speed Bin A-B'!L2183)</f>
        <v>0</v>
      </c>
      <c r="M200" s="268">
        <f>SUM('Speed Bin A-B'!M103,'Speed Bin A-B'!M207,'Speed Bin A-B'!M311,'Speed Bin A-B'!M415,'Speed Bin A-B'!M519,'Speed Bin A-B'!M623,'Speed Bin A-B'!M727,'Speed Bin A-B'!M831,'Speed Bin A-B'!M935,'Speed Bin A-B'!M1039,'Speed Bin A-B'!M1143,'Speed Bin A-B'!M1247,'Speed Bin A-B'!M1351,'Speed Bin A-B'!M1455,'Speed Bin A-B'!M1559,'Speed Bin A-B'!M1663,'Speed Bin A-B'!M1767,'Speed Bin A-B'!M1871,'Speed Bin A-B'!M1975,'Speed Bin A-B'!M2079,'Speed Bin A-B'!M2183)</f>
        <v>0</v>
      </c>
      <c r="N200" s="268">
        <f>SUM('Speed Bin A-B'!N103,'Speed Bin A-B'!N207,'Speed Bin A-B'!N311,'Speed Bin A-B'!N415,'Speed Bin A-B'!N519,'Speed Bin A-B'!N623,'Speed Bin A-B'!N727,'Speed Bin A-B'!N831,'Speed Bin A-B'!N935,'Speed Bin A-B'!N1039,'Speed Bin A-B'!N1143,'Speed Bin A-B'!N1247,'Speed Bin A-B'!N1351,'Speed Bin A-B'!N1455,'Speed Bin A-B'!N1559,'Speed Bin A-B'!N1663,'Speed Bin A-B'!N1767,'Speed Bin A-B'!N1871,'Speed Bin A-B'!N1975,'Speed Bin A-B'!N2079,'Speed Bin A-B'!N2183)</f>
        <v>0</v>
      </c>
      <c r="O200" s="268">
        <f>SUM('Speed Bin A-B'!O103,'Speed Bin A-B'!O207,'Speed Bin A-B'!O311,'Speed Bin A-B'!O415,'Speed Bin A-B'!O519,'Speed Bin A-B'!O623,'Speed Bin A-B'!O727,'Speed Bin A-B'!O831,'Speed Bin A-B'!O935,'Speed Bin A-B'!O1039,'Speed Bin A-B'!O1143,'Speed Bin A-B'!O1247,'Speed Bin A-B'!O1351,'Speed Bin A-B'!O1455,'Speed Bin A-B'!O1559,'Speed Bin A-B'!O1663,'Speed Bin A-B'!O1767,'Speed Bin A-B'!O1871,'Speed Bin A-B'!O1975,'Speed Bin A-B'!O2079,'Speed Bin A-B'!O2183)</f>
        <v>0</v>
      </c>
      <c r="P200" s="268">
        <f>SUM('Speed Bin A-B'!P103,'Speed Bin A-B'!P207,'Speed Bin A-B'!P311,'Speed Bin A-B'!P415,'Speed Bin A-B'!P519,'Speed Bin A-B'!P623,'Speed Bin A-B'!P727,'Speed Bin A-B'!P831,'Speed Bin A-B'!P935,'Speed Bin A-B'!P1039,'Speed Bin A-B'!P1143,'Speed Bin A-B'!P1247,'Speed Bin A-B'!P1351,'Speed Bin A-B'!P1455,'Speed Bin A-B'!P1559,'Speed Bin A-B'!P1663,'Speed Bin A-B'!P1767,'Speed Bin A-B'!P1871,'Speed Bin A-B'!P1975,'Speed Bin A-B'!P2079,'Speed Bin A-B'!P2183)</f>
        <v>0</v>
      </c>
      <c r="Q200" s="268">
        <f>SUM('Speed Bin A-B'!Q103,'Speed Bin A-B'!Q207,'Speed Bin A-B'!Q311,'Speed Bin A-B'!Q415,'Speed Bin A-B'!Q519,'Speed Bin A-B'!Q623,'Speed Bin A-B'!Q727,'Speed Bin A-B'!Q831,'Speed Bin A-B'!Q935,'Speed Bin A-B'!Q1039,'Speed Bin A-B'!Q1143,'Speed Bin A-B'!Q1247,'Speed Bin A-B'!Q1351,'Speed Bin A-B'!Q1455,'Speed Bin A-B'!Q1559,'Speed Bin A-B'!Q1663,'Speed Bin A-B'!Q1767,'Speed Bin A-B'!Q1871,'Speed Bin A-B'!Q1975,'Speed Bin A-B'!Q2079,'Speed Bin A-B'!Q2183)</f>
        <v>0</v>
      </c>
      <c r="R200" s="268">
        <f>SUM('Speed Bin A-B'!R103,'Speed Bin A-B'!R207,'Speed Bin A-B'!R311,'Speed Bin A-B'!R415,'Speed Bin A-B'!R519,'Speed Bin A-B'!R623,'Speed Bin A-B'!R727,'Speed Bin A-B'!R831,'Speed Bin A-B'!R935,'Speed Bin A-B'!R1039,'Speed Bin A-B'!R1143,'Speed Bin A-B'!R1247,'Speed Bin A-B'!R1351,'Speed Bin A-B'!R1455,'Speed Bin A-B'!R1559,'Speed Bin A-B'!R1663,'Speed Bin A-B'!R1767,'Speed Bin A-B'!R1871,'Speed Bin A-B'!R1975,'Speed Bin A-B'!R2079,'Speed Bin A-B'!R2183)</f>
        <v>0</v>
      </c>
      <c r="S200" s="268">
        <f>SUM('Speed Bin A-B'!S103,'Speed Bin A-B'!S207,'Speed Bin A-B'!S311,'Speed Bin A-B'!S415,'Speed Bin A-B'!S519,'Speed Bin A-B'!S623,'Speed Bin A-B'!S727,'Speed Bin A-B'!S831,'Speed Bin A-B'!S935,'Speed Bin A-B'!S1039,'Speed Bin A-B'!S1143,'Speed Bin A-B'!S1247,'Speed Bin A-B'!S1351,'Speed Bin A-B'!S1455,'Speed Bin A-B'!S1559,'Speed Bin A-B'!S1663,'Speed Bin A-B'!S1767,'Speed Bin A-B'!S1871,'Speed Bin A-B'!S1975,'Speed Bin A-B'!S2079,'Speed Bin A-B'!S2183)</f>
        <v>0</v>
      </c>
      <c r="T200" s="268">
        <f>SUM('Speed Bin A-B'!T103,'Speed Bin A-B'!T207,'Speed Bin A-B'!T311,'Speed Bin A-B'!T415,'Speed Bin A-B'!T519,'Speed Bin A-B'!T623,'Speed Bin A-B'!T727,'Speed Bin A-B'!T831,'Speed Bin A-B'!T935,'Speed Bin A-B'!T1039,'Speed Bin A-B'!T1143,'Speed Bin A-B'!T1247,'Speed Bin A-B'!T1351,'Speed Bin A-B'!T1455,'Speed Bin A-B'!T1559,'Speed Bin A-B'!T1663,'Speed Bin A-B'!T1767,'Speed Bin A-B'!T1871,'Speed Bin A-B'!T1975,'Speed Bin A-B'!T2079,'Speed Bin A-B'!T2183)</f>
        <v>0</v>
      </c>
      <c r="U200" s="268">
        <f>SUM('Speed Bin A-B'!U103,'Speed Bin A-B'!U207,'Speed Bin A-B'!U311,'Speed Bin A-B'!U415,'Speed Bin A-B'!U519,'Speed Bin A-B'!U623,'Speed Bin A-B'!U727,'Speed Bin A-B'!U831,'Speed Bin A-B'!U935,'Speed Bin A-B'!U1039,'Speed Bin A-B'!U1143,'Speed Bin A-B'!U1247,'Speed Bin A-B'!U1351,'Speed Bin A-B'!U1455,'Speed Bin A-B'!U1559,'Speed Bin A-B'!U1663,'Speed Bin A-B'!U1767,'Speed Bin A-B'!U1871,'Speed Bin A-B'!U1975,'Speed Bin A-B'!U2079,'Speed Bin A-B'!U2183)</f>
        <v>0</v>
      </c>
      <c r="V200" s="269">
        <f>IFERROR(AVERAGE('Speed Bin A-B'!V103,'Speed Bin A-B'!V207,'Speed Bin A-B'!V311,'Speed Bin A-B'!V415,'Speed Bin A-B'!V519,'Speed Bin A-B'!V623,'Speed Bin A-B'!V727,'Speed Bin A-B'!V831,'Speed Bin A-B'!V935,'Speed Bin A-B'!V1039,'Speed Bin A-B'!V1143,'Speed Bin A-B'!V1247,'Speed Bin A-B'!V1351,'Speed Bin A-B'!V1455,'Speed Bin A-B'!V1559,'Speed Bin A-B'!V1663,'Speed Bin A-B'!V1767,'Speed Bin A-B'!V1871,'Speed Bin A-B'!V1975,'Speed Bin A-B'!V2079,'Speed Bin A-B'!V2183),"-")</f>
        <v>26.233333333333334</v>
      </c>
      <c r="W200" s="269" t="str">
        <f>IFERROR(AVERAGE('Speed Bin A-B'!W103,'Speed Bin A-B'!W207,'Speed Bin A-B'!W311,'Speed Bin A-B'!W415,'Speed Bin A-B'!W519,'Speed Bin A-B'!W623,'Speed Bin A-B'!W727,'Speed Bin A-B'!W831,'Speed Bin A-B'!W935,'Speed Bin A-B'!W1039,'Speed Bin A-B'!W1143,'Speed Bin A-B'!W1247,'Speed Bin A-B'!W1351,'Speed Bin A-B'!W1455,'Speed Bin A-B'!W1559,'Speed Bin A-B'!W1663,'Speed Bin A-B'!W1767,'Speed Bin A-B'!W1871,'Speed Bin A-B'!W1975,'Speed Bin A-B'!W2079,'Speed Bin A-B'!W2183),"-")</f>
        <v>-</v>
      </c>
      <c r="X200" s="262"/>
      <c r="Y200" s="262"/>
    </row>
    <row r="201" spans="1:25" x14ac:dyDescent="0.25">
      <c r="A201" s="267">
        <v>0.96875</v>
      </c>
      <c r="B201" s="268">
        <f>SUM('Speed Bin A-B'!B104,'Speed Bin A-B'!B208,'Speed Bin A-B'!B312,'Speed Bin A-B'!B416,'Speed Bin A-B'!B520,'Speed Bin A-B'!B624,'Speed Bin A-B'!B728,'Speed Bin A-B'!B832,'Speed Bin A-B'!B936,'Speed Bin A-B'!B1040,'Speed Bin A-B'!B1144,'Speed Bin A-B'!B1248,'Speed Bin A-B'!B1352,'Speed Bin A-B'!B1456,'Speed Bin A-B'!B1560,'Speed Bin A-B'!B1664,'Speed Bin A-B'!B1768,'Speed Bin A-B'!B1872,'Speed Bin A-B'!B1976,'Speed Bin A-B'!B2080,'Speed Bin A-B'!B2184)</f>
        <v>4</v>
      </c>
      <c r="C201" s="268">
        <f>SUM('Speed Bin A-B'!C104,'Speed Bin A-B'!C208,'Speed Bin A-B'!C312,'Speed Bin A-B'!C416,'Speed Bin A-B'!C520,'Speed Bin A-B'!C624,'Speed Bin A-B'!C728,'Speed Bin A-B'!C832,'Speed Bin A-B'!C936,'Speed Bin A-B'!C1040,'Speed Bin A-B'!C1144,'Speed Bin A-B'!C1248,'Speed Bin A-B'!C1352,'Speed Bin A-B'!C1456,'Speed Bin A-B'!C1560,'Speed Bin A-B'!C1664,'Speed Bin A-B'!C1768,'Speed Bin A-B'!C1872,'Speed Bin A-B'!C1976,'Speed Bin A-B'!C2080,'Speed Bin A-B'!C2184)</f>
        <v>0</v>
      </c>
      <c r="D201" s="268">
        <f>SUM('Speed Bin A-B'!D104,'Speed Bin A-B'!D208,'Speed Bin A-B'!D312,'Speed Bin A-B'!D416,'Speed Bin A-B'!D520,'Speed Bin A-B'!D624,'Speed Bin A-B'!D728,'Speed Bin A-B'!D832,'Speed Bin A-B'!D936,'Speed Bin A-B'!D1040,'Speed Bin A-B'!D1144,'Speed Bin A-B'!D1248,'Speed Bin A-B'!D1352,'Speed Bin A-B'!D1456,'Speed Bin A-B'!D1560,'Speed Bin A-B'!D1664,'Speed Bin A-B'!D1768,'Speed Bin A-B'!D1872,'Speed Bin A-B'!D1976,'Speed Bin A-B'!D2080,'Speed Bin A-B'!D2184)</f>
        <v>0</v>
      </c>
      <c r="E201" s="268">
        <f>SUM('Speed Bin A-B'!E104,'Speed Bin A-B'!E208,'Speed Bin A-B'!E312,'Speed Bin A-B'!E416,'Speed Bin A-B'!E520,'Speed Bin A-B'!E624,'Speed Bin A-B'!E728,'Speed Bin A-B'!E832,'Speed Bin A-B'!E936,'Speed Bin A-B'!E1040,'Speed Bin A-B'!E1144,'Speed Bin A-B'!E1248,'Speed Bin A-B'!E1352,'Speed Bin A-B'!E1456,'Speed Bin A-B'!E1560,'Speed Bin A-B'!E1664,'Speed Bin A-B'!E1768,'Speed Bin A-B'!E1872,'Speed Bin A-B'!E1976,'Speed Bin A-B'!E2080,'Speed Bin A-B'!E2184)</f>
        <v>0</v>
      </c>
      <c r="F201" s="268">
        <f>SUM('Speed Bin A-B'!F104,'Speed Bin A-B'!F208,'Speed Bin A-B'!F312,'Speed Bin A-B'!F416,'Speed Bin A-B'!F520,'Speed Bin A-B'!F624,'Speed Bin A-B'!F728,'Speed Bin A-B'!F832,'Speed Bin A-B'!F936,'Speed Bin A-B'!F1040,'Speed Bin A-B'!F1144,'Speed Bin A-B'!F1248,'Speed Bin A-B'!F1352,'Speed Bin A-B'!F1456,'Speed Bin A-B'!F1560,'Speed Bin A-B'!F1664,'Speed Bin A-B'!F1768,'Speed Bin A-B'!F1872,'Speed Bin A-B'!F1976,'Speed Bin A-B'!F2080,'Speed Bin A-B'!F2184)</f>
        <v>2</v>
      </c>
      <c r="G201" s="268">
        <f>SUM('Speed Bin A-B'!G104,'Speed Bin A-B'!G208,'Speed Bin A-B'!G312,'Speed Bin A-B'!G416,'Speed Bin A-B'!G520,'Speed Bin A-B'!G624,'Speed Bin A-B'!G728,'Speed Bin A-B'!G832,'Speed Bin A-B'!G936,'Speed Bin A-B'!G1040,'Speed Bin A-B'!G1144,'Speed Bin A-B'!G1248,'Speed Bin A-B'!G1352,'Speed Bin A-B'!G1456,'Speed Bin A-B'!G1560,'Speed Bin A-B'!G1664,'Speed Bin A-B'!G1768,'Speed Bin A-B'!G1872,'Speed Bin A-B'!G1976,'Speed Bin A-B'!G2080,'Speed Bin A-B'!G2184)</f>
        <v>2</v>
      </c>
      <c r="H201" s="268">
        <f>SUM('Speed Bin A-B'!H104,'Speed Bin A-B'!H208,'Speed Bin A-B'!H312,'Speed Bin A-B'!H416,'Speed Bin A-B'!H520,'Speed Bin A-B'!H624,'Speed Bin A-B'!H728,'Speed Bin A-B'!H832,'Speed Bin A-B'!H936,'Speed Bin A-B'!H1040,'Speed Bin A-B'!H1144,'Speed Bin A-B'!H1248,'Speed Bin A-B'!H1352,'Speed Bin A-B'!H1456,'Speed Bin A-B'!H1560,'Speed Bin A-B'!H1664,'Speed Bin A-B'!H1768,'Speed Bin A-B'!H1872,'Speed Bin A-B'!H1976,'Speed Bin A-B'!H2080,'Speed Bin A-B'!H2184)</f>
        <v>0</v>
      </c>
      <c r="I201" s="268">
        <f>SUM('Speed Bin A-B'!I104,'Speed Bin A-B'!I208,'Speed Bin A-B'!I312,'Speed Bin A-B'!I416,'Speed Bin A-B'!I520,'Speed Bin A-B'!I624,'Speed Bin A-B'!I728,'Speed Bin A-B'!I832,'Speed Bin A-B'!I936,'Speed Bin A-B'!I1040,'Speed Bin A-B'!I1144,'Speed Bin A-B'!I1248,'Speed Bin A-B'!I1352,'Speed Bin A-B'!I1456,'Speed Bin A-B'!I1560,'Speed Bin A-B'!I1664,'Speed Bin A-B'!I1768,'Speed Bin A-B'!I1872,'Speed Bin A-B'!I1976,'Speed Bin A-B'!I2080,'Speed Bin A-B'!I2184)</f>
        <v>0</v>
      </c>
      <c r="J201" s="268">
        <f>SUM('Speed Bin A-B'!J104,'Speed Bin A-B'!J208,'Speed Bin A-B'!J312,'Speed Bin A-B'!J416,'Speed Bin A-B'!J520,'Speed Bin A-B'!J624,'Speed Bin A-B'!J728,'Speed Bin A-B'!J832,'Speed Bin A-B'!J936,'Speed Bin A-B'!J1040,'Speed Bin A-B'!J1144,'Speed Bin A-B'!J1248,'Speed Bin A-B'!J1352,'Speed Bin A-B'!J1456,'Speed Bin A-B'!J1560,'Speed Bin A-B'!J1664,'Speed Bin A-B'!J1768,'Speed Bin A-B'!J1872,'Speed Bin A-B'!J1976,'Speed Bin A-B'!J2080,'Speed Bin A-B'!J2184)</f>
        <v>0</v>
      </c>
      <c r="K201" s="268">
        <f>SUM('Speed Bin A-B'!K104,'Speed Bin A-B'!K208,'Speed Bin A-B'!K312,'Speed Bin A-B'!K416,'Speed Bin A-B'!K520,'Speed Bin A-B'!K624,'Speed Bin A-B'!K728,'Speed Bin A-B'!K832,'Speed Bin A-B'!K936,'Speed Bin A-B'!K1040,'Speed Bin A-B'!K1144,'Speed Bin A-B'!K1248,'Speed Bin A-B'!K1352,'Speed Bin A-B'!K1456,'Speed Bin A-B'!K1560,'Speed Bin A-B'!K1664,'Speed Bin A-B'!K1768,'Speed Bin A-B'!K1872,'Speed Bin A-B'!K1976,'Speed Bin A-B'!K2080,'Speed Bin A-B'!K2184)</f>
        <v>0</v>
      </c>
      <c r="L201" s="268">
        <f>SUM('Speed Bin A-B'!L104,'Speed Bin A-B'!L208,'Speed Bin A-B'!L312,'Speed Bin A-B'!L416,'Speed Bin A-B'!L520,'Speed Bin A-B'!L624,'Speed Bin A-B'!L728,'Speed Bin A-B'!L832,'Speed Bin A-B'!L936,'Speed Bin A-B'!L1040,'Speed Bin A-B'!L1144,'Speed Bin A-B'!L1248,'Speed Bin A-B'!L1352,'Speed Bin A-B'!L1456,'Speed Bin A-B'!L1560,'Speed Bin A-B'!L1664,'Speed Bin A-B'!L1768,'Speed Bin A-B'!L1872,'Speed Bin A-B'!L1976,'Speed Bin A-B'!L2080,'Speed Bin A-B'!L2184)</f>
        <v>0</v>
      </c>
      <c r="M201" s="268">
        <f>SUM('Speed Bin A-B'!M104,'Speed Bin A-B'!M208,'Speed Bin A-B'!M312,'Speed Bin A-B'!M416,'Speed Bin A-B'!M520,'Speed Bin A-B'!M624,'Speed Bin A-B'!M728,'Speed Bin A-B'!M832,'Speed Bin A-B'!M936,'Speed Bin A-B'!M1040,'Speed Bin A-B'!M1144,'Speed Bin A-B'!M1248,'Speed Bin A-B'!M1352,'Speed Bin A-B'!M1456,'Speed Bin A-B'!M1560,'Speed Bin A-B'!M1664,'Speed Bin A-B'!M1768,'Speed Bin A-B'!M1872,'Speed Bin A-B'!M1976,'Speed Bin A-B'!M2080,'Speed Bin A-B'!M2184)</f>
        <v>0</v>
      </c>
      <c r="N201" s="268">
        <f>SUM('Speed Bin A-B'!N104,'Speed Bin A-B'!N208,'Speed Bin A-B'!N312,'Speed Bin A-B'!N416,'Speed Bin A-B'!N520,'Speed Bin A-B'!N624,'Speed Bin A-B'!N728,'Speed Bin A-B'!N832,'Speed Bin A-B'!N936,'Speed Bin A-B'!N1040,'Speed Bin A-B'!N1144,'Speed Bin A-B'!N1248,'Speed Bin A-B'!N1352,'Speed Bin A-B'!N1456,'Speed Bin A-B'!N1560,'Speed Bin A-B'!N1664,'Speed Bin A-B'!N1768,'Speed Bin A-B'!N1872,'Speed Bin A-B'!N1976,'Speed Bin A-B'!N2080,'Speed Bin A-B'!N2184)</f>
        <v>0</v>
      </c>
      <c r="O201" s="268">
        <f>SUM('Speed Bin A-B'!O104,'Speed Bin A-B'!O208,'Speed Bin A-B'!O312,'Speed Bin A-B'!O416,'Speed Bin A-B'!O520,'Speed Bin A-B'!O624,'Speed Bin A-B'!O728,'Speed Bin A-B'!O832,'Speed Bin A-B'!O936,'Speed Bin A-B'!O1040,'Speed Bin A-B'!O1144,'Speed Bin A-B'!O1248,'Speed Bin A-B'!O1352,'Speed Bin A-B'!O1456,'Speed Bin A-B'!O1560,'Speed Bin A-B'!O1664,'Speed Bin A-B'!O1768,'Speed Bin A-B'!O1872,'Speed Bin A-B'!O1976,'Speed Bin A-B'!O2080,'Speed Bin A-B'!O2184)</f>
        <v>0</v>
      </c>
      <c r="P201" s="268">
        <f>SUM('Speed Bin A-B'!P104,'Speed Bin A-B'!P208,'Speed Bin A-B'!P312,'Speed Bin A-B'!P416,'Speed Bin A-B'!P520,'Speed Bin A-B'!P624,'Speed Bin A-B'!P728,'Speed Bin A-B'!P832,'Speed Bin A-B'!P936,'Speed Bin A-B'!P1040,'Speed Bin A-B'!P1144,'Speed Bin A-B'!P1248,'Speed Bin A-B'!P1352,'Speed Bin A-B'!P1456,'Speed Bin A-B'!P1560,'Speed Bin A-B'!P1664,'Speed Bin A-B'!P1768,'Speed Bin A-B'!P1872,'Speed Bin A-B'!P1976,'Speed Bin A-B'!P2080,'Speed Bin A-B'!P2184)</f>
        <v>0</v>
      </c>
      <c r="Q201" s="268">
        <f>SUM('Speed Bin A-B'!Q104,'Speed Bin A-B'!Q208,'Speed Bin A-B'!Q312,'Speed Bin A-B'!Q416,'Speed Bin A-B'!Q520,'Speed Bin A-B'!Q624,'Speed Bin A-B'!Q728,'Speed Bin A-B'!Q832,'Speed Bin A-B'!Q936,'Speed Bin A-B'!Q1040,'Speed Bin A-B'!Q1144,'Speed Bin A-B'!Q1248,'Speed Bin A-B'!Q1352,'Speed Bin A-B'!Q1456,'Speed Bin A-B'!Q1560,'Speed Bin A-B'!Q1664,'Speed Bin A-B'!Q1768,'Speed Bin A-B'!Q1872,'Speed Bin A-B'!Q1976,'Speed Bin A-B'!Q2080,'Speed Bin A-B'!Q2184)</f>
        <v>0</v>
      </c>
      <c r="R201" s="268">
        <f>SUM('Speed Bin A-B'!R104,'Speed Bin A-B'!R208,'Speed Bin A-B'!R312,'Speed Bin A-B'!R416,'Speed Bin A-B'!R520,'Speed Bin A-B'!R624,'Speed Bin A-B'!R728,'Speed Bin A-B'!R832,'Speed Bin A-B'!R936,'Speed Bin A-B'!R1040,'Speed Bin A-B'!R1144,'Speed Bin A-B'!R1248,'Speed Bin A-B'!R1352,'Speed Bin A-B'!R1456,'Speed Bin A-B'!R1560,'Speed Bin A-B'!R1664,'Speed Bin A-B'!R1768,'Speed Bin A-B'!R1872,'Speed Bin A-B'!R1976,'Speed Bin A-B'!R2080,'Speed Bin A-B'!R2184)</f>
        <v>0</v>
      </c>
      <c r="S201" s="268">
        <f>SUM('Speed Bin A-B'!S104,'Speed Bin A-B'!S208,'Speed Bin A-B'!S312,'Speed Bin A-B'!S416,'Speed Bin A-B'!S520,'Speed Bin A-B'!S624,'Speed Bin A-B'!S728,'Speed Bin A-B'!S832,'Speed Bin A-B'!S936,'Speed Bin A-B'!S1040,'Speed Bin A-B'!S1144,'Speed Bin A-B'!S1248,'Speed Bin A-B'!S1352,'Speed Bin A-B'!S1456,'Speed Bin A-B'!S1560,'Speed Bin A-B'!S1664,'Speed Bin A-B'!S1768,'Speed Bin A-B'!S1872,'Speed Bin A-B'!S1976,'Speed Bin A-B'!S2080,'Speed Bin A-B'!S2184)</f>
        <v>0</v>
      </c>
      <c r="T201" s="268">
        <f>SUM('Speed Bin A-B'!T104,'Speed Bin A-B'!T208,'Speed Bin A-B'!T312,'Speed Bin A-B'!T416,'Speed Bin A-B'!T520,'Speed Bin A-B'!T624,'Speed Bin A-B'!T728,'Speed Bin A-B'!T832,'Speed Bin A-B'!T936,'Speed Bin A-B'!T1040,'Speed Bin A-B'!T1144,'Speed Bin A-B'!T1248,'Speed Bin A-B'!T1352,'Speed Bin A-B'!T1456,'Speed Bin A-B'!T1560,'Speed Bin A-B'!T1664,'Speed Bin A-B'!T1768,'Speed Bin A-B'!T1872,'Speed Bin A-B'!T1976,'Speed Bin A-B'!T2080,'Speed Bin A-B'!T2184)</f>
        <v>0</v>
      </c>
      <c r="U201" s="268">
        <f>SUM('Speed Bin A-B'!U104,'Speed Bin A-B'!U208,'Speed Bin A-B'!U312,'Speed Bin A-B'!U416,'Speed Bin A-B'!U520,'Speed Bin A-B'!U624,'Speed Bin A-B'!U728,'Speed Bin A-B'!U832,'Speed Bin A-B'!U936,'Speed Bin A-B'!U1040,'Speed Bin A-B'!U1144,'Speed Bin A-B'!U1248,'Speed Bin A-B'!U1352,'Speed Bin A-B'!U1456,'Speed Bin A-B'!U1560,'Speed Bin A-B'!U1664,'Speed Bin A-B'!U1768,'Speed Bin A-B'!U1872,'Speed Bin A-B'!U1976,'Speed Bin A-B'!U2080,'Speed Bin A-B'!U2184)</f>
        <v>0</v>
      </c>
      <c r="V201" s="269">
        <f>IFERROR(AVERAGE('Speed Bin A-B'!V104,'Speed Bin A-B'!V208,'Speed Bin A-B'!V312,'Speed Bin A-B'!V416,'Speed Bin A-B'!V520,'Speed Bin A-B'!V624,'Speed Bin A-B'!V728,'Speed Bin A-B'!V832,'Speed Bin A-B'!V936,'Speed Bin A-B'!V1040,'Speed Bin A-B'!V1144,'Speed Bin A-B'!V1248,'Speed Bin A-B'!V1352,'Speed Bin A-B'!V1456,'Speed Bin A-B'!V1560,'Speed Bin A-B'!V1664,'Speed Bin A-B'!V1768,'Speed Bin A-B'!V1872,'Speed Bin A-B'!V1976,'Speed Bin A-B'!V2080,'Speed Bin A-B'!V2184),"-")</f>
        <v>25.474999999999998</v>
      </c>
      <c r="W201" s="269" t="str">
        <f>IFERROR(AVERAGE('Speed Bin A-B'!W104,'Speed Bin A-B'!W208,'Speed Bin A-B'!W312,'Speed Bin A-B'!W416,'Speed Bin A-B'!W520,'Speed Bin A-B'!W624,'Speed Bin A-B'!W728,'Speed Bin A-B'!W832,'Speed Bin A-B'!W936,'Speed Bin A-B'!W1040,'Speed Bin A-B'!W1144,'Speed Bin A-B'!W1248,'Speed Bin A-B'!W1352,'Speed Bin A-B'!W1456,'Speed Bin A-B'!W1560,'Speed Bin A-B'!W1664,'Speed Bin A-B'!W1768,'Speed Bin A-B'!W1872,'Speed Bin A-B'!W1976,'Speed Bin A-B'!W2080,'Speed Bin A-B'!W2184),"-")</f>
        <v>-</v>
      </c>
      <c r="X201" s="262"/>
      <c r="Y201" s="262"/>
    </row>
    <row r="202" spans="1:25" x14ac:dyDescent="0.25">
      <c r="A202" s="267">
        <v>0.97916666666666696</v>
      </c>
      <c r="B202" s="268">
        <f>SUM('Speed Bin A-B'!B105,'Speed Bin A-B'!B209,'Speed Bin A-B'!B313,'Speed Bin A-B'!B417,'Speed Bin A-B'!B521,'Speed Bin A-B'!B625,'Speed Bin A-B'!B729,'Speed Bin A-B'!B833,'Speed Bin A-B'!B937,'Speed Bin A-B'!B1041,'Speed Bin A-B'!B1145,'Speed Bin A-B'!B1249,'Speed Bin A-B'!B1353,'Speed Bin A-B'!B1457,'Speed Bin A-B'!B1561,'Speed Bin A-B'!B1665,'Speed Bin A-B'!B1769,'Speed Bin A-B'!B1873,'Speed Bin A-B'!B1977,'Speed Bin A-B'!B2081,'Speed Bin A-B'!B2185)</f>
        <v>6</v>
      </c>
      <c r="C202" s="268">
        <f>SUM('Speed Bin A-B'!C105,'Speed Bin A-B'!C209,'Speed Bin A-B'!C313,'Speed Bin A-B'!C417,'Speed Bin A-B'!C521,'Speed Bin A-B'!C625,'Speed Bin A-B'!C729,'Speed Bin A-B'!C833,'Speed Bin A-B'!C937,'Speed Bin A-B'!C1041,'Speed Bin A-B'!C1145,'Speed Bin A-B'!C1249,'Speed Bin A-B'!C1353,'Speed Bin A-B'!C1457,'Speed Bin A-B'!C1561,'Speed Bin A-B'!C1665,'Speed Bin A-B'!C1769,'Speed Bin A-B'!C1873,'Speed Bin A-B'!C1977,'Speed Bin A-B'!C2081,'Speed Bin A-B'!C2185)</f>
        <v>1</v>
      </c>
      <c r="D202" s="268">
        <f>SUM('Speed Bin A-B'!D105,'Speed Bin A-B'!D209,'Speed Bin A-B'!D313,'Speed Bin A-B'!D417,'Speed Bin A-B'!D521,'Speed Bin A-B'!D625,'Speed Bin A-B'!D729,'Speed Bin A-B'!D833,'Speed Bin A-B'!D937,'Speed Bin A-B'!D1041,'Speed Bin A-B'!D1145,'Speed Bin A-B'!D1249,'Speed Bin A-B'!D1353,'Speed Bin A-B'!D1457,'Speed Bin A-B'!D1561,'Speed Bin A-B'!D1665,'Speed Bin A-B'!D1769,'Speed Bin A-B'!D1873,'Speed Bin A-B'!D1977,'Speed Bin A-B'!D2081,'Speed Bin A-B'!D2185)</f>
        <v>0</v>
      </c>
      <c r="E202" s="268">
        <f>SUM('Speed Bin A-B'!E105,'Speed Bin A-B'!E209,'Speed Bin A-B'!E313,'Speed Bin A-B'!E417,'Speed Bin A-B'!E521,'Speed Bin A-B'!E625,'Speed Bin A-B'!E729,'Speed Bin A-B'!E833,'Speed Bin A-B'!E937,'Speed Bin A-B'!E1041,'Speed Bin A-B'!E1145,'Speed Bin A-B'!E1249,'Speed Bin A-B'!E1353,'Speed Bin A-B'!E1457,'Speed Bin A-B'!E1561,'Speed Bin A-B'!E1665,'Speed Bin A-B'!E1769,'Speed Bin A-B'!E1873,'Speed Bin A-B'!E1977,'Speed Bin A-B'!E2081,'Speed Bin A-B'!E2185)</f>
        <v>0</v>
      </c>
      <c r="F202" s="268">
        <f>SUM('Speed Bin A-B'!F105,'Speed Bin A-B'!F209,'Speed Bin A-B'!F313,'Speed Bin A-B'!F417,'Speed Bin A-B'!F521,'Speed Bin A-B'!F625,'Speed Bin A-B'!F729,'Speed Bin A-B'!F833,'Speed Bin A-B'!F937,'Speed Bin A-B'!F1041,'Speed Bin A-B'!F1145,'Speed Bin A-B'!F1249,'Speed Bin A-B'!F1353,'Speed Bin A-B'!F1457,'Speed Bin A-B'!F1561,'Speed Bin A-B'!F1665,'Speed Bin A-B'!F1769,'Speed Bin A-B'!F1873,'Speed Bin A-B'!F1977,'Speed Bin A-B'!F2081,'Speed Bin A-B'!F2185)</f>
        <v>2</v>
      </c>
      <c r="G202" s="268">
        <f>SUM('Speed Bin A-B'!G105,'Speed Bin A-B'!G209,'Speed Bin A-B'!G313,'Speed Bin A-B'!G417,'Speed Bin A-B'!G521,'Speed Bin A-B'!G625,'Speed Bin A-B'!G729,'Speed Bin A-B'!G833,'Speed Bin A-B'!G937,'Speed Bin A-B'!G1041,'Speed Bin A-B'!G1145,'Speed Bin A-B'!G1249,'Speed Bin A-B'!G1353,'Speed Bin A-B'!G1457,'Speed Bin A-B'!G1561,'Speed Bin A-B'!G1665,'Speed Bin A-B'!G1769,'Speed Bin A-B'!G1873,'Speed Bin A-B'!G1977,'Speed Bin A-B'!G2081,'Speed Bin A-B'!G2185)</f>
        <v>2</v>
      </c>
      <c r="H202" s="268">
        <f>SUM('Speed Bin A-B'!H105,'Speed Bin A-B'!H209,'Speed Bin A-B'!H313,'Speed Bin A-B'!H417,'Speed Bin A-B'!H521,'Speed Bin A-B'!H625,'Speed Bin A-B'!H729,'Speed Bin A-B'!H833,'Speed Bin A-B'!H937,'Speed Bin A-B'!H1041,'Speed Bin A-B'!H1145,'Speed Bin A-B'!H1249,'Speed Bin A-B'!H1353,'Speed Bin A-B'!H1457,'Speed Bin A-B'!H1561,'Speed Bin A-B'!H1665,'Speed Bin A-B'!H1769,'Speed Bin A-B'!H1873,'Speed Bin A-B'!H1977,'Speed Bin A-B'!H2081,'Speed Bin A-B'!H2185)</f>
        <v>1</v>
      </c>
      <c r="I202" s="268">
        <f>SUM('Speed Bin A-B'!I105,'Speed Bin A-B'!I209,'Speed Bin A-B'!I313,'Speed Bin A-B'!I417,'Speed Bin A-B'!I521,'Speed Bin A-B'!I625,'Speed Bin A-B'!I729,'Speed Bin A-B'!I833,'Speed Bin A-B'!I937,'Speed Bin A-B'!I1041,'Speed Bin A-B'!I1145,'Speed Bin A-B'!I1249,'Speed Bin A-B'!I1353,'Speed Bin A-B'!I1457,'Speed Bin A-B'!I1561,'Speed Bin A-B'!I1665,'Speed Bin A-B'!I1769,'Speed Bin A-B'!I1873,'Speed Bin A-B'!I1977,'Speed Bin A-B'!I2081,'Speed Bin A-B'!I2185)</f>
        <v>0</v>
      </c>
      <c r="J202" s="268">
        <f>SUM('Speed Bin A-B'!J105,'Speed Bin A-B'!J209,'Speed Bin A-B'!J313,'Speed Bin A-B'!J417,'Speed Bin A-B'!J521,'Speed Bin A-B'!J625,'Speed Bin A-B'!J729,'Speed Bin A-B'!J833,'Speed Bin A-B'!J937,'Speed Bin A-B'!J1041,'Speed Bin A-B'!J1145,'Speed Bin A-B'!J1249,'Speed Bin A-B'!J1353,'Speed Bin A-B'!J1457,'Speed Bin A-B'!J1561,'Speed Bin A-B'!J1665,'Speed Bin A-B'!J1769,'Speed Bin A-B'!J1873,'Speed Bin A-B'!J1977,'Speed Bin A-B'!J2081,'Speed Bin A-B'!J2185)</f>
        <v>0</v>
      </c>
      <c r="K202" s="268">
        <f>SUM('Speed Bin A-B'!K105,'Speed Bin A-B'!K209,'Speed Bin A-B'!K313,'Speed Bin A-B'!K417,'Speed Bin A-B'!K521,'Speed Bin A-B'!K625,'Speed Bin A-B'!K729,'Speed Bin A-B'!K833,'Speed Bin A-B'!K937,'Speed Bin A-B'!K1041,'Speed Bin A-B'!K1145,'Speed Bin A-B'!K1249,'Speed Bin A-B'!K1353,'Speed Bin A-B'!K1457,'Speed Bin A-B'!K1561,'Speed Bin A-B'!K1665,'Speed Bin A-B'!K1769,'Speed Bin A-B'!K1873,'Speed Bin A-B'!K1977,'Speed Bin A-B'!K2081,'Speed Bin A-B'!K2185)</f>
        <v>0</v>
      </c>
      <c r="L202" s="268">
        <f>SUM('Speed Bin A-B'!L105,'Speed Bin A-B'!L209,'Speed Bin A-B'!L313,'Speed Bin A-B'!L417,'Speed Bin A-B'!L521,'Speed Bin A-B'!L625,'Speed Bin A-B'!L729,'Speed Bin A-B'!L833,'Speed Bin A-B'!L937,'Speed Bin A-B'!L1041,'Speed Bin A-B'!L1145,'Speed Bin A-B'!L1249,'Speed Bin A-B'!L1353,'Speed Bin A-B'!L1457,'Speed Bin A-B'!L1561,'Speed Bin A-B'!L1665,'Speed Bin A-B'!L1769,'Speed Bin A-B'!L1873,'Speed Bin A-B'!L1977,'Speed Bin A-B'!L2081,'Speed Bin A-B'!L2185)</f>
        <v>0</v>
      </c>
      <c r="M202" s="268">
        <f>SUM('Speed Bin A-B'!M105,'Speed Bin A-B'!M209,'Speed Bin A-B'!M313,'Speed Bin A-B'!M417,'Speed Bin A-B'!M521,'Speed Bin A-B'!M625,'Speed Bin A-B'!M729,'Speed Bin A-B'!M833,'Speed Bin A-B'!M937,'Speed Bin A-B'!M1041,'Speed Bin A-B'!M1145,'Speed Bin A-B'!M1249,'Speed Bin A-B'!M1353,'Speed Bin A-B'!M1457,'Speed Bin A-B'!M1561,'Speed Bin A-B'!M1665,'Speed Bin A-B'!M1769,'Speed Bin A-B'!M1873,'Speed Bin A-B'!M1977,'Speed Bin A-B'!M2081,'Speed Bin A-B'!M2185)</f>
        <v>0</v>
      </c>
      <c r="N202" s="268">
        <f>SUM('Speed Bin A-B'!N105,'Speed Bin A-B'!N209,'Speed Bin A-B'!N313,'Speed Bin A-B'!N417,'Speed Bin A-B'!N521,'Speed Bin A-B'!N625,'Speed Bin A-B'!N729,'Speed Bin A-B'!N833,'Speed Bin A-B'!N937,'Speed Bin A-B'!N1041,'Speed Bin A-B'!N1145,'Speed Bin A-B'!N1249,'Speed Bin A-B'!N1353,'Speed Bin A-B'!N1457,'Speed Bin A-B'!N1561,'Speed Bin A-B'!N1665,'Speed Bin A-B'!N1769,'Speed Bin A-B'!N1873,'Speed Bin A-B'!N1977,'Speed Bin A-B'!N2081,'Speed Bin A-B'!N2185)</f>
        <v>0</v>
      </c>
      <c r="O202" s="268">
        <f>SUM('Speed Bin A-B'!O105,'Speed Bin A-B'!O209,'Speed Bin A-B'!O313,'Speed Bin A-B'!O417,'Speed Bin A-B'!O521,'Speed Bin A-B'!O625,'Speed Bin A-B'!O729,'Speed Bin A-B'!O833,'Speed Bin A-B'!O937,'Speed Bin A-B'!O1041,'Speed Bin A-B'!O1145,'Speed Bin A-B'!O1249,'Speed Bin A-B'!O1353,'Speed Bin A-B'!O1457,'Speed Bin A-B'!O1561,'Speed Bin A-B'!O1665,'Speed Bin A-B'!O1769,'Speed Bin A-B'!O1873,'Speed Bin A-B'!O1977,'Speed Bin A-B'!O2081,'Speed Bin A-B'!O2185)</f>
        <v>0</v>
      </c>
      <c r="P202" s="268">
        <f>SUM('Speed Bin A-B'!P105,'Speed Bin A-B'!P209,'Speed Bin A-B'!P313,'Speed Bin A-B'!P417,'Speed Bin A-B'!P521,'Speed Bin A-B'!P625,'Speed Bin A-B'!P729,'Speed Bin A-B'!P833,'Speed Bin A-B'!P937,'Speed Bin A-B'!P1041,'Speed Bin A-B'!P1145,'Speed Bin A-B'!P1249,'Speed Bin A-B'!P1353,'Speed Bin A-B'!P1457,'Speed Bin A-B'!P1561,'Speed Bin A-B'!P1665,'Speed Bin A-B'!P1769,'Speed Bin A-B'!P1873,'Speed Bin A-B'!P1977,'Speed Bin A-B'!P2081,'Speed Bin A-B'!P2185)</f>
        <v>0</v>
      </c>
      <c r="Q202" s="268">
        <f>SUM('Speed Bin A-B'!Q105,'Speed Bin A-B'!Q209,'Speed Bin A-B'!Q313,'Speed Bin A-B'!Q417,'Speed Bin A-B'!Q521,'Speed Bin A-B'!Q625,'Speed Bin A-B'!Q729,'Speed Bin A-B'!Q833,'Speed Bin A-B'!Q937,'Speed Bin A-B'!Q1041,'Speed Bin A-B'!Q1145,'Speed Bin A-B'!Q1249,'Speed Bin A-B'!Q1353,'Speed Bin A-B'!Q1457,'Speed Bin A-B'!Q1561,'Speed Bin A-B'!Q1665,'Speed Bin A-B'!Q1769,'Speed Bin A-B'!Q1873,'Speed Bin A-B'!Q1977,'Speed Bin A-B'!Q2081,'Speed Bin A-B'!Q2185)</f>
        <v>0</v>
      </c>
      <c r="R202" s="268">
        <f>SUM('Speed Bin A-B'!R105,'Speed Bin A-B'!R209,'Speed Bin A-B'!R313,'Speed Bin A-B'!R417,'Speed Bin A-B'!R521,'Speed Bin A-B'!R625,'Speed Bin A-B'!R729,'Speed Bin A-B'!R833,'Speed Bin A-B'!R937,'Speed Bin A-B'!R1041,'Speed Bin A-B'!R1145,'Speed Bin A-B'!R1249,'Speed Bin A-B'!R1353,'Speed Bin A-B'!R1457,'Speed Bin A-B'!R1561,'Speed Bin A-B'!R1665,'Speed Bin A-B'!R1769,'Speed Bin A-B'!R1873,'Speed Bin A-B'!R1977,'Speed Bin A-B'!R2081,'Speed Bin A-B'!R2185)</f>
        <v>0</v>
      </c>
      <c r="S202" s="268">
        <f>SUM('Speed Bin A-B'!S105,'Speed Bin A-B'!S209,'Speed Bin A-B'!S313,'Speed Bin A-B'!S417,'Speed Bin A-B'!S521,'Speed Bin A-B'!S625,'Speed Bin A-B'!S729,'Speed Bin A-B'!S833,'Speed Bin A-B'!S937,'Speed Bin A-B'!S1041,'Speed Bin A-B'!S1145,'Speed Bin A-B'!S1249,'Speed Bin A-B'!S1353,'Speed Bin A-B'!S1457,'Speed Bin A-B'!S1561,'Speed Bin A-B'!S1665,'Speed Bin A-B'!S1769,'Speed Bin A-B'!S1873,'Speed Bin A-B'!S1977,'Speed Bin A-B'!S2081,'Speed Bin A-B'!S2185)</f>
        <v>0</v>
      </c>
      <c r="T202" s="268">
        <f>SUM('Speed Bin A-B'!T105,'Speed Bin A-B'!T209,'Speed Bin A-B'!T313,'Speed Bin A-B'!T417,'Speed Bin A-B'!T521,'Speed Bin A-B'!T625,'Speed Bin A-B'!T729,'Speed Bin A-B'!T833,'Speed Bin A-B'!T937,'Speed Bin A-B'!T1041,'Speed Bin A-B'!T1145,'Speed Bin A-B'!T1249,'Speed Bin A-B'!T1353,'Speed Bin A-B'!T1457,'Speed Bin A-B'!T1561,'Speed Bin A-B'!T1665,'Speed Bin A-B'!T1769,'Speed Bin A-B'!T1873,'Speed Bin A-B'!T1977,'Speed Bin A-B'!T2081,'Speed Bin A-B'!T2185)</f>
        <v>0</v>
      </c>
      <c r="U202" s="268">
        <f>SUM('Speed Bin A-B'!U105,'Speed Bin A-B'!U209,'Speed Bin A-B'!U313,'Speed Bin A-B'!U417,'Speed Bin A-B'!U521,'Speed Bin A-B'!U625,'Speed Bin A-B'!U729,'Speed Bin A-B'!U833,'Speed Bin A-B'!U937,'Speed Bin A-B'!U1041,'Speed Bin A-B'!U1145,'Speed Bin A-B'!U1249,'Speed Bin A-B'!U1353,'Speed Bin A-B'!U1457,'Speed Bin A-B'!U1561,'Speed Bin A-B'!U1665,'Speed Bin A-B'!U1769,'Speed Bin A-B'!U1873,'Speed Bin A-B'!U1977,'Speed Bin A-B'!U2081,'Speed Bin A-B'!U2185)</f>
        <v>0</v>
      </c>
      <c r="V202" s="269">
        <f>IFERROR(AVERAGE('Speed Bin A-B'!V105,'Speed Bin A-B'!V209,'Speed Bin A-B'!V313,'Speed Bin A-B'!V417,'Speed Bin A-B'!V521,'Speed Bin A-B'!V625,'Speed Bin A-B'!V729,'Speed Bin A-B'!V833,'Speed Bin A-B'!V937,'Speed Bin A-B'!V1041,'Speed Bin A-B'!V1145,'Speed Bin A-B'!V1249,'Speed Bin A-B'!V1353,'Speed Bin A-B'!V1457,'Speed Bin A-B'!V1561,'Speed Bin A-B'!V1665,'Speed Bin A-B'!V1769,'Speed Bin A-B'!V1873,'Speed Bin A-B'!V1977,'Speed Bin A-B'!V2081,'Speed Bin A-B'!V2185),"-")</f>
        <v>27.15</v>
      </c>
      <c r="W202" s="269" t="str">
        <f>IFERROR(AVERAGE('Speed Bin A-B'!W105,'Speed Bin A-B'!W209,'Speed Bin A-B'!W313,'Speed Bin A-B'!W417,'Speed Bin A-B'!W521,'Speed Bin A-B'!W625,'Speed Bin A-B'!W729,'Speed Bin A-B'!W833,'Speed Bin A-B'!W937,'Speed Bin A-B'!W1041,'Speed Bin A-B'!W1145,'Speed Bin A-B'!W1249,'Speed Bin A-B'!W1353,'Speed Bin A-B'!W1457,'Speed Bin A-B'!W1561,'Speed Bin A-B'!W1665,'Speed Bin A-B'!W1769,'Speed Bin A-B'!W1873,'Speed Bin A-B'!W1977,'Speed Bin A-B'!W2081,'Speed Bin A-B'!W2185),"-")</f>
        <v>-</v>
      </c>
      <c r="X202" s="262"/>
      <c r="Y202" s="262"/>
    </row>
    <row r="203" spans="1:25" ht="13.8" thickBot="1" x14ac:dyDescent="0.3">
      <c r="A203" s="271">
        <v>0.98958333333333304</v>
      </c>
      <c r="B203" s="276">
        <f>SUM('Speed Bin A-B'!B106,'Speed Bin A-B'!B210,'Speed Bin A-B'!B314,'Speed Bin A-B'!B418,'Speed Bin A-B'!B522,'Speed Bin A-B'!B626,'Speed Bin A-B'!B730,'Speed Bin A-B'!B834,'Speed Bin A-B'!B938,'Speed Bin A-B'!B1042,'Speed Bin A-B'!B1146,'Speed Bin A-B'!B1250,'Speed Bin A-B'!B1354,'Speed Bin A-B'!B1458,'Speed Bin A-B'!B1562,'Speed Bin A-B'!B1666,'Speed Bin A-B'!B1770,'Speed Bin A-B'!B1874,'Speed Bin A-B'!B1978,'Speed Bin A-B'!B2082,'Speed Bin A-B'!B2186)</f>
        <v>2</v>
      </c>
      <c r="C203" s="276">
        <f>SUM('Speed Bin A-B'!C106,'Speed Bin A-B'!C210,'Speed Bin A-B'!C314,'Speed Bin A-B'!C418,'Speed Bin A-B'!C522,'Speed Bin A-B'!C626,'Speed Bin A-B'!C730,'Speed Bin A-B'!C834,'Speed Bin A-B'!C938,'Speed Bin A-B'!C1042,'Speed Bin A-B'!C1146,'Speed Bin A-B'!C1250,'Speed Bin A-B'!C1354,'Speed Bin A-B'!C1458,'Speed Bin A-B'!C1562,'Speed Bin A-B'!C1666,'Speed Bin A-B'!C1770,'Speed Bin A-B'!C1874,'Speed Bin A-B'!C1978,'Speed Bin A-B'!C2082,'Speed Bin A-B'!C2186)</f>
        <v>0</v>
      </c>
      <c r="D203" s="276">
        <f>SUM('Speed Bin A-B'!D106,'Speed Bin A-B'!D210,'Speed Bin A-B'!D314,'Speed Bin A-B'!D418,'Speed Bin A-B'!D522,'Speed Bin A-B'!D626,'Speed Bin A-B'!D730,'Speed Bin A-B'!D834,'Speed Bin A-B'!D938,'Speed Bin A-B'!D1042,'Speed Bin A-B'!D1146,'Speed Bin A-B'!D1250,'Speed Bin A-B'!D1354,'Speed Bin A-B'!D1458,'Speed Bin A-B'!D1562,'Speed Bin A-B'!D1666,'Speed Bin A-B'!D1770,'Speed Bin A-B'!D1874,'Speed Bin A-B'!D1978,'Speed Bin A-B'!D2082,'Speed Bin A-B'!D2186)</f>
        <v>0</v>
      </c>
      <c r="E203" s="276">
        <f>SUM('Speed Bin A-B'!E106,'Speed Bin A-B'!E210,'Speed Bin A-B'!E314,'Speed Bin A-B'!E418,'Speed Bin A-B'!E522,'Speed Bin A-B'!E626,'Speed Bin A-B'!E730,'Speed Bin A-B'!E834,'Speed Bin A-B'!E938,'Speed Bin A-B'!E1042,'Speed Bin A-B'!E1146,'Speed Bin A-B'!E1250,'Speed Bin A-B'!E1354,'Speed Bin A-B'!E1458,'Speed Bin A-B'!E1562,'Speed Bin A-B'!E1666,'Speed Bin A-B'!E1770,'Speed Bin A-B'!E1874,'Speed Bin A-B'!E1978,'Speed Bin A-B'!E2082,'Speed Bin A-B'!E2186)</f>
        <v>0</v>
      </c>
      <c r="F203" s="276">
        <f>SUM('Speed Bin A-B'!F106,'Speed Bin A-B'!F210,'Speed Bin A-B'!F314,'Speed Bin A-B'!F418,'Speed Bin A-B'!F522,'Speed Bin A-B'!F626,'Speed Bin A-B'!F730,'Speed Bin A-B'!F834,'Speed Bin A-B'!F938,'Speed Bin A-B'!F1042,'Speed Bin A-B'!F1146,'Speed Bin A-B'!F1250,'Speed Bin A-B'!F1354,'Speed Bin A-B'!F1458,'Speed Bin A-B'!F1562,'Speed Bin A-B'!F1666,'Speed Bin A-B'!F1770,'Speed Bin A-B'!F1874,'Speed Bin A-B'!F1978,'Speed Bin A-B'!F2082,'Speed Bin A-B'!F2186)</f>
        <v>1</v>
      </c>
      <c r="G203" s="276">
        <f>SUM('Speed Bin A-B'!G106,'Speed Bin A-B'!G210,'Speed Bin A-B'!G314,'Speed Bin A-B'!G418,'Speed Bin A-B'!G522,'Speed Bin A-B'!G626,'Speed Bin A-B'!G730,'Speed Bin A-B'!G834,'Speed Bin A-B'!G938,'Speed Bin A-B'!G1042,'Speed Bin A-B'!G1146,'Speed Bin A-B'!G1250,'Speed Bin A-B'!G1354,'Speed Bin A-B'!G1458,'Speed Bin A-B'!G1562,'Speed Bin A-B'!G1666,'Speed Bin A-B'!G1770,'Speed Bin A-B'!G1874,'Speed Bin A-B'!G1978,'Speed Bin A-B'!G2082,'Speed Bin A-B'!G2186)</f>
        <v>1</v>
      </c>
      <c r="H203" s="276">
        <f>SUM('Speed Bin A-B'!H106,'Speed Bin A-B'!H210,'Speed Bin A-B'!H314,'Speed Bin A-B'!H418,'Speed Bin A-B'!H522,'Speed Bin A-B'!H626,'Speed Bin A-B'!H730,'Speed Bin A-B'!H834,'Speed Bin A-B'!H938,'Speed Bin A-B'!H1042,'Speed Bin A-B'!H1146,'Speed Bin A-B'!H1250,'Speed Bin A-B'!H1354,'Speed Bin A-B'!H1458,'Speed Bin A-B'!H1562,'Speed Bin A-B'!H1666,'Speed Bin A-B'!H1770,'Speed Bin A-B'!H1874,'Speed Bin A-B'!H1978,'Speed Bin A-B'!H2082,'Speed Bin A-B'!H2186)</f>
        <v>0</v>
      </c>
      <c r="I203" s="276">
        <f>SUM('Speed Bin A-B'!I106,'Speed Bin A-B'!I210,'Speed Bin A-B'!I314,'Speed Bin A-B'!I418,'Speed Bin A-B'!I522,'Speed Bin A-B'!I626,'Speed Bin A-B'!I730,'Speed Bin A-B'!I834,'Speed Bin A-B'!I938,'Speed Bin A-B'!I1042,'Speed Bin A-B'!I1146,'Speed Bin A-B'!I1250,'Speed Bin A-B'!I1354,'Speed Bin A-B'!I1458,'Speed Bin A-B'!I1562,'Speed Bin A-B'!I1666,'Speed Bin A-B'!I1770,'Speed Bin A-B'!I1874,'Speed Bin A-B'!I1978,'Speed Bin A-B'!I2082,'Speed Bin A-B'!I2186)</f>
        <v>0</v>
      </c>
      <c r="J203" s="276">
        <f>SUM('Speed Bin A-B'!J106,'Speed Bin A-B'!J210,'Speed Bin A-B'!J314,'Speed Bin A-B'!J418,'Speed Bin A-B'!J522,'Speed Bin A-B'!J626,'Speed Bin A-B'!J730,'Speed Bin A-B'!J834,'Speed Bin A-B'!J938,'Speed Bin A-B'!J1042,'Speed Bin A-B'!J1146,'Speed Bin A-B'!J1250,'Speed Bin A-B'!J1354,'Speed Bin A-B'!J1458,'Speed Bin A-B'!J1562,'Speed Bin A-B'!J1666,'Speed Bin A-B'!J1770,'Speed Bin A-B'!J1874,'Speed Bin A-B'!J1978,'Speed Bin A-B'!J2082,'Speed Bin A-B'!J2186)</f>
        <v>0</v>
      </c>
      <c r="K203" s="276">
        <f>SUM('Speed Bin A-B'!K106,'Speed Bin A-B'!K210,'Speed Bin A-B'!K314,'Speed Bin A-B'!K418,'Speed Bin A-B'!K522,'Speed Bin A-B'!K626,'Speed Bin A-B'!K730,'Speed Bin A-B'!K834,'Speed Bin A-B'!K938,'Speed Bin A-B'!K1042,'Speed Bin A-B'!K1146,'Speed Bin A-B'!K1250,'Speed Bin A-B'!K1354,'Speed Bin A-B'!K1458,'Speed Bin A-B'!K1562,'Speed Bin A-B'!K1666,'Speed Bin A-B'!K1770,'Speed Bin A-B'!K1874,'Speed Bin A-B'!K1978,'Speed Bin A-B'!K2082,'Speed Bin A-B'!K2186)</f>
        <v>0</v>
      </c>
      <c r="L203" s="276">
        <f>SUM('Speed Bin A-B'!L106,'Speed Bin A-B'!L210,'Speed Bin A-B'!L314,'Speed Bin A-B'!L418,'Speed Bin A-B'!L522,'Speed Bin A-B'!L626,'Speed Bin A-B'!L730,'Speed Bin A-B'!L834,'Speed Bin A-B'!L938,'Speed Bin A-B'!L1042,'Speed Bin A-B'!L1146,'Speed Bin A-B'!L1250,'Speed Bin A-B'!L1354,'Speed Bin A-B'!L1458,'Speed Bin A-B'!L1562,'Speed Bin A-B'!L1666,'Speed Bin A-B'!L1770,'Speed Bin A-B'!L1874,'Speed Bin A-B'!L1978,'Speed Bin A-B'!L2082,'Speed Bin A-B'!L2186)</f>
        <v>0</v>
      </c>
      <c r="M203" s="276">
        <f>SUM('Speed Bin A-B'!M106,'Speed Bin A-B'!M210,'Speed Bin A-B'!M314,'Speed Bin A-B'!M418,'Speed Bin A-B'!M522,'Speed Bin A-B'!M626,'Speed Bin A-B'!M730,'Speed Bin A-B'!M834,'Speed Bin A-B'!M938,'Speed Bin A-B'!M1042,'Speed Bin A-B'!M1146,'Speed Bin A-B'!M1250,'Speed Bin A-B'!M1354,'Speed Bin A-B'!M1458,'Speed Bin A-B'!M1562,'Speed Bin A-B'!M1666,'Speed Bin A-B'!M1770,'Speed Bin A-B'!M1874,'Speed Bin A-B'!M1978,'Speed Bin A-B'!M2082,'Speed Bin A-B'!M2186)</f>
        <v>0</v>
      </c>
      <c r="N203" s="276">
        <f>SUM('Speed Bin A-B'!N106,'Speed Bin A-B'!N210,'Speed Bin A-B'!N314,'Speed Bin A-B'!N418,'Speed Bin A-B'!N522,'Speed Bin A-B'!N626,'Speed Bin A-B'!N730,'Speed Bin A-B'!N834,'Speed Bin A-B'!N938,'Speed Bin A-B'!N1042,'Speed Bin A-B'!N1146,'Speed Bin A-B'!N1250,'Speed Bin A-B'!N1354,'Speed Bin A-B'!N1458,'Speed Bin A-B'!N1562,'Speed Bin A-B'!N1666,'Speed Bin A-B'!N1770,'Speed Bin A-B'!N1874,'Speed Bin A-B'!N1978,'Speed Bin A-B'!N2082,'Speed Bin A-B'!N2186)</f>
        <v>0</v>
      </c>
      <c r="O203" s="276">
        <f>SUM('Speed Bin A-B'!O106,'Speed Bin A-B'!O210,'Speed Bin A-B'!O314,'Speed Bin A-B'!O418,'Speed Bin A-B'!O522,'Speed Bin A-B'!O626,'Speed Bin A-B'!O730,'Speed Bin A-B'!O834,'Speed Bin A-B'!O938,'Speed Bin A-B'!O1042,'Speed Bin A-B'!O1146,'Speed Bin A-B'!O1250,'Speed Bin A-B'!O1354,'Speed Bin A-B'!O1458,'Speed Bin A-B'!O1562,'Speed Bin A-B'!O1666,'Speed Bin A-B'!O1770,'Speed Bin A-B'!O1874,'Speed Bin A-B'!O1978,'Speed Bin A-B'!O2082,'Speed Bin A-B'!O2186)</f>
        <v>0</v>
      </c>
      <c r="P203" s="276">
        <f>SUM('Speed Bin A-B'!P106,'Speed Bin A-B'!P210,'Speed Bin A-B'!P314,'Speed Bin A-B'!P418,'Speed Bin A-B'!P522,'Speed Bin A-B'!P626,'Speed Bin A-B'!P730,'Speed Bin A-B'!P834,'Speed Bin A-B'!P938,'Speed Bin A-B'!P1042,'Speed Bin A-B'!P1146,'Speed Bin A-B'!P1250,'Speed Bin A-B'!P1354,'Speed Bin A-B'!P1458,'Speed Bin A-B'!P1562,'Speed Bin A-B'!P1666,'Speed Bin A-B'!P1770,'Speed Bin A-B'!P1874,'Speed Bin A-B'!P1978,'Speed Bin A-B'!P2082,'Speed Bin A-B'!P2186)</f>
        <v>0</v>
      </c>
      <c r="Q203" s="276">
        <f>SUM('Speed Bin A-B'!Q106,'Speed Bin A-B'!Q210,'Speed Bin A-B'!Q314,'Speed Bin A-B'!Q418,'Speed Bin A-B'!Q522,'Speed Bin A-B'!Q626,'Speed Bin A-B'!Q730,'Speed Bin A-B'!Q834,'Speed Bin A-B'!Q938,'Speed Bin A-B'!Q1042,'Speed Bin A-B'!Q1146,'Speed Bin A-B'!Q1250,'Speed Bin A-B'!Q1354,'Speed Bin A-B'!Q1458,'Speed Bin A-B'!Q1562,'Speed Bin A-B'!Q1666,'Speed Bin A-B'!Q1770,'Speed Bin A-B'!Q1874,'Speed Bin A-B'!Q1978,'Speed Bin A-B'!Q2082,'Speed Bin A-B'!Q2186)</f>
        <v>0</v>
      </c>
      <c r="R203" s="276">
        <f>SUM('Speed Bin A-B'!R106,'Speed Bin A-B'!R210,'Speed Bin A-B'!R314,'Speed Bin A-B'!R418,'Speed Bin A-B'!R522,'Speed Bin A-B'!R626,'Speed Bin A-B'!R730,'Speed Bin A-B'!R834,'Speed Bin A-B'!R938,'Speed Bin A-B'!R1042,'Speed Bin A-B'!R1146,'Speed Bin A-B'!R1250,'Speed Bin A-B'!R1354,'Speed Bin A-B'!R1458,'Speed Bin A-B'!R1562,'Speed Bin A-B'!R1666,'Speed Bin A-B'!R1770,'Speed Bin A-B'!R1874,'Speed Bin A-B'!R1978,'Speed Bin A-B'!R2082,'Speed Bin A-B'!R2186)</f>
        <v>0</v>
      </c>
      <c r="S203" s="276">
        <f>SUM('Speed Bin A-B'!S106,'Speed Bin A-B'!S210,'Speed Bin A-B'!S314,'Speed Bin A-B'!S418,'Speed Bin A-B'!S522,'Speed Bin A-B'!S626,'Speed Bin A-B'!S730,'Speed Bin A-B'!S834,'Speed Bin A-B'!S938,'Speed Bin A-B'!S1042,'Speed Bin A-B'!S1146,'Speed Bin A-B'!S1250,'Speed Bin A-B'!S1354,'Speed Bin A-B'!S1458,'Speed Bin A-B'!S1562,'Speed Bin A-B'!S1666,'Speed Bin A-B'!S1770,'Speed Bin A-B'!S1874,'Speed Bin A-B'!S1978,'Speed Bin A-B'!S2082,'Speed Bin A-B'!S2186)</f>
        <v>0</v>
      </c>
      <c r="T203" s="276">
        <f>SUM('Speed Bin A-B'!T106,'Speed Bin A-B'!T210,'Speed Bin A-B'!T314,'Speed Bin A-B'!T418,'Speed Bin A-B'!T522,'Speed Bin A-B'!T626,'Speed Bin A-B'!T730,'Speed Bin A-B'!T834,'Speed Bin A-B'!T938,'Speed Bin A-B'!T1042,'Speed Bin A-B'!T1146,'Speed Bin A-B'!T1250,'Speed Bin A-B'!T1354,'Speed Bin A-B'!T1458,'Speed Bin A-B'!T1562,'Speed Bin A-B'!T1666,'Speed Bin A-B'!T1770,'Speed Bin A-B'!T1874,'Speed Bin A-B'!T1978,'Speed Bin A-B'!T2082,'Speed Bin A-B'!T2186)</f>
        <v>0</v>
      </c>
      <c r="U203" s="276">
        <f>SUM('Speed Bin A-B'!U106,'Speed Bin A-B'!U210,'Speed Bin A-B'!U314,'Speed Bin A-B'!U418,'Speed Bin A-B'!U522,'Speed Bin A-B'!U626,'Speed Bin A-B'!U730,'Speed Bin A-B'!U834,'Speed Bin A-B'!U938,'Speed Bin A-B'!U1042,'Speed Bin A-B'!U1146,'Speed Bin A-B'!U1250,'Speed Bin A-B'!U1354,'Speed Bin A-B'!U1458,'Speed Bin A-B'!U1562,'Speed Bin A-B'!U1666,'Speed Bin A-B'!U1770,'Speed Bin A-B'!U1874,'Speed Bin A-B'!U1978,'Speed Bin A-B'!U2082,'Speed Bin A-B'!U2186)</f>
        <v>0</v>
      </c>
      <c r="V203" s="273">
        <f>IFERROR(AVERAGE('Speed Bin A-B'!V106,'Speed Bin A-B'!V210,'Speed Bin A-B'!V314,'Speed Bin A-B'!V418,'Speed Bin A-B'!V522,'Speed Bin A-B'!V626,'Speed Bin A-B'!V730,'Speed Bin A-B'!V834,'Speed Bin A-B'!V938,'Speed Bin A-B'!V1042,'Speed Bin A-B'!V1146,'Speed Bin A-B'!V1250,'Speed Bin A-B'!V1354,'Speed Bin A-B'!V1458,'Speed Bin A-B'!V1562,'Speed Bin A-B'!V1666,'Speed Bin A-B'!V1770,'Speed Bin A-B'!V1874,'Speed Bin A-B'!V1978,'Speed Bin A-B'!V2082,'Speed Bin A-B'!V2186),"-")</f>
        <v>23.9</v>
      </c>
      <c r="W203" s="273" t="str">
        <f>IFERROR(AVERAGE('Speed Bin A-B'!W106,'Speed Bin A-B'!W210,'Speed Bin A-B'!W314,'Speed Bin A-B'!W418,'Speed Bin A-B'!W522,'Speed Bin A-B'!W626,'Speed Bin A-B'!W730,'Speed Bin A-B'!W834,'Speed Bin A-B'!W938,'Speed Bin A-B'!W1042,'Speed Bin A-B'!W1146,'Speed Bin A-B'!W1250,'Speed Bin A-B'!W1354,'Speed Bin A-B'!W1458,'Speed Bin A-B'!W1562,'Speed Bin A-B'!W1666,'Speed Bin A-B'!W1770,'Speed Bin A-B'!W1874,'Speed Bin A-B'!W1978,'Speed Bin A-B'!W2082,'Speed Bin A-B'!W2186),"-")</f>
        <v>-</v>
      </c>
      <c r="X203" s="262"/>
      <c r="Y203" s="262"/>
    </row>
    <row r="204" spans="1:25" ht="13.8" thickTop="1" x14ac:dyDescent="0.25">
      <c r="A204" s="274" t="s">
        <v>45</v>
      </c>
      <c r="B204" s="264">
        <f>SUM(B136:B183)</f>
        <v>3026</v>
      </c>
      <c r="C204" s="264">
        <f t="shared" ref="C204:U204" si="85">SUM(C136:C183)</f>
        <v>35</v>
      </c>
      <c r="D204" s="264">
        <f t="shared" si="85"/>
        <v>142</v>
      </c>
      <c r="E204" s="264">
        <f t="shared" si="85"/>
        <v>466</v>
      </c>
      <c r="F204" s="264">
        <f t="shared" si="85"/>
        <v>1037</v>
      </c>
      <c r="G204" s="264">
        <f t="shared" si="85"/>
        <v>805</v>
      </c>
      <c r="H204" s="264">
        <f t="shared" si="85"/>
        <v>364</v>
      </c>
      <c r="I204" s="264">
        <f t="shared" si="85"/>
        <v>131</v>
      </c>
      <c r="J204" s="264">
        <f t="shared" si="85"/>
        <v>30</v>
      </c>
      <c r="K204" s="264">
        <f t="shared" si="85"/>
        <v>10</v>
      </c>
      <c r="L204" s="264">
        <f t="shared" si="85"/>
        <v>6</v>
      </c>
      <c r="M204" s="264">
        <f t="shared" si="85"/>
        <v>0</v>
      </c>
      <c r="N204" s="264">
        <f t="shared" si="85"/>
        <v>0</v>
      </c>
      <c r="O204" s="264">
        <f t="shared" si="85"/>
        <v>0</v>
      </c>
      <c r="P204" s="264">
        <f t="shared" si="85"/>
        <v>0</v>
      </c>
      <c r="Q204" s="264">
        <f t="shared" si="85"/>
        <v>0</v>
      </c>
      <c r="R204" s="264">
        <f t="shared" si="85"/>
        <v>0</v>
      </c>
      <c r="S204" s="264">
        <f t="shared" si="85"/>
        <v>0</v>
      </c>
      <c r="T204" s="264">
        <f t="shared" si="85"/>
        <v>0</v>
      </c>
      <c r="U204" s="264">
        <f t="shared" si="85"/>
        <v>0</v>
      </c>
      <c r="V204" s="265">
        <f>IFERROR(AVERAGE('Speed Bin A-B'!V107,'Speed Bin A-B'!V211,'Speed Bin A-B'!V315,'Speed Bin A-B'!V419,'Speed Bin A-B'!V523,'Speed Bin A-B'!V627,'Speed Bin A-B'!V731,'Speed Bin A-B'!V835,'Speed Bin A-B'!V939,'Speed Bin A-B'!V1043,'Speed Bin A-B'!V1147,'Speed Bin A-B'!V1251,'Speed Bin A-B'!V1355,'Speed Bin A-B'!V1459,'Speed Bin A-B'!V1563,'Speed Bin A-B'!V1667,'Speed Bin A-B'!V1771,'Speed Bin A-B'!V1875,'Speed Bin A-B'!V1979,'Speed Bin A-B'!V2083,'Speed Bin A-B'!V2187),"-")</f>
        <v>24.411111111111111</v>
      </c>
      <c r="W204" s="265">
        <f>IFERROR(AVERAGE('Speed Bin A-B'!W107,'Speed Bin A-B'!W211,'Speed Bin A-B'!W315,'Speed Bin A-B'!W419,'Speed Bin A-B'!W523,'Speed Bin A-B'!W627,'Speed Bin A-B'!W731,'Speed Bin A-B'!W835,'Speed Bin A-B'!W939,'Speed Bin A-B'!W1043,'Speed Bin A-B'!W1147,'Speed Bin A-B'!W1251,'Speed Bin A-B'!W1355,'Speed Bin A-B'!W1459,'Speed Bin A-B'!W1563,'Speed Bin A-B'!W1667,'Speed Bin A-B'!W1771,'Speed Bin A-B'!W1875,'Speed Bin A-B'!W1979,'Speed Bin A-B'!W2083,'Speed Bin A-B'!W2187),"-")</f>
        <v>30.666666666666668</v>
      </c>
      <c r="X204" s="262"/>
      <c r="Y204" s="262"/>
    </row>
    <row r="205" spans="1:25" x14ac:dyDescent="0.25">
      <c r="A205" s="275" t="s">
        <v>46</v>
      </c>
      <c r="B205" s="268">
        <f>SUM(B132:B195)</f>
        <v>3291</v>
      </c>
      <c r="C205" s="268">
        <f t="shared" ref="C205:U205" si="86">SUM(C132:C195)</f>
        <v>36</v>
      </c>
      <c r="D205" s="268">
        <f t="shared" si="86"/>
        <v>148</v>
      </c>
      <c r="E205" s="268">
        <f t="shared" si="86"/>
        <v>495</v>
      </c>
      <c r="F205" s="268">
        <f t="shared" si="86"/>
        <v>1121</v>
      </c>
      <c r="G205" s="268">
        <f t="shared" si="86"/>
        <v>869</v>
      </c>
      <c r="H205" s="268">
        <f t="shared" si="86"/>
        <v>412</v>
      </c>
      <c r="I205" s="268">
        <f t="shared" si="86"/>
        <v>155</v>
      </c>
      <c r="J205" s="268">
        <f t="shared" si="86"/>
        <v>38</v>
      </c>
      <c r="K205" s="268">
        <f t="shared" si="86"/>
        <v>10</v>
      </c>
      <c r="L205" s="268">
        <f t="shared" si="86"/>
        <v>6</v>
      </c>
      <c r="M205" s="268">
        <f t="shared" si="86"/>
        <v>1</v>
      </c>
      <c r="N205" s="268">
        <f t="shared" si="86"/>
        <v>0</v>
      </c>
      <c r="O205" s="268">
        <f t="shared" si="86"/>
        <v>0</v>
      </c>
      <c r="P205" s="268">
        <f t="shared" si="86"/>
        <v>0</v>
      </c>
      <c r="Q205" s="268">
        <f t="shared" si="86"/>
        <v>0</v>
      </c>
      <c r="R205" s="268">
        <f t="shared" si="86"/>
        <v>0</v>
      </c>
      <c r="S205" s="268">
        <f t="shared" si="86"/>
        <v>0</v>
      </c>
      <c r="T205" s="268">
        <f t="shared" si="86"/>
        <v>0</v>
      </c>
      <c r="U205" s="268">
        <f t="shared" si="86"/>
        <v>0</v>
      </c>
      <c r="V205" s="269">
        <f>IFERROR(AVERAGE('Speed Bin A-B'!V108,'Speed Bin A-B'!V212,'Speed Bin A-B'!V316,'Speed Bin A-B'!V420,'Speed Bin A-B'!V524,'Speed Bin A-B'!V628,'Speed Bin A-B'!V732,'Speed Bin A-B'!V836,'Speed Bin A-B'!V940,'Speed Bin A-B'!V1044,'Speed Bin A-B'!V1148,'Speed Bin A-B'!V1252,'Speed Bin A-B'!V1356,'Speed Bin A-B'!V1460,'Speed Bin A-B'!V1564,'Speed Bin A-B'!V1668,'Speed Bin A-B'!V1772,'Speed Bin A-B'!V1876,'Speed Bin A-B'!V1980,'Speed Bin A-B'!V2084,'Speed Bin A-B'!V2188),"-")</f>
        <v>24.588888888888889</v>
      </c>
      <c r="W205" s="269">
        <f>IFERROR(AVERAGE('Speed Bin A-B'!W108,'Speed Bin A-B'!W212,'Speed Bin A-B'!W316,'Speed Bin A-B'!W420,'Speed Bin A-B'!W524,'Speed Bin A-B'!W628,'Speed Bin A-B'!W732,'Speed Bin A-B'!W836,'Speed Bin A-B'!W940,'Speed Bin A-B'!W1044,'Speed Bin A-B'!W1148,'Speed Bin A-B'!W1252,'Speed Bin A-B'!W1356,'Speed Bin A-B'!W1460,'Speed Bin A-B'!W1564,'Speed Bin A-B'!W1668,'Speed Bin A-B'!W1772,'Speed Bin A-B'!W1876,'Speed Bin A-B'!W1980,'Speed Bin A-B'!W2084,'Speed Bin A-B'!W2188),"-")</f>
        <v>30.866666666666667</v>
      </c>
      <c r="X205" s="262"/>
      <c r="Y205" s="262"/>
    </row>
    <row r="206" spans="1:25" x14ac:dyDescent="0.25">
      <c r="A206" s="268" t="s">
        <v>47</v>
      </c>
      <c r="B206" s="268">
        <f>SUM(B132:B203)</f>
        <v>3348</v>
      </c>
      <c r="C206" s="268">
        <f t="shared" ref="C206:U206" si="87">SUM(C132:C203)</f>
        <v>37</v>
      </c>
      <c r="D206" s="268">
        <f t="shared" si="87"/>
        <v>150</v>
      </c>
      <c r="E206" s="268">
        <f t="shared" si="87"/>
        <v>499</v>
      </c>
      <c r="F206" s="268">
        <f t="shared" si="87"/>
        <v>1145</v>
      </c>
      <c r="G206" s="268">
        <f t="shared" si="87"/>
        <v>885</v>
      </c>
      <c r="H206" s="268">
        <f t="shared" si="87"/>
        <v>417</v>
      </c>
      <c r="I206" s="268">
        <f t="shared" si="87"/>
        <v>158</v>
      </c>
      <c r="J206" s="268">
        <f t="shared" si="87"/>
        <v>39</v>
      </c>
      <c r="K206" s="268">
        <f t="shared" si="87"/>
        <v>10</v>
      </c>
      <c r="L206" s="268">
        <f t="shared" si="87"/>
        <v>7</v>
      </c>
      <c r="M206" s="268">
        <f t="shared" si="87"/>
        <v>1</v>
      </c>
      <c r="N206" s="268">
        <f t="shared" si="87"/>
        <v>0</v>
      </c>
      <c r="O206" s="268">
        <f t="shared" si="87"/>
        <v>0</v>
      </c>
      <c r="P206" s="268">
        <f t="shared" si="87"/>
        <v>0</v>
      </c>
      <c r="Q206" s="268">
        <f t="shared" si="87"/>
        <v>0</v>
      </c>
      <c r="R206" s="268">
        <f t="shared" si="87"/>
        <v>0</v>
      </c>
      <c r="S206" s="268">
        <f t="shared" si="87"/>
        <v>0</v>
      </c>
      <c r="T206" s="268">
        <f t="shared" si="87"/>
        <v>0</v>
      </c>
      <c r="U206" s="268">
        <f t="shared" si="87"/>
        <v>0</v>
      </c>
      <c r="V206" s="269">
        <f>IFERROR(AVERAGE('Speed Bin A-B'!V109,'Speed Bin A-B'!V213,'Speed Bin A-B'!V317,'Speed Bin A-B'!V421,'Speed Bin A-B'!V525,'Speed Bin A-B'!V629,'Speed Bin A-B'!V733,'Speed Bin A-B'!V837,'Speed Bin A-B'!V941,'Speed Bin A-B'!V1045,'Speed Bin A-B'!V1149,'Speed Bin A-B'!V1253,'Speed Bin A-B'!V1357,'Speed Bin A-B'!V1461,'Speed Bin A-B'!V1565,'Speed Bin A-B'!V1669,'Speed Bin A-B'!V1773,'Speed Bin A-B'!V1877,'Speed Bin A-B'!V1981,'Speed Bin A-B'!V2085,'Speed Bin A-B'!V2189),"-")</f>
        <v>24.611111111111111</v>
      </c>
      <c r="W206" s="269">
        <f>IFERROR(AVERAGE('Speed Bin A-B'!W109,'Speed Bin A-B'!W213,'Speed Bin A-B'!W317,'Speed Bin A-B'!W421,'Speed Bin A-B'!W525,'Speed Bin A-B'!W629,'Speed Bin A-B'!W733,'Speed Bin A-B'!W837,'Speed Bin A-B'!W941,'Speed Bin A-B'!W1045,'Speed Bin A-B'!W1149,'Speed Bin A-B'!W1253,'Speed Bin A-B'!W1357,'Speed Bin A-B'!W1461,'Speed Bin A-B'!W1565,'Speed Bin A-B'!W1669,'Speed Bin A-B'!W1773,'Speed Bin A-B'!W1877,'Speed Bin A-B'!W1981,'Speed Bin A-B'!W2085,'Speed Bin A-B'!W2189),"-")</f>
        <v>30.855555555555561</v>
      </c>
      <c r="X206" s="262"/>
      <c r="Y206" s="262"/>
    </row>
    <row r="207" spans="1:25" ht="13.8" thickBot="1" x14ac:dyDescent="0.3">
      <c r="A207" s="276" t="s">
        <v>48</v>
      </c>
      <c r="B207" s="276">
        <f>SUM(B108:B203)</f>
        <v>3374</v>
      </c>
      <c r="C207" s="276">
        <f t="shared" ref="C207:U207" si="88">SUM(C108:C203)</f>
        <v>37</v>
      </c>
      <c r="D207" s="276">
        <f t="shared" si="88"/>
        <v>151</v>
      </c>
      <c r="E207" s="276">
        <f t="shared" si="88"/>
        <v>505</v>
      </c>
      <c r="F207" s="276">
        <f t="shared" si="88"/>
        <v>1151</v>
      </c>
      <c r="G207" s="276">
        <f t="shared" si="88"/>
        <v>890</v>
      </c>
      <c r="H207" s="276">
        <f t="shared" si="88"/>
        <v>418</v>
      </c>
      <c r="I207" s="276">
        <f t="shared" si="88"/>
        <v>161</v>
      </c>
      <c r="J207" s="276">
        <f t="shared" si="88"/>
        <v>41</v>
      </c>
      <c r="K207" s="276">
        <f t="shared" si="88"/>
        <v>11</v>
      </c>
      <c r="L207" s="276">
        <f t="shared" si="88"/>
        <v>8</v>
      </c>
      <c r="M207" s="276">
        <f t="shared" si="88"/>
        <v>1</v>
      </c>
      <c r="N207" s="276">
        <f t="shared" si="88"/>
        <v>0</v>
      </c>
      <c r="O207" s="276">
        <f t="shared" si="88"/>
        <v>0</v>
      </c>
      <c r="P207" s="276">
        <f t="shared" si="88"/>
        <v>0</v>
      </c>
      <c r="Q207" s="276">
        <f t="shared" si="88"/>
        <v>0</v>
      </c>
      <c r="R207" s="276">
        <f t="shared" si="88"/>
        <v>0</v>
      </c>
      <c r="S207" s="276">
        <f t="shared" si="88"/>
        <v>0</v>
      </c>
      <c r="T207" s="276">
        <f t="shared" si="88"/>
        <v>0</v>
      </c>
      <c r="U207" s="276">
        <f t="shared" si="88"/>
        <v>0</v>
      </c>
      <c r="V207" s="273">
        <f>IFERROR(AVERAGE('Speed Bin A-B'!V110,'Speed Bin A-B'!V214,'Speed Bin A-B'!V318,'Speed Bin A-B'!V422,'Speed Bin A-B'!V526,'Speed Bin A-B'!V630,'Speed Bin A-B'!V734,'Speed Bin A-B'!V838,'Speed Bin A-B'!V942,'Speed Bin A-B'!V1046,'Speed Bin A-B'!V1150,'Speed Bin A-B'!V1254,'Speed Bin A-B'!V1358,'Speed Bin A-B'!V1462,'Speed Bin A-B'!V1566,'Speed Bin A-B'!V1670,'Speed Bin A-B'!V1774,'Speed Bin A-B'!V1878,'Speed Bin A-B'!V1982,'Speed Bin A-B'!V2086,'Speed Bin A-B'!V2190),"-")</f>
        <v>24.644444444444446</v>
      </c>
      <c r="W207" s="273">
        <f>IFERROR(AVERAGE('Speed Bin A-B'!W110,'Speed Bin A-B'!W214,'Speed Bin A-B'!W318,'Speed Bin A-B'!W422,'Speed Bin A-B'!W526,'Speed Bin A-B'!W630,'Speed Bin A-B'!W734,'Speed Bin A-B'!W838,'Speed Bin A-B'!W942,'Speed Bin A-B'!W1046,'Speed Bin A-B'!W1150,'Speed Bin A-B'!W1254,'Speed Bin A-B'!W1358,'Speed Bin A-B'!W1462,'Speed Bin A-B'!W1566,'Speed Bin A-B'!W1670,'Speed Bin A-B'!W1774,'Speed Bin A-B'!W1878,'Speed Bin A-B'!W1982,'Speed Bin A-B'!W2086,'Speed Bin A-B'!W2190),"-")</f>
        <v>30.888888888888889</v>
      </c>
      <c r="X207" s="262"/>
      <c r="Y207" s="262"/>
    </row>
    <row r="208" spans="1:25" ht="13.8" thickTop="1" x14ac:dyDescent="0.25"/>
    <row r="209" spans="1:47" x14ac:dyDescent="0.25">
      <c r="A209" s="349" t="s">
        <v>204</v>
      </c>
    </row>
    <row r="210" spans="1:47" ht="13.8" thickBot="1" x14ac:dyDescent="0.3"/>
    <row r="211" spans="1:47" ht="14.4" thickTop="1" thickBot="1" x14ac:dyDescent="0.3">
      <c r="A211" s="260" t="s">
        <v>51</v>
      </c>
      <c r="B211" s="260" t="s">
        <v>31</v>
      </c>
      <c r="C211" s="261" t="s">
        <v>92</v>
      </c>
      <c r="D211" s="261" t="s">
        <v>93</v>
      </c>
      <c r="E211" s="261" t="s">
        <v>94</v>
      </c>
      <c r="F211" s="261" t="s">
        <v>95</v>
      </c>
      <c r="G211" s="261" t="s">
        <v>96</v>
      </c>
      <c r="H211" s="261" t="s">
        <v>97</v>
      </c>
      <c r="I211" s="261" t="s">
        <v>98</v>
      </c>
      <c r="J211" s="261" t="s">
        <v>99</v>
      </c>
      <c r="K211" s="261" t="s">
        <v>100</v>
      </c>
      <c r="L211" s="261" t="s">
        <v>101</v>
      </c>
      <c r="M211" s="261" t="s">
        <v>102</v>
      </c>
      <c r="N211" s="261" t="s">
        <v>103</v>
      </c>
      <c r="O211" s="261" t="s">
        <v>104</v>
      </c>
      <c r="P211" s="261" t="s">
        <v>105</v>
      </c>
      <c r="Q211" s="261" t="s">
        <v>106</v>
      </c>
      <c r="R211" s="261" t="s">
        <v>107</v>
      </c>
      <c r="S211" s="261" t="s">
        <v>108</v>
      </c>
      <c r="T211" s="261" t="s">
        <v>109</v>
      </c>
      <c r="U211" s="261" t="s">
        <v>110</v>
      </c>
      <c r="V211" s="260" t="s">
        <v>89</v>
      </c>
      <c r="W211" s="260" t="s">
        <v>111</v>
      </c>
      <c r="X211" s="262"/>
      <c r="Y211" s="262"/>
      <c r="Z211" s="260" t="s">
        <v>51</v>
      </c>
      <c r="AA211" s="261" t="s">
        <v>92</v>
      </c>
      <c r="AB211" s="261" t="s">
        <v>93</v>
      </c>
      <c r="AC211" s="261" t="s">
        <v>94</v>
      </c>
      <c r="AD211" s="261" t="s">
        <v>95</v>
      </c>
      <c r="AE211" s="261" t="s">
        <v>96</v>
      </c>
      <c r="AF211" s="261" t="s">
        <v>97</v>
      </c>
      <c r="AG211" s="261" t="s">
        <v>98</v>
      </c>
      <c r="AH211" s="261" t="s">
        <v>99</v>
      </c>
      <c r="AI211" s="261" t="s">
        <v>100</v>
      </c>
      <c r="AJ211" s="261" t="s">
        <v>101</v>
      </c>
      <c r="AK211" s="261" t="s">
        <v>102</v>
      </c>
      <c r="AL211" s="261" t="s">
        <v>103</v>
      </c>
      <c r="AM211" s="261" t="s">
        <v>104</v>
      </c>
      <c r="AN211" s="261" t="s">
        <v>105</v>
      </c>
      <c r="AO211" s="261" t="s">
        <v>106</v>
      </c>
      <c r="AP211" s="261" t="s">
        <v>107</v>
      </c>
      <c r="AQ211" s="261" t="s">
        <v>108</v>
      </c>
      <c r="AR211" s="261" t="s">
        <v>109</v>
      </c>
      <c r="AS211" s="261" t="s">
        <v>110</v>
      </c>
      <c r="AT211" s="260" t="s">
        <v>89</v>
      </c>
      <c r="AU211" s="260" t="s">
        <v>111</v>
      </c>
    </row>
    <row r="212" spans="1:47" ht="13.8" thickTop="1" x14ac:dyDescent="0.25">
      <c r="A212" s="263">
        <v>0</v>
      </c>
      <c r="B212" s="264">
        <f>SUM('Speed Bin B-A'!B11,'Speed Bin B-A'!B115,'Speed Bin B-A'!B219,'Speed Bin B-A'!B323,'Speed Bin B-A'!B427,'Speed Bin B-A'!B739,'Speed Bin B-A'!B843,'Speed Bin B-A'!B947,'Speed Bin B-A'!B1051,'Speed Bin B-A'!B1155,'Speed Bin B-A'!B1467,'Speed Bin B-A'!B1571,'Speed Bin B-A'!B1675,'Speed Bin B-A'!B1779,'Speed Bin B-A'!B1883)</f>
        <v>1</v>
      </c>
      <c r="C212" s="264">
        <f>SUM('Speed Bin B-A'!C11,'Speed Bin B-A'!C115,'Speed Bin B-A'!C219,'Speed Bin B-A'!C323,'Speed Bin B-A'!C427,'Speed Bin B-A'!C739,'Speed Bin B-A'!C843,'Speed Bin B-A'!C947,'Speed Bin B-A'!C1051,'Speed Bin B-A'!C1155,'Speed Bin B-A'!C1467,'Speed Bin B-A'!C1571,'Speed Bin B-A'!C1675,'Speed Bin B-A'!C1779,'Speed Bin B-A'!C1883)</f>
        <v>0</v>
      </c>
      <c r="D212" s="264">
        <f>SUM('Speed Bin B-A'!D11,'Speed Bin B-A'!D115,'Speed Bin B-A'!D219,'Speed Bin B-A'!D323,'Speed Bin B-A'!D427,'Speed Bin B-A'!D739,'Speed Bin B-A'!D843,'Speed Bin B-A'!D947,'Speed Bin B-A'!D1051,'Speed Bin B-A'!D1155,'Speed Bin B-A'!D1467,'Speed Bin B-A'!D1571,'Speed Bin B-A'!D1675,'Speed Bin B-A'!D1779,'Speed Bin B-A'!D1883)</f>
        <v>0</v>
      </c>
      <c r="E212" s="264">
        <f>SUM('Speed Bin B-A'!E11,'Speed Bin B-A'!E115,'Speed Bin B-A'!E219,'Speed Bin B-A'!E323,'Speed Bin B-A'!E427,'Speed Bin B-A'!E739,'Speed Bin B-A'!E843,'Speed Bin B-A'!E947,'Speed Bin B-A'!E1051,'Speed Bin B-A'!E1155,'Speed Bin B-A'!E1467,'Speed Bin B-A'!E1571,'Speed Bin B-A'!E1675,'Speed Bin B-A'!E1779,'Speed Bin B-A'!E1883)</f>
        <v>0</v>
      </c>
      <c r="F212" s="264">
        <f>SUM('Speed Bin B-A'!F11,'Speed Bin B-A'!F115,'Speed Bin B-A'!F219,'Speed Bin B-A'!F323,'Speed Bin B-A'!F427,'Speed Bin B-A'!F739,'Speed Bin B-A'!F843,'Speed Bin B-A'!F947,'Speed Bin B-A'!F1051,'Speed Bin B-A'!F1155,'Speed Bin B-A'!F1467,'Speed Bin B-A'!F1571,'Speed Bin B-A'!F1675,'Speed Bin B-A'!F1779,'Speed Bin B-A'!F1883)</f>
        <v>0</v>
      </c>
      <c r="G212" s="264">
        <f>SUM('Speed Bin B-A'!G11,'Speed Bin B-A'!G115,'Speed Bin B-A'!G219,'Speed Bin B-A'!G323,'Speed Bin B-A'!G427,'Speed Bin B-A'!G739,'Speed Bin B-A'!G843,'Speed Bin B-A'!G947,'Speed Bin B-A'!G1051,'Speed Bin B-A'!G1155,'Speed Bin B-A'!G1467,'Speed Bin B-A'!G1571,'Speed Bin B-A'!G1675,'Speed Bin B-A'!G1779,'Speed Bin B-A'!G1883)</f>
        <v>1</v>
      </c>
      <c r="H212" s="264">
        <f>SUM('Speed Bin B-A'!H11,'Speed Bin B-A'!H115,'Speed Bin B-A'!H219,'Speed Bin B-A'!H323,'Speed Bin B-A'!H427,'Speed Bin B-A'!H739,'Speed Bin B-A'!H843,'Speed Bin B-A'!H947,'Speed Bin B-A'!H1051,'Speed Bin B-A'!H1155,'Speed Bin B-A'!H1467,'Speed Bin B-A'!H1571,'Speed Bin B-A'!H1675,'Speed Bin B-A'!H1779,'Speed Bin B-A'!H1883)</f>
        <v>0</v>
      </c>
      <c r="I212" s="264">
        <f>SUM('Speed Bin B-A'!I11,'Speed Bin B-A'!I115,'Speed Bin B-A'!I219,'Speed Bin B-A'!I323,'Speed Bin B-A'!I427,'Speed Bin B-A'!I739,'Speed Bin B-A'!I843,'Speed Bin B-A'!I947,'Speed Bin B-A'!I1051,'Speed Bin B-A'!I1155,'Speed Bin B-A'!I1467,'Speed Bin B-A'!I1571,'Speed Bin B-A'!I1675,'Speed Bin B-A'!I1779,'Speed Bin B-A'!I1883)</f>
        <v>0</v>
      </c>
      <c r="J212" s="264">
        <f>SUM('Speed Bin B-A'!J11,'Speed Bin B-A'!J115,'Speed Bin B-A'!J219,'Speed Bin B-A'!J323,'Speed Bin B-A'!J427,'Speed Bin B-A'!J739,'Speed Bin B-A'!J843,'Speed Bin B-A'!J947,'Speed Bin B-A'!J1051,'Speed Bin B-A'!J1155,'Speed Bin B-A'!J1467,'Speed Bin B-A'!J1571,'Speed Bin B-A'!J1675,'Speed Bin B-A'!J1779,'Speed Bin B-A'!J1883)</f>
        <v>0</v>
      </c>
      <c r="K212" s="264">
        <f>SUM('Speed Bin B-A'!K11,'Speed Bin B-A'!K115,'Speed Bin B-A'!K219,'Speed Bin B-A'!K323,'Speed Bin B-A'!K427,'Speed Bin B-A'!K739,'Speed Bin B-A'!K843,'Speed Bin B-A'!K947,'Speed Bin B-A'!K1051,'Speed Bin B-A'!K1155,'Speed Bin B-A'!K1467,'Speed Bin B-A'!K1571,'Speed Bin B-A'!K1675,'Speed Bin B-A'!K1779,'Speed Bin B-A'!K1883)</f>
        <v>0</v>
      </c>
      <c r="L212" s="264">
        <f>SUM('Speed Bin B-A'!L11,'Speed Bin B-A'!L115,'Speed Bin B-A'!L219,'Speed Bin B-A'!L323,'Speed Bin B-A'!L427,'Speed Bin B-A'!L739,'Speed Bin B-A'!L843,'Speed Bin B-A'!L947,'Speed Bin B-A'!L1051,'Speed Bin B-A'!L1155,'Speed Bin B-A'!L1467,'Speed Bin B-A'!L1571,'Speed Bin B-A'!L1675,'Speed Bin B-A'!L1779,'Speed Bin B-A'!L1883)</f>
        <v>0</v>
      </c>
      <c r="M212" s="264">
        <f>SUM('Speed Bin B-A'!M11,'Speed Bin B-A'!M115,'Speed Bin B-A'!M219,'Speed Bin B-A'!M323,'Speed Bin B-A'!M427,'Speed Bin B-A'!M739,'Speed Bin B-A'!M843,'Speed Bin B-A'!M947,'Speed Bin B-A'!M1051,'Speed Bin B-A'!M1155,'Speed Bin B-A'!M1467,'Speed Bin B-A'!M1571,'Speed Bin B-A'!M1675,'Speed Bin B-A'!M1779,'Speed Bin B-A'!M1883)</f>
        <v>0</v>
      </c>
      <c r="N212" s="264">
        <f>SUM('Speed Bin B-A'!N11,'Speed Bin B-A'!N115,'Speed Bin B-A'!N219,'Speed Bin B-A'!N323,'Speed Bin B-A'!N427,'Speed Bin B-A'!N739,'Speed Bin B-A'!N843,'Speed Bin B-A'!N947,'Speed Bin B-A'!N1051,'Speed Bin B-A'!N1155,'Speed Bin B-A'!N1467,'Speed Bin B-A'!N1571,'Speed Bin B-A'!N1675,'Speed Bin B-A'!N1779,'Speed Bin B-A'!N1883)</f>
        <v>0</v>
      </c>
      <c r="O212" s="264">
        <f>SUM('Speed Bin B-A'!O11,'Speed Bin B-A'!O115,'Speed Bin B-A'!O219,'Speed Bin B-A'!O323,'Speed Bin B-A'!O427,'Speed Bin B-A'!O739,'Speed Bin B-A'!O843,'Speed Bin B-A'!O947,'Speed Bin B-A'!O1051,'Speed Bin B-A'!O1155,'Speed Bin B-A'!O1467,'Speed Bin B-A'!O1571,'Speed Bin B-A'!O1675,'Speed Bin B-A'!O1779,'Speed Bin B-A'!O1883)</f>
        <v>0</v>
      </c>
      <c r="P212" s="264">
        <f>SUM('Speed Bin B-A'!P11,'Speed Bin B-A'!P115,'Speed Bin B-A'!P219,'Speed Bin B-A'!P323,'Speed Bin B-A'!P427,'Speed Bin B-A'!P739,'Speed Bin B-A'!P843,'Speed Bin B-A'!P947,'Speed Bin B-A'!P1051,'Speed Bin B-A'!P1155,'Speed Bin B-A'!P1467,'Speed Bin B-A'!P1571,'Speed Bin B-A'!P1675,'Speed Bin B-A'!P1779,'Speed Bin B-A'!P1883)</f>
        <v>0</v>
      </c>
      <c r="Q212" s="264">
        <f>SUM('Speed Bin B-A'!Q11,'Speed Bin B-A'!Q115,'Speed Bin B-A'!Q219,'Speed Bin B-A'!Q323,'Speed Bin B-A'!Q427,'Speed Bin B-A'!Q739,'Speed Bin B-A'!Q843,'Speed Bin B-A'!Q947,'Speed Bin B-A'!Q1051,'Speed Bin B-A'!Q1155,'Speed Bin B-A'!Q1467,'Speed Bin B-A'!Q1571,'Speed Bin B-A'!Q1675,'Speed Bin B-A'!Q1779,'Speed Bin B-A'!Q1883)</f>
        <v>0</v>
      </c>
      <c r="R212" s="264">
        <f>SUM('Speed Bin B-A'!R11,'Speed Bin B-A'!R115,'Speed Bin B-A'!R219,'Speed Bin B-A'!R323,'Speed Bin B-A'!R427,'Speed Bin B-A'!R739,'Speed Bin B-A'!R843,'Speed Bin B-A'!R947,'Speed Bin B-A'!R1051,'Speed Bin B-A'!R1155,'Speed Bin B-A'!R1467,'Speed Bin B-A'!R1571,'Speed Bin B-A'!R1675,'Speed Bin B-A'!R1779,'Speed Bin B-A'!R1883)</f>
        <v>0</v>
      </c>
      <c r="S212" s="264">
        <f>SUM('Speed Bin B-A'!S11,'Speed Bin B-A'!S115,'Speed Bin B-A'!S219,'Speed Bin B-A'!S323,'Speed Bin B-A'!S427,'Speed Bin B-A'!S739,'Speed Bin B-A'!S843,'Speed Bin B-A'!S947,'Speed Bin B-A'!S1051,'Speed Bin B-A'!S1155,'Speed Bin B-A'!S1467,'Speed Bin B-A'!S1571,'Speed Bin B-A'!S1675,'Speed Bin B-A'!S1779,'Speed Bin B-A'!S1883)</f>
        <v>0</v>
      </c>
      <c r="T212" s="264">
        <f>SUM('Speed Bin B-A'!T11,'Speed Bin B-A'!T115,'Speed Bin B-A'!T219,'Speed Bin B-A'!T323,'Speed Bin B-A'!T427,'Speed Bin B-A'!T739,'Speed Bin B-A'!T843,'Speed Bin B-A'!T947,'Speed Bin B-A'!T1051,'Speed Bin B-A'!T1155,'Speed Bin B-A'!T1467,'Speed Bin B-A'!T1571,'Speed Bin B-A'!T1675,'Speed Bin B-A'!T1779,'Speed Bin B-A'!T1883)</f>
        <v>0</v>
      </c>
      <c r="U212" s="264">
        <f>SUM('Speed Bin B-A'!U11,'Speed Bin B-A'!U115,'Speed Bin B-A'!U219,'Speed Bin B-A'!U323,'Speed Bin B-A'!U427,'Speed Bin B-A'!U739,'Speed Bin B-A'!U843,'Speed Bin B-A'!U947,'Speed Bin B-A'!U1051,'Speed Bin B-A'!U1155,'Speed Bin B-A'!U1467,'Speed Bin B-A'!U1571,'Speed Bin B-A'!U1675,'Speed Bin B-A'!U1779,'Speed Bin B-A'!U1883)</f>
        <v>0</v>
      </c>
      <c r="V212" s="265">
        <f>IFERROR(AVERAGE('Speed Bin B-A'!V11,'Speed Bin B-A'!V115,'Speed Bin B-A'!V219,'Speed Bin B-A'!V323,'Speed Bin B-A'!V427,'Speed Bin B-A'!V739,'Speed Bin B-A'!V843,'Speed Bin B-A'!V947,'Speed Bin B-A'!V1051,'Speed Bin B-A'!V1155,'Speed Bin B-A'!V1467,'Speed Bin B-A'!V1571,'Speed Bin B-A'!V1675,'Speed Bin B-A'!V1779,'Speed Bin B-A'!V1883),"-")</f>
        <v>29.7</v>
      </c>
      <c r="W212" s="265" t="str">
        <f>IFERROR(AVERAGE('Speed Bin B-A'!W11,'Speed Bin B-A'!W115,'Speed Bin B-A'!W219,'Speed Bin B-A'!W323,'Speed Bin B-A'!W427,'Speed Bin B-A'!W739,'Speed Bin B-A'!W843,'Speed Bin B-A'!W947,'Speed Bin B-A'!W1051,'Speed Bin B-A'!W1155,'Speed Bin B-A'!W1467,'Speed Bin B-A'!W1571,'Speed Bin B-A'!W1675,'Speed Bin B-A'!W1779,'Speed Bin B-A'!W1883),"-")</f>
        <v>-</v>
      </c>
      <c r="X212" s="262"/>
      <c r="Y212" s="262"/>
      <c r="Z212" s="263">
        <v>0</v>
      </c>
      <c r="AA212" s="266">
        <f t="shared" ref="AA212" si="89">SUM(C212:C215)</f>
        <v>0</v>
      </c>
      <c r="AB212" s="266">
        <f t="shared" ref="AB212:AR212" si="90">SUM(D212:D215)</f>
        <v>1</v>
      </c>
      <c r="AC212" s="266">
        <f t="shared" si="90"/>
        <v>2</v>
      </c>
      <c r="AD212" s="266">
        <f t="shared" si="90"/>
        <v>0</v>
      </c>
      <c r="AE212" s="266">
        <f t="shared" si="90"/>
        <v>2</v>
      </c>
      <c r="AF212" s="266">
        <f t="shared" si="90"/>
        <v>2</v>
      </c>
      <c r="AG212" s="266">
        <f t="shared" si="90"/>
        <v>0</v>
      </c>
      <c r="AH212" s="266">
        <f t="shared" si="90"/>
        <v>0</v>
      </c>
      <c r="AI212" s="266">
        <f t="shared" si="90"/>
        <v>0</v>
      </c>
      <c r="AJ212" s="266">
        <f t="shared" si="90"/>
        <v>0</v>
      </c>
      <c r="AK212" s="266">
        <f t="shared" si="90"/>
        <v>0</v>
      </c>
      <c r="AL212" s="266">
        <f t="shared" si="90"/>
        <v>0</v>
      </c>
      <c r="AM212" s="266">
        <f t="shared" si="90"/>
        <v>0</v>
      </c>
      <c r="AN212" s="266">
        <f t="shared" si="90"/>
        <v>0</v>
      </c>
      <c r="AO212" s="266">
        <f t="shared" si="90"/>
        <v>0</v>
      </c>
      <c r="AP212" s="266">
        <f t="shared" si="90"/>
        <v>0</v>
      </c>
      <c r="AQ212" s="266">
        <f t="shared" si="90"/>
        <v>0</v>
      </c>
      <c r="AR212" s="266">
        <f t="shared" si="90"/>
        <v>0</v>
      </c>
      <c r="AS212" s="266">
        <f>SUM(U212:U215)</f>
        <v>0</v>
      </c>
      <c r="AT212" s="265">
        <f>IFERROR(AVERAGE(V212:V215),"-")</f>
        <v>23.912499999999998</v>
      </c>
      <c r="AU212" s="265" t="str">
        <f>IFERROR(AVERAGE(W212:W215),"-")</f>
        <v>-</v>
      </c>
    </row>
    <row r="213" spans="1:47" x14ac:dyDescent="0.25">
      <c r="A213" s="267">
        <v>1.0416666666666666E-2</v>
      </c>
      <c r="B213" s="268">
        <f>SUM('Speed Bin B-A'!B12,'Speed Bin B-A'!B116,'Speed Bin B-A'!B220,'Speed Bin B-A'!B324,'Speed Bin B-A'!B428,'Speed Bin B-A'!B740,'Speed Bin B-A'!B844,'Speed Bin B-A'!B948,'Speed Bin B-A'!B1052,'Speed Bin B-A'!B1156,'Speed Bin B-A'!B1468,'Speed Bin B-A'!B1572,'Speed Bin B-A'!B1676,'Speed Bin B-A'!B1780,'Speed Bin B-A'!B1884)</f>
        <v>2</v>
      </c>
      <c r="C213" s="268">
        <f>SUM('Speed Bin B-A'!C12,'Speed Bin B-A'!C116,'Speed Bin B-A'!C220,'Speed Bin B-A'!C324,'Speed Bin B-A'!C428,'Speed Bin B-A'!C740,'Speed Bin B-A'!C844,'Speed Bin B-A'!C948,'Speed Bin B-A'!C1052,'Speed Bin B-A'!C1156,'Speed Bin B-A'!C1468,'Speed Bin B-A'!C1572,'Speed Bin B-A'!C1676,'Speed Bin B-A'!C1780,'Speed Bin B-A'!C1884)</f>
        <v>0</v>
      </c>
      <c r="D213" s="268">
        <f>SUM('Speed Bin B-A'!D12,'Speed Bin B-A'!D116,'Speed Bin B-A'!D220,'Speed Bin B-A'!D324,'Speed Bin B-A'!D428,'Speed Bin B-A'!D740,'Speed Bin B-A'!D844,'Speed Bin B-A'!D948,'Speed Bin B-A'!D1052,'Speed Bin B-A'!D1156,'Speed Bin B-A'!D1468,'Speed Bin B-A'!D1572,'Speed Bin B-A'!D1676,'Speed Bin B-A'!D1780,'Speed Bin B-A'!D1884)</f>
        <v>0</v>
      </c>
      <c r="E213" s="268">
        <f>SUM('Speed Bin B-A'!E12,'Speed Bin B-A'!E116,'Speed Bin B-A'!E220,'Speed Bin B-A'!E324,'Speed Bin B-A'!E428,'Speed Bin B-A'!E740,'Speed Bin B-A'!E844,'Speed Bin B-A'!E948,'Speed Bin B-A'!E1052,'Speed Bin B-A'!E1156,'Speed Bin B-A'!E1468,'Speed Bin B-A'!E1572,'Speed Bin B-A'!E1676,'Speed Bin B-A'!E1780,'Speed Bin B-A'!E1884)</f>
        <v>0</v>
      </c>
      <c r="F213" s="268">
        <f>SUM('Speed Bin B-A'!F12,'Speed Bin B-A'!F116,'Speed Bin B-A'!F220,'Speed Bin B-A'!F324,'Speed Bin B-A'!F428,'Speed Bin B-A'!F740,'Speed Bin B-A'!F844,'Speed Bin B-A'!F948,'Speed Bin B-A'!F1052,'Speed Bin B-A'!F1156,'Speed Bin B-A'!F1468,'Speed Bin B-A'!F1572,'Speed Bin B-A'!F1676,'Speed Bin B-A'!F1780,'Speed Bin B-A'!F1884)</f>
        <v>0</v>
      </c>
      <c r="G213" s="268">
        <f>SUM('Speed Bin B-A'!G12,'Speed Bin B-A'!G116,'Speed Bin B-A'!G220,'Speed Bin B-A'!G324,'Speed Bin B-A'!G428,'Speed Bin B-A'!G740,'Speed Bin B-A'!G844,'Speed Bin B-A'!G948,'Speed Bin B-A'!G1052,'Speed Bin B-A'!G1156,'Speed Bin B-A'!G1468,'Speed Bin B-A'!G1572,'Speed Bin B-A'!G1676,'Speed Bin B-A'!G1780,'Speed Bin B-A'!G1884)</f>
        <v>0</v>
      </c>
      <c r="H213" s="268">
        <f>SUM('Speed Bin B-A'!H12,'Speed Bin B-A'!H116,'Speed Bin B-A'!H220,'Speed Bin B-A'!H324,'Speed Bin B-A'!H428,'Speed Bin B-A'!H740,'Speed Bin B-A'!H844,'Speed Bin B-A'!H948,'Speed Bin B-A'!H1052,'Speed Bin B-A'!H1156,'Speed Bin B-A'!H1468,'Speed Bin B-A'!H1572,'Speed Bin B-A'!H1676,'Speed Bin B-A'!H1780,'Speed Bin B-A'!H1884)</f>
        <v>2</v>
      </c>
      <c r="I213" s="268">
        <f>SUM('Speed Bin B-A'!I12,'Speed Bin B-A'!I116,'Speed Bin B-A'!I220,'Speed Bin B-A'!I324,'Speed Bin B-A'!I428,'Speed Bin B-A'!I740,'Speed Bin B-A'!I844,'Speed Bin B-A'!I948,'Speed Bin B-A'!I1052,'Speed Bin B-A'!I1156,'Speed Bin B-A'!I1468,'Speed Bin B-A'!I1572,'Speed Bin B-A'!I1676,'Speed Bin B-A'!I1780,'Speed Bin B-A'!I1884)</f>
        <v>0</v>
      </c>
      <c r="J213" s="268">
        <f>SUM('Speed Bin B-A'!J12,'Speed Bin B-A'!J116,'Speed Bin B-A'!J220,'Speed Bin B-A'!J324,'Speed Bin B-A'!J428,'Speed Bin B-A'!J740,'Speed Bin B-A'!J844,'Speed Bin B-A'!J948,'Speed Bin B-A'!J1052,'Speed Bin B-A'!J1156,'Speed Bin B-A'!J1468,'Speed Bin B-A'!J1572,'Speed Bin B-A'!J1676,'Speed Bin B-A'!J1780,'Speed Bin B-A'!J1884)</f>
        <v>0</v>
      </c>
      <c r="K213" s="268">
        <f>SUM('Speed Bin B-A'!K12,'Speed Bin B-A'!K116,'Speed Bin B-A'!K220,'Speed Bin B-A'!K324,'Speed Bin B-A'!K428,'Speed Bin B-A'!K740,'Speed Bin B-A'!K844,'Speed Bin B-A'!K948,'Speed Bin B-A'!K1052,'Speed Bin B-A'!K1156,'Speed Bin B-A'!K1468,'Speed Bin B-A'!K1572,'Speed Bin B-A'!K1676,'Speed Bin B-A'!K1780,'Speed Bin B-A'!K1884)</f>
        <v>0</v>
      </c>
      <c r="L213" s="268">
        <f>SUM('Speed Bin B-A'!L12,'Speed Bin B-A'!L116,'Speed Bin B-A'!L220,'Speed Bin B-A'!L324,'Speed Bin B-A'!L428,'Speed Bin B-A'!L740,'Speed Bin B-A'!L844,'Speed Bin B-A'!L948,'Speed Bin B-A'!L1052,'Speed Bin B-A'!L1156,'Speed Bin B-A'!L1468,'Speed Bin B-A'!L1572,'Speed Bin B-A'!L1676,'Speed Bin B-A'!L1780,'Speed Bin B-A'!L1884)</f>
        <v>0</v>
      </c>
      <c r="M213" s="268">
        <f>SUM('Speed Bin B-A'!M12,'Speed Bin B-A'!M116,'Speed Bin B-A'!M220,'Speed Bin B-A'!M324,'Speed Bin B-A'!M428,'Speed Bin B-A'!M740,'Speed Bin B-A'!M844,'Speed Bin B-A'!M948,'Speed Bin B-A'!M1052,'Speed Bin B-A'!M1156,'Speed Bin B-A'!M1468,'Speed Bin B-A'!M1572,'Speed Bin B-A'!M1676,'Speed Bin B-A'!M1780,'Speed Bin B-A'!M1884)</f>
        <v>0</v>
      </c>
      <c r="N213" s="268">
        <f>SUM('Speed Bin B-A'!N12,'Speed Bin B-A'!N116,'Speed Bin B-A'!N220,'Speed Bin B-A'!N324,'Speed Bin B-A'!N428,'Speed Bin B-A'!N740,'Speed Bin B-A'!N844,'Speed Bin B-A'!N948,'Speed Bin B-A'!N1052,'Speed Bin B-A'!N1156,'Speed Bin B-A'!N1468,'Speed Bin B-A'!N1572,'Speed Bin B-A'!N1676,'Speed Bin B-A'!N1780,'Speed Bin B-A'!N1884)</f>
        <v>0</v>
      </c>
      <c r="O213" s="268">
        <f>SUM('Speed Bin B-A'!O12,'Speed Bin B-A'!O116,'Speed Bin B-A'!O220,'Speed Bin B-A'!O324,'Speed Bin B-A'!O428,'Speed Bin B-A'!O740,'Speed Bin B-A'!O844,'Speed Bin B-A'!O948,'Speed Bin B-A'!O1052,'Speed Bin B-A'!O1156,'Speed Bin B-A'!O1468,'Speed Bin B-A'!O1572,'Speed Bin B-A'!O1676,'Speed Bin B-A'!O1780,'Speed Bin B-A'!O1884)</f>
        <v>0</v>
      </c>
      <c r="P213" s="268">
        <f>SUM('Speed Bin B-A'!P12,'Speed Bin B-A'!P116,'Speed Bin B-A'!P220,'Speed Bin B-A'!P324,'Speed Bin B-A'!P428,'Speed Bin B-A'!P740,'Speed Bin B-A'!P844,'Speed Bin B-A'!P948,'Speed Bin B-A'!P1052,'Speed Bin B-A'!P1156,'Speed Bin B-A'!P1468,'Speed Bin B-A'!P1572,'Speed Bin B-A'!P1676,'Speed Bin B-A'!P1780,'Speed Bin B-A'!P1884)</f>
        <v>0</v>
      </c>
      <c r="Q213" s="268">
        <f>SUM('Speed Bin B-A'!Q12,'Speed Bin B-A'!Q116,'Speed Bin B-A'!Q220,'Speed Bin B-A'!Q324,'Speed Bin B-A'!Q428,'Speed Bin B-A'!Q740,'Speed Bin B-A'!Q844,'Speed Bin B-A'!Q948,'Speed Bin B-A'!Q1052,'Speed Bin B-A'!Q1156,'Speed Bin B-A'!Q1468,'Speed Bin B-A'!Q1572,'Speed Bin B-A'!Q1676,'Speed Bin B-A'!Q1780,'Speed Bin B-A'!Q1884)</f>
        <v>0</v>
      </c>
      <c r="R213" s="268">
        <f>SUM('Speed Bin B-A'!R12,'Speed Bin B-A'!R116,'Speed Bin B-A'!R220,'Speed Bin B-A'!R324,'Speed Bin B-A'!R428,'Speed Bin B-A'!R740,'Speed Bin B-A'!R844,'Speed Bin B-A'!R948,'Speed Bin B-A'!R1052,'Speed Bin B-A'!R1156,'Speed Bin B-A'!R1468,'Speed Bin B-A'!R1572,'Speed Bin B-A'!R1676,'Speed Bin B-A'!R1780,'Speed Bin B-A'!R1884)</f>
        <v>0</v>
      </c>
      <c r="S213" s="268">
        <f>SUM('Speed Bin B-A'!S12,'Speed Bin B-A'!S116,'Speed Bin B-A'!S220,'Speed Bin B-A'!S324,'Speed Bin B-A'!S428,'Speed Bin B-A'!S740,'Speed Bin B-A'!S844,'Speed Bin B-A'!S948,'Speed Bin B-A'!S1052,'Speed Bin B-A'!S1156,'Speed Bin B-A'!S1468,'Speed Bin B-A'!S1572,'Speed Bin B-A'!S1676,'Speed Bin B-A'!S1780,'Speed Bin B-A'!S1884)</f>
        <v>0</v>
      </c>
      <c r="T213" s="268">
        <f>SUM('Speed Bin B-A'!T12,'Speed Bin B-A'!T116,'Speed Bin B-A'!T220,'Speed Bin B-A'!T324,'Speed Bin B-A'!T428,'Speed Bin B-A'!T740,'Speed Bin B-A'!T844,'Speed Bin B-A'!T948,'Speed Bin B-A'!T1052,'Speed Bin B-A'!T1156,'Speed Bin B-A'!T1468,'Speed Bin B-A'!T1572,'Speed Bin B-A'!T1676,'Speed Bin B-A'!T1780,'Speed Bin B-A'!T1884)</f>
        <v>0</v>
      </c>
      <c r="U213" s="268">
        <f>SUM('Speed Bin B-A'!U12,'Speed Bin B-A'!U116,'Speed Bin B-A'!U220,'Speed Bin B-A'!U324,'Speed Bin B-A'!U428,'Speed Bin B-A'!U740,'Speed Bin B-A'!U844,'Speed Bin B-A'!U948,'Speed Bin B-A'!U1052,'Speed Bin B-A'!U1156,'Speed Bin B-A'!U1468,'Speed Bin B-A'!U1572,'Speed Bin B-A'!U1676,'Speed Bin B-A'!U1780,'Speed Bin B-A'!U1884)</f>
        <v>0</v>
      </c>
      <c r="V213" s="269">
        <f>IFERROR(AVERAGE('Speed Bin B-A'!V12,'Speed Bin B-A'!V116,'Speed Bin B-A'!V220,'Speed Bin B-A'!V324,'Speed Bin B-A'!V428,'Speed Bin B-A'!V740,'Speed Bin B-A'!V844,'Speed Bin B-A'!V948,'Speed Bin B-A'!V1052,'Speed Bin B-A'!V1156,'Speed Bin B-A'!V1468,'Speed Bin B-A'!V1572,'Speed Bin B-A'!V1676,'Speed Bin B-A'!V1780,'Speed Bin B-A'!V1884),"-")</f>
        <v>31.6</v>
      </c>
      <c r="W213" s="269" t="str">
        <f>IFERROR(AVERAGE('Speed Bin B-A'!W12,'Speed Bin B-A'!W116,'Speed Bin B-A'!W220,'Speed Bin B-A'!W324,'Speed Bin B-A'!W428,'Speed Bin B-A'!W740,'Speed Bin B-A'!W844,'Speed Bin B-A'!W948,'Speed Bin B-A'!W1052,'Speed Bin B-A'!W1156,'Speed Bin B-A'!W1468,'Speed Bin B-A'!W1572,'Speed Bin B-A'!W1676,'Speed Bin B-A'!W1780,'Speed Bin B-A'!W1884),"-")</f>
        <v>-</v>
      </c>
      <c r="X213" s="262"/>
      <c r="Y213" s="262"/>
      <c r="Z213" s="267">
        <v>4.1666666666666664E-2</v>
      </c>
      <c r="AA213" s="270">
        <f t="shared" ref="AA213" si="91">SUM(C216:C219)</f>
        <v>0</v>
      </c>
      <c r="AB213" s="270">
        <f t="shared" ref="AB213:AR213" si="92">SUM(D216:D219)</f>
        <v>2</v>
      </c>
      <c r="AC213" s="270">
        <f t="shared" si="92"/>
        <v>1</v>
      </c>
      <c r="AD213" s="270">
        <f t="shared" si="92"/>
        <v>0</v>
      </c>
      <c r="AE213" s="270">
        <f t="shared" si="92"/>
        <v>0</v>
      </c>
      <c r="AF213" s="270">
        <f t="shared" si="92"/>
        <v>0</v>
      </c>
      <c r="AG213" s="270">
        <f t="shared" si="92"/>
        <v>0</v>
      </c>
      <c r="AH213" s="270">
        <f t="shared" si="92"/>
        <v>0</v>
      </c>
      <c r="AI213" s="270">
        <f t="shared" si="92"/>
        <v>0</v>
      </c>
      <c r="AJ213" s="270">
        <f t="shared" si="92"/>
        <v>0</v>
      </c>
      <c r="AK213" s="270">
        <f t="shared" si="92"/>
        <v>0</v>
      </c>
      <c r="AL213" s="270">
        <f t="shared" si="92"/>
        <v>0</v>
      </c>
      <c r="AM213" s="270">
        <f t="shared" si="92"/>
        <v>0</v>
      </c>
      <c r="AN213" s="270">
        <f t="shared" si="92"/>
        <v>0</v>
      </c>
      <c r="AO213" s="270">
        <f t="shared" si="92"/>
        <v>0</v>
      </c>
      <c r="AP213" s="270">
        <f t="shared" si="92"/>
        <v>0</v>
      </c>
      <c r="AQ213" s="270">
        <f t="shared" si="92"/>
        <v>0</v>
      </c>
      <c r="AR213" s="270">
        <f t="shared" si="92"/>
        <v>0</v>
      </c>
      <c r="AS213" s="270">
        <f>SUM(U216:U219)</f>
        <v>0</v>
      </c>
      <c r="AT213" s="269">
        <f>IFERROR(AVERAGE(V216:V219),"-")</f>
        <v>14.475000000000001</v>
      </c>
      <c r="AU213" s="269" t="str">
        <f>IFERROR(AVERAGE(W216:W219),"-")</f>
        <v>-</v>
      </c>
    </row>
    <row r="214" spans="1:47" x14ac:dyDescent="0.25">
      <c r="A214" s="267">
        <v>2.0833333333333332E-2</v>
      </c>
      <c r="B214" s="268">
        <f>SUM('Speed Bin B-A'!B13,'Speed Bin B-A'!B117,'Speed Bin B-A'!B221,'Speed Bin B-A'!B325,'Speed Bin B-A'!B429,'Speed Bin B-A'!B741,'Speed Bin B-A'!B845,'Speed Bin B-A'!B949,'Speed Bin B-A'!B1053,'Speed Bin B-A'!B1157,'Speed Bin B-A'!B1469,'Speed Bin B-A'!B1573,'Speed Bin B-A'!B1677,'Speed Bin B-A'!B1781,'Speed Bin B-A'!B1885)</f>
        <v>2</v>
      </c>
      <c r="C214" s="268">
        <f>SUM('Speed Bin B-A'!C13,'Speed Bin B-A'!C117,'Speed Bin B-A'!C221,'Speed Bin B-A'!C325,'Speed Bin B-A'!C429,'Speed Bin B-A'!C741,'Speed Bin B-A'!C845,'Speed Bin B-A'!C949,'Speed Bin B-A'!C1053,'Speed Bin B-A'!C1157,'Speed Bin B-A'!C1469,'Speed Bin B-A'!C1573,'Speed Bin B-A'!C1677,'Speed Bin B-A'!C1781,'Speed Bin B-A'!C1885)</f>
        <v>0</v>
      </c>
      <c r="D214" s="268">
        <f>SUM('Speed Bin B-A'!D13,'Speed Bin B-A'!D117,'Speed Bin B-A'!D221,'Speed Bin B-A'!D325,'Speed Bin B-A'!D429,'Speed Bin B-A'!D741,'Speed Bin B-A'!D845,'Speed Bin B-A'!D949,'Speed Bin B-A'!D1053,'Speed Bin B-A'!D1157,'Speed Bin B-A'!D1469,'Speed Bin B-A'!D1573,'Speed Bin B-A'!D1677,'Speed Bin B-A'!D1781,'Speed Bin B-A'!D1885)</f>
        <v>1</v>
      </c>
      <c r="E214" s="268">
        <f>SUM('Speed Bin B-A'!E13,'Speed Bin B-A'!E117,'Speed Bin B-A'!E221,'Speed Bin B-A'!E325,'Speed Bin B-A'!E429,'Speed Bin B-A'!E741,'Speed Bin B-A'!E845,'Speed Bin B-A'!E949,'Speed Bin B-A'!E1053,'Speed Bin B-A'!E1157,'Speed Bin B-A'!E1469,'Speed Bin B-A'!E1573,'Speed Bin B-A'!E1677,'Speed Bin B-A'!E1781,'Speed Bin B-A'!E1885)</f>
        <v>0</v>
      </c>
      <c r="F214" s="268">
        <f>SUM('Speed Bin B-A'!F13,'Speed Bin B-A'!F117,'Speed Bin B-A'!F221,'Speed Bin B-A'!F325,'Speed Bin B-A'!F429,'Speed Bin B-A'!F741,'Speed Bin B-A'!F845,'Speed Bin B-A'!F949,'Speed Bin B-A'!F1053,'Speed Bin B-A'!F1157,'Speed Bin B-A'!F1469,'Speed Bin B-A'!F1573,'Speed Bin B-A'!F1677,'Speed Bin B-A'!F1781,'Speed Bin B-A'!F1885)</f>
        <v>0</v>
      </c>
      <c r="G214" s="268">
        <f>SUM('Speed Bin B-A'!G13,'Speed Bin B-A'!G117,'Speed Bin B-A'!G221,'Speed Bin B-A'!G325,'Speed Bin B-A'!G429,'Speed Bin B-A'!G741,'Speed Bin B-A'!G845,'Speed Bin B-A'!G949,'Speed Bin B-A'!G1053,'Speed Bin B-A'!G1157,'Speed Bin B-A'!G1469,'Speed Bin B-A'!G1573,'Speed Bin B-A'!G1677,'Speed Bin B-A'!G1781,'Speed Bin B-A'!G1885)</f>
        <v>1</v>
      </c>
      <c r="H214" s="268">
        <f>SUM('Speed Bin B-A'!H13,'Speed Bin B-A'!H117,'Speed Bin B-A'!H221,'Speed Bin B-A'!H325,'Speed Bin B-A'!H429,'Speed Bin B-A'!H741,'Speed Bin B-A'!H845,'Speed Bin B-A'!H949,'Speed Bin B-A'!H1053,'Speed Bin B-A'!H1157,'Speed Bin B-A'!H1469,'Speed Bin B-A'!H1573,'Speed Bin B-A'!H1677,'Speed Bin B-A'!H1781,'Speed Bin B-A'!H1885)</f>
        <v>0</v>
      </c>
      <c r="I214" s="268">
        <f>SUM('Speed Bin B-A'!I13,'Speed Bin B-A'!I117,'Speed Bin B-A'!I221,'Speed Bin B-A'!I325,'Speed Bin B-A'!I429,'Speed Bin B-A'!I741,'Speed Bin B-A'!I845,'Speed Bin B-A'!I949,'Speed Bin B-A'!I1053,'Speed Bin B-A'!I1157,'Speed Bin B-A'!I1469,'Speed Bin B-A'!I1573,'Speed Bin B-A'!I1677,'Speed Bin B-A'!I1781,'Speed Bin B-A'!I1885)</f>
        <v>0</v>
      </c>
      <c r="J214" s="268">
        <f>SUM('Speed Bin B-A'!J13,'Speed Bin B-A'!J117,'Speed Bin B-A'!J221,'Speed Bin B-A'!J325,'Speed Bin B-A'!J429,'Speed Bin B-A'!J741,'Speed Bin B-A'!J845,'Speed Bin B-A'!J949,'Speed Bin B-A'!J1053,'Speed Bin B-A'!J1157,'Speed Bin B-A'!J1469,'Speed Bin B-A'!J1573,'Speed Bin B-A'!J1677,'Speed Bin B-A'!J1781,'Speed Bin B-A'!J1885)</f>
        <v>0</v>
      </c>
      <c r="K214" s="268">
        <f>SUM('Speed Bin B-A'!K13,'Speed Bin B-A'!K117,'Speed Bin B-A'!K221,'Speed Bin B-A'!K325,'Speed Bin B-A'!K429,'Speed Bin B-A'!K741,'Speed Bin B-A'!K845,'Speed Bin B-A'!K949,'Speed Bin B-A'!K1053,'Speed Bin B-A'!K1157,'Speed Bin B-A'!K1469,'Speed Bin B-A'!K1573,'Speed Bin B-A'!K1677,'Speed Bin B-A'!K1781,'Speed Bin B-A'!K1885)</f>
        <v>0</v>
      </c>
      <c r="L214" s="268">
        <f>SUM('Speed Bin B-A'!L13,'Speed Bin B-A'!L117,'Speed Bin B-A'!L221,'Speed Bin B-A'!L325,'Speed Bin B-A'!L429,'Speed Bin B-A'!L741,'Speed Bin B-A'!L845,'Speed Bin B-A'!L949,'Speed Bin B-A'!L1053,'Speed Bin B-A'!L1157,'Speed Bin B-A'!L1469,'Speed Bin B-A'!L1573,'Speed Bin B-A'!L1677,'Speed Bin B-A'!L1781,'Speed Bin B-A'!L1885)</f>
        <v>0</v>
      </c>
      <c r="M214" s="268">
        <f>SUM('Speed Bin B-A'!M13,'Speed Bin B-A'!M117,'Speed Bin B-A'!M221,'Speed Bin B-A'!M325,'Speed Bin B-A'!M429,'Speed Bin B-A'!M741,'Speed Bin B-A'!M845,'Speed Bin B-A'!M949,'Speed Bin B-A'!M1053,'Speed Bin B-A'!M1157,'Speed Bin B-A'!M1469,'Speed Bin B-A'!M1573,'Speed Bin B-A'!M1677,'Speed Bin B-A'!M1781,'Speed Bin B-A'!M1885)</f>
        <v>0</v>
      </c>
      <c r="N214" s="268">
        <f>SUM('Speed Bin B-A'!N13,'Speed Bin B-A'!N117,'Speed Bin B-A'!N221,'Speed Bin B-A'!N325,'Speed Bin B-A'!N429,'Speed Bin B-A'!N741,'Speed Bin B-A'!N845,'Speed Bin B-A'!N949,'Speed Bin B-A'!N1053,'Speed Bin B-A'!N1157,'Speed Bin B-A'!N1469,'Speed Bin B-A'!N1573,'Speed Bin B-A'!N1677,'Speed Bin B-A'!N1781,'Speed Bin B-A'!N1885)</f>
        <v>0</v>
      </c>
      <c r="O214" s="268">
        <f>SUM('Speed Bin B-A'!O13,'Speed Bin B-A'!O117,'Speed Bin B-A'!O221,'Speed Bin B-A'!O325,'Speed Bin B-A'!O429,'Speed Bin B-A'!O741,'Speed Bin B-A'!O845,'Speed Bin B-A'!O949,'Speed Bin B-A'!O1053,'Speed Bin B-A'!O1157,'Speed Bin B-A'!O1469,'Speed Bin B-A'!O1573,'Speed Bin B-A'!O1677,'Speed Bin B-A'!O1781,'Speed Bin B-A'!O1885)</f>
        <v>0</v>
      </c>
      <c r="P214" s="268">
        <f>SUM('Speed Bin B-A'!P13,'Speed Bin B-A'!P117,'Speed Bin B-A'!P221,'Speed Bin B-A'!P325,'Speed Bin B-A'!P429,'Speed Bin B-A'!P741,'Speed Bin B-A'!P845,'Speed Bin B-A'!P949,'Speed Bin B-A'!P1053,'Speed Bin B-A'!P1157,'Speed Bin B-A'!P1469,'Speed Bin B-A'!P1573,'Speed Bin B-A'!P1677,'Speed Bin B-A'!P1781,'Speed Bin B-A'!P1885)</f>
        <v>0</v>
      </c>
      <c r="Q214" s="268">
        <f>SUM('Speed Bin B-A'!Q13,'Speed Bin B-A'!Q117,'Speed Bin B-A'!Q221,'Speed Bin B-A'!Q325,'Speed Bin B-A'!Q429,'Speed Bin B-A'!Q741,'Speed Bin B-A'!Q845,'Speed Bin B-A'!Q949,'Speed Bin B-A'!Q1053,'Speed Bin B-A'!Q1157,'Speed Bin B-A'!Q1469,'Speed Bin B-A'!Q1573,'Speed Bin B-A'!Q1677,'Speed Bin B-A'!Q1781,'Speed Bin B-A'!Q1885)</f>
        <v>0</v>
      </c>
      <c r="R214" s="268">
        <f>SUM('Speed Bin B-A'!R13,'Speed Bin B-A'!R117,'Speed Bin B-A'!R221,'Speed Bin B-A'!R325,'Speed Bin B-A'!R429,'Speed Bin B-A'!R741,'Speed Bin B-A'!R845,'Speed Bin B-A'!R949,'Speed Bin B-A'!R1053,'Speed Bin B-A'!R1157,'Speed Bin B-A'!R1469,'Speed Bin B-A'!R1573,'Speed Bin B-A'!R1677,'Speed Bin B-A'!R1781,'Speed Bin B-A'!R1885)</f>
        <v>0</v>
      </c>
      <c r="S214" s="268">
        <f>SUM('Speed Bin B-A'!S13,'Speed Bin B-A'!S117,'Speed Bin B-A'!S221,'Speed Bin B-A'!S325,'Speed Bin B-A'!S429,'Speed Bin B-A'!S741,'Speed Bin B-A'!S845,'Speed Bin B-A'!S949,'Speed Bin B-A'!S1053,'Speed Bin B-A'!S1157,'Speed Bin B-A'!S1469,'Speed Bin B-A'!S1573,'Speed Bin B-A'!S1677,'Speed Bin B-A'!S1781,'Speed Bin B-A'!S1885)</f>
        <v>0</v>
      </c>
      <c r="T214" s="268">
        <f>SUM('Speed Bin B-A'!T13,'Speed Bin B-A'!T117,'Speed Bin B-A'!T221,'Speed Bin B-A'!T325,'Speed Bin B-A'!T429,'Speed Bin B-A'!T741,'Speed Bin B-A'!T845,'Speed Bin B-A'!T949,'Speed Bin B-A'!T1053,'Speed Bin B-A'!T1157,'Speed Bin B-A'!T1469,'Speed Bin B-A'!T1573,'Speed Bin B-A'!T1677,'Speed Bin B-A'!T1781,'Speed Bin B-A'!T1885)</f>
        <v>0</v>
      </c>
      <c r="U214" s="268">
        <f>SUM('Speed Bin B-A'!U13,'Speed Bin B-A'!U117,'Speed Bin B-A'!U221,'Speed Bin B-A'!U325,'Speed Bin B-A'!U429,'Speed Bin B-A'!U741,'Speed Bin B-A'!U845,'Speed Bin B-A'!U949,'Speed Bin B-A'!U1053,'Speed Bin B-A'!U1157,'Speed Bin B-A'!U1469,'Speed Bin B-A'!U1573,'Speed Bin B-A'!U1677,'Speed Bin B-A'!U1781,'Speed Bin B-A'!U1885)</f>
        <v>0</v>
      </c>
      <c r="V214" s="269">
        <f>IFERROR(AVERAGE('Speed Bin B-A'!V13,'Speed Bin B-A'!V117,'Speed Bin B-A'!V221,'Speed Bin B-A'!V325,'Speed Bin B-A'!V429,'Speed Bin B-A'!V741,'Speed Bin B-A'!V845,'Speed Bin B-A'!V949,'Speed Bin B-A'!V1053,'Speed Bin B-A'!V1157,'Speed Bin B-A'!V1469,'Speed Bin B-A'!V1573,'Speed Bin B-A'!V1677,'Speed Bin B-A'!V1781,'Speed Bin B-A'!V1885),"-")</f>
        <v>18.3</v>
      </c>
      <c r="W214" s="269" t="str">
        <f>IFERROR(AVERAGE('Speed Bin B-A'!W13,'Speed Bin B-A'!W117,'Speed Bin B-A'!W221,'Speed Bin B-A'!W325,'Speed Bin B-A'!W429,'Speed Bin B-A'!W741,'Speed Bin B-A'!W845,'Speed Bin B-A'!W949,'Speed Bin B-A'!W1053,'Speed Bin B-A'!W1157,'Speed Bin B-A'!W1469,'Speed Bin B-A'!W1573,'Speed Bin B-A'!W1677,'Speed Bin B-A'!W1781,'Speed Bin B-A'!W1885),"-")</f>
        <v>-</v>
      </c>
      <c r="X214" s="262"/>
      <c r="Y214" s="262"/>
      <c r="Z214" s="267">
        <v>8.3333333333333301E-2</v>
      </c>
      <c r="AA214" s="270">
        <f t="shared" ref="AA214" si="93">SUM(C220:C223)</f>
        <v>0</v>
      </c>
      <c r="AB214" s="270">
        <f t="shared" ref="AB214:AR214" si="94">SUM(D220:D223)</f>
        <v>2</v>
      </c>
      <c r="AC214" s="270">
        <f t="shared" si="94"/>
        <v>2</v>
      </c>
      <c r="AD214" s="270">
        <f t="shared" si="94"/>
        <v>0</v>
      </c>
      <c r="AE214" s="270">
        <f t="shared" si="94"/>
        <v>1</v>
      </c>
      <c r="AF214" s="270">
        <f t="shared" si="94"/>
        <v>0</v>
      </c>
      <c r="AG214" s="270">
        <f t="shared" si="94"/>
        <v>0</v>
      </c>
      <c r="AH214" s="270">
        <f t="shared" si="94"/>
        <v>0</v>
      </c>
      <c r="AI214" s="270">
        <f t="shared" si="94"/>
        <v>0</v>
      </c>
      <c r="AJ214" s="270">
        <f t="shared" si="94"/>
        <v>0</v>
      </c>
      <c r="AK214" s="270">
        <f t="shared" si="94"/>
        <v>0</v>
      </c>
      <c r="AL214" s="270">
        <f t="shared" si="94"/>
        <v>0</v>
      </c>
      <c r="AM214" s="270">
        <f t="shared" si="94"/>
        <v>0</v>
      </c>
      <c r="AN214" s="270">
        <f t="shared" si="94"/>
        <v>0</v>
      </c>
      <c r="AO214" s="270">
        <f t="shared" si="94"/>
        <v>0</v>
      </c>
      <c r="AP214" s="270">
        <f t="shared" si="94"/>
        <v>0</v>
      </c>
      <c r="AQ214" s="270">
        <f t="shared" si="94"/>
        <v>0</v>
      </c>
      <c r="AR214" s="270">
        <f t="shared" si="94"/>
        <v>0</v>
      </c>
      <c r="AS214" s="270">
        <f>SUM(U220:U223)</f>
        <v>0</v>
      </c>
      <c r="AT214" s="269">
        <f>IFERROR(AVERAGE(V220:V223),"-")</f>
        <v>22.1</v>
      </c>
      <c r="AU214" s="269" t="str">
        <f>IFERROR(AVERAGE(W220:W223),"-")</f>
        <v>-</v>
      </c>
    </row>
    <row r="215" spans="1:47" x14ac:dyDescent="0.25">
      <c r="A215" s="267">
        <v>3.125E-2</v>
      </c>
      <c r="B215" s="268">
        <f>SUM('Speed Bin B-A'!B14,'Speed Bin B-A'!B118,'Speed Bin B-A'!B222,'Speed Bin B-A'!B326,'Speed Bin B-A'!B430,'Speed Bin B-A'!B742,'Speed Bin B-A'!B846,'Speed Bin B-A'!B950,'Speed Bin B-A'!B1054,'Speed Bin B-A'!B1158,'Speed Bin B-A'!B1470,'Speed Bin B-A'!B1574,'Speed Bin B-A'!B1678,'Speed Bin B-A'!B1782,'Speed Bin B-A'!B1886)</f>
        <v>2</v>
      </c>
      <c r="C215" s="268">
        <f>SUM('Speed Bin B-A'!C14,'Speed Bin B-A'!C118,'Speed Bin B-A'!C222,'Speed Bin B-A'!C326,'Speed Bin B-A'!C430,'Speed Bin B-A'!C742,'Speed Bin B-A'!C846,'Speed Bin B-A'!C950,'Speed Bin B-A'!C1054,'Speed Bin B-A'!C1158,'Speed Bin B-A'!C1470,'Speed Bin B-A'!C1574,'Speed Bin B-A'!C1678,'Speed Bin B-A'!C1782,'Speed Bin B-A'!C1886)</f>
        <v>0</v>
      </c>
      <c r="D215" s="268">
        <f>SUM('Speed Bin B-A'!D14,'Speed Bin B-A'!D118,'Speed Bin B-A'!D222,'Speed Bin B-A'!D326,'Speed Bin B-A'!D430,'Speed Bin B-A'!D742,'Speed Bin B-A'!D846,'Speed Bin B-A'!D950,'Speed Bin B-A'!D1054,'Speed Bin B-A'!D1158,'Speed Bin B-A'!D1470,'Speed Bin B-A'!D1574,'Speed Bin B-A'!D1678,'Speed Bin B-A'!D1782,'Speed Bin B-A'!D1886)</f>
        <v>0</v>
      </c>
      <c r="E215" s="268">
        <f>SUM('Speed Bin B-A'!E14,'Speed Bin B-A'!E118,'Speed Bin B-A'!E222,'Speed Bin B-A'!E326,'Speed Bin B-A'!E430,'Speed Bin B-A'!E742,'Speed Bin B-A'!E846,'Speed Bin B-A'!E950,'Speed Bin B-A'!E1054,'Speed Bin B-A'!E1158,'Speed Bin B-A'!E1470,'Speed Bin B-A'!E1574,'Speed Bin B-A'!E1678,'Speed Bin B-A'!E1782,'Speed Bin B-A'!E1886)</f>
        <v>2</v>
      </c>
      <c r="F215" s="268">
        <f>SUM('Speed Bin B-A'!F14,'Speed Bin B-A'!F118,'Speed Bin B-A'!F222,'Speed Bin B-A'!F326,'Speed Bin B-A'!F430,'Speed Bin B-A'!F742,'Speed Bin B-A'!F846,'Speed Bin B-A'!F950,'Speed Bin B-A'!F1054,'Speed Bin B-A'!F1158,'Speed Bin B-A'!F1470,'Speed Bin B-A'!F1574,'Speed Bin B-A'!F1678,'Speed Bin B-A'!F1782,'Speed Bin B-A'!F1886)</f>
        <v>0</v>
      </c>
      <c r="G215" s="268">
        <f>SUM('Speed Bin B-A'!G14,'Speed Bin B-A'!G118,'Speed Bin B-A'!G222,'Speed Bin B-A'!G326,'Speed Bin B-A'!G430,'Speed Bin B-A'!G742,'Speed Bin B-A'!G846,'Speed Bin B-A'!G950,'Speed Bin B-A'!G1054,'Speed Bin B-A'!G1158,'Speed Bin B-A'!G1470,'Speed Bin B-A'!G1574,'Speed Bin B-A'!G1678,'Speed Bin B-A'!G1782,'Speed Bin B-A'!G1886)</f>
        <v>0</v>
      </c>
      <c r="H215" s="268">
        <f>SUM('Speed Bin B-A'!H14,'Speed Bin B-A'!H118,'Speed Bin B-A'!H222,'Speed Bin B-A'!H326,'Speed Bin B-A'!H430,'Speed Bin B-A'!H742,'Speed Bin B-A'!H846,'Speed Bin B-A'!H950,'Speed Bin B-A'!H1054,'Speed Bin B-A'!H1158,'Speed Bin B-A'!H1470,'Speed Bin B-A'!H1574,'Speed Bin B-A'!H1678,'Speed Bin B-A'!H1782,'Speed Bin B-A'!H1886)</f>
        <v>0</v>
      </c>
      <c r="I215" s="268">
        <f>SUM('Speed Bin B-A'!I14,'Speed Bin B-A'!I118,'Speed Bin B-A'!I222,'Speed Bin B-A'!I326,'Speed Bin B-A'!I430,'Speed Bin B-A'!I742,'Speed Bin B-A'!I846,'Speed Bin B-A'!I950,'Speed Bin B-A'!I1054,'Speed Bin B-A'!I1158,'Speed Bin B-A'!I1470,'Speed Bin B-A'!I1574,'Speed Bin B-A'!I1678,'Speed Bin B-A'!I1782,'Speed Bin B-A'!I1886)</f>
        <v>0</v>
      </c>
      <c r="J215" s="268">
        <f>SUM('Speed Bin B-A'!J14,'Speed Bin B-A'!J118,'Speed Bin B-A'!J222,'Speed Bin B-A'!J326,'Speed Bin B-A'!J430,'Speed Bin B-A'!J742,'Speed Bin B-A'!J846,'Speed Bin B-A'!J950,'Speed Bin B-A'!J1054,'Speed Bin B-A'!J1158,'Speed Bin B-A'!J1470,'Speed Bin B-A'!J1574,'Speed Bin B-A'!J1678,'Speed Bin B-A'!J1782,'Speed Bin B-A'!J1886)</f>
        <v>0</v>
      </c>
      <c r="K215" s="268">
        <f>SUM('Speed Bin B-A'!K14,'Speed Bin B-A'!K118,'Speed Bin B-A'!K222,'Speed Bin B-A'!K326,'Speed Bin B-A'!K430,'Speed Bin B-A'!K742,'Speed Bin B-A'!K846,'Speed Bin B-A'!K950,'Speed Bin B-A'!K1054,'Speed Bin B-A'!K1158,'Speed Bin B-A'!K1470,'Speed Bin B-A'!K1574,'Speed Bin B-A'!K1678,'Speed Bin B-A'!K1782,'Speed Bin B-A'!K1886)</f>
        <v>0</v>
      </c>
      <c r="L215" s="268">
        <f>SUM('Speed Bin B-A'!L14,'Speed Bin B-A'!L118,'Speed Bin B-A'!L222,'Speed Bin B-A'!L326,'Speed Bin B-A'!L430,'Speed Bin B-A'!L742,'Speed Bin B-A'!L846,'Speed Bin B-A'!L950,'Speed Bin B-A'!L1054,'Speed Bin B-A'!L1158,'Speed Bin B-A'!L1470,'Speed Bin B-A'!L1574,'Speed Bin B-A'!L1678,'Speed Bin B-A'!L1782,'Speed Bin B-A'!L1886)</f>
        <v>0</v>
      </c>
      <c r="M215" s="268">
        <f>SUM('Speed Bin B-A'!M14,'Speed Bin B-A'!M118,'Speed Bin B-A'!M222,'Speed Bin B-A'!M326,'Speed Bin B-A'!M430,'Speed Bin B-A'!M742,'Speed Bin B-A'!M846,'Speed Bin B-A'!M950,'Speed Bin B-A'!M1054,'Speed Bin B-A'!M1158,'Speed Bin B-A'!M1470,'Speed Bin B-A'!M1574,'Speed Bin B-A'!M1678,'Speed Bin B-A'!M1782,'Speed Bin B-A'!M1886)</f>
        <v>0</v>
      </c>
      <c r="N215" s="268">
        <f>SUM('Speed Bin B-A'!N14,'Speed Bin B-A'!N118,'Speed Bin B-A'!N222,'Speed Bin B-A'!N326,'Speed Bin B-A'!N430,'Speed Bin B-A'!N742,'Speed Bin B-A'!N846,'Speed Bin B-A'!N950,'Speed Bin B-A'!N1054,'Speed Bin B-A'!N1158,'Speed Bin B-A'!N1470,'Speed Bin B-A'!N1574,'Speed Bin B-A'!N1678,'Speed Bin B-A'!N1782,'Speed Bin B-A'!N1886)</f>
        <v>0</v>
      </c>
      <c r="O215" s="268">
        <f>SUM('Speed Bin B-A'!O14,'Speed Bin B-A'!O118,'Speed Bin B-A'!O222,'Speed Bin B-A'!O326,'Speed Bin B-A'!O430,'Speed Bin B-A'!O742,'Speed Bin B-A'!O846,'Speed Bin B-A'!O950,'Speed Bin B-A'!O1054,'Speed Bin B-A'!O1158,'Speed Bin B-A'!O1470,'Speed Bin B-A'!O1574,'Speed Bin B-A'!O1678,'Speed Bin B-A'!O1782,'Speed Bin B-A'!O1886)</f>
        <v>0</v>
      </c>
      <c r="P215" s="268">
        <f>SUM('Speed Bin B-A'!P14,'Speed Bin B-A'!P118,'Speed Bin B-A'!P222,'Speed Bin B-A'!P326,'Speed Bin B-A'!P430,'Speed Bin B-A'!P742,'Speed Bin B-A'!P846,'Speed Bin B-A'!P950,'Speed Bin B-A'!P1054,'Speed Bin B-A'!P1158,'Speed Bin B-A'!P1470,'Speed Bin B-A'!P1574,'Speed Bin B-A'!P1678,'Speed Bin B-A'!P1782,'Speed Bin B-A'!P1886)</f>
        <v>0</v>
      </c>
      <c r="Q215" s="268">
        <f>SUM('Speed Bin B-A'!Q14,'Speed Bin B-A'!Q118,'Speed Bin B-A'!Q222,'Speed Bin B-A'!Q326,'Speed Bin B-A'!Q430,'Speed Bin B-A'!Q742,'Speed Bin B-A'!Q846,'Speed Bin B-A'!Q950,'Speed Bin B-A'!Q1054,'Speed Bin B-A'!Q1158,'Speed Bin B-A'!Q1470,'Speed Bin B-A'!Q1574,'Speed Bin B-A'!Q1678,'Speed Bin B-A'!Q1782,'Speed Bin B-A'!Q1886)</f>
        <v>0</v>
      </c>
      <c r="R215" s="268">
        <f>SUM('Speed Bin B-A'!R14,'Speed Bin B-A'!R118,'Speed Bin B-A'!R222,'Speed Bin B-A'!R326,'Speed Bin B-A'!R430,'Speed Bin B-A'!R742,'Speed Bin B-A'!R846,'Speed Bin B-A'!R950,'Speed Bin B-A'!R1054,'Speed Bin B-A'!R1158,'Speed Bin B-A'!R1470,'Speed Bin B-A'!R1574,'Speed Bin B-A'!R1678,'Speed Bin B-A'!R1782,'Speed Bin B-A'!R1886)</f>
        <v>0</v>
      </c>
      <c r="S215" s="268">
        <f>SUM('Speed Bin B-A'!S14,'Speed Bin B-A'!S118,'Speed Bin B-A'!S222,'Speed Bin B-A'!S326,'Speed Bin B-A'!S430,'Speed Bin B-A'!S742,'Speed Bin B-A'!S846,'Speed Bin B-A'!S950,'Speed Bin B-A'!S1054,'Speed Bin B-A'!S1158,'Speed Bin B-A'!S1470,'Speed Bin B-A'!S1574,'Speed Bin B-A'!S1678,'Speed Bin B-A'!S1782,'Speed Bin B-A'!S1886)</f>
        <v>0</v>
      </c>
      <c r="T215" s="268">
        <f>SUM('Speed Bin B-A'!T14,'Speed Bin B-A'!T118,'Speed Bin B-A'!T222,'Speed Bin B-A'!T326,'Speed Bin B-A'!T430,'Speed Bin B-A'!T742,'Speed Bin B-A'!T846,'Speed Bin B-A'!T950,'Speed Bin B-A'!T1054,'Speed Bin B-A'!T1158,'Speed Bin B-A'!T1470,'Speed Bin B-A'!T1574,'Speed Bin B-A'!T1678,'Speed Bin B-A'!T1782,'Speed Bin B-A'!T1886)</f>
        <v>0</v>
      </c>
      <c r="U215" s="268">
        <f>SUM('Speed Bin B-A'!U14,'Speed Bin B-A'!U118,'Speed Bin B-A'!U222,'Speed Bin B-A'!U326,'Speed Bin B-A'!U430,'Speed Bin B-A'!U742,'Speed Bin B-A'!U846,'Speed Bin B-A'!U950,'Speed Bin B-A'!U1054,'Speed Bin B-A'!U1158,'Speed Bin B-A'!U1470,'Speed Bin B-A'!U1574,'Speed Bin B-A'!U1678,'Speed Bin B-A'!U1782,'Speed Bin B-A'!U1886)</f>
        <v>0</v>
      </c>
      <c r="V215" s="269">
        <f>IFERROR(AVERAGE('Speed Bin B-A'!V14,'Speed Bin B-A'!V118,'Speed Bin B-A'!V222,'Speed Bin B-A'!V326,'Speed Bin B-A'!V430,'Speed Bin B-A'!V742,'Speed Bin B-A'!V846,'Speed Bin B-A'!V950,'Speed Bin B-A'!V1054,'Speed Bin B-A'!V1158,'Speed Bin B-A'!V1470,'Speed Bin B-A'!V1574,'Speed Bin B-A'!V1678,'Speed Bin B-A'!V1782,'Speed Bin B-A'!V1886),"-")</f>
        <v>16.05</v>
      </c>
      <c r="W215" s="269" t="str">
        <f>IFERROR(AVERAGE('Speed Bin B-A'!W14,'Speed Bin B-A'!W118,'Speed Bin B-A'!W222,'Speed Bin B-A'!W326,'Speed Bin B-A'!W430,'Speed Bin B-A'!W742,'Speed Bin B-A'!W846,'Speed Bin B-A'!W950,'Speed Bin B-A'!W1054,'Speed Bin B-A'!W1158,'Speed Bin B-A'!W1470,'Speed Bin B-A'!W1574,'Speed Bin B-A'!W1678,'Speed Bin B-A'!W1782,'Speed Bin B-A'!W1886),"-")</f>
        <v>-</v>
      </c>
      <c r="X215" s="262"/>
      <c r="Y215" s="262"/>
      <c r="Z215" s="267">
        <v>0.125</v>
      </c>
      <c r="AA215" s="270">
        <f t="shared" ref="AA215" si="95">SUM(C224:C227)</f>
        <v>0</v>
      </c>
      <c r="AB215" s="270">
        <f t="shared" ref="AB215:AR215" si="96">SUM(D224:D227)</f>
        <v>2</v>
      </c>
      <c r="AC215" s="270">
        <f t="shared" si="96"/>
        <v>0</v>
      </c>
      <c r="AD215" s="270">
        <f t="shared" si="96"/>
        <v>0</v>
      </c>
      <c r="AE215" s="270">
        <f t="shared" si="96"/>
        <v>0</v>
      </c>
      <c r="AF215" s="270">
        <f t="shared" si="96"/>
        <v>0</v>
      </c>
      <c r="AG215" s="270">
        <f t="shared" si="96"/>
        <v>0</v>
      </c>
      <c r="AH215" s="270">
        <f t="shared" si="96"/>
        <v>0</v>
      </c>
      <c r="AI215" s="270">
        <f t="shared" si="96"/>
        <v>0</v>
      </c>
      <c r="AJ215" s="270">
        <f t="shared" si="96"/>
        <v>0</v>
      </c>
      <c r="AK215" s="270">
        <f t="shared" si="96"/>
        <v>0</v>
      </c>
      <c r="AL215" s="270">
        <f t="shared" si="96"/>
        <v>0</v>
      </c>
      <c r="AM215" s="270">
        <f t="shared" si="96"/>
        <v>0</v>
      </c>
      <c r="AN215" s="270">
        <f t="shared" si="96"/>
        <v>0</v>
      </c>
      <c r="AO215" s="270">
        <f t="shared" si="96"/>
        <v>0</v>
      </c>
      <c r="AP215" s="270">
        <f t="shared" si="96"/>
        <v>0</v>
      </c>
      <c r="AQ215" s="270">
        <f t="shared" si="96"/>
        <v>0</v>
      </c>
      <c r="AR215" s="270">
        <f t="shared" si="96"/>
        <v>0</v>
      </c>
      <c r="AS215" s="270">
        <f>SUM(U224:U227)</f>
        <v>0</v>
      </c>
      <c r="AT215" s="269">
        <f>IFERROR(AVERAGE(V224:V227),"-")</f>
        <v>13.2</v>
      </c>
      <c r="AU215" s="269" t="str">
        <f>IFERROR(AVERAGE(W224:W227),"-")</f>
        <v>-</v>
      </c>
    </row>
    <row r="216" spans="1:47" x14ac:dyDescent="0.25">
      <c r="A216" s="267">
        <v>4.1666666666666664E-2</v>
      </c>
      <c r="B216" s="268">
        <f>SUM('Speed Bin B-A'!B15,'Speed Bin B-A'!B119,'Speed Bin B-A'!B223,'Speed Bin B-A'!B327,'Speed Bin B-A'!B431,'Speed Bin B-A'!B743,'Speed Bin B-A'!B847,'Speed Bin B-A'!B951,'Speed Bin B-A'!B1055,'Speed Bin B-A'!B1159,'Speed Bin B-A'!B1471,'Speed Bin B-A'!B1575,'Speed Bin B-A'!B1679,'Speed Bin B-A'!B1783,'Speed Bin B-A'!B1887)</f>
        <v>1</v>
      </c>
      <c r="C216" s="268">
        <f>SUM('Speed Bin B-A'!C15,'Speed Bin B-A'!C119,'Speed Bin B-A'!C223,'Speed Bin B-A'!C327,'Speed Bin B-A'!C431,'Speed Bin B-A'!C743,'Speed Bin B-A'!C847,'Speed Bin B-A'!C951,'Speed Bin B-A'!C1055,'Speed Bin B-A'!C1159,'Speed Bin B-A'!C1471,'Speed Bin B-A'!C1575,'Speed Bin B-A'!C1679,'Speed Bin B-A'!C1783,'Speed Bin B-A'!C1887)</f>
        <v>0</v>
      </c>
      <c r="D216" s="268">
        <f>SUM('Speed Bin B-A'!D15,'Speed Bin B-A'!D119,'Speed Bin B-A'!D223,'Speed Bin B-A'!D327,'Speed Bin B-A'!D431,'Speed Bin B-A'!D743,'Speed Bin B-A'!D847,'Speed Bin B-A'!D951,'Speed Bin B-A'!D1055,'Speed Bin B-A'!D1159,'Speed Bin B-A'!D1471,'Speed Bin B-A'!D1575,'Speed Bin B-A'!D1679,'Speed Bin B-A'!D1783,'Speed Bin B-A'!D1887)</f>
        <v>1</v>
      </c>
      <c r="E216" s="268">
        <f>SUM('Speed Bin B-A'!E15,'Speed Bin B-A'!E119,'Speed Bin B-A'!E223,'Speed Bin B-A'!E327,'Speed Bin B-A'!E431,'Speed Bin B-A'!E743,'Speed Bin B-A'!E847,'Speed Bin B-A'!E951,'Speed Bin B-A'!E1055,'Speed Bin B-A'!E1159,'Speed Bin B-A'!E1471,'Speed Bin B-A'!E1575,'Speed Bin B-A'!E1679,'Speed Bin B-A'!E1783,'Speed Bin B-A'!E1887)</f>
        <v>0</v>
      </c>
      <c r="F216" s="268">
        <f>SUM('Speed Bin B-A'!F15,'Speed Bin B-A'!F119,'Speed Bin B-A'!F223,'Speed Bin B-A'!F327,'Speed Bin B-A'!F431,'Speed Bin B-A'!F743,'Speed Bin B-A'!F847,'Speed Bin B-A'!F951,'Speed Bin B-A'!F1055,'Speed Bin B-A'!F1159,'Speed Bin B-A'!F1471,'Speed Bin B-A'!F1575,'Speed Bin B-A'!F1679,'Speed Bin B-A'!F1783,'Speed Bin B-A'!F1887)</f>
        <v>0</v>
      </c>
      <c r="G216" s="268">
        <f>SUM('Speed Bin B-A'!G15,'Speed Bin B-A'!G119,'Speed Bin B-A'!G223,'Speed Bin B-A'!G327,'Speed Bin B-A'!G431,'Speed Bin B-A'!G743,'Speed Bin B-A'!G847,'Speed Bin B-A'!G951,'Speed Bin B-A'!G1055,'Speed Bin B-A'!G1159,'Speed Bin B-A'!G1471,'Speed Bin B-A'!G1575,'Speed Bin B-A'!G1679,'Speed Bin B-A'!G1783,'Speed Bin B-A'!G1887)</f>
        <v>0</v>
      </c>
      <c r="H216" s="268">
        <f>SUM('Speed Bin B-A'!H15,'Speed Bin B-A'!H119,'Speed Bin B-A'!H223,'Speed Bin B-A'!H327,'Speed Bin B-A'!H431,'Speed Bin B-A'!H743,'Speed Bin B-A'!H847,'Speed Bin B-A'!H951,'Speed Bin B-A'!H1055,'Speed Bin B-A'!H1159,'Speed Bin B-A'!H1471,'Speed Bin B-A'!H1575,'Speed Bin B-A'!H1679,'Speed Bin B-A'!H1783,'Speed Bin B-A'!H1887)</f>
        <v>0</v>
      </c>
      <c r="I216" s="268">
        <f>SUM('Speed Bin B-A'!I15,'Speed Bin B-A'!I119,'Speed Bin B-A'!I223,'Speed Bin B-A'!I327,'Speed Bin B-A'!I431,'Speed Bin B-A'!I743,'Speed Bin B-A'!I847,'Speed Bin B-A'!I951,'Speed Bin B-A'!I1055,'Speed Bin B-A'!I1159,'Speed Bin B-A'!I1471,'Speed Bin B-A'!I1575,'Speed Bin B-A'!I1679,'Speed Bin B-A'!I1783,'Speed Bin B-A'!I1887)</f>
        <v>0</v>
      </c>
      <c r="J216" s="268">
        <f>SUM('Speed Bin B-A'!J15,'Speed Bin B-A'!J119,'Speed Bin B-A'!J223,'Speed Bin B-A'!J327,'Speed Bin B-A'!J431,'Speed Bin B-A'!J743,'Speed Bin B-A'!J847,'Speed Bin B-A'!J951,'Speed Bin B-A'!J1055,'Speed Bin B-A'!J1159,'Speed Bin B-A'!J1471,'Speed Bin B-A'!J1575,'Speed Bin B-A'!J1679,'Speed Bin B-A'!J1783,'Speed Bin B-A'!J1887)</f>
        <v>0</v>
      </c>
      <c r="K216" s="268">
        <f>SUM('Speed Bin B-A'!K15,'Speed Bin B-A'!K119,'Speed Bin B-A'!K223,'Speed Bin B-A'!K327,'Speed Bin B-A'!K431,'Speed Bin B-A'!K743,'Speed Bin B-A'!K847,'Speed Bin B-A'!K951,'Speed Bin B-A'!K1055,'Speed Bin B-A'!K1159,'Speed Bin B-A'!K1471,'Speed Bin B-A'!K1575,'Speed Bin B-A'!K1679,'Speed Bin B-A'!K1783,'Speed Bin B-A'!K1887)</f>
        <v>0</v>
      </c>
      <c r="L216" s="268">
        <f>SUM('Speed Bin B-A'!L15,'Speed Bin B-A'!L119,'Speed Bin B-A'!L223,'Speed Bin B-A'!L327,'Speed Bin B-A'!L431,'Speed Bin B-A'!L743,'Speed Bin B-A'!L847,'Speed Bin B-A'!L951,'Speed Bin B-A'!L1055,'Speed Bin B-A'!L1159,'Speed Bin B-A'!L1471,'Speed Bin B-A'!L1575,'Speed Bin B-A'!L1679,'Speed Bin B-A'!L1783,'Speed Bin B-A'!L1887)</f>
        <v>0</v>
      </c>
      <c r="M216" s="268">
        <f>SUM('Speed Bin B-A'!M15,'Speed Bin B-A'!M119,'Speed Bin B-A'!M223,'Speed Bin B-A'!M327,'Speed Bin B-A'!M431,'Speed Bin B-A'!M743,'Speed Bin B-A'!M847,'Speed Bin B-A'!M951,'Speed Bin B-A'!M1055,'Speed Bin B-A'!M1159,'Speed Bin B-A'!M1471,'Speed Bin B-A'!M1575,'Speed Bin B-A'!M1679,'Speed Bin B-A'!M1783,'Speed Bin B-A'!M1887)</f>
        <v>0</v>
      </c>
      <c r="N216" s="268">
        <f>SUM('Speed Bin B-A'!N15,'Speed Bin B-A'!N119,'Speed Bin B-A'!N223,'Speed Bin B-A'!N327,'Speed Bin B-A'!N431,'Speed Bin B-A'!N743,'Speed Bin B-A'!N847,'Speed Bin B-A'!N951,'Speed Bin B-A'!N1055,'Speed Bin B-A'!N1159,'Speed Bin B-A'!N1471,'Speed Bin B-A'!N1575,'Speed Bin B-A'!N1679,'Speed Bin B-A'!N1783,'Speed Bin B-A'!N1887)</f>
        <v>0</v>
      </c>
      <c r="O216" s="268">
        <f>SUM('Speed Bin B-A'!O15,'Speed Bin B-A'!O119,'Speed Bin B-A'!O223,'Speed Bin B-A'!O327,'Speed Bin B-A'!O431,'Speed Bin B-A'!O743,'Speed Bin B-A'!O847,'Speed Bin B-A'!O951,'Speed Bin B-A'!O1055,'Speed Bin B-A'!O1159,'Speed Bin B-A'!O1471,'Speed Bin B-A'!O1575,'Speed Bin B-A'!O1679,'Speed Bin B-A'!O1783,'Speed Bin B-A'!O1887)</f>
        <v>0</v>
      </c>
      <c r="P216" s="268">
        <f>SUM('Speed Bin B-A'!P15,'Speed Bin B-A'!P119,'Speed Bin B-A'!P223,'Speed Bin B-A'!P327,'Speed Bin B-A'!P431,'Speed Bin B-A'!P743,'Speed Bin B-A'!P847,'Speed Bin B-A'!P951,'Speed Bin B-A'!P1055,'Speed Bin B-A'!P1159,'Speed Bin B-A'!P1471,'Speed Bin B-A'!P1575,'Speed Bin B-A'!P1679,'Speed Bin B-A'!P1783,'Speed Bin B-A'!P1887)</f>
        <v>0</v>
      </c>
      <c r="Q216" s="268">
        <f>SUM('Speed Bin B-A'!Q15,'Speed Bin B-A'!Q119,'Speed Bin B-A'!Q223,'Speed Bin B-A'!Q327,'Speed Bin B-A'!Q431,'Speed Bin B-A'!Q743,'Speed Bin B-A'!Q847,'Speed Bin B-A'!Q951,'Speed Bin B-A'!Q1055,'Speed Bin B-A'!Q1159,'Speed Bin B-A'!Q1471,'Speed Bin B-A'!Q1575,'Speed Bin B-A'!Q1679,'Speed Bin B-A'!Q1783,'Speed Bin B-A'!Q1887)</f>
        <v>0</v>
      </c>
      <c r="R216" s="268">
        <f>SUM('Speed Bin B-A'!R15,'Speed Bin B-A'!R119,'Speed Bin B-A'!R223,'Speed Bin B-A'!R327,'Speed Bin B-A'!R431,'Speed Bin B-A'!R743,'Speed Bin B-A'!R847,'Speed Bin B-A'!R951,'Speed Bin B-A'!R1055,'Speed Bin B-A'!R1159,'Speed Bin B-A'!R1471,'Speed Bin B-A'!R1575,'Speed Bin B-A'!R1679,'Speed Bin B-A'!R1783,'Speed Bin B-A'!R1887)</f>
        <v>0</v>
      </c>
      <c r="S216" s="268">
        <f>SUM('Speed Bin B-A'!S15,'Speed Bin B-A'!S119,'Speed Bin B-A'!S223,'Speed Bin B-A'!S327,'Speed Bin B-A'!S431,'Speed Bin B-A'!S743,'Speed Bin B-A'!S847,'Speed Bin B-A'!S951,'Speed Bin B-A'!S1055,'Speed Bin B-A'!S1159,'Speed Bin B-A'!S1471,'Speed Bin B-A'!S1575,'Speed Bin B-A'!S1679,'Speed Bin B-A'!S1783,'Speed Bin B-A'!S1887)</f>
        <v>0</v>
      </c>
      <c r="T216" s="268">
        <f>SUM('Speed Bin B-A'!T15,'Speed Bin B-A'!T119,'Speed Bin B-A'!T223,'Speed Bin B-A'!T327,'Speed Bin B-A'!T431,'Speed Bin B-A'!T743,'Speed Bin B-A'!T847,'Speed Bin B-A'!T951,'Speed Bin B-A'!T1055,'Speed Bin B-A'!T1159,'Speed Bin B-A'!T1471,'Speed Bin B-A'!T1575,'Speed Bin B-A'!T1679,'Speed Bin B-A'!T1783,'Speed Bin B-A'!T1887)</f>
        <v>0</v>
      </c>
      <c r="U216" s="268">
        <f>SUM('Speed Bin B-A'!U15,'Speed Bin B-A'!U119,'Speed Bin B-A'!U223,'Speed Bin B-A'!U327,'Speed Bin B-A'!U431,'Speed Bin B-A'!U743,'Speed Bin B-A'!U847,'Speed Bin B-A'!U951,'Speed Bin B-A'!U1055,'Speed Bin B-A'!U1159,'Speed Bin B-A'!U1471,'Speed Bin B-A'!U1575,'Speed Bin B-A'!U1679,'Speed Bin B-A'!U1783,'Speed Bin B-A'!U1887)</f>
        <v>0</v>
      </c>
      <c r="V216" s="269">
        <f>IFERROR(AVERAGE('Speed Bin B-A'!V15,'Speed Bin B-A'!V119,'Speed Bin B-A'!V223,'Speed Bin B-A'!V327,'Speed Bin B-A'!V431,'Speed Bin B-A'!V743,'Speed Bin B-A'!V847,'Speed Bin B-A'!V951,'Speed Bin B-A'!V1055,'Speed Bin B-A'!V1159,'Speed Bin B-A'!V1471,'Speed Bin B-A'!V1575,'Speed Bin B-A'!V1679,'Speed Bin B-A'!V1783,'Speed Bin B-A'!V1887),"-")</f>
        <v>13.3</v>
      </c>
      <c r="W216" s="269" t="str">
        <f>IFERROR(AVERAGE('Speed Bin B-A'!W15,'Speed Bin B-A'!W119,'Speed Bin B-A'!W223,'Speed Bin B-A'!W327,'Speed Bin B-A'!W431,'Speed Bin B-A'!W743,'Speed Bin B-A'!W847,'Speed Bin B-A'!W951,'Speed Bin B-A'!W1055,'Speed Bin B-A'!W1159,'Speed Bin B-A'!W1471,'Speed Bin B-A'!W1575,'Speed Bin B-A'!W1679,'Speed Bin B-A'!W1783,'Speed Bin B-A'!W1887),"-")</f>
        <v>-</v>
      </c>
      <c r="X216" s="262"/>
      <c r="Y216" s="262"/>
      <c r="Z216" s="267">
        <v>0.16666666666666699</v>
      </c>
      <c r="AA216" s="270">
        <f t="shared" ref="AA216" si="97">SUM(C228:C231)</f>
        <v>0</v>
      </c>
      <c r="AB216" s="270">
        <f t="shared" ref="AB216:AR216" si="98">SUM(D228:D231)</f>
        <v>0</v>
      </c>
      <c r="AC216" s="270">
        <f t="shared" si="98"/>
        <v>1</v>
      </c>
      <c r="AD216" s="270">
        <f t="shared" si="98"/>
        <v>0</v>
      </c>
      <c r="AE216" s="270">
        <f t="shared" si="98"/>
        <v>0</v>
      </c>
      <c r="AF216" s="270">
        <f t="shared" si="98"/>
        <v>0</v>
      </c>
      <c r="AG216" s="270">
        <f t="shared" si="98"/>
        <v>1</v>
      </c>
      <c r="AH216" s="270">
        <f t="shared" si="98"/>
        <v>0</v>
      </c>
      <c r="AI216" s="270">
        <f t="shared" si="98"/>
        <v>0</v>
      </c>
      <c r="AJ216" s="270">
        <f t="shared" si="98"/>
        <v>0</v>
      </c>
      <c r="AK216" s="270">
        <f t="shared" si="98"/>
        <v>0</v>
      </c>
      <c r="AL216" s="270">
        <f t="shared" si="98"/>
        <v>0</v>
      </c>
      <c r="AM216" s="270">
        <f t="shared" si="98"/>
        <v>0</v>
      </c>
      <c r="AN216" s="270">
        <f t="shared" si="98"/>
        <v>0</v>
      </c>
      <c r="AO216" s="270">
        <f t="shared" si="98"/>
        <v>0</v>
      </c>
      <c r="AP216" s="270">
        <f t="shared" si="98"/>
        <v>0</v>
      </c>
      <c r="AQ216" s="270">
        <f t="shared" si="98"/>
        <v>0</v>
      </c>
      <c r="AR216" s="270">
        <f t="shared" si="98"/>
        <v>0</v>
      </c>
      <c r="AS216" s="270">
        <f>SUM(U228:U231)</f>
        <v>0</v>
      </c>
      <c r="AT216" s="269">
        <f>IFERROR(AVERAGE(V228:V231),"-")</f>
        <v>26.049999999999997</v>
      </c>
      <c r="AU216" s="269" t="str">
        <f>IFERROR(AVERAGE(W228:W231),"-")</f>
        <v>-</v>
      </c>
    </row>
    <row r="217" spans="1:47" x14ac:dyDescent="0.25">
      <c r="A217" s="267">
        <v>5.2083333333333336E-2</v>
      </c>
      <c r="B217" s="268">
        <f>SUM('Speed Bin B-A'!B16,'Speed Bin B-A'!B120,'Speed Bin B-A'!B224,'Speed Bin B-A'!B328,'Speed Bin B-A'!B432,'Speed Bin B-A'!B744,'Speed Bin B-A'!B848,'Speed Bin B-A'!B952,'Speed Bin B-A'!B1056,'Speed Bin B-A'!B1160,'Speed Bin B-A'!B1472,'Speed Bin B-A'!B1576,'Speed Bin B-A'!B1680,'Speed Bin B-A'!B1784,'Speed Bin B-A'!B1888)</f>
        <v>0</v>
      </c>
      <c r="C217" s="268">
        <f>SUM('Speed Bin B-A'!C16,'Speed Bin B-A'!C120,'Speed Bin B-A'!C224,'Speed Bin B-A'!C328,'Speed Bin B-A'!C432,'Speed Bin B-A'!C744,'Speed Bin B-A'!C848,'Speed Bin B-A'!C952,'Speed Bin B-A'!C1056,'Speed Bin B-A'!C1160,'Speed Bin B-A'!C1472,'Speed Bin B-A'!C1576,'Speed Bin B-A'!C1680,'Speed Bin B-A'!C1784,'Speed Bin B-A'!C1888)</f>
        <v>0</v>
      </c>
      <c r="D217" s="268">
        <f>SUM('Speed Bin B-A'!D16,'Speed Bin B-A'!D120,'Speed Bin B-A'!D224,'Speed Bin B-A'!D328,'Speed Bin B-A'!D432,'Speed Bin B-A'!D744,'Speed Bin B-A'!D848,'Speed Bin B-A'!D952,'Speed Bin B-A'!D1056,'Speed Bin B-A'!D1160,'Speed Bin B-A'!D1472,'Speed Bin B-A'!D1576,'Speed Bin B-A'!D1680,'Speed Bin B-A'!D1784,'Speed Bin B-A'!D1888)</f>
        <v>0</v>
      </c>
      <c r="E217" s="268">
        <f>SUM('Speed Bin B-A'!E16,'Speed Bin B-A'!E120,'Speed Bin B-A'!E224,'Speed Bin B-A'!E328,'Speed Bin B-A'!E432,'Speed Bin B-A'!E744,'Speed Bin B-A'!E848,'Speed Bin B-A'!E952,'Speed Bin B-A'!E1056,'Speed Bin B-A'!E1160,'Speed Bin B-A'!E1472,'Speed Bin B-A'!E1576,'Speed Bin B-A'!E1680,'Speed Bin B-A'!E1784,'Speed Bin B-A'!E1888)</f>
        <v>0</v>
      </c>
      <c r="F217" s="268">
        <f>SUM('Speed Bin B-A'!F16,'Speed Bin B-A'!F120,'Speed Bin B-A'!F224,'Speed Bin B-A'!F328,'Speed Bin B-A'!F432,'Speed Bin B-A'!F744,'Speed Bin B-A'!F848,'Speed Bin B-A'!F952,'Speed Bin B-A'!F1056,'Speed Bin B-A'!F1160,'Speed Bin B-A'!F1472,'Speed Bin B-A'!F1576,'Speed Bin B-A'!F1680,'Speed Bin B-A'!F1784,'Speed Bin B-A'!F1888)</f>
        <v>0</v>
      </c>
      <c r="G217" s="268">
        <f>SUM('Speed Bin B-A'!G16,'Speed Bin B-A'!G120,'Speed Bin B-A'!G224,'Speed Bin B-A'!G328,'Speed Bin B-A'!G432,'Speed Bin B-A'!G744,'Speed Bin B-A'!G848,'Speed Bin B-A'!G952,'Speed Bin B-A'!G1056,'Speed Bin B-A'!G1160,'Speed Bin B-A'!G1472,'Speed Bin B-A'!G1576,'Speed Bin B-A'!G1680,'Speed Bin B-A'!G1784,'Speed Bin B-A'!G1888)</f>
        <v>0</v>
      </c>
      <c r="H217" s="268">
        <f>SUM('Speed Bin B-A'!H16,'Speed Bin B-A'!H120,'Speed Bin B-A'!H224,'Speed Bin B-A'!H328,'Speed Bin B-A'!H432,'Speed Bin B-A'!H744,'Speed Bin B-A'!H848,'Speed Bin B-A'!H952,'Speed Bin B-A'!H1056,'Speed Bin B-A'!H1160,'Speed Bin B-A'!H1472,'Speed Bin B-A'!H1576,'Speed Bin B-A'!H1680,'Speed Bin B-A'!H1784,'Speed Bin B-A'!H1888)</f>
        <v>0</v>
      </c>
      <c r="I217" s="268">
        <f>SUM('Speed Bin B-A'!I16,'Speed Bin B-A'!I120,'Speed Bin B-A'!I224,'Speed Bin B-A'!I328,'Speed Bin B-A'!I432,'Speed Bin B-A'!I744,'Speed Bin B-A'!I848,'Speed Bin B-A'!I952,'Speed Bin B-A'!I1056,'Speed Bin B-A'!I1160,'Speed Bin B-A'!I1472,'Speed Bin B-A'!I1576,'Speed Bin B-A'!I1680,'Speed Bin B-A'!I1784,'Speed Bin B-A'!I1888)</f>
        <v>0</v>
      </c>
      <c r="J217" s="268">
        <f>SUM('Speed Bin B-A'!J16,'Speed Bin B-A'!J120,'Speed Bin B-A'!J224,'Speed Bin B-A'!J328,'Speed Bin B-A'!J432,'Speed Bin B-A'!J744,'Speed Bin B-A'!J848,'Speed Bin B-A'!J952,'Speed Bin B-A'!J1056,'Speed Bin B-A'!J1160,'Speed Bin B-A'!J1472,'Speed Bin B-A'!J1576,'Speed Bin B-A'!J1680,'Speed Bin B-A'!J1784,'Speed Bin B-A'!J1888)</f>
        <v>0</v>
      </c>
      <c r="K217" s="268">
        <f>SUM('Speed Bin B-A'!K16,'Speed Bin B-A'!K120,'Speed Bin B-A'!K224,'Speed Bin B-A'!K328,'Speed Bin B-A'!K432,'Speed Bin B-A'!K744,'Speed Bin B-A'!K848,'Speed Bin B-A'!K952,'Speed Bin B-A'!K1056,'Speed Bin B-A'!K1160,'Speed Bin B-A'!K1472,'Speed Bin B-A'!K1576,'Speed Bin B-A'!K1680,'Speed Bin B-A'!K1784,'Speed Bin B-A'!K1888)</f>
        <v>0</v>
      </c>
      <c r="L217" s="268">
        <f>SUM('Speed Bin B-A'!L16,'Speed Bin B-A'!L120,'Speed Bin B-A'!L224,'Speed Bin B-A'!L328,'Speed Bin B-A'!L432,'Speed Bin B-A'!L744,'Speed Bin B-A'!L848,'Speed Bin B-A'!L952,'Speed Bin B-A'!L1056,'Speed Bin B-A'!L1160,'Speed Bin B-A'!L1472,'Speed Bin B-A'!L1576,'Speed Bin B-A'!L1680,'Speed Bin B-A'!L1784,'Speed Bin B-A'!L1888)</f>
        <v>0</v>
      </c>
      <c r="M217" s="268">
        <f>SUM('Speed Bin B-A'!M16,'Speed Bin B-A'!M120,'Speed Bin B-A'!M224,'Speed Bin B-A'!M328,'Speed Bin B-A'!M432,'Speed Bin B-A'!M744,'Speed Bin B-A'!M848,'Speed Bin B-A'!M952,'Speed Bin B-A'!M1056,'Speed Bin B-A'!M1160,'Speed Bin B-A'!M1472,'Speed Bin B-A'!M1576,'Speed Bin B-A'!M1680,'Speed Bin B-A'!M1784,'Speed Bin B-A'!M1888)</f>
        <v>0</v>
      </c>
      <c r="N217" s="268">
        <f>SUM('Speed Bin B-A'!N16,'Speed Bin B-A'!N120,'Speed Bin B-A'!N224,'Speed Bin B-A'!N328,'Speed Bin B-A'!N432,'Speed Bin B-A'!N744,'Speed Bin B-A'!N848,'Speed Bin B-A'!N952,'Speed Bin B-A'!N1056,'Speed Bin B-A'!N1160,'Speed Bin B-A'!N1472,'Speed Bin B-A'!N1576,'Speed Bin B-A'!N1680,'Speed Bin B-A'!N1784,'Speed Bin B-A'!N1888)</f>
        <v>0</v>
      </c>
      <c r="O217" s="268">
        <f>SUM('Speed Bin B-A'!O16,'Speed Bin B-A'!O120,'Speed Bin B-A'!O224,'Speed Bin B-A'!O328,'Speed Bin B-A'!O432,'Speed Bin B-A'!O744,'Speed Bin B-A'!O848,'Speed Bin B-A'!O952,'Speed Bin B-A'!O1056,'Speed Bin B-A'!O1160,'Speed Bin B-A'!O1472,'Speed Bin B-A'!O1576,'Speed Bin B-A'!O1680,'Speed Bin B-A'!O1784,'Speed Bin B-A'!O1888)</f>
        <v>0</v>
      </c>
      <c r="P217" s="268">
        <f>SUM('Speed Bin B-A'!P16,'Speed Bin B-A'!P120,'Speed Bin B-A'!P224,'Speed Bin B-A'!P328,'Speed Bin B-A'!P432,'Speed Bin B-A'!P744,'Speed Bin B-A'!P848,'Speed Bin B-A'!P952,'Speed Bin B-A'!P1056,'Speed Bin B-A'!P1160,'Speed Bin B-A'!P1472,'Speed Bin B-A'!P1576,'Speed Bin B-A'!P1680,'Speed Bin B-A'!P1784,'Speed Bin B-A'!P1888)</f>
        <v>0</v>
      </c>
      <c r="Q217" s="268">
        <f>SUM('Speed Bin B-A'!Q16,'Speed Bin B-A'!Q120,'Speed Bin B-A'!Q224,'Speed Bin B-A'!Q328,'Speed Bin B-A'!Q432,'Speed Bin B-A'!Q744,'Speed Bin B-A'!Q848,'Speed Bin B-A'!Q952,'Speed Bin B-A'!Q1056,'Speed Bin B-A'!Q1160,'Speed Bin B-A'!Q1472,'Speed Bin B-A'!Q1576,'Speed Bin B-A'!Q1680,'Speed Bin B-A'!Q1784,'Speed Bin B-A'!Q1888)</f>
        <v>0</v>
      </c>
      <c r="R217" s="268">
        <f>SUM('Speed Bin B-A'!R16,'Speed Bin B-A'!R120,'Speed Bin B-A'!R224,'Speed Bin B-A'!R328,'Speed Bin B-A'!R432,'Speed Bin B-A'!R744,'Speed Bin B-A'!R848,'Speed Bin B-A'!R952,'Speed Bin B-A'!R1056,'Speed Bin B-A'!R1160,'Speed Bin B-A'!R1472,'Speed Bin B-A'!R1576,'Speed Bin B-A'!R1680,'Speed Bin B-A'!R1784,'Speed Bin B-A'!R1888)</f>
        <v>0</v>
      </c>
      <c r="S217" s="268">
        <f>SUM('Speed Bin B-A'!S16,'Speed Bin B-A'!S120,'Speed Bin B-A'!S224,'Speed Bin B-A'!S328,'Speed Bin B-A'!S432,'Speed Bin B-A'!S744,'Speed Bin B-A'!S848,'Speed Bin B-A'!S952,'Speed Bin B-A'!S1056,'Speed Bin B-A'!S1160,'Speed Bin B-A'!S1472,'Speed Bin B-A'!S1576,'Speed Bin B-A'!S1680,'Speed Bin B-A'!S1784,'Speed Bin B-A'!S1888)</f>
        <v>0</v>
      </c>
      <c r="T217" s="268">
        <f>SUM('Speed Bin B-A'!T16,'Speed Bin B-A'!T120,'Speed Bin B-A'!T224,'Speed Bin B-A'!T328,'Speed Bin B-A'!T432,'Speed Bin B-A'!T744,'Speed Bin B-A'!T848,'Speed Bin B-A'!T952,'Speed Bin B-A'!T1056,'Speed Bin B-A'!T1160,'Speed Bin B-A'!T1472,'Speed Bin B-A'!T1576,'Speed Bin B-A'!T1680,'Speed Bin B-A'!T1784,'Speed Bin B-A'!T1888)</f>
        <v>0</v>
      </c>
      <c r="U217" s="268">
        <f>SUM('Speed Bin B-A'!U16,'Speed Bin B-A'!U120,'Speed Bin B-A'!U224,'Speed Bin B-A'!U328,'Speed Bin B-A'!U432,'Speed Bin B-A'!U744,'Speed Bin B-A'!U848,'Speed Bin B-A'!U952,'Speed Bin B-A'!U1056,'Speed Bin B-A'!U1160,'Speed Bin B-A'!U1472,'Speed Bin B-A'!U1576,'Speed Bin B-A'!U1680,'Speed Bin B-A'!U1784,'Speed Bin B-A'!U1888)</f>
        <v>0</v>
      </c>
      <c r="V217" s="269" t="str">
        <f>IFERROR(AVERAGE('Speed Bin B-A'!V16,'Speed Bin B-A'!V120,'Speed Bin B-A'!V224,'Speed Bin B-A'!V328,'Speed Bin B-A'!V432,'Speed Bin B-A'!V744,'Speed Bin B-A'!V848,'Speed Bin B-A'!V952,'Speed Bin B-A'!V1056,'Speed Bin B-A'!V1160,'Speed Bin B-A'!V1472,'Speed Bin B-A'!V1576,'Speed Bin B-A'!V1680,'Speed Bin B-A'!V1784,'Speed Bin B-A'!V1888),"-")</f>
        <v>-</v>
      </c>
      <c r="W217" s="269" t="str">
        <f>IFERROR(AVERAGE('Speed Bin B-A'!W16,'Speed Bin B-A'!W120,'Speed Bin B-A'!W224,'Speed Bin B-A'!W328,'Speed Bin B-A'!W432,'Speed Bin B-A'!W744,'Speed Bin B-A'!W848,'Speed Bin B-A'!W952,'Speed Bin B-A'!W1056,'Speed Bin B-A'!W1160,'Speed Bin B-A'!W1472,'Speed Bin B-A'!W1576,'Speed Bin B-A'!W1680,'Speed Bin B-A'!W1784,'Speed Bin B-A'!W1888),"-")</f>
        <v>-</v>
      </c>
      <c r="X217" s="262"/>
      <c r="Y217" s="262"/>
      <c r="Z217" s="267">
        <v>0.20833333333333301</v>
      </c>
      <c r="AA217" s="270">
        <f t="shared" ref="AA217" si="99">SUM(C232:C235)</f>
        <v>0</v>
      </c>
      <c r="AB217" s="270">
        <f t="shared" ref="AB217:AR217" si="100">SUM(D232:D235)</f>
        <v>0</v>
      </c>
      <c r="AC217" s="270">
        <f t="shared" si="100"/>
        <v>1</v>
      </c>
      <c r="AD217" s="270">
        <f t="shared" si="100"/>
        <v>0</v>
      </c>
      <c r="AE217" s="270">
        <f t="shared" si="100"/>
        <v>2</v>
      </c>
      <c r="AF217" s="270">
        <f t="shared" si="100"/>
        <v>1</v>
      </c>
      <c r="AG217" s="270">
        <f t="shared" si="100"/>
        <v>1</v>
      </c>
      <c r="AH217" s="270">
        <f t="shared" si="100"/>
        <v>0</v>
      </c>
      <c r="AI217" s="270">
        <f t="shared" si="100"/>
        <v>1</v>
      </c>
      <c r="AJ217" s="270">
        <f t="shared" si="100"/>
        <v>0</v>
      </c>
      <c r="AK217" s="270">
        <f t="shared" si="100"/>
        <v>0</v>
      </c>
      <c r="AL217" s="270">
        <f t="shared" si="100"/>
        <v>0</v>
      </c>
      <c r="AM217" s="270">
        <f t="shared" si="100"/>
        <v>0</v>
      </c>
      <c r="AN217" s="270">
        <f t="shared" si="100"/>
        <v>0</v>
      </c>
      <c r="AO217" s="270">
        <f t="shared" si="100"/>
        <v>0</v>
      </c>
      <c r="AP217" s="270">
        <f t="shared" si="100"/>
        <v>0</v>
      </c>
      <c r="AQ217" s="270">
        <f t="shared" si="100"/>
        <v>0</v>
      </c>
      <c r="AR217" s="270">
        <f t="shared" si="100"/>
        <v>0</v>
      </c>
      <c r="AS217" s="270">
        <f>SUM(U232:U235)</f>
        <v>0</v>
      </c>
      <c r="AT217" s="269">
        <f>IFERROR(AVERAGE(V232:V235),"-")</f>
        <v>31.55</v>
      </c>
      <c r="AU217" s="269" t="str">
        <f>IFERROR(AVERAGE(W232:W235),"-")</f>
        <v>-</v>
      </c>
    </row>
    <row r="218" spans="1:47" x14ac:dyDescent="0.25">
      <c r="A218" s="267">
        <v>6.25E-2</v>
      </c>
      <c r="B218" s="268">
        <f>SUM('Speed Bin B-A'!B17,'Speed Bin B-A'!B121,'Speed Bin B-A'!B225,'Speed Bin B-A'!B329,'Speed Bin B-A'!B433,'Speed Bin B-A'!B745,'Speed Bin B-A'!B849,'Speed Bin B-A'!B953,'Speed Bin B-A'!B1057,'Speed Bin B-A'!B1161,'Speed Bin B-A'!B1473,'Speed Bin B-A'!B1577,'Speed Bin B-A'!B1681,'Speed Bin B-A'!B1785,'Speed Bin B-A'!B1889)</f>
        <v>2</v>
      </c>
      <c r="C218" s="268">
        <f>SUM('Speed Bin B-A'!C17,'Speed Bin B-A'!C121,'Speed Bin B-A'!C225,'Speed Bin B-A'!C329,'Speed Bin B-A'!C433,'Speed Bin B-A'!C745,'Speed Bin B-A'!C849,'Speed Bin B-A'!C953,'Speed Bin B-A'!C1057,'Speed Bin B-A'!C1161,'Speed Bin B-A'!C1473,'Speed Bin B-A'!C1577,'Speed Bin B-A'!C1681,'Speed Bin B-A'!C1785,'Speed Bin B-A'!C1889)</f>
        <v>0</v>
      </c>
      <c r="D218" s="268">
        <f>SUM('Speed Bin B-A'!D17,'Speed Bin B-A'!D121,'Speed Bin B-A'!D225,'Speed Bin B-A'!D329,'Speed Bin B-A'!D433,'Speed Bin B-A'!D745,'Speed Bin B-A'!D849,'Speed Bin B-A'!D953,'Speed Bin B-A'!D1057,'Speed Bin B-A'!D1161,'Speed Bin B-A'!D1473,'Speed Bin B-A'!D1577,'Speed Bin B-A'!D1681,'Speed Bin B-A'!D1785,'Speed Bin B-A'!D1889)</f>
        <v>1</v>
      </c>
      <c r="E218" s="268">
        <f>SUM('Speed Bin B-A'!E17,'Speed Bin B-A'!E121,'Speed Bin B-A'!E225,'Speed Bin B-A'!E329,'Speed Bin B-A'!E433,'Speed Bin B-A'!E745,'Speed Bin B-A'!E849,'Speed Bin B-A'!E953,'Speed Bin B-A'!E1057,'Speed Bin B-A'!E1161,'Speed Bin B-A'!E1473,'Speed Bin B-A'!E1577,'Speed Bin B-A'!E1681,'Speed Bin B-A'!E1785,'Speed Bin B-A'!E1889)</f>
        <v>1</v>
      </c>
      <c r="F218" s="268">
        <f>SUM('Speed Bin B-A'!F17,'Speed Bin B-A'!F121,'Speed Bin B-A'!F225,'Speed Bin B-A'!F329,'Speed Bin B-A'!F433,'Speed Bin B-A'!F745,'Speed Bin B-A'!F849,'Speed Bin B-A'!F953,'Speed Bin B-A'!F1057,'Speed Bin B-A'!F1161,'Speed Bin B-A'!F1473,'Speed Bin B-A'!F1577,'Speed Bin B-A'!F1681,'Speed Bin B-A'!F1785,'Speed Bin B-A'!F1889)</f>
        <v>0</v>
      </c>
      <c r="G218" s="268">
        <f>SUM('Speed Bin B-A'!G17,'Speed Bin B-A'!G121,'Speed Bin B-A'!G225,'Speed Bin B-A'!G329,'Speed Bin B-A'!G433,'Speed Bin B-A'!G745,'Speed Bin B-A'!G849,'Speed Bin B-A'!G953,'Speed Bin B-A'!G1057,'Speed Bin B-A'!G1161,'Speed Bin B-A'!G1473,'Speed Bin B-A'!G1577,'Speed Bin B-A'!G1681,'Speed Bin B-A'!G1785,'Speed Bin B-A'!G1889)</f>
        <v>0</v>
      </c>
      <c r="H218" s="268">
        <f>SUM('Speed Bin B-A'!H17,'Speed Bin B-A'!H121,'Speed Bin B-A'!H225,'Speed Bin B-A'!H329,'Speed Bin B-A'!H433,'Speed Bin B-A'!H745,'Speed Bin B-A'!H849,'Speed Bin B-A'!H953,'Speed Bin B-A'!H1057,'Speed Bin B-A'!H1161,'Speed Bin B-A'!H1473,'Speed Bin B-A'!H1577,'Speed Bin B-A'!H1681,'Speed Bin B-A'!H1785,'Speed Bin B-A'!H1889)</f>
        <v>0</v>
      </c>
      <c r="I218" s="268">
        <f>SUM('Speed Bin B-A'!I17,'Speed Bin B-A'!I121,'Speed Bin B-A'!I225,'Speed Bin B-A'!I329,'Speed Bin B-A'!I433,'Speed Bin B-A'!I745,'Speed Bin B-A'!I849,'Speed Bin B-A'!I953,'Speed Bin B-A'!I1057,'Speed Bin B-A'!I1161,'Speed Bin B-A'!I1473,'Speed Bin B-A'!I1577,'Speed Bin B-A'!I1681,'Speed Bin B-A'!I1785,'Speed Bin B-A'!I1889)</f>
        <v>0</v>
      </c>
      <c r="J218" s="268">
        <f>SUM('Speed Bin B-A'!J17,'Speed Bin B-A'!J121,'Speed Bin B-A'!J225,'Speed Bin B-A'!J329,'Speed Bin B-A'!J433,'Speed Bin B-A'!J745,'Speed Bin B-A'!J849,'Speed Bin B-A'!J953,'Speed Bin B-A'!J1057,'Speed Bin B-A'!J1161,'Speed Bin B-A'!J1473,'Speed Bin B-A'!J1577,'Speed Bin B-A'!J1681,'Speed Bin B-A'!J1785,'Speed Bin B-A'!J1889)</f>
        <v>0</v>
      </c>
      <c r="K218" s="268">
        <f>SUM('Speed Bin B-A'!K17,'Speed Bin B-A'!K121,'Speed Bin B-A'!K225,'Speed Bin B-A'!K329,'Speed Bin B-A'!K433,'Speed Bin B-A'!K745,'Speed Bin B-A'!K849,'Speed Bin B-A'!K953,'Speed Bin B-A'!K1057,'Speed Bin B-A'!K1161,'Speed Bin B-A'!K1473,'Speed Bin B-A'!K1577,'Speed Bin B-A'!K1681,'Speed Bin B-A'!K1785,'Speed Bin B-A'!K1889)</f>
        <v>0</v>
      </c>
      <c r="L218" s="268">
        <f>SUM('Speed Bin B-A'!L17,'Speed Bin B-A'!L121,'Speed Bin B-A'!L225,'Speed Bin B-A'!L329,'Speed Bin B-A'!L433,'Speed Bin B-A'!L745,'Speed Bin B-A'!L849,'Speed Bin B-A'!L953,'Speed Bin B-A'!L1057,'Speed Bin B-A'!L1161,'Speed Bin B-A'!L1473,'Speed Bin B-A'!L1577,'Speed Bin B-A'!L1681,'Speed Bin B-A'!L1785,'Speed Bin B-A'!L1889)</f>
        <v>0</v>
      </c>
      <c r="M218" s="268">
        <f>SUM('Speed Bin B-A'!M17,'Speed Bin B-A'!M121,'Speed Bin B-A'!M225,'Speed Bin B-A'!M329,'Speed Bin B-A'!M433,'Speed Bin B-A'!M745,'Speed Bin B-A'!M849,'Speed Bin B-A'!M953,'Speed Bin B-A'!M1057,'Speed Bin B-A'!M1161,'Speed Bin B-A'!M1473,'Speed Bin B-A'!M1577,'Speed Bin B-A'!M1681,'Speed Bin B-A'!M1785,'Speed Bin B-A'!M1889)</f>
        <v>0</v>
      </c>
      <c r="N218" s="268">
        <f>SUM('Speed Bin B-A'!N17,'Speed Bin B-A'!N121,'Speed Bin B-A'!N225,'Speed Bin B-A'!N329,'Speed Bin B-A'!N433,'Speed Bin B-A'!N745,'Speed Bin B-A'!N849,'Speed Bin B-A'!N953,'Speed Bin B-A'!N1057,'Speed Bin B-A'!N1161,'Speed Bin B-A'!N1473,'Speed Bin B-A'!N1577,'Speed Bin B-A'!N1681,'Speed Bin B-A'!N1785,'Speed Bin B-A'!N1889)</f>
        <v>0</v>
      </c>
      <c r="O218" s="268">
        <f>SUM('Speed Bin B-A'!O17,'Speed Bin B-A'!O121,'Speed Bin B-A'!O225,'Speed Bin B-A'!O329,'Speed Bin B-A'!O433,'Speed Bin B-A'!O745,'Speed Bin B-A'!O849,'Speed Bin B-A'!O953,'Speed Bin B-A'!O1057,'Speed Bin B-A'!O1161,'Speed Bin B-A'!O1473,'Speed Bin B-A'!O1577,'Speed Bin B-A'!O1681,'Speed Bin B-A'!O1785,'Speed Bin B-A'!O1889)</f>
        <v>0</v>
      </c>
      <c r="P218" s="268">
        <f>SUM('Speed Bin B-A'!P17,'Speed Bin B-A'!P121,'Speed Bin B-A'!P225,'Speed Bin B-A'!P329,'Speed Bin B-A'!P433,'Speed Bin B-A'!P745,'Speed Bin B-A'!P849,'Speed Bin B-A'!P953,'Speed Bin B-A'!P1057,'Speed Bin B-A'!P1161,'Speed Bin B-A'!P1473,'Speed Bin B-A'!P1577,'Speed Bin B-A'!P1681,'Speed Bin B-A'!P1785,'Speed Bin B-A'!P1889)</f>
        <v>0</v>
      </c>
      <c r="Q218" s="268">
        <f>SUM('Speed Bin B-A'!Q17,'Speed Bin B-A'!Q121,'Speed Bin B-A'!Q225,'Speed Bin B-A'!Q329,'Speed Bin B-A'!Q433,'Speed Bin B-A'!Q745,'Speed Bin B-A'!Q849,'Speed Bin B-A'!Q953,'Speed Bin B-A'!Q1057,'Speed Bin B-A'!Q1161,'Speed Bin B-A'!Q1473,'Speed Bin B-A'!Q1577,'Speed Bin B-A'!Q1681,'Speed Bin B-A'!Q1785,'Speed Bin B-A'!Q1889)</f>
        <v>0</v>
      </c>
      <c r="R218" s="268">
        <f>SUM('Speed Bin B-A'!R17,'Speed Bin B-A'!R121,'Speed Bin B-A'!R225,'Speed Bin B-A'!R329,'Speed Bin B-A'!R433,'Speed Bin B-A'!R745,'Speed Bin B-A'!R849,'Speed Bin B-A'!R953,'Speed Bin B-A'!R1057,'Speed Bin B-A'!R1161,'Speed Bin B-A'!R1473,'Speed Bin B-A'!R1577,'Speed Bin B-A'!R1681,'Speed Bin B-A'!R1785,'Speed Bin B-A'!R1889)</f>
        <v>0</v>
      </c>
      <c r="S218" s="268">
        <f>SUM('Speed Bin B-A'!S17,'Speed Bin B-A'!S121,'Speed Bin B-A'!S225,'Speed Bin B-A'!S329,'Speed Bin B-A'!S433,'Speed Bin B-A'!S745,'Speed Bin B-A'!S849,'Speed Bin B-A'!S953,'Speed Bin B-A'!S1057,'Speed Bin B-A'!S1161,'Speed Bin B-A'!S1473,'Speed Bin B-A'!S1577,'Speed Bin B-A'!S1681,'Speed Bin B-A'!S1785,'Speed Bin B-A'!S1889)</f>
        <v>0</v>
      </c>
      <c r="T218" s="268">
        <f>SUM('Speed Bin B-A'!T17,'Speed Bin B-A'!T121,'Speed Bin B-A'!T225,'Speed Bin B-A'!T329,'Speed Bin B-A'!T433,'Speed Bin B-A'!T745,'Speed Bin B-A'!T849,'Speed Bin B-A'!T953,'Speed Bin B-A'!T1057,'Speed Bin B-A'!T1161,'Speed Bin B-A'!T1473,'Speed Bin B-A'!T1577,'Speed Bin B-A'!T1681,'Speed Bin B-A'!T1785,'Speed Bin B-A'!T1889)</f>
        <v>0</v>
      </c>
      <c r="U218" s="268">
        <f>SUM('Speed Bin B-A'!U17,'Speed Bin B-A'!U121,'Speed Bin B-A'!U225,'Speed Bin B-A'!U329,'Speed Bin B-A'!U433,'Speed Bin B-A'!U745,'Speed Bin B-A'!U849,'Speed Bin B-A'!U953,'Speed Bin B-A'!U1057,'Speed Bin B-A'!U1161,'Speed Bin B-A'!U1473,'Speed Bin B-A'!U1577,'Speed Bin B-A'!U1681,'Speed Bin B-A'!U1785,'Speed Bin B-A'!U1889)</f>
        <v>0</v>
      </c>
      <c r="V218" s="269">
        <f>IFERROR(AVERAGE('Speed Bin B-A'!V17,'Speed Bin B-A'!V121,'Speed Bin B-A'!V225,'Speed Bin B-A'!V329,'Speed Bin B-A'!V433,'Speed Bin B-A'!V745,'Speed Bin B-A'!V849,'Speed Bin B-A'!V953,'Speed Bin B-A'!V1057,'Speed Bin B-A'!V1161,'Speed Bin B-A'!V1473,'Speed Bin B-A'!V1577,'Speed Bin B-A'!V1681,'Speed Bin B-A'!V1785,'Speed Bin B-A'!V1889),"-")</f>
        <v>15.65</v>
      </c>
      <c r="W218" s="269" t="str">
        <f>IFERROR(AVERAGE('Speed Bin B-A'!W17,'Speed Bin B-A'!W121,'Speed Bin B-A'!W225,'Speed Bin B-A'!W329,'Speed Bin B-A'!W433,'Speed Bin B-A'!W745,'Speed Bin B-A'!W849,'Speed Bin B-A'!W953,'Speed Bin B-A'!W1057,'Speed Bin B-A'!W1161,'Speed Bin B-A'!W1473,'Speed Bin B-A'!W1577,'Speed Bin B-A'!W1681,'Speed Bin B-A'!W1785,'Speed Bin B-A'!W1889),"-")</f>
        <v>-</v>
      </c>
      <c r="X218" s="262"/>
      <c r="Y218" s="262"/>
      <c r="Z218" s="267">
        <v>0.25</v>
      </c>
      <c r="AA218" s="270">
        <f t="shared" ref="AA218" si="101">SUM(C236:C239)</f>
        <v>0</v>
      </c>
      <c r="AB218" s="270">
        <f t="shared" ref="AB218:AR218" si="102">SUM(D236:D239)</f>
        <v>5</v>
      </c>
      <c r="AC218" s="270">
        <f t="shared" si="102"/>
        <v>9</v>
      </c>
      <c r="AD218" s="270">
        <f t="shared" si="102"/>
        <v>11</v>
      </c>
      <c r="AE218" s="270">
        <f t="shared" si="102"/>
        <v>21</v>
      </c>
      <c r="AF218" s="270">
        <f t="shared" si="102"/>
        <v>19</v>
      </c>
      <c r="AG218" s="270">
        <f t="shared" si="102"/>
        <v>17</v>
      </c>
      <c r="AH218" s="270">
        <f t="shared" si="102"/>
        <v>5</v>
      </c>
      <c r="AI218" s="270">
        <f t="shared" si="102"/>
        <v>1</v>
      </c>
      <c r="AJ218" s="270">
        <f t="shared" si="102"/>
        <v>0</v>
      </c>
      <c r="AK218" s="270">
        <f t="shared" si="102"/>
        <v>0</v>
      </c>
      <c r="AL218" s="270">
        <f t="shared" si="102"/>
        <v>0</v>
      </c>
      <c r="AM218" s="270">
        <f t="shared" si="102"/>
        <v>0</v>
      </c>
      <c r="AN218" s="270">
        <f t="shared" si="102"/>
        <v>0</v>
      </c>
      <c r="AO218" s="270">
        <f t="shared" si="102"/>
        <v>0</v>
      </c>
      <c r="AP218" s="270">
        <f t="shared" si="102"/>
        <v>0</v>
      </c>
      <c r="AQ218" s="270">
        <f t="shared" si="102"/>
        <v>0</v>
      </c>
      <c r="AR218" s="270">
        <f t="shared" si="102"/>
        <v>0</v>
      </c>
      <c r="AS218" s="270">
        <f>SUM(U236:U239)</f>
        <v>0</v>
      </c>
      <c r="AT218" s="269">
        <f>IFERROR(AVERAGE(V236:V239),"-")</f>
        <v>28.595833333333331</v>
      </c>
      <c r="AU218" s="269" t="str">
        <f>IFERROR(AVERAGE(W236:W239),"-")</f>
        <v>-</v>
      </c>
    </row>
    <row r="219" spans="1:47" x14ac:dyDescent="0.25">
      <c r="A219" s="267">
        <v>7.2916666666666699E-2</v>
      </c>
      <c r="B219" s="268">
        <f>SUM('Speed Bin B-A'!B18,'Speed Bin B-A'!B122,'Speed Bin B-A'!B226,'Speed Bin B-A'!B330,'Speed Bin B-A'!B434,'Speed Bin B-A'!B746,'Speed Bin B-A'!B850,'Speed Bin B-A'!B954,'Speed Bin B-A'!B1058,'Speed Bin B-A'!B1162,'Speed Bin B-A'!B1474,'Speed Bin B-A'!B1578,'Speed Bin B-A'!B1682,'Speed Bin B-A'!B1786,'Speed Bin B-A'!B1890)</f>
        <v>0</v>
      </c>
      <c r="C219" s="268">
        <f>SUM('Speed Bin B-A'!C18,'Speed Bin B-A'!C122,'Speed Bin B-A'!C226,'Speed Bin B-A'!C330,'Speed Bin B-A'!C434,'Speed Bin B-A'!C746,'Speed Bin B-A'!C850,'Speed Bin B-A'!C954,'Speed Bin B-A'!C1058,'Speed Bin B-A'!C1162,'Speed Bin B-A'!C1474,'Speed Bin B-A'!C1578,'Speed Bin B-A'!C1682,'Speed Bin B-A'!C1786,'Speed Bin B-A'!C1890)</f>
        <v>0</v>
      </c>
      <c r="D219" s="268">
        <f>SUM('Speed Bin B-A'!D18,'Speed Bin B-A'!D122,'Speed Bin B-A'!D226,'Speed Bin B-A'!D330,'Speed Bin B-A'!D434,'Speed Bin B-A'!D746,'Speed Bin B-A'!D850,'Speed Bin B-A'!D954,'Speed Bin B-A'!D1058,'Speed Bin B-A'!D1162,'Speed Bin B-A'!D1474,'Speed Bin B-A'!D1578,'Speed Bin B-A'!D1682,'Speed Bin B-A'!D1786,'Speed Bin B-A'!D1890)</f>
        <v>0</v>
      </c>
      <c r="E219" s="268">
        <f>SUM('Speed Bin B-A'!E18,'Speed Bin B-A'!E122,'Speed Bin B-A'!E226,'Speed Bin B-A'!E330,'Speed Bin B-A'!E434,'Speed Bin B-A'!E746,'Speed Bin B-A'!E850,'Speed Bin B-A'!E954,'Speed Bin B-A'!E1058,'Speed Bin B-A'!E1162,'Speed Bin B-A'!E1474,'Speed Bin B-A'!E1578,'Speed Bin B-A'!E1682,'Speed Bin B-A'!E1786,'Speed Bin B-A'!E1890)</f>
        <v>0</v>
      </c>
      <c r="F219" s="268">
        <f>SUM('Speed Bin B-A'!F18,'Speed Bin B-A'!F122,'Speed Bin B-A'!F226,'Speed Bin B-A'!F330,'Speed Bin B-A'!F434,'Speed Bin B-A'!F746,'Speed Bin B-A'!F850,'Speed Bin B-A'!F954,'Speed Bin B-A'!F1058,'Speed Bin B-A'!F1162,'Speed Bin B-A'!F1474,'Speed Bin B-A'!F1578,'Speed Bin B-A'!F1682,'Speed Bin B-A'!F1786,'Speed Bin B-A'!F1890)</f>
        <v>0</v>
      </c>
      <c r="G219" s="268">
        <f>SUM('Speed Bin B-A'!G18,'Speed Bin B-A'!G122,'Speed Bin B-A'!G226,'Speed Bin B-A'!G330,'Speed Bin B-A'!G434,'Speed Bin B-A'!G746,'Speed Bin B-A'!G850,'Speed Bin B-A'!G954,'Speed Bin B-A'!G1058,'Speed Bin B-A'!G1162,'Speed Bin B-A'!G1474,'Speed Bin B-A'!G1578,'Speed Bin B-A'!G1682,'Speed Bin B-A'!G1786,'Speed Bin B-A'!G1890)</f>
        <v>0</v>
      </c>
      <c r="H219" s="268">
        <f>SUM('Speed Bin B-A'!H18,'Speed Bin B-A'!H122,'Speed Bin B-A'!H226,'Speed Bin B-A'!H330,'Speed Bin B-A'!H434,'Speed Bin B-A'!H746,'Speed Bin B-A'!H850,'Speed Bin B-A'!H954,'Speed Bin B-A'!H1058,'Speed Bin B-A'!H1162,'Speed Bin B-A'!H1474,'Speed Bin B-A'!H1578,'Speed Bin B-A'!H1682,'Speed Bin B-A'!H1786,'Speed Bin B-A'!H1890)</f>
        <v>0</v>
      </c>
      <c r="I219" s="268">
        <f>SUM('Speed Bin B-A'!I18,'Speed Bin B-A'!I122,'Speed Bin B-A'!I226,'Speed Bin B-A'!I330,'Speed Bin B-A'!I434,'Speed Bin B-A'!I746,'Speed Bin B-A'!I850,'Speed Bin B-A'!I954,'Speed Bin B-A'!I1058,'Speed Bin B-A'!I1162,'Speed Bin B-A'!I1474,'Speed Bin B-A'!I1578,'Speed Bin B-A'!I1682,'Speed Bin B-A'!I1786,'Speed Bin B-A'!I1890)</f>
        <v>0</v>
      </c>
      <c r="J219" s="268">
        <f>SUM('Speed Bin B-A'!J18,'Speed Bin B-A'!J122,'Speed Bin B-A'!J226,'Speed Bin B-A'!J330,'Speed Bin B-A'!J434,'Speed Bin B-A'!J746,'Speed Bin B-A'!J850,'Speed Bin B-A'!J954,'Speed Bin B-A'!J1058,'Speed Bin B-A'!J1162,'Speed Bin B-A'!J1474,'Speed Bin B-A'!J1578,'Speed Bin B-A'!J1682,'Speed Bin B-A'!J1786,'Speed Bin B-A'!J1890)</f>
        <v>0</v>
      </c>
      <c r="K219" s="268">
        <f>SUM('Speed Bin B-A'!K18,'Speed Bin B-A'!K122,'Speed Bin B-A'!K226,'Speed Bin B-A'!K330,'Speed Bin B-A'!K434,'Speed Bin B-A'!K746,'Speed Bin B-A'!K850,'Speed Bin B-A'!K954,'Speed Bin B-A'!K1058,'Speed Bin B-A'!K1162,'Speed Bin B-A'!K1474,'Speed Bin B-A'!K1578,'Speed Bin B-A'!K1682,'Speed Bin B-A'!K1786,'Speed Bin B-A'!K1890)</f>
        <v>0</v>
      </c>
      <c r="L219" s="268">
        <f>SUM('Speed Bin B-A'!L18,'Speed Bin B-A'!L122,'Speed Bin B-A'!L226,'Speed Bin B-A'!L330,'Speed Bin B-A'!L434,'Speed Bin B-A'!L746,'Speed Bin B-A'!L850,'Speed Bin B-A'!L954,'Speed Bin B-A'!L1058,'Speed Bin B-A'!L1162,'Speed Bin B-A'!L1474,'Speed Bin B-A'!L1578,'Speed Bin B-A'!L1682,'Speed Bin B-A'!L1786,'Speed Bin B-A'!L1890)</f>
        <v>0</v>
      </c>
      <c r="M219" s="268">
        <f>SUM('Speed Bin B-A'!M18,'Speed Bin B-A'!M122,'Speed Bin B-A'!M226,'Speed Bin B-A'!M330,'Speed Bin B-A'!M434,'Speed Bin B-A'!M746,'Speed Bin B-A'!M850,'Speed Bin B-A'!M954,'Speed Bin B-A'!M1058,'Speed Bin B-A'!M1162,'Speed Bin B-A'!M1474,'Speed Bin B-A'!M1578,'Speed Bin B-A'!M1682,'Speed Bin B-A'!M1786,'Speed Bin B-A'!M1890)</f>
        <v>0</v>
      </c>
      <c r="N219" s="268">
        <f>SUM('Speed Bin B-A'!N18,'Speed Bin B-A'!N122,'Speed Bin B-A'!N226,'Speed Bin B-A'!N330,'Speed Bin B-A'!N434,'Speed Bin B-A'!N746,'Speed Bin B-A'!N850,'Speed Bin B-A'!N954,'Speed Bin B-A'!N1058,'Speed Bin B-A'!N1162,'Speed Bin B-A'!N1474,'Speed Bin B-A'!N1578,'Speed Bin B-A'!N1682,'Speed Bin B-A'!N1786,'Speed Bin B-A'!N1890)</f>
        <v>0</v>
      </c>
      <c r="O219" s="268">
        <f>SUM('Speed Bin B-A'!O18,'Speed Bin B-A'!O122,'Speed Bin B-A'!O226,'Speed Bin B-A'!O330,'Speed Bin B-A'!O434,'Speed Bin B-A'!O746,'Speed Bin B-A'!O850,'Speed Bin B-A'!O954,'Speed Bin B-A'!O1058,'Speed Bin B-A'!O1162,'Speed Bin B-A'!O1474,'Speed Bin B-A'!O1578,'Speed Bin B-A'!O1682,'Speed Bin B-A'!O1786,'Speed Bin B-A'!O1890)</f>
        <v>0</v>
      </c>
      <c r="P219" s="268">
        <f>SUM('Speed Bin B-A'!P18,'Speed Bin B-A'!P122,'Speed Bin B-A'!P226,'Speed Bin B-A'!P330,'Speed Bin B-A'!P434,'Speed Bin B-A'!P746,'Speed Bin B-A'!P850,'Speed Bin B-A'!P954,'Speed Bin B-A'!P1058,'Speed Bin B-A'!P1162,'Speed Bin B-A'!P1474,'Speed Bin B-A'!P1578,'Speed Bin B-A'!P1682,'Speed Bin B-A'!P1786,'Speed Bin B-A'!P1890)</f>
        <v>0</v>
      </c>
      <c r="Q219" s="268">
        <f>SUM('Speed Bin B-A'!Q18,'Speed Bin B-A'!Q122,'Speed Bin B-A'!Q226,'Speed Bin B-A'!Q330,'Speed Bin B-A'!Q434,'Speed Bin B-A'!Q746,'Speed Bin B-A'!Q850,'Speed Bin B-A'!Q954,'Speed Bin B-A'!Q1058,'Speed Bin B-A'!Q1162,'Speed Bin B-A'!Q1474,'Speed Bin B-A'!Q1578,'Speed Bin B-A'!Q1682,'Speed Bin B-A'!Q1786,'Speed Bin B-A'!Q1890)</f>
        <v>0</v>
      </c>
      <c r="R219" s="268">
        <f>SUM('Speed Bin B-A'!R18,'Speed Bin B-A'!R122,'Speed Bin B-A'!R226,'Speed Bin B-A'!R330,'Speed Bin B-A'!R434,'Speed Bin B-A'!R746,'Speed Bin B-A'!R850,'Speed Bin B-A'!R954,'Speed Bin B-A'!R1058,'Speed Bin B-A'!R1162,'Speed Bin B-A'!R1474,'Speed Bin B-A'!R1578,'Speed Bin B-A'!R1682,'Speed Bin B-A'!R1786,'Speed Bin B-A'!R1890)</f>
        <v>0</v>
      </c>
      <c r="S219" s="268">
        <f>SUM('Speed Bin B-A'!S18,'Speed Bin B-A'!S122,'Speed Bin B-A'!S226,'Speed Bin B-A'!S330,'Speed Bin B-A'!S434,'Speed Bin B-A'!S746,'Speed Bin B-A'!S850,'Speed Bin B-A'!S954,'Speed Bin B-A'!S1058,'Speed Bin B-A'!S1162,'Speed Bin B-A'!S1474,'Speed Bin B-A'!S1578,'Speed Bin B-A'!S1682,'Speed Bin B-A'!S1786,'Speed Bin B-A'!S1890)</f>
        <v>0</v>
      </c>
      <c r="T219" s="268">
        <f>SUM('Speed Bin B-A'!T18,'Speed Bin B-A'!T122,'Speed Bin B-A'!T226,'Speed Bin B-A'!T330,'Speed Bin B-A'!T434,'Speed Bin B-A'!T746,'Speed Bin B-A'!T850,'Speed Bin B-A'!T954,'Speed Bin B-A'!T1058,'Speed Bin B-A'!T1162,'Speed Bin B-A'!T1474,'Speed Bin B-A'!T1578,'Speed Bin B-A'!T1682,'Speed Bin B-A'!T1786,'Speed Bin B-A'!T1890)</f>
        <v>0</v>
      </c>
      <c r="U219" s="268">
        <f>SUM('Speed Bin B-A'!U18,'Speed Bin B-A'!U122,'Speed Bin B-A'!U226,'Speed Bin B-A'!U330,'Speed Bin B-A'!U434,'Speed Bin B-A'!U746,'Speed Bin B-A'!U850,'Speed Bin B-A'!U954,'Speed Bin B-A'!U1058,'Speed Bin B-A'!U1162,'Speed Bin B-A'!U1474,'Speed Bin B-A'!U1578,'Speed Bin B-A'!U1682,'Speed Bin B-A'!U1786,'Speed Bin B-A'!U1890)</f>
        <v>0</v>
      </c>
      <c r="V219" s="269" t="str">
        <f>IFERROR(AVERAGE('Speed Bin B-A'!V18,'Speed Bin B-A'!V122,'Speed Bin B-A'!V226,'Speed Bin B-A'!V330,'Speed Bin B-A'!V434,'Speed Bin B-A'!V746,'Speed Bin B-A'!V850,'Speed Bin B-A'!V954,'Speed Bin B-A'!V1058,'Speed Bin B-A'!V1162,'Speed Bin B-A'!V1474,'Speed Bin B-A'!V1578,'Speed Bin B-A'!V1682,'Speed Bin B-A'!V1786,'Speed Bin B-A'!V1890),"-")</f>
        <v>-</v>
      </c>
      <c r="W219" s="269" t="str">
        <f>IFERROR(AVERAGE('Speed Bin B-A'!W18,'Speed Bin B-A'!W122,'Speed Bin B-A'!W226,'Speed Bin B-A'!W330,'Speed Bin B-A'!W434,'Speed Bin B-A'!W746,'Speed Bin B-A'!W850,'Speed Bin B-A'!W954,'Speed Bin B-A'!W1058,'Speed Bin B-A'!W1162,'Speed Bin B-A'!W1474,'Speed Bin B-A'!W1578,'Speed Bin B-A'!W1682,'Speed Bin B-A'!W1786,'Speed Bin B-A'!W1890),"-")</f>
        <v>-</v>
      </c>
      <c r="X219" s="262"/>
      <c r="Y219" s="262"/>
      <c r="Z219" s="267">
        <v>0.29166666666666702</v>
      </c>
      <c r="AA219" s="270">
        <f t="shared" ref="AA219" si="103">SUM(C240:C243)</f>
        <v>2</v>
      </c>
      <c r="AB219" s="270">
        <f t="shared" ref="AB219:AR219" si="104">SUM(D240:D243)</f>
        <v>8</v>
      </c>
      <c r="AC219" s="270">
        <f t="shared" si="104"/>
        <v>31</v>
      </c>
      <c r="AD219" s="270">
        <f t="shared" si="104"/>
        <v>119</v>
      </c>
      <c r="AE219" s="270">
        <f t="shared" si="104"/>
        <v>96</v>
      </c>
      <c r="AF219" s="270">
        <f t="shared" si="104"/>
        <v>47</v>
      </c>
      <c r="AG219" s="270">
        <f t="shared" si="104"/>
        <v>16</v>
      </c>
      <c r="AH219" s="270">
        <f t="shared" si="104"/>
        <v>5</v>
      </c>
      <c r="AI219" s="270">
        <f t="shared" si="104"/>
        <v>1</v>
      </c>
      <c r="AJ219" s="270">
        <f t="shared" si="104"/>
        <v>1</v>
      </c>
      <c r="AK219" s="270">
        <f t="shared" si="104"/>
        <v>0</v>
      </c>
      <c r="AL219" s="270">
        <f t="shared" si="104"/>
        <v>0</v>
      </c>
      <c r="AM219" s="270">
        <f t="shared" si="104"/>
        <v>0</v>
      </c>
      <c r="AN219" s="270">
        <f t="shared" si="104"/>
        <v>0</v>
      </c>
      <c r="AO219" s="270">
        <f t="shared" si="104"/>
        <v>0</v>
      </c>
      <c r="AP219" s="270">
        <f t="shared" si="104"/>
        <v>0</v>
      </c>
      <c r="AQ219" s="270">
        <f t="shared" si="104"/>
        <v>0</v>
      </c>
      <c r="AR219" s="270">
        <f t="shared" si="104"/>
        <v>0</v>
      </c>
      <c r="AS219" s="270">
        <f>SUM(U240:U243)</f>
        <v>0</v>
      </c>
      <c r="AT219" s="269">
        <f>IFERROR(AVERAGE(V240:V243),"-")</f>
        <v>26.333333333333332</v>
      </c>
      <c r="AU219" s="269">
        <f>IFERROR(AVERAGE(W240:W243),"-")</f>
        <v>32.679166666666667</v>
      </c>
    </row>
    <row r="220" spans="1:47" x14ac:dyDescent="0.25">
      <c r="A220" s="267">
        <v>8.3333333333333301E-2</v>
      </c>
      <c r="B220" s="268">
        <f>SUM('Speed Bin B-A'!B19,'Speed Bin B-A'!B123,'Speed Bin B-A'!B227,'Speed Bin B-A'!B331,'Speed Bin B-A'!B435,'Speed Bin B-A'!B747,'Speed Bin B-A'!B851,'Speed Bin B-A'!B955,'Speed Bin B-A'!B1059,'Speed Bin B-A'!B1163,'Speed Bin B-A'!B1475,'Speed Bin B-A'!B1579,'Speed Bin B-A'!B1683,'Speed Bin B-A'!B1787,'Speed Bin B-A'!B1891)</f>
        <v>4</v>
      </c>
      <c r="C220" s="268">
        <f>SUM('Speed Bin B-A'!C19,'Speed Bin B-A'!C123,'Speed Bin B-A'!C227,'Speed Bin B-A'!C331,'Speed Bin B-A'!C435,'Speed Bin B-A'!C747,'Speed Bin B-A'!C851,'Speed Bin B-A'!C955,'Speed Bin B-A'!C1059,'Speed Bin B-A'!C1163,'Speed Bin B-A'!C1475,'Speed Bin B-A'!C1579,'Speed Bin B-A'!C1683,'Speed Bin B-A'!C1787,'Speed Bin B-A'!C1891)</f>
        <v>0</v>
      </c>
      <c r="D220" s="268">
        <f>SUM('Speed Bin B-A'!D19,'Speed Bin B-A'!D123,'Speed Bin B-A'!D227,'Speed Bin B-A'!D331,'Speed Bin B-A'!D435,'Speed Bin B-A'!D747,'Speed Bin B-A'!D851,'Speed Bin B-A'!D955,'Speed Bin B-A'!D1059,'Speed Bin B-A'!D1163,'Speed Bin B-A'!D1475,'Speed Bin B-A'!D1579,'Speed Bin B-A'!D1683,'Speed Bin B-A'!D1787,'Speed Bin B-A'!D1891)</f>
        <v>2</v>
      </c>
      <c r="E220" s="268">
        <f>SUM('Speed Bin B-A'!E19,'Speed Bin B-A'!E123,'Speed Bin B-A'!E227,'Speed Bin B-A'!E331,'Speed Bin B-A'!E435,'Speed Bin B-A'!E747,'Speed Bin B-A'!E851,'Speed Bin B-A'!E955,'Speed Bin B-A'!E1059,'Speed Bin B-A'!E1163,'Speed Bin B-A'!E1475,'Speed Bin B-A'!E1579,'Speed Bin B-A'!E1683,'Speed Bin B-A'!E1787,'Speed Bin B-A'!E1891)</f>
        <v>2</v>
      </c>
      <c r="F220" s="268">
        <f>SUM('Speed Bin B-A'!F19,'Speed Bin B-A'!F123,'Speed Bin B-A'!F227,'Speed Bin B-A'!F331,'Speed Bin B-A'!F435,'Speed Bin B-A'!F747,'Speed Bin B-A'!F851,'Speed Bin B-A'!F955,'Speed Bin B-A'!F1059,'Speed Bin B-A'!F1163,'Speed Bin B-A'!F1475,'Speed Bin B-A'!F1579,'Speed Bin B-A'!F1683,'Speed Bin B-A'!F1787,'Speed Bin B-A'!F1891)</f>
        <v>0</v>
      </c>
      <c r="G220" s="268">
        <f>SUM('Speed Bin B-A'!G19,'Speed Bin B-A'!G123,'Speed Bin B-A'!G227,'Speed Bin B-A'!G331,'Speed Bin B-A'!G435,'Speed Bin B-A'!G747,'Speed Bin B-A'!G851,'Speed Bin B-A'!G955,'Speed Bin B-A'!G1059,'Speed Bin B-A'!G1163,'Speed Bin B-A'!G1475,'Speed Bin B-A'!G1579,'Speed Bin B-A'!G1683,'Speed Bin B-A'!G1787,'Speed Bin B-A'!G1891)</f>
        <v>0</v>
      </c>
      <c r="H220" s="268">
        <f>SUM('Speed Bin B-A'!H19,'Speed Bin B-A'!H123,'Speed Bin B-A'!H227,'Speed Bin B-A'!H331,'Speed Bin B-A'!H435,'Speed Bin B-A'!H747,'Speed Bin B-A'!H851,'Speed Bin B-A'!H955,'Speed Bin B-A'!H1059,'Speed Bin B-A'!H1163,'Speed Bin B-A'!H1475,'Speed Bin B-A'!H1579,'Speed Bin B-A'!H1683,'Speed Bin B-A'!H1787,'Speed Bin B-A'!H1891)</f>
        <v>0</v>
      </c>
      <c r="I220" s="268">
        <f>SUM('Speed Bin B-A'!I19,'Speed Bin B-A'!I123,'Speed Bin B-A'!I227,'Speed Bin B-A'!I331,'Speed Bin B-A'!I435,'Speed Bin B-A'!I747,'Speed Bin B-A'!I851,'Speed Bin B-A'!I955,'Speed Bin B-A'!I1059,'Speed Bin B-A'!I1163,'Speed Bin B-A'!I1475,'Speed Bin B-A'!I1579,'Speed Bin B-A'!I1683,'Speed Bin B-A'!I1787,'Speed Bin B-A'!I1891)</f>
        <v>0</v>
      </c>
      <c r="J220" s="268">
        <f>SUM('Speed Bin B-A'!J19,'Speed Bin B-A'!J123,'Speed Bin B-A'!J227,'Speed Bin B-A'!J331,'Speed Bin B-A'!J435,'Speed Bin B-A'!J747,'Speed Bin B-A'!J851,'Speed Bin B-A'!J955,'Speed Bin B-A'!J1059,'Speed Bin B-A'!J1163,'Speed Bin B-A'!J1475,'Speed Bin B-A'!J1579,'Speed Bin B-A'!J1683,'Speed Bin B-A'!J1787,'Speed Bin B-A'!J1891)</f>
        <v>0</v>
      </c>
      <c r="K220" s="268">
        <f>SUM('Speed Bin B-A'!K19,'Speed Bin B-A'!K123,'Speed Bin B-A'!K227,'Speed Bin B-A'!K331,'Speed Bin B-A'!K435,'Speed Bin B-A'!K747,'Speed Bin B-A'!K851,'Speed Bin B-A'!K955,'Speed Bin B-A'!K1059,'Speed Bin B-A'!K1163,'Speed Bin B-A'!K1475,'Speed Bin B-A'!K1579,'Speed Bin B-A'!K1683,'Speed Bin B-A'!K1787,'Speed Bin B-A'!K1891)</f>
        <v>0</v>
      </c>
      <c r="L220" s="268">
        <f>SUM('Speed Bin B-A'!L19,'Speed Bin B-A'!L123,'Speed Bin B-A'!L227,'Speed Bin B-A'!L331,'Speed Bin B-A'!L435,'Speed Bin B-A'!L747,'Speed Bin B-A'!L851,'Speed Bin B-A'!L955,'Speed Bin B-A'!L1059,'Speed Bin B-A'!L1163,'Speed Bin B-A'!L1475,'Speed Bin B-A'!L1579,'Speed Bin B-A'!L1683,'Speed Bin B-A'!L1787,'Speed Bin B-A'!L1891)</f>
        <v>0</v>
      </c>
      <c r="M220" s="268">
        <f>SUM('Speed Bin B-A'!M19,'Speed Bin B-A'!M123,'Speed Bin B-A'!M227,'Speed Bin B-A'!M331,'Speed Bin B-A'!M435,'Speed Bin B-A'!M747,'Speed Bin B-A'!M851,'Speed Bin B-A'!M955,'Speed Bin B-A'!M1059,'Speed Bin B-A'!M1163,'Speed Bin B-A'!M1475,'Speed Bin B-A'!M1579,'Speed Bin B-A'!M1683,'Speed Bin B-A'!M1787,'Speed Bin B-A'!M1891)</f>
        <v>0</v>
      </c>
      <c r="N220" s="268">
        <f>SUM('Speed Bin B-A'!N19,'Speed Bin B-A'!N123,'Speed Bin B-A'!N227,'Speed Bin B-A'!N331,'Speed Bin B-A'!N435,'Speed Bin B-A'!N747,'Speed Bin B-A'!N851,'Speed Bin B-A'!N955,'Speed Bin B-A'!N1059,'Speed Bin B-A'!N1163,'Speed Bin B-A'!N1475,'Speed Bin B-A'!N1579,'Speed Bin B-A'!N1683,'Speed Bin B-A'!N1787,'Speed Bin B-A'!N1891)</f>
        <v>0</v>
      </c>
      <c r="O220" s="268">
        <f>SUM('Speed Bin B-A'!O19,'Speed Bin B-A'!O123,'Speed Bin B-A'!O227,'Speed Bin B-A'!O331,'Speed Bin B-A'!O435,'Speed Bin B-A'!O747,'Speed Bin B-A'!O851,'Speed Bin B-A'!O955,'Speed Bin B-A'!O1059,'Speed Bin B-A'!O1163,'Speed Bin B-A'!O1475,'Speed Bin B-A'!O1579,'Speed Bin B-A'!O1683,'Speed Bin B-A'!O1787,'Speed Bin B-A'!O1891)</f>
        <v>0</v>
      </c>
      <c r="P220" s="268">
        <f>SUM('Speed Bin B-A'!P19,'Speed Bin B-A'!P123,'Speed Bin B-A'!P227,'Speed Bin B-A'!P331,'Speed Bin B-A'!P435,'Speed Bin B-A'!P747,'Speed Bin B-A'!P851,'Speed Bin B-A'!P955,'Speed Bin B-A'!P1059,'Speed Bin B-A'!P1163,'Speed Bin B-A'!P1475,'Speed Bin B-A'!P1579,'Speed Bin B-A'!P1683,'Speed Bin B-A'!P1787,'Speed Bin B-A'!P1891)</f>
        <v>0</v>
      </c>
      <c r="Q220" s="268">
        <f>SUM('Speed Bin B-A'!Q19,'Speed Bin B-A'!Q123,'Speed Bin B-A'!Q227,'Speed Bin B-A'!Q331,'Speed Bin B-A'!Q435,'Speed Bin B-A'!Q747,'Speed Bin B-A'!Q851,'Speed Bin B-A'!Q955,'Speed Bin B-A'!Q1059,'Speed Bin B-A'!Q1163,'Speed Bin B-A'!Q1475,'Speed Bin B-A'!Q1579,'Speed Bin B-A'!Q1683,'Speed Bin B-A'!Q1787,'Speed Bin B-A'!Q1891)</f>
        <v>0</v>
      </c>
      <c r="R220" s="268">
        <f>SUM('Speed Bin B-A'!R19,'Speed Bin B-A'!R123,'Speed Bin B-A'!R227,'Speed Bin B-A'!R331,'Speed Bin B-A'!R435,'Speed Bin B-A'!R747,'Speed Bin B-A'!R851,'Speed Bin B-A'!R955,'Speed Bin B-A'!R1059,'Speed Bin B-A'!R1163,'Speed Bin B-A'!R1475,'Speed Bin B-A'!R1579,'Speed Bin B-A'!R1683,'Speed Bin B-A'!R1787,'Speed Bin B-A'!R1891)</f>
        <v>0</v>
      </c>
      <c r="S220" s="268">
        <f>SUM('Speed Bin B-A'!S19,'Speed Bin B-A'!S123,'Speed Bin B-A'!S227,'Speed Bin B-A'!S331,'Speed Bin B-A'!S435,'Speed Bin B-A'!S747,'Speed Bin B-A'!S851,'Speed Bin B-A'!S955,'Speed Bin B-A'!S1059,'Speed Bin B-A'!S1163,'Speed Bin B-A'!S1475,'Speed Bin B-A'!S1579,'Speed Bin B-A'!S1683,'Speed Bin B-A'!S1787,'Speed Bin B-A'!S1891)</f>
        <v>0</v>
      </c>
      <c r="T220" s="268">
        <f>SUM('Speed Bin B-A'!T19,'Speed Bin B-A'!T123,'Speed Bin B-A'!T227,'Speed Bin B-A'!T331,'Speed Bin B-A'!T435,'Speed Bin B-A'!T747,'Speed Bin B-A'!T851,'Speed Bin B-A'!T955,'Speed Bin B-A'!T1059,'Speed Bin B-A'!T1163,'Speed Bin B-A'!T1475,'Speed Bin B-A'!T1579,'Speed Bin B-A'!T1683,'Speed Bin B-A'!T1787,'Speed Bin B-A'!T1891)</f>
        <v>0</v>
      </c>
      <c r="U220" s="268">
        <f>SUM('Speed Bin B-A'!U19,'Speed Bin B-A'!U123,'Speed Bin B-A'!U227,'Speed Bin B-A'!U331,'Speed Bin B-A'!U435,'Speed Bin B-A'!U747,'Speed Bin B-A'!U851,'Speed Bin B-A'!U955,'Speed Bin B-A'!U1059,'Speed Bin B-A'!U1163,'Speed Bin B-A'!U1475,'Speed Bin B-A'!U1579,'Speed Bin B-A'!U1683,'Speed Bin B-A'!U1787,'Speed Bin B-A'!U1891)</f>
        <v>0</v>
      </c>
      <c r="V220" s="269">
        <f>IFERROR(AVERAGE('Speed Bin B-A'!V19,'Speed Bin B-A'!V123,'Speed Bin B-A'!V227,'Speed Bin B-A'!V331,'Speed Bin B-A'!V435,'Speed Bin B-A'!V747,'Speed Bin B-A'!V851,'Speed Bin B-A'!V955,'Speed Bin B-A'!V1059,'Speed Bin B-A'!V1163,'Speed Bin B-A'!V1475,'Speed Bin B-A'!V1579,'Speed Bin B-A'!V1683,'Speed Bin B-A'!V1787,'Speed Bin B-A'!V1891),"-")</f>
        <v>15.5</v>
      </c>
      <c r="W220" s="269" t="str">
        <f>IFERROR(AVERAGE('Speed Bin B-A'!W19,'Speed Bin B-A'!W123,'Speed Bin B-A'!W227,'Speed Bin B-A'!W331,'Speed Bin B-A'!W435,'Speed Bin B-A'!W747,'Speed Bin B-A'!W851,'Speed Bin B-A'!W955,'Speed Bin B-A'!W1059,'Speed Bin B-A'!W1163,'Speed Bin B-A'!W1475,'Speed Bin B-A'!W1579,'Speed Bin B-A'!W1683,'Speed Bin B-A'!W1787,'Speed Bin B-A'!W1891),"-")</f>
        <v>-</v>
      </c>
      <c r="X220" s="262"/>
      <c r="Y220" s="262"/>
      <c r="Z220" s="267">
        <v>0.33333333333333298</v>
      </c>
      <c r="AA220" s="270">
        <f t="shared" ref="AA220" si="105">SUM(C244:C247)</f>
        <v>2</v>
      </c>
      <c r="AB220" s="270">
        <f t="shared" ref="AB220:AR220" si="106">SUM(D244:D247)</f>
        <v>9</v>
      </c>
      <c r="AC220" s="270">
        <f t="shared" si="106"/>
        <v>30</v>
      </c>
      <c r="AD220" s="270">
        <f t="shared" si="106"/>
        <v>112</v>
      </c>
      <c r="AE220" s="270">
        <f t="shared" si="106"/>
        <v>110</v>
      </c>
      <c r="AF220" s="270">
        <f t="shared" si="106"/>
        <v>61</v>
      </c>
      <c r="AG220" s="270">
        <f t="shared" si="106"/>
        <v>12</v>
      </c>
      <c r="AH220" s="270">
        <f t="shared" si="106"/>
        <v>6</v>
      </c>
      <c r="AI220" s="270">
        <f t="shared" si="106"/>
        <v>1</v>
      </c>
      <c r="AJ220" s="270">
        <f t="shared" si="106"/>
        <v>0</v>
      </c>
      <c r="AK220" s="270">
        <f t="shared" si="106"/>
        <v>0</v>
      </c>
      <c r="AL220" s="270">
        <f t="shared" si="106"/>
        <v>0</v>
      </c>
      <c r="AM220" s="270">
        <f t="shared" si="106"/>
        <v>0</v>
      </c>
      <c r="AN220" s="270">
        <f t="shared" si="106"/>
        <v>0</v>
      </c>
      <c r="AO220" s="270">
        <f t="shared" si="106"/>
        <v>0</v>
      </c>
      <c r="AP220" s="270">
        <f t="shared" si="106"/>
        <v>0</v>
      </c>
      <c r="AQ220" s="270">
        <f t="shared" si="106"/>
        <v>0</v>
      </c>
      <c r="AR220" s="270">
        <f t="shared" si="106"/>
        <v>0</v>
      </c>
      <c r="AS220" s="270">
        <f>SUM(U244:U247)</f>
        <v>0</v>
      </c>
      <c r="AT220" s="269">
        <f>IFERROR(AVERAGE(V244:V247),"-")</f>
        <v>25.779166666666669</v>
      </c>
      <c r="AU220" s="269">
        <f>IFERROR(AVERAGE(W244:W247),"-")</f>
        <v>31.091666666666669</v>
      </c>
    </row>
    <row r="221" spans="1:47" x14ac:dyDescent="0.25">
      <c r="A221" s="267">
        <v>9.375E-2</v>
      </c>
      <c r="B221" s="268">
        <f>SUM('Speed Bin B-A'!B20,'Speed Bin B-A'!B124,'Speed Bin B-A'!B228,'Speed Bin B-A'!B332,'Speed Bin B-A'!B436,'Speed Bin B-A'!B748,'Speed Bin B-A'!B852,'Speed Bin B-A'!B956,'Speed Bin B-A'!B1060,'Speed Bin B-A'!B1164,'Speed Bin B-A'!B1476,'Speed Bin B-A'!B1580,'Speed Bin B-A'!B1684,'Speed Bin B-A'!B1788,'Speed Bin B-A'!B1892)</f>
        <v>0</v>
      </c>
      <c r="C221" s="268">
        <f>SUM('Speed Bin B-A'!C20,'Speed Bin B-A'!C124,'Speed Bin B-A'!C228,'Speed Bin B-A'!C332,'Speed Bin B-A'!C436,'Speed Bin B-A'!C748,'Speed Bin B-A'!C852,'Speed Bin B-A'!C956,'Speed Bin B-A'!C1060,'Speed Bin B-A'!C1164,'Speed Bin B-A'!C1476,'Speed Bin B-A'!C1580,'Speed Bin B-A'!C1684,'Speed Bin B-A'!C1788,'Speed Bin B-A'!C1892)</f>
        <v>0</v>
      </c>
      <c r="D221" s="268">
        <f>SUM('Speed Bin B-A'!D20,'Speed Bin B-A'!D124,'Speed Bin B-A'!D228,'Speed Bin B-A'!D332,'Speed Bin B-A'!D436,'Speed Bin B-A'!D748,'Speed Bin B-A'!D852,'Speed Bin B-A'!D956,'Speed Bin B-A'!D1060,'Speed Bin B-A'!D1164,'Speed Bin B-A'!D1476,'Speed Bin B-A'!D1580,'Speed Bin B-A'!D1684,'Speed Bin B-A'!D1788,'Speed Bin B-A'!D1892)</f>
        <v>0</v>
      </c>
      <c r="E221" s="268">
        <f>SUM('Speed Bin B-A'!E20,'Speed Bin B-A'!E124,'Speed Bin B-A'!E228,'Speed Bin B-A'!E332,'Speed Bin B-A'!E436,'Speed Bin B-A'!E748,'Speed Bin B-A'!E852,'Speed Bin B-A'!E956,'Speed Bin B-A'!E1060,'Speed Bin B-A'!E1164,'Speed Bin B-A'!E1476,'Speed Bin B-A'!E1580,'Speed Bin B-A'!E1684,'Speed Bin B-A'!E1788,'Speed Bin B-A'!E1892)</f>
        <v>0</v>
      </c>
      <c r="F221" s="268">
        <f>SUM('Speed Bin B-A'!F20,'Speed Bin B-A'!F124,'Speed Bin B-A'!F228,'Speed Bin B-A'!F332,'Speed Bin B-A'!F436,'Speed Bin B-A'!F748,'Speed Bin B-A'!F852,'Speed Bin B-A'!F956,'Speed Bin B-A'!F1060,'Speed Bin B-A'!F1164,'Speed Bin B-A'!F1476,'Speed Bin B-A'!F1580,'Speed Bin B-A'!F1684,'Speed Bin B-A'!F1788,'Speed Bin B-A'!F1892)</f>
        <v>0</v>
      </c>
      <c r="G221" s="268">
        <f>SUM('Speed Bin B-A'!G20,'Speed Bin B-A'!G124,'Speed Bin B-A'!G228,'Speed Bin B-A'!G332,'Speed Bin B-A'!G436,'Speed Bin B-A'!G748,'Speed Bin B-A'!G852,'Speed Bin B-A'!G956,'Speed Bin B-A'!G1060,'Speed Bin B-A'!G1164,'Speed Bin B-A'!G1476,'Speed Bin B-A'!G1580,'Speed Bin B-A'!G1684,'Speed Bin B-A'!G1788,'Speed Bin B-A'!G1892)</f>
        <v>0</v>
      </c>
      <c r="H221" s="268">
        <f>SUM('Speed Bin B-A'!H20,'Speed Bin B-A'!H124,'Speed Bin B-A'!H228,'Speed Bin B-A'!H332,'Speed Bin B-A'!H436,'Speed Bin B-A'!H748,'Speed Bin B-A'!H852,'Speed Bin B-A'!H956,'Speed Bin B-A'!H1060,'Speed Bin B-A'!H1164,'Speed Bin B-A'!H1476,'Speed Bin B-A'!H1580,'Speed Bin B-A'!H1684,'Speed Bin B-A'!H1788,'Speed Bin B-A'!H1892)</f>
        <v>0</v>
      </c>
      <c r="I221" s="268">
        <f>SUM('Speed Bin B-A'!I20,'Speed Bin B-A'!I124,'Speed Bin B-A'!I228,'Speed Bin B-A'!I332,'Speed Bin B-A'!I436,'Speed Bin B-A'!I748,'Speed Bin B-A'!I852,'Speed Bin B-A'!I956,'Speed Bin B-A'!I1060,'Speed Bin B-A'!I1164,'Speed Bin B-A'!I1476,'Speed Bin B-A'!I1580,'Speed Bin B-A'!I1684,'Speed Bin B-A'!I1788,'Speed Bin B-A'!I1892)</f>
        <v>0</v>
      </c>
      <c r="J221" s="268">
        <f>SUM('Speed Bin B-A'!J20,'Speed Bin B-A'!J124,'Speed Bin B-A'!J228,'Speed Bin B-A'!J332,'Speed Bin B-A'!J436,'Speed Bin B-A'!J748,'Speed Bin B-A'!J852,'Speed Bin B-A'!J956,'Speed Bin B-A'!J1060,'Speed Bin B-A'!J1164,'Speed Bin B-A'!J1476,'Speed Bin B-A'!J1580,'Speed Bin B-A'!J1684,'Speed Bin B-A'!J1788,'Speed Bin B-A'!J1892)</f>
        <v>0</v>
      </c>
      <c r="K221" s="268">
        <f>SUM('Speed Bin B-A'!K20,'Speed Bin B-A'!K124,'Speed Bin B-A'!K228,'Speed Bin B-A'!K332,'Speed Bin B-A'!K436,'Speed Bin B-A'!K748,'Speed Bin B-A'!K852,'Speed Bin B-A'!K956,'Speed Bin B-A'!K1060,'Speed Bin B-A'!K1164,'Speed Bin B-A'!K1476,'Speed Bin B-A'!K1580,'Speed Bin B-A'!K1684,'Speed Bin B-A'!K1788,'Speed Bin B-A'!K1892)</f>
        <v>0</v>
      </c>
      <c r="L221" s="268">
        <f>SUM('Speed Bin B-A'!L20,'Speed Bin B-A'!L124,'Speed Bin B-A'!L228,'Speed Bin B-A'!L332,'Speed Bin B-A'!L436,'Speed Bin B-A'!L748,'Speed Bin B-A'!L852,'Speed Bin B-A'!L956,'Speed Bin B-A'!L1060,'Speed Bin B-A'!L1164,'Speed Bin B-A'!L1476,'Speed Bin B-A'!L1580,'Speed Bin B-A'!L1684,'Speed Bin B-A'!L1788,'Speed Bin B-A'!L1892)</f>
        <v>0</v>
      </c>
      <c r="M221" s="268">
        <f>SUM('Speed Bin B-A'!M20,'Speed Bin B-A'!M124,'Speed Bin B-A'!M228,'Speed Bin B-A'!M332,'Speed Bin B-A'!M436,'Speed Bin B-A'!M748,'Speed Bin B-A'!M852,'Speed Bin B-A'!M956,'Speed Bin B-A'!M1060,'Speed Bin B-A'!M1164,'Speed Bin B-A'!M1476,'Speed Bin B-A'!M1580,'Speed Bin B-A'!M1684,'Speed Bin B-A'!M1788,'Speed Bin B-A'!M1892)</f>
        <v>0</v>
      </c>
      <c r="N221" s="268">
        <f>SUM('Speed Bin B-A'!N20,'Speed Bin B-A'!N124,'Speed Bin B-A'!N228,'Speed Bin B-A'!N332,'Speed Bin B-A'!N436,'Speed Bin B-A'!N748,'Speed Bin B-A'!N852,'Speed Bin B-A'!N956,'Speed Bin B-A'!N1060,'Speed Bin B-A'!N1164,'Speed Bin B-A'!N1476,'Speed Bin B-A'!N1580,'Speed Bin B-A'!N1684,'Speed Bin B-A'!N1788,'Speed Bin B-A'!N1892)</f>
        <v>0</v>
      </c>
      <c r="O221" s="268">
        <f>SUM('Speed Bin B-A'!O20,'Speed Bin B-A'!O124,'Speed Bin B-A'!O228,'Speed Bin B-A'!O332,'Speed Bin B-A'!O436,'Speed Bin B-A'!O748,'Speed Bin B-A'!O852,'Speed Bin B-A'!O956,'Speed Bin B-A'!O1060,'Speed Bin B-A'!O1164,'Speed Bin B-A'!O1476,'Speed Bin B-A'!O1580,'Speed Bin B-A'!O1684,'Speed Bin B-A'!O1788,'Speed Bin B-A'!O1892)</f>
        <v>0</v>
      </c>
      <c r="P221" s="268">
        <f>SUM('Speed Bin B-A'!P20,'Speed Bin B-A'!P124,'Speed Bin B-A'!P228,'Speed Bin B-A'!P332,'Speed Bin B-A'!P436,'Speed Bin B-A'!P748,'Speed Bin B-A'!P852,'Speed Bin B-A'!P956,'Speed Bin B-A'!P1060,'Speed Bin B-A'!P1164,'Speed Bin B-A'!P1476,'Speed Bin B-A'!P1580,'Speed Bin B-A'!P1684,'Speed Bin B-A'!P1788,'Speed Bin B-A'!P1892)</f>
        <v>0</v>
      </c>
      <c r="Q221" s="268">
        <f>SUM('Speed Bin B-A'!Q20,'Speed Bin B-A'!Q124,'Speed Bin B-A'!Q228,'Speed Bin B-A'!Q332,'Speed Bin B-A'!Q436,'Speed Bin B-A'!Q748,'Speed Bin B-A'!Q852,'Speed Bin B-A'!Q956,'Speed Bin B-A'!Q1060,'Speed Bin B-A'!Q1164,'Speed Bin B-A'!Q1476,'Speed Bin B-A'!Q1580,'Speed Bin B-A'!Q1684,'Speed Bin B-A'!Q1788,'Speed Bin B-A'!Q1892)</f>
        <v>0</v>
      </c>
      <c r="R221" s="268">
        <f>SUM('Speed Bin B-A'!R20,'Speed Bin B-A'!R124,'Speed Bin B-A'!R228,'Speed Bin B-A'!R332,'Speed Bin B-A'!R436,'Speed Bin B-A'!R748,'Speed Bin B-A'!R852,'Speed Bin B-A'!R956,'Speed Bin B-A'!R1060,'Speed Bin B-A'!R1164,'Speed Bin B-A'!R1476,'Speed Bin B-A'!R1580,'Speed Bin B-A'!R1684,'Speed Bin B-A'!R1788,'Speed Bin B-A'!R1892)</f>
        <v>0</v>
      </c>
      <c r="S221" s="268">
        <f>SUM('Speed Bin B-A'!S20,'Speed Bin B-A'!S124,'Speed Bin B-A'!S228,'Speed Bin B-A'!S332,'Speed Bin B-A'!S436,'Speed Bin B-A'!S748,'Speed Bin B-A'!S852,'Speed Bin B-A'!S956,'Speed Bin B-A'!S1060,'Speed Bin B-A'!S1164,'Speed Bin B-A'!S1476,'Speed Bin B-A'!S1580,'Speed Bin B-A'!S1684,'Speed Bin B-A'!S1788,'Speed Bin B-A'!S1892)</f>
        <v>0</v>
      </c>
      <c r="T221" s="268">
        <f>SUM('Speed Bin B-A'!T20,'Speed Bin B-A'!T124,'Speed Bin B-A'!T228,'Speed Bin B-A'!T332,'Speed Bin B-A'!T436,'Speed Bin B-A'!T748,'Speed Bin B-A'!T852,'Speed Bin B-A'!T956,'Speed Bin B-A'!T1060,'Speed Bin B-A'!T1164,'Speed Bin B-A'!T1476,'Speed Bin B-A'!T1580,'Speed Bin B-A'!T1684,'Speed Bin B-A'!T1788,'Speed Bin B-A'!T1892)</f>
        <v>0</v>
      </c>
      <c r="U221" s="268">
        <f>SUM('Speed Bin B-A'!U20,'Speed Bin B-A'!U124,'Speed Bin B-A'!U228,'Speed Bin B-A'!U332,'Speed Bin B-A'!U436,'Speed Bin B-A'!U748,'Speed Bin B-A'!U852,'Speed Bin B-A'!U956,'Speed Bin B-A'!U1060,'Speed Bin B-A'!U1164,'Speed Bin B-A'!U1476,'Speed Bin B-A'!U1580,'Speed Bin B-A'!U1684,'Speed Bin B-A'!U1788,'Speed Bin B-A'!U1892)</f>
        <v>0</v>
      </c>
      <c r="V221" s="269" t="str">
        <f>IFERROR(AVERAGE('Speed Bin B-A'!V20,'Speed Bin B-A'!V124,'Speed Bin B-A'!V228,'Speed Bin B-A'!V332,'Speed Bin B-A'!V436,'Speed Bin B-A'!V748,'Speed Bin B-A'!V852,'Speed Bin B-A'!V956,'Speed Bin B-A'!V1060,'Speed Bin B-A'!V1164,'Speed Bin B-A'!V1476,'Speed Bin B-A'!V1580,'Speed Bin B-A'!V1684,'Speed Bin B-A'!V1788,'Speed Bin B-A'!V1892),"-")</f>
        <v>-</v>
      </c>
      <c r="W221" s="269" t="str">
        <f>IFERROR(AVERAGE('Speed Bin B-A'!W20,'Speed Bin B-A'!W124,'Speed Bin B-A'!W228,'Speed Bin B-A'!W332,'Speed Bin B-A'!W436,'Speed Bin B-A'!W748,'Speed Bin B-A'!W852,'Speed Bin B-A'!W956,'Speed Bin B-A'!W1060,'Speed Bin B-A'!W1164,'Speed Bin B-A'!W1476,'Speed Bin B-A'!W1580,'Speed Bin B-A'!W1684,'Speed Bin B-A'!W1788,'Speed Bin B-A'!W1892),"-")</f>
        <v>-</v>
      </c>
      <c r="X221" s="262"/>
      <c r="Y221" s="262"/>
      <c r="Z221" s="267">
        <v>0.375</v>
      </c>
      <c r="AA221" s="270">
        <f t="shared" ref="AA221" si="107">SUM(C248:C251)</f>
        <v>2</v>
      </c>
      <c r="AB221" s="270">
        <f t="shared" ref="AB221:AR221" si="108">SUM(D248:D251)</f>
        <v>12</v>
      </c>
      <c r="AC221" s="270">
        <f t="shared" si="108"/>
        <v>33</v>
      </c>
      <c r="AD221" s="270">
        <f t="shared" si="108"/>
        <v>74</v>
      </c>
      <c r="AE221" s="270">
        <f t="shared" si="108"/>
        <v>39</v>
      </c>
      <c r="AF221" s="270">
        <f t="shared" si="108"/>
        <v>17</v>
      </c>
      <c r="AG221" s="270">
        <f t="shared" si="108"/>
        <v>10</v>
      </c>
      <c r="AH221" s="270">
        <f t="shared" si="108"/>
        <v>2</v>
      </c>
      <c r="AI221" s="270">
        <f t="shared" si="108"/>
        <v>0</v>
      </c>
      <c r="AJ221" s="270">
        <f t="shared" si="108"/>
        <v>0</v>
      </c>
      <c r="AK221" s="270">
        <f t="shared" si="108"/>
        <v>0</v>
      </c>
      <c r="AL221" s="270">
        <f t="shared" si="108"/>
        <v>0</v>
      </c>
      <c r="AM221" s="270">
        <f t="shared" si="108"/>
        <v>0</v>
      </c>
      <c r="AN221" s="270">
        <f t="shared" si="108"/>
        <v>0</v>
      </c>
      <c r="AO221" s="270">
        <f t="shared" si="108"/>
        <v>0</v>
      </c>
      <c r="AP221" s="270">
        <f t="shared" si="108"/>
        <v>0</v>
      </c>
      <c r="AQ221" s="270">
        <f t="shared" si="108"/>
        <v>0</v>
      </c>
      <c r="AR221" s="270">
        <f t="shared" si="108"/>
        <v>0</v>
      </c>
      <c r="AS221" s="270">
        <f>SUM(U248:U251)</f>
        <v>0</v>
      </c>
      <c r="AT221" s="269">
        <f>IFERROR(AVERAGE(V248:V251),"-")</f>
        <v>23.545833333333334</v>
      </c>
      <c r="AU221" s="269">
        <f>IFERROR(AVERAGE(W248:W251),"-")</f>
        <v>31.762499999999999</v>
      </c>
    </row>
    <row r="222" spans="1:47" x14ac:dyDescent="0.25">
      <c r="A222" s="267">
        <v>0.104166666666667</v>
      </c>
      <c r="B222" s="268">
        <f>SUM('Speed Bin B-A'!B21,'Speed Bin B-A'!B125,'Speed Bin B-A'!B229,'Speed Bin B-A'!B333,'Speed Bin B-A'!B437,'Speed Bin B-A'!B749,'Speed Bin B-A'!B853,'Speed Bin B-A'!B957,'Speed Bin B-A'!B1061,'Speed Bin B-A'!B1165,'Speed Bin B-A'!B1477,'Speed Bin B-A'!B1581,'Speed Bin B-A'!B1685,'Speed Bin B-A'!B1789,'Speed Bin B-A'!B1893)</f>
        <v>0</v>
      </c>
      <c r="C222" s="268">
        <f>SUM('Speed Bin B-A'!C21,'Speed Bin B-A'!C125,'Speed Bin B-A'!C229,'Speed Bin B-A'!C333,'Speed Bin B-A'!C437,'Speed Bin B-A'!C749,'Speed Bin B-A'!C853,'Speed Bin B-A'!C957,'Speed Bin B-A'!C1061,'Speed Bin B-A'!C1165,'Speed Bin B-A'!C1477,'Speed Bin B-A'!C1581,'Speed Bin B-A'!C1685,'Speed Bin B-A'!C1789,'Speed Bin B-A'!C1893)</f>
        <v>0</v>
      </c>
      <c r="D222" s="268">
        <f>SUM('Speed Bin B-A'!D21,'Speed Bin B-A'!D125,'Speed Bin B-A'!D229,'Speed Bin B-A'!D333,'Speed Bin B-A'!D437,'Speed Bin B-A'!D749,'Speed Bin B-A'!D853,'Speed Bin B-A'!D957,'Speed Bin B-A'!D1061,'Speed Bin B-A'!D1165,'Speed Bin B-A'!D1477,'Speed Bin B-A'!D1581,'Speed Bin B-A'!D1685,'Speed Bin B-A'!D1789,'Speed Bin B-A'!D1893)</f>
        <v>0</v>
      </c>
      <c r="E222" s="268">
        <f>SUM('Speed Bin B-A'!E21,'Speed Bin B-A'!E125,'Speed Bin B-A'!E229,'Speed Bin B-A'!E333,'Speed Bin B-A'!E437,'Speed Bin B-A'!E749,'Speed Bin B-A'!E853,'Speed Bin B-A'!E957,'Speed Bin B-A'!E1061,'Speed Bin B-A'!E1165,'Speed Bin B-A'!E1477,'Speed Bin B-A'!E1581,'Speed Bin B-A'!E1685,'Speed Bin B-A'!E1789,'Speed Bin B-A'!E1893)</f>
        <v>0</v>
      </c>
      <c r="F222" s="268">
        <f>SUM('Speed Bin B-A'!F21,'Speed Bin B-A'!F125,'Speed Bin B-A'!F229,'Speed Bin B-A'!F333,'Speed Bin B-A'!F437,'Speed Bin B-A'!F749,'Speed Bin B-A'!F853,'Speed Bin B-A'!F957,'Speed Bin B-A'!F1061,'Speed Bin B-A'!F1165,'Speed Bin B-A'!F1477,'Speed Bin B-A'!F1581,'Speed Bin B-A'!F1685,'Speed Bin B-A'!F1789,'Speed Bin B-A'!F1893)</f>
        <v>0</v>
      </c>
      <c r="G222" s="268">
        <f>SUM('Speed Bin B-A'!G21,'Speed Bin B-A'!G125,'Speed Bin B-A'!G229,'Speed Bin B-A'!G333,'Speed Bin B-A'!G437,'Speed Bin B-A'!G749,'Speed Bin B-A'!G853,'Speed Bin B-A'!G957,'Speed Bin B-A'!G1061,'Speed Bin B-A'!G1165,'Speed Bin B-A'!G1477,'Speed Bin B-A'!G1581,'Speed Bin B-A'!G1685,'Speed Bin B-A'!G1789,'Speed Bin B-A'!G1893)</f>
        <v>0</v>
      </c>
      <c r="H222" s="268">
        <f>SUM('Speed Bin B-A'!H21,'Speed Bin B-A'!H125,'Speed Bin B-A'!H229,'Speed Bin B-A'!H333,'Speed Bin B-A'!H437,'Speed Bin B-A'!H749,'Speed Bin B-A'!H853,'Speed Bin B-A'!H957,'Speed Bin B-A'!H1061,'Speed Bin B-A'!H1165,'Speed Bin B-A'!H1477,'Speed Bin B-A'!H1581,'Speed Bin B-A'!H1685,'Speed Bin B-A'!H1789,'Speed Bin B-A'!H1893)</f>
        <v>0</v>
      </c>
      <c r="I222" s="268">
        <f>SUM('Speed Bin B-A'!I21,'Speed Bin B-A'!I125,'Speed Bin B-A'!I229,'Speed Bin B-A'!I333,'Speed Bin B-A'!I437,'Speed Bin B-A'!I749,'Speed Bin B-A'!I853,'Speed Bin B-A'!I957,'Speed Bin B-A'!I1061,'Speed Bin B-A'!I1165,'Speed Bin B-A'!I1477,'Speed Bin B-A'!I1581,'Speed Bin B-A'!I1685,'Speed Bin B-A'!I1789,'Speed Bin B-A'!I1893)</f>
        <v>0</v>
      </c>
      <c r="J222" s="268">
        <f>SUM('Speed Bin B-A'!J21,'Speed Bin B-A'!J125,'Speed Bin B-A'!J229,'Speed Bin B-A'!J333,'Speed Bin B-A'!J437,'Speed Bin B-A'!J749,'Speed Bin B-A'!J853,'Speed Bin B-A'!J957,'Speed Bin B-A'!J1061,'Speed Bin B-A'!J1165,'Speed Bin B-A'!J1477,'Speed Bin B-A'!J1581,'Speed Bin B-A'!J1685,'Speed Bin B-A'!J1789,'Speed Bin B-A'!J1893)</f>
        <v>0</v>
      </c>
      <c r="K222" s="268">
        <f>SUM('Speed Bin B-A'!K21,'Speed Bin B-A'!K125,'Speed Bin B-A'!K229,'Speed Bin B-A'!K333,'Speed Bin B-A'!K437,'Speed Bin B-A'!K749,'Speed Bin B-A'!K853,'Speed Bin B-A'!K957,'Speed Bin B-A'!K1061,'Speed Bin B-A'!K1165,'Speed Bin B-A'!K1477,'Speed Bin B-A'!K1581,'Speed Bin B-A'!K1685,'Speed Bin B-A'!K1789,'Speed Bin B-A'!K1893)</f>
        <v>0</v>
      </c>
      <c r="L222" s="268">
        <f>SUM('Speed Bin B-A'!L21,'Speed Bin B-A'!L125,'Speed Bin B-A'!L229,'Speed Bin B-A'!L333,'Speed Bin B-A'!L437,'Speed Bin B-A'!L749,'Speed Bin B-A'!L853,'Speed Bin B-A'!L957,'Speed Bin B-A'!L1061,'Speed Bin B-A'!L1165,'Speed Bin B-A'!L1477,'Speed Bin B-A'!L1581,'Speed Bin B-A'!L1685,'Speed Bin B-A'!L1789,'Speed Bin B-A'!L1893)</f>
        <v>0</v>
      </c>
      <c r="M222" s="268">
        <f>SUM('Speed Bin B-A'!M21,'Speed Bin B-A'!M125,'Speed Bin B-A'!M229,'Speed Bin B-A'!M333,'Speed Bin B-A'!M437,'Speed Bin B-A'!M749,'Speed Bin B-A'!M853,'Speed Bin B-A'!M957,'Speed Bin B-A'!M1061,'Speed Bin B-A'!M1165,'Speed Bin B-A'!M1477,'Speed Bin B-A'!M1581,'Speed Bin B-A'!M1685,'Speed Bin B-A'!M1789,'Speed Bin B-A'!M1893)</f>
        <v>0</v>
      </c>
      <c r="N222" s="268">
        <f>SUM('Speed Bin B-A'!N21,'Speed Bin B-A'!N125,'Speed Bin B-A'!N229,'Speed Bin B-A'!N333,'Speed Bin B-A'!N437,'Speed Bin B-A'!N749,'Speed Bin B-A'!N853,'Speed Bin B-A'!N957,'Speed Bin B-A'!N1061,'Speed Bin B-A'!N1165,'Speed Bin B-A'!N1477,'Speed Bin B-A'!N1581,'Speed Bin B-A'!N1685,'Speed Bin B-A'!N1789,'Speed Bin B-A'!N1893)</f>
        <v>0</v>
      </c>
      <c r="O222" s="268">
        <f>SUM('Speed Bin B-A'!O21,'Speed Bin B-A'!O125,'Speed Bin B-A'!O229,'Speed Bin B-A'!O333,'Speed Bin B-A'!O437,'Speed Bin B-A'!O749,'Speed Bin B-A'!O853,'Speed Bin B-A'!O957,'Speed Bin B-A'!O1061,'Speed Bin B-A'!O1165,'Speed Bin B-A'!O1477,'Speed Bin B-A'!O1581,'Speed Bin B-A'!O1685,'Speed Bin B-A'!O1789,'Speed Bin B-A'!O1893)</f>
        <v>0</v>
      </c>
      <c r="P222" s="268">
        <f>SUM('Speed Bin B-A'!P21,'Speed Bin B-A'!P125,'Speed Bin B-A'!P229,'Speed Bin B-A'!P333,'Speed Bin B-A'!P437,'Speed Bin B-A'!P749,'Speed Bin B-A'!P853,'Speed Bin B-A'!P957,'Speed Bin B-A'!P1061,'Speed Bin B-A'!P1165,'Speed Bin B-A'!P1477,'Speed Bin B-A'!P1581,'Speed Bin B-A'!P1685,'Speed Bin B-A'!P1789,'Speed Bin B-A'!P1893)</f>
        <v>0</v>
      </c>
      <c r="Q222" s="268">
        <f>SUM('Speed Bin B-A'!Q21,'Speed Bin B-A'!Q125,'Speed Bin B-A'!Q229,'Speed Bin B-A'!Q333,'Speed Bin B-A'!Q437,'Speed Bin B-A'!Q749,'Speed Bin B-A'!Q853,'Speed Bin B-A'!Q957,'Speed Bin B-A'!Q1061,'Speed Bin B-A'!Q1165,'Speed Bin B-A'!Q1477,'Speed Bin B-A'!Q1581,'Speed Bin B-A'!Q1685,'Speed Bin B-A'!Q1789,'Speed Bin B-A'!Q1893)</f>
        <v>0</v>
      </c>
      <c r="R222" s="268">
        <f>SUM('Speed Bin B-A'!R21,'Speed Bin B-A'!R125,'Speed Bin B-A'!R229,'Speed Bin B-A'!R333,'Speed Bin B-A'!R437,'Speed Bin B-A'!R749,'Speed Bin B-A'!R853,'Speed Bin B-A'!R957,'Speed Bin B-A'!R1061,'Speed Bin B-A'!R1165,'Speed Bin B-A'!R1477,'Speed Bin B-A'!R1581,'Speed Bin B-A'!R1685,'Speed Bin B-A'!R1789,'Speed Bin B-A'!R1893)</f>
        <v>0</v>
      </c>
      <c r="S222" s="268">
        <f>SUM('Speed Bin B-A'!S21,'Speed Bin B-A'!S125,'Speed Bin B-A'!S229,'Speed Bin B-A'!S333,'Speed Bin B-A'!S437,'Speed Bin B-A'!S749,'Speed Bin B-A'!S853,'Speed Bin B-A'!S957,'Speed Bin B-A'!S1061,'Speed Bin B-A'!S1165,'Speed Bin B-A'!S1477,'Speed Bin B-A'!S1581,'Speed Bin B-A'!S1685,'Speed Bin B-A'!S1789,'Speed Bin B-A'!S1893)</f>
        <v>0</v>
      </c>
      <c r="T222" s="268">
        <f>SUM('Speed Bin B-A'!T21,'Speed Bin B-A'!T125,'Speed Bin B-A'!T229,'Speed Bin B-A'!T333,'Speed Bin B-A'!T437,'Speed Bin B-A'!T749,'Speed Bin B-A'!T853,'Speed Bin B-A'!T957,'Speed Bin B-A'!T1061,'Speed Bin B-A'!T1165,'Speed Bin B-A'!T1477,'Speed Bin B-A'!T1581,'Speed Bin B-A'!T1685,'Speed Bin B-A'!T1789,'Speed Bin B-A'!T1893)</f>
        <v>0</v>
      </c>
      <c r="U222" s="268">
        <f>SUM('Speed Bin B-A'!U21,'Speed Bin B-A'!U125,'Speed Bin B-A'!U229,'Speed Bin B-A'!U333,'Speed Bin B-A'!U437,'Speed Bin B-A'!U749,'Speed Bin B-A'!U853,'Speed Bin B-A'!U957,'Speed Bin B-A'!U1061,'Speed Bin B-A'!U1165,'Speed Bin B-A'!U1477,'Speed Bin B-A'!U1581,'Speed Bin B-A'!U1685,'Speed Bin B-A'!U1789,'Speed Bin B-A'!U1893)</f>
        <v>0</v>
      </c>
      <c r="V222" s="269" t="str">
        <f>IFERROR(AVERAGE('Speed Bin B-A'!V21,'Speed Bin B-A'!V125,'Speed Bin B-A'!V229,'Speed Bin B-A'!V333,'Speed Bin B-A'!V437,'Speed Bin B-A'!V749,'Speed Bin B-A'!V853,'Speed Bin B-A'!V957,'Speed Bin B-A'!V1061,'Speed Bin B-A'!V1165,'Speed Bin B-A'!V1477,'Speed Bin B-A'!V1581,'Speed Bin B-A'!V1685,'Speed Bin B-A'!V1789,'Speed Bin B-A'!V1893),"-")</f>
        <v>-</v>
      </c>
      <c r="W222" s="269" t="str">
        <f>IFERROR(AVERAGE('Speed Bin B-A'!W21,'Speed Bin B-A'!W125,'Speed Bin B-A'!W229,'Speed Bin B-A'!W333,'Speed Bin B-A'!W437,'Speed Bin B-A'!W749,'Speed Bin B-A'!W853,'Speed Bin B-A'!W957,'Speed Bin B-A'!W1061,'Speed Bin B-A'!W1165,'Speed Bin B-A'!W1477,'Speed Bin B-A'!W1581,'Speed Bin B-A'!W1685,'Speed Bin B-A'!W1789,'Speed Bin B-A'!W1893),"-")</f>
        <v>-</v>
      </c>
      <c r="X222" s="262"/>
      <c r="Y222" s="262"/>
      <c r="Z222" s="267">
        <v>0.41666666666666702</v>
      </c>
      <c r="AA222" s="270">
        <f t="shared" ref="AA222" si="109">SUM(C252:C255)</f>
        <v>0</v>
      </c>
      <c r="AB222" s="270">
        <f t="shared" ref="AB222:AR222" si="110">SUM(D252:D255)</f>
        <v>7</v>
      </c>
      <c r="AC222" s="270">
        <f t="shared" si="110"/>
        <v>26</v>
      </c>
      <c r="AD222" s="270">
        <f t="shared" si="110"/>
        <v>73</v>
      </c>
      <c r="AE222" s="270">
        <f t="shared" si="110"/>
        <v>25</v>
      </c>
      <c r="AF222" s="270">
        <f t="shared" si="110"/>
        <v>7</v>
      </c>
      <c r="AG222" s="270">
        <f t="shared" si="110"/>
        <v>8</v>
      </c>
      <c r="AH222" s="270">
        <f t="shared" si="110"/>
        <v>2</v>
      </c>
      <c r="AI222" s="270">
        <f t="shared" si="110"/>
        <v>2</v>
      </c>
      <c r="AJ222" s="270">
        <f t="shared" si="110"/>
        <v>0</v>
      </c>
      <c r="AK222" s="270">
        <f t="shared" si="110"/>
        <v>0</v>
      </c>
      <c r="AL222" s="270">
        <f t="shared" si="110"/>
        <v>0</v>
      </c>
      <c r="AM222" s="270">
        <f t="shared" si="110"/>
        <v>0</v>
      </c>
      <c r="AN222" s="270">
        <f t="shared" si="110"/>
        <v>0</v>
      </c>
      <c r="AO222" s="270">
        <f t="shared" si="110"/>
        <v>0</v>
      </c>
      <c r="AP222" s="270">
        <f t="shared" si="110"/>
        <v>0</v>
      </c>
      <c r="AQ222" s="270">
        <f t="shared" si="110"/>
        <v>0</v>
      </c>
      <c r="AR222" s="270">
        <f t="shared" si="110"/>
        <v>0</v>
      </c>
      <c r="AS222" s="270">
        <f>SUM(U252:U255)</f>
        <v>0</v>
      </c>
      <c r="AT222" s="269">
        <f>IFERROR(AVERAGE(V252:V255),"-")</f>
        <v>23.662500000000001</v>
      </c>
      <c r="AU222" s="269">
        <f>IFERROR(AVERAGE(W252:W255),"-")</f>
        <v>29.35</v>
      </c>
    </row>
    <row r="223" spans="1:47" x14ac:dyDescent="0.25">
      <c r="A223" s="267">
        <v>0.114583333333333</v>
      </c>
      <c r="B223" s="268">
        <f>SUM('Speed Bin B-A'!B22,'Speed Bin B-A'!B126,'Speed Bin B-A'!B230,'Speed Bin B-A'!B334,'Speed Bin B-A'!B438,'Speed Bin B-A'!B750,'Speed Bin B-A'!B854,'Speed Bin B-A'!B958,'Speed Bin B-A'!B1062,'Speed Bin B-A'!B1166,'Speed Bin B-A'!B1478,'Speed Bin B-A'!B1582,'Speed Bin B-A'!B1686,'Speed Bin B-A'!B1790,'Speed Bin B-A'!B1894)</f>
        <v>1</v>
      </c>
      <c r="C223" s="268">
        <f>SUM('Speed Bin B-A'!C22,'Speed Bin B-A'!C126,'Speed Bin B-A'!C230,'Speed Bin B-A'!C334,'Speed Bin B-A'!C438,'Speed Bin B-A'!C750,'Speed Bin B-A'!C854,'Speed Bin B-A'!C958,'Speed Bin B-A'!C1062,'Speed Bin B-A'!C1166,'Speed Bin B-A'!C1478,'Speed Bin B-A'!C1582,'Speed Bin B-A'!C1686,'Speed Bin B-A'!C1790,'Speed Bin B-A'!C1894)</f>
        <v>0</v>
      </c>
      <c r="D223" s="268">
        <f>SUM('Speed Bin B-A'!D22,'Speed Bin B-A'!D126,'Speed Bin B-A'!D230,'Speed Bin B-A'!D334,'Speed Bin B-A'!D438,'Speed Bin B-A'!D750,'Speed Bin B-A'!D854,'Speed Bin B-A'!D958,'Speed Bin B-A'!D1062,'Speed Bin B-A'!D1166,'Speed Bin B-A'!D1478,'Speed Bin B-A'!D1582,'Speed Bin B-A'!D1686,'Speed Bin B-A'!D1790,'Speed Bin B-A'!D1894)</f>
        <v>0</v>
      </c>
      <c r="E223" s="268">
        <f>SUM('Speed Bin B-A'!E22,'Speed Bin B-A'!E126,'Speed Bin B-A'!E230,'Speed Bin B-A'!E334,'Speed Bin B-A'!E438,'Speed Bin B-A'!E750,'Speed Bin B-A'!E854,'Speed Bin B-A'!E958,'Speed Bin B-A'!E1062,'Speed Bin B-A'!E1166,'Speed Bin B-A'!E1478,'Speed Bin B-A'!E1582,'Speed Bin B-A'!E1686,'Speed Bin B-A'!E1790,'Speed Bin B-A'!E1894)</f>
        <v>0</v>
      </c>
      <c r="F223" s="268">
        <f>SUM('Speed Bin B-A'!F22,'Speed Bin B-A'!F126,'Speed Bin B-A'!F230,'Speed Bin B-A'!F334,'Speed Bin B-A'!F438,'Speed Bin B-A'!F750,'Speed Bin B-A'!F854,'Speed Bin B-A'!F958,'Speed Bin B-A'!F1062,'Speed Bin B-A'!F1166,'Speed Bin B-A'!F1478,'Speed Bin B-A'!F1582,'Speed Bin B-A'!F1686,'Speed Bin B-A'!F1790,'Speed Bin B-A'!F1894)</f>
        <v>0</v>
      </c>
      <c r="G223" s="268">
        <f>SUM('Speed Bin B-A'!G22,'Speed Bin B-A'!G126,'Speed Bin B-A'!G230,'Speed Bin B-A'!G334,'Speed Bin B-A'!G438,'Speed Bin B-A'!G750,'Speed Bin B-A'!G854,'Speed Bin B-A'!G958,'Speed Bin B-A'!G1062,'Speed Bin B-A'!G1166,'Speed Bin B-A'!G1478,'Speed Bin B-A'!G1582,'Speed Bin B-A'!G1686,'Speed Bin B-A'!G1790,'Speed Bin B-A'!G1894)</f>
        <v>1</v>
      </c>
      <c r="H223" s="268">
        <f>SUM('Speed Bin B-A'!H22,'Speed Bin B-A'!H126,'Speed Bin B-A'!H230,'Speed Bin B-A'!H334,'Speed Bin B-A'!H438,'Speed Bin B-A'!H750,'Speed Bin B-A'!H854,'Speed Bin B-A'!H958,'Speed Bin B-A'!H1062,'Speed Bin B-A'!H1166,'Speed Bin B-A'!H1478,'Speed Bin B-A'!H1582,'Speed Bin B-A'!H1686,'Speed Bin B-A'!H1790,'Speed Bin B-A'!H1894)</f>
        <v>0</v>
      </c>
      <c r="I223" s="268">
        <f>SUM('Speed Bin B-A'!I22,'Speed Bin B-A'!I126,'Speed Bin B-A'!I230,'Speed Bin B-A'!I334,'Speed Bin B-A'!I438,'Speed Bin B-A'!I750,'Speed Bin B-A'!I854,'Speed Bin B-A'!I958,'Speed Bin B-A'!I1062,'Speed Bin B-A'!I1166,'Speed Bin B-A'!I1478,'Speed Bin B-A'!I1582,'Speed Bin B-A'!I1686,'Speed Bin B-A'!I1790,'Speed Bin B-A'!I1894)</f>
        <v>0</v>
      </c>
      <c r="J223" s="268">
        <f>SUM('Speed Bin B-A'!J22,'Speed Bin B-A'!J126,'Speed Bin B-A'!J230,'Speed Bin B-A'!J334,'Speed Bin B-A'!J438,'Speed Bin B-A'!J750,'Speed Bin B-A'!J854,'Speed Bin B-A'!J958,'Speed Bin B-A'!J1062,'Speed Bin B-A'!J1166,'Speed Bin B-A'!J1478,'Speed Bin B-A'!J1582,'Speed Bin B-A'!J1686,'Speed Bin B-A'!J1790,'Speed Bin B-A'!J1894)</f>
        <v>0</v>
      </c>
      <c r="K223" s="268">
        <f>SUM('Speed Bin B-A'!K22,'Speed Bin B-A'!K126,'Speed Bin B-A'!K230,'Speed Bin B-A'!K334,'Speed Bin B-A'!K438,'Speed Bin B-A'!K750,'Speed Bin B-A'!K854,'Speed Bin B-A'!K958,'Speed Bin B-A'!K1062,'Speed Bin B-A'!K1166,'Speed Bin B-A'!K1478,'Speed Bin B-A'!K1582,'Speed Bin B-A'!K1686,'Speed Bin B-A'!K1790,'Speed Bin B-A'!K1894)</f>
        <v>0</v>
      </c>
      <c r="L223" s="268">
        <f>SUM('Speed Bin B-A'!L22,'Speed Bin B-A'!L126,'Speed Bin B-A'!L230,'Speed Bin B-A'!L334,'Speed Bin B-A'!L438,'Speed Bin B-A'!L750,'Speed Bin B-A'!L854,'Speed Bin B-A'!L958,'Speed Bin B-A'!L1062,'Speed Bin B-A'!L1166,'Speed Bin B-A'!L1478,'Speed Bin B-A'!L1582,'Speed Bin B-A'!L1686,'Speed Bin B-A'!L1790,'Speed Bin B-A'!L1894)</f>
        <v>0</v>
      </c>
      <c r="M223" s="268">
        <f>SUM('Speed Bin B-A'!M22,'Speed Bin B-A'!M126,'Speed Bin B-A'!M230,'Speed Bin B-A'!M334,'Speed Bin B-A'!M438,'Speed Bin B-A'!M750,'Speed Bin B-A'!M854,'Speed Bin B-A'!M958,'Speed Bin B-A'!M1062,'Speed Bin B-A'!M1166,'Speed Bin B-A'!M1478,'Speed Bin B-A'!M1582,'Speed Bin B-A'!M1686,'Speed Bin B-A'!M1790,'Speed Bin B-A'!M1894)</f>
        <v>0</v>
      </c>
      <c r="N223" s="268">
        <f>SUM('Speed Bin B-A'!N22,'Speed Bin B-A'!N126,'Speed Bin B-A'!N230,'Speed Bin B-A'!N334,'Speed Bin B-A'!N438,'Speed Bin B-A'!N750,'Speed Bin B-A'!N854,'Speed Bin B-A'!N958,'Speed Bin B-A'!N1062,'Speed Bin B-A'!N1166,'Speed Bin B-A'!N1478,'Speed Bin B-A'!N1582,'Speed Bin B-A'!N1686,'Speed Bin B-A'!N1790,'Speed Bin B-A'!N1894)</f>
        <v>0</v>
      </c>
      <c r="O223" s="268">
        <f>SUM('Speed Bin B-A'!O22,'Speed Bin B-A'!O126,'Speed Bin B-A'!O230,'Speed Bin B-A'!O334,'Speed Bin B-A'!O438,'Speed Bin B-A'!O750,'Speed Bin B-A'!O854,'Speed Bin B-A'!O958,'Speed Bin B-A'!O1062,'Speed Bin B-A'!O1166,'Speed Bin B-A'!O1478,'Speed Bin B-A'!O1582,'Speed Bin B-A'!O1686,'Speed Bin B-A'!O1790,'Speed Bin B-A'!O1894)</f>
        <v>0</v>
      </c>
      <c r="P223" s="268">
        <f>SUM('Speed Bin B-A'!P22,'Speed Bin B-A'!P126,'Speed Bin B-A'!P230,'Speed Bin B-A'!P334,'Speed Bin B-A'!P438,'Speed Bin B-A'!P750,'Speed Bin B-A'!P854,'Speed Bin B-A'!P958,'Speed Bin B-A'!P1062,'Speed Bin B-A'!P1166,'Speed Bin B-A'!P1478,'Speed Bin B-A'!P1582,'Speed Bin B-A'!P1686,'Speed Bin B-A'!P1790,'Speed Bin B-A'!P1894)</f>
        <v>0</v>
      </c>
      <c r="Q223" s="268">
        <f>SUM('Speed Bin B-A'!Q22,'Speed Bin B-A'!Q126,'Speed Bin B-A'!Q230,'Speed Bin B-A'!Q334,'Speed Bin B-A'!Q438,'Speed Bin B-A'!Q750,'Speed Bin B-A'!Q854,'Speed Bin B-A'!Q958,'Speed Bin B-A'!Q1062,'Speed Bin B-A'!Q1166,'Speed Bin B-A'!Q1478,'Speed Bin B-A'!Q1582,'Speed Bin B-A'!Q1686,'Speed Bin B-A'!Q1790,'Speed Bin B-A'!Q1894)</f>
        <v>0</v>
      </c>
      <c r="R223" s="268">
        <f>SUM('Speed Bin B-A'!R22,'Speed Bin B-A'!R126,'Speed Bin B-A'!R230,'Speed Bin B-A'!R334,'Speed Bin B-A'!R438,'Speed Bin B-A'!R750,'Speed Bin B-A'!R854,'Speed Bin B-A'!R958,'Speed Bin B-A'!R1062,'Speed Bin B-A'!R1166,'Speed Bin B-A'!R1478,'Speed Bin B-A'!R1582,'Speed Bin B-A'!R1686,'Speed Bin B-A'!R1790,'Speed Bin B-A'!R1894)</f>
        <v>0</v>
      </c>
      <c r="S223" s="268">
        <f>SUM('Speed Bin B-A'!S22,'Speed Bin B-A'!S126,'Speed Bin B-A'!S230,'Speed Bin B-A'!S334,'Speed Bin B-A'!S438,'Speed Bin B-A'!S750,'Speed Bin B-A'!S854,'Speed Bin B-A'!S958,'Speed Bin B-A'!S1062,'Speed Bin B-A'!S1166,'Speed Bin B-A'!S1478,'Speed Bin B-A'!S1582,'Speed Bin B-A'!S1686,'Speed Bin B-A'!S1790,'Speed Bin B-A'!S1894)</f>
        <v>0</v>
      </c>
      <c r="T223" s="268">
        <f>SUM('Speed Bin B-A'!T22,'Speed Bin B-A'!T126,'Speed Bin B-A'!T230,'Speed Bin B-A'!T334,'Speed Bin B-A'!T438,'Speed Bin B-A'!T750,'Speed Bin B-A'!T854,'Speed Bin B-A'!T958,'Speed Bin B-A'!T1062,'Speed Bin B-A'!T1166,'Speed Bin B-A'!T1478,'Speed Bin B-A'!T1582,'Speed Bin B-A'!T1686,'Speed Bin B-A'!T1790,'Speed Bin B-A'!T1894)</f>
        <v>0</v>
      </c>
      <c r="U223" s="268">
        <f>SUM('Speed Bin B-A'!U22,'Speed Bin B-A'!U126,'Speed Bin B-A'!U230,'Speed Bin B-A'!U334,'Speed Bin B-A'!U438,'Speed Bin B-A'!U750,'Speed Bin B-A'!U854,'Speed Bin B-A'!U958,'Speed Bin B-A'!U1062,'Speed Bin B-A'!U1166,'Speed Bin B-A'!U1478,'Speed Bin B-A'!U1582,'Speed Bin B-A'!U1686,'Speed Bin B-A'!U1790,'Speed Bin B-A'!U1894)</f>
        <v>0</v>
      </c>
      <c r="V223" s="269">
        <f>IFERROR(AVERAGE('Speed Bin B-A'!V22,'Speed Bin B-A'!V126,'Speed Bin B-A'!V230,'Speed Bin B-A'!V334,'Speed Bin B-A'!V438,'Speed Bin B-A'!V750,'Speed Bin B-A'!V854,'Speed Bin B-A'!V958,'Speed Bin B-A'!V1062,'Speed Bin B-A'!V1166,'Speed Bin B-A'!V1478,'Speed Bin B-A'!V1582,'Speed Bin B-A'!V1686,'Speed Bin B-A'!V1790,'Speed Bin B-A'!V1894),"-")</f>
        <v>28.7</v>
      </c>
      <c r="W223" s="269" t="str">
        <f>IFERROR(AVERAGE('Speed Bin B-A'!W22,'Speed Bin B-A'!W126,'Speed Bin B-A'!W230,'Speed Bin B-A'!W334,'Speed Bin B-A'!W438,'Speed Bin B-A'!W750,'Speed Bin B-A'!W854,'Speed Bin B-A'!W958,'Speed Bin B-A'!W1062,'Speed Bin B-A'!W1166,'Speed Bin B-A'!W1478,'Speed Bin B-A'!W1582,'Speed Bin B-A'!W1686,'Speed Bin B-A'!W1790,'Speed Bin B-A'!W1894),"-")</f>
        <v>-</v>
      </c>
      <c r="X223" s="262"/>
      <c r="Y223" s="262"/>
      <c r="Z223" s="267">
        <v>0.45833333333333298</v>
      </c>
      <c r="AA223" s="270">
        <f t="shared" ref="AA223" si="111">SUM(C256:C259)</f>
        <v>1</v>
      </c>
      <c r="AB223" s="270">
        <f t="shared" ref="AB223:AR223" si="112">SUM(D256:D259)</f>
        <v>11</v>
      </c>
      <c r="AC223" s="270">
        <f t="shared" si="112"/>
        <v>44</v>
      </c>
      <c r="AD223" s="270">
        <f t="shared" si="112"/>
        <v>53</v>
      </c>
      <c r="AE223" s="270">
        <f t="shared" si="112"/>
        <v>41</v>
      </c>
      <c r="AF223" s="270">
        <f t="shared" si="112"/>
        <v>25</v>
      </c>
      <c r="AG223" s="270">
        <f t="shared" si="112"/>
        <v>5</v>
      </c>
      <c r="AH223" s="270">
        <f t="shared" si="112"/>
        <v>2</v>
      </c>
      <c r="AI223" s="270">
        <f t="shared" si="112"/>
        <v>0</v>
      </c>
      <c r="AJ223" s="270">
        <f t="shared" si="112"/>
        <v>0</v>
      </c>
      <c r="AK223" s="270">
        <f t="shared" si="112"/>
        <v>0</v>
      </c>
      <c r="AL223" s="270">
        <f t="shared" si="112"/>
        <v>0</v>
      </c>
      <c r="AM223" s="270">
        <f t="shared" si="112"/>
        <v>0</v>
      </c>
      <c r="AN223" s="270">
        <f t="shared" si="112"/>
        <v>0</v>
      </c>
      <c r="AO223" s="270">
        <f t="shared" si="112"/>
        <v>0</v>
      </c>
      <c r="AP223" s="270">
        <f t="shared" si="112"/>
        <v>0</v>
      </c>
      <c r="AQ223" s="270">
        <f t="shared" si="112"/>
        <v>0</v>
      </c>
      <c r="AR223" s="270">
        <f t="shared" si="112"/>
        <v>0</v>
      </c>
      <c r="AS223" s="270">
        <f>SUM(U256:U259)</f>
        <v>0</v>
      </c>
      <c r="AT223" s="269">
        <f>IFERROR(AVERAGE(V256:V259),"-")</f>
        <v>23.15</v>
      </c>
      <c r="AU223" s="269">
        <f>IFERROR(AVERAGE(W256:W259),"-")</f>
        <v>29.525000000000002</v>
      </c>
    </row>
    <row r="224" spans="1:47" x14ac:dyDescent="0.25">
      <c r="A224" s="267">
        <v>0.125</v>
      </c>
      <c r="B224" s="268">
        <f>SUM('Speed Bin B-A'!B23,'Speed Bin B-A'!B127,'Speed Bin B-A'!B231,'Speed Bin B-A'!B335,'Speed Bin B-A'!B439,'Speed Bin B-A'!B751,'Speed Bin B-A'!B855,'Speed Bin B-A'!B959,'Speed Bin B-A'!B1063,'Speed Bin B-A'!B1167,'Speed Bin B-A'!B1479,'Speed Bin B-A'!B1583,'Speed Bin B-A'!B1687,'Speed Bin B-A'!B1791,'Speed Bin B-A'!B1895)</f>
        <v>0</v>
      </c>
      <c r="C224" s="268">
        <f>SUM('Speed Bin B-A'!C23,'Speed Bin B-A'!C127,'Speed Bin B-A'!C231,'Speed Bin B-A'!C335,'Speed Bin B-A'!C439,'Speed Bin B-A'!C751,'Speed Bin B-A'!C855,'Speed Bin B-A'!C959,'Speed Bin B-A'!C1063,'Speed Bin B-A'!C1167,'Speed Bin B-A'!C1479,'Speed Bin B-A'!C1583,'Speed Bin B-A'!C1687,'Speed Bin B-A'!C1791,'Speed Bin B-A'!C1895)</f>
        <v>0</v>
      </c>
      <c r="D224" s="268">
        <f>SUM('Speed Bin B-A'!D23,'Speed Bin B-A'!D127,'Speed Bin B-A'!D231,'Speed Bin B-A'!D335,'Speed Bin B-A'!D439,'Speed Bin B-A'!D751,'Speed Bin B-A'!D855,'Speed Bin B-A'!D959,'Speed Bin B-A'!D1063,'Speed Bin B-A'!D1167,'Speed Bin B-A'!D1479,'Speed Bin B-A'!D1583,'Speed Bin B-A'!D1687,'Speed Bin B-A'!D1791,'Speed Bin B-A'!D1895)</f>
        <v>0</v>
      </c>
      <c r="E224" s="268">
        <f>SUM('Speed Bin B-A'!E23,'Speed Bin B-A'!E127,'Speed Bin B-A'!E231,'Speed Bin B-A'!E335,'Speed Bin B-A'!E439,'Speed Bin B-A'!E751,'Speed Bin B-A'!E855,'Speed Bin B-A'!E959,'Speed Bin B-A'!E1063,'Speed Bin B-A'!E1167,'Speed Bin B-A'!E1479,'Speed Bin B-A'!E1583,'Speed Bin B-A'!E1687,'Speed Bin B-A'!E1791,'Speed Bin B-A'!E1895)</f>
        <v>0</v>
      </c>
      <c r="F224" s="268">
        <f>SUM('Speed Bin B-A'!F23,'Speed Bin B-A'!F127,'Speed Bin B-A'!F231,'Speed Bin B-A'!F335,'Speed Bin B-A'!F439,'Speed Bin B-A'!F751,'Speed Bin B-A'!F855,'Speed Bin B-A'!F959,'Speed Bin B-A'!F1063,'Speed Bin B-A'!F1167,'Speed Bin B-A'!F1479,'Speed Bin B-A'!F1583,'Speed Bin B-A'!F1687,'Speed Bin B-A'!F1791,'Speed Bin B-A'!F1895)</f>
        <v>0</v>
      </c>
      <c r="G224" s="268">
        <f>SUM('Speed Bin B-A'!G23,'Speed Bin B-A'!G127,'Speed Bin B-A'!G231,'Speed Bin B-A'!G335,'Speed Bin B-A'!G439,'Speed Bin B-A'!G751,'Speed Bin B-A'!G855,'Speed Bin B-A'!G959,'Speed Bin B-A'!G1063,'Speed Bin B-A'!G1167,'Speed Bin B-A'!G1479,'Speed Bin B-A'!G1583,'Speed Bin B-A'!G1687,'Speed Bin B-A'!G1791,'Speed Bin B-A'!G1895)</f>
        <v>0</v>
      </c>
      <c r="H224" s="268">
        <f>SUM('Speed Bin B-A'!H23,'Speed Bin B-A'!H127,'Speed Bin B-A'!H231,'Speed Bin B-A'!H335,'Speed Bin B-A'!H439,'Speed Bin B-A'!H751,'Speed Bin B-A'!H855,'Speed Bin B-A'!H959,'Speed Bin B-A'!H1063,'Speed Bin B-A'!H1167,'Speed Bin B-A'!H1479,'Speed Bin B-A'!H1583,'Speed Bin B-A'!H1687,'Speed Bin B-A'!H1791,'Speed Bin B-A'!H1895)</f>
        <v>0</v>
      </c>
      <c r="I224" s="268">
        <f>SUM('Speed Bin B-A'!I23,'Speed Bin B-A'!I127,'Speed Bin B-A'!I231,'Speed Bin B-A'!I335,'Speed Bin B-A'!I439,'Speed Bin B-A'!I751,'Speed Bin B-A'!I855,'Speed Bin B-A'!I959,'Speed Bin B-A'!I1063,'Speed Bin B-A'!I1167,'Speed Bin B-A'!I1479,'Speed Bin B-A'!I1583,'Speed Bin B-A'!I1687,'Speed Bin B-A'!I1791,'Speed Bin B-A'!I1895)</f>
        <v>0</v>
      </c>
      <c r="J224" s="268">
        <f>SUM('Speed Bin B-A'!J23,'Speed Bin B-A'!J127,'Speed Bin B-A'!J231,'Speed Bin B-A'!J335,'Speed Bin B-A'!J439,'Speed Bin B-A'!J751,'Speed Bin B-A'!J855,'Speed Bin B-A'!J959,'Speed Bin B-A'!J1063,'Speed Bin B-A'!J1167,'Speed Bin B-A'!J1479,'Speed Bin B-A'!J1583,'Speed Bin B-A'!J1687,'Speed Bin B-A'!J1791,'Speed Bin B-A'!J1895)</f>
        <v>0</v>
      </c>
      <c r="K224" s="268">
        <f>SUM('Speed Bin B-A'!K23,'Speed Bin B-A'!K127,'Speed Bin B-A'!K231,'Speed Bin B-A'!K335,'Speed Bin B-A'!K439,'Speed Bin B-A'!K751,'Speed Bin B-A'!K855,'Speed Bin B-A'!K959,'Speed Bin B-A'!K1063,'Speed Bin B-A'!K1167,'Speed Bin B-A'!K1479,'Speed Bin B-A'!K1583,'Speed Bin B-A'!K1687,'Speed Bin B-A'!K1791,'Speed Bin B-A'!K1895)</f>
        <v>0</v>
      </c>
      <c r="L224" s="268">
        <f>SUM('Speed Bin B-A'!L23,'Speed Bin B-A'!L127,'Speed Bin B-A'!L231,'Speed Bin B-A'!L335,'Speed Bin B-A'!L439,'Speed Bin B-A'!L751,'Speed Bin B-A'!L855,'Speed Bin B-A'!L959,'Speed Bin B-A'!L1063,'Speed Bin B-A'!L1167,'Speed Bin B-A'!L1479,'Speed Bin B-A'!L1583,'Speed Bin B-A'!L1687,'Speed Bin B-A'!L1791,'Speed Bin B-A'!L1895)</f>
        <v>0</v>
      </c>
      <c r="M224" s="268">
        <f>SUM('Speed Bin B-A'!M23,'Speed Bin B-A'!M127,'Speed Bin B-A'!M231,'Speed Bin B-A'!M335,'Speed Bin B-A'!M439,'Speed Bin B-A'!M751,'Speed Bin B-A'!M855,'Speed Bin B-A'!M959,'Speed Bin B-A'!M1063,'Speed Bin B-A'!M1167,'Speed Bin B-A'!M1479,'Speed Bin B-A'!M1583,'Speed Bin B-A'!M1687,'Speed Bin B-A'!M1791,'Speed Bin B-A'!M1895)</f>
        <v>0</v>
      </c>
      <c r="N224" s="268">
        <f>SUM('Speed Bin B-A'!N23,'Speed Bin B-A'!N127,'Speed Bin B-A'!N231,'Speed Bin B-A'!N335,'Speed Bin B-A'!N439,'Speed Bin B-A'!N751,'Speed Bin B-A'!N855,'Speed Bin B-A'!N959,'Speed Bin B-A'!N1063,'Speed Bin B-A'!N1167,'Speed Bin B-A'!N1479,'Speed Bin B-A'!N1583,'Speed Bin B-A'!N1687,'Speed Bin B-A'!N1791,'Speed Bin B-A'!N1895)</f>
        <v>0</v>
      </c>
      <c r="O224" s="268">
        <f>SUM('Speed Bin B-A'!O23,'Speed Bin B-A'!O127,'Speed Bin B-A'!O231,'Speed Bin B-A'!O335,'Speed Bin B-A'!O439,'Speed Bin B-A'!O751,'Speed Bin B-A'!O855,'Speed Bin B-A'!O959,'Speed Bin B-A'!O1063,'Speed Bin B-A'!O1167,'Speed Bin B-A'!O1479,'Speed Bin B-A'!O1583,'Speed Bin B-A'!O1687,'Speed Bin B-A'!O1791,'Speed Bin B-A'!O1895)</f>
        <v>0</v>
      </c>
      <c r="P224" s="268">
        <f>SUM('Speed Bin B-A'!P23,'Speed Bin B-A'!P127,'Speed Bin B-A'!P231,'Speed Bin B-A'!P335,'Speed Bin B-A'!P439,'Speed Bin B-A'!P751,'Speed Bin B-A'!P855,'Speed Bin B-A'!P959,'Speed Bin B-A'!P1063,'Speed Bin B-A'!P1167,'Speed Bin B-A'!P1479,'Speed Bin B-A'!P1583,'Speed Bin B-A'!P1687,'Speed Bin B-A'!P1791,'Speed Bin B-A'!P1895)</f>
        <v>0</v>
      </c>
      <c r="Q224" s="268">
        <f>SUM('Speed Bin B-A'!Q23,'Speed Bin B-A'!Q127,'Speed Bin B-A'!Q231,'Speed Bin B-A'!Q335,'Speed Bin B-A'!Q439,'Speed Bin B-A'!Q751,'Speed Bin B-A'!Q855,'Speed Bin B-A'!Q959,'Speed Bin B-A'!Q1063,'Speed Bin B-A'!Q1167,'Speed Bin B-A'!Q1479,'Speed Bin B-A'!Q1583,'Speed Bin B-A'!Q1687,'Speed Bin B-A'!Q1791,'Speed Bin B-A'!Q1895)</f>
        <v>0</v>
      </c>
      <c r="R224" s="268">
        <f>SUM('Speed Bin B-A'!R23,'Speed Bin B-A'!R127,'Speed Bin B-A'!R231,'Speed Bin B-A'!R335,'Speed Bin B-A'!R439,'Speed Bin B-A'!R751,'Speed Bin B-A'!R855,'Speed Bin B-A'!R959,'Speed Bin B-A'!R1063,'Speed Bin B-A'!R1167,'Speed Bin B-A'!R1479,'Speed Bin B-A'!R1583,'Speed Bin B-A'!R1687,'Speed Bin B-A'!R1791,'Speed Bin B-A'!R1895)</f>
        <v>0</v>
      </c>
      <c r="S224" s="268">
        <f>SUM('Speed Bin B-A'!S23,'Speed Bin B-A'!S127,'Speed Bin B-A'!S231,'Speed Bin B-A'!S335,'Speed Bin B-A'!S439,'Speed Bin B-A'!S751,'Speed Bin B-A'!S855,'Speed Bin B-A'!S959,'Speed Bin B-A'!S1063,'Speed Bin B-A'!S1167,'Speed Bin B-A'!S1479,'Speed Bin B-A'!S1583,'Speed Bin B-A'!S1687,'Speed Bin B-A'!S1791,'Speed Bin B-A'!S1895)</f>
        <v>0</v>
      </c>
      <c r="T224" s="268">
        <f>SUM('Speed Bin B-A'!T23,'Speed Bin B-A'!T127,'Speed Bin B-A'!T231,'Speed Bin B-A'!T335,'Speed Bin B-A'!T439,'Speed Bin B-A'!T751,'Speed Bin B-A'!T855,'Speed Bin B-A'!T959,'Speed Bin B-A'!T1063,'Speed Bin B-A'!T1167,'Speed Bin B-A'!T1479,'Speed Bin B-A'!T1583,'Speed Bin B-A'!T1687,'Speed Bin B-A'!T1791,'Speed Bin B-A'!T1895)</f>
        <v>0</v>
      </c>
      <c r="U224" s="268">
        <f>SUM('Speed Bin B-A'!U23,'Speed Bin B-A'!U127,'Speed Bin B-A'!U231,'Speed Bin B-A'!U335,'Speed Bin B-A'!U439,'Speed Bin B-A'!U751,'Speed Bin B-A'!U855,'Speed Bin B-A'!U959,'Speed Bin B-A'!U1063,'Speed Bin B-A'!U1167,'Speed Bin B-A'!U1479,'Speed Bin B-A'!U1583,'Speed Bin B-A'!U1687,'Speed Bin B-A'!U1791,'Speed Bin B-A'!U1895)</f>
        <v>0</v>
      </c>
      <c r="V224" s="269" t="str">
        <f>IFERROR(AVERAGE('Speed Bin B-A'!V23,'Speed Bin B-A'!V127,'Speed Bin B-A'!V231,'Speed Bin B-A'!V335,'Speed Bin B-A'!V439,'Speed Bin B-A'!V751,'Speed Bin B-A'!V855,'Speed Bin B-A'!V959,'Speed Bin B-A'!V1063,'Speed Bin B-A'!V1167,'Speed Bin B-A'!V1479,'Speed Bin B-A'!V1583,'Speed Bin B-A'!V1687,'Speed Bin B-A'!V1791,'Speed Bin B-A'!V1895),"-")</f>
        <v>-</v>
      </c>
      <c r="W224" s="269" t="str">
        <f>IFERROR(AVERAGE('Speed Bin B-A'!W23,'Speed Bin B-A'!W127,'Speed Bin B-A'!W231,'Speed Bin B-A'!W335,'Speed Bin B-A'!W439,'Speed Bin B-A'!W751,'Speed Bin B-A'!W855,'Speed Bin B-A'!W959,'Speed Bin B-A'!W1063,'Speed Bin B-A'!W1167,'Speed Bin B-A'!W1479,'Speed Bin B-A'!W1583,'Speed Bin B-A'!W1687,'Speed Bin B-A'!W1791,'Speed Bin B-A'!W1895),"-")</f>
        <v>-</v>
      </c>
      <c r="X224" s="262"/>
      <c r="Y224" s="262"/>
      <c r="Z224" s="267">
        <v>0.5</v>
      </c>
      <c r="AA224" s="270">
        <f t="shared" ref="AA224" si="113">SUM(C260:C263)</f>
        <v>1</v>
      </c>
      <c r="AB224" s="270">
        <f t="shared" ref="AB224:AR224" si="114">SUM(D260:D263)</f>
        <v>12</v>
      </c>
      <c r="AC224" s="270">
        <f t="shared" si="114"/>
        <v>41</v>
      </c>
      <c r="AD224" s="270">
        <f t="shared" si="114"/>
        <v>59</v>
      </c>
      <c r="AE224" s="270">
        <f t="shared" si="114"/>
        <v>35</v>
      </c>
      <c r="AF224" s="270">
        <f t="shared" si="114"/>
        <v>9</v>
      </c>
      <c r="AG224" s="270">
        <f t="shared" si="114"/>
        <v>1</v>
      </c>
      <c r="AH224" s="270">
        <f t="shared" si="114"/>
        <v>1</v>
      </c>
      <c r="AI224" s="270">
        <f t="shared" si="114"/>
        <v>0</v>
      </c>
      <c r="AJ224" s="270">
        <f t="shared" si="114"/>
        <v>0</v>
      </c>
      <c r="AK224" s="270">
        <f t="shared" si="114"/>
        <v>0</v>
      </c>
      <c r="AL224" s="270">
        <f t="shared" si="114"/>
        <v>0</v>
      </c>
      <c r="AM224" s="270">
        <f t="shared" si="114"/>
        <v>0</v>
      </c>
      <c r="AN224" s="270">
        <f t="shared" si="114"/>
        <v>0</v>
      </c>
      <c r="AO224" s="270">
        <f t="shared" si="114"/>
        <v>0</v>
      </c>
      <c r="AP224" s="270">
        <f t="shared" si="114"/>
        <v>0</v>
      </c>
      <c r="AQ224" s="270">
        <f t="shared" si="114"/>
        <v>0</v>
      </c>
      <c r="AR224" s="270">
        <f t="shared" si="114"/>
        <v>0</v>
      </c>
      <c r="AS224" s="270">
        <f>SUM(U260:U263)</f>
        <v>0</v>
      </c>
      <c r="AT224" s="269">
        <f>IFERROR(AVERAGE(V260:V263),"-")</f>
        <v>22.979166666666668</v>
      </c>
      <c r="AU224" s="269">
        <f>IFERROR(AVERAGE(W260:W263),"-")</f>
        <v>25.85</v>
      </c>
    </row>
    <row r="225" spans="1:47" x14ac:dyDescent="0.25">
      <c r="A225" s="267">
        <v>0.13541666666666699</v>
      </c>
      <c r="B225" s="268">
        <f>SUM('Speed Bin B-A'!B24,'Speed Bin B-A'!B128,'Speed Bin B-A'!B232,'Speed Bin B-A'!B336,'Speed Bin B-A'!B440,'Speed Bin B-A'!B752,'Speed Bin B-A'!B856,'Speed Bin B-A'!B960,'Speed Bin B-A'!B1064,'Speed Bin B-A'!B1168,'Speed Bin B-A'!B1480,'Speed Bin B-A'!B1584,'Speed Bin B-A'!B1688,'Speed Bin B-A'!B1792,'Speed Bin B-A'!B1896)</f>
        <v>0</v>
      </c>
      <c r="C225" s="268">
        <f>SUM('Speed Bin B-A'!C24,'Speed Bin B-A'!C128,'Speed Bin B-A'!C232,'Speed Bin B-A'!C336,'Speed Bin B-A'!C440,'Speed Bin B-A'!C752,'Speed Bin B-A'!C856,'Speed Bin B-A'!C960,'Speed Bin B-A'!C1064,'Speed Bin B-A'!C1168,'Speed Bin B-A'!C1480,'Speed Bin B-A'!C1584,'Speed Bin B-A'!C1688,'Speed Bin B-A'!C1792,'Speed Bin B-A'!C1896)</f>
        <v>0</v>
      </c>
      <c r="D225" s="268">
        <f>SUM('Speed Bin B-A'!D24,'Speed Bin B-A'!D128,'Speed Bin B-A'!D232,'Speed Bin B-A'!D336,'Speed Bin B-A'!D440,'Speed Bin B-A'!D752,'Speed Bin B-A'!D856,'Speed Bin B-A'!D960,'Speed Bin B-A'!D1064,'Speed Bin B-A'!D1168,'Speed Bin B-A'!D1480,'Speed Bin B-A'!D1584,'Speed Bin B-A'!D1688,'Speed Bin B-A'!D1792,'Speed Bin B-A'!D1896)</f>
        <v>0</v>
      </c>
      <c r="E225" s="268">
        <f>SUM('Speed Bin B-A'!E24,'Speed Bin B-A'!E128,'Speed Bin B-A'!E232,'Speed Bin B-A'!E336,'Speed Bin B-A'!E440,'Speed Bin B-A'!E752,'Speed Bin B-A'!E856,'Speed Bin B-A'!E960,'Speed Bin B-A'!E1064,'Speed Bin B-A'!E1168,'Speed Bin B-A'!E1480,'Speed Bin B-A'!E1584,'Speed Bin B-A'!E1688,'Speed Bin B-A'!E1792,'Speed Bin B-A'!E1896)</f>
        <v>0</v>
      </c>
      <c r="F225" s="268">
        <f>SUM('Speed Bin B-A'!F24,'Speed Bin B-A'!F128,'Speed Bin B-A'!F232,'Speed Bin B-A'!F336,'Speed Bin B-A'!F440,'Speed Bin B-A'!F752,'Speed Bin B-A'!F856,'Speed Bin B-A'!F960,'Speed Bin B-A'!F1064,'Speed Bin B-A'!F1168,'Speed Bin B-A'!F1480,'Speed Bin B-A'!F1584,'Speed Bin B-A'!F1688,'Speed Bin B-A'!F1792,'Speed Bin B-A'!F1896)</f>
        <v>0</v>
      </c>
      <c r="G225" s="268">
        <f>SUM('Speed Bin B-A'!G24,'Speed Bin B-A'!G128,'Speed Bin B-A'!G232,'Speed Bin B-A'!G336,'Speed Bin B-A'!G440,'Speed Bin B-A'!G752,'Speed Bin B-A'!G856,'Speed Bin B-A'!G960,'Speed Bin B-A'!G1064,'Speed Bin B-A'!G1168,'Speed Bin B-A'!G1480,'Speed Bin B-A'!G1584,'Speed Bin B-A'!G1688,'Speed Bin B-A'!G1792,'Speed Bin B-A'!G1896)</f>
        <v>0</v>
      </c>
      <c r="H225" s="268">
        <f>SUM('Speed Bin B-A'!H24,'Speed Bin B-A'!H128,'Speed Bin B-A'!H232,'Speed Bin B-A'!H336,'Speed Bin B-A'!H440,'Speed Bin B-A'!H752,'Speed Bin B-A'!H856,'Speed Bin B-A'!H960,'Speed Bin B-A'!H1064,'Speed Bin B-A'!H1168,'Speed Bin B-A'!H1480,'Speed Bin B-A'!H1584,'Speed Bin B-A'!H1688,'Speed Bin B-A'!H1792,'Speed Bin B-A'!H1896)</f>
        <v>0</v>
      </c>
      <c r="I225" s="268">
        <f>SUM('Speed Bin B-A'!I24,'Speed Bin B-A'!I128,'Speed Bin B-A'!I232,'Speed Bin B-A'!I336,'Speed Bin B-A'!I440,'Speed Bin B-A'!I752,'Speed Bin B-A'!I856,'Speed Bin B-A'!I960,'Speed Bin B-A'!I1064,'Speed Bin B-A'!I1168,'Speed Bin B-A'!I1480,'Speed Bin B-A'!I1584,'Speed Bin B-A'!I1688,'Speed Bin B-A'!I1792,'Speed Bin B-A'!I1896)</f>
        <v>0</v>
      </c>
      <c r="J225" s="268">
        <f>SUM('Speed Bin B-A'!J24,'Speed Bin B-A'!J128,'Speed Bin B-A'!J232,'Speed Bin B-A'!J336,'Speed Bin B-A'!J440,'Speed Bin B-A'!J752,'Speed Bin B-A'!J856,'Speed Bin B-A'!J960,'Speed Bin B-A'!J1064,'Speed Bin B-A'!J1168,'Speed Bin B-A'!J1480,'Speed Bin B-A'!J1584,'Speed Bin B-A'!J1688,'Speed Bin B-A'!J1792,'Speed Bin B-A'!J1896)</f>
        <v>0</v>
      </c>
      <c r="K225" s="268">
        <f>SUM('Speed Bin B-A'!K24,'Speed Bin B-A'!K128,'Speed Bin B-A'!K232,'Speed Bin B-A'!K336,'Speed Bin B-A'!K440,'Speed Bin B-A'!K752,'Speed Bin B-A'!K856,'Speed Bin B-A'!K960,'Speed Bin B-A'!K1064,'Speed Bin B-A'!K1168,'Speed Bin B-A'!K1480,'Speed Bin B-A'!K1584,'Speed Bin B-A'!K1688,'Speed Bin B-A'!K1792,'Speed Bin B-A'!K1896)</f>
        <v>0</v>
      </c>
      <c r="L225" s="268">
        <f>SUM('Speed Bin B-A'!L24,'Speed Bin B-A'!L128,'Speed Bin B-A'!L232,'Speed Bin B-A'!L336,'Speed Bin B-A'!L440,'Speed Bin B-A'!L752,'Speed Bin B-A'!L856,'Speed Bin B-A'!L960,'Speed Bin B-A'!L1064,'Speed Bin B-A'!L1168,'Speed Bin B-A'!L1480,'Speed Bin B-A'!L1584,'Speed Bin B-A'!L1688,'Speed Bin B-A'!L1792,'Speed Bin B-A'!L1896)</f>
        <v>0</v>
      </c>
      <c r="M225" s="268">
        <f>SUM('Speed Bin B-A'!M24,'Speed Bin B-A'!M128,'Speed Bin B-A'!M232,'Speed Bin B-A'!M336,'Speed Bin B-A'!M440,'Speed Bin B-A'!M752,'Speed Bin B-A'!M856,'Speed Bin B-A'!M960,'Speed Bin B-A'!M1064,'Speed Bin B-A'!M1168,'Speed Bin B-A'!M1480,'Speed Bin B-A'!M1584,'Speed Bin B-A'!M1688,'Speed Bin B-A'!M1792,'Speed Bin B-A'!M1896)</f>
        <v>0</v>
      </c>
      <c r="N225" s="268">
        <f>SUM('Speed Bin B-A'!N24,'Speed Bin B-A'!N128,'Speed Bin B-A'!N232,'Speed Bin B-A'!N336,'Speed Bin B-A'!N440,'Speed Bin B-A'!N752,'Speed Bin B-A'!N856,'Speed Bin B-A'!N960,'Speed Bin B-A'!N1064,'Speed Bin B-A'!N1168,'Speed Bin B-A'!N1480,'Speed Bin B-A'!N1584,'Speed Bin B-A'!N1688,'Speed Bin B-A'!N1792,'Speed Bin B-A'!N1896)</f>
        <v>0</v>
      </c>
      <c r="O225" s="268">
        <f>SUM('Speed Bin B-A'!O24,'Speed Bin B-A'!O128,'Speed Bin B-A'!O232,'Speed Bin B-A'!O336,'Speed Bin B-A'!O440,'Speed Bin B-A'!O752,'Speed Bin B-A'!O856,'Speed Bin B-A'!O960,'Speed Bin B-A'!O1064,'Speed Bin B-A'!O1168,'Speed Bin B-A'!O1480,'Speed Bin B-A'!O1584,'Speed Bin B-A'!O1688,'Speed Bin B-A'!O1792,'Speed Bin B-A'!O1896)</f>
        <v>0</v>
      </c>
      <c r="P225" s="268">
        <f>SUM('Speed Bin B-A'!P24,'Speed Bin B-A'!P128,'Speed Bin B-A'!P232,'Speed Bin B-A'!P336,'Speed Bin B-A'!P440,'Speed Bin B-A'!P752,'Speed Bin B-A'!P856,'Speed Bin B-A'!P960,'Speed Bin B-A'!P1064,'Speed Bin B-A'!P1168,'Speed Bin B-A'!P1480,'Speed Bin B-A'!P1584,'Speed Bin B-A'!P1688,'Speed Bin B-A'!P1792,'Speed Bin B-A'!P1896)</f>
        <v>0</v>
      </c>
      <c r="Q225" s="268">
        <f>SUM('Speed Bin B-A'!Q24,'Speed Bin B-A'!Q128,'Speed Bin B-A'!Q232,'Speed Bin B-A'!Q336,'Speed Bin B-A'!Q440,'Speed Bin B-A'!Q752,'Speed Bin B-A'!Q856,'Speed Bin B-A'!Q960,'Speed Bin B-A'!Q1064,'Speed Bin B-A'!Q1168,'Speed Bin B-A'!Q1480,'Speed Bin B-A'!Q1584,'Speed Bin B-A'!Q1688,'Speed Bin B-A'!Q1792,'Speed Bin B-A'!Q1896)</f>
        <v>0</v>
      </c>
      <c r="R225" s="268">
        <f>SUM('Speed Bin B-A'!R24,'Speed Bin B-A'!R128,'Speed Bin B-A'!R232,'Speed Bin B-A'!R336,'Speed Bin B-A'!R440,'Speed Bin B-A'!R752,'Speed Bin B-A'!R856,'Speed Bin B-A'!R960,'Speed Bin B-A'!R1064,'Speed Bin B-A'!R1168,'Speed Bin B-A'!R1480,'Speed Bin B-A'!R1584,'Speed Bin B-A'!R1688,'Speed Bin B-A'!R1792,'Speed Bin B-A'!R1896)</f>
        <v>0</v>
      </c>
      <c r="S225" s="268">
        <f>SUM('Speed Bin B-A'!S24,'Speed Bin B-A'!S128,'Speed Bin B-A'!S232,'Speed Bin B-A'!S336,'Speed Bin B-A'!S440,'Speed Bin B-A'!S752,'Speed Bin B-A'!S856,'Speed Bin B-A'!S960,'Speed Bin B-A'!S1064,'Speed Bin B-A'!S1168,'Speed Bin B-A'!S1480,'Speed Bin B-A'!S1584,'Speed Bin B-A'!S1688,'Speed Bin B-A'!S1792,'Speed Bin B-A'!S1896)</f>
        <v>0</v>
      </c>
      <c r="T225" s="268">
        <f>SUM('Speed Bin B-A'!T24,'Speed Bin B-A'!T128,'Speed Bin B-A'!T232,'Speed Bin B-A'!T336,'Speed Bin B-A'!T440,'Speed Bin B-A'!T752,'Speed Bin B-A'!T856,'Speed Bin B-A'!T960,'Speed Bin B-A'!T1064,'Speed Bin B-A'!T1168,'Speed Bin B-A'!T1480,'Speed Bin B-A'!T1584,'Speed Bin B-A'!T1688,'Speed Bin B-A'!T1792,'Speed Bin B-A'!T1896)</f>
        <v>0</v>
      </c>
      <c r="U225" s="268">
        <f>SUM('Speed Bin B-A'!U24,'Speed Bin B-A'!U128,'Speed Bin B-A'!U232,'Speed Bin B-A'!U336,'Speed Bin B-A'!U440,'Speed Bin B-A'!U752,'Speed Bin B-A'!U856,'Speed Bin B-A'!U960,'Speed Bin B-A'!U1064,'Speed Bin B-A'!U1168,'Speed Bin B-A'!U1480,'Speed Bin B-A'!U1584,'Speed Bin B-A'!U1688,'Speed Bin B-A'!U1792,'Speed Bin B-A'!U1896)</f>
        <v>0</v>
      </c>
      <c r="V225" s="269" t="str">
        <f>IFERROR(AVERAGE('Speed Bin B-A'!V24,'Speed Bin B-A'!V128,'Speed Bin B-A'!V232,'Speed Bin B-A'!V336,'Speed Bin B-A'!V440,'Speed Bin B-A'!V752,'Speed Bin B-A'!V856,'Speed Bin B-A'!V960,'Speed Bin B-A'!V1064,'Speed Bin B-A'!V1168,'Speed Bin B-A'!V1480,'Speed Bin B-A'!V1584,'Speed Bin B-A'!V1688,'Speed Bin B-A'!V1792,'Speed Bin B-A'!V1896),"-")</f>
        <v>-</v>
      </c>
      <c r="W225" s="269" t="str">
        <f>IFERROR(AVERAGE('Speed Bin B-A'!W24,'Speed Bin B-A'!W128,'Speed Bin B-A'!W232,'Speed Bin B-A'!W336,'Speed Bin B-A'!W440,'Speed Bin B-A'!W752,'Speed Bin B-A'!W856,'Speed Bin B-A'!W960,'Speed Bin B-A'!W1064,'Speed Bin B-A'!W1168,'Speed Bin B-A'!W1480,'Speed Bin B-A'!W1584,'Speed Bin B-A'!W1688,'Speed Bin B-A'!W1792,'Speed Bin B-A'!W1896),"-")</f>
        <v>-</v>
      </c>
      <c r="X225" s="262"/>
      <c r="Y225" s="262"/>
      <c r="Z225" s="267">
        <v>0.54166666666666696</v>
      </c>
      <c r="AA225" s="270">
        <f t="shared" ref="AA225" si="115">SUM(C264:C267)</f>
        <v>2</v>
      </c>
      <c r="AB225" s="270">
        <f t="shared" ref="AB225:AR225" si="116">SUM(D264:D267)</f>
        <v>4</v>
      </c>
      <c r="AC225" s="270">
        <f t="shared" si="116"/>
        <v>22</v>
      </c>
      <c r="AD225" s="270">
        <f t="shared" si="116"/>
        <v>50</v>
      </c>
      <c r="AE225" s="270">
        <f t="shared" si="116"/>
        <v>25</v>
      </c>
      <c r="AF225" s="270">
        <f t="shared" si="116"/>
        <v>15</v>
      </c>
      <c r="AG225" s="270">
        <f t="shared" si="116"/>
        <v>1</v>
      </c>
      <c r="AH225" s="270">
        <f t="shared" si="116"/>
        <v>1</v>
      </c>
      <c r="AI225" s="270">
        <f t="shared" si="116"/>
        <v>1</v>
      </c>
      <c r="AJ225" s="270">
        <f t="shared" si="116"/>
        <v>0</v>
      </c>
      <c r="AK225" s="270">
        <f t="shared" si="116"/>
        <v>0</v>
      </c>
      <c r="AL225" s="270">
        <f t="shared" si="116"/>
        <v>0</v>
      </c>
      <c r="AM225" s="270">
        <f t="shared" si="116"/>
        <v>0</v>
      </c>
      <c r="AN225" s="270">
        <f t="shared" si="116"/>
        <v>0</v>
      </c>
      <c r="AO225" s="270">
        <f t="shared" si="116"/>
        <v>0</v>
      </c>
      <c r="AP225" s="270">
        <f t="shared" si="116"/>
        <v>0</v>
      </c>
      <c r="AQ225" s="270">
        <f t="shared" si="116"/>
        <v>0</v>
      </c>
      <c r="AR225" s="270">
        <f t="shared" si="116"/>
        <v>0</v>
      </c>
      <c r="AS225" s="270">
        <f>SUM(U264:U267)</f>
        <v>0</v>
      </c>
      <c r="AT225" s="269">
        <f>IFERROR(AVERAGE(V264:V267),"-")</f>
        <v>23.299166666666665</v>
      </c>
      <c r="AU225" s="269">
        <f>IFERROR(AVERAGE(W264:W267),"-")</f>
        <v>30.950000000000003</v>
      </c>
    </row>
    <row r="226" spans="1:47" x14ac:dyDescent="0.25">
      <c r="A226" s="267">
        <v>0.14583333333333301</v>
      </c>
      <c r="B226" s="268">
        <f>SUM('Speed Bin B-A'!B25,'Speed Bin B-A'!B129,'Speed Bin B-A'!B233,'Speed Bin B-A'!B337,'Speed Bin B-A'!B441,'Speed Bin B-A'!B753,'Speed Bin B-A'!B857,'Speed Bin B-A'!B961,'Speed Bin B-A'!B1065,'Speed Bin B-A'!B1169,'Speed Bin B-A'!B1481,'Speed Bin B-A'!B1585,'Speed Bin B-A'!B1689,'Speed Bin B-A'!B1793,'Speed Bin B-A'!B1897)</f>
        <v>1</v>
      </c>
      <c r="C226" s="268">
        <f>SUM('Speed Bin B-A'!C25,'Speed Bin B-A'!C129,'Speed Bin B-A'!C233,'Speed Bin B-A'!C337,'Speed Bin B-A'!C441,'Speed Bin B-A'!C753,'Speed Bin B-A'!C857,'Speed Bin B-A'!C961,'Speed Bin B-A'!C1065,'Speed Bin B-A'!C1169,'Speed Bin B-A'!C1481,'Speed Bin B-A'!C1585,'Speed Bin B-A'!C1689,'Speed Bin B-A'!C1793,'Speed Bin B-A'!C1897)</f>
        <v>0</v>
      </c>
      <c r="D226" s="268">
        <f>SUM('Speed Bin B-A'!D25,'Speed Bin B-A'!D129,'Speed Bin B-A'!D233,'Speed Bin B-A'!D337,'Speed Bin B-A'!D441,'Speed Bin B-A'!D753,'Speed Bin B-A'!D857,'Speed Bin B-A'!D961,'Speed Bin B-A'!D1065,'Speed Bin B-A'!D1169,'Speed Bin B-A'!D1481,'Speed Bin B-A'!D1585,'Speed Bin B-A'!D1689,'Speed Bin B-A'!D1793,'Speed Bin B-A'!D1897)</f>
        <v>1</v>
      </c>
      <c r="E226" s="268">
        <f>SUM('Speed Bin B-A'!E25,'Speed Bin B-A'!E129,'Speed Bin B-A'!E233,'Speed Bin B-A'!E337,'Speed Bin B-A'!E441,'Speed Bin B-A'!E753,'Speed Bin B-A'!E857,'Speed Bin B-A'!E961,'Speed Bin B-A'!E1065,'Speed Bin B-A'!E1169,'Speed Bin B-A'!E1481,'Speed Bin B-A'!E1585,'Speed Bin B-A'!E1689,'Speed Bin B-A'!E1793,'Speed Bin B-A'!E1897)</f>
        <v>0</v>
      </c>
      <c r="F226" s="268">
        <f>SUM('Speed Bin B-A'!F25,'Speed Bin B-A'!F129,'Speed Bin B-A'!F233,'Speed Bin B-A'!F337,'Speed Bin B-A'!F441,'Speed Bin B-A'!F753,'Speed Bin B-A'!F857,'Speed Bin B-A'!F961,'Speed Bin B-A'!F1065,'Speed Bin B-A'!F1169,'Speed Bin B-A'!F1481,'Speed Bin B-A'!F1585,'Speed Bin B-A'!F1689,'Speed Bin B-A'!F1793,'Speed Bin B-A'!F1897)</f>
        <v>0</v>
      </c>
      <c r="G226" s="268">
        <f>SUM('Speed Bin B-A'!G25,'Speed Bin B-A'!G129,'Speed Bin B-A'!G233,'Speed Bin B-A'!G337,'Speed Bin B-A'!G441,'Speed Bin B-A'!G753,'Speed Bin B-A'!G857,'Speed Bin B-A'!G961,'Speed Bin B-A'!G1065,'Speed Bin B-A'!G1169,'Speed Bin B-A'!G1481,'Speed Bin B-A'!G1585,'Speed Bin B-A'!G1689,'Speed Bin B-A'!G1793,'Speed Bin B-A'!G1897)</f>
        <v>0</v>
      </c>
      <c r="H226" s="268">
        <f>SUM('Speed Bin B-A'!H25,'Speed Bin B-A'!H129,'Speed Bin B-A'!H233,'Speed Bin B-A'!H337,'Speed Bin B-A'!H441,'Speed Bin B-A'!H753,'Speed Bin B-A'!H857,'Speed Bin B-A'!H961,'Speed Bin B-A'!H1065,'Speed Bin B-A'!H1169,'Speed Bin B-A'!H1481,'Speed Bin B-A'!H1585,'Speed Bin B-A'!H1689,'Speed Bin B-A'!H1793,'Speed Bin B-A'!H1897)</f>
        <v>0</v>
      </c>
      <c r="I226" s="268">
        <f>SUM('Speed Bin B-A'!I25,'Speed Bin B-A'!I129,'Speed Bin B-A'!I233,'Speed Bin B-A'!I337,'Speed Bin B-A'!I441,'Speed Bin B-A'!I753,'Speed Bin B-A'!I857,'Speed Bin B-A'!I961,'Speed Bin B-A'!I1065,'Speed Bin B-A'!I1169,'Speed Bin B-A'!I1481,'Speed Bin B-A'!I1585,'Speed Bin B-A'!I1689,'Speed Bin B-A'!I1793,'Speed Bin B-A'!I1897)</f>
        <v>0</v>
      </c>
      <c r="J226" s="268">
        <f>SUM('Speed Bin B-A'!J25,'Speed Bin B-A'!J129,'Speed Bin B-A'!J233,'Speed Bin B-A'!J337,'Speed Bin B-A'!J441,'Speed Bin B-A'!J753,'Speed Bin B-A'!J857,'Speed Bin B-A'!J961,'Speed Bin B-A'!J1065,'Speed Bin B-A'!J1169,'Speed Bin B-A'!J1481,'Speed Bin B-A'!J1585,'Speed Bin B-A'!J1689,'Speed Bin B-A'!J1793,'Speed Bin B-A'!J1897)</f>
        <v>0</v>
      </c>
      <c r="K226" s="268">
        <f>SUM('Speed Bin B-A'!K25,'Speed Bin B-A'!K129,'Speed Bin B-A'!K233,'Speed Bin B-A'!K337,'Speed Bin B-A'!K441,'Speed Bin B-A'!K753,'Speed Bin B-A'!K857,'Speed Bin B-A'!K961,'Speed Bin B-A'!K1065,'Speed Bin B-A'!K1169,'Speed Bin B-A'!K1481,'Speed Bin B-A'!K1585,'Speed Bin B-A'!K1689,'Speed Bin B-A'!K1793,'Speed Bin B-A'!K1897)</f>
        <v>0</v>
      </c>
      <c r="L226" s="268">
        <f>SUM('Speed Bin B-A'!L25,'Speed Bin B-A'!L129,'Speed Bin B-A'!L233,'Speed Bin B-A'!L337,'Speed Bin B-A'!L441,'Speed Bin B-A'!L753,'Speed Bin B-A'!L857,'Speed Bin B-A'!L961,'Speed Bin B-A'!L1065,'Speed Bin B-A'!L1169,'Speed Bin B-A'!L1481,'Speed Bin B-A'!L1585,'Speed Bin B-A'!L1689,'Speed Bin B-A'!L1793,'Speed Bin B-A'!L1897)</f>
        <v>0</v>
      </c>
      <c r="M226" s="268">
        <f>SUM('Speed Bin B-A'!M25,'Speed Bin B-A'!M129,'Speed Bin B-A'!M233,'Speed Bin B-A'!M337,'Speed Bin B-A'!M441,'Speed Bin B-A'!M753,'Speed Bin B-A'!M857,'Speed Bin B-A'!M961,'Speed Bin B-A'!M1065,'Speed Bin B-A'!M1169,'Speed Bin B-A'!M1481,'Speed Bin B-A'!M1585,'Speed Bin B-A'!M1689,'Speed Bin B-A'!M1793,'Speed Bin B-A'!M1897)</f>
        <v>0</v>
      </c>
      <c r="N226" s="268">
        <f>SUM('Speed Bin B-A'!N25,'Speed Bin B-A'!N129,'Speed Bin B-A'!N233,'Speed Bin B-A'!N337,'Speed Bin B-A'!N441,'Speed Bin B-A'!N753,'Speed Bin B-A'!N857,'Speed Bin B-A'!N961,'Speed Bin B-A'!N1065,'Speed Bin B-A'!N1169,'Speed Bin B-A'!N1481,'Speed Bin B-A'!N1585,'Speed Bin B-A'!N1689,'Speed Bin B-A'!N1793,'Speed Bin B-A'!N1897)</f>
        <v>0</v>
      </c>
      <c r="O226" s="268">
        <f>SUM('Speed Bin B-A'!O25,'Speed Bin B-A'!O129,'Speed Bin B-A'!O233,'Speed Bin B-A'!O337,'Speed Bin B-A'!O441,'Speed Bin B-A'!O753,'Speed Bin B-A'!O857,'Speed Bin B-A'!O961,'Speed Bin B-A'!O1065,'Speed Bin B-A'!O1169,'Speed Bin B-A'!O1481,'Speed Bin B-A'!O1585,'Speed Bin B-A'!O1689,'Speed Bin B-A'!O1793,'Speed Bin B-A'!O1897)</f>
        <v>0</v>
      </c>
      <c r="P226" s="268">
        <f>SUM('Speed Bin B-A'!P25,'Speed Bin B-A'!P129,'Speed Bin B-A'!P233,'Speed Bin B-A'!P337,'Speed Bin B-A'!P441,'Speed Bin B-A'!P753,'Speed Bin B-A'!P857,'Speed Bin B-A'!P961,'Speed Bin B-A'!P1065,'Speed Bin B-A'!P1169,'Speed Bin B-A'!P1481,'Speed Bin B-A'!P1585,'Speed Bin B-A'!P1689,'Speed Bin B-A'!P1793,'Speed Bin B-A'!P1897)</f>
        <v>0</v>
      </c>
      <c r="Q226" s="268">
        <f>SUM('Speed Bin B-A'!Q25,'Speed Bin B-A'!Q129,'Speed Bin B-A'!Q233,'Speed Bin B-A'!Q337,'Speed Bin B-A'!Q441,'Speed Bin B-A'!Q753,'Speed Bin B-A'!Q857,'Speed Bin B-A'!Q961,'Speed Bin B-A'!Q1065,'Speed Bin B-A'!Q1169,'Speed Bin B-A'!Q1481,'Speed Bin B-A'!Q1585,'Speed Bin B-A'!Q1689,'Speed Bin B-A'!Q1793,'Speed Bin B-A'!Q1897)</f>
        <v>0</v>
      </c>
      <c r="R226" s="268">
        <f>SUM('Speed Bin B-A'!R25,'Speed Bin B-A'!R129,'Speed Bin B-A'!R233,'Speed Bin B-A'!R337,'Speed Bin B-A'!R441,'Speed Bin B-A'!R753,'Speed Bin B-A'!R857,'Speed Bin B-A'!R961,'Speed Bin B-A'!R1065,'Speed Bin B-A'!R1169,'Speed Bin B-A'!R1481,'Speed Bin B-A'!R1585,'Speed Bin B-A'!R1689,'Speed Bin B-A'!R1793,'Speed Bin B-A'!R1897)</f>
        <v>0</v>
      </c>
      <c r="S226" s="268">
        <f>SUM('Speed Bin B-A'!S25,'Speed Bin B-A'!S129,'Speed Bin B-A'!S233,'Speed Bin B-A'!S337,'Speed Bin B-A'!S441,'Speed Bin B-A'!S753,'Speed Bin B-A'!S857,'Speed Bin B-A'!S961,'Speed Bin B-A'!S1065,'Speed Bin B-A'!S1169,'Speed Bin B-A'!S1481,'Speed Bin B-A'!S1585,'Speed Bin B-A'!S1689,'Speed Bin B-A'!S1793,'Speed Bin B-A'!S1897)</f>
        <v>0</v>
      </c>
      <c r="T226" s="268">
        <f>SUM('Speed Bin B-A'!T25,'Speed Bin B-A'!T129,'Speed Bin B-A'!T233,'Speed Bin B-A'!T337,'Speed Bin B-A'!T441,'Speed Bin B-A'!T753,'Speed Bin B-A'!T857,'Speed Bin B-A'!T961,'Speed Bin B-A'!T1065,'Speed Bin B-A'!T1169,'Speed Bin B-A'!T1481,'Speed Bin B-A'!T1585,'Speed Bin B-A'!T1689,'Speed Bin B-A'!T1793,'Speed Bin B-A'!T1897)</f>
        <v>0</v>
      </c>
      <c r="U226" s="268">
        <f>SUM('Speed Bin B-A'!U25,'Speed Bin B-A'!U129,'Speed Bin B-A'!U233,'Speed Bin B-A'!U337,'Speed Bin B-A'!U441,'Speed Bin B-A'!U753,'Speed Bin B-A'!U857,'Speed Bin B-A'!U961,'Speed Bin B-A'!U1065,'Speed Bin B-A'!U1169,'Speed Bin B-A'!U1481,'Speed Bin B-A'!U1585,'Speed Bin B-A'!U1689,'Speed Bin B-A'!U1793,'Speed Bin B-A'!U1897)</f>
        <v>0</v>
      </c>
      <c r="V226" s="269">
        <f>IFERROR(AVERAGE('Speed Bin B-A'!V25,'Speed Bin B-A'!V129,'Speed Bin B-A'!V233,'Speed Bin B-A'!V337,'Speed Bin B-A'!V441,'Speed Bin B-A'!V753,'Speed Bin B-A'!V857,'Speed Bin B-A'!V961,'Speed Bin B-A'!V1065,'Speed Bin B-A'!V1169,'Speed Bin B-A'!V1481,'Speed Bin B-A'!V1585,'Speed Bin B-A'!V1689,'Speed Bin B-A'!V1793,'Speed Bin B-A'!V1897),"-")</f>
        <v>12.8</v>
      </c>
      <c r="W226" s="269" t="str">
        <f>IFERROR(AVERAGE('Speed Bin B-A'!W25,'Speed Bin B-A'!W129,'Speed Bin B-A'!W233,'Speed Bin B-A'!W337,'Speed Bin B-A'!W441,'Speed Bin B-A'!W753,'Speed Bin B-A'!W857,'Speed Bin B-A'!W961,'Speed Bin B-A'!W1065,'Speed Bin B-A'!W1169,'Speed Bin B-A'!W1481,'Speed Bin B-A'!W1585,'Speed Bin B-A'!W1689,'Speed Bin B-A'!W1793,'Speed Bin B-A'!W1897),"-")</f>
        <v>-</v>
      </c>
      <c r="X226" s="262"/>
      <c r="Y226" s="262"/>
      <c r="Z226" s="267">
        <v>0.58333333333333304</v>
      </c>
      <c r="AA226" s="270">
        <f>SUM(C268:C271)</f>
        <v>2</v>
      </c>
      <c r="AB226" s="270">
        <f t="shared" ref="AB226:AR226" si="117">SUM(D268:D271)</f>
        <v>1</v>
      </c>
      <c r="AC226" s="270">
        <f t="shared" si="117"/>
        <v>18</v>
      </c>
      <c r="AD226" s="270">
        <f t="shared" si="117"/>
        <v>44</v>
      </c>
      <c r="AE226" s="270">
        <f t="shared" si="117"/>
        <v>25</v>
      </c>
      <c r="AF226" s="270">
        <f t="shared" si="117"/>
        <v>23</v>
      </c>
      <c r="AG226" s="270">
        <f t="shared" si="117"/>
        <v>6</v>
      </c>
      <c r="AH226" s="270">
        <f t="shared" si="117"/>
        <v>2</v>
      </c>
      <c r="AI226" s="270">
        <f t="shared" si="117"/>
        <v>1</v>
      </c>
      <c r="AJ226" s="270">
        <f t="shared" si="117"/>
        <v>0</v>
      </c>
      <c r="AK226" s="270">
        <f t="shared" si="117"/>
        <v>0</v>
      </c>
      <c r="AL226" s="270">
        <f t="shared" si="117"/>
        <v>0</v>
      </c>
      <c r="AM226" s="270">
        <f t="shared" si="117"/>
        <v>0</v>
      </c>
      <c r="AN226" s="270">
        <f t="shared" si="117"/>
        <v>0</v>
      </c>
      <c r="AO226" s="270">
        <f t="shared" si="117"/>
        <v>0</v>
      </c>
      <c r="AP226" s="270">
        <f t="shared" si="117"/>
        <v>0</v>
      </c>
      <c r="AQ226" s="270">
        <f t="shared" si="117"/>
        <v>0</v>
      </c>
      <c r="AR226" s="270">
        <f t="shared" si="117"/>
        <v>0</v>
      </c>
      <c r="AS226" s="270">
        <f>SUM(U268:U271)</f>
        <v>0</v>
      </c>
      <c r="AT226" s="269">
        <f>IFERROR(AVERAGE(V268:V271),"-")</f>
        <v>25.435000000000002</v>
      </c>
      <c r="AU226" s="269">
        <f>IFERROR(AVERAGE(W268:W271),"-")</f>
        <v>27.774999999999999</v>
      </c>
    </row>
    <row r="227" spans="1:47" x14ac:dyDescent="0.25">
      <c r="A227" s="267">
        <v>0.15625</v>
      </c>
      <c r="B227" s="268">
        <f>SUM('Speed Bin B-A'!B26,'Speed Bin B-A'!B130,'Speed Bin B-A'!B234,'Speed Bin B-A'!B338,'Speed Bin B-A'!B442,'Speed Bin B-A'!B754,'Speed Bin B-A'!B858,'Speed Bin B-A'!B962,'Speed Bin B-A'!B1066,'Speed Bin B-A'!B1170,'Speed Bin B-A'!B1482,'Speed Bin B-A'!B1586,'Speed Bin B-A'!B1690,'Speed Bin B-A'!B1794,'Speed Bin B-A'!B1898)</f>
        <v>1</v>
      </c>
      <c r="C227" s="268">
        <f>SUM('Speed Bin B-A'!C26,'Speed Bin B-A'!C130,'Speed Bin B-A'!C234,'Speed Bin B-A'!C338,'Speed Bin B-A'!C442,'Speed Bin B-A'!C754,'Speed Bin B-A'!C858,'Speed Bin B-A'!C962,'Speed Bin B-A'!C1066,'Speed Bin B-A'!C1170,'Speed Bin B-A'!C1482,'Speed Bin B-A'!C1586,'Speed Bin B-A'!C1690,'Speed Bin B-A'!C1794,'Speed Bin B-A'!C1898)</f>
        <v>0</v>
      </c>
      <c r="D227" s="268">
        <f>SUM('Speed Bin B-A'!D26,'Speed Bin B-A'!D130,'Speed Bin B-A'!D234,'Speed Bin B-A'!D338,'Speed Bin B-A'!D442,'Speed Bin B-A'!D754,'Speed Bin B-A'!D858,'Speed Bin B-A'!D962,'Speed Bin B-A'!D1066,'Speed Bin B-A'!D1170,'Speed Bin B-A'!D1482,'Speed Bin B-A'!D1586,'Speed Bin B-A'!D1690,'Speed Bin B-A'!D1794,'Speed Bin B-A'!D1898)</f>
        <v>1</v>
      </c>
      <c r="E227" s="268">
        <f>SUM('Speed Bin B-A'!E26,'Speed Bin B-A'!E130,'Speed Bin B-A'!E234,'Speed Bin B-A'!E338,'Speed Bin B-A'!E442,'Speed Bin B-A'!E754,'Speed Bin B-A'!E858,'Speed Bin B-A'!E962,'Speed Bin B-A'!E1066,'Speed Bin B-A'!E1170,'Speed Bin B-A'!E1482,'Speed Bin B-A'!E1586,'Speed Bin B-A'!E1690,'Speed Bin B-A'!E1794,'Speed Bin B-A'!E1898)</f>
        <v>0</v>
      </c>
      <c r="F227" s="268">
        <f>SUM('Speed Bin B-A'!F26,'Speed Bin B-A'!F130,'Speed Bin B-A'!F234,'Speed Bin B-A'!F338,'Speed Bin B-A'!F442,'Speed Bin B-A'!F754,'Speed Bin B-A'!F858,'Speed Bin B-A'!F962,'Speed Bin B-A'!F1066,'Speed Bin B-A'!F1170,'Speed Bin B-A'!F1482,'Speed Bin B-A'!F1586,'Speed Bin B-A'!F1690,'Speed Bin B-A'!F1794,'Speed Bin B-A'!F1898)</f>
        <v>0</v>
      </c>
      <c r="G227" s="268">
        <f>SUM('Speed Bin B-A'!G26,'Speed Bin B-A'!G130,'Speed Bin B-A'!G234,'Speed Bin B-A'!G338,'Speed Bin B-A'!G442,'Speed Bin B-A'!G754,'Speed Bin B-A'!G858,'Speed Bin B-A'!G962,'Speed Bin B-A'!G1066,'Speed Bin B-A'!G1170,'Speed Bin B-A'!G1482,'Speed Bin B-A'!G1586,'Speed Bin B-A'!G1690,'Speed Bin B-A'!G1794,'Speed Bin B-A'!G1898)</f>
        <v>0</v>
      </c>
      <c r="H227" s="268">
        <f>SUM('Speed Bin B-A'!H26,'Speed Bin B-A'!H130,'Speed Bin B-A'!H234,'Speed Bin B-A'!H338,'Speed Bin B-A'!H442,'Speed Bin B-A'!H754,'Speed Bin B-A'!H858,'Speed Bin B-A'!H962,'Speed Bin B-A'!H1066,'Speed Bin B-A'!H1170,'Speed Bin B-A'!H1482,'Speed Bin B-A'!H1586,'Speed Bin B-A'!H1690,'Speed Bin B-A'!H1794,'Speed Bin B-A'!H1898)</f>
        <v>0</v>
      </c>
      <c r="I227" s="268">
        <f>SUM('Speed Bin B-A'!I26,'Speed Bin B-A'!I130,'Speed Bin B-A'!I234,'Speed Bin B-A'!I338,'Speed Bin B-A'!I442,'Speed Bin B-A'!I754,'Speed Bin B-A'!I858,'Speed Bin B-A'!I962,'Speed Bin B-A'!I1066,'Speed Bin B-A'!I1170,'Speed Bin B-A'!I1482,'Speed Bin B-A'!I1586,'Speed Bin B-A'!I1690,'Speed Bin B-A'!I1794,'Speed Bin B-A'!I1898)</f>
        <v>0</v>
      </c>
      <c r="J227" s="268">
        <f>SUM('Speed Bin B-A'!J26,'Speed Bin B-A'!J130,'Speed Bin B-A'!J234,'Speed Bin B-A'!J338,'Speed Bin B-A'!J442,'Speed Bin B-A'!J754,'Speed Bin B-A'!J858,'Speed Bin B-A'!J962,'Speed Bin B-A'!J1066,'Speed Bin B-A'!J1170,'Speed Bin B-A'!J1482,'Speed Bin B-A'!J1586,'Speed Bin B-A'!J1690,'Speed Bin B-A'!J1794,'Speed Bin B-A'!J1898)</f>
        <v>0</v>
      </c>
      <c r="K227" s="268">
        <f>SUM('Speed Bin B-A'!K26,'Speed Bin B-A'!K130,'Speed Bin B-A'!K234,'Speed Bin B-A'!K338,'Speed Bin B-A'!K442,'Speed Bin B-A'!K754,'Speed Bin B-A'!K858,'Speed Bin B-A'!K962,'Speed Bin B-A'!K1066,'Speed Bin B-A'!K1170,'Speed Bin B-A'!K1482,'Speed Bin B-A'!K1586,'Speed Bin B-A'!K1690,'Speed Bin B-A'!K1794,'Speed Bin B-A'!K1898)</f>
        <v>0</v>
      </c>
      <c r="L227" s="268">
        <f>SUM('Speed Bin B-A'!L26,'Speed Bin B-A'!L130,'Speed Bin B-A'!L234,'Speed Bin B-A'!L338,'Speed Bin B-A'!L442,'Speed Bin B-A'!L754,'Speed Bin B-A'!L858,'Speed Bin B-A'!L962,'Speed Bin B-A'!L1066,'Speed Bin B-A'!L1170,'Speed Bin B-A'!L1482,'Speed Bin B-A'!L1586,'Speed Bin B-A'!L1690,'Speed Bin B-A'!L1794,'Speed Bin B-A'!L1898)</f>
        <v>0</v>
      </c>
      <c r="M227" s="268">
        <f>SUM('Speed Bin B-A'!M26,'Speed Bin B-A'!M130,'Speed Bin B-A'!M234,'Speed Bin B-A'!M338,'Speed Bin B-A'!M442,'Speed Bin B-A'!M754,'Speed Bin B-A'!M858,'Speed Bin B-A'!M962,'Speed Bin B-A'!M1066,'Speed Bin B-A'!M1170,'Speed Bin B-A'!M1482,'Speed Bin B-A'!M1586,'Speed Bin B-A'!M1690,'Speed Bin B-A'!M1794,'Speed Bin B-A'!M1898)</f>
        <v>0</v>
      </c>
      <c r="N227" s="268">
        <f>SUM('Speed Bin B-A'!N26,'Speed Bin B-A'!N130,'Speed Bin B-A'!N234,'Speed Bin B-A'!N338,'Speed Bin B-A'!N442,'Speed Bin B-A'!N754,'Speed Bin B-A'!N858,'Speed Bin B-A'!N962,'Speed Bin B-A'!N1066,'Speed Bin B-A'!N1170,'Speed Bin B-A'!N1482,'Speed Bin B-A'!N1586,'Speed Bin B-A'!N1690,'Speed Bin B-A'!N1794,'Speed Bin B-A'!N1898)</f>
        <v>0</v>
      </c>
      <c r="O227" s="268">
        <f>SUM('Speed Bin B-A'!O26,'Speed Bin B-A'!O130,'Speed Bin B-A'!O234,'Speed Bin B-A'!O338,'Speed Bin B-A'!O442,'Speed Bin B-A'!O754,'Speed Bin B-A'!O858,'Speed Bin B-A'!O962,'Speed Bin B-A'!O1066,'Speed Bin B-A'!O1170,'Speed Bin B-A'!O1482,'Speed Bin B-A'!O1586,'Speed Bin B-A'!O1690,'Speed Bin B-A'!O1794,'Speed Bin B-A'!O1898)</f>
        <v>0</v>
      </c>
      <c r="P227" s="268">
        <f>SUM('Speed Bin B-A'!P26,'Speed Bin B-A'!P130,'Speed Bin B-A'!P234,'Speed Bin B-A'!P338,'Speed Bin B-A'!P442,'Speed Bin B-A'!P754,'Speed Bin B-A'!P858,'Speed Bin B-A'!P962,'Speed Bin B-A'!P1066,'Speed Bin B-A'!P1170,'Speed Bin B-A'!P1482,'Speed Bin B-A'!P1586,'Speed Bin B-A'!P1690,'Speed Bin B-A'!P1794,'Speed Bin B-A'!P1898)</f>
        <v>0</v>
      </c>
      <c r="Q227" s="268">
        <f>SUM('Speed Bin B-A'!Q26,'Speed Bin B-A'!Q130,'Speed Bin B-A'!Q234,'Speed Bin B-A'!Q338,'Speed Bin B-A'!Q442,'Speed Bin B-A'!Q754,'Speed Bin B-A'!Q858,'Speed Bin B-A'!Q962,'Speed Bin B-A'!Q1066,'Speed Bin B-A'!Q1170,'Speed Bin B-A'!Q1482,'Speed Bin B-A'!Q1586,'Speed Bin B-A'!Q1690,'Speed Bin B-A'!Q1794,'Speed Bin B-A'!Q1898)</f>
        <v>0</v>
      </c>
      <c r="R227" s="268">
        <f>SUM('Speed Bin B-A'!R26,'Speed Bin B-A'!R130,'Speed Bin B-A'!R234,'Speed Bin B-A'!R338,'Speed Bin B-A'!R442,'Speed Bin B-A'!R754,'Speed Bin B-A'!R858,'Speed Bin B-A'!R962,'Speed Bin B-A'!R1066,'Speed Bin B-A'!R1170,'Speed Bin B-A'!R1482,'Speed Bin B-A'!R1586,'Speed Bin B-A'!R1690,'Speed Bin B-A'!R1794,'Speed Bin B-A'!R1898)</f>
        <v>0</v>
      </c>
      <c r="S227" s="268">
        <f>SUM('Speed Bin B-A'!S26,'Speed Bin B-A'!S130,'Speed Bin B-A'!S234,'Speed Bin B-A'!S338,'Speed Bin B-A'!S442,'Speed Bin B-A'!S754,'Speed Bin B-A'!S858,'Speed Bin B-A'!S962,'Speed Bin B-A'!S1066,'Speed Bin B-A'!S1170,'Speed Bin B-A'!S1482,'Speed Bin B-A'!S1586,'Speed Bin B-A'!S1690,'Speed Bin B-A'!S1794,'Speed Bin B-A'!S1898)</f>
        <v>0</v>
      </c>
      <c r="T227" s="268">
        <f>SUM('Speed Bin B-A'!T26,'Speed Bin B-A'!T130,'Speed Bin B-A'!T234,'Speed Bin B-A'!T338,'Speed Bin B-A'!T442,'Speed Bin B-A'!T754,'Speed Bin B-A'!T858,'Speed Bin B-A'!T962,'Speed Bin B-A'!T1066,'Speed Bin B-A'!T1170,'Speed Bin B-A'!T1482,'Speed Bin B-A'!T1586,'Speed Bin B-A'!T1690,'Speed Bin B-A'!T1794,'Speed Bin B-A'!T1898)</f>
        <v>0</v>
      </c>
      <c r="U227" s="268">
        <f>SUM('Speed Bin B-A'!U26,'Speed Bin B-A'!U130,'Speed Bin B-A'!U234,'Speed Bin B-A'!U338,'Speed Bin B-A'!U442,'Speed Bin B-A'!U754,'Speed Bin B-A'!U858,'Speed Bin B-A'!U962,'Speed Bin B-A'!U1066,'Speed Bin B-A'!U1170,'Speed Bin B-A'!U1482,'Speed Bin B-A'!U1586,'Speed Bin B-A'!U1690,'Speed Bin B-A'!U1794,'Speed Bin B-A'!U1898)</f>
        <v>0</v>
      </c>
      <c r="V227" s="269">
        <f>IFERROR(AVERAGE('Speed Bin B-A'!V26,'Speed Bin B-A'!V130,'Speed Bin B-A'!V234,'Speed Bin B-A'!V338,'Speed Bin B-A'!V442,'Speed Bin B-A'!V754,'Speed Bin B-A'!V858,'Speed Bin B-A'!V962,'Speed Bin B-A'!V1066,'Speed Bin B-A'!V1170,'Speed Bin B-A'!V1482,'Speed Bin B-A'!V1586,'Speed Bin B-A'!V1690,'Speed Bin B-A'!V1794,'Speed Bin B-A'!V1898),"-")</f>
        <v>13.6</v>
      </c>
      <c r="W227" s="269" t="str">
        <f>IFERROR(AVERAGE('Speed Bin B-A'!W26,'Speed Bin B-A'!W130,'Speed Bin B-A'!W234,'Speed Bin B-A'!W338,'Speed Bin B-A'!W442,'Speed Bin B-A'!W754,'Speed Bin B-A'!W858,'Speed Bin B-A'!W962,'Speed Bin B-A'!W1066,'Speed Bin B-A'!W1170,'Speed Bin B-A'!W1482,'Speed Bin B-A'!W1586,'Speed Bin B-A'!W1690,'Speed Bin B-A'!W1794,'Speed Bin B-A'!W1898),"-")</f>
        <v>-</v>
      </c>
      <c r="X227" s="262"/>
      <c r="Y227" s="262"/>
      <c r="Z227" s="267">
        <v>0.625</v>
      </c>
      <c r="AA227" s="270">
        <f t="shared" ref="AA227" si="118">SUM(C272:C275)</f>
        <v>2</v>
      </c>
      <c r="AB227" s="270">
        <f t="shared" ref="AB227:AR227" si="119">SUM(D272:D275)</f>
        <v>12</v>
      </c>
      <c r="AC227" s="270">
        <f t="shared" si="119"/>
        <v>24</v>
      </c>
      <c r="AD227" s="270">
        <f t="shared" si="119"/>
        <v>58</v>
      </c>
      <c r="AE227" s="270">
        <f t="shared" si="119"/>
        <v>47</v>
      </c>
      <c r="AF227" s="270">
        <f t="shared" si="119"/>
        <v>22</v>
      </c>
      <c r="AG227" s="270">
        <f t="shared" si="119"/>
        <v>10</v>
      </c>
      <c r="AH227" s="270">
        <f t="shared" si="119"/>
        <v>2</v>
      </c>
      <c r="AI227" s="270">
        <f t="shared" si="119"/>
        <v>0</v>
      </c>
      <c r="AJ227" s="270">
        <f t="shared" si="119"/>
        <v>0</v>
      </c>
      <c r="AK227" s="270">
        <f t="shared" si="119"/>
        <v>0</v>
      </c>
      <c r="AL227" s="270">
        <f t="shared" si="119"/>
        <v>0</v>
      </c>
      <c r="AM227" s="270">
        <f t="shared" si="119"/>
        <v>0</v>
      </c>
      <c r="AN227" s="270">
        <f t="shared" si="119"/>
        <v>0</v>
      </c>
      <c r="AO227" s="270">
        <f t="shared" si="119"/>
        <v>0</v>
      </c>
      <c r="AP227" s="270">
        <f t="shared" si="119"/>
        <v>0</v>
      </c>
      <c r="AQ227" s="270">
        <f t="shared" si="119"/>
        <v>0</v>
      </c>
      <c r="AR227" s="270">
        <f t="shared" si="119"/>
        <v>0</v>
      </c>
      <c r="AS227" s="270">
        <f>SUM(U272:U275)</f>
        <v>0</v>
      </c>
      <c r="AT227" s="269">
        <f>IFERROR(AVERAGE(V272:V275),"-")</f>
        <v>24.515000000000001</v>
      </c>
      <c r="AU227" s="269">
        <f>IFERROR(AVERAGE(W272:W275),"-")</f>
        <v>31.633333333333333</v>
      </c>
    </row>
    <row r="228" spans="1:47" x14ac:dyDescent="0.25">
      <c r="A228" s="267">
        <v>0.16666666666666699</v>
      </c>
      <c r="B228" s="268">
        <f>SUM('Speed Bin B-A'!B27,'Speed Bin B-A'!B131,'Speed Bin B-A'!B235,'Speed Bin B-A'!B339,'Speed Bin B-A'!B443,'Speed Bin B-A'!B755,'Speed Bin B-A'!B859,'Speed Bin B-A'!B963,'Speed Bin B-A'!B1067,'Speed Bin B-A'!B1171,'Speed Bin B-A'!B1483,'Speed Bin B-A'!B1587,'Speed Bin B-A'!B1691,'Speed Bin B-A'!B1795,'Speed Bin B-A'!B1899)</f>
        <v>0</v>
      </c>
      <c r="C228" s="268">
        <f>SUM('Speed Bin B-A'!C27,'Speed Bin B-A'!C131,'Speed Bin B-A'!C235,'Speed Bin B-A'!C339,'Speed Bin B-A'!C443,'Speed Bin B-A'!C755,'Speed Bin B-A'!C859,'Speed Bin B-A'!C963,'Speed Bin B-A'!C1067,'Speed Bin B-A'!C1171,'Speed Bin B-A'!C1483,'Speed Bin B-A'!C1587,'Speed Bin B-A'!C1691,'Speed Bin B-A'!C1795,'Speed Bin B-A'!C1899)</f>
        <v>0</v>
      </c>
      <c r="D228" s="268">
        <f>SUM('Speed Bin B-A'!D27,'Speed Bin B-A'!D131,'Speed Bin B-A'!D235,'Speed Bin B-A'!D339,'Speed Bin B-A'!D443,'Speed Bin B-A'!D755,'Speed Bin B-A'!D859,'Speed Bin B-A'!D963,'Speed Bin B-A'!D1067,'Speed Bin B-A'!D1171,'Speed Bin B-A'!D1483,'Speed Bin B-A'!D1587,'Speed Bin B-A'!D1691,'Speed Bin B-A'!D1795,'Speed Bin B-A'!D1899)</f>
        <v>0</v>
      </c>
      <c r="E228" s="268">
        <f>SUM('Speed Bin B-A'!E27,'Speed Bin B-A'!E131,'Speed Bin B-A'!E235,'Speed Bin B-A'!E339,'Speed Bin B-A'!E443,'Speed Bin B-A'!E755,'Speed Bin B-A'!E859,'Speed Bin B-A'!E963,'Speed Bin B-A'!E1067,'Speed Bin B-A'!E1171,'Speed Bin B-A'!E1483,'Speed Bin B-A'!E1587,'Speed Bin B-A'!E1691,'Speed Bin B-A'!E1795,'Speed Bin B-A'!E1899)</f>
        <v>0</v>
      </c>
      <c r="F228" s="268">
        <f>SUM('Speed Bin B-A'!F27,'Speed Bin B-A'!F131,'Speed Bin B-A'!F235,'Speed Bin B-A'!F339,'Speed Bin B-A'!F443,'Speed Bin B-A'!F755,'Speed Bin B-A'!F859,'Speed Bin B-A'!F963,'Speed Bin B-A'!F1067,'Speed Bin B-A'!F1171,'Speed Bin B-A'!F1483,'Speed Bin B-A'!F1587,'Speed Bin B-A'!F1691,'Speed Bin B-A'!F1795,'Speed Bin B-A'!F1899)</f>
        <v>0</v>
      </c>
      <c r="G228" s="268">
        <f>SUM('Speed Bin B-A'!G27,'Speed Bin B-A'!G131,'Speed Bin B-A'!G235,'Speed Bin B-A'!G339,'Speed Bin B-A'!G443,'Speed Bin B-A'!G755,'Speed Bin B-A'!G859,'Speed Bin B-A'!G963,'Speed Bin B-A'!G1067,'Speed Bin B-A'!G1171,'Speed Bin B-A'!G1483,'Speed Bin B-A'!G1587,'Speed Bin B-A'!G1691,'Speed Bin B-A'!G1795,'Speed Bin B-A'!G1899)</f>
        <v>0</v>
      </c>
      <c r="H228" s="268">
        <f>SUM('Speed Bin B-A'!H27,'Speed Bin B-A'!H131,'Speed Bin B-A'!H235,'Speed Bin B-A'!H339,'Speed Bin B-A'!H443,'Speed Bin B-A'!H755,'Speed Bin B-A'!H859,'Speed Bin B-A'!H963,'Speed Bin B-A'!H1067,'Speed Bin B-A'!H1171,'Speed Bin B-A'!H1483,'Speed Bin B-A'!H1587,'Speed Bin B-A'!H1691,'Speed Bin B-A'!H1795,'Speed Bin B-A'!H1899)</f>
        <v>0</v>
      </c>
      <c r="I228" s="268">
        <f>SUM('Speed Bin B-A'!I27,'Speed Bin B-A'!I131,'Speed Bin B-A'!I235,'Speed Bin B-A'!I339,'Speed Bin B-A'!I443,'Speed Bin B-A'!I755,'Speed Bin B-A'!I859,'Speed Bin B-A'!I963,'Speed Bin B-A'!I1067,'Speed Bin B-A'!I1171,'Speed Bin B-A'!I1483,'Speed Bin B-A'!I1587,'Speed Bin B-A'!I1691,'Speed Bin B-A'!I1795,'Speed Bin B-A'!I1899)</f>
        <v>0</v>
      </c>
      <c r="J228" s="268">
        <f>SUM('Speed Bin B-A'!J27,'Speed Bin B-A'!J131,'Speed Bin B-A'!J235,'Speed Bin B-A'!J339,'Speed Bin B-A'!J443,'Speed Bin B-A'!J755,'Speed Bin B-A'!J859,'Speed Bin B-A'!J963,'Speed Bin B-A'!J1067,'Speed Bin B-A'!J1171,'Speed Bin B-A'!J1483,'Speed Bin B-A'!J1587,'Speed Bin B-A'!J1691,'Speed Bin B-A'!J1795,'Speed Bin B-A'!J1899)</f>
        <v>0</v>
      </c>
      <c r="K228" s="268">
        <f>SUM('Speed Bin B-A'!K27,'Speed Bin B-A'!K131,'Speed Bin B-A'!K235,'Speed Bin B-A'!K339,'Speed Bin B-A'!K443,'Speed Bin B-A'!K755,'Speed Bin B-A'!K859,'Speed Bin B-A'!K963,'Speed Bin B-A'!K1067,'Speed Bin B-A'!K1171,'Speed Bin B-A'!K1483,'Speed Bin B-A'!K1587,'Speed Bin B-A'!K1691,'Speed Bin B-A'!K1795,'Speed Bin B-A'!K1899)</f>
        <v>0</v>
      </c>
      <c r="L228" s="268">
        <f>SUM('Speed Bin B-A'!L27,'Speed Bin B-A'!L131,'Speed Bin B-A'!L235,'Speed Bin B-A'!L339,'Speed Bin B-A'!L443,'Speed Bin B-A'!L755,'Speed Bin B-A'!L859,'Speed Bin B-A'!L963,'Speed Bin B-A'!L1067,'Speed Bin B-A'!L1171,'Speed Bin B-A'!L1483,'Speed Bin B-A'!L1587,'Speed Bin B-A'!L1691,'Speed Bin B-A'!L1795,'Speed Bin B-A'!L1899)</f>
        <v>0</v>
      </c>
      <c r="M228" s="268">
        <f>SUM('Speed Bin B-A'!M27,'Speed Bin B-A'!M131,'Speed Bin B-A'!M235,'Speed Bin B-A'!M339,'Speed Bin B-A'!M443,'Speed Bin B-A'!M755,'Speed Bin B-A'!M859,'Speed Bin B-A'!M963,'Speed Bin B-A'!M1067,'Speed Bin B-A'!M1171,'Speed Bin B-A'!M1483,'Speed Bin B-A'!M1587,'Speed Bin B-A'!M1691,'Speed Bin B-A'!M1795,'Speed Bin B-A'!M1899)</f>
        <v>0</v>
      </c>
      <c r="N228" s="268">
        <f>SUM('Speed Bin B-A'!N27,'Speed Bin B-A'!N131,'Speed Bin B-A'!N235,'Speed Bin B-A'!N339,'Speed Bin B-A'!N443,'Speed Bin B-A'!N755,'Speed Bin B-A'!N859,'Speed Bin B-A'!N963,'Speed Bin B-A'!N1067,'Speed Bin B-A'!N1171,'Speed Bin B-A'!N1483,'Speed Bin B-A'!N1587,'Speed Bin B-A'!N1691,'Speed Bin B-A'!N1795,'Speed Bin B-A'!N1899)</f>
        <v>0</v>
      </c>
      <c r="O228" s="268">
        <f>SUM('Speed Bin B-A'!O27,'Speed Bin B-A'!O131,'Speed Bin B-A'!O235,'Speed Bin B-A'!O339,'Speed Bin B-A'!O443,'Speed Bin B-A'!O755,'Speed Bin B-A'!O859,'Speed Bin B-A'!O963,'Speed Bin B-A'!O1067,'Speed Bin B-A'!O1171,'Speed Bin B-A'!O1483,'Speed Bin B-A'!O1587,'Speed Bin B-A'!O1691,'Speed Bin B-A'!O1795,'Speed Bin B-A'!O1899)</f>
        <v>0</v>
      </c>
      <c r="P228" s="268">
        <f>SUM('Speed Bin B-A'!P27,'Speed Bin B-A'!P131,'Speed Bin B-A'!P235,'Speed Bin B-A'!P339,'Speed Bin B-A'!P443,'Speed Bin B-A'!P755,'Speed Bin B-A'!P859,'Speed Bin B-A'!P963,'Speed Bin B-A'!P1067,'Speed Bin B-A'!P1171,'Speed Bin B-A'!P1483,'Speed Bin B-A'!P1587,'Speed Bin B-A'!P1691,'Speed Bin B-A'!P1795,'Speed Bin B-A'!P1899)</f>
        <v>0</v>
      </c>
      <c r="Q228" s="268">
        <f>SUM('Speed Bin B-A'!Q27,'Speed Bin B-A'!Q131,'Speed Bin B-A'!Q235,'Speed Bin B-A'!Q339,'Speed Bin B-A'!Q443,'Speed Bin B-A'!Q755,'Speed Bin B-A'!Q859,'Speed Bin B-A'!Q963,'Speed Bin B-A'!Q1067,'Speed Bin B-A'!Q1171,'Speed Bin B-A'!Q1483,'Speed Bin B-A'!Q1587,'Speed Bin B-A'!Q1691,'Speed Bin B-A'!Q1795,'Speed Bin B-A'!Q1899)</f>
        <v>0</v>
      </c>
      <c r="R228" s="268">
        <f>SUM('Speed Bin B-A'!R27,'Speed Bin B-A'!R131,'Speed Bin B-A'!R235,'Speed Bin B-A'!R339,'Speed Bin B-A'!R443,'Speed Bin B-A'!R755,'Speed Bin B-A'!R859,'Speed Bin B-A'!R963,'Speed Bin B-A'!R1067,'Speed Bin B-A'!R1171,'Speed Bin B-A'!R1483,'Speed Bin B-A'!R1587,'Speed Bin B-A'!R1691,'Speed Bin B-A'!R1795,'Speed Bin B-A'!R1899)</f>
        <v>0</v>
      </c>
      <c r="S228" s="268">
        <f>SUM('Speed Bin B-A'!S27,'Speed Bin B-A'!S131,'Speed Bin B-A'!S235,'Speed Bin B-A'!S339,'Speed Bin B-A'!S443,'Speed Bin B-A'!S755,'Speed Bin B-A'!S859,'Speed Bin B-A'!S963,'Speed Bin B-A'!S1067,'Speed Bin B-A'!S1171,'Speed Bin B-A'!S1483,'Speed Bin B-A'!S1587,'Speed Bin B-A'!S1691,'Speed Bin B-A'!S1795,'Speed Bin B-A'!S1899)</f>
        <v>0</v>
      </c>
      <c r="T228" s="268">
        <f>SUM('Speed Bin B-A'!T27,'Speed Bin B-A'!T131,'Speed Bin B-A'!T235,'Speed Bin B-A'!T339,'Speed Bin B-A'!T443,'Speed Bin B-A'!T755,'Speed Bin B-A'!T859,'Speed Bin B-A'!T963,'Speed Bin B-A'!T1067,'Speed Bin B-A'!T1171,'Speed Bin B-A'!T1483,'Speed Bin B-A'!T1587,'Speed Bin B-A'!T1691,'Speed Bin B-A'!T1795,'Speed Bin B-A'!T1899)</f>
        <v>0</v>
      </c>
      <c r="U228" s="268">
        <f>SUM('Speed Bin B-A'!U27,'Speed Bin B-A'!U131,'Speed Bin B-A'!U235,'Speed Bin B-A'!U339,'Speed Bin B-A'!U443,'Speed Bin B-A'!U755,'Speed Bin B-A'!U859,'Speed Bin B-A'!U963,'Speed Bin B-A'!U1067,'Speed Bin B-A'!U1171,'Speed Bin B-A'!U1483,'Speed Bin B-A'!U1587,'Speed Bin B-A'!U1691,'Speed Bin B-A'!U1795,'Speed Bin B-A'!U1899)</f>
        <v>0</v>
      </c>
      <c r="V228" s="269" t="str">
        <f>IFERROR(AVERAGE('Speed Bin B-A'!V27,'Speed Bin B-A'!V131,'Speed Bin B-A'!V235,'Speed Bin B-A'!V339,'Speed Bin B-A'!V443,'Speed Bin B-A'!V755,'Speed Bin B-A'!V859,'Speed Bin B-A'!V963,'Speed Bin B-A'!V1067,'Speed Bin B-A'!V1171,'Speed Bin B-A'!V1483,'Speed Bin B-A'!V1587,'Speed Bin B-A'!V1691,'Speed Bin B-A'!V1795,'Speed Bin B-A'!V1899),"-")</f>
        <v>-</v>
      </c>
      <c r="W228" s="269" t="str">
        <f>IFERROR(AVERAGE('Speed Bin B-A'!W27,'Speed Bin B-A'!W131,'Speed Bin B-A'!W235,'Speed Bin B-A'!W339,'Speed Bin B-A'!W443,'Speed Bin B-A'!W755,'Speed Bin B-A'!W859,'Speed Bin B-A'!W963,'Speed Bin B-A'!W1067,'Speed Bin B-A'!W1171,'Speed Bin B-A'!W1483,'Speed Bin B-A'!W1587,'Speed Bin B-A'!W1691,'Speed Bin B-A'!W1795,'Speed Bin B-A'!W1899),"-")</f>
        <v>-</v>
      </c>
      <c r="X228" s="262"/>
      <c r="Y228" s="262"/>
      <c r="Z228" s="267">
        <v>0.66666666666666696</v>
      </c>
      <c r="AA228" s="270">
        <f t="shared" ref="AA228" si="120">SUM(C276:C279)</f>
        <v>0</v>
      </c>
      <c r="AB228" s="270">
        <f t="shared" ref="AB228:AR228" si="121">SUM(D276:D279)</f>
        <v>4</v>
      </c>
      <c r="AC228" s="270">
        <f t="shared" si="121"/>
        <v>32</v>
      </c>
      <c r="AD228" s="270">
        <f t="shared" si="121"/>
        <v>90</v>
      </c>
      <c r="AE228" s="270">
        <f t="shared" si="121"/>
        <v>46</v>
      </c>
      <c r="AF228" s="270">
        <f t="shared" si="121"/>
        <v>30</v>
      </c>
      <c r="AG228" s="270">
        <f t="shared" si="121"/>
        <v>1</v>
      </c>
      <c r="AH228" s="270">
        <f t="shared" si="121"/>
        <v>0</v>
      </c>
      <c r="AI228" s="270">
        <f t="shared" si="121"/>
        <v>2</v>
      </c>
      <c r="AJ228" s="270">
        <f t="shared" si="121"/>
        <v>0</v>
      </c>
      <c r="AK228" s="270">
        <f t="shared" si="121"/>
        <v>0</v>
      </c>
      <c r="AL228" s="270">
        <f t="shared" si="121"/>
        <v>0</v>
      </c>
      <c r="AM228" s="270">
        <f t="shared" si="121"/>
        <v>0</v>
      </c>
      <c r="AN228" s="270">
        <f t="shared" si="121"/>
        <v>0</v>
      </c>
      <c r="AO228" s="270">
        <f t="shared" si="121"/>
        <v>0</v>
      </c>
      <c r="AP228" s="270">
        <f t="shared" si="121"/>
        <v>0</v>
      </c>
      <c r="AQ228" s="270">
        <f t="shared" si="121"/>
        <v>0</v>
      </c>
      <c r="AR228" s="270">
        <f t="shared" si="121"/>
        <v>0</v>
      </c>
      <c r="AS228" s="270">
        <f>SUM(U276:U279)</f>
        <v>0</v>
      </c>
      <c r="AT228" s="269">
        <f>IFERROR(AVERAGE(V276:V279),"-")</f>
        <v>24.480000000000004</v>
      </c>
      <c r="AU228" s="269">
        <f>IFERROR(AVERAGE(W276:W279),"-")</f>
        <v>29.591666666666669</v>
      </c>
    </row>
    <row r="229" spans="1:47" x14ac:dyDescent="0.25">
      <c r="A229" s="267">
        <v>0.17708333333333301</v>
      </c>
      <c r="B229" s="268">
        <f>SUM('Speed Bin B-A'!B28,'Speed Bin B-A'!B132,'Speed Bin B-A'!B236,'Speed Bin B-A'!B340,'Speed Bin B-A'!B444,'Speed Bin B-A'!B756,'Speed Bin B-A'!B860,'Speed Bin B-A'!B964,'Speed Bin B-A'!B1068,'Speed Bin B-A'!B1172,'Speed Bin B-A'!B1484,'Speed Bin B-A'!B1588,'Speed Bin B-A'!B1692,'Speed Bin B-A'!B1796,'Speed Bin B-A'!B1900)</f>
        <v>0</v>
      </c>
      <c r="C229" s="268">
        <f>SUM('Speed Bin B-A'!C28,'Speed Bin B-A'!C132,'Speed Bin B-A'!C236,'Speed Bin B-A'!C340,'Speed Bin B-A'!C444,'Speed Bin B-A'!C756,'Speed Bin B-A'!C860,'Speed Bin B-A'!C964,'Speed Bin B-A'!C1068,'Speed Bin B-A'!C1172,'Speed Bin B-A'!C1484,'Speed Bin B-A'!C1588,'Speed Bin B-A'!C1692,'Speed Bin B-A'!C1796,'Speed Bin B-A'!C1900)</f>
        <v>0</v>
      </c>
      <c r="D229" s="268">
        <f>SUM('Speed Bin B-A'!D28,'Speed Bin B-A'!D132,'Speed Bin B-A'!D236,'Speed Bin B-A'!D340,'Speed Bin B-A'!D444,'Speed Bin B-A'!D756,'Speed Bin B-A'!D860,'Speed Bin B-A'!D964,'Speed Bin B-A'!D1068,'Speed Bin B-A'!D1172,'Speed Bin B-A'!D1484,'Speed Bin B-A'!D1588,'Speed Bin B-A'!D1692,'Speed Bin B-A'!D1796,'Speed Bin B-A'!D1900)</f>
        <v>0</v>
      </c>
      <c r="E229" s="268">
        <f>SUM('Speed Bin B-A'!E28,'Speed Bin B-A'!E132,'Speed Bin B-A'!E236,'Speed Bin B-A'!E340,'Speed Bin B-A'!E444,'Speed Bin B-A'!E756,'Speed Bin B-A'!E860,'Speed Bin B-A'!E964,'Speed Bin B-A'!E1068,'Speed Bin B-A'!E1172,'Speed Bin B-A'!E1484,'Speed Bin B-A'!E1588,'Speed Bin B-A'!E1692,'Speed Bin B-A'!E1796,'Speed Bin B-A'!E1900)</f>
        <v>0</v>
      </c>
      <c r="F229" s="268">
        <f>SUM('Speed Bin B-A'!F28,'Speed Bin B-A'!F132,'Speed Bin B-A'!F236,'Speed Bin B-A'!F340,'Speed Bin B-A'!F444,'Speed Bin B-A'!F756,'Speed Bin B-A'!F860,'Speed Bin B-A'!F964,'Speed Bin B-A'!F1068,'Speed Bin B-A'!F1172,'Speed Bin B-A'!F1484,'Speed Bin B-A'!F1588,'Speed Bin B-A'!F1692,'Speed Bin B-A'!F1796,'Speed Bin B-A'!F1900)</f>
        <v>0</v>
      </c>
      <c r="G229" s="268">
        <f>SUM('Speed Bin B-A'!G28,'Speed Bin B-A'!G132,'Speed Bin B-A'!G236,'Speed Bin B-A'!G340,'Speed Bin B-A'!G444,'Speed Bin B-A'!G756,'Speed Bin B-A'!G860,'Speed Bin B-A'!G964,'Speed Bin B-A'!G1068,'Speed Bin B-A'!G1172,'Speed Bin B-A'!G1484,'Speed Bin B-A'!G1588,'Speed Bin B-A'!G1692,'Speed Bin B-A'!G1796,'Speed Bin B-A'!G1900)</f>
        <v>0</v>
      </c>
      <c r="H229" s="268">
        <f>SUM('Speed Bin B-A'!H28,'Speed Bin B-A'!H132,'Speed Bin B-A'!H236,'Speed Bin B-A'!H340,'Speed Bin B-A'!H444,'Speed Bin B-A'!H756,'Speed Bin B-A'!H860,'Speed Bin B-A'!H964,'Speed Bin B-A'!H1068,'Speed Bin B-A'!H1172,'Speed Bin B-A'!H1484,'Speed Bin B-A'!H1588,'Speed Bin B-A'!H1692,'Speed Bin B-A'!H1796,'Speed Bin B-A'!H1900)</f>
        <v>0</v>
      </c>
      <c r="I229" s="268">
        <f>SUM('Speed Bin B-A'!I28,'Speed Bin B-A'!I132,'Speed Bin B-A'!I236,'Speed Bin B-A'!I340,'Speed Bin B-A'!I444,'Speed Bin B-A'!I756,'Speed Bin B-A'!I860,'Speed Bin B-A'!I964,'Speed Bin B-A'!I1068,'Speed Bin B-A'!I1172,'Speed Bin B-A'!I1484,'Speed Bin B-A'!I1588,'Speed Bin B-A'!I1692,'Speed Bin B-A'!I1796,'Speed Bin B-A'!I1900)</f>
        <v>0</v>
      </c>
      <c r="J229" s="268">
        <f>SUM('Speed Bin B-A'!J28,'Speed Bin B-A'!J132,'Speed Bin B-A'!J236,'Speed Bin B-A'!J340,'Speed Bin B-A'!J444,'Speed Bin B-A'!J756,'Speed Bin B-A'!J860,'Speed Bin B-A'!J964,'Speed Bin B-A'!J1068,'Speed Bin B-A'!J1172,'Speed Bin B-A'!J1484,'Speed Bin B-A'!J1588,'Speed Bin B-A'!J1692,'Speed Bin B-A'!J1796,'Speed Bin B-A'!J1900)</f>
        <v>0</v>
      </c>
      <c r="K229" s="268">
        <f>SUM('Speed Bin B-A'!K28,'Speed Bin B-A'!K132,'Speed Bin B-A'!K236,'Speed Bin B-A'!K340,'Speed Bin B-A'!K444,'Speed Bin B-A'!K756,'Speed Bin B-A'!K860,'Speed Bin B-A'!K964,'Speed Bin B-A'!K1068,'Speed Bin B-A'!K1172,'Speed Bin B-A'!K1484,'Speed Bin B-A'!K1588,'Speed Bin B-A'!K1692,'Speed Bin B-A'!K1796,'Speed Bin B-A'!K1900)</f>
        <v>0</v>
      </c>
      <c r="L229" s="268">
        <f>SUM('Speed Bin B-A'!L28,'Speed Bin B-A'!L132,'Speed Bin B-A'!L236,'Speed Bin B-A'!L340,'Speed Bin B-A'!L444,'Speed Bin B-A'!L756,'Speed Bin B-A'!L860,'Speed Bin B-A'!L964,'Speed Bin B-A'!L1068,'Speed Bin B-A'!L1172,'Speed Bin B-A'!L1484,'Speed Bin B-A'!L1588,'Speed Bin B-A'!L1692,'Speed Bin B-A'!L1796,'Speed Bin B-A'!L1900)</f>
        <v>0</v>
      </c>
      <c r="M229" s="268">
        <f>SUM('Speed Bin B-A'!M28,'Speed Bin B-A'!M132,'Speed Bin B-A'!M236,'Speed Bin B-A'!M340,'Speed Bin B-A'!M444,'Speed Bin B-A'!M756,'Speed Bin B-A'!M860,'Speed Bin B-A'!M964,'Speed Bin B-A'!M1068,'Speed Bin B-A'!M1172,'Speed Bin B-A'!M1484,'Speed Bin B-A'!M1588,'Speed Bin B-A'!M1692,'Speed Bin B-A'!M1796,'Speed Bin B-A'!M1900)</f>
        <v>0</v>
      </c>
      <c r="N229" s="268">
        <f>SUM('Speed Bin B-A'!N28,'Speed Bin B-A'!N132,'Speed Bin B-A'!N236,'Speed Bin B-A'!N340,'Speed Bin B-A'!N444,'Speed Bin B-A'!N756,'Speed Bin B-A'!N860,'Speed Bin B-A'!N964,'Speed Bin B-A'!N1068,'Speed Bin B-A'!N1172,'Speed Bin B-A'!N1484,'Speed Bin B-A'!N1588,'Speed Bin B-A'!N1692,'Speed Bin B-A'!N1796,'Speed Bin B-A'!N1900)</f>
        <v>0</v>
      </c>
      <c r="O229" s="268">
        <f>SUM('Speed Bin B-A'!O28,'Speed Bin B-A'!O132,'Speed Bin B-A'!O236,'Speed Bin B-A'!O340,'Speed Bin B-A'!O444,'Speed Bin B-A'!O756,'Speed Bin B-A'!O860,'Speed Bin B-A'!O964,'Speed Bin B-A'!O1068,'Speed Bin B-A'!O1172,'Speed Bin B-A'!O1484,'Speed Bin B-A'!O1588,'Speed Bin B-A'!O1692,'Speed Bin B-A'!O1796,'Speed Bin B-A'!O1900)</f>
        <v>0</v>
      </c>
      <c r="P229" s="268">
        <f>SUM('Speed Bin B-A'!P28,'Speed Bin B-A'!P132,'Speed Bin B-A'!P236,'Speed Bin B-A'!P340,'Speed Bin B-A'!P444,'Speed Bin B-A'!P756,'Speed Bin B-A'!P860,'Speed Bin B-A'!P964,'Speed Bin B-A'!P1068,'Speed Bin B-A'!P1172,'Speed Bin B-A'!P1484,'Speed Bin B-A'!P1588,'Speed Bin B-A'!P1692,'Speed Bin B-A'!P1796,'Speed Bin B-A'!P1900)</f>
        <v>0</v>
      </c>
      <c r="Q229" s="268">
        <f>SUM('Speed Bin B-A'!Q28,'Speed Bin B-A'!Q132,'Speed Bin B-A'!Q236,'Speed Bin B-A'!Q340,'Speed Bin B-A'!Q444,'Speed Bin B-A'!Q756,'Speed Bin B-A'!Q860,'Speed Bin B-A'!Q964,'Speed Bin B-A'!Q1068,'Speed Bin B-A'!Q1172,'Speed Bin B-A'!Q1484,'Speed Bin B-A'!Q1588,'Speed Bin B-A'!Q1692,'Speed Bin B-A'!Q1796,'Speed Bin B-A'!Q1900)</f>
        <v>0</v>
      </c>
      <c r="R229" s="268">
        <f>SUM('Speed Bin B-A'!R28,'Speed Bin B-A'!R132,'Speed Bin B-A'!R236,'Speed Bin B-A'!R340,'Speed Bin B-A'!R444,'Speed Bin B-A'!R756,'Speed Bin B-A'!R860,'Speed Bin B-A'!R964,'Speed Bin B-A'!R1068,'Speed Bin B-A'!R1172,'Speed Bin B-A'!R1484,'Speed Bin B-A'!R1588,'Speed Bin B-A'!R1692,'Speed Bin B-A'!R1796,'Speed Bin B-A'!R1900)</f>
        <v>0</v>
      </c>
      <c r="S229" s="268">
        <f>SUM('Speed Bin B-A'!S28,'Speed Bin B-A'!S132,'Speed Bin B-A'!S236,'Speed Bin B-A'!S340,'Speed Bin B-A'!S444,'Speed Bin B-A'!S756,'Speed Bin B-A'!S860,'Speed Bin B-A'!S964,'Speed Bin B-A'!S1068,'Speed Bin B-A'!S1172,'Speed Bin B-A'!S1484,'Speed Bin B-A'!S1588,'Speed Bin B-A'!S1692,'Speed Bin B-A'!S1796,'Speed Bin B-A'!S1900)</f>
        <v>0</v>
      </c>
      <c r="T229" s="268">
        <f>SUM('Speed Bin B-A'!T28,'Speed Bin B-A'!T132,'Speed Bin B-A'!T236,'Speed Bin B-A'!T340,'Speed Bin B-A'!T444,'Speed Bin B-A'!T756,'Speed Bin B-A'!T860,'Speed Bin B-A'!T964,'Speed Bin B-A'!T1068,'Speed Bin B-A'!T1172,'Speed Bin B-A'!T1484,'Speed Bin B-A'!T1588,'Speed Bin B-A'!T1692,'Speed Bin B-A'!T1796,'Speed Bin B-A'!T1900)</f>
        <v>0</v>
      </c>
      <c r="U229" s="268">
        <f>SUM('Speed Bin B-A'!U28,'Speed Bin B-A'!U132,'Speed Bin B-A'!U236,'Speed Bin B-A'!U340,'Speed Bin B-A'!U444,'Speed Bin B-A'!U756,'Speed Bin B-A'!U860,'Speed Bin B-A'!U964,'Speed Bin B-A'!U1068,'Speed Bin B-A'!U1172,'Speed Bin B-A'!U1484,'Speed Bin B-A'!U1588,'Speed Bin B-A'!U1692,'Speed Bin B-A'!U1796,'Speed Bin B-A'!U1900)</f>
        <v>0</v>
      </c>
      <c r="V229" s="269" t="str">
        <f>IFERROR(AVERAGE('Speed Bin B-A'!V28,'Speed Bin B-A'!V132,'Speed Bin B-A'!V236,'Speed Bin B-A'!V340,'Speed Bin B-A'!V444,'Speed Bin B-A'!V756,'Speed Bin B-A'!V860,'Speed Bin B-A'!V964,'Speed Bin B-A'!V1068,'Speed Bin B-A'!V1172,'Speed Bin B-A'!V1484,'Speed Bin B-A'!V1588,'Speed Bin B-A'!V1692,'Speed Bin B-A'!V1796,'Speed Bin B-A'!V1900),"-")</f>
        <v>-</v>
      </c>
      <c r="W229" s="269" t="str">
        <f>IFERROR(AVERAGE('Speed Bin B-A'!W28,'Speed Bin B-A'!W132,'Speed Bin B-A'!W236,'Speed Bin B-A'!W340,'Speed Bin B-A'!W444,'Speed Bin B-A'!W756,'Speed Bin B-A'!W860,'Speed Bin B-A'!W964,'Speed Bin B-A'!W1068,'Speed Bin B-A'!W1172,'Speed Bin B-A'!W1484,'Speed Bin B-A'!W1588,'Speed Bin B-A'!W1692,'Speed Bin B-A'!W1796,'Speed Bin B-A'!W1900),"-")</f>
        <v>-</v>
      </c>
      <c r="X229" s="262"/>
      <c r="Y229" s="262"/>
      <c r="Z229" s="267">
        <v>0.70833333333333304</v>
      </c>
      <c r="AA229" s="270">
        <f t="shared" ref="AA229" si="122">SUM(C280:C283)</f>
        <v>1</v>
      </c>
      <c r="AB229" s="270">
        <f t="shared" ref="AB229:AR229" si="123">SUM(D280:D283)</f>
        <v>13</v>
      </c>
      <c r="AC229" s="270">
        <f t="shared" si="123"/>
        <v>35</v>
      </c>
      <c r="AD229" s="270">
        <f t="shared" si="123"/>
        <v>74</v>
      </c>
      <c r="AE229" s="270">
        <f t="shared" si="123"/>
        <v>37</v>
      </c>
      <c r="AF229" s="270">
        <f t="shared" si="123"/>
        <v>13</v>
      </c>
      <c r="AG229" s="270">
        <f t="shared" si="123"/>
        <v>5</v>
      </c>
      <c r="AH229" s="270">
        <f t="shared" si="123"/>
        <v>0</v>
      </c>
      <c r="AI229" s="270">
        <f t="shared" si="123"/>
        <v>0</v>
      </c>
      <c r="AJ229" s="270">
        <f t="shared" si="123"/>
        <v>0</v>
      </c>
      <c r="AK229" s="270">
        <f t="shared" si="123"/>
        <v>0</v>
      </c>
      <c r="AL229" s="270">
        <f t="shared" si="123"/>
        <v>0</v>
      </c>
      <c r="AM229" s="270">
        <f t="shared" si="123"/>
        <v>0</v>
      </c>
      <c r="AN229" s="270">
        <f t="shared" si="123"/>
        <v>0</v>
      </c>
      <c r="AO229" s="270">
        <f t="shared" si="123"/>
        <v>0</v>
      </c>
      <c r="AP229" s="270">
        <f t="shared" si="123"/>
        <v>0</v>
      </c>
      <c r="AQ229" s="270">
        <f t="shared" si="123"/>
        <v>0</v>
      </c>
      <c r="AR229" s="270">
        <f t="shared" si="123"/>
        <v>0</v>
      </c>
      <c r="AS229" s="270">
        <f>SUM(U280:U283)</f>
        <v>0</v>
      </c>
      <c r="AT229" s="269">
        <f>IFERROR(AVERAGE(V280:V283),"-")</f>
        <v>22.450000000000003</v>
      </c>
      <c r="AU229" s="269">
        <f>IFERROR(AVERAGE(W280:W283),"-")</f>
        <v>28.516666666666666</v>
      </c>
    </row>
    <row r="230" spans="1:47" x14ac:dyDescent="0.25">
      <c r="A230" s="267">
        <v>0.1875</v>
      </c>
      <c r="B230" s="268">
        <f>SUM('Speed Bin B-A'!B29,'Speed Bin B-A'!B133,'Speed Bin B-A'!B237,'Speed Bin B-A'!B341,'Speed Bin B-A'!B445,'Speed Bin B-A'!B757,'Speed Bin B-A'!B861,'Speed Bin B-A'!B965,'Speed Bin B-A'!B1069,'Speed Bin B-A'!B1173,'Speed Bin B-A'!B1485,'Speed Bin B-A'!B1589,'Speed Bin B-A'!B1693,'Speed Bin B-A'!B1797,'Speed Bin B-A'!B1901)</f>
        <v>1</v>
      </c>
      <c r="C230" s="268">
        <f>SUM('Speed Bin B-A'!C29,'Speed Bin B-A'!C133,'Speed Bin B-A'!C237,'Speed Bin B-A'!C341,'Speed Bin B-A'!C445,'Speed Bin B-A'!C757,'Speed Bin B-A'!C861,'Speed Bin B-A'!C965,'Speed Bin B-A'!C1069,'Speed Bin B-A'!C1173,'Speed Bin B-A'!C1485,'Speed Bin B-A'!C1589,'Speed Bin B-A'!C1693,'Speed Bin B-A'!C1797,'Speed Bin B-A'!C1901)</f>
        <v>0</v>
      </c>
      <c r="D230" s="268">
        <f>SUM('Speed Bin B-A'!D29,'Speed Bin B-A'!D133,'Speed Bin B-A'!D237,'Speed Bin B-A'!D341,'Speed Bin B-A'!D445,'Speed Bin B-A'!D757,'Speed Bin B-A'!D861,'Speed Bin B-A'!D965,'Speed Bin B-A'!D1069,'Speed Bin B-A'!D1173,'Speed Bin B-A'!D1485,'Speed Bin B-A'!D1589,'Speed Bin B-A'!D1693,'Speed Bin B-A'!D1797,'Speed Bin B-A'!D1901)</f>
        <v>0</v>
      </c>
      <c r="E230" s="268">
        <f>SUM('Speed Bin B-A'!E29,'Speed Bin B-A'!E133,'Speed Bin B-A'!E237,'Speed Bin B-A'!E341,'Speed Bin B-A'!E445,'Speed Bin B-A'!E757,'Speed Bin B-A'!E861,'Speed Bin B-A'!E965,'Speed Bin B-A'!E1069,'Speed Bin B-A'!E1173,'Speed Bin B-A'!E1485,'Speed Bin B-A'!E1589,'Speed Bin B-A'!E1693,'Speed Bin B-A'!E1797,'Speed Bin B-A'!E1901)</f>
        <v>1</v>
      </c>
      <c r="F230" s="268">
        <f>SUM('Speed Bin B-A'!F29,'Speed Bin B-A'!F133,'Speed Bin B-A'!F237,'Speed Bin B-A'!F341,'Speed Bin B-A'!F445,'Speed Bin B-A'!F757,'Speed Bin B-A'!F861,'Speed Bin B-A'!F965,'Speed Bin B-A'!F1069,'Speed Bin B-A'!F1173,'Speed Bin B-A'!F1485,'Speed Bin B-A'!F1589,'Speed Bin B-A'!F1693,'Speed Bin B-A'!F1797,'Speed Bin B-A'!F1901)</f>
        <v>0</v>
      </c>
      <c r="G230" s="268">
        <f>SUM('Speed Bin B-A'!G29,'Speed Bin B-A'!G133,'Speed Bin B-A'!G237,'Speed Bin B-A'!G341,'Speed Bin B-A'!G445,'Speed Bin B-A'!G757,'Speed Bin B-A'!G861,'Speed Bin B-A'!G965,'Speed Bin B-A'!G1069,'Speed Bin B-A'!G1173,'Speed Bin B-A'!G1485,'Speed Bin B-A'!G1589,'Speed Bin B-A'!G1693,'Speed Bin B-A'!G1797,'Speed Bin B-A'!G1901)</f>
        <v>0</v>
      </c>
      <c r="H230" s="268">
        <f>SUM('Speed Bin B-A'!H29,'Speed Bin B-A'!H133,'Speed Bin B-A'!H237,'Speed Bin B-A'!H341,'Speed Bin B-A'!H445,'Speed Bin B-A'!H757,'Speed Bin B-A'!H861,'Speed Bin B-A'!H965,'Speed Bin B-A'!H1069,'Speed Bin B-A'!H1173,'Speed Bin B-A'!H1485,'Speed Bin B-A'!H1589,'Speed Bin B-A'!H1693,'Speed Bin B-A'!H1797,'Speed Bin B-A'!H1901)</f>
        <v>0</v>
      </c>
      <c r="I230" s="268">
        <f>SUM('Speed Bin B-A'!I29,'Speed Bin B-A'!I133,'Speed Bin B-A'!I237,'Speed Bin B-A'!I341,'Speed Bin B-A'!I445,'Speed Bin B-A'!I757,'Speed Bin B-A'!I861,'Speed Bin B-A'!I965,'Speed Bin B-A'!I1069,'Speed Bin B-A'!I1173,'Speed Bin B-A'!I1485,'Speed Bin B-A'!I1589,'Speed Bin B-A'!I1693,'Speed Bin B-A'!I1797,'Speed Bin B-A'!I1901)</f>
        <v>0</v>
      </c>
      <c r="J230" s="268">
        <f>SUM('Speed Bin B-A'!J29,'Speed Bin B-A'!J133,'Speed Bin B-A'!J237,'Speed Bin B-A'!J341,'Speed Bin B-A'!J445,'Speed Bin B-A'!J757,'Speed Bin B-A'!J861,'Speed Bin B-A'!J965,'Speed Bin B-A'!J1069,'Speed Bin B-A'!J1173,'Speed Bin B-A'!J1485,'Speed Bin B-A'!J1589,'Speed Bin B-A'!J1693,'Speed Bin B-A'!J1797,'Speed Bin B-A'!J1901)</f>
        <v>0</v>
      </c>
      <c r="K230" s="268">
        <f>SUM('Speed Bin B-A'!K29,'Speed Bin B-A'!K133,'Speed Bin B-A'!K237,'Speed Bin B-A'!K341,'Speed Bin B-A'!K445,'Speed Bin B-A'!K757,'Speed Bin B-A'!K861,'Speed Bin B-A'!K965,'Speed Bin B-A'!K1069,'Speed Bin B-A'!K1173,'Speed Bin B-A'!K1485,'Speed Bin B-A'!K1589,'Speed Bin B-A'!K1693,'Speed Bin B-A'!K1797,'Speed Bin B-A'!K1901)</f>
        <v>0</v>
      </c>
      <c r="L230" s="268">
        <f>SUM('Speed Bin B-A'!L29,'Speed Bin B-A'!L133,'Speed Bin B-A'!L237,'Speed Bin B-A'!L341,'Speed Bin B-A'!L445,'Speed Bin B-A'!L757,'Speed Bin B-A'!L861,'Speed Bin B-A'!L965,'Speed Bin B-A'!L1069,'Speed Bin B-A'!L1173,'Speed Bin B-A'!L1485,'Speed Bin B-A'!L1589,'Speed Bin B-A'!L1693,'Speed Bin B-A'!L1797,'Speed Bin B-A'!L1901)</f>
        <v>0</v>
      </c>
      <c r="M230" s="268">
        <f>SUM('Speed Bin B-A'!M29,'Speed Bin B-A'!M133,'Speed Bin B-A'!M237,'Speed Bin B-A'!M341,'Speed Bin B-A'!M445,'Speed Bin B-A'!M757,'Speed Bin B-A'!M861,'Speed Bin B-A'!M965,'Speed Bin B-A'!M1069,'Speed Bin B-A'!M1173,'Speed Bin B-A'!M1485,'Speed Bin B-A'!M1589,'Speed Bin B-A'!M1693,'Speed Bin B-A'!M1797,'Speed Bin B-A'!M1901)</f>
        <v>0</v>
      </c>
      <c r="N230" s="268">
        <f>SUM('Speed Bin B-A'!N29,'Speed Bin B-A'!N133,'Speed Bin B-A'!N237,'Speed Bin B-A'!N341,'Speed Bin B-A'!N445,'Speed Bin B-A'!N757,'Speed Bin B-A'!N861,'Speed Bin B-A'!N965,'Speed Bin B-A'!N1069,'Speed Bin B-A'!N1173,'Speed Bin B-A'!N1485,'Speed Bin B-A'!N1589,'Speed Bin B-A'!N1693,'Speed Bin B-A'!N1797,'Speed Bin B-A'!N1901)</f>
        <v>0</v>
      </c>
      <c r="O230" s="268">
        <f>SUM('Speed Bin B-A'!O29,'Speed Bin B-A'!O133,'Speed Bin B-A'!O237,'Speed Bin B-A'!O341,'Speed Bin B-A'!O445,'Speed Bin B-A'!O757,'Speed Bin B-A'!O861,'Speed Bin B-A'!O965,'Speed Bin B-A'!O1069,'Speed Bin B-A'!O1173,'Speed Bin B-A'!O1485,'Speed Bin B-A'!O1589,'Speed Bin B-A'!O1693,'Speed Bin B-A'!O1797,'Speed Bin B-A'!O1901)</f>
        <v>0</v>
      </c>
      <c r="P230" s="268">
        <f>SUM('Speed Bin B-A'!P29,'Speed Bin B-A'!P133,'Speed Bin B-A'!P237,'Speed Bin B-A'!P341,'Speed Bin B-A'!P445,'Speed Bin B-A'!P757,'Speed Bin B-A'!P861,'Speed Bin B-A'!P965,'Speed Bin B-A'!P1069,'Speed Bin B-A'!P1173,'Speed Bin B-A'!P1485,'Speed Bin B-A'!P1589,'Speed Bin B-A'!P1693,'Speed Bin B-A'!P1797,'Speed Bin B-A'!P1901)</f>
        <v>0</v>
      </c>
      <c r="Q230" s="268">
        <f>SUM('Speed Bin B-A'!Q29,'Speed Bin B-A'!Q133,'Speed Bin B-A'!Q237,'Speed Bin B-A'!Q341,'Speed Bin B-A'!Q445,'Speed Bin B-A'!Q757,'Speed Bin B-A'!Q861,'Speed Bin B-A'!Q965,'Speed Bin B-A'!Q1069,'Speed Bin B-A'!Q1173,'Speed Bin B-A'!Q1485,'Speed Bin B-A'!Q1589,'Speed Bin B-A'!Q1693,'Speed Bin B-A'!Q1797,'Speed Bin B-A'!Q1901)</f>
        <v>0</v>
      </c>
      <c r="R230" s="268">
        <f>SUM('Speed Bin B-A'!R29,'Speed Bin B-A'!R133,'Speed Bin B-A'!R237,'Speed Bin B-A'!R341,'Speed Bin B-A'!R445,'Speed Bin B-A'!R757,'Speed Bin B-A'!R861,'Speed Bin B-A'!R965,'Speed Bin B-A'!R1069,'Speed Bin B-A'!R1173,'Speed Bin B-A'!R1485,'Speed Bin B-A'!R1589,'Speed Bin B-A'!R1693,'Speed Bin B-A'!R1797,'Speed Bin B-A'!R1901)</f>
        <v>0</v>
      </c>
      <c r="S230" s="268">
        <f>SUM('Speed Bin B-A'!S29,'Speed Bin B-A'!S133,'Speed Bin B-A'!S237,'Speed Bin B-A'!S341,'Speed Bin B-A'!S445,'Speed Bin B-A'!S757,'Speed Bin B-A'!S861,'Speed Bin B-A'!S965,'Speed Bin B-A'!S1069,'Speed Bin B-A'!S1173,'Speed Bin B-A'!S1485,'Speed Bin B-A'!S1589,'Speed Bin B-A'!S1693,'Speed Bin B-A'!S1797,'Speed Bin B-A'!S1901)</f>
        <v>0</v>
      </c>
      <c r="T230" s="268">
        <f>SUM('Speed Bin B-A'!T29,'Speed Bin B-A'!T133,'Speed Bin B-A'!T237,'Speed Bin B-A'!T341,'Speed Bin B-A'!T445,'Speed Bin B-A'!T757,'Speed Bin B-A'!T861,'Speed Bin B-A'!T965,'Speed Bin B-A'!T1069,'Speed Bin B-A'!T1173,'Speed Bin B-A'!T1485,'Speed Bin B-A'!T1589,'Speed Bin B-A'!T1693,'Speed Bin B-A'!T1797,'Speed Bin B-A'!T1901)</f>
        <v>0</v>
      </c>
      <c r="U230" s="268">
        <f>SUM('Speed Bin B-A'!U29,'Speed Bin B-A'!U133,'Speed Bin B-A'!U237,'Speed Bin B-A'!U341,'Speed Bin B-A'!U445,'Speed Bin B-A'!U757,'Speed Bin B-A'!U861,'Speed Bin B-A'!U965,'Speed Bin B-A'!U1069,'Speed Bin B-A'!U1173,'Speed Bin B-A'!U1485,'Speed Bin B-A'!U1589,'Speed Bin B-A'!U1693,'Speed Bin B-A'!U1797,'Speed Bin B-A'!U1901)</f>
        <v>0</v>
      </c>
      <c r="V230" s="269">
        <f>IFERROR(AVERAGE('Speed Bin B-A'!V29,'Speed Bin B-A'!V133,'Speed Bin B-A'!V237,'Speed Bin B-A'!V341,'Speed Bin B-A'!V445,'Speed Bin B-A'!V757,'Speed Bin B-A'!V861,'Speed Bin B-A'!V965,'Speed Bin B-A'!V1069,'Speed Bin B-A'!V1173,'Speed Bin B-A'!V1485,'Speed Bin B-A'!V1589,'Speed Bin B-A'!V1693,'Speed Bin B-A'!V1797,'Speed Bin B-A'!V1901),"-")</f>
        <v>16.7</v>
      </c>
      <c r="W230" s="269" t="str">
        <f>IFERROR(AVERAGE('Speed Bin B-A'!W29,'Speed Bin B-A'!W133,'Speed Bin B-A'!W237,'Speed Bin B-A'!W341,'Speed Bin B-A'!W445,'Speed Bin B-A'!W757,'Speed Bin B-A'!W861,'Speed Bin B-A'!W965,'Speed Bin B-A'!W1069,'Speed Bin B-A'!W1173,'Speed Bin B-A'!W1485,'Speed Bin B-A'!W1589,'Speed Bin B-A'!W1693,'Speed Bin B-A'!W1797,'Speed Bin B-A'!W1901),"-")</f>
        <v>-</v>
      </c>
      <c r="X230" s="262"/>
      <c r="Y230" s="262"/>
      <c r="Z230" s="267">
        <v>0.75</v>
      </c>
      <c r="AA230" s="270">
        <f t="shared" ref="AA230" si="124">SUM(C284:C287)</f>
        <v>0</v>
      </c>
      <c r="AB230" s="270">
        <f t="shared" ref="AB230:AR230" si="125">SUM(D284:D287)</f>
        <v>12</v>
      </c>
      <c r="AC230" s="270">
        <f t="shared" si="125"/>
        <v>20</v>
      </c>
      <c r="AD230" s="270">
        <f t="shared" si="125"/>
        <v>37</v>
      </c>
      <c r="AE230" s="270">
        <f t="shared" si="125"/>
        <v>30</v>
      </c>
      <c r="AF230" s="270">
        <f t="shared" si="125"/>
        <v>14</v>
      </c>
      <c r="AG230" s="270">
        <f t="shared" si="125"/>
        <v>2</v>
      </c>
      <c r="AH230" s="270">
        <f t="shared" si="125"/>
        <v>2</v>
      </c>
      <c r="AI230" s="270">
        <f t="shared" si="125"/>
        <v>1</v>
      </c>
      <c r="AJ230" s="270">
        <f t="shared" si="125"/>
        <v>0</v>
      </c>
      <c r="AK230" s="270">
        <f t="shared" si="125"/>
        <v>0</v>
      </c>
      <c r="AL230" s="270">
        <f t="shared" si="125"/>
        <v>0</v>
      </c>
      <c r="AM230" s="270">
        <f t="shared" si="125"/>
        <v>0</v>
      </c>
      <c r="AN230" s="270">
        <f t="shared" si="125"/>
        <v>0</v>
      </c>
      <c r="AO230" s="270">
        <f t="shared" si="125"/>
        <v>0</v>
      </c>
      <c r="AP230" s="270">
        <f t="shared" si="125"/>
        <v>0</v>
      </c>
      <c r="AQ230" s="270">
        <f t="shared" si="125"/>
        <v>0</v>
      </c>
      <c r="AR230" s="270">
        <f t="shared" si="125"/>
        <v>0</v>
      </c>
      <c r="AS230" s="270">
        <f>SUM(U284:U287)</f>
        <v>0</v>
      </c>
      <c r="AT230" s="269">
        <f>IFERROR(AVERAGE(V284:V287),"-")</f>
        <v>24.424999999999997</v>
      </c>
      <c r="AU230" s="269" t="str">
        <f>IFERROR(AVERAGE(W284:W287),"-")</f>
        <v>-</v>
      </c>
    </row>
    <row r="231" spans="1:47" x14ac:dyDescent="0.25">
      <c r="A231" s="267">
        <v>0.19791666666666699</v>
      </c>
      <c r="B231" s="268">
        <f>SUM('Speed Bin B-A'!B30,'Speed Bin B-A'!B134,'Speed Bin B-A'!B238,'Speed Bin B-A'!B342,'Speed Bin B-A'!B446,'Speed Bin B-A'!B758,'Speed Bin B-A'!B862,'Speed Bin B-A'!B966,'Speed Bin B-A'!B1070,'Speed Bin B-A'!B1174,'Speed Bin B-A'!B1486,'Speed Bin B-A'!B1590,'Speed Bin B-A'!B1694,'Speed Bin B-A'!B1798,'Speed Bin B-A'!B1902)</f>
        <v>1</v>
      </c>
      <c r="C231" s="268">
        <f>SUM('Speed Bin B-A'!C30,'Speed Bin B-A'!C134,'Speed Bin B-A'!C238,'Speed Bin B-A'!C342,'Speed Bin B-A'!C446,'Speed Bin B-A'!C758,'Speed Bin B-A'!C862,'Speed Bin B-A'!C966,'Speed Bin B-A'!C1070,'Speed Bin B-A'!C1174,'Speed Bin B-A'!C1486,'Speed Bin B-A'!C1590,'Speed Bin B-A'!C1694,'Speed Bin B-A'!C1798,'Speed Bin B-A'!C1902)</f>
        <v>0</v>
      </c>
      <c r="D231" s="268">
        <f>SUM('Speed Bin B-A'!D30,'Speed Bin B-A'!D134,'Speed Bin B-A'!D238,'Speed Bin B-A'!D342,'Speed Bin B-A'!D446,'Speed Bin B-A'!D758,'Speed Bin B-A'!D862,'Speed Bin B-A'!D966,'Speed Bin B-A'!D1070,'Speed Bin B-A'!D1174,'Speed Bin B-A'!D1486,'Speed Bin B-A'!D1590,'Speed Bin B-A'!D1694,'Speed Bin B-A'!D1798,'Speed Bin B-A'!D1902)</f>
        <v>0</v>
      </c>
      <c r="E231" s="268">
        <f>SUM('Speed Bin B-A'!E30,'Speed Bin B-A'!E134,'Speed Bin B-A'!E238,'Speed Bin B-A'!E342,'Speed Bin B-A'!E446,'Speed Bin B-A'!E758,'Speed Bin B-A'!E862,'Speed Bin B-A'!E966,'Speed Bin B-A'!E1070,'Speed Bin B-A'!E1174,'Speed Bin B-A'!E1486,'Speed Bin B-A'!E1590,'Speed Bin B-A'!E1694,'Speed Bin B-A'!E1798,'Speed Bin B-A'!E1902)</f>
        <v>0</v>
      </c>
      <c r="F231" s="268">
        <f>SUM('Speed Bin B-A'!F30,'Speed Bin B-A'!F134,'Speed Bin B-A'!F238,'Speed Bin B-A'!F342,'Speed Bin B-A'!F446,'Speed Bin B-A'!F758,'Speed Bin B-A'!F862,'Speed Bin B-A'!F966,'Speed Bin B-A'!F1070,'Speed Bin B-A'!F1174,'Speed Bin B-A'!F1486,'Speed Bin B-A'!F1590,'Speed Bin B-A'!F1694,'Speed Bin B-A'!F1798,'Speed Bin B-A'!F1902)</f>
        <v>0</v>
      </c>
      <c r="G231" s="268">
        <f>SUM('Speed Bin B-A'!G30,'Speed Bin B-A'!G134,'Speed Bin B-A'!G238,'Speed Bin B-A'!G342,'Speed Bin B-A'!G446,'Speed Bin B-A'!G758,'Speed Bin B-A'!G862,'Speed Bin B-A'!G966,'Speed Bin B-A'!G1070,'Speed Bin B-A'!G1174,'Speed Bin B-A'!G1486,'Speed Bin B-A'!G1590,'Speed Bin B-A'!G1694,'Speed Bin B-A'!G1798,'Speed Bin B-A'!G1902)</f>
        <v>0</v>
      </c>
      <c r="H231" s="268">
        <f>SUM('Speed Bin B-A'!H30,'Speed Bin B-A'!H134,'Speed Bin B-A'!H238,'Speed Bin B-A'!H342,'Speed Bin B-A'!H446,'Speed Bin B-A'!H758,'Speed Bin B-A'!H862,'Speed Bin B-A'!H966,'Speed Bin B-A'!H1070,'Speed Bin B-A'!H1174,'Speed Bin B-A'!H1486,'Speed Bin B-A'!H1590,'Speed Bin B-A'!H1694,'Speed Bin B-A'!H1798,'Speed Bin B-A'!H1902)</f>
        <v>0</v>
      </c>
      <c r="I231" s="268">
        <f>SUM('Speed Bin B-A'!I30,'Speed Bin B-A'!I134,'Speed Bin B-A'!I238,'Speed Bin B-A'!I342,'Speed Bin B-A'!I446,'Speed Bin B-A'!I758,'Speed Bin B-A'!I862,'Speed Bin B-A'!I966,'Speed Bin B-A'!I1070,'Speed Bin B-A'!I1174,'Speed Bin B-A'!I1486,'Speed Bin B-A'!I1590,'Speed Bin B-A'!I1694,'Speed Bin B-A'!I1798,'Speed Bin B-A'!I1902)</f>
        <v>1</v>
      </c>
      <c r="J231" s="268">
        <f>SUM('Speed Bin B-A'!J30,'Speed Bin B-A'!J134,'Speed Bin B-A'!J238,'Speed Bin B-A'!J342,'Speed Bin B-A'!J446,'Speed Bin B-A'!J758,'Speed Bin B-A'!J862,'Speed Bin B-A'!J966,'Speed Bin B-A'!J1070,'Speed Bin B-A'!J1174,'Speed Bin B-A'!J1486,'Speed Bin B-A'!J1590,'Speed Bin B-A'!J1694,'Speed Bin B-A'!J1798,'Speed Bin B-A'!J1902)</f>
        <v>0</v>
      </c>
      <c r="K231" s="268">
        <f>SUM('Speed Bin B-A'!K30,'Speed Bin B-A'!K134,'Speed Bin B-A'!K238,'Speed Bin B-A'!K342,'Speed Bin B-A'!K446,'Speed Bin B-A'!K758,'Speed Bin B-A'!K862,'Speed Bin B-A'!K966,'Speed Bin B-A'!K1070,'Speed Bin B-A'!K1174,'Speed Bin B-A'!K1486,'Speed Bin B-A'!K1590,'Speed Bin B-A'!K1694,'Speed Bin B-A'!K1798,'Speed Bin B-A'!K1902)</f>
        <v>0</v>
      </c>
      <c r="L231" s="268">
        <f>SUM('Speed Bin B-A'!L30,'Speed Bin B-A'!L134,'Speed Bin B-A'!L238,'Speed Bin B-A'!L342,'Speed Bin B-A'!L446,'Speed Bin B-A'!L758,'Speed Bin B-A'!L862,'Speed Bin B-A'!L966,'Speed Bin B-A'!L1070,'Speed Bin B-A'!L1174,'Speed Bin B-A'!L1486,'Speed Bin B-A'!L1590,'Speed Bin B-A'!L1694,'Speed Bin B-A'!L1798,'Speed Bin B-A'!L1902)</f>
        <v>0</v>
      </c>
      <c r="M231" s="268">
        <f>SUM('Speed Bin B-A'!M30,'Speed Bin B-A'!M134,'Speed Bin B-A'!M238,'Speed Bin B-A'!M342,'Speed Bin B-A'!M446,'Speed Bin B-A'!M758,'Speed Bin B-A'!M862,'Speed Bin B-A'!M966,'Speed Bin B-A'!M1070,'Speed Bin B-A'!M1174,'Speed Bin B-A'!M1486,'Speed Bin B-A'!M1590,'Speed Bin B-A'!M1694,'Speed Bin B-A'!M1798,'Speed Bin B-A'!M1902)</f>
        <v>0</v>
      </c>
      <c r="N231" s="268">
        <f>SUM('Speed Bin B-A'!N30,'Speed Bin B-A'!N134,'Speed Bin B-A'!N238,'Speed Bin B-A'!N342,'Speed Bin B-A'!N446,'Speed Bin B-A'!N758,'Speed Bin B-A'!N862,'Speed Bin B-A'!N966,'Speed Bin B-A'!N1070,'Speed Bin B-A'!N1174,'Speed Bin B-A'!N1486,'Speed Bin B-A'!N1590,'Speed Bin B-A'!N1694,'Speed Bin B-A'!N1798,'Speed Bin B-A'!N1902)</f>
        <v>0</v>
      </c>
      <c r="O231" s="268">
        <f>SUM('Speed Bin B-A'!O30,'Speed Bin B-A'!O134,'Speed Bin B-A'!O238,'Speed Bin B-A'!O342,'Speed Bin B-A'!O446,'Speed Bin B-A'!O758,'Speed Bin B-A'!O862,'Speed Bin B-A'!O966,'Speed Bin B-A'!O1070,'Speed Bin B-A'!O1174,'Speed Bin B-A'!O1486,'Speed Bin B-A'!O1590,'Speed Bin B-A'!O1694,'Speed Bin B-A'!O1798,'Speed Bin B-A'!O1902)</f>
        <v>0</v>
      </c>
      <c r="P231" s="268">
        <f>SUM('Speed Bin B-A'!P30,'Speed Bin B-A'!P134,'Speed Bin B-A'!P238,'Speed Bin B-A'!P342,'Speed Bin B-A'!P446,'Speed Bin B-A'!P758,'Speed Bin B-A'!P862,'Speed Bin B-A'!P966,'Speed Bin B-A'!P1070,'Speed Bin B-A'!P1174,'Speed Bin B-A'!P1486,'Speed Bin B-A'!P1590,'Speed Bin B-A'!P1694,'Speed Bin B-A'!P1798,'Speed Bin B-A'!P1902)</f>
        <v>0</v>
      </c>
      <c r="Q231" s="268">
        <f>SUM('Speed Bin B-A'!Q30,'Speed Bin B-A'!Q134,'Speed Bin B-A'!Q238,'Speed Bin B-A'!Q342,'Speed Bin B-A'!Q446,'Speed Bin B-A'!Q758,'Speed Bin B-A'!Q862,'Speed Bin B-A'!Q966,'Speed Bin B-A'!Q1070,'Speed Bin B-A'!Q1174,'Speed Bin B-A'!Q1486,'Speed Bin B-A'!Q1590,'Speed Bin B-A'!Q1694,'Speed Bin B-A'!Q1798,'Speed Bin B-A'!Q1902)</f>
        <v>0</v>
      </c>
      <c r="R231" s="268">
        <f>SUM('Speed Bin B-A'!R30,'Speed Bin B-A'!R134,'Speed Bin B-A'!R238,'Speed Bin B-A'!R342,'Speed Bin B-A'!R446,'Speed Bin B-A'!R758,'Speed Bin B-A'!R862,'Speed Bin B-A'!R966,'Speed Bin B-A'!R1070,'Speed Bin B-A'!R1174,'Speed Bin B-A'!R1486,'Speed Bin B-A'!R1590,'Speed Bin B-A'!R1694,'Speed Bin B-A'!R1798,'Speed Bin B-A'!R1902)</f>
        <v>0</v>
      </c>
      <c r="S231" s="268">
        <f>SUM('Speed Bin B-A'!S30,'Speed Bin B-A'!S134,'Speed Bin B-A'!S238,'Speed Bin B-A'!S342,'Speed Bin B-A'!S446,'Speed Bin B-A'!S758,'Speed Bin B-A'!S862,'Speed Bin B-A'!S966,'Speed Bin B-A'!S1070,'Speed Bin B-A'!S1174,'Speed Bin B-A'!S1486,'Speed Bin B-A'!S1590,'Speed Bin B-A'!S1694,'Speed Bin B-A'!S1798,'Speed Bin B-A'!S1902)</f>
        <v>0</v>
      </c>
      <c r="T231" s="268">
        <f>SUM('Speed Bin B-A'!T30,'Speed Bin B-A'!T134,'Speed Bin B-A'!T238,'Speed Bin B-A'!T342,'Speed Bin B-A'!T446,'Speed Bin B-A'!T758,'Speed Bin B-A'!T862,'Speed Bin B-A'!T966,'Speed Bin B-A'!T1070,'Speed Bin B-A'!T1174,'Speed Bin B-A'!T1486,'Speed Bin B-A'!T1590,'Speed Bin B-A'!T1694,'Speed Bin B-A'!T1798,'Speed Bin B-A'!T1902)</f>
        <v>0</v>
      </c>
      <c r="U231" s="268">
        <f>SUM('Speed Bin B-A'!U30,'Speed Bin B-A'!U134,'Speed Bin B-A'!U238,'Speed Bin B-A'!U342,'Speed Bin B-A'!U446,'Speed Bin B-A'!U758,'Speed Bin B-A'!U862,'Speed Bin B-A'!U966,'Speed Bin B-A'!U1070,'Speed Bin B-A'!U1174,'Speed Bin B-A'!U1486,'Speed Bin B-A'!U1590,'Speed Bin B-A'!U1694,'Speed Bin B-A'!U1798,'Speed Bin B-A'!U1902)</f>
        <v>0</v>
      </c>
      <c r="V231" s="269">
        <f>IFERROR(AVERAGE('Speed Bin B-A'!V30,'Speed Bin B-A'!V134,'Speed Bin B-A'!V238,'Speed Bin B-A'!V342,'Speed Bin B-A'!V446,'Speed Bin B-A'!V758,'Speed Bin B-A'!V862,'Speed Bin B-A'!V966,'Speed Bin B-A'!V1070,'Speed Bin B-A'!V1174,'Speed Bin B-A'!V1486,'Speed Bin B-A'!V1590,'Speed Bin B-A'!V1694,'Speed Bin B-A'!V1798,'Speed Bin B-A'!V1902),"-")</f>
        <v>35.4</v>
      </c>
      <c r="W231" s="269" t="str">
        <f>IFERROR(AVERAGE('Speed Bin B-A'!W30,'Speed Bin B-A'!W134,'Speed Bin B-A'!W238,'Speed Bin B-A'!W342,'Speed Bin B-A'!W446,'Speed Bin B-A'!W758,'Speed Bin B-A'!W862,'Speed Bin B-A'!W966,'Speed Bin B-A'!W1070,'Speed Bin B-A'!W1174,'Speed Bin B-A'!W1486,'Speed Bin B-A'!W1590,'Speed Bin B-A'!W1694,'Speed Bin B-A'!W1798,'Speed Bin B-A'!W1902),"-")</f>
        <v>-</v>
      </c>
      <c r="X231" s="262"/>
      <c r="Y231" s="262"/>
      <c r="Z231" s="267">
        <v>0.79166666666666696</v>
      </c>
      <c r="AA231" s="270">
        <f t="shared" ref="AA231" si="126">SUM(C288:C291)</f>
        <v>2</v>
      </c>
      <c r="AB231" s="270">
        <f t="shared" ref="AB231:AR231" si="127">SUM(D288:D291)</f>
        <v>4</v>
      </c>
      <c r="AC231" s="270">
        <f t="shared" si="127"/>
        <v>13</v>
      </c>
      <c r="AD231" s="270">
        <f t="shared" si="127"/>
        <v>25</v>
      </c>
      <c r="AE231" s="270">
        <f t="shared" si="127"/>
        <v>11</v>
      </c>
      <c r="AF231" s="270">
        <f t="shared" si="127"/>
        <v>4</v>
      </c>
      <c r="AG231" s="270">
        <f t="shared" si="127"/>
        <v>3</v>
      </c>
      <c r="AH231" s="270">
        <f t="shared" si="127"/>
        <v>0</v>
      </c>
      <c r="AI231" s="270">
        <f t="shared" si="127"/>
        <v>1</v>
      </c>
      <c r="AJ231" s="270">
        <f t="shared" si="127"/>
        <v>0</v>
      </c>
      <c r="AK231" s="270">
        <f t="shared" si="127"/>
        <v>0</v>
      </c>
      <c r="AL231" s="270">
        <f t="shared" si="127"/>
        <v>0</v>
      </c>
      <c r="AM231" s="270">
        <f t="shared" si="127"/>
        <v>1</v>
      </c>
      <c r="AN231" s="270">
        <f t="shared" si="127"/>
        <v>0</v>
      </c>
      <c r="AO231" s="270">
        <f t="shared" si="127"/>
        <v>0</v>
      </c>
      <c r="AP231" s="270">
        <f t="shared" si="127"/>
        <v>0</v>
      </c>
      <c r="AQ231" s="270">
        <f t="shared" si="127"/>
        <v>0</v>
      </c>
      <c r="AR231" s="270">
        <f t="shared" si="127"/>
        <v>0</v>
      </c>
      <c r="AS231" s="270">
        <f>SUM(U288:U291)</f>
        <v>0</v>
      </c>
      <c r="AT231" s="269">
        <f>IFERROR(AVERAGE(V288:V291),"-")</f>
        <v>23.73</v>
      </c>
      <c r="AU231" s="269" t="str">
        <f>IFERROR(AVERAGE(W288:W291),"-")</f>
        <v>-</v>
      </c>
    </row>
    <row r="232" spans="1:47" x14ac:dyDescent="0.25">
      <c r="A232" s="267">
        <v>0.20833333333333301</v>
      </c>
      <c r="B232" s="268">
        <f>SUM('Speed Bin B-A'!B31,'Speed Bin B-A'!B135,'Speed Bin B-A'!B239,'Speed Bin B-A'!B343,'Speed Bin B-A'!B447,'Speed Bin B-A'!B759,'Speed Bin B-A'!B863,'Speed Bin B-A'!B967,'Speed Bin B-A'!B1071,'Speed Bin B-A'!B1175,'Speed Bin B-A'!B1487,'Speed Bin B-A'!B1591,'Speed Bin B-A'!B1695,'Speed Bin B-A'!B1799,'Speed Bin B-A'!B1903)</f>
        <v>0</v>
      </c>
      <c r="C232" s="268">
        <f>SUM('Speed Bin B-A'!C31,'Speed Bin B-A'!C135,'Speed Bin B-A'!C239,'Speed Bin B-A'!C343,'Speed Bin B-A'!C447,'Speed Bin B-A'!C759,'Speed Bin B-A'!C863,'Speed Bin B-A'!C967,'Speed Bin B-A'!C1071,'Speed Bin B-A'!C1175,'Speed Bin B-A'!C1487,'Speed Bin B-A'!C1591,'Speed Bin B-A'!C1695,'Speed Bin B-A'!C1799,'Speed Bin B-A'!C1903)</f>
        <v>0</v>
      </c>
      <c r="D232" s="268">
        <f>SUM('Speed Bin B-A'!D31,'Speed Bin B-A'!D135,'Speed Bin B-A'!D239,'Speed Bin B-A'!D343,'Speed Bin B-A'!D447,'Speed Bin B-A'!D759,'Speed Bin B-A'!D863,'Speed Bin B-A'!D967,'Speed Bin B-A'!D1071,'Speed Bin B-A'!D1175,'Speed Bin B-A'!D1487,'Speed Bin B-A'!D1591,'Speed Bin B-A'!D1695,'Speed Bin B-A'!D1799,'Speed Bin B-A'!D1903)</f>
        <v>0</v>
      </c>
      <c r="E232" s="268">
        <f>SUM('Speed Bin B-A'!E31,'Speed Bin B-A'!E135,'Speed Bin B-A'!E239,'Speed Bin B-A'!E343,'Speed Bin B-A'!E447,'Speed Bin B-A'!E759,'Speed Bin B-A'!E863,'Speed Bin B-A'!E967,'Speed Bin B-A'!E1071,'Speed Bin B-A'!E1175,'Speed Bin B-A'!E1487,'Speed Bin B-A'!E1591,'Speed Bin B-A'!E1695,'Speed Bin B-A'!E1799,'Speed Bin B-A'!E1903)</f>
        <v>0</v>
      </c>
      <c r="F232" s="268">
        <f>SUM('Speed Bin B-A'!F31,'Speed Bin B-A'!F135,'Speed Bin B-A'!F239,'Speed Bin B-A'!F343,'Speed Bin B-A'!F447,'Speed Bin B-A'!F759,'Speed Bin B-A'!F863,'Speed Bin B-A'!F967,'Speed Bin B-A'!F1071,'Speed Bin B-A'!F1175,'Speed Bin B-A'!F1487,'Speed Bin B-A'!F1591,'Speed Bin B-A'!F1695,'Speed Bin B-A'!F1799,'Speed Bin B-A'!F1903)</f>
        <v>0</v>
      </c>
      <c r="G232" s="268">
        <f>SUM('Speed Bin B-A'!G31,'Speed Bin B-A'!G135,'Speed Bin B-A'!G239,'Speed Bin B-A'!G343,'Speed Bin B-A'!G447,'Speed Bin B-A'!G759,'Speed Bin B-A'!G863,'Speed Bin B-A'!G967,'Speed Bin B-A'!G1071,'Speed Bin B-A'!G1175,'Speed Bin B-A'!G1487,'Speed Bin B-A'!G1591,'Speed Bin B-A'!G1695,'Speed Bin B-A'!G1799,'Speed Bin B-A'!G1903)</f>
        <v>0</v>
      </c>
      <c r="H232" s="268">
        <f>SUM('Speed Bin B-A'!H31,'Speed Bin B-A'!H135,'Speed Bin B-A'!H239,'Speed Bin B-A'!H343,'Speed Bin B-A'!H447,'Speed Bin B-A'!H759,'Speed Bin B-A'!H863,'Speed Bin B-A'!H967,'Speed Bin B-A'!H1071,'Speed Bin B-A'!H1175,'Speed Bin B-A'!H1487,'Speed Bin B-A'!H1591,'Speed Bin B-A'!H1695,'Speed Bin B-A'!H1799,'Speed Bin B-A'!H1903)</f>
        <v>0</v>
      </c>
      <c r="I232" s="268">
        <f>SUM('Speed Bin B-A'!I31,'Speed Bin B-A'!I135,'Speed Bin B-A'!I239,'Speed Bin B-A'!I343,'Speed Bin B-A'!I447,'Speed Bin B-A'!I759,'Speed Bin B-A'!I863,'Speed Bin B-A'!I967,'Speed Bin B-A'!I1071,'Speed Bin B-A'!I1175,'Speed Bin B-A'!I1487,'Speed Bin B-A'!I1591,'Speed Bin B-A'!I1695,'Speed Bin B-A'!I1799,'Speed Bin B-A'!I1903)</f>
        <v>0</v>
      </c>
      <c r="J232" s="268">
        <f>SUM('Speed Bin B-A'!J31,'Speed Bin B-A'!J135,'Speed Bin B-A'!J239,'Speed Bin B-A'!J343,'Speed Bin B-A'!J447,'Speed Bin B-A'!J759,'Speed Bin B-A'!J863,'Speed Bin B-A'!J967,'Speed Bin B-A'!J1071,'Speed Bin B-A'!J1175,'Speed Bin B-A'!J1487,'Speed Bin B-A'!J1591,'Speed Bin B-A'!J1695,'Speed Bin B-A'!J1799,'Speed Bin B-A'!J1903)</f>
        <v>0</v>
      </c>
      <c r="K232" s="268">
        <f>SUM('Speed Bin B-A'!K31,'Speed Bin B-A'!K135,'Speed Bin B-A'!K239,'Speed Bin B-A'!K343,'Speed Bin B-A'!K447,'Speed Bin B-A'!K759,'Speed Bin B-A'!K863,'Speed Bin B-A'!K967,'Speed Bin B-A'!K1071,'Speed Bin B-A'!K1175,'Speed Bin B-A'!K1487,'Speed Bin B-A'!K1591,'Speed Bin B-A'!K1695,'Speed Bin B-A'!K1799,'Speed Bin B-A'!K1903)</f>
        <v>0</v>
      </c>
      <c r="L232" s="268">
        <f>SUM('Speed Bin B-A'!L31,'Speed Bin B-A'!L135,'Speed Bin B-A'!L239,'Speed Bin B-A'!L343,'Speed Bin B-A'!L447,'Speed Bin B-A'!L759,'Speed Bin B-A'!L863,'Speed Bin B-A'!L967,'Speed Bin B-A'!L1071,'Speed Bin B-A'!L1175,'Speed Bin B-A'!L1487,'Speed Bin B-A'!L1591,'Speed Bin B-A'!L1695,'Speed Bin B-A'!L1799,'Speed Bin B-A'!L1903)</f>
        <v>0</v>
      </c>
      <c r="M232" s="268">
        <f>SUM('Speed Bin B-A'!M31,'Speed Bin B-A'!M135,'Speed Bin B-A'!M239,'Speed Bin B-A'!M343,'Speed Bin B-A'!M447,'Speed Bin B-A'!M759,'Speed Bin B-A'!M863,'Speed Bin B-A'!M967,'Speed Bin B-A'!M1071,'Speed Bin B-A'!M1175,'Speed Bin B-A'!M1487,'Speed Bin B-A'!M1591,'Speed Bin B-A'!M1695,'Speed Bin B-A'!M1799,'Speed Bin B-A'!M1903)</f>
        <v>0</v>
      </c>
      <c r="N232" s="268">
        <f>SUM('Speed Bin B-A'!N31,'Speed Bin B-A'!N135,'Speed Bin B-A'!N239,'Speed Bin B-A'!N343,'Speed Bin B-A'!N447,'Speed Bin B-A'!N759,'Speed Bin B-A'!N863,'Speed Bin B-A'!N967,'Speed Bin B-A'!N1071,'Speed Bin B-A'!N1175,'Speed Bin B-A'!N1487,'Speed Bin B-A'!N1591,'Speed Bin B-A'!N1695,'Speed Bin B-A'!N1799,'Speed Bin B-A'!N1903)</f>
        <v>0</v>
      </c>
      <c r="O232" s="268">
        <f>SUM('Speed Bin B-A'!O31,'Speed Bin B-A'!O135,'Speed Bin B-A'!O239,'Speed Bin B-A'!O343,'Speed Bin B-A'!O447,'Speed Bin B-A'!O759,'Speed Bin B-A'!O863,'Speed Bin B-A'!O967,'Speed Bin B-A'!O1071,'Speed Bin B-A'!O1175,'Speed Bin B-A'!O1487,'Speed Bin B-A'!O1591,'Speed Bin B-A'!O1695,'Speed Bin B-A'!O1799,'Speed Bin B-A'!O1903)</f>
        <v>0</v>
      </c>
      <c r="P232" s="268">
        <f>SUM('Speed Bin B-A'!P31,'Speed Bin B-A'!P135,'Speed Bin B-A'!P239,'Speed Bin B-A'!P343,'Speed Bin B-A'!P447,'Speed Bin B-A'!P759,'Speed Bin B-A'!P863,'Speed Bin B-A'!P967,'Speed Bin B-A'!P1071,'Speed Bin B-A'!P1175,'Speed Bin B-A'!P1487,'Speed Bin B-A'!P1591,'Speed Bin B-A'!P1695,'Speed Bin B-A'!P1799,'Speed Bin B-A'!P1903)</f>
        <v>0</v>
      </c>
      <c r="Q232" s="268">
        <f>SUM('Speed Bin B-A'!Q31,'Speed Bin B-A'!Q135,'Speed Bin B-A'!Q239,'Speed Bin B-A'!Q343,'Speed Bin B-A'!Q447,'Speed Bin B-A'!Q759,'Speed Bin B-A'!Q863,'Speed Bin B-A'!Q967,'Speed Bin B-A'!Q1071,'Speed Bin B-A'!Q1175,'Speed Bin B-A'!Q1487,'Speed Bin B-A'!Q1591,'Speed Bin B-A'!Q1695,'Speed Bin B-A'!Q1799,'Speed Bin B-A'!Q1903)</f>
        <v>0</v>
      </c>
      <c r="R232" s="268">
        <f>SUM('Speed Bin B-A'!R31,'Speed Bin B-A'!R135,'Speed Bin B-A'!R239,'Speed Bin B-A'!R343,'Speed Bin B-A'!R447,'Speed Bin B-A'!R759,'Speed Bin B-A'!R863,'Speed Bin B-A'!R967,'Speed Bin B-A'!R1071,'Speed Bin B-A'!R1175,'Speed Bin B-A'!R1487,'Speed Bin B-A'!R1591,'Speed Bin B-A'!R1695,'Speed Bin B-A'!R1799,'Speed Bin B-A'!R1903)</f>
        <v>0</v>
      </c>
      <c r="S232" s="268">
        <f>SUM('Speed Bin B-A'!S31,'Speed Bin B-A'!S135,'Speed Bin B-A'!S239,'Speed Bin B-A'!S343,'Speed Bin B-A'!S447,'Speed Bin B-A'!S759,'Speed Bin B-A'!S863,'Speed Bin B-A'!S967,'Speed Bin B-A'!S1071,'Speed Bin B-A'!S1175,'Speed Bin B-A'!S1487,'Speed Bin B-A'!S1591,'Speed Bin B-A'!S1695,'Speed Bin B-A'!S1799,'Speed Bin B-A'!S1903)</f>
        <v>0</v>
      </c>
      <c r="T232" s="268">
        <f>SUM('Speed Bin B-A'!T31,'Speed Bin B-A'!T135,'Speed Bin B-A'!T239,'Speed Bin B-A'!T343,'Speed Bin B-A'!T447,'Speed Bin B-A'!T759,'Speed Bin B-A'!T863,'Speed Bin B-A'!T967,'Speed Bin B-A'!T1071,'Speed Bin B-A'!T1175,'Speed Bin B-A'!T1487,'Speed Bin B-A'!T1591,'Speed Bin B-A'!T1695,'Speed Bin B-A'!T1799,'Speed Bin B-A'!T1903)</f>
        <v>0</v>
      </c>
      <c r="U232" s="268">
        <f>SUM('Speed Bin B-A'!U31,'Speed Bin B-A'!U135,'Speed Bin B-A'!U239,'Speed Bin B-A'!U343,'Speed Bin B-A'!U447,'Speed Bin B-A'!U759,'Speed Bin B-A'!U863,'Speed Bin B-A'!U967,'Speed Bin B-A'!U1071,'Speed Bin B-A'!U1175,'Speed Bin B-A'!U1487,'Speed Bin B-A'!U1591,'Speed Bin B-A'!U1695,'Speed Bin B-A'!U1799,'Speed Bin B-A'!U1903)</f>
        <v>0</v>
      </c>
      <c r="V232" s="269" t="str">
        <f>IFERROR(AVERAGE('Speed Bin B-A'!V31,'Speed Bin B-A'!V135,'Speed Bin B-A'!V239,'Speed Bin B-A'!V343,'Speed Bin B-A'!V447,'Speed Bin B-A'!V759,'Speed Bin B-A'!V863,'Speed Bin B-A'!V967,'Speed Bin B-A'!V1071,'Speed Bin B-A'!V1175,'Speed Bin B-A'!V1487,'Speed Bin B-A'!V1591,'Speed Bin B-A'!V1695,'Speed Bin B-A'!V1799,'Speed Bin B-A'!V1903),"-")</f>
        <v>-</v>
      </c>
      <c r="W232" s="269" t="str">
        <f>IFERROR(AVERAGE('Speed Bin B-A'!W31,'Speed Bin B-A'!W135,'Speed Bin B-A'!W239,'Speed Bin B-A'!W343,'Speed Bin B-A'!W447,'Speed Bin B-A'!W759,'Speed Bin B-A'!W863,'Speed Bin B-A'!W967,'Speed Bin B-A'!W1071,'Speed Bin B-A'!W1175,'Speed Bin B-A'!W1487,'Speed Bin B-A'!W1591,'Speed Bin B-A'!W1695,'Speed Bin B-A'!W1799,'Speed Bin B-A'!W1903),"-")</f>
        <v>-</v>
      </c>
      <c r="X232" s="262"/>
      <c r="Y232" s="262"/>
      <c r="Z232" s="267">
        <v>0.83333333333333304</v>
      </c>
      <c r="AA232" s="270">
        <f t="shared" ref="AA232" si="128">SUM(C292:C295)</f>
        <v>0</v>
      </c>
      <c r="AB232" s="270">
        <f t="shared" ref="AB232:AR232" si="129">SUM(D292:D295)</f>
        <v>0</v>
      </c>
      <c r="AC232" s="270">
        <f t="shared" si="129"/>
        <v>13</v>
      </c>
      <c r="AD232" s="270">
        <f t="shared" si="129"/>
        <v>17</v>
      </c>
      <c r="AE232" s="270">
        <f t="shared" si="129"/>
        <v>13</v>
      </c>
      <c r="AF232" s="270">
        <f t="shared" si="129"/>
        <v>8</v>
      </c>
      <c r="AG232" s="270">
        <f t="shared" si="129"/>
        <v>2</v>
      </c>
      <c r="AH232" s="270">
        <f t="shared" si="129"/>
        <v>0</v>
      </c>
      <c r="AI232" s="270">
        <f t="shared" si="129"/>
        <v>2</v>
      </c>
      <c r="AJ232" s="270">
        <f t="shared" si="129"/>
        <v>2</v>
      </c>
      <c r="AK232" s="270">
        <f t="shared" si="129"/>
        <v>0</v>
      </c>
      <c r="AL232" s="270">
        <f t="shared" si="129"/>
        <v>0</v>
      </c>
      <c r="AM232" s="270">
        <f t="shared" si="129"/>
        <v>0</v>
      </c>
      <c r="AN232" s="270">
        <f t="shared" si="129"/>
        <v>0</v>
      </c>
      <c r="AO232" s="270">
        <f t="shared" si="129"/>
        <v>0</v>
      </c>
      <c r="AP232" s="270">
        <f t="shared" si="129"/>
        <v>0</v>
      </c>
      <c r="AQ232" s="270">
        <f t="shared" si="129"/>
        <v>0</v>
      </c>
      <c r="AR232" s="270">
        <f t="shared" si="129"/>
        <v>0</v>
      </c>
      <c r="AS232" s="270">
        <f>SUM(U292:U295)</f>
        <v>0</v>
      </c>
      <c r="AT232" s="269">
        <f>IFERROR(AVERAGE(V292:V295),"-")</f>
        <v>26.085000000000001</v>
      </c>
      <c r="AU232" s="269" t="str">
        <f>IFERROR(AVERAGE(W292:W295),"-")</f>
        <v>-</v>
      </c>
    </row>
    <row r="233" spans="1:47" x14ac:dyDescent="0.25">
      <c r="A233" s="267">
        <v>0.21875</v>
      </c>
      <c r="B233" s="268">
        <f>SUM('Speed Bin B-A'!B32,'Speed Bin B-A'!B136,'Speed Bin B-A'!B240,'Speed Bin B-A'!B344,'Speed Bin B-A'!B448,'Speed Bin B-A'!B760,'Speed Bin B-A'!B864,'Speed Bin B-A'!B968,'Speed Bin B-A'!B1072,'Speed Bin B-A'!B1176,'Speed Bin B-A'!B1488,'Speed Bin B-A'!B1592,'Speed Bin B-A'!B1696,'Speed Bin B-A'!B1800,'Speed Bin B-A'!B1904)</f>
        <v>1</v>
      </c>
      <c r="C233" s="268">
        <f>SUM('Speed Bin B-A'!C32,'Speed Bin B-A'!C136,'Speed Bin B-A'!C240,'Speed Bin B-A'!C344,'Speed Bin B-A'!C448,'Speed Bin B-A'!C760,'Speed Bin B-A'!C864,'Speed Bin B-A'!C968,'Speed Bin B-A'!C1072,'Speed Bin B-A'!C1176,'Speed Bin B-A'!C1488,'Speed Bin B-A'!C1592,'Speed Bin B-A'!C1696,'Speed Bin B-A'!C1800,'Speed Bin B-A'!C1904)</f>
        <v>0</v>
      </c>
      <c r="D233" s="268">
        <f>SUM('Speed Bin B-A'!D32,'Speed Bin B-A'!D136,'Speed Bin B-A'!D240,'Speed Bin B-A'!D344,'Speed Bin B-A'!D448,'Speed Bin B-A'!D760,'Speed Bin B-A'!D864,'Speed Bin B-A'!D968,'Speed Bin B-A'!D1072,'Speed Bin B-A'!D1176,'Speed Bin B-A'!D1488,'Speed Bin B-A'!D1592,'Speed Bin B-A'!D1696,'Speed Bin B-A'!D1800,'Speed Bin B-A'!D1904)</f>
        <v>0</v>
      </c>
      <c r="E233" s="268">
        <f>SUM('Speed Bin B-A'!E32,'Speed Bin B-A'!E136,'Speed Bin B-A'!E240,'Speed Bin B-A'!E344,'Speed Bin B-A'!E448,'Speed Bin B-A'!E760,'Speed Bin B-A'!E864,'Speed Bin B-A'!E968,'Speed Bin B-A'!E1072,'Speed Bin B-A'!E1176,'Speed Bin B-A'!E1488,'Speed Bin B-A'!E1592,'Speed Bin B-A'!E1696,'Speed Bin B-A'!E1800,'Speed Bin B-A'!E1904)</f>
        <v>0</v>
      </c>
      <c r="F233" s="268">
        <f>SUM('Speed Bin B-A'!F32,'Speed Bin B-A'!F136,'Speed Bin B-A'!F240,'Speed Bin B-A'!F344,'Speed Bin B-A'!F448,'Speed Bin B-A'!F760,'Speed Bin B-A'!F864,'Speed Bin B-A'!F968,'Speed Bin B-A'!F1072,'Speed Bin B-A'!F1176,'Speed Bin B-A'!F1488,'Speed Bin B-A'!F1592,'Speed Bin B-A'!F1696,'Speed Bin B-A'!F1800,'Speed Bin B-A'!F1904)</f>
        <v>0</v>
      </c>
      <c r="G233" s="268">
        <f>SUM('Speed Bin B-A'!G32,'Speed Bin B-A'!G136,'Speed Bin B-A'!G240,'Speed Bin B-A'!G344,'Speed Bin B-A'!G448,'Speed Bin B-A'!G760,'Speed Bin B-A'!G864,'Speed Bin B-A'!G968,'Speed Bin B-A'!G1072,'Speed Bin B-A'!G1176,'Speed Bin B-A'!G1488,'Speed Bin B-A'!G1592,'Speed Bin B-A'!G1696,'Speed Bin B-A'!G1800,'Speed Bin B-A'!G1904)</f>
        <v>0</v>
      </c>
      <c r="H233" s="268">
        <f>SUM('Speed Bin B-A'!H32,'Speed Bin B-A'!H136,'Speed Bin B-A'!H240,'Speed Bin B-A'!H344,'Speed Bin B-A'!H448,'Speed Bin B-A'!H760,'Speed Bin B-A'!H864,'Speed Bin B-A'!H968,'Speed Bin B-A'!H1072,'Speed Bin B-A'!H1176,'Speed Bin B-A'!H1488,'Speed Bin B-A'!H1592,'Speed Bin B-A'!H1696,'Speed Bin B-A'!H1800,'Speed Bin B-A'!H1904)</f>
        <v>1</v>
      </c>
      <c r="I233" s="268">
        <f>SUM('Speed Bin B-A'!I32,'Speed Bin B-A'!I136,'Speed Bin B-A'!I240,'Speed Bin B-A'!I344,'Speed Bin B-A'!I448,'Speed Bin B-A'!I760,'Speed Bin B-A'!I864,'Speed Bin B-A'!I968,'Speed Bin B-A'!I1072,'Speed Bin B-A'!I1176,'Speed Bin B-A'!I1488,'Speed Bin B-A'!I1592,'Speed Bin B-A'!I1696,'Speed Bin B-A'!I1800,'Speed Bin B-A'!I1904)</f>
        <v>0</v>
      </c>
      <c r="J233" s="268">
        <f>SUM('Speed Bin B-A'!J32,'Speed Bin B-A'!J136,'Speed Bin B-A'!J240,'Speed Bin B-A'!J344,'Speed Bin B-A'!J448,'Speed Bin B-A'!J760,'Speed Bin B-A'!J864,'Speed Bin B-A'!J968,'Speed Bin B-A'!J1072,'Speed Bin B-A'!J1176,'Speed Bin B-A'!J1488,'Speed Bin B-A'!J1592,'Speed Bin B-A'!J1696,'Speed Bin B-A'!J1800,'Speed Bin B-A'!J1904)</f>
        <v>0</v>
      </c>
      <c r="K233" s="268">
        <f>SUM('Speed Bin B-A'!K32,'Speed Bin B-A'!K136,'Speed Bin B-A'!K240,'Speed Bin B-A'!K344,'Speed Bin B-A'!K448,'Speed Bin B-A'!K760,'Speed Bin B-A'!K864,'Speed Bin B-A'!K968,'Speed Bin B-A'!K1072,'Speed Bin B-A'!K1176,'Speed Bin B-A'!K1488,'Speed Bin B-A'!K1592,'Speed Bin B-A'!K1696,'Speed Bin B-A'!K1800,'Speed Bin B-A'!K1904)</f>
        <v>0</v>
      </c>
      <c r="L233" s="268">
        <f>SUM('Speed Bin B-A'!L32,'Speed Bin B-A'!L136,'Speed Bin B-A'!L240,'Speed Bin B-A'!L344,'Speed Bin B-A'!L448,'Speed Bin B-A'!L760,'Speed Bin B-A'!L864,'Speed Bin B-A'!L968,'Speed Bin B-A'!L1072,'Speed Bin B-A'!L1176,'Speed Bin B-A'!L1488,'Speed Bin B-A'!L1592,'Speed Bin B-A'!L1696,'Speed Bin B-A'!L1800,'Speed Bin B-A'!L1904)</f>
        <v>0</v>
      </c>
      <c r="M233" s="268">
        <f>SUM('Speed Bin B-A'!M32,'Speed Bin B-A'!M136,'Speed Bin B-A'!M240,'Speed Bin B-A'!M344,'Speed Bin B-A'!M448,'Speed Bin B-A'!M760,'Speed Bin B-A'!M864,'Speed Bin B-A'!M968,'Speed Bin B-A'!M1072,'Speed Bin B-A'!M1176,'Speed Bin B-A'!M1488,'Speed Bin B-A'!M1592,'Speed Bin B-A'!M1696,'Speed Bin B-A'!M1800,'Speed Bin B-A'!M1904)</f>
        <v>0</v>
      </c>
      <c r="N233" s="268">
        <f>SUM('Speed Bin B-A'!N32,'Speed Bin B-A'!N136,'Speed Bin B-A'!N240,'Speed Bin B-A'!N344,'Speed Bin B-A'!N448,'Speed Bin B-A'!N760,'Speed Bin B-A'!N864,'Speed Bin B-A'!N968,'Speed Bin B-A'!N1072,'Speed Bin B-A'!N1176,'Speed Bin B-A'!N1488,'Speed Bin B-A'!N1592,'Speed Bin B-A'!N1696,'Speed Bin B-A'!N1800,'Speed Bin B-A'!N1904)</f>
        <v>0</v>
      </c>
      <c r="O233" s="268">
        <f>SUM('Speed Bin B-A'!O32,'Speed Bin B-A'!O136,'Speed Bin B-A'!O240,'Speed Bin B-A'!O344,'Speed Bin B-A'!O448,'Speed Bin B-A'!O760,'Speed Bin B-A'!O864,'Speed Bin B-A'!O968,'Speed Bin B-A'!O1072,'Speed Bin B-A'!O1176,'Speed Bin B-A'!O1488,'Speed Bin B-A'!O1592,'Speed Bin B-A'!O1696,'Speed Bin B-A'!O1800,'Speed Bin B-A'!O1904)</f>
        <v>0</v>
      </c>
      <c r="P233" s="268">
        <f>SUM('Speed Bin B-A'!P32,'Speed Bin B-A'!P136,'Speed Bin B-A'!P240,'Speed Bin B-A'!P344,'Speed Bin B-A'!P448,'Speed Bin B-A'!P760,'Speed Bin B-A'!P864,'Speed Bin B-A'!P968,'Speed Bin B-A'!P1072,'Speed Bin B-A'!P1176,'Speed Bin B-A'!P1488,'Speed Bin B-A'!P1592,'Speed Bin B-A'!P1696,'Speed Bin B-A'!P1800,'Speed Bin B-A'!P1904)</f>
        <v>0</v>
      </c>
      <c r="Q233" s="268">
        <f>SUM('Speed Bin B-A'!Q32,'Speed Bin B-A'!Q136,'Speed Bin B-A'!Q240,'Speed Bin B-A'!Q344,'Speed Bin B-A'!Q448,'Speed Bin B-A'!Q760,'Speed Bin B-A'!Q864,'Speed Bin B-A'!Q968,'Speed Bin B-A'!Q1072,'Speed Bin B-A'!Q1176,'Speed Bin B-A'!Q1488,'Speed Bin B-A'!Q1592,'Speed Bin B-A'!Q1696,'Speed Bin B-A'!Q1800,'Speed Bin B-A'!Q1904)</f>
        <v>0</v>
      </c>
      <c r="R233" s="268">
        <f>SUM('Speed Bin B-A'!R32,'Speed Bin B-A'!R136,'Speed Bin B-A'!R240,'Speed Bin B-A'!R344,'Speed Bin B-A'!R448,'Speed Bin B-A'!R760,'Speed Bin B-A'!R864,'Speed Bin B-A'!R968,'Speed Bin B-A'!R1072,'Speed Bin B-A'!R1176,'Speed Bin B-A'!R1488,'Speed Bin B-A'!R1592,'Speed Bin B-A'!R1696,'Speed Bin B-A'!R1800,'Speed Bin B-A'!R1904)</f>
        <v>0</v>
      </c>
      <c r="S233" s="268">
        <f>SUM('Speed Bin B-A'!S32,'Speed Bin B-A'!S136,'Speed Bin B-A'!S240,'Speed Bin B-A'!S344,'Speed Bin B-A'!S448,'Speed Bin B-A'!S760,'Speed Bin B-A'!S864,'Speed Bin B-A'!S968,'Speed Bin B-A'!S1072,'Speed Bin B-A'!S1176,'Speed Bin B-A'!S1488,'Speed Bin B-A'!S1592,'Speed Bin B-A'!S1696,'Speed Bin B-A'!S1800,'Speed Bin B-A'!S1904)</f>
        <v>0</v>
      </c>
      <c r="T233" s="268">
        <f>SUM('Speed Bin B-A'!T32,'Speed Bin B-A'!T136,'Speed Bin B-A'!T240,'Speed Bin B-A'!T344,'Speed Bin B-A'!T448,'Speed Bin B-A'!T760,'Speed Bin B-A'!T864,'Speed Bin B-A'!T968,'Speed Bin B-A'!T1072,'Speed Bin B-A'!T1176,'Speed Bin B-A'!T1488,'Speed Bin B-A'!T1592,'Speed Bin B-A'!T1696,'Speed Bin B-A'!T1800,'Speed Bin B-A'!T1904)</f>
        <v>0</v>
      </c>
      <c r="U233" s="268">
        <f>SUM('Speed Bin B-A'!U32,'Speed Bin B-A'!U136,'Speed Bin B-A'!U240,'Speed Bin B-A'!U344,'Speed Bin B-A'!U448,'Speed Bin B-A'!U760,'Speed Bin B-A'!U864,'Speed Bin B-A'!U968,'Speed Bin B-A'!U1072,'Speed Bin B-A'!U1176,'Speed Bin B-A'!U1488,'Speed Bin B-A'!U1592,'Speed Bin B-A'!U1696,'Speed Bin B-A'!U1800,'Speed Bin B-A'!U1904)</f>
        <v>0</v>
      </c>
      <c r="V233" s="269">
        <f>IFERROR(AVERAGE('Speed Bin B-A'!V32,'Speed Bin B-A'!V136,'Speed Bin B-A'!V240,'Speed Bin B-A'!V344,'Speed Bin B-A'!V448,'Speed Bin B-A'!V760,'Speed Bin B-A'!V864,'Speed Bin B-A'!V968,'Speed Bin B-A'!V1072,'Speed Bin B-A'!V1176,'Speed Bin B-A'!V1488,'Speed Bin B-A'!V1592,'Speed Bin B-A'!V1696,'Speed Bin B-A'!V1800,'Speed Bin B-A'!V1904),"-")</f>
        <v>31.8</v>
      </c>
      <c r="W233" s="269" t="str">
        <f>IFERROR(AVERAGE('Speed Bin B-A'!W32,'Speed Bin B-A'!W136,'Speed Bin B-A'!W240,'Speed Bin B-A'!W344,'Speed Bin B-A'!W448,'Speed Bin B-A'!W760,'Speed Bin B-A'!W864,'Speed Bin B-A'!W968,'Speed Bin B-A'!W1072,'Speed Bin B-A'!W1176,'Speed Bin B-A'!W1488,'Speed Bin B-A'!W1592,'Speed Bin B-A'!W1696,'Speed Bin B-A'!W1800,'Speed Bin B-A'!W1904),"-")</f>
        <v>-</v>
      </c>
      <c r="X233" s="262"/>
      <c r="Y233" s="262"/>
      <c r="Z233" s="267">
        <v>0.875</v>
      </c>
      <c r="AA233" s="270">
        <f t="shared" ref="AA233" si="130">SUM(C296:C299)</f>
        <v>0</v>
      </c>
      <c r="AB233" s="270">
        <f t="shared" ref="AB233:AR233" si="131">SUM(D296:D299)</f>
        <v>2</v>
      </c>
      <c r="AC233" s="270">
        <f t="shared" si="131"/>
        <v>5</v>
      </c>
      <c r="AD233" s="270">
        <f t="shared" si="131"/>
        <v>22</v>
      </c>
      <c r="AE233" s="270">
        <f t="shared" si="131"/>
        <v>4</v>
      </c>
      <c r="AF233" s="270">
        <f t="shared" si="131"/>
        <v>2</v>
      </c>
      <c r="AG233" s="270">
        <f t="shared" si="131"/>
        <v>0</v>
      </c>
      <c r="AH233" s="270">
        <f t="shared" si="131"/>
        <v>0</v>
      </c>
      <c r="AI233" s="270">
        <f t="shared" si="131"/>
        <v>0</v>
      </c>
      <c r="AJ233" s="270">
        <f t="shared" si="131"/>
        <v>0</v>
      </c>
      <c r="AK233" s="270">
        <f t="shared" si="131"/>
        <v>0</v>
      </c>
      <c r="AL233" s="270">
        <f t="shared" si="131"/>
        <v>0</v>
      </c>
      <c r="AM233" s="270">
        <f t="shared" si="131"/>
        <v>0</v>
      </c>
      <c r="AN233" s="270">
        <f t="shared" si="131"/>
        <v>0</v>
      </c>
      <c r="AO233" s="270">
        <f t="shared" si="131"/>
        <v>0</v>
      </c>
      <c r="AP233" s="270">
        <f t="shared" si="131"/>
        <v>0</v>
      </c>
      <c r="AQ233" s="270">
        <f t="shared" si="131"/>
        <v>0</v>
      </c>
      <c r="AR233" s="270">
        <f t="shared" si="131"/>
        <v>0</v>
      </c>
      <c r="AS233" s="270">
        <f>SUM(U296:U299)</f>
        <v>0</v>
      </c>
      <c r="AT233" s="269">
        <f>IFERROR(AVERAGE(V296:V299),"-")</f>
        <v>22.208333333333336</v>
      </c>
      <c r="AU233" s="269" t="str">
        <f>IFERROR(AVERAGE(W296:W299),"-")</f>
        <v>-</v>
      </c>
    </row>
    <row r="234" spans="1:47" x14ac:dyDescent="0.25">
      <c r="A234" s="267">
        <v>0.22916666666666699</v>
      </c>
      <c r="B234" s="268">
        <f>SUM('Speed Bin B-A'!B33,'Speed Bin B-A'!B137,'Speed Bin B-A'!B241,'Speed Bin B-A'!B345,'Speed Bin B-A'!B449,'Speed Bin B-A'!B761,'Speed Bin B-A'!B865,'Speed Bin B-A'!B969,'Speed Bin B-A'!B1073,'Speed Bin B-A'!B1177,'Speed Bin B-A'!B1489,'Speed Bin B-A'!B1593,'Speed Bin B-A'!B1697,'Speed Bin B-A'!B1801,'Speed Bin B-A'!B1905)</f>
        <v>0</v>
      </c>
      <c r="C234" s="268">
        <f>SUM('Speed Bin B-A'!C33,'Speed Bin B-A'!C137,'Speed Bin B-A'!C241,'Speed Bin B-A'!C345,'Speed Bin B-A'!C449,'Speed Bin B-A'!C761,'Speed Bin B-A'!C865,'Speed Bin B-A'!C969,'Speed Bin B-A'!C1073,'Speed Bin B-A'!C1177,'Speed Bin B-A'!C1489,'Speed Bin B-A'!C1593,'Speed Bin B-A'!C1697,'Speed Bin B-A'!C1801,'Speed Bin B-A'!C1905)</f>
        <v>0</v>
      </c>
      <c r="D234" s="268">
        <f>SUM('Speed Bin B-A'!D33,'Speed Bin B-A'!D137,'Speed Bin B-A'!D241,'Speed Bin B-A'!D345,'Speed Bin B-A'!D449,'Speed Bin B-A'!D761,'Speed Bin B-A'!D865,'Speed Bin B-A'!D969,'Speed Bin B-A'!D1073,'Speed Bin B-A'!D1177,'Speed Bin B-A'!D1489,'Speed Bin B-A'!D1593,'Speed Bin B-A'!D1697,'Speed Bin B-A'!D1801,'Speed Bin B-A'!D1905)</f>
        <v>0</v>
      </c>
      <c r="E234" s="268">
        <f>SUM('Speed Bin B-A'!E33,'Speed Bin B-A'!E137,'Speed Bin B-A'!E241,'Speed Bin B-A'!E345,'Speed Bin B-A'!E449,'Speed Bin B-A'!E761,'Speed Bin B-A'!E865,'Speed Bin B-A'!E969,'Speed Bin B-A'!E1073,'Speed Bin B-A'!E1177,'Speed Bin B-A'!E1489,'Speed Bin B-A'!E1593,'Speed Bin B-A'!E1697,'Speed Bin B-A'!E1801,'Speed Bin B-A'!E1905)</f>
        <v>0</v>
      </c>
      <c r="F234" s="268">
        <f>SUM('Speed Bin B-A'!F33,'Speed Bin B-A'!F137,'Speed Bin B-A'!F241,'Speed Bin B-A'!F345,'Speed Bin B-A'!F449,'Speed Bin B-A'!F761,'Speed Bin B-A'!F865,'Speed Bin B-A'!F969,'Speed Bin B-A'!F1073,'Speed Bin B-A'!F1177,'Speed Bin B-A'!F1489,'Speed Bin B-A'!F1593,'Speed Bin B-A'!F1697,'Speed Bin B-A'!F1801,'Speed Bin B-A'!F1905)</f>
        <v>0</v>
      </c>
      <c r="G234" s="268">
        <f>SUM('Speed Bin B-A'!G33,'Speed Bin B-A'!G137,'Speed Bin B-A'!G241,'Speed Bin B-A'!G345,'Speed Bin B-A'!G449,'Speed Bin B-A'!G761,'Speed Bin B-A'!G865,'Speed Bin B-A'!G969,'Speed Bin B-A'!G1073,'Speed Bin B-A'!G1177,'Speed Bin B-A'!G1489,'Speed Bin B-A'!G1593,'Speed Bin B-A'!G1697,'Speed Bin B-A'!G1801,'Speed Bin B-A'!G1905)</f>
        <v>0</v>
      </c>
      <c r="H234" s="268">
        <f>SUM('Speed Bin B-A'!H33,'Speed Bin B-A'!H137,'Speed Bin B-A'!H241,'Speed Bin B-A'!H345,'Speed Bin B-A'!H449,'Speed Bin B-A'!H761,'Speed Bin B-A'!H865,'Speed Bin B-A'!H969,'Speed Bin B-A'!H1073,'Speed Bin B-A'!H1177,'Speed Bin B-A'!H1489,'Speed Bin B-A'!H1593,'Speed Bin B-A'!H1697,'Speed Bin B-A'!H1801,'Speed Bin B-A'!H1905)</f>
        <v>0</v>
      </c>
      <c r="I234" s="268">
        <f>SUM('Speed Bin B-A'!I33,'Speed Bin B-A'!I137,'Speed Bin B-A'!I241,'Speed Bin B-A'!I345,'Speed Bin B-A'!I449,'Speed Bin B-A'!I761,'Speed Bin B-A'!I865,'Speed Bin B-A'!I969,'Speed Bin B-A'!I1073,'Speed Bin B-A'!I1177,'Speed Bin B-A'!I1489,'Speed Bin B-A'!I1593,'Speed Bin B-A'!I1697,'Speed Bin B-A'!I1801,'Speed Bin B-A'!I1905)</f>
        <v>0</v>
      </c>
      <c r="J234" s="268">
        <f>SUM('Speed Bin B-A'!J33,'Speed Bin B-A'!J137,'Speed Bin B-A'!J241,'Speed Bin B-A'!J345,'Speed Bin B-A'!J449,'Speed Bin B-A'!J761,'Speed Bin B-A'!J865,'Speed Bin B-A'!J969,'Speed Bin B-A'!J1073,'Speed Bin B-A'!J1177,'Speed Bin B-A'!J1489,'Speed Bin B-A'!J1593,'Speed Bin B-A'!J1697,'Speed Bin B-A'!J1801,'Speed Bin B-A'!J1905)</f>
        <v>0</v>
      </c>
      <c r="K234" s="268">
        <f>SUM('Speed Bin B-A'!K33,'Speed Bin B-A'!K137,'Speed Bin B-A'!K241,'Speed Bin B-A'!K345,'Speed Bin B-A'!K449,'Speed Bin B-A'!K761,'Speed Bin B-A'!K865,'Speed Bin B-A'!K969,'Speed Bin B-A'!K1073,'Speed Bin B-A'!K1177,'Speed Bin B-A'!K1489,'Speed Bin B-A'!K1593,'Speed Bin B-A'!K1697,'Speed Bin B-A'!K1801,'Speed Bin B-A'!K1905)</f>
        <v>0</v>
      </c>
      <c r="L234" s="268">
        <f>SUM('Speed Bin B-A'!L33,'Speed Bin B-A'!L137,'Speed Bin B-A'!L241,'Speed Bin B-A'!L345,'Speed Bin B-A'!L449,'Speed Bin B-A'!L761,'Speed Bin B-A'!L865,'Speed Bin B-A'!L969,'Speed Bin B-A'!L1073,'Speed Bin B-A'!L1177,'Speed Bin B-A'!L1489,'Speed Bin B-A'!L1593,'Speed Bin B-A'!L1697,'Speed Bin B-A'!L1801,'Speed Bin B-A'!L1905)</f>
        <v>0</v>
      </c>
      <c r="M234" s="268">
        <f>SUM('Speed Bin B-A'!M33,'Speed Bin B-A'!M137,'Speed Bin B-A'!M241,'Speed Bin B-A'!M345,'Speed Bin B-A'!M449,'Speed Bin B-A'!M761,'Speed Bin B-A'!M865,'Speed Bin B-A'!M969,'Speed Bin B-A'!M1073,'Speed Bin B-A'!M1177,'Speed Bin B-A'!M1489,'Speed Bin B-A'!M1593,'Speed Bin B-A'!M1697,'Speed Bin B-A'!M1801,'Speed Bin B-A'!M1905)</f>
        <v>0</v>
      </c>
      <c r="N234" s="268">
        <f>SUM('Speed Bin B-A'!N33,'Speed Bin B-A'!N137,'Speed Bin B-A'!N241,'Speed Bin B-A'!N345,'Speed Bin B-A'!N449,'Speed Bin B-A'!N761,'Speed Bin B-A'!N865,'Speed Bin B-A'!N969,'Speed Bin B-A'!N1073,'Speed Bin B-A'!N1177,'Speed Bin B-A'!N1489,'Speed Bin B-A'!N1593,'Speed Bin B-A'!N1697,'Speed Bin B-A'!N1801,'Speed Bin B-A'!N1905)</f>
        <v>0</v>
      </c>
      <c r="O234" s="268">
        <f>SUM('Speed Bin B-A'!O33,'Speed Bin B-A'!O137,'Speed Bin B-A'!O241,'Speed Bin B-A'!O345,'Speed Bin B-A'!O449,'Speed Bin B-A'!O761,'Speed Bin B-A'!O865,'Speed Bin B-A'!O969,'Speed Bin B-A'!O1073,'Speed Bin B-A'!O1177,'Speed Bin B-A'!O1489,'Speed Bin B-A'!O1593,'Speed Bin B-A'!O1697,'Speed Bin B-A'!O1801,'Speed Bin B-A'!O1905)</f>
        <v>0</v>
      </c>
      <c r="P234" s="268">
        <f>SUM('Speed Bin B-A'!P33,'Speed Bin B-A'!P137,'Speed Bin B-A'!P241,'Speed Bin B-A'!P345,'Speed Bin B-A'!P449,'Speed Bin B-A'!P761,'Speed Bin B-A'!P865,'Speed Bin B-A'!P969,'Speed Bin B-A'!P1073,'Speed Bin B-A'!P1177,'Speed Bin B-A'!P1489,'Speed Bin B-A'!P1593,'Speed Bin B-A'!P1697,'Speed Bin B-A'!P1801,'Speed Bin B-A'!P1905)</f>
        <v>0</v>
      </c>
      <c r="Q234" s="268">
        <f>SUM('Speed Bin B-A'!Q33,'Speed Bin B-A'!Q137,'Speed Bin B-A'!Q241,'Speed Bin B-A'!Q345,'Speed Bin B-A'!Q449,'Speed Bin B-A'!Q761,'Speed Bin B-A'!Q865,'Speed Bin B-A'!Q969,'Speed Bin B-A'!Q1073,'Speed Bin B-A'!Q1177,'Speed Bin B-A'!Q1489,'Speed Bin B-A'!Q1593,'Speed Bin B-A'!Q1697,'Speed Bin B-A'!Q1801,'Speed Bin B-A'!Q1905)</f>
        <v>0</v>
      </c>
      <c r="R234" s="268">
        <f>SUM('Speed Bin B-A'!R33,'Speed Bin B-A'!R137,'Speed Bin B-A'!R241,'Speed Bin B-A'!R345,'Speed Bin B-A'!R449,'Speed Bin B-A'!R761,'Speed Bin B-A'!R865,'Speed Bin B-A'!R969,'Speed Bin B-A'!R1073,'Speed Bin B-A'!R1177,'Speed Bin B-A'!R1489,'Speed Bin B-A'!R1593,'Speed Bin B-A'!R1697,'Speed Bin B-A'!R1801,'Speed Bin B-A'!R1905)</f>
        <v>0</v>
      </c>
      <c r="S234" s="268">
        <f>SUM('Speed Bin B-A'!S33,'Speed Bin B-A'!S137,'Speed Bin B-A'!S241,'Speed Bin B-A'!S345,'Speed Bin B-A'!S449,'Speed Bin B-A'!S761,'Speed Bin B-A'!S865,'Speed Bin B-A'!S969,'Speed Bin B-A'!S1073,'Speed Bin B-A'!S1177,'Speed Bin B-A'!S1489,'Speed Bin B-A'!S1593,'Speed Bin B-A'!S1697,'Speed Bin B-A'!S1801,'Speed Bin B-A'!S1905)</f>
        <v>0</v>
      </c>
      <c r="T234" s="268">
        <f>SUM('Speed Bin B-A'!T33,'Speed Bin B-A'!T137,'Speed Bin B-A'!T241,'Speed Bin B-A'!T345,'Speed Bin B-A'!T449,'Speed Bin B-A'!T761,'Speed Bin B-A'!T865,'Speed Bin B-A'!T969,'Speed Bin B-A'!T1073,'Speed Bin B-A'!T1177,'Speed Bin B-A'!T1489,'Speed Bin B-A'!T1593,'Speed Bin B-A'!T1697,'Speed Bin B-A'!T1801,'Speed Bin B-A'!T1905)</f>
        <v>0</v>
      </c>
      <c r="U234" s="268">
        <f>SUM('Speed Bin B-A'!U33,'Speed Bin B-A'!U137,'Speed Bin B-A'!U241,'Speed Bin B-A'!U345,'Speed Bin B-A'!U449,'Speed Bin B-A'!U761,'Speed Bin B-A'!U865,'Speed Bin B-A'!U969,'Speed Bin B-A'!U1073,'Speed Bin B-A'!U1177,'Speed Bin B-A'!U1489,'Speed Bin B-A'!U1593,'Speed Bin B-A'!U1697,'Speed Bin B-A'!U1801,'Speed Bin B-A'!U1905)</f>
        <v>0</v>
      </c>
      <c r="V234" s="269" t="str">
        <f>IFERROR(AVERAGE('Speed Bin B-A'!V33,'Speed Bin B-A'!V137,'Speed Bin B-A'!V241,'Speed Bin B-A'!V345,'Speed Bin B-A'!V449,'Speed Bin B-A'!V761,'Speed Bin B-A'!V865,'Speed Bin B-A'!V969,'Speed Bin B-A'!V1073,'Speed Bin B-A'!V1177,'Speed Bin B-A'!V1489,'Speed Bin B-A'!V1593,'Speed Bin B-A'!V1697,'Speed Bin B-A'!V1801,'Speed Bin B-A'!V1905),"-")</f>
        <v>-</v>
      </c>
      <c r="W234" s="269" t="str">
        <f>IFERROR(AVERAGE('Speed Bin B-A'!W33,'Speed Bin B-A'!W137,'Speed Bin B-A'!W241,'Speed Bin B-A'!W345,'Speed Bin B-A'!W449,'Speed Bin B-A'!W761,'Speed Bin B-A'!W865,'Speed Bin B-A'!W969,'Speed Bin B-A'!W1073,'Speed Bin B-A'!W1177,'Speed Bin B-A'!W1489,'Speed Bin B-A'!W1593,'Speed Bin B-A'!W1697,'Speed Bin B-A'!W1801,'Speed Bin B-A'!W1905),"-")</f>
        <v>-</v>
      </c>
      <c r="X234" s="262"/>
      <c r="Y234" s="262"/>
      <c r="Z234" s="267">
        <v>0.91666666666666696</v>
      </c>
      <c r="AA234" s="270">
        <f t="shared" ref="AA234" si="132">SUM(C300:C303)</f>
        <v>0</v>
      </c>
      <c r="AB234" s="270">
        <f t="shared" ref="AB234:AR234" si="133">SUM(D300:D303)</f>
        <v>0</v>
      </c>
      <c r="AC234" s="270">
        <f t="shared" si="133"/>
        <v>2</v>
      </c>
      <c r="AD234" s="270">
        <f t="shared" si="133"/>
        <v>7</v>
      </c>
      <c r="AE234" s="270">
        <f t="shared" si="133"/>
        <v>2</v>
      </c>
      <c r="AF234" s="270">
        <f t="shared" si="133"/>
        <v>1</v>
      </c>
      <c r="AG234" s="270">
        <f t="shared" si="133"/>
        <v>1</v>
      </c>
      <c r="AH234" s="270">
        <f t="shared" si="133"/>
        <v>0</v>
      </c>
      <c r="AI234" s="270">
        <f t="shared" si="133"/>
        <v>0</v>
      </c>
      <c r="AJ234" s="270">
        <f t="shared" si="133"/>
        <v>0</v>
      </c>
      <c r="AK234" s="270">
        <f t="shared" si="133"/>
        <v>0</v>
      </c>
      <c r="AL234" s="270">
        <f t="shared" si="133"/>
        <v>0</v>
      </c>
      <c r="AM234" s="270">
        <f t="shared" si="133"/>
        <v>0</v>
      </c>
      <c r="AN234" s="270">
        <f t="shared" si="133"/>
        <v>0</v>
      </c>
      <c r="AO234" s="270">
        <f t="shared" si="133"/>
        <v>0</v>
      </c>
      <c r="AP234" s="270">
        <f t="shared" si="133"/>
        <v>0</v>
      </c>
      <c r="AQ234" s="270">
        <f t="shared" si="133"/>
        <v>0</v>
      </c>
      <c r="AR234" s="270">
        <f t="shared" si="133"/>
        <v>0</v>
      </c>
      <c r="AS234" s="270">
        <f>SUM(U300:U303)</f>
        <v>0</v>
      </c>
      <c r="AT234" s="269">
        <f>IFERROR(AVERAGE(V300:V303),"-")</f>
        <v>24.1</v>
      </c>
      <c r="AU234" s="269" t="str">
        <f>IFERROR(AVERAGE(W300:W303),"-")</f>
        <v>-</v>
      </c>
    </row>
    <row r="235" spans="1:47" ht="13.8" thickBot="1" x14ac:dyDescent="0.3">
      <c r="A235" s="267">
        <v>0.23958333333333301</v>
      </c>
      <c r="B235" s="268">
        <f>SUM('Speed Bin B-A'!B34,'Speed Bin B-A'!B138,'Speed Bin B-A'!B242,'Speed Bin B-A'!B346,'Speed Bin B-A'!B450,'Speed Bin B-A'!B762,'Speed Bin B-A'!B866,'Speed Bin B-A'!B970,'Speed Bin B-A'!B1074,'Speed Bin B-A'!B1178,'Speed Bin B-A'!B1490,'Speed Bin B-A'!B1594,'Speed Bin B-A'!B1698,'Speed Bin B-A'!B1802,'Speed Bin B-A'!B1906)</f>
        <v>5</v>
      </c>
      <c r="C235" s="268">
        <f>SUM('Speed Bin B-A'!C34,'Speed Bin B-A'!C138,'Speed Bin B-A'!C242,'Speed Bin B-A'!C346,'Speed Bin B-A'!C450,'Speed Bin B-A'!C762,'Speed Bin B-A'!C866,'Speed Bin B-A'!C970,'Speed Bin B-A'!C1074,'Speed Bin B-A'!C1178,'Speed Bin B-A'!C1490,'Speed Bin B-A'!C1594,'Speed Bin B-A'!C1698,'Speed Bin B-A'!C1802,'Speed Bin B-A'!C1906)</f>
        <v>0</v>
      </c>
      <c r="D235" s="268">
        <f>SUM('Speed Bin B-A'!D34,'Speed Bin B-A'!D138,'Speed Bin B-A'!D242,'Speed Bin B-A'!D346,'Speed Bin B-A'!D450,'Speed Bin B-A'!D762,'Speed Bin B-A'!D866,'Speed Bin B-A'!D970,'Speed Bin B-A'!D1074,'Speed Bin B-A'!D1178,'Speed Bin B-A'!D1490,'Speed Bin B-A'!D1594,'Speed Bin B-A'!D1698,'Speed Bin B-A'!D1802,'Speed Bin B-A'!D1906)</f>
        <v>0</v>
      </c>
      <c r="E235" s="268">
        <f>SUM('Speed Bin B-A'!E34,'Speed Bin B-A'!E138,'Speed Bin B-A'!E242,'Speed Bin B-A'!E346,'Speed Bin B-A'!E450,'Speed Bin B-A'!E762,'Speed Bin B-A'!E866,'Speed Bin B-A'!E970,'Speed Bin B-A'!E1074,'Speed Bin B-A'!E1178,'Speed Bin B-A'!E1490,'Speed Bin B-A'!E1594,'Speed Bin B-A'!E1698,'Speed Bin B-A'!E1802,'Speed Bin B-A'!E1906)</f>
        <v>1</v>
      </c>
      <c r="F235" s="268">
        <f>SUM('Speed Bin B-A'!F34,'Speed Bin B-A'!F138,'Speed Bin B-A'!F242,'Speed Bin B-A'!F346,'Speed Bin B-A'!F450,'Speed Bin B-A'!F762,'Speed Bin B-A'!F866,'Speed Bin B-A'!F970,'Speed Bin B-A'!F1074,'Speed Bin B-A'!F1178,'Speed Bin B-A'!F1490,'Speed Bin B-A'!F1594,'Speed Bin B-A'!F1698,'Speed Bin B-A'!F1802,'Speed Bin B-A'!F1906)</f>
        <v>0</v>
      </c>
      <c r="G235" s="268">
        <f>SUM('Speed Bin B-A'!G34,'Speed Bin B-A'!G138,'Speed Bin B-A'!G242,'Speed Bin B-A'!G346,'Speed Bin B-A'!G450,'Speed Bin B-A'!G762,'Speed Bin B-A'!G866,'Speed Bin B-A'!G970,'Speed Bin B-A'!G1074,'Speed Bin B-A'!G1178,'Speed Bin B-A'!G1490,'Speed Bin B-A'!G1594,'Speed Bin B-A'!G1698,'Speed Bin B-A'!G1802,'Speed Bin B-A'!G1906)</f>
        <v>2</v>
      </c>
      <c r="H235" s="268">
        <f>SUM('Speed Bin B-A'!H34,'Speed Bin B-A'!H138,'Speed Bin B-A'!H242,'Speed Bin B-A'!H346,'Speed Bin B-A'!H450,'Speed Bin B-A'!H762,'Speed Bin B-A'!H866,'Speed Bin B-A'!H970,'Speed Bin B-A'!H1074,'Speed Bin B-A'!H1178,'Speed Bin B-A'!H1490,'Speed Bin B-A'!H1594,'Speed Bin B-A'!H1698,'Speed Bin B-A'!H1802,'Speed Bin B-A'!H1906)</f>
        <v>0</v>
      </c>
      <c r="I235" s="268">
        <f>SUM('Speed Bin B-A'!I34,'Speed Bin B-A'!I138,'Speed Bin B-A'!I242,'Speed Bin B-A'!I346,'Speed Bin B-A'!I450,'Speed Bin B-A'!I762,'Speed Bin B-A'!I866,'Speed Bin B-A'!I970,'Speed Bin B-A'!I1074,'Speed Bin B-A'!I1178,'Speed Bin B-A'!I1490,'Speed Bin B-A'!I1594,'Speed Bin B-A'!I1698,'Speed Bin B-A'!I1802,'Speed Bin B-A'!I1906)</f>
        <v>1</v>
      </c>
      <c r="J235" s="268">
        <f>SUM('Speed Bin B-A'!J34,'Speed Bin B-A'!J138,'Speed Bin B-A'!J242,'Speed Bin B-A'!J346,'Speed Bin B-A'!J450,'Speed Bin B-A'!J762,'Speed Bin B-A'!J866,'Speed Bin B-A'!J970,'Speed Bin B-A'!J1074,'Speed Bin B-A'!J1178,'Speed Bin B-A'!J1490,'Speed Bin B-A'!J1594,'Speed Bin B-A'!J1698,'Speed Bin B-A'!J1802,'Speed Bin B-A'!J1906)</f>
        <v>0</v>
      </c>
      <c r="K235" s="268">
        <f>SUM('Speed Bin B-A'!K34,'Speed Bin B-A'!K138,'Speed Bin B-A'!K242,'Speed Bin B-A'!K346,'Speed Bin B-A'!K450,'Speed Bin B-A'!K762,'Speed Bin B-A'!K866,'Speed Bin B-A'!K970,'Speed Bin B-A'!K1074,'Speed Bin B-A'!K1178,'Speed Bin B-A'!K1490,'Speed Bin B-A'!K1594,'Speed Bin B-A'!K1698,'Speed Bin B-A'!K1802,'Speed Bin B-A'!K1906)</f>
        <v>1</v>
      </c>
      <c r="L235" s="268">
        <f>SUM('Speed Bin B-A'!L34,'Speed Bin B-A'!L138,'Speed Bin B-A'!L242,'Speed Bin B-A'!L346,'Speed Bin B-A'!L450,'Speed Bin B-A'!L762,'Speed Bin B-A'!L866,'Speed Bin B-A'!L970,'Speed Bin B-A'!L1074,'Speed Bin B-A'!L1178,'Speed Bin B-A'!L1490,'Speed Bin B-A'!L1594,'Speed Bin B-A'!L1698,'Speed Bin B-A'!L1802,'Speed Bin B-A'!L1906)</f>
        <v>0</v>
      </c>
      <c r="M235" s="268">
        <f>SUM('Speed Bin B-A'!M34,'Speed Bin B-A'!M138,'Speed Bin B-A'!M242,'Speed Bin B-A'!M346,'Speed Bin B-A'!M450,'Speed Bin B-A'!M762,'Speed Bin B-A'!M866,'Speed Bin B-A'!M970,'Speed Bin B-A'!M1074,'Speed Bin B-A'!M1178,'Speed Bin B-A'!M1490,'Speed Bin B-A'!M1594,'Speed Bin B-A'!M1698,'Speed Bin B-A'!M1802,'Speed Bin B-A'!M1906)</f>
        <v>0</v>
      </c>
      <c r="N235" s="268">
        <f>SUM('Speed Bin B-A'!N34,'Speed Bin B-A'!N138,'Speed Bin B-A'!N242,'Speed Bin B-A'!N346,'Speed Bin B-A'!N450,'Speed Bin B-A'!N762,'Speed Bin B-A'!N866,'Speed Bin B-A'!N970,'Speed Bin B-A'!N1074,'Speed Bin B-A'!N1178,'Speed Bin B-A'!N1490,'Speed Bin B-A'!N1594,'Speed Bin B-A'!N1698,'Speed Bin B-A'!N1802,'Speed Bin B-A'!N1906)</f>
        <v>0</v>
      </c>
      <c r="O235" s="268">
        <f>SUM('Speed Bin B-A'!O34,'Speed Bin B-A'!O138,'Speed Bin B-A'!O242,'Speed Bin B-A'!O346,'Speed Bin B-A'!O450,'Speed Bin B-A'!O762,'Speed Bin B-A'!O866,'Speed Bin B-A'!O970,'Speed Bin B-A'!O1074,'Speed Bin B-A'!O1178,'Speed Bin B-A'!O1490,'Speed Bin B-A'!O1594,'Speed Bin B-A'!O1698,'Speed Bin B-A'!O1802,'Speed Bin B-A'!O1906)</f>
        <v>0</v>
      </c>
      <c r="P235" s="268">
        <f>SUM('Speed Bin B-A'!P34,'Speed Bin B-A'!P138,'Speed Bin B-A'!P242,'Speed Bin B-A'!P346,'Speed Bin B-A'!P450,'Speed Bin B-A'!P762,'Speed Bin B-A'!P866,'Speed Bin B-A'!P970,'Speed Bin B-A'!P1074,'Speed Bin B-A'!P1178,'Speed Bin B-A'!P1490,'Speed Bin B-A'!P1594,'Speed Bin B-A'!P1698,'Speed Bin B-A'!P1802,'Speed Bin B-A'!P1906)</f>
        <v>0</v>
      </c>
      <c r="Q235" s="268">
        <f>SUM('Speed Bin B-A'!Q34,'Speed Bin B-A'!Q138,'Speed Bin B-A'!Q242,'Speed Bin B-A'!Q346,'Speed Bin B-A'!Q450,'Speed Bin B-A'!Q762,'Speed Bin B-A'!Q866,'Speed Bin B-A'!Q970,'Speed Bin B-A'!Q1074,'Speed Bin B-A'!Q1178,'Speed Bin B-A'!Q1490,'Speed Bin B-A'!Q1594,'Speed Bin B-A'!Q1698,'Speed Bin B-A'!Q1802,'Speed Bin B-A'!Q1906)</f>
        <v>0</v>
      </c>
      <c r="R235" s="268">
        <f>SUM('Speed Bin B-A'!R34,'Speed Bin B-A'!R138,'Speed Bin B-A'!R242,'Speed Bin B-A'!R346,'Speed Bin B-A'!R450,'Speed Bin B-A'!R762,'Speed Bin B-A'!R866,'Speed Bin B-A'!R970,'Speed Bin B-A'!R1074,'Speed Bin B-A'!R1178,'Speed Bin B-A'!R1490,'Speed Bin B-A'!R1594,'Speed Bin B-A'!R1698,'Speed Bin B-A'!R1802,'Speed Bin B-A'!R1906)</f>
        <v>0</v>
      </c>
      <c r="S235" s="268">
        <f>SUM('Speed Bin B-A'!S34,'Speed Bin B-A'!S138,'Speed Bin B-A'!S242,'Speed Bin B-A'!S346,'Speed Bin B-A'!S450,'Speed Bin B-A'!S762,'Speed Bin B-A'!S866,'Speed Bin B-A'!S970,'Speed Bin B-A'!S1074,'Speed Bin B-A'!S1178,'Speed Bin B-A'!S1490,'Speed Bin B-A'!S1594,'Speed Bin B-A'!S1698,'Speed Bin B-A'!S1802,'Speed Bin B-A'!S1906)</f>
        <v>0</v>
      </c>
      <c r="T235" s="268">
        <f>SUM('Speed Bin B-A'!T34,'Speed Bin B-A'!T138,'Speed Bin B-A'!T242,'Speed Bin B-A'!T346,'Speed Bin B-A'!T450,'Speed Bin B-A'!T762,'Speed Bin B-A'!T866,'Speed Bin B-A'!T970,'Speed Bin B-A'!T1074,'Speed Bin B-A'!T1178,'Speed Bin B-A'!T1490,'Speed Bin B-A'!T1594,'Speed Bin B-A'!T1698,'Speed Bin B-A'!T1802,'Speed Bin B-A'!T1906)</f>
        <v>0</v>
      </c>
      <c r="U235" s="268">
        <f>SUM('Speed Bin B-A'!U34,'Speed Bin B-A'!U138,'Speed Bin B-A'!U242,'Speed Bin B-A'!U346,'Speed Bin B-A'!U450,'Speed Bin B-A'!U762,'Speed Bin B-A'!U866,'Speed Bin B-A'!U970,'Speed Bin B-A'!U1074,'Speed Bin B-A'!U1178,'Speed Bin B-A'!U1490,'Speed Bin B-A'!U1594,'Speed Bin B-A'!U1698,'Speed Bin B-A'!U1802,'Speed Bin B-A'!U1906)</f>
        <v>0</v>
      </c>
      <c r="V235" s="269">
        <f>IFERROR(AVERAGE('Speed Bin B-A'!V34,'Speed Bin B-A'!V138,'Speed Bin B-A'!V242,'Speed Bin B-A'!V346,'Speed Bin B-A'!V450,'Speed Bin B-A'!V762,'Speed Bin B-A'!V866,'Speed Bin B-A'!V970,'Speed Bin B-A'!V1074,'Speed Bin B-A'!V1178,'Speed Bin B-A'!V1490,'Speed Bin B-A'!V1594,'Speed Bin B-A'!V1698,'Speed Bin B-A'!V1802,'Speed Bin B-A'!V1906),"-")</f>
        <v>31.3</v>
      </c>
      <c r="W235" s="269" t="str">
        <f>IFERROR(AVERAGE('Speed Bin B-A'!W34,'Speed Bin B-A'!W138,'Speed Bin B-A'!W242,'Speed Bin B-A'!W346,'Speed Bin B-A'!W450,'Speed Bin B-A'!W762,'Speed Bin B-A'!W866,'Speed Bin B-A'!W970,'Speed Bin B-A'!W1074,'Speed Bin B-A'!W1178,'Speed Bin B-A'!W1490,'Speed Bin B-A'!W1594,'Speed Bin B-A'!W1698,'Speed Bin B-A'!W1802,'Speed Bin B-A'!W1906),"-")</f>
        <v>-</v>
      </c>
      <c r="X235" s="262"/>
      <c r="Y235" s="262"/>
      <c r="Z235" s="271">
        <v>0.95833333333333304</v>
      </c>
      <c r="AA235" s="272">
        <f t="shared" ref="AA235" si="134">SUM(C304:C307)</f>
        <v>1</v>
      </c>
      <c r="AB235" s="272">
        <f t="shared" ref="AB235:AR235" si="135">SUM(D304:D307)</f>
        <v>0</v>
      </c>
      <c r="AC235" s="272">
        <f t="shared" si="135"/>
        <v>1</v>
      </c>
      <c r="AD235" s="272">
        <f t="shared" si="135"/>
        <v>4</v>
      </c>
      <c r="AE235" s="272">
        <f t="shared" si="135"/>
        <v>1</v>
      </c>
      <c r="AF235" s="272">
        <f t="shared" si="135"/>
        <v>1</v>
      </c>
      <c r="AG235" s="272">
        <f t="shared" si="135"/>
        <v>1</v>
      </c>
      <c r="AH235" s="272">
        <f t="shared" si="135"/>
        <v>0</v>
      </c>
      <c r="AI235" s="272">
        <f t="shared" si="135"/>
        <v>0</v>
      </c>
      <c r="AJ235" s="272">
        <f t="shared" si="135"/>
        <v>0</v>
      </c>
      <c r="AK235" s="272">
        <f t="shared" si="135"/>
        <v>0</v>
      </c>
      <c r="AL235" s="272">
        <f t="shared" si="135"/>
        <v>0</v>
      </c>
      <c r="AM235" s="272">
        <f t="shared" si="135"/>
        <v>0</v>
      </c>
      <c r="AN235" s="272">
        <f t="shared" si="135"/>
        <v>0</v>
      </c>
      <c r="AO235" s="272">
        <f t="shared" si="135"/>
        <v>0</v>
      </c>
      <c r="AP235" s="272">
        <f t="shared" si="135"/>
        <v>0</v>
      </c>
      <c r="AQ235" s="272">
        <f t="shared" si="135"/>
        <v>0</v>
      </c>
      <c r="AR235" s="272">
        <f t="shared" si="135"/>
        <v>0</v>
      </c>
      <c r="AS235" s="272">
        <f>SUM(U304:U307)</f>
        <v>0</v>
      </c>
      <c r="AT235" s="273">
        <f>IFERROR(AVERAGE(V304:V307),"-")</f>
        <v>21.422222222222221</v>
      </c>
      <c r="AU235" s="273" t="str">
        <f>IFERROR(AVERAGE(W304:W307),"-")</f>
        <v>-</v>
      </c>
    </row>
    <row r="236" spans="1:47" ht="13.8" thickTop="1" x14ac:dyDescent="0.25">
      <c r="A236" s="267">
        <v>0.25</v>
      </c>
      <c r="B236" s="268">
        <f>SUM('Speed Bin B-A'!B35,'Speed Bin B-A'!B139,'Speed Bin B-A'!B243,'Speed Bin B-A'!B347,'Speed Bin B-A'!B451,'Speed Bin B-A'!B763,'Speed Bin B-A'!B867,'Speed Bin B-A'!B971,'Speed Bin B-A'!B1075,'Speed Bin B-A'!B1179,'Speed Bin B-A'!B1491,'Speed Bin B-A'!B1595,'Speed Bin B-A'!B1699,'Speed Bin B-A'!B1803,'Speed Bin B-A'!B1907)</f>
        <v>13</v>
      </c>
      <c r="C236" s="268">
        <f>SUM('Speed Bin B-A'!C35,'Speed Bin B-A'!C139,'Speed Bin B-A'!C243,'Speed Bin B-A'!C347,'Speed Bin B-A'!C451,'Speed Bin B-A'!C763,'Speed Bin B-A'!C867,'Speed Bin B-A'!C971,'Speed Bin B-A'!C1075,'Speed Bin B-A'!C1179,'Speed Bin B-A'!C1491,'Speed Bin B-A'!C1595,'Speed Bin B-A'!C1699,'Speed Bin B-A'!C1803,'Speed Bin B-A'!C1907)</f>
        <v>0</v>
      </c>
      <c r="D236" s="268">
        <f>SUM('Speed Bin B-A'!D35,'Speed Bin B-A'!D139,'Speed Bin B-A'!D243,'Speed Bin B-A'!D347,'Speed Bin B-A'!D451,'Speed Bin B-A'!D763,'Speed Bin B-A'!D867,'Speed Bin B-A'!D971,'Speed Bin B-A'!D1075,'Speed Bin B-A'!D1179,'Speed Bin B-A'!D1491,'Speed Bin B-A'!D1595,'Speed Bin B-A'!D1699,'Speed Bin B-A'!D1803,'Speed Bin B-A'!D1907)</f>
        <v>1</v>
      </c>
      <c r="E236" s="268">
        <f>SUM('Speed Bin B-A'!E35,'Speed Bin B-A'!E139,'Speed Bin B-A'!E243,'Speed Bin B-A'!E347,'Speed Bin B-A'!E451,'Speed Bin B-A'!E763,'Speed Bin B-A'!E867,'Speed Bin B-A'!E971,'Speed Bin B-A'!E1075,'Speed Bin B-A'!E1179,'Speed Bin B-A'!E1491,'Speed Bin B-A'!E1595,'Speed Bin B-A'!E1699,'Speed Bin B-A'!E1803,'Speed Bin B-A'!E1907)</f>
        <v>4</v>
      </c>
      <c r="F236" s="268">
        <f>SUM('Speed Bin B-A'!F35,'Speed Bin B-A'!F139,'Speed Bin B-A'!F243,'Speed Bin B-A'!F347,'Speed Bin B-A'!F451,'Speed Bin B-A'!F763,'Speed Bin B-A'!F867,'Speed Bin B-A'!F971,'Speed Bin B-A'!F1075,'Speed Bin B-A'!F1179,'Speed Bin B-A'!F1491,'Speed Bin B-A'!F1595,'Speed Bin B-A'!F1699,'Speed Bin B-A'!F1803,'Speed Bin B-A'!F1907)</f>
        <v>2</v>
      </c>
      <c r="G236" s="268">
        <f>SUM('Speed Bin B-A'!G35,'Speed Bin B-A'!G139,'Speed Bin B-A'!G243,'Speed Bin B-A'!G347,'Speed Bin B-A'!G451,'Speed Bin B-A'!G763,'Speed Bin B-A'!G867,'Speed Bin B-A'!G971,'Speed Bin B-A'!G1075,'Speed Bin B-A'!G1179,'Speed Bin B-A'!G1491,'Speed Bin B-A'!G1595,'Speed Bin B-A'!G1699,'Speed Bin B-A'!G1803,'Speed Bin B-A'!G1907)</f>
        <v>2</v>
      </c>
      <c r="H236" s="268">
        <f>SUM('Speed Bin B-A'!H35,'Speed Bin B-A'!H139,'Speed Bin B-A'!H243,'Speed Bin B-A'!H347,'Speed Bin B-A'!H451,'Speed Bin B-A'!H763,'Speed Bin B-A'!H867,'Speed Bin B-A'!H971,'Speed Bin B-A'!H1075,'Speed Bin B-A'!H1179,'Speed Bin B-A'!H1491,'Speed Bin B-A'!H1595,'Speed Bin B-A'!H1699,'Speed Bin B-A'!H1803,'Speed Bin B-A'!H1907)</f>
        <v>2</v>
      </c>
      <c r="I236" s="268">
        <f>SUM('Speed Bin B-A'!I35,'Speed Bin B-A'!I139,'Speed Bin B-A'!I243,'Speed Bin B-A'!I347,'Speed Bin B-A'!I451,'Speed Bin B-A'!I763,'Speed Bin B-A'!I867,'Speed Bin B-A'!I971,'Speed Bin B-A'!I1075,'Speed Bin B-A'!I1179,'Speed Bin B-A'!I1491,'Speed Bin B-A'!I1595,'Speed Bin B-A'!I1699,'Speed Bin B-A'!I1803,'Speed Bin B-A'!I1907)</f>
        <v>1</v>
      </c>
      <c r="J236" s="268">
        <f>SUM('Speed Bin B-A'!J35,'Speed Bin B-A'!J139,'Speed Bin B-A'!J243,'Speed Bin B-A'!J347,'Speed Bin B-A'!J451,'Speed Bin B-A'!J763,'Speed Bin B-A'!J867,'Speed Bin B-A'!J971,'Speed Bin B-A'!J1075,'Speed Bin B-A'!J1179,'Speed Bin B-A'!J1491,'Speed Bin B-A'!J1595,'Speed Bin B-A'!J1699,'Speed Bin B-A'!J1803,'Speed Bin B-A'!J1907)</f>
        <v>1</v>
      </c>
      <c r="K236" s="268">
        <f>SUM('Speed Bin B-A'!K35,'Speed Bin B-A'!K139,'Speed Bin B-A'!K243,'Speed Bin B-A'!K347,'Speed Bin B-A'!K451,'Speed Bin B-A'!K763,'Speed Bin B-A'!K867,'Speed Bin B-A'!K971,'Speed Bin B-A'!K1075,'Speed Bin B-A'!K1179,'Speed Bin B-A'!K1491,'Speed Bin B-A'!K1595,'Speed Bin B-A'!K1699,'Speed Bin B-A'!K1803,'Speed Bin B-A'!K1907)</f>
        <v>0</v>
      </c>
      <c r="L236" s="268">
        <f>SUM('Speed Bin B-A'!L35,'Speed Bin B-A'!L139,'Speed Bin B-A'!L243,'Speed Bin B-A'!L347,'Speed Bin B-A'!L451,'Speed Bin B-A'!L763,'Speed Bin B-A'!L867,'Speed Bin B-A'!L971,'Speed Bin B-A'!L1075,'Speed Bin B-A'!L1179,'Speed Bin B-A'!L1491,'Speed Bin B-A'!L1595,'Speed Bin B-A'!L1699,'Speed Bin B-A'!L1803,'Speed Bin B-A'!L1907)</f>
        <v>0</v>
      </c>
      <c r="M236" s="268">
        <f>SUM('Speed Bin B-A'!M35,'Speed Bin B-A'!M139,'Speed Bin B-A'!M243,'Speed Bin B-A'!M347,'Speed Bin B-A'!M451,'Speed Bin B-A'!M763,'Speed Bin B-A'!M867,'Speed Bin B-A'!M971,'Speed Bin B-A'!M1075,'Speed Bin B-A'!M1179,'Speed Bin B-A'!M1491,'Speed Bin B-A'!M1595,'Speed Bin B-A'!M1699,'Speed Bin B-A'!M1803,'Speed Bin B-A'!M1907)</f>
        <v>0</v>
      </c>
      <c r="N236" s="268">
        <f>SUM('Speed Bin B-A'!N35,'Speed Bin B-A'!N139,'Speed Bin B-A'!N243,'Speed Bin B-A'!N347,'Speed Bin B-A'!N451,'Speed Bin B-A'!N763,'Speed Bin B-A'!N867,'Speed Bin B-A'!N971,'Speed Bin B-A'!N1075,'Speed Bin B-A'!N1179,'Speed Bin B-A'!N1491,'Speed Bin B-A'!N1595,'Speed Bin B-A'!N1699,'Speed Bin B-A'!N1803,'Speed Bin B-A'!N1907)</f>
        <v>0</v>
      </c>
      <c r="O236" s="268">
        <f>SUM('Speed Bin B-A'!O35,'Speed Bin B-A'!O139,'Speed Bin B-A'!O243,'Speed Bin B-A'!O347,'Speed Bin B-A'!O451,'Speed Bin B-A'!O763,'Speed Bin B-A'!O867,'Speed Bin B-A'!O971,'Speed Bin B-A'!O1075,'Speed Bin B-A'!O1179,'Speed Bin B-A'!O1491,'Speed Bin B-A'!O1595,'Speed Bin B-A'!O1699,'Speed Bin B-A'!O1803,'Speed Bin B-A'!O1907)</f>
        <v>0</v>
      </c>
      <c r="P236" s="268">
        <f>SUM('Speed Bin B-A'!P35,'Speed Bin B-A'!P139,'Speed Bin B-A'!P243,'Speed Bin B-A'!P347,'Speed Bin B-A'!P451,'Speed Bin B-A'!P763,'Speed Bin B-A'!P867,'Speed Bin B-A'!P971,'Speed Bin B-A'!P1075,'Speed Bin B-A'!P1179,'Speed Bin B-A'!P1491,'Speed Bin B-A'!P1595,'Speed Bin B-A'!P1699,'Speed Bin B-A'!P1803,'Speed Bin B-A'!P1907)</f>
        <v>0</v>
      </c>
      <c r="Q236" s="268">
        <f>SUM('Speed Bin B-A'!Q35,'Speed Bin B-A'!Q139,'Speed Bin B-A'!Q243,'Speed Bin B-A'!Q347,'Speed Bin B-A'!Q451,'Speed Bin B-A'!Q763,'Speed Bin B-A'!Q867,'Speed Bin B-A'!Q971,'Speed Bin B-A'!Q1075,'Speed Bin B-A'!Q1179,'Speed Bin B-A'!Q1491,'Speed Bin B-A'!Q1595,'Speed Bin B-A'!Q1699,'Speed Bin B-A'!Q1803,'Speed Bin B-A'!Q1907)</f>
        <v>0</v>
      </c>
      <c r="R236" s="268">
        <f>SUM('Speed Bin B-A'!R35,'Speed Bin B-A'!R139,'Speed Bin B-A'!R243,'Speed Bin B-A'!R347,'Speed Bin B-A'!R451,'Speed Bin B-A'!R763,'Speed Bin B-A'!R867,'Speed Bin B-A'!R971,'Speed Bin B-A'!R1075,'Speed Bin B-A'!R1179,'Speed Bin B-A'!R1491,'Speed Bin B-A'!R1595,'Speed Bin B-A'!R1699,'Speed Bin B-A'!R1803,'Speed Bin B-A'!R1907)</f>
        <v>0</v>
      </c>
      <c r="S236" s="268">
        <f>SUM('Speed Bin B-A'!S35,'Speed Bin B-A'!S139,'Speed Bin B-A'!S243,'Speed Bin B-A'!S347,'Speed Bin B-A'!S451,'Speed Bin B-A'!S763,'Speed Bin B-A'!S867,'Speed Bin B-A'!S971,'Speed Bin B-A'!S1075,'Speed Bin B-A'!S1179,'Speed Bin B-A'!S1491,'Speed Bin B-A'!S1595,'Speed Bin B-A'!S1699,'Speed Bin B-A'!S1803,'Speed Bin B-A'!S1907)</f>
        <v>0</v>
      </c>
      <c r="T236" s="268">
        <f>SUM('Speed Bin B-A'!T35,'Speed Bin B-A'!T139,'Speed Bin B-A'!T243,'Speed Bin B-A'!T347,'Speed Bin B-A'!T451,'Speed Bin B-A'!T763,'Speed Bin B-A'!T867,'Speed Bin B-A'!T971,'Speed Bin B-A'!T1075,'Speed Bin B-A'!T1179,'Speed Bin B-A'!T1491,'Speed Bin B-A'!T1595,'Speed Bin B-A'!T1699,'Speed Bin B-A'!T1803,'Speed Bin B-A'!T1907)</f>
        <v>0</v>
      </c>
      <c r="U236" s="268">
        <f>SUM('Speed Bin B-A'!U35,'Speed Bin B-A'!U139,'Speed Bin B-A'!U243,'Speed Bin B-A'!U347,'Speed Bin B-A'!U451,'Speed Bin B-A'!U763,'Speed Bin B-A'!U867,'Speed Bin B-A'!U971,'Speed Bin B-A'!U1075,'Speed Bin B-A'!U1179,'Speed Bin B-A'!U1491,'Speed Bin B-A'!U1595,'Speed Bin B-A'!U1699,'Speed Bin B-A'!U1803,'Speed Bin B-A'!U1907)</f>
        <v>0</v>
      </c>
      <c r="V236" s="269">
        <f>IFERROR(AVERAGE('Speed Bin B-A'!V35,'Speed Bin B-A'!V139,'Speed Bin B-A'!V243,'Speed Bin B-A'!V347,'Speed Bin B-A'!V451,'Speed Bin B-A'!V763,'Speed Bin B-A'!V867,'Speed Bin B-A'!V971,'Speed Bin B-A'!V1075,'Speed Bin B-A'!V1179,'Speed Bin B-A'!V1491,'Speed Bin B-A'!V1595,'Speed Bin B-A'!V1699,'Speed Bin B-A'!V1803,'Speed Bin B-A'!V1907),"-")</f>
        <v>24.033333333333335</v>
      </c>
      <c r="W236" s="269" t="str">
        <f>IFERROR(AVERAGE('Speed Bin B-A'!W35,'Speed Bin B-A'!W139,'Speed Bin B-A'!W243,'Speed Bin B-A'!W347,'Speed Bin B-A'!W451,'Speed Bin B-A'!W763,'Speed Bin B-A'!W867,'Speed Bin B-A'!W971,'Speed Bin B-A'!W1075,'Speed Bin B-A'!W1179,'Speed Bin B-A'!W1491,'Speed Bin B-A'!W1595,'Speed Bin B-A'!W1699,'Speed Bin B-A'!W1803,'Speed Bin B-A'!W1907),"-")</f>
        <v>-</v>
      </c>
      <c r="X236" s="262"/>
      <c r="Y236" s="262"/>
      <c r="Z236" s="274" t="s">
        <v>45</v>
      </c>
      <c r="AA236" s="266">
        <f>SUM(AA219:AA230)</f>
        <v>15</v>
      </c>
      <c r="AB236" s="266">
        <f t="shared" ref="AB236:AS236" si="136">SUM(AB219:AB230)</f>
        <v>105</v>
      </c>
      <c r="AC236" s="266">
        <f t="shared" si="136"/>
        <v>356</v>
      </c>
      <c r="AD236" s="266">
        <f t="shared" si="136"/>
        <v>843</v>
      </c>
      <c r="AE236" s="266">
        <f t="shared" si="136"/>
        <v>556</v>
      </c>
      <c r="AF236" s="266">
        <f t="shared" si="136"/>
        <v>283</v>
      </c>
      <c r="AG236" s="266">
        <f t="shared" si="136"/>
        <v>77</v>
      </c>
      <c r="AH236" s="266">
        <f t="shared" si="136"/>
        <v>25</v>
      </c>
      <c r="AI236" s="266">
        <f t="shared" si="136"/>
        <v>9</v>
      </c>
      <c r="AJ236" s="266">
        <f t="shared" si="136"/>
        <v>1</v>
      </c>
      <c r="AK236" s="266">
        <f t="shared" si="136"/>
        <v>0</v>
      </c>
      <c r="AL236" s="266">
        <f t="shared" si="136"/>
        <v>0</v>
      </c>
      <c r="AM236" s="266">
        <f t="shared" si="136"/>
        <v>0</v>
      </c>
      <c r="AN236" s="266">
        <f t="shared" si="136"/>
        <v>0</v>
      </c>
      <c r="AO236" s="266">
        <f t="shared" si="136"/>
        <v>0</v>
      </c>
      <c r="AP236" s="266">
        <f t="shared" si="136"/>
        <v>0</v>
      </c>
      <c r="AQ236" s="266">
        <f t="shared" si="136"/>
        <v>0</v>
      </c>
      <c r="AR236" s="266">
        <f t="shared" si="136"/>
        <v>0</v>
      </c>
      <c r="AS236" s="266">
        <f t="shared" si="136"/>
        <v>0</v>
      </c>
      <c r="AT236" s="265">
        <f t="shared" ref="AT236:AU239" si="137">V308</f>
        <v>24.349999999999998</v>
      </c>
      <c r="AU236" s="265">
        <f t="shared" si="137"/>
        <v>30.366666666666671</v>
      </c>
    </row>
    <row r="237" spans="1:47" x14ac:dyDescent="0.25">
      <c r="A237" s="267">
        <v>0.26041666666666702</v>
      </c>
      <c r="B237" s="268">
        <f>SUM('Speed Bin B-A'!B36,'Speed Bin B-A'!B140,'Speed Bin B-A'!B244,'Speed Bin B-A'!B348,'Speed Bin B-A'!B452,'Speed Bin B-A'!B764,'Speed Bin B-A'!B868,'Speed Bin B-A'!B972,'Speed Bin B-A'!B1076,'Speed Bin B-A'!B1180,'Speed Bin B-A'!B1492,'Speed Bin B-A'!B1596,'Speed Bin B-A'!B1700,'Speed Bin B-A'!B1804,'Speed Bin B-A'!B1908)</f>
        <v>23</v>
      </c>
      <c r="C237" s="268">
        <f>SUM('Speed Bin B-A'!C36,'Speed Bin B-A'!C140,'Speed Bin B-A'!C244,'Speed Bin B-A'!C348,'Speed Bin B-A'!C452,'Speed Bin B-A'!C764,'Speed Bin B-A'!C868,'Speed Bin B-A'!C972,'Speed Bin B-A'!C1076,'Speed Bin B-A'!C1180,'Speed Bin B-A'!C1492,'Speed Bin B-A'!C1596,'Speed Bin B-A'!C1700,'Speed Bin B-A'!C1804,'Speed Bin B-A'!C1908)</f>
        <v>0</v>
      </c>
      <c r="D237" s="268">
        <f>SUM('Speed Bin B-A'!D36,'Speed Bin B-A'!D140,'Speed Bin B-A'!D244,'Speed Bin B-A'!D348,'Speed Bin B-A'!D452,'Speed Bin B-A'!D764,'Speed Bin B-A'!D868,'Speed Bin B-A'!D972,'Speed Bin B-A'!D1076,'Speed Bin B-A'!D1180,'Speed Bin B-A'!D1492,'Speed Bin B-A'!D1596,'Speed Bin B-A'!D1700,'Speed Bin B-A'!D1804,'Speed Bin B-A'!D1908)</f>
        <v>4</v>
      </c>
      <c r="E237" s="268">
        <f>SUM('Speed Bin B-A'!E36,'Speed Bin B-A'!E140,'Speed Bin B-A'!E244,'Speed Bin B-A'!E348,'Speed Bin B-A'!E452,'Speed Bin B-A'!E764,'Speed Bin B-A'!E868,'Speed Bin B-A'!E972,'Speed Bin B-A'!E1076,'Speed Bin B-A'!E1180,'Speed Bin B-A'!E1492,'Speed Bin B-A'!E1596,'Speed Bin B-A'!E1700,'Speed Bin B-A'!E1804,'Speed Bin B-A'!E1908)</f>
        <v>1</v>
      </c>
      <c r="F237" s="268">
        <f>SUM('Speed Bin B-A'!F36,'Speed Bin B-A'!F140,'Speed Bin B-A'!F244,'Speed Bin B-A'!F348,'Speed Bin B-A'!F452,'Speed Bin B-A'!F764,'Speed Bin B-A'!F868,'Speed Bin B-A'!F972,'Speed Bin B-A'!F1076,'Speed Bin B-A'!F1180,'Speed Bin B-A'!F1492,'Speed Bin B-A'!F1596,'Speed Bin B-A'!F1700,'Speed Bin B-A'!F1804,'Speed Bin B-A'!F1908)</f>
        <v>5</v>
      </c>
      <c r="G237" s="268">
        <f>SUM('Speed Bin B-A'!G36,'Speed Bin B-A'!G140,'Speed Bin B-A'!G244,'Speed Bin B-A'!G348,'Speed Bin B-A'!G452,'Speed Bin B-A'!G764,'Speed Bin B-A'!G868,'Speed Bin B-A'!G972,'Speed Bin B-A'!G1076,'Speed Bin B-A'!G1180,'Speed Bin B-A'!G1492,'Speed Bin B-A'!G1596,'Speed Bin B-A'!G1700,'Speed Bin B-A'!G1804,'Speed Bin B-A'!G1908)</f>
        <v>1</v>
      </c>
      <c r="H237" s="268">
        <f>SUM('Speed Bin B-A'!H36,'Speed Bin B-A'!H140,'Speed Bin B-A'!H244,'Speed Bin B-A'!H348,'Speed Bin B-A'!H452,'Speed Bin B-A'!H764,'Speed Bin B-A'!H868,'Speed Bin B-A'!H972,'Speed Bin B-A'!H1076,'Speed Bin B-A'!H1180,'Speed Bin B-A'!H1492,'Speed Bin B-A'!H1596,'Speed Bin B-A'!H1700,'Speed Bin B-A'!H1804,'Speed Bin B-A'!H1908)</f>
        <v>4</v>
      </c>
      <c r="I237" s="268">
        <f>SUM('Speed Bin B-A'!I36,'Speed Bin B-A'!I140,'Speed Bin B-A'!I244,'Speed Bin B-A'!I348,'Speed Bin B-A'!I452,'Speed Bin B-A'!I764,'Speed Bin B-A'!I868,'Speed Bin B-A'!I972,'Speed Bin B-A'!I1076,'Speed Bin B-A'!I1180,'Speed Bin B-A'!I1492,'Speed Bin B-A'!I1596,'Speed Bin B-A'!I1700,'Speed Bin B-A'!I1804,'Speed Bin B-A'!I1908)</f>
        <v>6</v>
      </c>
      <c r="J237" s="268">
        <f>SUM('Speed Bin B-A'!J36,'Speed Bin B-A'!J140,'Speed Bin B-A'!J244,'Speed Bin B-A'!J348,'Speed Bin B-A'!J452,'Speed Bin B-A'!J764,'Speed Bin B-A'!J868,'Speed Bin B-A'!J972,'Speed Bin B-A'!J1076,'Speed Bin B-A'!J1180,'Speed Bin B-A'!J1492,'Speed Bin B-A'!J1596,'Speed Bin B-A'!J1700,'Speed Bin B-A'!J1804,'Speed Bin B-A'!J1908)</f>
        <v>1</v>
      </c>
      <c r="K237" s="268">
        <f>SUM('Speed Bin B-A'!K36,'Speed Bin B-A'!K140,'Speed Bin B-A'!K244,'Speed Bin B-A'!K348,'Speed Bin B-A'!K452,'Speed Bin B-A'!K764,'Speed Bin B-A'!K868,'Speed Bin B-A'!K972,'Speed Bin B-A'!K1076,'Speed Bin B-A'!K1180,'Speed Bin B-A'!K1492,'Speed Bin B-A'!K1596,'Speed Bin B-A'!K1700,'Speed Bin B-A'!K1804,'Speed Bin B-A'!K1908)</f>
        <v>1</v>
      </c>
      <c r="L237" s="268">
        <f>SUM('Speed Bin B-A'!L36,'Speed Bin B-A'!L140,'Speed Bin B-A'!L244,'Speed Bin B-A'!L348,'Speed Bin B-A'!L452,'Speed Bin B-A'!L764,'Speed Bin B-A'!L868,'Speed Bin B-A'!L972,'Speed Bin B-A'!L1076,'Speed Bin B-A'!L1180,'Speed Bin B-A'!L1492,'Speed Bin B-A'!L1596,'Speed Bin B-A'!L1700,'Speed Bin B-A'!L1804,'Speed Bin B-A'!L1908)</f>
        <v>0</v>
      </c>
      <c r="M237" s="268">
        <f>SUM('Speed Bin B-A'!M36,'Speed Bin B-A'!M140,'Speed Bin B-A'!M244,'Speed Bin B-A'!M348,'Speed Bin B-A'!M452,'Speed Bin B-A'!M764,'Speed Bin B-A'!M868,'Speed Bin B-A'!M972,'Speed Bin B-A'!M1076,'Speed Bin B-A'!M1180,'Speed Bin B-A'!M1492,'Speed Bin B-A'!M1596,'Speed Bin B-A'!M1700,'Speed Bin B-A'!M1804,'Speed Bin B-A'!M1908)</f>
        <v>0</v>
      </c>
      <c r="N237" s="268">
        <f>SUM('Speed Bin B-A'!N36,'Speed Bin B-A'!N140,'Speed Bin B-A'!N244,'Speed Bin B-A'!N348,'Speed Bin B-A'!N452,'Speed Bin B-A'!N764,'Speed Bin B-A'!N868,'Speed Bin B-A'!N972,'Speed Bin B-A'!N1076,'Speed Bin B-A'!N1180,'Speed Bin B-A'!N1492,'Speed Bin B-A'!N1596,'Speed Bin B-A'!N1700,'Speed Bin B-A'!N1804,'Speed Bin B-A'!N1908)</f>
        <v>0</v>
      </c>
      <c r="O237" s="268">
        <f>SUM('Speed Bin B-A'!O36,'Speed Bin B-A'!O140,'Speed Bin B-A'!O244,'Speed Bin B-A'!O348,'Speed Bin B-A'!O452,'Speed Bin B-A'!O764,'Speed Bin B-A'!O868,'Speed Bin B-A'!O972,'Speed Bin B-A'!O1076,'Speed Bin B-A'!O1180,'Speed Bin B-A'!O1492,'Speed Bin B-A'!O1596,'Speed Bin B-A'!O1700,'Speed Bin B-A'!O1804,'Speed Bin B-A'!O1908)</f>
        <v>0</v>
      </c>
      <c r="P237" s="268">
        <f>SUM('Speed Bin B-A'!P36,'Speed Bin B-A'!P140,'Speed Bin B-A'!P244,'Speed Bin B-A'!P348,'Speed Bin B-A'!P452,'Speed Bin B-A'!P764,'Speed Bin B-A'!P868,'Speed Bin B-A'!P972,'Speed Bin B-A'!P1076,'Speed Bin B-A'!P1180,'Speed Bin B-A'!P1492,'Speed Bin B-A'!P1596,'Speed Bin B-A'!P1700,'Speed Bin B-A'!P1804,'Speed Bin B-A'!P1908)</f>
        <v>0</v>
      </c>
      <c r="Q237" s="268">
        <f>SUM('Speed Bin B-A'!Q36,'Speed Bin B-A'!Q140,'Speed Bin B-A'!Q244,'Speed Bin B-A'!Q348,'Speed Bin B-A'!Q452,'Speed Bin B-A'!Q764,'Speed Bin B-A'!Q868,'Speed Bin B-A'!Q972,'Speed Bin B-A'!Q1076,'Speed Bin B-A'!Q1180,'Speed Bin B-A'!Q1492,'Speed Bin B-A'!Q1596,'Speed Bin B-A'!Q1700,'Speed Bin B-A'!Q1804,'Speed Bin B-A'!Q1908)</f>
        <v>0</v>
      </c>
      <c r="R237" s="268">
        <f>SUM('Speed Bin B-A'!R36,'Speed Bin B-A'!R140,'Speed Bin B-A'!R244,'Speed Bin B-A'!R348,'Speed Bin B-A'!R452,'Speed Bin B-A'!R764,'Speed Bin B-A'!R868,'Speed Bin B-A'!R972,'Speed Bin B-A'!R1076,'Speed Bin B-A'!R1180,'Speed Bin B-A'!R1492,'Speed Bin B-A'!R1596,'Speed Bin B-A'!R1700,'Speed Bin B-A'!R1804,'Speed Bin B-A'!R1908)</f>
        <v>0</v>
      </c>
      <c r="S237" s="268">
        <f>SUM('Speed Bin B-A'!S36,'Speed Bin B-A'!S140,'Speed Bin B-A'!S244,'Speed Bin B-A'!S348,'Speed Bin B-A'!S452,'Speed Bin B-A'!S764,'Speed Bin B-A'!S868,'Speed Bin B-A'!S972,'Speed Bin B-A'!S1076,'Speed Bin B-A'!S1180,'Speed Bin B-A'!S1492,'Speed Bin B-A'!S1596,'Speed Bin B-A'!S1700,'Speed Bin B-A'!S1804,'Speed Bin B-A'!S1908)</f>
        <v>0</v>
      </c>
      <c r="T237" s="268">
        <f>SUM('Speed Bin B-A'!T36,'Speed Bin B-A'!T140,'Speed Bin B-A'!T244,'Speed Bin B-A'!T348,'Speed Bin B-A'!T452,'Speed Bin B-A'!T764,'Speed Bin B-A'!T868,'Speed Bin B-A'!T972,'Speed Bin B-A'!T1076,'Speed Bin B-A'!T1180,'Speed Bin B-A'!T1492,'Speed Bin B-A'!T1596,'Speed Bin B-A'!T1700,'Speed Bin B-A'!T1804,'Speed Bin B-A'!T1908)</f>
        <v>0</v>
      </c>
      <c r="U237" s="268">
        <f>SUM('Speed Bin B-A'!U36,'Speed Bin B-A'!U140,'Speed Bin B-A'!U244,'Speed Bin B-A'!U348,'Speed Bin B-A'!U452,'Speed Bin B-A'!U764,'Speed Bin B-A'!U868,'Speed Bin B-A'!U972,'Speed Bin B-A'!U1076,'Speed Bin B-A'!U1180,'Speed Bin B-A'!U1492,'Speed Bin B-A'!U1596,'Speed Bin B-A'!U1700,'Speed Bin B-A'!U1804,'Speed Bin B-A'!U1908)</f>
        <v>0</v>
      </c>
      <c r="V237" s="269">
        <f>IFERROR(AVERAGE('Speed Bin B-A'!V36,'Speed Bin B-A'!V140,'Speed Bin B-A'!V244,'Speed Bin B-A'!V348,'Speed Bin B-A'!V452,'Speed Bin B-A'!V764,'Speed Bin B-A'!V868,'Speed Bin B-A'!V972,'Speed Bin B-A'!V1076,'Speed Bin B-A'!V1180,'Speed Bin B-A'!V1492,'Speed Bin B-A'!V1596,'Speed Bin B-A'!V1700,'Speed Bin B-A'!V1804,'Speed Bin B-A'!V1908),"-")</f>
        <v>28.349999999999998</v>
      </c>
      <c r="W237" s="269" t="str">
        <f>IFERROR(AVERAGE('Speed Bin B-A'!W36,'Speed Bin B-A'!W140,'Speed Bin B-A'!W244,'Speed Bin B-A'!W348,'Speed Bin B-A'!W452,'Speed Bin B-A'!W764,'Speed Bin B-A'!W868,'Speed Bin B-A'!W972,'Speed Bin B-A'!W1076,'Speed Bin B-A'!W1180,'Speed Bin B-A'!W1492,'Speed Bin B-A'!W1596,'Speed Bin B-A'!W1700,'Speed Bin B-A'!W1804,'Speed Bin B-A'!W1908),"-")</f>
        <v>-</v>
      </c>
      <c r="X237" s="262"/>
      <c r="Y237" s="262"/>
      <c r="Z237" s="275" t="s">
        <v>46</v>
      </c>
      <c r="AA237" s="270">
        <f>SUM(AA218:AA233)</f>
        <v>17</v>
      </c>
      <c r="AB237" s="270">
        <f t="shared" ref="AB237:AS237" si="138">SUM(AB218:AB233)</f>
        <v>116</v>
      </c>
      <c r="AC237" s="270">
        <f t="shared" si="138"/>
        <v>396</v>
      </c>
      <c r="AD237" s="270">
        <f t="shared" si="138"/>
        <v>918</v>
      </c>
      <c r="AE237" s="270">
        <f t="shared" si="138"/>
        <v>605</v>
      </c>
      <c r="AF237" s="270">
        <f t="shared" si="138"/>
        <v>316</v>
      </c>
      <c r="AG237" s="270">
        <f t="shared" si="138"/>
        <v>99</v>
      </c>
      <c r="AH237" s="270">
        <f t="shared" si="138"/>
        <v>30</v>
      </c>
      <c r="AI237" s="270">
        <f t="shared" si="138"/>
        <v>13</v>
      </c>
      <c r="AJ237" s="270">
        <f t="shared" si="138"/>
        <v>3</v>
      </c>
      <c r="AK237" s="270">
        <f t="shared" si="138"/>
        <v>0</v>
      </c>
      <c r="AL237" s="270">
        <f t="shared" si="138"/>
        <v>0</v>
      </c>
      <c r="AM237" s="270">
        <f t="shared" si="138"/>
        <v>1</v>
      </c>
      <c r="AN237" s="270">
        <f t="shared" si="138"/>
        <v>0</v>
      </c>
      <c r="AO237" s="270">
        <f t="shared" si="138"/>
        <v>0</v>
      </c>
      <c r="AP237" s="270">
        <f t="shared" si="138"/>
        <v>0</v>
      </c>
      <c r="AQ237" s="270">
        <f t="shared" si="138"/>
        <v>0</v>
      </c>
      <c r="AR237" s="270">
        <f t="shared" si="138"/>
        <v>0</v>
      </c>
      <c r="AS237" s="270">
        <f t="shared" si="138"/>
        <v>0</v>
      </c>
      <c r="AT237" s="269">
        <f t="shared" si="137"/>
        <v>24.533333333333335</v>
      </c>
      <c r="AU237" s="269">
        <f t="shared" si="137"/>
        <v>30.783333333333331</v>
      </c>
    </row>
    <row r="238" spans="1:47" x14ac:dyDescent="0.25">
      <c r="A238" s="267">
        <v>0.27083333333333298</v>
      </c>
      <c r="B238" s="268">
        <f>SUM('Speed Bin B-A'!B37,'Speed Bin B-A'!B141,'Speed Bin B-A'!B245,'Speed Bin B-A'!B349,'Speed Bin B-A'!B453,'Speed Bin B-A'!B765,'Speed Bin B-A'!B869,'Speed Bin B-A'!B973,'Speed Bin B-A'!B1077,'Speed Bin B-A'!B1181,'Speed Bin B-A'!B1493,'Speed Bin B-A'!B1597,'Speed Bin B-A'!B1701,'Speed Bin B-A'!B1805,'Speed Bin B-A'!B1909)</f>
        <v>24</v>
      </c>
      <c r="C238" s="268">
        <f>SUM('Speed Bin B-A'!C37,'Speed Bin B-A'!C141,'Speed Bin B-A'!C245,'Speed Bin B-A'!C349,'Speed Bin B-A'!C453,'Speed Bin B-A'!C765,'Speed Bin B-A'!C869,'Speed Bin B-A'!C973,'Speed Bin B-A'!C1077,'Speed Bin B-A'!C1181,'Speed Bin B-A'!C1493,'Speed Bin B-A'!C1597,'Speed Bin B-A'!C1701,'Speed Bin B-A'!C1805,'Speed Bin B-A'!C1909)</f>
        <v>0</v>
      </c>
      <c r="D238" s="268">
        <f>SUM('Speed Bin B-A'!D37,'Speed Bin B-A'!D141,'Speed Bin B-A'!D245,'Speed Bin B-A'!D349,'Speed Bin B-A'!D453,'Speed Bin B-A'!D765,'Speed Bin B-A'!D869,'Speed Bin B-A'!D973,'Speed Bin B-A'!D1077,'Speed Bin B-A'!D1181,'Speed Bin B-A'!D1493,'Speed Bin B-A'!D1597,'Speed Bin B-A'!D1701,'Speed Bin B-A'!D1805,'Speed Bin B-A'!D1909)</f>
        <v>0</v>
      </c>
      <c r="E238" s="268">
        <f>SUM('Speed Bin B-A'!E37,'Speed Bin B-A'!E141,'Speed Bin B-A'!E245,'Speed Bin B-A'!E349,'Speed Bin B-A'!E453,'Speed Bin B-A'!E765,'Speed Bin B-A'!E869,'Speed Bin B-A'!E973,'Speed Bin B-A'!E1077,'Speed Bin B-A'!E1181,'Speed Bin B-A'!E1493,'Speed Bin B-A'!E1597,'Speed Bin B-A'!E1701,'Speed Bin B-A'!E1805,'Speed Bin B-A'!E1909)</f>
        <v>1</v>
      </c>
      <c r="F238" s="268">
        <f>SUM('Speed Bin B-A'!F37,'Speed Bin B-A'!F141,'Speed Bin B-A'!F245,'Speed Bin B-A'!F349,'Speed Bin B-A'!F453,'Speed Bin B-A'!F765,'Speed Bin B-A'!F869,'Speed Bin B-A'!F973,'Speed Bin B-A'!F1077,'Speed Bin B-A'!F1181,'Speed Bin B-A'!F1493,'Speed Bin B-A'!F1597,'Speed Bin B-A'!F1701,'Speed Bin B-A'!F1805,'Speed Bin B-A'!F1909)</f>
        <v>2</v>
      </c>
      <c r="G238" s="268">
        <f>SUM('Speed Bin B-A'!G37,'Speed Bin B-A'!G141,'Speed Bin B-A'!G245,'Speed Bin B-A'!G349,'Speed Bin B-A'!G453,'Speed Bin B-A'!G765,'Speed Bin B-A'!G869,'Speed Bin B-A'!G973,'Speed Bin B-A'!G1077,'Speed Bin B-A'!G1181,'Speed Bin B-A'!G1493,'Speed Bin B-A'!G1597,'Speed Bin B-A'!G1701,'Speed Bin B-A'!G1805,'Speed Bin B-A'!G1909)</f>
        <v>5</v>
      </c>
      <c r="H238" s="268">
        <f>SUM('Speed Bin B-A'!H37,'Speed Bin B-A'!H141,'Speed Bin B-A'!H245,'Speed Bin B-A'!H349,'Speed Bin B-A'!H453,'Speed Bin B-A'!H765,'Speed Bin B-A'!H869,'Speed Bin B-A'!H973,'Speed Bin B-A'!H1077,'Speed Bin B-A'!H1181,'Speed Bin B-A'!H1493,'Speed Bin B-A'!H1597,'Speed Bin B-A'!H1701,'Speed Bin B-A'!H1805,'Speed Bin B-A'!H1909)</f>
        <v>9</v>
      </c>
      <c r="I238" s="268">
        <f>SUM('Speed Bin B-A'!I37,'Speed Bin B-A'!I141,'Speed Bin B-A'!I245,'Speed Bin B-A'!I349,'Speed Bin B-A'!I453,'Speed Bin B-A'!I765,'Speed Bin B-A'!I869,'Speed Bin B-A'!I973,'Speed Bin B-A'!I1077,'Speed Bin B-A'!I1181,'Speed Bin B-A'!I1493,'Speed Bin B-A'!I1597,'Speed Bin B-A'!I1701,'Speed Bin B-A'!I1805,'Speed Bin B-A'!I1909)</f>
        <v>6</v>
      </c>
      <c r="J238" s="268">
        <f>SUM('Speed Bin B-A'!J37,'Speed Bin B-A'!J141,'Speed Bin B-A'!J245,'Speed Bin B-A'!J349,'Speed Bin B-A'!J453,'Speed Bin B-A'!J765,'Speed Bin B-A'!J869,'Speed Bin B-A'!J973,'Speed Bin B-A'!J1077,'Speed Bin B-A'!J1181,'Speed Bin B-A'!J1493,'Speed Bin B-A'!J1597,'Speed Bin B-A'!J1701,'Speed Bin B-A'!J1805,'Speed Bin B-A'!J1909)</f>
        <v>1</v>
      </c>
      <c r="K238" s="268">
        <f>SUM('Speed Bin B-A'!K37,'Speed Bin B-A'!K141,'Speed Bin B-A'!K245,'Speed Bin B-A'!K349,'Speed Bin B-A'!K453,'Speed Bin B-A'!K765,'Speed Bin B-A'!K869,'Speed Bin B-A'!K973,'Speed Bin B-A'!K1077,'Speed Bin B-A'!K1181,'Speed Bin B-A'!K1493,'Speed Bin B-A'!K1597,'Speed Bin B-A'!K1701,'Speed Bin B-A'!K1805,'Speed Bin B-A'!K1909)</f>
        <v>0</v>
      </c>
      <c r="L238" s="268">
        <f>SUM('Speed Bin B-A'!L37,'Speed Bin B-A'!L141,'Speed Bin B-A'!L245,'Speed Bin B-A'!L349,'Speed Bin B-A'!L453,'Speed Bin B-A'!L765,'Speed Bin B-A'!L869,'Speed Bin B-A'!L973,'Speed Bin B-A'!L1077,'Speed Bin B-A'!L1181,'Speed Bin B-A'!L1493,'Speed Bin B-A'!L1597,'Speed Bin B-A'!L1701,'Speed Bin B-A'!L1805,'Speed Bin B-A'!L1909)</f>
        <v>0</v>
      </c>
      <c r="M238" s="268">
        <f>SUM('Speed Bin B-A'!M37,'Speed Bin B-A'!M141,'Speed Bin B-A'!M245,'Speed Bin B-A'!M349,'Speed Bin B-A'!M453,'Speed Bin B-A'!M765,'Speed Bin B-A'!M869,'Speed Bin B-A'!M973,'Speed Bin B-A'!M1077,'Speed Bin B-A'!M1181,'Speed Bin B-A'!M1493,'Speed Bin B-A'!M1597,'Speed Bin B-A'!M1701,'Speed Bin B-A'!M1805,'Speed Bin B-A'!M1909)</f>
        <v>0</v>
      </c>
      <c r="N238" s="268">
        <f>SUM('Speed Bin B-A'!N37,'Speed Bin B-A'!N141,'Speed Bin B-A'!N245,'Speed Bin B-A'!N349,'Speed Bin B-A'!N453,'Speed Bin B-A'!N765,'Speed Bin B-A'!N869,'Speed Bin B-A'!N973,'Speed Bin B-A'!N1077,'Speed Bin B-A'!N1181,'Speed Bin B-A'!N1493,'Speed Bin B-A'!N1597,'Speed Bin B-A'!N1701,'Speed Bin B-A'!N1805,'Speed Bin B-A'!N1909)</f>
        <v>0</v>
      </c>
      <c r="O238" s="268">
        <f>SUM('Speed Bin B-A'!O37,'Speed Bin B-A'!O141,'Speed Bin B-A'!O245,'Speed Bin B-A'!O349,'Speed Bin B-A'!O453,'Speed Bin B-A'!O765,'Speed Bin B-A'!O869,'Speed Bin B-A'!O973,'Speed Bin B-A'!O1077,'Speed Bin B-A'!O1181,'Speed Bin B-A'!O1493,'Speed Bin B-A'!O1597,'Speed Bin B-A'!O1701,'Speed Bin B-A'!O1805,'Speed Bin B-A'!O1909)</f>
        <v>0</v>
      </c>
      <c r="P238" s="268">
        <f>SUM('Speed Bin B-A'!P37,'Speed Bin B-A'!P141,'Speed Bin B-A'!P245,'Speed Bin B-A'!P349,'Speed Bin B-A'!P453,'Speed Bin B-A'!P765,'Speed Bin B-A'!P869,'Speed Bin B-A'!P973,'Speed Bin B-A'!P1077,'Speed Bin B-A'!P1181,'Speed Bin B-A'!P1493,'Speed Bin B-A'!P1597,'Speed Bin B-A'!P1701,'Speed Bin B-A'!P1805,'Speed Bin B-A'!P1909)</f>
        <v>0</v>
      </c>
      <c r="Q238" s="268">
        <f>SUM('Speed Bin B-A'!Q37,'Speed Bin B-A'!Q141,'Speed Bin B-A'!Q245,'Speed Bin B-A'!Q349,'Speed Bin B-A'!Q453,'Speed Bin B-A'!Q765,'Speed Bin B-A'!Q869,'Speed Bin B-A'!Q973,'Speed Bin B-A'!Q1077,'Speed Bin B-A'!Q1181,'Speed Bin B-A'!Q1493,'Speed Bin B-A'!Q1597,'Speed Bin B-A'!Q1701,'Speed Bin B-A'!Q1805,'Speed Bin B-A'!Q1909)</f>
        <v>0</v>
      </c>
      <c r="R238" s="268">
        <f>SUM('Speed Bin B-A'!R37,'Speed Bin B-A'!R141,'Speed Bin B-A'!R245,'Speed Bin B-A'!R349,'Speed Bin B-A'!R453,'Speed Bin B-A'!R765,'Speed Bin B-A'!R869,'Speed Bin B-A'!R973,'Speed Bin B-A'!R1077,'Speed Bin B-A'!R1181,'Speed Bin B-A'!R1493,'Speed Bin B-A'!R1597,'Speed Bin B-A'!R1701,'Speed Bin B-A'!R1805,'Speed Bin B-A'!R1909)</f>
        <v>0</v>
      </c>
      <c r="S238" s="268">
        <f>SUM('Speed Bin B-A'!S37,'Speed Bin B-A'!S141,'Speed Bin B-A'!S245,'Speed Bin B-A'!S349,'Speed Bin B-A'!S453,'Speed Bin B-A'!S765,'Speed Bin B-A'!S869,'Speed Bin B-A'!S973,'Speed Bin B-A'!S1077,'Speed Bin B-A'!S1181,'Speed Bin B-A'!S1493,'Speed Bin B-A'!S1597,'Speed Bin B-A'!S1701,'Speed Bin B-A'!S1805,'Speed Bin B-A'!S1909)</f>
        <v>0</v>
      </c>
      <c r="T238" s="268">
        <f>SUM('Speed Bin B-A'!T37,'Speed Bin B-A'!T141,'Speed Bin B-A'!T245,'Speed Bin B-A'!T349,'Speed Bin B-A'!T453,'Speed Bin B-A'!T765,'Speed Bin B-A'!T869,'Speed Bin B-A'!T973,'Speed Bin B-A'!T1077,'Speed Bin B-A'!T1181,'Speed Bin B-A'!T1493,'Speed Bin B-A'!T1597,'Speed Bin B-A'!T1701,'Speed Bin B-A'!T1805,'Speed Bin B-A'!T1909)</f>
        <v>0</v>
      </c>
      <c r="U238" s="268">
        <f>SUM('Speed Bin B-A'!U37,'Speed Bin B-A'!U141,'Speed Bin B-A'!U245,'Speed Bin B-A'!U349,'Speed Bin B-A'!U453,'Speed Bin B-A'!U765,'Speed Bin B-A'!U869,'Speed Bin B-A'!U973,'Speed Bin B-A'!U1077,'Speed Bin B-A'!U1181,'Speed Bin B-A'!U1493,'Speed Bin B-A'!U1597,'Speed Bin B-A'!U1701,'Speed Bin B-A'!U1805,'Speed Bin B-A'!U1909)</f>
        <v>0</v>
      </c>
      <c r="V238" s="269">
        <f>IFERROR(AVERAGE('Speed Bin B-A'!V37,'Speed Bin B-A'!V141,'Speed Bin B-A'!V245,'Speed Bin B-A'!V349,'Speed Bin B-A'!V453,'Speed Bin B-A'!V765,'Speed Bin B-A'!V869,'Speed Bin B-A'!V973,'Speed Bin B-A'!V1077,'Speed Bin B-A'!V1181,'Speed Bin B-A'!V1493,'Speed Bin B-A'!V1597,'Speed Bin B-A'!V1701,'Speed Bin B-A'!V1805,'Speed Bin B-A'!V1909),"-")</f>
        <v>32.133333333333333</v>
      </c>
      <c r="W238" s="269" t="str">
        <f>IFERROR(AVERAGE('Speed Bin B-A'!W37,'Speed Bin B-A'!W141,'Speed Bin B-A'!W245,'Speed Bin B-A'!W349,'Speed Bin B-A'!W453,'Speed Bin B-A'!W765,'Speed Bin B-A'!W869,'Speed Bin B-A'!W973,'Speed Bin B-A'!W1077,'Speed Bin B-A'!W1181,'Speed Bin B-A'!W1493,'Speed Bin B-A'!W1597,'Speed Bin B-A'!W1701,'Speed Bin B-A'!W1805,'Speed Bin B-A'!W1909),"-")</f>
        <v>-</v>
      </c>
      <c r="X238" s="262"/>
      <c r="Y238" s="262"/>
      <c r="Z238" s="268" t="s">
        <v>47</v>
      </c>
      <c r="AA238" s="270">
        <f>SUM(AA218:AA235)</f>
        <v>18</v>
      </c>
      <c r="AB238" s="270">
        <f t="shared" ref="AB238:AS238" si="139">SUM(AB218:AB235)</f>
        <v>116</v>
      </c>
      <c r="AC238" s="270">
        <f t="shared" si="139"/>
        <v>399</v>
      </c>
      <c r="AD238" s="270">
        <f t="shared" si="139"/>
        <v>929</v>
      </c>
      <c r="AE238" s="270">
        <f t="shared" si="139"/>
        <v>608</v>
      </c>
      <c r="AF238" s="270">
        <f t="shared" si="139"/>
        <v>318</v>
      </c>
      <c r="AG238" s="270">
        <f t="shared" si="139"/>
        <v>101</v>
      </c>
      <c r="AH238" s="270">
        <f t="shared" si="139"/>
        <v>30</v>
      </c>
      <c r="AI238" s="270">
        <f t="shared" si="139"/>
        <v>13</v>
      </c>
      <c r="AJ238" s="270">
        <f t="shared" si="139"/>
        <v>3</v>
      </c>
      <c r="AK238" s="270">
        <f t="shared" si="139"/>
        <v>0</v>
      </c>
      <c r="AL238" s="270">
        <f t="shared" si="139"/>
        <v>0</v>
      </c>
      <c r="AM238" s="270">
        <f t="shared" si="139"/>
        <v>1</v>
      </c>
      <c r="AN238" s="270">
        <f t="shared" si="139"/>
        <v>0</v>
      </c>
      <c r="AO238" s="270">
        <f t="shared" si="139"/>
        <v>0</v>
      </c>
      <c r="AP238" s="270">
        <f t="shared" si="139"/>
        <v>0</v>
      </c>
      <c r="AQ238" s="270">
        <f t="shared" si="139"/>
        <v>0</v>
      </c>
      <c r="AR238" s="270">
        <f t="shared" si="139"/>
        <v>0</v>
      </c>
      <c r="AS238" s="270">
        <f t="shared" si="139"/>
        <v>0</v>
      </c>
      <c r="AT238" s="269">
        <f t="shared" si="137"/>
        <v>24.55</v>
      </c>
      <c r="AU238" s="269">
        <f t="shared" si="137"/>
        <v>30.799999999999997</v>
      </c>
    </row>
    <row r="239" spans="1:47" ht="13.8" thickBot="1" x14ac:dyDescent="0.3">
      <c r="A239" s="267">
        <v>0.28125</v>
      </c>
      <c r="B239" s="268">
        <f>SUM('Speed Bin B-A'!B38,'Speed Bin B-A'!B142,'Speed Bin B-A'!B246,'Speed Bin B-A'!B350,'Speed Bin B-A'!B454,'Speed Bin B-A'!B766,'Speed Bin B-A'!B870,'Speed Bin B-A'!B974,'Speed Bin B-A'!B1078,'Speed Bin B-A'!B1182,'Speed Bin B-A'!B1494,'Speed Bin B-A'!B1598,'Speed Bin B-A'!B1702,'Speed Bin B-A'!B1806,'Speed Bin B-A'!B1910)</f>
        <v>28</v>
      </c>
      <c r="C239" s="268">
        <f>SUM('Speed Bin B-A'!C38,'Speed Bin B-A'!C142,'Speed Bin B-A'!C246,'Speed Bin B-A'!C350,'Speed Bin B-A'!C454,'Speed Bin B-A'!C766,'Speed Bin B-A'!C870,'Speed Bin B-A'!C974,'Speed Bin B-A'!C1078,'Speed Bin B-A'!C1182,'Speed Bin B-A'!C1494,'Speed Bin B-A'!C1598,'Speed Bin B-A'!C1702,'Speed Bin B-A'!C1806,'Speed Bin B-A'!C1910)</f>
        <v>0</v>
      </c>
      <c r="D239" s="268">
        <f>SUM('Speed Bin B-A'!D38,'Speed Bin B-A'!D142,'Speed Bin B-A'!D246,'Speed Bin B-A'!D350,'Speed Bin B-A'!D454,'Speed Bin B-A'!D766,'Speed Bin B-A'!D870,'Speed Bin B-A'!D974,'Speed Bin B-A'!D1078,'Speed Bin B-A'!D1182,'Speed Bin B-A'!D1494,'Speed Bin B-A'!D1598,'Speed Bin B-A'!D1702,'Speed Bin B-A'!D1806,'Speed Bin B-A'!D1910)</f>
        <v>0</v>
      </c>
      <c r="E239" s="268">
        <f>SUM('Speed Bin B-A'!E38,'Speed Bin B-A'!E142,'Speed Bin B-A'!E246,'Speed Bin B-A'!E350,'Speed Bin B-A'!E454,'Speed Bin B-A'!E766,'Speed Bin B-A'!E870,'Speed Bin B-A'!E974,'Speed Bin B-A'!E1078,'Speed Bin B-A'!E1182,'Speed Bin B-A'!E1494,'Speed Bin B-A'!E1598,'Speed Bin B-A'!E1702,'Speed Bin B-A'!E1806,'Speed Bin B-A'!E1910)</f>
        <v>3</v>
      </c>
      <c r="F239" s="268">
        <f>SUM('Speed Bin B-A'!F38,'Speed Bin B-A'!F142,'Speed Bin B-A'!F246,'Speed Bin B-A'!F350,'Speed Bin B-A'!F454,'Speed Bin B-A'!F766,'Speed Bin B-A'!F870,'Speed Bin B-A'!F974,'Speed Bin B-A'!F1078,'Speed Bin B-A'!F1182,'Speed Bin B-A'!F1494,'Speed Bin B-A'!F1598,'Speed Bin B-A'!F1702,'Speed Bin B-A'!F1806,'Speed Bin B-A'!F1910)</f>
        <v>2</v>
      </c>
      <c r="G239" s="268">
        <f>SUM('Speed Bin B-A'!G38,'Speed Bin B-A'!G142,'Speed Bin B-A'!G246,'Speed Bin B-A'!G350,'Speed Bin B-A'!G454,'Speed Bin B-A'!G766,'Speed Bin B-A'!G870,'Speed Bin B-A'!G974,'Speed Bin B-A'!G1078,'Speed Bin B-A'!G1182,'Speed Bin B-A'!G1494,'Speed Bin B-A'!G1598,'Speed Bin B-A'!G1702,'Speed Bin B-A'!G1806,'Speed Bin B-A'!G1910)</f>
        <v>13</v>
      </c>
      <c r="H239" s="268">
        <f>SUM('Speed Bin B-A'!H38,'Speed Bin B-A'!H142,'Speed Bin B-A'!H246,'Speed Bin B-A'!H350,'Speed Bin B-A'!H454,'Speed Bin B-A'!H766,'Speed Bin B-A'!H870,'Speed Bin B-A'!H974,'Speed Bin B-A'!H1078,'Speed Bin B-A'!H1182,'Speed Bin B-A'!H1494,'Speed Bin B-A'!H1598,'Speed Bin B-A'!H1702,'Speed Bin B-A'!H1806,'Speed Bin B-A'!H1910)</f>
        <v>4</v>
      </c>
      <c r="I239" s="268">
        <f>SUM('Speed Bin B-A'!I38,'Speed Bin B-A'!I142,'Speed Bin B-A'!I246,'Speed Bin B-A'!I350,'Speed Bin B-A'!I454,'Speed Bin B-A'!I766,'Speed Bin B-A'!I870,'Speed Bin B-A'!I974,'Speed Bin B-A'!I1078,'Speed Bin B-A'!I1182,'Speed Bin B-A'!I1494,'Speed Bin B-A'!I1598,'Speed Bin B-A'!I1702,'Speed Bin B-A'!I1806,'Speed Bin B-A'!I1910)</f>
        <v>4</v>
      </c>
      <c r="J239" s="268">
        <f>SUM('Speed Bin B-A'!J38,'Speed Bin B-A'!J142,'Speed Bin B-A'!J246,'Speed Bin B-A'!J350,'Speed Bin B-A'!J454,'Speed Bin B-A'!J766,'Speed Bin B-A'!J870,'Speed Bin B-A'!J974,'Speed Bin B-A'!J1078,'Speed Bin B-A'!J1182,'Speed Bin B-A'!J1494,'Speed Bin B-A'!J1598,'Speed Bin B-A'!J1702,'Speed Bin B-A'!J1806,'Speed Bin B-A'!J1910)</f>
        <v>2</v>
      </c>
      <c r="K239" s="268">
        <f>SUM('Speed Bin B-A'!K38,'Speed Bin B-A'!K142,'Speed Bin B-A'!K246,'Speed Bin B-A'!K350,'Speed Bin B-A'!K454,'Speed Bin B-A'!K766,'Speed Bin B-A'!K870,'Speed Bin B-A'!K974,'Speed Bin B-A'!K1078,'Speed Bin B-A'!K1182,'Speed Bin B-A'!K1494,'Speed Bin B-A'!K1598,'Speed Bin B-A'!K1702,'Speed Bin B-A'!K1806,'Speed Bin B-A'!K1910)</f>
        <v>0</v>
      </c>
      <c r="L239" s="268">
        <f>SUM('Speed Bin B-A'!L38,'Speed Bin B-A'!L142,'Speed Bin B-A'!L246,'Speed Bin B-A'!L350,'Speed Bin B-A'!L454,'Speed Bin B-A'!L766,'Speed Bin B-A'!L870,'Speed Bin B-A'!L974,'Speed Bin B-A'!L1078,'Speed Bin B-A'!L1182,'Speed Bin B-A'!L1494,'Speed Bin B-A'!L1598,'Speed Bin B-A'!L1702,'Speed Bin B-A'!L1806,'Speed Bin B-A'!L1910)</f>
        <v>0</v>
      </c>
      <c r="M239" s="268">
        <f>SUM('Speed Bin B-A'!M38,'Speed Bin B-A'!M142,'Speed Bin B-A'!M246,'Speed Bin B-A'!M350,'Speed Bin B-A'!M454,'Speed Bin B-A'!M766,'Speed Bin B-A'!M870,'Speed Bin B-A'!M974,'Speed Bin B-A'!M1078,'Speed Bin B-A'!M1182,'Speed Bin B-A'!M1494,'Speed Bin B-A'!M1598,'Speed Bin B-A'!M1702,'Speed Bin B-A'!M1806,'Speed Bin B-A'!M1910)</f>
        <v>0</v>
      </c>
      <c r="N239" s="268">
        <f>SUM('Speed Bin B-A'!N38,'Speed Bin B-A'!N142,'Speed Bin B-A'!N246,'Speed Bin B-A'!N350,'Speed Bin B-A'!N454,'Speed Bin B-A'!N766,'Speed Bin B-A'!N870,'Speed Bin B-A'!N974,'Speed Bin B-A'!N1078,'Speed Bin B-A'!N1182,'Speed Bin B-A'!N1494,'Speed Bin B-A'!N1598,'Speed Bin B-A'!N1702,'Speed Bin B-A'!N1806,'Speed Bin B-A'!N1910)</f>
        <v>0</v>
      </c>
      <c r="O239" s="268">
        <f>SUM('Speed Bin B-A'!O38,'Speed Bin B-A'!O142,'Speed Bin B-A'!O246,'Speed Bin B-A'!O350,'Speed Bin B-A'!O454,'Speed Bin B-A'!O766,'Speed Bin B-A'!O870,'Speed Bin B-A'!O974,'Speed Bin B-A'!O1078,'Speed Bin B-A'!O1182,'Speed Bin B-A'!O1494,'Speed Bin B-A'!O1598,'Speed Bin B-A'!O1702,'Speed Bin B-A'!O1806,'Speed Bin B-A'!O1910)</f>
        <v>0</v>
      </c>
      <c r="P239" s="268">
        <f>SUM('Speed Bin B-A'!P38,'Speed Bin B-A'!P142,'Speed Bin B-A'!P246,'Speed Bin B-A'!P350,'Speed Bin B-A'!P454,'Speed Bin B-A'!P766,'Speed Bin B-A'!P870,'Speed Bin B-A'!P974,'Speed Bin B-A'!P1078,'Speed Bin B-A'!P1182,'Speed Bin B-A'!P1494,'Speed Bin B-A'!P1598,'Speed Bin B-A'!P1702,'Speed Bin B-A'!P1806,'Speed Bin B-A'!P1910)</f>
        <v>0</v>
      </c>
      <c r="Q239" s="268">
        <f>SUM('Speed Bin B-A'!Q38,'Speed Bin B-A'!Q142,'Speed Bin B-A'!Q246,'Speed Bin B-A'!Q350,'Speed Bin B-A'!Q454,'Speed Bin B-A'!Q766,'Speed Bin B-A'!Q870,'Speed Bin B-A'!Q974,'Speed Bin B-A'!Q1078,'Speed Bin B-A'!Q1182,'Speed Bin B-A'!Q1494,'Speed Bin B-A'!Q1598,'Speed Bin B-A'!Q1702,'Speed Bin B-A'!Q1806,'Speed Bin B-A'!Q1910)</f>
        <v>0</v>
      </c>
      <c r="R239" s="268">
        <f>SUM('Speed Bin B-A'!R38,'Speed Bin B-A'!R142,'Speed Bin B-A'!R246,'Speed Bin B-A'!R350,'Speed Bin B-A'!R454,'Speed Bin B-A'!R766,'Speed Bin B-A'!R870,'Speed Bin B-A'!R974,'Speed Bin B-A'!R1078,'Speed Bin B-A'!R1182,'Speed Bin B-A'!R1494,'Speed Bin B-A'!R1598,'Speed Bin B-A'!R1702,'Speed Bin B-A'!R1806,'Speed Bin B-A'!R1910)</f>
        <v>0</v>
      </c>
      <c r="S239" s="268">
        <f>SUM('Speed Bin B-A'!S38,'Speed Bin B-A'!S142,'Speed Bin B-A'!S246,'Speed Bin B-A'!S350,'Speed Bin B-A'!S454,'Speed Bin B-A'!S766,'Speed Bin B-A'!S870,'Speed Bin B-A'!S974,'Speed Bin B-A'!S1078,'Speed Bin B-A'!S1182,'Speed Bin B-A'!S1494,'Speed Bin B-A'!S1598,'Speed Bin B-A'!S1702,'Speed Bin B-A'!S1806,'Speed Bin B-A'!S1910)</f>
        <v>0</v>
      </c>
      <c r="T239" s="268">
        <f>SUM('Speed Bin B-A'!T38,'Speed Bin B-A'!T142,'Speed Bin B-A'!T246,'Speed Bin B-A'!T350,'Speed Bin B-A'!T454,'Speed Bin B-A'!T766,'Speed Bin B-A'!T870,'Speed Bin B-A'!T974,'Speed Bin B-A'!T1078,'Speed Bin B-A'!T1182,'Speed Bin B-A'!T1494,'Speed Bin B-A'!T1598,'Speed Bin B-A'!T1702,'Speed Bin B-A'!T1806,'Speed Bin B-A'!T1910)</f>
        <v>0</v>
      </c>
      <c r="U239" s="268">
        <f>SUM('Speed Bin B-A'!U38,'Speed Bin B-A'!U142,'Speed Bin B-A'!U246,'Speed Bin B-A'!U350,'Speed Bin B-A'!U454,'Speed Bin B-A'!U766,'Speed Bin B-A'!U870,'Speed Bin B-A'!U974,'Speed Bin B-A'!U1078,'Speed Bin B-A'!U1182,'Speed Bin B-A'!U1494,'Speed Bin B-A'!U1598,'Speed Bin B-A'!U1702,'Speed Bin B-A'!U1806,'Speed Bin B-A'!U1910)</f>
        <v>0</v>
      </c>
      <c r="V239" s="269">
        <f>IFERROR(AVERAGE('Speed Bin B-A'!V38,'Speed Bin B-A'!V142,'Speed Bin B-A'!V246,'Speed Bin B-A'!V350,'Speed Bin B-A'!V454,'Speed Bin B-A'!V766,'Speed Bin B-A'!V870,'Speed Bin B-A'!V974,'Speed Bin B-A'!V1078,'Speed Bin B-A'!V1182,'Speed Bin B-A'!V1494,'Speed Bin B-A'!V1598,'Speed Bin B-A'!V1702,'Speed Bin B-A'!V1806,'Speed Bin B-A'!V1910),"-")</f>
        <v>29.866666666666664</v>
      </c>
      <c r="W239" s="269" t="str">
        <f>IFERROR(AVERAGE('Speed Bin B-A'!W38,'Speed Bin B-A'!W142,'Speed Bin B-A'!W246,'Speed Bin B-A'!W350,'Speed Bin B-A'!W454,'Speed Bin B-A'!W766,'Speed Bin B-A'!W870,'Speed Bin B-A'!W974,'Speed Bin B-A'!W1078,'Speed Bin B-A'!W1182,'Speed Bin B-A'!W1494,'Speed Bin B-A'!W1598,'Speed Bin B-A'!W1702,'Speed Bin B-A'!W1806,'Speed Bin B-A'!W1910),"-")</f>
        <v>-</v>
      </c>
      <c r="X239" s="262"/>
      <c r="Y239" s="262"/>
      <c r="Z239" s="276" t="s">
        <v>48</v>
      </c>
      <c r="AA239" s="272">
        <f>SUM(AA212:AA235)</f>
        <v>18</v>
      </c>
      <c r="AB239" s="272">
        <f t="shared" ref="AB239:AS239" si="140">SUM(AB212:AB235)</f>
        <v>123</v>
      </c>
      <c r="AC239" s="272">
        <f t="shared" si="140"/>
        <v>406</v>
      </c>
      <c r="AD239" s="272">
        <f t="shared" si="140"/>
        <v>929</v>
      </c>
      <c r="AE239" s="272">
        <f t="shared" si="140"/>
        <v>613</v>
      </c>
      <c r="AF239" s="272">
        <f t="shared" si="140"/>
        <v>321</v>
      </c>
      <c r="AG239" s="272">
        <f t="shared" si="140"/>
        <v>103</v>
      </c>
      <c r="AH239" s="272">
        <f t="shared" si="140"/>
        <v>30</v>
      </c>
      <c r="AI239" s="272">
        <f t="shared" si="140"/>
        <v>14</v>
      </c>
      <c r="AJ239" s="272">
        <f t="shared" si="140"/>
        <v>3</v>
      </c>
      <c r="AK239" s="272">
        <f t="shared" si="140"/>
        <v>0</v>
      </c>
      <c r="AL239" s="272">
        <f t="shared" si="140"/>
        <v>0</v>
      </c>
      <c r="AM239" s="272">
        <f t="shared" si="140"/>
        <v>1</v>
      </c>
      <c r="AN239" s="272">
        <f t="shared" si="140"/>
        <v>0</v>
      </c>
      <c r="AO239" s="272">
        <f t="shared" si="140"/>
        <v>0</v>
      </c>
      <c r="AP239" s="272">
        <f t="shared" si="140"/>
        <v>0</v>
      </c>
      <c r="AQ239" s="272">
        <f t="shared" si="140"/>
        <v>0</v>
      </c>
      <c r="AR239" s="272">
        <f t="shared" si="140"/>
        <v>0</v>
      </c>
      <c r="AS239" s="272">
        <f t="shared" si="140"/>
        <v>0</v>
      </c>
      <c r="AT239" s="273">
        <f t="shared" si="137"/>
        <v>24.533333333333335</v>
      </c>
      <c r="AU239" s="273">
        <f t="shared" si="137"/>
        <v>30.816666666666663</v>
      </c>
    </row>
    <row r="240" spans="1:47" ht="13.8" thickTop="1" x14ac:dyDescent="0.25">
      <c r="A240" s="267">
        <v>0.29166666666666702</v>
      </c>
      <c r="B240" s="268">
        <f>SUM('Speed Bin B-A'!B39,'Speed Bin B-A'!B143,'Speed Bin B-A'!B247,'Speed Bin B-A'!B351,'Speed Bin B-A'!B455,'Speed Bin B-A'!B767,'Speed Bin B-A'!B871,'Speed Bin B-A'!B975,'Speed Bin B-A'!B1079,'Speed Bin B-A'!B1183,'Speed Bin B-A'!B1495,'Speed Bin B-A'!B1599,'Speed Bin B-A'!B1703,'Speed Bin B-A'!B1807,'Speed Bin B-A'!B1911)</f>
        <v>53</v>
      </c>
      <c r="C240" s="268">
        <f>SUM('Speed Bin B-A'!C39,'Speed Bin B-A'!C143,'Speed Bin B-A'!C247,'Speed Bin B-A'!C351,'Speed Bin B-A'!C455,'Speed Bin B-A'!C767,'Speed Bin B-A'!C871,'Speed Bin B-A'!C975,'Speed Bin B-A'!C1079,'Speed Bin B-A'!C1183,'Speed Bin B-A'!C1495,'Speed Bin B-A'!C1599,'Speed Bin B-A'!C1703,'Speed Bin B-A'!C1807,'Speed Bin B-A'!C1911)</f>
        <v>0</v>
      </c>
      <c r="D240" s="268">
        <f>SUM('Speed Bin B-A'!D39,'Speed Bin B-A'!D143,'Speed Bin B-A'!D247,'Speed Bin B-A'!D351,'Speed Bin B-A'!D455,'Speed Bin B-A'!D767,'Speed Bin B-A'!D871,'Speed Bin B-A'!D975,'Speed Bin B-A'!D1079,'Speed Bin B-A'!D1183,'Speed Bin B-A'!D1495,'Speed Bin B-A'!D1599,'Speed Bin B-A'!D1703,'Speed Bin B-A'!D1807,'Speed Bin B-A'!D1911)</f>
        <v>0</v>
      </c>
      <c r="E240" s="268">
        <f>SUM('Speed Bin B-A'!E39,'Speed Bin B-A'!E143,'Speed Bin B-A'!E247,'Speed Bin B-A'!E351,'Speed Bin B-A'!E455,'Speed Bin B-A'!E767,'Speed Bin B-A'!E871,'Speed Bin B-A'!E975,'Speed Bin B-A'!E1079,'Speed Bin B-A'!E1183,'Speed Bin B-A'!E1495,'Speed Bin B-A'!E1599,'Speed Bin B-A'!E1703,'Speed Bin B-A'!E1807,'Speed Bin B-A'!E1911)</f>
        <v>4</v>
      </c>
      <c r="F240" s="268">
        <f>SUM('Speed Bin B-A'!F39,'Speed Bin B-A'!F143,'Speed Bin B-A'!F247,'Speed Bin B-A'!F351,'Speed Bin B-A'!F455,'Speed Bin B-A'!F767,'Speed Bin B-A'!F871,'Speed Bin B-A'!F975,'Speed Bin B-A'!F1079,'Speed Bin B-A'!F1183,'Speed Bin B-A'!F1495,'Speed Bin B-A'!F1599,'Speed Bin B-A'!F1703,'Speed Bin B-A'!F1807,'Speed Bin B-A'!F1911)</f>
        <v>15</v>
      </c>
      <c r="G240" s="268">
        <f>SUM('Speed Bin B-A'!G39,'Speed Bin B-A'!G143,'Speed Bin B-A'!G247,'Speed Bin B-A'!G351,'Speed Bin B-A'!G455,'Speed Bin B-A'!G767,'Speed Bin B-A'!G871,'Speed Bin B-A'!G975,'Speed Bin B-A'!G1079,'Speed Bin B-A'!G1183,'Speed Bin B-A'!G1495,'Speed Bin B-A'!G1599,'Speed Bin B-A'!G1703,'Speed Bin B-A'!G1807,'Speed Bin B-A'!G1911)</f>
        <v>19</v>
      </c>
      <c r="H240" s="268">
        <f>SUM('Speed Bin B-A'!H39,'Speed Bin B-A'!H143,'Speed Bin B-A'!H247,'Speed Bin B-A'!H351,'Speed Bin B-A'!H455,'Speed Bin B-A'!H767,'Speed Bin B-A'!H871,'Speed Bin B-A'!H975,'Speed Bin B-A'!H1079,'Speed Bin B-A'!H1183,'Speed Bin B-A'!H1495,'Speed Bin B-A'!H1599,'Speed Bin B-A'!H1703,'Speed Bin B-A'!H1807,'Speed Bin B-A'!H1911)</f>
        <v>12</v>
      </c>
      <c r="I240" s="268">
        <f>SUM('Speed Bin B-A'!I39,'Speed Bin B-A'!I143,'Speed Bin B-A'!I247,'Speed Bin B-A'!I351,'Speed Bin B-A'!I455,'Speed Bin B-A'!I767,'Speed Bin B-A'!I871,'Speed Bin B-A'!I975,'Speed Bin B-A'!I1079,'Speed Bin B-A'!I1183,'Speed Bin B-A'!I1495,'Speed Bin B-A'!I1599,'Speed Bin B-A'!I1703,'Speed Bin B-A'!I1807,'Speed Bin B-A'!I1911)</f>
        <v>2</v>
      </c>
      <c r="J240" s="268">
        <f>SUM('Speed Bin B-A'!J39,'Speed Bin B-A'!J143,'Speed Bin B-A'!J247,'Speed Bin B-A'!J351,'Speed Bin B-A'!J455,'Speed Bin B-A'!J767,'Speed Bin B-A'!J871,'Speed Bin B-A'!J975,'Speed Bin B-A'!J1079,'Speed Bin B-A'!J1183,'Speed Bin B-A'!J1495,'Speed Bin B-A'!J1599,'Speed Bin B-A'!J1703,'Speed Bin B-A'!J1807,'Speed Bin B-A'!J1911)</f>
        <v>1</v>
      </c>
      <c r="K240" s="268">
        <f>SUM('Speed Bin B-A'!K39,'Speed Bin B-A'!K143,'Speed Bin B-A'!K247,'Speed Bin B-A'!K351,'Speed Bin B-A'!K455,'Speed Bin B-A'!K767,'Speed Bin B-A'!K871,'Speed Bin B-A'!K975,'Speed Bin B-A'!K1079,'Speed Bin B-A'!K1183,'Speed Bin B-A'!K1495,'Speed Bin B-A'!K1599,'Speed Bin B-A'!K1703,'Speed Bin B-A'!K1807,'Speed Bin B-A'!K1911)</f>
        <v>0</v>
      </c>
      <c r="L240" s="268">
        <f>SUM('Speed Bin B-A'!L39,'Speed Bin B-A'!L143,'Speed Bin B-A'!L247,'Speed Bin B-A'!L351,'Speed Bin B-A'!L455,'Speed Bin B-A'!L767,'Speed Bin B-A'!L871,'Speed Bin B-A'!L975,'Speed Bin B-A'!L1079,'Speed Bin B-A'!L1183,'Speed Bin B-A'!L1495,'Speed Bin B-A'!L1599,'Speed Bin B-A'!L1703,'Speed Bin B-A'!L1807,'Speed Bin B-A'!L1911)</f>
        <v>0</v>
      </c>
      <c r="M240" s="268">
        <f>SUM('Speed Bin B-A'!M39,'Speed Bin B-A'!M143,'Speed Bin B-A'!M247,'Speed Bin B-A'!M351,'Speed Bin B-A'!M455,'Speed Bin B-A'!M767,'Speed Bin B-A'!M871,'Speed Bin B-A'!M975,'Speed Bin B-A'!M1079,'Speed Bin B-A'!M1183,'Speed Bin B-A'!M1495,'Speed Bin B-A'!M1599,'Speed Bin B-A'!M1703,'Speed Bin B-A'!M1807,'Speed Bin B-A'!M1911)</f>
        <v>0</v>
      </c>
      <c r="N240" s="268">
        <f>SUM('Speed Bin B-A'!N39,'Speed Bin B-A'!N143,'Speed Bin B-A'!N247,'Speed Bin B-A'!N351,'Speed Bin B-A'!N455,'Speed Bin B-A'!N767,'Speed Bin B-A'!N871,'Speed Bin B-A'!N975,'Speed Bin B-A'!N1079,'Speed Bin B-A'!N1183,'Speed Bin B-A'!N1495,'Speed Bin B-A'!N1599,'Speed Bin B-A'!N1703,'Speed Bin B-A'!N1807,'Speed Bin B-A'!N1911)</f>
        <v>0</v>
      </c>
      <c r="O240" s="268">
        <f>SUM('Speed Bin B-A'!O39,'Speed Bin B-A'!O143,'Speed Bin B-A'!O247,'Speed Bin B-A'!O351,'Speed Bin B-A'!O455,'Speed Bin B-A'!O767,'Speed Bin B-A'!O871,'Speed Bin B-A'!O975,'Speed Bin B-A'!O1079,'Speed Bin B-A'!O1183,'Speed Bin B-A'!O1495,'Speed Bin B-A'!O1599,'Speed Bin B-A'!O1703,'Speed Bin B-A'!O1807,'Speed Bin B-A'!O1911)</f>
        <v>0</v>
      </c>
      <c r="P240" s="268">
        <f>SUM('Speed Bin B-A'!P39,'Speed Bin B-A'!P143,'Speed Bin B-A'!P247,'Speed Bin B-A'!P351,'Speed Bin B-A'!P455,'Speed Bin B-A'!P767,'Speed Bin B-A'!P871,'Speed Bin B-A'!P975,'Speed Bin B-A'!P1079,'Speed Bin B-A'!P1183,'Speed Bin B-A'!P1495,'Speed Bin B-A'!P1599,'Speed Bin B-A'!P1703,'Speed Bin B-A'!P1807,'Speed Bin B-A'!P1911)</f>
        <v>0</v>
      </c>
      <c r="Q240" s="268">
        <f>SUM('Speed Bin B-A'!Q39,'Speed Bin B-A'!Q143,'Speed Bin B-A'!Q247,'Speed Bin B-A'!Q351,'Speed Bin B-A'!Q455,'Speed Bin B-A'!Q767,'Speed Bin B-A'!Q871,'Speed Bin B-A'!Q975,'Speed Bin B-A'!Q1079,'Speed Bin B-A'!Q1183,'Speed Bin B-A'!Q1495,'Speed Bin B-A'!Q1599,'Speed Bin B-A'!Q1703,'Speed Bin B-A'!Q1807,'Speed Bin B-A'!Q1911)</f>
        <v>0</v>
      </c>
      <c r="R240" s="268">
        <f>SUM('Speed Bin B-A'!R39,'Speed Bin B-A'!R143,'Speed Bin B-A'!R247,'Speed Bin B-A'!R351,'Speed Bin B-A'!R455,'Speed Bin B-A'!R767,'Speed Bin B-A'!R871,'Speed Bin B-A'!R975,'Speed Bin B-A'!R1079,'Speed Bin B-A'!R1183,'Speed Bin B-A'!R1495,'Speed Bin B-A'!R1599,'Speed Bin B-A'!R1703,'Speed Bin B-A'!R1807,'Speed Bin B-A'!R1911)</f>
        <v>0</v>
      </c>
      <c r="S240" s="268">
        <f>SUM('Speed Bin B-A'!S39,'Speed Bin B-A'!S143,'Speed Bin B-A'!S247,'Speed Bin B-A'!S351,'Speed Bin B-A'!S455,'Speed Bin B-A'!S767,'Speed Bin B-A'!S871,'Speed Bin B-A'!S975,'Speed Bin B-A'!S1079,'Speed Bin B-A'!S1183,'Speed Bin B-A'!S1495,'Speed Bin B-A'!S1599,'Speed Bin B-A'!S1703,'Speed Bin B-A'!S1807,'Speed Bin B-A'!S1911)</f>
        <v>0</v>
      </c>
      <c r="T240" s="268">
        <f>SUM('Speed Bin B-A'!T39,'Speed Bin B-A'!T143,'Speed Bin B-A'!T247,'Speed Bin B-A'!T351,'Speed Bin B-A'!T455,'Speed Bin B-A'!T767,'Speed Bin B-A'!T871,'Speed Bin B-A'!T975,'Speed Bin B-A'!T1079,'Speed Bin B-A'!T1183,'Speed Bin B-A'!T1495,'Speed Bin B-A'!T1599,'Speed Bin B-A'!T1703,'Speed Bin B-A'!T1807,'Speed Bin B-A'!T1911)</f>
        <v>0</v>
      </c>
      <c r="U240" s="268">
        <f>SUM('Speed Bin B-A'!U39,'Speed Bin B-A'!U143,'Speed Bin B-A'!U247,'Speed Bin B-A'!U351,'Speed Bin B-A'!U455,'Speed Bin B-A'!U767,'Speed Bin B-A'!U871,'Speed Bin B-A'!U975,'Speed Bin B-A'!U1079,'Speed Bin B-A'!U1183,'Speed Bin B-A'!U1495,'Speed Bin B-A'!U1599,'Speed Bin B-A'!U1703,'Speed Bin B-A'!U1807,'Speed Bin B-A'!U1911)</f>
        <v>0</v>
      </c>
      <c r="V240" s="269">
        <f>IFERROR(AVERAGE('Speed Bin B-A'!V39,'Speed Bin B-A'!V143,'Speed Bin B-A'!V247,'Speed Bin B-A'!V351,'Speed Bin B-A'!V455,'Speed Bin B-A'!V767,'Speed Bin B-A'!V871,'Speed Bin B-A'!V975,'Speed Bin B-A'!V1079,'Speed Bin B-A'!V1183,'Speed Bin B-A'!V1495,'Speed Bin B-A'!V1599,'Speed Bin B-A'!V1703,'Speed Bin B-A'!V1807,'Speed Bin B-A'!V1911),"-")</f>
        <v>27.233333333333334</v>
      </c>
      <c r="W240" s="269">
        <f>IFERROR(AVERAGE('Speed Bin B-A'!W39,'Speed Bin B-A'!W143,'Speed Bin B-A'!W247,'Speed Bin B-A'!W351,'Speed Bin B-A'!W455,'Speed Bin B-A'!W767,'Speed Bin B-A'!W871,'Speed Bin B-A'!W975,'Speed Bin B-A'!W1079,'Speed Bin B-A'!W1183,'Speed Bin B-A'!W1495,'Speed Bin B-A'!W1599,'Speed Bin B-A'!W1703,'Speed Bin B-A'!W1807,'Speed Bin B-A'!W1911),"-")</f>
        <v>33.9</v>
      </c>
      <c r="X240" s="262"/>
      <c r="Y240" s="262"/>
      <c r="Z240" s="262"/>
      <c r="AT240" s="262"/>
      <c r="AU240" s="262"/>
    </row>
    <row r="241" spans="1:25" x14ac:dyDescent="0.25">
      <c r="A241" s="267">
        <v>0.30208333333333298</v>
      </c>
      <c r="B241" s="268">
        <f>SUM('Speed Bin B-A'!B40,'Speed Bin B-A'!B144,'Speed Bin B-A'!B248,'Speed Bin B-A'!B352,'Speed Bin B-A'!B456,'Speed Bin B-A'!B768,'Speed Bin B-A'!B872,'Speed Bin B-A'!B976,'Speed Bin B-A'!B1080,'Speed Bin B-A'!B1184,'Speed Bin B-A'!B1496,'Speed Bin B-A'!B1600,'Speed Bin B-A'!B1704,'Speed Bin B-A'!B1808,'Speed Bin B-A'!B1912)</f>
        <v>55</v>
      </c>
      <c r="C241" s="268">
        <f>SUM('Speed Bin B-A'!C40,'Speed Bin B-A'!C144,'Speed Bin B-A'!C248,'Speed Bin B-A'!C352,'Speed Bin B-A'!C456,'Speed Bin B-A'!C768,'Speed Bin B-A'!C872,'Speed Bin B-A'!C976,'Speed Bin B-A'!C1080,'Speed Bin B-A'!C1184,'Speed Bin B-A'!C1496,'Speed Bin B-A'!C1600,'Speed Bin B-A'!C1704,'Speed Bin B-A'!C1808,'Speed Bin B-A'!C1912)</f>
        <v>1</v>
      </c>
      <c r="D241" s="268">
        <f>SUM('Speed Bin B-A'!D40,'Speed Bin B-A'!D144,'Speed Bin B-A'!D248,'Speed Bin B-A'!D352,'Speed Bin B-A'!D456,'Speed Bin B-A'!D768,'Speed Bin B-A'!D872,'Speed Bin B-A'!D976,'Speed Bin B-A'!D1080,'Speed Bin B-A'!D1184,'Speed Bin B-A'!D1496,'Speed Bin B-A'!D1600,'Speed Bin B-A'!D1704,'Speed Bin B-A'!D1808,'Speed Bin B-A'!D1912)</f>
        <v>0</v>
      </c>
      <c r="E241" s="268">
        <f>SUM('Speed Bin B-A'!E40,'Speed Bin B-A'!E144,'Speed Bin B-A'!E248,'Speed Bin B-A'!E352,'Speed Bin B-A'!E456,'Speed Bin B-A'!E768,'Speed Bin B-A'!E872,'Speed Bin B-A'!E976,'Speed Bin B-A'!E1080,'Speed Bin B-A'!E1184,'Speed Bin B-A'!E1496,'Speed Bin B-A'!E1600,'Speed Bin B-A'!E1704,'Speed Bin B-A'!E1808,'Speed Bin B-A'!E1912)</f>
        <v>4</v>
      </c>
      <c r="F241" s="268">
        <f>SUM('Speed Bin B-A'!F40,'Speed Bin B-A'!F144,'Speed Bin B-A'!F248,'Speed Bin B-A'!F352,'Speed Bin B-A'!F456,'Speed Bin B-A'!F768,'Speed Bin B-A'!F872,'Speed Bin B-A'!F976,'Speed Bin B-A'!F1080,'Speed Bin B-A'!F1184,'Speed Bin B-A'!F1496,'Speed Bin B-A'!F1600,'Speed Bin B-A'!F1704,'Speed Bin B-A'!F1808,'Speed Bin B-A'!F1912)</f>
        <v>15</v>
      </c>
      <c r="G241" s="268">
        <f>SUM('Speed Bin B-A'!G40,'Speed Bin B-A'!G144,'Speed Bin B-A'!G248,'Speed Bin B-A'!G352,'Speed Bin B-A'!G456,'Speed Bin B-A'!G768,'Speed Bin B-A'!G872,'Speed Bin B-A'!G976,'Speed Bin B-A'!G1080,'Speed Bin B-A'!G1184,'Speed Bin B-A'!G1496,'Speed Bin B-A'!G1600,'Speed Bin B-A'!G1704,'Speed Bin B-A'!G1808,'Speed Bin B-A'!G1912)</f>
        <v>22</v>
      </c>
      <c r="H241" s="268">
        <f>SUM('Speed Bin B-A'!H40,'Speed Bin B-A'!H144,'Speed Bin B-A'!H248,'Speed Bin B-A'!H352,'Speed Bin B-A'!H456,'Speed Bin B-A'!H768,'Speed Bin B-A'!H872,'Speed Bin B-A'!H976,'Speed Bin B-A'!H1080,'Speed Bin B-A'!H1184,'Speed Bin B-A'!H1496,'Speed Bin B-A'!H1600,'Speed Bin B-A'!H1704,'Speed Bin B-A'!H1808,'Speed Bin B-A'!H1912)</f>
        <v>9</v>
      </c>
      <c r="I241" s="268">
        <f>SUM('Speed Bin B-A'!I40,'Speed Bin B-A'!I144,'Speed Bin B-A'!I248,'Speed Bin B-A'!I352,'Speed Bin B-A'!I456,'Speed Bin B-A'!I768,'Speed Bin B-A'!I872,'Speed Bin B-A'!I976,'Speed Bin B-A'!I1080,'Speed Bin B-A'!I1184,'Speed Bin B-A'!I1496,'Speed Bin B-A'!I1600,'Speed Bin B-A'!I1704,'Speed Bin B-A'!I1808,'Speed Bin B-A'!I1912)</f>
        <v>3</v>
      </c>
      <c r="J241" s="268">
        <f>SUM('Speed Bin B-A'!J40,'Speed Bin B-A'!J144,'Speed Bin B-A'!J248,'Speed Bin B-A'!J352,'Speed Bin B-A'!J456,'Speed Bin B-A'!J768,'Speed Bin B-A'!J872,'Speed Bin B-A'!J976,'Speed Bin B-A'!J1080,'Speed Bin B-A'!J1184,'Speed Bin B-A'!J1496,'Speed Bin B-A'!J1600,'Speed Bin B-A'!J1704,'Speed Bin B-A'!J1808,'Speed Bin B-A'!J1912)</f>
        <v>0</v>
      </c>
      <c r="K241" s="268">
        <f>SUM('Speed Bin B-A'!K40,'Speed Bin B-A'!K144,'Speed Bin B-A'!K248,'Speed Bin B-A'!K352,'Speed Bin B-A'!K456,'Speed Bin B-A'!K768,'Speed Bin B-A'!K872,'Speed Bin B-A'!K976,'Speed Bin B-A'!K1080,'Speed Bin B-A'!K1184,'Speed Bin B-A'!K1496,'Speed Bin B-A'!K1600,'Speed Bin B-A'!K1704,'Speed Bin B-A'!K1808,'Speed Bin B-A'!K1912)</f>
        <v>0</v>
      </c>
      <c r="L241" s="268">
        <f>SUM('Speed Bin B-A'!L40,'Speed Bin B-A'!L144,'Speed Bin B-A'!L248,'Speed Bin B-A'!L352,'Speed Bin B-A'!L456,'Speed Bin B-A'!L768,'Speed Bin B-A'!L872,'Speed Bin B-A'!L976,'Speed Bin B-A'!L1080,'Speed Bin B-A'!L1184,'Speed Bin B-A'!L1496,'Speed Bin B-A'!L1600,'Speed Bin B-A'!L1704,'Speed Bin B-A'!L1808,'Speed Bin B-A'!L1912)</f>
        <v>1</v>
      </c>
      <c r="M241" s="268">
        <f>SUM('Speed Bin B-A'!M40,'Speed Bin B-A'!M144,'Speed Bin B-A'!M248,'Speed Bin B-A'!M352,'Speed Bin B-A'!M456,'Speed Bin B-A'!M768,'Speed Bin B-A'!M872,'Speed Bin B-A'!M976,'Speed Bin B-A'!M1080,'Speed Bin B-A'!M1184,'Speed Bin B-A'!M1496,'Speed Bin B-A'!M1600,'Speed Bin B-A'!M1704,'Speed Bin B-A'!M1808,'Speed Bin B-A'!M1912)</f>
        <v>0</v>
      </c>
      <c r="N241" s="268">
        <f>SUM('Speed Bin B-A'!N40,'Speed Bin B-A'!N144,'Speed Bin B-A'!N248,'Speed Bin B-A'!N352,'Speed Bin B-A'!N456,'Speed Bin B-A'!N768,'Speed Bin B-A'!N872,'Speed Bin B-A'!N976,'Speed Bin B-A'!N1080,'Speed Bin B-A'!N1184,'Speed Bin B-A'!N1496,'Speed Bin B-A'!N1600,'Speed Bin B-A'!N1704,'Speed Bin B-A'!N1808,'Speed Bin B-A'!N1912)</f>
        <v>0</v>
      </c>
      <c r="O241" s="268">
        <f>SUM('Speed Bin B-A'!O40,'Speed Bin B-A'!O144,'Speed Bin B-A'!O248,'Speed Bin B-A'!O352,'Speed Bin B-A'!O456,'Speed Bin B-A'!O768,'Speed Bin B-A'!O872,'Speed Bin B-A'!O976,'Speed Bin B-A'!O1080,'Speed Bin B-A'!O1184,'Speed Bin B-A'!O1496,'Speed Bin B-A'!O1600,'Speed Bin B-A'!O1704,'Speed Bin B-A'!O1808,'Speed Bin B-A'!O1912)</f>
        <v>0</v>
      </c>
      <c r="P241" s="268">
        <f>SUM('Speed Bin B-A'!P40,'Speed Bin B-A'!P144,'Speed Bin B-A'!P248,'Speed Bin B-A'!P352,'Speed Bin B-A'!P456,'Speed Bin B-A'!P768,'Speed Bin B-A'!P872,'Speed Bin B-A'!P976,'Speed Bin B-A'!P1080,'Speed Bin B-A'!P1184,'Speed Bin B-A'!P1496,'Speed Bin B-A'!P1600,'Speed Bin B-A'!P1704,'Speed Bin B-A'!P1808,'Speed Bin B-A'!P1912)</f>
        <v>0</v>
      </c>
      <c r="Q241" s="268">
        <f>SUM('Speed Bin B-A'!Q40,'Speed Bin B-A'!Q144,'Speed Bin B-A'!Q248,'Speed Bin B-A'!Q352,'Speed Bin B-A'!Q456,'Speed Bin B-A'!Q768,'Speed Bin B-A'!Q872,'Speed Bin B-A'!Q976,'Speed Bin B-A'!Q1080,'Speed Bin B-A'!Q1184,'Speed Bin B-A'!Q1496,'Speed Bin B-A'!Q1600,'Speed Bin B-A'!Q1704,'Speed Bin B-A'!Q1808,'Speed Bin B-A'!Q1912)</f>
        <v>0</v>
      </c>
      <c r="R241" s="268">
        <f>SUM('Speed Bin B-A'!R40,'Speed Bin B-A'!R144,'Speed Bin B-A'!R248,'Speed Bin B-A'!R352,'Speed Bin B-A'!R456,'Speed Bin B-A'!R768,'Speed Bin B-A'!R872,'Speed Bin B-A'!R976,'Speed Bin B-A'!R1080,'Speed Bin B-A'!R1184,'Speed Bin B-A'!R1496,'Speed Bin B-A'!R1600,'Speed Bin B-A'!R1704,'Speed Bin B-A'!R1808,'Speed Bin B-A'!R1912)</f>
        <v>0</v>
      </c>
      <c r="S241" s="268">
        <f>SUM('Speed Bin B-A'!S40,'Speed Bin B-A'!S144,'Speed Bin B-A'!S248,'Speed Bin B-A'!S352,'Speed Bin B-A'!S456,'Speed Bin B-A'!S768,'Speed Bin B-A'!S872,'Speed Bin B-A'!S976,'Speed Bin B-A'!S1080,'Speed Bin B-A'!S1184,'Speed Bin B-A'!S1496,'Speed Bin B-A'!S1600,'Speed Bin B-A'!S1704,'Speed Bin B-A'!S1808,'Speed Bin B-A'!S1912)</f>
        <v>0</v>
      </c>
      <c r="T241" s="268">
        <f>SUM('Speed Bin B-A'!T40,'Speed Bin B-A'!T144,'Speed Bin B-A'!T248,'Speed Bin B-A'!T352,'Speed Bin B-A'!T456,'Speed Bin B-A'!T768,'Speed Bin B-A'!T872,'Speed Bin B-A'!T976,'Speed Bin B-A'!T1080,'Speed Bin B-A'!T1184,'Speed Bin B-A'!T1496,'Speed Bin B-A'!T1600,'Speed Bin B-A'!T1704,'Speed Bin B-A'!T1808,'Speed Bin B-A'!T1912)</f>
        <v>0</v>
      </c>
      <c r="U241" s="268">
        <f>SUM('Speed Bin B-A'!U40,'Speed Bin B-A'!U144,'Speed Bin B-A'!U248,'Speed Bin B-A'!U352,'Speed Bin B-A'!U456,'Speed Bin B-A'!U768,'Speed Bin B-A'!U872,'Speed Bin B-A'!U976,'Speed Bin B-A'!U1080,'Speed Bin B-A'!U1184,'Speed Bin B-A'!U1496,'Speed Bin B-A'!U1600,'Speed Bin B-A'!U1704,'Speed Bin B-A'!U1808,'Speed Bin B-A'!U1912)</f>
        <v>0</v>
      </c>
      <c r="V241" s="269">
        <f>IFERROR(AVERAGE('Speed Bin B-A'!V40,'Speed Bin B-A'!V144,'Speed Bin B-A'!V248,'Speed Bin B-A'!V352,'Speed Bin B-A'!V456,'Speed Bin B-A'!V768,'Speed Bin B-A'!V872,'Speed Bin B-A'!V976,'Speed Bin B-A'!V1080,'Speed Bin B-A'!V1184,'Speed Bin B-A'!V1496,'Speed Bin B-A'!V1600,'Speed Bin B-A'!V1704,'Speed Bin B-A'!V1808,'Speed Bin B-A'!V1912),"-")</f>
        <v>26.849999999999998</v>
      </c>
      <c r="W241" s="269">
        <f>IFERROR(AVERAGE('Speed Bin B-A'!W40,'Speed Bin B-A'!W144,'Speed Bin B-A'!W248,'Speed Bin B-A'!W352,'Speed Bin B-A'!W456,'Speed Bin B-A'!W768,'Speed Bin B-A'!W872,'Speed Bin B-A'!W976,'Speed Bin B-A'!W1080,'Speed Bin B-A'!W1184,'Speed Bin B-A'!W1496,'Speed Bin B-A'!W1600,'Speed Bin B-A'!W1704,'Speed Bin B-A'!W1808,'Speed Bin B-A'!W1912),"-")</f>
        <v>29.25</v>
      </c>
      <c r="X241" s="262"/>
      <c r="Y241" s="262"/>
    </row>
    <row r="242" spans="1:25" x14ac:dyDescent="0.25">
      <c r="A242" s="267">
        <v>0.3125</v>
      </c>
      <c r="B242" s="268">
        <f>SUM('Speed Bin B-A'!B41,'Speed Bin B-A'!B145,'Speed Bin B-A'!B249,'Speed Bin B-A'!B353,'Speed Bin B-A'!B457,'Speed Bin B-A'!B769,'Speed Bin B-A'!B873,'Speed Bin B-A'!B977,'Speed Bin B-A'!B1081,'Speed Bin B-A'!B1185,'Speed Bin B-A'!B1497,'Speed Bin B-A'!B1601,'Speed Bin B-A'!B1705,'Speed Bin B-A'!B1809,'Speed Bin B-A'!B1913)</f>
        <v>103</v>
      </c>
      <c r="C242" s="268">
        <f>SUM('Speed Bin B-A'!C41,'Speed Bin B-A'!C145,'Speed Bin B-A'!C249,'Speed Bin B-A'!C353,'Speed Bin B-A'!C457,'Speed Bin B-A'!C769,'Speed Bin B-A'!C873,'Speed Bin B-A'!C977,'Speed Bin B-A'!C1081,'Speed Bin B-A'!C1185,'Speed Bin B-A'!C1497,'Speed Bin B-A'!C1601,'Speed Bin B-A'!C1705,'Speed Bin B-A'!C1809,'Speed Bin B-A'!C1913)</f>
        <v>1</v>
      </c>
      <c r="D242" s="268">
        <f>SUM('Speed Bin B-A'!D41,'Speed Bin B-A'!D145,'Speed Bin B-A'!D249,'Speed Bin B-A'!D353,'Speed Bin B-A'!D457,'Speed Bin B-A'!D769,'Speed Bin B-A'!D873,'Speed Bin B-A'!D977,'Speed Bin B-A'!D1081,'Speed Bin B-A'!D1185,'Speed Bin B-A'!D1497,'Speed Bin B-A'!D1601,'Speed Bin B-A'!D1705,'Speed Bin B-A'!D1809,'Speed Bin B-A'!D1913)</f>
        <v>6</v>
      </c>
      <c r="E242" s="268">
        <f>SUM('Speed Bin B-A'!E41,'Speed Bin B-A'!E145,'Speed Bin B-A'!E249,'Speed Bin B-A'!E353,'Speed Bin B-A'!E457,'Speed Bin B-A'!E769,'Speed Bin B-A'!E873,'Speed Bin B-A'!E977,'Speed Bin B-A'!E1081,'Speed Bin B-A'!E1185,'Speed Bin B-A'!E1497,'Speed Bin B-A'!E1601,'Speed Bin B-A'!E1705,'Speed Bin B-A'!E1809,'Speed Bin B-A'!E1913)</f>
        <v>12</v>
      </c>
      <c r="F242" s="268">
        <f>SUM('Speed Bin B-A'!F41,'Speed Bin B-A'!F145,'Speed Bin B-A'!F249,'Speed Bin B-A'!F353,'Speed Bin B-A'!F457,'Speed Bin B-A'!F769,'Speed Bin B-A'!F873,'Speed Bin B-A'!F977,'Speed Bin B-A'!F1081,'Speed Bin B-A'!F1185,'Speed Bin B-A'!F1497,'Speed Bin B-A'!F1601,'Speed Bin B-A'!F1705,'Speed Bin B-A'!F1809,'Speed Bin B-A'!F1913)</f>
        <v>44</v>
      </c>
      <c r="G242" s="268">
        <f>SUM('Speed Bin B-A'!G41,'Speed Bin B-A'!G145,'Speed Bin B-A'!G249,'Speed Bin B-A'!G353,'Speed Bin B-A'!G457,'Speed Bin B-A'!G769,'Speed Bin B-A'!G873,'Speed Bin B-A'!G977,'Speed Bin B-A'!G1081,'Speed Bin B-A'!G1185,'Speed Bin B-A'!G1497,'Speed Bin B-A'!G1601,'Speed Bin B-A'!G1705,'Speed Bin B-A'!G1809,'Speed Bin B-A'!G1913)</f>
        <v>21</v>
      </c>
      <c r="H242" s="268">
        <f>SUM('Speed Bin B-A'!H41,'Speed Bin B-A'!H145,'Speed Bin B-A'!H249,'Speed Bin B-A'!H353,'Speed Bin B-A'!H457,'Speed Bin B-A'!H769,'Speed Bin B-A'!H873,'Speed Bin B-A'!H977,'Speed Bin B-A'!H1081,'Speed Bin B-A'!H1185,'Speed Bin B-A'!H1497,'Speed Bin B-A'!H1601,'Speed Bin B-A'!H1705,'Speed Bin B-A'!H1809,'Speed Bin B-A'!H1913)</f>
        <v>14</v>
      </c>
      <c r="I242" s="268">
        <f>SUM('Speed Bin B-A'!I41,'Speed Bin B-A'!I145,'Speed Bin B-A'!I249,'Speed Bin B-A'!I353,'Speed Bin B-A'!I457,'Speed Bin B-A'!I769,'Speed Bin B-A'!I873,'Speed Bin B-A'!I977,'Speed Bin B-A'!I1081,'Speed Bin B-A'!I1185,'Speed Bin B-A'!I1497,'Speed Bin B-A'!I1601,'Speed Bin B-A'!I1705,'Speed Bin B-A'!I1809,'Speed Bin B-A'!I1913)</f>
        <v>4</v>
      </c>
      <c r="J242" s="268">
        <f>SUM('Speed Bin B-A'!J41,'Speed Bin B-A'!J145,'Speed Bin B-A'!J249,'Speed Bin B-A'!J353,'Speed Bin B-A'!J457,'Speed Bin B-A'!J769,'Speed Bin B-A'!J873,'Speed Bin B-A'!J977,'Speed Bin B-A'!J1081,'Speed Bin B-A'!J1185,'Speed Bin B-A'!J1497,'Speed Bin B-A'!J1601,'Speed Bin B-A'!J1705,'Speed Bin B-A'!J1809,'Speed Bin B-A'!J1913)</f>
        <v>1</v>
      </c>
      <c r="K242" s="268">
        <f>SUM('Speed Bin B-A'!K41,'Speed Bin B-A'!K145,'Speed Bin B-A'!K249,'Speed Bin B-A'!K353,'Speed Bin B-A'!K457,'Speed Bin B-A'!K769,'Speed Bin B-A'!K873,'Speed Bin B-A'!K977,'Speed Bin B-A'!K1081,'Speed Bin B-A'!K1185,'Speed Bin B-A'!K1497,'Speed Bin B-A'!K1601,'Speed Bin B-A'!K1705,'Speed Bin B-A'!K1809,'Speed Bin B-A'!K1913)</f>
        <v>0</v>
      </c>
      <c r="L242" s="268">
        <f>SUM('Speed Bin B-A'!L41,'Speed Bin B-A'!L145,'Speed Bin B-A'!L249,'Speed Bin B-A'!L353,'Speed Bin B-A'!L457,'Speed Bin B-A'!L769,'Speed Bin B-A'!L873,'Speed Bin B-A'!L977,'Speed Bin B-A'!L1081,'Speed Bin B-A'!L1185,'Speed Bin B-A'!L1497,'Speed Bin B-A'!L1601,'Speed Bin B-A'!L1705,'Speed Bin B-A'!L1809,'Speed Bin B-A'!L1913)</f>
        <v>0</v>
      </c>
      <c r="M242" s="268">
        <f>SUM('Speed Bin B-A'!M41,'Speed Bin B-A'!M145,'Speed Bin B-A'!M249,'Speed Bin B-A'!M353,'Speed Bin B-A'!M457,'Speed Bin B-A'!M769,'Speed Bin B-A'!M873,'Speed Bin B-A'!M977,'Speed Bin B-A'!M1081,'Speed Bin B-A'!M1185,'Speed Bin B-A'!M1497,'Speed Bin B-A'!M1601,'Speed Bin B-A'!M1705,'Speed Bin B-A'!M1809,'Speed Bin B-A'!M1913)</f>
        <v>0</v>
      </c>
      <c r="N242" s="268">
        <f>SUM('Speed Bin B-A'!N41,'Speed Bin B-A'!N145,'Speed Bin B-A'!N249,'Speed Bin B-A'!N353,'Speed Bin B-A'!N457,'Speed Bin B-A'!N769,'Speed Bin B-A'!N873,'Speed Bin B-A'!N977,'Speed Bin B-A'!N1081,'Speed Bin B-A'!N1185,'Speed Bin B-A'!N1497,'Speed Bin B-A'!N1601,'Speed Bin B-A'!N1705,'Speed Bin B-A'!N1809,'Speed Bin B-A'!N1913)</f>
        <v>0</v>
      </c>
      <c r="O242" s="268">
        <f>SUM('Speed Bin B-A'!O41,'Speed Bin B-A'!O145,'Speed Bin B-A'!O249,'Speed Bin B-A'!O353,'Speed Bin B-A'!O457,'Speed Bin B-A'!O769,'Speed Bin B-A'!O873,'Speed Bin B-A'!O977,'Speed Bin B-A'!O1081,'Speed Bin B-A'!O1185,'Speed Bin B-A'!O1497,'Speed Bin B-A'!O1601,'Speed Bin B-A'!O1705,'Speed Bin B-A'!O1809,'Speed Bin B-A'!O1913)</f>
        <v>0</v>
      </c>
      <c r="P242" s="268">
        <f>SUM('Speed Bin B-A'!P41,'Speed Bin B-A'!P145,'Speed Bin B-A'!P249,'Speed Bin B-A'!P353,'Speed Bin B-A'!P457,'Speed Bin B-A'!P769,'Speed Bin B-A'!P873,'Speed Bin B-A'!P977,'Speed Bin B-A'!P1081,'Speed Bin B-A'!P1185,'Speed Bin B-A'!P1497,'Speed Bin B-A'!P1601,'Speed Bin B-A'!P1705,'Speed Bin B-A'!P1809,'Speed Bin B-A'!P1913)</f>
        <v>0</v>
      </c>
      <c r="Q242" s="268">
        <f>SUM('Speed Bin B-A'!Q41,'Speed Bin B-A'!Q145,'Speed Bin B-A'!Q249,'Speed Bin B-A'!Q353,'Speed Bin B-A'!Q457,'Speed Bin B-A'!Q769,'Speed Bin B-A'!Q873,'Speed Bin B-A'!Q977,'Speed Bin B-A'!Q1081,'Speed Bin B-A'!Q1185,'Speed Bin B-A'!Q1497,'Speed Bin B-A'!Q1601,'Speed Bin B-A'!Q1705,'Speed Bin B-A'!Q1809,'Speed Bin B-A'!Q1913)</f>
        <v>0</v>
      </c>
      <c r="R242" s="268">
        <f>SUM('Speed Bin B-A'!R41,'Speed Bin B-A'!R145,'Speed Bin B-A'!R249,'Speed Bin B-A'!R353,'Speed Bin B-A'!R457,'Speed Bin B-A'!R769,'Speed Bin B-A'!R873,'Speed Bin B-A'!R977,'Speed Bin B-A'!R1081,'Speed Bin B-A'!R1185,'Speed Bin B-A'!R1497,'Speed Bin B-A'!R1601,'Speed Bin B-A'!R1705,'Speed Bin B-A'!R1809,'Speed Bin B-A'!R1913)</f>
        <v>0</v>
      </c>
      <c r="S242" s="268">
        <f>SUM('Speed Bin B-A'!S41,'Speed Bin B-A'!S145,'Speed Bin B-A'!S249,'Speed Bin B-A'!S353,'Speed Bin B-A'!S457,'Speed Bin B-A'!S769,'Speed Bin B-A'!S873,'Speed Bin B-A'!S977,'Speed Bin B-A'!S1081,'Speed Bin B-A'!S1185,'Speed Bin B-A'!S1497,'Speed Bin B-A'!S1601,'Speed Bin B-A'!S1705,'Speed Bin B-A'!S1809,'Speed Bin B-A'!S1913)</f>
        <v>0</v>
      </c>
      <c r="T242" s="268">
        <f>SUM('Speed Bin B-A'!T41,'Speed Bin B-A'!T145,'Speed Bin B-A'!T249,'Speed Bin B-A'!T353,'Speed Bin B-A'!T457,'Speed Bin B-A'!T769,'Speed Bin B-A'!T873,'Speed Bin B-A'!T977,'Speed Bin B-A'!T1081,'Speed Bin B-A'!T1185,'Speed Bin B-A'!T1497,'Speed Bin B-A'!T1601,'Speed Bin B-A'!T1705,'Speed Bin B-A'!T1809,'Speed Bin B-A'!T1913)</f>
        <v>0</v>
      </c>
      <c r="U242" s="268">
        <f>SUM('Speed Bin B-A'!U41,'Speed Bin B-A'!U145,'Speed Bin B-A'!U249,'Speed Bin B-A'!U353,'Speed Bin B-A'!U457,'Speed Bin B-A'!U769,'Speed Bin B-A'!U873,'Speed Bin B-A'!U977,'Speed Bin B-A'!U1081,'Speed Bin B-A'!U1185,'Speed Bin B-A'!U1497,'Speed Bin B-A'!U1601,'Speed Bin B-A'!U1705,'Speed Bin B-A'!U1809,'Speed Bin B-A'!U1913)</f>
        <v>0</v>
      </c>
      <c r="V242" s="269">
        <f>IFERROR(AVERAGE('Speed Bin B-A'!V41,'Speed Bin B-A'!V145,'Speed Bin B-A'!V249,'Speed Bin B-A'!V353,'Speed Bin B-A'!V457,'Speed Bin B-A'!V769,'Speed Bin B-A'!V873,'Speed Bin B-A'!V977,'Speed Bin B-A'!V1081,'Speed Bin B-A'!V1185,'Speed Bin B-A'!V1497,'Speed Bin B-A'!V1601,'Speed Bin B-A'!V1705,'Speed Bin B-A'!V1809,'Speed Bin B-A'!V1913),"-")</f>
        <v>24.549999999999997</v>
      </c>
      <c r="W242" s="269">
        <f>IFERROR(AVERAGE('Speed Bin B-A'!W41,'Speed Bin B-A'!W145,'Speed Bin B-A'!W249,'Speed Bin B-A'!W353,'Speed Bin B-A'!W457,'Speed Bin B-A'!W769,'Speed Bin B-A'!W873,'Speed Bin B-A'!W977,'Speed Bin B-A'!W1081,'Speed Bin B-A'!W1185,'Speed Bin B-A'!W1497,'Speed Bin B-A'!W1601,'Speed Bin B-A'!W1705,'Speed Bin B-A'!W1809,'Speed Bin B-A'!W1913),"-")</f>
        <v>32.416666666666664</v>
      </c>
      <c r="X242" s="262"/>
      <c r="Y242" s="262"/>
    </row>
    <row r="243" spans="1:25" x14ac:dyDescent="0.25">
      <c r="A243" s="267">
        <v>0.32291666666666702</v>
      </c>
      <c r="B243" s="268">
        <f>SUM('Speed Bin B-A'!B42,'Speed Bin B-A'!B146,'Speed Bin B-A'!B250,'Speed Bin B-A'!B354,'Speed Bin B-A'!B458,'Speed Bin B-A'!B770,'Speed Bin B-A'!B874,'Speed Bin B-A'!B978,'Speed Bin B-A'!B1082,'Speed Bin B-A'!B1186,'Speed Bin B-A'!B1498,'Speed Bin B-A'!B1602,'Speed Bin B-A'!B1706,'Speed Bin B-A'!B1810,'Speed Bin B-A'!B1914)</f>
        <v>115</v>
      </c>
      <c r="C243" s="268">
        <f>SUM('Speed Bin B-A'!C42,'Speed Bin B-A'!C146,'Speed Bin B-A'!C250,'Speed Bin B-A'!C354,'Speed Bin B-A'!C458,'Speed Bin B-A'!C770,'Speed Bin B-A'!C874,'Speed Bin B-A'!C978,'Speed Bin B-A'!C1082,'Speed Bin B-A'!C1186,'Speed Bin B-A'!C1498,'Speed Bin B-A'!C1602,'Speed Bin B-A'!C1706,'Speed Bin B-A'!C1810,'Speed Bin B-A'!C1914)</f>
        <v>0</v>
      </c>
      <c r="D243" s="268">
        <f>SUM('Speed Bin B-A'!D42,'Speed Bin B-A'!D146,'Speed Bin B-A'!D250,'Speed Bin B-A'!D354,'Speed Bin B-A'!D458,'Speed Bin B-A'!D770,'Speed Bin B-A'!D874,'Speed Bin B-A'!D978,'Speed Bin B-A'!D1082,'Speed Bin B-A'!D1186,'Speed Bin B-A'!D1498,'Speed Bin B-A'!D1602,'Speed Bin B-A'!D1706,'Speed Bin B-A'!D1810,'Speed Bin B-A'!D1914)</f>
        <v>2</v>
      </c>
      <c r="E243" s="268">
        <f>SUM('Speed Bin B-A'!E42,'Speed Bin B-A'!E146,'Speed Bin B-A'!E250,'Speed Bin B-A'!E354,'Speed Bin B-A'!E458,'Speed Bin B-A'!E770,'Speed Bin B-A'!E874,'Speed Bin B-A'!E978,'Speed Bin B-A'!E1082,'Speed Bin B-A'!E1186,'Speed Bin B-A'!E1498,'Speed Bin B-A'!E1602,'Speed Bin B-A'!E1706,'Speed Bin B-A'!E1810,'Speed Bin B-A'!E1914)</f>
        <v>11</v>
      </c>
      <c r="F243" s="268">
        <f>SUM('Speed Bin B-A'!F42,'Speed Bin B-A'!F146,'Speed Bin B-A'!F250,'Speed Bin B-A'!F354,'Speed Bin B-A'!F458,'Speed Bin B-A'!F770,'Speed Bin B-A'!F874,'Speed Bin B-A'!F978,'Speed Bin B-A'!F1082,'Speed Bin B-A'!F1186,'Speed Bin B-A'!F1498,'Speed Bin B-A'!F1602,'Speed Bin B-A'!F1706,'Speed Bin B-A'!F1810,'Speed Bin B-A'!F1914)</f>
        <v>45</v>
      </c>
      <c r="G243" s="268">
        <f>SUM('Speed Bin B-A'!G42,'Speed Bin B-A'!G146,'Speed Bin B-A'!G250,'Speed Bin B-A'!G354,'Speed Bin B-A'!G458,'Speed Bin B-A'!G770,'Speed Bin B-A'!G874,'Speed Bin B-A'!G978,'Speed Bin B-A'!G1082,'Speed Bin B-A'!G1186,'Speed Bin B-A'!G1498,'Speed Bin B-A'!G1602,'Speed Bin B-A'!G1706,'Speed Bin B-A'!G1810,'Speed Bin B-A'!G1914)</f>
        <v>34</v>
      </c>
      <c r="H243" s="268">
        <f>SUM('Speed Bin B-A'!H42,'Speed Bin B-A'!H146,'Speed Bin B-A'!H250,'Speed Bin B-A'!H354,'Speed Bin B-A'!H458,'Speed Bin B-A'!H770,'Speed Bin B-A'!H874,'Speed Bin B-A'!H978,'Speed Bin B-A'!H1082,'Speed Bin B-A'!H1186,'Speed Bin B-A'!H1498,'Speed Bin B-A'!H1602,'Speed Bin B-A'!H1706,'Speed Bin B-A'!H1810,'Speed Bin B-A'!H1914)</f>
        <v>12</v>
      </c>
      <c r="I243" s="268">
        <f>SUM('Speed Bin B-A'!I42,'Speed Bin B-A'!I146,'Speed Bin B-A'!I250,'Speed Bin B-A'!I354,'Speed Bin B-A'!I458,'Speed Bin B-A'!I770,'Speed Bin B-A'!I874,'Speed Bin B-A'!I978,'Speed Bin B-A'!I1082,'Speed Bin B-A'!I1186,'Speed Bin B-A'!I1498,'Speed Bin B-A'!I1602,'Speed Bin B-A'!I1706,'Speed Bin B-A'!I1810,'Speed Bin B-A'!I1914)</f>
        <v>7</v>
      </c>
      <c r="J243" s="268">
        <f>SUM('Speed Bin B-A'!J42,'Speed Bin B-A'!J146,'Speed Bin B-A'!J250,'Speed Bin B-A'!J354,'Speed Bin B-A'!J458,'Speed Bin B-A'!J770,'Speed Bin B-A'!J874,'Speed Bin B-A'!J978,'Speed Bin B-A'!J1082,'Speed Bin B-A'!J1186,'Speed Bin B-A'!J1498,'Speed Bin B-A'!J1602,'Speed Bin B-A'!J1706,'Speed Bin B-A'!J1810,'Speed Bin B-A'!J1914)</f>
        <v>3</v>
      </c>
      <c r="K243" s="268">
        <f>SUM('Speed Bin B-A'!K42,'Speed Bin B-A'!K146,'Speed Bin B-A'!K250,'Speed Bin B-A'!K354,'Speed Bin B-A'!K458,'Speed Bin B-A'!K770,'Speed Bin B-A'!K874,'Speed Bin B-A'!K978,'Speed Bin B-A'!K1082,'Speed Bin B-A'!K1186,'Speed Bin B-A'!K1498,'Speed Bin B-A'!K1602,'Speed Bin B-A'!K1706,'Speed Bin B-A'!K1810,'Speed Bin B-A'!K1914)</f>
        <v>1</v>
      </c>
      <c r="L243" s="268">
        <f>SUM('Speed Bin B-A'!L42,'Speed Bin B-A'!L146,'Speed Bin B-A'!L250,'Speed Bin B-A'!L354,'Speed Bin B-A'!L458,'Speed Bin B-A'!L770,'Speed Bin B-A'!L874,'Speed Bin B-A'!L978,'Speed Bin B-A'!L1082,'Speed Bin B-A'!L1186,'Speed Bin B-A'!L1498,'Speed Bin B-A'!L1602,'Speed Bin B-A'!L1706,'Speed Bin B-A'!L1810,'Speed Bin B-A'!L1914)</f>
        <v>0</v>
      </c>
      <c r="M243" s="268">
        <f>SUM('Speed Bin B-A'!M42,'Speed Bin B-A'!M146,'Speed Bin B-A'!M250,'Speed Bin B-A'!M354,'Speed Bin B-A'!M458,'Speed Bin B-A'!M770,'Speed Bin B-A'!M874,'Speed Bin B-A'!M978,'Speed Bin B-A'!M1082,'Speed Bin B-A'!M1186,'Speed Bin B-A'!M1498,'Speed Bin B-A'!M1602,'Speed Bin B-A'!M1706,'Speed Bin B-A'!M1810,'Speed Bin B-A'!M1914)</f>
        <v>0</v>
      </c>
      <c r="N243" s="268">
        <f>SUM('Speed Bin B-A'!N42,'Speed Bin B-A'!N146,'Speed Bin B-A'!N250,'Speed Bin B-A'!N354,'Speed Bin B-A'!N458,'Speed Bin B-A'!N770,'Speed Bin B-A'!N874,'Speed Bin B-A'!N978,'Speed Bin B-A'!N1082,'Speed Bin B-A'!N1186,'Speed Bin B-A'!N1498,'Speed Bin B-A'!N1602,'Speed Bin B-A'!N1706,'Speed Bin B-A'!N1810,'Speed Bin B-A'!N1914)</f>
        <v>0</v>
      </c>
      <c r="O243" s="268">
        <f>SUM('Speed Bin B-A'!O42,'Speed Bin B-A'!O146,'Speed Bin B-A'!O250,'Speed Bin B-A'!O354,'Speed Bin B-A'!O458,'Speed Bin B-A'!O770,'Speed Bin B-A'!O874,'Speed Bin B-A'!O978,'Speed Bin B-A'!O1082,'Speed Bin B-A'!O1186,'Speed Bin B-A'!O1498,'Speed Bin B-A'!O1602,'Speed Bin B-A'!O1706,'Speed Bin B-A'!O1810,'Speed Bin B-A'!O1914)</f>
        <v>0</v>
      </c>
      <c r="P243" s="268">
        <f>SUM('Speed Bin B-A'!P42,'Speed Bin B-A'!P146,'Speed Bin B-A'!P250,'Speed Bin B-A'!P354,'Speed Bin B-A'!P458,'Speed Bin B-A'!P770,'Speed Bin B-A'!P874,'Speed Bin B-A'!P978,'Speed Bin B-A'!P1082,'Speed Bin B-A'!P1186,'Speed Bin B-A'!P1498,'Speed Bin B-A'!P1602,'Speed Bin B-A'!P1706,'Speed Bin B-A'!P1810,'Speed Bin B-A'!P1914)</f>
        <v>0</v>
      </c>
      <c r="Q243" s="268">
        <f>SUM('Speed Bin B-A'!Q42,'Speed Bin B-A'!Q146,'Speed Bin B-A'!Q250,'Speed Bin B-A'!Q354,'Speed Bin B-A'!Q458,'Speed Bin B-A'!Q770,'Speed Bin B-A'!Q874,'Speed Bin B-A'!Q978,'Speed Bin B-A'!Q1082,'Speed Bin B-A'!Q1186,'Speed Bin B-A'!Q1498,'Speed Bin B-A'!Q1602,'Speed Bin B-A'!Q1706,'Speed Bin B-A'!Q1810,'Speed Bin B-A'!Q1914)</f>
        <v>0</v>
      </c>
      <c r="R243" s="268">
        <f>SUM('Speed Bin B-A'!R42,'Speed Bin B-A'!R146,'Speed Bin B-A'!R250,'Speed Bin B-A'!R354,'Speed Bin B-A'!R458,'Speed Bin B-A'!R770,'Speed Bin B-A'!R874,'Speed Bin B-A'!R978,'Speed Bin B-A'!R1082,'Speed Bin B-A'!R1186,'Speed Bin B-A'!R1498,'Speed Bin B-A'!R1602,'Speed Bin B-A'!R1706,'Speed Bin B-A'!R1810,'Speed Bin B-A'!R1914)</f>
        <v>0</v>
      </c>
      <c r="S243" s="268">
        <f>SUM('Speed Bin B-A'!S42,'Speed Bin B-A'!S146,'Speed Bin B-A'!S250,'Speed Bin B-A'!S354,'Speed Bin B-A'!S458,'Speed Bin B-A'!S770,'Speed Bin B-A'!S874,'Speed Bin B-A'!S978,'Speed Bin B-A'!S1082,'Speed Bin B-A'!S1186,'Speed Bin B-A'!S1498,'Speed Bin B-A'!S1602,'Speed Bin B-A'!S1706,'Speed Bin B-A'!S1810,'Speed Bin B-A'!S1914)</f>
        <v>0</v>
      </c>
      <c r="T243" s="268">
        <f>SUM('Speed Bin B-A'!T42,'Speed Bin B-A'!T146,'Speed Bin B-A'!T250,'Speed Bin B-A'!T354,'Speed Bin B-A'!T458,'Speed Bin B-A'!T770,'Speed Bin B-A'!T874,'Speed Bin B-A'!T978,'Speed Bin B-A'!T1082,'Speed Bin B-A'!T1186,'Speed Bin B-A'!T1498,'Speed Bin B-A'!T1602,'Speed Bin B-A'!T1706,'Speed Bin B-A'!T1810,'Speed Bin B-A'!T1914)</f>
        <v>0</v>
      </c>
      <c r="U243" s="268">
        <f>SUM('Speed Bin B-A'!U42,'Speed Bin B-A'!U146,'Speed Bin B-A'!U250,'Speed Bin B-A'!U354,'Speed Bin B-A'!U458,'Speed Bin B-A'!U770,'Speed Bin B-A'!U874,'Speed Bin B-A'!U978,'Speed Bin B-A'!U1082,'Speed Bin B-A'!U1186,'Speed Bin B-A'!U1498,'Speed Bin B-A'!U1602,'Speed Bin B-A'!U1706,'Speed Bin B-A'!U1810,'Speed Bin B-A'!U1914)</f>
        <v>0</v>
      </c>
      <c r="V243" s="269">
        <f>IFERROR(AVERAGE('Speed Bin B-A'!V42,'Speed Bin B-A'!V146,'Speed Bin B-A'!V250,'Speed Bin B-A'!V354,'Speed Bin B-A'!V458,'Speed Bin B-A'!V770,'Speed Bin B-A'!V874,'Speed Bin B-A'!V978,'Speed Bin B-A'!V1082,'Speed Bin B-A'!V1186,'Speed Bin B-A'!V1498,'Speed Bin B-A'!V1602,'Speed Bin B-A'!V1706,'Speed Bin B-A'!V1810,'Speed Bin B-A'!V1914),"-")</f>
        <v>26.700000000000003</v>
      </c>
      <c r="W243" s="269">
        <f>IFERROR(AVERAGE('Speed Bin B-A'!W42,'Speed Bin B-A'!W146,'Speed Bin B-A'!W250,'Speed Bin B-A'!W354,'Speed Bin B-A'!W458,'Speed Bin B-A'!W770,'Speed Bin B-A'!W874,'Speed Bin B-A'!W978,'Speed Bin B-A'!W1082,'Speed Bin B-A'!W1186,'Speed Bin B-A'!W1498,'Speed Bin B-A'!W1602,'Speed Bin B-A'!W1706,'Speed Bin B-A'!W1810,'Speed Bin B-A'!W1914),"-")</f>
        <v>35.15</v>
      </c>
      <c r="X243" s="262"/>
      <c r="Y243" s="262"/>
    </row>
    <row r="244" spans="1:25" x14ac:dyDescent="0.25">
      <c r="A244" s="267">
        <v>0.33333333333333298</v>
      </c>
      <c r="B244" s="268">
        <f>SUM('Speed Bin B-A'!B43,'Speed Bin B-A'!B147,'Speed Bin B-A'!B251,'Speed Bin B-A'!B355,'Speed Bin B-A'!B459,'Speed Bin B-A'!B771,'Speed Bin B-A'!B875,'Speed Bin B-A'!B979,'Speed Bin B-A'!B1083,'Speed Bin B-A'!B1187,'Speed Bin B-A'!B1499,'Speed Bin B-A'!B1603,'Speed Bin B-A'!B1707,'Speed Bin B-A'!B1811,'Speed Bin B-A'!B1915)</f>
        <v>110</v>
      </c>
      <c r="C244" s="268">
        <f>SUM('Speed Bin B-A'!C43,'Speed Bin B-A'!C147,'Speed Bin B-A'!C251,'Speed Bin B-A'!C355,'Speed Bin B-A'!C459,'Speed Bin B-A'!C771,'Speed Bin B-A'!C875,'Speed Bin B-A'!C979,'Speed Bin B-A'!C1083,'Speed Bin B-A'!C1187,'Speed Bin B-A'!C1499,'Speed Bin B-A'!C1603,'Speed Bin B-A'!C1707,'Speed Bin B-A'!C1811,'Speed Bin B-A'!C1915)</f>
        <v>0</v>
      </c>
      <c r="D244" s="268">
        <f>SUM('Speed Bin B-A'!D43,'Speed Bin B-A'!D147,'Speed Bin B-A'!D251,'Speed Bin B-A'!D355,'Speed Bin B-A'!D459,'Speed Bin B-A'!D771,'Speed Bin B-A'!D875,'Speed Bin B-A'!D979,'Speed Bin B-A'!D1083,'Speed Bin B-A'!D1187,'Speed Bin B-A'!D1499,'Speed Bin B-A'!D1603,'Speed Bin B-A'!D1707,'Speed Bin B-A'!D1811,'Speed Bin B-A'!D1915)</f>
        <v>4</v>
      </c>
      <c r="E244" s="268">
        <f>SUM('Speed Bin B-A'!E43,'Speed Bin B-A'!E147,'Speed Bin B-A'!E251,'Speed Bin B-A'!E355,'Speed Bin B-A'!E459,'Speed Bin B-A'!E771,'Speed Bin B-A'!E875,'Speed Bin B-A'!E979,'Speed Bin B-A'!E1083,'Speed Bin B-A'!E1187,'Speed Bin B-A'!E1499,'Speed Bin B-A'!E1603,'Speed Bin B-A'!E1707,'Speed Bin B-A'!E1811,'Speed Bin B-A'!E1915)</f>
        <v>8</v>
      </c>
      <c r="F244" s="268">
        <f>SUM('Speed Bin B-A'!F43,'Speed Bin B-A'!F147,'Speed Bin B-A'!F251,'Speed Bin B-A'!F355,'Speed Bin B-A'!F459,'Speed Bin B-A'!F771,'Speed Bin B-A'!F875,'Speed Bin B-A'!F979,'Speed Bin B-A'!F1083,'Speed Bin B-A'!F1187,'Speed Bin B-A'!F1499,'Speed Bin B-A'!F1603,'Speed Bin B-A'!F1707,'Speed Bin B-A'!F1811,'Speed Bin B-A'!F1915)</f>
        <v>39</v>
      </c>
      <c r="G244" s="268">
        <f>SUM('Speed Bin B-A'!G43,'Speed Bin B-A'!G147,'Speed Bin B-A'!G251,'Speed Bin B-A'!G355,'Speed Bin B-A'!G459,'Speed Bin B-A'!G771,'Speed Bin B-A'!G875,'Speed Bin B-A'!G979,'Speed Bin B-A'!G1083,'Speed Bin B-A'!G1187,'Speed Bin B-A'!G1499,'Speed Bin B-A'!G1603,'Speed Bin B-A'!G1707,'Speed Bin B-A'!G1811,'Speed Bin B-A'!G1915)</f>
        <v>42</v>
      </c>
      <c r="H244" s="268">
        <f>SUM('Speed Bin B-A'!H43,'Speed Bin B-A'!H147,'Speed Bin B-A'!H251,'Speed Bin B-A'!H355,'Speed Bin B-A'!H459,'Speed Bin B-A'!H771,'Speed Bin B-A'!H875,'Speed Bin B-A'!H979,'Speed Bin B-A'!H1083,'Speed Bin B-A'!H1187,'Speed Bin B-A'!H1499,'Speed Bin B-A'!H1603,'Speed Bin B-A'!H1707,'Speed Bin B-A'!H1811,'Speed Bin B-A'!H1915)</f>
        <v>13</v>
      </c>
      <c r="I244" s="268">
        <f>SUM('Speed Bin B-A'!I43,'Speed Bin B-A'!I147,'Speed Bin B-A'!I251,'Speed Bin B-A'!I355,'Speed Bin B-A'!I459,'Speed Bin B-A'!I771,'Speed Bin B-A'!I875,'Speed Bin B-A'!I979,'Speed Bin B-A'!I1083,'Speed Bin B-A'!I1187,'Speed Bin B-A'!I1499,'Speed Bin B-A'!I1603,'Speed Bin B-A'!I1707,'Speed Bin B-A'!I1811,'Speed Bin B-A'!I1915)</f>
        <v>3</v>
      </c>
      <c r="J244" s="268">
        <f>SUM('Speed Bin B-A'!J43,'Speed Bin B-A'!J147,'Speed Bin B-A'!J251,'Speed Bin B-A'!J355,'Speed Bin B-A'!J459,'Speed Bin B-A'!J771,'Speed Bin B-A'!J875,'Speed Bin B-A'!J979,'Speed Bin B-A'!J1083,'Speed Bin B-A'!J1187,'Speed Bin B-A'!J1499,'Speed Bin B-A'!J1603,'Speed Bin B-A'!J1707,'Speed Bin B-A'!J1811,'Speed Bin B-A'!J1915)</f>
        <v>1</v>
      </c>
      <c r="K244" s="268">
        <f>SUM('Speed Bin B-A'!K43,'Speed Bin B-A'!K147,'Speed Bin B-A'!K251,'Speed Bin B-A'!K355,'Speed Bin B-A'!K459,'Speed Bin B-A'!K771,'Speed Bin B-A'!K875,'Speed Bin B-A'!K979,'Speed Bin B-A'!K1083,'Speed Bin B-A'!K1187,'Speed Bin B-A'!K1499,'Speed Bin B-A'!K1603,'Speed Bin B-A'!K1707,'Speed Bin B-A'!K1811,'Speed Bin B-A'!K1915)</f>
        <v>0</v>
      </c>
      <c r="L244" s="268">
        <f>SUM('Speed Bin B-A'!L43,'Speed Bin B-A'!L147,'Speed Bin B-A'!L251,'Speed Bin B-A'!L355,'Speed Bin B-A'!L459,'Speed Bin B-A'!L771,'Speed Bin B-A'!L875,'Speed Bin B-A'!L979,'Speed Bin B-A'!L1083,'Speed Bin B-A'!L1187,'Speed Bin B-A'!L1499,'Speed Bin B-A'!L1603,'Speed Bin B-A'!L1707,'Speed Bin B-A'!L1811,'Speed Bin B-A'!L1915)</f>
        <v>0</v>
      </c>
      <c r="M244" s="268">
        <f>SUM('Speed Bin B-A'!M43,'Speed Bin B-A'!M147,'Speed Bin B-A'!M251,'Speed Bin B-A'!M355,'Speed Bin B-A'!M459,'Speed Bin B-A'!M771,'Speed Bin B-A'!M875,'Speed Bin B-A'!M979,'Speed Bin B-A'!M1083,'Speed Bin B-A'!M1187,'Speed Bin B-A'!M1499,'Speed Bin B-A'!M1603,'Speed Bin B-A'!M1707,'Speed Bin B-A'!M1811,'Speed Bin B-A'!M1915)</f>
        <v>0</v>
      </c>
      <c r="N244" s="268">
        <f>SUM('Speed Bin B-A'!N43,'Speed Bin B-A'!N147,'Speed Bin B-A'!N251,'Speed Bin B-A'!N355,'Speed Bin B-A'!N459,'Speed Bin B-A'!N771,'Speed Bin B-A'!N875,'Speed Bin B-A'!N979,'Speed Bin B-A'!N1083,'Speed Bin B-A'!N1187,'Speed Bin B-A'!N1499,'Speed Bin B-A'!N1603,'Speed Bin B-A'!N1707,'Speed Bin B-A'!N1811,'Speed Bin B-A'!N1915)</f>
        <v>0</v>
      </c>
      <c r="O244" s="268">
        <f>SUM('Speed Bin B-A'!O43,'Speed Bin B-A'!O147,'Speed Bin B-A'!O251,'Speed Bin B-A'!O355,'Speed Bin B-A'!O459,'Speed Bin B-A'!O771,'Speed Bin B-A'!O875,'Speed Bin B-A'!O979,'Speed Bin B-A'!O1083,'Speed Bin B-A'!O1187,'Speed Bin B-A'!O1499,'Speed Bin B-A'!O1603,'Speed Bin B-A'!O1707,'Speed Bin B-A'!O1811,'Speed Bin B-A'!O1915)</f>
        <v>0</v>
      </c>
      <c r="P244" s="268">
        <f>SUM('Speed Bin B-A'!P43,'Speed Bin B-A'!P147,'Speed Bin B-A'!P251,'Speed Bin B-A'!P355,'Speed Bin B-A'!P459,'Speed Bin B-A'!P771,'Speed Bin B-A'!P875,'Speed Bin B-A'!P979,'Speed Bin B-A'!P1083,'Speed Bin B-A'!P1187,'Speed Bin B-A'!P1499,'Speed Bin B-A'!P1603,'Speed Bin B-A'!P1707,'Speed Bin B-A'!P1811,'Speed Bin B-A'!P1915)</f>
        <v>0</v>
      </c>
      <c r="Q244" s="268">
        <f>SUM('Speed Bin B-A'!Q43,'Speed Bin B-A'!Q147,'Speed Bin B-A'!Q251,'Speed Bin B-A'!Q355,'Speed Bin B-A'!Q459,'Speed Bin B-A'!Q771,'Speed Bin B-A'!Q875,'Speed Bin B-A'!Q979,'Speed Bin B-A'!Q1083,'Speed Bin B-A'!Q1187,'Speed Bin B-A'!Q1499,'Speed Bin B-A'!Q1603,'Speed Bin B-A'!Q1707,'Speed Bin B-A'!Q1811,'Speed Bin B-A'!Q1915)</f>
        <v>0</v>
      </c>
      <c r="R244" s="268">
        <f>SUM('Speed Bin B-A'!R43,'Speed Bin B-A'!R147,'Speed Bin B-A'!R251,'Speed Bin B-A'!R355,'Speed Bin B-A'!R459,'Speed Bin B-A'!R771,'Speed Bin B-A'!R875,'Speed Bin B-A'!R979,'Speed Bin B-A'!R1083,'Speed Bin B-A'!R1187,'Speed Bin B-A'!R1499,'Speed Bin B-A'!R1603,'Speed Bin B-A'!R1707,'Speed Bin B-A'!R1811,'Speed Bin B-A'!R1915)</f>
        <v>0</v>
      </c>
      <c r="S244" s="268">
        <f>SUM('Speed Bin B-A'!S43,'Speed Bin B-A'!S147,'Speed Bin B-A'!S251,'Speed Bin B-A'!S355,'Speed Bin B-A'!S459,'Speed Bin B-A'!S771,'Speed Bin B-A'!S875,'Speed Bin B-A'!S979,'Speed Bin B-A'!S1083,'Speed Bin B-A'!S1187,'Speed Bin B-A'!S1499,'Speed Bin B-A'!S1603,'Speed Bin B-A'!S1707,'Speed Bin B-A'!S1811,'Speed Bin B-A'!S1915)</f>
        <v>0</v>
      </c>
      <c r="T244" s="268">
        <f>SUM('Speed Bin B-A'!T43,'Speed Bin B-A'!T147,'Speed Bin B-A'!T251,'Speed Bin B-A'!T355,'Speed Bin B-A'!T459,'Speed Bin B-A'!T771,'Speed Bin B-A'!T875,'Speed Bin B-A'!T979,'Speed Bin B-A'!T1083,'Speed Bin B-A'!T1187,'Speed Bin B-A'!T1499,'Speed Bin B-A'!T1603,'Speed Bin B-A'!T1707,'Speed Bin B-A'!T1811,'Speed Bin B-A'!T1915)</f>
        <v>0</v>
      </c>
      <c r="U244" s="268">
        <f>SUM('Speed Bin B-A'!U43,'Speed Bin B-A'!U147,'Speed Bin B-A'!U251,'Speed Bin B-A'!U355,'Speed Bin B-A'!U459,'Speed Bin B-A'!U771,'Speed Bin B-A'!U875,'Speed Bin B-A'!U979,'Speed Bin B-A'!U1083,'Speed Bin B-A'!U1187,'Speed Bin B-A'!U1499,'Speed Bin B-A'!U1603,'Speed Bin B-A'!U1707,'Speed Bin B-A'!U1811,'Speed Bin B-A'!U1915)</f>
        <v>0</v>
      </c>
      <c r="V244" s="269">
        <f>IFERROR(AVERAGE('Speed Bin B-A'!V43,'Speed Bin B-A'!V147,'Speed Bin B-A'!V251,'Speed Bin B-A'!V355,'Speed Bin B-A'!V459,'Speed Bin B-A'!V771,'Speed Bin B-A'!V875,'Speed Bin B-A'!V979,'Speed Bin B-A'!V1083,'Speed Bin B-A'!V1187,'Speed Bin B-A'!V1499,'Speed Bin B-A'!V1603,'Speed Bin B-A'!V1707,'Speed Bin B-A'!V1811,'Speed Bin B-A'!V1915),"-")</f>
        <v>25.299999999999997</v>
      </c>
      <c r="W244" s="269">
        <f>IFERROR(AVERAGE('Speed Bin B-A'!W43,'Speed Bin B-A'!W147,'Speed Bin B-A'!W251,'Speed Bin B-A'!W355,'Speed Bin B-A'!W459,'Speed Bin B-A'!W771,'Speed Bin B-A'!W875,'Speed Bin B-A'!W979,'Speed Bin B-A'!W1083,'Speed Bin B-A'!W1187,'Speed Bin B-A'!W1499,'Speed Bin B-A'!W1603,'Speed Bin B-A'!W1707,'Speed Bin B-A'!W1811,'Speed Bin B-A'!W1915),"-")</f>
        <v>30.633333333333336</v>
      </c>
      <c r="X244" s="262"/>
      <c r="Y244" s="262"/>
    </row>
    <row r="245" spans="1:25" x14ac:dyDescent="0.25">
      <c r="A245" s="267">
        <v>0.34375</v>
      </c>
      <c r="B245" s="268">
        <f>SUM('Speed Bin B-A'!B44,'Speed Bin B-A'!B148,'Speed Bin B-A'!B252,'Speed Bin B-A'!B356,'Speed Bin B-A'!B460,'Speed Bin B-A'!B772,'Speed Bin B-A'!B876,'Speed Bin B-A'!B980,'Speed Bin B-A'!B1084,'Speed Bin B-A'!B1188,'Speed Bin B-A'!B1500,'Speed Bin B-A'!B1604,'Speed Bin B-A'!B1708,'Speed Bin B-A'!B1812,'Speed Bin B-A'!B1916)</f>
        <v>113</v>
      </c>
      <c r="C245" s="268">
        <f>SUM('Speed Bin B-A'!C44,'Speed Bin B-A'!C148,'Speed Bin B-A'!C252,'Speed Bin B-A'!C356,'Speed Bin B-A'!C460,'Speed Bin B-A'!C772,'Speed Bin B-A'!C876,'Speed Bin B-A'!C980,'Speed Bin B-A'!C1084,'Speed Bin B-A'!C1188,'Speed Bin B-A'!C1500,'Speed Bin B-A'!C1604,'Speed Bin B-A'!C1708,'Speed Bin B-A'!C1812,'Speed Bin B-A'!C1916)</f>
        <v>0</v>
      </c>
      <c r="D245" s="268">
        <f>SUM('Speed Bin B-A'!D44,'Speed Bin B-A'!D148,'Speed Bin B-A'!D252,'Speed Bin B-A'!D356,'Speed Bin B-A'!D460,'Speed Bin B-A'!D772,'Speed Bin B-A'!D876,'Speed Bin B-A'!D980,'Speed Bin B-A'!D1084,'Speed Bin B-A'!D1188,'Speed Bin B-A'!D1500,'Speed Bin B-A'!D1604,'Speed Bin B-A'!D1708,'Speed Bin B-A'!D1812,'Speed Bin B-A'!D1916)</f>
        <v>0</v>
      </c>
      <c r="E245" s="268">
        <f>SUM('Speed Bin B-A'!E44,'Speed Bin B-A'!E148,'Speed Bin B-A'!E252,'Speed Bin B-A'!E356,'Speed Bin B-A'!E460,'Speed Bin B-A'!E772,'Speed Bin B-A'!E876,'Speed Bin B-A'!E980,'Speed Bin B-A'!E1084,'Speed Bin B-A'!E1188,'Speed Bin B-A'!E1500,'Speed Bin B-A'!E1604,'Speed Bin B-A'!E1708,'Speed Bin B-A'!E1812,'Speed Bin B-A'!E1916)</f>
        <v>10</v>
      </c>
      <c r="F245" s="268">
        <f>SUM('Speed Bin B-A'!F44,'Speed Bin B-A'!F148,'Speed Bin B-A'!F252,'Speed Bin B-A'!F356,'Speed Bin B-A'!F460,'Speed Bin B-A'!F772,'Speed Bin B-A'!F876,'Speed Bin B-A'!F980,'Speed Bin B-A'!F1084,'Speed Bin B-A'!F1188,'Speed Bin B-A'!F1500,'Speed Bin B-A'!F1604,'Speed Bin B-A'!F1708,'Speed Bin B-A'!F1812,'Speed Bin B-A'!F1916)</f>
        <v>35</v>
      </c>
      <c r="G245" s="268">
        <f>SUM('Speed Bin B-A'!G44,'Speed Bin B-A'!G148,'Speed Bin B-A'!G252,'Speed Bin B-A'!G356,'Speed Bin B-A'!G460,'Speed Bin B-A'!G772,'Speed Bin B-A'!G876,'Speed Bin B-A'!G980,'Speed Bin B-A'!G1084,'Speed Bin B-A'!G1188,'Speed Bin B-A'!G1500,'Speed Bin B-A'!G1604,'Speed Bin B-A'!G1708,'Speed Bin B-A'!G1812,'Speed Bin B-A'!G1916)</f>
        <v>35</v>
      </c>
      <c r="H245" s="268">
        <f>SUM('Speed Bin B-A'!H44,'Speed Bin B-A'!H148,'Speed Bin B-A'!H252,'Speed Bin B-A'!H356,'Speed Bin B-A'!H460,'Speed Bin B-A'!H772,'Speed Bin B-A'!H876,'Speed Bin B-A'!H980,'Speed Bin B-A'!H1084,'Speed Bin B-A'!H1188,'Speed Bin B-A'!H1500,'Speed Bin B-A'!H1604,'Speed Bin B-A'!H1708,'Speed Bin B-A'!H1812,'Speed Bin B-A'!H1916)</f>
        <v>23</v>
      </c>
      <c r="I245" s="268">
        <f>SUM('Speed Bin B-A'!I44,'Speed Bin B-A'!I148,'Speed Bin B-A'!I252,'Speed Bin B-A'!I356,'Speed Bin B-A'!I460,'Speed Bin B-A'!I772,'Speed Bin B-A'!I876,'Speed Bin B-A'!I980,'Speed Bin B-A'!I1084,'Speed Bin B-A'!I1188,'Speed Bin B-A'!I1500,'Speed Bin B-A'!I1604,'Speed Bin B-A'!I1708,'Speed Bin B-A'!I1812,'Speed Bin B-A'!I1916)</f>
        <v>5</v>
      </c>
      <c r="J245" s="268">
        <f>SUM('Speed Bin B-A'!J44,'Speed Bin B-A'!J148,'Speed Bin B-A'!J252,'Speed Bin B-A'!J356,'Speed Bin B-A'!J460,'Speed Bin B-A'!J772,'Speed Bin B-A'!J876,'Speed Bin B-A'!J980,'Speed Bin B-A'!J1084,'Speed Bin B-A'!J1188,'Speed Bin B-A'!J1500,'Speed Bin B-A'!J1604,'Speed Bin B-A'!J1708,'Speed Bin B-A'!J1812,'Speed Bin B-A'!J1916)</f>
        <v>5</v>
      </c>
      <c r="K245" s="268">
        <f>SUM('Speed Bin B-A'!K44,'Speed Bin B-A'!K148,'Speed Bin B-A'!K252,'Speed Bin B-A'!K356,'Speed Bin B-A'!K460,'Speed Bin B-A'!K772,'Speed Bin B-A'!K876,'Speed Bin B-A'!K980,'Speed Bin B-A'!K1084,'Speed Bin B-A'!K1188,'Speed Bin B-A'!K1500,'Speed Bin B-A'!K1604,'Speed Bin B-A'!K1708,'Speed Bin B-A'!K1812,'Speed Bin B-A'!K1916)</f>
        <v>0</v>
      </c>
      <c r="L245" s="268">
        <f>SUM('Speed Bin B-A'!L44,'Speed Bin B-A'!L148,'Speed Bin B-A'!L252,'Speed Bin B-A'!L356,'Speed Bin B-A'!L460,'Speed Bin B-A'!L772,'Speed Bin B-A'!L876,'Speed Bin B-A'!L980,'Speed Bin B-A'!L1084,'Speed Bin B-A'!L1188,'Speed Bin B-A'!L1500,'Speed Bin B-A'!L1604,'Speed Bin B-A'!L1708,'Speed Bin B-A'!L1812,'Speed Bin B-A'!L1916)</f>
        <v>0</v>
      </c>
      <c r="M245" s="268">
        <f>SUM('Speed Bin B-A'!M44,'Speed Bin B-A'!M148,'Speed Bin B-A'!M252,'Speed Bin B-A'!M356,'Speed Bin B-A'!M460,'Speed Bin B-A'!M772,'Speed Bin B-A'!M876,'Speed Bin B-A'!M980,'Speed Bin B-A'!M1084,'Speed Bin B-A'!M1188,'Speed Bin B-A'!M1500,'Speed Bin B-A'!M1604,'Speed Bin B-A'!M1708,'Speed Bin B-A'!M1812,'Speed Bin B-A'!M1916)</f>
        <v>0</v>
      </c>
      <c r="N245" s="268">
        <f>SUM('Speed Bin B-A'!N44,'Speed Bin B-A'!N148,'Speed Bin B-A'!N252,'Speed Bin B-A'!N356,'Speed Bin B-A'!N460,'Speed Bin B-A'!N772,'Speed Bin B-A'!N876,'Speed Bin B-A'!N980,'Speed Bin B-A'!N1084,'Speed Bin B-A'!N1188,'Speed Bin B-A'!N1500,'Speed Bin B-A'!N1604,'Speed Bin B-A'!N1708,'Speed Bin B-A'!N1812,'Speed Bin B-A'!N1916)</f>
        <v>0</v>
      </c>
      <c r="O245" s="268">
        <f>SUM('Speed Bin B-A'!O44,'Speed Bin B-A'!O148,'Speed Bin B-A'!O252,'Speed Bin B-A'!O356,'Speed Bin B-A'!O460,'Speed Bin B-A'!O772,'Speed Bin B-A'!O876,'Speed Bin B-A'!O980,'Speed Bin B-A'!O1084,'Speed Bin B-A'!O1188,'Speed Bin B-A'!O1500,'Speed Bin B-A'!O1604,'Speed Bin B-A'!O1708,'Speed Bin B-A'!O1812,'Speed Bin B-A'!O1916)</f>
        <v>0</v>
      </c>
      <c r="P245" s="268">
        <f>SUM('Speed Bin B-A'!P44,'Speed Bin B-A'!P148,'Speed Bin B-A'!P252,'Speed Bin B-A'!P356,'Speed Bin B-A'!P460,'Speed Bin B-A'!P772,'Speed Bin B-A'!P876,'Speed Bin B-A'!P980,'Speed Bin B-A'!P1084,'Speed Bin B-A'!P1188,'Speed Bin B-A'!P1500,'Speed Bin B-A'!P1604,'Speed Bin B-A'!P1708,'Speed Bin B-A'!P1812,'Speed Bin B-A'!P1916)</f>
        <v>0</v>
      </c>
      <c r="Q245" s="268">
        <f>SUM('Speed Bin B-A'!Q44,'Speed Bin B-A'!Q148,'Speed Bin B-A'!Q252,'Speed Bin B-A'!Q356,'Speed Bin B-A'!Q460,'Speed Bin B-A'!Q772,'Speed Bin B-A'!Q876,'Speed Bin B-A'!Q980,'Speed Bin B-A'!Q1084,'Speed Bin B-A'!Q1188,'Speed Bin B-A'!Q1500,'Speed Bin B-A'!Q1604,'Speed Bin B-A'!Q1708,'Speed Bin B-A'!Q1812,'Speed Bin B-A'!Q1916)</f>
        <v>0</v>
      </c>
      <c r="R245" s="268">
        <f>SUM('Speed Bin B-A'!R44,'Speed Bin B-A'!R148,'Speed Bin B-A'!R252,'Speed Bin B-A'!R356,'Speed Bin B-A'!R460,'Speed Bin B-A'!R772,'Speed Bin B-A'!R876,'Speed Bin B-A'!R980,'Speed Bin B-A'!R1084,'Speed Bin B-A'!R1188,'Speed Bin B-A'!R1500,'Speed Bin B-A'!R1604,'Speed Bin B-A'!R1708,'Speed Bin B-A'!R1812,'Speed Bin B-A'!R1916)</f>
        <v>0</v>
      </c>
      <c r="S245" s="268">
        <f>SUM('Speed Bin B-A'!S44,'Speed Bin B-A'!S148,'Speed Bin B-A'!S252,'Speed Bin B-A'!S356,'Speed Bin B-A'!S460,'Speed Bin B-A'!S772,'Speed Bin B-A'!S876,'Speed Bin B-A'!S980,'Speed Bin B-A'!S1084,'Speed Bin B-A'!S1188,'Speed Bin B-A'!S1500,'Speed Bin B-A'!S1604,'Speed Bin B-A'!S1708,'Speed Bin B-A'!S1812,'Speed Bin B-A'!S1916)</f>
        <v>0</v>
      </c>
      <c r="T245" s="268">
        <f>SUM('Speed Bin B-A'!T44,'Speed Bin B-A'!T148,'Speed Bin B-A'!T252,'Speed Bin B-A'!T356,'Speed Bin B-A'!T460,'Speed Bin B-A'!T772,'Speed Bin B-A'!T876,'Speed Bin B-A'!T980,'Speed Bin B-A'!T1084,'Speed Bin B-A'!T1188,'Speed Bin B-A'!T1500,'Speed Bin B-A'!T1604,'Speed Bin B-A'!T1708,'Speed Bin B-A'!T1812,'Speed Bin B-A'!T1916)</f>
        <v>0</v>
      </c>
      <c r="U245" s="268">
        <f>SUM('Speed Bin B-A'!U44,'Speed Bin B-A'!U148,'Speed Bin B-A'!U252,'Speed Bin B-A'!U356,'Speed Bin B-A'!U460,'Speed Bin B-A'!U772,'Speed Bin B-A'!U876,'Speed Bin B-A'!U980,'Speed Bin B-A'!U1084,'Speed Bin B-A'!U1188,'Speed Bin B-A'!U1500,'Speed Bin B-A'!U1604,'Speed Bin B-A'!U1708,'Speed Bin B-A'!U1812,'Speed Bin B-A'!U1916)</f>
        <v>0</v>
      </c>
      <c r="V245" s="269">
        <f>IFERROR(AVERAGE('Speed Bin B-A'!V44,'Speed Bin B-A'!V148,'Speed Bin B-A'!V252,'Speed Bin B-A'!V356,'Speed Bin B-A'!V460,'Speed Bin B-A'!V772,'Speed Bin B-A'!V876,'Speed Bin B-A'!V980,'Speed Bin B-A'!V1084,'Speed Bin B-A'!V1188,'Speed Bin B-A'!V1500,'Speed Bin B-A'!V1604,'Speed Bin B-A'!V1708,'Speed Bin B-A'!V1812,'Speed Bin B-A'!V1916),"-")</f>
        <v>27.183333333333334</v>
      </c>
      <c r="W245" s="269">
        <f>IFERROR(AVERAGE('Speed Bin B-A'!W44,'Speed Bin B-A'!W148,'Speed Bin B-A'!W252,'Speed Bin B-A'!W356,'Speed Bin B-A'!W460,'Speed Bin B-A'!W772,'Speed Bin B-A'!W876,'Speed Bin B-A'!W980,'Speed Bin B-A'!W1084,'Speed Bin B-A'!W1188,'Speed Bin B-A'!W1500,'Speed Bin B-A'!W1604,'Speed Bin B-A'!W1708,'Speed Bin B-A'!W1812,'Speed Bin B-A'!W1916),"-")</f>
        <v>33.833333333333336</v>
      </c>
      <c r="X245" s="262"/>
      <c r="Y245" s="262"/>
    </row>
    <row r="246" spans="1:25" x14ac:dyDescent="0.25">
      <c r="A246" s="267">
        <v>0.35416666666666702</v>
      </c>
      <c r="B246" s="268">
        <f>SUM('Speed Bin B-A'!B45,'Speed Bin B-A'!B149,'Speed Bin B-A'!B253,'Speed Bin B-A'!B357,'Speed Bin B-A'!B461,'Speed Bin B-A'!B773,'Speed Bin B-A'!B877,'Speed Bin B-A'!B981,'Speed Bin B-A'!B1085,'Speed Bin B-A'!B1189,'Speed Bin B-A'!B1501,'Speed Bin B-A'!B1605,'Speed Bin B-A'!B1709,'Speed Bin B-A'!B1813,'Speed Bin B-A'!B1917)</f>
        <v>65</v>
      </c>
      <c r="C246" s="268">
        <f>SUM('Speed Bin B-A'!C45,'Speed Bin B-A'!C149,'Speed Bin B-A'!C253,'Speed Bin B-A'!C357,'Speed Bin B-A'!C461,'Speed Bin B-A'!C773,'Speed Bin B-A'!C877,'Speed Bin B-A'!C981,'Speed Bin B-A'!C1085,'Speed Bin B-A'!C1189,'Speed Bin B-A'!C1501,'Speed Bin B-A'!C1605,'Speed Bin B-A'!C1709,'Speed Bin B-A'!C1813,'Speed Bin B-A'!C1917)</f>
        <v>0</v>
      </c>
      <c r="D246" s="268">
        <f>SUM('Speed Bin B-A'!D45,'Speed Bin B-A'!D149,'Speed Bin B-A'!D253,'Speed Bin B-A'!D357,'Speed Bin B-A'!D461,'Speed Bin B-A'!D773,'Speed Bin B-A'!D877,'Speed Bin B-A'!D981,'Speed Bin B-A'!D1085,'Speed Bin B-A'!D1189,'Speed Bin B-A'!D1501,'Speed Bin B-A'!D1605,'Speed Bin B-A'!D1709,'Speed Bin B-A'!D1813,'Speed Bin B-A'!D1917)</f>
        <v>2</v>
      </c>
      <c r="E246" s="268">
        <f>SUM('Speed Bin B-A'!E45,'Speed Bin B-A'!E149,'Speed Bin B-A'!E253,'Speed Bin B-A'!E357,'Speed Bin B-A'!E461,'Speed Bin B-A'!E773,'Speed Bin B-A'!E877,'Speed Bin B-A'!E981,'Speed Bin B-A'!E1085,'Speed Bin B-A'!E1189,'Speed Bin B-A'!E1501,'Speed Bin B-A'!E1605,'Speed Bin B-A'!E1709,'Speed Bin B-A'!E1813,'Speed Bin B-A'!E1917)</f>
        <v>7</v>
      </c>
      <c r="F246" s="268">
        <f>SUM('Speed Bin B-A'!F45,'Speed Bin B-A'!F149,'Speed Bin B-A'!F253,'Speed Bin B-A'!F357,'Speed Bin B-A'!F461,'Speed Bin B-A'!F773,'Speed Bin B-A'!F877,'Speed Bin B-A'!F981,'Speed Bin B-A'!F1085,'Speed Bin B-A'!F1189,'Speed Bin B-A'!F1501,'Speed Bin B-A'!F1605,'Speed Bin B-A'!F1709,'Speed Bin B-A'!F1813,'Speed Bin B-A'!F1917)</f>
        <v>17</v>
      </c>
      <c r="G246" s="268">
        <f>SUM('Speed Bin B-A'!G45,'Speed Bin B-A'!G149,'Speed Bin B-A'!G253,'Speed Bin B-A'!G357,'Speed Bin B-A'!G461,'Speed Bin B-A'!G773,'Speed Bin B-A'!G877,'Speed Bin B-A'!G981,'Speed Bin B-A'!G1085,'Speed Bin B-A'!G1189,'Speed Bin B-A'!G1501,'Speed Bin B-A'!G1605,'Speed Bin B-A'!G1709,'Speed Bin B-A'!G1813,'Speed Bin B-A'!G1917)</f>
        <v>20</v>
      </c>
      <c r="H246" s="268">
        <f>SUM('Speed Bin B-A'!H45,'Speed Bin B-A'!H149,'Speed Bin B-A'!H253,'Speed Bin B-A'!H357,'Speed Bin B-A'!H461,'Speed Bin B-A'!H773,'Speed Bin B-A'!H877,'Speed Bin B-A'!H981,'Speed Bin B-A'!H1085,'Speed Bin B-A'!H1189,'Speed Bin B-A'!H1501,'Speed Bin B-A'!H1605,'Speed Bin B-A'!H1709,'Speed Bin B-A'!H1813,'Speed Bin B-A'!H1917)</f>
        <v>17</v>
      </c>
      <c r="I246" s="268">
        <f>SUM('Speed Bin B-A'!I45,'Speed Bin B-A'!I149,'Speed Bin B-A'!I253,'Speed Bin B-A'!I357,'Speed Bin B-A'!I461,'Speed Bin B-A'!I773,'Speed Bin B-A'!I877,'Speed Bin B-A'!I981,'Speed Bin B-A'!I1085,'Speed Bin B-A'!I1189,'Speed Bin B-A'!I1501,'Speed Bin B-A'!I1605,'Speed Bin B-A'!I1709,'Speed Bin B-A'!I1813,'Speed Bin B-A'!I1917)</f>
        <v>2</v>
      </c>
      <c r="J246" s="268">
        <f>SUM('Speed Bin B-A'!J45,'Speed Bin B-A'!J149,'Speed Bin B-A'!J253,'Speed Bin B-A'!J357,'Speed Bin B-A'!J461,'Speed Bin B-A'!J773,'Speed Bin B-A'!J877,'Speed Bin B-A'!J981,'Speed Bin B-A'!J1085,'Speed Bin B-A'!J1189,'Speed Bin B-A'!J1501,'Speed Bin B-A'!J1605,'Speed Bin B-A'!J1709,'Speed Bin B-A'!J1813,'Speed Bin B-A'!J1917)</f>
        <v>0</v>
      </c>
      <c r="K246" s="268">
        <f>SUM('Speed Bin B-A'!K45,'Speed Bin B-A'!K149,'Speed Bin B-A'!K253,'Speed Bin B-A'!K357,'Speed Bin B-A'!K461,'Speed Bin B-A'!K773,'Speed Bin B-A'!K877,'Speed Bin B-A'!K981,'Speed Bin B-A'!K1085,'Speed Bin B-A'!K1189,'Speed Bin B-A'!K1501,'Speed Bin B-A'!K1605,'Speed Bin B-A'!K1709,'Speed Bin B-A'!K1813,'Speed Bin B-A'!K1917)</f>
        <v>0</v>
      </c>
      <c r="L246" s="268">
        <f>SUM('Speed Bin B-A'!L45,'Speed Bin B-A'!L149,'Speed Bin B-A'!L253,'Speed Bin B-A'!L357,'Speed Bin B-A'!L461,'Speed Bin B-A'!L773,'Speed Bin B-A'!L877,'Speed Bin B-A'!L981,'Speed Bin B-A'!L1085,'Speed Bin B-A'!L1189,'Speed Bin B-A'!L1501,'Speed Bin B-A'!L1605,'Speed Bin B-A'!L1709,'Speed Bin B-A'!L1813,'Speed Bin B-A'!L1917)</f>
        <v>0</v>
      </c>
      <c r="M246" s="268">
        <f>SUM('Speed Bin B-A'!M45,'Speed Bin B-A'!M149,'Speed Bin B-A'!M253,'Speed Bin B-A'!M357,'Speed Bin B-A'!M461,'Speed Bin B-A'!M773,'Speed Bin B-A'!M877,'Speed Bin B-A'!M981,'Speed Bin B-A'!M1085,'Speed Bin B-A'!M1189,'Speed Bin B-A'!M1501,'Speed Bin B-A'!M1605,'Speed Bin B-A'!M1709,'Speed Bin B-A'!M1813,'Speed Bin B-A'!M1917)</f>
        <v>0</v>
      </c>
      <c r="N246" s="268">
        <f>SUM('Speed Bin B-A'!N45,'Speed Bin B-A'!N149,'Speed Bin B-A'!N253,'Speed Bin B-A'!N357,'Speed Bin B-A'!N461,'Speed Bin B-A'!N773,'Speed Bin B-A'!N877,'Speed Bin B-A'!N981,'Speed Bin B-A'!N1085,'Speed Bin B-A'!N1189,'Speed Bin B-A'!N1501,'Speed Bin B-A'!N1605,'Speed Bin B-A'!N1709,'Speed Bin B-A'!N1813,'Speed Bin B-A'!N1917)</f>
        <v>0</v>
      </c>
      <c r="O246" s="268">
        <f>SUM('Speed Bin B-A'!O45,'Speed Bin B-A'!O149,'Speed Bin B-A'!O253,'Speed Bin B-A'!O357,'Speed Bin B-A'!O461,'Speed Bin B-A'!O773,'Speed Bin B-A'!O877,'Speed Bin B-A'!O981,'Speed Bin B-A'!O1085,'Speed Bin B-A'!O1189,'Speed Bin B-A'!O1501,'Speed Bin B-A'!O1605,'Speed Bin B-A'!O1709,'Speed Bin B-A'!O1813,'Speed Bin B-A'!O1917)</f>
        <v>0</v>
      </c>
      <c r="P246" s="268">
        <f>SUM('Speed Bin B-A'!P45,'Speed Bin B-A'!P149,'Speed Bin B-A'!P253,'Speed Bin B-A'!P357,'Speed Bin B-A'!P461,'Speed Bin B-A'!P773,'Speed Bin B-A'!P877,'Speed Bin B-A'!P981,'Speed Bin B-A'!P1085,'Speed Bin B-A'!P1189,'Speed Bin B-A'!P1501,'Speed Bin B-A'!P1605,'Speed Bin B-A'!P1709,'Speed Bin B-A'!P1813,'Speed Bin B-A'!P1917)</f>
        <v>0</v>
      </c>
      <c r="Q246" s="268">
        <f>SUM('Speed Bin B-A'!Q45,'Speed Bin B-A'!Q149,'Speed Bin B-A'!Q253,'Speed Bin B-A'!Q357,'Speed Bin B-A'!Q461,'Speed Bin B-A'!Q773,'Speed Bin B-A'!Q877,'Speed Bin B-A'!Q981,'Speed Bin B-A'!Q1085,'Speed Bin B-A'!Q1189,'Speed Bin B-A'!Q1501,'Speed Bin B-A'!Q1605,'Speed Bin B-A'!Q1709,'Speed Bin B-A'!Q1813,'Speed Bin B-A'!Q1917)</f>
        <v>0</v>
      </c>
      <c r="R246" s="268">
        <f>SUM('Speed Bin B-A'!R45,'Speed Bin B-A'!R149,'Speed Bin B-A'!R253,'Speed Bin B-A'!R357,'Speed Bin B-A'!R461,'Speed Bin B-A'!R773,'Speed Bin B-A'!R877,'Speed Bin B-A'!R981,'Speed Bin B-A'!R1085,'Speed Bin B-A'!R1189,'Speed Bin B-A'!R1501,'Speed Bin B-A'!R1605,'Speed Bin B-A'!R1709,'Speed Bin B-A'!R1813,'Speed Bin B-A'!R1917)</f>
        <v>0</v>
      </c>
      <c r="S246" s="268">
        <f>SUM('Speed Bin B-A'!S45,'Speed Bin B-A'!S149,'Speed Bin B-A'!S253,'Speed Bin B-A'!S357,'Speed Bin B-A'!S461,'Speed Bin B-A'!S773,'Speed Bin B-A'!S877,'Speed Bin B-A'!S981,'Speed Bin B-A'!S1085,'Speed Bin B-A'!S1189,'Speed Bin B-A'!S1501,'Speed Bin B-A'!S1605,'Speed Bin B-A'!S1709,'Speed Bin B-A'!S1813,'Speed Bin B-A'!S1917)</f>
        <v>0</v>
      </c>
      <c r="T246" s="268">
        <f>SUM('Speed Bin B-A'!T45,'Speed Bin B-A'!T149,'Speed Bin B-A'!T253,'Speed Bin B-A'!T357,'Speed Bin B-A'!T461,'Speed Bin B-A'!T773,'Speed Bin B-A'!T877,'Speed Bin B-A'!T981,'Speed Bin B-A'!T1085,'Speed Bin B-A'!T1189,'Speed Bin B-A'!T1501,'Speed Bin B-A'!T1605,'Speed Bin B-A'!T1709,'Speed Bin B-A'!T1813,'Speed Bin B-A'!T1917)</f>
        <v>0</v>
      </c>
      <c r="U246" s="268">
        <f>SUM('Speed Bin B-A'!U45,'Speed Bin B-A'!U149,'Speed Bin B-A'!U253,'Speed Bin B-A'!U357,'Speed Bin B-A'!U461,'Speed Bin B-A'!U773,'Speed Bin B-A'!U877,'Speed Bin B-A'!U981,'Speed Bin B-A'!U1085,'Speed Bin B-A'!U1189,'Speed Bin B-A'!U1501,'Speed Bin B-A'!U1605,'Speed Bin B-A'!U1709,'Speed Bin B-A'!U1813,'Speed Bin B-A'!U1917)</f>
        <v>0</v>
      </c>
      <c r="V246" s="269">
        <f>IFERROR(AVERAGE('Speed Bin B-A'!V45,'Speed Bin B-A'!V149,'Speed Bin B-A'!V253,'Speed Bin B-A'!V357,'Speed Bin B-A'!V461,'Speed Bin B-A'!V773,'Speed Bin B-A'!V877,'Speed Bin B-A'!V981,'Speed Bin B-A'!V1085,'Speed Bin B-A'!V1189,'Speed Bin B-A'!V1501,'Speed Bin B-A'!V1605,'Speed Bin B-A'!V1709,'Speed Bin B-A'!V1813,'Speed Bin B-A'!V1917),"-")</f>
        <v>25.916666666666668</v>
      </c>
      <c r="W246" s="269">
        <f>IFERROR(AVERAGE('Speed Bin B-A'!W45,'Speed Bin B-A'!W149,'Speed Bin B-A'!W253,'Speed Bin B-A'!W357,'Speed Bin B-A'!W461,'Speed Bin B-A'!W773,'Speed Bin B-A'!W877,'Speed Bin B-A'!W981,'Speed Bin B-A'!W1085,'Speed Bin B-A'!W1189,'Speed Bin B-A'!W1501,'Speed Bin B-A'!W1605,'Speed Bin B-A'!W1709,'Speed Bin B-A'!W1813,'Speed Bin B-A'!W1917),"-")</f>
        <v>31.2</v>
      </c>
      <c r="X246" s="262"/>
      <c r="Y246" s="262"/>
    </row>
    <row r="247" spans="1:25" x14ac:dyDescent="0.25">
      <c r="A247" s="267">
        <v>0.36458333333333298</v>
      </c>
      <c r="B247" s="268">
        <f>SUM('Speed Bin B-A'!B46,'Speed Bin B-A'!B150,'Speed Bin B-A'!B254,'Speed Bin B-A'!B358,'Speed Bin B-A'!B462,'Speed Bin B-A'!B774,'Speed Bin B-A'!B878,'Speed Bin B-A'!B982,'Speed Bin B-A'!B1086,'Speed Bin B-A'!B1190,'Speed Bin B-A'!B1502,'Speed Bin B-A'!B1606,'Speed Bin B-A'!B1710,'Speed Bin B-A'!B1814,'Speed Bin B-A'!B1918)</f>
        <v>55</v>
      </c>
      <c r="C247" s="268">
        <f>SUM('Speed Bin B-A'!C46,'Speed Bin B-A'!C150,'Speed Bin B-A'!C254,'Speed Bin B-A'!C358,'Speed Bin B-A'!C462,'Speed Bin B-A'!C774,'Speed Bin B-A'!C878,'Speed Bin B-A'!C982,'Speed Bin B-A'!C1086,'Speed Bin B-A'!C1190,'Speed Bin B-A'!C1502,'Speed Bin B-A'!C1606,'Speed Bin B-A'!C1710,'Speed Bin B-A'!C1814,'Speed Bin B-A'!C1918)</f>
        <v>2</v>
      </c>
      <c r="D247" s="268">
        <f>SUM('Speed Bin B-A'!D46,'Speed Bin B-A'!D150,'Speed Bin B-A'!D254,'Speed Bin B-A'!D358,'Speed Bin B-A'!D462,'Speed Bin B-A'!D774,'Speed Bin B-A'!D878,'Speed Bin B-A'!D982,'Speed Bin B-A'!D1086,'Speed Bin B-A'!D1190,'Speed Bin B-A'!D1502,'Speed Bin B-A'!D1606,'Speed Bin B-A'!D1710,'Speed Bin B-A'!D1814,'Speed Bin B-A'!D1918)</f>
        <v>3</v>
      </c>
      <c r="E247" s="268">
        <f>SUM('Speed Bin B-A'!E46,'Speed Bin B-A'!E150,'Speed Bin B-A'!E254,'Speed Bin B-A'!E358,'Speed Bin B-A'!E462,'Speed Bin B-A'!E774,'Speed Bin B-A'!E878,'Speed Bin B-A'!E982,'Speed Bin B-A'!E1086,'Speed Bin B-A'!E1190,'Speed Bin B-A'!E1502,'Speed Bin B-A'!E1606,'Speed Bin B-A'!E1710,'Speed Bin B-A'!E1814,'Speed Bin B-A'!E1918)</f>
        <v>5</v>
      </c>
      <c r="F247" s="268">
        <f>SUM('Speed Bin B-A'!F46,'Speed Bin B-A'!F150,'Speed Bin B-A'!F254,'Speed Bin B-A'!F358,'Speed Bin B-A'!F462,'Speed Bin B-A'!F774,'Speed Bin B-A'!F878,'Speed Bin B-A'!F982,'Speed Bin B-A'!F1086,'Speed Bin B-A'!F1190,'Speed Bin B-A'!F1502,'Speed Bin B-A'!F1606,'Speed Bin B-A'!F1710,'Speed Bin B-A'!F1814,'Speed Bin B-A'!F1918)</f>
        <v>21</v>
      </c>
      <c r="G247" s="268">
        <f>SUM('Speed Bin B-A'!G46,'Speed Bin B-A'!G150,'Speed Bin B-A'!G254,'Speed Bin B-A'!G358,'Speed Bin B-A'!G462,'Speed Bin B-A'!G774,'Speed Bin B-A'!G878,'Speed Bin B-A'!G982,'Speed Bin B-A'!G1086,'Speed Bin B-A'!G1190,'Speed Bin B-A'!G1502,'Speed Bin B-A'!G1606,'Speed Bin B-A'!G1710,'Speed Bin B-A'!G1814,'Speed Bin B-A'!G1918)</f>
        <v>13</v>
      </c>
      <c r="H247" s="268">
        <f>SUM('Speed Bin B-A'!H46,'Speed Bin B-A'!H150,'Speed Bin B-A'!H254,'Speed Bin B-A'!H358,'Speed Bin B-A'!H462,'Speed Bin B-A'!H774,'Speed Bin B-A'!H878,'Speed Bin B-A'!H982,'Speed Bin B-A'!H1086,'Speed Bin B-A'!H1190,'Speed Bin B-A'!H1502,'Speed Bin B-A'!H1606,'Speed Bin B-A'!H1710,'Speed Bin B-A'!H1814,'Speed Bin B-A'!H1918)</f>
        <v>8</v>
      </c>
      <c r="I247" s="268">
        <f>SUM('Speed Bin B-A'!I46,'Speed Bin B-A'!I150,'Speed Bin B-A'!I254,'Speed Bin B-A'!I358,'Speed Bin B-A'!I462,'Speed Bin B-A'!I774,'Speed Bin B-A'!I878,'Speed Bin B-A'!I982,'Speed Bin B-A'!I1086,'Speed Bin B-A'!I1190,'Speed Bin B-A'!I1502,'Speed Bin B-A'!I1606,'Speed Bin B-A'!I1710,'Speed Bin B-A'!I1814,'Speed Bin B-A'!I1918)</f>
        <v>2</v>
      </c>
      <c r="J247" s="268">
        <f>SUM('Speed Bin B-A'!J46,'Speed Bin B-A'!J150,'Speed Bin B-A'!J254,'Speed Bin B-A'!J358,'Speed Bin B-A'!J462,'Speed Bin B-A'!J774,'Speed Bin B-A'!J878,'Speed Bin B-A'!J982,'Speed Bin B-A'!J1086,'Speed Bin B-A'!J1190,'Speed Bin B-A'!J1502,'Speed Bin B-A'!J1606,'Speed Bin B-A'!J1710,'Speed Bin B-A'!J1814,'Speed Bin B-A'!J1918)</f>
        <v>0</v>
      </c>
      <c r="K247" s="268">
        <f>SUM('Speed Bin B-A'!K46,'Speed Bin B-A'!K150,'Speed Bin B-A'!K254,'Speed Bin B-A'!K358,'Speed Bin B-A'!K462,'Speed Bin B-A'!K774,'Speed Bin B-A'!K878,'Speed Bin B-A'!K982,'Speed Bin B-A'!K1086,'Speed Bin B-A'!K1190,'Speed Bin B-A'!K1502,'Speed Bin B-A'!K1606,'Speed Bin B-A'!K1710,'Speed Bin B-A'!K1814,'Speed Bin B-A'!K1918)</f>
        <v>1</v>
      </c>
      <c r="L247" s="268">
        <f>SUM('Speed Bin B-A'!L46,'Speed Bin B-A'!L150,'Speed Bin B-A'!L254,'Speed Bin B-A'!L358,'Speed Bin B-A'!L462,'Speed Bin B-A'!L774,'Speed Bin B-A'!L878,'Speed Bin B-A'!L982,'Speed Bin B-A'!L1086,'Speed Bin B-A'!L1190,'Speed Bin B-A'!L1502,'Speed Bin B-A'!L1606,'Speed Bin B-A'!L1710,'Speed Bin B-A'!L1814,'Speed Bin B-A'!L1918)</f>
        <v>0</v>
      </c>
      <c r="M247" s="268">
        <f>SUM('Speed Bin B-A'!M46,'Speed Bin B-A'!M150,'Speed Bin B-A'!M254,'Speed Bin B-A'!M358,'Speed Bin B-A'!M462,'Speed Bin B-A'!M774,'Speed Bin B-A'!M878,'Speed Bin B-A'!M982,'Speed Bin B-A'!M1086,'Speed Bin B-A'!M1190,'Speed Bin B-A'!M1502,'Speed Bin B-A'!M1606,'Speed Bin B-A'!M1710,'Speed Bin B-A'!M1814,'Speed Bin B-A'!M1918)</f>
        <v>0</v>
      </c>
      <c r="N247" s="268">
        <f>SUM('Speed Bin B-A'!N46,'Speed Bin B-A'!N150,'Speed Bin B-A'!N254,'Speed Bin B-A'!N358,'Speed Bin B-A'!N462,'Speed Bin B-A'!N774,'Speed Bin B-A'!N878,'Speed Bin B-A'!N982,'Speed Bin B-A'!N1086,'Speed Bin B-A'!N1190,'Speed Bin B-A'!N1502,'Speed Bin B-A'!N1606,'Speed Bin B-A'!N1710,'Speed Bin B-A'!N1814,'Speed Bin B-A'!N1918)</f>
        <v>0</v>
      </c>
      <c r="O247" s="268">
        <f>SUM('Speed Bin B-A'!O46,'Speed Bin B-A'!O150,'Speed Bin B-A'!O254,'Speed Bin B-A'!O358,'Speed Bin B-A'!O462,'Speed Bin B-A'!O774,'Speed Bin B-A'!O878,'Speed Bin B-A'!O982,'Speed Bin B-A'!O1086,'Speed Bin B-A'!O1190,'Speed Bin B-A'!O1502,'Speed Bin B-A'!O1606,'Speed Bin B-A'!O1710,'Speed Bin B-A'!O1814,'Speed Bin B-A'!O1918)</f>
        <v>0</v>
      </c>
      <c r="P247" s="268">
        <f>SUM('Speed Bin B-A'!P46,'Speed Bin B-A'!P150,'Speed Bin B-A'!P254,'Speed Bin B-A'!P358,'Speed Bin B-A'!P462,'Speed Bin B-A'!P774,'Speed Bin B-A'!P878,'Speed Bin B-A'!P982,'Speed Bin B-A'!P1086,'Speed Bin B-A'!P1190,'Speed Bin B-A'!P1502,'Speed Bin B-A'!P1606,'Speed Bin B-A'!P1710,'Speed Bin B-A'!P1814,'Speed Bin B-A'!P1918)</f>
        <v>0</v>
      </c>
      <c r="Q247" s="268">
        <f>SUM('Speed Bin B-A'!Q46,'Speed Bin B-A'!Q150,'Speed Bin B-A'!Q254,'Speed Bin B-A'!Q358,'Speed Bin B-A'!Q462,'Speed Bin B-A'!Q774,'Speed Bin B-A'!Q878,'Speed Bin B-A'!Q982,'Speed Bin B-A'!Q1086,'Speed Bin B-A'!Q1190,'Speed Bin B-A'!Q1502,'Speed Bin B-A'!Q1606,'Speed Bin B-A'!Q1710,'Speed Bin B-A'!Q1814,'Speed Bin B-A'!Q1918)</f>
        <v>0</v>
      </c>
      <c r="R247" s="268">
        <f>SUM('Speed Bin B-A'!R46,'Speed Bin B-A'!R150,'Speed Bin B-A'!R254,'Speed Bin B-A'!R358,'Speed Bin B-A'!R462,'Speed Bin B-A'!R774,'Speed Bin B-A'!R878,'Speed Bin B-A'!R982,'Speed Bin B-A'!R1086,'Speed Bin B-A'!R1190,'Speed Bin B-A'!R1502,'Speed Bin B-A'!R1606,'Speed Bin B-A'!R1710,'Speed Bin B-A'!R1814,'Speed Bin B-A'!R1918)</f>
        <v>0</v>
      </c>
      <c r="S247" s="268">
        <f>SUM('Speed Bin B-A'!S46,'Speed Bin B-A'!S150,'Speed Bin B-A'!S254,'Speed Bin B-A'!S358,'Speed Bin B-A'!S462,'Speed Bin B-A'!S774,'Speed Bin B-A'!S878,'Speed Bin B-A'!S982,'Speed Bin B-A'!S1086,'Speed Bin B-A'!S1190,'Speed Bin B-A'!S1502,'Speed Bin B-A'!S1606,'Speed Bin B-A'!S1710,'Speed Bin B-A'!S1814,'Speed Bin B-A'!S1918)</f>
        <v>0</v>
      </c>
      <c r="T247" s="268">
        <f>SUM('Speed Bin B-A'!T46,'Speed Bin B-A'!T150,'Speed Bin B-A'!T254,'Speed Bin B-A'!T358,'Speed Bin B-A'!T462,'Speed Bin B-A'!T774,'Speed Bin B-A'!T878,'Speed Bin B-A'!T982,'Speed Bin B-A'!T1086,'Speed Bin B-A'!T1190,'Speed Bin B-A'!T1502,'Speed Bin B-A'!T1606,'Speed Bin B-A'!T1710,'Speed Bin B-A'!T1814,'Speed Bin B-A'!T1918)</f>
        <v>0</v>
      </c>
      <c r="U247" s="268">
        <f>SUM('Speed Bin B-A'!U46,'Speed Bin B-A'!U150,'Speed Bin B-A'!U254,'Speed Bin B-A'!U358,'Speed Bin B-A'!U462,'Speed Bin B-A'!U774,'Speed Bin B-A'!U878,'Speed Bin B-A'!U982,'Speed Bin B-A'!U1086,'Speed Bin B-A'!U1190,'Speed Bin B-A'!U1502,'Speed Bin B-A'!U1606,'Speed Bin B-A'!U1710,'Speed Bin B-A'!U1814,'Speed Bin B-A'!U1918)</f>
        <v>0</v>
      </c>
      <c r="V247" s="269">
        <f>IFERROR(AVERAGE('Speed Bin B-A'!V46,'Speed Bin B-A'!V150,'Speed Bin B-A'!V254,'Speed Bin B-A'!V358,'Speed Bin B-A'!V462,'Speed Bin B-A'!V774,'Speed Bin B-A'!V878,'Speed Bin B-A'!V982,'Speed Bin B-A'!V1086,'Speed Bin B-A'!V1190,'Speed Bin B-A'!V1502,'Speed Bin B-A'!V1606,'Speed Bin B-A'!V1710,'Speed Bin B-A'!V1814,'Speed Bin B-A'!V1918),"-")</f>
        <v>24.716666666666669</v>
      </c>
      <c r="W247" s="269">
        <f>IFERROR(AVERAGE('Speed Bin B-A'!W46,'Speed Bin B-A'!W150,'Speed Bin B-A'!W254,'Speed Bin B-A'!W358,'Speed Bin B-A'!W462,'Speed Bin B-A'!W774,'Speed Bin B-A'!W878,'Speed Bin B-A'!W982,'Speed Bin B-A'!W1086,'Speed Bin B-A'!W1190,'Speed Bin B-A'!W1502,'Speed Bin B-A'!W1606,'Speed Bin B-A'!W1710,'Speed Bin B-A'!W1814,'Speed Bin B-A'!W1918),"-")</f>
        <v>28.7</v>
      </c>
      <c r="X247" s="262"/>
      <c r="Y247" s="262"/>
    </row>
    <row r="248" spans="1:25" x14ac:dyDescent="0.25">
      <c r="A248" s="267">
        <v>0.375</v>
      </c>
      <c r="B248" s="268">
        <f>SUM('Speed Bin B-A'!B47,'Speed Bin B-A'!B151,'Speed Bin B-A'!B255,'Speed Bin B-A'!B359,'Speed Bin B-A'!B463,'Speed Bin B-A'!B775,'Speed Bin B-A'!B879,'Speed Bin B-A'!B983,'Speed Bin B-A'!B1087,'Speed Bin B-A'!B1191,'Speed Bin B-A'!B1503,'Speed Bin B-A'!B1607,'Speed Bin B-A'!B1711,'Speed Bin B-A'!B1815,'Speed Bin B-A'!B1919)</f>
        <v>50</v>
      </c>
      <c r="C248" s="268">
        <f>SUM('Speed Bin B-A'!C47,'Speed Bin B-A'!C151,'Speed Bin B-A'!C255,'Speed Bin B-A'!C359,'Speed Bin B-A'!C463,'Speed Bin B-A'!C775,'Speed Bin B-A'!C879,'Speed Bin B-A'!C983,'Speed Bin B-A'!C1087,'Speed Bin B-A'!C1191,'Speed Bin B-A'!C1503,'Speed Bin B-A'!C1607,'Speed Bin B-A'!C1711,'Speed Bin B-A'!C1815,'Speed Bin B-A'!C1919)</f>
        <v>0</v>
      </c>
      <c r="D248" s="268">
        <f>SUM('Speed Bin B-A'!D47,'Speed Bin B-A'!D151,'Speed Bin B-A'!D255,'Speed Bin B-A'!D359,'Speed Bin B-A'!D463,'Speed Bin B-A'!D775,'Speed Bin B-A'!D879,'Speed Bin B-A'!D983,'Speed Bin B-A'!D1087,'Speed Bin B-A'!D1191,'Speed Bin B-A'!D1503,'Speed Bin B-A'!D1607,'Speed Bin B-A'!D1711,'Speed Bin B-A'!D1815,'Speed Bin B-A'!D1919)</f>
        <v>3</v>
      </c>
      <c r="E248" s="268">
        <f>SUM('Speed Bin B-A'!E47,'Speed Bin B-A'!E151,'Speed Bin B-A'!E255,'Speed Bin B-A'!E359,'Speed Bin B-A'!E463,'Speed Bin B-A'!E775,'Speed Bin B-A'!E879,'Speed Bin B-A'!E983,'Speed Bin B-A'!E1087,'Speed Bin B-A'!E1191,'Speed Bin B-A'!E1503,'Speed Bin B-A'!E1607,'Speed Bin B-A'!E1711,'Speed Bin B-A'!E1815,'Speed Bin B-A'!E1919)</f>
        <v>12</v>
      </c>
      <c r="F248" s="268">
        <f>SUM('Speed Bin B-A'!F47,'Speed Bin B-A'!F151,'Speed Bin B-A'!F255,'Speed Bin B-A'!F359,'Speed Bin B-A'!F463,'Speed Bin B-A'!F775,'Speed Bin B-A'!F879,'Speed Bin B-A'!F983,'Speed Bin B-A'!F1087,'Speed Bin B-A'!F1191,'Speed Bin B-A'!F1503,'Speed Bin B-A'!F1607,'Speed Bin B-A'!F1711,'Speed Bin B-A'!F1815,'Speed Bin B-A'!F1919)</f>
        <v>16</v>
      </c>
      <c r="G248" s="268">
        <f>SUM('Speed Bin B-A'!G47,'Speed Bin B-A'!G151,'Speed Bin B-A'!G255,'Speed Bin B-A'!G359,'Speed Bin B-A'!G463,'Speed Bin B-A'!G775,'Speed Bin B-A'!G879,'Speed Bin B-A'!G983,'Speed Bin B-A'!G1087,'Speed Bin B-A'!G1191,'Speed Bin B-A'!G1503,'Speed Bin B-A'!G1607,'Speed Bin B-A'!G1711,'Speed Bin B-A'!G1815,'Speed Bin B-A'!G1919)</f>
        <v>13</v>
      </c>
      <c r="H248" s="268">
        <f>SUM('Speed Bin B-A'!H47,'Speed Bin B-A'!H151,'Speed Bin B-A'!H255,'Speed Bin B-A'!H359,'Speed Bin B-A'!H463,'Speed Bin B-A'!H775,'Speed Bin B-A'!H879,'Speed Bin B-A'!H983,'Speed Bin B-A'!H1087,'Speed Bin B-A'!H1191,'Speed Bin B-A'!H1503,'Speed Bin B-A'!H1607,'Speed Bin B-A'!H1711,'Speed Bin B-A'!H1815,'Speed Bin B-A'!H1919)</f>
        <v>6</v>
      </c>
      <c r="I248" s="268">
        <f>SUM('Speed Bin B-A'!I47,'Speed Bin B-A'!I151,'Speed Bin B-A'!I255,'Speed Bin B-A'!I359,'Speed Bin B-A'!I463,'Speed Bin B-A'!I775,'Speed Bin B-A'!I879,'Speed Bin B-A'!I983,'Speed Bin B-A'!I1087,'Speed Bin B-A'!I1191,'Speed Bin B-A'!I1503,'Speed Bin B-A'!I1607,'Speed Bin B-A'!I1711,'Speed Bin B-A'!I1815,'Speed Bin B-A'!I1919)</f>
        <v>0</v>
      </c>
      <c r="J248" s="268">
        <f>SUM('Speed Bin B-A'!J47,'Speed Bin B-A'!J151,'Speed Bin B-A'!J255,'Speed Bin B-A'!J359,'Speed Bin B-A'!J463,'Speed Bin B-A'!J775,'Speed Bin B-A'!J879,'Speed Bin B-A'!J983,'Speed Bin B-A'!J1087,'Speed Bin B-A'!J1191,'Speed Bin B-A'!J1503,'Speed Bin B-A'!J1607,'Speed Bin B-A'!J1711,'Speed Bin B-A'!J1815,'Speed Bin B-A'!J1919)</f>
        <v>0</v>
      </c>
      <c r="K248" s="268">
        <f>SUM('Speed Bin B-A'!K47,'Speed Bin B-A'!K151,'Speed Bin B-A'!K255,'Speed Bin B-A'!K359,'Speed Bin B-A'!K463,'Speed Bin B-A'!K775,'Speed Bin B-A'!K879,'Speed Bin B-A'!K983,'Speed Bin B-A'!K1087,'Speed Bin B-A'!K1191,'Speed Bin B-A'!K1503,'Speed Bin B-A'!K1607,'Speed Bin B-A'!K1711,'Speed Bin B-A'!K1815,'Speed Bin B-A'!K1919)</f>
        <v>0</v>
      </c>
      <c r="L248" s="268">
        <f>SUM('Speed Bin B-A'!L47,'Speed Bin B-A'!L151,'Speed Bin B-A'!L255,'Speed Bin B-A'!L359,'Speed Bin B-A'!L463,'Speed Bin B-A'!L775,'Speed Bin B-A'!L879,'Speed Bin B-A'!L983,'Speed Bin B-A'!L1087,'Speed Bin B-A'!L1191,'Speed Bin B-A'!L1503,'Speed Bin B-A'!L1607,'Speed Bin B-A'!L1711,'Speed Bin B-A'!L1815,'Speed Bin B-A'!L1919)</f>
        <v>0</v>
      </c>
      <c r="M248" s="268">
        <f>SUM('Speed Bin B-A'!M47,'Speed Bin B-A'!M151,'Speed Bin B-A'!M255,'Speed Bin B-A'!M359,'Speed Bin B-A'!M463,'Speed Bin B-A'!M775,'Speed Bin B-A'!M879,'Speed Bin B-A'!M983,'Speed Bin B-A'!M1087,'Speed Bin B-A'!M1191,'Speed Bin B-A'!M1503,'Speed Bin B-A'!M1607,'Speed Bin B-A'!M1711,'Speed Bin B-A'!M1815,'Speed Bin B-A'!M1919)</f>
        <v>0</v>
      </c>
      <c r="N248" s="268">
        <f>SUM('Speed Bin B-A'!N47,'Speed Bin B-A'!N151,'Speed Bin B-A'!N255,'Speed Bin B-A'!N359,'Speed Bin B-A'!N463,'Speed Bin B-A'!N775,'Speed Bin B-A'!N879,'Speed Bin B-A'!N983,'Speed Bin B-A'!N1087,'Speed Bin B-A'!N1191,'Speed Bin B-A'!N1503,'Speed Bin B-A'!N1607,'Speed Bin B-A'!N1711,'Speed Bin B-A'!N1815,'Speed Bin B-A'!N1919)</f>
        <v>0</v>
      </c>
      <c r="O248" s="268">
        <f>SUM('Speed Bin B-A'!O47,'Speed Bin B-A'!O151,'Speed Bin B-A'!O255,'Speed Bin B-A'!O359,'Speed Bin B-A'!O463,'Speed Bin B-A'!O775,'Speed Bin B-A'!O879,'Speed Bin B-A'!O983,'Speed Bin B-A'!O1087,'Speed Bin B-A'!O1191,'Speed Bin B-A'!O1503,'Speed Bin B-A'!O1607,'Speed Bin B-A'!O1711,'Speed Bin B-A'!O1815,'Speed Bin B-A'!O1919)</f>
        <v>0</v>
      </c>
      <c r="P248" s="268">
        <f>SUM('Speed Bin B-A'!P47,'Speed Bin B-A'!P151,'Speed Bin B-A'!P255,'Speed Bin B-A'!P359,'Speed Bin B-A'!P463,'Speed Bin B-A'!P775,'Speed Bin B-A'!P879,'Speed Bin B-A'!P983,'Speed Bin B-A'!P1087,'Speed Bin B-A'!P1191,'Speed Bin B-A'!P1503,'Speed Bin B-A'!P1607,'Speed Bin B-A'!P1711,'Speed Bin B-A'!P1815,'Speed Bin B-A'!P1919)</f>
        <v>0</v>
      </c>
      <c r="Q248" s="268">
        <f>SUM('Speed Bin B-A'!Q47,'Speed Bin B-A'!Q151,'Speed Bin B-A'!Q255,'Speed Bin B-A'!Q359,'Speed Bin B-A'!Q463,'Speed Bin B-A'!Q775,'Speed Bin B-A'!Q879,'Speed Bin B-A'!Q983,'Speed Bin B-A'!Q1087,'Speed Bin B-A'!Q1191,'Speed Bin B-A'!Q1503,'Speed Bin B-A'!Q1607,'Speed Bin B-A'!Q1711,'Speed Bin B-A'!Q1815,'Speed Bin B-A'!Q1919)</f>
        <v>0</v>
      </c>
      <c r="R248" s="268">
        <f>SUM('Speed Bin B-A'!R47,'Speed Bin B-A'!R151,'Speed Bin B-A'!R255,'Speed Bin B-A'!R359,'Speed Bin B-A'!R463,'Speed Bin B-A'!R775,'Speed Bin B-A'!R879,'Speed Bin B-A'!R983,'Speed Bin B-A'!R1087,'Speed Bin B-A'!R1191,'Speed Bin B-A'!R1503,'Speed Bin B-A'!R1607,'Speed Bin B-A'!R1711,'Speed Bin B-A'!R1815,'Speed Bin B-A'!R1919)</f>
        <v>0</v>
      </c>
      <c r="S248" s="268">
        <f>SUM('Speed Bin B-A'!S47,'Speed Bin B-A'!S151,'Speed Bin B-A'!S255,'Speed Bin B-A'!S359,'Speed Bin B-A'!S463,'Speed Bin B-A'!S775,'Speed Bin B-A'!S879,'Speed Bin B-A'!S983,'Speed Bin B-A'!S1087,'Speed Bin B-A'!S1191,'Speed Bin B-A'!S1503,'Speed Bin B-A'!S1607,'Speed Bin B-A'!S1711,'Speed Bin B-A'!S1815,'Speed Bin B-A'!S1919)</f>
        <v>0</v>
      </c>
      <c r="T248" s="268">
        <f>SUM('Speed Bin B-A'!T47,'Speed Bin B-A'!T151,'Speed Bin B-A'!T255,'Speed Bin B-A'!T359,'Speed Bin B-A'!T463,'Speed Bin B-A'!T775,'Speed Bin B-A'!T879,'Speed Bin B-A'!T983,'Speed Bin B-A'!T1087,'Speed Bin B-A'!T1191,'Speed Bin B-A'!T1503,'Speed Bin B-A'!T1607,'Speed Bin B-A'!T1711,'Speed Bin B-A'!T1815,'Speed Bin B-A'!T1919)</f>
        <v>0</v>
      </c>
      <c r="U248" s="268">
        <f>SUM('Speed Bin B-A'!U47,'Speed Bin B-A'!U151,'Speed Bin B-A'!U255,'Speed Bin B-A'!U359,'Speed Bin B-A'!U463,'Speed Bin B-A'!U775,'Speed Bin B-A'!U879,'Speed Bin B-A'!U983,'Speed Bin B-A'!U1087,'Speed Bin B-A'!U1191,'Speed Bin B-A'!U1503,'Speed Bin B-A'!U1607,'Speed Bin B-A'!U1711,'Speed Bin B-A'!U1815,'Speed Bin B-A'!U1919)</f>
        <v>0</v>
      </c>
      <c r="V248" s="269">
        <f>IFERROR(AVERAGE('Speed Bin B-A'!V47,'Speed Bin B-A'!V151,'Speed Bin B-A'!V255,'Speed Bin B-A'!V359,'Speed Bin B-A'!V463,'Speed Bin B-A'!V775,'Speed Bin B-A'!V879,'Speed Bin B-A'!V983,'Speed Bin B-A'!V1087,'Speed Bin B-A'!V1191,'Speed Bin B-A'!V1503,'Speed Bin B-A'!V1607,'Speed Bin B-A'!V1711,'Speed Bin B-A'!V1815,'Speed Bin B-A'!V1919),"-")</f>
        <v>22.700000000000003</v>
      </c>
      <c r="W248" s="269">
        <f>IFERROR(AVERAGE('Speed Bin B-A'!W47,'Speed Bin B-A'!W151,'Speed Bin B-A'!W255,'Speed Bin B-A'!W359,'Speed Bin B-A'!W463,'Speed Bin B-A'!W775,'Speed Bin B-A'!W879,'Speed Bin B-A'!W983,'Speed Bin B-A'!W1087,'Speed Bin B-A'!W1191,'Speed Bin B-A'!W1503,'Speed Bin B-A'!W1607,'Speed Bin B-A'!W1711,'Speed Bin B-A'!W1815,'Speed Bin B-A'!W1919),"-")</f>
        <v>26.2</v>
      </c>
      <c r="X248" s="262"/>
      <c r="Y248" s="262"/>
    </row>
    <row r="249" spans="1:25" x14ac:dyDescent="0.25">
      <c r="A249" s="267">
        <v>0.38541666666666702</v>
      </c>
      <c r="B249" s="268">
        <f>SUM('Speed Bin B-A'!B48,'Speed Bin B-A'!B152,'Speed Bin B-A'!B256,'Speed Bin B-A'!B360,'Speed Bin B-A'!B464,'Speed Bin B-A'!B776,'Speed Bin B-A'!B880,'Speed Bin B-A'!B984,'Speed Bin B-A'!B1088,'Speed Bin B-A'!B1192,'Speed Bin B-A'!B1504,'Speed Bin B-A'!B1608,'Speed Bin B-A'!B1712,'Speed Bin B-A'!B1816,'Speed Bin B-A'!B1920)</f>
        <v>42</v>
      </c>
      <c r="C249" s="268">
        <f>SUM('Speed Bin B-A'!C48,'Speed Bin B-A'!C152,'Speed Bin B-A'!C256,'Speed Bin B-A'!C360,'Speed Bin B-A'!C464,'Speed Bin B-A'!C776,'Speed Bin B-A'!C880,'Speed Bin B-A'!C984,'Speed Bin B-A'!C1088,'Speed Bin B-A'!C1192,'Speed Bin B-A'!C1504,'Speed Bin B-A'!C1608,'Speed Bin B-A'!C1712,'Speed Bin B-A'!C1816,'Speed Bin B-A'!C1920)</f>
        <v>1</v>
      </c>
      <c r="D249" s="268">
        <f>SUM('Speed Bin B-A'!D48,'Speed Bin B-A'!D152,'Speed Bin B-A'!D256,'Speed Bin B-A'!D360,'Speed Bin B-A'!D464,'Speed Bin B-A'!D776,'Speed Bin B-A'!D880,'Speed Bin B-A'!D984,'Speed Bin B-A'!D1088,'Speed Bin B-A'!D1192,'Speed Bin B-A'!D1504,'Speed Bin B-A'!D1608,'Speed Bin B-A'!D1712,'Speed Bin B-A'!D1816,'Speed Bin B-A'!D1920)</f>
        <v>1</v>
      </c>
      <c r="E249" s="268">
        <f>SUM('Speed Bin B-A'!E48,'Speed Bin B-A'!E152,'Speed Bin B-A'!E256,'Speed Bin B-A'!E360,'Speed Bin B-A'!E464,'Speed Bin B-A'!E776,'Speed Bin B-A'!E880,'Speed Bin B-A'!E984,'Speed Bin B-A'!E1088,'Speed Bin B-A'!E1192,'Speed Bin B-A'!E1504,'Speed Bin B-A'!E1608,'Speed Bin B-A'!E1712,'Speed Bin B-A'!E1816,'Speed Bin B-A'!E1920)</f>
        <v>6</v>
      </c>
      <c r="F249" s="268">
        <f>SUM('Speed Bin B-A'!F48,'Speed Bin B-A'!F152,'Speed Bin B-A'!F256,'Speed Bin B-A'!F360,'Speed Bin B-A'!F464,'Speed Bin B-A'!F776,'Speed Bin B-A'!F880,'Speed Bin B-A'!F984,'Speed Bin B-A'!F1088,'Speed Bin B-A'!F1192,'Speed Bin B-A'!F1504,'Speed Bin B-A'!F1608,'Speed Bin B-A'!F1712,'Speed Bin B-A'!F1816,'Speed Bin B-A'!F1920)</f>
        <v>16</v>
      </c>
      <c r="G249" s="268">
        <f>SUM('Speed Bin B-A'!G48,'Speed Bin B-A'!G152,'Speed Bin B-A'!G256,'Speed Bin B-A'!G360,'Speed Bin B-A'!G464,'Speed Bin B-A'!G776,'Speed Bin B-A'!G880,'Speed Bin B-A'!G984,'Speed Bin B-A'!G1088,'Speed Bin B-A'!G1192,'Speed Bin B-A'!G1504,'Speed Bin B-A'!G1608,'Speed Bin B-A'!G1712,'Speed Bin B-A'!G1816,'Speed Bin B-A'!G1920)</f>
        <v>10</v>
      </c>
      <c r="H249" s="268">
        <f>SUM('Speed Bin B-A'!H48,'Speed Bin B-A'!H152,'Speed Bin B-A'!H256,'Speed Bin B-A'!H360,'Speed Bin B-A'!H464,'Speed Bin B-A'!H776,'Speed Bin B-A'!H880,'Speed Bin B-A'!H984,'Speed Bin B-A'!H1088,'Speed Bin B-A'!H1192,'Speed Bin B-A'!H1504,'Speed Bin B-A'!H1608,'Speed Bin B-A'!H1712,'Speed Bin B-A'!H1816,'Speed Bin B-A'!H1920)</f>
        <v>3</v>
      </c>
      <c r="I249" s="268">
        <f>SUM('Speed Bin B-A'!I48,'Speed Bin B-A'!I152,'Speed Bin B-A'!I256,'Speed Bin B-A'!I360,'Speed Bin B-A'!I464,'Speed Bin B-A'!I776,'Speed Bin B-A'!I880,'Speed Bin B-A'!I984,'Speed Bin B-A'!I1088,'Speed Bin B-A'!I1192,'Speed Bin B-A'!I1504,'Speed Bin B-A'!I1608,'Speed Bin B-A'!I1712,'Speed Bin B-A'!I1816,'Speed Bin B-A'!I1920)</f>
        <v>4</v>
      </c>
      <c r="J249" s="268">
        <f>SUM('Speed Bin B-A'!J48,'Speed Bin B-A'!J152,'Speed Bin B-A'!J256,'Speed Bin B-A'!J360,'Speed Bin B-A'!J464,'Speed Bin B-A'!J776,'Speed Bin B-A'!J880,'Speed Bin B-A'!J984,'Speed Bin B-A'!J1088,'Speed Bin B-A'!J1192,'Speed Bin B-A'!J1504,'Speed Bin B-A'!J1608,'Speed Bin B-A'!J1712,'Speed Bin B-A'!J1816,'Speed Bin B-A'!J1920)</f>
        <v>1</v>
      </c>
      <c r="K249" s="268">
        <f>SUM('Speed Bin B-A'!K48,'Speed Bin B-A'!K152,'Speed Bin B-A'!K256,'Speed Bin B-A'!K360,'Speed Bin B-A'!K464,'Speed Bin B-A'!K776,'Speed Bin B-A'!K880,'Speed Bin B-A'!K984,'Speed Bin B-A'!K1088,'Speed Bin B-A'!K1192,'Speed Bin B-A'!K1504,'Speed Bin B-A'!K1608,'Speed Bin B-A'!K1712,'Speed Bin B-A'!K1816,'Speed Bin B-A'!K1920)</f>
        <v>0</v>
      </c>
      <c r="L249" s="268">
        <f>SUM('Speed Bin B-A'!L48,'Speed Bin B-A'!L152,'Speed Bin B-A'!L256,'Speed Bin B-A'!L360,'Speed Bin B-A'!L464,'Speed Bin B-A'!L776,'Speed Bin B-A'!L880,'Speed Bin B-A'!L984,'Speed Bin B-A'!L1088,'Speed Bin B-A'!L1192,'Speed Bin B-A'!L1504,'Speed Bin B-A'!L1608,'Speed Bin B-A'!L1712,'Speed Bin B-A'!L1816,'Speed Bin B-A'!L1920)</f>
        <v>0</v>
      </c>
      <c r="M249" s="268">
        <f>SUM('Speed Bin B-A'!M48,'Speed Bin B-A'!M152,'Speed Bin B-A'!M256,'Speed Bin B-A'!M360,'Speed Bin B-A'!M464,'Speed Bin B-A'!M776,'Speed Bin B-A'!M880,'Speed Bin B-A'!M984,'Speed Bin B-A'!M1088,'Speed Bin B-A'!M1192,'Speed Bin B-A'!M1504,'Speed Bin B-A'!M1608,'Speed Bin B-A'!M1712,'Speed Bin B-A'!M1816,'Speed Bin B-A'!M1920)</f>
        <v>0</v>
      </c>
      <c r="N249" s="268">
        <f>SUM('Speed Bin B-A'!N48,'Speed Bin B-A'!N152,'Speed Bin B-A'!N256,'Speed Bin B-A'!N360,'Speed Bin B-A'!N464,'Speed Bin B-A'!N776,'Speed Bin B-A'!N880,'Speed Bin B-A'!N984,'Speed Bin B-A'!N1088,'Speed Bin B-A'!N1192,'Speed Bin B-A'!N1504,'Speed Bin B-A'!N1608,'Speed Bin B-A'!N1712,'Speed Bin B-A'!N1816,'Speed Bin B-A'!N1920)</f>
        <v>0</v>
      </c>
      <c r="O249" s="268">
        <f>SUM('Speed Bin B-A'!O48,'Speed Bin B-A'!O152,'Speed Bin B-A'!O256,'Speed Bin B-A'!O360,'Speed Bin B-A'!O464,'Speed Bin B-A'!O776,'Speed Bin B-A'!O880,'Speed Bin B-A'!O984,'Speed Bin B-A'!O1088,'Speed Bin B-A'!O1192,'Speed Bin B-A'!O1504,'Speed Bin B-A'!O1608,'Speed Bin B-A'!O1712,'Speed Bin B-A'!O1816,'Speed Bin B-A'!O1920)</f>
        <v>0</v>
      </c>
      <c r="P249" s="268">
        <f>SUM('Speed Bin B-A'!P48,'Speed Bin B-A'!P152,'Speed Bin B-A'!P256,'Speed Bin B-A'!P360,'Speed Bin B-A'!P464,'Speed Bin B-A'!P776,'Speed Bin B-A'!P880,'Speed Bin B-A'!P984,'Speed Bin B-A'!P1088,'Speed Bin B-A'!P1192,'Speed Bin B-A'!P1504,'Speed Bin B-A'!P1608,'Speed Bin B-A'!P1712,'Speed Bin B-A'!P1816,'Speed Bin B-A'!P1920)</f>
        <v>0</v>
      </c>
      <c r="Q249" s="268">
        <f>SUM('Speed Bin B-A'!Q48,'Speed Bin B-A'!Q152,'Speed Bin B-A'!Q256,'Speed Bin B-A'!Q360,'Speed Bin B-A'!Q464,'Speed Bin B-A'!Q776,'Speed Bin B-A'!Q880,'Speed Bin B-A'!Q984,'Speed Bin B-A'!Q1088,'Speed Bin B-A'!Q1192,'Speed Bin B-A'!Q1504,'Speed Bin B-A'!Q1608,'Speed Bin B-A'!Q1712,'Speed Bin B-A'!Q1816,'Speed Bin B-A'!Q1920)</f>
        <v>0</v>
      </c>
      <c r="R249" s="268">
        <f>SUM('Speed Bin B-A'!R48,'Speed Bin B-A'!R152,'Speed Bin B-A'!R256,'Speed Bin B-A'!R360,'Speed Bin B-A'!R464,'Speed Bin B-A'!R776,'Speed Bin B-A'!R880,'Speed Bin B-A'!R984,'Speed Bin B-A'!R1088,'Speed Bin B-A'!R1192,'Speed Bin B-A'!R1504,'Speed Bin B-A'!R1608,'Speed Bin B-A'!R1712,'Speed Bin B-A'!R1816,'Speed Bin B-A'!R1920)</f>
        <v>0</v>
      </c>
      <c r="S249" s="268">
        <f>SUM('Speed Bin B-A'!S48,'Speed Bin B-A'!S152,'Speed Bin B-A'!S256,'Speed Bin B-A'!S360,'Speed Bin B-A'!S464,'Speed Bin B-A'!S776,'Speed Bin B-A'!S880,'Speed Bin B-A'!S984,'Speed Bin B-A'!S1088,'Speed Bin B-A'!S1192,'Speed Bin B-A'!S1504,'Speed Bin B-A'!S1608,'Speed Bin B-A'!S1712,'Speed Bin B-A'!S1816,'Speed Bin B-A'!S1920)</f>
        <v>0</v>
      </c>
      <c r="T249" s="268">
        <f>SUM('Speed Bin B-A'!T48,'Speed Bin B-A'!T152,'Speed Bin B-A'!T256,'Speed Bin B-A'!T360,'Speed Bin B-A'!T464,'Speed Bin B-A'!T776,'Speed Bin B-A'!T880,'Speed Bin B-A'!T984,'Speed Bin B-A'!T1088,'Speed Bin B-A'!T1192,'Speed Bin B-A'!T1504,'Speed Bin B-A'!T1608,'Speed Bin B-A'!T1712,'Speed Bin B-A'!T1816,'Speed Bin B-A'!T1920)</f>
        <v>0</v>
      </c>
      <c r="U249" s="268">
        <f>SUM('Speed Bin B-A'!U48,'Speed Bin B-A'!U152,'Speed Bin B-A'!U256,'Speed Bin B-A'!U360,'Speed Bin B-A'!U464,'Speed Bin B-A'!U776,'Speed Bin B-A'!U880,'Speed Bin B-A'!U984,'Speed Bin B-A'!U1088,'Speed Bin B-A'!U1192,'Speed Bin B-A'!U1504,'Speed Bin B-A'!U1608,'Speed Bin B-A'!U1712,'Speed Bin B-A'!U1816,'Speed Bin B-A'!U1920)</f>
        <v>0</v>
      </c>
      <c r="V249" s="269">
        <f>IFERROR(AVERAGE('Speed Bin B-A'!V48,'Speed Bin B-A'!V152,'Speed Bin B-A'!V256,'Speed Bin B-A'!V360,'Speed Bin B-A'!V464,'Speed Bin B-A'!V776,'Speed Bin B-A'!V880,'Speed Bin B-A'!V984,'Speed Bin B-A'!V1088,'Speed Bin B-A'!V1192,'Speed Bin B-A'!V1504,'Speed Bin B-A'!V1608,'Speed Bin B-A'!V1712,'Speed Bin B-A'!V1816,'Speed Bin B-A'!V1920),"-")</f>
        <v>24.483333333333334</v>
      </c>
      <c r="W249" s="269">
        <f>IFERROR(AVERAGE('Speed Bin B-A'!W48,'Speed Bin B-A'!W152,'Speed Bin B-A'!W256,'Speed Bin B-A'!W360,'Speed Bin B-A'!W464,'Speed Bin B-A'!W776,'Speed Bin B-A'!W880,'Speed Bin B-A'!W984,'Speed Bin B-A'!W1088,'Speed Bin B-A'!W1192,'Speed Bin B-A'!W1504,'Speed Bin B-A'!W1608,'Speed Bin B-A'!W1712,'Speed Bin B-A'!W1816,'Speed Bin B-A'!W1920),"-")</f>
        <v>36.4</v>
      </c>
      <c r="X249" s="262"/>
      <c r="Y249" s="262"/>
    </row>
    <row r="250" spans="1:25" x14ac:dyDescent="0.25">
      <c r="A250" s="267">
        <v>0.39583333333333298</v>
      </c>
      <c r="B250" s="268">
        <f>SUM('Speed Bin B-A'!B49,'Speed Bin B-A'!B153,'Speed Bin B-A'!B257,'Speed Bin B-A'!B361,'Speed Bin B-A'!B465,'Speed Bin B-A'!B777,'Speed Bin B-A'!B881,'Speed Bin B-A'!B985,'Speed Bin B-A'!B1089,'Speed Bin B-A'!B1193,'Speed Bin B-A'!B1505,'Speed Bin B-A'!B1609,'Speed Bin B-A'!B1713,'Speed Bin B-A'!B1817,'Speed Bin B-A'!B1921)</f>
        <v>49</v>
      </c>
      <c r="C250" s="268">
        <f>SUM('Speed Bin B-A'!C49,'Speed Bin B-A'!C153,'Speed Bin B-A'!C257,'Speed Bin B-A'!C361,'Speed Bin B-A'!C465,'Speed Bin B-A'!C777,'Speed Bin B-A'!C881,'Speed Bin B-A'!C985,'Speed Bin B-A'!C1089,'Speed Bin B-A'!C1193,'Speed Bin B-A'!C1505,'Speed Bin B-A'!C1609,'Speed Bin B-A'!C1713,'Speed Bin B-A'!C1817,'Speed Bin B-A'!C1921)</f>
        <v>1</v>
      </c>
      <c r="D250" s="268">
        <f>SUM('Speed Bin B-A'!D49,'Speed Bin B-A'!D153,'Speed Bin B-A'!D257,'Speed Bin B-A'!D361,'Speed Bin B-A'!D465,'Speed Bin B-A'!D777,'Speed Bin B-A'!D881,'Speed Bin B-A'!D985,'Speed Bin B-A'!D1089,'Speed Bin B-A'!D1193,'Speed Bin B-A'!D1505,'Speed Bin B-A'!D1609,'Speed Bin B-A'!D1713,'Speed Bin B-A'!D1817,'Speed Bin B-A'!D1921)</f>
        <v>5</v>
      </c>
      <c r="E250" s="268">
        <f>SUM('Speed Bin B-A'!E49,'Speed Bin B-A'!E153,'Speed Bin B-A'!E257,'Speed Bin B-A'!E361,'Speed Bin B-A'!E465,'Speed Bin B-A'!E777,'Speed Bin B-A'!E881,'Speed Bin B-A'!E985,'Speed Bin B-A'!E1089,'Speed Bin B-A'!E1193,'Speed Bin B-A'!E1505,'Speed Bin B-A'!E1609,'Speed Bin B-A'!E1713,'Speed Bin B-A'!E1817,'Speed Bin B-A'!E1921)</f>
        <v>8</v>
      </c>
      <c r="F250" s="268">
        <f>SUM('Speed Bin B-A'!F49,'Speed Bin B-A'!F153,'Speed Bin B-A'!F257,'Speed Bin B-A'!F361,'Speed Bin B-A'!F465,'Speed Bin B-A'!F777,'Speed Bin B-A'!F881,'Speed Bin B-A'!F985,'Speed Bin B-A'!F1089,'Speed Bin B-A'!F1193,'Speed Bin B-A'!F1505,'Speed Bin B-A'!F1609,'Speed Bin B-A'!F1713,'Speed Bin B-A'!F1817,'Speed Bin B-A'!F1921)</f>
        <v>20</v>
      </c>
      <c r="G250" s="268">
        <f>SUM('Speed Bin B-A'!G49,'Speed Bin B-A'!G153,'Speed Bin B-A'!G257,'Speed Bin B-A'!G361,'Speed Bin B-A'!G465,'Speed Bin B-A'!G777,'Speed Bin B-A'!G881,'Speed Bin B-A'!G985,'Speed Bin B-A'!G1089,'Speed Bin B-A'!G1193,'Speed Bin B-A'!G1505,'Speed Bin B-A'!G1609,'Speed Bin B-A'!G1713,'Speed Bin B-A'!G1817,'Speed Bin B-A'!G1921)</f>
        <v>8</v>
      </c>
      <c r="H250" s="268">
        <f>SUM('Speed Bin B-A'!H49,'Speed Bin B-A'!H153,'Speed Bin B-A'!H257,'Speed Bin B-A'!H361,'Speed Bin B-A'!H465,'Speed Bin B-A'!H777,'Speed Bin B-A'!H881,'Speed Bin B-A'!H985,'Speed Bin B-A'!H1089,'Speed Bin B-A'!H1193,'Speed Bin B-A'!H1505,'Speed Bin B-A'!H1609,'Speed Bin B-A'!H1713,'Speed Bin B-A'!H1817,'Speed Bin B-A'!H1921)</f>
        <v>4</v>
      </c>
      <c r="I250" s="268">
        <f>SUM('Speed Bin B-A'!I49,'Speed Bin B-A'!I153,'Speed Bin B-A'!I257,'Speed Bin B-A'!I361,'Speed Bin B-A'!I465,'Speed Bin B-A'!I777,'Speed Bin B-A'!I881,'Speed Bin B-A'!I985,'Speed Bin B-A'!I1089,'Speed Bin B-A'!I1193,'Speed Bin B-A'!I1505,'Speed Bin B-A'!I1609,'Speed Bin B-A'!I1713,'Speed Bin B-A'!I1817,'Speed Bin B-A'!I1921)</f>
        <v>2</v>
      </c>
      <c r="J250" s="268">
        <f>SUM('Speed Bin B-A'!J49,'Speed Bin B-A'!J153,'Speed Bin B-A'!J257,'Speed Bin B-A'!J361,'Speed Bin B-A'!J465,'Speed Bin B-A'!J777,'Speed Bin B-A'!J881,'Speed Bin B-A'!J985,'Speed Bin B-A'!J1089,'Speed Bin B-A'!J1193,'Speed Bin B-A'!J1505,'Speed Bin B-A'!J1609,'Speed Bin B-A'!J1713,'Speed Bin B-A'!J1817,'Speed Bin B-A'!J1921)</f>
        <v>1</v>
      </c>
      <c r="K250" s="268">
        <f>SUM('Speed Bin B-A'!K49,'Speed Bin B-A'!K153,'Speed Bin B-A'!K257,'Speed Bin B-A'!K361,'Speed Bin B-A'!K465,'Speed Bin B-A'!K777,'Speed Bin B-A'!K881,'Speed Bin B-A'!K985,'Speed Bin B-A'!K1089,'Speed Bin B-A'!K1193,'Speed Bin B-A'!K1505,'Speed Bin B-A'!K1609,'Speed Bin B-A'!K1713,'Speed Bin B-A'!K1817,'Speed Bin B-A'!K1921)</f>
        <v>0</v>
      </c>
      <c r="L250" s="268">
        <f>SUM('Speed Bin B-A'!L49,'Speed Bin B-A'!L153,'Speed Bin B-A'!L257,'Speed Bin B-A'!L361,'Speed Bin B-A'!L465,'Speed Bin B-A'!L777,'Speed Bin B-A'!L881,'Speed Bin B-A'!L985,'Speed Bin B-A'!L1089,'Speed Bin B-A'!L1193,'Speed Bin B-A'!L1505,'Speed Bin B-A'!L1609,'Speed Bin B-A'!L1713,'Speed Bin B-A'!L1817,'Speed Bin B-A'!L1921)</f>
        <v>0</v>
      </c>
      <c r="M250" s="268">
        <f>SUM('Speed Bin B-A'!M49,'Speed Bin B-A'!M153,'Speed Bin B-A'!M257,'Speed Bin B-A'!M361,'Speed Bin B-A'!M465,'Speed Bin B-A'!M777,'Speed Bin B-A'!M881,'Speed Bin B-A'!M985,'Speed Bin B-A'!M1089,'Speed Bin B-A'!M1193,'Speed Bin B-A'!M1505,'Speed Bin B-A'!M1609,'Speed Bin B-A'!M1713,'Speed Bin B-A'!M1817,'Speed Bin B-A'!M1921)</f>
        <v>0</v>
      </c>
      <c r="N250" s="268">
        <f>SUM('Speed Bin B-A'!N49,'Speed Bin B-A'!N153,'Speed Bin B-A'!N257,'Speed Bin B-A'!N361,'Speed Bin B-A'!N465,'Speed Bin B-A'!N777,'Speed Bin B-A'!N881,'Speed Bin B-A'!N985,'Speed Bin B-A'!N1089,'Speed Bin B-A'!N1193,'Speed Bin B-A'!N1505,'Speed Bin B-A'!N1609,'Speed Bin B-A'!N1713,'Speed Bin B-A'!N1817,'Speed Bin B-A'!N1921)</f>
        <v>0</v>
      </c>
      <c r="O250" s="268">
        <f>SUM('Speed Bin B-A'!O49,'Speed Bin B-A'!O153,'Speed Bin B-A'!O257,'Speed Bin B-A'!O361,'Speed Bin B-A'!O465,'Speed Bin B-A'!O777,'Speed Bin B-A'!O881,'Speed Bin B-A'!O985,'Speed Bin B-A'!O1089,'Speed Bin B-A'!O1193,'Speed Bin B-A'!O1505,'Speed Bin B-A'!O1609,'Speed Bin B-A'!O1713,'Speed Bin B-A'!O1817,'Speed Bin B-A'!O1921)</f>
        <v>0</v>
      </c>
      <c r="P250" s="268">
        <f>SUM('Speed Bin B-A'!P49,'Speed Bin B-A'!P153,'Speed Bin B-A'!P257,'Speed Bin B-A'!P361,'Speed Bin B-A'!P465,'Speed Bin B-A'!P777,'Speed Bin B-A'!P881,'Speed Bin B-A'!P985,'Speed Bin B-A'!P1089,'Speed Bin B-A'!P1193,'Speed Bin B-A'!P1505,'Speed Bin B-A'!P1609,'Speed Bin B-A'!P1713,'Speed Bin B-A'!P1817,'Speed Bin B-A'!P1921)</f>
        <v>0</v>
      </c>
      <c r="Q250" s="268">
        <f>SUM('Speed Bin B-A'!Q49,'Speed Bin B-A'!Q153,'Speed Bin B-A'!Q257,'Speed Bin B-A'!Q361,'Speed Bin B-A'!Q465,'Speed Bin B-A'!Q777,'Speed Bin B-A'!Q881,'Speed Bin B-A'!Q985,'Speed Bin B-A'!Q1089,'Speed Bin B-A'!Q1193,'Speed Bin B-A'!Q1505,'Speed Bin B-A'!Q1609,'Speed Bin B-A'!Q1713,'Speed Bin B-A'!Q1817,'Speed Bin B-A'!Q1921)</f>
        <v>0</v>
      </c>
      <c r="R250" s="268">
        <f>SUM('Speed Bin B-A'!R49,'Speed Bin B-A'!R153,'Speed Bin B-A'!R257,'Speed Bin B-A'!R361,'Speed Bin B-A'!R465,'Speed Bin B-A'!R777,'Speed Bin B-A'!R881,'Speed Bin B-A'!R985,'Speed Bin B-A'!R1089,'Speed Bin B-A'!R1193,'Speed Bin B-A'!R1505,'Speed Bin B-A'!R1609,'Speed Bin B-A'!R1713,'Speed Bin B-A'!R1817,'Speed Bin B-A'!R1921)</f>
        <v>0</v>
      </c>
      <c r="S250" s="268">
        <f>SUM('Speed Bin B-A'!S49,'Speed Bin B-A'!S153,'Speed Bin B-A'!S257,'Speed Bin B-A'!S361,'Speed Bin B-A'!S465,'Speed Bin B-A'!S777,'Speed Bin B-A'!S881,'Speed Bin B-A'!S985,'Speed Bin B-A'!S1089,'Speed Bin B-A'!S1193,'Speed Bin B-A'!S1505,'Speed Bin B-A'!S1609,'Speed Bin B-A'!S1713,'Speed Bin B-A'!S1817,'Speed Bin B-A'!S1921)</f>
        <v>0</v>
      </c>
      <c r="T250" s="268">
        <f>SUM('Speed Bin B-A'!T49,'Speed Bin B-A'!T153,'Speed Bin B-A'!T257,'Speed Bin B-A'!T361,'Speed Bin B-A'!T465,'Speed Bin B-A'!T777,'Speed Bin B-A'!T881,'Speed Bin B-A'!T985,'Speed Bin B-A'!T1089,'Speed Bin B-A'!T1193,'Speed Bin B-A'!T1505,'Speed Bin B-A'!T1609,'Speed Bin B-A'!T1713,'Speed Bin B-A'!T1817,'Speed Bin B-A'!T1921)</f>
        <v>0</v>
      </c>
      <c r="U250" s="268">
        <f>SUM('Speed Bin B-A'!U49,'Speed Bin B-A'!U153,'Speed Bin B-A'!U257,'Speed Bin B-A'!U361,'Speed Bin B-A'!U465,'Speed Bin B-A'!U777,'Speed Bin B-A'!U881,'Speed Bin B-A'!U985,'Speed Bin B-A'!U1089,'Speed Bin B-A'!U1193,'Speed Bin B-A'!U1505,'Speed Bin B-A'!U1609,'Speed Bin B-A'!U1713,'Speed Bin B-A'!U1817,'Speed Bin B-A'!U1921)</f>
        <v>0</v>
      </c>
      <c r="V250" s="269">
        <f>IFERROR(AVERAGE('Speed Bin B-A'!V49,'Speed Bin B-A'!V153,'Speed Bin B-A'!V257,'Speed Bin B-A'!V361,'Speed Bin B-A'!V465,'Speed Bin B-A'!V777,'Speed Bin B-A'!V881,'Speed Bin B-A'!V985,'Speed Bin B-A'!V1089,'Speed Bin B-A'!V1193,'Speed Bin B-A'!V1505,'Speed Bin B-A'!V1609,'Speed Bin B-A'!V1713,'Speed Bin B-A'!V1817,'Speed Bin B-A'!V1921),"-")</f>
        <v>23.183333333333334</v>
      </c>
      <c r="W250" s="269">
        <f>IFERROR(AVERAGE('Speed Bin B-A'!W49,'Speed Bin B-A'!W153,'Speed Bin B-A'!W257,'Speed Bin B-A'!W361,'Speed Bin B-A'!W465,'Speed Bin B-A'!W777,'Speed Bin B-A'!W881,'Speed Bin B-A'!W985,'Speed Bin B-A'!W1089,'Speed Bin B-A'!W1193,'Speed Bin B-A'!W1505,'Speed Bin B-A'!W1609,'Speed Bin B-A'!W1713,'Speed Bin B-A'!W1817,'Speed Bin B-A'!W1921),"-")</f>
        <v>32.65</v>
      </c>
      <c r="X250" s="262"/>
      <c r="Y250" s="262"/>
    </row>
    <row r="251" spans="1:25" x14ac:dyDescent="0.25">
      <c r="A251" s="267">
        <v>0.40625</v>
      </c>
      <c r="B251" s="268">
        <f>SUM('Speed Bin B-A'!B50,'Speed Bin B-A'!B154,'Speed Bin B-A'!B258,'Speed Bin B-A'!B362,'Speed Bin B-A'!B466,'Speed Bin B-A'!B778,'Speed Bin B-A'!B882,'Speed Bin B-A'!B986,'Speed Bin B-A'!B1090,'Speed Bin B-A'!B1194,'Speed Bin B-A'!B1506,'Speed Bin B-A'!B1610,'Speed Bin B-A'!B1714,'Speed Bin B-A'!B1818,'Speed Bin B-A'!B1922)</f>
        <v>48</v>
      </c>
      <c r="C251" s="268">
        <f>SUM('Speed Bin B-A'!C50,'Speed Bin B-A'!C154,'Speed Bin B-A'!C258,'Speed Bin B-A'!C362,'Speed Bin B-A'!C466,'Speed Bin B-A'!C778,'Speed Bin B-A'!C882,'Speed Bin B-A'!C986,'Speed Bin B-A'!C1090,'Speed Bin B-A'!C1194,'Speed Bin B-A'!C1506,'Speed Bin B-A'!C1610,'Speed Bin B-A'!C1714,'Speed Bin B-A'!C1818,'Speed Bin B-A'!C1922)</f>
        <v>0</v>
      </c>
      <c r="D251" s="268">
        <f>SUM('Speed Bin B-A'!D50,'Speed Bin B-A'!D154,'Speed Bin B-A'!D258,'Speed Bin B-A'!D362,'Speed Bin B-A'!D466,'Speed Bin B-A'!D778,'Speed Bin B-A'!D882,'Speed Bin B-A'!D986,'Speed Bin B-A'!D1090,'Speed Bin B-A'!D1194,'Speed Bin B-A'!D1506,'Speed Bin B-A'!D1610,'Speed Bin B-A'!D1714,'Speed Bin B-A'!D1818,'Speed Bin B-A'!D1922)</f>
        <v>3</v>
      </c>
      <c r="E251" s="268">
        <f>SUM('Speed Bin B-A'!E50,'Speed Bin B-A'!E154,'Speed Bin B-A'!E258,'Speed Bin B-A'!E362,'Speed Bin B-A'!E466,'Speed Bin B-A'!E778,'Speed Bin B-A'!E882,'Speed Bin B-A'!E986,'Speed Bin B-A'!E1090,'Speed Bin B-A'!E1194,'Speed Bin B-A'!E1506,'Speed Bin B-A'!E1610,'Speed Bin B-A'!E1714,'Speed Bin B-A'!E1818,'Speed Bin B-A'!E1922)</f>
        <v>7</v>
      </c>
      <c r="F251" s="268">
        <f>SUM('Speed Bin B-A'!F50,'Speed Bin B-A'!F154,'Speed Bin B-A'!F258,'Speed Bin B-A'!F362,'Speed Bin B-A'!F466,'Speed Bin B-A'!F778,'Speed Bin B-A'!F882,'Speed Bin B-A'!F986,'Speed Bin B-A'!F1090,'Speed Bin B-A'!F1194,'Speed Bin B-A'!F1506,'Speed Bin B-A'!F1610,'Speed Bin B-A'!F1714,'Speed Bin B-A'!F1818,'Speed Bin B-A'!F1922)</f>
        <v>22</v>
      </c>
      <c r="G251" s="268">
        <f>SUM('Speed Bin B-A'!G50,'Speed Bin B-A'!G154,'Speed Bin B-A'!G258,'Speed Bin B-A'!G362,'Speed Bin B-A'!G466,'Speed Bin B-A'!G778,'Speed Bin B-A'!G882,'Speed Bin B-A'!G986,'Speed Bin B-A'!G1090,'Speed Bin B-A'!G1194,'Speed Bin B-A'!G1506,'Speed Bin B-A'!G1610,'Speed Bin B-A'!G1714,'Speed Bin B-A'!G1818,'Speed Bin B-A'!G1922)</f>
        <v>8</v>
      </c>
      <c r="H251" s="268">
        <f>SUM('Speed Bin B-A'!H50,'Speed Bin B-A'!H154,'Speed Bin B-A'!H258,'Speed Bin B-A'!H362,'Speed Bin B-A'!H466,'Speed Bin B-A'!H778,'Speed Bin B-A'!H882,'Speed Bin B-A'!H986,'Speed Bin B-A'!H1090,'Speed Bin B-A'!H1194,'Speed Bin B-A'!H1506,'Speed Bin B-A'!H1610,'Speed Bin B-A'!H1714,'Speed Bin B-A'!H1818,'Speed Bin B-A'!H1922)</f>
        <v>4</v>
      </c>
      <c r="I251" s="268">
        <f>SUM('Speed Bin B-A'!I50,'Speed Bin B-A'!I154,'Speed Bin B-A'!I258,'Speed Bin B-A'!I362,'Speed Bin B-A'!I466,'Speed Bin B-A'!I778,'Speed Bin B-A'!I882,'Speed Bin B-A'!I986,'Speed Bin B-A'!I1090,'Speed Bin B-A'!I1194,'Speed Bin B-A'!I1506,'Speed Bin B-A'!I1610,'Speed Bin B-A'!I1714,'Speed Bin B-A'!I1818,'Speed Bin B-A'!I1922)</f>
        <v>4</v>
      </c>
      <c r="J251" s="268">
        <f>SUM('Speed Bin B-A'!J50,'Speed Bin B-A'!J154,'Speed Bin B-A'!J258,'Speed Bin B-A'!J362,'Speed Bin B-A'!J466,'Speed Bin B-A'!J778,'Speed Bin B-A'!J882,'Speed Bin B-A'!J986,'Speed Bin B-A'!J1090,'Speed Bin B-A'!J1194,'Speed Bin B-A'!J1506,'Speed Bin B-A'!J1610,'Speed Bin B-A'!J1714,'Speed Bin B-A'!J1818,'Speed Bin B-A'!J1922)</f>
        <v>0</v>
      </c>
      <c r="K251" s="268">
        <f>SUM('Speed Bin B-A'!K50,'Speed Bin B-A'!K154,'Speed Bin B-A'!K258,'Speed Bin B-A'!K362,'Speed Bin B-A'!K466,'Speed Bin B-A'!K778,'Speed Bin B-A'!K882,'Speed Bin B-A'!K986,'Speed Bin B-A'!K1090,'Speed Bin B-A'!K1194,'Speed Bin B-A'!K1506,'Speed Bin B-A'!K1610,'Speed Bin B-A'!K1714,'Speed Bin B-A'!K1818,'Speed Bin B-A'!K1922)</f>
        <v>0</v>
      </c>
      <c r="L251" s="268">
        <f>SUM('Speed Bin B-A'!L50,'Speed Bin B-A'!L154,'Speed Bin B-A'!L258,'Speed Bin B-A'!L362,'Speed Bin B-A'!L466,'Speed Bin B-A'!L778,'Speed Bin B-A'!L882,'Speed Bin B-A'!L986,'Speed Bin B-A'!L1090,'Speed Bin B-A'!L1194,'Speed Bin B-A'!L1506,'Speed Bin B-A'!L1610,'Speed Bin B-A'!L1714,'Speed Bin B-A'!L1818,'Speed Bin B-A'!L1922)</f>
        <v>0</v>
      </c>
      <c r="M251" s="268">
        <f>SUM('Speed Bin B-A'!M50,'Speed Bin B-A'!M154,'Speed Bin B-A'!M258,'Speed Bin B-A'!M362,'Speed Bin B-A'!M466,'Speed Bin B-A'!M778,'Speed Bin B-A'!M882,'Speed Bin B-A'!M986,'Speed Bin B-A'!M1090,'Speed Bin B-A'!M1194,'Speed Bin B-A'!M1506,'Speed Bin B-A'!M1610,'Speed Bin B-A'!M1714,'Speed Bin B-A'!M1818,'Speed Bin B-A'!M1922)</f>
        <v>0</v>
      </c>
      <c r="N251" s="268">
        <f>SUM('Speed Bin B-A'!N50,'Speed Bin B-A'!N154,'Speed Bin B-A'!N258,'Speed Bin B-A'!N362,'Speed Bin B-A'!N466,'Speed Bin B-A'!N778,'Speed Bin B-A'!N882,'Speed Bin B-A'!N986,'Speed Bin B-A'!N1090,'Speed Bin B-A'!N1194,'Speed Bin B-A'!N1506,'Speed Bin B-A'!N1610,'Speed Bin B-A'!N1714,'Speed Bin B-A'!N1818,'Speed Bin B-A'!N1922)</f>
        <v>0</v>
      </c>
      <c r="O251" s="268">
        <f>SUM('Speed Bin B-A'!O50,'Speed Bin B-A'!O154,'Speed Bin B-A'!O258,'Speed Bin B-A'!O362,'Speed Bin B-A'!O466,'Speed Bin B-A'!O778,'Speed Bin B-A'!O882,'Speed Bin B-A'!O986,'Speed Bin B-A'!O1090,'Speed Bin B-A'!O1194,'Speed Bin B-A'!O1506,'Speed Bin B-A'!O1610,'Speed Bin B-A'!O1714,'Speed Bin B-A'!O1818,'Speed Bin B-A'!O1922)</f>
        <v>0</v>
      </c>
      <c r="P251" s="268">
        <f>SUM('Speed Bin B-A'!P50,'Speed Bin B-A'!P154,'Speed Bin B-A'!P258,'Speed Bin B-A'!P362,'Speed Bin B-A'!P466,'Speed Bin B-A'!P778,'Speed Bin B-A'!P882,'Speed Bin B-A'!P986,'Speed Bin B-A'!P1090,'Speed Bin B-A'!P1194,'Speed Bin B-A'!P1506,'Speed Bin B-A'!P1610,'Speed Bin B-A'!P1714,'Speed Bin B-A'!P1818,'Speed Bin B-A'!P1922)</f>
        <v>0</v>
      </c>
      <c r="Q251" s="268">
        <f>SUM('Speed Bin B-A'!Q50,'Speed Bin B-A'!Q154,'Speed Bin B-A'!Q258,'Speed Bin B-A'!Q362,'Speed Bin B-A'!Q466,'Speed Bin B-A'!Q778,'Speed Bin B-A'!Q882,'Speed Bin B-A'!Q986,'Speed Bin B-A'!Q1090,'Speed Bin B-A'!Q1194,'Speed Bin B-A'!Q1506,'Speed Bin B-A'!Q1610,'Speed Bin B-A'!Q1714,'Speed Bin B-A'!Q1818,'Speed Bin B-A'!Q1922)</f>
        <v>0</v>
      </c>
      <c r="R251" s="268">
        <f>SUM('Speed Bin B-A'!R50,'Speed Bin B-A'!R154,'Speed Bin B-A'!R258,'Speed Bin B-A'!R362,'Speed Bin B-A'!R466,'Speed Bin B-A'!R778,'Speed Bin B-A'!R882,'Speed Bin B-A'!R986,'Speed Bin B-A'!R1090,'Speed Bin B-A'!R1194,'Speed Bin B-A'!R1506,'Speed Bin B-A'!R1610,'Speed Bin B-A'!R1714,'Speed Bin B-A'!R1818,'Speed Bin B-A'!R1922)</f>
        <v>0</v>
      </c>
      <c r="S251" s="268">
        <f>SUM('Speed Bin B-A'!S50,'Speed Bin B-A'!S154,'Speed Bin B-A'!S258,'Speed Bin B-A'!S362,'Speed Bin B-A'!S466,'Speed Bin B-A'!S778,'Speed Bin B-A'!S882,'Speed Bin B-A'!S986,'Speed Bin B-A'!S1090,'Speed Bin B-A'!S1194,'Speed Bin B-A'!S1506,'Speed Bin B-A'!S1610,'Speed Bin B-A'!S1714,'Speed Bin B-A'!S1818,'Speed Bin B-A'!S1922)</f>
        <v>0</v>
      </c>
      <c r="T251" s="268">
        <f>SUM('Speed Bin B-A'!T50,'Speed Bin B-A'!T154,'Speed Bin B-A'!T258,'Speed Bin B-A'!T362,'Speed Bin B-A'!T466,'Speed Bin B-A'!T778,'Speed Bin B-A'!T882,'Speed Bin B-A'!T986,'Speed Bin B-A'!T1090,'Speed Bin B-A'!T1194,'Speed Bin B-A'!T1506,'Speed Bin B-A'!T1610,'Speed Bin B-A'!T1714,'Speed Bin B-A'!T1818,'Speed Bin B-A'!T1922)</f>
        <v>0</v>
      </c>
      <c r="U251" s="268">
        <f>SUM('Speed Bin B-A'!U50,'Speed Bin B-A'!U154,'Speed Bin B-A'!U258,'Speed Bin B-A'!U362,'Speed Bin B-A'!U466,'Speed Bin B-A'!U778,'Speed Bin B-A'!U882,'Speed Bin B-A'!U986,'Speed Bin B-A'!U1090,'Speed Bin B-A'!U1194,'Speed Bin B-A'!U1506,'Speed Bin B-A'!U1610,'Speed Bin B-A'!U1714,'Speed Bin B-A'!U1818,'Speed Bin B-A'!U1922)</f>
        <v>0</v>
      </c>
      <c r="V251" s="269">
        <f>IFERROR(AVERAGE('Speed Bin B-A'!V50,'Speed Bin B-A'!V154,'Speed Bin B-A'!V258,'Speed Bin B-A'!V362,'Speed Bin B-A'!V466,'Speed Bin B-A'!V778,'Speed Bin B-A'!V882,'Speed Bin B-A'!V986,'Speed Bin B-A'!V1090,'Speed Bin B-A'!V1194,'Speed Bin B-A'!V1506,'Speed Bin B-A'!V1610,'Speed Bin B-A'!V1714,'Speed Bin B-A'!V1818,'Speed Bin B-A'!V1922),"-")</f>
        <v>23.816666666666666</v>
      </c>
      <c r="W251" s="269">
        <f>IFERROR(AVERAGE('Speed Bin B-A'!W50,'Speed Bin B-A'!W154,'Speed Bin B-A'!W258,'Speed Bin B-A'!W362,'Speed Bin B-A'!W466,'Speed Bin B-A'!W778,'Speed Bin B-A'!W882,'Speed Bin B-A'!W986,'Speed Bin B-A'!W1090,'Speed Bin B-A'!W1194,'Speed Bin B-A'!W1506,'Speed Bin B-A'!W1610,'Speed Bin B-A'!W1714,'Speed Bin B-A'!W1818,'Speed Bin B-A'!W1922),"-")</f>
        <v>31.8</v>
      </c>
      <c r="X251" s="262"/>
      <c r="Y251" s="262"/>
    </row>
    <row r="252" spans="1:25" x14ac:dyDescent="0.25">
      <c r="A252" s="267">
        <v>0.41666666666666702</v>
      </c>
      <c r="B252" s="268">
        <f>SUM('Speed Bin B-A'!B51,'Speed Bin B-A'!B155,'Speed Bin B-A'!B259,'Speed Bin B-A'!B363,'Speed Bin B-A'!B467,'Speed Bin B-A'!B779,'Speed Bin B-A'!B883,'Speed Bin B-A'!B987,'Speed Bin B-A'!B1091,'Speed Bin B-A'!B1195,'Speed Bin B-A'!B1507,'Speed Bin B-A'!B1611,'Speed Bin B-A'!B1715,'Speed Bin B-A'!B1819,'Speed Bin B-A'!B1923)</f>
        <v>33</v>
      </c>
      <c r="C252" s="268">
        <f>SUM('Speed Bin B-A'!C51,'Speed Bin B-A'!C155,'Speed Bin B-A'!C259,'Speed Bin B-A'!C363,'Speed Bin B-A'!C467,'Speed Bin B-A'!C779,'Speed Bin B-A'!C883,'Speed Bin B-A'!C987,'Speed Bin B-A'!C1091,'Speed Bin B-A'!C1195,'Speed Bin B-A'!C1507,'Speed Bin B-A'!C1611,'Speed Bin B-A'!C1715,'Speed Bin B-A'!C1819,'Speed Bin B-A'!C1923)</f>
        <v>0</v>
      </c>
      <c r="D252" s="268">
        <f>SUM('Speed Bin B-A'!D51,'Speed Bin B-A'!D155,'Speed Bin B-A'!D259,'Speed Bin B-A'!D363,'Speed Bin B-A'!D467,'Speed Bin B-A'!D779,'Speed Bin B-A'!D883,'Speed Bin B-A'!D987,'Speed Bin B-A'!D1091,'Speed Bin B-A'!D1195,'Speed Bin B-A'!D1507,'Speed Bin B-A'!D1611,'Speed Bin B-A'!D1715,'Speed Bin B-A'!D1819,'Speed Bin B-A'!D1923)</f>
        <v>3</v>
      </c>
      <c r="E252" s="268">
        <f>SUM('Speed Bin B-A'!E51,'Speed Bin B-A'!E155,'Speed Bin B-A'!E259,'Speed Bin B-A'!E363,'Speed Bin B-A'!E467,'Speed Bin B-A'!E779,'Speed Bin B-A'!E883,'Speed Bin B-A'!E987,'Speed Bin B-A'!E1091,'Speed Bin B-A'!E1195,'Speed Bin B-A'!E1507,'Speed Bin B-A'!E1611,'Speed Bin B-A'!E1715,'Speed Bin B-A'!E1819,'Speed Bin B-A'!E1923)</f>
        <v>2</v>
      </c>
      <c r="F252" s="268">
        <f>SUM('Speed Bin B-A'!F51,'Speed Bin B-A'!F155,'Speed Bin B-A'!F259,'Speed Bin B-A'!F363,'Speed Bin B-A'!F467,'Speed Bin B-A'!F779,'Speed Bin B-A'!F883,'Speed Bin B-A'!F987,'Speed Bin B-A'!F1091,'Speed Bin B-A'!F1195,'Speed Bin B-A'!F1507,'Speed Bin B-A'!F1611,'Speed Bin B-A'!F1715,'Speed Bin B-A'!F1819,'Speed Bin B-A'!F1923)</f>
        <v>15</v>
      </c>
      <c r="G252" s="268">
        <f>SUM('Speed Bin B-A'!G51,'Speed Bin B-A'!G155,'Speed Bin B-A'!G259,'Speed Bin B-A'!G363,'Speed Bin B-A'!G467,'Speed Bin B-A'!G779,'Speed Bin B-A'!G883,'Speed Bin B-A'!G987,'Speed Bin B-A'!G1091,'Speed Bin B-A'!G1195,'Speed Bin B-A'!G1507,'Speed Bin B-A'!G1611,'Speed Bin B-A'!G1715,'Speed Bin B-A'!G1819,'Speed Bin B-A'!G1923)</f>
        <v>9</v>
      </c>
      <c r="H252" s="268">
        <f>SUM('Speed Bin B-A'!H51,'Speed Bin B-A'!H155,'Speed Bin B-A'!H259,'Speed Bin B-A'!H363,'Speed Bin B-A'!H467,'Speed Bin B-A'!H779,'Speed Bin B-A'!H883,'Speed Bin B-A'!H987,'Speed Bin B-A'!H1091,'Speed Bin B-A'!H1195,'Speed Bin B-A'!H1507,'Speed Bin B-A'!H1611,'Speed Bin B-A'!H1715,'Speed Bin B-A'!H1819,'Speed Bin B-A'!H1923)</f>
        <v>1</v>
      </c>
      <c r="I252" s="268">
        <f>SUM('Speed Bin B-A'!I51,'Speed Bin B-A'!I155,'Speed Bin B-A'!I259,'Speed Bin B-A'!I363,'Speed Bin B-A'!I467,'Speed Bin B-A'!I779,'Speed Bin B-A'!I883,'Speed Bin B-A'!I987,'Speed Bin B-A'!I1091,'Speed Bin B-A'!I1195,'Speed Bin B-A'!I1507,'Speed Bin B-A'!I1611,'Speed Bin B-A'!I1715,'Speed Bin B-A'!I1819,'Speed Bin B-A'!I1923)</f>
        <v>2</v>
      </c>
      <c r="J252" s="268">
        <f>SUM('Speed Bin B-A'!J51,'Speed Bin B-A'!J155,'Speed Bin B-A'!J259,'Speed Bin B-A'!J363,'Speed Bin B-A'!J467,'Speed Bin B-A'!J779,'Speed Bin B-A'!J883,'Speed Bin B-A'!J987,'Speed Bin B-A'!J1091,'Speed Bin B-A'!J1195,'Speed Bin B-A'!J1507,'Speed Bin B-A'!J1611,'Speed Bin B-A'!J1715,'Speed Bin B-A'!J1819,'Speed Bin B-A'!J1923)</f>
        <v>0</v>
      </c>
      <c r="K252" s="268">
        <f>SUM('Speed Bin B-A'!K51,'Speed Bin B-A'!K155,'Speed Bin B-A'!K259,'Speed Bin B-A'!K363,'Speed Bin B-A'!K467,'Speed Bin B-A'!K779,'Speed Bin B-A'!K883,'Speed Bin B-A'!K987,'Speed Bin B-A'!K1091,'Speed Bin B-A'!K1195,'Speed Bin B-A'!K1507,'Speed Bin B-A'!K1611,'Speed Bin B-A'!K1715,'Speed Bin B-A'!K1819,'Speed Bin B-A'!K1923)</f>
        <v>1</v>
      </c>
      <c r="L252" s="268">
        <f>SUM('Speed Bin B-A'!L51,'Speed Bin B-A'!L155,'Speed Bin B-A'!L259,'Speed Bin B-A'!L363,'Speed Bin B-A'!L467,'Speed Bin B-A'!L779,'Speed Bin B-A'!L883,'Speed Bin B-A'!L987,'Speed Bin B-A'!L1091,'Speed Bin B-A'!L1195,'Speed Bin B-A'!L1507,'Speed Bin B-A'!L1611,'Speed Bin B-A'!L1715,'Speed Bin B-A'!L1819,'Speed Bin B-A'!L1923)</f>
        <v>0</v>
      </c>
      <c r="M252" s="268">
        <f>SUM('Speed Bin B-A'!M51,'Speed Bin B-A'!M155,'Speed Bin B-A'!M259,'Speed Bin B-A'!M363,'Speed Bin B-A'!M467,'Speed Bin B-A'!M779,'Speed Bin B-A'!M883,'Speed Bin B-A'!M987,'Speed Bin B-A'!M1091,'Speed Bin B-A'!M1195,'Speed Bin B-A'!M1507,'Speed Bin B-A'!M1611,'Speed Bin B-A'!M1715,'Speed Bin B-A'!M1819,'Speed Bin B-A'!M1923)</f>
        <v>0</v>
      </c>
      <c r="N252" s="268">
        <f>SUM('Speed Bin B-A'!N51,'Speed Bin B-A'!N155,'Speed Bin B-A'!N259,'Speed Bin B-A'!N363,'Speed Bin B-A'!N467,'Speed Bin B-A'!N779,'Speed Bin B-A'!N883,'Speed Bin B-A'!N987,'Speed Bin B-A'!N1091,'Speed Bin B-A'!N1195,'Speed Bin B-A'!N1507,'Speed Bin B-A'!N1611,'Speed Bin B-A'!N1715,'Speed Bin B-A'!N1819,'Speed Bin B-A'!N1923)</f>
        <v>0</v>
      </c>
      <c r="O252" s="268">
        <f>SUM('Speed Bin B-A'!O51,'Speed Bin B-A'!O155,'Speed Bin B-A'!O259,'Speed Bin B-A'!O363,'Speed Bin B-A'!O467,'Speed Bin B-A'!O779,'Speed Bin B-A'!O883,'Speed Bin B-A'!O987,'Speed Bin B-A'!O1091,'Speed Bin B-A'!O1195,'Speed Bin B-A'!O1507,'Speed Bin B-A'!O1611,'Speed Bin B-A'!O1715,'Speed Bin B-A'!O1819,'Speed Bin B-A'!O1923)</f>
        <v>0</v>
      </c>
      <c r="P252" s="268">
        <f>SUM('Speed Bin B-A'!P51,'Speed Bin B-A'!P155,'Speed Bin B-A'!P259,'Speed Bin B-A'!P363,'Speed Bin B-A'!P467,'Speed Bin B-A'!P779,'Speed Bin B-A'!P883,'Speed Bin B-A'!P987,'Speed Bin B-A'!P1091,'Speed Bin B-A'!P1195,'Speed Bin B-A'!P1507,'Speed Bin B-A'!P1611,'Speed Bin B-A'!P1715,'Speed Bin B-A'!P1819,'Speed Bin B-A'!P1923)</f>
        <v>0</v>
      </c>
      <c r="Q252" s="268">
        <f>SUM('Speed Bin B-A'!Q51,'Speed Bin B-A'!Q155,'Speed Bin B-A'!Q259,'Speed Bin B-A'!Q363,'Speed Bin B-A'!Q467,'Speed Bin B-A'!Q779,'Speed Bin B-A'!Q883,'Speed Bin B-A'!Q987,'Speed Bin B-A'!Q1091,'Speed Bin B-A'!Q1195,'Speed Bin B-A'!Q1507,'Speed Bin B-A'!Q1611,'Speed Bin B-A'!Q1715,'Speed Bin B-A'!Q1819,'Speed Bin B-A'!Q1923)</f>
        <v>0</v>
      </c>
      <c r="R252" s="268">
        <f>SUM('Speed Bin B-A'!R51,'Speed Bin B-A'!R155,'Speed Bin B-A'!R259,'Speed Bin B-A'!R363,'Speed Bin B-A'!R467,'Speed Bin B-A'!R779,'Speed Bin B-A'!R883,'Speed Bin B-A'!R987,'Speed Bin B-A'!R1091,'Speed Bin B-A'!R1195,'Speed Bin B-A'!R1507,'Speed Bin B-A'!R1611,'Speed Bin B-A'!R1715,'Speed Bin B-A'!R1819,'Speed Bin B-A'!R1923)</f>
        <v>0</v>
      </c>
      <c r="S252" s="268">
        <f>SUM('Speed Bin B-A'!S51,'Speed Bin B-A'!S155,'Speed Bin B-A'!S259,'Speed Bin B-A'!S363,'Speed Bin B-A'!S467,'Speed Bin B-A'!S779,'Speed Bin B-A'!S883,'Speed Bin B-A'!S987,'Speed Bin B-A'!S1091,'Speed Bin B-A'!S1195,'Speed Bin B-A'!S1507,'Speed Bin B-A'!S1611,'Speed Bin B-A'!S1715,'Speed Bin B-A'!S1819,'Speed Bin B-A'!S1923)</f>
        <v>0</v>
      </c>
      <c r="T252" s="268">
        <f>SUM('Speed Bin B-A'!T51,'Speed Bin B-A'!T155,'Speed Bin B-A'!T259,'Speed Bin B-A'!T363,'Speed Bin B-A'!T467,'Speed Bin B-A'!T779,'Speed Bin B-A'!T883,'Speed Bin B-A'!T987,'Speed Bin B-A'!T1091,'Speed Bin B-A'!T1195,'Speed Bin B-A'!T1507,'Speed Bin B-A'!T1611,'Speed Bin B-A'!T1715,'Speed Bin B-A'!T1819,'Speed Bin B-A'!T1923)</f>
        <v>0</v>
      </c>
      <c r="U252" s="268">
        <f>SUM('Speed Bin B-A'!U51,'Speed Bin B-A'!U155,'Speed Bin B-A'!U259,'Speed Bin B-A'!U363,'Speed Bin B-A'!U467,'Speed Bin B-A'!U779,'Speed Bin B-A'!U883,'Speed Bin B-A'!U987,'Speed Bin B-A'!U1091,'Speed Bin B-A'!U1195,'Speed Bin B-A'!U1507,'Speed Bin B-A'!U1611,'Speed Bin B-A'!U1715,'Speed Bin B-A'!U1819,'Speed Bin B-A'!U1923)</f>
        <v>0</v>
      </c>
      <c r="V252" s="269">
        <f>IFERROR(AVERAGE('Speed Bin B-A'!V51,'Speed Bin B-A'!V155,'Speed Bin B-A'!V259,'Speed Bin B-A'!V363,'Speed Bin B-A'!V467,'Speed Bin B-A'!V779,'Speed Bin B-A'!V883,'Speed Bin B-A'!V987,'Speed Bin B-A'!V1091,'Speed Bin B-A'!V1195,'Speed Bin B-A'!V1507,'Speed Bin B-A'!V1611,'Speed Bin B-A'!V1715,'Speed Bin B-A'!V1819,'Speed Bin B-A'!V1923),"-")</f>
        <v>24.483333333333334</v>
      </c>
      <c r="W252" s="269">
        <f>IFERROR(AVERAGE('Speed Bin B-A'!W51,'Speed Bin B-A'!W155,'Speed Bin B-A'!W259,'Speed Bin B-A'!W363,'Speed Bin B-A'!W467,'Speed Bin B-A'!W779,'Speed Bin B-A'!W883,'Speed Bin B-A'!W987,'Speed Bin B-A'!W1091,'Speed Bin B-A'!W1195,'Speed Bin B-A'!W1507,'Speed Bin B-A'!W1611,'Speed Bin B-A'!W1715,'Speed Bin B-A'!W1819,'Speed Bin B-A'!W1923),"-")</f>
        <v>29.7</v>
      </c>
      <c r="X252" s="262"/>
      <c r="Y252" s="262"/>
    </row>
    <row r="253" spans="1:25" x14ac:dyDescent="0.25">
      <c r="A253" s="267">
        <v>0.42708333333333298</v>
      </c>
      <c r="B253" s="268">
        <f>SUM('Speed Bin B-A'!B52,'Speed Bin B-A'!B156,'Speed Bin B-A'!B260,'Speed Bin B-A'!B364,'Speed Bin B-A'!B468,'Speed Bin B-A'!B780,'Speed Bin B-A'!B884,'Speed Bin B-A'!B988,'Speed Bin B-A'!B1092,'Speed Bin B-A'!B1196,'Speed Bin B-A'!B1508,'Speed Bin B-A'!B1612,'Speed Bin B-A'!B1716,'Speed Bin B-A'!B1820,'Speed Bin B-A'!B1924)</f>
        <v>42</v>
      </c>
      <c r="C253" s="268">
        <f>SUM('Speed Bin B-A'!C52,'Speed Bin B-A'!C156,'Speed Bin B-A'!C260,'Speed Bin B-A'!C364,'Speed Bin B-A'!C468,'Speed Bin B-A'!C780,'Speed Bin B-A'!C884,'Speed Bin B-A'!C988,'Speed Bin B-A'!C1092,'Speed Bin B-A'!C1196,'Speed Bin B-A'!C1508,'Speed Bin B-A'!C1612,'Speed Bin B-A'!C1716,'Speed Bin B-A'!C1820,'Speed Bin B-A'!C1924)</f>
        <v>0</v>
      </c>
      <c r="D253" s="268">
        <f>SUM('Speed Bin B-A'!D52,'Speed Bin B-A'!D156,'Speed Bin B-A'!D260,'Speed Bin B-A'!D364,'Speed Bin B-A'!D468,'Speed Bin B-A'!D780,'Speed Bin B-A'!D884,'Speed Bin B-A'!D988,'Speed Bin B-A'!D1092,'Speed Bin B-A'!D1196,'Speed Bin B-A'!D1508,'Speed Bin B-A'!D1612,'Speed Bin B-A'!D1716,'Speed Bin B-A'!D1820,'Speed Bin B-A'!D1924)</f>
        <v>1</v>
      </c>
      <c r="E253" s="268">
        <f>SUM('Speed Bin B-A'!E52,'Speed Bin B-A'!E156,'Speed Bin B-A'!E260,'Speed Bin B-A'!E364,'Speed Bin B-A'!E468,'Speed Bin B-A'!E780,'Speed Bin B-A'!E884,'Speed Bin B-A'!E988,'Speed Bin B-A'!E1092,'Speed Bin B-A'!E1196,'Speed Bin B-A'!E1508,'Speed Bin B-A'!E1612,'Speed Bin B-A'!E1716,'Speed Bin B-A'!E1820,'Speed Bin B-A'!E1924)</f>
        <v>10</v>
      </c>
      <c r="F253" s="268">
        <f>SUM('Speed Bin B-A'!F52,'Speed Bin B-A'!F156,'Speed Bin B-A'!F260,'Speed Bin B-A'!F364,'Speed Bin B-A'!F468,'Speed Bin B-A'!F780,'Speed Bin B-A'!F884,'Speed Bin B-A'!F988,'Speed Bin B-A'!F1092,'Speed Bin B-A'!F1196,'Speed Bin B-A'!F1508,'Speed Bin B-A'!F1612,'Speed Bin B-A'!F1716,'Speed Bin B-A'!F1820,'Speed Bin B-A'!F1924)</f>
        <v>21</v>
      </c>
      <c r="G253" s="268">
        <f>SUM('Speed Bin B-A'!G52,'Speed Bin B-A'!G156,'Speed Bin B-A'!G260,'Speed Bin B-A'!G364,'Speed Bin B-A'!G468,'Speed Bin B-A'!G780,'Speed Bin B-A'!G884,'Speed Bin B-A'!G988,'Speed Bin B-A'!G1092,'Speed Bin B-A'!G1196,'Speed Bin B-A'!G1508,'Speed Bin B-A'!G1612,'Speed Bin B-A'!G1716,'Speed Bin B-A'!G1820,'Speed Bin B-A'!G1924)</f>
        <v>6</v>
      </c>
      <c r="H253" s="268">
        <f>SUM('Speed Bin B-A'!H52,'Speed Bin B-A'!H156,'Speed Bin B-A'!H260,'Speed Bin B-A'!H364,'Speed Bin B-A'!H468,'Speed Bin B-A'!H780,'Speed Bin B-A'!H884,'Speed Bin B-A'!H988,'Speed Bin B-A'!H1092,'Speed Bin B-A'!H1196,'Speed Bin B-A'!H1508,'Speed Bin B-A'!H1612,'Speed Bin B-A'!H1716,'Speed Bin B-A'!H1820,'Speed Bin B-A'!H1924)</f>
        <v>2</v>
      </c>
      <c r="I253" s="268">
        <f>SUM('Speed Bin B-A'!I52,'Speed Bin B-A'!I156,'Speed Bin B-A'!I260,'Speed Bin B-A'!I364,'Speed Bin B-A'!I468,'Speed Bin B-A'!I780,'Speed Bin B-A'!I884,'Speed Bin B-A'!I988,'Speed Bin B-A'!I1092,'Speed Bin B-A'!I1196,'Speed Bin B-A'!I1508,'Speed Bin B-A'!I1612,'Speed Bin B-A'!I1716,'Speed Bin B-A'!I1820,'Speed Bin B-A'!I1924)</f>
        <v>2</v>
      </c>
      <c r="J253" s="268">
        <f>SUM('Speed Bin B-A'!J52,'Speed Bin B-A'!J156,'Speed Bin B-A'!J260,'Speed Bin B-A'!J364,'Speed Bin B-A'!J468,'Speed Bin B-A'!J780,'Speed Bin B-A'!J884,'Speed Bin B-A'!J988,'Speed Bin B-A'!J1092,'Speed Bin B-A'!J1196,'Speed Bin B-A'!J1508,'Speed Bin B-A'!J1612,'Speed Bin B-A'!J1716,'Speed Bin B-A'!J1820,'Speed Bin B-A'!J1924)</f>
        <v>0</v>
      </c>
      <c r="K253" s="268">
        <f>SUM('Speed Bin B-A'!K52,'Speed Bin B-A'!K156,'Speed Bin B-A'!K260,'Speed Bin B-A'!K364,'Speed Bin B-A'!K468,'Speed Bin B-A'!K780,'Speed Bin B-A'!K884,'Speed Bin B-A'!K988,'Speed Bin B-A'!K1092,'Speed Bin B-A'!K1196,'Speed Bin B-A'!K1508,'Speed Bin B-A'!K1612,'Speed Bin B-A'!K1716,'Speed Bin B-A'!K1820,'Speed Bin B-A'!K1924)</f>
        <v>0</v>
      </c>
      <c r="L253" s="268">
        <f>SUM('Speed Bin B-A'!L52,'Speed Bin B-A'!L156,'Speed Bin B-A'!L260,'Speed Bin B-A'!L364,'Speed Bin B-A'!L468,'Speed Bin B-A'!L780,'Speed Bin B-A'!L884,'Speed Bin B-A'!L988,'Speed Bin B-A'!L1092,'Speed Bin B-A'!L1196,'Speed Bin B-A'!L1508,'Speed Bin B-A'!L1612,'Speed Bin B-A'!L1716,'Speed Bin B-A'!L1820,'Speed Bin B-A'!L1924)</f>
        <v>0</v>
      </c>
      <c r="M253" s="268">
        <f>SUM('Speed Bin B-A'!M52,'Speed Bin B-A'!M156,'Speed Bin B-A'!M260,'Speed Bin B-A'!M364,'Speed Bin B-A'!M468,'Speed Bin B-A'!M780,'Speed Bin B-A'!M884,'Speed Bin B-A'!M988,'Speed Bin B-A'!M1092,'Speed Bin B-A'!M1196,'Speed Bin B-A'!M1508,'Speed Bin B-A'!M1612,'Speed Bin B-A'!M1716,'Speed Bin B-A'!M1820,'Speed Bin B-A'!M1924)</f>
        <v>0</v>
      </c>
      <c r="N253" s="268">
        <f>SUM('Speed Bin B-A'!N52,'Speed Bin B-A'!N156,'Speed Bin B-A'!N260,'Speed Bin B-A'!N364,'Speed Bin B-A'!N468,'Speed Bin B-A'!N780,'Speed Bin B-A'!N884,'Speed Bin B-A'!N988,'Speed Bin B-A'!N1092,'Speed Bin B-A'!N1196,'Speed Bin B-A'!N1508,'Speed Bin B-A'!N1612,'Speed Bin B-A'!N1716,'Speed Bin B-A'!N1820,'Speed Bin B-A'!N1924)</f>
        <v>0</v>
      </c>
      <c r="O253" s="268">
        <f>SUM('Speed Bin B-A'!O52,'Speed Bin B-A'!O156,'Speed Bin B-A'!O260,'Speed Bin B-A'!O364,'Speed Bin B-A'!O468,'Speed Bin B-A'!O780,'Speed Bin B-A'!O884,'Speed Bin B-A'!O988,'Speed Bin B-A'!O1092,'Speed Bin B-A'!O1196,'Speed Bin B-A'!O1508,'Speed Bin B-A'!O1612,'Speed Bin B-A'!O1716,'Speed Bin B-A'!O1820,'Speed Bin B-A'!O1924)</f>
        <v>0</v>
      </c>
      <c r="P253" s="268">
        <f>SUM('Speed Bin B-A'!P52,'Speed Bin B-A'!P156,'Speed Bin B-A'!P260,'Speed Bin B-A'!P364,'Speed Bin B-A'!P468,'Speed Bin B-A'!P780,'Speed Bin B-A'!P884,'Speed Bin B-A'!P988,'Speed Bin B-A'!P1092,'Speed Bin B-A'!P1196,'Speed Bin B-A'!P1508,'Speed Bin B-A'!P1612,'Speed Bin B-A'!P1716,'Speed Bin B-A'!P1820,'Speed Bin B-A'!P1924)</f>
        <v>0</v>
      </c>
      <c r="Q253" s="268">
        <f>SUM('Speed Bin B-A'!Q52,'Speed Bin B-A'!Q156,'Speed Bin B-A'!Q260,'Speed Bin B-A'!Q364,'Speed Bin B-A'!Q468,'Speed Bin B-A'!Q780,'Speed Bin B-A'!Q884,'Speed Bin B-A'!Q988,'Speed Bin B-A'!Q1092,'Speed Bin B-A'!Q1196,'Speed Bin B-A'!Q1508,'Speed Bin B-A'!Q1612,'Speed Bin B-A'!Q1716,'Speed Bin B-A'!Q1820,'Speed Bin B-A'!Q1924)</f>
        <v>0</v>
      </c>
      <c r="R253" s="268">
        <f>SUM('Speed Bin B-A'!R52,'Speed Bin B-A'!R156,'Speed Bin B-A'!R260,'Speed Bin B-A'!R364,'Speed Bin B-A'!R468,'Speed Bin B-A'!R780,'Speed Bin B-A'!R884,'Speed Bin B-A'!R988,'Speed Bin B-A'!R1092,'Speed Bin B-A'!R1196,'Speed Bin B-A'!R1508,'Speed Bin B-A'!R1612,'Speed Bin B-A'!R1716,'Speed Bin B-A'!R1820,'Speed Bin B-A'!R1924)</f>
        <v>0</v>
      </c>
      <c r="S253" s="268">
        <f>SUM('Speed Bin B-A'!S52,'Speed Bin B-A'!S156,'Speed Bin B-A'!S260,'Speed Bin B-A'!S364,'Speed Bin B-A'!S468,'Speed Bin B-A'!S780,'Speed Bin B-A'!S884,'Speed Bin B-A'!S988,'Speed Bin B-A'!S1092,'Speed Bin B-A'!S1196,'Speed Bin B-A'!S1508,'Speed Bin B-A'!S1612,'Speed Bin B-A'!S1716,'Speed Bin B-A'!S1820,'Speed Bin B-A'!S1924)</f>
        <v>0</v>
      </c>
      <c r="T253" s="268">
        <f>SUM('Speed Bin B-A'!T52,'Speed Bin B-A'!T156,'Speed Bin B-A'!T260,'Speed Bin B-A'!T364,'Speed Bin B-A'!T468,'Speed Bin B-A'!T780,'Speed Bin B-A'!T884,'Speed Bin B-A'!T988,'Speed Bin B-A'!T1092,'Speed Bin B-A'!T1196,'Speed Bin B-A'!T1508,'Speed Bin B-A'!T1612,'Speed Bin B-A'!T1716,'Speed Bin B-A'!T1820,'Speed Bin B-A'!T1924)</f>
        <v>0</v>
      </c>
      <c r="U253" s="268">
        <f>SUM('Speed Bin B-A'!U52,'Speed Bin B-A'!U156,'Speed Bin B-A'!U260,'Speed Bin B-A'!U364,'Speed Bin B-A'!U468,'Speed Bin B-A'!U780,'Speed Bin B-A'!U884,'Speed Bin B-A'!U988,'Speed Bin B-A'!U1092,'Speed Bin B-A'!U1196,'Speed Bin B-A'!U1508,'Speed Bin B-A'!U1612,'Speed Bin B-A'!U1716,'Speed Bin B-A'!U1820,'Speed Bin B-A'!U1924)</f>
        <v>0</v>
      </c>
      <c r="V253" s="269">
        <f>IFERROR(AVERAGE('Speed Bin B-A'!V52,'Speed Bin B-A'!V156,'Speed Bin B-A'!V260,'Speed Bin B-A'!V364,'Speed Bin B-A'!V468,'Speed Bin B-A'!V780,'Speed Bin B-A'!V884,'Speed Bin B-A'!V988,'Speed Bin B-A'!V1092,'Speed Bin B-A'!V1196,'Speed Bin B-A'!V1508,'Speed Bin B-A'!V1612,'Speed Bin B-A'!V1716,'Speed Bin B-A'!V1820,'Speed Bin B-A'!V1924),"-")</f>
        <v>22.75</v>
      </c>
      <c r="W253" s="269">
        <f>IFERROR(AVERAGE('Speed Bin B-A'!W52,'Speed Bin B-A'!W156,'Speed Bin B-A'!W260,'Speed Bin B-A'!W364,'Speed Bin B-A'!W468,'Speed Bin B-A'!W780,'Speed Bin B-A'!W884,'Speed Bin B-A'!W988,'Speed Bin B-A'!W1092,'Speed Bin B-A'!W1196,'Speed Bin B-A'!W1508,'Speed Bin B-A'!W1612,'Speed Bin B-A'!W1716,'Speed Bin B-A'!W1820,'Speed Bin B-A'!W1924),"-")</f>
        <v>24</v>
      </c>
      <c r="X253" s="262"/>
      <c r="Y253" s="262"/>
    </row>
    <row r="254" spans="1:25" x14ac:dyDescent="0.25">
      <c r="A254" s="267">
        <v>0.4375</v>
      </c>
      <c r="B254" s="268">
        <f>SUM('Speed Bin B-A'!B53,'Speed Bin B-A'!B157,'Speed Bin B-A'!B261,'Speed Bin B-A'!B365,'Speed Bin B-A'!B469,'Speed Bin B-A'!B781,'Speed Bin B-A'!B885,'Speed Bin B-A'!B989,'Speed Bin B-A'!B1093,'Speed Bin B-A'!B1197,'Speed Bin B-A'!B1509,'Speed Bin B-A'!B1613,'Speed Bin B-A'!B1717,'Speed Bin B-A'!B1821,'Speed Bin B-A'!B1925)</f>
        <v>36</v>
      </c>
      <c r="C254" s="268">
        <f>SUM('Speed Bin B-A'!C53,'Speed Bin B-A'!C157,'Speed Bin B-A'!C261,'Speed Bin B-A'!C365,'Speed Bin B-A'!C469,'Speed Bin B-A'!C781,'Speed Bin B-A'!C885,'Speed Bin B-A'!C989,'Speed Bin B-A'!C1093,'Speed Bin B-A'!C1197,'Speed Bin B-A'!C1509,'Speed Bin B-A'!C1613,'Speed Bin B-A'!C1717,'Speed Bin B-A'!C1821,'Speed Bin B-A'!C1925)</f>
        <v>0</v>
      </c>
      <c r="D254" s="268">
        <f>SUM('Speed Bin B-A'!D53,'Speed Bin B-A'!D157,'Speed Bin B-A'!D261,'Speed Bin B-A'!D365,'Speed Bin B-A'!D469,'Speed Bin B-A'!D781,'Speed Bin B-A'!D885,'Speed Bin B-A'!D989,'Speed Bin B-A'!D1093,'Speed Bin B-A'!D1197,'Speed Bin B-A'!D1509,'Speed Bin B-A'!D1613,'Speed Bin B-A'!D1717,'Speed Bin B-A'!D1821,'Speed Bin B-A'!D1925)</f>
        <v>2</v>
      </c>
      <c r="E254" s="268">
        <f>SUM('Speed Bin B-A'!E53,'Speed Bin B-A'!E157,'Speed Bin B-A'!E261,'Speed Bin B-A'!E365,'Speed Bin B-A'!E469,'Speed Bin B-A'!E781,'Speed Bin B-A'!E885,'Speed Bin B-A'!E989,'Speed Bin B-A'!E1093,'Speed Bin B-A'!E1197,'Speed Bin B-A'!E1509,'Speed Bin B-A'!E1613,'Speed Bin B-A'!E1717,'Speed Bin B-A'!E1821,'Speed Bin B-A'!E1925)</f>
        <v>7</v>
      </c>
      <c r="F254" s="268">
        <f>SUM('Speed Bin B-A'!F53,'Speed Bin B-A'!F157,'Speed Bin B-A'!F261,'Speed Bin B-A'!F365,'Speed Bin B-A'!F469,'Speed Bin B-A'!F781,'Speed Bin B-A'!F885,'Speed Bin B-A'!F989,'Speed Bin B-A'!F1093,'Speed Bin B-A'!F1197,'Speed Bin B-A'!F1509,'Speed Bin B-A'!F1613,'Speed Bin B-A'!F1717,'Speed Bin B-A'!F1821,'Speed Bin B-A'!F1925)</f>
        <v>22</v>
      </c>
      <c r="G254" s="268">
        <f>SUM('Speed Bin B-A'!G53,'Speed Bin B-A'!G157,'Speed Bin B-A'!G261,'Speed Bin B-A'!G365,'Speed Bin B-A'!G469,'Speed Bin B-A'!G781,'Speed Bin B-A'!G885,'Speed Bin B-A'!G989,'Speed Bin B-A'!G1093,'Speed Bin B-A'!G1197,'Speed Bin B-A'!G1509,'Speed Bin B-A'!G1613,'Speed Bin B-A'!G1717,'Speed Bin B-A'!G1821,'Speed Bin B-A'!G1925)</f>
        <v>3</v>
      </c>
      <c r="H254" s="268">
        <f>SUM('Speed Bin B-A'!H53,'Speed Bin B-A'!H157,'Speed Bin B-A'!H261,'Speed Bin B-A'!H365,'Speed Bin B-A'!H469,'Speed Bin B-A'!H781,'Speed Bin B-A'!H885,'Speed Bin B-A'!H989,'Speed Bin B-A'!H1093,'Speed Bin B-A'!H1197,'Speed Bin B-A'!H1509,'Speed Bin B-A'!H1613,'Speed Bin B-A'!H1717,'Speed Bin B-A'!H1821,'Speed Bin B-A'!H1925)</f>
        <v>1</v>
      </c>
      <c r="I254" s="268">
        <f>SUM('Speed Bin B-A'!I53,'Speed Bin B-A'!I157,'Speed Bin B-A'!I261,'Speed Bin B-A'!I365,'Speed Bin B-A'!I469,'Speed Bin B-A'!I781,'Speed Bin B-A'!I885,'Speed Bin B-A'!I989,'Speed Bin B-A'!I1093,'Speed Bin B-A'!I1197,'Speed Bin B-A'!I1509,'Speed Bin B-A'!I1613,'Speed Bin B-A'!I1717,'Speed Bin B-A'!I1821,'Speed Bin B-A'!I1925)</f>
        <v>1</v>
      </c>
      <c r="J254" s="268">
        <f>SUM('Speed Bin B-A'!J53,'Speed Bin B-A'!J157,'Speed Bin B-A'!J261,'Speed Bin B-A'!J365,'Speed Bin B-A'!J469,'Speed Bin B-A'!J781,'Speed Bin B-A'!J885,'Speed Bin B-A'!J989,'Speed Bin B-A'!J1093,'Speed Bin B-A'!J1197,'Speed Bin B-A'!J1509,'Speed Bin B-A'!J1613,'Speed Bin B-A'!J1717,'Speed Bin B-A'!J1821,'Speed Bin B-A'!J1925)</f>
        <v>0</v>
      </c>
      <c r="K254" s="268">
        <f>SUM('Speed Bin B-A'!K53,'Speed Bin B-A'!K157,'Speed Bin B-A'!K261,'Speed Bin B-A'!K365,'Speed Bin B-A'!K469,'Speed Bin B-A'!K781,'Speed Bin B-A'!K885,'Speed Bin B-A'!K989,'Speed Bin B-A'!K1093,'Speed Bin B-A'!K1197,'Speed Bin B-A'!K1509,'Speed Bin B-A'!K1613,'Speed Bin B-A'!K1717,'Speed Bin B-A'!K1821,'Speed Bin B-A'!K1925)</f>
        <v>0</v>
      </c>
      <c r="L254" s="268">
        <f>SUM('Speed Bin B-A'!L53,'Speed Bin B-A'!L157,'Speed Bin B-A'!L261,'Speed Bin B-A'!L365,'Speed Bin B-A'!L469,'Speed Bin B-A'!L781,'Speed Bin B-A'!L885,'Speed Bin B-A'!L989,'Speed Bin B-A'!L1093,'Speed Bin B-A'!L1197,'Speed Bin B-A'!L1509,'Speed Bin B-A'!L1613,'Speed Bin B-A'!L1717,'Speed Bin B-A'!L1821,'Speed Bin B-A'!L1925)</f>
        <v>0</v>
      </c>
      <c r="M254" s="268">
        <f>SUM('Speed Bin B-A'!M53,'Speed Bin B-A'!M157,'Speed Bin B-A'!M261,'Speed Bin B-A'!M365,'Speed Bin B-A'!M469,'Speed Bin B-A'!M781,'Speed Bin B-A'!M885,'Speed Bin B-A'!M989,'Speed Bin B-A'!M1093,'Speed Bin B-A'!M1197,'Speed Bin B-A'!M1509,'Speed Bin B-A'!M1613,'Speed Bin B-A'!M1717,'Speed Bin B-A'!M1821,'Speed Bin B-A'!M1925)</f>
        <v>0</v>
      </c>
      <c r="N254" s="268">
        <f>SUM('Speed Bin B-A'!N53,'Speed Bin B-A'!N157,'Speed Bin B-A'!N261,'Speed Bin B-A'!N365,'Speed Bin B-A'!N469,'Speed Bin B-A'!N781,'Speed Bin B-A'!N885,'Speed Bin B-A'!N989,'Speed Bin B-A'!N1093,'Speed Bin B-A'!N1197,'Speed Bin B-A'!N1509,'Speed Bin B-A'!N1613,'Speed Bin B-A'!N1717,'Speed Bin B-A'!N1821,'Speed Bin B-A'!N1925)</f>
        <v>0</v>
      </c>
      <c r="O254" s="268">
        <f>SUM('Speed Bin B-A'!O53,'Speed Bin B-A'!O157,'Speed Bin B-A'!O261,'Speed Bin B-A'!O365,'Speed Bin B-A'!O469,'Speed Bin B-A'!O781,'Speed Bin B-A'!O885,'Speed Bin B-A'!O989,'Speed Bin B-A'!O1093,'Speed Bin B-A'!O1197,'Speed Bin B-A'!O1509,'Speed Bin B-A'!O1613,'Speed Bin B-A'!O1717,'Speed Bin B-A'!O1821,'Speed Bin B-A'!O1925)</f>
        <v>0</v>
      </c>
      <c r="P254" s="268">
        <f>SUM('Speed Bin B-A'!P53,'Speed Bin B-A'!P157,'Speed Bin B-A'!P261,'Speed Bin B-A'!P365,'Speed Bin B-A'!P469,'Speed Bin B-A'!P781,'Speed Bin B-A'!P885,'Speed Bin B-A'!P989,'Speed Bin B-A'!P1093,'Speed Bin B-A'!P1197,'Speed Bin B-A'!P1509,'Speed Bin B-A'!P1613,'Speed Bin B-A'!P1717,'Speed Bin B-A'!P1821,'Speed Bin B-A'!P1925)</f>
        <v>0</v>
      </c>
      <c r="Q254" s="268">
        <f>SUM('Speed Bin B-A'!Q53,'Speed Bin B-A'!Q157,'Speed Bin B-A'!Q261,'Speed Bin B-A'!Q365,'Speed Bin B-A'!Q469,'Speed Bin B-A'!Q781,'Speed Bin B-A'!Q885,'Speed Bin B-A'!Q989,'Speed Bin B-A'!Q1093,'Speed Bin B-A'!Q1197,'Speed Bin B-A'!Q1509,'Speed Bin B-A'!Q1613,'Speed Bin B-A'!Q1717,'Speed Bin B-A'!Q1821,'Speed Bin B-A'!Q1925)</f>
        <v>0</v>
      </c>
      <c r="R254" s="268">
        <f>SUM('Speed Bin B-A'!R53,'Speed Bin B-A'!R157,'Speed Bin B-A'!R261,'Speed Bin B-A'!R365,'Speed Bin B-A'!R469,'Speed Bin B-A'!R781,'Speed Bin B-A'!R885,'Speed Bin B-A'!R989,'Speed Bin B-A'!R1093,'Speed Bin B-A'!R1197,'Speed Bin B-A'!R1509,'Speed Bin B-A'!R1613,'Speed Bin B-A'!R1717,'Speed Bin B-A'!R1821,'Speed Bin B-A'!R1925)</f>
        <v>0</v>
      </c>
      <c r="S254" s="268">
        <f>SUM('Speed Bin B-A'!S53,'Speed Bin B-A'!S157,'Speed Bin B-A'!S261,'Speed Bin B-A'!S365,'Speed Bin B-A'!S469,'Speed Bin B-A'!S781,'Speed Bin B-A'!S885,'Speed Bin B-A'!S989,'Speed Bin B-A'!S1093,'Speed Bin B-A'!S1197,'Speed Bin B-A'!S1509,'Speed Bin B-A'!S1613,'Speed Bin B-A'!S1717,'Speed Bin B-A'!S1821,'Speed Bin B-A'!S1925)</f>
        <v>0</v>
      </c>
      <c r="T254" s="268">
        <f>SUM('Speed Bin B-A'!T53,'Speed Bin B-A'!T157,'Speed Bin B-A'!T261,'Speed Bin B-A'!T365,'Speed Bin B-A'!T469,'Speed Bin B-A'!T781,'Speed Bin B-A'!T885,'Speed Bin B-A'!T989,'Speed Bin B-A'!T1093,'Speed Bin B-A'!T1197,'Speed Bin B-A'!T1509,'Speed Bin B-A'!T1613,'Speed Bin B-A'!T1717,'Speed Bin B-A'!T1821,'Speed Bin B-A'!T1925)</f>
        <v>0</v>
      </c>
      <c r="U254" s="268">
        <f>SUM('Speed Bin B-A'!U53,'Speed Bin B-A'!U157,'Speed Bin B-A'!U261,'Speed Bin B-A'!U365,'Speed Bin B-A'!U469,'Speed Bin B-A'!U781,'Speed Bin B-A'!U885,'Speed Bin B-A'!U989,'Speed Bin B-A'!U1093,'Speed Bin B-A'!U1197,'Speed Bin B-A'!U1509,'Speed Bin B-A'!U1613,'Speed Bin B-A'!U1717,'Speed Bin B-A'!U1821,'Speed Bin B-A'!U1925)</f>
        <v>0</v>
      </c>
      <c r="V254" s="269">
        <f>IFERROR(AVERAGE('Speed Bin B-A'!V53,'Speed Bin B-A'!V157,'Speed Bin B-A'!V261,'Speed Bin B-A'!V365,'Speed Bin B-A'!V469,'Speed Bin B-A'!V781,'Speed Bin B-A'!V885,'Speed Bin B-A'!V989,'Speed Bin B-A'!V1093,'Speed Bin B-A'!V1197,'Speed Bin B-A'!V1509,'Speed Bin B-A'!V1613,'Speed Bin B-A'!V1717,'Speed Bin B-A'!V1821,'Speed Bin B-A'!V1925),"-")</f>
        <v>21.700000000000003</v>
      </c>
      <c r="W254" s="269">
        <f>IFERROR(AVERAGE('Speed Bin B-A'!W53,'Speed Bin B-A'!W157,'Speed Bin B-A'!W261,'Speed Bin B-A'!W365,'Speed Bin B-A'!W469,'Speed Bin B-A'!W781,'Speed Bin B-A'!W885,'Speed Bin B-A'!W989,'Speed Bin B-A'!W1093,'Speed Bin B-A'!W1197,'Speed Bin B-A'!W1509,'Speed Bin B-A'!W1613,'Speed Bin B-A'!W1717,'Speed Bin B-A'!W1821,'Speed Bin B-A'!W1925),"-")</f>
        <v>29.5</v>
      </c>
      <c r="X254" s="262"/>
      <c r="Y254" s="262"/>
    </row>
    <row r="255" spans="1:25" x14ac:dyDescent="0.25">
      <c r="A255" s="267">
        <v>0.44791666666666702</v>
      </c>
      <c r="B255" s="268">
        <f>SUM('Speed Bin B-A'!B54,'Speed Bin B-A'!B158,'Speed Bin B-A'!B262,'Speed Bin B-A'!B366,'Speed Bin B-A'!B470,'Speed Bin B-A'!B782,'Speed Bin B-A'!B886,'Speed Bin B-A'!B990,'Speed Bin B-A'!B1094,'Speed Bin B-A'!B1198,'Speed Bin B-A'!B1510,'Speed Bin B-A'!B1614,'Speed Bin B-A'!B1718,'Speed Bin B-A'!B1822,'Speed Bin B-A'!B1926)</f>
        <v>39</v>
      </c>
      <c r="C255" s="268">
        <f>SUM('Speed Bin B-A'!C54,'Speed Bin B-A'!C158,'Speed Bin B-A'!C262,'Speed Bin B-A'!C366,'Speed Bin B-A'!C470,'Speed Bin B-A'!C782,'Speed Bin B-A'!C886,'Speed Bin B-A'!C990,'Speed Bin B-A'!C1094,'Speed Bin B-A'!C1198,'Speed Bin B-A'!C1510,'Speed Bin B-A'!C1614,'Speed Bin B-A'!C1718,'Speed Bin B-A'!C1822,'Speed Bin B-A'!C1926)</f>
        <v>0</v>
      </c>
      <c r="D255" s="268">
        <f>SUM('Speed Bin B-A'!D54,'Speed Bin B-A'!D158,'Speed Bin B-A'!D262,'Speed Bin B-A'!D366,'Speed Bin B-A'!D470,'Speed Bin B-A'!D782,'Speed Bin B-A'!D886,'Speed Bin B-A'!D990,'Speed Bin B-A'!D1094,'Speed Bin B-A'!D1198,'Speed Bin B-A'!D1510,'Speed Bin B-A'!D1614,'Speed Bin B-A'!D1718,'Speed Bin B-A'!D1822,'Speed Bin B-A'!D1926)</f>
        <v>1</v>
      </c>
      <c r="E255" s="268">
        <f>SUM('Speed Bin B-A'!E54,'Speed Bin B-A'!E158,'Speed Bin B-A'!E262,'Speed Bin B-A'!E366,'Speed Bin B-A'!E470,'Speed Bin B-A'!E782,'Speed Bin B-A'!E886,'Speed Bin B-A'!E990,'Speed Bin B-A'!E1094,'Speed Bin B-A'!E1198,'Speed Bin B-A'!E1510,'Speed Bin B-A'!E1614,'Speed Bin B-A'!E1718,'Speed Bin B-A'!E1822,'Speed Bin B-A'!E1926)</f>
        <v>7</v>
      </c>
      <c r="F255" s="268">
        <f>SUM('Speed Bin B-A'!F54,'Speed Bin B-A'!F158,'Speed Bin B-A'!F262,'Speed Bin B-A'!F366,'Speed Bin B-A'!F470,'Speed Bin B-A'!F782,'Speed Bin B-A'!F886,'Speed Bin B-A'!F990,'Speed Bin B-A'!F1094,'Speed Bin B-A'!F1198,'Speed Bin B-A'!F1510,'Speed Bin B-A'!F1614,'Speed Bin B-A'!F1718,'Speed Bin B-A'!F1822,'Speed Bin B-A'!F1926)</f>
        <v>15</v>
      </c>
      <c r="G255" s="268">
        <f>SUM('Speed Bin B-A'!G54,'Speed Bin B-A'!G158,'Speed Bin B-A'!G262,'Speed Bin B-A'!G366,'Speed Bin B-A'!G470,'Speed Bin B-A'!G782,'Speed Bin B-A'!G886,'Speed Bin B-A'!G990,'Speed Bin B-A'!G1094,'Speed Bin B-A'!G1198,'Speed Bin B-A'!G1510,'Speed Bin B-A'!G1614,'Speed Bin B-A'!G1718,'Speed Bin B-A'!G1822,'Speed Bin B-A'!G1926)</f>
        <v>7</v>
      </c>
      <c r="H255" s="268">
        <f>SUM('Speed Bin B-A'!H54,'Speed Bin B-A'!H158,'Speed Bin B-A'!H262,'Speed Bin B-A'!H366,'Speed Bin B-A'!H470,'Speed Bin B-A'!H782,'Speed Bin B-A'!H886,'Speed Bin B-A'!H990,'Speed Bin B-A'!H1094,'Speed Bin B-A'!H1198,'Speed Bin B-A'!H1510,'Speed Bin B-A'!H1614,'Speed Bin B-A'!H1718,'Speed Bin B-A'!H1822,'Speed Bin B-A'!H1926)</f>
        <v>3</v>
      </c>
      <c r="I255" s="268">
        <f>SUM('Speed Bin B-A'!I54,'Speed Bin B-A'!I158,'Speed Bin B-A'!I262,'Speed Bin B-A'!I366,'Speed Bin B-A'!I470,'Speed Bin B-A'!I782,'Speed Bin B-A'!I886,'Speed Bin B-A'!I990,'Speed Bin B-A'!I1094,'Speed Bin B-A'!I1198,'Speed Bin B-A'!I1510,'Speed Bin B-A'!I1614,'Speed Bin B-A'!I1718,'Speed Bin B-A'!I1822,'Speed Bin B-A'!I1926)</f>
        <v>3</v>
      </c>
      <c r="J255" s="268">
        <f>SUM('Speed Bin B-A'!J54,'Speed Bin B-A'!J158,'Speed Bin B-A'!J262,'Speed Bin B-A'!J366,'Speed Bin B-A'!J470,'Speed Bin B-A'!J782,'Speed Bin B-A'!J886,'Speed Bin B-A'!J990,'Speed Bin B-A'!J1094,'Speed Bin B-A'!J1198,'Speed Bin B-A'!J1510,'Speed Bin B-A'!J1614,'Speed Bin B-A'!J1718,'Speed Bin B-A'!J1822,'Speed Bin B-A'!J1926)</f>
        <v>2</v>
      </c>
      <c r="K255" s="268">
        <f>SUM('Speed Bin B-A'!K54,'Speed Bin B-A'!K158,'Speed Bin B-A'!K262,'Speed Bin B-A'!K366,'Speed Bin B-A'!K470,'Speed Bin B-A'!K782,'Speed Bin B-A'!K886,'Speed Bin B-A'!K990,'Speed Bin B-A'!K1094,'Speed Bin B-A'!K1198,'Speed Bin B-A'!K1510,'Speed Bin B-A'!K1614,'Speed Bin B-A'!K1718,'Speed Bin B-A'!K1822,'Speed Bin B-A'!K1926)</f>
        <v>1</v>
      </c>
      <c r="L255" s="268">
        <f>SUM('Speed Bin B-A'!L54,'Speed Bin B-A'!L158,'Speed Bin B-A'!L262,'Speed Bin B-A'!L366,'Speed Bin B-A'!L470,'Speed Bin B-A'!L782,'Speed Bin B-A'!L886,'Speed Bin B-A'!L990,'Speed Bin B-A'!L1094,'Speed Bin B-A'!L1198,'Speed Bin B-A'!L1510,'Speed Bin B-A'!L1614,'Speed Bin B-A'!L1718,'Speed Bin B-A'!L1822,'Speed Bin B-A'!L1926)</f>
        <v>0</v>
      </c>
      <c r="M255" s="268">
        <f>SUM('Speed Bin B-A'!M54,'Speed Bin B-A'!M158,'Speed Bin B-A'!M262,'Speed Bin B-A'!M366,'Speed Bin B-A'!M470,'Speed Bin B-A'!M782,'Speed Bin B-A'!M886,'Speed Bin B-A'!M990,'Speed Bin B-A'!M1094,'Speed Bin B-A'!M1198,'Speed Bin B-A'!M1510,'Speed Bin B-A'!M1614,'Speed Bin B-A'!M1718,'Speed Bin B-A'!M1822,'Speed Bin B-A'!M1926)</f>
        <v>0</v>
      </c>
      <c r="N255" s="268">
        <f>SUM('Speed Bin B-A'!N54,'Speed Bin B-A'!N158,'Speed Bin B-A'!N262,'Speed Bin B-A'!N366,'Speed Bin B-A'!N470,'Speed Bin B-A'!N782,'Speed Bin B-A'!N886,'Speed Bin B-A'!N990,'Speed Bin B-A'!N1094,'Speed Bin B-A'!N1198,'Speed Bin B-A'!N1510,'Speed Bin B-A'!N1614,'Speed Bin B-A'!N1718,'Speed Bin B-A'!N1822,'Speed Bin B-A'!N1926)</f>
        <v>0</v>
      </c>
      <c r="O255" s="268">
        <f>SUM('Speed Bin B-A'!O54,'Speed Bin B-A'!O158,'Speed Bin B-A'!O262,'Speed Bin B-A'!O366,'Speed Bin B-A'!O470,'Speed Bin B-A'!O782,'Speed Bin B-A'!O886,'Speed Bin B-A'!O990,'Speed Bin B-A'!O1094,'Speed Bin B-A'!O1198,'Speed Bin B-A'!O1510,'Speed Bin B-A'!O1614,'Speed Bin B-A'!O1718,'Speed Bin B-A'!O1822,'Speed Bin B-A'!O1926)</f>
        <v>0</v>
      </c>
      <c r="P255" s="268">
        <f>SUM('Speed Bin B-A'!P54,'Speed Bin B-A'!P158,'Speed Bin B-A'!P262,'Speed Bin B-A'!P366,'Speed Bin B-A'!P470,'Speed Bin B-A'!P782,'Speed Bin B-A'!P886,'Speed Bin B-A'!P990,'Speed Bin B-A'!P1094,'Speed Bin B-A'!P1198,'Speed Bin B-A'!P1510,'Speed Bin B-A'!P1614,'Speed Bin B-A'!P1718,'Speed Bin B-A'!P1822,'Speed Bin B-A'!P1926)</f>
        <v>0</v>
      </c>
      <c r="Q255" s="268">
        <f>SUM('Speed Bin B-A'!Q54,'Speed Bin B-A'!Q158,'Speed Bin B-A'!Q262,'Speed Bin B-A'!Q366,'Speed Bin B-A'!Q470,'Speed Bin B-A'!Q782,'Speed Bin B-A'!Q886,'Speed Bin B-A'!Q990,'Speed Bin B-A'!Q1094,'Speed Bin B-A'!Q1198,'Speed Bin B-A'!Q1510,'Speed Bin B-A'!Q1614,'Speed Bin B-A'!Q1718,'Speed Bin B-A'!Q1822,'Speed Bin B-A'!Q1926)</f>
        <v>0</v>
      </c>
      <c r="R255" s="268">
        <f>SUM('Speed Bin B-A'!R54,'Speed Bin B-A'!R158,'Speed Bin B-A'!R262,'Speed Bin B-A'!R366,'Speed Bin B-A'!R470,'Speed Bin B-A'!R782,'Speed Bin B-A'!R886,'Speed Bin B-A'!R990,'Speed Bin B-A'!R1094,'Speed Bin B-A'!R1198,'Speed Bin B-A'!R1510,'Speed Bin B-A'!R1614,'Speed Bin B-A'!R1718,'Speed Bin B-A'!R1822,'Speed Bin B-A'!R1926)</f>
        <v>0</v>
      </c>
      <c r="S255" s="268">
        <f>SUM('Speed Bin B-A'!S54,'Speed Bin B-A'!S158,'Speed Bin B-A'!S262,'Speed Bin B-A'!S366,'Speed Bin B-A'!S470,'Speed Bin B-A'!S782,'Speed Bin B-A'!S886,'Speed Bin B-A'!S990,'Speed Bin B-A'!S1094,'Speed Bin B-A'!S1198,'Speed Bin B-A'!S1510,'Speed Bin B-A'!S1614,'Speed Bin B-A'!S1718,'Speed Bin B-A'!S1822,'Speed Bin B-A'!S1926)</f>
        <v>0</v>
      </c>
      <c r="T255" s="268">
        <f>SUM('Speed Bin B-A'!T54,'Speed Bin B-A'!T158,'Speed Bin B-A'!T262,'Speed Bin B-A'!T366,'Speed Bin B-A'!T470,'Speed Bin B-A'!T782,'Speed Bin B-A'!T886,'Speed Bin B-A'!T990,'Speed Bin B-A'!T1094,'Speed Bin B-A'!T1198,'Speed Bin B-A'!T1510,'Speed Bin B-A'!T1614,'Speed Bin B-A'!T1718,'Speed Bin B-A'!T1822,'Speed Bin B-A'!T1926)</f>
        <v>0</v>
      </c>
      <c r="U255" s="268">
        <f>SUM('Speed Bin B-A'!U54,'Speed Bin B-A'!U158,'Speed Bin B-A'!U262,'Speed Bin B-A'!U366,'Speed Bin B-A'!U470,'Speed Bin B-A'!U782,'Speed Bin B-A'!U886,'Speed Bin B-A'!U990,'Speed Bin B-A'!U1094,'Speed Bin B-A'!U1198,'Speed Bin B-A'!U1510,'Speed Bin B-A'!U1614,'Speed Bin B-A'!U1718,'Speed Bin B-A'!U1822,'Speed Bin B-A'!U1926)</f>
        <v>0</v>
      </c>
      <c r="V255" s="269">
        <f>IFERROR(AVERAGE('Speed Bin B-A'!V54,'Speed Bin B-A'!V158,'Speed Bin B-A'!V262,'Speed Bin B-A'!V366,'Speed Bin B-A'!V470,'Speed Bin B-A'!V782,'Speed Bin B-A'!V886,'Speed Bin B-A'!V990,'Speed Bin B-A'!V1094,'Speed Bin B-A'!V1198,'Speed Bin B-A'!V1510,'Speed Bin B-A'!V1614,'Speed Bin B-A'!V1718,'Speed Bin B-A'!V1822,'Speed Bin B-A'!V1926),"-")</f>
        <v>25.716666666666669</v>
      </c>
      <c r="W255" s="269">
        <f>IFERROR(AVERAGE('Speed Bin B-A'!W54,'Speed Bin B-A'!W158,'Speed Bin B-A'!W262,'Speed Bin B-A'!W366,'Speed Bin B-A'!W470,'Speed Bin B-A'!W782,'Speed Bin B-A'!W886,'Speed Bin B-A'!W990,'Speed Bin B-A'!W1094,'Speed Bin B-A'!W1198,'Speed Bin B-A'!W1510,'Speed Bin B-A'!W1614,'Speed Bin B-A'!W1718,'Speed Bin B-A'!W1822,'Speed Bin B-A'!W1926),"-")</f>
        <v>34.200000000000003</v>
      </c>
      <c r="X255" s="262"/>
      <c r="Y255" s="262"/>
    </row>
    <row r="256" spans="1:25" x14ac:dyDescent="0.25">
      <c r="A256" s="267">
        <v>0.45833333333333298</v>
      </c>
      <c r="B256" s="268">
        <f>SUM('Speed Bin B-A'!B55,'Speed Bin B-A'!B159,'Speed Bin B-A'!B263,'Speed Bin B-A'!B367,'Speed Bin B-A'!B471,'Speed Bin B-A'!B783,'Speed Bin B-A'!B887,'Speed Bin B-A'!B991,'Speed Bin B-A'!B1095,'Speed Bin B-A'!B1199,'Speed Bin B-A'!B1511,'Speed Bin B-A'!B1615,'Speed Bin B-A'!B1719,'Speed Bin B-A'!B1823,'Speed Bin B-A'!B1927)</f>
        <v>33</v>
      </c>
      <c r="C256" s="268">
        <f>SUM('Speed Bin B-A'!C55,'Speed Bin B-A'!C159,'Speed Bin B-A'!C263,'Speed Bin B-A'!C367,'Speed Bin B-A'!C471,'Speed Bin B-A'!C783,'Speed Bin B-A'!C887,'Speed Bin B-A'!C991,'Speed Bin B-A'!C1095,'Speed Bin B-A'!C1199,'Speed Bin B-A'!C1511,'Speed Bin B-A'!C1615,'Speed Bin B-A'!C1719,'Speed Bin B-A'!C1823,'Speed Bin B-A'!C1927)</f>
        <v>0</v>
      </c>
      <c r="D256" s="268">
        <f>SUM('Speed Bin B-A'!D55,'Speed Bin B-A'!D159,'Speed Bin B-A'!D263,'Speed Bin B-A'!D367,'Speed Bin B-A'!D471,'Speed Bin B-A'!D783,'Speed Bin B-A'!D887,'Speed Bin B-A'!D991,'Speed Bin B-A'!D1095,'Speed Bin B-A'!D1199,'Speed Bin B-A'!D1511,'Speed Bin B-A'!D1615,'Speed Bin B-A'!D1719,'Speed Bin B-A'!D1823,'Speed Bin B-A'!D1927)</f>
        <v>1</v>
      </c>
      <c r="E256" s="268">
        <f>SUM('Speed Bin B-A'!E55,'Speed Bin B-A'!E159,'Speed Bin B-A'!E263,'Speed Bin B-A'!E367,'Speed Bin B-A'!E471,'Speed Bin B-A'!E783,'Speed Bin B-A'!E887,'Speed Bin B-A'!E991,'Speed Bin B-A'!E1095,'Speed Bin B-A'!E1199,'Speed Bin B-A'!E1511,'Speed Bin B-A'!E1615,'Speed Bin B-A'!E1719,'Speed Bin B-A'!E1823,'Speed Bin B-A'!E1927)</f>
        <v>5</v>
      </c>
      <c r="F256" s="268">
        <f>SUM('Speed Bin B-A'!F55,'Speed Bin B-A'!F159,'Speed Bin B-A'!F263,'Speed Bin B-A'!F367,'Speed Bin B-A'!F471,'Speed Bin B-A'!F783,'Speed Bin B-A'!F887,'Speed Bin B-A'!F991,'Speed Bin B-A'!F1095,'Speed Bin B-A'!F1199,'Speed Bin B-A'!F1511,'Speed Bin B-A'!F1615,'Speed Bin B-A'!F1719,'Speed Bin B-A'!F1823,'Speed Bin B-A'!F1927)</f>
        <v>11</v>
      </c>
      <c r="G256" s="268">
        <f>SUM('Speed Bin B-A'!G55,'Speed Bin B-A'!G159,'Speed Bin B-A'!G263,'Speed Bin B-A'!G367,'Speed Bin B-A'!G471,'Speed Bin B-A'!G783,'Speed Bin B-A'!G887,'Speed Bin B-A'!G991,'Speed Bin B-A'!G1095,'Speed Bin B-A'!G1199,'Speed Bin B-A'!G1511,'Speed Bin B-A'!G1615,'Speed Bin B-A'!G1719,'Speed Bin B-A'!G1823,'Speed Bin B-A'!G1927)</f>
        <v>11</v>
      </c>
      <c r="H256" s="268">
        <f>SUM('Speed Bin B-A'!H55,'Speed Bin B-A'!H159,'Speed Bin B-A'!H263,'Speed Bin B-A'!H367,'Speed Bin B-A'!H471,'Speed Bin B-A'!H783,'Speed Bin B-A'!H887,'Speed Bin B-A'!H991,'Speed Bin B-A'!H1095,'Speed Bin B-A'!H1199,'Speed Bin B-A'!H1511,'Speed Bin B-A'!H1615,'Speed Bin B-A'!H1719,'Speed Bin B-A'!H1823,'Speed Bin B-A'!H1927)</f>
        <v>4</v>
      </c>
      <c r="I256" s="268">
        <f>SUM('Speed Bin B-A'!I55,'Speed Bin B-A'!I159,'Speed Bin B-A'!I263,'Speed Bin B-A'!I367,'Speed Bin B-A'!I471,'Speed Bin B-A'!I783,'Speed Bin B-A'!I887,'Speed Bin B-A'!I991,'Speed Bin B-A'!I1095,'Speed Bin B-A'!I1199,'Speed Bin B-A'!I1511,'Speed Bin B-A'!I1615,'Speed Bin B-A'!I1719,'Speed Bin B-A'!I1823,'Speed Bin B-A'!I1927)</f>
        <v>0</v>
      </c>
      <c r="J256" s="268">
        <f>SUM('Speed Bin B-A'!J55,'Speed Bin B-A'!J159,'Speed Bin B-A'!J263,'Speed Bin B-A'!J367,'Speed Bin B-A'!J471,'Speed Bin B-A'!J783,'Speed Bin B-A'!J887,'Speed Bin B-A'!J991,'Speed Bin B-A'!J1095,'Speed Bin B-A'!J1199,'Speed Bin B-A'!J1511,'Speed Bin B-A'!J1615,'Speed Bin B-A'!J1719,'Speed Bin B-A'!J1823,'Speed Bin B-A'!J1927)</f>
        <v>1</v>
      </c>
      <c r="K256" s="268">
        <f>SUM('Speed Bin B-A'!K55,'Speed Bin B-A'!K159,'Speed Bin B-A'!K263,'Speed Bin B-A'!K367,'Speed Bin B-A'!K471,'Speed Bin B-A'!K783,'Speed Bin B-A'!K887,'Speed Bin B-A'!K991,'Speed Bin B-A'!K1095,'Speed Bin B-A'!K1199,'Speed Bin B-A'!K1511,'Speed Bin B-A'!K1615,'Speed Bin B-A'!K1719,'Speed Bin B-A'!K1823,'Speed Bin B-A'!K1927)</f>
        <v>0</v>
      </c>
      <c r="L256" s="268">
        <f>SUM('Speed Bin B-A'!L55,'Speed Bin B-A'!L159,'Speed Bin B-A'!L263,'Speed Bin B-A'!L367,'Speed Bin B-A'!L471,'Speed Bin B-A'!L783,'Speed Bin B-A'!L887,'Speed Bin B-A'!L991,'Speed Bin B-A'!L1095,'Speed Bin B-A'!L1199,'Speed Bin B-A'!L1511,'Speed Bin B-A'!L1615,'Speed Bin B-A'!L1719,'Speed Bin B-A'!L1823,'Speed Bin B-A'!L1927)</f>
        <v>0</v>
      </c>
      <c r="M256" s="268">
        <f>SUM('Speed Bin B-A'!M55,'Speed Bin B-A'!M159,'Speed Bin B-A'!M263,'Speed Bin B-A'!M367,'Speed Bin B-A'!M471,'Speed Bin B-A'!M783,'Speed Bin B-A'!M887,'Speed Bin B-A'!M991,'Speed Bin B-A'!M1095,'Speed Bin B-A'!M1199,'Speed Bin B-A'!M1511,'Speed Bin B-A'!M1615,'Speed Bin B-A'!M1719,'Speed Bin B-A'!M1823,'Speed Bin B-A'!M1927)</f>
        <v>0</v>
      </c>
      <c r="N256" s="268">
        <f>SUM('Speed Bin B-A'!N55,'Speed Bin B-A'!N159,'Speed Bin B-A'!N263,'Speed Bin B-A'!N367,'Speed Bin B-A'!N471,'Speed Bin B-A'!N783,'Speed Bin B-A'!N887,'Speed Bin B-A'!N991,'Speed Bin B-A'!N1095,'Speed Bin B-A'!N1199,'Speed Bin B-A'!N1511,'Speed Bin B-A'!N1615,'Speed Bin B-A'!N1719,'Speed Bin B-A'!N1823,'Speed Bin B-A'!N1927)</f>
        <v>0</v>
      </c>
      <c r="O256" s="268">
        <f>SUM('Speed Bin B-A'!O55,'Speed Bin B-A'!O159,'Speed Bin B-A'!O263,'Speed Bin B-A'!O367,'Speed Bin B-A'!O471,'Speed Bin B-A'!O783,'Speed Bin B-A'!O887,'Speed Bin B-A'!O991,'Speed Bin B-A'!O1095,'Speed Bin B-A'!O1199,'Speed Bin B-A'!O1511,'Speed Bin B-A'!O1615,'Speed Bin B-A'!O1719,'Speed Bin B-A'!O1823,'Speed Bin B-A'!O1927)</f>
        <v>0</v>
      </c>
      <c r="P256" s="268">
        <f>SUM('Speed Bin B-A'!P55,'Speed Bin B-A'!P159,'Speed Bin B-A'!P263,'Speed Bin B-A'!P367,'Speed Bin B-A'!P471,'Speed Bin B-A'!P783,'Speed Bin B-A'!P887,'Speed Bin B-A'!P991,'Speed Bin B-A'!P1095,'Speed Bin B-A'!P1199,'Speed Bin B-A'!P1511,'Speed Bin B-A'!P1615,'Speed Bin B-A'!P1719,'Speed Bin B-A'!P1823,'Speed Bin B-A'!P1927)</f>
        <v>0</v>
      </c>
      <c r="Q256" s="268">
        <f>SUM('Speed Bin B-A'!Q55,'Speed Bin B-A'!Q159,'Speed Bin B-A'!Q263,'Speed Bin B-A'!Q367,'Speed Bin B-A'!Q471,'Speed Bin B-A'!Q783,'Speed Bin B-A'!Q887,'Speed Bin B-A'!Q991,'Speed Bin B-A'!Q1095,'Speed Bin B-A'!Q1199,'Speed Bin B-A'!Q1511,'Speed Bin B-A'!Q1615,'Speed Bin B-A'!Q1719,'Speed Bin B-A'!Q1823,'Speed Bin B-A'!Q1927)</f>
        <v>0</v>
      </c>
      <c r="R256" s="268">
        <f>SUM('Speed Bin B-A'!R55,'Speed Bin B-A'!R159,'Speed Bin B-A'!R263,'Speed Bin B-A'!R367,'Speed Bin B-A'!R471,'Speed Bin B-A'!R783,'Speed Bin B-A'!R887,'Speed Bin B-A'!R991,'Speed Bin B-A'!R1095,'Speed Bin B-A'!R1199,'Speed Bin B-A'!R1511,'Speed Bin B-A'!R1615,'Speed Bin B-A'!R1719,'Speed Bin B-A'!R1823,'Speed Bin B-A'!R1927)</f>
        <v>0</v>
      </c>
      <c r="S256" s="268">
        <f>SUM('Speed Bin B-A'!S55,'Speed Bin B-A'!S159,'Speed Bin B-A'!S263,'Speed Bin B-A'!S367,'Speed Bin B-A'!S471,'Speed Bin B-A'!S783,'Speed Bin B-A'!S887,'Speed Bin B-A'!S991,'Speed Bin B-A'!S1095,'Speed Bin B-A'!S1199,'Speed Bin B-A'!S1511,'Speed Bin B-A'!S1615,'Speed Bin B-A'!S1719,'Speed Bin B-A'!S1823,'Speed Bin B-A'!S1927)</f>
        <v>0</v>
      </c>
      <c r="T256" s="268">
        <f>SUM('Speed Bin B-A'!T55,'Speed Bin B-A'!T159,'Speed Bin B-A'!T263,'Speed Bin B-A'!T367,'Speed Bin B-A'!T471,'Speed Bin B-A'!T783,'Speed Bin B-A'!T887,'Speed Bin B-A'!T991,'Speed Bin B-A'!T1095,'Speed Bin B-A'!T1199,'Speed Bin B-A'!T1511,'Speed Bin B-A'!T1615,'Speed Bin B-A'!T1719,'Speed Bin B-A'!T1823,'Speed Bin B-A'!T1927)</f>
        <v>0</v>
      </c>
      <c r="U256" s="268">
        <f>SUM('Speed Bin B-A'!U55,'Speed Bin B-A'!U159,'Speed Bin B-A'!U263,'Speed Bin B-A'!U367,'Speed Bin B-A'!U471,'Speed Bin B-A'!U783,'Speed Bin B-A'!U887,'Speed Bin B-A'!U991,'Speed Bin B-A'!U1095,'Speed Bin B-A'!U1199,'Speed Bin B-A'!U1511,'Speed Bin B-A'!U1615,'Speed Bin B-A'!U1719,'Speed Bin B-A'!U1823,'Speed Bin B-A'!U1927)</f>
        <v>0</v>
      </c>
      <c r="V256" s="269">
        <f>IFERROR(AVERAGE('Speed Bin B-A'!V55,'Speed Bin B-A'!V159,'Speed Bin B-A'!V263,'Speed Bin B-A'!V367,'Speed Bin B-A'!V471,'Speed Bin B-A'!V783,'Speed Bin B-A'!V887,'Speed Bin B-A'!V991,'Speed Bin B-A'!V1095,'Speed Bin B-A'!V1199,'Speed Bin B-A'!V1511,'Speed Bin B-A'!V1615,'Speed Bin B-A'!V1719,'Speed Bin B-A'!V1823,'Speed Bin B-A'!V1927),"-")</f>
        <v>24.516666666666669</v>
      </c>
      <c r="W256" s="269" t="str">
        <f>IFERROR(AVERAGE('Speed Bin B-A'!W55,'Speed Bin B-A'!W159,'Speed Bin B-A'!W263,'Speed Bin B-A'!W367,'Speed Bin B-A'!W471,'Speed Bin B-A'!W783,'Speed Bin B-A'!W887,'Speed Bin B-A'!W991,'Speed Bin B-A'!W1095,'Speed Bin B-A'!W1199,'Speed Bin B-A'!W1511,'Speed Bin B-A'!W1615,'Speed Bin B-A'!W1719,'Speed Bin B-A'!W1823,'Speed Bin B-A'!W1927),"-")</f>
        <v>-</v>
      </c>
      <c r="X256" s="262"/>
      <c r="Y256" s="262"/>
    </row>
    <row r="257" spans="1:25" x14ac:dyDescent="0.25">
      <c r="A257" s="267">
        <v>0.46875</v>
      </c>
      <c r="B257" s="268">
        <f>SUM('Speed Bin B-A'!B56,'Speed Bin B-A'!B160,'Speed Bin B-A'!B264,'Speed Bin B-A'!B368,'Speed Bin B-A'!B472,'Speed Bin B-A'!B784,'Speed Bin B-A'!B888,'Speed Bin B-A'!B992,'Speed Bin B-A'!B1096,'Speed Bin B-A'!B1200,'Speed Bin B-A'!B1512,'Speed Bin B-A'!B1616,'Speed Bin B-A'!B1720,'Speed Bin B-A'!B1824,'Speed Bin B-A'!B1928)</f>
        <v>51</v>
      </c>
      <c r="C257" s="268">
        <f>SUM('Speed Bin B-A'!C56,'Speed Bin B-A'!C160,'Speed Bin B-A'!C264,'Speed Bin B-A'!C368,'Speed Bin B-A'!C472,'Speed Bin B-A'!C784,'Speed Bin B-A'!C888,'Speed Bin B-A'!C992,'Speed Bin B-A'!C1096,'Speed Bin B-A'!C1200,'Speed Bin B-A'!C1512,'Speed Bin B-A'!C1616,'Speed Bin B-A'!C1720,'Speed Bin B-A'!C1824,'Speed Bin B-A'!C1928)</f>
        <v>1</v>
      </c>
      <c r="D257" s="268">
        <f>SUM('Speed Bin B-A'!D56,'Speed Bin B-A'!D160,'Speed Bin B-A'!D264,'Speed Bin B-A'!D368,'Speed Bin B-A'!D472,'Speed Bin B-A'!D784,'Speed Bin B-A'!D888,'Speed Bin B-A'!D992,'Speed Bin B-A'!D1096,'Speed Bin B-A'!D1200,'Speed Bin B-A'!D1512,'Speed Bin B-A'!D1616,'Speed Bin B-A'!D1720,'Speed Bin B-A'!D1824,'Speed Bin B-A'!D1928)</f>
        <v>5</v>
      </c>
      <c r="E257" s="268">
        <f>SUM('Speed Bin B-A'!E56,'Speed Bin B-A'!E160,'Speed Bin B-A'!E264,'Speed Bin B-A'!E368,'Speed Bin B-A'!E472,'Speed Bin B-A'!E784,'Speed Bin B-A'!E888,'Speed Bin B-A'!E992,'Speed Bin B-A'!E1096,'Speed Bin B-A'!E1200,'Speed Bin B-A'!E1512,'Speed Bin B-A'!E1616,'Speed Bin B-A'!E1720,'Speed Bin B-A'!E1824,'Speed Bin B-A'!E1928)</f>
        <v>7</v>
      </c>
      <c r="F257" s="268">
        <f>SUM('Speed Bin B-A'!F56,'Speed Bin B-A'!F160,'Speed Bin B-A'!F264,'Speed Bin B-A'!F368,'Speed Bin B-A'!F472,'Speed Bin B-A'!F784,'Speed Bin B-A'!F888,'Speed Bin B-A'!F992,'Speed Bin B-A'!F1096,'Speed Bin B-A'!F1200,'Speed Bin B-A'!F1512,'Speed Bin B-A'!F1616,'Speed Bin B-A'!F1720,'Speed Bin B-A'!F1824,'Speed Bin B-A'!F1928)</f>
        <v>11</v>
      </c>
      <c r="G257" s="268">
        <f>SUM('Speed Bin B-A'!G56,'Speed Bin B-A'!G160,'Speed Bin B-A'!G264,'Speed Bin B-A'!G368,'Speed Bin B-A'!G472,'Speed Bin B-A'!G784,'Speed Bin B-A'!G888,'Speed Bin B-A'!G992,'Speed Bin B-A'!G1096,'Speed Bin B-A'!G1200,'Speed Bin B-A'!G1512,'Speed Bin B-A'!G1616,'Speed Bin B-A'!G1720,'Speed Bin B-A'!G1824,'Speed Bin B-A'!G1928)</f>
        <v>18</v>
      </c>
      <c r="H257" s="268">
        <f>SUM('Speed Bin B-A'!H56,'Speed Bin B-A'!H160,'Speed Bin B-A'!H264,'Speed Bin B-A'!H368,'Speed Bin B-A'!H472,'Speed Bin B-A'!H784,'Speed Bin B-A'!H888,'Speed Bin B-A'!H992,'Speed Bin B-A'!H1096,'Speed Bin B-A'!H1200,'Speed Bin B-A'!H1512,'Speed Bin B-A'!H1616,'Speed Bin B-A'!H1720,'Speed Bin B-A'!H1824,'Speed Bin B-A'!H1928)</f>
        <v>5</v>
      </c>
      <c r="I257" s="268">
        <f>SUM('Speed Bin B-A'!I56,'Speed Bin B-A'!I160,'Speed Bin B-A'!I264,'Speed Bin B-A'!I368,'Speed Bin B-A'!I472,'Speed Bin B-A'!I784,'Speed Bin B-A'!I888,'Speed Bin B-A'!I992,'Speed Bin B-A'!I1096,'Speed Bin B-A'!I1200,'Speed Bin B-A'!I1512,'Speed Bin B-A'!I1616,'Speed Bin B-A'!I1720,'Speed Bin B-A'!I1824,'Speed Bin B-A'!I1928)</f>
        <v>4</v>
      </c>
      <c r="J257" s="268">
        <f>SUM('Speed Bin B-A'!J56,'Speed Bin B-A'!J160,'Speed Bin B-A'!J264,'Speed Bin B-A'!J368,'Speed Bin B-A'!J472,'Speed Bin B-A'!J784,'Speed Bin B-A'!J888,'Speed Bin B-A'!J992,'Speed Bin B-A'!J1096,'Speed Bin B-A'!J1200,'Speed Bin B-A'!J1512,'Speed Bin B-A'!J1616,'Speed Bin B-A'!J1720,'Speed Bin B-A'!J1824,'Speed Bin B-A'!J1928)</f>
        <v>0</v>
      </c>
      <c r="K257" s="268">
        <f>SUM('Speed Bin B-A'!K56,'Speed Bin B-A'!K160,'Speed Bin B-A'!K264,'Speed Bin B-A'!K368,'Speed Bin B-A'!K472,'Speed Bin B-A'!K784,'Speed Bin B-A'!K888,'Speed Bin B-A'!K992,'Speed Bin B-A'!K1096,'Speed Bin B-A'!K1200,'Speed Bin B-A'!K1512,'Speed Bin B-A'!K1616,'Speed Bin B-A'!K1720,'Speed Bin B-A'!K1824,'Speed Bin B-A'!K1928)</f>
        <v>0</v>
      </c>
      <c r="L257" s="268">
        <f>SUM('Speed Bin B-A'!L56,'Speed Bin B-A'!L160,'Speed Bin B-A'!L264,'Speed Bin B-A'!L368,'Speed Bin B-A'!L472,'Speed Bin B-A'!L784,'Speed Bin B-A'!L888,'Speed Bin B-A'!L992,'Speed Bin B-A'!L1096,'Speed Bin B-A'!L1200,'Speed Bin B-A'!L1512,'Speed Bin B-A'!L1616,'Speed Bin B-A'!L1720,'Speed Bin B-A'!L1824,'Speed Bin B-A'!L1928)</f>
        <v>0</v>
      </c>
      <c r="M257" s="268">
        <f>SUM('Speed Bin B-A'!M56,'Speed Bin B-A'!M160,'Speed Bin B-A'!M264,'Speed Bin B-A'!M368,'Speed Bin B-A'!M472,'Speed Bin B-A'!M784,'Speed Bin B-A'!M888,'Speed Bin B-A'!M992,'Speed Bin B-A'!M1096,'Speed Bin B-A'!M1200,'Speed Bin B-A'!M1512,'Speed Bin B-A'!M1616,'Speed Bin B-A'!M1720,'Speed Bin B-A'!M1824,'Speed Bin B-A'!M1928)</f>
        <v>0</v>
      </c>
      <c r="N257" s="268">
        <f>SUM('Speed Bin B-A'!N56,'Speed Bin B-A'!N160,'Speed Bin B-A'!N264,'Speed Bin B-A'!N368,'Speed Bin B-A'!N472,'Speed Bin B-A'!N784,'Speed Bin B-A'!N888,'Speed Bin B-A'!N992,'Speed Bin B-A'!N1096,'Speed Bin B-A'!N1200,'Speed Bin B-A'!N1512,'Speed Bin B-A'!N1616,'Speed Bin B-A'!N1720,'Speed Bin B-A'!N1824,'Speed Bin B-A'!N1928)</f>
        <v>0</v>
      </c>
      <c r="O257" s="268">
        <f>SUM('Speed Bin B-A'!O56,'Speed Bin B-A'!O160,'Speed Bin B-A'!O264,'Speed Bin B-A'!O368,'Speed Bin B-A'!O472,'Speed Bin B-A'!O784,'Speed Bin B-A'!O888,'Speed Bin B-A'!O992,'Speed Bin B-A'!O1096,'Speed Bin B-A'!O1200,'Speed Bin B-A'!O1512,'Speed Bin B-A'!O1616,'Speed Bin B-A'!O1720,'Speed Bin B-A'!O1824,'Speed Bin B-A'!O1928)</f>
        <v>0</v>
      </c>
      <c r="P257" s="268">
        <f>SUM('Speed Bin B-A'!P56,'Speed Bin B-A'!P160,'Speed Bin B-A'!P264,'Speed Bin B-A'!P368,'Speed Bin B-A'!P472,'Speed Bin B-A'!P784,'Speed Bin B-A'!P888,'Speed Bin B-A'!P992,'Speed Bin B-A'!P1096,'Speed Bin B-A'!P1200,'Speed Bin B-A'!P1512,'Speed Bin B-A'!P1616,'Speed Bin B-A'!P1720,'Speed Bin B-A'!P1824,'Speed Bin B-A'!P1928)</f>
        <v>0</v>
      </c>
      <c r="Q257" s="268">
        <f>SUM('Speed Bin B-A'!Q56,'Speed Bin B-A'!Q160,'Speed Bin B-A'!Q264,'Speed Bin B-A'!Q368,'Speed Bin B-A'!Q472,'Speed Bin B-A'!Q784,'Speed Bin B-A'!Q888,'Speed Bin B-A'!Q992,'Speed Bin B-A'!Q1096,'Speed Bin B-A'!Q1200,'Speed Bin B-A'!Q1512,'Speed Bin B-A'!Q1616,'Speed Bin B-A'!Q1720,'Speed Bin B-A'!Q1824,'Speed Bin B-A'!Q1928)</f>
        <v>0</v>
      </c>
      <c r="R257" s="268">
        <f>SUM('Speed Bin B-A'!R56,'Speed Bin B-A'!R160,'Speed Bin B-A'!R264,'Speed Bin B-A'!R368,'Speed Bin B-A'!R472,'Speed Bin B-A'!R784,'Speed Bin B-A'!R888,'Speed Bin B-A'!R992,'Speed Bin B-A'!R1096,'Speed Bin B-A'!R1200,'Speed Bin B-A'!R1512,'Speed Bin B-A'!R1616,'Speed Bin B-A'!R1720,'Speed Bin B-A'!R1824,'Speed Bin B-A'!R1928)</f>
        <v>0</v>
      </c>
      <c r="S257" s="268">
        <f>SUM('Speed Bin B-A'!S56,'Speed Bin B-A'!S160,'Speed Bin B-A'!S264,'Speed Bin B-A'!S368,'Speed Bin B-A'!S472,'Speed Bin B-A'!S784,'Speed Bin B-A'!S888,'Speed Bin B-A'!S992,'Speed Bin B-A'!S1096,'Speed Bin B-A'!S1200,'Speed Bin B-A'!S1512,'Speed Bin B-A'!S1616,'Speed Bin B-A'!S1720,'Speed Bin B-A'!S1824,'Speed Bin B-A'!S1928)</f>
        <v>0</v>
      </c>
      <c r="T257" s="268">
        <f>SUM('Speed Bin B-A'!T56,'Speed Bin B-A'!T160,'Speed Bin B-A'!T264,'Speed Bin B-A'!T368,'Speed Bin B-A'!T472,'Speed Bin B-A'!T784,'Speed Bin B-A'!T888,'Speed Bin B-A'!T992,'Speed Bin B-A'!T1096,'Speed Bin B-A'!T1200,'Speed Bin B-A'!T1512,'Speed Bin B-A'!T1616,'Speed Bin B-A'!T1720,'Speed Bin B-A'!T1824,'Speed Bin B-A'!T1928)</f>
        <v>0</v>
      </c>
      <c r="U257" s="268">
        <f>SUM('Speed Bin B-A'!U56,'Speed Bin B-A'!U160,'Speed Bin B-A'!U264,'Speed Bin B-A'!U368,'Speed Bin B-A'!U472,'Speed Bin B-A'!U784,'Speed Bin B-A'!U888,'Speed Bin B-A'!U992,'Speed Bin B-A'!U1096,'Speed Bin B-A'!U1200,'Speed Bin B-A'!U1512,'Speed Bin B-A'!U1616,'Speed Bin B-A'!U1720,'Speed Bin B-A'!U1824,'Speed Bin B-A'!U1928)</f>
        <v>0</v>
      </c>
      <c r="V257" s="269">
        <f>IFERROR(AVERAGE('Speed Bin B-A'!V56,'Speed Bin B-A'!V160,'Speed Bin B-A'!V264,'Speed Bin B-A'!V368,'Speed Bin B-A'!V472,'Speed Bin B-A'!V784,'Speed Bin B-A'!V888,'Speed Bin B-A'!V992,'Speed Bin B-A'!V1096,'Speed Bin B-A'!V1200,'Speed Bin B-A'!V1512,'Speed Bin B-A'!V1616,'Speed Bin B-A'!V1720,'Speed Bin B-A'!V1824,'Speed Bin B-A'!V1928),"-")</f>
        <v>22.366666666666664</v>
      </c>
      <c r="W257" s="269">
        <f>IFERROR(AVERAGE('Speed Bin B-A'!W56,'Speed Bin B-A'!W160,'Speed Bin B-A'!W264,'Speed Bin B-A'!W368,'Speed Bin B-A'!W472,'Speed Bin B-A'!W784,'Speed Bin B-A'!W888,'Speed Bin B-A'!W992,'Speed Bin B-A'!W1096,'Speed Bin B-A'!W1200,'Speed Bin B-A'!W1512,'Speed Bin B-A'!W1616,'Speed Bin B-A'!W1720,'Speed Bin B-A'!W1824,'Speed Bin B-A'!W1928),"-")</f>
        <v>31.450000000000003</v>
      </c>
      <c r="X257" s="262"/>
      <c r="Y257" s="262"/>
    </row>
    <row r="258" spans="1:25" x14ac:dyDescent="0.25">
      <c r="A258" s="267">
        <v>0.47916666666666702</v>
      </c>
      <c r="B258" s="268">
        <f>SUM('Speed Bin B-A'!B57,'Speed Bin B-A'!B161,'Speed Bin B-A'!B265,'Speed Bin B-A'!B369,'Speed Bin B-A'!B473,'Speed Bin B-A'!B785,'Speed Bin B-A'!B889,'Speed Bin B-A'!B993,'Speed Bin B-A'!B1097,'Speed Bin B-A'!B1201,'Speed Bin B-A'!B1513,'Speed Bin B-A'!B1617,'Speed Bin B-A'!B1721,'Speed Bin B-A'!B1825,'Speed Bin B-A'!B1929)</f>
        <v>46</v>
      </c>
      <c r="C258" s="268">
        <f>SUM('Speed Bin B-A'!C57,'Speed Bin B-A'!C161,'Speed Bin B-A'!C265,'Speed Bin B-A'!C369,'Speed Bin B-A'!C473,'Speed Bin B-A'!C785,'Speed Bin B-A'!C889,'Speed Bin B-A'!C993,'Speed Bin B-A'!C1097,'Speed Bin B-A'!C1201,'Speed Bin B-A'!C1513,'Speed Bin B-A'!C1617,'Speed Bin B-A'!C1721,'Speed Bin B-A'!C1825,'Speed Bin B-A'!C1929)</f>
        <v>0</v>
      </c>
      <c r="D258" s="268">
        <f>SUM('Speed Bin B-A'!D57,'Speed Bin B-A'!D161,'Speed Bin B-A'!D265,'Speed Bin B-A'!D369,'Speed Bin B-A'!D473,'Speed Bin B-A'!D785,'Speed Bin B-A'!D889,'Speed Bin B-A'!D993,'Speed Bin B-A'!D1097,'Speed Bin B-A'!D1201,'Speed Bin B-A'!D1513,'Speed Bin B-A'!D1617,'Speed Bin B-A'!D1721,'Speed Bin B-A'!D1825,'Speed Bin B-A'!D1929)</f>
        <v>3</v>
      </c>
      <c r="E258" s="268">
        <f>SUM('Speed Bin B-A'!E57,'Speed Bin B-A'!E161,'Speed Bin B-A'!E265,'Speed Bin B-A'!E369,'Speed Bin B-A'!E473,'Speed Bin B-A'!E785,'Speed Bin B-A'!E889,'Speed Bin B-A'!E993,'Speed Bin B-A'!E1097,'Speed Bin B-A'!E1201,'Speed Bin B-A'!E1513,'Speed Bin B-A'!E1617,'Speed Bin B-A'!E1721,'Speed Bin B-A'!E1825,'Speed Bin B-A'!E1929)</f>
        <v>11</v>
      </c>
      <c r="F258" s="268">
        <f>SUM('Speed Bin B-A'!F57,'Speed Bin B-A'!F161,'Speed Bin B-A'!F265,'Speed Bin B-A'!F369,'Speed Bin B-A'!F473,'Speed Bin B-A'!F785,'Speed Bin B-A'!F889,'Speed Bin B-A'!F993,'Speed Bin B-A'!F1097,'Speed Bin B-A'!F1201,'Speed Bin B-A'!F1513,'Speed Bin B-A'!F1617,'Speed Bin B-A'!F1721,'Speed Bin B-A'!F1825,'Speed Bin B-A'!F1929)</f>
        <v>12</v>
      </c>
      <c r="G258" s="268">
        <f>SUM('Speed Bin B-A'!G57,'Speed Bin B-A'!G161,'Speed Bin B-A'!G265,'Speed Bin B-A'!G369,'Speed Bin B-A'!G473,'Speed Bin B-A'!G785,'Speed Bin B-A'!G889,'Speed Bin B-A'!G993,'Speed Bin B-A'!G1097,'Speed Bin B-A'!G1201,'Speed Bin B-A'!G1513,'Speed Bin B-A'!G1617,'Speed Bin B-A'!G1721,'Speed Bin B-A'!G1825,'Speed Bin B-A'!G1929)</f>
        <v>7</v>
      </c>
      <c r="H258" s="268">
        <f>SUM('Speed Bin B-A'!H57,'Speed Bin B-A'!H161,'Speed Bin B-A'!H265,'Speed Bin B-A'!H369,'Speed Bin B-A'!H473,'Speed Bin B-A'!H785,'Speed Bin B-A'!H889,'Speed Bin B-A'!H993,'Speed Bin B-A'!H1097,'Speed Bin B-A'!H1201,'Speed Bin B-A'!H1513,'Speed Bin B-A'!H1617,'Speed Bin B-A'!H1721,'Speed Bin B-A'!H1825,'Speed Bin B-A'!H1929)</f>
        <v>11</v>
      </c>
      <c r="I258" s="268">
        <f>SUM('Speed Bin B-A'!I57,'Speed Bin B-A'!I161,'Speed Bin B-A'!I265,'Speed Bin B-A'!I369,'Speed Bin B-A'!I473,'Speed Bin B-A'!I785,'Speed Bin B-A'!I889,'Speed Bin B-A'!I993,'Speed Bin B-A'!I1097,'Speed Bin B-A'!I1201,'Speed Bin B-A'!I1513,'Speed Bin B-A'!I1617,'Speed Bin B-A'!I1721,'Speed Bin B-A'!I1825,'Speed Bin B-A'!I1929)</f>
        <v>1</v>
      </c>
      <c r="J258" s="268">
        <f>SUM('Speed Bin B-A'!J57,'Speed Bin B-A'!J161,'Speed Bin B-A'!J265,'Speed Bin B-A'!J369,'Speed Bin B-A'!J473,'Speed Bin B-A'!J785,'Speed Bin B-A'!J889,'Speed Bin B-A'!J993,'Speed Bin B-A'!J1097,'Speed Bin B-A'!J1201,'Speed Bin B-A'!J1513,'Speed Bin B-A'!J1617,'Speed Bin B-A'!J1721,'Speed Bin B-A'!J1825,'Speed Bin B-A'!J1929)</f>
        <v>1</v>
      </c>
      <c r="K258" s="268">
        <f>SUM('Speed Bin B-A'!K57,'Speed Bin B-A'!K161,'Speed Bin B-A'!K265,'Speed Bin B-A'!K369,'Speed Bin B-A'!K473,'Speed Bin B-A'!K785,'Speed Bin B-A'!K889,'Speed Bin B-A'!K993,'Speed Bin B-A'!K1097,'Speed Bin B-A'!K1201,'Speed Bin B-A'!K1513,'Speed Bin B-A'!K1617,'Speed Bin B-A'!K1721,'Speed Bin B-A'!K1825,'Speed Bin B-A'!K1929)</f>
        <v>0</v>
      </c>
      <c r="L258" s="268">
        <f>SUM('Speed Bin B-A'!L57,'Speed Bin B-A'!L161,'Speed Bin B-A'!L265,'Speed Bin B-A'!L369,'Speed Bin B-A'!L473,'Speed Bin B-A'!L785,'Speed Bin B-A'!L889,'Speed Bin B-A'!L993,'Speed Bin B-A'!L1097,'Speed Bin B-A'!L1201,'Speed Bin B-A'!L1513,'Speed Bin B-A'!L1617,'Speed Bin B-A'!L1721,'Speed Bin B-A'!L1825,'Speed Bin B-A'!L1929)</f>
        <v>0</v>
      </c>
      <c r="M258" s="268">
        <f>SUM('Speed Bin B-A'!M57,'Speed Bin B-A'!M161,'Speed Bin B-A'!M265,'Speed Bin B-A'!M369,'Speed Bin B-A'!M473,'Speed Bin B-A'!M785,'Speed Bin B-A'!M889,'Speed Bin B-A'!M993,'Speed Bin B-A'!M1097,'Speed Bin B-A'!M1201,'Speed Bin B-A'!M1513,'Speed Bin B-A'!M1617,'Speed Bin B-A'!M1721,'Speed Bin B-A'!M1825,'Speed Bin B-A'!M1929)</f>
        <v>0</v>
      </c>
      <c r="N258" s="268">
        <f>SUM('Speed Bin B-A'!N57,'Speed Bin B-A'!N161,'Speed Bin B-A'!N265,'Speed Bin B-A'!N369,'Speed Bin B-A'!N473,'Speed Bin B-A'!N785,'Speed Bin B-A'!N889,'Speed Bin B-A'!N993,'Speed Bin B-A'!N1097,'Speed Bin B-A'!N1201,'Speed Bin B-A'!N1513,'Speed Bin B-A'!N1617,'Speed Bin B-A'!N1721,'Speed Bin B-A'!N1825,'Speed Bin B-A'!N1929)</f>
        <v>0</v>
      </c>
      <c r="O258" s="268">
        <f>SUM('Speed Bin B-A'!O57,'Speed Bin B-A'!O161,'Speed Bin B-A'!O265,'Speed Bin B-A'!O369,'Speed Bin B-A'!O473,'Speed Bin B-A'!O785,'Speed Bin B-A'!O889,'Speed Bin B-A'!O993,'Speed Bin B-A'!O1097,'Speed Bin B-A'!O1201,'Speed Bin B-A'!O1513,'Speed Bin B-A'!O1617,'Speed Bin B-A'!O1721,'Speed Bin B-A'!O1825,'Speed Bin B-A'!O1929)</f>
        <v>0</v>
      </c>
      <c r="P258" s="268">
        <f>SUM('Speed Bin B-A'!P57,'Speed Bin B-A'!P161,'Speed Bin B-A'!P265,'Speed Bin B-A'!P369,'Speed Bin B-A'!P473,'Speed Bin B-A'!P785,'Speed Bin B-A'!P889,'Speed Bin B-A'!P993,'Speed Bin B-A'!P1097,'Speed Bin B-A'!P1201,'Speed Bin B-A'!P1513,'Speed Bin B-A'!P1617,'Speed Bin B-A'!P1721,'Speed Bin B-A'!P1825,'Speed Bin B-A'!P1929)</f>
        <v>0</v>
      </c>
      <c r="Q258" s="268">
        <f>SUM('Speed Bin B-A'!Q57,'Speed Bin B-A'!Q161,'Speed Bin B-A'!Q265,'Speed Bin B-A'!Q369,'Speed Bin B-A'!Q473,'Speed Bin B-A'!Q785,'Speed Bin B-A'!Q889,'Speed Bin B-A'!Q993,'Speed Bin B-A'!Q1097,'Speed Bin B-A'!Q1201,'Speed Bin B-A'!Q1513,'Speed Bin B-A'!Q1617,'Speed Bin B-A'!Q1721,'Speed Bin B-A'!Q1825,'Speed Bin B-A'!Q1929)</f>
        <v>0</v>
      </c>
      <c r="R258" s="268">
        <f>SUM('Speed Bin B-A'!R57,'Speed Bin B-A'!R161,'Speed Bin B-A'!R265,'Speed Bin B-A'!R369,'Speed Bin B-A'!R473,'Speed Bin B-A'!R785,'Speed Bin B-A'!R889,'Speed Bin B-A'!R993,'Speed Bin B-A'!R1097,'Speed Bin B-A'!R1201,'Speed Bin B-A'!R1513,'Speed Bin B-A'!R1617,'Speed Bin B-A'!R1721,'Speed Bin B-A'!R1825,'Speed Bin B-A'!R1929)</f>
        <v>0</v>
      </c>
      <c r="S258" s="268">
        <f>SUM('Speed Bin B-A'!S57,'Speed Bin B-A'!S161,'Speed Bin B-A'!S265,'Speed Bin B-A'!S369,'Speed Bin B-A'!S473,'Speed Bin B-A'!S785,'Speed Bin B-A'!S889,'Speed Bin B-A'!S993,'Speed Bin B-A'!S1097,'Speed Bin B-A'!S1201,'Speed Bin B-A'!S1513,'Speed Bin B-A'!S1617,'Speed Bin B-A'!S1721,'Speed Bin B-A'!S1825,'Speed Bin B-A'!S1929)</f>
        <v>0</v>
      </c>
      <c r="T258" s="268">
        <f>SUM('Speed Bin B-A'!T57,'Speed Bin B-A'!T161,'Speed Bin B-A'!T265,'Speed Bin B-A'!T369,'Speed Bin B-A'!T473,'Speed Bin B-A'!T785,'Speed Bin B-A'!T889,'Speed Bin B-A'!T993,'Speed Bin B-A'!T1097,'Speed Bin B-A'!T1201,'Speed Bin B-A'!T1513,'Speed Bin B-A'!T1617,'Speed Bin B-A'!T1721,'Speed Bin B-A'!T1825,'Speed Bin B-A'!T1929)</f>
        <v>0</v>
      </c>
      <c r="U258" s="268">
        <f>SUM('Speed Bin B-A'!U57,'Speed Bin B-A'!U161,'Speed Bin B-A'!U265,'Speed Bin B-A'!U369,'Speed Bin B-A'!U473,'Speed Bin B-A'!U785,'Speed Bin B-A'!U889,'Speed Bin B-A'!U993,'Speed Bin B-A'!U1097,'Speed Bin B-A'!U1201,'Speed Bin B-A'!U1513,'Speed Bin B-A'!U1617,'Speed Bin B-A'!U1721,'Speed Bin B-A'!U1825,'Speed Bin B-A'!U1929)</f>
        <v>0</v>
      </c>
      <c r="V258" s="269">
        <f>IFERROR(AVERAGE('Speed Bin B-A'!V57,'Speed Bin B-A'!V161,'Speed Bin B-A'!V265,'Speed Bin B-A'!V369,'Speed Bin B-A'!V473,'Speed Bin B-A'!V785,'Speed Bin B-A'!V889,'Speed Bin B-A'!V993,'Speed Bin B-A'!V1097,'Speed Bin B-A'!V1201,'Speed Bin B-A'!V1513,'Speed Bin B-A'!V1617,'Speed Bin B-A'!V1721,'Speed Bin B-A'!V1825,'Speed Bin B-A'!V1929),"-")</f>
        <v>23.616666666666664</v>
      </c>
      <c r="W258" s="269" t="str">
        <f>IFERROR(AVERAGE('Speed Bin B-A'!W57,'Speed Bin B-A'!W161,'Speed Bin B-A'!W265,'Speed Bin B-A'!W369,'Speed Bin B-A'!W473,'Speed Bin B-A'!W785,'Speed Bin B-A'!W889,'Speed Bin B-A'!W993,'Speed Bin B-A'!W1097,'Speed Bin B-A'!W1201,'Speed Bin B-A'!W1513,'Speed Bin B-A'!W1617,'Speed Bin B-A'!W1721,'Speed Bin B-A'!W1825,'Speed Bin B-A'!W1929),"-")</f>
        <v>-</v>
      </c>
      <c r="X258" s="262"/>
      <c r="Y258" s="262"/>
    </row>
    <row r="259" spans="1:25" x14ac:dyDescent="0.25">
      <c r="A259" s="267">
        <v>0.48958333333333298</v>
      </c>
      <c r="B259" s="268">
        <f>SUM('Speed Bin B-A'!B58,'Speed Bin B-A'!B162,'Speed Bin B-A'!B266,'Speed Bin B-A'!B370,'Speed Bin B-A'!B474,'Speed Bin B-A'!B786,'Speed Bin B-A'!B890,'Speed Bin B-A'!B994,'Speed Bin B-A'!B1098,'Speed Bin B-A'!B1202,'Speed Bin B-A'!B1514,'Speed Bin B-A'!B1618,'Speed Bin B-A'!B1722,'Speed Bin B-A'!B1826,'Speed Bin B-A'!B1930)</f>
        <v>52</v>
      </c>
      <c r="C259" s="268">
        <f>SUM('Speed Bin B-A'!C58,'Speed Bin B-A'!C162,'Speed Bin B-A'!C266,'Speed Bin B-A'!C370,'Speed Bin B-A'!C474,'Speed Bin B-A'!C786,'Speed Bin B-A'!C890,'Speed Bin B-A'!C994,'Speed Bin B-A'!C1098,'Speed Bin B-A'!C1202,'Speed Bin B-A'!C1514,'Speed Bin B-A'!C1618,'Speed Bin B-A'!C1722,'Speed Bin B-A'!C1826,'Speed Bin B-A'!C1930)</f>
        <v>0</v>
      </c>
      <c r="D259" s="268">
        <f>SUM('Speed Bin B-A'!D58,'Speed Bin B-A'!D162,'Speed Bin B-A'!D266,'Speed Bin B-A'!D370,'Speed Bin B-A'!D474,'Speed Bin B-A'!D786,'Speed Bin B-A'!D890,'Speed Bin B-A'!D994,'Speed Bin B-A'!D1098,'Speed Bin B-A'!D1202,'Speed Bin B-A'!D1514,'Speed Bin B-A'!D1618,'Speed Bin B-A'!D1722,'Speed Bin B-A'!D1826,'Speed Bin B-A'!D1930)</f>
        <v>2</v>
      </c>
      <c r="E259" s="268">
        <f>SUM('Speed Bin B-A'!E58,'Speed Bin B-A'!E162,'Speed Bin B-A'!E266,'Speed Bin B-A'!E370,'Speed Bin B-A'!E474,'Speed Bin B-A'!E786,'Speed Bin B-A'!E890,'Speed Bin B-A'!E994,'Speed Bin B-A'!E1098,'Speed Bin B-A'!E1202,'Speed Bin B-A'!E1514,'Speed Bin B-A'!E1618,'Speed Bin B-A'!E1722,'Speed Bin B-A'!E1826,'Speed Bin B-A'!E1930)</f>
        <v>21</v>
      </c>
      <c r="F259" s="268">
        <f>SUM('Speed Bin B-A'!F58,'Speed Bin B-A'!F162,'Speed Bin B-A'!F266,'Speed Bin B-A'!F370,'Speed Bin B-A'!F474,'Speed Bin B-A'!F786,'Speed Bin B-A'!F890,'Speed Bin B-A'!F994,'Speed Bin B-A'!F1098,'Speed Bin B-A'!F1202,'Speed Bin B-A'!F1514,'Speed Bin B-A'!F1618,'Speed Bin B-A'!F1722,'Speed Bin B-A'!F1826,'Speed Bin B-A'!F1930)</f>
        <v>19</v>
      </c>
      <c r="G259" s="268">
        <f>SUM('Speed Bin B-A'!G58,'Speed Bin B-A'!G162,'Speed Bin B-A'!G266,'Speed Bin B-A'!G370,'Speed Bin B-A'!G474,'Speed Bin B-A'!G786,'Speed Bin B-A'!G890,'Speed Bin B-A'!G994,'Speed Bin B-A'!G1098,'Speed Bin B-A'!G1202,'Speed Bin B-A'!G1514,'Speed Bin B-A'!G1618,'Speed Bin B-A'!G1722,'Speed Bin B-A'!G1826,'Speed Bin B-A'!G1930)</f>
        <v>5</v>
      </c>
      <c r="H259" s="268">
        <f>SUM('Speed Bin B-A'!H58,'Speed Bin B-A'!H162,'Speed Bin B-A'!H266,'Speed Bin B-A'!H370,'Speed Bin B-A'!H474,'Speed Bin B-A'!H786,'Speed Bin B-A'!H890,'Speed Bin B-A'!H994,'Speed Bin B-A'!H1098,'Speed Bin B-A'!H1202,'Speed Bin B-A'!H1514,'Speed Bin B-A'!H1618,'Speed Bin B-A'!H1722,'Speed Bin B-A'!H1826,'Speed Bin B-A'!H1930)</f>
        <v>5</v>
      </c>
      <c r="I259" s="268">
        <f>SUM('Speed Bin B-A'!I58,'Speed Bin B-A'!I162,'Speed Bin B-A'!I266,'Speed Bin B-A'!I370,'Speed Bin B-A'!I474,'Speed Bin B-A'!I786,'Speed Bin B-A'!I890,'Speed Bin B-A'!I994,'Speed Bin B-A'!I1098,'Speed Bin B-A'!I1202,'Speed Bin B-A'!I1514,'Speed Bin B-A'!I1618,'Speed Bin B-A'!I1722,'Speed Bin B-A'!I1826,'Speed Bin B-A'!I1930)</f>
        <v>0</v>
      </c>
      <c r="J259" s="268">
        <f>SUM('Speed Bin B-A'!J58,'Speed Bin B-A'!J162,'Speed Bin B-A'!J266,'Speed Bin B-A'!J370,'Speed Bin B-A'!J474,'Speed Bin B-A'!J786,'Speed Bin B-A'!J890,'Speed Bin B-A'!J994,'Speed Bin B-A'!J1098,'Speed Bin B-A'!J1202,'Speed Bin B-A'!J1514,'Speed Bin B-A'!J1618,'Speed Bin B-A'!J1722,'Speed Bin B-A'!J1826,'Speed Bin B-A'!J1930)</f>
        <v>0</v>
      </c>
      <c r="K259" s="268">
        <f>SUM('Speed Bin B-A'!K58,'Speed Bin B-A'!K162,'Speed Bin B-A'!K266,'Speed Bin B-A'!K370,'Speed Bin B-A'!K474,'Speed Bin B-A'!K786,'Speed Bin B-A'!K890,'Speed Bin B-A'!K994,'Speed Bin B-A'!K1098,'Speed Bin B-A'!K1202,'Speed Bin B-A'!K1514,'Speed Bin B-A'!K1618,'Speed Bin B-A'!K1722,'Speed Bin B-A'!K1826,'Speed Bin B-A'!K1930)</f>
        <v>0</v>
      </c>
      <c r="L259" s="268">
        <f>SUM('Speed Bin B-A'!L58,'Speed Bin B-A'!L162,'Speed Bin B-A'!L266,'Speed Bin B-A'!L370,'Speed Bin B-A'!L474,'Speed Bin B-A'!L786,'Speed Bin B-A'!L890,'Speed Bin B-A'!L994,'Speed Bin B-A'!L1098,'Speed Bin B-A'!L1202,'Speed Bin B-A'!L1514,'Speed Bin B-A'!L1618,'Speed Bin B-A'!L1722,'Speed Bin B-A'!L1826,'Speed Bin B-A'!L1930)</f>
        <v>0</v>
      </c>
      <c r="M259" s="268">
        <f>SUM('Speed Bin B-A'!M58,'Speed Bin B-A'!M162,'Speed Bin B-A'!M266,'Speed Bin B-A'!M370,'Speed Bin B-A'!M474,'Speed Bin B-A'!M786,'Speed Bin B-A'!M890,'Speed Bin B-A'!M994,'Speed Bin B-A'!M1098,'Speed Bin B-A'!M1202,'Speed Bin B-A'!M1514,'Speed Bin B-A'!M1618,'Speed Bin B-A'!M1722,'Speed Bin B-A'!M1826,'Speed Bin B-A'!M1930)</f>
        <v>0</v>
      </c>
      <c r="N259" s="268">
        <f>SUM('Speed Bin B-A'!N58,'Speed Bin B-A'!N162,'Speed Bin B-A'!N266,'Speed Bin B-A'!N370,'Speed Bin B-A'!N474,'Speed Bin B-A'!N786,'Speed Bin B-A'!N890,'Speed Bin B-A'!N994,'Speed Bin B-A'!N1098,'Speed Bin B-A'!N1202,'Speed Bin B-A'!N1514,'Speed Bin B-A'!N1618,'Speed Bin B-A'!N1722,'Speed Bin B-A'!N1826,'Speed Bin B-A'!N1930)</f>
        <v>0</v>
      </c>
      <c r="O259" s="268">
        <f>SUM('Speed Bin B-A'!O58,'Speed Bin B-A'!O162,'Speed Bin B-A'!O266,'Speed Bin B-A'!O370,'Speed Bin B-A'!O474,'Speed Bin B-A'!O786,'Speed Bin B-A'!O890,'Speed Bin B-A'!O994,'Speed Bin B-A'!O1098,'Speed Bin B-A'!O1202,'Speed Bin B-A'!O1514,'Speed Bin B-A'!O1618,'Speed Bin B-A'!O1722,'Speed Bin B-A'!O1826,'Speed Bin B-A'!O1930)</f>
        <v>0</v>
      </c>
      <c r="P259" s="268">
        <f>SUM('Speed Bin B-A'!P58,'Speed Bin B-A'!P162,'Speed Bin B-A'!P266,'Speed Bin B-A'!P370,'Speed Bin B-A'!P474,'Speed Bin B-A'!P786,'Speed Bin B-A'!P890,'Speed Bin B-A'!P994,'Speed Bin B-A'!P1098,'Speed Bin B-A'!P1202,'Speed Bin B-A'!P1514,'Speed Bin B-A'!P1618,'Speed Bin B-A'!P1722,'Speed Bin B-A'!P1826,'Speed Bin B-A'!P1930)</f>
        <v>0</v>
      </c>
      <c r="Q259" s="268">
        <f>SUM('Speed Bin B-A'!Q58,'Speed Bin B-A'!Q162,'Speed Bin B-A'!Q266,'Speed Bin B-A'!Q370,'Speed Bin B-A'!Q474,'Speed Bin B-A'!Q786,'Speed Bin B-A'!Q890,'Speed Bin B-A'!Q994,'Speed Bin B-A'!Q1098,'Speed Bin B-A'!Q1202,'Speed Bin B-A'!Q1514,'Speed Bin B-A'!Q1618,'Speed Bin B-A'!Q1722,'Speed Bin B-A'!Q1826,'Speed Bin B-A'!Q1930)</f>
        <v>0</v>
      </c>
      <c r="R259" s="268">
        <f>SUM('Speed Bin B-A'!R58,'Speed Bin B-A'!R162,'Speed Bin B-A'!R266,'Speed Bin B-A'!R370,'Speed Bin B-A'!R474,'Speed Bin B-A'!R786,'Speed Bin B-A'!R890,'Speed Bin B-A'!R994,'Speed Bin B-A'!R1098,'Speed Bin B-A'!R1202,'Speed Bin B-A'!R1514,'Speed Bin B-A'!R1618,'Speed Bin B-A'!R1722,'Speed Bin B-A'!R1826,'Speed Bin B-A'!R1930)</f>
        <v>0</v>
      </c>
      <c r="S259" s="268">
        <f>SUM('Speed Bin B-A'!S58,'Speed Bin B-A'!S162,'Speed Bin B-A'!S266,'Speed Bin B-A'!S370,'Speed Bin B-A'!S474,'Speed Bin B-A'!S786,'Speed Bin B-A'!S890,'Speed Bin B-A'!S994,'Speed Bin B-A'!S1098,'Speed Bin B-A'!S1202,'Speed Bin B-A'!S1514,'Speed Bin B-A'!S1618,'Speed Bin B-A'!S1722,'Speed Bin B-A'!S1826,'Speed Bin B-A'!S1930)</f>
        <v>0</v>
      </c>
      <c r="T259" s="268">
        <f>SUM('Speed Bin B-A'!T58,'Speed Bin B-A'!T162,'Speed Bin B-A'!T266,'Speed Bin B-A'!T370,'Speed Bin B-A'!T474,'Speed Bin B-A'!T786,'Speed Bin B-A'!T890,'Speed Bin B-A'!T994,'Speed Bin B-A'!T1098,'Speed Bin B-A'!T1202,'Speed Bin B-A'!T1514,'Speed Bin B-A'!T1618,'Speed Bin B-A'!T1722,'Speed Bin B-A'!T1826,'Speed Bin B-A'!T1930)</f>
        <v>0</v>
      </c>
      <c r="U259" s="268">
        <f>SUM('Speed Bin B-A'!U58,'Speed Bin B-A'!U162,'Speed Bin B-A'!U266,'Speed Bin B-A'!U370,'Speed Bin B-A'!U474,'Speed Bin B-A'!U786,'Speed Bin B-A'!U890,'Speed Bin B-A'!U994,'Speed Bin B-A'!U1098,'Speed Bin B-A'!U1202,'Speed Bin B-A'!U1514,'Speed Bin B-A'!U1618,'Speed Bin B-A'!U1722,'Speed Bin B-A'!U1826,'Speed Bin B-A'!U1930)</f>
        <v>0</v>
      </c>
      <c r="V259" s="269">
        <f>IFERROR(AVERAGE('Speed Bin B-A'!V58,'Speed Bin B-A'!V162,'Speed Bin B-A'!V266,'Speed Bin B-A'!V370,'Speed Bin B-A'!V474,'Speed Bin B-A'!V786,'Speed Bin B-A'!V890,'Speed Bin B-A'!V994,'Speed Bin B-A'!V1098,'Speed Bin B-A'!V1202,'Speed Bin B-A'!V1514,'Speed Bin B-A'!V1618,'Speed Bin B-A'!V1722,'Speed Bin B-A'!V1826,'Speed Bin B-A'!V1930),"-")</f>
        <v>22.099999999999998</v>
      </c>
      <c r="W259" s="269">
        <f>IFERROR(AVERAGE('Speed Bin B-A'!W58,'Speed Bin B-A'!W162,'Speed Bin B-A'!W266,'Speed Bin B-A'!W370,'Speed Bin B-A'!W474,'Speed Bin B-A'!W786,'Speed Bin B-A'!W890,'Speed Bin B-A'!W994,'Speed Bin B-A'!W1098,'Speed Bin B-A'!W1202,'Speed Bin B-A'!W1514,'Speed Bin B-A'!W1618,'Speed Bin B-A'!W1722,'Speed Bin B-A'!W1826,'Speed Bin B-A'!W1930),"-")</f>
        <v>27.6</v>
      </c>
      <c r="X259" s="262"/>
      <c r="Y259" s="262"/>
    </row>
    <row r="260" spans="1:25" x14ac:dyDescent="0.25">
      <c r="A260" s="267">
        <v>0.5</v>
      </c>
      <c r="B260" s="268">
        <f>SUM('Speed Bin B-A'!B59,'Speed Bin B-A'!B163,'Speed Bin B-A'!B267,'Speed Bin B-A'!B371,'Speed Bin B-A'!B475,'Speed Bin B-A'!B787,'Speed Bin B-A'!B891,'Speed Bin B-A'!B995,'Speed Bin B-A'!B1099,'Speed Bin B-A'!B1203,'Speed Bin B-A'!B1515,'Speed Bin B-A'!B1619,'Speed Bin B-A'!B1723,'Speed Bin B-A'!B1827,'Speed Bin B-A'!B1931)</f>
        <v>44</v>
      </c>
      <c r="C260" s="268">
        <f>SUM('Speed Bin B-A'!C59,'Speed Bin B-A'!C163,'Speed Bin B-A'!C267,'Speed Bin B-A'!C371,'Speed Bin B-A'!C475,'Speed Bin B-A'!C787,'Speed Bin B-A'!C891,'Speed Bin B-A'!C995,'Speed Bin B-A'!C1099,'Speed Bin B-A'!C1203,'Speed Bin B-A'!C1515,'Speed Bin B-A'!C1619,'Speed Bin B-A'!C1723,'Speed Bin B-A'!C1827,'Speed Bin B-A'!C1931)</f>
        <v>0</v>
      </c>
      <c r="D260" s="268">
        <f>SUM('Speed Bin B-A'!D59,'Speed Bin B-A'!D163,'Speed Bin B-A'!D267,'Speed Bin B-A'!D371,'Speed Bin B-A'!D475,'Speed Bin B-A'!D787,'Speed Bin B-A'!D891,'Speed Bin B-A'!D995,'Speed Bin B-A'!D1099,'Speed Bin B-A'!D1203,'Speed Bin B-A'!D1515,'Speed Bin B-A'!D1619,'Speed Bin B-A'!D1723,'Speed Bin B-A'!D1827,'Speed Bin B-A'!D1931)</f>
        <v>2</v>
      </c>
      <c r="E260" s="268">
        <f>SUM('Speed Bin B-A'!E59,'Speed Bin B-A'!E163,'Speed Bin B-A'!E267,'Speed Bin B-A'!E371,'Speed Bin B-A'!E475,'Speed Bin B-A'!E787,'Speed Bin B-A'!E891,'Speed Bin B-A'!E995,'Speed Bin B-A'!E1099,'Speed Bin B-A'!E1203,'Speed Bin B-A'!E1515,'Speed Bin B-A'!E1619,'Speed Bin B-A'!E1723,'Speed Bin B-A'!E1827,'Speed Bin B-A'!E1931)</f>
        <v>6</v>
      </c>
      <c r="F260" s="268">
        <f>SUM('Speed Bin B-A'!F59,'Speed Bin B-A'!F163,'Speed Bin B-A'!F267,'Speed Bin B-A'!F371,'Speed Bin B-A'!F475,'Speed Bin B-A'!F787,'Speed Bin B-A'!F891,'Speed Bin B-A'!F995,'Speed Bin B-A'!F1099,'Speed Bin B-A'!F1203,'Speed Bin B-A'!F1515,'Speed Bin B-A'!F1619,'Speed Bin B-A'!F1723,'Speed Bin B-A'!F1827,'Speed Bin B-A'!F1931)</f>
        <v>20</v>
      </c>
      <c r="G260" s="268">
        <f>SUM('Speed Bin B-A'!G59,'Speed Bin B-A'!G163,'Speed Bin B-A'!G267,'Speed Bin B-A'!G371,'Speed Bin B-A'!G475,'Speed Bin B-A'!G787,'Speed Bin B-A'!G891,'Speed Bin B-A'!G995,'Speed Bin B-A'!G1099,'Speed Bin B-A'!G1203,'Speed Bin B-A'!G1515,'Speed Bin B-A'!G1619,'Speed Bin B-A'!G1723,'Speed Bin B-A'!G1827,'Speed Bin B-A'!G1931)</f>
        <v>14</v>
      </c>
      <c r="H260" s="268">
        <f>SUM('Speed Bin B-A'!H59,'Speed Bin B-A'!H163,'Speed Bin B-A'!H267,'Speed Bin B-A'!H371,'Speed Bin B-A'!H475,'Speed Bin B-A'!H787,'Speed Bin B-A'!H891,'Speed Bin B-A'!H995,'Speed Bin B-A'!H1099,'Speed Bin B-A'!H1203,'Speed Bin B-A'!H1515,'Speed Bin B-A'!H1619,'Speed Bin B-A'!H1723,'Speed Bin B-A'!H1827,'Speed Bin B-A'!H1931)</f>
        <v>1</v>
      </c>
      <c r="I260" s="268">
        <f>SUM('Speed Bin B-A'!I59,'Speed Bin B-A'!I163,'Speed Bin B-A'!I267,'Speed Bin B-A'!I371,'Speed Bin B-A'!I475,'Speed Bin B-A'!I787,'Speed Bin B-A'!I891,'Speed Bin B-A'!I995,'Speed Bin B-A'!I1099,'Speed Bin B-A'!I1203,'Speed Bin B-A'!I1515,'Speed Bin B-A'!I1619,'Speed Bin B-A'!I1723,'Speed Bin B-A'!I1827,'Speed Bin B-A'!I1931)</f>
        <v>1</v>
      </c>
      <c r="J260" s="268">
        <f>SUM('Speed Bin B-A'!J59,'Speed Bin B-A'!J163,'Speed Bin B-A'!J267,'Speed Bin B-A'!J371,'Speed Bin B-A'!J475,'Speed Bin B-A'!J787,'Speed Bin B-A'!J891,'Speed Bin B-A'!J995,'Speed Bin B-A'!J1099,'Speed Bin B-A'!J1203,'Speed Bin B-A'!J1515,'Speed Bin B-A'!J1619,'Speed Bin B-A'!J1723,'Speed Bin B-A'!J1827,'Speed Bin B-A'!J1931)</f>
        <v>0</v>
      </c>
      <c r="K260" s="268">
        <f>SUM('Speed Bin B-A'!K59,'Speed Bin B-A'!K163,'Speed Bin B-A'!K267,'Speed Bin B-A'!K371,'Speed Bin B-A'!K475,'Speed Bin B-A'!K787,'Speed Bin B-A'!K891,'Speed Bin B-A'!K995,'Speed Bin B-A'!K1099,'Speed Bin B-A'!K1203,'Speed Bin B-A'!K1515,'Speed Bin B-A'!K1619,'Speed Bin B-A'!K1723,'Speed Bin B-A'!K1827,'Speed Bin B-A'!K1931)</f>
        <v>0</v>
      </c>
      <c r="L260" s="268">
        <f>SUM('Speed Bin B-A'!L59,'Speed Bin B-A'!L163,'Speed Bin B-A'!L267,'Speed Bin B-A'!L371,'Speed Bin B-A'!L475,'Speed Bin B-A'!L787,'Speed Bin B-A'!L891,'Speed Bin B-A'!L995,'Speed Bin B-A'!L1099,'Speed Bin B-A'!L1203,'Speed Bin B-A'!L1515,'Speed Bin B-A'!L1619,'Speed Bin B-A'!L1723,'Speed Bin B-A'!L1827,'Speed Bin B-A'!L1931)</f>
        <v>0</v>
      </c>
      <c r="M260" s="268">
        <f>SUM('Speed Bin B-A'!M59,'Speed Bin B-A'!M163,'Speed Bin B-A'!M267,'Speed Bin B-A'!M371,'Speed Bin B-A'!M475,'Speed Bin B-A'!M787,'Speed Bin B-A'!M891,'Speed Bin B-A'!M995,'Speed Bin B-A'!M1099,'Speed Bin B-A'!M1203,'Speed Bin B-A'!M1515,'Speed Bin B-A'!M1619,'Speed Bin B-A'!M1723,'Speed Bin B-A'!M1827,'Speed Bin B-A'!M1931)</f>
        <v>0</v>
      </c>
      <c r="N260" s="268">
        <f>SUM('Speed Bin B-A'!N59,'Speed Bin B-A'!N163,'Speed Bin B-A'!N267,'Speed Bin B-A'!N371,'Speed Bin B-A'!N475,'Speed Bin B-A'!N787,'Speed Bin B-A'!N891,'Speed Bin B-A'!N995,'Speed Bin B-A'!N1099,'Speed Bin B-A'!N1203,'Speed Bin B-A'!N1515,'Speed Bin B-A'!N1619,'Speed Bin B-A'!N1723,'Speed Bin B-A'!N1827,'Speed Bin B-A'!N1931)</f>
        <v>0</v>
      </c>
      <c r="O260" s="268">
        <f>SUM('Speed Bin B-A'!O59,'Speed Bin B-A'!O163,'Speed Bin B-A'!O267,'Speed Bin B-A'!O371,'Speed Bin B-A'!O475,'Speed Bin B-A'!O787,'Speed Bin B-A'!O891,'Speed Bin B-A'!O995,'Speed Bin B-A'!O1099,'Speed Bin B-A'!O1203,'Speed Bin B-A'!O1515,'Speed Bin B-A'!O1619,'Speed Bin B-A'!O1723,'Speed Bin B-A'!O1827,'Speed Bin B-A'!O1931)</f>
        <v>0</v>
      </c>
      <c r="P260" s="268">
        <f>SUM('Speed Bin B-A'!P59,'Speed Bin B-A'!P163,'Speed Bin B-A'!P267,'Speed Bin B-A'!P371,'Speed Bin B-A'!P475,'Speed Bin B-A'!P787,'Speed Bin B-A'!P891,'Speed Bin B-A'!P995,'Speed Bin B-A'!P1099,'Speed Bin B-A'!P1203,'Speed Bin B-A'!P1515,'Speed Bin B-A'!P1619,'Speed Bin B-A'!P1723,'Speed Bin B-A'!P1827,'Speed Bin B-A'!P1931)</f>
        <v>0</v>
      </c>
      <c r="Q260" s="268">
        <f>SUM('Speed Bin B-A'!Q59,'Speed Bin B-A'!Q163,'Speed Bin B-A'!Q267,'Speed Bin B-A'!Q371,'Speed Bin B-A'!Q475,'Speed Bin B-A'!Q787,'Speed Bin B-A'!Q891,'Speed Bin B-A'!Q995,'Speed Bin B-A'!Q1099,'Speed Bin B-A'!Q1203,'Speed Bin B-A'!Q1515,'Speed Bin B-A'!Q1619,'Speed Bin B-A'!Q1723,'Speed Bin B-A'!Q1827,'Speed Bin B-A'!Q1931)</f>
        <v>0</v>
      </c>
      <c r="R260" s="268">
        <f>SUM('Speed Bin B-A'!R59,'Speed Bin B-A'!R163,'Speed Bin B-A'!R267,'Speed Bin B-A'!R371,'Speed Bin B-A'!R475,'Speed Bin B-A'!R787,'Speed Bin B-A'!R891,'Speed Bin B-A'!R995,'Speed Bin B-A'!R1099,'Speed Bin B-A'!R1203,'Speed Bin B-A'!R1515,'Speed Bin B-A'!R1619,'Speed Bin B-A'!R1723,'Speed Bin B-A'!R1827,'Speed Bin B-A'!R1931)</f>
        <v>0</v>
      </c>
      <c r="S260" s="268">
        <f>SUM('Speed Bin B-A'!S59,'Speed Bin B-A'!S163,'Speed Bin B-A'!S267,'Speed Bin B-A'!S371,'Speed Bin B-A'!S475,'Speed Bin B-A'!S787,'Speed Bin B-A'!S891,'Speed Bin B-A'!S995,'Speed Bin B-A'!S1099,'Speed Bin B-A'!S1203,'Speed Bin B-A'!S1515,'Speed Bin B-A'!S1619,'Speed Bin B-A'!S1723,'Speed Bin B-A'!S1827,'Speed Bin B-A'!S1931)</f>
        <v>0</v>
      </c>
      <c r="T260" s="268">
        <f>SUM('Speed Bin B-A'!T59,'Speed Bin B-A'!T163,'Speed Bin B-A'!T267,'Speed Bin B-A'!T371,'Speed Bin B-A'!T475,'Speed Bin B-A'!T787,'Speed Bin B-A'!T891,'Speed Bin B-A'!T995,'Speed Bin B-A'!T1099,'Speed Bin B-A'!T1203,'Speed Bin B-A'!T1515,'Speed Bin B-A'!T1619,'Speed Bin B-A'!T1723,'Speed Bin B-A'!T1827,'Speed Bin B-A'!T1931)</f>
        <v>0</v>
      </c>
      <c r="U260" s="268">
        <f>SUM('Speed Bin B-A'!U59,'Speed Bin B-A'!U163,'Speed Bin B-A'!U267,'Speed Bin B-A'!U371,'Speed Bin B-A'!U475,'Speed Bin B-A'!U787,'Speed Bin B-A'!U891,'Speed Bin B-A'!U995,'Speed Bin B-A'!U1099,'Speed Bin B-A'!U1203,'Speed Bin B-A'!U1515,'Speed Bin B-A'!U1619,'Speed Bin B-A'!U1723,'Speed Bin B-A'!U1827,'Speed Bin B-A'!U1931)</f>
        <v>0</v>
      </c>
      <c r="V260" s="269">
        <f>IFERROR(AVERAGE('Speed Bin B-A'!V59,'Speed Bin B-A'!V163,'Speed Bin B-A'!V267,'Speed Bin B-A'!V371,'Speed Bin B-A'!V475,'Speed Bin B-A'!V787,'Speed Bin B-A'!V891,'Speed Bin B-A'!V995,'Speed Bin B-A'!V1099,'Speed Bin B-A'!V1203,'Speed Bin B-A'!V1515,'Speed Bin B-A'!V1619,'Speed Bin B-A'!V1723,'Speed Bin B-A'!V1827,'Speed Bin B-A'!V1931),"-")</f>
        <v>23.766666666666666</v>
      </c>
      <c r="W260" s="269" t="str">
        <f>IFERROR(AVERAGE('Speed Bin B-A'!W59,'Speed Bin B-A'!W163,'Speed Bin B-A'!W267,'Speed Bin B-A'!W371,'Speed Bin B-A'!W475,'Speed Bin B-A'!W787,'Speed Bin B-A'!W891,'Speed Bin B-A'!W995,'Speed Bin B-A'!W1099,'Speed Bin B-A'!W1203,'Speed Bin B-A'!W1515,'Speed Bin B-A'!W1619,'Speed Bin B-A'!W1723,'Speed Bin B-A'!W1827,'Speed Bin B-A'!W1931),"-")</f>
        <v>-</v>
      </c>
      <c r="X260" s="262"/>
      <c r="Y260" s="262"/>
    </row>
    <row r="261" spans="1:25" x14ac:dyDescent="0.25">
      <c r="A261" s="267">
        <v>0.51041666666666696</v>
      </c>
      <c r="B261" s="268">
        <f>SUM('Speed Bin B-A'!B60,'Speed Bin B-A'!B164,'Speed Bin B-A'!B268,'Speed Bin B-A'!B372,'Speed Bin B-A'!B476,'Speed Bin B-A'!B788,'Speed Bin B-A'!B892,'Speed Bin B-A'!B996,'Speed Bin B-A'!B1100,'Speed Bin B-A'!B1204,'Speed Bin B-A'!B1516,'Speed Bin B-A'!B1620,'Speed Bin B-A'!B1724,'Speed Bin B-A'!B1828,'Speed Bin B-A'!B1932)</f>
        <v>46</v>
      </c>
      <c r="C261" s="268">
        <f>SUM('Speed Bin B-A'!C60,'Speed Bin B-A'!C164,'Speed Bin B-A'!C268,'Speed Bin B-A'!C372,'Speed Bin B-A'!C476,'Speed Bin B-A'!C788,'Speed Bin B-A'!C892,'Speed Bin B-A'!C996,'Speed Bin B-A'!C1100,'Speed Bin B-A'!C1204,'Speed Bin B-A'!C1516,'Speed Bin B-A'!C1620,'Speed Bin B-A'!C1724,'Speed Bin B-A'!C1828,'Speed Bin B-A'!C1932)</f>
        <v>0</v>
      </c>
      <c r="D261" s="268">
        <f>SUM('Speed Bin B-A'!D60,'Speed Bin B-A'!D164,'Speed Bin B-A'!D268,'Speed Bin B-A'!D372,'Speed Bin B-A'!D476,'Speed Bin B-A'!D788,'Speed Bin B-A'!D892,'Speed Bin B-A'!D996,'Speed Bin B-A'!D1100,'Speed Bin B-A'!D1204,'Speed Bin B-A'!D1516,'Speed Bin B-A'!D1620,'Speed Bin B-A'!D1724,'Speed Bin B-A'!D1828,'Speed Bin B-A'!D1932)</f>
        <v>2</v>
      </c>
      <c r="E261" s="268">
        <f>SUM('Speed Bin B-A'!E60,'Speed Bin B-A'!E164,'Speed Bin B-A'!E268,'Speed Bin B-A'!E372,'Speed Bin B-A'!E476,'Speed Bin B-A'!E788,'Speed Bin B-A'!E892,'Speed Bin B-A'!E996,'Speed Bin B-A'!E1100,'Speed Bin B-A'!E1204,'Speed Bin B-A'!E1516,'Speed Bin B-A'!E1620,'Speed Bin B-A'!E1724,'Speed Bin B-A'!E1828,'Speed Bin B-A'!E1932)</f>
        <v>13</v>
      </c>
      <c r="F261" s="268">
        <f>SUM('Speed Bin B-A'!F60,'Speed Bin B-A'!F164,'Speed Bin B-A'!F268,'Speed Bin B-A'!F372,'Speed Bin B-A'!F476,'Speed Bin B-A'!F788,'Speed Bin B-A'!F892,'Speed Bin B-A'!F996,'Speed Bin B-A'!F1100,'Speed Bin B-A'!F1204,'Speed Bin B-A'!F1516,'Speed Bin B-A'!F1620,'Speed Bin B-A'!F1724,'Speed Bin B-A'!F1828,'Speed Bin B-A'!F1932)</f>
        <v>18</v>
      </c>
      <c r="G261" s="268">
        <f>SUM('Speed Bin B-A'!G60,'Speed Bin B-A'!G164,'Speed Bin B-A'!G268,'Speed Bin B-A'!G372,'Speed Bin B-A'!G476,'Speed Bin B-A'!G788,'Speed Bin B-A'!G892,'Speed Bin B-A'!G996,'Speed Bin B-A'!G1100,'Speed Bin B-A'!G1204,'Speed Bin B-A'!G1516,'Speed Bin B-A'!G1620,'Speed Bin B-A'!G1724,'Speed Bin B-A'!G1828,'Speed Bin B-A'!G1932)</f>
        <v>7</v>
      </c>
      <c r="H261" s="268">
        <f>SUM('Speed Bin B-A'!H60,'Speed Bin B-A'!H164,'Speed Bin B-A'!H268,'Speed Bin B-A'!H372,'Speed Bin B-A'!H476,'Speed Bin B-A'!H788,'Speed Bin B-A'!H892,'Speed Bin B-A'!H996,'Speed Bin B-A'!H1100,'Speed Bin B-A'!H1204,'Speed Bin B-A'!H1516,'Speed Bin B-A'!H1620,'Speed Bin B-A'!H1724,'Speed Bin B-A'!H1828,'Speed Bin B-A'!H1932)</f>
        <v>6</v>
      </c>
      <c r="I261" s="268">
        <f>SUM('Speed Bin B-A'!I60,'Speed Bin B-A'!I164,'Speed Bin B-A'!I268,'Speed Bin B-A'!I372,'Speed Bin B-A'!I476,'Speed Bin B-A'!I788,'Speed Bin B-A'!I892,'Speed Bin B-A'!I996,'Speed Bin B-A'!I1100,'Speed Bin B-A'!I1204,'Speed Bin B-A'!I1516,'Speed Bin B-A'!I1620,'Speed Bin B-A'!I1724,'Speed Bin B-A'!I1828,'Speed Bin B-A'!I1932)</f>
        <v>0</v>
      </c>
      <c r="J261" s="268">
        <f>SUM('Speed Bin B-A'!J60,'Speed Bin B-A'!J164,'Speed Bin B-A'!J268,'Speed Bin B-A'!J372,'Speed Bin B-A'!J476,'Speed Bin B-A'!J788,'Speed Bin B-A'!J892,'Speed Bin B-A'!J996,'Speed Bin B-A'!J1100,'Speed Bin B-A'!J1204,'Speed Bin B-A'!J1516,'Speed Bin B-A'!J1620,'Speed Bin B-A'!J1724,'Speed Bin B-A'!J1828,'Speed Bin B-A'!J1932)</f>
        <v>0</v>
      </c>
      <c r="K261" s="268">
        <f>SUM('Speed Bin B-A'!K60,'Speed Bin B-A'!K164,'Speed Bin B-A'!K268,'Speed Bin B-A'!K372,'Speed Bin B-A'!K476,'Speed Bin B-A'!K788,'Speed Bin B-A'!K892,'Speed Bin B-A'!K996,'Speed Bin B-A'!K1100,'Speed Bin B-A'!K1204,'Speed Bin B-A'!K1516,'Speed Bin B-A'!K1620,'Speed Bin B-A'!K1724,'Speed Bin B-A'!K1828,'Speed Bin B-A'!K1932)</f>
        <v>0</v>
      </c>
      <c r="L261" s="268">
        <f>SUM('Speed Bin B-A'!L60,'Speed Bin B-A'!L164,'Speed Bin B-A'!L268,'Speed Bin B-A'!L372,'Speed Bin B-A'!L476,'Speed Bin B-A'!L788,'Speed Bin B-A'!L892,'Speed Bin B-A'!L996,'Speed Bin B-A'!L1100,'Speed Bin B-A'!L1204,'Speed Bin B-A'!L1516,'Speed Bin B-A'!L1620,'Speed Bin B-A'!L1724,'Speed Bin B-A'!L1828,'Speed Bin B-A'!L1932)</f>
        <v>0</v>
      </c>
      <c r="M261" s="268">
        <f>SUM('Speed Bin B-A'!M60,'Speed Bin B-A'!M164,'Speed Bin B-A'!M268,'Speed Bin B-A'!M372,'Speed Bin B-A'!M476,'Speed Bin B-A'!M788,'Speed Bin B-A'!M892,'Speed Bin B-A'!M996,'Speed Bin B-A'!M1100,'Speed Bin B-A'!M1204,'Speed Bin B-A'!M1516,'Speed Bin B-A'!M1620,'Speed Bin B-A'!M1724,'Speed Bin B-A'!M1828,'Speed Bin B-A'!M1932)</f>
        <v>0</v>
      </c>
      <c r="N261" s="268">
        <f>SUM('Speed Bin B-A'!N60,'Speed Bin B-A'!N164,'Speed Bin B-A'!N268,'Speed Bin B-A'!N372,'Speed Bin B-A'!N476,'Speed Bin B-A'!N788,'Speed Bin B-A'!N892,'Speed Bin B-A'!N996,'Speed Bin B-A'!N1100,'Speed Bin B-A'!N1204,'Speed Bin B-A'!N1516,'Speed Bin B-A'!N1620,'Speed Bin B-A'!N1724,'Speed Bin B-A'!N1828,'Speed Bin B-A'!N1932)</f>
        <v>0</v>
      </c>
      <c r="O261" s="268">
        <f>SUM('Speed Bin B-A'!O60,'Speed Bin B-A'!O164,'Speed Bin B-A'!O268,'Speed Bin B-A'!O372,'Speed Bin B-A'!O476,'Speed Bin B-A'!O788,'Speed Bin B-A'!O892,'Speed Bin B-A'!O996,'Speed Bin B-A'!O1100,'Speed Bin B-A'!O1204,'Speed Bin B-A'!O1516,'Speed Bin B-A'!O1620,'Speed Bin B-A'!O1724,'Speed Bin B-A'!O1828,'Speed Bin B-A'!O1932)</f>
        <v>0</v>
      </c>
      <c r="P261" s="268">
        <f>SUM('Speed Bin B-A'!P60,'Speed Bin B-A'!P164,'Speed Bin B-A'!P268,'Speed Bin B-A'!P372,'Speed Bin B-A'!P476,'Speed Bin B-A'!P788,'Speed Bin B-A'!P892,'Speed Bin B-A'!P996,'Speed Bin B-A'!P1100,'Speed Bin B-A'!P1204,'Speed Bin B-A'!P1516,'Speed Bin B-A'!P1620,'Speed Bin B-A'!P1724,'Speed Bin B-A'!P1828,'Speed Bin B-A'!P1932)</f>
        <v>0</v>
      </c>
      <c r="Q261" s="268">
        <f>SUM('Speed Bin B-A'!Q60,'Speed Bin B-A'!Q164,'Speed Bin B-A'!Q268,'Speed Bin B-A'!Q372,'Speed Bin B-A'!Q476,'Speed Bin B-A'!Q788,'Speed Bin B-A'!Q892,'Speed Bin B-A'!Q996,'Speed Bin B-A'!Q1100,'Speed Bin B-A'!Q1204,'Speed Bin B-A'!Q1516,'Speed Bin B-A'!Q1620,'Speed Bin B-A'!Q1724,'Speed Bin B-A'!Q1828,'Speed Bin B-A'!Q1932)</f>
        <v>0</v>
      </c>
      <c r="R261" s="268">
        <f>SUM('Speed Bin B-A'!R60,'Speed Bin B-A'!R164,'Speed Bin B-A'!R268,'Speed Bin B-A'!R372,'Speed Bin B-A'!R476,'Speed Bin B-A'!R788,'Speed Bin B-A'!R892,'Speed Bin B-A'!R996,'Speed Bin B-A'!R1100,'Speed Bin B-A'!R1204,'Speed Bin B-A'!R1516,'Speed Bin B-A'!R1620,'Speed Bin B-A'!R1724,'Speed Bin B-A'!R1828,'Speed Bin B-A'!R1932)</f>
        <v>0</v>
      </c>
      <c r="S261" s="268">
        <f>SUM('Speed Bin B-A'!S60,'Speed Bin B-A'!S164,'Speed Bin B-A'!S268,'Speed Bin B-A'!S372,'Speed Bin B-A'!S476,'Speed Bin B-A'!S788,'Speed Bin B-A'!S892,'Speed Bin B-A'!S996,'Speed Bin B-A'!S1100,'Speed Bin B-A'!S1204,'Speed Bin B-A'!S1516,'Speed Bin B-A'!S1620,'Speed Bin B-A'!S1724,'Speed Bin B-A'!S1828,'Speed Bin B-A'!S1932)</f>
        <v>0</v>
      </c>
      <c r="T261" s="268">
        <f>SUM('Speed Bin B-A'!T60,'Speed Bin B-A'!T164,'Speed Bin B-A'!T268,'Speed Bin B-A'!T372,'Speed Bin B-A'!T476,'Speed Bin B-A'!T788,'Speed Bin B-A'!T892,'Speed Bin B-A'!T996,'Speed Bin B-A'!T1100,'Speed Bin B-A'!T1204,'Speed Bin B-A'!T1516,'Speed Bin B-A'!T1620,'Speed Bin B-A'!T1724,'Speed Bin B-A'!T1828,'Speed Bin B-A'!T1932)</f>
        <v>0</v>
      </c>
      <c r="U261" s="268">
        <f>SUM('Speed Bin B-A'!U60,'Speed Bin B-A'!U164,'Speed Bin B-A'!U268,'Speed Bin B-A'!U372,'Speed Bin B-A'!U476,'Speed Bin B-A'!U788,'Speed Bin B-A'!U892,'Speed Bin B-A'!U996,'Speed Bin B-A'!U1100,'Speed Bin B-A'!U1204,'Speed Bin B-A'!U1516,'Speed Bin B-A'!U1620,'Speed Bin B-A'!U1724,'Speed Bin B-A'!U1828,'Speed Bin B-A'!U1932)</f>
        <v>0</v>
      </c>
      <c r="V261" s="269">
        <f>IFERROR(AVERAGE('Speed Bin B-A'!V60,'Speed Bin B-A'!V164,'Speed Bin B-A'!V268,'Speed Bin B-A'!V372,'Speed Bin B-A'!V476,'Speed Bin B-A'!V788,'Speed Bin B-A'!V892,'Speed Bin B-A'!V996,'Speed Bin B-A'!V1100,'Speed Bin B-A'!V1204,'Speed Bin B-A'!V1516,'Speed Bin B-A'!V1620,'Speed Bin B-A'!V1724,'Speed Bin B-A'!V1828,'Speed Bin B-A'!V1932),"-")</f>
        <v>23.3</v>
      </c>
      <c r="W261" s="269">
        <f>IFERROR(AVERAGE('Speed Bin B-A'!W60,'Speed Bin B-A'!W164,'Speed Bin B-A'!W268,'Speed Bin B-A'!W372,'Speed Bin B-A'!W476,'Speed Bin B-A'!W788,'Speed Bin B-A'!W892,'Speed Bin B-A'!W996,'Speed Bin B-A'!W1100,'Speed Bin B-A'!W1204,'Speed Bin B-A'!W1516,'Speed Bin B-A'!W1620,'Speed Bin B-A'!W1724,'Speed Bin B-A'!W1828,'Speed Bin B-A'!W1932),"-")</f>
        <v>30</v>
      </c>
      <c r="X261" s="262"/>
      <c r="Y261" s="262"/>
    </row>
    <row r="262" spans="1:25" x14ac:dyDescent="0.25">
      <c r="A262" s="267">
        <v>0.52083333333333304</v>
      </c>
      <c r="B262" s="268">
        <f>SUM('Speed Bin B-A'!B61,'Speed Bin B-A'!B165,'Speed Bin B-A'!B269,'Speed Bin B-A'!B373,'Speed Bin B-A'!B477,'Speed Bin B-A'!B789,'Speed Bin B-A'!B893,'Speed Bin B-A'!B997,'Speed Bin B-A'!B1101,'Speed Bin B-A'!B1205,'Speed Bin B-A'!B1517,'Speed Bin B-A'!B1621,'Speed Bin B-A'!B1725,'Speed Bin B-A'!B1829,'Speed Bin B-A'!B1933)</f>
        <v>42</v>
      </c>
      <c r="C262" s="268">
        <f>SUM('Speed Bin B-A'!C61,'Speed Bin B-A'!C165,'Speed Bin B-A'!C269,'Speed Bin B-A'!C373,'Speed Bin B-A'!C477,'Speed Bin B-A'!C789,'Speed Bin B-A'!C893,'Speed Bin B-A'!C997,'Speed Bin B-A'!C1101,'Speed Bin B-A'!C1205,'Speed Bin B-A'!C1517,'Speed Bin B-A'!C1621,'Speed Bin B-A'!C1725,'Speed Bin B-A'!C1829,'Speed Bin B-A'!C1933)</f>
        <v>1</v>
      </c>
      <c r="D262" s="268">
        <f>SUM('Speed Bin B-A'!D61,'Speed Bin B-A'!D165,'Speed Bin B-A'!D269,'Speed Bin B-A'!D373,'Speed Bin B-A'!D477,'Speed Bin B-A'!D789,'Speed Bin B-A'!D893,'Speed Bin B-A'!D997,'Speed Bin B-A'!D1101,'Speed Bin B-A'!D1205,'Speed Bin B-A'!D1517,'Speed Bin B-A'!D1621,'Speed Bin B-A'!D1725,'Speed Bin B-A'!D1829,'Speed Bin B-A'!D1933)</f>
        <v>6</v>
      </c>
      <c r="E262" s="268">
        <f>SUM('Speed Bin B-A'!E61,'Speed Bin B-A'!E165,'Speed Bin B-A'!E269,'Speed Bin B-A'!E373,'Speed Bin B-A'!E477,'Speed Bin B-A'!E789,'Speed Bin B-A'!E893,'Speed Bin B-A'!E997,'Speed Bin B-A'!E1101,'Speed Bin B-A'!E1205,'Speed Bin B-A'!E1517,'Speed Bin B-A'!E1621,'Speed Bin B-A'!E1725,'Speed Bin B-A'!E1829,'Speed Bin B-A'!E1933)</f>
        <v>15</v>
      </c>
      <c r="F262" s="268">
        <f>SUM('Speed Bin B-A'!F61,'Speed Bin B-A'!F165,'Speed Bin B-A'!F269,'Speed Bin B-A'!F373,'Speed Bin B-A'!F477,'Speed Bin B-A'!F789,'Speed Bin B-A'!F893,'Speed Bin B-A'!F997,'Speed Bin B-A'!F1101,'Speed Bin B-A'!F1205,'Speed Bin B-A'!F1517,'Speed Bin B-A'!F1621,'Speed Bin B-A'!F1725,'Speed Bin B-A'!F1829,'Speed Bin B-A'!F1933)</f>
        <v>14</v>
      </c>
      <c r="G262" s="268">
        <f>SUM('Speed Bin B-A'!G61,'Speed Bin B-A'!G165,'Speed Bin B-A'!G269,'Speed Bin B-A'!G373,'Speed Bin B-A'!G477,'Speed Bin B-A'!G789,'Speed Bin B-A'!G893,'Speed Bin B-A'!G997,'Speed Bin B-A'!G1101,'Speed Bin B-A'!G1205,'Speed Bin B-A'!G1517,'Speed Bin B-A'!G1621,'Speed Bin B-A'!G1725,'Speed Bin B-A'!G1829,'Speed Bin B-A'!G1933)</f>
        <v>5</v>
      </c>
      <c r="H262" s="268">
        <f>SUM('Speed Bin B-A'!H61,'Speed Bin B-A'!H165,'Speed Bin B-A'!H269,'Speed Bin B-A'!H373,'Speed Bin B-A'!H477,'Speed Bin B-A'!H789,'Speed Bin B-A'!H893,'Speed Bin B-A'!H997,'Speed Bin B-A'!H1101,'Speed Bin B-A'!H1205,'Speed Bin B-A'!H1517,'Speed Bin B-A'!H1621,'Speed Bin B-A'!H1725,'Speed Bin B-A'!H1829,'Speed Bin B-A'!H1933)</f>
        <v>1</v>
      </c>
      <c r="I262" s="268">
        <f>SUM('Speed Bin B-A'!I61,'Speed Bin B-A'!I165,'Speed Bin B-A'!I269,'Speed Bin B-A'!I373,'Speed Bin B-A'!I477,'Speed Bin B-A'!I789,'Speed Bin B-A'!I893,'Speed Bin B-A'!I997,'Speed Bin B-A'!I1101,'Speed Bin B-A'!I1205,'Speed Bin B-A'!I1517,'Speed Bin B-A'!I1621,'Speed Bin B-A'!I1725,'Speed Bin B-A'!I1829,'Speed Bin B-A'!I1933)</f>
        <v>0</v>
      </c>
      <c r="J262" s="268">
        <f>SUM('Speed Bin B-A'!J61,'Speed Bin B-A'!J165,'Speed Bin B-A'!J269,'Speed Bin B-A'!J373,'Speed Bin B-A'!J477,'Speed Bin B-A'!J789,'Speed Bin B-A'!J893,'Speed Bin B-A'!J997,'Speed Bin B-A'!J1101,'Speed Bin B-A'!J1205,'Speed Bin B-A'!J1517,'Speed Bin B-A'!J1621,'Speed Bin B-A'!J1725,'Speed Bin B-A'!J1829,'Speed Bin B-A'!J1933)</f>
        <v>0</v>
      </c>
      <c r="K262" s="268">
        <f>SUM('Speed Bin B-A'!K61,'Speed Bin B-A'!K165,'Speed Bin B-A'!K269,'Speed Bin B-A'!K373,'Speed Bin B-A'!K477,'Speed Bin B-A'!K789,'Speed Bin B-A'!K893,'Speed Bin B-A'!K997,'Speed Bin B-A'!K1101,'Speed Bin B-A'!K1205,'Speed Bin B-A'!K1517,'Speed Bin B-A'!K1621,'Speed Bin B-A'!K1725,'Speed Bin B-A'!K1829,'Speed Bin B-A'!K1933)</f>
        <v>0</v>
      </c>
      <c r="L262" s="268">
        <f>SUM('Speed Bin B-A'!L61,'Speed Bin B-A'!L165,'Speed Bin B-A'!L269,'Speed Bin B-A'!L373,'Speed Bin B-A'!L477,'Speed Bin B-A'!L789,'Speed Bin B-A'!L893,'Speed Bin B-A'!L997,'Speed Bin B-A'!L1101,'Speed Bin B-A'!L1205,'Speed Bin B-A'!L1517,'Speed Bin B-A'!L1621,'Speed Bin B-A'!L1725,'Speed Bin B-A'!L1829,'Speed Bin B-A'!L1933)</f>
        <v>0</v>
      </c>
      <c r="M262" s="268">
        <f>SUM('Speed Bin B-A'!M61,'Speed Bin B-A'!M165,'Speed Bin B-A'!M269,'Speed Bin B-A'!M373,'Speed Bin B-A'!M477,'Speed Bin B-A'!M789,'Speed Bin B-A'!M893,'Speed Bin B-A'!M997,'Speed Bin B-A'!M1101,'Speed Bin B-A'!M1205,'Speed Bin B-A'!M1517,'Speed Bin B-A'!M1621,'Speed Bin B-A'!M1725,'Speed Bin B-A'!M1829,'Speed Bin B-A'!M1933)</f>
        <v>0</v>
      </c>
      <c r="N262" s="268">
        <f>SUM('Speed Bin B-A'!N61,'Speed Bin B-A'!N165,'Speed Bin B-A'!N269,'Speed Bin B-A'!N373,'Speed Bin B-A'!N477,'Speed Bin B-A'!N789,'Speed Bin B-A'!N893,'Speed Bin B-A'!N997,'Speed Bin B-A'!N1101,'Speed Bin B-A'!N1205,'Speed Bin B-A'!N1517,'Speed Bin B-A'!N1621,'Speed Bin B-A'!N1725,'Speed Bin B-A'!N1829,'Speed Bin B-A'!N1933)</f>
        <v>0</v>
      </c>
      <c r="O262" s="268">
        <f>SUM('Speed Bin B-A'!O61,'Speed Bin B-A'!O165,'Speed Bin B-A'!O269,'Speed Bin B-A'!O373,'Speed Bin B-A'!O477,'Speed Bin B-A'!O789,'Speed Bin B-A'!O893,'Speed Bin B-A'!O997,'Speed Bin B-A'!O1101,'Speed Bin B-A'!O1205,'Speed Bin B-A'!O1517,'Speed Bin B-A'!O1621,'Speed Bin B-A'!O1725,'Speed Bin B-A'!O1829,'Speed Bin B-A'!O1933)</f>
        <v>0</v>
      </c>
      <c r="P262" s="268">
        <f>SUM('Speed Bin B-A'!P61,'Speed Bin B-A'!P165,'Speed Bin B-A'!P269,'Speed Bin B-A'!P373,'Speed Bin B-A'!P477,'Speed Bin B-A'!P789,'Speed Bin B-A'!P893,'Speed Bin B-A'!P997,'Speed Bin B-A'!P1101,'Speed Bin B-A'!P1205,'Speed Bin B-A'!P1517,'Speed Bin B-A'!P1621,'Speed Bin B-A'!P1725,'Speed Bin B-A'!P1829,'Speed Bin B-A'!P1933)</f>
        <v>0</v>
      </c>
      <c r="Q262" s="268">
        <f>SUM('Speed Bin B-A'!Q61,'Speed Bin B-A'!Q165,'Speed Bin B-A'!Q269,'Speed Bin B-A'!Q373,'Speed Bin B-A'!Q477,'Speed Bin B-A'!Q789,'Speed Bin B-A'!Q893,'Speed Bin B-A'!Q997,'Speed Bin B-A'!Q1101,'Speed Bin B-A'!Q1205,'Speed Bin B-A'!Q1517,'Speed Bin B-A'!Q1621,'Speed Bin B-A'!Q1725,'Speed Bin B-A'!Q1829,'Speed Bin B-A'!Q1933)</f>
        <v>0</v>
      </c>
      <c r="R262" s="268">
        <f>SUM('Speed Bin B-A'!R61,'Speed Bin B-A'!R165,'Speed Bin B-A'!R269,'Speed Bin B-A'!R373,'Speed Bin B-A'!R477,'Speed Bin B-A'!R789,'Speed Bin B-A'!R893,'Speed Bin B-A'!R997,'Speed Bin B-A'!R1101,'Speed Bin B-A'!R1205,'Speed Bin B-A'!R1517,'Speed Bin B-A'!R1621,'Speed Bin B-A'!R1725,'Speed Bin B-A'!R1829,'Speed Bin B-A'!R1933)</f>
        <v>0</v>
      </c>
      <c r="S262" s="268">
        <f>SUM('Speed Bin B-A'!S61,'Speed Bin B-A'!S165,'Speed Bin B-A'!S269,'Speed Bin B-A'!S373,'Speed Bin B-A'!S477,'Speed Bin B-A'!S789,'Speed Bin B-A'!S893,'Speed Bin B-A'!S997,'Speed Bin B-A'!S1101,'Speed Bin B-A'!S1205,'Speed Bin B-A'!S1517,'Speed Bin B-A'!S1621,'Speed Bin B-A'!S1725,'Speed Bin B-A'!S1829,'Speed Bin B-A'!S1933)</f>
        <v>0</v>
      </c>
      <c r="T262" s="268">
        <f>SUM('Speed Bin B-A'!T61,'Speed Bin B-A'!T165,'Speed Bin B-A'!T269,'Speed Bin B-A'!T373,'Speed Bin B-A'!T477,'Speed Bin B-A'!T789,'Speed Bin B-A'!T893,'Speed Bin B-A'!T997,'Speed Bin B-A'!T1101,'Speed Bin B-A'!T1205,'Speed Bin B-A'!T1517,'Speed Bin B-A'!T1621,'Speed Bin B-A'!T1725,'Speed Bin B-A'!T1829,'Speed Bin B-A'!T1933)</f>
        <v>0</v>
      </c>
      <c r="U262" s="268">
        <f>SUM('Speed Bin B-A'!U61,'Speed Bin B-A'!U165,'Speed Bin B-A'!U269,'Speed Bin B-A'!U373,'Speed Bin B-A'!U477,'Speed Bin B-A'!U789,'Speed Bin B-A'!U893,'Speed Bin B-A'!U997,'Speed Bin B-A'!U1101,'Speed Bin B-A'!U1205,'Speed Bin B-A'!U1517,'Speed Bin B-A'!U1621,'Speed Bin B-A'!U1725,'Speed Bin B-A'!U1829,'Speed Bin B-A'!U1933)</f>
        <v>0</v>
      </c>
      <c r="V262" s="269">
        <f>IFERROR(AVERAGE('Speed Bin B-A'!V61,'Speed Bin B-A'!V165,'Speed Bin B-A'!V269,'Speed Bin B-A'!V373,'Speed Bin B-A'!V477,'Speed Bin B-A'!V789,'Speed Bin B-A'!V893,'Speed Bin B-A'!V997,'Speed Bin B-A'!V1101,'Speed Bin B-A'!V1205,'Speed Bin B-A'!V1517,'Speed Bin B-A'!V1621,'Speed Bin B-A'!V1725,'Speed Bin B-A'!V1829,'Speed Bin B-A'!V1933),"-")</f>
        <v>21.350000000000005</v>
      </c>
      <c r="W262" s="269">
        <f>IFERROR(AVERAGE('Speed Bin B-A'!W61,'Speed Bin B-A'!W165,'Speed Bin B-A'!W269,'Speed Bin B-A'!W373,'Speed Bin B-A'!W477,'Speed Bin B-A'!W789,'Speed Bin B-A'!W893,'Speed Bin B-A'!W997,'Speed Bin B-A'!W1101,'Speed Bin B-A'!W1205,'Speed Bin B-A'!W1517,'Speed Bin B-A'!W1621,'Speed Bin B-A'!W1725,'Speed Bin B-A'!W1829,'Speed Bin B-A'!W1933),"-")</f>
        <v>21.7</v>
      </c>
      <c r="X262" s="262"/>
      <c r="Y262" s="262"/>
    </row>
    <row r="263" spans="1:25" x14ac:dyDescent="0.25">
      <c r="A263" s="267">
        <v>0.53125</v>
      </c>
      <c r="B263" s="268">
        <f>SUM('Speed Bin B-A'!B62,'Speed Bin B-A'!B166,'Speed Bin B-A'!B270,'Speed Bin B-A'!B374,'Speed Bin B-A'!B478,'Speed Bin B-A'!B790,'Speed Bin B-A'!B894,'Speed Bin B-A'!B998,'Speed Bin B-A'!B1102,'Speed Bin B-A'!B1206,'Speed Bin B-A'!B1518,'Speed Bin B-A'!B1622,'Speed Bin B-A'!B1726,'Speed Bin B-A'!B1830,'Speed Bin B-A'!B1934)</f>
        <v>27</v>
      </c>
      <c r="C263" s="268">
        <f>SUM('Speed Bin B-A'!C62,'Speed Bin B-A'!C166,'Speed Bin B-A'!C270,'Speed Bin B-A'!C374,'Speed Bin B-A'!C478,'Speed Bin B-A'!C790,'Speed Bin B-A'!C894,'Speed Bin B-A'!C998,'Speed Bin B-A'!C1102,'Speed Bin B-A'!C1206,'Speed Bin B-A'!C1518,'Speed Bin B-A'!C1622,'Speed Bin B-A'!C1726,'Speed Bin B-A'!C1830,'Speed Bin B-A'!C1934)</f>
        <v>0</v>
      </c>
      <c r="D263" s="268">
        <f>SUM('Speed Bin B-A'!D62,'Speed Bin B-A'!D166,'Speed Bin B-A'!D270,'Speed Bin B-A'!D374,'Speed Bin B-A'!D478,'Speed Bin B-A'!D790,'Speed Bin B-A'!D894,'Speed Bin B-A'!D998,'Speed Bin B-A'!D1102,'Speed Bin B-A'!D1206,'Speed Bin B-A'!D1518,'Speed Bin B-A'!D1622,'Speed Bin B-A'!D1726,'Speed Bin B-A'!D1830,'Speed Bin B-A'!D1934)</f>
        <v>2</v>
      </c>
      <c r="E263" s="268">
        <f>SUM('Speed Bin B-A'!E62,'Speed Bin B-A'!E166,'Speed Bin B-A'!E270,'Speed Bin B-A'!E374,'Speed Bin B-A'!E478,'Speed Bin B-A'!E790,'Speed Bin B-A'!E894,'Speed Bin B-A'!E998,'Speed Bin B-A'!E1102,'Speed Bin B-A'!E1206,'Speed Bin B-A'!E1518,'Speed Bin B-A'!E1622,'Speed Bin B-A'!E1726,'Speed Bin B-A'!E1830,'Speed Bin B-A'!E1934)</f>
        <v>7</v>
      </c>
      <c r="F263" s="268">
        <f>SUM('Speed Bin B-A'!F62,'Speed Bin B-A'!F166,'Speed Bin B-A'!F270,'Speed Bin B-A'!F374,'Speed Bin B-A'!F478,'Speed Bin B-A'!F790,'Speed Bin B-A'!F894,'Speed Bin B-A'!F998,'Speed Bin B-A'!F1102,'Speed Bin B-A'!F1206,'Speed Bin B-A'!F1518,'Speed Bin B-A'!F1622,'Speed Bin B-A'!F1726,'Speed Bin B-A'!F1830,'Speed Bin B-A'!F1934)</f>
        <v>7</v>
      </c>
      <c r="G263" s="268">
        <f>SUM('Speed Bin B-A'!G62,'Speed Bin B-A'!G166,'Speed Bin B-A'!G270,'Speed Bin B-A'!G374,'Speed Bin B-A'!G478,'Speed Bin B-A'!G790,'Speed Bin B-A'!G894,'Speed Bin B-A'!G998,'Speed Bin B-A'!G1102,'Speed Bin B-A'!G1206,'Speed Bin B-A'!G1518,'Speed Bin B-A'!G1622,'Speed Bin B-A'!G1726,'Speed Bin B-A'!G1830,'Speed Bin B-A'!G1934)</f>
        <v>9</v>
      </c>
      <c r="H263" s="268">
        <f>SUM('Speed Bin B-A'!H62,'Speed Bin B-A'!H166,'Speed Bin B-A'!H270,'Speed Bin B-A'!H374,'Speed Bin B-A'!H478,'Speed Bin B-A'!H790,'Speed Bin B-A'!H894,'Speed Bin B-A'!H998,'Speed Bin B-A'!H1102,'Speed Bin B-A'!H1206,'Speed Bin B-A'!H1518,'Speed Bin B-A'!H1622,'Speed Bin B-A'!H1726,'Speed Bin B-A'!H1830,'Speed Bin B-A'!H1934)</f>
        <v>1</v>
      </c>
      <c r="I263" s="268">
        <f>SUM('Speed Bin B-A'!I62,'Speed Bin B-A'!I166,'Speed Bin B-A'!I270,'Speed Bin B-A'!I374,'Speed Bin B-A'!I478,'Speed Bin B-A'!I790,'Speed Bin B-A'!I894,'Speed Bin B-A'!I998,'Speed Bin B-A'!I1102,'Speed Bin B-A'!I1206,'Speed Bin B-A'!I1518,'Speed Bin B-A'!I1622,'Speed Bin B-A'!I1726,'Speed Bin B-A'!I1830,'Speed Bin B-A'!I1934)</f>
        <v>0</v>
      </c>
      <c r="J263" s="268">
        <f>SUM('Speed Bin B-A'!J62,'Speed Bin B-A'!J166,'Speed Bin B-A'!J270,'Speed Bin B-A'!J374,'Speed Bin B-A'!J478,'Speed Bin B-A'!J790,'Speed Bin B-A'!J894,'Speed Bin B-A'!J998,'Speed Bin B-A'!J1102,'Speed Bin B-A'!J1206,'Speed Bin B-A'!J1518,'Speed Bin B-A'!J1622,'Speed Bin B-A'!J1726,'Speed Bin B-A'!J1830,'Speed Bin B-A'!J1934)</f>
        <v>1</v>
      </c>
      <c r="K263" s="268">
        <f>SUM('Speed Bin B-A'!K62,'Speed Bin B-A'!K166,'Speed Bin B-A'!K270,'Speed Bin B-A'!K374,'Speed Bin B-A'!K478,'Speed Bin B-A'!K790,'Speed Bin B-A'!K894,'Speed Bin B-A'!K998,'Speed Bin B-A'!K1102,'Speed Bin B-A'!K1206,'Speed Bin B-A'!K1518,'Speed Bin B-A'!K1622,'Speed Bin B-A'!K1726,'Speed Bin B-A'!K1830,'Speed Bin B-A'!K1934)</f>
        <v>0</v>
      </c>
      <c r="L263" s="268">
        <f>SUM('Speed Bin B-A'!L62,'Speed Bin B-A'!L166,'Speed Bin B-A'!L270,'Speed Bin B-A'!L374,'Speed Bin B-A'!L478,'Speed Bin B-A'!L790,'Speed Bin B-A'!L894,'Speed Bin B-A'!L998,'Speed Bin B-A'!L1102,'Speed Bin B-A'!L1206,'Speed Bin B-A'!L1518,'Speed Bin B-A'!L1622,'Speed Bin B-A'!L1726,'Speed Bin B-A'!L1830,'Speed Bin B-A'!L1934)</f>
        <v>0</v>
      </c>
      <c r="M263" s="268">
        <f>SUM('Speed Bin B-A'!M62,'Speed Bin B-A'!M166,'Speed Bin B-A'!M270,'Speed Bin B-A'!M374,'Speed Bin B-A'!M478,'Speed Bin B-A'!M790,'Speed Bin B-A'!M894,'Speed Bin B-A'!M998,'Speed Bin B-A'!M1102,'Speed Bin B-A'!M1206,'Speed Bin B-A'!M1518,'Speed Bin B-A'!M1622,'Speed Bin B-A'!M1726,'Speed Bin B-A'!M1830,'Speed Bin B-A'!M1934)</f>
        <v>0</v>
      </c>
      <c r="N263" s="268">
        <f>SUM('Speed Bin B-A'!N62,'Speed Bin B-A'!N166,'Speed Bin B-A'!N270,'Speed Bin B-A'!N374,'Speed Bin B-A'!N478,'Speed Bin B-A'!N790,'Speed Bin B-A'!N894,'Speed Bin B-A'!N998,'Speed Bin B-A'!N1102,'Speed Bin B-A'!N1206,'Speed Bin B-A'!N1518,'Speed Bin B-A'!N1622,'Speed Bin B-A'!N1726,'Speed Bin B-A'!N1830,'Speed Bin B-A'!N1934)</f>
        <v>0</v>
      </c>
      <c r="O263" s="268">
        <f>SUM('Speed Bin B-A'!O62,'Speed Bin B-A'!O166,'Speed Bin B-A'!O270,'Speed Bin B-A'!O374,'Speed Bin B-A'!O478,'Speed Bin B-A'!O790,'Speed Bin B-A'!O894,'Speed Bin B-A'!O998,'Speed Bin B-A'!O1102,'Speed Bin B-A'!O1206,'Speed Bin B-A'!O1518,'Speed Bin B-A'!O1622,'Speed Bin B-A'!O1726,'Speed Bin B-A'!O1830,'Speed Bin B-A'!O1934)</f>
        <v>0</v>
      </c>
      <c r="P263" s="268">
        <f>SUM('Speed Bin B-A'!P62,'Speed Bin B-A'!P166,'Speed Bin B-A'!P270,'Speed Bin B-A'!P374,'Speed Bin B-A'!P478,'Speed Bin B-A'!P790,'Speed Bin B-A'!P894,'Speed Bin B-A'!P998,'Speed Bin B-A'!P1102,'Speed Bin B-A'!P1206,'Speed Bin B-A'!P1518,'Speed Bin B-A'!P1622,'Speed Bin B-A'!P1726,'Speed Bin B-A'!P1830,'Speed Bin B-A'!P1934)</f>
        <v>0</v>
      </c>
      <c r="Q263" s="268">
        <f>SUM('Speed Bin B-A'!Q62,'Speed Bin B-A'!Q166,'Speed Bin B-A'!Q270,'Speed Bin B-A'!Q374,'Speed Bin B-A'!Q478,'Speed Bin B-A'!Q790,'Speed Bin B-A'!Q894,'Speed Bin B-A'!Q998,'Speed Bin B-A'!Q1102,'Speed Bin B-A'!Q1206,'Speed Bin B-A'!Q1518,'Speed Bin B-A'!Q1622,'Speed Bin B-A'!Q1726,'Speed Bin B-A'!Q1830,'Speed Bin B-A'!Q1934)</f>
        <v>0</v>
      </c>
      <c r="R263" s="268">
        <f>SUM('Speed Bin B-A'!R62,'Speed Bin B-A'!R166,'Speed Bin B-A'!R270,'Speed Bin B-A'!R374,'Speed Bin B-A'!R478,'Speed Bin B-A'!R790,'Speed Bin B-A'!R894,'Speed Bin B-A'!R998,'Speed Bin B-A'!R1102,'Speed Bin B-A'!R1206,'Speed Bin B-A'!R1518,'Speed Bin B-A'!R1622,'Speed Bin B-A'!R1726,'Speed Bin B-A'!R1830,'Speed Bin B-A'!R1934)</f>
        <v>0</v>
      </c>
      <c r="S263" s="268">
        <f>SUM('Speed Bin B-A'!S62,'Speed Bin B-A'!S166,'Speed Bin B-A'!S270,'Speed Bin B-A'!S374,'Speed Bin B-A'!S478,'Speed Bin B-A'!S790,'Speed Bin B-A'!S894,'Speed Bin B-A'!S998,'Speed Bin B-A'!S1102,'Speed Bin B-A'!S1206,'Speed Bin B-A'!S1518,'Speed Bin B-A'!S1622,'Speed Bin B-A'!S1726,'Speed Bin B-A'!S1830,'Speed Bin B-A'!S1934)</f>
        <v>0</v>
      </c>
      <c r="T263" s="268">
        <f>SUM('Speed Bin B-A'!T62,'Speed Bin B-A'!T166,'Speed Bin B-A'!T270,'Speed Bin B-A'!T374,'Speed Bin B-A'!T478,'Speed Bin B-A'!T790,'Speed Bin B-A'!T894,'Speed Bin B-A'!T998,'Speed Bin B-A'!T1102,'Speed Bin B-A'!T1206,'Speed Bin B-A'!T1518,'Speed Bin B-A'!T1622,'Speed Bin B-A'!T1726,'Speed Bin B-A'!T1830,'Speed Bin B-A'!T1934)</f>
        <v>0</v>
      </c>
      <c r="U263" s="268">
        <f>SUM('Speed Bin B-A'!U62,'Speed Bin B-A'!U166,'Speed Bin B-A'!U270,'Speed Bin B-A'!U374,'Speed Bin B-A'!U478,'Speed Bin B-A'!U790,'Speed Bin B-A'!U894,'Speed Bin B-A'!U998,'Speed Bin B-A'!U1102,'Speed Bin B-A'!U1206,'Speed Bin B-A'!U1518,'Speed Bin B-A'!U1622,'Speed Bin B-A'!U1726,'Speed Bin B-A'!U1830,'Speed Bin B-A'!U1934)</f>
        <v>0</v>
      </c>
      <c r="V263" s="269">
        <f>IFERROR(AVERAGE('Speed Bin B-A'!V62,'Speed Bin B-A'!V166,'Speed Bin B-A'!V270,'Speed Bin B-A'!V374,'Speed Bin B-A'!V478,'Speed Bin B-A'!V790,'Speed Bin B-A'!V894,'Speed Bin B-A'!V998,'Speed Bin B-A'!V1102,'Speed Bin B-A'!V1206,'Speed Bin B-A'!V1518,'Speed Bin B-A'!V1622,'Speed Bin B-A'!V1726,'Speed Bin B-A'!V1830,'Speed Bin B-A'!V1934),"-")</f>
        <v>23.500000000000004</v>
      </c>
      <c r="W263" s="269" t="str">
        <f>IFERROR(AVERAGE('Speed Bin B-A'!W62,'Speed Bin B-A'!W166,'Speed Bin B-A'!W270,'Speed Bin B-A'!W374,'Speed Bin B-A'!W478,'Speed Bin B-A'!W790,'Speed Bin B-A'!W894,'Speed Bin B-A'!W998,'Speed Bin B-A'!W1102,'Speed Bin B-A'!W1206,'Speed Bin B-A'!W1518,'Speed Bin B-A'!W1622,'Speed Bin B-A'!W1726,'Speed Bin B-A'!W1830,'Speed Bin B-A'!W1934),"-")</f>
        <v>-</v>
      </c>
      <c r="X263" s="262"/>
      <c r="Y263" s="262"/>
    </row>
    <row r="264" spans="1:25" x14ac:dyDescent="0.25">
      <c r="A264" s="267">
        <v>0.54166666666666696</v>
      </c>
      <c r="B264" s="268">
        <f>SUM('Speed Bin B-A'!B63,'Speed Bin B-A'!B167,'Speed Bin B-A'!B271,'Speed Bin B-A'!B375,'Speed Bin B-A'!B479,'Speed Bin B-A'!B791,'Speed Bin B-A'!B895,'Speed Bin B-A'!B999,'Speed Bin B-A'!B1103,'Speed Bin B-A'!B1207,'Speed Bin B-A'!B1519,'Speed Bin B-A'!B1623,'Speed Bin B-A'!B1727,'Speed Bin B-A'!B1831,'Speed Bin B-A'!B1935)</f>
        <v>27</v>
      </c>
      <c r="C264" s="268">
        <f>SUM('Speed Bin B-A'!C63,'Speed Bin B-A'!C167,'Speed Bin B-A'!C271,'Speed Bin B-A'!C375,'Speed Bin B-A'!C479,'Speed Bin B-A'!C791,'Speed Bin B-A'!C895,'Speed Bin B-A'!C999,'Speed Bin B-A'!C1103,'Speed Bin B-A'!C1207,'Speed Bin B-A'!C1519,'Speed Bin B-A'!C1623,'Speed Bin B-A'!C1727,'Speed Bin B-A'!C1831,'Speed Bin B-A'!C1935)</f>
        <v>1</v>
      </c>
      <c r="D264" s="268">
        <f>SUM('Speed Bin B-A'!D63,'Speed Bin B-A'!D167,'Speed Bin B-A'!D271,'Speed Bin B-A'!D375,'Speed Bin B-A'!D479,'Speed Bin B-A'!D791,'Speed Bin B-A'!D895,'Speed Bin B-A'!D999,'Speed Bin B-A'!D1103,'Speed Bin B-A'!D1207,'Speed Bin B-A'!D1519,'Speed Bin B-A'!D1623,'Speed Bin B-A'!D1727,'Speed Bin B-A'!D1831,'Speed Bin B-A'!D1935)</f>
        <v>0</v>
      </c>
      <c r="E264" s="268">
        <f>SUM('Speed Bin B-A'!E63,'Speed Bin B-A'!E167,'Speed Bin B-A'!E271,'Speed Bin B-A'!E375,'Speed Bin B-A'!E479,'Speed Bin B-A'!E791,'Speed Bin B-A'!E895,'Speed Bin B-A'!E999,'Speed Bin B-A'!E1103,'Speed Bin B-A'!E1207,'Speed Bin B-A'!E1519,'Speed Bin B-A'!E1623,'Speed Bin B-A'!E1727,'Speed Bin B-A'!E1831,'Speed Bin B-A'!E1935)</f>
        <v>6</v>
      </c>
      <c r="F264" s="268">
        <f>SUM('Speed Bin B-A'!F63,'Speed Bin B-A'!F167,'Speed Bin B-A'!F271,'Speed Bin B-A'!F375,'Speed Bin B-A'!F479,'Speed Bin B-A'!F791,'Speed Bin B-A'!F895,'Speed Bin B-A'!F999,'Speed Bin B-A'!F1103,'Speed Bin B-A'!F1207,'Speed Bin B-A'!F1519,'Speed Bin B-A'!F1623,'Speed Bin B-A'!F1727,'Speed Bin B-A'!F1831,'Speed Bin B-A'!F1935)</f>
        <v>10</v>
      </c>
      <c r="G264" s="268">
        <f>SUM('Speed Bin B-A'!G63,'Speed Bin B-A'!G167,'Speed Bin B-A'!G271,'Speed Bin B-A'!G375,'Speed Bin B-A'!G479,'Speed Bin B-A'!G791,'Speed Bin B-A'!G895,'Speed Bin B-A'!G999,'Speed Bin B-A'!G1103,'Speed Bin B-A'!G1207,'Speed Bin B-A'!G1519,'Speed Bin B-A'!G1623,'Speed Bin B-A'!G1727,'Speed Bin B-A'!G1831,'Speed Bin B-A'!G1935)</f>
        <v>7</v>
      </c>
      <c r="H264" s="268">
        <f>SUM('Speed Bin B-A'!H63,'Speed Bin B-A'!H167,'Speed Bin B-A'!H271,'Speed Bin B-A'!H375,'Speed Bin B-A'!H479,'Speed Bin B-A'!H791,'Speed Bin B-A'!H895,'Speed Bin B-A'!H999,'Speed Bin B-A'!H1103,'Speed Bin B-A'!H1207,'Speed Bin B-A'!H1519,'Speed Bin B-A'!H1623,'Speed Bin B-A'!H1727,'Speed Bin B-A'!H1831,'Speed Bin B-A'!H1935)</f>
        <v>3</v>
      </c>
      <c r="I264" s="268">
        <f>SUM('Speed Bin B-A'!I63,'Speed Bin B-A'!I167,'Speed Bin B-A'!I271,'Speed Bin B-A'!I375,'Speed Bin B-A'!I479,'Speed Bin B-A'!I791,'Speed Bin B-A'!I895,'Speed Bin B-A'!I999,'Speed Bin B-A'!I1103,'Speed Bin B-A'!I1207,'Speed Bin B-A'!I1519,'Speed Bin B-A'!I1623,'Speed Bin B-A'!I1727,'Speed Bin B-A'!I1831,'Speed Bin B-A'!I1935)</f>
        <v>0</v>
      </c>
      <c r="J264" s="268">
        <f>SUM('Speed Bin B-A'!J63,'Speed Bin B-A'!J167,'Speed Bin B-A'!J271,'Speed Bin B-A'!J375,'Speed Bin B-A'!J479,'Speed Bin B-A'!J791,'Speed Bin B-A'!J895,'Speed Bin B-A'!J999,'Speed Bin B-A'!J1103,'Speed Bin B-A'!J1207,'Speed Bin B-A'!J1519,'Speed Bin B-A'!J1623,'Speed Bin B-A'!J1727,'Speed Bin B-A'!J1831,'Speed Bin B-A'!J1935)</f>
        <v>0</v>
      </c>
      <c r="K264" s="268">
        <f>SUM('Speed Bin B-A'!K63,'Speed Bin B-A'!K167,'Speed Bin B-A'!K271,'Speed Bin B-A'!K375,'Speed Bin B-A'!K479,'Speed Bin B-A'!K791,'Speed Bin B-A'!K895,'Speed Bin B-A'!K999,'Speed Bin B-A'!K1103,'Speed Bin B-A'!K1207,'Speed Bin B-A'!K1519,'Speed Bin B-A'!K1623,'Speed Bin B-A'!K1727,'Speed Bin B-A'!K1831,'Speed Bin B-A'!K1935)</f>
        <v>0</v>
      </c>
      <c r="L264" s="268">
        <f>SUM('Speed Bin B-A'!L63,'Speed Bin B-A'!L167,'Speed Bin B-A'!L271,'Speed Bin B-A'!L375,'Speed Bin B-A'!L479,'Speed Bin B-A'!L791,'Speed Bin B-A'!L895,'Speed Bin B-A'!L999,'Speed Bin B-A'!L1103,'Speed Bin B-A'!L1207,'Speed Bin B-A'!L1519,'Speed Bin B-A'!L1623,'Speed Bin B-A'!L1727,'Speed Bin B-A'!L1831,'Speed Bin B-A'!L1935)</f>
        <v>0</v>
      </c>
      <c r="M264" s="268">
        <f>SUM('Speed Bin B-A'!M63,'Speed Bin B-A'!M167,'Speed Bin B-A'!M271,'Speed Bin B-A'!M375,'Speed Bin B-A'!M479,'Speed Bin B-A'!M791,'Speed Bin B-A'!M895,'Speed Bin B-A'!M999,'Speed Bin B-A'!M1103,'Speed Bin B-A'!M1207,'Speed Bin B-A'!M1519,'Speed Bin B-A'!M1623,'Speed Bin B-A'!M1727,'Speed Bin B-A'!M1831,'Speed Bin B-A'!M1935)</f>
        <v>0</v>
      </c>
      <c r="N264" s="268">
        <f>SUM('Speed Bin B-A'!N63,'Speed Bin B-A'!N167,'Speed Bin B-A'!N271,'Speed Bin B-A'!N375,'Speed Bin B-A'!N479,'Speed Bin B-A'!N791,'Speed Bin B-A'!N895,'Speed Bin B-A'!N999,'Speed Bin B-A'!N1103,'Speed Bin B-A'!N1207,'Speed Bin B-A'!N1519,'Speed Bin B-A'!N1623,'Speed Bin B-A'!N1727,'Speed Bin B-A'!N1831,'Speed Bin B-A'!N1935)</f>
        <v>0</v>
      </c>
      <c r="O264" s="268">
        <f>SUM('Speed Bin B-A'!O63,'Speed Bin B-A'!O167,'Speed Bin B-A'!O271,'Speed Bin B-A'!O375,'Speed Bin B-A'!O479,'Speed Bin B-A'!O791,'Speed Bin B-A'!O895,'Speed Bin B-A'!O999,'Speed Bin B-A'!O1103,'Speed Bin B-A'!O1207,'Speed Bin B-A'!O1519,'Speed Bin B-A'!O1623,'Speed Bin B-A'!O1727,'Speed Bin B-A'!O1831,'Speed Bin B-A'!O1935)</f>
        <v>0</v>
      </c>
      <c r="P264" s="268">
        <f>SUM('Speed Bin B-A'!P63,'Speed Bin B-A'!P167,'Speed Bin B-A'!P271,'Speed Bin B-A'!P375,'Speed Bin B-A'!P479,'Speed Bin B-A'!P791,'Speed Bin B-A'!P895,'Speed Bin B-A'!P999,'Speed Bin B-A'!P1103,'Speed Bin B-A'!P1207,'Speed Bin B-A'!P1519,'Speed Bin B-A'!P1623,'Speed Bin B-A'!P1727,'Speed Bin B-A'!P1831,'Speed Bin B-A'!P1935)</f>
        <v>0</v>
      </c>
      <c r="Q264" s="268">
        <f>SUM('Speed Bin B-A'!Q63,'Speed Bin B-A'!Q167,'Speed Bin B-A'!Q271,'Speed Bin B-A'!Q375,'Speed Bin B-A'!Q479,'Speed Bin B-A'!Q791,'Speed Bin B-A'!Q895,'Speed Bin B-A'!Q999,'Speed Bin B-A'!Q1103,'Speed Bin B-A'!Q1207,'Speed Bin B-A'!Q1519,'Speed Bin B-A'!Q1623,'Speed Bin B-A'!Q1727,'Speed Bin B-A'!Q1831,'Speed Bin B-A'!Q1935)</f>
        <v>0</v>
      </c>
      <c r="R264" s="268">
        <f>SUM('Speed Bin B-A'!R63,'Speed Bin B-A'!R167,'Speed Bin B-A'!R271,'Speed Bin B-A'!R375,'Speed Bin B-A'!R479,'Speed Bin B-A'!R791,'Speed Bin B-A'!R895,'Speed Bin B-A'!R999,'Speed Bin B-A'!R1103,'Speed Bin B-A'!R1207,'Speed Bin B-A'!R1519,'Speed Bin B-A'!R1623,'Speed Bin B-A'!R1727,'Speed Bin B-A'!R1831,'Speed Bin B-A'!R1935)</f>
        <v>0</v>
      </c>
      <c r="S264" s="268">
        <f>SUM('Speed Bin B-A'!S63,'Speed Bin B-A'!S167,'Speed Bin B-A'!S271,'Speed Bin B-A'!S375,'Speed Bin B-A'!S479,'Speed Bin B-A'!S791,'Speed Bin B-A'!S895,'Speed Bin B-A'!S999,'Speed Bin B-A'!S1103,'Speed Bin B-A'!S1207,'Speed Bin B-A'!S1519,'Speed Bin B-A'!S1623,'Speed Bin B-A'!S1727,'Speed Bin B-A'!S1831,'Speed Bin B-A'!S1935)</f>
        <v>0</v>
      </c>
      <c r="T264" s="268">
        <f>SUM('Speed Bin B-A'!T63,'Speed Bin B-A'!T167,'Speed Bin B-A'!T271,'Speed Bin B-A'!T375,'Speed Bin B-A'!T479,'Speed Bin B-A'!T791,'Speed Bin B-A'!T895,'Speed Bin B-A'!T999,'Speed Bin B-A'!T1103,'Speed Bin B-A'!T1207,'Speed Bin B-A'!T1519,'Speed Bin B-A'!T1623,'Speed Bin B-A'!T1727,'Speed Bin B-A'!T1831,'Speed Bin B-A'!T1935)</f>
        <v>0</v>
      </c>
      <c r="U264" s="268">
        <f>SUM('Speed Bin B-A'!U63,'Speed Bin B-A'!U167,'Speed Bin B-A'!U271,'Speed Bin B-A'!U375,'Speed Bin B-A'!U479,'Speed Bin B-A'!U791,'Speed Bin B-A'!U895,'Speed Bin B-A'!U999,'Speed Bin B-A'!U1103,'Speed Bin B-A'!U1207,'Speed Bin B-A'!U1519,'Speed Bin B-A'!U1623,'Speed Bin B-A'!U1727,'Speed Bin B-A'!U1831,'Speed Bin B-A'!U1935)</f>
        <v>0</v>
      </c>
      <c r="V264" s="269">
        <f>IFERROR(AVERAGE('Speed Bin B-A'!V63,'Speed Bin B-A'!V167,'Speed Bin B-A'!V271,'Speed Bin B-A'!V375,'Speed Bin B-A'!V479,'Speed Bin B-A'!V791,'Speed Bin B-A'!V895,'Speed Bin B-A'!V999,'Speed Bin B-A'!V1103,'Speed Bin B-A'!V1207,'Speed Bin B-A'!V1519,'Speed Bin B-A'!V1623,'Speed Bin B-A'!V1727,'Speed Bin B-A'!V1831,'Speed Bin B-A'!V1935),"-")</f>
        <v>23.216666666666665</v>
      </c>
      <c r="W264" s="269" t="str">
        <f>IFERROR(AVERAGE('Speed Bin B-A'!W63,'Speed Bin B-A'!W167,'Speed Bin B-A'!W271,'Speed Bin B-A'!W375,'Speed Bin B-A'!W479,'Speed Bin B-A'!W791,'Speed Bin B-A'!W895,'Speed Bin B-A'!W999,'Speed Bin B-A'!W1103,'Speed Bin B-A'!W1207,'Speed Bin B-A'!W1519,'Speed Bin B-A'!W1623,'Speed Bin B-A'!W1727,'Speed Bin B-A'!W1831,'Speed Bin B-A'!W1935),"-")</f>
        <v>-</v>
      </c>
      <c r="X264" s="262"/>
      <c r="Y264" s="262"/>
    </row>
    <row r="265" spans="1:25" x14ac:dyDescent="0.25">
      <c r="A265" s="267">
        <v>0.55208333333333304</v>
      </c>
      <c r="B265" s="268">
        <f>SUM('Speed Bin B-A'!B64,'Speed Bin B-A'!B168,'Speed Bin B-A'!B272,'Speed Bin B-A'!B376,'Speed Bin B-A'!B480,'Speed Bin B-A'!B792,'Speed Bin B-A'!B896,'Speed Bin B-A'!B1000,'Speed Bin B-A'!B1104,'Speed Bin B-A'!B1208,'Speed Bin B-A'!B1520,'Speed Bin B-A'!B1624,'Speed Bin B-A'!B1728,'Speed Bin B-A'!B1832,'Speed Bin B-A'!B1936)</f>
        <v>39</v>
      </c>
      <c r="C265" s="268">
        <f>SUM('Speed Bin B-A'!C64,'Speed Bin B-A'!C168,'Speed Bin B-A'!C272,'Speed Bin B-A'!C376,'Speed Bin B-A'!C480,'Speed Bin B-A'!C792,'Speed Bin B-A'!C896,'Speed Bin B-A'!C1000,'Speed Bin B-A'!C1104,'Speed Bin B-A'!C1208,'Speed Bin B-A'!C1520,'Speed Bin B-A'!C1624,'Speed Bin B-A'!C1728,'Speed Bin B-A'!C1832,'Speed Bin B-A'!C1936)</f>
        <v>0</v>
      </c>
      <c r="D265" s="268">
        <f>SUM('Speed Bin B-A'!D64,'Speed Bin B-A'!D168,'Speed Bin B-A'!D272,'Speed Bin B-A'!D376,'Speed Bin B-A'!D480,'Speed Bin B-A'!D792,'Speed Bin B-A'!D896,'Speed Bin B-A'!D1000,'Speed Bin B-A'!D1104,'Speed Bin B-A'!D1208,'Speed Bin B-A'!D1520,'Speed Bin B-A'!D1624,'Speed Bin B-A'!D1728,'Speed Bin B-A'!D1832,'Speed Bin B-A'!D1936)</f>
        <v>1</v>
      </c>
      <c r="E265" s="268">
        <f>SUM('Speed Bin B-A'!E64,'Speed Bin B-A'!E168,'Speed Bin B-A'!E272,'Speed Bin B-A'!E376,'Speed Bin B-A'!E480,'Speed Bin B-A'!E792,'Speed Bin B-A'!E896,'Speed Bin B-A'!E1000,'Speed Bin B-A'!E1104,'Speed Bin B-A'!E1208,'Speed Bin B-A'!E1520,'Speed Bin B-A'!E1624,'Speed Bin B-A'!E1728,'Speed Bin B-A'!E1832,'Speed Bin B-A'!E1936)</f>
        <v>8</v>
      </c>
      <c r="F265" s="268">
        <f>SUM('Speed Bin B-A'!F64,'Speed Bin B-A'!F168,'Speed Bin B-A'!F272,'Speed Bin B-A'!F376,'Speed Bin B-A'!F480,'Speed Bin B-A'!F792,'Speed Bin B-A'!F896,'Speed Bin B-A'!F1000,'Speed Bin B-A'!F1104,'Speed Bin B-A'!F1208,'Speed Bin B-A'!F1520,'Speed Bin B-A'!F1624,'Speed Bin B-A'!F1728,'Speed Bin B-A'!F1832,'Speed Bin B-A'!F1936)</f>
        <v>18</v>
      </c>
      <c r="G265" s="268">
        <f>SUM('Speed Bin B-A'!G64,'Speed Bin B-A'!G168,'Speed Bin B-A'!G272,'Speed Bin B-A'!G376,'Speed Bin B-A'!G480,'Speed Bin B-A'!G792,'Speed Bin B-A'!G896,'Speed Bin B-A'!G1000,'Speed Bin B-A'!G1104,'Speed Bin B-A'!G1208,'Speed Bin B-A'!G1520,'Speed Bin B-A'!G1624,'Speed Bin B-A'!G1728,'Speed Bin B-A'!G1832,'Speed Bin B-A'!G1936)</f>
        <v>6</v>
      </c>
      <c r="H265" s="268">
        <f>SUM('Speed Bin B-A'!H64,'Speed Bin B-A'!H168,'Speed Bin B-A'!H272,'Speed Bin B-A'!H376,'Speed Bin B-A'!H480,'Speed Bin B-A'!H792,'Speed Bin B-A'!H896,'Speed Bin B-A'!H1000,'Speed Bin B-A'!H1104,'Speed Bin B-A'!H1208,'Speed Bin B-A'!H1520,'Speed Bin B-A'!H1624,'Speed Bin B-A'!H1728,'Speed Bin B-A'!H1832,'Speed Bin B-A'!H1936)</f>
        <v>4</v>
      </c>
      <c r="I265" s="268">
        <f>SUM('Speed Bin B-A'!I64,'Speed Bin B-A'!I168,'Speed Bin B-A'!I272,'Speed Bin B-A'!I376,'Speed Bin B-A'!I480,'Speed Bin B-A'!I792,'Speed Bin B-A'!I896,'Speed Bin B-A'!I1000,'Speed Bin B-A'!I1104,'Speed Bin B-A'!I1208,'Speed Bin B-A'!I1520,'Speed Bin B-A'!I1624,'Speed Bin B-A'!I1728,'Speed Bin B-A'!I1832,'Speed Bin B-A'!I1936)</f>
        <v>1</v>
      </c>
      <c r="J265" s="268">
        <f>SUM('Speed Bin B-A'!J64,'Speed Bin B-A'!J168,'Speed Bin B-A'!J272,'Speed Bin B-A'!J376,'Speed Bin B-A'!J480,'Speed Bin B-A'!J792,'Speed Bin B-A'!J896,'Speed Bin B-A'!J1000,'Speed Bin B-A'!J1104,'Speed Bin B-A'!J1208,'Speed Bin B-A'!J1520,'Speed Bin B-A'!J1624,'Speed Bin B-A'!J1728,'Speed Bin B-A'!J1832,'Speed Bin B-A'!J1936)</f>
        <v>0</v>
      </c>
      <c r="K265" s="268">
        <f>SUM('Speed Bin B-A'!K64,'Speed Bin B-A'!K168,'Speed Bin B-A'!K272,'Speed Bin B-A'!K376,'Speed Bin B-A'!K480,'Speed Bin B-A'!K792,'Speed Bin B-A'!K896,'Speed Bin B-A'!K1000,'Speed Bin B-A'!K1104,'Speed Bin B-A'!K1208,'Speed Bin B-A'!K1520,'Speed Bin B-A'!K1624,'Speed Bin B-A'!K1728,'Speed Bin B-A'!K1832,'Speed Bin B-A'!K1936)</f>
        <v>1</v>
      </c>
      <c r="L265" s="268">
        <f>SUM('Speed Bin B-A'!L64,'Speed Bin B-A'!L168,'Speed Bin B-A'!L272,'Speed Bin B-A'!L376,'Speed Bin B-A'!L480,'Speed Bin B-A'!L792,'Speed Bin B-A'!L896,'Speed Bin B-A'!L1000,'Speed Bin B-A'!L1104,'Speed Bin B-A'!L1208,'Speed Bin B-A'!L1520,'Speed Bin B-A'!L1624,'Speed Bin B-A'!L1728,'Speed Bin B-A'!L1832,'Speed Bin B-A'!L1936)</f>
        <v>0</v>
      </c>
      <c r="M265" s="268">
        <f>SUM('Speed Bin B-A'!M64,'Speed Bin B-A'!M168,'Speed Bin B-A'!M272,'Speed Bin B-A'!M376,'Speed Bin B-A'!M480,'Speed Bin B-A'!M792,'Speed Bin B-A'!M896,'Speed Bin B-A'!M1000,'Speed Bin B-A'!M1104,'Speed Bin B-A'!M1208,'Speed Bin B-A'!M1520,'Speed Bin B-A'!M1624,'Speed Bin B-A'!M1728,'Speed Bin B-A'!M1832,'Speed Bin B-A'!M1936)</f>
        <v>0</v>
      </c>
      <c r="N265" s="268">
        <f>SUM('Speed Bin B-A'!N64,'Speed Bin B-A'!N168,'Speed Bin B-A'!N272,'Speed Bin B-A'!N376,'Speed Bin B-A'!N480,'Speed Bin B-A'!N792,'Speed Bin B-A'!N896,'Speed Bin B-A'!N1000,'Speed Bin B-A'!N1104,'Speed Bin B-A'!N1208,'Speed Bin B-A'!N1520,'Speed Bin B-A'!N1624,'Speed Bin B-A'!N1728,'Speed Bin B-A'!N1832,'Speed Bin B-A'!N1936)</f>
        <v>0</v>
      </c>
      <c r="O265" s="268">
        <f>SUM('Speed Bin B-A'!O64,'Speed Bin B-A'!O168,'Speed Bin B-A'!O272,'Speed Bin B-A'!O376,'Speed Bin B-A'!O480,'Speed Bin B-A'!O792,'Speed Bin B-A'!O896,'Speed Bin B-A'!O1000,'Speed Bin B-A'!O1104,'Speed Bin B-A'!O1208,'Speed Bin B-A'!O1520,'Speed Bin B-A'!O1624,'Speed Bin B-A'!O1728,'Speed Bin B-A'!O1832,'Speed Bin B-A'!O1936)</f>
        <v>0</v>
      </c>
      <c r="P265" s="268">
        <f>SUM('Speed Bin B-A'!P64,'Speed Bin B-A'!P168,'Speed Bin B-A'!P272,'Speed Bin B-A'!P376,'Speed Bin B-A'!P480,'Speed Bin B-A'!P792,'Speed Bin B-A'!P896,'Speed Bin B-A'!P1000,'Speed Bin B-A'!P1104,'Speed Bin B-A'!P1208,'Speed Bin B-A'!P1520,'Speed Bin B-A'!P1624,'Speed Bin B-A'!P1728,'Speed Bin B-A'!P1832,'Speed Bin B-A'!P1936)</f>
        <v>0</v>
      </c>
      <c r="Q265" s="268">
        <f>SUM('Speed Bin B-A'!Q64,'Speed Bin B-A'!Q168,'Speed Bin B-A'!Q272,'Speed Bin B-A'!Q376,'Speed Bin B-A'!Q480,'Speed Bin B-A'!Q792,'Speed Bin B-A'!Q896,'Speed Bin B-A'!Q1000,'Speed Bin B-A'!Q1104,'Speed Bin B-A'!Q1208,'Speed Bin B-A'!Q1520,'Speed Bin B-A'!Q1624,'Speed Bin B-A'!Q1728,'Speed Bin B-A'!Q1832,'Speed Bin B-A'!Q1936)</f>
        <v>0</v>
      </c>
      <c r="R265" s="268">
        <f>SUM('Speed Bin B-A'!R64,'Speed Bin B-A'!R168,'Speed Bin B-A'!R272,'Speed Bin B-A'!R376,'Speed Bin B-A'!R480,'Speed Bin B-A'!R792,'Speed Bin B-A'!R896,'Speed Bin B-A'!R1000,'Speed Bin B-A'!R1104,'Speed Bin B-A'!R1208,'Speed Bin B-A'!R1520,'Speed Bin B-A'!R1624,'Speed Bin B-A'!R1728,'Speed Bin B-A'!R1832,'Speed Bin B-A'!R1936)</f>
        <v>0</v>
      </c>
      <c r="S265" s="268">
        <f>SUM('Speed Bin B-A'!S64,'Speed Bin B-A'!S168,'Speed Bin B-A'!S272,'Speed Bin B-A'!S376,'Speed Bin B-A'!S480,'Speed Bin B-A'!S792,'Speed Bin B-A'!S896,'Speed Bin B-A'!S1000,'Speed Bin B-A'!S1104,'Speed Bin B-A'!S1208,'Speed Bin B-A'!S1520,'Speed Bin B-A'!S1624,'Speed Bin B-A'!S1728,'Speed Bin B-A'!S1832,'Speed Bin B-A'!S1936)</f>
        <v>0</v>
      </c>
      <c r="T265" s="268">
        <f>SUM('Speed Bin B-A'!T64,'Speed Bin B-A'!T168,'Speed Bin B-A'!T272,'Speed Bin B-A'!T376,'Speed Bin B-A'!T480,'Speed Bin B-A'!T792,'Speed Bin B-A'!T896,'Speed Bin B-A'!T1000,'Speed Bin B-A'!T1104,'Speed Bin B-A'!T1208,'Speed Bin B-A'!T1520,'Speed Bin B-A'!T1624,'Speed Bin B-A'!T1728,'Speed Bin B-A'!T1832,'Speed Bin B-A'!T1936)</f>
        <v>0</v>
      </c>
      <c r="U265" s="268">
        <f>SUM('Speed Bin B-A'!U64,'Speed Bin B-A'!U168,'Speed Bin B-A'!U272,'Speed Bin B-A'!U376,'Speed Bin B-A'!U480,'Speed Bin B-A'!U792,'Speed Bin B-A'!U896,'Speed Bin B-A'!U1000,'Speed Bin B-A'!U1104,'Speed Bin B-A'!U1208,'Speed Bin B-A'!U1520,'Speed Bin B-A'!U1624,'Speed Bin B-A'!U1728,'Speed Bin B-A'!U1832,'Speed Bin B-A'!U1936)</f>
        <v>0</v>
      </c>
      <c r="V265" s="269">
        <f>IFERROR(AVERAGE('Speed Bin B-A'!V64,'Speed Bin B-A'!V168,'Speed Bin B-A'!V272,'Speed Bin B-A'!V376,'Speed Bin B-A'!V480,'Speed Bin B-A'!V792,'Speed Bin B-A'!V896,'Speed Bin B-A'!V1000,'Speed Bin B-A'!V1104,'Speed Bin B-A'!V1208,'Speed Bin B-A'!V1520,'Speed Bin B-A'!V1624,'Speed Bin B-A'!V1728,'Speed Bin B-A'!V1832,'Speed Bin B-A'!V1936),"-")</f>
        <v>23.48</v>
      </c>
      <c r="W265" s="269">
        <f>IFERROR(AVERAGE('Speed Bin B-A'!W64,'Speed Bin B-A'!W168,'Speed Bin B-A'!W272,'Speed Bin B-A'!W376,'Speed Bin B-A'!W480,'Speed Bin B-A'!W792,'Speed Bin B-A'!W896,'Speed Bin B-A'!W1000,'Speed Bin B-A'!W1104,'Speed Bin B-A'!W1208,'Speed Bin B-A'!W1520,'Speed Bin B-A'!W1624,'Speed Bin B-A'!W1728,'Speed Bin B-A'!W1832,'Speed Bin B-A'!W1936),"-")</f>
        <v>32.1</v>
      </c>
      <c r="X265" s="262"/>
      <c r="Y265" s="262"/>
    </row>
    <row r="266" spans="1:25" x14ac:dyDescent="0.25">
      <c r="A266" s="267">
        <v>0.5625</v>
      </c>
      <c r="B266" s="268">
        <f>SUM('Speed Bin B-A'!B65,'Speed Bin B-A'!B169,'Speed Bin B-A'!B273,'Speed Bin B-A'!B377,'Speed Bin B-A'!B481,'Speed Bin B-A'!B793,'Speed Bin B-A'!B897,'Speed Bin B-A'!B1001,'Speed Bin B-A'!B1105,'Speed Bin B-A'!B1209,'Speed Bin B-A'!B1521,'Speed Bin B-A'!B1625,'Speed Bin B-A'!B1729,'Speed Bin B-A'!B1833,'Speed Bin B-A'!B1937)</f>
        <v>19</v>
      </c>
      <c r="C266" s="268">
        <f>SUM('Speed Bin B-A'!C65,'Speed Bin B-A'!C169,'Speed Bin B-A'!C273,'Speed Bin B-A'!C377,'Speed Bin B-A'!C481,'Speed Bin B-A'!C793,'Speed Bin B-A'!C897,'Speed Bin B-A'!C1001,'Speed Bin B-A'!C1105,'Speed Bin B-A'!C1209,'Speed Bin B-A'!C1521,'Speed Bin B-A'!C1625,'Speed Bin B-A'!C1729,'Speed Bin B-A'!C1833,'Speed Bin B-A'!C1937)</f>
        <v>1</v>
      </c>
      <c r="D266" s="268">
        <f>SUM('Speed Bin B-A'!D65,'Speed Bin B-A'!D169,'Speed Bin B-A'!D273,'Speed Bin B-A'!D377,'Speed Bin B-A'!D481,'Speed Bin B-A'!D793,'Speed Bin B-A'!D897,'Speed Bin B-A'!D1001,'Speed Bin B-A'!D1105,'Speed Bin B-A'!D1209,'Speed Bin B-A'!D1521,'Speed Bin B-A'!D1625,'Speed Bin B-A'!D1729,'Speed Bin B-A'!D1833,'Speed Bin B-A'!D1937)</f>
        <v>2</v>
      </c>
      <c r="E266" s="268">
        <f>SUM('Speed Bin B-A'!E65,'Speed Bin B-A'!E169,'Speed Bin B-A'!E273,'Speed Bin B-A'!E377,'Speed Bin B-A'!E481,'Speed Bin B-A'!E793,'Speed Bin B-A'!E897,'Speed Bin B-A'!E1001,'Speed Bin B-A'!E1105,'Speed Bin B-A'!E1209,'Speed Bin B-A'!E1521,'Speed Bin B-A'!E1625,'Speed Bin B-A'!E1729,'Speed Bin B-A'!E1833,'Speed Bin B-A'!E1937)</f>
        <v>2</v>
      </c>
      <c r="F266" s="268">
        <f>SUM('Speed Bin B-A'!F65,'Speed Bin B-A'!F169,'Speed Bin B-A'!F273,'Speed Bin B-A'!F377,'Speed Bin B-A'!F481,'Speed Bin B-A'!F793,'Speed Bin B-A'!F897,'Speed Bin B-A'!F1001,'Speed Bin B-A'!F1105,'Speed Bin B-A'!F1209,'Speed Bin B-A'!F1521,'Speed Bin B-A'!F1625,'Speed Bin B-A'!F1729,'Speed Bin B-A'!F1833,'Speed Bin B-A'!F1937)</f>
        <v>5</v>
      </c>
      <c r="G266" s="268">
        <f>SUM('Speed Bin B-A'!G65,'Speed Bin B-A'!G169,'Speed Bin B-A'!G273,'Speed Bin B-A'!G377,'Speed Bin B-A'!G481,'Speed Bin B-A'!G793,'Speed Bin B-A'!G897,'Speed Bin B-A'!G1001,'Speed Bin B-A'!G1105,'Speed Bin B-A'!G1209,'Speed Bin B-A'!G1521,'Speed Bin B-A'!G1625,'Speed Bin B-A'!G1729,'Speed Bin B-A'!G1833,'Speed Bin B-A'!G1937)</f>
        <v>6</v>
      </c>
      <c r="H266" s="268">
        <f>SUM('Speed Bin B-A'!H65,'Speed Bin B-A'!H169,'Speed Bin B-A'!H273,'Speed Bin B-A'!H377,'Speed Bin B-A'!H481,'Speed Bin B-A'!H793,'Speed Bin B-A'!H897,'Speed Bin B-A'!H1001,'Speed Bin B-A'!H1105,'Speed Bin B-A'!H1209,'Speed Bin B-A'!H1521,'Speed Bin B-A'!H1625,'Speed Bin B-A'!H1729,'Speed Bin B-A'!H1833,'Speed Bin B-A'!H1937)</f>
        <v>2</v>
      </c>
      <c r="I266" s="268">
        <f>SUM('Speed Bin B-A'!I65,'Speed Bin B-A'!I169,'Speed Bin B-A'!I273,'Speed Bin B-A'!I377,'Speed Bin B-A'!I481,'Speed Bin B-A'!I793,'Speed Bin B-A'!I897,'Speed Bin B-A'!I1001,'Speed Bin B-A'!I1105,'Speed Bin B-A'!I1209,'Speed Bin B-A'!I1521,'Speed Bin B-A'!I1625,'Speed Bin B-A'!I1729,'Speed Bin B-A'!I1833,'Speed Bin B-A'!I1937)</f>
        <v>0</v>
      </c>
      <c r="J266" s="268">
        <f>SUM('Speed Bin B-A'!J65,'Speed Bin B-A'!J169,'Speed Bin B-A'!J273,'Speed Bin B-A'!J377,'Speed Bin B-A'!J481,'Speed Bin B-A'!J793,'Speed Bin B-A'!J897,'Speed Bin B-A'!J1001,'Speed Bin B-A'!J1105,'Speed Bin B-A'!J1209,'Speed Bin B-A'!J1521,'Speed Bin B-A'!J1625,'Speed Bin B-A'!J1729,'Speed Bin B-A'!J1833,'Speed Bin B-A'!J1937)</f>
        <v>1</v>
      </c>
      <c r="K266" s="268">
        <f>SUM('Speed Bin B-A'!K65,'Speed Bin B-A'!K169,'Speed Bin B-A'!K273,'Speed Bin B-A'!K377,'Speed Bin B-A'!K481,'Speed Bin B-A'!K793,'Speed Bin B-A'!K897,'Speed Bin B-A'!K1001,'Speed Bin B-A'!K1105,'Speed Bin B-A'!K1209,'Speed Bin B-A'!K1521,'Speed Bin B-A'!K1625,'Speed Bin B-A'!K1729,'Speed Bin B-A'!K1833,'Speed Bin B-A'!K1937)</f>
        <v>0</v>
      </c>
      <c r="L266" s="268">
        <f>SUM('Speed Bin B-A'!L65,'Speed Bin B-A'!L169,'Speed Bin B-A'!L273,'Speed Bin B-A'!L377,'Speed Bin B-A'!L481,'Speed Bin B-A'!L793,'Speed Bin B-A'!L897,'Speed Bin B-A'!L1001,'Speed Bin B-A'!L1105,'Speed Bin B-A'!L1209,'Speed Bin B-A'!L1521,'Speed Bin B-A'!L1625,'Speed Bin B-A'!L1729,'Speed Bin B-A'!L1833,'Speed Bin B-A'!L1937)</f>
        <v>0</v>
      </c>
      <c r="M266" s="268">
        <f>SUM('Speed Bin B-A'!M65,'Speed Bin B-A'!M169,'Speed Bin B-A'!M273,'Speed Bin B-A'!M377,'Speed Bin B-A'!M481,'Speed Bin B-A'!M793,'Speed Bin B-A'!M897,'Speed Bin B-A'!M1001,'Speed Bin B-A'!M1105,'Speed Bin B-A'!M1209,'Speed Bin B-A'!M1521,'Speed Bin B-A'!M1625,'Speed Bin B-A'!M1729,'Speed Bin B-A'!M1833,'Speed Bin B-A'!M1937)</f>
        <v>0</v>
      </c>
      <c r="N266" s="268">
        <f>SUM('Speed Bin B-A'!N65,'Speed Bin B-A'!N169,'Speed Bin B-A'!N273,'Speed Bin B-A'!N377,'Speed Bin B-A'!N481,'Speed Bin B-A'!N793,'Speed Bin B-A'!N897,'Speed Bin B-A'!N1001,'Speed Bin B-A'!N1105,'Speed Bin B-A'!N1209,'Speed Bin B-A'!N1521,'Speed Bin B-A'!N1625,'Speed Bin B-A'!N1729,'Speed Bin B-A'!N1833,'Speed Bin B-A'!N1937)</f>
        <v>0</v>
      </c>
      <c r="O266" s="268">
        <f>SUM('Speed Bin B-A'!O65,'Speed Bin B-A'!O169,'Speed Bin B-A'!O273,'Speed Bin B-A'!O377,'Speed Bin B-A'!O481,'Speed Bin B-A'!O793,'Speed Bin B-A'!O897,'Speed Bin B-A'!O1001,'Speed Bin B-A'!O1105,'Speed Bin B-A'!O1209,'Speed Bin B-A'!O1521,'Speed Bin B-A'!O1625,'Speed Bin B-A'!O1729,'Speed Bin B-A'!O1833,'Speed Bin B-A'!O1937)</f>
        <v>0</v>
      </c>
      <c r="P266" s="268">
        <f>SUM('Speed Bin B-A'!P65,'Speed Bin B-A'!P169,'Speed Bin B-A'!P273,'Speed Bin B-A'!P377,'Speed Bin B-A'!P481,'Speed Bin B-A'!P793,'Speed Bin B-A'!P897,'Speed Bin B-A'!P1001,'Speed Bin B-A'!P1105,'Speed Bin B-A'!P1209,'Speed Bin B-A'!P1521,'Speed Bin B-A'!P1625,'Speed Bin B-A'!P1729,'Speed Bin B-A'!P1833,'Speed Bin B-A'!P1937)</f>
        <v>0</v>
      </c>
      <c r="Q266" s="268">
        <f>SUM('Speed Bin B-A'!Q65,'Speed Bin B-A'!Q169,'Speed Bin B-A'!Q273,'Speed Bin B-A'!Q377,'Speed Bin B-A'!Q481,'Speed Bin B-A'!Q793,'Speed Bin B-A'!Q897,'Speed Bin B-A'!Q1001,'Speed Bin B-A'!Q1105,'Speed Bin B-A'!Q1209,'Speed Bin B-A'!Q1521,'Speed Bin B-A'!Q1625,'Speed Bin B-A'!Q1729,'Speed Bin B-A'!Q1833,'Speed Bin B-A'!Q1937)</f>
        <v>0</v>
      </c>
      <c r="R266" s="268">
        <f>SUM('Speed Bin B-A'!R65,'Speed Bin B-A'!R169,'Speed Bin B-A'!R273,'Speed Bin B-A'!R377,'Speed Bin B-A'!R481,'Speed Bin B-A'!R793,'Speed Bin B-A'!R897,'Speed Bin B-A'!R1001,'Speed Bin B-A'!R1105,'Speed Bin B-A'!R1209,'Speed Bin B-A'!R1521,'Speed Bin B-A'!R1625,'Speed Bin B-A'!R1729,'Speed Bin B-A'!R1833,'Speed Bin B-A'!R1937)</f>
        <v>0</v>
      </c>
      <c r="S266" s="268">
        <f>SUM('Speed Bin B-A'!S65,'Speed Bin B-A'!S169,'Speed Bin B-A'!S273,'Speed Bin B-A'!S377,'Speed Bin B-A'!S481,'Speed Bin B-A'!S793,'Speed Bin B-A'!S897,'Speed Bin B-A'!S1001,'Speed Bin B-A'!S1105,'Speed Bin B-A'!S1209,'Speed Bin B-A'!S1521,'Speed Bin B-A'!S1625,'Speed Bin B-A'!S1729,'Speed Bin B-A'!S1833,'Speed Bin B-A'!S1937)</f>
        <v>0</v>
      </c>
      <c r="T266" s="268">
        <f>SUM('Speed Bin B-A'!T65,'Speed Bin B-A'!T169,'Speed Bin B-A'!T273,'Speed Bin B-A'!T377,'Speed Bin B-A'!T481,'Speed Bin B-A'!T793,'Speed Bin B-A'!T897,'Speed Bin B-A'!T1001,'Speed Bin B-A'!T1105,'Speed Bin B-A'!T1209,'Speed Bin B-A'!T1521,'Speed Bin B-A'!T1625,'Speed Bin B-A'!T1729,'Speed Bin B-A'!T1833,'Speed Bin B-A'!T1937)</f>
        <v>0</v>
      </c>
      <c r="U266" s="268">
        <f>SUM('Speed Bin B-A'!U65,'Speed Bin B-A'!U169,'Speed Bin B-A'!U273,'Speed Bin B-A'!U377,'Speed Bin B-A'!U481,'Speed Bin B-A'!U793,'Speed Bin B-A'!U897,'Speed Bin B-A'!U1001,'Speed Bin B-A'!U1105,'Speed Bin B-A'!U1209,'Speed Bin B-A'!U1521,'Speed Bin B-A'!U1625,'Speed Bin B-A'!U1729,'Speed Bin B-A'!U1833,'Speed Bin B-A'!U1937)</f>
        <v>0</v>
      </c>
      <c r="V266" s="269">
        <f>IFERROR(AVERAGE('Speed Bin B-A'!V65,'Speed Bin B-A'!V169,'Speed Bin B-A'!V273,'Speed Bin B-A'!V377,'Speed Bin B-A'!V481,'Speed Bin B-A'!V793,'Speed Bin B-A'!V897,'Speed Bin B-A'!V1001,'Speed Bin B-A'!V1105,'Speed Bin B-A'!V1209,'Speed Bin B-A'!V1521,'Speed Bin B-A'!V1625,'Speed Bin B-A'!V1729,'Speed Bin B-A'!V1833,'Speed Bin B-A'!V1937),"-")</f>
        <v>23</v>
      </c>
      <c r="W266" s="269" t="str">
        <f>IFERROR(AVERAGE('Speed Bin B-A'!W65,'Speed Bin B-A'!W169,'Speed Bin B-A'!W273,'Speed Bin B-A'!W377,'Speed Bin B-A'!W481,'Speed Bin B-A'!W793,'Speed Bin B-A'!W897,'Speed Bin B-A'!W1001,'Speed Bin B-A'!W1105,'Speed Bin B-A'!W1209,'Speed Bin B-A'!W1521,'Speed Bin B-A'!W1625,'Speed Bin B-A'!W1729,'Speed Bin B-A'!W1833,'Speed Bin B-A'!W1937),"-")</f>
        <v>-</v>
      </c>
      <c r="X266" s="262"/>
      <c r="Y266" s="262"/>
    </row>
    <row r="267" spans="1:25" x14ac:dyDescent="0.25">
      <c r="A267" s="267">
        <v>0.57291666666666696</v>
      </c>
      <c r="B267" s="268">
        <f>SUM('Speed Bin B-A'!B66,'Speed Bin B-A'!B170,'Speed Bin B-A'!B274,'Speed Bin B-A'!B378,'Speed Bin B-A'!B482,'Speed Bin B-A'!B794,'Speed Bin B-A'!B898,'Speed Bin B-A'!B1002,'Speed Bin B-A'!B1106,'Speed Bin B-A'!B1210,'Speed Bin B-A'!B1522,'Speed Bin B-A'!B1626,'Speed Bin B-A'!B1730,'Speed Bin B-A'!B1834,'Speed Bin B-A'!B1938)</f>
        <v>36</v>
      </c>
      <c r="C267" s="268">
        <f>SUM('Speed Bin B-A'!C66,'Speed Bin B-A'!C170,'Speed Bin B-A'!C274,'Speed Bin B-A'!C378,'Speed Bin B-A'!C482,'Speed Bin B-A'!C794,'Speed Bin B-A'!C898,'Speed Bin B-A'!C1002,'Speed Bin B-A'!C1106,'Speed Bin B-A'!C1210,'Speed Bin B-A'!C1522,'Speed Bin B-A'!C1626,'Speed Bin B-A'!C1730,'Speed Bin B-A'!C1834,'Speed Bin B-A'!C1938)</f>
        <v>0</v>
      </c>
      <c r="D267" s="268">
        <f>SUM('Speed Bin B-A'!D66,'Speed Bin B-A'!D170,'Speed Bin B-A'!D274,'Speed Bin B-A'!D378,'Speed Bin B-A'!D482,'Speed Bin B-A'!D794,'Speed Bin B-A'!D898,'Speed Bin B-A'!D1002,'Speed Bin B-A'!D1106,'Speed Bin B-A'!D1210,'Speed Bin B-A'!D1522,'Speed Bin B-A'!D1626,'Speed Bin B-A'!D1730,'Speed Bin B-A'!D1834,'Speed Bin B-A'!D1938)</f>
        <v>1</v>
      </c>
      <c r="E267" s="268">
        <f>SUM('Speed Bin B-A'!E66,'Speed Bin B-A'!E170,'Speed Bin B-A'!E274,'Speed Bin B-A'!E378,'Speed Bin B-A'!E482,'Speed Bin B-A'!E794,'Speed Bin B-A'!E898,'Speed Bin B-A'!E1002,'Speed Bin B-A'!E1106,'Speed Bin B-A'!E1210,'Speed Bin B-A'!E1522,'Speed Bin B-A'!E1626,'Speed Bin B-A'!E1730,'Speed Bin B-A'!E1834,'Speed Bin B-A'!E1938)</f>
        <v>6</v>
      </c>
      <c r="F267" s="268">
        <f>SUM('Speed Bin B-A'!F66,'Speed Bin B-A'!F170,'Speed Bin B-A'!F274,'Speed Bin B-A'!F378,'Speed Bin B-A'!F482,'Speed Bin B-A'!F794,'Speed Bin B-A'!F898,'Speed Bin B-A'!F1002,'Speed Bin B-A'!F1106,'Speed Bin B-A'!F1210,'Speed Bin B-A'!F1522,'Speed Bin B-A'!F1626,'Speed Bin B-A'!F1730,'Speed Bin B-A'!F1834,'Speed Bin B-A'!F1938)</f>
        <v>17</v>
      </c>
      <c r="G267" s="268">
        <f>SUM('Speed Bin B-A'!G66,'Speed Bin B-A'!G170,'Speed Bin B-A'!G274,'Speed Bin B-A'!G378,'Speed Bin B-A'!G482,'Speed Bin B-A'!G794,'Speed Bin B-A'!G898,'Speed Bin B-A'!G1002,'Speed Bin B-A'!G1106,'Speed Bin B-A'!G1210,'Speed Bin B-A'!G1522,'Speed Bin B-A'!G1626,'Speed Bin B-A'!G1730,'Speed Bin B-A'!G1834,'Speed Bin B-A'!G1938)</f>
        <v>6</v>
      </c>
      <c r="H267" s="268">
        <f>SUM('Speed Bin B-A'!H66,'Speed Bin B-A'!H170,'Speed Bin B-A'!H274,'Speed Bin B-A'!H378,'Speed Bin B-A'!H482,'Speed Bin B-A'!H794,'Speed Bin B-A'!H898,'Speed Bin B-A'!H1002,'Speed Bin B-A'!H1106,'Speed Bin B-A'!H1210,'Speed Bin B-A'!H1522,'Speed Bin B-A'!H1626,'Speed Bin B-A'!H1730,'Speed Bin B-A'!H1834,'Speed Bin B-A'!H1938)</f>
        <v>6</v>
      </c>
      <c r="I267" s="268">
        <f>SUM('Speed Bin B-A'!I66,'Speed Bin B-A'!I170,'Speed Bin B-A'!I274,'Speed Bin B-A'!I378,'Speed Bin B-A'!I482,'Speed Bin B-A'!I794,'Speed Bin B-A'!I898,'Speed Bin B-A'!I1002,'Speed Bin B-A'!I1106,'Speed Bin B-A'!I1210,'Speed Bin B-A'!I1522,'Speed Bin B-A'!I1626,'Speed Bin B-A'!I1730,'Speed Bin B-A'!I1834,'Speed Bin B-A'!I1938)</f>
        <v>0</v>
      </c>
      <c r="J267" s="268">
        <f>SUM('Speed Bin B-A'!J66,'Speed Bin B-A'!J170,'Speed Bin B-A'!J274,'Speed Bin B-A'!J378,'Speed Bin B-A'!J482,'Speed Bin B-A'!J794,'Speed Bin B-A'!J898,'Speed Bin B-A'!J1002,'Speed Bin B-A'!J1106,'Speed Bin B-A'!J1210,'Speed Bin B-A'!J1522,'Speed Bin B-A'!J1626,'Speed Bin B-A'!J1730,'Speed Bin B-A'!J1834,'Speed Bin B-A'!J1938)</f>
        <v>0</v>
      </c>
      <c r="K267" s="268">
        <f>SUM('Speed Bin B-A'!K66,'Speed Bin B-A'!K170,'Speed Bin B-A'!K274,'Speed Bin B-A'!K378,'Speed Bin B-A'!K482,'Speed Bin B-A'!K794,'Speed Bin B-A'!K898,'Speed Bin B-A'!K1002,'Speed Bin B-A'!K1106,'Speed Bin B-A'!K1210,'Speed Bin B-A'!K1522,'Speed Bin B-A'!K1626,'Speed Bin B-A'!K1730,'Speed Bin B-A'!K1834,'Speed Bin B-A'!K1938)</f>
        <v>0</v>
      </c>
      <c r="L267" s="268">
        <f>SUM('Speed Bin B-A'!L66,'Speed Bin B-A'!L170,'Speed Bin B-A'!L274,'Speed Bin B-A'!L378,'Speed Bin B-A'!L482,'Speed Bin B-A'!L794,'Speed Bin B-A'!L898,'Speed Bin B-A'!L1002,'Speed Bin B-A'!L1106,'Speed Bin B-A'!L1210,'Speed Bin B-A'!L1522,'Speed Bin B-A'!L1626,'Speed Bin B-A'!L1730,'Speed Bin B-A'!L1834,'Speed Bin B-A'!L1938)</f>
        <v>0</v>
      </c>
      <c r="M267" s="268">
        <f>SUM('Speed Bin B-A'!M66,'Speed Bin B-A'!M170,'Speed Bin B-A'!M274,'Speed Bin B-A'!M378,'Speed Bin B-A'!M482,'Speed Bin B-A'!M794,'Speed Bin B-A'!M898,'Speed Bin B-A'!M1002,'Speed Bin B-A'!M1106,'Speed Bin B-A'!M1210,'Speed Bin B-A'!M1522,'Speed Bin B-A'!M1626,'Speed Bin B-A'!M1730,'Speed Bin B-A'!M1834,'Speed Bin B-A'!M1938)</f>
        <v>0</v>
      </c>
      <c r="N267" s="268">
        <f>SUM('Speed Bin B-A'!N66,'Speed Bin B-A'!N170,'Speed Bin B-A'!N274,'Speed Bin B-A'!N378,'Speed Bin B-A'!N482,'Speed Bin B-A'!N794,'Speed Bin B-A'!N898,'Speed Bin B-A'!N1002,'Speed Bin B-A'!N1106,'Speed Bin B-A'!N1210,'Speed Bin B-A'!N1522,'Speed Bin B-A'!N1626,'Speed Bin B-A'!N1730,'Speed Bin B-A'!N1834,'Speed Bin B-A'!N1938)</f>
        <v>0</v>
      </c>
      <c r="O267" s="268">
        <f>SUM('Speed Bin B-A'!O66,'Speed Bin B-A'!O170,'Speed Bin B-A'!O274,'Speed Bin B-A'!O378,'Speed Bin B-A'!O482,'Speed Bin B-A'!O794,'Speed Bin B-A'!O898,'Speed Bin B-A'!O1002,'Speed Bin B-A'!O1106,'Speed Bin B-A'!O1210,'Speed Bin B-A'!O1522,'Speed Bin B-A'!O1626,'Speed Bin B-A'!O1730,'Speed Bin B-A'!O1834,'Speed Bin B-A'!O1938)</f>
        <v>0</v>
      </c>
      <c r="P267" s="268">
        <f>SUM('Speed Bin B-A'!P66,'Speed Bin B-A'!P170,'Speed Bin B-A'!P274,'Speed Bin B-A'!P378,'Speed Bin B-A'!P482,'Speed Bin B-A'!P794,'Speed Bin B-A'!P898,'Speed Bin B-A'!P1002,'Speed Bin B-A'!P1106,'Speed Bin B-A'!P1210,'Speed Bin B-A'!P1522,'Speed Bin B-A'!P1626,'Speed Bin B-A'!P1730,'Speed Bin B-A'!P1834,'Speed Bin B-A'!P1938)</f>
        <v>0</v>
      </c>
      <c r="Q267" s="268">
        <f>SUM('Speed Bin B-A'!Q66,'Speed Bin B-A'!Q170,'Speed Bin B-A'!Q274,'Speed Bin B-A'!Q378,'Speed Bin B-A'!Q482,'Speed Bin B-A'!Q794,'Speed Bin B-A'!Q898,'Speed Bin B-A'!Q1002,'Speed Bin B-A'!Q1106,'Speed Bin B-A'!Q1210,'Speed Bin B-A'!Q1522,'Speed Bin B-A'!Q1626,'Speed Bin B-A'!Q1730,'Speed Bin B-A'!Q1834,'Speed Bin B-A'!Q1938)</f>
        <v>0</v>
      </c>
      <c r="R267" s="268">
        <f>SUM('Speed Bin B-A'!R66,'Speed Bin B-A'!R170,'Speed Bin B-A'!R274,'Speed Bin B-A'!R378,'Speed Bin B-A'!R482,'Speed Bin B-A'!R794,'Speed Bin B-A'!R898,'Speed Bin B-A'!R1002,'Speed Bin B-A'!R1106,'Speed Bin B-A'!R1210,'Speed Bin B-A'!R1522,'Speed Bin B-A'!R1626,'Speed Bin B-A'!R1730,'Speed Bin B-A'!R1834,'Speed Bin B-A'!R1938)</f>
        <v>0</v>
      </c>
      <c r="S267" s="268">
        <f>SUM('Speed Bin B-A'!S66,'Speed Bin B-A'!S170,'Speed Bin B-A'!S274,'Speed Bin B-A'!S378,'Speed Bin B-A'!S482,'Speed Bin B-A'!S794,'Speed Bin B-A'!S898,'Speed Bin B-A'!S1002,'Speed Bin B-A'!S1106,'Speed Bin B-A'!S1210,'Speed Bin B-A'!S1522,'Speed Bin B-A'!S1626,'Speed Bin B-A'!S1730,'Speed Bin B-A'!S1834,'Speed Bin B-A'!S1938)</f>
        <v>0</v>
      </c>
      <c r="T267" s="268">
        <f>SUM('Speed Bin B-A'!T66,'Speed Bin B-A'!T170,'Speed Bin B-A'!T274,'Speed Bin B-A'!T378,'Speed Bin B-A'!T482,'Speed Bin B-A'!T794,'Speed Bin B-A'!T898,'Speed Bin B-A'!T1002,'Speed Bin B-A'!T1106,'Speed Bin B-A'!T1210,'Speed Bin B-A'!T1522,'Speed Bin B-A'!T1626,'Speed Bin B-A'!T1730,'Speed Bin B-A'!T1834,'Speed Bin B-A'!T1938)</f>
        <v>0</v>
      </c>
      <c r="U267" s="268">
        <f>SUM('Speed Bin B-A'!U66,'Speed Bin B-A'!U170,'Speed Bin B-A'!U274,'Speed Bin B-A'!U378,'Speed Bin B-A'!U482,'Speed Bin B-A'!U794,'Speed Bin B-A'!U898,'Speed Bin B-A'!U1002,'Speed Bin B-A'!U1106,'Speed Bin B-A'!U1210,'Speed Bin B-A'!U1522,'Speed Bin B-A'!U1626,'Speed Bin B-A'!U1730,'Speed Bin B-A'!U1834,'Speed Bin B-A'!U1938)</f>
        <v>0</v>
      </c>
      <c r="V267" s="269">
        <f>IFERROR(AVERAGE('Speed Bin B-A'!V66,'Speed Bin B-A'!V170,'Speed Bin B-A'!V274,'Speed Bin B-A'!V378,'Speed Bin B-A'!V482,'Speed Bin B-A'!V794,'Speed Bin B-A'!V898,'Speed Bin B-A'!V1002,'Speed Bin B-A'!V1106,'Speed Bin B-A'!V1210,'Speed Bin B-A'!V1522,'Speed Bin B-A'!V1626,'Speed Bin B-A'!V1730,'Speed Bin B-A'!V1834,'Speed Bin B-A'!V1938),"-")</f>
        <v>23.500000000000004</v>
      </c>
      <c r="W267" s="269">
        <f>IFERROR(AVERAGE('Speed Bin B-A'!W66,'Speed Bin B-A'!W170,'Speed Bin B-A'!W274,'Speed Bin B-A'!W378,'Speed Bin B-A'!W482,'Speed Bin B-A'!W794,'Speed Bin B-A'!W898,'Speed Bin B-A'!W1002,'Speed Bin B-A'!W1106,'Speed Bin B-A'!W1210,'Speed Bin B-A'!W1522,'Speed Bin B-A'!W1626,'Speed Bin B-A'!W1730,'Speed Bin B-A'!W1834,'Speed Bin B-A'!W1938),"-")</f>
        <v>29.8</v>
      </c>
      <c r="X267" s="262"/>
      <c r="Y267" s="262"/>
    </row>
    <row r="268" spans="1:25" x14ac:dyDescent="0.25">
      <c r="A268" s="267">
        <v>0.58333333333333304</v>
      </c>
      <c r="B268" s="268">
        <f>SUM('Speed Bin B-A'!B67,'Speed Bin B-A'!B171,'Speed Bin B-A'!B275,'Speed Bin B-A'!B379,'Speed Bin B-A'!B483,'Speed Bin B-A'!B795,'Speed Bin B-A'!B899,'Speed Bin B-A'!B1003,'Speed Bin B-A'!B1107,'Speed Bin B-A'!B1211,'Speed Bin B-A'!B1523,'Speed Bin B-A'!B1627,'Speed Bin B-A'!B1731,'Speed Bin B-A'!B1835,'Speed Bin B-A'!B1939)</f>
        <v>27</v>
      </c>
      <c r="C268" s="268">
        <f>SUM('Speed Bin B-A'!C67,'Speed Bin B-A'!C171,'Speed Bin B-A'!C275,'Speed Bin B-A'!C379,'Speed Bin B-A'!C483,'Speed Bin B-A'!C795,'Speed Bin B-A'!C899,'Speed Bin B-A'!C1003,'Speed Bin B-A'!C1107,'Speed Bin B-A'!C1211,'Speed Bin B-A'!C1523,'Speed Bin B-A'!C1627,'Speed Bin B-A'!C1731,'Speed Bin B-A'!C1835,'Speed Bin B-A'!C1939)</f>
        <v>1</v>
      </c>
      <c r="D268" s="268">
        <f>SUM('Speed Bin B-A'!D67,'Speed Bin B-A'!D171,'Speed Bin B-A'!D275,'Speed Bin B-A'!D379,'Speed Bin B-A'!D483,'Speed Bin B-A'!D795,'Speed Bin B-A'!D899,'Speed Bin B-A'!D1003,'Speed Bin B-A'!D1107,'Speed Bin B-A'!D1211,'Speed Bin B-A'!D1523,'Speed Bin B-A'!D1627,'Speed Bin B-A'!D1731,'Speed Bin B-A'!D1835,'Speed Bin B-A'!D1939)</f>
        <v>1</v>
      </c>
      <c r="E268" s="268">
        <f>SUM('Speed Bin B-A'!E67,'Speed Bin B-A'!E171,'Speed Bin B-A'!E275,'Speed Bin B-A'!E379,'Speed Bin B-A'!E483,'Speed Bin B-A'!E795,'Speed Bin B-A'!E899,'Speed Bin B-A'!E1003,'Speed Bin B-A'!E1107,'Speed Bin B-A'!E1211,'Speed Bin B-A'!E1523,'Speed Bin B-A'!E1627,'Speed Bin B-A'!E1731,'Speed Bin B-A'!E1835,'Speed Bin B-A'!E1939)</f>
        <v>6</v>
      </c>
      <c r="F268" s="268">
        <f>SUM('Speed Bin B-A'!F67,'Speed Bin B-A'!F171,'Speed Bin B-A'!F275,'Speed Bin B-A'!F379,'Speed Bin B-A'!F483,'Speed Bin B-A'!F795,'Speed Bin B-A'!F899,'Speed Bin B-A'!F1003,'Speed Bin B-A'!F1107,'Speed Bin B-A'!F1211,'Speed Bin B-A'!F1523,'Speed Bin B-A'!F1627,'Speed Bin B-A'!F1731,'Speed Bin B-A'!F1835,'Speed Bin B-A'!F1939)</f>
        <v>9</v>
      </c>
      <c r="G268" s="268">
        <f>SUM('Speed Bin B-A'!G67,'Speed Bin B-A'!G171,'Speed Bin B-A'!G275,'Speed Bin B-A'!G379,'Speed Bin B-A'!G483,'Speed Bin B-A'!G795,'Speed Bin B-A'!G899,'Speed Bin B-A'!G1003,'Speed Bin B-A'!G1107,'Speed Bin B-A'!G1211,'Speed Bin B-A'!G1523,'Speed Bin B-A'!G1627,'Speed Bin B-A'!G1731,'Speed Bin B-A'!G1835,'Speed Bin B-A'!G1939)</f>
        <v>7</v>
      </c>
      <c r="H268" s="268">
        <f>SUM('Speed Bin B-A'!H67,'Speed Bin B-A'!H171,'Speed Bin B-A'!H275,'Speed Bin B-A'!H379,'Speed Bin B-A'!H483,'Speed Bin B-A'!H795,'Speed Bin B-A'!H899,'Speed Bin B-A'!H1003,'Speed Bin B-A'!H1107,'Speed Bin B-A'!H1211,'Speed Bin B-A'!H1523,'Speed Bin B-A'!H1627,'Speed Bin B-A'!H1731,'Speed Bin B-A'!H1835,'Speed Bin B-A'!H1939)</f>
        <v>0</v>
      </c>
      <c r="I268" s="268">
        <f>SUM('Speed Bin B-A'!I67,'Speed Bin B-A'!I171,'Speed Bin B-A'!I275,'Speed Bin B-A'!I379,'Speed Bin B-A'!I483,'Speed Bin B-A'!I795,'Speed Bin B-A'!I899,'Speed Bin B-A'!I1003,'Speed Bin B-A'!I1107,'Speed Bin B-A'!I1211,'Speed Bin B-A'!I1523,'Speed Bin B-A'!I1627,'Speed Bin B-A'!I1731,'Speed Bin B-A'!I1835,'Speed Bin B-A'!I1939)</f>
        <v>1</v>
      </c>
      <c r="J268" s="268">
        <f>SUM('Speed Bin B-A'!J67,'Speed Bin B-A'!J171,'Speed Bin B-A'!J275,'Speed Bin B-A'!J379,'Speed Bin B-A'!J483,'Speed Bin B-A'!J795,'Speed Bin B-A'!J899,'Speed Bin B-A'!J1003,'Speed Bin B-A'!J1107,'Speed Bin B-A'!J1211,'Speed Bin B-A'!J1523,'Speed Bin B-A'!J1627,'Speed Bin B-A'!J1731,'Speed Bin B-A'!J1835,'Speed Bin B-A'!J1939)</f>
        <v>2</v>
      </c>
      <c r="K268" s="268">
        <f>SUM('Speed Bin B-A'!K67,'Speed Bin B-A'!K171,'Speed Bin B-A'!K275,'Speed Bin B-A'!K379,'Speed Bin B-A'!K483,'Speed Bin B-A'!K795,'Speed Bin B-A'!K899,'Speed Bin B-A'!K1003,'Speed Bin B-A'!K1107,'Speed Bin B-A'!K1211,'Speed Bin B-A'!K1523,'Speed Bin B-A'!K1627,'Speed Bin B-A'!K1731,'Speed Bin B-A'!K1835,'Speed Bin B-A'!K1939)</f>
        <v>0</v>
      </c>
      <c r="L268" s="268">
        <f>SUM('Speed Bin B-A'!L67,'Speed Bin B-A'!L171,'Speed Bin B-A'!L275,'Speed Bin B-A'!L379,'Speed Bin B-A'!L483,'Speed Bin B-A'!L795,'Speed Bin B-A'!L899,'Speed Bin B-A'!L1003,'Speed Bin B-A'!L1107,'Speed Bin B-A'!L1211,'Speed Bin B-A'!L1523,'Speed Bin B-A'!L1627,'Speed Bin B-A'!L1731,'Speed Bin B-A'!L1835,'Speed Bin B-A'!L1939)</f>
        <v>0</v>
      </c>
      <c r="M268" s="268">
        <f>SUM('Speed Bin B-A'!M67,'Speed Bin B-A'!M171,'Speed Bin B-A'!M275,'Speed Bin B-A'!M379,'Speed Bin B-A'!M483,'Speed Bin B-A'!M795,'Speed Bin B-A'!M899,'Speed Bin B-A'!M1003,'Speed Bin B-A'!M1107,'Speed Bin B-A'!M1211,'Speed Bin B-A'!M1523,'Speed Bin B-A'!M1627,'Speed Bin B-A'!M1731,'Speed Bin B-A'!M1835,'Speed Bin B-A'!M1939)</f>
        <v>0</v>
      </c>
      <c r="N268" s="268">
        <f>SUM('Speed Bin B-A'!N67,'Speed Bin B-A'!N171,'Speed Bin B-A'!N275,'Speed Bin B-A'!N379,'Speed Bin B-A'!N483,'Speed Bin B-A'!N795,'Speed Bin B-A'!N899,'Speed Bin B-A'!N1003,'Speed Bin B-A'!N1107,'Speed Bin B-A'!N1211,'Speed Bin B-A'!N1523,'Speed Bin B-A'!N1627,'Speed Bin B-A'!N1731,'Speed Bin B-A'!N1835,'Speed Bin B-A'!N1939)</f>
        <v>0</v>
      </c>
      <c r="O268" s="268">
        <f>SUM('Speed Bin B-A'!O67,'Speed Bin B-A'!O171,'Speed Bin B-A'!O275,'Speed Bin B-A'!O379,'Speed Bin B-A'!O483,'Speed Bin B-A'!O795,'Speed Bin B-A'!O899,'Speed Bin B-A'!O1003,'Speed Bin B-A'!O1107,'Speed Bin B-A'!O1211,'Speed Bin B-A'!O1523,'Speed Bin B-A'!O1627,'Speed Bin B-A'!O1731,'Speed Bin B-A'!O1835,'Speed Bin B-A'!O1939)</f>
        <v>0</v>
      </c>
      <c r="P268" s="268">
        <f>SUM('Speed Bin B-A'!P67,'Speed Bin B-A'!P171,'Speed Bin B-A'!P275,'Speed Bin B-A'!P379,'Speed Bin B-A'!P483,'Speed Bin B-A'!P795,'Speed Bin B-A'!P899,'Speed Bin B-A'!P1003,'Speed Bin B-A'!P1107,'Speed Bin B-A'!P1211,'Speed Bin B-A'!P1523,'Speed Bin B-A'!P1627,'Speed Bin B-A'!P1731,'Speed Bin B-A'!P1835,'Speed Bin B-A'!P1939)</f>
        <v>0</v>
      </c>
      <c r="Q268" s="268">
        <f>SUM('Speed Bin B-A'!Q67,'Speed Bin B-A'!Q171,'Speed Bin B-A'!Q275,'Speed Bin B-A'!Q379,'Speed Bin B-A'!Q483,'Speed Bin B-A'!Q795,'Speed Bin B-A'!Q899,'Speed Bin B-A'!Q1003,'Speed Bin B-A'!Q1107,'Speed Bin B-A'!Q1211,'Speed Bin B-A'!Q1523,'Speed Bin B-A'!Q1627,'Speed Bin B-A'!Q1731,'Speed Bin B-A'!Q1835,'Speed Bin B-A'!Q1939)</f>
        <v>0</v>
      </c>
      <c r="R268" s="268">
        <f>SUM('Speed Bin B-A'!R67,'Speed Bin B-A'!R171,'Speed Bin B-A'!R275,'Speed Bin B-A'!R379,'Speed Bin B-A'!R483,'Speed Bin B-A'!R795,'Speed Bin B-A'!R899,'Speed Bin B-A'!R1003,'Speed Bin B-A'!R1107,'Speed Bin B-A'!R1211,'Speed Bin B-A'!R1523,'Speed Bin B-A'!R1627,'Speed Bin B-A'!R1731,'Speed Bin B-A'!R1835,'Speed Bin B-A'!R1939)</f>
        <v>0</v>
      </c>
      <c r="S268" s="268">
        <f>SUM('Speed Bin B-A'!S67,'Speed Bin B-A'!S171,'Speed Bin B-A'!S275,'Speed Bin B-A'!S379,'Speed Bin B-A'!S483,'Speed Bin B-A'!S795,'Speed Bin B-A'!S899,'Speed Bin B-A'!S1003,'Speed Bin B-A'!S1107,'Speed Bin B-A'!S1211,'Speed Bin B-A'!S1523,'Speed Bin B-A'!S1627,'Speed Bin B-A'!S1731,'Speed Bin B-A'!S1835,'Speed Bin B-A'!S1939)</f>
        <v>0</v>
      </c>
      <c r="T268" s="268">
        <f>SUM('Speed Bin B-A'!T67,'Speed Bin B-A'!T171,'Speed Bin B-A'!T275,'Speed Bin B-A'!T379,'Speed Bin B-A'!T483,'Speed Bin B-A'!T795,'Speed Bin B-A'!T899,'Speed Bin B-A'!T1003,'Speed Bin B-A'!T1107,'Speed Bin B-A'!T1211,'Speed Bin B-A'!T1523,'Speed Bin B-A'!T1627,'Speed Bin B-A'!T1731,'Speed Bin B-A'!T1835,'Speed Bin B-A'!T1939)</f>
        <v>0</v>
      </c>
      <c r="U268" s="268">
        <f>SUM('Speed Bin B-A'!U67,'Speed Bin B-A'!U171,'Speed Bin B-A'!U275,'Speed Bin B-A'!U379,'Speed Bin B-A'!U483,'Speed Bin B-A'!U795,'Speed Bin B-A'!U899,'Speed Bin B-A'!U1003,'Speed Bin B-A'!U1107,'Speed Bin B-A'!U1211,'Speed Bin B-A'!U1523,'Speed Bin B-A'!U1627,'Speed Bin B-A'!U1731,'Speed Bin B-A'!U1835,'Speed Bin B-A'!U1939)</f>
        <v>0</v>
      </c>
      <c r="V268" s="269">
        <f>IFERROR(AVERAGE('Speed Bin B-A'!V67,'Speed Bin B-A'!V171,'Speed Bin B-A'!V275,'Speed Bin B-A'!V379,'Speed Bin B-A'!V483,'Speed Bin B-A'!V795,'Speed Bin B-A'!V899,'Speed Bin B-A'!V1003,'Speed Bin B-A'!V1107,'Speed Bin B-A'!V1211,'Speed Bin B-A'!V1523,'Speed Bin B-A'!V1627,'Speed Bin B-A'!V1731,'Speed Bin B-A'!V1835,'Speed Bin B-A'!V1939),"-")</f>
        <v>23.259999999999998</v>
      </c>
      <c r="W268" s="269" t="str">
        <f>IFERROR(AVERAGE('Speed Bin B-A'!W67,'Speed Bin B-A'!W171,'Speed Bin B-A'!W275,'Speed Bin B-A'!W379,'Speed Bin B-A'!W483,'Speed Bin B-A'!W795,'Speed Bin B-A'!W899,'Speed Bin B-A'!W1003,'Speed Bin B-A'!W1107,'Speed Bin B-A'!W1211,'Speed Bin B-A'!W1523,'Speed Bin B-A'!W1627,'Speed Bin B-A'!W1731,'Speed Bin B-A'!W1835,'Speed Bin B-A'!W1939),"-")</f>
        <v>-</v>
      </c>
      <c r="X268" s="262"/>
      <c r="Y268" s="262"/>
    </row>
    <row r="269" spans="1:25" x14ac:dyDescent="0.25">
      <c r="A269" s="267">
        <v>0.59375</v>
      </c>
      <c r="B269" s="268">
        <f>SUM('Speed Bin B-A'!B68,'Speed Bin B-A'!B172,'Speed Bin B-A'!B276,'Speed Bin B-A'!B380,'Speed Bin B-A'!B484,'Speed Bin B-A'!B796,'Speed Bin B-A'!B900,'Speed Bin B-A'!B1004,'Speed Bin B-A'!B1108,'Speed Bin B-A'!B1212,'Speed Bin B-A'!B1524,'Speed Bin B-A'!B1628,'Speed Bin B-A'!B1732,'Speed Bin B-A'!B1836,'Speed Bin B-A'!B1940)</f>
        <v>29</v>
      </c>
      <c r="C269" s="268">
        <f>SUM('Speed Bin B-A'!C68,'Speed Bin B-A'!C172,'Speed Bin B-A'!C276,'Speed Bin B-A'!C380,'Speed Bin B-A'!C484,'Speed Bin B-A'!C796,'Speed Bin B-A'!C900,'Speed Bin B-A'!C1004,'Speed Bin B-A'!C1108,'Speed Bin B-A'!C1212,'Speed Bin B-A'!C1524,'Speed Bin B-A'!C1628,'Speed Bin B-A'!C1732,'Speed Bin B-A'!C1836,'Speed Bin B-A'!C1940)</f>
        <v>0</v>
      </c>
      <c r="D269" s="268">
        <f>SUM('Speed Bin B-A'!D68,'Speed Bin B-A'!D172,'Speed Bin B-A'!D276,'Speed Bin B-A'!D380,'Speed Bin B-A'!D484,'Speed Bin B-A'!D796,'Speed Bin B-A'!D900,'Speed Bin B-A'!D1004,'Speed Bin B-A'!D1108,'Speed Bin B-A'!D1212,'Speed Bin B-A'!D1524,'Speed Bin B-A'!D1628,'Speed Bin B-A'!D1732,'Speed Bin B-A'!D1836,'Speed Bin B-A'!D1940)</f>
        <v>0</v>
      </c>
      <c r="E269" s="268">
        <f>SUM('Speed Bin B-A'!E68,'Speed Bin B-A'!E172,'Speed Bin B-A'!E276,'Speed Bin B-A'!E380,'Speed Bin B-A'!E484,'Speed Bin B-A'!E796,'Speed Bin B-A'!E900,'Speed Bin B-A'!E1004,'Speed Bin B-A'!E1108,'Speed Bin B-A'!E1212,'Speed Bin B-A'!E1524,'Speed Bin B-A'!E1628,'Speed Bin B-A'!E1732,'Speed Bin B-A'!E1836,'Speed Bin B-A'!E1940)</f>
        <v>4</v>
      </c>
      <c r="F269" s="268">
        <f>SUM('Speed Bin B-A'!F68,'Speed Bin B-A'!F172,'Speed Bin B-A'!F276,'Speed Bin B-A'!F380,'Speed Bin B-A'!F484,'Speed Bin B-A'!F796,'Speed Bin B-A'!F900,'Speed Bin B-A'!F1004,'Speed Bin B-A'!F1108,'Speed Bin B-A'!F1212,'Speed Bin B-A'!F1524,'Speed Bin B-A'!F1628,'Speed Bin B-A'!F1732,'Speed Bin B-A'!F1836,'Speed Bin B-A'!F1940)</f>
        <v>14</v>
      </c>
      <c r="G269" s="268">
        <f>SUM('Speed Bin B-A'!G68,'Speed Bin B-A'!G172,'Speed Bin B-A'!G276,'Speed Bin B-A'!G380,'Speed Bin B-A'!G484,'Speed Bin B-A'!G796,'Speed Bin B-A'!G900,'Speed Bin B-A'!G1004,'Speed Bin B-A'!G1108,'Speed Bin B-A'!G1212,'Speed Bin B-A'!G1524,'Speed Bin B-A'!G1628,'Speed Bin B-A'!G1732,'Speed Bin B-A'!G1836,'Speed Bin B-A'!G1940)</f>
        <v>4</v>
      </c>
      <c r="H269" s="268">
        <f>SUM('Speed Bin B-A'!H68,'Speed Bin B-A'!H172,'Speed Bin B-A'!H276,'Speed Bin B-A'!H380,'Speed Bin B-A'!H484,'Speed Bin B-A'!H796,'Speed Bin B-A'!H900,'Speed Bin B-A'!H1004,'Speed Bin B-A'!H1108,'Speed Bin B-A'!H1212,'Speed Bin B-A'!H1524,'Speed Bin B-A'!H1628,'Speed Bin B-A'!H1732,'Speed Bin B-A'!H1836,'Speed Bin B-A'!H1940)</f>
        <v>4</v>
      </c>
      <c r="I269" s="268">
        <f>SUM('Speed Bin B-A'!I68,'Speed Bin B-A'!I172,'Speed Bin B-A'!I276,'Speed Bin B-A'!I380,'Speed Bin B-A'!I484,'Speed Bin B-A'!I796,'Speed Bin B-A'!I900,'Speed Bin B-A'!I1004,'Speed Bin B-A'!I1108,'Speed Bin B-A'!I1212,'Speed Bin B-A'!I1524,'Speed Bin B-A'!I1628,'Speed Bin B-A'!I1732,'Speed Bin B-A'!I1836,'Speed Bin B-A'!I1940)</f>
        <v>2</v>
      </c>
      <c r="J269" s="268">
        <f>SUM('Speed Bin B-A'!J68,'Speed Bin B-A'!J172,'Speed Bin B-A'!J276,'Speed Bin B-A'!J380,'Speed Bin B-A'!J484,'Speed Bin B-A'!J796,'Speed Bin B-A'!J900,'Speed Bin B-A'!J1004,'Speed Bin B-A'!J1108,'Speed Bin B-A'!J1212,'Speed Bin B-A'!J1524,'Speed Bin B-A'!J1628,'Speed Bin B-A'!J1732,'Speed Bin B-A'!J1836,'Speed Bin B-A'!J1940)</f>
        <v>0</v>
      </c>
      <c r="K269" s="268">
        <f>SUM('Speed Bin B-A'!K68,'Speed Bin B-A'!K172,'Speed Bin B-A'!K276,'Speed Bin B-A'!K380,'Speed Bin B-A'!K484,'Speed Bin B-A'!K796,'Speed Bin B-A'!K900,'Speed Bin B-A'!K1004,'Speed Bin B-A'!K1108,'Speed Bin B-A'!K1212,'Speed Bin B-A'!K1524,'Speed Bin B-A'!K1628,'Speed Bin B-A'!K1732,'Speed Bin B-A'!K1836,'Speed Bin B-A'!K1940)</f>
        <v>1</v>
      </c>
      <c r="L269" s="268">
        <f>SUM('Speed Bin B-A'!L68,'Speed Bin B-A'!L172,'Speed Bin B-A'!L276,'Speed Bin B-A'!L380,'Speed Bin B-A'!L484,'Speed Bin B-A'!L796,'Speed Bin B-A'!L900,'Speed Bin B-A'!L1004,'Speed Bin B-A'!L1108,'Speed Bin B-A'!L1212,'Speed Bin B-A'!L1524,'Speed Bin B-A'!L1628,'Speed Bin B-A'!L1732,'Speed Bin B-A'!L1836,'Speed Bin B-A'!L1940)</f>
        <v>0</v>
      </c>
      <c r="M269" s="268">
        <f>SUM('Speed Bin B-A'!M68,'Speed Bin B-A'!M172,'Speed Bin B-A'!M276,'Speed Bin B-A'!M380,'Speed Bin B-A'!M484,'Speed Bin B-A'!M796,'Speed Bin B-A'!M900,'Speed Bin B-A'!M1004,'Speed Bin B-A'!M1108,'Speed Bin B-A'!M1212,'Speed Bin B-A'!M1524,'Speed Bin B-A'!M1628,'Speed Bin B-A'!M1732,'Speed Bin B-A'!M1836,'Speed Bin B-A'!M1940)</f>
        <v>0</v>
      </c>
      <c r="N269" s="268">
        <f>SUM('Speed Bin B-A'!N68,'Speed Bin B-A'!N172,'Speed Bin B-A'!N276,'Speed Bin B-A'!N380,'Speed Bin B-A'!N484,'Speed Bin B-A'!N796,'Speed Bin B-A'!N900,'Speed Bin B-A'!N1004,'Speed Bin B-A'!N1108,'Speed Bin B-A'!N1212,'Speed Bin B-A'!N1524,'Speed Bin B-A'!N1628,'Speed Bin B-A'!N1732,'Speed Bin B-A'!N1836,'Speed Bin B-A'!N1940)</f>
        <v>0</v>
      </c>
      <c r="O269" s="268">
        <f>SUM('Speed Bin B-A'!O68,'Speed Bin B-A'!O172,'Speed Bin B-A'!O276,'Speed Bin B-A'!O380,'Speed Bin B-A'!O484,'Speed Bin B-A'!O796,'Speed Bin B-A'!O900,'Speed Bin B-A'!O1004,'Speed Bin B-A'!O1108,'Speed Bin B-A'!O1212,'Speed Bin B-A'!O1524,'Speed Bin B-A'!O1628,'Speed Bin B-A'!O1732,'Speed Bin B-A'!O1836,'Speed Bin B-A'!O1940)</f>
        <v>0</v>
      </c>
      <c r="P269" s="268">
        <f>SUM('Speed Bin B-A'!P68,'Speed Bin B-A'!P172,'Speed Bin B-A'!P276,'Speed Bin B-A'!P380,'Speed Bin B-A'!P484,'Speed Bin B-A'!P796,'Speed Bin B-A'!P900,'Speed Bin B-A'!P1004,'Speed Bin B-A'!P1108,'Speed Bin B-A'!P1212,'Speed Bin B-A'!P1524,'Speed Bin B-A'!P1628,'Speed Bin B-A'!P1732,'Speed Bin B-A'!P1836,'Speed Bin B-A'!P1940)</f>
        <v>0</v>
      </c>
      <c r="Q269" s="268">
        <f>SUM('Speed Bin B-A'!Q68,'Speed Bin B-A'!Q172,'Speed Bin B-A'!Q276,'Speed Bin B-A'!Q380,'Speed Bin B-A'!Q484,'Speed Bin B-A'!Q796,'Speed Bin B-A'!Q900,'Speed Bin B-A'!Q1004,'Speed Bin B-A'!Q1108,'Speed Bin B-A'!Q1212,'Speed Bin B-A'!Q1524,'Speed Bin B-A'!Q1628,'Speed Bin B-A'!Q1732,'Speed Bin B-A'!Q1836,'Speed Bin B-A'!Q1940)</f>
        <v>0</v>
      </c>
      <c r="R269" s="268">
        <f>SUM('Speed Bin B-A'!R68,'Speed Bin B-A'!R172,'Speed Bin B-A'!R276,'Speed Bin B-A'!R380,'Speed Bin B-A'!R484,'Speed Bin B-A'!R796,'Speed Bin B-A'!R900,'Speed Bin B-A'!R1004,'Speed Bin B-A'!R1108,'Speed Bin B-A'!R1212,'Speed Bin B-A'!R1524,'Speed Bin B-A'!R1628,'Speed Bin B-A'!R1732,'Speed Bin B-A'!R1836,'Speed Bin B-A'!R1940)</f>
        <v>0</v>
      </c>
      <c r="S269" s="268">
        <f>SUM('Speed Bin B-A'!S68,'Speed Bin B-A'!S172,'Speed Bin B-A'!S276,'Speed Bin B-A'!S380,'Speed Bin B-A'!S484,'Speed Bin B-A'!S796,'Speed Bin B-A'!S900,'Speed Bin B-A'!S1004,'Speed Bin B-A'!S1108,'Speed Bin B-A'!S1212,'Speed Bin B-A'!S1524,'Speed Bin B-A'!S1628,'Speed Bin B-A'!S1732,'Speed Bin B-A'!S1836,'Speed Bin B-A'!S1940)</f>
        <v>0</v>
      </c>
      <c r="T269" s="268">
        <f>SUM('Speed Bin B-A'!T68,'Speed Bin B-A'!T172,'Speed Bin B-A'!T276,'Speed Bin B-A'!T380,'Speed Bin B-A'!T484,'Speed Bin B-A'!T796,'Speed Bin B-A'!T900,'Speed Bin B-A'!T1004,'Speed Bin B-A'!T1108,'Speed Bin B-A'!T1212,'Speed Bin B-A'!T1524,'Speed Bin B-A'!T1628,'Speed Bin B-A'!T1732,'Speed Bin B-A'!T1836,'Speed Bin B-A'!T1940)</f>
        <v>0</v>
      </c>
      <c r="U269" s="268">
        <f>SUM('Speed Bin B-A'!U68,'Speed Bin B-A'!U172,'Speed Bin B-A'!U276,'Speed Bin B-A'!U380,'Speed Bin B-A'!U484,'Speed Bin B-A'!U796,'Speed Bin B-A'!U900,'Speed Bin B-A'!U1004,'Speed Bin B-A'!U1108,'Speed Bin B-A'!U1212,'Speed Bin B-A'!U1524,'Speed Bin B-A'!U1628,'Speed Bin B-A'!U1732,'Speed Bin B-A'!U1836,'Speed Bin B-A'!U1940)</f>
        <v>0</v>
      </c>
      <c r="V269" s="269">
        <f>IFERROR(AVERAGE('Speed Bin B-A'!V68,'Speed Bin B-A'!V172,'Speed Bin B-A'!V276,'Speed Bin B-A'!V380,'Speed Bin B-A'!V484,'Speed Bin B-A'!V796,'Speed Bin B-A'!V900,'Speed Bin B-A'!V1004,'Speed Bin B-A'!V1108,'Speed Bin B-A'!V1212,'Speed Bin B-A'!V1524,'Speed Bin B-A'!V1628,'Speed Bin B-A'!V1732,'Speed Bin B-A'!V1836,'Speed Bin B-A'!V1940),"-")</f>
        <v>25.24</v>
      </c>
      <c r="W269" s="269" t="str">
        <f>IFERROR(AVERAGE('Speed Bin B-A'!W68,'Speed Bin B-A'!W172,'Speed Bin B-A'!W276,'Speed Bin B-A'!W380,'Speed Bin B-A'!W484,'Speed Bin B-A'!W796,'Speed Bin B-A'!W900,'Speed Bin B-A'!W1004,'Speed Bin B-A'!W1108,'Speed Bin B-A'!W1212,'Speed Bin B-A'!W1524,'Speed Bin B-A'!W1628,'Speed Bin B-A'!W1732,'Speed Bin B-A'!W1836,'Speed Bin B-A'!W1940),"-")</f>
        <v>-</v>
      </c>
      <c r="X269" s="262"/>
      <c r="Y269" s="262"/>
    </row>
    <row r="270" spans="1:25" x14ac:dyDescent="0.25">
      <c r="A270" s="267">
        <v>0.60416666666666696</v>
      </c>
      <c r="B270" s="268">
        <f>SUM('Speed Bin B-A'!B69,'Speed Bin B-A'!B173,'Speed Bin B-A'!B277,'Speed Bin B-A'!B381,'Speed Bin B-A'!B485,'Speed Bin B-A'!B797,'Speed Bin B-A'!B901,'Speed Bin B-A'!B1005,'Speed Bin B-A'!B1109,'Speed Bin B-A'!B1213,'Speed Bin B-A'!B1525,'Speed Bin B-A'!B1629,'Speed Bin B-A'!B1733,'Speed Bin B-A'!B1837,'Speed Bin B-A'!B1941)</f>
        <v>37</v>
      </c>
      <c r="C270" s="268">
        <f>SUM('Speed Bin B-A'!C69,'Speed Bin B-A'!C173,'Speed Bin B-A'!C277,'Speed Bin B-A'!C381,'Speed Bin B-A'!C485,'Speed Bin B-A'!C797,'Speed Bin B-A'!C901,'Speed Bin B-A'!C1005,'Speed Bin B-A'!C1109,'Speed Bin B-A'!C1213,'Speed Bin B-A'!C1525,'Speed Bin B-A'!C1629,'Speed Bin B-A'!C1733,'Speed Bin B-A'!C1837,'Speed Bin B-A'!C1941)</f>
        <v>1</v>
      </c>
      <c r="D270" s="268">
        <f>SUM('Speed Bin B-A'!D69,'Speed Bin B-A'!D173,'Speed Bin B-A'!D277,'Speed Bin B-A'!D381,'Speed Bin B-A'!D485,'Speed Bin B-A'!D797,'Speed Bin B-A'!D901,'Speed Bin B-A'!D1005,'Speed Bin B-A'!D1109,'Speed Bin B-A'!D1213,'Speed Bin B-A'!D1525,'Speed Bin B-A'!D1629,'Speed Bin B-A'!D1733,'Speed Bin B-A'!D1837,'Speed Bin B-A'!D1941)</f>
        <v>0</v>
      </c>
      <c r="E270" s="268">
        <f>SUM('Speed Bin B-A'!E69,'Speed Bin B-A'!E173,'Speed Bin B-A'!E277,'Speed Bin B-A'!E381,'Speed Bin B-A'!E485,'Speed Bin B-A'!E797,'Speed Bin B-A'!E901,'Speed Bin B-A'!E1005,'Speed Bin B-A'!E1109,'Speed Bin B-A'!E1213,'Speed Bin B-A'!E1525,'Speed Bin B-A'!E1629,'Speed Bin B-A'!E1733,'Speed Bin B-A'!E1837,'Speed Bin B-A'!E1941)</f>
        <v>4</v>
      </c>
      <c r="F270" s="268">
        <f>SUM('Speed Bin B-A'!F69,'Speed Bin B-A'!F173,'Speed Bin B-A'!F277,'Speed Bin B-A'!F381,'Speed Bin B-A'!F485,'Speed Bin B-A'!F797,'Speed Bin B-A'!F901,'Speed Bin B-A'!F1005,'Speed Bin B-A'!F1109,'Speed Bin B-A'!F1213,'Speed Bin B-A'!F1525,'Speed Bin B-A'!F1629,'Speed Bin B-A'!F1733,'Speed Bin B-A'!F1837,'Speed Bin B-A'!F1941)</f>
        <v>8</v>
      </c>
      <c r="G270" s="268">
        <f>SUM('Speed Bin B-A'!G69,'Speed Bin B-A'!G173,'Speed Bin B-A'!G277,'Speed Bin B-A'!G381,'Speed Bin B-A'!G485,'Speed Bin B-A'!G797,'Speed Bin B-A'!G901,'Speed Bin B-A'!G1005,'Speed Bin B-A'!G1109,'Speed Bin B-A'!G1213,'Speed Bin B-A'!G1525,'Speed Bin B-A'!G1629,'Speed Bin B-A'!G1733,'Speed Bin B-A'!G1837,'Speed Bin B-A'!G1941)</f>
        <v>9</v>
      </c>
      <c r="H270" s="268">
        <f>SUM('Speed Bin B-A'!H69,'Speed Bin B-A'!H173,'Speed Bin B-A'!H277,'Speed Bin B-A'!H381,'Speed Bin B-A'!H485,'Speed Bin B-A'!H797,'Speed Bin B-A'!H901,'Speed Bin B-A'!H1005,'Speed Bin B-A'!H1109,'Speed Bin B-A'!H1213,'Speed Bin B-A'!H1525,'Speed Bin B-A'!H1629,'Speed Bin B-A'!H1733,'Speed Bin B-A'!H1837,'Speed Bin B-A'!H1941)</f>
        <v>13</v>
      </c>
      <c r="I270" s="268">
        <f>SUM('Speed Bin B-A'!I69,'Speed Bin B-A'!I173,'Speed Bin B-A'!I277,'Speed Bin B-A'!I381,'Speed Bin B-A'!I485,'Speed Bin B-A'!I797,'Speed Bin B-A'!I901,'Speed Bin B-A'!I1005,'Speed Bin B-A'!I1109,'Speed Bin B-A'!I1213,'Speed Bin B-A'!I1525,'Speed Bin B-A'!I1629,'Speed Bin B-A'!I1733,'Speed Bin B-A'!I1837,'Speed Bin B-A'!I1941)</f>
        <v>2</v>
      </c>
      <c r="J270" s="268">
        <f>SUM('Speed Bin B-A'!J69,'Speed Bin B-A'!J173,'Speed Bin B-A'!J277,'Speed Bin B-A'!J381,'Speed Bin B-A'!J485,'Speed Bin B-A'!J797,'Speed Bin B-A'!J901,'Speed Bin B-A'!J1005,'Speed Bin B-A'!J1109,'Speed Bin B-A'!J1213,'Speed Bin B-A'!J1525,'Speed Bin B-A'!J1629,'Speed Bin B-A'!J1733,'Speed Bin B-A'!J1837,'Speed Bin B-A'!J1941)</f>
        <v>0</v>
      </c>
      <c r="K270" s="268">
        <f>SUM('Speed Bin B-A'!K69,'Speed Bin B-A'!K173,'Speed Bin B-A'!K277,'Speed Bin B-A'!K381,'Speed Bin B-A'!K485,'Speed Bin B-A'!K797,'Speed Bin B-A'!K901,'Speed Bin B-A'!K1005,'Speed Bin B-A'!K1109,'Speed Bin B-A'!K1213,'Speed Bin B-A'!K1525,'Speed Bin B-A'!K1629,'Speed Bin B-A'!K1733,'Speed Bin B-A'!K1837,'Speed Bin B-A'!K1941)</f>
        <v>0</v>
      </c>
      <c r="L270" s="268">
        <f>SUM('Speed Bin B-A'!L69,'Speed Bin B-A'!L173,'Speed Bin B-A'!L277,'Speed Bin B-A'!L381,'Speed Bin B-A'!L485,'Speed Bin B-A'!L797,'Speed Bin B-A'!L901,'Speed Bin B-A'!L1005,'Speed Bin B-A'!L1109,'Speed Bin B-A'!L1213,'Speed Bin B-A'!L1525,'Speed Bin B-A'!L1629,'Speed Bin B-A'!L1733,'Speed Bin B-A'!L1837,'Speed Bin B-A'!L1941)</f>
        <v>0</v>
      </c>
      <c r="M270" s="268">
        <f>SUM('Speed Bin B-A'!M69,'Speed Bin B-A'!M173,'Speed Bin B-A'!M277,'Speed Bin B-A'!M381,'Speed Bin B-A'!M485,'Speed Bin B-A'!M797,'Speed Bin B-A'!M901,'Speed Bin B-A'!M1005,'Speed Bin B-A'!M1109,'Speed Bin B-A'!M1213,'Speed Bin B-A'!M1525,'Speed Bin B-A'!M1629,'Speed Bin B-A'!M1733,'Speed Bin B-A'!M1837,'Speed Bin B-A'!M1941)</f>
        <v>0</v>
      </c>
      <c r="N270" s="268">
        <f>SUM('Speed Bin B-A'!N69,'Speed Bin B-A'!N173,'Speed Bin B-A'!N277,'Speed Bin B-A'!N381,'Speed Bin B-A'!N485,'Speed Bin B-A'!N797,'Speed Bin B-A'!N901,'Speed Bin B-A'!N1005,'Speed Bin B-A'!N1109,'Speed Bin B-A'!N1213,'Speed Bin B-A'!N1525,'Speed Bin B-A'!N1629,'Speed Bin B-A'!N1733,'Speed Bin B-A'!N1837,'Speed Bin B-A'!N1941)</f>
        <v>0</v>
      </c>
      <c r="O270" s="268">
        <f>SUM('Speed Bin B-A'!O69,'Speed Bin B-A'!O173,'Speed Bin B-A'!O277,'Speed Bin B-A'!O381,'Speed Bin B-A'!O485,'Speed Bin B-A'!O797,'Speed Bin B-A'!O901,'Speed Bin B-A'!O1005,'Speed Bin B-A'!O1109,'Speed Bin B-A'!O1213,'Speed Bin B-A'!O1525,'Speed Bin B-A'!O1629,'Speed Bin B-A'!O1733,'Speed Bin B-A'!O1837,'Speed Bin B-A'!O1941)</f>
        <v>0</v>
      </c>
      <c r="P270" s="268">
        <f>SUM('Speed Bin B-A'!P69,'Speed Bin B-A'!P173,'Speed Bin B-A'!P277,'Speed Bin B-A'!P381,'Speed Bin B-A'!P485,'Speed Bin B-A'!P797,'Speed Bin B-A'!P901,'Speed Bin B-A'!P1005,'Speed Bin B-A'!P1109,'Speed Bin B-A'!P1213,'Speed Bin B-A'!P1525,'Speed Bin B-A'!P1629,'Speed Bin B-A'!P1733,'Speed Bin B-A'!P1837,'Speed Bin B-A'!P1941)</f>
        <v>0</v>
      </c>
      <c r="Q270" s="268">
        <f>SUM('Speed Bin B-A'!Q69,'Speed Bin B-A'!Q173,'Speed Bin B-A'!Q277,'Speed Bin B-A'!Q381,'Speed Bin B-A'!Q485,'Speed Bin B-A'!Q797,'Speed Bin B-A'!Q901,'Speed Bin B-A'!Q1005,'Speed Bin B-A'!Q1109,'Speed Bin B-A'!Q1213,'Speed Bin B-A'!Q1525,'Speed Bin B-A'!Q1629,'Speed Bin B-A'!Q1733,'Speed Bin B-A'!Q1837,'Speed Bin B-A'!Q1941)</f>
        <v>0</v>
      </c>
      <c r="R270" s="268">
        <f>SUM('Speed Bin B-A'!R69,'Speed Bin B-A'!R173,'Speed Bin B-A'!R277,'Speed Bin B-A'!R381,'Speed Bin B-A'!R485,'Speed Bin B-A'!R797,'Speed Bin B-A'!R901,'Speed Bin B-A'!R1005,'Speed Bin B-A'!R1109,'Speed Bin B-A'!R1213,'Speed Bin B-A'!R1525,'Speed Bin B-A'!R1629,'Speed Bin B-A'!R1733,'Speed Bin B-A'!R1837,'Speed Bin B-A'!R1941)</f>
        <v>0</v>
      </c>
      <c r="S270" s="268">
        <f>SUM('Speed Bin B-A'!S69,'Speed Bin B-A'!S173,'Speed Bin B-A'!S277,'Speed Bin B-A'!S381,'Speed Bin B-A'!S485,'Speed Bin B-A'!S797,'Speed Bin B-A'!S901,'Speed Bin B-A'!S1005,'Speed Bin B-A'!S1109,'Speed Bin B-A'!S1213,'Speed Bin B-A'!S1525,'Speed Bin B-A'!S1629,'Speed Bin B-A'!S1733,'Speed Bin B-A'!S1837,'Speed Bin B-A'!S1941)</f>
        <v>0</v>
      </c>
      <c r="T270" s="268">
        <f>SUM('Speed Bin B-A'!T69,'Speed Bin B-A'!T173,'Speed Bin B-A'!T277,'Speed Bin B-A'!T381,'Speed Bin B-A'!T485,'Speed Bin B-A'!T797,'Speed Bin B-A'!T901,'Speed Bin B-A'!T1005,'Speed Bin B-A'!T1109,'Speed Bin B-A'!T1213,'Speed Bin B-A'!T1525,'Speed Bin B-A'!T1629,'Speed Bin B-A'!T1733,'Speed Bin B-A'!T1837,'Speed Bin B-A'!T1941)</f>
        <v>0</v>
      </c>
      <c r="U270" s="268">
        <f>SUM('Speed Bin B-A'!U69,'Speed Bin B-A'!U173,'Speed Bin B-A'!U277,'Speed Bin B-A'!U381,'Speed Bin B-A'!U485,'Speed Bin B-A'!U797,'Speed Bin B-A'!U901,'Speed Bin B-A'!U1005,'Speed Bin B-A'!U1109,'Speed Bin B-A'!U1213,'Speed Bin B-A'!U1525,'Speed Bin B-A'!U1629,'Speed Bin B-A'!U1733,'Speed Bin B-A'!U1837,'Speed Bin B-A'!U1941)</f>
        <v>0</v>
      </c>
      <c r="V270" s="269">
        <f>IFERROR(AVERAGE('Speed Bin B-A'!V69,'Speed Bin B-A'!V173,'Speed Bin B-A'!V277,'Speed Bin B-A'!V381,'Speed Bin B-A'!V485,'Speed Bin B-A'!V797,'Speed Bin B-A'!V901,'Speed Bin B-A'!V1005,'Speed Bin B-A'!V1109,'Speed Bin B-A'!V1213,'Speed Bin B-A'!V1525,'Speed Bin B-A'!V1629,'Speed Bin B-A'!V1733,'Speed Bin B-A'!V1837,'Speed Bin B-A'!V1941),"-")</f>
        <v>25.240000000000002</v>
      </c>
      <c r="W270" s="269">
        <f>IFERROR(AVERAGE('Speed Bin B-A'!W69,'Speed Bin B-A'!W173,'Speed Bin B-A'!W277,'Speed Bin B-A'!W381,'Speed Bin B-A'!W485,'Speed Bin B-A'!W797,'Speed Bin B-A'!W901,'Speed Bin B-A'!W1005,'Speed Bin B-A'!W1109,'Speed Bin B-A'!W1213,'Speed Bin B-A'!W1525,'Speed Bin B-A'!W1629,'Speed Bin B-A'!W1733,'Speed Bin B-A'!W1837,'Speed Bin B-A'!W1941),"-")</f>
        <v>32.549999999999997</v>
      </c>
      <c r="X270" s="262"/>
      <c r="Y270" s="262"/>
    </row>
    <row r="271" spans="1:25" x14ac:dyDescent="0.25">
      <c r="A271" s="267">
        <v>0.61458333333333304</v>
      </c>
      <c r="B271" s="268">
        <f>SUM('Speed Bin B-A'!B70,'Speed Bin B-A'!B174,'Speed Bin B-A'!B278,'Speed Bin B-A'!B382,'Speed Bin B-A'!B486,'Speed Bin B-A'!B798,'Speed Bin B-A'!B902,'Speed Bin B-A'!B1006,'Speed Bin B-A'!B1110,'Speed Bin B-A'!B1214,'Speed Bin B-A'!B1526,'Speed Bin B-A'!B1630,'Speed Bin B-A'!B1734,'Speed Bin B-A'!B1838,'Speed Bin B-A'!B1942)</f>
        <v>29</v>
      </c>
      <c r="C271" s="268">
        <f>SUM('Speed Bin B-A'!C70,'Speed Bin B-A'!C174,'Speed Bin B-A'!C278,'Speed Bin B-A'!C382,'Speed Bin B-A'!C486,'Speed Bin B-A'!C798,'Speed Bin B-A'!C902,'Speed Bin B-A'!C1006,'Speed Bin B-A'!C1110,'Speed Bin B-A'!C1214,'Speed Bin B-A'!C1526,'Speed Bin B-A'!C1630,'Speed Bin B-A'!C1734,'Speed Bin B-A'!C1838,'Speed Bin B-A'!C1942)</f>
        <v>0</v>
      </c>
      <c r="D271" s="268">
        <f>SUM('Speed Bin B-A'!D70,'Speed Bin B-A'!D174,'Speed Bin B-A'!D278,'Speed Bin B-A'!D382,'Speed Bin B-A'!D486,'Speed Bin B-A'!D798,'Speed Bin B-A'!D902,'Speed Bin B-A'!D1006,'Speed Bin B-A'!D1110,'Speed Bin B-A'!D1214,'Speed Bin B-A'!D1526,'Speed Bin B-A'!D1630,'Speed Bin B-A'!D1734,'Speed Bin B-A'!D1838,'Speed Bin B-A'!D1942)</f>
        <v>0</v>
      </c>
      <c r="E271" s="268">
        <f>SUM('Speed Bin B-A'!E70,'Speed Bin B-A'!E174,'Speed Bin B-A'!E278,'Speed Bin B-A'!E382,'Speed Bin B-A'!E486,'Speed Bin B-A'!E798,'Speed Bin B-A'!E902,'Speed Bin B-A'!E1006,'Speed Bin B-A'!E1110,'Speed Bin B-A'!E1214,'Speed Bin B-A'!E1526,'Speed Bin B-A'!E1630,'Speed Bin B-A'!E1734,'Speed Bin B-A'!E1838,'Speed Bin B-A'!E1942)</f>
        <v>4</v>
      </c>
      <c r="F271" s="268">
        <f>SUM('Speed Bin B-A'!F70,'Speed Bin B-A'!F174,'Speed Bin B-A'!F278,'Speed Bin B-A'!F382,'Speed Bin B-A'!F486,'Speed Bin B-A'!F798,'Speed Bin B-A'!F902,'Speed Bin B-A'!F1006,'Speed Bin B-A'!F1110,'Speed Bin B-A'!F1214,'Speed Bin B-A'!F1526,'Speed Bin B-A'!F1630,'Speed Bin B-A'!F1734,'Speed Bin B-A'!F1838,'Speed Bin B-A'!F1942)</f>
        <v>13</v>
      </c>
      <c r="G271" s="268">
        <f>SUM('Speed Bin B-A'!G70,'Speed Bin B-A'!G174,'Speed Bin B-A'!G278,'Speed Bin B-A'!G382,'Speed Bin B-A'!G486,'Speed Bin B-A'!G798,'Speed Bin B-A'!G902,'Speed Bin B-A'!G1006,'Speed Bin B-A'!G1110,'Speed Bin B-A'!G1214,'Speed Bin B-A'!G1526,'Speed Bin B-A'!G1630,'Speed Bin B-A'!G1734,'Speed Bin B-A'!G1838,'Speed Bin B-A'!G1942)</f>
        <v>5</v>
      </c>
      <c r="H271" s="268">
        <f>SUM('Speed Bin B-A'!H70,'Speed Bin B-A'!H174,'Speed Bin B-A'!H278,'Speed Bin B-A'!H382,'Speed Bin B-A'!H486,'Speed Bin B-A'!H798,'Speed Bin B-A'!H902,'Speed Bin B-A'!H1006,'Speed Bin B-A'!H1110,'Speed Bin B-A'!H1214,'Speed Bin B-A'!H1526,'Speed Bin B-A'!H1630,'Speed Bin B-A'!H1734,'Speed Bin B-A'!H1838,'Speed Bin B-A'!H1942)</f>
        <v>6</v>
      </c>
      <c r="I271" s="268">
        <f>SUM('Speed Bin B-A'!I70,'Speed Bin B-A'!I174,'Speed Bin B-A'!I278,'Speed Bin B-A'!I382,'Speed Bin B-A'!I486,'Speed Bin B-A'!I798,'Speed Bin B-A'!I902,'Speed Bin B-A'!I1006,'Speed Bin B-A'!I1110,'Speed Bin B-A'!I1214,'Speed Bin B-A'!I1526,'Speed Bin B-A'!I1630,'Speed Bin B-A'!I1734,'Speed Bin B-A'!I1838,'Speed Bin B-A'!I1942)</f>
        <v>1</v>
      </c>
      <c r="J271" s="268">
        <f>SUM('Speed Bin B-A'!J70,'Speed Bin B-A'!J174,'Speed Bin B-A'!J278,'Speed Bin B-A'!J382,'Speed Bin B-A'!J486,'Speed Bin B-A'!J798,'Speed Bin B-A'!J902,'Speed Bin B-A'!J1006,'Speed Bin B-A'!J1110,'Speed Bin B-A'!J1214,'Speed Bin B-A'!J1526,'Speed Bin B-A'!J1630,'Speed Bin B-A'!J1734,'Speed Bin B-A'!J1838,'Speed Bin B-A'!J1942)</f>
        <v>0</v>
      </c>
      <c r="K271" s="268">
        <f>SUM('Speed Bin B-A'!K70,'Speed Bin B-A'!K174,'Speed Bin B-A'!K278,'Speed Bin B-A'!K382,'Speed Bin B-A'!K486,'Speed Bin B-A'!K798,'Speed Bin B-A'!K902,'Speed Bin B-A'!K1006,'Speed Bin B-A'!K1110,'Speed Bin B-A'!K1214,'Speed Bin B-A'!K1526,'Speed Bin B-A'!K1630,'Speed Bin B-A'!K1734,'Speed Bin B-A'!K1838,'Speed Bin B-A'!K1942)</f>
        <v>0</v>
      </c>
      <c r="L271" s="268">
        <f>SUM('Speed Bin B-A'!L70,'Speed Bin B-A'!L174,'Speed Bin B-A'!L278,'Speed Bin B-A'!L382,'Speed Bin B-A'!L486,'Speed Bin B-A'!L798,'Speed Bin B-A'!L902,'Speed Bin B-A'!L1006,'Speed Bin B-A'!L1110,'Speed Bin B-A'!L1214,'Speed Bin B-A'!L1526,'Speed Bin B-A'!L1630,'Speed Bin B-A'!L1734,'Speed Bin B-A'!L1838,'Speed Bin B-A'!L1942)</f>
        <v>0</v>
      </c>
      <c r="M271" s="268">
        <f>SUM('Speed Bin B-A'!M70,'Speed Bin B-A'!M174,'Speed Bin B-A'!M278,'Speed Bin B-A'!M382,'Speed Bin B-A'!M486,'Speed Bin B-A'!M798,'Speed Bin B-A'!M902,'Speed Bin B-A'!M1006,'Speed Bin B-A'!M1110,'Speed Bin B-A'!M1214,'Speed Bin B-A'!M1526,'Speed Bin B-A'!M1630,'Speed Bin B-A'!M1734,'Speed Bin B-A'!M1838,'Speed Bin B-A'!M1942)</f>
        <v>0</v>
      </c>
      <c r="N271" s="268">
        <f>SUM('Speed Bin B-A'!N70,'Speed Bin B-A'!N174,'Speed Bin B-A'!N278,'Speed Bin B-A'!N382,'Speed Bin B-A'!N486,'Speed Bin B-A'!N798,'Speed Bin B-A'!N902,'Speed Bin B-A'!N1006,'Speed Bin B-A'!N1110,'Speed Bin B-A'!N1214,'Speed Bin B-A'!N1526,'Speed Bin B-A'!N1630,'Speed Bin B-A'!N1734,'Speed Bin B-A'!N1838,'Speed Bin B-A'!N1942)</f>
        <v>0</v>
      </c>
      <c r="O271" s="268">
        <f>SUM('Speed Bin B-A'!O70,'Speed Bin B-A'!O174,'Speed Bin B-A'!O278,'Speed Bin B-A'!O382,'Speed Bin B-A'!O486,'Speed Bin B-A'!O798,'Speed Bin B-A'!O902,'Speed Bin B-A'!O1006,'Speed Bin B-A'!O1110,'Speed Bin B-A'!O1214,'Speed Bin B-A'!O1526,'Speed Bin B-A'!O1630,'Speed Bin B-A'!O1734,'Speed Bin B-A'!O1838,'Speed Bin B-A'!O1942)</f>
        <v>0</v>
      </c>
      <c r="P271" s="268">
        <f>SUM('Speed Bin B-A'!P70,'Speed Bin B-A'!P174,'Speed Bin B-A'!P278,'Speed Bin B-A'!P382,'Speed Bin B-A'!P486,'Speed Bin B-A'!P798,'Speed Bin B-A'!P902,'Speed Bin B-A'!P1006,'Speed Bin B-A'!P1110,'Speed Bin B-A'!P1214,'Speed Bin B-A'!P1526,'Speed Bin B-A'!P1630,'Speed Bin B-A'!P1734,'Speed Bin B-A'!P1838,'Speed Bin B-A'!P1942)</f>
        <v>0</v>
      </c>
      <c r="Q271" s="268">
        <f>SUM('Speed Bin B-A'!Q70,'Speed Bin B-A'!Q174,'Speed Bin B-A'!Q278,'Speed Bin B-A'!Q382,'Speed Bin B-A'!Q486,'Speed Bin B-A'!Q798,'Speed Bin B-A'!Q902,'Speed Bin B-A'!Q1006,'Speed Bin B-A'!Q1110,'Speed Bin B-A'!Q1214,'Speed Bin B-A'!Q1526,'Speed Bin B-A'!Q1630,'Speed Bin B-A'!Q1734,'Speed Bin B-A'!Q1838,'Speed Bin B-A'!Q1942)</f>
        <v>0</v>
      </c>
      <c r="R271" s="268">
        <f>SUM('Speed Bin B-A'!R70,'Speed Bin B-A'!R174,'Speed Bin B-A'!R278,'Speed Bin B-A'!R382,'Speed Bin B-A'!R486,'Speed Bin B-A'!R798,'Speed Bin B-A'!R902,'Speed Bin B-A'!R1006,'Speed Bin B-A'!R1110,'Speed Bin B-A'!R1214,'Speed Bin B-A'!R1526,'Speed Bin B-A'!R1630,'Speed Bin B-A'!R1734,'Speed Bin B-A'!R1838,'Speed Bin B-A'!R1942)</f>
        <v>0</v>
      </c>
      <c r="S271" s="268">
        <f>SUM('Speed Bin B-A'!S70,'Speed Bin B-A'!S174,'Speed Bin B-A'!S278,'Speed Bin B-A'!S382,'Speed Bin B-A'!S486,'Speed Bin B-A'!S798,'Speed Bin B-A'!S902,'Speed Bin B-A'!S1006,'Speed Bin B-A'!S1110,'Speed Bin B-A'!S1214,'Speed Bin B-A'!S1526,'Speed Bin B-A'!S1630,'Speed Bin B-A'!S1734,'Speed Bin B-A'!S1838,'Speed Bin B-A'!S1942)</f>
        <v>0</v>
      </c>
      <c r="T271" s="268">
        <f>SUM('Speed Bin B-A'!T70,'Speed Bin B-A'!T174,'Speed Bin B-A'!T278,'Speed Bin B-A'!T382,'Speed Bin B-A'!T486,'Speed Bin B-A'!T798,'Speed Bin B-A'!T902,'Speed Bin B-A'!T1006,'Speed Bin B-A'!T1110,'Speed Bin B-A'!T1214,'Speed Bin B-A'!T1526,'Speed Bin B-A'!T1630,'Speed Bin B-A'!T1734,'Speed Bin B-A'!T1838,'Speed Bin B-A'!T1942)</f>
        <v>0</v>
      </c>
      <c r="U271" s="268">
        <f>SUM('Speed Bin B-A'!U70,'Speed Bin B-A'!U174,'Speed Bin B-A'!U278,'Speed Bin B-A'!U382,'Speed Bin B-A'!U486,'Speed Bin B-A'!U798,'Speed Bin B-A'!U902,'Speed Bin B-A'!U1006,'Speed Bin B-A'!U1110,'Speed Bin B-A'!U1214,'Speed Bin B-A'!U1526,'Speed Bin B-A'!U1630,'Speed Bin B-A'!U1734,'Speed Bin B-A'!U1838,'Speed Bin B-A'!U1942)</f>
        <v>0</v>
      </c>
      <c r="V271" s="269">
        <f>IFERROR(AVERAGE('Speed Bin B-A'!V70,'Speed Bin B-A'!V174,'Speed Bin B-A'!V278,'Speed Bin B-A'!V382,'Speed Bin B-A'!V486,'Speed Bin B-A'!V798,'Speed Bin B-A'!V902,'Speed Bin B-A'!V1006,'Speed Bin B-A'!V1110,'Speed Bin B-A'!V1214,'Speed Bin B-A'!V1526,'Speed Bin B-A'!V1630,'Speed Bin B-A'!V1734,'Speed Bin B-A'!V1838,'Speed Bin B-A'!V1942),"-")</f>
        <v>28</v>
      </c>
      <c r="W271" s="269">
        <f>IFERROR(AVERAGE('Speed Bin B-A'!W70,'Speed Bin B-A'!W174,'Speed Bin B-A'!W278,'Speed Bin B-A'!W382,'Speed Bin B-A'!W486,'Speed Bin B-A'!W798,'Speed Bin B-A'!W902,'Speed Bin B-A'!W1006,'Speed Bin B-A'!W1110,'Speed Bin B-A'!W1214,'Speed Bin B-A'!W1526,'Speed Bin B-A'!W1630,'Speed Bin B-A'!W1734,'Speed Bin B-A'!W1838,'Speed Bin B-A'!W1942),"-")</f>
        <v>23</v>
      </c>
      <c r="X271" s="262"/>
      <c r="Y271" s="262"/>
    </row>
    <row r="272" spans="1:25" x14ac:dyDescent="0.25">
      <c r="A272" s="267">
        <v>0.625</v>
      </c>
      <c r="B272" s="268">
        <f>SUM('Speed Bin B-A'!B71,'Speed Bin B-A'!B175,'Speed Bin B-A'!B279,'Speed Bin B-A'!B383,'Speed Bin B-A'!B487,'Speed Bin B-A'!B799,'Speed Bin B-A'!B903,'Speed Bin B-A'!B1007,'Speed Bin B-A'!B1111,'Speed Bin B-A'!B1215,'Speed Bin B-A'!B1527,'Speed Bin B-A'!B1631,'Speed Bin B-A'!B1735,'Speed Bin B-A'!B1839,'Speed Bin B-A'!B1943)</f>
        <v>39</v>
      </c>
      <c r="C272" s="268">
        <f>SUM('Speed Bin B-A'!C71,'Speed Bin B-A'!C175,'Speed Bin B-A'!C279,'Speed Bin B-A'!C383,'Speed Bin B-A'!C487,'Speed Bin B-A'!C799,'Speed Bin B-A'!C903,'Speed Bin B-A'!C1007,'Speed Bin B-A'!C1111,'Speed Bin B-A'!C1215,'Speed Bin B-A'!C1527,'Speed Bin B-A'!C1631,'Speed Bin B-A'!C1735,'Speed Bin B-A'!C1839,'Speed Bin B-A'!C1943)</f>
        <v>0</v>
      </c>
      <c r="D272" s="268">
        <f>SUM('Speed Bin B-A'!D71,'Speed Bin B-A'!D175,'Speed Bin B-A'!D279,'Speed Bin B-A'!D383,'Speed Bin B-A'!D487,'Speed Bin B-A'!D799,'Speed Bin B-A'!D903,'Speed Bin B-A'!D1007,'Speed Bin B-A'!D1111,'Speed Bin B-A'!D1215,'Speed Bin B-A'!D1527,'Speed Bin B-A'!D1631,'Speed Bin B-A'!D1735,'Speed Bin B-A'!D1839,'Speed Bin B-A'!D1943)</f>
        <v>5</v>
      </c>
      <c r="E272" s="268">
        <f>SUM('Speed Bin B-A'!E71,'Speed Bin B-A'!E175,'Speed Bin B-A'!E279,'Speed Bin B-A'!E383,'Speed Bin B-A'!E487,'Speed Bin B-A'!E799,'Speed Bin B-A'!E903,'Speed Bin B-A'!E1007,'Speed Bin B-A'!E1111,'Speed Bin B-A'!E1215,'Speed Bin B-A'!E1527,'Speed Bin B-A'!E1631,'Speed Bin B-A'!E1735,'Speed Bin B-A'!E1839,'Speed Bin B-A'!E1943)</f>
        <v>1</v>
      </c>
      <c r="F272" s="268">
        <f>SUM('Speed Bin B-A'!F71,'Speed Bin B-A'!F175,'Speed Bin B-A'!F279,'Speed Bin B-A'!F383,'Speed Bin B-A'!F487,'Speed Bin B-A'!F799,'Speed Bin B-A'!F903,'Speed Bin B-A'!F1007,'Speed Bin B-A'!F1111,'Speed Bin B-A'!F1215,'Speed Bin B-A'!F1527,'Speed Bin B-A'!F1631,'Speed Bin B-A'!F1735,'Speed Bin B-A'!F1839,'Speed Bin B-A'!F1943)</f>
        <v>12</v>
      </c>
      <c r="G272" s="268">
        <f>SUM('Speed Bin B-A'!G71,'Speed Bin B-A'!G175,'Speed Bin B-A'!G279,'Speed Bin B-A'!G383,'Speed Bin B-A'!G487,'Speed Bin B-A'!G799,'Speed Bin B-A'!G903,'Speed Bin B-A'!G1007,'Speed Bin B-A'!G1111,'Speed Bin B-A'!G1215,'Speed Bin B-A'!G1527,'Speed Bin B-A'!G1631,'Speed Bin B-A'!G1735,'Speed Bin B-A'!G1839,'Speed Bin B-A'!G1943)</f>
        <v>14</v>
      </c>
      <c r="H272" s="268">
        <f>SUM('Speed Bin B-A'!H71,'Speed Bin B-A'!H175,'Speed Bin B-A'!H279,'Speed Bin B-A'!H383,'Speed Bin B-A'!H487,'Speed Bin B-A'!H799,'Speed Bin B-A'!H903,'Speed Bin B-A'!H1007,'Speed Bin B-A'!H1111,'Speed Bin B-A'!H1215,'Speed Bin B-A'!H1527,'Speed Bin B-A'!H1631,'Speed Bin B-A'!H1735,'Speed Bin B-A'!H1839,'Speed Bin B-A'!H1943)</f>
        <v>4</v>
      </c>
      <c r="I272" s="268">
        <f>SUM('Speed Bin B-A'!I71,'Speed Bin B-A'!I175,'Speed Bin B-A'!I279,'Speed Bin B-A'!I383,'Speed Bin B-A'!I487,'Speed Bin B-A'!I799,'Speed Bin B-A'!I903,'Speed Bin B-A'!I1007,'Speed Bin B-A'!I1111,'Speed Bin B-A'!I1215,'Speed Bin B-A'!I1527,'Speed Bin B-A'!I1631,'Speed Bin B-A'!I1735,'Speed Bin B-A'!I1839,'Speed Bin B-A'!I1943)</f>
        <v>2</v>
      </c>
      <c r="J272" s="268">
        <f>SUM('Speed Bin B-A'!J71,'Speed Bin B-A'!J175,'Speed Bin B-A'!J279,'Speed Bin B-A'!J383,'Speed Bin B-A'!J487,'Speed Bin B-A'!J799,'Speed Bin B-A'!J903,'Speed Bin B-A'!J1007,'Speed Bin B-A'!J1111,'Speed Bin B-A'!J1215,'Speed Bin B-A'!J1527,'Speed Bin B-A'!J1631,'Speed Bin B-A'!J1735,'Speed Bin B-A'!J1839,'Speed Bin B-A'!J1943)</f>
        <v>1</v>
      </c>
      <c r="K272" s="268">
        <f>SUM('Speed Bin B-A'!K71,'Speed Bin B-A'!K175,'Speed Bin B-A'!K279,'Speed Bin B-A'!K383,'Speed Bin B-A'!K487,'Speed Bin B-A'!K799,'Speed Bin B-A'!K903,'Speed Bin B-A'!K1007,'Speed Bin B-A'!K1111,'Speed Bin B-A'!K1215,'Speed Bin B-A'!K1527,'Speed Bin B-A'!K1631,'Speed Bin B-A'!K1735,'Speed Bin B-A'!K1839,'Speed Bin B-A'!K1943)</f>
        <v>0</v>
      </c>
      <c r="L272" s="268">
        <f>SUM('Speed Bin B-A'!L71,'Speed Bin B-A'!L175,'Speed Bin B-A'!L279,'Speed Bin B-A'!L383,'Speed Bin B-A'!L487,'Speed Bin B-A'!L799,'Speed Bin B-A'!L903,'Speed Bin B-A'!L1007,'Speed Bin B-A'!L1111,'Speed Bin B-A'!L1215,'Speed Bin B-A'!L1527,'Speed Bin B-A'!L1631,'Speed Bin B-A'!L1735,'Speed Bin B-A'!L1839,'Speed Bin B-A'!L1943)</f>
        <v>0</v>
      </c>
      <c r="M272" s="268">
        <f>SUM('Speed Bin B-A'!M71,'Speed Bin B-A'!M175,'Speed Bin B-A'!M279,'Speed Bin B-A'!M383,'Speed Bin B-A'!M487,'Speed Bin B-A'!M799,'Speed Bin B-A'!M903,'Speed Bin B-A'!M1007,'Speed Bin B-A'!M1111,'Speed Bin B-A'!M1215,'Speed Bin B-A'!M1527,'Speed Bin B-A'!M1631,'Speed Bin B-A'!M1735,'Speed Bin B-A'!M1839,'Speed Bin B-A'!M1943)</f>
        <v>0</v>
      </c>
      <c r="N272" s="268">
        <f>SUM('Speed Bin B-A'!N71,'Speed Bin B-A'!N175,'Speed Bin B-A'!N279,'Speed Bin B-A'!N383,'Speed Bin B-A'!N487,'Speed Bin B-A'!N799,'Speed Bin B-A'!N903,'Speed Bin B-A'!N1007,'Speed Bin B-A'!N1111,'Speed Bin B-A'!N1215,'Speed Bin B-A'!N1527,'Speed Bin B-A'!N1631,'Speed Bin B-A'!N1735,'Speed Bin B-A'!N1839,'Speed Bin B-A'!N1943)</f>
        <v>0</v>
      </c>
      <c r="O272" s="268">
        <f>SUM('Speed Bin B-A'!O71,'Speed Bin B-A'!O175,'Speed Bin B-A'!O279,'Speed Bin B-A'!O383,'Speed Bin B-A'!O487,'Speed Bin B-A'!O799,'Speed Bin B-A'!O903,'Speed Bin B-A'!O1007,'Speed Bin B-A'!O1111,'Speed Bin B-A'!O1215,'Speed Bin B-A'!O1527,'Speed Bin B-A'!O1631,'Speed Bin B-A'!O1735,'Speed Bin B-A'!O1839,'Speed Bin B-A'!O1943)</f>
        <v>0</v>
      </c>
      <c r="P272" s="268">
        <f>SUM('Speed Bin B-A'!P71,'Speed Bin B-A'!P175,'Speed Bin B-A'!P279,'Speed Bin B-A'!P383,'Speed Bin B-A'!P487,'Speed Bin B-A'!P799,'Speed Bin B-A'!P903,'Speed Bin B-A'!P1007,'Speed Bin B-A'!P1111,'Speed Bin B-A'!P1215,'Speed Bin B-A'!P1527,'Speed Bin B-A'!P1631,'Speed Bin B-A'!P1735,'Speed Bin B-A'!P1839,'Speed Bin B-A'!P1943)</f>
        <v>0</v>
      </c>
      <c r="Q272" s="268">
        <f>SUM('Speed Bin B-A'!Q71,'Speed Bin B-A'!Q175,'Speed Bin B-A'!Q279,'Speed Bin B-A'!Q383,'Speed Bin B-A'!Q487,'Speed Bin B-A'!Q799,'Speed Bin B-A'!Q903,'Speed Bin B-A'!Q1007,'Speed Bin B-A'!Q1111,'Speed Bin B-A'!Q1215,'Speed Bin B-A'!Q1527,'Speed Bin B-A'!Q1631,'Speed Bin B-A'!Q1735,'Speed Bin B-A'!Q1839,'Speed Bin B-A'!Q1943)</f>
        <v>0</v>
      </c>
      <c r="R272" s="268">
        <f>SUM('Speed Bin B-A'!R71,'Speed Bin B-A'!R175,'Speed Bin B-A'!R279,'Speed Bin B-A'!R383,'Speed Bin B-A'!R487,'Speed Bin B-A'!R799,'Speed Bin B-A'!R903,'Speed Bin B-A'!R1007,'Speed Bin B-A'!R1111,'Speed Bin B-A'!R1215,'Speed Bin B-A'!R1527,'Speed Bin B-A'!R1631,'Speed Bin B-A'!R1735,'Speed Bin B-A'!R1839,'Speed Bin B-A'!R1943)</f>
        <v>0</v>
      </c>
      <c r="S272" s="268">
        <f>SUM('Speed Bin B-A'!S71,'Speed Bin B-A'!S175,'Speed Bin B-A'!S279,'Speed Bin B-A'!S383,'Speed Bin B-A'!S487,'Speed Bin B-A'!S799,'Speed Bin B-A'!S903,'Speed Bin B-A'!S1007,'Speed Bin B-A'!S1111,'Speed Bin B-A'!S1215,'Speed Bin B-A'!S1527,'Speed Bin B-A'!S1631,'Speed Bin B-A'!S1735,'Speed Bin B-A'!S1839,'Speed Bin B-A'!S1943)</f>
        <v>0</v>
      </c>
      <c r="T272" s="268">
        <f>SUM('Speed Bin B-A'!T71,'Speed Bin B-A'!T175,'Speed Bin B-A'!T279,'Speed Bin B-A'!T383,'Speed Bin B-A'!T487,'Speed Bin B-A'!T799,'Speed Bin B-A'!T903,'Speed Bin B-A'!T1007,'Speed Bin B-A'!T1111,'Speed Bin B-A'!T1215,'Speed Bin B-A'!T1527,'Speed Bin B-A'!T1631,'Speed Bin B-A'!T1735,'Speed Bin B-A'!T1839,'Speed Bin B-A'!T1943)</f>
        <v>0</v>
      </c>
      <c r="U272" s="268">
        <f>SUM('Speed Bin B-A'!U71,'Speed Bin B-A'!U175,'Speed Bin B-A'!U279,'Speed Bin B-A'!U383,'Speed Bin B-A'!U487,'Speed Bin B-A'!U799,'Speed Bin B-A'!U903,'Speed Bin B-A'!U1007,'Speed Bin B-A'!U1111,'Speed Bin B-A'!U1215,'Speed Bin B-A'!U1527,'Speed Bin B-A'!U1631,'Speed Bin B-A'!U1735,'Speed Bin B-A'!U1839,'Speed Bin B-A'!U1943)</f>
        <v>0</v>
      </c>
      <c r="V272" s="269">
        <f>IFERROR(AVERAGE('Speed Bin B-A'!V71,'Speed Bin B-A'!V175,'Speed Bin B-A'!V279,'Speed Bin B-A'!V383,'Speed Bin B-A'!V487,'Speed Bin B-A'!V799,'Speed Bin B-A'!V903,'Speed Bin B-A'!V1007,'Speed Bin B-A'!V1111,'Speed Bin B-A'!V1215,'Speed Bin B-A'!V1527,'Speed Bin B-A'!V1631,'Speed Bin B-A'!V1735,'Speed Bin B-A'!V1839,'Speed Bin B-A'!V1943),"-")</f>
        <v>25.119999999999997</v>
      </c>
      <c r="W272" s="269" t="str">
        <f>IFERROR(AVERAGE('Speed Bin B-A'!W71,'Speed Bin B-A'!W175,'Speed Bin B-A'!W279,'Speed Bin B-A'!W383,'Speed Bin B-A'!W487,'Speed Bin B-A'!W799,'Speed Bin B-A'!W903,'Speed Bin B-A'!W1007,'Speed Bin B-A'!W1111,'Speed Bin B-A'!W1215,'Speed Bin B-A'!W1527,'Speed Bin B-A'!W1631,'Speed Bin B-A'!W1735,'Speed Bin B-A'!W1839,'Speed Bin B-A'!W1943),"-")</f>
        <v>-</v>
      </c>
      <c r="X272" s="262"/>
      <c r="Y272" s="262"/>
    </row>
    <row r="273" spans="1:25" x14ac:dyDescent="0.25">
      <c r="A273" s="267">
        <v>0.63541666666666696</v>
      </c>
      <c r="B273" s="268">
        <f>SUM('Speed Bin B-A'!B72,'Speed Bin B-A'!B176,'Speed Bin B-A'!B280,'Speed Bin B-A'!B384,'Speed Bin B-A'!B488,'Speed Bin B-A'!B800,'Speed Bin B-A'!B904,'Speed Bin B-A'!B1008,'Speed Bin B-A'!B1112,'Speed Bin B-A'!B1216,'Speed Bin B-A'!B1528,'Speed Bin B-A'!B1632,'Speed Bin B-A'!B1736,'Speed Bin B-A'!B1840,'Speed Bin B-A'!B1944)</f>
        <v>48</v>
      </c>
      <c r="C273" s="268">
        <f>SUM('Speed Bin B-A'!C72,'Speed Bin B-A'!C176,'Speed Bin B-A'!C280,'Speed Bin B-A'!C384,'Speed Bin B-A'!C488,'Speed Bin B-A'!C800,'Speed Bin B-A'!C904,'Speed Bin B-A'!C1008,'Speed Bin B-A'!C1112,'Speed Bin B-A'!C1216,'Speed Bin B-A'!C1528,'Speed Bin B-A'!C1632,'Speed Bin B-A'!C1736,'Speed Bin B-A'!C1840,'Speed Bin B-A'!C1944)</f>
        <v>2</v>
      </c>
      <c r="D273" s="268">
        <f>SUM('Speed Bin B-A'!D72,'Speed Bin B-A'!D176,'Speed Bin B-A'!D280,'Speed Bin B-A'!D384,'Speed Bin B-A'!D488,'Speed Bin B-A'!D800,'Speed Bin B-A'!D904,'Speed Bin B-A'!D1008,'Speed Bin B-A'!D1112,'Speed Bin B-A'!D1216,'Speed Bin B-A'!D1528,'Speed Bin B-A'!D1632,'Speed Bin B-A'!D1736,'Speed Bin B-A'!D1840,'Speed Bin B-A'!D1944)</f>
        <v>5</v>
      </c>
      <c r="E273" s="268">
        <f>SUM('Speed Bin B-A'!E72,'Speed Bin B-A'!E176,'Speed Bin B-A'!E280,'Speed Bin B-A'!E384,'Speed Bin B-A'!E488,'Speed Bin B-A'!E800,'Speed Bin B-A'!E904,'Speed Bin B-A'!E1008,'Speed Bin B-A'!E1112,'Speed Bin B-A'!E1216,'Speed Bin B-A'!E1528,'Speed Bin B-A'!E1632,'Speed Bin B-A'!E1736,'Speed Bin B-A'!E1840,'Speed Bin B-A'!E1944)</f>
        <v>9</v>
      </c>
      <c r="F273" s="268">
        <f>SUM('Speed Bin B-A'!F72,'Speed Bin B-A'!F176,'Speed Bin B-A'!F280,'Speed Bin B-A'!F384,'Speed Bin B-A'!F488,'Speed Bin B-A'!F800,'Speed Bin B-A'!F904,'Speed Bin B-A'!F1008,'Speed Bin B-A'!F1112,'Speed Bin B-A'!F1216,'Speed Bin B-A'!F1528,'Speed Bin B-A'!F1632,'Speed Bin B-A'!F1736,'Speed Bin B-A'!F1840,'Speed Bin B-A'!F1944)</f>
        <v>11</v>
      </c>
      <c r="G273" s="268">
        <f>SUM('Speed Bin B-A'!G72,'Speed Bin B-A'!G176,'Speed Bin B-A'!G280,'Speed Bin B-A'!G384,'Speed Bin B-A'!G488,'Speed Bin B-A'!G800,'Speed Bin B-A'!G904,'Speed Bin B-A'!G1008,'Speed Bin B-A'!G1112,'Speed Bin B-A'!G1216,'Speed Bin B-A'!G1528,'Speed Bin B-A'!G1632,'Speed Bin B-A'!G1736,'Speed Bin B-A'!G1840,'Speed Bin B-A'!G1944)</f>
        <v>12</v>
      </c>
      <c r="H273" s="268">
        <f>SUM('Speed Bin B-A'!H72,'Speed Bin B-A'!H176,'Speed Bin B-A'!H280,'Speed Bin B-A'!H384,'Speed Bin B-A'!H488,'Speed Bin B-A'!H800,'Speed Bin B-A'!H904,'Speed Bin B-A'!H1008,'Speed Bin B-A'!H1112,'Speed Bin B-A'!H1216,'Speed Bin B-A'!H1528,'Speed Bin B-A'!H1632,'Speed Bin B-A'!H1736,'Speed Bin B-A'!H1840,'Speed Bin B-A'!H1944)</f>
        <v>6</v>
      </c>
      <c r="I273" s="268">
        <f>SUM('Speed Bin B-A'!I72,'Speed Bin B-A'!I176,'Speed Bin B-A'!I280,'Speed Bin B-A'!I384,'Speed Bin B-A'!I488,'Speed Bin B-A'!I800,'Speed Bin B-A'!I904,'Speed Bin B-A'!I1008,'Speed Bin B-A'!I1112,'Speed Bin B-A'!I1216,'Speed Bin B-A'!I1528,'Speed Bin B-A'!I1632,'Speed Bin B-A'!I1736,'Speed Bin B-A'!I1840,'Speed Bin B-A'!I1944)</f>
        <v>2</v>
      </c>
      <c r="J273" s="268">
        <f>SUM('Speed Bin B-A'!J72,'Speed Bin B-A'!J176,'Speed Bin B-A'!J280,'Speed Bin B-A'!J384,'Speed Bin B-A'!J488,'Speed Bin B-A'!J800,'Speed Bin B-A'!J904,'Speed Bin B-A'!J1008,'Speed Bin B-A'!J1112,'Speed Bin B-A'!J1216,'Speed Bin B-A'!J1528,'Speed Bin B-A'!J1632,'Speed Bin B-A'!J1736,'Speed Bin B-A'!J1840,'Speed Bin B-A'!J1944)</f>
        <v>1</v>
      </c>
      <c r="K273" s="268">
        <f>SUM('Speed Bin B-A'!K72,'Speed Bin B-A'!K176,'Speed Bin B-A'!K280,'Speed Bin B-A'!K384,'Speed Bin B-A'!K488,'Speed Bin B-A'!K800,'Speed Bin B-A'!K904,'Speed Bin B-A'!K1008,'Speed Bin B-A'!K1112,'Speed Bin B-A'!K1216,'Speed Bin B-A'!K1528,'Speed Bin B-A'!K1632,'Speed Bin B-A'!K1736,'Speed Bin B-A'!K1840,'Speed Bin B-A'!K1944)</f>
        <v>0</v>
      </c>
      <c r="L273" s="268">
        <f>SUM('Speed Bin B-A'!L72,'Speed Bin B-A'!L176,'Speed Bin B-A'!L280,'Speed Bin B-A'!L384,'Speed Bin B-A'!L488,'Speed Bin B-A'!L800,'Speed Bin B-A'!L904,'Speed Bin B-A'!L1008,'Speed Bin B-A'!L1112,'Speed Bin B-A'!L1216,'Speed Bin B-A'!L1528,'Speed Bin B-A'!L1632,'Speed Bin B-A'!L1736,'Speed Bin B-A'!L1840,'Speed Bin B-A'!L1944)</f>
        <v>0</v>
      </c>
      <c r="M273" s="268">
        <f>SUM('Speed Bin B-A'!M72,'Speed Bin B-A'!M176,'Speed Bin B-A'!M280,'Speed Bin B-A'!M384,'Speed Bin B-A'!M488,'Speed Bin B-A'!M800,'Speed Bin B-A'!M904,'Speed Bin B-A'!M1008,'Speed Bin B-A'!M1112,'Speed Bin B-A'!M1216,'Speed Bin B-A'!M1528,'Speed Bin B-A'!M1632,'Speed Bin B-A'!M1736,'Speed Bin B-A'!M1840,'Speed Bin B-A'!M1944)</f>
        <v>0</v>
      </c>
      <c r="N273" s="268">
        <f>SUM('Speed Bin B-A'!N72,'Speed Bin B-A'!N176,'Speed Bin B-A'!N280,'Speed Bin B-A'!N384,'Speed Bin B-A'!N488,'Speed Bin B-A'!N800,'Speed Bin B-A'!N904,'Speed Bin B-A'!N1008,'Speed Bin B-A'!N1112,'Speed Bin B-A'!N1216,'Speed Bin B-A'!N1528,'Speed Bin B-A'!N1632,'Speed Bin B-A'!N1736,'Speed Bin B-A'!N1840,'Speed Bin B-A'!N1944)</f>
        <v>0</v>
      </c>
      <c r="O273" s="268">
        <f>SUM('Speed Bin B-A'!O72,'Speed Bin B-A'!O176,'Speed Bin B-A'!O280,'Speed Bin B-A'!O384,'Speed Bin B-A'!O488,'Speed Bin B-A'!O800,'Speed Bin B-A'!O904,'Speed Bin B-A'!O1008,'Speed Bin B-A'!O1112,'Speed Bin B-A'!O1216,'Speed Bin B-A'!O1528,'Speed Bin B-A'!O1632,'Speed Bin B-A'!O1736,'Speed Bin B-A'!O1840,'Speed Bin B-A'!O1944)</f>
        <v>0</v>
      </c>
      <c r="P273" s="268">
        <f>SUM('Speed Bin B-A'!P72,'Speed Bin B-A'!P176,'Speed Bin B-A'!P280,'Speed Bin B-A'!P384,'Speed Bin B-A'!P488,'Speed Bin B-A'!P800,'Speed Bin B-A'!P904,'Speed Bin B-A'!P1008,'Speed Bin B-A'!P1112,'Speed Bin B-A'!P1216,'Speed Bin B-A'!P1528,'Speed Bin B-A'!P1632,'Speed Bin B-A'!P1736,'Speed Bin B-A'!P1840,'Speed Bin B-A'!P1944)</f>
        <v>0</v>
      </c>
      <c r="Q273" s="268">
        <f>SUM('Speed Bin B-A'!Q72,'Speed Bin B-A'!Q176,'Speed Bin B-A'!Q280,'Speed Bin B-A'!Q384,'Speed Bin B-A'!Q488,'Speed Bin B-A'!Q800,'Speed Bin B-A'!Q904,'Speed Bin B-A'!Q1008,'Speed Bin B-A'!Q1112,'Speed Bin B-A'!Q1216,'Speed Bin B-A'!Q1528,'Speed Bin B-A'!Q1632,'Speed Bin B-A'!Q1736,'Speed Bin B-A'!Q1840,'Speed Bin B-A'!Q1944)</f>
        <v>0</v>
      </c>
      <c r="R273" s="268">
        <f>SUM('Speed Bin B-A'!R72,'Speed Bin B-A'!R176,'Speed Bin B-A'!R280,'Speed Bin B-A'!R384,'Speed Bin B-A'!R488,'Speed Bin B-A'!R800,'Speed Bin B-A'!R904,'Speed Bin B-A'!R1008,'Speed Bin B-A'!R1112,'Speed Bin B-A'!R1216,'Speed Bin B-A'!R1528,'Speed Bin B-A'!R1632,'Speed Bin B-A'!R1736,'Speed Bin B-A'!R1840,'Speed Bin B-A'!R1944)</f>
        <v>0</v>
      </c>
      <c r="S273" s="268">
        <f>SUM('Speed Bin B-A'!S72,'Speed Bin B-A'!S176,'Speed Bin B-A'!S280,'Speed Bin B-A'!S384,'Speed Bin B-A'!S488,'Speed Bin B-A'!S800,'Speed Bin B-A'!S904,'Speed Bin B-A'!S1008,'Speed Bin B-A'!S1112,'Speed Bin B-A'!S1216,'Speed Bin B-A'!S1528,'Speed Bin B-A'!S1632,'Speed Bin B-A'!S1736,'Speed Bin B-A'!S1840,'Speed Bin B-A'!S1944)</f>
        <v>0</v>
      </c>
      <c r="T273" s="268">
        <f>SUM('Speed Bin B-A'!T72,'Speed Bin B-A'!T176,'Speed Bin B-A'!T280,'Speed Bin B-A'!T384,'Speed Bin B-A'!T488,'Speed Bin B-A'!T800,'Speed Bin B-A'!T904,'Speed Bin B-A'!T1008,'Speed Bin B-A'!T1112,'Speed Bin B-A'!T1216,'Speed Bin B-A'!T1528,'Speed Bin B-A'!T1632,'Speed Bin B-A'!T1736,'Speed Bin B-A'!T1840,'Speed Bin B-A'!T1944)</f>
        <v>0</v>
      </c>
      <c r="U273" s="268">
        <f>SUM('Speed Bin B-A'!U72,'Speed Bin B-A'!U176,'Speed Bin B-A'!U280,'Speed Bin B-A'!U384,'Speed Bin B-A'!U488,'Speed Bin B-A'!U800,'Speed Bin B-A'!U904,'Speed Bin B-A'!U1008,'Speed Bin B-A'!U1112,'Speed Bin B-A'!U1216,'Speed Bin B-A'!U1528,'Speed Bin B-A'!U1632,'Speed Bin B-A'!U1736,'Speed Bin B-A'!U1840,'Speed Bin B-A'!U1944)</f>
        <v>0</v>
      </c>
      <c r="V273" s="269">
        <f>IFERROR(AVERAGE('Speed Bin B-A'!V72,'Speed Bin B-A'!V176,'Speed Bin B-A'!V280,'Speed Bin B-A'!V384,'Speed Bin B-A'!V488,'Speed Bin B-A'!V800,'Speed Bin B-A'!V904,'Speed Bin B-A'!V1008,'Speed Bin B-A'!V1112,'Speed Bin B-A'!V1216,'Speed Bin B-A'!V1528,'Speed Bin B-A'!V1632,'Speed Bin B-A'!V1736,'Speed Bin B-A'!V1840,'Speed Bin B-A'!V1944),"-")</f>
        <v>23.98</v>
      </c>
      <c r="W273" s="269">
        <f>IFERROR(AVERAGE('Speed Bin B-A'!W72,'Speed Bin B-A'!W176,'Speed Bin B-A'!W280,'Speed Bin B-A'!W384,'Speed Bin B-A'!W488,'Speed Bin B-A'!W800,'Speed Bin B-A'!W904,'Speed Bin B-A'!W1008,'Speed Bin B-A'!W1112,'Speed Bin B-A'!W1216,'Speed Bin B-A'!W1528,'Speed Bin B-A'!W1632,'Speed Bin B-A'!W1736,'Speed Bin B-A'!W1840,'Speed Bin B-A'!W1944),"-")</f>
        <v>31.099999999999998</v>
      </c>
      <c r="X273" s="262"/>
      <c r="Y273" s="262"/>
    </row>
    <row r="274" spans="1:25" x14ac:dyDescent="0.25">
      <c r="A274" s="267">
        <v>0.64583333333333304</v>
      </c>
      <c r="B274" s="268">
        <f>SUM('Speed Bin B-A'!B73,'Speed Bin B-A'!B177,'Speed Bin B-A'!B281,'Speed Bin B-A'!B385,'Speed Bin B-A'!B489,'Speed Bin B-A'!B801,'Speed Bin B-A'!B905,'Speed Bin B-A'!B1009,'Speed Bin B-A'!B1113,'Speed Bin B-A'!B1217,'Speed Bin B-A'!B1529,'Speed Bin B-A'!B1633,'Speed Bin B-A'!B1737,'Speed Bin B-A'!B1841,'Speed Bin B-A'!B1945)</f>
        <v>34</v>
      </c>
      <c r="C274" s="268">
        <f>SUM('Speed Bin B-A'!C73,'Speed Bin B-A'!C177,'Speed Bin B-A'!C281,'Speed Bin B-A'!C385,'Speed Bin B-A'!C489,'Speed Bin B-A'!C801,'Speed Bin B-A'!C905,'Speed Bin B-A'!C1009,'Speed Bin B-A'!C1113,'Speed Bin B-A'!C1217,'Speed Bin B-A'!C1529,'Speed Bin B-A'!C1633,'Speed Bin B-A'!C1737,'Speed Bin B-A'!C1841,'Speed Bin B-A'!C1945)</f>
        <v>0</v>
      </c>
      <c r="D274" s="268">
        <f>SUM('Speed Bin B-A'!D73,'Speed Bin B-A'!D177,'Speed Bin B-A'!D281,'Speed Bin B-A'!D385,'Speed Bin B-A'!D489,'Speed Bin B-A'!D801,'Speed Bin B-A'!D905,'Speed Bin B-A'!D1009,'Speed Bin B-A'!D1113,'Speed Bin B-A'!D1217,'Speed Bin B-A'!D1529,'Speed Bin B-A'!D1633,'Speed Bin B-A'!D1737,'Speed Bin B-A'!D1841,'Speed Bin B-A'!D1945)</f>
        <v>1</v>
      </c>
      <c r="E274" s="268">
        <f>SUM('Speed Bin B-A'!E73,'Speed Bin B-A'!E177,'Speed Bin B-A'!E281,'Speed Bin B-A'!E385,'Speed Bin B-A'!E489,'Speed Bin B-A'!E801,'Speed Bin B-A'!E905,'Speed Bin B-A'!E1009,'Speed Bin B-A'!E1113,'Speed Bin B-A'!E1217,'Speed Bin B-A'!E1529,'Speed Bin B-A'!E1633,'Speed Bin B-A'!E1737,'Speed Bin B-A'!E1841,'Speed Bin B-A'!E1945)</f>
        <v>7</v>
      </c>
      <c r="F274" s="268">
        <f>SUM('Speed Bin B-A'!F73,'Speed Bin B-A'!F177,'Speed Bin B-A'!F281,'Speed Bin B-A'!F385,'Speed Bin B-A'!F489,'Speed Bin B-A'!F801,'Speed Bin B-A'!F905,'Speed Bin B-A'!F1009,'Speed Bin B-A'!F1113,'Speed Bin B-A'!F1217,'Speed Bin B-A'!F1529,'Speed Bin B-A'!F1633,'Speed Bin B-A'!F1737,'Speed Bin B-A'!F1841,'Speed Bin B-A'!F1945)</f>
        <v>13</v>
      </c>
      <c r="G274" s="268">
        <f>SUM('Speed Bin B-A'!G73,'Speed Bin B-A'!G177,'Speed Bin B-A'!G281,'Speed Bin B-A'!G385,'Speed Bin B-A'!G489,'Speed Bin B-A'!G801,'Speed Bin B-A'!G905,'Speed Bin B-A'!G1009,'Speed Bin B-A'!G1113,'Speed Bin B-A'!G1217,'Speed Bin B-A'!G1529,'Speed Bin B-A'!G1633,'Speed Bin B-A'!G1737,'Speed Bin B-A'!G1841,'Speed Bin B-A'!G1945)</f>
        <v>9</v>
      </c>
      <c r="H274" s="268">
        <f>SUM('Speed Bin B-A'!H73,'Speed Bin B-A'!H177,'Speed Bin B-A'!H281,'Speed Bin B-A'!H385,'Speed Bin B-A'!H489,'Speed Bin B-A'!H801,'Speed Bin B-A'!H905,'Speed Bin B-A'!H1009,'Speed Bin B-A'!H1113,'Speed Bin B-A'!H1217,'Speed Bin B-A'!H1529,'Speed Bin B-A'!H1633,'Speed Bin B-A'!H1737,'Speed Bin B-A'!H1841,'Speed Bin B-A'!H1945)</f>
        <v>2</v>
      </c>
      <c r="I274" s="268">
        <f>SUM('Speed Bin B-A'!I73,'Speed Bin B-A'!I177,'Speed Bin B-A'!I281,'Speed Bin B-A'!I385,'Speed Bin B-A'!I489,'Speed Bin B-A'!I801,'Speed Bin B-A'!I905,'Speed Bin B-A'!I1009,'Speed Bin B-A'!I1113,'Speed Bin B-A'!I1217,'Speed Bin B-A'!I1529,'Speed Bin B-A'!I1633,'Speed Bin B-A'!I1737,'Speed Bin B-A'!I1841,'Speed Bin B-A'!I1945)</f>
        <v>2</v>
      </c>
      <c r="J274" s="268">
        <f>SUM('Speed Bin B-A'!J73,'Speed Bin B-A'!J177,'Speed Bin B-A'!J281,'Speed Bin B-A'!J385,'Speed Bin B-A'!J489,'Speed Bin B-A'!J801,'Speed Bin B-A'!J905,'Speed Bin B-A'!J1009,'Speed Bin B-A'!J1113,'Speed Bin B-A'!J1217,'Speed Bin B-A'!J1529,'Speed Bin B-A'!J1633,'Speed Bin B-A'!J1737,'Speed Bin B-A'!J1841,'Speed Bin B-A'!J1945)</f>
        <v>0</v>
      </c>
      <c r="K274" s="268">
        <f>SUM('Speed Bin B-A'!K73,'Speed Bin B-A'!K177,'Speed Bin B-A'!K281,'Speed Bin B-A'!K385,'Speed Bin B-A'!K489,'Speed Bin B-A'!K801,'Speed Bin B-A'!K905,'Speed Bin B-A'!K1009,'Speed Bin B-A'!K1113,'Speed Bin B-A'!K1217,'Speed Bin B-A'!K1529,'Speed Bin B-A'!K1633,'Speed Bin B-A'!K1737,'Speed Bin B-A'!K1841,'Speed Bin B-A'!K1945)</f>
        <v>0</v>
      </c>
      <c r="L274" s="268">
        <f>SUM('Speed Bin B-A'!L73,'Speed Bin B-A'!L177,'Speed Bin B-A'!L281,'Speed Bin B-A'!L385,'Speed Bin B-A'!L489,'Speed Bin B-A'!L801,'Speed Bin B-A'!L905,'Speed Bin B-A'!L1009,'Speed Bin B-A'!L1113,'Speed Bin B-A'!L1217,'Speed Bin B-A'!L1529,'Speed Bin B-A'!L1633,'Speed Bin B-A'!L1737,'Speed Bin B-A'!L1841,'Speed Bin B-A'!L1945)</f>
        <v>0</v>
      </c>
      <c r="M274" s="268">
        <f>SUM('Speed Bin B-A'!M73,'Speed Bin B-A'!M177,'Speed Bin B-A'!M281,'Speed Bin B-A'!M385,'Speed Bin B-A'!M489,'Speed Bin B-A'!M801,'Speed Bin B-A'!M905,'Speed Bin B-A'!M1009,'Speed Bin B-A'!M1113,'Speed Bin B-A'!M1217,'Speed Bin B-A'!M1529,'Speed Bin B-A'!M1633,'Speed Bin B-A'!M1737,'Speed Bin B-A'!M1841,'Speed Bin B-A'!M1945)</f>
        <v>0</v>
      </c>
      <c r="N274" s="268">
        <f>SUM('Speed Bin B-A'!N73,'Speed Bin B-A'!N177,'Speed Bin B-A'!N281,'Speed Bin B-A'!N385,'Speed Bin B-A'!N489,'Speed Bin B-A'!N801,'Speed Bin B-A'!N905,'Speed Bin B-A'!N1009,'Speed Bin B-A'!N1113,'Speed Bin B-A'!N1217,'Speed Bin B-A'!N1529,'Speed Bin B-A'!N1633,'Speed Bin B-A'!N1737,'Speed Bin B-A'!N1841,'Speed Bin B-A'!N1945)</f>
        <v>0</v>
      </c>
      <c r="O274" s="268">
        <f>SUM('Speed Bin B-A'!O73,'Speed Bin B-A'!O177,'Speed Bin B-A'!O281,'Speed Bin B-A'!O385,'Speed Bin B-A'!O489,'Speed Bin B-A'!O801,'Speed Bin B-A'!O905,'Speed Bin B-A'!O1009,'Speed Bin B-A'!O1113,'Speed Bin B-A'!O1217,'Speed Bin B-A'!O1529,'Speed Bin B-A'!O1633,'Speed Bin B-A'!O1737,'Speed Bin B-A'!O1841,'Speed Bin B-A'!O1945)</f>
        <v>0</v>
      </c>
      <c r="P274" s="268">
        <f>SUM('Speed Bin B-A'!P73,'Speed Bin B-A'!P177,'Speed Bin B-A'!P281,'Speed Bin B-A'!P385,'Speed Bin B-A'!P489,'Speed Bin B-A'!P801,'Speed Bin B-A'!P905,'Speed Bin B-A'!P1009,'Speed Bin B-A'!P1113,'Speed Bin B-A'!P1217,'Speed Bin B-A'!P1529,'Speed Bin B-A'!P1633,'Speed Bin B-A'!P1737,'Speed Bin B-A'!P1841,'Speed Bin B-A'!P1945)</f>
        <v>0</v>
      </c>
      <c r="Q274" s="268">
        <f>SUM('Speed Bin B-A'!Q73,'Speed Bin B-A'!Q177,'Speed Bin B-A'!Q281,'Speed Bin B-A'!Q385,'Speed Bin B-A'!Q489,'Speed Bin B-A'!Q801,'Speed Bin B-A'!Q905,'Speed Bin B-A'!Q1009,'Speed Bin B-A'!Q1113,'Speed Bin B-A'!Q1217,'Speed Bin B-A'!Q1529,'Speed Bin B-A'!Q1633,'Speed Bin B-A'!Q1737,'Speed Bin B-A'!Q1841,'Speed Bin B-A'!Q1945)</f>
        <v>0</v>
      </c>
      <c r="R274" s="268">
        <f>SUM('Speed Bin B-A'!R73,'Speed Bin B-A'!R177,'Speed Bin B-A'!R281,'Speed Bin B-A'!R385,'Speed Bin B-A'!R489,'Speed Bin B-A'!R801,'Speed Bin B-A'!R905,'Speed Bin B-A'!R1009,'Speed Bin B-A'!R1113,'Speed Bin B-A'!R1217,'Speed Bin B-A'!R1529,'Speed Bin B-A'!R1633,'Speed Bin B-A'!R1737,'Speed Bin B-A'!R1841,'Speed Bin B-A'!R1945)</f>
        <v>0</v>
      </c>
      <c r="S274" s="268">
        <f>SUM('Speed Bin B-A'!S73,'Speed Bin B-A'!S177,'Speed Bin B-A'!S281,'Speed Bin B-A'!S385,'Speed Bin B-A'!S489,'Speed Bin B-A'!S801,'Speed Bin B-A'!S905,'Speed Bin B-A'!S1009,'Speed Bin B-A'!S1113,'Speed Bin B-A'!S1217,'Speed Bin B-A'!S1529,'Speed Bin B-A'!S1633,'Speed Bin B-A'!S1737,'Speed Bin B-A'!S1841,'Speed Bin B-A'!S1945)</f>
        <v>0</v>
      </c>
      <c r="T274" s="268">
        <f>SUM('Speed Bin B-A'!T73,'Speed Bin B-A'!T177,'Speed Bin B-A'!T281,'Speed Bin B-A'!T385,'Speed Bin B-A'!T489,'Speed Bin B-A'!T801,'Speed Bin B-A'!T905,'Speed Bin B-A'!T1009,'Speed Bin B-A'!T1113,'Speed Bin B-A'!T1217,'Speed Bin B-A'!T1529,'Speed Bin B-A'!T1633,'Speed Bin B-A'!T1737,'Speed Bin B-A'!T1841,'Speed Bin B-A'!T1945)</f>
        <v>0</v>
      </c>
      <c r="U274" s="268">
        <f>SUM('Speed Bin B-A'!U73,'Speed Bin B-A'!U177,'Speed Bin B-A'!U281,'Speed Bin B-A'!U385,'Speed Bin B-A'!U489,'Speed Bin B-A'!U801,'Speed Bin B-A'!U905,'Speed Bin B-A'!U1009,'Speed Bin B-A'!U1113,'Speed Bin B-A'!U1217,'Speed Bin B-A'!U1529,'Speed Bin B-A'!U1633,'Speed Bin B-A'!U1737,'Speed Bin B-A'!U1841,'Speed Bin B-A'!U1945)</f>
        <v>0</v>
      </c>
      <c r="V274" s="269">
        <f>IFERROR(AVERAGE('Speed Bin B-A'!V73,'Speed Bin B-A'!V177,'Speed Bin B-A'!V281,'Speed Bin B-A'!V385,'Speed Bin B-A'!V489,'Speed Bin B-A'!V801,'Speed Bin B-A'!V905,'Speed Bin B-A'!V1009,'Speed Bin B-A'!V1113,'Speed Bin B-A'!V1217,'Speed Bin B-A'!V1529,'Speed Bin B-A'!V1633,'Speed Bin B-A'!V1737,'Speed Bin B-A'!V1841,'Speed Bin B-A'!V1945),"-")</f>
        <v>23.360000000000003</v>
      </c>
      <c r="W274" s="269" t="str">
        <f>IFERROR(AVERAGE('Speed Bin B-A'!W73,'Speed Bin B-A'!W177,'Speed Bin B-A'!W281,'Speed Bin B-A'!W385,'Speed Bin B-A'!W489,'Speed Bin B-A'!W801,'Speed Bin B-A'!W905,'Speed Bin B-A'!W1009,'Speed Bin B-A'!W1113,'Speed Bin B-A'!W1217,'Speed Bin B-A'!W1529,'Speed Bin B-A'!W1633,'Speed Bin B-A'!W1737,'Speed Bin B-A'!W1841,'Speed Bin B-A'!W1945),"-")</f>
        <v>-</v>
      </c>
      <c r="X274" s="262"/>
      <c r="Y274" s="262"/>
    </row>
    <row r="275" spans="1:25" x14ac:dyDescent="0.25">
      <c r="A275" s="267">
        <v>0.65625</v>
      </c>
      <c r="B275" s="268">
        <f>SUM('Speed Bin B-A'!B74,'Speed Bin B-A'!B178,'Speed Bin B-A'!B282,'Speed Bin B-A'!B386,'Speed Bin B-A'!B490,'Speed Bin B-A'!B802,'Speed Bin B-A'!B906,'Speed Bin B-A'!B1010,'Speed Bin B-A'!B1114,'Speed Bin B-A'!B1218,'Speed Bin B-A'!B1530,'Speed Bin B-A'!B1634,'Speed Bin B-A'!B1738,'Speed Bin B-A'!B1842,'Speed Bin B-A'!B1946)</f>
        <v>56</v>
      </c>
      <c r="C275" s="268">
        <f>SUM('Speed Bin B-A'!C74,'Speed Bin B-A'!C178,'Speed Bin B-A'!C282,'Speed Bin B-A'!C386,'Speed Bin B-A'!C490,'Speed Bin B-A'!C802,'Speed Bin B-A'!C906,'Speed Bin B-A'!C1010,'Speed Bin B-A'!C1114,'Speed Bin B-A'!C1218,'Speed Bin B-A'!C1530,'Speed Bin B-A'!C1634,'Speed Bin B-A'!C1738,'Speed Bin B-A'!C1842,'Speed Bin B-A'!C1946)</f>
        <v>0</v>
      </c>
      <c r="D275" s="268">
        <f>SUM('Speed Bin B-A'!D74,'Speed Bin B-A'!D178,'Speed Bin B-A'!D282,'Speed Bin B-A'!D386,'Speed Bin B-A'!D490,'Speed Bin B-A'!D802,'Speed Bin B-A'!D906,'Speed Bin B-A'!D1010,'Speed Bin B-A'!D1114,'Speed Bin B-A'!D1218,'Speed Bin B-A'!D1530,'Speed Bin B-A'!D1634,'Speed Bin B-A'!D1738,'Speed Bin B-A'!D1842,'Speed Bin B-A'!D1946)</f>
        <v>1</v>
      </c>
      <c r="E275" s="268">
        <f>SUM('Speed Bin B-A'!E74,'Speed Bin B-A'!E178,'Speed Bin B-A'!E282,'Speed Bin B-A'!E386,'Speed Bin B-A'!E490,'Speed Bin B-A'!E802,'Speed Bin B-A'!E906,'Speed Bin B-A'!E1010,'Speed Bin B-A'!E1114,'Speed Bin B-A'!E1218,'Speed Bin B-A'!E1530,'Speed Bin B-A'!E1634,'Speed Bin B-A'!E1738,'Speed Bin B-A'!E1842,'Speed Bin B-A'!E1946)</f>
        <v>7</v>
      </c>
      <c r="F275" s="268">
        <f>SUM('Speed Bin B-A'!F74,'Speed Bin B-A'!F178,'Speed Bin B-A'!F282,'Speed Bin B-A'!F386,'Speed Bin B-A'!F490,'Speed Bin B-A'!F802,'Speed Bin B-A'!F906,'Speed Bin B-A'!F1010,'Speed Bin B-A'!F1114,'Speed Bin B-A'!F1218,'Speed Bin B-A'!F1530,'Speed Bin B-A'!F1634,'Speed Bin B-A'!F1738,'Speed Bin B-A'!F1842,'Speed Bin B-A'!F1946)</f>
        <v>22</v>
      </c>
      <c r="G275" s="268">
        <f>SUM('Speed Bin B-A'!G74,'Speed Bin B-A'!G178,'Speed Bin B-A'!G282,'Speed Bin B-A'!G386,'Speed Bin B-A'!G490,'Speed Bin B-A'!G802,'Speed Bin B-A'!G906,'Speed Bin B-A'!G1010,'Speed Bin B-A'!G1114,'Speed Bin B-A'!G1218,'Speed Bin B-A'!G1530,'Speed Bin B-A'!G1634,'Speed Bin B-A'!G1738,'Speed Bin B-A'!G1842,'Speed Bin B-A'!G1946)</f>
        <v>12</v>
      </c>
      <c r="H275" s="268">
        <f>SUM('Speed Bin B-A'!H74,'Speed Bin B-A'!H178,'Speed Bin B-A'!H282,'Speed Bin B-A'!H386,'Speed Bin B-A'!H490,'Speed Bin B-A'!H802,'Speed Bin B-A'!H906,'Speed Bin B-A'!H1010,'Speed Bin B-A'!H1114,'Speed Bin B-A'!H1218,'Speed Bin B-A'!H1530,'Speed Bin B-A'!H1634,'Speed Bin B-A'!H1738,'Speed Bin B-A'!H1842,'Speed Bin B-A'!H1946)</f>
        <v>10</v>
      </c>
      <c r="I275" s="268">
        <f>SUM('Speed Bin B-A'!I74,'Speed Bin B-A'!I178,'Speed Bin B-A'!I282,'Speed Bin B-A'!I386,'Speed Bin B-A'!I490,'Speed Bin B-A'!I802,'Speed Bin B-A'!I906,'Speed Bin B-A'!I1010,'Speed Bin B-A'!I1114,'Speed Bin B-A'!I1218,'Speed Bin B-A'!I1530,'Speed Bin B-A'!I1634,'Speed Bin B-A'!I1738,'Speed Bin B-A'!I1842,'Speed Bin B-A'!I1946)</f>
        <v>4</v>
      </c>
      <c r="J275" s="268">
        <f>SUM('Speed Bin B-A'!J74,'Speed Bin B-A'!J178,'Speed Bin B-A'!J282,'Speed Bin B-A'!J386,'Speed Bin B-A'!J490,'Speed Bin B-A'!J802,'Speed Bin B-A'!J906,'Speed Bin B-A'!J1010,'Speed Bin B-A'!J1114,'Speed Bin B-A'!J1218,'Speed Bin B-A'!J1530,'Speed Bin B-A'!J1634,'Speed Bin B-A'!J1738,'Speed Bin B-A'!J1842,'Speed Bin B-A'!J1946)</f>
        <v>0</v>
      </c>
      <c r="K275" s="268">
        <f>SUM('Speed Bin B-A'!K74,'Speed Bin B-A'!K178,'Speed Bin B-A'!K282,'Speed Bin B-A'!K386,'Speed Bin B-A'!K490,'Speed Bin B-A'!K802,'Speed Bin B-A'!K906,'Speed Bin B-A'!K1010,'Speed Bin B-A'!K1114,'Speed Bin B-A'!K1218,'Speed Bin B-A'!K1530,'Speed Bin B-A'!K1634,'Speed Bin B-A'!K1738,'Speed Bin B-A'!K1842,'Speed Bin B-A'!K1946)</f>
        <v>0</v>
      </c>
      <c r="L275" s="268">
        <f>SUM('Speed Bin B-A'!L74,'Speed Bin B-A'!L178,'Speed Bin B-A'!L282,'Speed Bin B-A'!L386,'Speed Bin B-A'!L490,'Speed Bin B-A'!L802,'Speed Bin B-A'!L906,'Speed Bin B-A'!L1010,'Speed Bin B-A'!L1114,'Speed Bin B-A'!L1218,'Speed Bin B-A'!L1530,'Speed Bin B-A'!L1634,'Speed Bin B-A'!L1738,'Speed Bin B-A'!L1842,'Speed Bin B-A'!L1946)</f>
        <v>0</v>
      </c>
      <c r="M275" s="268">
        <f>SUM('Speed Bin B-A'!M74,'Speed Bin B-A'!M178,'Speed Bin B-A'!M282,'Speed Bin B-A'!M386,'Speed Bin B-A'!M490,'Speed Bin B-A'!M802,'Speed Bin B-A'!M906,'Speed Bin B-A'!M1010,'Speed Bin B-A'!M1114,'Speed Bin B-A'!M1218,'Speed Bin B-A'!M1530,'Speed Bin B-A'!M1634,'Speed Bin B-A'!M1738,'Speed Bin B-A'!M1842,'Speed Bin B-A'!M1946)</f>
        <v>0</v>
      </c>
      <c r="N275" s="268">
        <f>SUM('Speed Bin B-A'!N74,'Speed Bin B-A'!N178,'Speed Bin B-A'!N282,'Speed Bin B-A'!N386,'Speed Bin B-A'!N490,'Speed Bin B-A'!N802,'Speed Bin B-A'!N906,'Speed Bin B-A'!N1010,'Speed Bin B-A'!N1114,'Speed Bin B-A'!N1218,'Speed Bin B-A'!N1530,'Speed Bin B-A'!N1634,'Speed Bin B-A'!N1738,'Speed Bin B-A'!N1842,'Speed Bin B-A'!N1946)</f>
        <v>0</v>
      </c>
      <c r="O275" s="268">
        <f>SUM('Speed Bin B-A'!O74,'Speed Bin B-A'!O178,'Speed Bin B-A'!O282,'Speed Bin B-A'!O386,'Speed Bin B-A'!O490,'Speed Bin B-A'!O802,'Speed Bin B-A'!O906,'Speed Bin B-A'!O1010,'Speed Bin B-A'!O1114,'Speed Bin B-A'!O1218,'Speed Bin B-A'!O1530,'Speed Bin B-A'!O1634,'Speed Bin B-A'!O1738,'Speed Bin B-A'!O1842,'Speed Bin B-A'!O1946)</f>
        <v>0</v>
      </c>
      <c r="P275" s="268">
        <f>SUM('Speed Bin B-A'!P74,'Speed Bin B-A'!P178,'Speed Bin B-A'!P282,'Speed Bin B-A'!P386,'Speed Bin B-A'!P490,'Speed Bin B-A'!P802,'Speed Bin B-A'!P906,'Speed Bin B-A'!P1010,'Speed Bin B-A'!P1114,'Speed Bin B-A'!P1218,'Speed Bin B-A'!P1530,'Speed Bin B-A'!P1634,'Speed Bin B-A'!P1738,'Speed Bin B-A'!P1842,'Speed Bin B-A'!P1946)</f>
        <v>0</v>
      </c>
      <c r="Q275" s="268">
        <f>SUM('Speed Bin B-A'!Q74,'Speed Bin B-A'!Q178,'Speed Bin B-A'!Q282,'Speed Bin B-A'!Q386,'Speed Bin B-A'!Q490,'Speed Bin B-A'!Q802,'Speed Bin B-A'!Q906,'Speed Bin B-A'!Q1010,'Speed Bin B-A'!Q1114,'Speed Bin B-A'!Q1218,'Speed Bin B-A'!Q1530,'Speed Bin B-A'!Q1634,'Speed Bin B-A'!Q1738,'Speed Bin B-A'!Q1842,'Speed Bin B-A'!Q1946)</f>
        <v>0</v>
      </c>
      <c r="R275" s="268">
        <f>SUM('Speed Bin B-A'!R74,'Speed Bin B-A'!R178,'Speed Bin B-A'!R282,'Speed Bin B-A'!R386,'Speed Bin B-A'!R490,'Speed Bin B-A'!R802,'Speed Bin B-A'!R906,'Speed Bin B-A'!R1010,'Speed Bin B-A'!R1114,'Speed Bin B-A'!R1218,'Speed Bin B-A'!R1530,'Speed Bin B-A'!R1634,'Speed Bin B-A'!R1738,'Speed Bin B-A'!R1842,'Speed Bin B-A'!R1946)</f>
        <v>0</v>
      </c>
      <c r="S275" s="268">
        <f>SUM('Speed Bin B-A'!S74,'Speed Bin B-A'!S178,'Speed Bin B-A'!S282,'Speed Bin B-A'!S386,'Speed Bin B-A'!S490,'Speed Bin B-A'!S802,'Speed Bin B-A'!S906,'Speed Bin B-A'!S1010,'Speed Bin B-A'!S1114,'Speed Bin B-A'!S1218,'Speed Bin B-A'!S1530,'Speed Bin B-A'!S1634,'Speed Bin B-A'!S1738,'Speed Bin B-A'!S1842,'Speed Bin B-A'!S1946)</f>
        <v>0</v>
      </c>
      <c r="T275" s="268">
        <f>SUM('Speed Bin B-A'!T74,'Speed Bin B-A'!T178,'Speed Bin B-A'!T282,'Speed Bin B-A'!T386,'Speed Bin B-A'!T490,'Speed Bin B-A'!T802,'Speed Bin B-A'!T906,'Speed Bin B-A'!T1010,'Speed Bin B-A'!T1114,'Speed Bin B-A'!T1218,'Speed Bin B-A'!T1530,'Speed Bin B-A'!T1634,'Speed Bin B-A'!T1738,'Speed Bin B-A'!T1842,'Speed Bin B-A'!T1946)</f>
        <v>0</v>
      </c>
      <c r="U275" s="268">
        <f>SUM('Speed Bin B-A'!U74,'Speed Bin B-A'!U178,'Speed Bin B-A'!U282,'Speed Bin B-A'!U386,'Speed Bin B-A'!U490,'Speed Bin B-A'!U802,'Speed Bin B-A'!U906,'Speed Bin B-A'!U1010,'Speed Bin B-A'!U1114,'Speed Bin B-A'!U1218,'Speed Bin B-A'!U1530,'Speed Bin B-A'!U1634,'Speed Bin B-A'!U1738,'Speed Bin B-A'!U1842,'Speed Bin B-A'!U1946)</f>
        <v>0</v>
      </c>
      <c r="V275" s="269">
        <f>IFERROR(AVERAGE('Speed Bin B-A'!V74,'Speed Bin B-A'!V178,'Speed Bin B-A'!V282,'Speed Bin B-A'!V386,'Speed Bin B-A'!V490,'Speed Bin B-A'!V802,'Speed Bin B-A'!V906,'Speed Bin B-A'!V1010,'Speed Bin B-A'!V1114,'Speed Bin B-A'!V1218,'Speed Bin B-A'!V1530,'Speed Bin B-A'!V1634,'Speed Bin B-A'!V1738,'Speed Bin B-A'!V1842,'Speed Bin B-A'!V1946),"-")</f>
        <v>25.6</v>
      </c>
      <c r="W275" s="269">
        <f>IFERROR(AVERAGE('Speed Bin B-A'!W74,'Speed Bin B-A'!W178,'Speed Bin B-A'!W282,'Speed Bin B-A'!W386,'Speed Bin B-A'!W490,'Speed Bin B-A'!W802,'Speed Bin B-A'!W906,'Speed Bin B-A'!W1010,'Speed Bin B-A'!W1114,'Speed Bin B-A'!W1218,'Speed Bin B-A'!W1530,'Speed Bin B-A'!W1634,'Speed Bin B-A'!W1738,'Speed Bin B-A'!W1842,'Speed Bin B-A'!W1946),"-")</f>
        <v>32.166666666666664</v>
      </c>
      <c r="X275" s="262"/>
      <c r="Y275" s="262"/>
    </row>
    <row r="276" spans="1:25" x14ac:dyDescent="0.25">
      <c r="A276" s="267">
        <v>0.66666666666666696</v>
      </c>
      <c r="B276" s="268">
        <f>SUM('Speed Bin B-A'!B75,'Speed Bin B-A'!B179,'Speed Bin B-A'!B283,'Speed Bin B-A'!B387,'Speed Bin B-A'!B491,'Speed Bin B-A'!B803,'Speed Bin B-A'!B907,'Speed Bin B-A'!B1011,'Speed Bin B-A'!B1115,'Speed Bin B-A'!B1219,'Speed Bin B-A'!B1531,'Speed Bin B-A'!B1635,'Speed Bin B-A'!B1739,'Speed Bin B-A'!B1843,'Speed Bin B-A'!B1947)</f>
        <v>56</v>
      </c>
      <c r="C276" s="268">
        <f>SUM('Speed Bin B-A'!C75,'Speed Bin B-A'!C179,'Speed Bin B-A'!C283,'Speed Bin B-A'!C387,'Speed Bin B-A'!C491,'Speed Bin B-A'!C803,'Speed Bin B-A'!C907,'Speed Bin B-A'!C1011,'Speed Bin B-A'!C1115,'Speed Bin B-A'!C1219,'Speed Bin B-A'!C1531,'Speed Bin B-A'!C1635,'Speed Bin B-A'!C1739,'Speed Bin B-A'!C1843,'Speed Bin B-A'!C1947)</f>
        <v>0</v>
      </c>
      <c r="D276" s="268">
        <f>SUM('Speed Bin B-A'!D75,'Speed Bin B-A'!D179,'Speed Bin B-A'!D283,'Speed Bin B-A'!D387,'Speed Bin B-A'!D491,'Speed Bin B-A'!D803,'Speed Bin B-A'!D907,'Speed Bin B-A'!D1011,'Speed Bin B-A'!D1115,'Speed Bin B-A'!D1219,'Speed Bin B-A'!D1531,'Speed Bin B-A'!D1635,'Speed Bin B-A'!D1739,'Speed Bin B-A'!D1843,'Speed Bin B-A'!D1947)</f>
        <v>1</v>
      </c>
      <c r="E276" s="268">
        <f>SUM('Speed Bin B-A'!E75,'Speed Bin B-A'!E179,'Speed Bin B-A'!E283,'Speed Bin B-A'!E387,'Speed Bin B-A'!E491,'Speed Bin B-A'!E803,'Speed Bin B-A'!E907,'Speed Bin B-A'!E1011,'Speed Bin B-A'!E1115,'Speed Bin B-A'!E1219,'Speed Bin B-A'!E1531,'Speed Bin B-A'!E1635,'Speed Bin B-A'!E1739,'Speed Bin B-A'!E1843,'Speed Bin B-A'!E1947)</f>
        <v>9</v>
      </c>
      <c r="F276" s="268">
        <f>SUM('Speed Bin B-A'!F75,'Speed Bin B-A'!F179,'Speed Bin B-A'!F283,'Speed Bin B-A'!F387,'Speed Bin B-A'!F491,'Speed Bin B-A'!F803,'Speed Bin B-A'!F907,'Speed Bin B-A'!F1011,'Speed Bin B-A'!F1115,'Speed Bin B-A'!F1219,'Speed Bin B-A'!F1531,'Speed Bin B-A'!F1635,'Speed Bin B-A'!F1739,'Speed Bin B-A'!F1843,'Speed Bin B-A'!F1947)</f>
        <v>25</v>
      </c>
      <c r="G276" s="268">
        <f>SUM('Speed Bin B-A'!G75,'Speed Bin B-A'!G179,'Speed Bin B-A'!G283,'Speed Bin B-A'!G387,'Speed Bin B-A'!G491,'Speed Bin B-A'!G803,'Speed Bin B-A'!G907,'Speed Bin B-A'!G1011,'Speed Bin B-A'!G1115,'Speed Bin B-A'!G1219,'Speed Bin B-A'!G1531,'Speed Bin B-A'!G1635,'Speed Bin B-A'!G1739,'Speed Bin B-A'!G1843,'Speed Bin B-A'!G1947)</f>
        <v>12</v>
      </c>
      <c r="H276" s="268">
        <f>SUM('Speed Bin B-A'!H75,'Speed Bin B-A'!H179,'Speed Bin B-A'!H283,'Speed Bin B-A'!H387,'Speed Bin B-A'!H491,'Speed Bin B-A'!H803,'Speed Bin B-A'!H907,'Speed Bin B-A'!H1011,'Speed Bin B-A'!H1115,'Speed Bin B-A'!H1219,'Speed Bin B-A'!H1531,'Speed Bin B-A'!H1635,'Speed Bin B-A'!H1739,'Speed Bin B-A'!H1843,'Speed Bin B-A'!H1947)</f>
        <v>9</v>
      </c>
      <c r="I276" s="268">
        <f>SUM('Speed Bin B-A'!I75,'Speed Bin B-A'!I179,'Speed Bin B-A'!I283,'Speed Bin B-A'!I387,'Speed Bin B-A'!I491,'Speed Bin B-A'!I803,'Speed Bin B-A'!I907,'Speed Bin B-A'!I1011,'Speed Bin B-A'!I1115,'Speed Bin B-A'!I1219,'Speed Bin B-A'!I1531,'Speed Bin B-A'!I1635,'Speed Bin B-A'!I1739,'Speed Bin B-A'!I1843,'Speed Bin B-A'!I1947)</f>
        <v>0</v>
      </c>
      <c r="J276" s="268">
        <f>SUM('Speed Bin B-A'!J75,'Speed Bin B-A'!J179,'Speed Bin B-A'!J283,'Speed Bin B-A'!J387,'Speed Bin B-A'!J491,'Speed Bin B-A'!J803,'Speed Bin B-A'!J907,'Speed Bin B-A'!J1011,'Speed Bin B-A'!J1115,'Speed Bin B-A'!J1219,'Speed Bin B-A'!J1531,'Speed Bin B-A'!J1635,'Speed Bin B-A'!J1739,'Speed Bin B-A'!J1843,'Speed Bin B-A'!J1947)</f>
        <v>0</v>
      </c>
      <c r="K276" s="268">
        <f>SUM('Speed Bin B-A'!K75,'Speed Bin B-A'!K179,'Speed Bin B-A'!K283,'Speed Bin B-A'!K387,'Speed Bin B-A'!K491,'Speed Bin B-A'!K803,'Speed Bin B-A'!K907,'Speed Bin B-A'!K1011,'Speed Bin B-A'!K1115,'Speed Bin B-A'!K1219,'Speed Bin B-A'!K1531,'Speed Bin B-A'!K1635,'Speed Bin B-A'!K1739,'Speed Bin B-A'!K1843,'Speed Bin B-A'!K1947)</f>
        <v>0</v>
      </c>
      <c r="L276" s="268">
        <f>SUM('Speed Bin B-A'!L75,'Speed Bin B-A'!L179,'Speed Bin B-A'!L283,'Speed Bin B-A'!L387,'Speed Bin B-A'!L491,'Speed Bin B-A'!L803,'Speed Bin B-A'!L907,'Speed Bin B-A'!L1011,'Speed Bin B-A'!L1115,'Speed Bin B-A'!L1219,'Speed Bin B-A'!L1531,'Speed Bin B-A'!L1635,'Speed Bin B-A'!L1739,'Speed Bin B-A'!L1843,'Speed Bin B-A'!L1947)</f>
        <v>0</v>
      </c>
      <c r="M276" s="268">
        <f>SUM('Speed Bin B-A'!M75,'Speed Bin B-A'!M179,'Speed Bin B-A'!M283,'Speed Bin B-A'!M387,'Speed Bin B-A'!M491,'Speed Bin B-A'!M803,'Speed Bin B-A'!M907,'Speed Bin B-A'!M1011,'Speed Bin B-A'!M1115,'Speed Bin B-A'!M1219,'Speed Bin B-A'!M1531,'Speed Bin B-A'!M1635,'Speed Bin B-A'!M1739,'Speed Bin B-A'!M1843,'Speed Bin B-A'!M1947)</f>
        <v>0</v>
      </c>
      <c r="N276" s="268">
        <f>SUM('Speed Bin B-A'!N75,'Speed Bin B-A'!N179,'Speed Bin B-A'!N283,'Speed Bin B-A'!N387,'Speed Bin B-A'!N491,'Speed Bin B-A'!N803,'Speed Bin B-A'!N907,'Speed Bin B-A'!N1011,'Speed Bin B-A'!N1115,'Speed Bin B-A'!N1219,'Speed Bin B-A'!N1531,'Speed Bin B-A'!N1635,'Speed Bin B-A'!N1739,'Speed Bin B-A'!N1843,'Speed Bin B-A'!N1947)</f>
        <v>0</v>
      </c>
      <c r="O276" s="268">
        <f>SUM('Speed Bin B-A'!O75,'Speed Bin B-A'!O179,'Speed Bin B-A'!O283,'Speed Bin B-A'!O387,'Speed Bin B-A'!O491,'Speed Bin B-A'!O803,'Speed Bin B-A'!O907,'Speed Bin B-A'!O1011,'Speed Bin B-A'!O1115,'Speed Bin B-A'!O1219,'Speed Bin B-A'!O1531,'Speed Bin B-A'!O1635,'Speed Bin B-A'!O1739,'Speed Bin B-A'!O1843,'Speed Bin B-A'!O1947)</f>
        <v>0</v>
      </c>
      <c r="P276" s="268">
        <f>SUM('Speed Bin B-A'!P75,'Speed Bin B-A'!P179,'Speed Bin B-A'!P283,'Speed Bin B-A'!P387,'Speed Bin B-A'!P491,'Speed Bin B-A'!P803,'Speed Bin B-A'!P907,'Speed Bin B-A'!P1011,'Speed Bin B-A'!P1115,'Speed Bin B-A'!P1219,'Speed Bin B-A'!P1531,'Speed Bin B-A'!P1635,'Speed Bin B-A'!P1739,'Speed Bin B-A'!P1843,'Speed Bin B-A'!P1947)</f>
        <v>0</v>
      </c>
      <c r="Q276" s="268">
        <f>SUM('Speed Bin B-A'!Q75,'Speed Bin B-A'!Q179,'Speed Bin B-A'!Q283,'Speed Bin B-A'!Q387,'Speed Bin B-A'!Q491,'Speed Bin B-A'!Q803,'Speed Bin B-A'!Q907,'Speed Bin B-A'!Q1011,'Speed Bin B-A'!Q1115,'Speed Bin B-A'!Q1219,'Speed Bin B-A'!Q1531,'Speed Bin B-A'!Q1635,'Speed Bin B-A'!Q1739,'Speed Bin B-A'!Q1843,'Speed Bin B-A'!Q1947)</f>
        <v>0</v>
      </c>
      <c r="R276" s="268">
        <f>SUM('Speed Bin B-A'!R75,'Speed Bin B-A'!R179,'Speed Bin B-A'!R283,'Speed Bin B-A'!R387,'Speed Bin B-A'!R491,'Speed Bin B-A'!R803,'Speed Bin B-A'!R907,'Speed Bin B-A'!R1011,'Speed Bin B-A'!R1115,'Speed Bin B-A'!R1219,'Speed Bin B-A'!R1531,'Speed Bin B-A'!R1635,'Speed Bin B-A'!R1739,'Speed Bin B-A'!R1843,'Speed Bin B-A'!R1947)</f>
        <v>0</v>
      </c>
      <c r="S276" s="268">
        <f>SUM('Speed Bin B-A'!S75,'Speed Bin B-A'!S179,'Speed Bin B-A'!S283,'Speed Bin B-A'!S387,'Speed Bin B-A'!S491,'Speed Bin B-A'!S803,'Speed Bin B-A'!S907,'Speed Bin B-A'!S1011,'Speed Bin B-A'!S1115,'Speed Bin B-A'!S1219,'Speed Bin B-A'!S1531,'Speed Bin B-A'!S1635,'Speed Bin B-A'!S1739,'Speed Bin B-A'!S1843,'Speed Bin B-A'!S1947)</f>
        <v>0</v>
      </c>
      <c r="T276" s="268">
        <f>SUM('Speed Bin B-A'!T75,'Speed Bin B-A'!T179,'Speed Bin B-A'!T283,'Speed Bin B-A'!T387,'Speed Bin B-A'!T491,'Speed Bin B-A'!T803,'Speed Bin B-A'!T907,'Speed Bin B-A'!T1011,'Speed Bin B-A'!T1115,'Speed Bin B-A'!T1219,'Speed Bin B-A'!T1531,'Speed Bin B-A'!T1635,'Speed Bin B-A'!T1739,'Speed Bin B-A'!T1843,'Speed Bin B-A'!T1947)</f>
        <v>0</v>
      </c>
      <c r="U276" s="268">
        <f>SUM('Speed Bin B-A'!U75,'Speed Bin B-A'!U179,'Speed Bin B-A'!U283,'Speed Bin B-A'!U387,'Speed Bin B-A'!U491,'Speed Bin B-A'!U803,'Speed Bin B-A'!U907,'Speed Bin B-A'!U1011,'Speed Bin B-A'!U1115,'Speed Bin B-A'!U1219,'Speed Bin B-A'!U1531,'Speed Bin B-A'!U1635,'Speed Bin B-A'!U1739,'Speed Bin B-A'!U1843,'Speed Bin B-A'!U1947)</f>
        <v>0</v>
      </c>
      <c r="V276" s="269">
        <f>IFERROR(AVERAGE('Speed Bin B-A'!V75,'Speed Bin B-A'!V179,'Speed Bin B-A'!V283,'Speed Bin B-A'!V387,'Speed Bin B-A'!V491,'Speed Bin B-A'!V803,'Speed Bin B-A'!V907,'Speed Bin B-A'!V1011,'Speed Bin B-A'!V1115,'Speed Bin B-A'!V1219,'Speed Bin B-A'!V1531,'Speed Bin B-A'!V1635,'Speed Bin B-A'!V1739,'Speed Bin B-A'!V1843,'Speed Bin B-A'!V1947),"-")</f>
        <v>24.04</v>
      </c>
      <c r="W276" s="269">
        <f>IFERROR(AVERAGE('Speed Bin B-A'!W75,'Speed Bin B-A'!W179,'Speed Bin B-A'!W283,'Speed Bin B-A'!W387,'Speed Bin B-A'!W491,'Speed Bin B-A'!W803,'Speed Bin B-A'!W907,'Speed Bin B-A'!W1011,'Speed Bin B-A'!W1115,'Speed Bin B-A'!W1219,'Speed Bin B-A'!W1531,'Speed Bin B-A'!W1635,'Speed Bin B-A'!W1739,'Speed Bin B-A'!W1843,'Speed Bin B-A'!W1947),"-")</f>
        <v>28.400000000000002</v>
      </c>
      <c r="X276" s="262"/>
      <c r="Y276" s="262"/>
    </row>
    <row r="277" spans="1:25" x14ac:dyDescent="0.25">
      <c r="A277" s="267">
        <v>0.67708333333333304</v>
      </c>
      <c r="B277" s="268">
        <f>SUM('Speed Bin B-A'!B76,'Speed Bin B-A'!B180,'Speed Bin B-A'!B284,'Speed Bin B-A'!B388,'Speed Bin B-A'!B492,'Speed Bin B-A'!B804,'Speed Bin B-A'!B908,'Speed Bin B-A'!B1012,'Speed Bin B-A'!B1116,'Speed Bin B-A'!B1220,'Speed Bin B-A'!B1532,'Speed Bin B-A'!B1636,'Speed Bin B-A'!B1740,'Speed Bin B-A'!B1844,'Speed Bin B-A'!B1948)</f>
        <v>52</v>
      </c>
      <c r="C277" s="268">
        <f>SUM('Speed Bin B-A'!C76,'Speed Bin B-A'!C180,'Speed Bin B-A'!C284,'Speed Bin B-A'!C388,'Speed Bin B-A'!C492,'Speed Bin B-A'!C804,'Speed Bin B-A'!C908,'Speed Bin B-A'!C1012,'Speed Bin B-A'!C1116,'Speed Bin B-A'!C1220,'Speed Bin B-A'!C1532,'Speed Bin B-A'!C1636,'Speed Bin B-A'!C1740,'Speed Bin B-A'!C1844,'Speed Bin B-A'!C1948)</f>
        <v>0</v>
      </c>
      <c r="D277" s="268">
        <f>SUM('Speed Bin B-A'!D76,'Speed Bin B-A'!D180,'Speed Bin B-A'!D284,'Speed Bin B-A'!D388,'Speed Bin B-A'!D492,'Speed Bin B-A'!D804,'Speed Bin B-A'!D908,'Speed Bin B-A'!D1012,'Speed Bin B-A'!D1116,'Speed Bin B-A'!D1220,'Speed Bin B-A'!D1532,'Speed Bin B-A'!D1636,'Speed Bin B-A'!D1740,'Speed Bin B-A'!D1844,'Speed Bin B-A'!D1948)</f>
        <v>1</v>
      </c>
      <c r="E277" s="268">
        <f>SUM('Speed Bin B-A'!E76,'Speed Bin B-A'!E180,'Speed Bin B-A'!E284,'Speed Bin B-A'!E388,'Speed Bin B-A'!E492,'Speed Bin B-A'!E804,'Speed Bin B-A'!E908,'Speed Bin B-A'!E1012,'Speed Bin B-A'!E1116,'Speed Bin B-A'!E1220,'Speed Bin B-A'!E1532,'Speed Bin B-A'!E1636,'Speed Bin B-A'!E1740,'Speed Bin B-A'!E1844,'Speed Bin B-A'!E1948)</f>
        <v>8</v>
      </c>
      <c r="F277" s="268">
        <f>SUM('Speed Bin B-A'!F76,'Speed Bin B-A'!F180,'Speed Bin B-A'!F284,'Speed Bin B-A'!F388,'Speed Bin B-A'!F492,'Speed Bin B-A'!F804,'Speed Bin B-A'!F908,'Speed Bin B-A'!F1012,'Speed Bin B-A'!F1116,'Speed Bin B-A'!F1220,'Speed Bin B-A'!F1532,'Speed Bin B-A'!F1636,'Speed Bin B-A'!F1740,'Speed Bin B-A'!F1844,'Speed Bin B-A'!F1948)</f>
        <v>24</v>
      </c>
      <c r="G277" s="268">
        <f>SUM('Speed Bin B-A'!G76,'Speed Bin B-A'!G180,'Speed Bin B-A'!G284,'Speed Bin B-A'!G388,'Speed Bin B-A'!G492,'Speed Bin B-A'!G804,'Speed Bin B-A'!G908,'Speed Bin B-A'!G1012,'Speed Bin B-A'!G1116,'Speed Bin B-A'!G1220,'Speed Bin B-A'!G1532,'Speed Bin B-A'!G1636,'Speed Bin B-A'!G1740,'Speed Bin B-A'!G1844,'Speed Bin B-A'!G1948)</f>
        <v>15</v>
      </c>
      <c r="H277" s="268">
        <f>SUM('Speed Bin B-A'!H76,'Speed Bin B-A'!H180,'Speed Bin B-A'!H284,'Speed Bin B-A'!H388,'Speed Bin B-A'!H492,'Speed Bin B-A'!H804,'Speed Bin B-A'!H908,'Speed Bin B-A'!H1012,'Speed Bin B-A'!H1116,'Speed Bin B-A'!H1220,'Speed Bin B-A'!H1532,'Speed Bin B-A'!H1636,'Speed Bin B-A'!H1740,'Speed Bin B-A'!H1844,'Speed Bin B-A'!H1948)</f>
        <v>3</v>
      </c>
      <c r="I277" s="268">
        <f>SUM('Speed Bin B-A'!I76,'Speed Bin B-A'!I180,'Speed Bin B-A'!I284,'Speed Bin B-A'!I388,'Speed Bin B-A'!I492,'Speed Bin B-A'!I804,'Speed Bin B-A'!I908,'Speed Bin B-A'!I1012,'Speed Bin B-A'!I1116,'Speed Bin B-A'!I1220,'Speed Bin B-A'!I1532,'Speed Bin B-A'!I1636,'Speed Bin B-A'!I1740,'Speed Bin B-A'!I1844,'Speed Bin B-A'!I1948)</f>
        <v>0</v>
      </c>
      <c r="J277" s="268">
        <f>SUM('Speed Bin B-A'!J76,'Speed Bin B-A'!J180,'Speed Bin B-A'!J284,'Speed Bin B-A'!J388,'Speed Bin B-A'!J492,'Speed Bin B-A'!J804,'Speed Bin B-A'!J908,'Speed Bin B-A'!J1012,'Speed Bin B-A'!J1116,'Speed Bin B-A'!J1220,'Speed Bin B-A'!J1532,'Speed Bin B-A'!J1636,'Speed Bin B-A'!J1740,'Speed Bin B-A'!J1844,'Speed Bin B-A'!J1948)</f>
        <v>0</v>
      </c>
      <c r="K277" s="268">
        <f>SUM('Speed Bin B-A'!K76,'Speed Bin B-A'!K180,'Speed Bin B-A'!K284,'Speed Bin B-A'!K388,'Speed Bin B-A'!K492,'Speed Bin B-A'!K804,'Speed Bin B-A'!K908,'Speed Bin B-A'!K1012,'Speed Bin B-A'!K1116,'Speed Bin B-A'!K1220,'Speed Bin B-A'!K1532,'Speed Bin B-A'!K1636,'Speed Bin B-A'!K1740,'Speed Bin B-A'!K1844,'Speed Bin B-A'!K1948)</f>
        <v>1</v>
      </c>
      <c r="L277" s="268">
        <f>SUM('Speed Bin B-A'!L76,'Speed Bin B-A'!L180,'Speed Bin B-A'!L284,'Speed Bin B-A'!L388,'Speed Bin B-A'!L492,'Speed Bin B-A'!L804,'Speed Bin B-A'!L908,'Speed Bin B-A'!L1012,'Speed Bin B-A'!L1116,'Speed Bin B-A'!L1220,'Speed Bin B-A'!L1532,'Speed Bin B-A'!L1636,'Speed Bin B-A'!L1740,'Speed Bin B-A'!L1844,'Speed Bin B-A'!L1948)</f>
        <v>0</v>
      </c>
      <c r="M277" s="268">
        <f>SUM('Speed Bin B-A'!M76,'Speed Bin B-A'!M180,'Speed Bin B-A'!M284,'Speed Bin B-A'!M388,'Speed Bin B-A'!M492,'Speed Bin B-A'!M804,'Speed Bin B-A'!M908,'Speed Bin B-A'!M1012,'Speed Bin B-A'!M1116,'Speed Bin B-A'!M1220,'Speed Bin B-A'!M1532,'Speed Bin B-A'!M1636,'Speed Bin B-A'!M1740,'Speed Bin B-A'!M1844,'Speed Bin B-A'!M1948)</f>
        <v>0</v>
      </c>
      <c r="N277" s="268">
        <f>SUM('Speed Bin B-A'!N76,'Speed Bin B-A'!N180,'Speed Bin B-A'!N284,'Speed Bin B-A'!N388,'Speed Bin B-A'!N492,'Speed Bin B-A'!N804,'Speed Bin B-A'!N908,'Speed Bin B-A'!N1012,'Speed Bin B-A'!N1116,'Speed Bin B-A'!N1220,'Speed Bin B-A'!N1532,'Speed Bin B-A'!N1636,'Speed Bin B-A'!N1740,'Speed Bin B-A'!N1844,'Speed Bin B-A'!N1948)</f>
        <v>0</v>
      </c>
      <c r="O277" s="268">
        <f>SUM('Speed Bin B-A'!O76,'Speed Bin B-A'!O180,'Speed Bin B-A'!O284,'Speed Bin B-A'!O388,'Speed Bin B-A'!O492,'Speed Bin B-A'!O804,'Speed Bin B-A'!O908,'Speed Bin B-A'!O1012,'Speed Bin B-A'!O1116,'Speed Bin B-A'!O1220,'Speed Bin B-A'!O1532,'Speed Bin B-A'!O1636,'Speed Bin B-A'!O1740,'Speed Bin B-A'!O1844,'Speed Bin B-A'!O1948)</f>
        <v>0</v>
      </c>
      <c r="P277" s="268">
        <f>SUM('Speed Bin B-A'!P76,'Speed Bin B-A'!P180,'Speed Bin B-A'!P284,'Speed Bin B-A'!P388,'Speed Bin B-A'!P492,'Speed Bin B-A'!P804,'Speed Bin B-A'!P908,'Speed Bin B-A'!P1012,'Speed Bin B-A'!P1116,'Speed Bin B-A'!P1220,'Speed Bin B-A'!P1532,'Speed Bin B-A'!P1636,'Speed Bin B-A'!P1740,'Speed Bin B-A'!P1844,'Speed Bin B-A'!P1948)</f>
        <v>0</v>
      </c>
      <c r="Q277" s="268">
        <f>SUM('Speed Bin B-A'!Q76,'Speed Bin B-A'!Q180,'Speed Bin B-A'!Q284,'Speed Bin B-A'!Q388,'Speed Bin B-A'!Q492,'Speed Bin B-A'!Q804,'Speed Bin B-A'!Q908,'Speed Bin B-A'!Q1012,'Speed Bin B-A'!Q1116,'Speed Bin B-A'!Q1220,'Speed Bin B-A'!Q1532,'Speed Bin B-A'!Q1636,'Speed Bin B-A'!Q1740,'Speed Bin B-A'!Q1844,'Speed Bin B-A'!Q1948)</f>
        <v>0</v>
      </c>
      <c r="R277" s="268">
        <f>SUM('Speed Bin B-A'!R76,'Speed Bin B-A'!R180,'Speed Bin B-A'!R284,'Speed Bin B-A'!R388,'Speed Bin B-A'!R492,'Speed Bin B-A'!R804,'Speed Bin B-A'!R908,'Speed Bin B-A'!R1012,'Speed Bin B-A'!R1116,'Speed Bin B-A'!R1220,'Speed Bin B-A'!R1532,'Speed Bin B-A'!R1636,'Speed Bin B-A'!R1740,'Speed Bin B-A'!R1844,'Speed Bin B-A'!R1948)</f>
        <v>0</v>
      </c>
      <c r="S277" s="268">
        <f>SUM('Speed Bin B-A'!S76,'Speed Bin B-A'!S180,'Speed Bin B-A'!S284,'Speed Bin B-A'!S388,'Speed Bin B-A'!S492,'Speed Bin B-A'!S804,'Speed Bin B-A'!S908,'Speed Bin B-A'!S1012,'Speed Bin B-A'!S1116,'Speed Bin B-A'!S1220,'Speed Bin B-A'!S1532,'Speed Bin B-A'!S1636,'Speed Bin B-A'!S1740,'Speed Bin B-A'!S1844,'Speed Bin B-A'!S1948)</f>
        <v>0</v>
      </c>
      <c r="T277" s="268">
        <f>SUM('Speed Bin B-A'!T76,'Speed Bin B-A'!T180,'Speed Bin B-A'!T284,'Speed Bin B-A'!T388,'Speed Bin B-A'!T492,'Speed Bin B-A'!T804,'Speed Bin B-A'!T908,'Speed Bin B-A'!T1012,'Speed Bin B-A'!T1116,'Speed Bin B-A'!T1220,'Speed Bin B-A'!T1532,'Speed Bin B-A'!T1636,'Speed Bin B-A'!T1740,'Speed Bin B-A'!T1844,'Speed Bin B-A'!T1948)</f>
        <v>0</v>
      </c>
      <c r="U277" s="268">
        <f>SUM('Speed Bin B-A'!U76,'Speed Bin B-A'!U180,'Speed Bin B-A'!U284,'Speed Bin B-A'!U388,'Speed Bin B-A'!U492,'Speed Bin B-A'!U804,'Speed Bin B-A'!U908,'Speed Bin B-A'!U1012,'Speed Bin B-A'!U1116,'Speed Bin B-A'!U1220,'Speed Bin B-A'!U1532,'Speed Bin B-A'!U1636,'Speed Bin B-A'!U1740,'Speed Bin B-A'!U1844,'Speed Bin B-A'!U1948)</f>
        <v>0</v>
      </c>
      <c r="V277" s="269">
        <f>IFERROR(AVERAGE('Speed Bin B-A'!V76,'Speed Bin B-A'!V180,'Speed Bin B-A'!V284,'Speed Bin B-A'!V388,'Speed Bin B-A'!V492,'Speed Bin B-A'!V804,'Speed Bin B-A'!V908,'Speed Bin B-A'!V1012,'Speed Bin B-A'!V1116,'Speed Bin B-A'!V1220,'Speed Bin B-A'!V1532,'Speed Bin B-A'!V1636,'Speed Bin B-A'!V1740,'Speed Bin B-A'!V1844,'Speed Bin B-A'!V1948),"-")</f>
        <v>24.380000000000003</v>
      </c>
      <c r="W277" s="269">
        <f>IFERROR(AVERAGE('Speed Bin B-A'!W76,'Speed Bin B-A'!W180,'Speed Bin B-A'!W284,'Speed Bin B-A'!W388,'Speed Bin B-A'!W492,'Speed Bin B-A'!W804,'Speed Bin B-A'!W908,'Speed Bin B-A'!W1012,'Speed Bin B-A'!W1116,'Speed Bin B-A'!W1220,'Speed Bin B-A'!W1532,'Speed Bin B-A'!W1636,'Speed Bin B-A'!W1740,'Speed Bin B-A'!W1844,'Speed Bin B-A'!W1948),"-")</f>
        <v>30.966666666666669</v>
      </c>
      <c r="X277" s="262"/>
      <c r="Y277" s="262"/>
    </row>
    <row r="278" spans="1:25" x14ac:dyDescent="0.25">
      <c r="A278" s="267">
        <v>0.6875</v>
      </c>
      <c r="B278" s="268">
        <f>SUM('Speed Bin B-A'!B77,'Speed Bin B-A'!B181,'Speed Bin B-A'!B285,'Speed Bin B-A'!B389,'Speed Bin B-A'!B493,'Speed Bin B-A'!B805,'Speed Bin B-A'!B909,'Speed Bin B-A'!B1013,'Speed Bin B-A'!B1117,'Speed Bin B-A'!B1221,'Speed Bin B-A'!B1533,'Speed Bin B-A'!B1637,'Speed Bin B-A'!B1741,'Speed Bin B-A'!B1845,'Speed Bin B-A'!B1949)</f>
        <v>49</v>
      </c>
      <c r="C278" s="268">
        <f>SUM('Speed Bin B-A'!C77,'Speed Bin B-A'!C181,'Speed Bin B-A'!C285,'Speed Bin B-A'!C389,'Speed Bin B-A'!C493,'Speed Bin B-A'!C805,'Speed Bin B-A'!C909,'Speed Bin B-A'!C1013,'Speed Bin B-A'!C1117,'Speed Bin B-A'!C1221,'Speed Bin B-A'!C1533,'Speed Bin B-A'!C1637,'Speed Bin B-A'!C1741,'Speed Bin B-A'!C1845,'Speed Bin B-A'!C1949)</f>
        <v>0</v>
      </c>
      <c r="D278" s="268">
        <f>SUM('Speed Bin B-A'!D77,'Speed Bin B-A'!D181,'Speed Bin B-A'!D285,'Speed Bin B-A'!D389,'Speed Bin B-A'!D493,'Speed Bin B-A'!D805,'Speed Bin B-A'!D909,'Speed Bin B-A'!D1013,'Speed Bin B-A'!D1117,'Speed Bin B-A'!D1221,'Speed Bin B-A'!D1533,'Speed Bin B-A'!D1637,'Speed Bin B-A'!D1741,'Speed Bin B-A'!D1845,'Speed Bin B-A'!D1949)</f>
        <v>0</v>
      </c>
      <c r="E278" s="268">
        <f>SUM('Speed Bin B-A'!E77,'Speed Bin B-A'!E181,'Speed Bin B-A'!E285,'Speed Bin B-A'!E389,'Speed Bin B-A'!E493,'Speed Bin B-A'!E805,'Speed Bin B-A'!E909,'Speed Bin B-A'!E1013,'Speed Bin B-A'!E1117,'Speed Bin B-A'!E1221,'Speed Bin B-A'!E1533,'Speed Bin B-A'!E1637,'Speed Bin B-A'!E1741,'Speed Bin B-A'!E1845,'Speed Bin B-A'!E1949)</f>
        <v>3</v>
      </c>
      <c r="F278" s="268">
        <f>SUM('Speed Bin B-A'!F77,'Speed Bin B-A'!F181,'Speed Bin B-A'!F285,'Speed Bin B-A'!F389,'Speed Bin B-A'!F493,'Speed Bin B-A'!F805,'Speed Bin B-A'!F909,'Speed Bin B-A'!F1013,'Speed Bin B-A'!F1117,'Speed Bin B-A'!F1221,'Speed Bin B-A'!F1533,'Speed Bin B-A'!F1637,'Speed Bin B-A'!F1741,'Speed Bin B-A'!F1845,'Speed Bin B-A'!F1949)</f>
        <v>26</v>
      </c>
      <c r="G278" s="268">
        <f>SUM('Speed Bin B-A'!G77,'Speed Bin B-A'!G181,'Speed Bin B-A'!G285,'Speed Bin B-A'!G389,'Speed Bin B-A'!G493,'Speed Bin B-A'!G805,'Speed Bin B-A'!G909,'Speed Bin B-A'!G1013,'Speed Bin B-A'!G1117,'Speed Bin B-A'!G1221,'Speed Bin B-A'!G1533,'Speed Bin B-A'!G1637,'Speed Bin B-A'!G1741,'Speed Bin B-A'!G1845,'Speed Bin B-A'!G1949)</f>
        <v>8</v>
      </c>
      <c r="H278" s="268">
        <f>SUM('Speed Bin B-A'!H77,'Speed Bin B-A'!H181,'Speed Bin B-A'!H285,'Speed Bin B-A'!H389,'Speed Bin B-A'!H493,'Speed Bin B-A'!H805,'Speed Bin B-A'!H909,'Speed Bin B-A'!H1013,'Speed Bin B-A'!H1117,'Speed Bin B-A'!H1221,'Speed Bin B-A'!H1533,'Speed Bin B-A'!H1637,'Speed Bin B-A'!H1741,'Speed Bin B-A'!H1845,'Speed Bin B-A'!H1949)</f>
        <v>10</v>
      </c>
      <c r="I278" s="268">
        <f>SUM('Speed Bin B-A'!I77,'Speed Bin B-A'!I181,'Speed Bin B-A'!I285,'Speed Bin B-A'!I389,'Speed Bin B-A'!I493,'Speed Bin B-A'!I805,'Speed Bin B-A'!I909,'Speed Bin B-A'!I1013,'Speed Bin B-A'!I1117,'Speed Bin B-A'!I1221,'Speed Bin B-A'!I1533,'Speed Bin B-A'!I1637,'Speed Bin B-A'!I1741,'Speed Bin B-A'!I1845,'Speed Bin B-A'!I1949)</f>
        <v>1</v>
      </c>
      <c r="J278" s="268">
        <f>SUM('Speed Bin B-A'!J77,'Speed Bin B-A'!J181,'Speed Bin B-A'!J285,'Speed Bin B-A'!J389,'Speed Bin B-A'!J493,'Speed Bin B-A'!J805,'Speed Bin B-A'!J909,'Speed Bin B-A'!J1013,'Speed Bin B-A'!J1117,'Speed Bin B-A'!J1221,'Speed Bin B-A'!J1533,'Speed Bin B-A'!J1637,'Speed Bin B-A'!J1741,'Speed Bin B-A'!J1845,'Speed Bin B-A'!J1949)</f>
        <v>0</v>
      </c>
      <c r="K278" s="268">
        <f>SUM('Speed Bin B-A'!K77,'Speed Bin B-A'!K181,'Speed Bin B-A'!K285,'Speed Bin B-A'!K389,'Speed Bin B-A'!K493,'Speed Bin B-A'!K805,'Speed Bin B-A'!K909,'Speed Bin B-A'!K1013,'Speed Bin B-A'!K1117,'Speed Bin B-A'!K1221,'Speed Bin B-A'!K1533,'Speed Bin B-A'!K1637,'Speed Bin B-A'!K1741,'Speed Bin B-A'!K1845,'Speed Bin B-A'!K1949)</f>
        <v>1</v>
      </c>
      <c r="L278" s="268">
        <f>SUM('Speed Bin B-A'!L77,'Speed Bin B-A'!L181,'Speed Bin B-A'!L285,'Speed Bin B-A'!L389,'Speed Bin B-A'!L493,'Speed Bin B-A'!L805,'Speed Bin B-A'!L909,'Speed Bin B-A'!L1013,'Speed Bin B-A'!L1117,'Speed Bin B-A'!L1221,'Speed Bin B-A'!L1533,'Speed Bin B-A'!L1637,'Speed Bin B-A'!L1741,'Speed Bin B-A'!L1845,'Speed Bin B-A'!L1949)</f>
        <v>0</v>
      </c>
      <c r="M278" s="268">
        <f>SUM('Speed Bin B-A'!M77,'Speed Bin B-A'!M181,'Speed Bin B-A'!M285,'Speed Bin B-A'!M389,'Speed Bin B-A'!M493,'Speed Bin B-A'!M805,'Speed Bin B-A'!M909,'Speed Bin B-A'!M1013,'Speed Bin B-A'!M1117,'Speed Bin B-A'!M1221,'Speed Bin B-A'!M1533,'Speed Bin B-A'!M1637,'Speed Bin B-A'!M1741,'Speed Bin B-A'!M1845,'Speed Bin B-A'!M1949)</f>
        <v>0</v>
      </c>
      <c r="N278" s="268">
        <f>SUM('Speed Bin B-A'!N77,'Speed Bin B-A'!N181,'Speed Bin B-A'!N285,'Speed Bin B-A'!N389,'Speed Bin B-A'!N493,'Speed Bin B-A'!N805,'Speed Bin B-A'!N909,'Speed Bin B-A'!N1013,'Speed Bin B-A'!N1117,'Speed Bin B-A'!N1221,'Speed Bin B-A'!N1533,'Speed Bin B-A'!N1637,'Speed Bin B-A'!N1741,'Speed Bin B-A'!N1845,'Speed Bin B-A'!N1949)</f>
        <v>0</v>
      </c>
      <c r="O278" s="268">
        <f>SUM('Speed Bin B-A'!O77,'Speed Bin B-A'!O181,'Speed Bin B-A'!O285,'Speed Bin B-A'!O389,'Speed Bin B-A'!O493,'Speed Bin B-A'!O805,'Speed Bin B-A'!O909,'Speed Bin B-A'!O1013,'Speed Bin B-A'!O1117,'Speed Bin B-A'!O1221,'Speed Bin B-A'!O1533,'Speed Bin B-A'!O1637,'Speed Bin B-A'!O1741,'Speed Bin B-A'!O1845,'Speed Bin B-A'!O1949)</f>
        <v>0</v>
      </c>
      <c r="P278" s="268">
        <f>SUM('Speed Bin B-A'!P77,'Speed Bin B-A'!P181,'Speed Bin B-A'!P285,'Speed Bin B-A'!P389,'Speed Bin B-A'!P493,'Speed Bin B-A'!P805,'Speed Bin B-A'!P909,'Speed Bin B-A'!P1013,'Speed Bin B-A'!P1117,'Speed Bin B-A'!P1221,'Speed Bin B-A'!P1533,'Speed Bin B-A'!P1637,'Speed Bin B-A'!P1741,'Speed Bin B-A'!P1845,'Speed Bin B-A'!P1949)</f>
        <v>0</v>
      </c>
      <c r="Q278" s="268">
        <f>SUM('Speed Bin B-A'!Q77,'Speed Bin B-A'!Q181,'Speed Bin B-A'!Q285,'Speed Bin B-A'!Q389,'Speed Bin B-A'!Q493,'Speed Bin B-A'!Q805,'Speed Bin B-A'!Q909,'Speed Bin B-A'!Q1013,'Speed Bin B-A'!Q1117,'Speed Bin B-A'!Q1221,'Speed Bin B-A'!Q1533,'Speed Bin B-A'!Q1637,'Speed Bin B-A'!Q1741,'Speed Bin B-A'!Q1845,'Speed Bin B-A'!Q1949)</f>
        <v>0</v>
      </c>
      <c r="R278" s="268">
        <f>SUM('Speed Bin B-A'!R77,'Speed Bin B-A'!R181,'Speed Bin B-A'!R285,'Speed Bin B-A'!R389,'Speed Bin B-A'!R493,'Speed Bin B-A'!R805,'Speed Bin B-A'!R909,'Speed Bin B-A'!R1013,'Speed Bin B-A'!R1117,'Speed Bin B-A'!R1221,'Speed Bin B-A'!R1533,'Speed Bin B-A'!R1637,'Speed Bin B-A'!R1741,'Speed Bin B-A'!R1845,'Speed Bin B-A'!R1949)</f>
        <v>0</v>
      </c>
      <c r="S278" s="268">
        <f>SUM('Speed Bin B-A'!S77,'Speed Bin B-A'!S181,'Speed Bin B-A'!S285,'Speed Bin B-A'!S389,'Speed Bin B-A'!S493,'Speed Bin B-A'!S805,'Speed Bin B-A'!S909,'Speed Bin B-A'!S1013,'Speed Bin B-A'!S1117,'Speed Bin B-A'!S1221,'Speed Bin B-A'!S1533,'Speed Bin B-A'!S1637,'Speed Bin B-A'!S1741,'Speed Bin B-A'!S1845,'Speed Bin B-A'!S1949)</f>
        <v>0</v>
      </c>
      <c r="T278" s="268">
        <f>SUM('Speed Bin B-A'!T77,'Speed Bin B-A'!T181,'Speed Bin B-A'!T285,'Speed Bin B-A'!T389,'Speed Bin B-A'!T493,'Speed Bin B-A'!T805,'Speed Bin B-A'!T909,'Speed Bin B-A'!T1013,'Speed Bin B-A'!T1117,'Speed Bin B-A'!T1221,'Speed Bin B-A'!T1533,'Speed Bin B-A'!T1637,'Speed Bin B-A'!T1741,'Speed Bin B-A'!T1845,'Speed Bin B-A'!T1949)</f>
        <v>0</v>
      </c>
      <c r="U278" s="268">
        <f>SUM('Speed Bin B-A'!U77,'Speed Bin B-A'!U181,'Speed Bin B-A'!U285,'Speed Bin B-A'!U389,'Speed Bin B-A'!U493,'Speed Bin B-A'!U805,'Speed Bin B-A'!U909,'Speed Bin B-A'!U1013,'Speed Bin B-A'!U1117,'Speed Bin B-A'!U1221,'Speed Bin B-A'!U1533,'Speed Bin B-A'!U1637,'Speed Bin B-A'!U1741,'Speed Bin B-A'!U1845,'Speed Bin B-A'!U1949)</f>
        <v>0</v>
      </c>
      <c r="V278" s="269">
        <f>IFERROR(AVERAGE('Speed Bin B-A'!V77,'Speed Bin B-A'!V181,'Speed Bin B-A'!V285,'Speed Bin B-A'!V389,'Speed Bin B-A'!V493,'Speed Bin B-A'!V805,'Speed Bin B-A'!V909,'Speed Bin B-A'!V1013,'Speed Bin B-A'!V1117,'Speed Bin B-A'!V1221,'Speed Bin B-A'!V1533,'Speed Bin B-A'!V1637,'Speed Bin B-A'!V1741,'Speed Bin B-A'!V1845,'Speed Bin B-A'!V1949),"-")</f>
        <v>25.82</v>
      </c>
      <c r="W278" s="269">
        <f>IFERROR(AVERAGE('Speed Bin B-A'!W77,'Speed Bin B-A'!W181,'Speed Bin B-A'!W285,'Speed Bin B-A'!W389,'Speed Bin B-A'!W493,'Speed Bin B-A'!W805,'Speed Bin B-A'!W909,'Speed Bin B-A'!W1013,'Speed Bin B-A'!W1117,'Speed Bin B-A'!W1221,'Speed Bin B-A'!W1533,'Speed Bin B-A'!W1637,'Speed Bin B-A'!W1741,'Speed Bin B-A'!W1845,'Speed Bin B-A'!W1949),"-")</f>
        <v>29.2</v>
      </c>
      <c r="X278" s="262"/>
      <c r="Y278" s="262"/>
    </row>
    <row r="279" spans="1:25" x14ac:dyDescent="0.25">
      <c r="A279" s="267">
        <v>0.69791666666666696</v>
      </c>
      <c r="B279" s="268">
        <f>SUM('Speed Bin B-A'!B78,'Speed Bin B-A'!B182,'Speed Bin B-A'!B286,'Speed Bin B-A'!B390,'Speed Bin B-A'!B494,'Speed Bin B-A'!B806,'Speed Bin B-A'!B910,'Speed Bin B-A'!B1014,'Speed Bin B-A'!B1118,'Speed Bin B-A'!B1222,'Speed Bin B-A'!B1534,'Speed Bin B-A'!B1638,'Speed Bin B-A'!B1742,'Speed Bin B-A'!B1846,'Speed Bin B-A'!B1950)</f>
        <v>48</v>
      </c>
      <c r="C279" s="268">
        <f>SUM('Speed Bin B-A'!C78,'Speed Bin B-A'!C182,'Speed Bin B-A'!C286,'Speed Bin B-A'!C390,'Speed Bin B-A'!C494,'Speed Bin B-A'!C806,'Speed Bin B-A'!C910,'Speed Bin B-A'!C1014,'Speed Bin B-A'!C1118,'Speed Bin B-A'!C1222,'Speed Bin B-A'!C1534,'Speed Bin B-A'!C1638,'Speed Bin B-A'!C1742,'Speed Bin B-A'!C1846,'Speed Bin B-A'!C1950)</f>
        <v>0</v>
      </c>
      <c r="D279" s="268">
        <f>SUM('Speed Bin B-A'!D78,'Speed Bin B-A'!D182,'Speed Bin B-A'!D286,'Speed Bin B-A'!D390,'Speed Bin B-A'!D494,'Speed Bin B-A'!D806,'Speed Bin B-A'!D910,'Speed Bin B-A'!D1014,'Speed Bin B-A'!D1118,'Speed Bin B-A'!D1222,'Speed Bin B-A'!D1534,'Speed Bin B-A'!D1638,'Speed Bin B-A'!D1742,'Speed Bin B-A'!D1846,'Speed Bin B-A'!D1950)</f>
        <v>2</v>
      </c>
      <c r="E279" s="268">
        <f>SUM('Speed Bin B-A'!E78,'Speed Bin B-A'!E182,'Speed Bin B-A'!E286,'Speed Bin B-A'!E390,'Speed Bin B-A'!E494,'Speed Bin B-A'!E806,'Speed Bin B-A'!E910,'Speed Bin B-A'!E1014,'Speed Bin B-A'!E1118,'Speed Bin B-A'!E1222,'Speed Bin B-A'!E1534,'Speed Bin B-A'!E1638,'Speed Bin B-A'!E1742,'Speed Bin B-A'!E1846,'Speed Bin B-A'!E1950)</f>
        <v>12</v>
      </c>
      <c r="F279" s="268">
        <f>SUM('Speed Bin B-A'!F78,'Speed Bin B-A'!F182,'Speed Bin B-A'!F286,'Speed Bin B-A'!F390,'Speed Bin B-A'!F494,'Speed Bin B-A'!F806,'Speed Bin B-A'!F910,'Speed Bin B-A'!F1014,'Speed Bin B-A'!F1118,'Speed Bin B-A'!F1222,'Speed Bin B-A'!F1534,'Speed Bin B-A'!F1638,'Speed Bin B-A'!F1742,'Speed Bin B-A'!F1846,'Speed Bin B-A'!F1950)</f>
        <v>15</v>
      </c>
      <c r="G279" s="268">
        <f>SUM('Speed Bin B-A'!G78,'Speed Bin B-A'!G182,'Speed Bin B-A'!G286,'Speed Bin B-A'!G390,'Speed Bin B-A'!G494,'Speed Bin B-A'!G806,'Speed Bin B-A'!G910,'Speed Bin B-A'!G1014,'Speed Bin B-A'!G1118,'Speed Bin B-A'!G1222,'Speed Bin B-A'!G1534,'Speed Bin B-A'!G1638,'Speed Bin B-A'!G1742,'Speed Bin B-A'!G1846,'Speed Bin B-A'!G1950)</f>
        <v>11</v>
      </c>
      <c r="H279" s="268">
        <f>SUM('Speed Bin B-A'!H78,'Speed Bin B-A'!H182,'Speed Bin B-A'!H286,'Speed Bin B-A'!H390,'Speed Bin B-A'!H494,'Speed Bin B-A'!H806,'Speed Bin B-A'!H910,'Speed Bin B-A'!H1014,'Speed Bin B-A'!H1118,'Speed Bin B-A'!H1222,'Speed Bin B-A'!H1534,'Speed Bin B-A'!H1638,'Speed Bin B-A'!H1742,'Speed Bin B-A'!H1846,'Speed Bin B-A'!H1950)</f>
        <v>8</v>
      </c>
      <c r="I279" s="268">
        <f>SUM('Speed Bin B-A'!I78,'Speed Bin B-A'!I182,'Speed Bin B-A'!I286,'Speed Bin B-A'!I390,'Speed Bin B-A'!I494,'Speed Bin B-A'!I806,'Speed Bin B-A'!I910,'Speed Bin B-A'!I1014,'Speed Bin B-A'!I1118,'Speed Bin B-A'!I1222,'Speed Bin B-A'!I1534,'Speed Bin B-A'!I1638,'Speed Bin B-A'!I1742,'Speed Bin B-A'!I1846,'Speed Bin B-A'!I1950)</f>
        <v>0</v>
      </c>
      <c r="J279" s="268">
        <f>SUM('Speed Bin B-A'!J78,'Speed Bin B-A'!J182,'Speed Bin B-A'!J286,'Speed Bin B-A'!J390,'Speed Bin B-A'!J494,'Speed Bin B-A'!J806,'Speed Bin B-A'!J910,'Speed Bin B-A'!J1014,'Speed Bin B-A'!J1118,'Speed Bin B-A'!J1222,'Speed Bin B-A'!J1534,'Speed Bin B-A'!J1638,'Speed Bin B-A'!J1742,'Speed Bin B-A'!J1846,'Speed Bin B-A'!J1950)</f>
        <v>0</v>
      </c>
      <c r="K279" s="268">
        <f>SUM('Speed Bin B-A'!K78,'Speed Bin B-A'!K182,'Speed Bin B-A'!K286,'Speed Bin B-A'!K390,'Speed Bin B-A'!K494,'Speed Bin B-A'!K806,'Speed Bin B-A'!K910,'Speed Bin B-A'!K1014,'Speed Bin B-A'!K1118,'Speed Bin B-A'!K1222,'Speed Bin B-A'!K1534,'Speed Bin B-A'!K1638,'Speed Bin B-A'!K1742,'Speed Bin B-A'!K1846,'Speed Bin B-A'!K1950)</f>
        <v>0</v>
      </c>
      <c r="L279" s="268">
        <f>SUM('Speed Bin B-A'!L78,'Speed Bin B-A'!L182,'Speed Bin B-A'!L286,'Speed Bin B-A'!L390,'Speed Bin B-A'!L494,'Speed Bin B-A'!L806,'Speed Bin B-A'!L910,'Speed Bin B-A'!L1014,'Speed Bin B-A'!L1118,'Speed Bin B-A'!L1222,'Speed Bin B-A'!L1534,'Speed Bin B-A'!L1638,'Speed Bin B-A'!L1742,'Speed Bin B-A'!L1846,'Speed Bin B-A'!L1950)</f>
        <v>0</v>
      </c>
      <c r="M279" s="268">
        <f>SUM('Speed Bin B-A'!M78,'Speed Bin B-A'!M182,'Speed Bin B-A'!M286,'Speed Bin B-A'!M390,'Speed Bin B-A'!M494,'Speed Bin B-A'!M806,'Speed Bin B-A'!M910,'Speed Bin B-A'!M1014,'Speed Bin B-A'!M1118,'Speed Bin B-A'!M1222,'Speed Bin B-A'!M1534,'Speed Bin B-A'!M1638,'Speed Bin B-A'!M1742,'Speed Bin B-A'!M1846,'Speed Bin B-A'!M1950)</f>
        <v>0</v>
      </c>
      <c r="N279" s="268">
        <f>SUM('Speed Bin B-A'!N78,'Speed Bin B-A'!N182,'Speed Bin B-A'!N286,'Speed Bin B-A'!N390,'Speed Bin B-A'!N494,'Speed Bin B-A'!N806,'Speed Bin B-A'!N910,'Speed Bin B-A'!N1014,'Speed Bin B-A'!N1118,'Speed Bin B-A'!N1222,'Speed Bin B-A'!N1534,'Speed Bin B-A'!N1638,'Speed Bin B-A'!N1742,'Speed Bin B-A'!N1846,'Speed Bin B-A'!N1950)</f>
        <v>0</v>
      </c>
      <c r="O279" s="268">
        <f>SUM('Speed Bin B-A'!O78,'Speed Bin B-A'!O182,'Speed Bin B-A'!O286,'Speed Bin B-A'!O390,'Speed Bin B-A'!O494,'Speed Bin B-A'!O806,'Speed Bin B-A'!O910,'Speed Bin B-A'!O1014,'Speed Bin B-A'!O1118,'Speed Bin B-A'!O1222,'Speed Bin B-A'!O1534,'Speed Bin B-A'!O1638,'Speed Bin B-A'!O1742,'Speed Bin B-A'!O1846,'Speed Bin B-A'!O1950)</f>
        <v>0</v>
      </c>
      <c r="P279" s="268">
        <f>SUM('Speed Bin B-A'!P78,'Speed Bin B-A'!P182,'Speed Bin B-A'!P286,'Speed Bin B-A'!P390,'Speed Bin B-A'!P494,'Speed Bin B-A'!P806,'Speed Bin B-A'!P910,'Speed Bin B-A'!P1014,'Speed Bin B-A'!P1118,'Speed Bin B-A'!P1222,'Speed Bin B-A'!P1534,'Speed Bin B-A'!P1638,'Speed Bin B-A'!P1742,'Speed Bin B-A'!P1846,'Speed Bin B-A'!P1950)</f>
        <v>0</v>
      </c>
      <c r="Q279" s="268">
        <f>SUM('Speed Bin B-A'!Q78,'Speed Bin B-A'!Q182,'Speed Bin B-A'!Q286,'Speed Bin B-A'!Q390,'Speed Bin B-A'!Q494,'Speed Bin B-A'!Q806,'Speed Bin B-A'!Q910,'Speed Bin B-A'!Q1014,'Speed Bin B-A'!Q1118,'Speed Bin B-A'!Q1222,'Speed Bin B-A'!Q1534,'Speed Bin B-A'!Q1638,'Speed Bin B-A'!Q1742,'Speed Bin B-A'!Q1846,'Speed Bin B-A'!Q1950)</f>
        <v>0</v>
      </c>
      <c r="R279" s="268">
        <f>SUM('Speed Bin B-A'!R78,'Speed Bin B-A'!R182,'Speed Bin B-A'!R286,'Speed Bin B-A'!R390,'Speed Bin B-A'!R494,'Speed Bin B-A'!R806,'Speed Bin B-A'!R910,'Speed Bin B-A'!R1014,'Speed Bin B-A'!R1118,'Speed Bin B-A'!R1222,'Speed Bin B-A'!R1534,'Speed Bin B-A'!R1638,'Speed Bin B-A'!R1742,'Speed Bin B-A'!R1846,'Speed Bin B-A'!R1950)</f>
        <v>0</v>
      </c>
      <c r="S279" s="268">
        <f>SUM('Speed Bin B-A'!S78,'Speed Bin B-A'!S182,'Speed Bin B-A'!S286,'Speed Bin B-A'!S390,'Speed Bin B-A'!S494,'Speed Bin B-A'!S806,'Speed Bin B-A'!S910,'Speed Bin B-A'!S1014,'Speed Bin B-A'!S1118,'Speed Bin B-A'!S1222,'Speed Bin B-A'!S1534,'Speed Bin B-A'!S1638,'Speed Bin B-A'!S1742,'Speed Bin B-A'!S1846,'Speed Bin B-A'!S1950)</f>
        <v>0</v>
      </c>
      <c r="T279" s="268">
        <f>SUM('Speed Bin B-A'!T78,'Speed Bin B-A'!T182,'Speed Bin B-A'!T286,'Speed Bin B-A'!T390,'Speed Bin B-A'!T494,'Speed Bin B-A'!T806,'Speed Bin B-A'!T910,'Speed Bin B-A'!T1014,'Speed Bin B-A'!T1118,'Speed Bin B-A'!T1222,'Speed Bin B-A'!T1534,'Speed Bin B-A'!T1638,'Speed Bin B-A'!T1742,'Speed Bin B-A'!T1846,'Speed Bin B-A'!T1950)</f>
        <v>0</v>
      </c>
      <c r="U279" s="268">
        <f>SUM('Speed Bin B-A'!U78,'Speed Bin B-A'!U182,'Speed Bin B-A'!U286,'Speed Bin B-A'!U390,'Speed Bin B-A'!U494,'Speed Bin B-A'!U806,'Speed Bin B-A'!U910,'Speed Bin B-A'!U1014,'Speed Bin B-A'!U1118,'Speed Bin B-A'!U1222,'Speed Bin B-A'!U1534,'Speed Bin B-A'!U1638,'Speed Bin B-A'!U1742,'Speed Bin B-A'!U1846,'Speed Bin B-A'!U1950)</f>
        <v>0</v>
      </c>
      <c r="V279" s="269">
        <f>IFERROR(AVERAGE('Speed Bin B-A'!V78,'Speed Bin B-A'!V182,'Speed Bin B-A'!V286,'Speed Bin B-A'!V390,'Speed Bin B-A'!V494,'Speed Bin B-A'!V806,'Speed Bin B-A'!V910,'Speed Bin B-A'!V1014,'Speed Bin B-A'!V1118,'Speed Bin B-A'!V1222,'Speed Bin B-A'!V1534,'Speed Bin B-A'!V1638,'Speed Bin B-A'!V1742,'Speed Bin B-A'!V1846,'Speed Bin B-A'!V1950),"-")</f>
        <v>23.68</v>
      </c>
      <c r="W279" s="269">
        <f>IFERROR(AVERAGE('Speed Bin B-A'!W78,'Speed Bin B-A'!W182,'Speed Bin B-A'!W286,'Speed Bin B-A'!W390,'Speed Bin B-A'!W494,'Speed Bin B-A'!W806,'Speed Bin B-A'!W910,'Speed Bin B-A'!W1014,'Speed Bin B-A'!W1118,'Speed Bin B-A'!W1222,'Speed Bin B-A'!W1534,'Speed Bin B-A'!W1638,'Speed Bin B-A'!W1742,'Speed Bin B-A'!W1846,'Speed Bin B-A'!W1950),"-")</f>
        <v>29.8</v>
      </c>
      <c r="X279" s="262"/>
      <c r="Y279" s="262"/>
    </row>
    <row r="280" spans="1:25" x14ac:dyDescent="0.25">
      <c r="A280" s="267">
        <v>0.70833333333333304</v>
      </c>
      <c r="B280" s="268">
        <f>SUM('Speed Bin B-A'!B79,'Speed Bin B-A'!B183,'Speed Bin B-A'!B287,'Speed Bin B-A'!B391,'Speed Bin B-A'!B495,'Speed Bin B-A'!B807,'Speed Bin B-A'!B911,'Speed Bin B-A'!B1015,'Speed Bin B-A'!B1119,'Speed Bin B-A'!B1223,'Speed Bin B-A'!B1535,'Speed Bin B-A'!B1639,'Speed Bin B-A'!B1743,'Speed Bin B-A'!B1847,'Speed Bin B-A'!B1951)</f>
        <v>42</v>
      </c>
      <c r="C280" s="268">
        <f>SUM('Speed Bin B-A'!C79,'Speed Bin B-A'!C183,'Speed Bin B-A'!C287,'Speed Bin B-A'!C391,'Speed Bin B-A'!C495,'Speed Bin B-A'!C807,'Speed Bin B-A'!C911,'Speed Bin B-A'!C1015,'Speed Bin B-A'!C1119,'Speed Bin B-A'!C1223,'Speed Bin B-A'!C1535,'Speed Bin B-A'!C1639,'Speed Bin B-A'!C1743,'Speed Bin B-A'!C1847,'Speed Bin B-A'!C1951)</f>
        <v>0</v>
      </c>
      <c r="D280" s="268">
        <f>SUM('Speed Bin B-A'!D79,'Speed Bin B-A'!D183,'Speed Bin B-A'!D287,'Speed Bin B-A'!D391,'Speed Bin B-A'!D495,'Speed Bin B-A'!D807,'Speed Bin B-A'!D911,'Speed Bin B-A'!D1015,'Speed Bin B-A'!D1119,'Speed Bin B-A'!D1223,'Speed Bin B-A'!D1535,'Speed Bin B-A'!D1639,'Speed Bin B-A'!D1743,'Speed Bin B-A'!D1847,'Speed Bin B-A'!D1951)</f>
        <v>1</v>
      </c>
      <c r="E280" s="268">
        <f>SUM('Speed Bin B-A'!E79,'Speed Bin B-A'!E183,'Speed Bin B-A'!E287,'Speed Bin B-A'!E391,'Speed Bin B-A'!E495,'Speed Bin B-A'!E807,'Speed Bin B-A'!E911,'Speed Bin B-A'!E1015,'Speed Bin B-A'!E1119,'Speed Bin B-A'!E1223,'Speed Bin B-A'!E1535,'Speed Bin B-A'!E1639,'Speed Bin B-A'!E1743,'Speed Bin B-A'!E1847,'Speed Bin B-A'!E1951)</f>
        <v>6</v>
      </c>
      <c r="F280" s="268">
        <f>SUM('Speed Bin B-A'!F79,'Speed Bin B-A'!F183,'Speed Bin B-A'!F287,'Speed Bin B-A'!F391,'Speed Bin B-A'!F495,'Speed Bin B-A'!F807,'Speed Bin B-A'!F911,'Speed Bin B-A'!F1015,'Speed Bin B-A'!F1119,'Speed Bin B-A'!F1223,'Speed Bin B-A'!F1535,'Speed Bin B-A'!F1639,'Speed Bin B-A'!F1743,'Speed Bin B-A'!F1847,'Speed Bin B-A'!F1951)</f>
        <v>22</v>
      </c>
      <c r="G280" s="268">
        <f>SUM('Speed Bin B-A'!G79,'Speed Bin B-A'!G183,'Speed Bin B-A'!G287,'Speed Bin B-A'!G391,'Speed Bin B-A'!G495,'Speed Bin B-A'!G807,'Speed Bin B-A'!G911,'Speed Bin B-A'!G1015,'Speed Bin B-A'!G1119,'Speed Bin B-A'!G1223,'Speed Bin B-A'!G1535,'Speed Bin B-A'!G1639,'Speed Bin B-A'!G1743,'Speed Bin B-A'!G1847,'Speed Bin B-A'!G1951)</f>
        <v>8</v>
      </c>
      <c r="H280" s="268">
        <f>SUM('Speed Bin B-A'!H79,'Speed Bin B-A'!H183,'Speed Bin B-A'!H287,'Speed Bin B-A'!H391,'Speed Bin B-A'!H495,'Speed Bin B-A'!H807,'Speed Bin B-A'!H911,'Speed Bin B-A'!H1015,'Speed Bin B-A'!H1119,'Speed Bin B-A'!H1223,'Speed Bin B-A'!H1535,'Speed Bin B-A'!H1639,'Speed Bin B-A'!H1743,'Speed Bin B-A'!H1847,'Speed Bin B-A'!H1951)</f>
        <v>3</v>
      </c>
      <c r="I280" s="268">
        <f>SUM('Speed Bin B-A'!I79,'Speed Bin B-A'!I183,'Speed Bin B-A'!I287,'Speed Bin B-A'!I391,'Speed Bin B-A'!I495,'Speed Bin B-A'!I807,'Speed Bin B-A'!I911,'Speed Bin B-A'!I1015,'Speed Bin B-A'!I1119,'Speed Bin B-A'!I1223,'Speed Bin B-A'!I1535,'Speed Bin B-A'!I1639,'Speed Bin B-A'!I1743,'Speed Bin B-A'!I1847,'Speed Bin B-A'!I1951)</f>
        <v>2</v>
      </c>
      <c r="J280" s="268">
        <f>SUM('Speed Bin B-A'!J79,'Speed Bin B-A'!J183,'Speed Bin B-A'!J287,'Speed Bin B-A'!J391,'Speed Bin B-A'!J495,'Speed Bin B-A'!J807,'Speed Bin B-A'!J911,'Speed Bin B-A'!J1015,'Speed Bin B-A'!J1119,'Speed Bin B-A'!J1223,'Speed Bin B-A'!J1535,'Speed Bin B-A'!J1639,'Speed Bin B-A'!J1743,'Speed Bin B-A'!J1847,'Speed Bin B-A'!J1951)</f>
        <v>0</v>
      </c>
      <c r="K280" s="268">
        <f>SUM('Speed Bin B-A'!K79,'Speed Bin B-A'!K183,'Speed Bin B-A'!K287,'Speed Bin B-A'!K391,'Speed Bin B-A'!K495,'Speed Bin B-A'!K807,'Speed Bin B-A'!K911,'Speed Bin B-A'!K1015,'Speed Bin B-A'!K1119,'Speed Bin B-A'!K1223,'Speed Bin B-A'!K1535,'Speed Bin B-A'!K1639,'Speed Bin B-A'!K1743,'Speed Bin B-A'!K1847,'Speed Bin B-A'!K1951)</f>
        <v>0</v>
      </c>
      <c r="L280" s="268">
        <f>SUM('Speed Bin B-A'!L79,'Speed Bin B-A'!L183,'Speed Bin B-A'!L287,'Speed Bin B-A'!L391,'Speed Bin B-A'!L495,'Speed Bin B-A'!L807,'Speed Bin B-A'!L911,'Speed Bin B-A'!L1015,'Speed Bin B-A'!L1119,'Speed Bin B-A'!L1223,'Speed Bin B-A'!L1535,'Speed Bin B-A'!L1639,'Speed Bin B-A'!L1743,'Speed Bin B-A'!L1847,'Speed Bin B-A'!L1951)</f>
        <v>0</v>
      </c>
      <c r="M280" s="268">
        <f>SUM('Speed Bin B-A'!M79,'Speed Bin B-A'!M183,'Speed Bin B-A'!M287,'Speed Bin B-A'!M391,'Speed Bin B-A'!M495,'Speed Bin B-A'!M807,'Speed Bin B-A'!M911,'Speed Bin B-A'!M1015,'Speed Bin B-A'!M1119,'Speed Bin B-A'!M1223,'Speed Bin B-A'!M1535,'Speed Bin B-A'!M1639,'Speed Bin B-A'!M1743,'Speed Bin B-A'!M1847,'Speed Bin B-A'!M1951)</f>
        <v>0</v>
      </c>
      <c r="N280" s="268">
        <f>SUM('Speed Bin B-A'!N79,'Speed Bin B-A'!N183,'Speed Bin B-A'!N287,'Speed Bin B-A'!N391,'Speed Bin B-A'!N495,'Speed Bin B-A'!N807,'Speed Bin B-A'!N911,'Speed Bin B-A'!N1015,'Speed Bin B-A'!N1119,'Speed Bin B-A'!N1223,'Speed Bin B-A'!N1535,'Speed Bin B-A'!N1639,'Speed Bin B-A'!N1743,'Speed Bin B-A'!N1847,'Speed Bin B-A'!N1951)</f>
        <v>0</v>
      </c>
      <c r="O280" s="268">
        <f>SUM('Speed Bin B-A'!O79,'Speed Bin B-A'!O183,'Speed Bin B-A'!O287,'Speed Bin B-A'!O391,'Speed Bin B-A'!O495,'Speed Bin B-A'!O807,'Speed Bin B-A'!O911,'Speed Bin B-A'!O1015,'Speed Bin B-A'!O1119,'Speed Bin B-A'!O1223,'Speed Bin B-A'!O1535,'Speed Bin B-A'!O1639,'Speed Bin B-A'!O1743,'Speed Bin B-A'!O1847,'Speed Bin B-A'!O1951)</f>
        <v>0</v>
      </c>
      <c r="P280" s="268">
        <f>SUM('Speed Bin B-A'!P79,'Speed Bin B-A'!P183,'Speed Bin B-A'!P287,'Speed Bin B-A'!P391,'Speed Bin B-A'!P495,'Speed Bin B-A'!P807,'Speed Bin B-A'!P911,'Speed Bin B-A'!P1015,'Speed Bin B-A'!P1119,'Speed Bin B-A'!P1223,'Speed Bin B-A'!P1535,'Speed Bin B-A'!P1639,'Speed Bin B-A'!P1743,'Speed Bin B-A'!P1847,'Speed Bin B-A'!P1951)</f>
        <v>0</v>
      </c>
      <c r="Q280" s="268">
        <f>SUM('Speed Bin B-A'!Q79,'Speed Bin B-A'!Q183,'Speed Bin B-A'!Q287,'Speed Bin B-A'!Q391,'Speed Bin B-A'!Q495,'Speed Bin B-A'!Q807,'Speed Bin B-A'!Q911,'Speed Bin B-A'!Q1015,'Speed Bin B-A'!Q1119,'Speed Bin B-A'!Q1223,'Speed Bin B-A'!Q1535,'Speed Bin B-A'!Q1639,'Speed Bin B-A'!Q1743,'Speed Bin B-A'!Q1847,'Speed Bin B-A'!Q1951)</f>
        <v>0</v>
      </c>
      <c r="R280" s="268">
        <f>SUM('Speed Bin B-A'!R79,'Speed Bin B-A'!R183,'Speed Bin B-A'!R287,'Speed Bin B-A'!R391,'Speed Bin B-A'!R495,'Speed Bin B-A'!R807,'Speed Bin B-A'!R911,'Speed Bin B-A'!R1015,'Speed Bin B-A'!R1119,'Speed Bin B-A'!R1223,'Speed Bin B-A'!R1535,'Speed Bin B-A'!R1639,'Speed Bin B-A'!R1743,'Speed Bin B-A'!R1847,'Speed Bin B-A'!R1951)</f>
        <v>0</v>
      </c>
      <c r="S280" s="268">
        <f>SUM('Speed Bin B-A'!S79,'Speed Bin B-A'!S183,'Speed Bin B-A'!S287,'Speed Bin B-A'!S391,'Speed Bin B-A'!S495,'Speed Bin B-A'!S807,'Speed Bin B-A'!S911,'Speed Bin B-A'!S1015,'Speed Bin B-A'!S1119,'Speed Bin B-A'!S1223,'Speed Bin B-A'!S1535,'Speed Bin B-A'!S1639,'Speed Bin B-A'!S1743,'Speed Bin B-A'!S1847,'Speed Bin B-A'!S1951)</f>
        <v>0</v>
      </c>
      <c r="T280" s="268">
        <f>SUM('Speed Bin B-A'!T79,'Speed Bin B-A'!T183,'Speed Bin B-A'!T287,'Speed Bin B-A'!T391,'Speed Bin B-A'!T495,'Speed Bin B-A'!T807,'Speed Bin B-A'!T911,'Speed Bin B-A'!T1015,'Speed Bin B-A'!T1119,'Speed Bin B-A'!T1223,'Speed Bin B-A'!T1535,'Speed Bin B-A'!T1639,'Speed Bin B-A'!T1743,'Speed Bin B-A'!T1847,'Speed Bin B-A'!T1951)</f>
        <v>0</v>
      </c>
      <c r="U280" s="268">
        <f>SUM('Speed Bin B-A'!U79,'Speed Bin B-A'!U183,'Speed Bin B-A'!U287,'Speed Bin B-A'!U391,'Speed Bin B-A'!U495,'Speed Bin B-A'!U807,'Speed Bin B-A'!U911,'Speed Bin B-A'!U1015,'Speed Bin B-A'!U1119,'Speed Bin B-A'!U1223,'Speed Bin B-A'!U1535,'Speed Bin B-A'!U1639,'Speed Bin B-A'!U1743,'Speed Bin B-A'!U1847,'Speed Bin B-A'!U1951)</f>
        <v>0</v>
      </c>
      <c r="V280" s="269">
        <f>IFERROR(AVERAGE('Speed Bin B-A'!V79,'Speed Bin B-A'!V183,'Speed Bin B-A'!V287,'Speed Bin B-A'!V391,'Speed Bin B-A'!V495,'Speed Bin B-A'!V807,'Speed Bin B-A'!V911,'Speed Bin B-A'!V1015,'Speed Bin B-A'!V1119,'Speed Bin B-A'!V1223,'Speed Bin B-A'!V1535,'Speed Bin B-A'!V1639,'Speed Bin B-A'!V1743,'Speed Bin B-A'!V1847,'Speed Bin B-A'!V1951),"-")</f>
        <v>23.22</v>
      </c>
      <c r="W280" s="269">
        <f>IFERROR(AVERAGE('Speed Bin B-A'!W79,'Speed Bin B-A'!W183,'Speed Bin B-A'!W287,'Speed Bin B-A'!W391,'Speed Bin B-A'!W495,'Speed Bin B-A'!W807,'Speed Bin B-A'!W911,'Speed Bin B-A'!W1015,'Speed Bin B-A'!W1119,'Speed Bin B-A'!W1223,'Speed Bin B-A'!W1535,'Speed Bin B-A'!W1639,'Speed Bin B-A'!W1743,'Speed Bin B-A'!W1847,'Speed Bin B-A'!W1951),"-")</f>
        <v>30.8</v>
      </c>
      <c r="X280" s="262"/>
      <c r="Y280" s="262"/>
    </row>
    <row r="281" spans="1:25" x14ac:dyDescent="0.25">
      <c r="A281" s="267">
        <v>0.71875</v>
      </c>
      <c r="B281" s="268">
        <f>SUM('Speed Bin B-A'!B80,'Speed Bin B-A'!B184,'Speed Bin B-A'!B288,'Speed Bin B-A'!B392,'Speed Bin B-A'!B496,'Speed Bin B-A'!B808,'Speed Bin B-A'!B912,'Speed Bin B-A'!B1016,'Speed Bin B-A'!B1120,'Speed Bin B-A'!B1224,'Speed Bin B-A'!B1536,'Speed Bin B-A'!B1640,'Speed Bin B-A'!B1744,'Speed Bin B-A'!B1848,'Speed Bin B-A'!B1952)</f>
        <v>54</v>
      </c>
      <c r="C281" s="268">
        <f>SUM('Speed Bin B-A'!C80,'Speed Bin B-A'!C184,'Speed Bin B-A'!C288,'Speed Bin B-A'!C392,'Speed Bin B-A'!C496,'Speed Bin B-A'!C808,'Speed Bin B-A'!C912,'Speed Bin B-A'!C1016,'Speed Bin B-A'!C1120,'Speed Bin B-A'!C1224,'Speed Bin B-A'!C1536,'Speed Bin B-A'!C1640,'Speed Bin B-A'!C1744,'Speed Bin B-A'!C1848,'Speed Bin B-A'!C1952)</f>
        <v>1</v>
      </c>
      <c r="D281" s="268">
        <f>SUM('Speed Bin B-A'!D80,'Speed Bin B-A'!D184,'Speed Bin B-A'!D288,'Speed Bin B-A'!D392,'Speed Bin B-A'!D496,'Speed Bin B-A'!D808,'Speed Bin B-A'!D912,'Speed Bin B-A'!D1016,'Speed Bin B-A'!D1120,'Speed Bin B-A'!D1224,'Speed Bin B-A'!D1536,'Speed Bin B-A'!D1640,'Speed Bin B-A'!D1744,'Speed Bin B-A'!D1848,'Speed Bin B-A'!D1952)</f>
        <v>4</v>
      </c>
      <c r="E281" s="268">
        <f>SUM('Speed Bin B-A'!E80,'Speed Bin B-A'!E184,'Speed Bin B-A'!E288,'Speed Bin B-A'!E392,'Speed Bin B-A'!E496,'Speed Bin B-A'!E808,'Speed Bin B-A'!E912,'Speed Bin B-A'!E1016,'Speed Bin B-A'!E1120,'Speed Bin B-A'!E1224,'Speed Bin B-A'!E1536,'Speed Bin B-A'!E1640,'Speed Bin B-A'!E1744,'Speed Bin B-A'!E1848,'Speed Bin B-A'!E1952)</f>
        <v>4</v>
      </c>
      <c r="F281" s="268">
        <f>SUM('Speed Bin B-A'!F80,'Speed Bin B-A'!F184,'Speed Bin B-A'!F288,'Speed Bin B-A'!F392,'Speed Bin B-A'!F496,'Speed Bin B-A'!F808,'Speed Bin B-A'!F912,'Speed Bin B-A'!F1016,'Speed Bin B-A'!F1120,'Speed Bin B-A'!F1224,'Speed Bin B-A'!F1536,'Speed Bin B-A'!F1640,'Speed Bin B-A'!F1744,'Speed Bin B-A'!F1848,'Speed Bin B-A'!F1952)</f>
        <v>24</v>
      </c>
      <c r="G281" s="268">
        <f>SUM('Speed Bin B-A'!G80,'Speed Bin B-A'!G184,'Speed Bin B-A'!G288,'Speed Bin B-A'!G392,'Speed Bin B-A'!G496,'Speed Bin B-A'!G808,'Speed Bin B-A'!G912,'Speed Bin B-A'!G1016,'Speed Bin B-A'!G1120,'Speed Bin B-A'!G1224,'Speed Bin B-A'!G1536,'Speed Bin B-A'!G1640,'Speed Bin B-A'!G1744,'Speed Bin B-A'!G1848,'Speed Bin B-A'!G1952)</f>
        <v>16</v>
      </c>
      <c r="H281" s="268">
        <f>SUM('Speed Bin B-A'!H80,'Speed Bin B-A'!H184,'Speed Bin B-A'!H288,'Speed Bin B-A'!H392,'Speed Bin B-A'!H496,'Speed Bin B-A'!H808,'Speed Bin B-A'!H912,'Speed Bin B-A'!H1016,'Speed Bin B-A'!H1120,'Speed Bin B-A'!H1224,'Speed Bin B-A'!H1536,'Speed Bin B-A'!H1640,'Speed Bin B-A'!H1744,'Speed Bin B-A'!H1848,'Speed Bin B-A'!H1952)</f>
        <v>4</v>
      </c>
      <c r="I281" s="268">
        <f>SUM('Speed Bin B-A'!I80,'Speed Bin B-A'!I184,'Speed Bin B-A'!I288,'Speed Bin B-A'!I392,'Speed Bin B-A'!I496,'Speed Bin B-A'!I808,'Speed Bin B-A'!I912,'Speed Bin B-A'!I1016,'Speed Bin B-A'!I1120,'Speed Bin B-A'!I1224,'Speed Bin B-A'!I1536,'Speed Bin B-A'!I1640,'Speed Bin B-A'!I1744,'Speed Bin B-A'!I1848,'Speed Bin B-A'!I1952)</f>
        <v>1</v>
      </c>
      <c r="J281" s="268">
        <f>SUM('Speed Bin B-A'!J80,'Speed Bin B-A'!J184,'Speed Bin B-A'!J288,'Speed Bin B-A'!J392,'Speed Bin B-A'!J496,'Speed Bin B-A'!J808,'Speed Bin B-A'!J912,'Speed Bin B-A'!J1016,'Speed Bin B-A'!J1120,'Speed Bin B-A'!J1224,'Speed Bin B-A'!J1536,'Speed Bin B-A'!J1640,'Speed Bin B-A'!J1744,'Speed Bin B-A'!J1848,'Speed Bin B-A'!J1952)</f>
        <v>0</v>
      </c>
      <c r="K281" s="268">
        <f>SUM('Speed Bin B-A'!K80,'Speed Bin B-A'!K184,'Speed Bin B-A'!K288,'Speed Bin B-A'!K392,'Speed Bin B-A'!K496,'Speed Bin B-A'!K808,'Speed Bin B-A'!K912,'Speed Bin B-A'!K1016,'Speed Bin B-A'!K1120,'Speed Bin B-A'!K1224,'Speed Bin B-A'!K1536,'Speed Bin B-A'!K1640,'Speed Bin B-A'!K1744,'Speed Bin B-A'!K1848,'Speed Bin B-A'!K1952)</f>
        <v>0</v>
      </c>
      <c r="L281" s="268">
        <f>SUM('Speed Bin B-A'!L80,'Speed Bin B-A'!L184,'Speed Bin B-A'!L288,'Speed Bin B-A'!L392,'Speed Bin B-A'!L496,'Speed Bin B-A'!L808,'Speed Bin B-A'!L912,'Speed Bin B-A'!L1016,'Speed Bin B-A'!L1120,'Speed Bin B-A'!L1224,'Speed Bin B-A'!L1536,'Speed Bin B-A'!L1640,'Speed Bin B-A'!L1744,'Speed Bin B-A'!L1848,'Speed Bin B-A'!L1952)</f>
        <v>0</v>
      </c>
      <c r="M281" s="268">
        <f>SUM('Speed Bin B-A'!M80,'Speed Bin B-A'!M184,'Speed Bin B-A'!M288,'Speed Bin B-A'!M392,'Speed Bin B-A'!M496,'Speed Bin B-A'!M808,'Speed Bin B-A'!M912,'Speed Bin B-A'!M1016,'Speed Bin B-A'!M1120,'Speed Bin B-A'!M1224,'Speed Bin B-A'!M1536,'Speed Bin B-A'!M1640,'Speed Bin B-A'!M1744,'Speed Bin B-A'!M1848,'Speed Bin B-A'!M1952)</f>
        <v>0</v>
      </c>
      <c r="N281" s="268">
        <f>SUM('Speed Bin B-A'!N80,'Speed Bin B-A'!N184,'Speed Bin B-A'!N288,'Speed Bin B-A'!N392,'Speed Bin B-A'!N496,'Speed Bin B-A'!N808,'Speed Bin B-A'!N912,'Speed Bin B-A'!N1016,'Speed Bin B-A'!N1120,'Speed Bin B-A'!N1224,'Speed Bin B-A'!N1536,'Speed Bin B-A'!N1640,'Speed Bin B-A'!N1744,'Speed Bin B-A'!N1848,'Speed Bin B-A'!N1952)</f>
        <v>0</v>
      </c>
      <c r="O281" s="268">
        <f>SUM('Speed Bin B-A'!O80,'Speed Bin B-A'!O184,'Speed Bin B-A'!O288,'Speed Bin B-A'!O392,'Speed Bin B-A'!O496,'Speed Bin B-A'!O808,'Speed Bin B-A'!O912,'Speed Bin B-A'!O1016,'Speed Bin B-A'!O1120,'Speed Bin B-A'!O1224,'Speed Bin B-A'!O1536,'Speed Bin B-A'!O1640,'Speed Bin B-A'!O1744,'Speed Bin B-A'!O1848,'Speed Bin B-A'!O1952)</f>
        <v>0</v>
      </c>
      <c r="P281" s="268">
        <f>SUM('Speed Bin B-A'!P80,'Speed Bin B-A'!P184,'Speed Bin B-A'!P288,'Speed Bin B-A'!P392,'Speed Bin B-A'!P496,'Speed Bin B-A'!P808,'Speed Bin B-A'!P912,'Speed Bin B-A'!P1016,'Speed Bin B-A'!P1120,'Speed Bin B-A'!P1224,'Speed Bin B-A'!P1536,'Speed Bin B-A'!P1640,'Speed Bin B-A'!P1744,'Speed Bin B-A'!P1848,'Speed Bin B-A'!P1952)</f>
        <v>0</v>
      </c>
      <c r="Q281" s="268">
        <f>SUM('Speed Bin B-A'!Q80,'Speed Bin B-A'!Q184,'Speed Bin B-A'!Q288,'Speed Bin B-A'!Q392,'Speed Bin B-A'!Q496,'Speed Bin B-A'!Q808,'Speed Bin B-A'!Q912,'Speed Bin B-A'!Q1016,'Speed Bin B-A'!Q1120,'Speed Bin B-A'!Q1224,'Speed Bin B-A'!Q1536,'Speed Bin B-A'!Q1640,'Speed Bin B-A'!Q1744,'Speed Bin B-A'!Q1848,'Speed Bin B-A'!Q1952)</f>
        <v>0</v>
      </c>
      <c r="R281" s="268">
        <f>SUM('Speed Bin B-A'!R80,'Speed Bin B-A'!R184,'Speed Bin B-A'!R288,'Speed Bin B-A'!R392,'Speed Bin B-A'!R496,'Speed Bin B-A'!R808,'Speed Bin B-A'!R912,'Speed Bin B-A'!R1016,'Speed Bin B-A'!R1120,'Speed Bin B-A'!R1224,'Speed Bin B-A'!R1536,'Speed Bin B-A'!R1640,'Speed Bin B-A'!R1744,'Speed Bin B-A'!R1848,'Speed Bin B-A'!R1952)</f>
        <v>0</v>
      </c>
      <c r="S281" s="268">
        <f>SUM('Speed Bin B-A'!S80,'Speed Bin B-A'!S184,'Speed Bin B-A'!S288,'Speed Bin B-A'!S392,'Speed Bin B-A'!S496,'Speed Bin B-A'!S808,'Speed Bin B-A'!S912,'Speed Bin B-A'!S1016,'Speed Bin B-A'!S1120,'Speed Bin B-A'!S1224,'Speed Bin B-A'!S1536,'Speed Bin B-A'!S1640,'Speed Bin B-A'!S1744,'Speed Bin B-A'!S1848,'Speed Bin B-A'!S1952)</f>
        <v>0</v>
      </c>
      <c r="T281" s="268">
        <f>SUM('Speed Bin B-A'!T80,'Speed Bin B-A'!T184,'Speed Bin B-A'!T288,'Speed Bin B-A'!T392,'Speed Bin B-A'!T496,'Speed Bin B-A'!T808,'Speed Bin B-A'!T912,'Speed Bin B-A'!T1016,'Speed Bin B-A'!T1120,'Speed Bin B-A'!T1224,'Speed Bin B-A'!T1536,'Speed Bin B-A'!T1640,'Speed Bin B-A'!T1744,'Speed Bin B-A'!T1848,'Speed Bin B-A'!T1952)</f>
        <v>0</v>
      </c>
      <c r="U281" s="268">
        <f>SUM('Speed Bin B-A'!U80,'Speed Bin B-A'!U184,'Speed Bin B-A'!U288,'Speed Bin B-A'!U392,'Speed Bin B-A'!U496,'Speed Bin B-A'!U808,'Speed Bin B-A'!U912,'Speed Bin B-A'!U1016,'Speed Bin B-A'!U1120,'Speed Bin B-A'!U1224,'Speed Bin B-A'!U1536,'Speed Bin B-A'!U1640,'Speed Bin B-A'!U1744,'Speed Bin B-A'!U1848,'Speed Bin B-A'!U1952)</f>
        <v>0</v>
      </c>
      <c r="V281" s="269">
        <f>IFERROR(AVERAGE('Speed Bin B-A'!V80,'Speed Bin B-A'!V184,'Speed Bin B-A'!V288,'Speed Bin B-A'!V392,'Speed Bin B-A'!V496,'Speed Bin B-A'!V808,'Speed Bin B-A'!V912,'Speed Bin B-A'!V1016,'Speed Bin B-A'!V1120,'Speed Bin B-A'!V1224,'Speed Bin B-A'!V1536,'Speed Bin B-A'!V1640,'Speed Bin B-A'!V1744,'Speed Bin B-A'!V1848,'Speed Bin B-A'!V1952),"-")</f>
        <v>23.54</v>
      </c>
      <c r="W281" s="269">
        <f>IFERROR(AVERAGE('Speed Bin B-A'!W80,'Speed Bin B-A'!W184,'Speed Bin B-A'!W288,'Speed Bin B-A'!W392,'Speed Bin B-A'!W496,'Speed Bin B-A'!W808,'Speed Bin B-A'!W912,'Speed Bin B-A'!W1016,'Speed Bin B-A'!W1120,'Speed Bin B-A'!W1224,'Speed Bin B-A'!W1536,'Speed Bin B-A'!W1640,'Speed Bin B-A'!W1744,'Speed Bin B-A'!W1848,'Speed Bin B-A'!W1952),"-")</f>
        <v>27.1</v>
      </c>
      <c r="X281" s="262"/>
      <c r="Y281" s="262"/>
    </row>
    <row r="282" spans="1:25" x14ac:dyDescent="0.25">
      <c r="A282" s="267">
        <v>0.72916666666666696</v>
      </c>
      <c r="B282" s="268">
        <f>SUM('Speed Bin B-A'!B81,'Speed Bin B-A'!B185,'Speed Bin B-A'!B289,'Speed Bin B-A'!B393,'Speed Bin B-A'!B497,'Speed Bin B-A'!B809,'Speed Bin B-A'!B913,'Speed Bin B-A'!B1017,'Speed Bin B-A'!B1121,'Speed Bin B-A'!B1225,'Speed Bin B-A'!B1537,'Speed Bin B-A'!B1641,'Speed Bin B-A'!B1745,'Speed Bin B-A'!B1849,'Speed Bin B-A'!B1953)</f>
        <v>55</v>
      </c>
      <c r="C282" s="268">
        <f>SUM('Speed Bin B-A'!C81,'Speed Bin B-A'!C185,'Speed Bin B-A'!C289,'Speed Bin B-A'!C393,'Speed Bin B-A'!C497,'Speed Bin B-A'!C809,'Speed Bin B-A'!C913,'Speed Bin B-A'!C1017,'Speed Bin B-A'!C1121,'Speed Bin B-A'!C1225,'Speed Bin B-A'!C1537,'Speed Bin B-A'!C1641,'Speed Bin B-A'!C1745,'Speed Bin B-A'!C1849,'Speed Bin B-A'!C1953)</f>
        <v>0</v>
      </c>
      <c r="D282" s="268">
        <f>SUM('Speed Bin B-A'!D81,'Speed Bin B-A'!D185,'Speed Bin B-A'!D289,'Speed Bin B-A'!D393,'Speed Bin B-A'!D497,'Speed Bin B-A'!D809,'Speed Bin B-A'!D913,'Speed Bin B-A'!D1017,'Speed Bin B-A'!D1121,'Speed Bin B-A'!D1225,'Speed Bin B-A'!D1537,'Speed Bin B-A'!D1641,'Speed Bin B-A'!D1745,'Speed Bin B-A'!D1849,'Speed Bin B-A'!D1953)</f>
        <v>5</v>
      </c>
      <c r="E282" s="268">
        <f>SUM('Speed Bin B-A'!E81,'Speed Bin B-A'!E185,'Speed Bin B-A'!E289,'Speed Bin B-A'!E393,'Speed Bin B-A'!E497,'Speed Bin B-A'!E809,'Speed Bin B-A'!E913,'Speed Bin B-A'!E1017,'Speed Bin B-A'!E1121,'Speed Bin B-A'!E1225,'Speed Bin B-A'!E1537,'Speed Bin B-A'!E1641,'Speed Bin B-A'!E1745,'Speed Bin B-A'!E1849,'Speed Bin B-A'!E1953)</f>
        <v>20</v>
      </c>
      <c r="F282" s="268">
        <f>SUM('Speed Bin B-A'!F81,'Speed Bin B-A'!F185,'Speed Bin B-A'!F289,'Speed Bin B-A'!F393,'Speed Bin B-A'!F497,'Speed Bin B-A'!F809,'Speed Bin B-A'!F913,'Speed Bin B-A'!F1017,'Speed Bin B-A'!F1121,'Speed Bin B-A'!F1225,'Speed Bin B-A'!F1537,'Speed Bin B-A'!F1641,'Speed Bin B-A'!F1745,'Speed Bin B-A'!F1849,'Speed Bin B-A'!F1953)</f>
        <v>21</v>
      </c>
      <c r="G282" s="268">
        <f>SUM('Speed Bin B-A'!G81,'Speed Bin B-A'!G185,'Speed Bin B-A'!G289,'Speed Bin B-A'!G393,'Speed Bin B-A'!G497,'Speed Bin B-A'!G809,'Speed Bin B-A'!G913,'Speed Bin B-A'!G1017,'Speed Bin B-A'!G1121,'Speed Bin B-A'!G1225,'Speed Bin B-A'!G1537,'Speed Bin B-A'!G1641,'Speed Bin B-A'!G1745,'Speed Bin B-A'!G1849,'Speed Bin B-A'!G1953)</f>
        <v>6</v>
      </c>
      <c r="H282" s="268">
        <f>SUM('Speed Bin B-A'!H81,'Speed Bin B-A'!H185,'Speed Bin B-A'!H289,'Speed Bin B-A'!H393,'Speed Bin B-A'!H497,'Speed Bin B-A'!H809,'Speed Bin B-A'!H913,'Speed Bin B-A'!H1017,'Speed Bin B-A'!H1121,'Speed Bin B-A'!H1225,'Speed Bin B-A'!H1537,'Speed Bin B-A'!H1641,'Speed Bin B-A'!H1745,'Speed Bin B-A'!H1849,'Speed Bin B-A'!H1953)</f>
        <v>2</v>
      </c>
      <c r="I282" s="268">
        <f>SUM('Speed Bin B-A'!I81,'Speed Bin B-A'!I185,'Speed Bin B-A'!I289,'Speed Bin B-A'!I393,'Speed Bin B-A'!I497,'Speed Bin B-A'!I809,'Speed Bin B-A'!I913,'Speed Bin B-A'!I1017,'Speed Bin B-A'!I1121,'Speed Bin B-A'!I1225,'Speed Bin B-A'!I1537,'Speed Bin B-A'!I1641,'Speed Bin B-A'!I1745,'Speed Bin B-A'!I1849,'Speed Bin B-A'!I1953)</f>
        <v>1</v>
      </c>
      <c r="J282" s="268">
        <f>SUM('Speed Bin B-A'!J81,'Speed Bin B-A'!J185,'Speed Bin B-A'!J289,'Speed Bin B-A'!J393,'Speed Bin B-A'!J497,'Speed Bin B-A'!J809,'Speed Bin B-A'!J913,'Speed Bin B-A'!J1017,'Speed Bin B-A'!J1121,'Speed Bin B-A'!J1225,'Speed Bin B-A'!J1537,'Speed Bin B-A'!J1641,'Speed Bin B-A'!J1745,'Speed Bin B-A'!J1849,'Speed Bin B-A'!J1953)</f>
        <v>0</v>
      </c>
      <c r="K282" s="268">
        <f>SUM('Speed Bin B-A'!K81,'Speed Bin B-A'!K185,'Speed Bin B-A'!K289,'Speed Bin B-A'!K393,'Speed Bin B-A'!K497,'Speed Bin B-A'!K809,'Speed Bin B-A'!K913,'Speed Bin B-A'!K1017,'Speed Bin B-A'!K1121,'Speed Bin B-A'!K1225,'Speed Bin B-A'!K1537,'Speed Bin B-A'!K1641,'Speed Bin B-A'!K1745,'Speed Bin B-A'!K1849,'Speed Bin B-A'!K1953)</f>
        <v>0</v>
      </c>
      <c r="L282" s="268">
        <f>SUM('Speed Bin B-A'!L81,'Speed Bin B-A'!L185,'Speed Bin B-A'!L289,'Speed Bin B-A'!L393,'Speed Bin B-A'!L497,'Speed Bin B-A'!L809,'Speed Bin B-A'!L913,'Speed Bin B-A'!L1017,'Speed Bin B-A'!L1121,'Speed Bin B-A'!L1225,'Speed Bin B-A'!L1537,'Speed Bin B-A'!L1641,'Speed Bin B-A'!L1745,'Speed Bin B-A'!L1849,'Speed Bin B-A'!L1953)</f>
        <v>0</v>
      </c>
      <c r="M282" s="268">
        <f>SUM('Speed Bin B-A'!M81,'Speed Bin B-A'!M185,'Speed Bin B-A'!M289,'Speed Bin B-A'!M393,'Speed Bin B-A'!M497,'Speed Bin B-A'!M809,'Speed Bin B-A'!M913,'Speed Bin B-A'!M1017,'Speed Bin B-A'!M1121,'Speed Bin B-A'!M1225,'Speed Bin B-A'!M1537,'Speed Bin B-A'!M1641,'Speed Bin B-A'!M1745,'Speed Bin B-A'!M1849,'Speed Bin B-A'!M1953)</f>
        <v>0</v>
      </c>
      <c r="N282" s="268">
        <f>SUM('Speed Bin B-A'!N81,'Speed Bin B-A'!N185,'Speed Bin B-A'!N289,'Speed Bin B-A'!N393,'Speed Bin B-A'!N497,'Speed Bin B-A'!N809,'Speed Bin B-A'!N913,'Speed Bin B-A'!N1017,'Speed Bin B-A'!N1121,'Speed Bin B-A'!N1225,'Speed Bin B-A'!N1537,'Speed Bin B-A'!N1641,'Speed Bin B-A'!N1745,'Speed Bin B-A'!N1849,'Speed Bin B-A'!N1953)</f>
        <v>0</v>
      </c>
      <c r="O282" s="268">
        <f>SUM('Speed Bin B-A'!O81,'Speed Bin B-A'!O185,'Speed Bin B-A'!O289,'Speed Bin B-A'!O393,'Speed Bin B-A'!O497,'Speed Bin B-A'!O809,'Speed Bin B-A'!O913,'Speed Bin B-A'!O1017,'Speed Bin B-A'!O1121,'Speed Bin B-A'!O1225,'Speed Bin B-A'!O1537,'Speed Bin B-A'!O1641,'Speed Bin B-A'!O1745,'Speed Bin B-A'!O1849,'Speed Bin B-A'!O1953)</f>
        <v>0</v>
      </c>
      <c r="P282" s="268">
        <f>SUM('Speed Bin B-A'!P81,'Speed Bin B-A'!P185,'Speed Bin B-A'!P289,'Speed Bin B-A'!P393,'Speed Bin B-A'!P497,'Speed Bin B-A'!P809,'Speed Bin B-A'!P913,'Speed Bin B-A'!P1017,'Speed Bin B-A'!P1121,'Speed Bin B-A'!P1225,'Speed Bin B-A'!P1537,'Speed Bin B-A'!P1641,'Speed Bin B-A'!P1745,'Speed Bin B-A'!P1849,'Speed Bin B-A'!P1953)</f>
        <v>0</v>
      </c>
      <c r="Q282" s="268">
        <f>SUM('Speed Bin B-A'!Q81,'Speed Bin B-A'!Q185,'Speed Bin B-A'!Q289,'Speed Bin B-A'!Q393,'Speed Bin B-A'!Q497,'Speed Bin B-A'!Q809,'Speed Bin B-A'!Q913,'Speed Bin B-A'!Q1017,'Speed Bin B-A'!Q1121,'Speed Bin B-A'!Q1225,'Speed Bin B-A'!Q1537,'Speed Bin B-A'!Q1641,'Speed Bin B-A'!Q1745,'Speed Bin B-A'!Q1849,'Speed Bin B-A'!Q1953)</f>
        <v>0</v>
      </c>
      <c r="R282" s="268">
        <f>SUM('Speed Bin B-A'!R81,'Speed Bin B-A'!R185,'Speed Bin B-A'!R289,'Speed Bin B-A'!R393,'Speed Bin B-A'!R497,'Speed Bin B-A'!R809,'Speed Bin B-A'!R913,'Speed Bin B-A'!R1017,'Speed Bin B-A'!R1121,'Speed Bin B-A'!R1225,'Speed Bin B-A'!R1537,'Speed Bin B-A'!R1641,'Speed Bin B-A'!R1745,'Speed Bin B-A'!R1849,'Speed Bin B-A'!R1953)</f>
        <v>0</v>
      </c>
      <c r="S282" s="268">
        <f>SUM('Speed Bin B-A'!S81,'Speed Bin B-A'!S185,'Speed Bin B-A'!S289,'Speed Bin B-A'!S393,'Speed Bin B-A'!S497,'Speed Bin B-A'!S809,'Speed Bin B-A'!S913,'Speed Bin B-A'!S1017,'Speed Bin B-A'!S1121,'Speed Bin B-A'!S1225,'Speed Bin B-A'!S1537,'Speed Bin B-A'!S1641,'Speed Bin B-A'!S1745,'Speed Bin B-A'!S1849,'Speed Bin B-A'!S1953)</f>
        <v>0</v>
      </c>
      <c r="T282" s="268">
        <f>SUM('Speed Bin B-A'!T81,'Speed Bin B-A'!T185,'Speed Bin B-A'!T289,'Speed Bin B-A'!T393,'Speed Bin B-A'!T497,'Speed Bin B-A'!T809,'Speed Bin B-A'!T913,'Speed Bin B-A'!T1017,'Speed Bin B-A'!T1121,'Speed Bin B-A'!T1225,'Speed Bin B-A'!T1537,'Speed Bin B-A'!T1641,'Speed Bin B-A'!T1745,'Speed Bin B-A'!T1849,'Speed Bin B-A'!T1953)</f>
        <v>0</v>
      </c>
      <c r="U282" s="268">
        <f>SUM('Speed Bin B-A'!U81,'Speed Bin B-A'!U185,'Speed Bin B-A'!U289,'Speed Bin B-A'!U393,'Speed Bin B-A'!U497,'Speed Bin B-A'!U809,'Speed Bin B-A'!U913,'Speed Bin B-A'!U1017,'Speed Bin B-A'!U1121,'Speed Bin B-A'!U1225,'Speed Bin B-A'!U1537,'Speed Bin B-A'!U1641,'Speed Bin B-A'!U1745,'Speed Bin B-A'!U1849,'Speed Bin B-A'!U1953)</f>
        <v>0</v>
      </c>
      <c r="V282" s="269">
        <f>IFERROR(AVERAGE('Speed Bin B-A'!V81,'Speed Bin B-A'!V185,'Speed Bin B-A'!V289,'Speed Bin B-A'!V393,'Speed Bin B-A'!V497,'Speed Bin B-A'!V809,'Speed Bin B-A'!V913,'Speed Bin B-A'!V1017,'Speed Bin B-A'!V1121,'Speed Bin B-A'!V1225,'Speed Bin B-A'!V1537,'Speed Bin B-A'!V1641,'Speed Bin B-A'!V1745,'Speed Bin B-A'!V1849,'Speed Bin B-A'!V1953),"-")</f>
        <v>21.02</v>
      </c>
      <c r="W282" s="269">
        <f>IFERROR(AVERAGE('Speed Bin B-A'!W81,'Speed Bin B-A'!W185,'Speed Bin B-A'!W289,'Speed Bin B-A'!W393,'Speed Bin B-A'!W497,'Speed Bin B-A'!W809,'Speed Bin B-A'!W913,'Speed Bin B-A'!W1017,'Speed Bin B-A'!W1121,'Speed Bin B-A'!W1225,'Speed Bin B-A'!W1537,'Speed Bin B-A'!W1641,'Speed Bin B-A'!W1745,'Speed Bin B-A'!W1849,'Speed Bin B-A'!W1953),"-")</f>
        <v>23.866666666666664</v>
      </c>
      <c r="X282" s="262"/>
      <c r="Y282" s="262"/>
    </row>
    <row r="283" spans="1:25" x14ac:dyDescent="0.25">
      <c r="A283" s="267">
        <v>0.73958333333333304</v>
      </c>
      <c r="B283" s="268">
        <f>SUM('Speed Bin B-A'!B82,'Speed Bin B-A'!B186,'Speed Bin B-A'!B290,'Speed Bin B-A'!B394,'Speed Bin B-A'!B498,'Speed Bin B-A'!B810,'Speed Bin B-A'!B914,'Speed Bin B-A'!B1018,'Speed Bin B-A'!B1122,'Speed Bin B-A'!B1226,'Speed Bin B-A'!B1538,'Speed Bin B-A'!B1642,'Speed Bin B-A'!B1746,'Speed Bin B-A'!B1850,'Speed Bin B-A'!B1954)</f>
        <v>27</v>
      </c>
      <c r="C283" s="268">
        <f>SUM('Speed Bin B-A'!C82,'Speed Bin B-A'!C186,'Speed Bin B-A'!C290,'Speed Bin B-A'!C394,'Speed Bin B-A'!C498,'Speed Bin B-A'!C810,'Speed Bin B-A'!C914,'Speed Bin B-A'!C1018,'Speed Bin B-A'!C1122,'Speed Bin B-A'!C1226,'Speed Bin B-A'!C1538,'Speed Bin B-A'!C1642,'Speed Bin B-A'!C1746,'Speed Bin B-A'!C1850,'Speed Bin B-A'!C1954)</f>
        <v>0</v>
      </c>
      <c r="D283" s="268">
        <f>SUM('Speed Bin B-A'!D82,'Speed Bin B-A'!D186,'Speed Bin B-A'!D290,'Speed Bin B-A'!D394,'Speed Bin B-A'!D498,'Speed Bin B-A'!D810,'Speed Bin B-A'!D914,'Speed Bin B-A'!D1018,'Speed Bin B-A'!D1122,'Speed Bin B-A'!D1226,'Speed Bin B-A'!D1538,'Speed Bin B-A'!D1642,'Speed Bin B-A'!D1746,'Speed Bin B-A'!D1850,'Speed Bin B-A'!D1954)</f>
        <v>3</v>
      </c>
      <c r="E283" s="268">
        <f>SUM('Speed Bin B-A'!E82,'Speed Bin B-A'!E186,'Speed Bin B-A'!E290,'Speed Bin B-A'!E394,'Speed Bin B-A'!E498,'Speed Bin B-A'!E810,'Speed Bin B-A'!E914,'Speed Bin B-A'!E1018,'Speed Bin B-A'!E1122,'Speed Bin B-A'!E1226,'Speed Bin B-A'!E1538,'Speed Bin B-A'!E1642,'Speed Bin B-A'!E1746,'Speed Bin B-A'!E1850,'Speed Bin B-A'!E1954)</f>
        <v>5</v>
      </c>
      <c r="F283" s="268">
        <f>SUM('Speed Bin B-A'!F82,'Speed Bin B-A'!F186,'Speed Bin B-A'!F290,'Speed Bin B-A'!F394,'Speed Bin B-A'!F498,'Speed Bin B-A'!F810,'Speed Bin B-A'!F914,'Speed Bin B-A'!F1018,'Speed Bin B-A'!F1122,'Speed Bin B-A'!F1226,'Speed Bin B-A'!F1538,'Speed Bin B-A'!F1642,'Speed Bin B-A'!F1746,'Speed Bin B-A'!F1850,'Speed Bin B-A'!F1954)</f>
        <v>7</v>
      </c>
      <c r="G283" s="268">
        <f>SUM('Speed Bin B-A'!G82,'Speed Bin B-A'!G186,'Speed Bin B-A'!G290,'Speed Bin B-A'!G394,'Speed Bin B-A'!G498,'Speed Bin B-A'!G810,'Speed Bin B-A'!G914,'Speed Bin B-A'!G1018,'Speed Bin B-A'!G1122,'Speed Bin B-A'!G1226,'Speed Bin B-A'!G1538,'Speed Bin B-A'!G1642,'Speed Bin B-A'!G1746,'Speed Bin B-A'!G1850,'Speed Bin B-A'!G1954)</f>
        <v>7</v>
      </c>
      <c r="H283" s="268">
        <f>SUM('Speed Bin B-A'!H82,'Speed Bin B-A'!H186,'Speed Bin B-A'!H290,'Speed Bin B-A'!H394,'Speed Bin B-A'!H498,'Speed Bin B-A'!H810,'Speed Bin B-A'!H914,'Speed Bin B-A'!H1018,'Speed Bin B-A'!H1122,'Speed Bin B-A'!H1226,'Speed Bin B-A'!H1538,'Speed Bin B-A'!H1642,'Speed Bin B-A'!H1746,'Speed Bin B-A'!H1850,'Speed Bin B-A'!H1954)</f>
        <v>4</v>
      </c>
      <c r="I283" s="268">
        <f>SUM('Speed Bin B-A'!I82,'Speed Bin B-A'!I186,'Speed Bin B-A'!I290,'Speed Bin B-A'!I394,'Speed Bin B-A'!I498,'Speed Bin B-A'!I810,'Speed Bin B-A'!I914,'Speed Bin B-A'!I1018,'Speed Bin B-A'!I1122,'Speed Bin B-A'!I1226,'Speed Bin B-A'!I1538,'Speed Bin B-A'!I1642,'Speed Bin B-A'!I1746,'Speed Bin B-A'!I1850,'Speed Bin B-A'!I1954)</f>
        <v>1</v>
      </c>
      <c r="J283" s="268">
        <f>SUM('Speed Bin B-A'!J82,'Speed Bin B-A'!J186,'Speed Bin B-A'!J290,'Speed Bin B-A'!J394,'Speed Bin B-A'!J498,'Speed Bin B-A'!J810,'Speed Bin B-A'!J914,'Speed Bin B-A'!J1018,'Speed Bin B-A'!J1122,'Speed Bin B-A'!J1226,'Speed Bin B-A'!J1538,'Speed Bin B-A'!J1642,'Speed Bin B-A'!J1746,'Speed Bin B-A'!J1850,'Speed Bin B-A'!J1954)</f>
        <v>0</v>
      </c>
      <c r="K283" s="268">
        <f>SUM('Speed Bin B-A'!K82,'Speed Bin B-A'!K186,'Speed Bin B-A'!K290,'Speed Bin B-A'!K394,'Speed Bin B-A'!K498,'Speed Bin B-A'!K810,'Speed Bin B-A'!K914,'Speed Bin B-A'!K1018,'Speed Bin B-A'!K1122,'Speed Bin B-A'!K1226,'Speed Bin B-A'!K1538,'Speed Bin B-A'!K1642,'Speed Bin B-A'!K1746,'Speed Bin B-A'!K1850,'Speed Bin B-A'!K1954)</f>
        <v>0</v>
      </c>
      <c r="L283" s="268">
        <f>SUM('Speed Bin B-A'!L82,'Speed Bin B-A'!L186,'Speed Bin B-A'!L290,'Speed Bin B-A'!L394,'Speed Bin B-A'!L498,'Speed Bin B-A'!L810,'Speed Bin B-A'!L914,'Speed Bin B-A'!L1018,'Speed Bin B-A'!L1122,'Speed Bin B-A'!L1226,'Speed Bin B-A'!L1538,'Speed Bin B-A'!L1642,'Speed Bin B-A'!L1746,'Speed Bin B-A'!L1850,'Speed Bin B-A'!L1954)</f>
        <v>0</v>
      </c>
      <c r="M283" s="268">
        <f>SUM('Speed Bin B-A'!M82,'Speed Bin B-A'!M186,'Speed Bin B-A'!M290,'Speed Bin B-A'!M394,'Speed Bin B-A'!M498,'Speed Bin B-A'!M810,'Speed Bin B-A'!M914,'Speed Bin B-A'!M1018,'Speed Bin B-A'!M1122,'Speed Bin B-A'!M1226,'Speed Bin B-A'!M1538,'Speed Bin B-A'!M1642,'Speed Bin B-A'!M1746,'Speed Bin B-A'!M1850,'Speed Bin B-A'!M1954)</f>
        <v>0</v>
      </c>
      <c r="N283" s="268">
        <f>SUM('Speed Bin B-A'!N82,'Speed Bin B-A'!N186,'Speed Bin B-A'!N290,'Speed Bin B-A'!N394,'Speed Bin B-A'!N498,'Speed Bin B-A'!N810,'Speed Bin B-A'!N914,'Speed Bin B-A'!N1018,'Speed Bin B-A'!N1122,'Speed Bin B-A'!N1226,'Speed Bin B-A'!N1538,'Speed Bin B-A'!N1642,'Speed Bin B-A'!N1746,'Speed Bin B-A'!N1850,'Speed Bin B-A'!N1954)</f>
        <v>0</v>
      </c>
      <c r="O283" s="268">
        <f>SUM('Speed Bin B-A'!O82,'Speed Bin B-A'!O186,'Speed Bin B-A'!O290,'Speed Bin B-A'!O394,'Speed Bin B-A'!O498,'Speed Bin B-A'!O810,'Speed Bin B-A'!O914,'Speed Bin B-A'!O1018,'Speed Bin B-A'!O1122,'Speed Bin B-A'!O1226,'Speed Bin B-A'!O1538,'Speed Bin B-A'!O1642,'Speed Bin B-A'!O1746,'Speed Bin B-A'!O1850,'Speed Bin B-A'!O1954)</f>
        <v>0</v>
      </c>
      <c r="P283" s="268">
        <f>SUM('Speed Bin B-A'!P82,'Speed Bin B-A'!P186,'Speed Bin B-A'!P290,'Speed Bin B-A'!P394,'Speed Bin B-A'!P498,'Speed Bin B-A'!P810,'Speed Bin B-A'!P914,'Speed Bin B-A'!P1018,'Speed Bin B-A'!P1122,'Speed Bin B-A'!P1226,'Speed Bin B-A'!P1538,'Speed Bin B-A'!P1642,'Speed Bin B-A'!P1746,'Speed Bin B-A'!P1850,'Speed Bin B-A'!P1954)</f>
        <v>0</v>
      </c>
      <c r="Q283" s="268">
        <f>SUM('Speed Bin B-A'!Q82,'Speed Bin B-A'!Q186,'Speed Bin B-A'!Q290,'Speed Bin B-A'!Q394,'Speed Bin B-A'!Q498,'Speed Bin B-A'!Q810,'Speed Bin B-A'!Q914,'Speed Bin B-A'!Q1018,'Speed Bin B-A'!Q1122,'Speed Bin B-A'!Q1226,'Speed Bin B-A'!Q1538,'Speed Bin B-A'!Q1642,'Speed Bin B-A'!Q1746,'Speed Bin B-A'!Q1850,'Speed Bin B-A'!Q1954)</f>
        <v>0</v>
      </c>
      <c r="R283" s="268">
        <f>SUM('Speed Bin B-A'!R82,'Speed Bin B-A'!R186,'Speed Bin B-A'!R290,'Speed Bin B-A'!R394,'Speed Bin B-A'!R498,'Speed Bin B-A'!R810,'Speed Bin B-A'!R914,'Speed Bin B-A'!R1018,'Speed Bin B-A'!R1122,'Speed Bin B-A'!R1226,'Speed Bin B-A'!R1538,'Speed Bin B-A'!R1642,'Speed Bin B-A'!R1746,'Speed Bin B-A'!R1850,'Speed Bin B-A'!R1954)</f>
        <v>0</v>
      </c>
      <c r="S283" s="268">
        <f>SUM('Speed Bin B-A'!S82,'Speed Bin B-A'!S186,'Speed Bin B-A'!S290,'Speed Bin B-A'!S394,'Speed Bin B-A'!S498,'Speed Bin B-A'!S810,'Speed Bin B-A'!S914,'Speed Bin B-A'!S1018,'Speed Bin B-A'!S1122,'Speed Bin B-A'!S1226,'Speed Bin B-A'!S1538,'Speed Bin B-A'!S1642,'Speed Bin B-A'!S1746,'Speed Bin B-A'!S1850,'Speed Bin B-A'!S1954)</f>
        <v>0</v>
      </c>
      <c r="T283" s="268">
        <f>SUM('Speed Bin B-A'!T82,'Speed Bin B-A'!T186,'Speed Bin B-A'!T290,'Speed Bin B-A'!T394,'Speed Bin B-A'!T498,'Speed Bin B-A'!T810,'Speed Bin B-A'!T914,'Speed Bin B-A'!T1018,'Speed Bin B-A'!T1122,'Speed Bin B-A'!T1226,'Speed Bin B-A'!T1538,'Speed Bin B-A'!T1642,'Speed Bin B-A'!T1746,'Speed Bin B-A'!T1850,'Speed Bin B-A'!T1954)</f>
        <v>0</v>
      </c>
      <c r="U283" s="268">
        <f>SUM('Speed Bin B-A'!U82,'Speed Bin B-A'!U186,'Speed Bin B-A'!U290,'Speed Bin B-A'!U394,'Speed Bin B-A'!U498,'Speed Bin B-A'!U810,'Speed Bin B-A'!U914,'Speed Bin B-A'!U1018,'Speed Bin B-A'!U1122,'Speed Bin B-A'!U1226,'Speed Bin B-A'!U1538,'Speed Bin B-A'!U1642,'Speed Bin B-A'!U1746,'Speed Bin B-A'!U1850,'Speed Bin B-A'!U1954)</f>
        <v>0</v>
      </c>
      <c r="V283" s="269">
        <f>IFERROR(AVERAGE('Speed Bin B-A'!V82,'Speed Bin B-A'!V186,'Speed Bin B-A'!V290,'Speed Bin B-A'!V394,'Speed Bin B-A'!V498,'Speed Bin B-A'!V810,'Speed Bin B-A'!V914,'Speed Bin B-A'!V1018,'Speed Bin B-A'!V1122,'Speed Bin B-A'!V1226,'Speed Bin B-A'!V1538,'Speed Bin B-A'!V1642,'Speed Bin B-A'!V1746,'Speed Bin B-A'!V1850,'Speed Bin B-A'!V1954),"-")</f>
        <v>22.020000000000003</v>
      </c>
      <c r="W283" s="269">
        <f>IFERROR(AVERAGE('Speed Bin B-A'!W82,'Speed Bin B-A'!W186,'Speed Bin B-A'!W290,'Speed Bin B-A'!W394,'Speed Bin B-A'!W498,'Speed Bin B-A'!W810,'Speed Bin B-A'!W914,'Speed Bin B-A'!W1018,'Speed Bin B-A'!W1122,'Speed Bin B-A'!W1226,'Speed Bin B-A'!W1538,'Speed Bin B-A'!W1642,'Speed Bin B-A'!W1746,'Speed Bin B-A'!W1850,'Speed Bin B-A'!W1954),"-")</f>
        <v>32.299999999999997</v>
      </c>
      <c r="X283" s="262"/>
      <c r="Y283" s="262"/>
    </row>
    <row r="284" spans="1:25" x14ac:dyDescent="0.25">
      <c r="A284" s="267">
        <v>0.75</v>
      </c>
      <c r="B284" s="268">
        <f>SUM('Speed Bin B-A'!B83,'Speed Bin B-A'!B187,'Speed Bin B-A'!B291,'Speed Bin B-A'!B395,'Speed Bin B-A'!B499,'Speed Bin B-A'!B811,'Speed Bin B-A'!B915,'Speed Bin B-A'!B1019,'Speed Bin B-A'!B1123,'Speed Bin B-A'!B1227,'Speed Bin B-A'!B1539,'Speed Bin B-A'!B1643,'Speed Bin B-A'!B1747,'Speed Bin B-A'!B1851,'Speed Bin B-A'!B1955)</f>
        <v>34</v>
      </c>
      <c r="C284" s="268">
        <f>SUM('Speed Bin B-A'!C83,'Speed Bin B-A'!C187,'Speed Bin B-A'!C291,'Speed Bin B-A'!C395,'Speed Bin B-A'!C499,'Speed Bin B-A'!C811,'Speed Bin B-A'!C915,'Speed Bin B-A'!C1019,'Speed Bin B-A'!C1123,'Speed Bin B-A'!C1227,'Speed Bin B-A'!C1539,'Speed Bin B-A'!C1643,'Speed Bin B-A'!C1747,'Speed Bin B-A'!C1851,'Speed Bin B-A'!C1955)</f>
        <v>0</v>
      </c>
      <c r="D284" s="268">
        <f>SUM('Speed Bin B-A'!D83,'Speed Bin B-A'!D187,'Speed Bin B-A'!D291,'Speed Bin B-A'!D395,'Speed Bin B-A'!D499,'Speed Bin B-A'!D811,'Speed Bin B-A'!D915,'Speed Bin B-A'!D1019,'Speed Bin B-A'!D1123,'Speed Bin B-A'!D1227,'Speed Bin B-A'!D1539,'Speed Bin B-A'!D1643,'Speed Bin B-A'!D1747,'Speed Bin B-A'!D1851,'Speed Bin B-A'!D1955)</f>
        <v>5</v>
      </c>
      <c r="E284" s="268">
        <f>SUM('Speed Bin B-A'!E83,'Speed Bin B-A'!E187,'Speed Bin B-A'!E291,'Speed Bin B-A'!E395,'Speed Bin B-A'!E499,'Speed Bin B-A'!E811,'Speed Bin B-A'!E915,'Speed Bin B-A'!E1019,'Speed Bin B-A'!E1123,'Speed Bin B-A'!E1227,'Speed Bin B-A'!E1539,'Speed Bin B-A'!E1643,'Speed Bin B-A'!E1747,'Speed Bin B-A'!E1851,'Speed Bin B-A'!E1955)</f>
        <v>2</v>
      </c>
      <c r="F284" s="268">
        <f>SUM('Speed Bin B-A'!F83,'Speed Bin B-A'!F187,'Speed Bin B-A'!F291,'Speed Bin B-A'!F395,'Speed Bin B-A'!F499,'Speed Bin B-A'!F811,'Speed Bin B-A'!F915,'Speed Bin B-A'!F1019,'Speed Bin B-A'!F1123,'Speed Bin B-A'!F1227,'Speed Bin B-A'!F1539,'Speed Bin B-A'!F1643,'Speed Bin B-A'!F1747,'Speed Bin B-A'!F1851,'Speed Bin B-A'!F1955)</f>
        <v>12</v>
      </c>
      <c r="G284" s="268">
        <f>SUM('Speed Bin B-A'!G83,'Speed Bin B-A'!G187,'Speed Bin B-A'!G291,'Speed Bin B-A'!G395,'Speed Bin B-A'!G499,'Speed Bin B-A'!G811,'Speed Bin B-A'!G915,'Speed Bin B-A'!G1019,'Speed Bin B-A'!G1123,'Speed Bin B-A'!G1227,'Speed Bin B-A'!G1539,'Speed Bin B-A'!G1643,'Speed Bin B-A'!G1747,'Speed Bin B-A'!G1851,'Speed Bin B-A'!G1955)</f>
        <v>10</v>
      </c>
      <c r="H284" s="268">
        <f>SUM('Speed Bin B-A'!H83,'Speed Bin B-A'!H187,'Speed Bin B-A'!H291,'Speed Bin B-A'!H395,'Speed Bin B-A'!H499,'Speed Bin B-A'!H811,'Speed Bin B-A'!H915,'Speed Bin B-A'!H1019,'Speed Bin B-A'!H1123,'Speed Bin B-A'!H1227,'Speed Bin B-A'!H1539,'Speed Bin B-A'!H1643,'Speed Bin B-A'!H1747,'Speed Bin B-A'!H1851,'Speed Bin B-A'!H1955)</f>
        <v>4</v>
      </c>
      <c r="I284" s="268">
        <f>SUM('Speed Bin B-A'!I83,'Speed Bin B-A'!I187,'Speed Bin B-A'!I291,'Speed Bin B-A'!I395,'Speed Bin B-A'!I499,'Speed Bin B-A'!I811,'Speed Bin B-A'!I915,'Speed Bin B-A'!I1019,'Speed Bin B-A'!I1123,'Speed Bin B-A'!I1227,'Speed Bin B-A'!I1539,'Speed Bin B-A'!I1643,'Speed Bin B-A'!I1747,'Speed Bin B-A'!I1851,'Speed Bin B-A'!I1955)</f>
        <v>1</v>
      </c>
      <c r="J284" s="268">
        <f>SUM('Speed Bin B-A'!J83,'Speed Bin B-A'!J187,'Speed Bin B-A'!J291,'Speed Bin B-A'!J395,'Speed Bin B-A'!J499,'Speed Bin B-A'!J811,'Speed Bin B-A'!J915,'Speed Bin B-A'!J1019,'Speed Bin B-A'!J1123,'Speed Bin B-A'!J1227,'Speed Bin B-A'!J1539,'Speed Bin B-A'!J1643,'Speed Bin B-A'!J1747,'Speed Bin B-A'!J1851,'Speed Bin B-A'!J1955)</f>
        <v>0</v>
      </c>
      <c r="K284" s="268">
        <f>SUM('Speed Bin B-A'!K83,'Speed Bin B-A'!K187,'Speed Bin B-A'!K291,'Speed Bin B-A'!K395,'Speed Bin B-A'!K499,'Speed Bin B-A'!K811,'Speed Bin B-A'!K915,'Speed Bin B-A'!K1019,'Speed Bin B-A'!K1123,'Speed Bin B-A'!K1227,'Speed Bin B-A'!K1539,'Speed Bin B-A'!K1643,'Speed Bin B-A'!K1747,'Speed Bin B-A'!K1851,'Speed Bin B-A'!K1955)</f>
        <v>0</v>
      </c>
      <c r="L284" s="268">
        <f>SUM('Speed Bin B-A'!L83,'Speed Bin B-A'!L187,'Speed Bin B-A'!L291,'Speed Bin B-A'!L395,'Speed Bin B-A'!L499,'Speed Bin B-A'!L811,'Speed Bin B-A'!L915,'Speed Bin B-A'!L1019,'Speed Bin B-A'!L1123,'Speed Bin B-A'!L1227,'Speed Bin B-A'!L1539,'Speed Bin B-A'!L1643,'Speed Bin B-A'!L1747,'Speed Bin B-A'!L1851,'Speed Bin B-A'!L1955)</f>
        <v>0</v>
      </c>
      <c r="M284" s="268">
        <f>SUM('Speed Bin B-A'!M83,'Speed Bin B-A'!M187,'Speed Bin B-A'!M291,'Speed Bin B-A'!M395,'Speed Bin B-A'!M499,'Speed Bin B-A'!M811,'Speed Bin B-A'!M915,'Speed Bin B-A'!M1019,'Speed Bin B-A'!M1123,'Speed Bin B-A'!M1227,'Speed Bin B-A'!M1539,'Speed Bin B-A'!M1643,'Speed Bin B-A'!M1747,'Speed Bin B-A'!M1851,'Speed Bin B-A'!M1955)</f>
        <v>0</v>
      </c>
      <c r="N284" s="268">
        <f>SUM('Speed Bin B-A'!N83,'Speed Bin B-A'!N187,'Speed Bin B-A'!N291,'Speed Bin B-A'!N395,'Speed Bin B-A'!N499,'Speed Bin B-A'!N811,'Speed Bin B-A'!N915,'Speed Bin B-A'!N1019,'Speed Bin B-A'!N1123,'Speed Bin B-A'!N1227,'Speed Bin B-A'!N1539,'Speed Bin B-A'!N1643,'Speed Bin B-A'!N1747,'Speed Bin B-A'!N1851,'Speed Bin B-A'!N1955)</f>
        <v>0</v>
      </c>
      <c r="O284" s="268">
        <f>SUM('Speed Bin B-A'!O83,'Speed Bin B-A'!O187,'Speed Bin B-A'!O291,'Speed Bin B-A'!O395,'Speed Bin B-A'!O499,'Speed Bin B-A'!O811,'Speed Bin B-A'!O915,'Speed Bin B-A'!O1019,'Speed Bin B-A'!O1123,'Speed Bin B-A'!O1227,'Speed Bin B-A'!O1539,'Speed Bin B-A'!O1643,'Speed Bin B-A'!O1747,'Speed Bin B-A'!O1851,'Speed Bin B-A'!O1955)</f>
        <v>0</v>
      </c>
      <c r="P284" s="268">
        <f>SUM('Speed Bin B-A'!P83,'Speed Bin B-A'!P187,'Speed Bin B-A'!P291,'Speed Bin B-A'!P395,'Speed Bin B-A'!P499,'Speed Bin B-A'!P811,'Speed Bin B-A'!P915,'Speed Bin B-A'!P1019,'Speed Bin B-A'!P1123,'Speed Bin B-A'!P1227,'Speed Bin B-A'!P1539,'Speed Bin B-A'!P1643,'Speed Bin B-A'!P1747,'Speed Bin B-A'!P1851,'Speed Bin B-A'!P1955)</f>
        <v>0</v>
      </c>
      <c r="Q284" s="268">
        <f>SUM('Speed Bin B-A'!Q83,'Speed Bin B-A'!Q187,'Speed Bin B-A'!Q291,'Speed Bin B-A'!Q395,'Speed Bin B-A'!Q499,'Speed Bin B-A'!Q811,'Speed Bin B-A'!Q915,'Speed Bin B-A'!Q1019,'Speed Bin B-A'!Q1123,'Speed Bin B-A'!Q1227,'Speed Bin B-A'!Q1539,'Speed Bin B-A'!Q1643,'Speed Bin B-A'!Q1747,'Speed Bin B-A'!Q1851,'Speed Bin B-A'!Q1955)</f>
        <v>0</v>
      </c>
      <c r="R284" s="268">
        <f>SUM('Speed Bin B-A'!R83,'Speed Bin B-A'!R187,'Speed Bin B-A'!R291,'Speed Bin B-A'!R395,'Speed Bin B-A'!R499,'Speed Bin B-A'!R811,'Speed Bin B-A'!R915,'Speed Bin B-A'!R1019,'Speed Bin B-A'!R1123,'Speed Bin B-A'!R1227,'Speed Bin B-A'!R1539,'Speed Bin B-A'!R1643,'Speed Bin B-A'!R1747,'Speed Bin B-A'!R1851,'Speed Bin B-A'!R1955)</f>
        <v>0</v>
      </c>
      <c r="S284" s="268">
        <f>SUM('Speed Bin B-A'!S83,'Speed Bin B-A'!S187,'Speed Bin B-A'!S291,'Speed Bin B-A'!S395,'Speed Bin B-A'!S499,'Speed Bin B-A'!S811,'Speed Bin B-A'!S915,'Speed Bin B-A'!S1019,'Speed Bin B-A'!S1123,'Speed Bin B-A'!S1227,'Speed Bin B-A'!S1539,'Speed Bin B-A'!S1643,'Speed Bin B-A'!S1747,'Speed Bin B-A'!S1851,'Speed Bin B-A'!S1955)</f>
        <v>0</v>
      </c>
      <c r="T284" s="268">
        <f>SUM('Speed Bin B-A'!T83,'Speed Bin B-A'!T187,'Speed Bin B-A'!T291,'Speed Bin B-A'!T395,'Speed Bin B-A'!T499,'Speed Bin B-A'!T811,'Speed Bin B-A'!T915,'Speed Bin B-A'!T1019,'Speed Bin B-A'!T1123,'Speed Bin B-A'!T1227,'Speed Bin B-A'!T1539,'Speed Bin B-A'!T1643,'Speed Bin B-A'!T1747,'Speed Bin B-A'!T1851,'Speed Bin B-A'!T1955)</f>
        <v>0</v>
      </c>
      <c r="U284" s="268">
        <f>SUM('Speed Bin B-A'!U83,'Speed Bin B-A'!U187,'Speed Bin B-A'!U291,'Speed Bin B-A'!U395,'Speed Bin B-A'!U499,'Speed Bin B-A'!U811,'Speed Bin B-A'!U915,'Speed Bin B-A'!U1019,'Speed Bin B-A'!U1123,'Speed Bin B-A'!U1227,'Speed Bin B-A'!U1539,'Speed Bin B-A'!U1643,'Speed Bin B-A'!U1747,'Speed Bin B-A'!U1851,'Speed Bin B-A'!U1955)</f>
        <v>0</v>
      </c>
      <c r="V284" s="269">
        <f>IFERROR(AVERAGE('Speed Bin B-A'!V83,'Speed Bin B-A'!V187,'Speed Bin B-A'!V291,'Speed Bin B-A'!V395,'Speed Bin B-A'!V499,'Speed Bin B-A'!V811,'Speed Bin B-A'!V915,'Speed Bin B-A'!V1019,'Speed Bin B-A'!V1123,'Speed Bin B-A'!V1227,'Speed Bin B-A'!V1539,'Speed Bin B-A'!V1643,'Speed Bin B-A'!V1747,'Speed Bin B-A'!V1851,'Speed Bin B-A'!V1955),"-")</f>
        <v>23.66</v>
      </c>
      <c r="W284" s="269" t="str">
        <f>IFERROR(AVERAGE('Speed Bin B-A'!W83,'Speed Bin B-A'!W187,'Speed Bin B-A'!W291,'Speed Bin B-A'!W395,'Speed Bin B-A'!W499,'Speed Bin B-A'!W811,'Speed Bin B-A'!W915,'Speed Bin B-A'!W1019,'Speed Bin B-A'!W1123,'Speed Bin B-A'!W1227,'Speed Bin B-A'!W1539,'Speed Bin B-A'!W1643,'Speed Bin B-A'!W1747,'Speed Bin B-A'!W1851,'Speed Bin B-A'!W1955),"-")</f>
        <v>-</v>
      </c>
      <c r="X284" s="262"/>
      <c r="Y284" s="262"/>
    </row>
    <row r="285" spans="1:25" x14ac:dyDescent="0.25">
      <c r="A285" s="267">
        <v>0.76041666666666696</v>
      </c>
      <c r="B285" s="268">
        <f>SUM('Speed Bin B-A'!B84,'Speed Bin B-A'!B188,'Speed Bin B-A'!B292,'Speed Bin B-A'!B396,'Speed Bin B-A'!B500,'Speed Bin B-A'!B812,'Speed Bin B-A'!B916,'Speed Bin B-A'!B1020,'Speed Bin B-A'!B1124,'Speed Bin B-A'!B1228,'Speed Bin B-A'!B1540,'Speed Bin B-A'!B1644,'Speed Bin B-A'!B1748,'Speed Bin B-A'!B1852,'Speed Bin B-A'!B1956)</f>
        <v>23</v>
      </c>
      <c r="C285" s="268">
        <f>SUM('Speed Bin B-A'!C84,'Speed Bin B-A'!C188,'Speed Bin B-A'!C292,'Speed Bin B-A'!C396,'Speed Bin B-A'!C500,'Speed Bin B-A'!C812,'Speed Bin B-A'!C916,'Speed Bin B-A'!C1020,'Speed Bin B-A'!C1124,'Speed Bin B-A'!C1228,'Speed Bin B-A'!C1540,'Speed Bin B-A'!C1644,'Speed Bin B-A'!C1748,'Speed Bin B-A'!C1852,'Speed Bin B-A'!C1956)</f>
        <v>0</v>
      </c>
      <c r="D285" s="268">
        <f>SUM('Speed Bin B-A'!D84,'Speed Bin B-A'!D188,'Speed Bin B-A'!D292,'Speed Bin B-A'!D396,'Speed Bin B-A'!D500,'Speed Bin B-A'!D812,'Speed Bin B-A'!D916,'Speed Bin B-A'!D1020,'Speed Bin B-A'!D1124,'Speed Bin B-A'!D1228,'Speed Bin B-A'!D1540,'Speed Bin B-A'!D1644,'Speed Bin B-A'!D1748,'Speed Bin B-A'!D1852,'Speed Bin B-A'!D1956)</f>
        <v>1</v>
      </c>
      <c r="E285" s="268">
        <f>SUM('Speed Bin B-A'!E84,'Speed Bin B-A'!E188,'Speed Bin B-A'!E292,'Speed Bin B-A'!E396,'Speed Bin B-A'!E500,'Speed Bin B-A'!E812,'Speed Bin B-A'!E916,'Speed Bin B-A'!E1020,'Speed Bin B-A'!E1124,'Speed Bin B-A'!E1228,'Speed Bin B-A'!E1540,'Speed Bin B-A'!E1644,'Speed Bin B-A'!E1748,'Speed Bin B-A'!E1852,'Speed Bin B-A'!E1956)</f>
        <v>5</v>
      </c>
      <c r="F285" s="268">
        <f>SUM('Speed Bin B-A'!F84,'Speed Bin B-A'!F188,'Speed Bin B-A'!F292,'Speed Bin B-A'!F396,'Speed Bin B-A'!F500,'Speed Bin B-A'!F812,'Speed Bin B-A'!F916,'Speed Bin B-A'!F1020,'Speed Bin B-A'!F1124,'Speed Bin B-A'!F1228,'Speed Bin B-A'!F1540,'Speed Bin B-A'!F1644,'Speed Bin B-A'!F1748,'Speed Bin B-A'!F1852,'Speed Bin B-A'!F1956)</f>
        <v>7</v>
      </c>
      <c r="G285" s="268">
        <f>SUM('Speed Bin B-A'!G84,'Speed Bin B-A'!G188,'Speed Bin B-A'!G292,'Speed Bin B-A'!G396,'Speed Bin B-A'!G500,'Speed Bin B-A'!G812,'Speed Bin B-A'!G916,'Speed Bin B-A'!G1020,'Speed Bin B-A'!G1124,'Speed Bin B-A'!G1228,'Speed Bin B-A'!G1540,'Speed Bin B-A'!G1644,'Speed Bin B-A'!G1748,'Speed Bin B-A'!G1852,'Speed Bin B-A'!G1956)</f>
        <v>5</v>
      </c>
      <c r="H285" s="268">
        <f>SUM('Speed Bin B-A'!H84,'Speed Bin B-A'!H188,'Speed Bin B-A'!H292,'Speed Bin B-A'!H396,'Speed Bin B-A'!H500,'Speed Bin B-A'!H812,'Speed Bin B-A'!H916,'Speed Bin B-A'!H1020,'Speed Bin B-A'!H1124,'Speed Bin B-A'!H1228,'Speed Bin B-A'!H1540,'Speed Bin B-A'!H1644,'Speed Bin B-A'!H1748,'Speed Bin B-A'!H1852,'Speed Bin B-A'!H1956)</f>
        <v>3</v>
      </c>
      <c r="I285" s="268">
        <f>SUM('Speed Bin B-A'!I84,'Speed Bin B-A'!I188,'Speed Bin B-A'!I292,'Speed Bin B-A'!I396,'Speed Bin B-A'!I500,'Speed Bin B-A'!I812,'Speed Bin B-A'!I916,'Speed Bin B-A'!I1020,'Speed Bin B-A'!I1124,'Speed Bin B-A'!I1228,'Speed Bin B-A'!I1540,'Speed Bin B-A'!I1644,'Speed Bin B-A'!I1748,'Speed Bin B-A'!I1852,'Speed Bin B-A'!I1956)</f>
        <v>0</v>
      </c>
      <c r="J285" s="268">
        <f>SUM('Speed Bin B-A'!J84,'Speed Bin B-A'!J188,'Speed Bin B-A'!J292,'Speed Bin B-A'!J396,'Speed Bin B-A'!J500,'Speed Bin B-A'!J812,'Speed Bin B-A'!J916,'Speed Bin B-A'!J1020,'Speed Bin B-A'!J1124,'Speed Bin B-A'!J1228,'Speed Bin B-A'!J1540,'Speed Bin B-A'!J1644,'Speed Bin B-A'!J1748,'Speed Bin B-A'!J1852,'Speed Bin B-A'!J1956)</f>
        <v>1</v>
      </c>
      <c r="K285" s="268">
        <f>SUM('Speed Bin B-A'!K84,'Speed Bin B-A'!K188,'Speed Bin B-A'!K292,'Speed Bin B-A'!K396,'Speed Bin B-A'!K500,'Speed Bin B-A'!K812,'Speed Bin B-A'!K916,'Speed Bin B-A'!K1020,'Speed Bin B-A'!K1124,'Speed Bin B-A'!K1228,'Speed Bin B-A'!K1540,'Speed Bin B-A'!K1644,'Speed Bin B-A'!K1748,'Speed Bin B-A'!K1852,'Speed Bin B-A'!K1956)</f>
        <v>1</v>
      </c>
      <c r="L285" s="268">
        <f>SUM('Speed Bin B-A'!L84,'Speed Bin B-A'!L188,'Speed Bin B-A'!L292,'Speed Bin B-A'!L396,'Speed Bin B-A'!L500,'Speed Bin B-A'!L812,'Speed Bin B-A'!L916,'Speed Bin B-A'!L1020,'Speed Bin B-A'!L1124,'Speed Bin B-A'!L1228,'Speed Bin B-A'!L1540,'Speed Bin B-A'!L1644,'Speed Bin B-A'!L1748,'Speed Bin B-A'!L1852,'Speed Bin B-A'!L1956)</f>
        <v>0</v>
      </c>
      <c r="M285" s="268">
        <f>SUM('Speed Bin B-A'!M84,'Speed Bin B-A'!M188,'Speed Bin B-A'!M292,'Speed Bin B-A'!M396,'Speed Bin B-A'!M500,'Speed Bin B-A'!M812,'Speed Bin B-A'!M916,'Speed Bin B-A'!M1020,'Speed Bin B-A'!M1124,'Speed Bin B-A'!M1228,'Speed Bin B-A'!M1540,'Speed Bin B-A'!M1644,'Speed Bin B-A'!M1748,'Speed Bin B-A'!M1852,'Speed Bin B-A'!M1956)</f>
        <v>0</v>
      </c>
      <c r="N285" s="268">
        <f>SUM('Speed Bin B-A'!N84,'Speed Bin B-A'!N188,'Speed Bin B-A'!N292,'Speed Bin B-A'!N396,'Speed Bin B-A'!N500,'Speed Bin B-A'!N812,'Speed Bin B-A'!N916,'Speed Bin B-A'!N1020,'Speed Bin B-A'!N1124,'Speed Bin B-A'!N1228,'Speed Bin B-A'!N1540,'Speed Bin B-A'!N1644,'Speed Bin B-A'!N1748,'Speed Bin B-A'!N1852,'Speed Bin B-A'!N1956)</f>
        <v>0</v>
      </c>
      <c r="O285" s="268">
        <f>SUM('Speed Bin B-A'!O84,'Speed Bin B-A'!O188,'Speed Bin B-A'!O292,'Speed Bin B-A'!O396,'Speed Bin B-A'!O500,'Speed Bin B-A'!O812,'Speed Bin B-A'!O916,'Speed Bin B-A'!O1020,'Speed Bin B-A'!O1124,'Speed Bin B-A'!O1228,'Speed Bin B-A'!O1540,'Speed Bin B-A'!O1644,'Speed Bin B-A'!O1748,'Speed Bin B-A'!O1852,'Speed Bin B-A'!O1956)</f>
        <v>0</v>
      </c>
      <c r="P285" s="268">
        <f>SUM('Speed Bin B-A'!P84,'Speed Bin B-A'!P188,'Speed Bin B-A'!P292,'Speed Bin B-A'!P396,'Speed Bin B-A'!P500,'Speed Bin B-A'!P812,'Speed Bin B-A'!P916,'Speed Bin B-A'!P1020,'Speed Bin B-A'!P1124,'Speed Bin B-A'!P1228,'Speed Bin B-A'!P1540,'Speed Bin B-A'!P1644,'Speed Bin B-A'!P1748,'Speed Bin B-A'!P1852,'Speed Bin B-A'!P1956)</f>
        <v>0</v>
      </c>
      <c r="Q285" s="268">
        <f>SUM('Speed Bin B-A'!Q84,'Speed Bin B-A'!Q188,'Speed Bin B-A'!Q292,'Speed Bin B-A'!Q396,'Speed Bin B-A'!Q500,'Speed Bin B-A'!Q812,'Speed Bin B-A'!Q916,'Speed Bin B-A'!Q1020,'Speed Bin B-A'!Q1124,'Speed Bin B-A'!Q1228,'Speed Bin B-A'!Q1540,'Speed Bin B-A'!Q1644,'Speed Bin B-A'!Q1748,'Speed Bin B-A'!Q1852,'Speed Bin B-A'!Q1956)</f>
        <v>0</v>
      </c>
      <c r="R285" s="268">
        <f>SUM('Speed Bin B-A'!R84,'Speed Bin B-A'!R188,'Speed Bin B-A'!R292,'Speed Bin B-A'!R396,'Speed Bin B-A'!R500,'Speed Bin B-A'!R812,'Speed Bin B-A'!R916,'Speed Bin B-A'!R1020,'Speed Bin B-A'!R1124,'Speed Bin B-A'!R1228,'Speed Bin B-A'!R1540,'Speed Bin B-A'!R1644,'Speed Bin B-A'!R1748,'Speed Bin B-A'!R1852,'Speed Bin B-A'!R1956)</f>
        <v>0</v>
      </c>
      <c r="S285" s="268">
        <f>SUM('Speed Bin B-A'!S84,'Speed Bin B-A'!S188,'Speed Bin B-A'!S292,'Speed Bin B-A'!S396,'Speed Bin B-A'!S500,'Speed Bin B-A'!S812,'Speed Bin B-A'!S916,'Speed Bin B-A'!S1020,'Speed Bin B-A'!S1124,'Speed Bin B-A'!S1228,'Speed Bin B-A'!S1540,'Speed Bin B-A'!S1644,'Speed Bin B-A'!S1748,'Speed Bin B-A'!S1852,'Speed Bin B-A'!S1956)</f>
        <v>0</v>
      </c>
      <c r="T285" s="268">
        <f>SUM('Speed Bin B-A'!T84,'Speed Bin B-A'!T188,'Speed Bin B-A'!T292,'Speed Bin B-A'!T396,'Speed Bin B-A'!T500,'Speed Bin B-A'!T812,'Speed Bin B-A'!T916,'Speed Bin B-A'!T1020,'Speed Bin B-A'!T1124,'Speed Bin B-A'!T1228,'Speed Bin B-A'!T1540,'Speed Bin B-A'!T1644,'Speed Bin B-A'!T1748,'Speed Bin B-A'!T1852,'Speed Bin B-A'!T1956)</f>
        <v>0</v>
      </c>
      <c r="U285" s="268">
        <f>SUM('Speed Bin B-A'!U84,'Speed Bin B-A'!U188,'Speed Bin B-A'!U292,'Speed Bin B-A'!U396,'Speed Bin B-A'!U500,'Speed Bin B-A'!U812,'Speed Bin B-A'!U916,'Speed Bin B-A'!U1020,'Speed Bin B-A'!U1124,'Speed Bin B-A'!U1228,'Speed Bin B-A'!U1540,'Speed Bin B-A'!U1644,'Speed Bin B-A'!U1748,'Speed Bin B-A'!U1852,'Speed Bin B-A'!U1956)</f>
        <v>0</v>
      </c>
      <c r="V285" s="269">
        <f>IFERROR(AVERAGE('Speed Bin B-A'!V84,'Speed Bin B-A'!V188,'Speed Bin B-A'!V292,'Speed Bin B-A'!V396,'Speed Bin B-A'!V500,'Speed Bin B-A'!V812,'Speed Bin B-A'!V916,'Speed Bin B-A'!V1020,'Speed Bin B-A'!V1124,'Speed Bin B-A'!V1228,'Speed Bin B-A'!V1540,'Speed Bin B-A'!V1644,'Speed Bin B-A'!V1748,'Speed Bin B-A'!V1852,'Speed Bin B-A'!V1956),"-")</f>
        <v>27.52</v>
      </c>
      <c r="W285" s="269" t="str">
        <f>IFERROR(AVERAGE('Speed Bin B-A'!W84,'Speed Bin B-A'!W188,'Speed Bin B-A'!W292,'Speed Bin B-A'!W396,'Speed Bin B-A'!W500,'Speed Bin B-A'!W812,'Speed Bin B-A'!W916,'Speed Bin B-A'!W1020,'Speed Bin B-A'!W1124,'Speed Bin B-A'!W1228,'Speed Bin B-A'!W1540,'Speed Bin B-A'!W1644,'Speed Bin B-A'!W1748,'Speed Bin B-A'!W1852,'Speed Bin B-A'!W1956),"-")</f>
        <v>-</v>
      </c>
      <c r="X285" s="262"/>
      <c r="Y285" s="262"/>
    </row>
    <row r="286" spans="1:25" x14ac:dyDescent="0.25">
      <c r="A286" s="267">
        <v>0.77083333333333304</v>
      </c>
      <c r="B286" s="268">
        <f>SUM('Speed Bin B-A'!B85,'Speed Bin B-A'!B189,'Speed Bin B-A'!B293,'Speed Bin B-A'!B397,'Speed Bin B-A'!B501,'Speed Bin B-A'!B813,'Speed Bin B-A'!B917,'Speed Bin B-A'!B1021,'Speed Bin B-A'!B1125,'Speed Bin B-A'!B1229,'Speed Bin B-A'!B1541,'Speed Bin B-A'!B1645,'Speed Bin B-A'!B1749,'Speed Bin B-A'!B1853,'Speed Bin B-A'!B1957)</f>
        <v>25</v>
      </c>
      <c r="C286" s="268">
        <f>SUM('Speed Bin B-A'!C85,'Speed Bin B-A'!C189,'Speed Bin B-A'!C293,'Speed Bin B-A'!C397,'Speed Bin B-A'!C501,'Speed Bin B-A'!C813,'Speed Bin B-A'!C917,'Speed Bin B-A'!C1021,'Speed Bin B-A'!C1125,'Speed Bin B-A'!C1229,'Speed Bin B-A'!C1541,'Speed Bin B-A'!C1645,'Speed Bin B-A'!C1749,'Speed Bin B-A'!C1853,'Speed Bin B-A'!C1957)</f>
        <v>0</v>
      </c>
      <c r="D286" s="268">
        <f>SUM('Speed Bin B-A'!D85,'Speed Bin B-A'!D189,'Speed Bin B-A'!D293,'Speed Bin B-A'!D397,'Speed Bin B-A'!D501,'Speed Bin B-A'!D813,'Speed Bin B-A'!D917,'Speed Bin B-A'!D1021,'Speed Bin B-A'!D1125,'Speed Bin B-A'!D1229,'Speed Bin B-A'!D1541,'Speed Bin B-A'!D1645,'Speed Bin B-A'!D1749,'Speed Bin B-A'!D1853,'Speed Bin B-A'!D1957)</f>
        <v>3</v>
      </c>
      <c r="E286" s="268">
        <f>SUM('Speed Bin B-A'!E85,'Speed Bin B-A'!E189,'Speed Bin B-A'!E293,'Speed Bin B-A'!E397,'Speed Bin B-A'!E501,'Speed Bin B-A'!E813,'Speed Bin B-A'!E917,'Speed Bin B-A'!E1021,'Speed Bin B-A'!E1125,'Speed Bin B-A'!E1229,'Speed Bin B-A'!E1541,'Speed Bin B-A'!E1645,'Speed Bin B-A'!E1749,'Speed Bin B-A'!E1853,'Speed Bin B-A'!E1957)</f>
        <v>6</v>
      </c>
      <c r="F286" s="268">
        <f>SUM('Speed Bin B-A'!F85,'Speed Bin B-A'!F189,'Speed Bin B-A'!F293,'Speed Bin B-A'!F397,'Speed Bin B-A'!F501,'Speed Bin B-A'!F813,'Speed Bin B-A'!F917,'Speed Bin B-A'!F1021,'Speed Bin B-A'!F1125,'Speed Bin B-A'!F1229,'Speed Bin B-A'!F1541,'Speed Bin B-A'!F1645,'Speed Bin B-A'!F1749,'Speed Bin B-A'!F1853,'Speed Bin B-A'!F1957)</f>
        <v>11</v>
      </c>
      <c r="G286" s="268">
        <f>SUM('Speed Bin B-A'!G85,'Speed Bin B-A'!G189,'Speed Bin B-A'!G293,'Speed Bin B-A'!G397,'Speed Bin B-A'!G501,'Speed Bin B-A'!G813,'Speed Bin B-A'!G917,'Speed Bin B-A'!G1021,'Speed Bin B-A'!G1125,'Speed Bin B-A'!G1229,'Speed Bin B-A'!G1541,'Speed Bin B-A'!G1645,'Speed Bin B-A'!G1749,'Speed Bin B-A'!G1853,'Speed Bin B-A'!G1957)</f>
        <v>3</v>
      </c>
      <c r="H286" s="268">
        <f>SUM('Speed Bin B-A'!H85,'Speed Bin B-A'!H189,'Speed Bin B-A'!H293,'Speed Bin B-A'!H397,'Speed Bin B-A'!H501,'Speed Bin B-A'!H813,'Speed Bin B-A'!H917,'Speed Bin B-A'!H1021,'Speed Bin B-A'!H1125,'Speed Bin B-A'!H1229,'Speed Bin B-A'!H1541,'Speed Bin B-A'!H1645,'Speed Bin B-A'!H1749,'Speed Bin B-A'!H1853,'Speed Bin B-A'!H1957)</f>
        <v>2</v>
      </c>
      <c r="I286" s="268">
        <f>SUM('Speed Bin B-A'!I85,'Speed Bin B-A'!I189,'Speed Bin B-A'!I293,'Speed Bin B-A'!I397,'Speed Bin B-A'!I501,'Speed Bin B-A'!I813,'Speed Bin B-A'!I917,'Speed Bin B-A'!I1021,'Speed Bin B-A'!I1125,'Speed Bin B-A'!I1229,'Speed Bin B-A'!I1541,'Speed Bin B-A'!I1645,'Speed Bin B-A'!I1749,'Speed Bin B-A'!I1853,'Speed Bin B-A'!I1957)</f>
        <v>0</v>
      </c>
      <c r="J286" s="268">
        <f>SUM('Speed Bin B-A'!J85,'Speed Bin B-A'!J189,'Speed Bin B-A'!J293,'Speed Bin B-A'!J397,'Speed Bin B-A'!J501,'Speed Bin B-A'!J813,'Speed Bin B-A'!J917,'Speed Bin B-A'!J1021,'Speed Bin B-A'!J1125,'Speed Bin B-A'!J1229,'Speed Bin B-A'!J1541,'Speed Bin B-A'!J1645,'Speed Bin B-A'!J1749,'Speed Bin B-A'!J1853,'Speed Bin B-A'!J1957)</f>
        <v>0</v>
      </c>
      <c r="K286" s="268">
        <f>SUM('Speed Bin B-A'!K85,'Speed Bin B-A'!K189,'Speed Bin B-A'!K293,'Speed Bin B-A'!K397,'Speed Bin B-A'!K501,'Speed Bin B-A'!K813,'Speed Bin B-A'!K917,'Speed Bin B-A'!K1021,'Speed Bin B-A'!K1125,'Speed Bin B-A'!K1229,'Speed Bin B-A'!K1541,'Speed Bin B-A'!K1645,'Speed Bin B-A'!K1749,'Speed Bin B-A'!K1853,'Speed Bin B-A'!K1957)</f>
        <v>0</v>
      </c>
      <c r="L286" s="268">
        <f>SUM('Speed Bin B-A'!L85,'Speed Bin B-A'!L189,'Speed Bin B-A'!L293,'Speed Bin B-A'!L397,'Speed Bin B-A'!L501,'Speed Bin B-A'!L813,'Speed Bin B-A'!L917,'Speed Bin B-A'!L1021,'Speed Bin B-A'!L1125,'Speed Bin B-A'!L1229,'Speed Bin B-A'!L1541,'Speed Bin B-A'!L1645,'Speed Bin B-A'!L1749,'Speed Bin B-A'!L1853,'Speed Bin B-A'!L1957)</f>
        <v>0</v>
      </c>
      <c r="M286" s="268">
        <f>SUM('Speed Bin B-A'!M85,'Speed Bin B-A'!M189,'Speed Bin B-A'!M293,'Speed Bin B-A'!M397,'Speed Bin B-A'!M501,'Speed Bin B-A'!M813,'Speed Bin B-A'!M917,'Speed Bin B-A'!M1021,'Speed Bin B-A'!M1125,'Speed Bin B-A'!M1229,'Speed Bin B-A'!M1541,'Speed Bin B-A'!M1645,'Speed Bin B-A'!M1749,'Speed Bin B-A'!M1853,'Speed Bin B-A'!M1957)</f>
        <v>0</v>
      </c>
      <c r="N286" s="268">
        <f>SUM('Speed Bin B-A'!N85,'Speed Bin B-A'!N189,'Speed Bin B-A'!N293,'Speed Bin B-A'!N397,'Speed Bin B-A'!N501,'Speed Bin B-A'!N813,'Speed Bin B-A'!N917,'Speed Bin B-A'!N1021,'Speed Bin B-A'!N1125,'Speed Bin B-A'!N1229,'Speed Bin B-A'!N1541,'Speed Bin B-A'!N1645,'Speed Bin B-A'!N1749,'Speed Bin B-A'!N1853,'Speed Bin B-A'!N1957)</f>
        <v>0</v>
      </c>
      <c r="O286" s="268">
        <f>SUM('Speed Bin B-A'!O85,'Speed Bin B-A'!O189,'Speed Bin B-A'!O293,'Speed Bin B-A'!O397,'Speed Bin B-A'!O501,'Speed Bin B-A'!O813,'Speed Bin B-A'!O917,'Speed Bin B-A'!O1021,'Speed Bin B-A'!O1125,'Speed Bin B-A'!O1229,'Speed Bin B-A'!O1541,'Speed Bin B-A'!O1645,'Speed Bin B-A'!O1749,'Speed Bin B-A'!O1853,'Speed Bin B-A'!O1957)</f>
        <v>0</v>
      </c>
      <c r="P286" s="268">
        <f>SUM('Speed Bin B-A'!P85,'Speed Bin B-A'!P189,'Speed Bin B-A'!P293,'Speed Bin B-A'!P397,'Speed Bin B-A'!P501,'Speed Bin B-A'!P813,'Speed Bin B-A'!P917,'Speed Bin B-A'!P1021,'Speed Bin B-A'!P1125,'Speed Bin B-A'!P1229,'Speed Bin B-A'!P1541,'Speed Bin B-A'!P1645,'Speed Bin B-A'!P1749,'Speed Bin B-A'!P1853,'Speed Bin B-A'!P1957)</f>
        <v>0</v>
      </c>
      <c r="Q286" s="268">
        <f>SUM('Speed Bin B-A'!Q85,'Speed Bin B-A'!Q189,'Speed Bin B-A'!Q293,'Speed Bin B-A'!Q397,'Speed Bin B-A'!Q501,'Speed Bin B-A'!Q813,'Speed Bin B-A'!Q917,'Speed Bin B-A'!Q1021,'Speed Bin B-A'!Q1125,'Speed Bin B-A'!Q1229,'Speed Bin B-A'!Q1541,'Speed Bin B-A'!Q1645,'Speed Bin B-A'!Q1749,'Speed Bin B-A'!Q1853,'Speed Bin B-A'!Q1957)</f>
        <v>0</v>
      </c>
      <c r="R286" s="268">
        <f>SUM('Speed Bin B-A'!R85,'Speed Bin B-A'!R189,'Speed Bin B-A'!R293,'Speed Bin B-A'!R397,'Speed Bin B-A'!R501,'Speed Bin B-A'!R813,'Speed Bin B-A'!R917,'Speed Bin B-A'!R1021,'Speed Bin B-A'!R1125,'Speed Bin B-A'!R1229,'Speed Bin B-A'!R1541,'Speed Bin B-A'!R1645,'Speed Bin B-A'!R1749,'Speed Bin B-A'!R1853,'Speed Bin B-A'!R1957)</f>
        <v>0</v>
      </c>
      <c r="S286" s="268">
        <f>SUM('Speed Bin B-A'!S85,'Speed Bin B-A'!S189,'Speed Bin B-A'!S293,'Speed Bin B-A'!S397,'Speed Bin B-A'!S501,'Speed Bin B-A'!S813,'Speed Bin B-A'!S917,'Speed Bin B-A'!S1021,'Speed Bin B-A'!S1125,'Speed Bin B-A'!S1229,'Speed Bin B-A'!S1541,'Speed Bin B-A'!S1645,'Speed Bin B-A'!S1749,'Speed Bin B-A'!S1853,'Speed Bin B-A'!S1957)</f>
        <v>0</v>
      </c>
      <c r="T286" s="268">
        <f>SUM('Speed Bin B-A'!T85,'Speed Bin B-A'!T189,'Speed Bin B-A'!T293,'Speed Bin B-A'!T397,'Speed Bin B-A'!T501,'Speed Bin B-A'!T813,'Speed Bin B-A'!T917,'Speed Bin B-A'!T1021,'Speed Bin B-A'!T1125,'Speed Bin B-A'!T1229,'Speed Bin B-A'!T1541,'Speed Bin B-A'!T1645,'Speed Bin B-A'!T1749,'Speed Bin B-A'!T1853,'Speed Bin B-A'!T1957)</f>
        <v>0</v>
      </c>
      <c r="U286" s="268">
        <f>SUM('Speed Bin B-A'!U85,'Speed Bin B-A'!U189,'Speed Bin B-A'!U293,'Speed Bin B-A'!U397,'Speed Bin B-A'!U501,'Speed Bin B-A'!U813,'Speed Bin B-A'!U917,'Speed Bin B-A'!U1021,'Speed Bin B-A'!U1125,'Speed Bin B-A'!U1229,'Speed Bin B-A'!U1541,'Speed Bin B-A'!U1645,'Speed Bin B-A'!U1749,'Speed Bin B-A'!U1853,'Speed Bin B-A'!U1957)</f>
        <v>0</v>
      </c>
      <c r="V286" s="269">
        <f>IFERROR(AVERAGE('Speed Bin B-A'!V85,'Speed Bin B-A'!V189,'Speed Bin B-A'!V293,'Speed Bin B-A'!V397,'Speed Bin B-A'!V501,'Speed Bin B-A'!V813,'Speed Bin B-A'!V917,'Speed Bin B-A'!V1021,'Speed Bin B-A'!V1125,'Speed Bin B-A'!V1229,'Speed Bin B-A'!V1541,'Speed Bin B-A'!V1645,'Speed Bin B-A'!V1749,'Speed Bin B-A'!V1853,'Speed Bin B-A'!V1957),"-")</f>
        <v>21.36</v>
      </c>
      <c r="W286" s="269" t="str">
        <f>IFERROR(AVERAGE('Speed Bin B-A'!W85,'Speed Bin B-A'!W189,'Speed Bin B-A'!W293,'Speed Bin B-A'!W397,'Speed Bin B-A'!W501,'Speed Bin B-A'!W813,'Speed Bin B-A'!W917,'Speed Bin B-A'!W1021,'Speed Bin B-A'!W1125,'Speed Bin B-A'!W1229,'Speed Bin B-A'!W1541,'Speed Bin B-A'!W1645,'Speed Bin B-A'!W1749,'Speed Bin B-A'!W1853,'Speed Bin B-A'!W1957),"-")</f>
        <v>-</v>
      </c>
      <c r="X286" s="262"/>
      <c r="Y286" s="262"/>
    </row>
    <row r="287" spans="1:25" x14ac:dyDescent="0.25">
      <c r="A287" s="267">
        <v>0.78125</v>
      </c>
      <c r="B287" s="268">
        <f>SUM('Speed Bin B-A'!B86,'Speed Bin B-A'!B190,'Speed Bin B-A'!B294,'Speed Bin B-A'!B398,'Speed Bin B-A'!B502,'Speed Bin B-A'!B814,'Speed Bin B-A'!B918,'Speed Bin B-A'!B1022,'Speed Bin B-A'!B1126,'Speed Bin B-A'!B1230,'Speed Bin B-A'!B1542,'Speed Bin B-A'!B1646,'Speed Bin B-A'!B1750,'Speed Bin B-A'!B1854,'Speed Bin B-A'!B1958)</f>
        <v>36</v>
      </c>
      <c r="C287" s="268">
        <f>SUM('Speed Bin B-A'!C86,'Speed Bin B-A'!C190,'Speed Bin B-A'!C294,'Speed Bin B-A'!C398,'Speed Bin B-A'!C502,'Speed Bin B-A'!C814,'Speed Bin B-A'!C918,'Speed Bin B-A'!C1022,'Speed Bin B-A'!C1126,'Speed Bin B-A'!C1230,'Speed Bin B-A'!C1542,'Speed Bin B-A'!C1646,'Speed Bin B-A'!C1750,'Speed Bin B-A'!C1854,'Speed Bin B-A'!C1958)</f>
        <v>0</v>
      </c>
      <c r="D287" s="268">
        <f>SUM('Speed Bin B-A'!D86,'Speed Bin B-A'!D190,'Speed Bin B-A'!D294,'Speed Bin B-A'!D398,'Speed Bin B-A'!D502,'Speed Bin B-A'!D814,'Speed Bin B-A'!D918,'Speed Bin B-A'!D1022,'Speed Bin B-A'!D1126,'Speed Bin B-A'!D1230,'Speed Bin B-A'!D1542,'Speed Bin B-A'!D1646,'Speed Bin B-A'!D1750,'Speed Bin B-A'!D1854,'Speed Bin B-A'!D1958)</f>
        <v>3</v>
      </c>
      <c r="E287" s="268">
        <f>SUM('Speed Bin B-A'!E86,'Speed Bin B-A'!E190,'Speed Bin B-A'!E294,'Speed Bin B-A'!E398,'Speed Bin B-A'!E502,'Speed Bin B-A'!E814,'Speed Bin B-A'!E918,'Speed Bin B-A'!E1022,'Speed Bin B-A'!E1126,'Speed Bin B-A'!E1230,'Speed Bin B-A'!E1542,'Speed Bin B-A'!E1646,'Speed Bin B-A'!E1750,'Speed Bin B-A'!E1854,'Speed Bin B-A'!E1958)</f>
        <v>7</v>
      </c>
      <c r="F287" s="268">
        <f>SUM('Speed Bin B-A'!F86,'Speed Bin B-A'!F190,'Speed Bin B-A'!F294,'Speed Bin B-A'!F398,'Speed Bin B-A'!F502,'Speed Bin B-A'!F814,'Speed Bin B-A'!F918,'Speed Bin B-A'!F1022,'Speed Bin B-A'!F1126,'Speed Bin B-A'!F1230,'Speed Bin B-A'!F1542,'Speed Bin B-A'!F1646,'Speed Bin B-A'!F1750,'Speed Bin B-A'!F1854,'Speed Bin B-A'!F1958)</f>
        <v>7</v>
      </c>
      <c r="G287" s="268">
        <f>SUM('Speed Bin B-A'!G86,'Speed Bin B-A'!G190,'Speed Bin B-A'!G294,'Speed Bin B-A'!G398,'Speed Bin B-A'!G502,'Speed Bin B-A'!G814,'Speed Bin B-A'!G918,'Speed Bin B-A'!G1022,'Speed Bin B-A'!G1126,'Speed Bin B-A'!G1230,'Speed Bin B-A'!G1542,'Speed Bin B-A'!G1646,'Speed Bin B-A'!G1750,'Speed Bin B-A'!G1854,'Speed Bin B-A'!G1958)</f>
        <v>12</v>
      </c>
      <c r="H287" s="268">
        <f>SUM('Speed Bin B-A'!H86,'Speed Bin B-A'!H190,'Speed Bin B-A'!H294,'Speed Bin B-A'!H398,'Speed Bin B-A'!H502,'Speed Bin B-A'!H814,'Speed Bin B-A'!H918,'Speed Bin B-A'!H1022,'Speed Bin B-A'!H1126,'Speed Bin B-A'!H1230,'Speed Bin B-A'!H1542,'Speed Bin B-A'!H1646,'Speed Bin B-A'!H1750,'Speed Bin B-A'!H1854,'Speed Bin B-A'!H1958)</f>
        <v>5</v>
      </c>
      <c r="I287" s="268">
        <f>SUM('Speed Bin B-A'!I86,'Speed Bin B-A'!I190,'Speed Bin B-A'!I294,'Speed Bin B-A'!I398,'Speed Bin B-A'!I502,'Speed Bin B-A'!I814,'Speed Bin B-A'!I918,'Speed Bin B-A'!I1022,'Speed Bin B-A'!I1126,'Speed Bin B-A'!I1230,'Speed Bin B-A'!I1542,'Speed Bin B-A'!I1646,'Speed Bin B-A'!I1750,'Speed Bin B-A'!I1854,'Speed Bin B-A'!I1958)</f>
        <v>1</v>
      </c>
      <c r="J287" s="268">
        <f>SUM('Speed Bin B-A'!J86,'Speed Bin B-A'!J190,'Speed Bin B-A'!J294,'Speed Bin B-A'!J398,'Speed Bin B-A'!J502,'Speed Bin B-A'!J814,'Speed Bin B-A'!J918,'Speed Bin B-A'!J1022,'Speed Bin B-A'!J1126,'Speed Bin B-A'!J1230,'Speed Bin B-A'!J1542,'Speed Bin B-A'!J1646,'Speed Bin B-A'!J1750,'Speed Bin B-A'!J1854,'Speed Bin B-A'!J1958)</f>
        <v>1</v>
      </c>
      <c r="K287" s="268">
        <f>SUM('Speed Bin B-A'!K86,'Speed Bin B-A'!K190,'Speed Bin B-A'!K294,'Speed Bin B-A'!K398,'Speed Bin B-A'!K502,'Speed Bin B-A'!K814,'Speed Bin B-A'!K918,'Speed Bin B-A'!K1022,'Speed Bin B-A'!K1126,'Speed Bin B-A'!K1230,'Speed Bin B-A'!K1542,'Speed Bin B-A'!K1646,'Speed Bin B-A'!K1750,'Speed Bin B-A'!K1854,'Speed Bin B-A'!K1958)</f>
        <v>0</v>
      </c>
      <c r="L287" s="268">
        <f>SUM('Speed Bin B-A'!L86,'Speed Bin B-A'!L190,'Speed Bin B-A'!L294,'Speed Bin B-A'!L398,'Speed Bin B-A'!L502,'Speed Bin B-A'!L814,'Speed Bin B-A'!L918,'Speed Bin B-A'!L1022,'Speed Bin B-A'!L1126,'Speed Bin B-A'!L1230,'Speed Bin B-A'!L1542,'Speed Bin B-A'!L1646,'Speed Bin B-A'!L1750,'Speed Bin B-A'!L1854,'Speed Bin B-A'!L1958)</f>
        <v>0</v>
      </c>
      <c r="M287" s="268">
        <f>SUM('Speed Bin B-A'!M86,'Speed Bin B-A'!M190,'Speed Bin B-A'!M294,'Speed Bin B-A'!M398,'Speed Bin B-A'!M502,'Speed Bin B-A'!M814,'Speed Bin B-A'!M918,'Speed Bin B-A'!M1022,'Speed Bin B-A'!M1126,'Speed Bin B-A'!M1230,'Speed Bin B-A'!M1542,'Speed Bin B-A'!M1646,'Speed Bin B-A'!M1750,'Speed Bin B-A'!M1854,'Speed Bin B-A'!M1958)</f>
        <v>0</v>
      </c>
      <c r="N287" s="268">
        <f>SUM('Speed Bin B-A'!N86,'Speed Bin B-A'!N190,'Speed Bin B-A'!N294,'Speed Bin B-A'!N398,'Speed Bin B-A'!N502,'Speed Bin B-A'!N814,'Speed Bin B-A'!N918,'Speed Bin B-A'!N1022,'Speed Bin B-A'!N1126,'Speed Bin B-A'!N1230,'Speed Bin B-A'!N1542,'Speed Bin B-A'!N1646,'Speed Bin B-A'!N1750,'Speed Bin B-A'!N1854,'Speed Bin B-A'!N1958)</f>
        <v>0</v>
      </c>
      <c r="O287" s="268">
        <f>SUM('Speed Bin B-A'!O86,'Speed Bin B-A'!O190,'Speed Bin B-A'!O294,'Speed Bin B-A'!O398,'Speed Bin B-A'!O502,'Speed Bin B-A'!O814,'Speed Bin B-A'!O918,'Speed Bin B-A'!O1022,'Speed Bin B-A'!O1126,'Speed Bin B-A'!O1230,'Speed Bin B-A'!O1542,'Speed Bin B-A'!O1646,'Speed Bin B-A'!O1750,'Speed Bin B-A'!O1854,'Speed Bin B-A'!O1958)</f>
        <v>0</v>
      </c>
      <c r="P287" s="268">
        <f>SUM('Speed Bin B-A'!P86,'Speed Bin B-A'!P190,'Speed Bin B-A'!P294,'Speed Bin B-A'!P398,'Speed Bin B-A'!P502,'Speed Bin B-A'!P814,'Speed Bin B-A'!P918,'Speed Bin B-A'!P1022,'Speed Bin B-A'!P1126,'Speed Bin B-A'!P1230,'Speed Bin B-A'!P1542,'Speed Bin B-A'!P1646,'Speed Bin B-A'!P1750,'Speed Bin B-A'!P1854,'Speed Bin B-A'!P1958)</f>
        <v>0</v>
      </c>
      <c r="Q287" s="268">
        <f>SUM('Speed Bin B-A'!Q86,'Speed Bin B-A'!Q190,'Speed Bin B-A'!Q294,'Speed Bin B-A'!Q398,'Speed Bin B-A'!Q502,'Speed Bin B-A'!Q814,'Speed Bin B-A'!Q918,'Speed Bin B-A'!Q1022,'Speed Bin B-A'!Q1126,'Speed Bin B-A'!Q1230,'Speed Bin B-A'!Q1542,'Speed Bin B-A'!Q1646,'Speed Bin B-A'!Q1750,'Speed Bin B-A'!Q1854,'Speed Bin B-A'!Q1958)</f>
        <v>0</v>
      </c>
      <c r="R287" s="268">
        <f>SUM('Speed Bin B-A'!R86,'Speed Bin B-A'!R190,'Speed Bin B-A'!R294,'Speed Bin B-A'!R398,'Speed Bin B-A'!R502,'Speed Bin B-A'!R814,'Speed Bin B-A'!R918,'Speed Bin B-A'!R1022,'Speed Bin B-A'!R1126,'Speed Bin B-A'!R1230,'Speed Bin B-A'!R1542,'Speed Bin B-A'!R1646,'Speed Bin B-A'!R1750,'Speed Bin B-A'!R1854,'Speed Bin B-A'!R1958)</f>
        <v>0</v>
      </c>
      <c r="S287" s="268">
        <f>SUM('Speed Bin B-A'!S86,'Speed Bin B-A'!S190,'Speed Bin B-A'!S294,'Speed Bin B-A'!S398,'Speed Bin B-A'!S502,'Speed Bin B-A'!S814,'Speed Bin B-A'!S918,'Speed Bin B-A'!S1022,'Speed Bin B-A'!S1126,'Speed Bin B-A'!S1230,'Speed Bin B-A'!S1542,'Speed Bin B-A'!S1646,'Speed Bin B-A'!S1750,'Speed Bin B-A'!S1854,'Speed Bin B-A'!S1958)</f>
        <v>0</v>
      </c>
      <c r="T287" s="268">
        <f>SUM('Speed Bin B-A'!T86,'Speed Bin B-A'!T190,'Speed Bin B-A'!T294,'Speed Bin B-A'!T398,'Speed Bin B-A'!T502,'Speed Bin B-A'!T814,'Speed Bin B-A'!T918,'Speed Bin B-A'!T1022,'Speed Bin B-A'!T1126,'Speed Bin B-A'!T1230,'Speed Bin B-A'!T1542,'Speed Bin B-A'!T1646,'Speed Bin B-A'!T1750,'Speed Bin B-A'!T1854,'Speed Bin B-A'!T1958)</f>
        <v>0</v>
      </c>
      <c r="U287" s="268">
        <f>SUM('Speed Bin B-A'!U86,'Speed Bin B-A'!U190,'Speed Bin B-A'!U294,'Speed Bin B-A'!U398,'Speed Bin B-A'!U502,'Speed Bin B-A'!U814,'Speed Bin B-A'!U918,'Speed Bin B-A'!U1022,'Speed Bin B-A'!U1126,'Speed Bin B-A'!U1230,'Speed Bin B-A'!U1542,'Speed Bin B-A'!U1646,'Speed Bin B-A'!U1750,'Speed Bin B-A'!U1854,'Speed Bin B-A'!U1958)</f>
        <v>0</v>
      </c>
      <c r="V287" s="269">
        <f>IFERROR(AVERAGE('Speed Bin B-A'!V86,'Speed Bin B-A'!V190,'Speed Bin B-A'!V294,'Speed Bin B-A'!V398,'Speed Bin B-A'!V502,'Speed Bin B-A'!V814,'Speed Bin B-A'!V918,'Speed Bin B-A'!V1022,'Speed Bin B-A'!V1126,'Speed Bin B-A'!V1230,'Speed Bin B-A'!V1542,'Speed Bin B-A'!V1646,'Speed Bin B-A'!V1750,'Speed Bin B-A'!V1854,'Speed Bin B-A'!V1958),"-")</f>
        <v>25.160000000000004</v>
      </c>
      <c r="W287" s="269" t="str">
        <f>IFERROR(AVERAGE('Speed Bin B-A'!W86,'Speed Bin B-A'!W190,'Speed Bin B-A'!W294,'Speed Bin B-A'!W398,'Speed Bin B-A'!W502,'Speed Bin B-A'!W814,'Speed Bin B-A'!W918,'Speed Bin B-A'!W1022,'Speed Bin B-A'!W1126,'Speed Bin B-A'!W1230,'Speed Bin B-A'!W1542,'Speed Bin B-A'!W1646,'Speed Bin B-A'!W1750,'Speed Bin B-A'!W1854,'Speed Bin B-A'!W1958),"-")</f>
        <v>-</v>
      </c>
      <c r="X287" s="262"/>
      <c r="Y287" s="262"/>
    </row>
    <row r="288" spans="1:25" x14ac:dyDescent="0.25">
      <c r="A288" s="267">
        <v>0.79166666666666696</v>
      </c>
      <c r="B288" s="268">
        <f>SUM('Speed Bin B-A'!B87,'Speed Bin B-A'!B191,'Speed Bin B-A'!B295,'Speed Bin B-A'!B399,'Speed Bin B-A'!B503,'Speed Bin B-A'!B815,'Speed Bin B-A'!B919,'Speed Bin B-A'!B1023,'Speed Bin B-A'!B1127,'Speed Bin B-A'!B1231,'Speed Bin B-A'!B1543,'Speed Bin B-A'!B1647,'Speed Bin B-A'!B1751,'Speed Bin B-A'!B1855,'Speed Bin B-A'!B1959)</f>
        <v>16</v>
      </c>
      <c r="C288" s="268">
        <f>SUM('Speed Bin B-A'!C87,'Speed Bin B-A'!C191,'Speed Bin B-A'!C295,'Speed Bin B-A'!C399,'Speed Bin B-A'!C503,'Speed Bin B-A'!C815,'Speed Bin B-A'!C919,'Speed Bin B-A'!C1023,'Speed Bin B-A'!C1127,'Speed Bin B-A'!C1231,'Speed Bin B-A'!C1543,'Speed Bin B-A'!C1647,'Speed Bin B-A'!C1751,'Speed Bin B-A'!C1855,'Speed Bin B-A'!C1959)</f>
        <v>0</v>
      </c>
      <c r="D288" s="268">
        <f>SUM('Speed Bin B-A'!D87,'Speed Bin B-A'!D191,'Speed Bin B-A'!D295,'Speed Bin B-A'!D399,'Speed Bin B-A'!D503,'Speed Bin B-A'!D815,'Speed Bin B-A'!D919,'Speed Bin B-A'!D1023,'Speed Bin B-A'!D1127,'Speed Bin B-A'!D1231,'Speed Bin B-A'!D1543,'Speed Bin B-A'!D1647,'Speed Bin B-A'!D1751,'Speed Bin B-A'!D1855,'Speed Bin B-A'!D1959)</f>
        <v>1</v>
      </c>
      <c r="E288" s="268">
        <f>SUM('Speed Bin B-A'!E87,'Speed Bin B-A'!E191,'Speed Bin B-A'!E295,'Speed Bin B-A'!E399,'Speed Bin B-A'!E503,'Speed Bin B-A'!E815,'Speed Bin B-A'!E919,'Speed Bin B-A'!E1023,'Speed Bin B-A'!E1127,'Speed Bin B-A'!E1231,'Speed Bin B-A'!E1543,'Speed Bin B-A'!E1647,'Speed Bin B-A'!E1751,'Speed Bin B-A'!E1855,'Speed Bin B-A'!E1959)</f>
        <v>5</v>
      </c>
      <c r="F288" s="268">
        <f>SUM('Speed Bin B-A'!F87,'Speed Bin B-A'!F191,'Speed Bin B-A'!F295,'Speed Bin B-A'!F399,'Speed Bin B-A'!F503,'Speed Bin B-A'!F815,'Speed Bin B-A'!F919,'Speed Bin B-A'!F1023,'Speed Bin B-A'!F1127,'Speed Bin B-A'!F1231,'Speed Bin B-A'!F1543,'Speed Bin B-A'!F1647,'Speed Bin B-A'!F1751,'Speed Bin B-A'!F1855,'Speed Bin B-A'!F1959)</f>
        <v>3</v>
      </c>
      <c r="G288" s="268">
        <f>SUM('Speed Bin B-A'!G87,'Speed Bin B-A'!G191,'Speed Bin B-A'!G295,'Speed Bin B-A'!G399,'Speed Bin B-A'!G503,'Speed Bin B-A'!G815,'Speed Bin B-A'!G919,'Speed Bin B-A'!G1023,'Speed Bin B-A'!G1127,'Speed Bin B-A'!G1231,'Speed Bin B-A'!G1543,'Speed Bin B-A'!G1647,'Speed Bin B-A'!G1751,'Speed Bin B-A'!G1855,'Speed Bin B-A'!G1959)</f>
        <v>3</v>
      </c>
      <c r="H288" s="268">
        <f>SUM('Speed Bin B-A'!H87,'Speed Bin B-A'!H191,'Speed Bin B-A'!H295,'Speed Bin B-A'!H399,'Speed Bin B-A'!H503,'Speed Bin B-A'!H815,'Speed Bin B-A'!H919,'Speed Bin B-A'!H1023,'Speed Bin B-A'!H1127,'Speed Bin B-A'!H1231,'Speed Bin B-A'!H1543,'Speed Bin B-A'!H1647,'Speed Bin B-A'!H1751,'Speed Bin B-A'!H1855,'Speed Bin B-A'!H1959)</f>
        <v>1</v>
      </c>
      <c r="I288" s="268">
        <f>SUM('Speed Bin B-A'!I87,'Speed Bin B-A'!I191,'Speed Bin B-A'!I295,'Speed Bin B-A'!I399,'Speed Bin B-A'!I503,'Speed Bin B-A'!I815,'Speed Bin B-A'!I919,'Speed Bin B-A'!I1023,'Speed Bin B-A'!I1127,'Speed Bin B-A'!I1231,'Speed Bin B-A'!I1543,'Speed Bin B-A'!I1647,'Speed Bin B-A'!I1751,'Speed Bin B-A'!I1855,'Speed Bin B-A'!I1959)</f>
        <v>2</v>
      </c>
      <c r="J288" s="268">
        <f>SUM('Speed Bin B-A'!J87,'Speed Bin B-A'!J191,'Speed Bin B-A'!J295,'Speed Bin B-A'!J399,'Speed Bin B-A'!J503,'Speed Bin B-A'!J815,'Speed Bin B-A'!J919,'Speed Bin B-A'!J1023,'Speed Bin B-A'!J1127,'Speed Bin B-A'!J1231,'Speed Bin B-A'!J1543,'Speed Bin B-A'!J1647,'Speed Bin B-A'!J1751,'Speed Bin B-A'!J1855,'Speed Bin B-A'!J1959)</f>
        <v>0</v>
      </c>
      <c r="K288" s="268">
        <f>SUM('Speed Bin B-A'!K87,'Speed Bin B-A'!K191,'Speed Bin B-A'!K295,'Speed Bin B-A'!K399,'Speed Bin B-A'!K503,'Speed Bin B-A'!K815,'Speed Bin B-A'!K919,'Speed Bin B-A'!K1023,'Speed Bin B-A'!K1127,'Speed Bin B-A'!K1231,'Speed Bin B-A'!K1543,'Speed Bin B-A'!K1647,'Speed Bin B-A'!K1751,'Speed Bin B-A'!K1855,'Speed Bin B-A'!K1959)</f>
        <v>1</v>
      </c>
      <c r="L288" s="268">
        <f>SUM('Speed Bin B-A'!L87,'Speed Bin B-A'!L191,'Speed Bin B-A'!L295,'Speed Bin B-A'!L399,'Speed Bin B-A'!L503,'Speed Bin B-A'!L815,'Speed Bin B-A'!L919,'Speed Bin B-A'!L1023,'Speed Bin B-A'!L1127,'Speed Bin B-A'!L1231,'Speed Bin B-A'!L1543,'Speed Bin B-A'!L1647,'Speed Bin B-A'!L1751,'Speed Bin B-A'!L1855,'Speed Bin B-A'!L1959)</f>
        <v>0</v>
      </c>
      <c r="M288" s="268">
        <f>SUM('Speed Bin B-A'!M87,'Speed Bin B-A'!M191,'Speed Bin B-A'!M295,'Speed Bin B-A'!M399,'Speed Bin B-A'!M503,'Speed Bin B-A'!M815,'Speed Bin B-A'!M919,'Speed Bin B-A'!M1023,'Speed Bin B-A'!M1127,'Speed Bin B-A'!M1231,'Speed Bin B-A'!M1543,'Speed Bin B-A'!M1647,'Speed Bin B-A'!M1751,'Speed Bin B-A'!M1855,'Speed Bin B-A'!M1959)</f>
        <v>0</v>
      </c>
      <c r="N288" s="268">
        <f>SUM('Speed Bin B-A'!N87,'Speed Bin B-A'!N191,'Speed Bin B-A'!N295,'Speed Bin B-A'!N399,'Speed Bin B-A'!N503,'Speed Bin B-A'!N815,'Speed Bin B-A'!N919,'Speed Bin B-A'!N1023,'Speed Bin B-A'!N1127,'Speed Bin B-A'!N1231,'Speed Bin B-A'!N1543,'Speed Bin B-A'!N1647,'Speed Bin B-A'!N1751,'Speed Bin B-A'!N1855,'Speed Bin B-A'!N1959)</f>
        <v>0</v>
      </c>
      <c r="O288" s="268">
        <f>SUM('Speed Bin B-A'!O87,'Speed Bin B-A'!O191,'Speed Bin B-A'!O295,'Speed Bin B-A'!O399,'Speed Bin B-A'!O503,'Speed Bin B-A'!O815,'Speed Bin B-A'!O919,'Speed Bin B-A'!O1023,'Speed Bin B-A'!O1127,'Speed Bin B-A'!O1231,'Speed Bin B-A'!O1543,'Speed Bin B-A'!O1647,'Speed Bin B-A'!O1751,'Speed Bin B-A'!O1855,'Speed Bin B-A'!O1959)</f>
        <v>0</v>
      </c>
      <c r="P288" s="268">
        <f>SUM('Speed Bin B-A'!P87,'Speed Bin B-A'!P191,'Speed Bin B-A'!P295,'Speed Bin B-A'!P399,'Speed Bin B-A'!P503,'Speed Bin B-A'!P815,'Speed Bin B-A'!P919,'Speed Bin B-A'!P1023,'Speed Bin B-A'!P1127,'Speed Bin B-A'!P1231,'Speed Bin B-A'!P1543,'Speed Bin B-A'!P1647,'Speed Bin B-A'!P1751,'Speed Bin B-A'!P1855,'Speed Bin B-A'!P1959)</f>
        <v>0</v>
      </c>
      <c r="Q288" s="268">
        <f>SUM('Speed Bin B-A'!Q87,'Speed Bin B-A'!Q191,'Speed Bin B-A'!Q295,'Speed Bin B-A'!Q399,'Speed Bin B-A'!Q503,'Speed Bin B-A'!Q815,'Speed Bin B-A'!Q919,'Speed Bin B-A'!Q1023,'Speed Bin B-A'!Q1127,'Speed Bin B-A'!Q1231,'Speed Bin B-A'!Q1543,'Speed Bin B-A'!Q1647,'Speed Bin B-A'!Q1751,'Speed Bin B-A'!Q1855,'Speed Bin B-A'!Q1959)</f>
        <v>0</v>
      </c>
      <c r="R288" s="268">
        <f>SUM('Speed Bin B-A'!R87,'Speed Bin B-A'!R191,'Speed Bin B-A'!R295,'Speed Bin B-A'!R399,'Speed Bin B-A'!R503,'Speed Bin B-A'!R815,'Speed Bin B-A'!R919,'Speed Bin B-A'!R1023,'Speed Bin B-A'!R1127,'Speed Bin B-A'!R1231,'Speed Bin B-A'!R1543,'Speed Bin B-A'!R1647,'Speed Bin B-A'!R1751,'Speed Bin B-A'!R1855,'Speed Bin B-A'!R1959)</f>
        <v>0</v>
      </c>
      <c r="S288" s="268">
        <f>SUM('Speed Bin B-A'!S87,'Speed Bin B-A'!S191,'Speed Bin B-A'!S295,'Speed Bin B-A'!S399,'Speed Bin B-A'!S503,'Speed Bin B-A'!S815,'Speed Bin B-A'!S919,'Speed Bin B-A'!S1023,'Speed Bin B-A'!S1127,'Speed Bin B-A'!S1231,'Speed Bin B-A'!S1543,'Speed Bin B-A'!S1647,'Speed Bin B-A'!S1751,'Speed Bin B-A'!S1855,'Speed Bin B-A'!S1959)</f>
        <v>0</v>
      </c>
      <c r="T288" s="268">
        <f>SUM('Speed Bin B-A'!T87,'Speed Bin B-A'!T191,'Speed Bin B-A'!T295,'Speed Bin B-A'!T399,'Speed Bin B-A'!T503,'Speed Bin B-A'!T815,'Speed Bin B-A'!T919,'Speed Bin B-A'!T1023,'Speed Bin B-A'!T1127,'Speed Bin B-A'!T1231,'Speed Bin B-A'!T1543,'Speed Bin B-A'!T1647,'Speed Bin B-A'!T1751,'Speed Bin B-A'!T1855,'Speed Bin B-A'!T1959)</f>
        <v>0</v>
      </c>
      <c r="U288" s="268">
        <f>SUM('Speed Bin B-A'!U87,'Speed Bin B-A'!U191,'Speed Bin B-A'!U295,'Speed Bin B-A'!U399,'Speed Bin B-A'!U503,'Speed Bin B-A'!U815,'Speed Bin B-A'!U919,'Speed Bin B-A'!U1023,'Speed Bin B-A'!U1127,'Speed Bin B-A'!U1231,'Speed Bin B-A'!U1543,'Speed Bin B-A'!U1647,'Speed Bin B-A'!U1751,'Speed Bin B-A'!U1855,'Speed Bin B-A'!U1959)</f>
        <v>0</v>
      </c>
      <c r="V288" s="269">
        <f>IFERROR(AVERAGE('Speed Bin B-A'!V87,'Speed Bin B-A'!V191,'Speed Bin B-A'!V295,'Speed Bin B-A'!V399,'Speed Bin B-A'!V503,'Speed Bin B-A'!V815,'Speed Bin B-A'!V919,'Speed Bin B-A'!V1023,'Speed Bin B-A'!V1127,'Speed Bin B-A'!V1231,'Speed Bin B-A'!V1543,'Speed Bin B-A'!V1647,'Speed Bin B-A'!V1751,'Speed Bin B-A'!V1855,'Speed Bin B-A'!V1959),"-")</f>
        <v>26.3</v>
      </c>
      <c r="W288" s="269" t="str">
        <f>IFERROR(AVERAGE('Speed Bin B-A'!W87,'Speed Bin B-A'!W191,'Speed Bin B-A'!W295,'Speed Bin B-A'!W399,'Speed Bin B-A'!W503,'Speed Bin B-A'!W815,'Speed Bin B-A'!W919,'Speed Bin B-A'!W1023,'Speed Bin B-A'!W1127,'Speed Bin B-A'!W1231,'Speed Bin B-A'!W1543,'Speed Bin B-A'!W1647,'Speed Bin B-A'!W1751,'Speed Bin B-A'!W1855,'Speed Bin B-A'!W1959),"-")</f>
        <v>-</v>
      </c>
      <c r="X288" s="262"/>
      <c r="Y288" s="262"/>
    </row>
    <row r="289" spans="1:25" x14ac:dyDescent="0.25">
      <c r="A289" s="267">
        <v>0.80208333333333304</v>
      </c>
      <c r="B289" s="268">
        <f>SUM('Speed Bin B-A'!B88,'Speed Bin B-A'!B192,'Speed Bin B-A'!B296,'Speed Bin B-A'!B400,'Speed Bin B-A'!B504,'Speed Bin B-A'!B816,'Speed Bin B-A'!B920,'Speed Bin B-A'!B1024,'Speed Bin B-A'!B1128,'Speed Bin B-A'!B1232,'Speed Bin B-A'!B1544,'Speed Bin B-A'!B1648,'Speed Bin B-A'!B1752,'Speed Bin B-A'!B1856,'Speed Bin B-A'!B1960)</f>
        <v>15</v>
      </c>
      <c r="C289" s="268">
        <f>SUM('Speed Bin B-A'!C88,'Speed Bin B-A'!C192,'Speed Bin B-A'!C296,'Speed Bin B-A'!C400,'Speed Bin B-A'!C504,'Speed Bin B-A'!C816,'Speed Bin B-A'!C920,'Speed Bin B-A'!C1024,'Speed Bin B-A'!C1128,'Speed Bin B-A'!C1232,'Speed Bin B-A'!C1544,'Speed Bin B-A'!C1648,'Speed Bin B-A'!C1752,'Speed Bin B-A'!C1856,'Speed Bin B-A'!C1960)</f>
        <v>0</v>
      </c>
      <c r="D289" s="268">
        <f>SUM('Speed Bin B-A'!D88,'Speed Bin B-A'!D192,'Speed Bin B-A'!D296,'Speed Bin B-A'!D400,'Speed Bin B-A'!D504,'Speed Bin B-A'!D816,'Speed Bin B-A'!D920,'Speed Bin B-A'!D1024,'Speed Bin B-A'!D1128,'Speed Bin B-A'!D1232,'Speed Bin B-A'!D1544,'Speed Bin B-A'!D1648,'Speed Bin B-A'!D1752,'Speed Bin B-A'!D1856,'Speed Bin B-A'!D1960)</f>
        <v>0</v>
      </c>
      <c r="E289" s="268">
        <f>SUM('Speed Bin B-A'!E88,'Speed Bin B-A'!E192,'Speed Bin B-A'!E296,'Speed Bin B-A'!E400,'Speed Bin B-A'!E504,'Speed Bin B-A'!E816,'Speed Bin B-A'!E920,'Speed Bin B-A'!E1024,'Speed Bin B-A'!E1128,'Speed Bin B-A'!E1232,'Speed Bin B-A'!E1544,'Speed Bin B-A'!E1648,'Speed Bin B-A'!E1752,'Speed Bin B-A'!E1856,'Speed Bin B-A'!E1960)</f>
        <v>3</v>
      </c>
      <c r="F289" s="268">
        <f>SUM('Speed Bin B-A'!F88,'Speed Bin B-A'!F192,'Speed Bin B-A'!F296,'Speed Bin B-A'!F400,'Speed Bin B-A'!F504,'Speed Bin B-A'!F816,'Speed Bin B-A'!F920,'Speed Bin B-A'!F1024,'Speed Bin B-A'!F1128,'Speed Bin B-A'!F1232,'Speed Bin B-A'!F1544,'Speed Bin B-A'!F1648,'Speed Bin B-A'!F1752,'Speed Bin B-A'!F1856,'Speed Bin B-A'!F1960)</f>
        <v>7</v>
      </c>
      <c r="G289" s="268">
        <f>SUM('Speed Bin B-A'!G88,'Speed Bin B-A'!G192,'Speed Bin B-A'!G296,'Speed Bin B-A'!G400,'Speed Bin B-A'!G504,'Speed Bin B-A'!G816,'Speed Bin B-A'!G920,'Speed Bin B-A'!G1024,'Speed Bin B-A'!G1128,'Speed Bin B-A'!G1232,'Speed Bin B-A'!G1544,'Speed Bin B-A'!G1648,'Speed Bin B-A'!G1752,'Speed Bin B-A'!G1856,'Speed Bin B-A'!G1960)</f>
        <v>2</v>
      </c>
      <c r="H289" s="268">
        <f>SUM('Speed Bin B-A'!H88,'Speed Bin B-A'!H192,'Speed Bin B-A'!H296,'Speed Bin B-A'!H400,'Speed Bin B-A'!H504,'Speed Bin B-A'!H816,'Speed Bin B-A'!H920,'Speed Bin B-A'!H1024,'Speed Bin B-A'!H1128,'Speed Bin B-A'!H1232,'Speed Bin B-A'!H1544,'Speed Bin B-A'!H1648,'Speed Bin B-A'!H1752,'Speed Bin B-A'!H1856,'Speed Bin B-A'!H1960)</f>
        <v>1</v>
      </c>
      <c r="I289" s="268">
        <f>SUM('Speed Bin B-A'!I88,'Speed Bin B-A'!I192,'Speed Bin B-A'!I296,'Speed Bin B-A'!I400,'Speed Bin B-A'!I504,'Speed Bin B-A'!I816,'Speed Bin B-A'!I920,'Speed Bin B-A'!I1024,'Speed Bin B-A'!I1128,'Speed Bin B-A'!I1232,'Speed Bin B-A'!I1544,'Speed Bin B-A'!I1648,'Speed Bin B-A'!I1752,'Speed Bin B-A'!I1856,'Speed Bin B-A'!I1960)</f>
        <v>1</v>
      </c>
      <c r="J289" s="268">
        <f>SUM('Speed Bin B-A'!J88,'Speed Bin B-A'!J192,'Speed Bin B-A'!J296,'Speed Bin B-A'!J400,'Speed Bin B-A'!J504,'Speed Bin B-A'!J816,'Speed Bin B-A'!J920,'Speed Bin B-A'!J1024,'Speed Bin B-A'!J1128,'Speed Bin B-A'!J1232,'Speed Bin B-A'!J1544,'Speed Bin B-A'!J1648,'Speed Bin B-A'!J1752,'Speed Bin B-A'!J1856,'Speed Bin B-A'!J1960)</f>
        <v>0</v>
      </c>
      <c r="K289" s="268">
        <f>SUM('Speed Bin B-A'!K88,'Speed Bin B-A'!K192,'Speed Bin B-A'!K296,'Speed Bin B-A'!K400,'Speed Bin B-A'!K504,'Speed Bin B-A'!K816,'Speed Bin B-A'!K920,'Speed Bin B-A'!K1024,'Speed Bin B-A'!K1128,'Speed Bin B-A'!K1232,'Speed Bin B-A'!K1544,'Speed Bin B-A'!K1648,'Speed Bin B-A'!K1752,'Speed Bin B-A'!K1856,'Speed Bin B-A'!K1960)</f>
        <v>0</v>
      </c>
      <c r="L289" s="268">
        <f>SUM('Speed Bin B-A'!L88,'Speed Bin B-A'!L192,'Speed Bin B-A'!L296,'Speed Bin B-A'!L400,'Speed Bin B-A'!L504,'Speed Bin B-A'!L816,'Speed Bin B-A'!L920,'Speed Bin B-A'!L1024,'Speed Bin B-A'!L1128,'Speed Bin B-A'!L1232,'Speed Bin B-A'!L1544,'Speed Bin B-A'!L1648,'Speed Bin B-A'!L1752,'Speed Bin B-A'!L1856,'Speed Bin B-A'!L1960)</f>
        <v>0</v>
      </c>
      <c r="M289" s="268">
        <f>SUM('Speed Bin B-A'!M88,'Speed Bin B-A'!M192,'Speed Bin B-A'!M296,'Speed Bin B-A'!M400,'Speed Bin B-A'!M504,'Speed Bin B-A'!M816,'Speed Bin B-A'!M920,'Speed Bin B-A'!M1024,'Speed Bin B-A'!M1128,'Speed Bin B-A'!M1232,'Speed Bin B-A'!M1544,'Speed Bin B-A'!M1648,'Speed Bin B-A'!M1752,'Speed Bin B-A'!M1856,'Speed Bin B-A'!M1960)</f>
        <v>0</v>
      </c>
      <c r="N289" s="268">
        <f>SUM('Speed Bin B-A'!N88,'Speed Bin B-A'!N192,'Speed Bin B-A'!N296,'Speed Bin B-A'!N400,'Speed Bin B-A'!N504,'Speed Bin B-A'!N816,'Speed Bin B-A'!N920,'Speed Bin B-A'!N1024,'Speed Bin B-A'!N1128,'Speed Bin B-A'!N1232,'Speed Bin B-A'!N1544,'Speed Bin B-A'!N1648,'Speed Bin B-A'!N1752,'Speed Bin B-A'!N1856,'Speed Bin B-A'!N1960)</f>
        <v>0</v>
      </c>
      <c r="O289" s="268">
        <f>SUM('Speed Bin B-A'!O88,'Speed Bin B-A'!O192,'Speed Bin B-A'!O296,'Speed Bin B-A'!O400,'Speed Bin B-A'!O504,'Speed Bin B-A'!O816,'Speed Bin B-A'!O920,'Speed Bin B-A'!O1024,'Speed Bin B-A'!O1128,'Speed Bin B-A'!O1232,'Speed Bin B-A'!O1544,'Speed Bin B-A'!O1648,'Speed Bin B-A'!O1752,'Speed Bin B-A'!O1856,'Speed Bin B-A'!O1960)</f>
        <v>1</v>
      </c>
      <c r="P289" s="268">
        <f>SUM('Speed Bin B-A'!P88,'Speed Bin B-A'!P192,'Speed Bin B-A'!P296,'Speed Bin B-A'!P400,'Speed Bin B-A'!P504,'Speed Bin B-A'!P816,'Speed Bin B-A'!P920,'Speed Bin B-A'!P1024,'Speed Bin B-A'!P1128,'Speed Bin B-A'!P1232,'Speed Bin B-A'!P1544,'Speed Bin B-A'!P1648,'Speed Bin B-A'!P1752,'Speed Bin B-A'!P1856,'Speed Bin B-A'!P1960)</f>
        <v>0</v>
      </c>
      <c r="Q289" s="268">
        <f>SUM('Speed Bin B-A'!Q88,'Speed Bin B-A'!Q192,'Speed Bin B-A'!Q296,'Speed Bin B-A'!Q400,'Speed Bin B-A'!Q504,'Speed Bin B-A'!Q816,'Speed Bin B-A'!Q920,'Speed Bin B-A'!Q1024,'Speed Bin B-A'!Q1128,'Speed Bin B-A'!Q1232,'Speed Bin B-A'!Q1544,'Speed Bin B-A'!Q1648,'Speed Bin B-A'!Q1752,'Speed Bin B-A'!Q1856,'Speed Bin B-A'!Q1960)</f>
        <v>0</v>
      </c>
      <c r="R289" s="268">
        <f>SUM('Speed Bin B-A'!R88,'Speed Bin B-A'!R192,'Speed Bin B-A'!R296,'Speed Bin B-A'!R400,'Speed Bin B-A'!R504,'Speed Bin B-A'!R816,'Speed Bin B-A'!R920,'Speed Bin B-A'!R1024,'Speed Bin B-A'!R1128,'Speed Bin B-A'!R1232,'Speed Bin B-A'!R1544,'Speed Bin B-A'!R1648,'Speed Bin B-A'!R1752,'Speed Bin B-A'!R1856,'Speed Bin B-A'!R1960)</f>
        <v>0</v>
      </c>
      <c r="S289" s="268">
        <f>SUM('Speed Bin B-A'!S88,'Speed Bin B-A'!S192,'Speed Bin B-A'!S296,'Speed Bin B-A'!S400,'Speed Bin B-A'!S504,'Speed Bin B-A'!S816,'Speed Bin B-A'!S920,'Speed Bin B-A'!S1024,'Speed Bin B-A'!S1128,'Speed Bin B-A'!S1232,'Speed Bin B-A'!S1544,'Speed Bin B-A'!S1648,'Speed Bin B-A'!S1752,'Speed Bin B-A'!S1856,'Speed Bin B-A'!S1960)</f>
        <v>0</v>
      </c>
      <c r="T289" s="268">
        <f>SUM('Speed Bin B-A'!T88,'Speed Bin B-A'!T192,'Speed Bin B-A'!T296,'Speed Bin B-A'!T400,'Speed Bin B-A'!T504,'Speed Bin B-A'!T816,'Speed Bin B-A'!T920,'Speed Bin B-A'!T1024,'Speed Bin B-A'!T1128,'Speed Bin B-A'!T1232,'Speed Bin B-A'!T1544,'Speed Bin B-A'!T1648,'Speed Bin B-A'!T1752,'Speed Bin B-A'!T1856,'Speed Bin B-A'!T1960)</f>
        <v>0</v>
      </c>
      <c r="U289" s="268">
        <f>SUM('Speed Bin B-A'!U88,'Speed Bin B-A'!U192,'Speed Bin B-A'!U296,'Speed Bin B-A'!U400,'Speed Bin B-A'!U504,'Speed Bin B-A'!U816,'Speed Bin B-A'!U920,'Speed Bin B-A'!U1024,'Speed Bin B-A'!U1128,'Speed Bin B-A'!U1232,'Speed Bin B-A'!U1544,'Speed Bin B-A'!U1648,'Speed Bin B-A'!U1752,'Speed Bin B-A'!U1856,'Speed Bin B-A'!U1960)</f>
        <v>0</v>
      </c>
      <c r="V289" s="269">
        <f>IFERROR(AVERAGE('Speed Bin B-A'!V88,'Speed Bin B-A'!V192,'Speed Bin B-A'!V296,'Speed Bin B-A'!V400,'Speed Bin B-A'!V504,'Speed Bin B-A'!V816,'Speed Bin B-A'!V920,'Speed Bin B-A'!V1024,'Speed Bin B-A'!V1128,'Speed Bin B-A'!V1232,'Speed Bin B-A'!V1544,'Speed Bin B-A'!V1648,'Speed Bin B-A'!V1752,'Speed Bin B-A'!V1856,'Speed Bin B-A'!V1960),"-")</f>
        <v>25.18</v>
      </c>
      <c r="W289" s="269" t="str">
        <f>IFERROR(AVERAGE('Speed Bin B-A'!W88,'Speed Bin B-A'!W192,'Speed Bin B-A'!W296,'Speed Bin B-A'!W400,'Speed Bin B-A'!W504,'Speed Bin B-A'!W816,'Speed Bin B-A'!W920,'Speed Bin B-A'!W1024,'Speed Bin B-A'!W1128,'Speed Bin B-A'!W1232,'Speed Bin B-A'!W1544,'Speed Bin B-A'!W1648,'Speed Bin B-A'!W1752,'Speed Bin B-A'!W1856,'Speed Bin B-A'!W1960),"-")</f>
        <v>-</v>
      </c>
      <c r="X289" s="262"/>
      <c r="Y289" s="262"/>
    </row>
    <row r="290" spans="1:25" x14ac:dyDescent="0.25">
      <c r="A290" s="267">
        <v>0.8125</v>
      </c>
      <c r="B290" s="268">
        <f>SUM('Speed Bin B-A'!B89,'Speed Bin B-A'!B193,'Speed Bin B-A'!B297,'Speed Bin B-A'!B401,'Speed Bin B-A'!B505,'Speed Bin B-A'!B817,'Speed Bin B-A'!B921,'Speed Bin B-A'!B1025,'Speed Bin B-A'!B1129,'Speed Bin B-A'!B1233,'Speed Bin B-A'!B1545,'Speed Bin B-A'!B1649,'Speed Bin B-A'!B1753,'Speed Bin B-A'!B1857,'Speed Bin B-A'!B1961)</f>
        <v>20</v>
      </c>
      <c r="C290" s="268">
        <f>SUM('Speed Bin B-A'!C89,'Speed Bin B-A'!C193,'Speed Bin B-A'!C297,'Speed Bin B-A'!C401,'Speed Bin B-A'!C505,'Speed Bin B-A'!C817,'Speed Bin B-A'!C921,'Speed Bin B-A'!C1025,'Speed Bin B-A'!C1129,'Speed Bin B-A'!C1233,'Speed Bin B-A'!C1545,'Speed Bin B-A'!C1649,'Speed Bin B-A'!C1753,'Speed Bin B-A'!C1857,'Speed Bin B-A'!C1961)</f>
        <v>2</v>
      </c>
      <c r="D290" s="268">
        <f>SUM('Speed Bin B-A'!D89,'Speed Bin B-A'!D193,'Speed Bin B-A'!D297,'Speed Bin B-A'!D401,'Speed Bin B-A'!D505,'Speed Bin B-A'!D817,'Speed Bin B-A'!D921,'Speed Bin B-A'!D1025,'Speed Bin B-A'!D1129,'Speed Bin B-A'!D1233,'Speed Bin B-A'!D1545,'Speed Bin B-A'!D1649,'Speed Bin B-A'!D1753,'Speed Bin B-A'!D1857,'Speed Bin B-A'!D1961)</f>
        <v>2</v>
      </c>
      <c r="E290" s="268">
        <f>SUM('Speed Bin B-A'!E89,'Speed Bin B-A'!E193,'Speed Bin B-A'!E297,'Speed Bin B-A'!E401,'Speed Bin B-A'!E505,'Speed Bin B-A'!E817,'Speed Bin B-A'!E921,'Speed Bin B-A'!E1025,'Speed Bin B-A'!E1129,'Speed Bin B-A'!E1233,'Speed Bin B-A'!E1545,'Speed Bin B-A'!E1649,'Speed Bin B-A'!E1753,'Speed Bin B-A'!E1857,'Speed Bin B-A'!E1961)</f>
        <v>4</v>
      </c>
      <c r="F290" s="268">
        <f>SUM('Speed Bin B-A'!F89,'Speed Bin B-A'!F193,'Speed Bin B-A'!F297,'Speed Bin B-A'!F401,'Speed Bin B-A'!F505,'Speed Bin B-A'!F817,'Speed Bin B-A'!F921,'Speed Bin B-A'!F1025,'Speed Bin B-A'!F1129,'Speed Bin B-A'!F1233,'Speed Bin B-A'!F1545,'Speed Bin B-A'!F1649,'Speed Bin B-A'!F1753,'Speed Bin B-A'!F1857,'Speed Bin B-A'!F1961)</f>
        <v>9</v>
      </c>
      <c r="G290" s="268">
        <f>SUM('Speed Bin B-A'!G89,'Speed Bin B-A'!G193,'Speed Bin B-A'!G297,'Speed Bin B-A'!G401,'Speed Bin B-A'!G505,'Speed Bin B-A'!G817,'Speed Bin B-A'!G921,'Speed Bin B-A'!G1025,'Speed Bin B-A'!G1129,'Speed Bin B-A'!G1233,'Speed Bin B-A'!G1545,'Speed Bin B-A'!G1649,'Speed Bin B-A'!G1753,'Speed Bin B-A'!G1857,'Speed Bin B-A'!G1961)</f>
        <v>2</v>
      </c>
      <c r="H290" s="268">
        <f>SUM('Speed Bin B-A'!H89,'Speed Bin B-A'!H193,'Speed Bin B-A'!H297,'Speed Bin B-A'!H401,'Speed Bin B-A'!H505,'Speed Bin B-A'!H817,'Speed Bin B-A'!H921,'Speed Bin B-A'!H1025,'Speed Bin B-A'!H1129,'Speed Bin B-A'!H1233,'Speed Bin B-A'!H1545,'Speed Bin B-A'!H1649,'Speed Bin B-A'!H1753,'Speed Bin B-A'!H1857,'Speed Bin B-A'!H1961)</f>
        <v>1</v>
      </c>
      <c r="I290" s="268">
        <f>SUM('Speed Bin B-A'!I89,'Speed Bin B-A'!I193,'Speed Bin B-A'!I297,'Speed Bin B-A'!I401,'Speed Bin B-A'!I505,'Speed Bin B-A'!I817,'Speed Bin B-A'!I921,'Speed Bin B-A'!I1025,'Speed Bin B-A'!I1129,'Speed Bin B-A'!I1233,'Speed Bin B-A'!I1545,'Speed Bin B-A'!I1649,'Speed Bin B-A'!I1753,'Speed Bin B-A'!I1857,'Speed Bin B-A'!I1961)</f>
        <v>0</v>
      </c>
      <c r="J290" s="268">
        <f>SUM('Speed Bin B-A'!J89,'Speed Bin B-A'!J193,'Speed Bin B-A'!J297,'Speed Bin B-A'!J401,'Speed Bin B-A'!J505,'Speed Bin B-A'!J817,'Speed Bin B-A'!J921,'Speed Bin B-A'!J1025,'Speed Bin B-A'!J1129,'Speed Bin B-A'!J1233,'Speed Bin B-A'!J1545,'Speed Bin B-A'!J1649,'Speed Bin B-A'!J1753,'Speed Bin B-A'!J1857,'Speed Bin B-A'!J1961)</f>
        <v>0</v>
      </c>
      <c r="K290" s="268">
        <f>SUM('Speed Bin B-A'!K89,'Speed Bin B-A'!K193,'Speed Bin B-A'!K297,'Speed Bin B-A'!K401,'Speed Bin B-A'!K505,'Speed Bin B-A'!K817,'Speed Bin B-A'!K921,'Speed Bin B-A'!K1025,'Speed Bin B-A'!K1129,'Speed Bin B-A'!K1233,'Speed Bin B-A'!K1545,'Speed Bin B-A'!K1649,'Speed Bin B-A'!K1753,'Speed Bin B-A'!K1857,'Speed Bin B-A'!K1961)</f>
        <v>0</v>
      </c>
      <c r="L290" s="268">
        <f>SUM('Speed Bin B-A'!L89,'Speed Bin B-A'!L193,'Speed Bin B-A'!L297,'Speed Bin B-A'!L401,'Speed Bin B-A'!L505,'Speed Bin B-A'!L817,'Speed Bin B-A'!L921,'Speed Bin B-A'!L1025,'Speed Bin B-A'!L1129,'Speed Bin B-A'!L1233,'Speed Bin B-A'!L1545,'Speed Bin B-A'!L1649,'Speed Bin B-A'!L1753,'Speed Bin B-A'!L1857,'Speed Bin B-A'!L1961)</f>
        <v>0</v>
      </c>
      <c r="M290" s="268">
        <f>SUM('Speed Bin B-A'!M89,'Speed Bin B-A'!M193,'Speed Bin B-A'!M297,'Speed Bin B-A'!M401,'Speed Bin B-A'!M505,'Speed Bin B-A'!M817,'Speed Bin B-A'!M921,'Speed Bin B-A'!M1025,'Speed Bin B-A'!M1129,'Speed Bin B-A'!M1233,'Speed Bin B-A'!M1545,'Speed Bin B-A'!M1649,'Speed Bin B-A'!M1753,'Speed Bin B-A'!M1857,'Speed Bin B-A'!M1961)</f>
        <v>0</v>
      </c>
      <c r="N290" s="268">
        <f>SUM('Speed Bin B-A'!N89,'Speed Bin B-A'!N193,'Speed Bin B-A'!N297,'Speed Bin B-A'!N401,'Speed Bin B-A'!N505,'Speed Bin B-A'!N817,'Speed Bin B-A'!N921,'Speed Bin B-A'!N1025,'Speed Bin B-A'!N1129,'Speed Bin B-A'!N1233,'Speed Bin B-A'!N1545,'Speed Bin B-A'!N1649,'Speed Bin B-A'!N1753,'Speed Bin B-A'!N1857,'Speed Bin B-A'!N1961)</f>
        <v>0</v>
      </c>
      <c r="O290" s="268">
        <f>SUM('Speed Bin B-A'!O89,'Speed Bin B-A'!O193,'Speed Bin B-A'!O297,'Speed Bin B-A'!O401,'Speed Bin B-A'!O505,'Speed Bin B-A'!O817,'Speed Bin B-A'!O921,'Speed Bin B-A'!O1025,'Speed Bin B-A'!O1129,'Speed Bin B-A'!O1233,'Speed Bin B-A'!O1545,'Speed Bin B-A'!O1649,'Speed Bin B-A'!O1753,'Speed Bin B-A'!O1857,'Speed Bin B-A'!O1961)</f>
        <v>0</v>
      </c>
      <c r="P290" s="268">
        <f>SUM('Speed Bin B-A'!P89,'Speed Bin B-A'!P193,'Speed Bin B-A'!P297,'Speed Bin B-A'!P401,'Speed Bin B-A'!P505,'Speed Bin B-A'!P817,'Speed Bin B-A'!P921,'Speed Bin B-A'!P1025,'Speed Bin B-A'!P1129,'Speed Bin B-A'!P1233,'Speed Bin B-A'!P1545,'Speed Bin B-A'!P1649,'Speed Bin B-A'!P1753,'Speed Bin B-A'!P1857,'Speed Bin B-A'!P1961)</f>
        <v>0</v>
      </c>
      <c r="Q290" s="268">
        <f>SUM('Speed Bin B-A'!Q89,'Speed Bin B-A'!Q193,'Speed Bin B-A'!Q297,'Speed Bin B-A'!Q401,'Speed Bin B-A'!Q505,'Speed Bin B-A'!Q817,'Speed Bin B-A'!Q921,'Speed Bin B-A'!Q1025,'Speed Bin B-A'!Q1129,'Speed Bin B-A'!Q1233,'Speed Bin B-A'!Q1545,'Speed Bin B-A'!Q1649,'Speed Bin B-A'!Q1753,'Speed Bin B-A'!Q1857,'Speed Bin B-A'!Q1961)</f>
        <v>0</v>
      </c>
      <c r="R290" s="268">
        <f>SUM('Speed Bin B-A'!R89,'Speed Bin B-A'!R193,'Speed Bin B-A'!R297,'Speed Bin B-A'!R401,'Speed Bin B-A'!R505,'Speed Bin B-A'!R817,'Speed Bin B-A'!R921,'Speed Bin B-A'!R1025,'Speed Bin B-A'!R1129,'Speed Bin B-A'!R1233,'Speed Bin B-A'!R1545,'Speed Bin B-A'!R1649,'Speed Bin B-A'!R1753,'Speed Bin B-A'!R1857,'Speed Bin B-A'!R1961)</f>
        <v>0</v>
      </c>
      <c r="S290" s="268">
        <f>SUM('Speed Bin B-A'!S89,'Speed Bin B-A'!S193,'Speed Bin B-A'!S297,'Speed Bin B-A'!S401,'Speed Bin B-A'!S505,'Speed Bin B-A'!S817,'Speed Bin B-A'!S921,'Speed Bin B-A'!S1025,'Speed Bin B-A'!S1129,'Speed Bin B-A'!S1233,'Speed Bin B-A'!S1545,'Speed Bin B-A'!S1649,'Speed Bin B-A'!S1753,'Speed Bin B-A'!S1857,'Speed Bin B-A'!S1961)</f>
        <v>0</v>
      </c>
      <c r="T290" s="268">
        <f>SUM('Speed Bin B-A'!T89,'Speed Bin B-A'!T193,'Speed Bin B-A'!T297,'Speed Bin B-A'!T401,'Speed Bin B-A'!T505,'Speed Bin B-A'!T817,'Speed Bin B-A'!T921,'Speed Bin B-A'!T1025,'Speed Bin B-A'!T1129,'Speed Bin B-A'!T1233,'Speed Bin B-A'!T1545,'Speed Bin B-A'!T1649,'Speed Bin B-A'!T1753,'Speed Bin B-A'!T1857,'Speed Bin B-A'!T1961)</f>
        <v>0</v>
      </c>
      <c r="U290" s="268">
        <f>SUM('Speed Bin B-A'!U89,'Speed Bin B-A'!U193,'Speed Bin B-A'!U297,'Speed Bin B-A'!U401,'Speed Bin B-A'!U505,'Speed Bin B-A'!U817,'Speed Bin B-A'!U921,'Speed Bin B-A'!U1025,'Speed Bin B-A'!U1129,'Speed Bin B-A'!U1233,'Speed Bin B-A'!U1545,'Speed Bin B-A'!U1649,'Speed Bin B-A'!U1753,'Speed Bin B-A'!U1857,'Speed Bin B-A'!U1961)</f>
        <v>0</v>
      </c>
      <c r="V290" s="269">
        <f>IFERROR(AVERAGE('Speed Bin B-A'!V89,'Speed Bin B-A'!V193,'Speed Bin B-A'!V297,'Speed Bin B-A'!V401,'Speed Bin B-A'!V505,'Speed Bin B-A'!V817,'Speed Bin B-A'!V921,'Speed Bin B-A'!V1025,'Speed Bin B-A'!V1129,'Speed Bin B-A'!V1233,'Speed Bin B-A'!V1545,'Speed Bin B-A'!V1649,'Speed Bin B-A'!V1753,'Speed Bin B-A'!V1857,'Speed Bin B-A'!V1961),"-")</f>
        <v>20.68</v>
      </c>
      <c r="W290" s="269" t="str">
        <f>IFERROR(AVERAGE('Speed Bin B-A'!W89,'Speed Bin B-A'!W193,'Speed Bin B-A'!W297,'Speed Bin B-A'!W401,'Speed Bin B-A'!W505,'Speed Bin B-A'!W817,'Speed Bin B-A'!W921,'Speed Bin B-A'!W1025,'Speed Bin B-A'!W1129,'Speed Bin B-A'!W1233,'Speed Bin B-A'!W1545,'Speed Bin B-A'!W1649,'Speed Bin B-A'!W1753,'Speed Bin B-A'!W1857,'Speed Bin B-A'!W1961),"-")</f>
        <v>-</v>
      </c>
      <c r="X290" s="262"/>
      <c r="Y290" s="262"/>
    </row>
    <row r="291" spans="1:25" x14ac:dyDescent="0.25">
      <c r="A291" s="267">
        <v>0.82291666666666696</v>
      </c>
      <c r="B291" s="268">
        <f>SUM('Speed Bin B-A'!B90,'Speed Bin B-A'!B194,'Speed Bin B-A'!B298,'Speed Bin B-A'!B402,'Speed Bin B-A'!B506,'Speed Bin B-A'!B818,'Speed Bin B-A'!B922,'Speed Bin B-A'!B1026,'Speed Bin B-A'!B1130,'Speed Bin B-A'!B1234,'Speed Bin B-A'!B1546,'Speed Bin B-A'!B1650,'Speed Bin B-A'!B1754,'Speed Bin B-A'!B1858,'Speed Bin B-A'!B1962)</f>
        <v>13</v>
      </c>
      <c r="C291" s="268">
        <f>SUM('Speed Bin B-A'!C90,'Speed Bin B-A'!C194,'Speed Bin B-A'!C298,'Speed Bin B-A'!C402,'Speed Bin B-A'!C506,'Speed Bin B-A'!C818,'Speed Bin B-A'!C922,'Speed Bin B-A'!C1026,'Speed Bin B-A'!C1130,'Speed Bin B-A'!C1234,'Speed Bin B-A'!C1546,'Speed Bin B-A'!C1650,'Speed Bin B-A'!C1754,'Speed Bin B-A'!C1858,'Speed Bin B-A'!C1962)</f>
        <v>0</v>
      </c>
      <c r="D291" s="268">
        <f>SUM('Speed Bin B-A'!D90,'Speed Bin B-A'!D194,'Speed Bin B-A'!D298,'Speed Bin B-A'!D402,'Speed Bin B-A'!D506,'Speed Bin B-A'!D818,'Speed Bin B-A'!D922,'Speed Bin B-A'!D1026,'Speed Bin B-A'!D1130,'Speed Bin B-A'!D1234,'Speed Bin B-A'!D1546,'Speed Bin B-A'!D1650,'Speed Bin B-A'!D1754,'Speed Bin B-A'!D1858,'Speed Bin B-A'!D1962)</f>
        <v>1</v>
      </c>
      <c r="E291" s="268">
        <f>SUM('Speed Bin B-A'!E90,'Speed Bin B-A'!E194,'Speed Bin B-A'!E298,'Speed Bin B-A'!E402,'Speed Bin B-A'!E506,'Speed Bin B-A'!E818,'Speed Bin B-A'!E922,'Speed Bin B-A'!E1026,'Speed Bin B-A'!E1130,'Speed Bin B-A'!E1234,'Speed Bin B-A'!E1546,'Speed Bin B-A'!E1650,'Speed Bin B-A'!E1754,'Speed Bin B-A'!E1858,'Speed Bin B-A'!E1962)</f>
        <v>1</v>
      </c>
      <c r="F291" s="268">
        <f>SUM('Speed Bin B-A'!F90,'Speed Bin B-A'!F194,'Speed Bin B-A'!F298,'Speed Bin B-A'!F402,'Speed Bin B-A'!F506,'Speed Bin B-A'!F818,'Speed Bin B-A'!F922,'Speed Bin B-A'!F1026,'Speed Bin B-A'!F1130,'Speed Bin B-A'!F1234,'Speed Bin B-A'!F1546,'Speed Bin B-A'!F1650,'Speed Bin B-A'!F1754,'Speed Bin B-A'!F1858,'Speed Bin B-A'!F1962)</f>
        <v>6</v>
      </c>
      <c r="G291" s="268">
        <f>SUM('Speed Bin B-A'!G90,'Speed Bin B-A'!G194,'Speed Bin B-A'!G298,'Speed Bin B-A'!G402,'Speed Bin B-A'!G506,'Speed Bin B-A'!G818,'Speed Bin B-A'!G922,'Speed Bin B-A'!G1026,'Speed Bin B-A'!G1130,'Speed Bin B-A'!G1234,'Speed Bin B-A'!G1546,'Speed Bin B-A'!G1650,'Speed Bin B-A'!G1754,'Speed Bin B-A'!G1858,'Speed Bin B-A'!G1962)</f>
        <v>4</v>
      </c>
      <c r="H291" s="268">
        <f>SUM('Speed Bin B-A'!H90,'Speed Bin B-A'!H194,'Speed Bin B-A'!H298,'Speed Bin B-A'!H402,'Speed Bin B-A'!H506,'Speed Bin B-A'!H818,'Speed Bin B-A'!H922,'Speed Bin B-A'!H1026,'Speed Bin B-A'!H1130,'Speed Bin B-A'!H1234,'Speed Bin B-A'!H1546,'Speed Bin B-A'!H1650,'Speed Bin B-A'!H1754,'Speed Bin B-A'!H1858,'Speed Bin B-A'!H1962)</f>
        <v>1</v>
      </c>
      <c r="I291" s="268">
        <f>SUM('Speed Bin B-A'!I90,'Speed Bin B-A'!I194,'Speed Bin B-A'!I298,'Speed Bin B-A'!I402,'Speed Bin B-A'!I506,'Speed Bin B-A'!I818,'Speed Bin B-A'!I922,'Speed Bin B-A'!I1026,'Speed Bin B-A'!I1130,'Speed Bin B-A'!I1234,'Speed Bin B-A'!I1546,'Speed Bin B-A'!I1650,'Speed Bin B-A'!I1754,'Speed Bin B-A'!I1858,'Speed Bin B-A'!I1962)</f>
        <v>0</v>
      </c>
      <c r="J291" s="268">
        <f>SUM('Speed Bin B-A'!J90,'Speed Bin B-A'!J194,'Speed Bin B-A'!J298,'Speed Bin B-A'!J402,'Speed Bin B-A'!J506,'Speed Bin B-A'!J818,'Speed Bin B-A'!J922,'Speed Bin B-A'!J1026,'Speed Bin B-A'!J1130,'Speed Bin B-A'!J1234,'Speed Bin B-A'!J1546,'Speed Bin B-A'!J1650,'Speed Bin B-A'!J1754,'Speed Bin B-A'!J1858,'Speed Bin B-A'!J1962)</f>
        <v>0</v>
      </c>
      <c r="K291" s="268">
        <f>SUM('Speed Bin B-A'!K90,'Speed Bin B-A'!K194,'Speed Bin B-A'!K298,'Speed Bin B-A'!K402,'Speed Bin B-A'!K506,'Speed Bin B-A'!K818,'Speed Bin B-A'!K922,'Speed Bin B-A'!K1026,'Speed Bin B-A'!K1130,'Speed Bin B-A'!K1234,'Speed Bin B-A'!K1546,'Speed Bin B-A'!K1650,'Speed Bin B-A'!K1754,'Speed Bin B-A'!K1858,'Speed Bin B-A'!K1962)</f>
        <v>0</v>
      </c>
      <c r="L291" s="268">
        <f>SUM('Speed Bin B-A'!L90,'Speed Bin B-A'!L194,'Speed Bin B-A'!L298,'Speed Bin B-A'!L402,'Speed Bin B-A'!L506,'Speed Bin B-A'!L818,'Speed Bin B-A'!L922,'Speed Bin B-A'!L1026,'Speed Bin B-A'!L1130,'Speed Bin B-A'!L1234,'Speed Bin B-A'!L1546,'Speed Bin B-A'!L1650,'Speed Bin B-A'!L1754,'Speed Bin B-A'!L1858,'Speed Bin B-A'!L1962)</f>
        <v>0</v>
      </c>
      <c r="M291" s="268">
        <f>SUM('Speed Bin B-A'!M90,'Speed Bin B-A'!M194,'Speed Bin B-A'!M298,'Speed Bin B-A'!M402,'Speed Bin B-A'!M506,'Speed Bin B-A'!M818,'Speed Bin B-A'!M922,'Speed Bin B-A'!M1026,'Speed Bin B-A'!M1130,'Speed Bin B-A'!M1234,'Speed Bin B-A'!M1546,'Speed Bin B-A'!M1650,'Speed Bin B-A'!M1754,'Speed Bin B-A'!M1858,'Speed Bin B-A'!M1962)</f>
        <v>0</v>
      </c>
      <c r="N291" s="268">
        <f>SUM('Speed Bin B-A'!N90,'Speed Bin B-A'!N194,'Speed Bin B-A'!N298,'Speed Bin B-A'!N402,'Speed Bin B-A'!N506,'Speed Bin B-A'!N818,'Speed Bin B-A'!N922,'Speed Bin B-A'!N1026,'Speed Bin B-A'!N1130,'Speed Bin B-A'!N1234,'Speed Bin B-A'!N1546,'Speed Bin B-A'!N1650,'Speed Bin B-A'!N1754,'Speed Bin B-A'!N1858,'Speed Bin B-A'!N1962)</f>
        <v>0</v>
      </c>
      <c r="O291" s="268">
        <f>SUM('Speed Bin B-A'!O90,'Speed Bin B-A'!O194,'Speed Bin B-A'!O298,'Speed Bin B-A'!O402,'Speed Bin B-A'!O506,'Speed Bin B-A'!O818,'Speed Bin B-A'!O922,'Speed Bin B-A'!O1026,'Speed Bin B-A'!O1130,'Speed Bin B-A'!O1234,'Speed Bin B-A'!O1546,'Speed Bin B-A'!O1650,'Speed Bin B-A'!O1754,'Speed Bin B-A'!O1858,'Speed Bin B-A'!O1962)</f>
        <v>0</v>
      </c>
      <c r="P291" s="268">
        <f>SUM('Speed Bin B-A'!P90,'Speed Bin B-A'!P194,'Speed Bin B-A'!P298,'Speed Bin B-A'!P402,'Speed Bin B-A'!P506,'Speed Bin B-A'!P818,'Speed Bin B-A'!P922,'Speed Bin B-A'!P1026,'Speed Bin B-A'!P1130,'Speed Bin B-A'!P1234,'Speed Bin B-A'!P1546,'Speed Bin B-A'!P1650,'Speed Bin B-A'!P1754,'Speed Bin B-A'!P1858,'Speed Bin B-A'!P1962)</f>
        <v>0</v>
      </c>
      <c r="Q291" s="268">
        <f>SUM('Speed Bin B-A'!Q90,'Speed Bin B-A'!Q194,'Speed Bin B-A'!Q298,'Speed Bin B-A'!Q402,'Speed Bin B-A'!Q506,'Speed Bin B-A'!Q818,'Speed Bin B-A'!Q922,'Speed Bin B-A'!Q1026,'Speed Bin B-A'!Q1130,'Speed Bin B-A'!Q1234,'Speed Bin B-A'!Q1546,'Speed Bin B-A'!Q1650,'Speed Bin B-A'!Q1754,'Speed Bin B-A'!Q1858,'Speed Bin B-A'!Q1962)</f>
        <v>0</v>
      </c>
      <c r="R291" s="268">
        <f>SUM('Speed Bin B-A'!R90,'Speed Bin B-A'!R194,'Speed Bin B-A'!R298,'Speed Bin B-A'!R402,'Speed Bin B-A'!R506,'Speed Bin B-A'!R818,'Speed Bin B-A'!R922,'Speed Bin B-A'!R1026,'Speed Bin B-A'!R1130,'Speed Bin B-A'!R1234,'Speed Bin B-A'!R1546,'Speed Bin B-A'!R1650,'Speed Bin B-A'!R1754,'Speed Bin B-A'!R1858,'Speed Bin B-A'!R1962)</f>
        <v>0</v>
      </c>
      <c r="S291" s="268">
        <f>SUM('Speed Bin B-A'!S90,'Speed Bin B-A'!S194,'Speed Bin B-A'!S298,'Speed Bin B-A'!S402,'Speed Bin B-A'!S506,'Speed Bin B-A'!S818,'Speed Bin B-A'!S922,'Speed Bin B-A'!S1026,'Speed Bin B-A'!S1130,'Speed Bin B-A'!S1234,'Speed Bin B-A'!S1546,'Speed Bin B-A'!S1650,'Speed Bin B-A'!S1754,'Speed Bin B-A'!S1858,'Speed Bin B-A'!S1962)</f>
        <v>0</v>
      </c>
      <c r="T291" s="268">
        <f>SUM('Speed Bin B-A'!T90,'Speed Bin B-A'!T194,'Speed Bin B-A'!T298,'Speed Bin B-A'!T402,'Speed Bin B-A'!T506,'Speed Bin B-A'!T818,'Speed Bin B-A'!T922,'Speed Bin B-A'!T1026,'Speed Bin B-A'!T1130,'Speed Bin B-A'!T1234,'Speed Bin B-A'!T1546,'Speed Bin B-A'!T1650,'Speed Bin B-A'!T1754,'Speed Bin B-A'!T1858,'Speed Bin B-A'!T1962)</f>
        <v>0</v>
      </c>
      <c r="U291" s="268">
        <f>SUM('Speed Bin B-A'!U90,'Speed Bin B-A'!U194,'Speed Bin B-A'!U298,'Speed Bin B-A'!U402,'Speed Bin B-A'!U506,'Speed Bin B-A'!U818,'Speed Bin B-A'!U922,'Speed Bin B-A'!U1026,'Speed Bin B-A'!U1130,'Speed Bin B-A'!U1234,'Speed Bin B-A'!U1546,'Speed Bin B-A'!U1650,'Speed Bin B-A'!U1754,'Speed Bin B-A'!U1858,'Speed Bin B-A'!U1962)</f>
        <v>0</v>
      </c>
      <c r="V291" s="269">
        <f>IFERROR(AVERAGE('Speed Bin B-A'!V90,'Speed Bin B-A'!V194,'Speed Bin B-A'!V298,'Speed Bin B-A'!V402,'Speed Bin B-A'!V506,'Speed Bin B-A'!V818,'Speed Bin B-A'!V922,'Speed Bin B-A'!V1026,'Speed Bin B-A'!V1130,'Speed Bin B-A'!V1234,'Speed Bin B-A'!V1546,'Speed Bin B-A'!V1650,'Speed Bin B-A'!V1754,'Speed Bin B-A'!V1858,'Speed Bin B-A'!V1962),"-")</f>
        <v>22.76</v>
      </c>
      <c r="W291" s="269" t="str">
        <f>IFERROR(AVERAGE('Speed Bin B-A'!W90,'Speed Bin B-A'!W194,'Speed Bin B-A'!W298,'Speed Bin B-A'!W402,'Speed Bin B-A'!W506,'Speed Bin B-A'!W818,'Speed Bin B-A'!W922,'Speed Bin B-A'!W1026,'Speed Bin B-A'!W1130,'Speed Bin B-A'!W1234,'Speed Bin B-A'!W1546,'Speed Bin B-A'!W1650,'Speed Bin B-A'!W1754,'Speed Bin B-A'!W1858,'Speed Bin B-A'!W1962),"-")</f>
        <v>-</v>
      </c>
      <c r="X291" s="262"/>
      <c r="Y291" s="262"/>
    </row>
    <row r="292" spans="1:25" x14ac:dyDescent="0.25">
      <c r="A292" s="267">
        <v>0.83333333333333304</v>
      </c>
      <c r="B292" s="268">
        <f>SUM('Speed Bin B-A'!B91,'Speed Bin B-A'!B195,'Speed Bin B-A'!B299,'Speed Bin B-A'!B403,'Speed Bin B-A'!B507,'Speed Bin B-A'!B819,'Speed Bin B-A'!B923,'Speed Bin B-A'!B1027,'Speed Bin B-A'!B1131,'Speed Bin B-A'!B1235,'Speed Bin B-A'!B1547,'Speed Bin B-A'!B1651,'Speed Bin B-A'!B1755,'Speed Bin B-A'!B1859,'Speed Bin B-A'!B1963)</f>
        <v>13</v>
      </c>
      <c r="C292" s="268">
        <f>SUM('Speed Bin B-A'!C91,'Speed Bin B-A'!C195,'Speed Bin B-A'!C299,'Speed Bin B-A'!C403,'Speed Bin B-A'!C507,'Speed Bin B-A'!C819,'Speed Bin B-A'!C923,'Speed Bin B-A'!C1027,'Speed Bin B-A'!C1131,'Speed Bin B-A'!C1235,'Speed Bin B-A'!C1547,'Speed Bin B-A'!C1651,'Speed Bin B-A'!C1755,'Speed Bin B-A'!C1859,'Speed Bin B-A'!C1963)</f>
        <v>0</v>
      </c>
      <c r="D292" s="268">
        <f>SUM('Speed Bin B-A'!D91,'Speed Bin B-A'!D195,'Speed Bin B-A'!D299,'Speed Bin B-A'!D403,'Speed Bin B-A'!D507,'Speed Bin B-A'!D819,'Speed Bin B-A'!D923,'Speed Bin B-A'!D1027,'Speed Bin B-A'!D1131,'Speed Bin B-A'!D1235,'Speed Bin B-A'!D1547,'Speed Bin B-A'!D1651,'Speed Bin B-A'!D1755,'Speed Bin B-A'!D1859,'Speed Bin B-A'!D1963)</f>
        <v>0</v>
      </c>
      <c r="E292" s="268">
        <f>SUM('Speed Bin B-A'!E91,'Speed Bin B-A'!E195,'Speed Bin B-A'!E299,'Speed Bin B-A'!E403,'Speed Bin B-A'!E507,'Speed Bin B-A'!E819,'Speed Bin B-A'!E923,'Speed Bin B-A'!E1027,'Speed Bin B-A'!E1131,'Speed Bin B-A'!E1235,'Speed Bin B-A'!E1547,'Speed Bin B-A'!E1651,'Speed Bin B-A'!E1755,'Speed Bin B-A'!E1859,'Speed Bin B-A'!E1963)</f>
        <v>4</v>
      </c>
      <c r="F292" s="268">
        <f>SUM('Speed Bin B-A'!F91,'Speed Bin B-A'!F195,'Speed Bin B-A'!F299,'Speed Bin B-A'!F403,'Speed Bin B-A'!F507,'Speed Bin B-A'!F819,'Speed Bin B-A'!F923,'Speed Bin B-A'!F1027,'Speed Bin B-A'!F1131,'Speed Bin B-A'!F1235,'Speed Bin B-A'!F1547,'Speed Bin B-A'!F1651,'Speed Bin B-A'!F1755,'Speed Bin B-A'!F1859,'Speed Bin B-A'!F1963)</f>
        <v>4</v>
      </c>
      <c r="G292" s="268">
        <f>SUM('Speed Bin B-A'!G91,'Speed Bin B-A'!G195,'Speed Bin B-A'!G299,'Speed Bin B-A'!G403,'Speed Bin B-A'!G507,'Speed Bin B-A'!G819,'Speed Bin B-A'!G923,'Speed Bin B-A'!G1027,'Speed Bin B-A'!G1131,'Speed Bin B-A'!G1235,'Speed Bin B-A'!G1547,'Speed Bin B-A'!G1651,'Speed Bin B-A'!G1755,'Speed Bin B-A'!G1859,'Speed Bin B-A'!G1963)</f>
        <v>3</v>
      </c>
      <c r="H292" s="268">
        <f>SUM('Speed Bin B-A'!H91,'Speed Bin B-A'!H195,'Speed Bin B-A'!H299,'Speed Bin B-A'!H403,'Speed Bin B-A'!H507,'Speed Bin B-A'!H819,'Speed Bin B-A'!H923,'Speed Bin B-A'!H1027,'Speed Bin B-A'!H1131,'Speed Bin B-A'!H1235,'Speed Bin B-A'!H1547,'Speed Bin B-A'!H1651,'Speed Bin B-A'!H1755,'Speed Bin B-A'!H1859,'Speed Bin B-A'!H1963)</f>
        <v>1</v>
      </c>
      <c r="I292" s="268">
        <f>SUM('Speed Bin B-A'!I91,'Speed Bin B-A'!I195,'Speed Bin B-A'!I299,'Speed Bin B-A'!I403,'Speed Bin B-A'!I507,'Speed Bin B-A'!I819,'Speed Bin B-A'!I923,'Speed Bin B-A'!I1027,'Speed Bin B-A'!I1131,'Speed Bin B-A'!I1235,'Speed Bin B-A'!I1547,'Speed Bin B-A'!I1651,'Speed Bin B-A'!I1755,'Speed Bin B-A'!I1859,'Speed Bin B-A'!I1963)</f>
        <v>0</v>
      </c>
      <c r="J292" s="268">
        <f>SUM('Speed Bin B-A'!J91,'Speed Bin B-A'!J195,'Speed Bin B-A'!J299,'Speed Bin B-A'!J403,'Speed Bin B-A'!J507,'Speed Bin B-A'!J819,'Speed Bin B-A'!J923,'Speed Bin B-A'!J1027,'Speed Bin B-A'!J1131,'Speed Bin B-A'!J1235,'Speed Bin B-A'!J1547,'Speed Bin B-A'!J1651,'Speed Bin B-A'!J1755,'Speed Bin B-A'!J1859,'Speed Bin B-A'!J1963)</f>
        <v>0</v>
      </c>
      <c r="K292" s="268">
        <f>SUM('Speed Bin B-A'!K91,'Speed Bin B-A'!K195,'Speed Bin B-A'!K299,'Speed Bin B-A'!K403,'Speed Bin B-A'!K507,'Speed Bin B-A'!K819,'Speed Bin B-A'!K923,'Speed Bin B-A'!K1027,'Speed Bin B-A'!K1131,'Speed Bin B-A'!K1235,'Speed Bin B-A'!K1547,'Speed Bin B-A'!K1651,'Speed Bin B-A'!K1755,'Speed Bin B-A'!K1859,'Speed Bin B-A'!K1963)</f>
        <v>1</v>
      </c>
      <c r="L292" s="268">
        <f>SUM('Speed Bin B-A'!L91,'Speed Bin B-A'!L195,'Speed Bin B-A'!L299,'Speed Bin B-A'!L403,'Speed Bin B-A'!L507,'Speed Bin B-A'!L819,'Speed Bin B-A'!L923,'Speed Bin B-A'!L1027,'Speed Bin B-A'!L1131,'Speed Bin B-A'!L1235,'Speed Bin B-A'!L1547,'Speed Bin B-A'!L1651,'Speed Bin B-A'!L1755,'Speed Bin B-A'!L1859,'Speed Bin B-A'!L1963)</f>
        <v>0</v>
      </c>
      <c r="M292" s="268">
        <f>SUM('Speed Bin B-A'!M91,'Speed Bin B-A'!M195,'Speed Bin B-A'!M299,'Speed Bin B-A'!M403,'Speed Bin B-A'!M507,'Speed Bin B-A'!M819,'Speed Bin B-A'!M923,'Speed Bin B-A'!M1027,'Speed Bin B-A'!M1131,'Speed Bin B-A'!M1235,'Speed Bin B-A'!M1547,'Speed Bin B-A'!M1651,'Speed Bin B-A'!M1755,'Speed Bin B-A'!M1859,'Speed Bin B-A'!M1963)</f>
        <v>0</v>
      </c>
      <c r="N292" s="268">
        <f>SUM('Speed Bin B-A'!N91,'Speed Bin B-A'!N195,'Speed Bin B-A'!N299,'Speed Bin B-A'!N403,'Speed Bin B-A'!N507,'Speed Bin B-A'!N819,'Speed Bin B-A'!N923,'Speed Bin B-A'!N1027,'Speed Bin B-A'!N1131,'Speed Bin B-A'!N1235,'Speed Bin B-A'!N1547,'Speed Bin B-A'!N1651,'Speed Bin B-A'!N1755,'Speed Bin B-A'!N1859,'Speed Bin B-A'!N1963)</f>
        <v>0</v>
      </c>
      <c r="O292" s="268">
        <f>SUM('Speed Bin B-A'!O91,'Speed Bin B-A'!O195,'Speed Bin B-A'!O299,'Speed Bin B-A'!O403,'Speed Bin B-A'!O507,'Speed Bin B-A'!O819,'Speed Bin B-A'!O923,'Speed Bin B-A'!O1027,'Speed Bin B-A'!O1131,'Speed Bin B-A'!O1235,'Speed Bin B-A'!O1547,'Speed Bin B-A'!O1651,'Speed Bin B-A'!O1755,'Speed Bin B-A'!O1859,'Speed Bin B-A'!O1963)</f>
        <v>0</v>
      </c>
      <c r="P292" s="268">
        <f>SUM('Speed Bin B-A'!P91,'Speed Bin B-A'!P195,'Speed Bin B-A'!P299,'Speed Bin B-A'!P403,'Speed Bin B-A'!P507,'Speed Bin B-A'!P819,'Speed Bin B-A'!P923,'Speed Bin B-A'!P1027,'Speed Bin B-A'!P1131,'Speed Bin B-A'!P1235,'Speed Bin B-A'!P1547,'Speed Bin B-A'!P1651,'Speed Bin B-A'!P1755,'Speed Bin B-A'!P1859,'Speed Bin B-A'!P1963)</f>
        <v>0</v>
      </c>
      <c r="Q292" s="268">
        <f>SUM('Speed Bin B-A'!Q91,'Speed Bin B-A'!Q195,'Speed Bin B-A'!Q299,'Speed Bin B-A'!Q403,'Speed Bin B-A'!Q507,'Speed Bin B-A'!Q819,'Speed Bin B-A'!Q923,'Speed Bin B-A'!Q1027,'Speed Bin B-A'!Q1131,'Speed Bin B-A'!Q1235,'Speed Bin B-A'!Q1547,'Speed Bin B-A'!Q1651,'Speed Bin B-A'!Q1755,'Speed Bin B-A'!Q1859,'Speed Bin B-A'!Q1963)</f>
        <v>0</v>
      </c>
      <c r="R292" s="268">
        <f>SUM('Speed Bin B-A'!R91,'Speed Bin B-A'!R195,'Speed Bin B-A'!R299,'Speed Bin B-A'!R403,'Speed Bin B-A'!R507,'Speed Bin B-A'!R819,'Speed Bin B-A'!R923,'Speed Bin B-A'!R1027,'Speed Bin B-A'!R1131,'Speed Bin B-A'!R1235,'Speed Bin B-A'!R1547,'Speed Bin B-A'!R1651,'Speed Bin B-A'!R1755,'Speed Bin B-A'!R1859,'Speed Bin B-A'!R1963)</f>
        <v>0</v>
      </c>
      <c r="S292" s="268">
        <f>SUM('Speed Bin B-A'!S91,'Speed Bin B-A'!S195,'Speed Bin B-A'!S299,'Speed Bin B-A'!S403,'Speed Bin B-A'!S507,'Speed Bin B-A'!S819,'Speed Bin B-A'!S923,'Speed Bin B-A'!S1027,'Speed Bin B-A'!S1131,'Speed Bin B-A'!S1235,'Speed Bin B-A'!S1547,'Speed Bin B-A'!S1651,'Speed Bin B-A'!S1755,'Speed Bin B-A'!S1859,'Speed Bin B-A'!S1963)</f>
        <v>0</v>
      </c>
      <c r="T292" s="268">
        <f>SUM('Speed Bin B-A'!T91,'Speed Bin B-A'!T195,'Speed Bin B-A'!T299,'Speed Bin B-A'!T403,'Speed Bin B-A'!T507,'Speed Bin B-A'!T819,'Speed Bin B-A'!T923,'Speed Bin B-A'!T1027,'Speed Bin B-A'!T1131,'Speed Bin B-A'!T1235,'Speed Bin B-A'!T1547,'Speed Bin B-A'!T1651,'Speed Bin B-A'!T1755,'Speed Bin B-A'!T1859,'Speed Bin B-A'!T1963)</f>
        <v>0</v>
      </c>
      <c r="U292" s="268">
        <f>SUM('Speed Bin B-A'!U91,'Speed Bin B-A'!U195,'Speed Bin B-A'!U299,'Speed Bin B-A'!U403,'Speed Bin B-A'!U507,'Speed Bin B-A'!U819,'Speed Bin B-A'!U923,'Speed Bin B-A'!U1027,'Speed Bin B-A'!U1131,'Speed Bin B-A'!U1235,'Speed Bin B-A'!U1547,'Speed Bin B-A'!U1651,'Speed Bin B-A'!U1755,'Speed Bin B-A'!U1859,'Speed Bin B-A'!U1963)</f>
        <v>0</v>
      </c>
      <c r="V292" s="269">
        <f>IFERROR(AVERAGE('Speed Bin B-A'!V91,'Speed Bin B-A'!V195,'Speed Bin B-A'!V299,'Speed Bin B-A'!V403,'Speed Bin B-A'!V507,'Speed Bin B-A'!V819,'Speed Bin B-A'!V923,'Speed Bin B-A'!V1027,'Speed Bin B-A'!V1131,'Speed Bin B-A'!V1235,'Speed Bin B-A'!V1547,'Speed Bin B-A'!V1651,'Speed Bin B-A'!V1755,'Speed Bin B-A'!V1859,'Speed Bin B-A'!V1963),"-")</f>
        <v>24.560000000000002</v>
      </c>
      <c r="W292" s="269" t="str">
        <f>IFERROR(AVERAGE('Speed Bin B-A'!W91,'Speed Bin B-A'!W195,'Speed Bin B-A'!W299,'Speed Bin B-A'!W403,'Speed Bin B-A'!W507,'Speed Bin B-A'!W819,'Speed Bin B-A'!W923,'Speed Bin B-A'!W1027,'Speed Bin B-A'!W1131,'Speed Bin B-A'!W1235,'Speed Bin B-A'!W1547,'Speed Bin B-A'!W1651,'Speed Bin B-A'!W1755,'Speed Bin B-A'!W1859,'Speed Bin B-A'!W1963),"-")</f>
        <v>-</v>
      </c>
      <c r="X292" s="262"/>
      <c r="Y292" s="262"/>
    </row>
    <row r="293" spans="1:25" x14ac:dyDescent="0.25">
      <c r="A293" s="267">
        <v>0.84375</v>
      </c>
      <c r="B293" s="268">
        <f>SUM('Speed Bin B-A'!B92,'Speed Bin B-A'!B196,'Speed Bin B-A'!B300,'Speed Bin B-A'!B404,'Speed Bin B-A'!B508,'Speed Bin B-A'!B820,'Speed Bin B-A'!B924,'Speed Bin B-A'!B1028,'Speed Bin B-A'!B1132,'Speed Bin B-A'!B1236,'Speed Bin B-A'!B1548,'Speed Bin B-A'!B1652,'Speed Bin B-A'!B1756,'Speed Bin B-A'!B1860,'Speed Bin B-A'!B1964)</f>
        <v>15</v>
      </c>
      <c r="C293" s="268">
        <f>SUM('Speed Bin B-A'!C92,'Speed Bin B-A'!C196,'Speed Bin B-A'!C300,'Speed Bin B-A'!C404,'Speed Bin B-A'!C508,'Speed Bin B-A'!C820,'Speed Bin B-A'!C924,'Speed Bin B-A'!C1028,'Speed Bin B-A'!C1132,'Speed Bin B-A'!C1236,'Speed Bin B-A'!C1548,'Speed Bin B-A'!C1652,'Speed Bin B-A'!C1756,'Speed Bin B-A'!C1860,'Speed Bin B-A'!C1964)</f>
        <v>0</v>
      </c>
      <c r="D293" s="268">
        <f>SUM('Speed Bin B-A'!D92,'Speed Bin B-A'!D196,'Speed Bin B-A'!D300,'Speed Bin B-A'!D404,'Speed Bin B-A'!D508,'Speed Bin B-A'!D820,'Speed Bin B-A'!D924,'Speed Bin B-A'!D1028,'Speed Bin B-A'!D1132,'Speed Bin B-A'!D1236,'Speed Bin B-A'!D1548,'Speed Bin B-A'!D1652,'Speed Bin B-A'!D1756,'Speed Bin B-A'!D1860,'Speed Bin B-A'!D1964)</f>
        <v>0</v>
      </c>
      <c r="E293" s="268">
        <f>SUM('Speed Bin B-A'!E92,'Speed Bin B-A'!E196,'Speed Bin B-A'!E300,'Speed Bin B-A'!E404,'Speed Bin B-A'!E508,'Speed Bin B-A'!E820,'Speed Bin B-A'!E924,'Speed Bin B-A'!E1028,'Speed Bin B-A'!E1132,'Speed Bin B-A'!E1236,'Speed Bin B-A'!E1548,'Speed Bin B-A'!E1652,'Speed Bin B-A'!E1756,'Speed Bin B-A'!E1860,'Speed Bin B-A'!E1964)</f>
        <v>4</v>
      </c>
      <c r="F293" s="268">
        <f>SUM('Speed Bin B-A'!F92,'Speed Bin B-A'!F196,'Speed Bin B-A'!F300,'Speed Bin B-A'!F404,'Speed Bin B-A'!F508,'Speed Bin B-A'!F820,'Speed Bin B-A'!F924,'Speed Bin B-A'!F1028,'Speed Bin B-A'!F1132,'Speed Bin B-A'!F1236,'Speed Bin B-A'!F1548,'Speed Bin B-A'!F1652,'Speed Bin B-A'!F1756,'Speed Bin B-A'!F1860,'Speed Bin B-A'!F1964)</f>
        <v>3</v>
      </c>
      <c r="G293" s="268">
        <f>SUM('Speed Bin B-A'!G92,'Speed Bin B-A'!G196,'Speed Bin B-A'!G300,'Speed Bin B-A'!G404,'Speed Bin B-A'!G508,'Speed Bin B-A'!G820,'Speed Bin B-A'!G924,'Speed Bin B-A'!G1028,'Speed Bin B-A'!G1132,'Speed Bin B-A'!G1236,'Speed Bin B-A'!G1548,'Speed Bin B-A'!G1652,'Speed Bin B-A'!G1756,'Speed Bin B-A'!G1860,'Speed Bin B-A'!G1964)</f>
        <v>3</v>
      </c>
      <c r="H293" s="268">
        <f>SUM('Speed Bin B-A'!H92,'Speed Bin B-A'!H196,'Speed Bin B-A'!H300,'Speed Bin B-A'!H404,'Speed Bin B-A'!H508,'Speed Bin B-A'!H820,'Speed Bin B-A'!H924,'Speed Bin B-A'!H1028,'Speed Bin B-A'!H1132,'Speed Bin B-A'!H1236,'Speed Bin B-A'!H1548,'Speed Bin B-A'!H1652,'Speed Bin B-A'!H1756,'Speed Bin B-A'!H1860,'Speed Bin B-A'!H1964)</f>
        <v>4</v>
      </c>
      <c r="I293" s="268">
        <f>SUM('Speed Bin B-A'!I92,'Speed Bin B-A'!I196,'Speed Bin B-A'!I300,'Speed Bin B-A'!I404,'Speed Bin B-A'!I508,'Speed Bin B-A'!I820,'Speed Bin B-A'!I924,'Speed Bin B-A'!I1028,'Speed Bin B-A'!I1132,'Speed Bin B-A'!I1236,'Speed Bin B-A'!I1548,'Speed Bin B-A'!I1652,'Speed Bin B-A'!I1756,'Speed Bin B-A'!I1860,'Speed Bin B-A'!I1964)</f>
        <v>0</v>
      </c>
      <c r="J293" s="268">
        <f>SUM('Speed Bin B-A'!J92,'Speed Bin B-A'!J196,'Speed Bin B-A'!J300,'Speed Bin B-A'!J404,'Speed Bin B-A'!J508,'Speed Bin B-A'!J820,'Speed Bin B-A'!J924,'Speed Bin B-A'!J1028,'Speed Bin B-A'!J1132,'Speed Bin B-A'!J1236,'Speed Bin B-A'!J1548,'Speed Bin B-A'!J1652,'Speed Bin B-A'!J1756,'Speed Bin B-A'!J1860,'Speed Bin B-A'!J1964)</f>
        <v>0</v>
      </c>
      <c r="K293" s="268">
        <f>SUM('Speed Bin B-A'!K92,'Speed Bin B-A'!K196,'Speed Bin B-A'!K300,'Speed Bin B-A'!K404,'Speed Bin B-A'!K508,'Speed Bin B-A'!K820,'Speed Bin B-A'!K924,'Speed Bin B-A'!K1028,'Speed Bin B-A'!K1132,'Speed Bin B-A'!K1236,'Speed Bin B-A'!K1548,'Speed Bin B-A'!K1652,'Speed Bin B-A'!K1756,'Speed Bin B-A'!K1860,'Speed Bin B-A'!K1964)</f>
        <v>1</v>
      </c>
      <c r="L293" s="268">
        <f>SUM('Speed Bin B-A'!L92,'Speed Bin B-A'!L196,'Speed Bin B-A'!L300,'Speed Bin B-A'!L404,'Speed Bin B-A'!L508,'Speed Bin B-A'!L820,'Speed Bin B-A'!L924,'Speed Bin B-A'!L1028,'Speed Bin B-A'!L1132,'Speed Bin B-A'!L1236,'Speed Bin B-A'!L1548,'Speed Bin B-A'!L1652,'Speed Bin B-A'!L1756,'Speed Bin B-A'!L1860,'Speed Bin B-A'!L1964)</f>
        <v>0</v>
      </c>
      <c r="M293" s="268">
        <f>SUM('Speed Bin B-A'!M92,'Speed Bin B-A'!M196,'Speed Bin B-A'!M300,'Speed Bin B-A'!M404,'Speed Bin B-A'!M508,'Speed Bin B-A'!M820,'Speed Bin B-A'!M924,'Speed Bin B-A'!M1028,'Speed Bin B-A'!M1132,'Speed Bin B-A'!M1236,'Speed Bin B-A'!M1548,'Speed Bin B-A'!M1652,'Speed Bin B-A'!M1756,'Speed Bin B-A'!M1860,'Speed Bin B-A'!M1964)</f>
        <v>0</v>
      </c>
      <c r="N293" s="268">
        <f>SUM('Speed Bin B-A'!N92,'Speed Bin B-A'!N196,'Speed Bin B-A'!N300,'Speed Bin B-A'!N404,'Speed Bin B-A'!N508,'Speed Bin B-A'!N820,'Speed Bin B-A'!N924,'Speed Bin B-A'!N1028,'Speed Bin B-A'!N1132,'Speed Bin B-A'!N1236,'Speed Bin B-A'!N1548,'Speed Bin B-A'!N1652,'Speed Bin B-A'!N1756,'Speed Bin B-A'!N1860,'Speed Bin B-A'!N1964)</f>
        <v>0</v>
      </c>
      <c r="O293" s="268">
        <f>SUM('Speed Bin B-A'!O92,'Speed Bin B-A'!O196,'Speed Bin B-A'!O300,'Speed Bin B-A'!O404,'Speed Bin B-A'!O508,'Speed Bin B-A'!O820,'Speed Bin B-A'!O924,'Speed Bin B-A'!O1028,'Speed Bin B-A'!O1132,'Speed Bin B-A'!O1236,'Speed Bin B-A'!O1548,'Speed Bin B-A'!O1652,'Speed Bin B-A'!O1756,'Speed Bin B-A'!O1860,'Speed Bin B-A'!O1964)</f>
        <v>0</v>
      </c>
      <c r="P293" s="268">
        <f>SUM('Speed Bin B-A'!P92,'Speed Bin B-A'!P196,'Speed Bin B-A'!P300,'Speed Bin B-A'!P404,'Speed Bin B-A'!P508,'Speed Bin B-A'!P820,'Speed Bin B-A'!P924,'Speed Bin B-A'!P1028,'Speed Bin B-A'!P1132,'Speed Bin B-A'!P1236,'Speed Bin B-A'!P1548,'Speed Bin B-A'!P1652,'Speed Bin B-A'!P1756,'Speed Bin B-A'!P1860,'Speed Bin B-A'!P1964)</f>
        <v>0</v>
      </c>
      <c r="Q293" s="268">
        <f>SUM('Speed Bin B-A'!Q92,'Speed Bin B-A'!Q196,'Speed Bin B-A'!Q300,'Speed Bin B-A'!Q404,'Speed Bin B-A'!Q508,'Speed Bin B-A'!Q820,'Speed Bin B-A'!Q924,'Speed Bin B-A'!Q1028,'Speed Bin B-A'!Q1132,'Speed Bin B-A'!Q1236,'Speed Bin B-A'!Q1548,'Speed Bin B-A'!Q1652,'Speed Bin B-A'!Q1756,'Speed Bin B-A'!Q1860,'Speed Bin B-A'!Q1964)</f>
        <v>0</v>
      </c>
      <c r="R293" s="268">
        <f>SUM('Speed Bin B-A'!R92,'Speed Bin B-A'!R196,'Speed Bin B-A'!R300,'Speed Bin B-A'!R404,'Speed Bin B-A'!R508,'Speed Bin B-A'!R820,'Speed Bin B-A'!R924,'Speed Bin B-A'!R1028,'Speed Bin B-A'!R1132,'Speed Bin B-A'!R1236,'Speed Bin B-A'!R1548,'Speed Bin B-A'!R1652,'Speed Bin B-A'!R1756,'Speed Bin B-A'!R1860,'Speed Bin B-A'!R1964)</f>
        <v>0</v>
      </c>
      <c r="S293" s="268">
        <f>SUM('Speed Bin B-A'!S92,'Speed Bin B-A'!S196,'Speed Bin B-A'!S300,'Speed Bin B-A'!S404,'Speed Bin B-A'!S508,'Speed Bin B-A'!S820,'Speed Bin B-A'!S924,'Speed Bin B-A'!S1028,'Speed Bin B-A'!S1132,'Speed Bin B-A'!S1236,'Speed Bin B-A'!S1548,'Speed Bin B-A'!S1652,'Speed Bin B-A'!S1756,'Speed Bin B-A'!S1860,'Speed Bin B-A'!S1964)</f>
        <v>0</v>
      </c>
      <c r="T293" s="268">
        <f>SUM('Speed Bin B-A'!T92,'Speed Bin B-A'!T196,'Speed Bin B-A'!T300,'Speed Bin B-A'!T404,'Speed Bin B-A'!T508,'Speed Bin B-A'!T820,'Speed Bin B-A'!T924,'Speed Bin B-A'!T1028,'Speed Bin B-A'!T1132,'Speed Bin B-A'!T1236,'Speed Bin B-A'!T1548,'Speed Bin B-A'!T1652,'Speed Bin B-A'!T1756,'Speed Bin B-A'!T1860,'Speed Bin B-A'!T1964)</f>
        <v>0</v>
      </c>
      <c r="U293" s="268">
        <f>SUM('Speed Bin B-A'!U92,'Speed Bin B-A'!U196,'Speed Bin B-A'!U300,'Speed Bin B-A'!U404,'Speed Bin B-A'!U508,'Speed Bin B-A'!U820,'Speed Bin B-A'!U924,'Speed Bin B-A'!U1028,'Speed Bin B-A'!U1132,'Speed Bin B-A'!U1236,'Speed Bin B-A'!U1548,'Speed Bin B-A'!U1652,'Speed Bin B-A'!U1756,'Speed Bin B-A'!U1860,'Speed Bin B-A'!U1964)</f>
        <v>0</v>
      </c>
      <c r="V293" s="269">
        <f>IFERROR(AVERAGE('Speed Bin B-A'!V92,'Speed Bin B-A'!V196,'Speed Bin B-A'!V300,'Speed Bin B-A'!V404,'Speed Bin B-A'!V508,'Speed Bin B-A'!V820,'Speed Bin B-A'!V924,'Speed Bin B-A'!V1028,'Speed Bin B-A'!V1132,'Speed Bin B-A'!V1236,'Speed Bin B-A'!V1548,'Speed Bin B-A'!V1652,'Speed Bin B-A'!V1756,'Speed Bin B-A'!V1860,'Speed Bin B-A'!V1964),"-")</f>
        <v>27.82</v>
      </c>
      <c r="W293" s="269" t="str">
        <f>IFERROR(AVERAGE('Speed Bin B-A'!W92,'Speed Bin B-A'!W196,'Speed Bin B-A'!W300,'Speed Bin B-A'!W404,'Speed Bin B-A'!W508,'Speed Bin B-A'!W820,'Speed Bin B-A'!W924,'Speed Bin B-A'!W1028,'Speed Bin B-A'!W1132,'Speed Bin B-A'!W1236,'Speed Bin B-A'!W1548,'Speed Bin B-A'!W1652,'Speed Bin B-A'!W1756,'Speed Bin B-A'!W1860,'Speed Bin B-A'!W1964),"-")</f>
        <v>-</v>
      </c>
      <c r="X293" s="262"/>
      <c r="Y293" s="262"/>
    </row>
    <row r="294" spans="1:25" x14ac:dyDescent="0.25">
      <c r="A294" s="267">
        <v>0.85416666666666696</v>
      </c>
      <c r="B294" s="268">
        <f>SUM('Speed Bin B-A'!B93,'Speed Bin B-A'!B197,'Speed Bin B-A'!B301,'Speed Bin B-A'!B405,'Speed Bin B-A'!B509,'Speed Bin B-A'!B821,'Speed Bin B-A'!B925,'Speed Bin B-A'!B1029,'Speed Bin B-A'!B1133,'Speed Bin B-A'!B1237,'Speed Bin B-A'!B1549,'Speed Bin B-A'!B1653,'Speed Bin B-A'!B1757,'Speed Bin B-A'!B1861,'Speed Bin B-A'!B1965)</f>
        <v>12</v>
      </c>
      <c r="C294" s="268">
        <f>SUM('Speed Bin B-A'!C93,'Speed Bin B-A'!C197,'Speed Bin B-A'!C301,'Speed Bin B-A'!C405,'Speed Bin B-A'!C509,'Speed Bin B-A'!C821,'Speed Bin B-A'!C925,'Speed Bin B-A'!C1029,'Speed Bin B-A'!C1133,'Speed Bin B-A'!C1237,'Speed Bin B-A'!C1549,'Speed Bin B-A'!C1653,'Speed Bin B-A'!C1757,'Speed Bin B-A'!C1861,'Speed Bin B-A'!C1965)</f>
        <v>0</v>
      </c>
      <c r="D294" s="268">
        <f>SUM('Speed Bin B-A'!D93,'Speed Bin B-A'!D197,'Speed Bin B-A'!D301,'Speed Bin B-A'!D405,'Speed Bin B-A'!D509,'Speed Bin B-A'!D821,'Speed Bin B-A'!D925,'Speed Bin B-A'!D1029,'Speed Bin B-A'!D1133,'Speed Bin B-A'!D1237,'Speed Bin B-A'!D1549,'Speed Bin B-A'!D1653,'Speed Bin B-A'!D1757,'Speed Bin B-A'!D1861,'Speed Bin B-A'!D1965)</f>
        <v>0</v>
      </c>
      <c r="E294" s="268">
        <f>SUM('Speed Bin B-A'!E93,'Speed Bin B-A'!E197,'Speed Bin B-A'!E301,'Speed Bin B-A'!E405,'Speed Bin B-A'!E509,'Speed Bin B-A'!E821,'Speed Bin B-A'!E925,'Speed Bin B-A'!E1029,'Speed Bin B-A'!E1133,'Speed Bin B-A'!E1237,'Speed Bin B-A'!E1549,'Speed Bin B-A'!E1653,'Speed Bin B-A'!E1757,'Speed Bin B-A'!E1861,'Speed Bin B-A'!E1965)</f>
        <v>0</v>
      </c>
      <c r="F294" s="268">
        <f>SUM('Speed Bin B-A'!F93,'Speed Bin B-A'!F197,'Speed Bin B-A'!F301,'Speed Bin B-A'!F405,'Speed Bin B-A'!F509,'Speed Bin B-A'!F821,'Speed Bin B-A'!F925,'Speed Bin B-A'!F1029,'Speed Bin B-A'!F1133,'Speed Bin B-A'!F1237,'Speed Bin B-A'!F1549,'Speed Bin B-A'!F1653,'Speed Bin B-A'!F1757,'Speed Bin B-A'!F1861,'Speed Bin B-A'!F1965)</f>
        <v>6</v>
      </c>
      <c r="G294" s="268">
        <f>SUM('Speed Bin B-A'!G93,'Speed Bin B-A'!G197,'Speed Bin B-A'!G301,'Speed Bin B-A'!G405,'Speed Bin B-A'!G509,'Speed Bin B-A'!G821,'Speed Bin B-A'!G925,'Speed Bin B-A'!G1029,'Speed Bin B-A'!G1133,'Speed Bin B-A'!G1237,'Speed Bin B-A'!G1549,'Speed Bin B-A'!G1653,'Speed Bin B-A'!G1757,'Speed Bin B-A'!G1861,'Speed Bin B-A'!G1965)</f>
        <v>5</v>
      </c>
      <c r="H294" s="268">
        <f>SUM('Speed Bin B-A'!H93,'Speed Bin B-A'!H197,'Speed Bin B-A'!H301,'Speed Bin B-A'!H405,'Speed Bin B-A'!H509,'Speed Bin B-A'!H821,'Speed Bin B-A'!H925,'Speed Bin B-A'!H1029,'Speed Bin B-A'!H1133,'Speed Bin B-A'!H1237,'Speed Bin B-A'!H1549,'Speed Bin B-A'!H1653,'Speed Bin B-A'!H1757,'Speed Bin B-A'!H1861,'Speed Bin B-A'!H1965)</f>
        <v>1</v>
      </c>
      <c r="I294" s="268">
        <f>SUM('Speed Bin B-A'!I93,'Speed Bin B-A'!I197,'Speed Bin B-A'!I301,'Speed Bin B-A'!I405,'Speed Bin B-A'!I509,'Speed Bin B-A'!I821,'Speed Bin B-A'!I925,'Speed Bin B-A'!I1029,'Speed Bin B-A'!I1133,'Speed Bin B-A'!I1237,'Speed Bin B-A'!I1549,'Speed Bin B-A'!I1653,'Speed Bin B-A'!I1757,'Speed Bin B-A'!I1861,'Speed Bin B-A'!I1965)</f>
        <v>0</v>
      </c>
      <c r="J294" s="268">
        <f>SUM('Speed Bin B-A'!J93,'Speed Bin B-A'!J197,'Speed Bin B-A'!J301,'Speed Bin B-A'!J405,'Speed Bin B-A'!J509,'Speed Bin B-A'!J821,'Speed Bin B-A'!J925,'Speed Bin B-A'!J1029,'Speed Bin B-A'!J1133,'Speed Bin B-A'!J1237,'Speed Bin B-A'!J1549,'Speed Bin B-A'!J1653,'Speed Bin B-A'!J1757,'Speed Bin B-A'!J1861,'Speed Bin B-A'!J1965)</f>
        <v>0</v>
      </c>
      <c r="K294" s="268">
        <f>SUM('Speed Bin B-A'!K93,'Speed Bin B-A'!K197,'Speed Bin B-A'!K301,'Speed Bin B-A'!K405,'Speed Bin B-A'!K509,'Speed Bin B-A'!K821,'Speed Bin B-A'!K925,'Speed Bin B-A'!K1029,'Speed Bin B-A'!K1133,'Speed Bin B-A'!K1237,'Speed Bin B-A'!K1549,'Speed Bin B-A'!K1653,'Speed Bin B-A'!K1757,'Speed Bin B-A'!K1861,'Speed Bin B-A'!K1965)</f>
        <v>0</v>
      </c>
      <c r="L294" s="268">
        <f>SUM('Speed Bin B-A'!L93,'Speed Bin B-A'!L197,'Speed Bin B-A'!L301,'Speed Bin B-A'!L405,'Speed Bin B-A'!L509,'Speed Bin B-A'!L821,'Speed Bin B-A'!L925,'Speed Bin B-A'!L1029,'Speed Bin B-A'!L1133,'Speed Bin B-A'!L1237,'Speed Bin B-A'!L1549,'Speed Bin B-A'!L1653,'Speed Bin B-A'!L1757,'Speed Bin B-A'!L1861,'Speed Bin B-A'!L1965)</f>
        <v>0</v>
      </c>
      <c r="M294" s="268">
        <f>SUM('Speed Bin B-A'!M93,'Speed Bin B-A'!M197,'Speed Bin B-A'!M301,'Speed Bin B-A'!M405,'Speed Bin B-A'!M509,'Speed Bin B-A'!M821,'Speed Bin B-A'!M925,'Speed Bin B-A'!M1029,'Speed Bin B-A'!M1133,'Speed Bin B-A'!M1237,'Speed Bin B-A'!M1549,'Speed Bin B-A'!M1653,'Speed Bin B-A'!M1757,'Speed Bin B-A'!M1861,'Speed Bin B-A'!M1965)</f>
        <v>0</v>
      </c>
      <c r="N294" s="268">
        <f>SUM('Speed Bin B-A'!N93,'Speed Bin B-A'!N197,'Speed Bin B-A'!N301,'Speed Bin B-A'!N405,'Speed Bin B-A'!N509,'Speed Bin B-A'!N821,'Speed Bin B-A'!N925,'Speed Bin B-A'!N1029,'Speed Bin B-A'!N1133,'Speed Bin B-A'!N1237,'Speed Bin B-A'!N1549,'Speed Bin B-A'!N1653,'Speed Bin B-A'!N1757,'Speed Bin B-A'!N1861,'Speed Bin B-A'!N1965)</f>
        <v>0</v>
      </c>
      <c r="O294" s="268">
        <f>SUM('Speed Bin B-A'!O93,'Speed Bin B-A'!O197,'Speed Bin B-A'!O301,'Speed Bin B-A'!O405,'Speed Bin B-A'!O509,'Speed Bin B-A'!O821,'Speed Bin B-A'!O925,'Speed Bin B-A'!O1029,'Speed Bin B-A'!O1133,'Speed Bin B-A'!O1237,'Speed Bin B-A'!O1549,'Speed Bin B-A'!O1653,'Speed Bin B-A'!O1757,'Speed Bin B-A'!O1861,'Speed Bin B-A'!O1965)</f>
        <v>0</v>
      </c>
      <c r="P294" s="268">
        <f>SUM('Speed Bin B-A'!P93,'Speed Bin B-A'!P197,'Speed Bin B-A'!P301,'Speed Bin B-A'!P405,'Speed Bin B-A'!P509,'Speed Bin B-A'!P821,'Speed Bin B-A'!P925,'Speed Bin B-A'!P1029,'Speed Bin B-A'!P1133,'Speed Bin B-A'!P1237,'Speed Bin B-A'!P1549,'Speed Bin B-A'!P1653,'Speed Bin B-A'!P1757,'Speed Bin B-A'!P1861,'Speed Bin B-A'!P1965)</f>
        <v>0</v>
      </c>
      <c r="Q294" s="268">
        <f>SUM('Speed Bin B-A'!Q93,'Speed Bin B-A'!Q197,'Speed Bin B-A'!Q301,'Speed Bin B-A'!Q405,'Speed Bin B-A'!Q509,'Speed Bin B-A'!Q821,'Speed Bin B-A'!Q925,'Speed Bin B-A'!Q1029,'Speed Bin B-A'!Q1133,'Speed Bin B-A'!Q1237,'Speed Bin B-A'!Q1549,'Speed Bin B-A'!Q1653,'Speed Bin B-A'!Q1757,'Speed Bin B-A'!Q1861,'Speed Bin B-A'!Q1965)</f>
        <v>0</v>
      </c>
      <c r="R294" s="268">
        <f>SUM('Speed Bin B-A'!R93,'Speed Bin B-A'!R197,'Speed Bin B-A'!R301,'Speed Bin B-A'!R405,'Speed Bin B-A'!R509,'Speed Bin B-A'!R821,'Speed Bin B-A'!R925,'Speed Bin B-A'!R1029,'Speed Bin B-A'!R1133,'Speed Bin B-A'!R1237,'Speed Bin B-A'!R1549,'Speed Bin B-A'!R1653,'Speed Bin B-A'!R1757,'Speed Bin B-A'!R1861,'Speed Bin B-A'!R1965)</f>
        <v>0</v>
      </c>
      <c r="S294" s="268">
        <f>SUM('Speed Bin B-A'!S93,'Speed Bin B-A'!S197,'Speed Bin B-A'!S301,'Speed Bin B-A'!S405,'Speed Bin B-A'!S509,'Speed Bin B-A'!S821,'Speed Bin B-A'!S925,'Speed Bin B-A'!S1029,'Speed Bin B-A'!S1133,'Speed Bin B-A'!S1237,'Speed Bin B-A'!S1549,'Speed Bin B-A'!S1653,'Speed Bin B-A'!S1757,'Speed Bin B-A'!S1861,'Speed Bin B-A'!S1965)</f>
        <v>0</v>
      </c>
      <c r="T294" s="268">
        <f>SUM('Speed Bin B-A'!T93,'Speed Bin B-A'!T197,'Speed Bin B-A'!T301,'Speed Bin B-A'!T405,'Speed Bin B-A'!T509,'Speed Bin B-A'!T821,'Speed Bin B-A'!T925,'Speed Bin B-A'!T1029,'Speed Bin B-A'!T1133,'Speed Bin B-A'!T1237,'Speed Bin B-A'!T1549,'Speed Bin B-A'!T1653,'Speed Bin B-A'!T1757,'Speed Bin B-A'!T1861,'Speed Bin B-A'!T1965)</f>
        <v>0</v>
      </c>
      <c r="U294" s="268">
        <f>SUM('Speed Bin B-A'!U93,'Speed Bin B-A'!U197,'Speed Bin B-A'!U301,'Speed Bin B-A'!U405,'Speed Bin B-A'!U509,'Speed Bin B-A'!U821,'Speed Bin B-A'!U925,'Speed Bin B-A'!U1029,'Speed Bin B-A'!U1133,'Speed Bin B-A'!U1237,'Speed Bin B-A'!U1549,'Speed Bin B-A'!U1653,'Speed Bin B-A'!U1757,'Speed Bin B-A'!U1861,'Speed Bin B-A'!U1965)</f>
        <v>0</v>
      </c>
      <c r="V294" s="269">
        <f>IFERROR(AVERAGE('Speed Bin B-A'!V93,'Speed Bin B-A'!V197,'Speed Bin B-A'!V301,'Speed Bin B-A'!V405,'Speed Bin B-A'!V509,'Speed Bin B-A'!V821,'Speed Bin B-A'!V925,'Speed Bin B-A'!V1029,'Speed Bin B-A'!V1133,'Speed Bin B-A'!V1237,'Speed Bin B-A'!V1549,'Speed Bin B-A'!V1653,'Speed Bin B-A'!V1757,'Speed Bin B-A'!V1861,'Speed Bin B-A'!V1965),"-")</f>
        <v>25.6</v>
      </c>
      <c r="W294" s="269" t="str">
        <f>IFERROR(AVERAGE('Speed Bin B-A'!W93,'Speed Bin B-A'!W197,'Speed Bin B-A'!W301,'Speed Bin B-A'!W405,'Speed Bin B-A'!W509,'Speed Bin B-A'!W821,'Speed Bin B-A'!W925,'Speed Bin B-A'!W1029,'Speed Bin B-A'!W1133,'Speed Bin B-A'!W1237,'Speed Bin B-A'!W1549,'Speed Bin B-A'!W1653,'Speed Bin B-A'!W1757,'Speed Bin B-A'!W1861,'Speed Bin B-A'!W1965),"-")</f>
        <v>-</v>
      </c>
      <c r="X294" s="262"/>
      <c r="Y294" s="262"/>
    </row>
    <row r="295" spans="1:25" x14ac:dyDescent="0.25">
      <c r="A295" s="267">
        <v>0.86458333333333304</v>
      </c>
      <c r="B295" s="268">
        <f>SUM('Speed Bin B-A'!B94,'Speed Bin B-A'!B198,'Speed Bin B-A'!B302,'Speed Bin B-A'!B406,'Speed Bin B-A'!B510,'Speed Bin B-A'!B822,'Speed Bin B-A'!B926,'Speed Bin B-A'!B1030,'Speed Bin B-A'!B1134,'Speed Bin B-A'!B1238,'Speed Bin B-A'!B1550,'Speed Bin B-A'!B1654,'Speed Bin B-A'!B1758,'Speed Bin B-A'!B1862,'Speed Bin B-A'!B1966)</f>
        <v>17</v>
      </c>
      <c r="C295" s="268">
        <f>SUM('Speed Bin B-A'!C94,'Speed Bin B-A'!C198,'Speed Bin B-A'!C302,'Speed Bin B-A'!C406,'Speed Bin B-A'!C510,'Speed Bin B-A'!C822,'Speed Bin B-A'!C926,'Speed Bin B-A'!C1030,'Speed Bin B-A'!C1134,'Speed Bin B-A'!C1238,'Speed Bin B-A'!C1550,'Speed Bin B-A'!C1654,'Speed Bin B-A'!C1758,'Speed Bin B-A'!C1862,'Speed Bin B-A'!C1966)</f>
        <v>0</v>
      </c>
      <c r="D295" s="268">
        <f>SUM('Speed Bin B-A'!D94,'Speed Bin B-A'!D198,'Speed Bin B-A'!D302,'Speed Bin B-A'!D406,'Speed Bin B-A'!D510,'Speed Bin B-A'!D822,'Speed Bin B-A'!D926,'Speed Bin B-A'!D1030,'Speed Bin B-A'!D1134,'Speed Bin B-A'!D1238,'Speed Bin B-A'!D1550,'Speed Bin B-A'!D1654,'Speed Bin B-A'!D1758,'Speed Bin B-A'!D1862,'Speed Bin B-A'!D1966)</f>
        <v>0</v>
      </c>
      <c r="E295" s="268">
        <f>SUM('Speed Bin B-A'!E94,'Speed Bin B-A'!E198,'Speed Bin B-A'!E302,'Speed Bin B-A'!E406,'Speed Bin B-A'!E510,'Speed Bin B-A'!E822,'Speed Bin B-A'!E926,'Speed Bin B-A'!E1030,'Speed Bin B-A'!E1134,'Speed Bin B-A'!E1238,'Speed Bin B-A'!E1550,'Speed Bin B-A'!E1654,'Speed Bin B-A'!E1758,'Speed Bin B-A'!E1862,'Speed Bin B-A'!E1966)</f>
        <v>5</v>
      </c>
      <c r="F295" s="268">
        <f>SUM('Speed Bin B-A'!F94,'Speed Bin B-A'!F198,'Speed Bin B-A'!F302,'Speed Bin B-A'!F406,'Speed Bin B-A'!F510,'Speed Bin B-A'!F822,'Speed Bin B-A'!F926,'Speed Bin B-A'!F1030,'Speed Bin B-A'!F1134,'Speed Bin B-A'!F1238,'Speed Bin B-A'!F1550,'Speed Bin B-A'!F1654,'Speed Bin B-A'!F1758,'Speed Bin B-A'!F1862,'Speed Bin B-A'!F1966)</f>
        <v>4</v>
      </c>
      <c r="G295" s="268">
        <f>SUM('Speed Bin B-A'!G94,'Speed Bin B-A'!G198,'Speed Bin B-A'!G302,'Speed Bin B-A'!G406,'Speed Bin B-A'!G510,'Speed Bin B-A'!G822,'Speed Bin B-A'!G926,'Speed Bin B-A'!G1030,'Speed Bin B-A'!G1134,'Speed Bin B-A'!G1238,'Speed Bin B-A'!G1550,'Speed Bin B-A'!G1654,'Speed Bin B-A'!G1758,'Speed Bin B-A'!G1862,'Speed Bin B-A'!G1966)</f>
        <v>2</v>
      </c>
      <c r="H295" s="268">
        <f>SUM('Speed Bin B-A'!H94,'Speed Bin B-A'!H198,'Speed Bin B-A'!H302,'Speed Bin B-A'!H406,'Speed Bin B-A'!H510,'Speed Bin B-A'!H822,'Speed Bin B-A'!H926,'Speed Bin B-A'!H1030,'Speed Bin B-A'!H1134,'Speed Bin B-A'!H1238,'Speed Bin B-A'!H1550,'Speed Bin B-A'!H1654,'Speed Bin B-A'!H1758,'Speed Bin B-A'!H1862,'Speed Bin B-A'!H1966)</f>
        <v>2</v>
      </c>
      <c r="I295" s="268">
        <f>SUM('Speed Bin B-A'!I94,'Speed Bin B-A'!I198,'Speed Bin B-A'!I302,'Speed Bin B-A'!I406,'Speed Bin B-A'!I510,'Speed Bin B-A'!I822,'Speed Bin B-A'!I926,'Speed Bin B-A'!I1030,'Speed Bin B-A'!I1134,'Speed Bin B-A'!I1238,'Speed Bin B-A'!I1550,'Speed Bin B-A'!I1654,'Speed Bin B-A'!I1758,'Speed Bin B-A'!I1862,'Speed Bin B-A'!I1966)</f>
        <v>2</v>
      </c>
      <c r="J295" s="268">
        <f>SUM('Speed Bin B-A'!J94,'Speed Bin B-A'!J198,'Speed Bin B-A'!J302,'Speed Bin B-A'!J406,'Speed Bin B-A'!J510,'Speed Bin B-A'!J822,'Speed Bin B-A'!J926,'Speed Bin B-A'!J1030,'Speed Bin B-A'!J1134,'Speed Bin B-A'!J1238,'Speed Bin B-A'!J1550,'Speed Bin B-A'!J1654,'Speed Bin B-A'!J1758,'Speed Bin B-A'!J1862,'Speed Bin B-A'!J1966)</f>
        <v>0</v>
      </c>
      <c r="K295" s="268">
        <f>SUM('Speed Bin B-A'!K94,'Speed Bin B-A'!K198,'Speed Bin B-A'!K302,'Speed Bin B-A'!K406,'Speed Bin B-A'!K510,'Speed Bin B-A'!K822,'Speed Bin B-A'!K926,'Speed Bin B-A'!K1030,'Speed Bin B-A'!K1134,'Speed Bin B-A'!K1238,'Speed Bin B-A'!K1550,'Speed Bin B-A'!K1654,'Speed Bin B-A'!K1758,'Speed Bin B-A'!K1862,'Speed Bin B-A'!K1966)</f>
        <v>0</v>
      </c>
      <c r="L295" s="268">
        <f>SUM('Speed Bin B-A'!L94,'Speed Bin B-A'!L198,'Speed Bin B-A'!L302,'Speed Bin B-A'!L406,'Speed Bin B-A'!L510,'Speed Bin B-A'!L822,'Speed Bin B-A'!L926,'Speed Bin B-A'!L1030,'Speed Bin B-A'!L1134,'Speed Bin B-A'!L1238,'Speed Bin B-A'!L1550,'Speed Bin B-A'!L1654,'Speed Bin B-A'!L1758,'Speed Bin B-A'!L1862,'Speed Bin B-A'!L1966)</f>
        <v>2</v>
      </c>
      <c r="M295" s="268">
        <f>SUM('Speed Bin B-A'!M94,'Speed Bin B-A'!M198,'Speed Bin B-A'!M302,'Speed Bin B-A'!M406,'Speed Bin B-A'!M510,'Speed Bin B-A'!M822,'Speed Bin B-A'!M926,'Speed Bin B-A'!M1030,'Speed Bin B-A'!M1134,'Speed Bin B-A'!M1238,'Speed Bin B-A'!M1550,'Speed Bin B-A'!M1654,'Speed Bin B-A'!M1758,'Speed Bin B-A'!M1862,'Speed Bin B-A'!M1966)</f>
        <v>0</v>
      </c>
      <c r="N295" s="268">
        <f>SUM('Speed Bin B-A'!N94,'Speed Bin B-A'!N198,'Speed Bin B-A'!N302,'Speed Bin B-A'!N406,'Speed Bin B-A'!N510,'Speed Bin B-A'!N822,'Speed Bin B-A'!N926,'Speed Bin B-A'!N1030,'Speed Bin B-A'!N1134,'Speed Bin B-A'!N1238,'Speed Bin B-A'!N1550,'Speed Bin B-A'!N1654,'Speed Bin B-A'!N1758,'Speed Bin B-A'!N1862,'Speed Bin B-A'!N1966)</f>
        <v>0</v>
      </c>
      <c r="O295" s="268">
        <f>SUM('Speed Bin B-A'!O94,'Speed Bin B-A'!O198,'Speed Bin B-A'!O302,'Speed Bin B-A'!O406,'Speed Bin B-A'!O510,'Speed Bin B-A'!O822,'Speed Bin B-A'!O926,'Speed Bin B-A'!O1030,'Speed Bin B-A'!O1134,'Speed Bin B-A'!O1238,'Speed Bin B-A'!O1550,'Speed Bin B-A'!O1654,'Speed Bin B-A'!O1758,'Speed Bin B-A'!O1862,'Speed Bin B-A'!O1966)</f>
        <v>0</v>
      </c>
      <c r="P295" s="268">
        <f>SUM('Speed Bin B-A'!P94,'Speed Bin B-A'!P198,'Speed Bin B-A'!P302,'Speed Bin B-A'!P406,'Speed Bin B-A'!P510,'Speed Bin B-A'!P822,'Speed Bin B-A'!P926,'Speed Bin B-A'!P1030,'Speed Bin B-A'!P1134,'Speed Bin B-A'!P1238,'Speed Bin B-A'!P1550,'Speed Bin B-A'!P1654,'Speed Bin B-A'!P1758,'Speed Bin B-A'!P1862,'Speed Bin B-A'!P1966)</f>
        <v>0</v>
      </c>
      <c r="Q295" s="268">
        <f>SUM('Speed Bin B-A'!Q94,'Speed Bin B-A'!Q198,'Speed Bin B-A'!Q302,'Speed Bin B-A'!Q406,'Speed Bin B-A'!Q510,'Speed Bin B-A'!Q822,'Speed Bin B-A'!Q926,'Speed Bin B-A'!Q1030,'Speed Bin B-A'!Q1134,'Speed Bin B-A'!Q1238,'Speed Bin B-A'!Q1550,'Speed Bin B-A'!Q1654,'Speed Bin B-A'!Q1758,'Speed Bin B-A'!Q1862,'Speed Bin B-A'!Q1966)</f>
        <v>0</v>
      </c>
      <c r="R295" s="268">
        <f>SUM('Speed Bin B-A'!R94,'Speed Bin B-A'!R198,'Speed Bin B-A'!R302,'Speed Bin B-A'!R406,'Speed Bin B-A'!R510,'Speed Bin B-A'!R822,'Speed Bin B-A'!R926,'Speed Bin B-A'!R1030,'Speed Bin B-A'!R1134,'Speed Bin B-A'!R1238,'Speed Bin B-A'!R1550,'Speed Bin B-A'!R1654,'Speed Bin B-A'!R1758,'Speed Bin B-A'!R1862,'Speed Bin B-A'!R1966)</f>
        <v>0</v>
      </c>
      <c r="S295" s="268">
        <f>SUM('Speed Bin B-A'!S94,'Speed Bin B-A'!S198,'Speed Bin B-A'!S302,'Speed Bin B-A'!S406,'Speed Bin B-A'!S510,'Speed Bin B-A'!S822,'Speed Bin B-A'!S926,'Speed Bin B-A'!S1030,'Speed Bin B-A'!S1134,'Speed Bin B-A'!S1238,'Speed Bin B-A'!S1550,'Speed Bin B-A'!S1654,'Speed Bin B-A'!S1758,'Speed Bin B-A'!S1862,'Speed Bin B-A'!S1966)</f>
        <v>0</v>
      </c>
      <c r="T295" s="268">
        <f>SUM('Speed Bin B-A'!T94,'Speed Bin B-A'!T198,'Speed Bin B-A'!T302,'Speed Bin B-A'!T406,'Speed Bin B-A'!T510,'Speed Bin B-A'!T822,'Speed Bin B-A'!T926,'Speed Bin B-A'!T1030,'Speed Bin B-A'!T1134,'Speed Bin B-A'!T1238,'Speed Bin B-A'!T1550,'Speed Bin B-A'!T1654,'Speed Bin B-A'!T1758,'Speed Bin B-A'!T1862,'Speed Bin B-A'!T1966)</f>
        <v>0</v>
      </c>
      <c r="U295" s="268">
        <f>SUM('Speed Bin B-A'!U94,'Speed Bin B-A'!U198,'Speed Bin B-A'!U302,'Speed Bin B-A'!U406,'Speed Bin B-A'!U510,'Speed Bin B-A'!U822,'Speed Bin B-A'!U926,'Speed Bin B-A'!U1030,'Speed Bin B-A'!U1134,'Speed Bin B-A'!U1238,'Speed Bin B-A'!U1550,'Speed Bin B-A'!U1654,'Speed Bin B-A'!U1758,'Speed Bin B-A'!U1862,'Speed Bin B-A'!U1966)</f>
        <v>0</v>
      </c>
      <c r="V295" s="269">
        <f>IFERROR(AVERAGE('Speed Bin B-A'!V94,'Speed Bin B-A'!V198,'Speed Bin B-A'!V302,'Speed Bin B-A'!V406,'Speed Bin B-A'!V510,'Speed Bin B-A'!V822,'Speed Bin B-A'!V926,'Speed Bin B-A'!V1030,'Speed Bin B-A'!V1134,'Speed Bin B-A'!V1238,'Speed Bin B-A'!V1550,'Speed Bin B-A'!V1654,'Speed Bin B-A'!V1758,'Speed Bin B-A'!V1862,'Speed Bin B-A'!V1966),"-")</f>
        <v>26.360000000000003</v>
      </c>
      <c r="W295" s="269" t="str">
        <f>IFERROR(AVERAGE('Speed Bin B-A'!W94,'Speed Bin B-A'!W198,'Speed Bin B-A'!W302,'Speed Bin B-A'!W406,'Speed Bin B-A'!W510,'Speed Bin B-A'!W822,'Speed Bin B-A'!W926,'Speed Bin B-A'!W1030,'Speed Bin B-A'!W1134,'Speed Bin B-A'!W1238,'Speed Bin B-A'!W1550,'Speed Bin B-A'!W1654,'Speed Bin B-A'!W1758,'Speed Bin B-A'!W1862,'Speed Bin B-A'!W1966),"-")</f>
        <v>-</v>
      </c>
      <c r="X295" s="262"/>
      <c r="Y295" s="262"/>
    </row>
    <row r="296" spans="1:25" x14ac:dyDescent="0.25">
      <c r="A296" s="267">
        <v>0.875</v>
      </c>
      <c r="B296" s="268">
        <f>SUM('Speed Bin B-A'!B95,'Speed Bin B-A'!B199,'Speed Bin B-A'!B303,'Speed Bin B-A'!B407,'Speed Bin B-A'!B511,'Speed Bin B-A'!B823,'Speed Bin B-A'!B927,'Speed Bin B-A'!B1031,'Speed Bin B-A'!B1135,'Speed Bin B-A'!B1239,'Speed Bin B-A'!B1551,'Speed Bin B-A'!B1655,'Speed Bin B-A'!B1759,'Speed Bin B-A'!B1863,'Speed Bin B-A'!B1967)</f>
        <v>5</v>
      </c>
      <c r="C296" s="268">
        <f>SUM('Speed Bin B-A'!C95,'Speed Bin B-A'!C199,'Speed Bin B-A'!C303,'Speed Bin B-A'!C407,'Speed Bin B-A'!C511,'Speed Bin B-A'!C823,'Speed Bin B-A'!C927,'Speed Bin B-A'!C1031,'Speed Bin B-A'!C1135,'Speed Bin B-A'!C1239,'Speed Bin B-A'!C1551,'Speed Bin B-A'!C1655,'Speed Bin B-A'!C1759,'Speed Bin B-A'!C1863,'Speed Bin B-A'!C1967)</f>
        <v>0</v>
      </c>
      <c r="D296" s="268">
        <f>SUM('Speed Bin B-A'!D95,'Speed Bin B-A'!D199,'Speed Bin B-A'!D303,'Speed Bin B-A'!D407,'Speed Bin B-A'!D511,'Speed Bin B-A'!D823,'Speed Bin B-A'!D927,'Speed Bin B-A'!D1031,'Speed Bin B-A'!D1135,'Speed Bin B-A'!D1239,'Speed Bin B-A'!D1551,'Speed Bin B-A'!D1655,'Speed Bin B-A'!D1759,'Speed Bin B-A'!D1863,'Speed Bin B-A'!D1967)</f>
        <v>0</v>
      </c>
      <c r="E296" s="268">
        <f>SUM('Speed Bin B-A'!E95,'Speed Bin B-A'!E199,'Speed Bin B-A'!E303,'Speed Bin B-A'!E407,'Speed Bin B-A'!E511,'Speed Bin B-A'!E823,'Speed Bin B-A'!E927,'Speed Bin B-A'!E1031,'Speed Bin B-A'!E1135,'Speed Bin B-A'!E1239,'Speed Bin B-A'!E1551,'Speed Bin B-A'!E1655,'Speed Bin B-A'!E1759,'Speed Bin B-A'!E1863,'Speed Bin B-A'!E1967)</f>
        <v>2</v>
      </c>
      <c r="F296" s="268">
        <f>SUM('Speed Bin B-A'!F95,'Speed Bin B-A'!F199,'Speed Bin B-A'!F303,'Speed Bin B-A'!F407,'Speed Bin B-A'!F511,'Speed Bin B-A'!F823,'Speed Bin B-A'!F927,'Speed Bin B-A'!F1031,'Speed Bin B-A'!F1135,'Speed Bin B-A'!F1239,'Speed Bin B-A'!F1551,'Speed Bin B-A'!F1655,'Speed Bin B-A'!F1759,'Speed Bin B-A'!F1863,'Speed Bin B-A'!F1967)</f>
        <v>3</v>
      </c>
      <c r="G296" s="268">
        <f>SUM('Speed Bin B-A'!G95,'Speed Bin B-A'!G199,'Speed Bin B-A'!G303,'Speed Bin B-A'!G407,'Speed Bin B-A'!G511,'Speed Bin B-A'!G823,'Speed Bin B-A'!G927,'Speed Bin B-A'!G1031,'Speed Bin B-A'!G1135,'Speed Bin B-A'!G1239,'Speed Bin B-A'!G1551,'Speed Bin B-A'!G1655,'Speed Bin B-A'!G1759,'Speed Bin B-A'!G1863,'Speed Bin B-A'!G1967)</f>
        <v>0</v>
      </c>
      <c r="H296" s="268">
        <f>SUM('Speed Bin B-A'!H95,'Speed Bin B-A'!H199,'Speed Bin B-A'!H303,'Speed Bin B-A'!H407,'Speed Bin B-A'!H511,'Speed Bin B-A'!H823,'Speed Bin B-A'!H927,'Speed Bin B-A'!H1031,'Speed Bin B-A'!H1135,'Speed Bin B-A'!H1239,'Speed Bin B-A'!H1551,'Speed Bin B-A'!H1655,'Speed Bin B-A'!H1759,'Speed Bin B-A'!H1863,'Speed Bin B-A'!H1967)</f>
        <v>0</v>
      </c>
      <c r="I296" s="268">
        <f>SUM('Speed Bin B-A'!I95,'Speed Bin B-A'!I199,'Speed Bin B-A'!I303,'Speed Bin B-A'!I407,'Speed Bin B-A'!I511,'Speed Bin B-A'!I823,'Speed Bin B-A'!I927,'Speed Bin B-A'!I1031,'Speed Bin B-A'!I1135,'Speed Bin B-A'!I1239,'Speed Bin B-A'!I1551,'Speed Bin B-A'!I1655,'Speed Bin B-A'!I1759,'Speed Bin B-A'!I1863,'Speed Bin B-A'!I1967)</f>
        <v>0</v>
      </c>
      <c r="J296" s="268">
        <f>SUM('Speed Bin B-A'!J95,'Speed Bin B-A'!J199,'Speed Bin B-A'!J303,'Speed Bin B-A'!J407,'Speed Bin B-A'!J511,'Speed Bin B-A'!J823,'Speed Bin B-A'!J927,'Speed Bin B-A'!J1031,'Speed Bin B-A'!J1135,'Speed Bin B-A'!J1239,'Speed Bin B-A'!J1551,'Speed Bin B-A'!J1655,'Speed Bin B-A'!J1759,'Speed Bin B-A'!J1863,'Speed Bin B-A'!J1967)</f>
        <v>0</v>
      </c>
      <c r="K296" s="268">
        <f>SUM('Speed Bin B-A'!K95,'Speed Bin B-A'!K199,'Speed Bin B-A'!K303,'Speed Bin B-A'!K407,'Speed Bin B-A'!K511,'Speed Bin B-A'!K823,'Speed Bin B-A'!K927,'Speed Bin B-A'!K1031,'Speed Bin B-A'!K1135,'Speed Bin B-A'!K1239,'Speed Bin B-A'!K1551,'Speed Bin B-A'!K1655,'Speed Bin B-A'!K1759,'Speed Bin B-A'!K1863,'Speed Bin B-A'!K1967)</f>
        <v>0</v>
      </c>
      <c r="L296" s="268">
        <f>SUM('Speed Bin B-A'!L95,'Speed Bin B-A'!L199,'Speed Bin B-A'!L303,'Speed Bin B-A'!L407,'Speed Bin B-A'!L511,'Speed Bin B-A'!L823,'Speed Bin B-A'!L927,'Speed Bin B-A'!L1031,'Speed Bin B-A'!L1135,'Speed Bin B-A'!L1239,'Speed Bin B-A'!L1551,'Speed Bin B-A'!L1655,'Speed Bin B-A'!L1759,'Speed Bin B-A'!L1863,'Speed Bin B-A'!L1967)</f>
        <v>0</v>
      </c>
      <c r="M296" s="268">
        <f>SUM('Speed Bin B-A'!M95,'Speed Bin B-A'!M199,'Speed Bin B-A'!M303,'Speed Bin B-A'!M407,'Speed Bin B-A'!M511,'Speed Bin B-A'!M823,'Speed Bin B-A'!M927,'Speed Bin B-A'!M1031,'Speed Bin B-A'!M1135,'Speed Bin B-A'!M1239,'Speed Bin B-A'!M1551,'Speed Bin B-A'!M1655,'Speed Bin B-A'!M1759,'Speed Bin B-A'!M1863,'Speed Bin B-A'!M1967)</f>
        <v>0</v>
      </c>
      <c r="N296" s="268">
        <f>SUM('Speed Bin B-A'!N95,'Speed Bin B-A'!N199,'Speed Bin B-A'!N303,'Speed Bin B-A'!N407,'Speed Bin B-A'!N511,'Speed Bin B-A'!N823,'Speed Bin B-A'!N927,'Speed Bin B-A'!N1031,'Speed Bin B-A'!N1135,'Speed Bin B-A'!N1239,'Speed Bin B-A'!N1551,'Speed Bin B-A'!N1655,'Speed Bin B-A'!N1759,'Speed Bin B-A'!N1863,'Speed Bin B-A'!N1967)</f>
        <v>0</v>
      </c>
      <c r="O296" s="268">
        <f>SUM('Speed Bin B-A'!O95,'Speed Bin B-A'!O199,'Speed Bin B-A'!O303,'Speed Bin B-A'!O407,'Speed Bin B-A'!O511,'Speed Bin B-A'!O823,'Speed Bin B-A'!O927,'Speed Bin B-A'!O1031,'Speed Bin B-A'!O1135,'Speed Bin B-A'!O1239,'Speed Bin B-A'!O1551,'Speed Bin B-A'!O1655,'Speed Bin B-A'!O1759,'Speed Bin B-A'!O1863,'Speed Bin B-A'!O1967)</f>
        <v>0</v>
      </c>
      <c r="P296" s="268">
        <f>SUM('Speed Bin B-A'!P95,'Speed Bin B-A'!P199,'Speed Bin B-A'!P303,'Speed Bin B-A'!P407,'Speed Bin B-A'!P511,'Speed Bin B-A'!P823,'Speed Bin B-A'!P927,'Speed Bin B-A'!P1031,'Speed Bin B-A'!P1135,'Speed Bin B-A'!P1239,'Speed Bin B-A'!P1551,'Speed Bin B-A'!P1655,'Speed Bin B-A'!P1759,'Speed Bin B-A'!P1863,'Speed Bin B-A'!P1967)</f>
        <v>0</v>
      </c>
      <c r="Q296" s="268">
        <f>SUM('Speed Bin B-A'!Q95,'Speed Bin B-A'!Q199,'Speed Bin B-A'!Q303,'Speed Bin B-A'!Q407,'Speed Bin B-A'!Q511,'Speed Bin B-A'!Q823,'Speed Bin B-A'!Q927,'Speed Bin B-A'!Q1031,'Speed Bin B-A'!Q1135,'Speed Bin B-A'!Q1239,'Speed Bin B-A'!Q1551,'Speed Bin B-A'!Q1655,'Speed Bin B-A'!Q1759,'Speed Bin B-A'!Q1863,'Speed Bin B-A'!Q1967)</f>
        <v>0</v>
      </c>
      <c r="R296" s="268">
        <f>SUM('Speed Bin B-A'!R95,'Speed Bin B-A'!R199,'Speed Bin B-A'!R303,'Speed Bin B-A'!R407,'Speed Bin B-A'!R511,'Speed Bin B-A'!R823,'Speed Bin B-A'!R927,'Speed Bin B-A'!R1031,'Speed Bin B-A'!R1135,'Speed Bin B-A'!R1239,'Speed Bin B-A'!R1551,'Speed Bin B-A'!R1655,'Speed Bin B-A'!R1759,'Speed Bin B-A'!R1863,'Speed Bin B-A'!R1967)</f>
        <v>0</v>
      </c>
      <c r="S296" s="268">
        <f>SUM('Speed Bin B-A'!S95,'Speed Bin B-A'!S199,'Speed Bin B-A'!S303,'Speed Bin B-A'!S407,'Speed Bin B-A'!S511,'Speed Bin B-A'!S823,'Speed Bin B-A'!S927,'Speed Bin B-A'!S1031,'Speed Bin B-A'!S1135,'Speed Bin B-A'!S1239,'Speed Bin B-A'!S1551,'Speed Bin B-A'!S1655,'Speed Bin B-A'!S1759,'Speed Bin B-A'!S1863,'Speed Bin B-A'!S1967)</f>
        <v>0</v>
      </c>
      <c r="T296" s="268">
        <f>SUM('Speed Bin B-A'!T95,'Speed Bin B-A'!T199,'Speed Bin B-A'!T303,'Speed Bin B-A'!T407,'Speed Bin B-A'!T511,'Speed Bin B-A'!T823,'Speed Bin B-A'!T927,'Speed Bin B-A'!T1031,'Speed Bin B-A'!T1135,'Speed Bin B-A'!T1239,'Speed Bin B-A'!T1551,'Speed Bin B-A'!T1655,'Speed Bin B-A'!T1759,'Speed Bin B-A'!T1863,'Speed Bin B-A'!T1967)</f>
        <v>0</v>
      </c>
      <c r="U296" s="268">
        <f>SUM('Speed Bin B-A'!U95,'Speed Bin B-A'!U199,'Speed Bin B-A'!U303,'Speed Bin B-A'!U407,'Speed Bin B-A'!U511,'Speed Bin B-A'!U823,'Speed Bin B-A'!U927,'Speed Bin B-A'!U1031,'Speed Bin B-A'!U1135,'Speed Bin B-A'!U1239,'Speed Bin B-A'!U1551,'Speed Bin B-A'!U1655,'Speed Bin B-A'!U1759,'Speed Bin B-A'!U1863,'Speed Bin B-A'!U1967)</f>
        <v>0</v>
      </c>
      <c r="V296" s="269">
        <f>IFERROR(AVERAGE('Speed Bin B-A'!V95,'Speed Bin B-A'!V199,'Speed Bin B-A'!V303,'Speed Bin B-A'!V407,'Speed Bin B-A'!V511,'Speed Bin B-A'!V823,'Speed Bin B-A'!V927,'Speed Bin B-A'!V1031,'Speed Bin B-A'!V1135,'Speed Bin B-A'!V1239,'Speed Bin B-A'!V1551,'Speed Bin B-A'!V1655,'Speed Bin B-A'!V1759,'Speed Bin B-A'!V1863,'Speed Bin B-A'!V1967),"-")</f>
        <v>21.433333333333337</v>
      </c>
      <c r="W296" s="269" t="str">
        <f>IFERROR(AVERAGE('Speed Bin B-A'!W95,'Speed Bin B-A'!W199,'Speed Bin B-A'!W303,'Speed Bin B-A'!W407,'Speed Bin B-A'!W511,'Speed Bin B-A'!W823,'Speed Bin B-A'!W927,'Speed Bin B-A'!W1031,'Speed Bin B-A'!W1135,'Speed Bin B-A'!W1239,'Speed Bin B-A'!W1551,'Speed Bin B-A'!W1655,'Speed Bin B-A'!W1759,'Speed Bin B-A'!W1863,'Speed Bin B-A'!W1967),"-")</f>
        <v>-</v>
      </c>
      <c r="X296" s="262"/>
      <c r="Y296" s="262"/>
    </row>
    <row r="297" spans="1:25" x14ac:dyDescent="0.25">
      <c r="A297" s="267">
        <v>0.88541666666666696</v>
      </c>
      <c r="B297" s="268">
        <f>SUM('Speed Bin B-A'!B96,'Speed Bin B-A'!B200,'Speed Bin B-A'!B304,'Speed Bin B-A'!B408,'Speed Bin B-A'!B512,'Speed Bin B-A'!B824,'Speed Bin B-A'!B928,'Speed Bin B-A'!B1032,'Speed Bin B-A'!B1136,'Speed Bin B-A'!B1240,'Speed Bin B-A'!B1552,'Speed Bin B-A'!B1656,'Speed Bin B-A'!B1760,'Speed Bin B-A'!B1864,'Speed Bin B-A'!B1968)</f>
        <v>10</v>
      </c>
      <c r="C297" s="268">
        <f>SUM('Speed Bin B-A'!C96,'Speed Bin B-A'!C200,'Speed Bin B-A'!C304,'Speed Bin B-A'!C408,'Speed Bin B-A'!C512,'Speed Bin B-A'!C824,'Speed Bin B-A'!C928,'Speed Bin B-A'!C1032,'Speed Bin B-A'!C1136,'Speed Bin B-A'!C1240,'Speed Bin B-A'!C1552,'Speed Bin B-A'!C1656,'Speed Bin B-A'!C1760,'Speed Bin B-A'!C1864,'Speed Bin B-A'!C1968)</f>
        <v>0</v>
      </c>
      <c r="D297" s="268">
        <f>SUM('Speed Bin B-A'!D96,'Speed Bin B-A'!D200,'Speed Bin B-A'!D304,'Speed Bin B-A'!D408,'Speed Bin B-A'!D512,'Speed Bin B-A'!D824,'Speed Bin B-A'!D928,'Speed Bin B-A'!D1032,'Speed Bin B-A'!D1136,'Speed Bin B-A'!D1240,'Speed Bin B-A'!D1552,'Speed Bin B-A'!D1656,'Speed Bin B-A'!D1760,'Speed Bin B-A'!D1864,'Speed Bin B-A'!D1968)</f>
        <v>1</v>
      </c>
      <c r="E297" s="268">
        <f>SUM('Speed Bin B-A'!E96,'Speed Bin B-A'!E200,'Speed Bin B-A'!E304,'Speed Bin B-A'!E408,'Speed Bin B-A'!E512,'Speed Bin B-A'!E824,'Speed Bin B-A'!E928,'Speed Bin B-A'!E1032,'Speed Bin B-A'!E1136,'Speed Bin B-A'!E1240,'Speed Bin B-A'!E1552,'Speed Bin B-A'!E1656,'Speed Bin B-A'!E1760,'Speed Bin B-A'!E1864,'Speed Bin B-A'!E1968)</f>
        <v>1</v>
      </c>
      <c r="F297" s="268">
        <f>SUM('Speed Bin B-A'!F96,'Speed Bin B-A'!F200,'Speed Bin B-A'!F304,'Speed Bin B-A'!F408,'Speed Bin B-A'!F512,'Speed Bin B-A'!F824,'Speed Bin B-A'!F928,'Speed Bin B-A'!F1032,'Speed Bin B-A'!F1136,'Speed Bin B-A'!F1240,'Speed Bin B-A'!F1552,'Speed Bin B-A'!F1656,'Speed Bin B-A'!F1760,'Speed Bin B-A'!F1864,'Speed Bin B-A'!F1968)</f>
        <v>7</v>
      </c>
      <c r="G297" s="268">
        <f>SUM('Speed Bin B-A'!G96,'Speed Bin B-A'!G200,'Speed Bin B-A'!G304,'Speed Bin B-A'!G408,'Speed Bin B-A'!G512,'Speed Bin B-A'!G824,'Speed Bin B-A'!G928,'Speed Bin B-A'!G1032,'Speed Bin B-A'!G1136,'Speed Bin B-A'!G1240,'Speed Bin B-A'!G1552,'Speed Bin B-A'!G1656,'Speed Bin B-A'!G1760,'Speed Bin B-A'!G1864,'Speed Bin B-A'!G1968)</f>
        <v>1</v>
      </c>
      <c r="H297" s="268">
        <f>SUM('Speed Bin B-A'!H96,'Speed Bin B-A'!H200,'Speed Bin B-A'!H304,'Speed Bin B-A'!H408,'Speed Bin B-A'!H512,'Speed Bin B-A'!H824,'Speed Bin B-A'!H928,'Speed Bin B-A'!H1032,'Speed Bin B-A'!H1136,'Speed Bin B-A'!H1240,'Speed Bin B-A'!H1552,'Speed Bin B-A'!H1656,'Speed Bin B-A'!H1760,'Speed Bin B-A'!H1864,'Speed Bin B-A'!H1968)</f>
        <v>0</v>
      </c>
      <c r="I297" s="268">
        <f>SUM('Speed Bin B-A'!I96,'Speed Bin B-A'!I200,'Speed Bin B-A'!I304,'Speed Bin B-A'!I408,'Speed Bin B-A'!I512,'Speed Bin B-A'!I824,'Speed Bin B-A'!I928,'Speed Bin B-A'!I1032,'Speed Bin B-A'!I1136,'Speed Bin B-A'!I1240,'Speed Bin B-A'!I1552,'Speed Bin B-A'!I1656,'Speed Bin B-A'!I1760,'Speed Bin B-A'!I1864,'Speed Bin B-A'!I1968)</f>
        <v>0</v>
      </c>
      <c r="J297" s="268">
        <f>SUM('Speed Bin B-A'!J96,'Speed Bin B-A'!J200,'Speed Bin B-A'!J304,'Speed Bin B-A'!J408,'Speed Bin B-A'!J512,'Speed Bin B-A'!J824,'Speed Bin B-A'!J928,'Speed Bin B-A'!J1032,'Speed Bin B-A'!J1136,'Speed Bin B-A'!J1240,'Speed Bin B-A'!J1552,'Speed Bin B-A'!J1656,'Speed Bin B-A'!J1760,'Speed Bin B-A'!J1864,'Speed Bin B-A'!J1968)</f>
        <v>0</v>
      </c>
      <c r="K297" s="268">
        <f>SUM('Speed Bin B-A'!K96,'Speed Bin B-A'!K200,'Speed Bin B-A'!K304,'Speed Bin B-A'!K408,'Speed Bin B-A'!K512,'Speed Bin B-A'!K824,'Speed Bin B-A'!K928,'Speed Bin B-A'!K1032,'Speed Bin B-A'!K1136,'Speed Bin B-A'!K1240,'Speed Bin B-A'!K1552,'Speed Bin B-A'!K1656,'Speed Bin B-A'!K1760,'Speed Bin B-A'!K1864,'Speed Bin B-A'!K1968)</f>
        <v>0</v>
      </c>
      <c r="L297" s="268">
        <f>SUM('Speed Bin B-A'!L96,'Speed Bin B-A'!L200,'Speed Bin B-A'!L304,'Speed Bin B-A'!L408,'Speed Bin B-A'!L512,'Speed Bin B-A'!L824,'Speed Bin B-A'!L928,'Speed Bin B-A'!L1032,'Speed Bin B-A'!L1136,'Speed Bin B-A'!L1240,'Speed Bin B-A'!L1552,'Speed Bin B-A'!L1656,'Speed Bin B-A'!L1760,'Speed Bin B-A'!L1864,'Speed Bin B-A'!L1968)</f>
        <v>0</v>
      </c>
      <c r="M297" s="268">
        <f>SUM('Speed Bin B-A'!M96,'Speed Bin B-A'!M200,'Speed Bin B-A'!M304,'Speed Bin B-A'!M408,'Speed Bin B-A'!M512,'Speed Bin B-A'!M824,'Speed Bin B-A'!M928,'Speed Bin B-A'!M1032,'Speed Bin B-A'!M1136,'Speed Bin B-A'!M1240,'Speed Bin B-A'!M1552,'Speed Bin B-A'!M1656,'Speed Bin B-A'!M1760,'Speed Bin B-A'!M1864,'Speed Bin B-A'!M1968)</f>
        <v>0</v>
      </c>
      <c r="N297" s="268">
        <f>SUM('Speed Bin B-A'!N96,'Speed Bin B-A'!N200,'Speed Bin B-A'!N304,'Speed Bin B-A'!N408,'Speed Bin B-A'!N512,'Speed Bin B-A'!N824,'Speed Bin B-A'!N928,'Speed Bin B-A'!N1032,'Speed Bin B-A'!N1136,'Speed Bin B-A'!N1240,'Speed Bin B-A'!N1552,'Speed Bin B-A'!N1656,'Speed Bin B-A'!N1760,'Speed Bin B-A'!N1864,'Speed Bin B-A'!N1968)</f>
        <v>0</v>
      </c>
      <c r="O297" s="268">
        <f>SUM('Speed Bin B-A'!O96,'Speed Bin B-A'!O200,'Speed Bin B-A'!O304,'Speed Bin B-A'!O408,'Speed Bin B-A'!O512,'Speed Bin B-A'!O824,'Speed Bin B-A'!O928,'Speed Bin B-A'!O1032,'Speed Bin B-A'!O1136,'Speed Bin B-A'!O1240,'Speed Bin B-A'!O1552,'Speed Bin B-A'!O1656,'Speed Bin B-A'!O1760,'Speed Bin B-A'!O1864,'Speed Bin B-A'!O1968)</f>
        <v>0</v>
      </c>
      <c r="P297" s="268">
        <f>SUM('Speed Bin B-A'!P96,'Speed Bin B-A'!P200,'Speed Bin B-A'!P304,'Speed Bin B-A'!P408,'Speed Bin B-A'!P512,'Speed Bin B-A'!P824,'Speed Bin B-A'!P928,'Speed Bin B-A'!P1032,'Speed Bin B-A'!P1136,'Speed Bin B-A'!P1240,'Speed Bin B-A'!P1552,'Speed Bin B-A'!P1656,'Speed Bin B-A'!P1760,'Speed Bin B-A'!P1864,'Speed Bin B-A'!P1968)</f>
        <v>0</v>
      </c>
      <c r="Q297" s="268">
        <f>SUM('Speed Bin B-A'!Q96,'Speed Bin B-A'!Q200,'Speed Bin B-A'!Q304,'Speed Bin B-A'!Q408,'Speed Bin B-A'!Q512,'Speed Bin B-A'!Q824,'Speed Bin B-A'!Q928,'Speed Bin B-A'!Q1032,'Speed Bin B-A'!Q1136,'Speed Bin B-A'!Q1240,'Speed Bin B-A'!Q1552,'Speed Bin B-A'!Q1656,'Speed Bin B-A'!Q1760,'Speed Bin B-A'!Q1864,'Speed Bin B-A'!Q1968)</f>
        <v>0</v>
      </c>
      <c r="R297" s="268">
        <f>SUM('Speed Bin B-A'!R96,'Speed Bin B-A'!R200,'Speed Bin B-A'!R304,'Speed Bin B-A'!R408,'Speed Bin B-A'!R512,'Speed Bin B-A'!R824,'Speed Bin B-A'!R928,'Speed Bin B-A'!R1032,'Speed Bin B-A'!R1136,'Speed Bin B-A'!R1240,'Speed Bin B-A'!R1552,'Speed Bin B-A'!R1656,'Speed Bin B-A'!R1760,'Speed Bin B-A'!R1864,'Speed Bin B-A'!R1968)</f>
        <v>0</v>
      </c>
      <c r="S297" s="268">
        <f>SUM('Speed Bin B-A'!S96,'Speed Bin B-A'!S200,'Speed Bin B-A'!S304,'Speed Bin B-A'!S408,'Speed Bin B-A'!S512,'Speed Bin B-A'!S824,'Speed Bin B-A'!S928,'Speed Bin B-A'!S1032,'Speed Bin B-A'!S1136,'Speed Bin B-A'!S1240,'Speed Bin B-A'!S1552,'Speed Bin B-A'!S1656,'Speed Bin B-A'!S1760,'Speed Bin B-A'!S1864,'Speed Bin B-A'!S1968)</f>
        <v>0</v>
      </c>
      <c r="T297" s="268">
        <f>SUM('Speed Bin B-A'!T96,'Speed Bin B-A'!T200,'Speed Bin B-A'!T304,'Speed Bin B-A'!T408,'Speed Bin B-A'!T512,'Speed Bin B-A'!T824,'Speed Bin B-A'!T928,'Speed Bin B-A'!T1032,'Speed Bin B-A'!T1136,'Speed Bin B-A'!T1240,'Speed Bin B-A'!T1552,'Speed Bin B-A'!T1656,'Speed Bin B-A'!T1760,'Speed Bin B-A'!T1864,'Speed Bin B-A'!T1968)</f>
        <v>0</v>
      </c>
      <c r="U297" s="268">
        <f>SUM('Speed Bin B-A'!U96,'Speed Bin B-A'!U200,'Speed Bin B-A'!U304,'Speed Bin B-A'!U408,'Speed Bin B-A'!U512,'Speed Bin B-A'!U824,'Speed Bin B-A'!U928,'Speed Bin B-A'!U1032,'Speed Bin B-A'!U1136,'Speed Bin B-A'!U1240,'Speed Bin B-A'!U1552,'Speed Bin B-A'!U1656,'Speed Bin B-A'!U1760,'Speed Bin B-A'!U1864,'Speed Bin B-A'!U1968)</f>
        <v>0</v>
      </c>
      <c r="V297" s="269">
        <f>IFERROR(AVERAGE('Speed Bin B-A'!V96,'Speed Bin B-A'!V200,'Speed Bin B-A'!V304,'Speed Bin B-A'!V408,'Speed Bin B-A'!V512,'Speed Bin B-A'!V824,'Speed Bin B-A'!V928,'Speed Bin B-A'!V1032,'Speed Bin B-A'!V1136,'Speed Bin B-A'!V1240,'Speed Bin B-A'!V1552,'Speed Bin B-A'!V1656,'Speed Bin B-A'!V1760,'Speed Bin B-A'!V1864,'Speed Bin B-A'!V1968),"-")</f>
        <v>21.225000000000001</v>
      </c>
      <c r="W297" s="269" t="str">
        <f>IFERROR(AVERAGE('Speed Bin B-A'!W96,'Speed Bin B-A'!W200,'Speed Bin B-A'!W304,'Speed Bin B-A'!W408,'Speed Bin B-A'!W512,'Speed Bin B-A'!W824,'Speed Bin B-A'!W928,'Speed Bin B-A'!W1032,'Speed Bin B-A'!W1136,'Speed Bin B-A'!W1240,'Speed Bin B-A'!W1552,'Speed Bin B-A'!W1656,'Speed Bin B-A'!W1760,'Speed Bin B-A'!W1864,'Speed Bin B-A'!W1968),"-")</f>
        <v>-</v>
      </c>
      <c r="X297" s="262"/>
      <c r="Y297" s="262"/>
    </row>
    <row r="298" spans="1:25" x14ac:dyDescent="0.25">
      <c r="A298" s="267">
        <v>0.89583333333333304</v>
      </c>
      <c r="B298" s="268">
        <f>SUM('Speed Bin B-A'!B97,'Speed Bin B-A'!B201,'Speed Bin B-A'!B305,'Speed Bin B-A'!B409,'Speed Bin B-A'!B513,'Speed Bin B-A'!B825,'Speed Bin B-A'!B929,'Speed Bin B-A'!B1033,'Speed Bin B-A'!B1137,'Speed Bin B-A'!B1241,'Speed Bin B-A'!B1553,'Speed Bin B-A'!B1657,'Speed Bin B-A'!B1761,'Speed Bin B-A'!B1865,'Speed Bin B-A'!B1969)</f>
        <v>9</v>
      </c>
      <c r="C298" s="268">
        <f>SUM('Speed Bin B-A'!C97,'Speed Bin B-A'!C201,'Speed Bin B-A'!C305,'Speed Bin B-A'!C409,'Speed Bin B-A'!C513,'Speed Bin B-A'!C825,'Speed Bin B-A'!C929,'Speed Bin B-A'!C1033,'Speed Bin B-A'!C1137,'Speed Bin B-A'!C1241,'Speed Bin B-A'!C1553,'Speed Bin B-A'!C1657,'Speed Bin B-A'!C1761,'Speed Bin B-A'!C1865,'Speed Bin B-A'!C1969)</f>
        <v>0</v>
      </c>
      <c r="D298" s="268">
        <f>SUM('Speed Bin B-A'!D97,'Speed Bin B-A'!D201,'Speed Bin B-A'!D305,'Speed Bin B-A'!D409,'Speed Bin B-A'!D513,'Speed Bin B-A'!D825,'Speed Bin B-A'!D929,'Speed Bin B-A'!D1033,'Speed Bin B-A'!D1137,'Speed Bin B-A'!D1241,'Speed Bin B-A'!D1553,'Speed Bin B-A'!D1657,'Speed Bin B-A'!D1761,'Speed Bin B-A'!D1865,'Speed Bin B-A'!D1969)</f>
        <v>1</v>
      </c>
      <c r="E298" s="268">
        <f>SUM('Speed Bin B-A'!E97,'Speed Bin B-A'!E201,'Speed Bin B-A'!E305,'Speed Bin B-A'!E409,'Speed Bin B-A'!E513,'Speed Bin B-A'!E825,'Speed Bin B-A'!E929,'Speed Bin B-A'!E1033,'Speed Bin B-A'!E1137,'Speed Bin B-A'!E1241,'Speed Bin B-A'!E1553,'Speed Bin B-A'!E1657,'Speed Bin B-A'!E1761,'Speed Bin B-A'!E1865,'Speed Bin B-A'!E1969)</f>
        <v>1</v>
      </c>
      <c r="F298" s="268">
        <f>SUM('Speed Bin B-A'!F97,'Speed Bin B-A'!F201,'Speed Bin B-A'!F305,'Speed Bin B-A'!F409,'Speed Bin B-A'!F513,'Speed Bin B-A'!F825,'Speed Bin B-A'!F929,'Speed Bin B-A'!F1033,'Speed Bin B-A'!F1137,'Speed Bin B-A'!F1241,'Speed Bin B-A'!F1553,'Speed Bin B-A'!F1657,'Speed Bin B-A'!F1761,'Speed Bin B-A'!F1865,'Speed Bin B-A'!F1969)</f>
        <v>5</v>
      </c>
      <c r="G298" s="268">
        <f>SUM('Speed Bin B-A'!G97,'Speed Bin B-A'!G201,'Speed Bin B-A'!G305,'Speed Bin B-A'!G409,'Speed Bin B-A'!G513,'Speed Bin B-A'!G825,'Speed Bin B-A'!G929,'Speed Bin B-A'!G1033,'Speed Bin B-A'!G1137,'Speed Bin B-A'!G1241,'Speed Bin B-A'!G1553,'Speed Bin B-A'!G1657,'Speed Bin B-A'!G1761,'Speed Bin B-A'!G1865,'Speed Bin B-A'!G1969)</f>
        <v>1</v>
      </c>
      <c r="H298" s="268">
        <f>SUM('Speed Bin B-A'!H97,'Speed Bin B-A'!H201,'Speed Bin B-A'!H305,'Speed Bin B-A'!H409,'Speed Bin B-A'!H513,'Speed Bin B-A'!H825,'Speed Bin B-A'!H929,'Speed Bin B-A'!H1033,'Speed Bin B-A'!H1137,'Speed Bin B-A'!H1241,'Speed Bin B-A'!H1553,'Speed Bin B-A'!H1657,'Speed Bin B-A'!H1761,'Speed Bin B-A'!H1865,'Speed Bin B-A'!H1969)</f>
        <v>1</v>
      </c>
      <c r="I298" s="268">
        <f>SUM('Speed Bin B-A'!I97,'Speed Bin B-A'!I201,'Speed Bin B-A'!I305,'Speed Bin B-A'!I409,'Speed Bin B-A'!I513,'Speed Bin B-A'!I825,'Speed Bin B-A'!I929,'Speed Bin B-A'!I1033,'Speed Bin B-A'!I1137,'Speed Bin B-A'!I1241,'Speed Bin B-A'!I1553,'Speed Bin B-A'!I1657,'Speed Bin B-A'!I1761,'Speed Bin B-A'!I1865,'Speed Bin B-A'!I1969)</f>
        <v>0</v>
      </c>
      <c r="J298" s="268">
        <f>SUM('Speed Bin B-A'!J97,'Speed Bin B-A'!J201,'Speed Bin B-A'!J305,'Speed Bin B-A'!J409,'Speed Bin B-A'!J513,'Speed Bin B-A'!J825,'Speed Bin B-A'!J929,'Speed Bin B-A'!J1033,'Speed Bin B-A'!J1137,'Speed Bin B-A'!J1241,'Speed Bin B-A'!J1553,'Speed Bin B-A'!J1657,'Speed Bin B-A'!J1761,'Speed Bin B-A'!J1865,'Speed Bin B-A'!J1969)</f>
        <v>0</v>
      </c>
      <c r="K298" s="268">
        <f>SUM('Speed Bin B-A'!K97,'Speed Bin B-A'!K201,'Speed Bin B-A'!K305,'Speed Bin B-A'!K409,'Speed Bin B-A'!K513,'Speed Bin B-A'!K825,'Speed Bin B-A'!K929,'Speed Bin B-A'!K1033,'Speed Bin B-A'!K1137,'Speed Bin B-A'!K1241,'Speed Bin B-A'!K1553,'Speed Bin B-A'!K1657,'Speed Bin B-A'!K1761,'Speed Bin B-A'!K1865,'Speed Bin B-A'!K1969)</f>
        <v>0</v>
      </c>
      <c r="L298" s="268">
        <f>SUM('Speed Bin B-A'!L97,'Speed Bin B-A'!L201,'Speed Bin B-A'!L305,'Speed Bin B-A'!L409,'Speed Bin B-A'!L513,'Speed Bin B-A'!L825,'Speed Bin B-A'!L929,'Speed Bin B-A'!L1033,'Speed Bin B-A'!L1137,'Speed Bin B-A'!L1241,'Speed Bin B-A'!L1553,'Speed Bin B-A'!L1657,'Speed Bin B-A'!L1761,'Speed Bin B-A'!L1865,'Speed Bin B-A'!L1969)</f>
        <v>0</v>
      </c>
      <c r="M298" s="268">
        <f>SUM('Speed Bin B-A'!M97,'Speed Bin B-A'!M201,'Speed Bin B-A'!M305,'Speed Bin B-A'!M409,'Speed Bin B-A'!M513,'Speed Bin B-A'!M825,'Speed Bin B-A'!M929,'Speed Bin B-A'!M1033,'Speed Bin B-A'!M1137,'Speed Bin B-A'!M1241,'Speed Bin B-A'!M1553,'Speed Bin B-A'!M1657,'Speed Bin B-A'!M1761,'Speed Bin B-A'!M1865,'Speed Bin B-A'!M1969)</f>
        <v>0</v>
      </c>
      <c r="N298" s="268">
        <f>SUM('Speed Bin B-A'!N97,'Speed Bin B-A'!N201,'Speed Bin B-A'!N305,'Speed Bin B-A'!N409,'Speed Bin B-A'!N513,'Speed Bin B-A'!N825,'Speed Bin B-A'!N929,'Speed Bin B-A'!N1033,'Speed Bin B-A'!N1137,'Speed Bin B-A'!N1241,'Speed Bin B-A'!N1553,'Speed Bin B-A'!N1657,'Speed Bin B-A'!N1761,'Speed Bin B-A'!N1865,'Speed Bin B-A'!N1969)</f>
        <v>0</v>
      </c>
      <c r="O298" s="268">
        <f>SUM('Speed Bin B-A'!O97,'Speed Bin B-A'!O201,'Speed Bin B-A'!O305,'Speed Bin B-A'!O409,'Speed Bin B-A'!O513,'Speed Bin B-A'!O825,'Speed Bin B-A'!O929,'Speed Bin B-A'!O1033,'Speed Bin B-A'!O1137,'Speed Bin B-A'!O1241,'Speed Bin B-A'!O1553,'Speed Bin B-A'!O1657,'Speed Bin B-A'!O1761,'Speed Bin B-A'!O1865,'Speed Bin B-A'!O1969)</f>
        <v>0</v>
      </c>
      <c r="P298" s="268">
        <f>SUM('Speed Bin B-A'!P97,'Speed Bin B-A'!P201,'Speed Bin B-A'!P305,'Speed Bin B-A'!P409,'Speed Bin B-A'!P513,'Speed Bin B-A'!P825,'Speed Bin B-A'!P929,'Speed Bin B-A'!P1033,'Speed Bin B-A'!P1137,'Speed Bin B-A'!P1241,'Speed Bin B-A'!P1553,'Speed Bin B-A'!P1657,'Speed Bin B-A'!P1761,'Speed Bin B-A'!P1865,'Speed Bin B-A'!P1969)</f>
        <v>0</v>
      </c>
      <c r="Q298" s="268">
        <f>SUM('Speed Bin B-A'!Q97,'Speed Bin B-A'!Q201,'Speed Bin B-A'!Q305,'Speed Bin B-A'!Q409,'Speed Bin B-A'!Q513,'Speed Bin B-A'!Q825,'Speed Bin B-A'!Q929,'Speed Bin B-A'!Q1033,'Speed Bin B-A'!Q1137,'Speed Bin B-A'!Q1241,'Speed Bin B-A'!Q1553,'Speed Bin B-A'!Q1657,'Speed Bin B-A'!Q1761,'Speed Bin B-A'!Q1865,'Speed Bin B-A'!Q1969)</f>
        <v>0</v>
      </c>
      <c r="R298" s="268">
        <f>SUM('Speed Bin B-A'!R97,'Speed Bin B-A'!R201,'Speed Bin B-A'!R305,'Speed Bin B-A'!R409,'Speed Bin B-A'!R513,'Speed Bin B-A'!R825,'Speed Bin B-A'!R929,'Speed Bin B-A'!R1033,'Speed Bin B-A'!R1137,'Speed Bin B-A'!R1241,'Speed Bin B-A'!R1553,'Speed Bin B-A'!R1657,'Speed Bin B-A'!R1761,'Speed Bin B-A'!R1865,'Speed Bin B-A'!R1969)</f>
        <v>0</v>
      </c>
      <c r="S298" s="268">
        <f>SUM('Speed Bin B-A'!S97,'Speed Bin B-A'!S201,'Speed Bin B-A'!S305,'Speed Bin B-A'!S409,'Speed Bin B-A'!S513,'Speed Bin B-A'!S825,'Speed Bin B-A'!S929,'Speed Bin B-A'!S1033,'Speed Bin B-A'!S1137,'Speed Bin B-A'!S1241,'Speed Bin B-A'!S1553,'Speed Bin B-A'!S1657,'Speed Bin B-A'!S1761,'Speed Bin B-A'!S1865,'Speed Bin B-A'!S1969)</f>
        <v>0</v>
      </c>
      <c r="T298" s="268">
        <f>SUM('Speed Bin B-A'!T97,'Speed Bin B-A'!T201,'Speed Bin B-A'!T305,'Speed Bin B-A'!T409,'Speed Bin B-A'!T513,'Speed Bin B-A'!T825,'Speed Bin B-A'!T929,'Speed Bin B-A'!T1033,'Speed Bin B-A'!T1137,'Speed Bin B-A'!T1241,'Speed Bin B-A'!T1553,'Speed Bin B-A'!T1657,'Speed Bin B-A'!T1761,'Speed Bin B-A'!T1865,'Speed Bin B-A'!T1969)</f>
        <v>0</v>
      </c>
      <c r="U298" s="268">
        <f>SUM('Speed Bin B-A'!U97,'Speed Bin B-A'!U201,'Speed Bin B-A'!U305,'Speed Bin B-A'!U409,'Speed Bin B-A'!U513,'Speed Bin B-A'!U825,'Speed Bin B-A'!U929,'Speed Bin B-A'!U1033,'Speed Bin B-A'!U1137,'Speed Bin B-A'!U1241,'Speed Bin B-A'!U1553,'Speed Bin B-A'!U1657,'Speed Bin B-A'!U1761,'Speed Bin B-A'!U1865,'Speed Bin B-A'!U1969)</f>
        <v>0</v>
      </c>
      <c r="V298" s="269">
        <f>IFERROR(AVERAGE('Speed Bin B-A'!V97,'Speed Bin B-A'!V201,'Speed Bin B-A'!V305,'Speed Bin B-A'!V409,'Speed Bin B-A'!V513,'Speed Bin B-A'!V825,'Speed Bin B-A'!V929,'Speed Bin B-A'!V1033,'Speed Bin B-A'!V1137,'Speed Bin B-A'!V1241,'Speed Bin B-A'!V1553,'Speed Bin B-A'!V1657,'Speed Bin B-A'!V1761,'Speed Bin B-A'!V1865,'Speed Bin B-A'!V1969),"-")</f>
        <v>22.524999999999999</v>
      </c>
      <c r="W298" s="269" t="str">
        <f>IFERROR(AVERAGE('Speed Bin B-A'!W97,'Speed Bin B-A'!W201,'Speed Bin B-A'!W305,'Speed Bin B-A'!W409,'Speed Bin B-A'!W513,'Speed Bin B-A'!W825,'Speed Bin B-A'!W929,'Speed Bin B-A'!W1033,'Speed Bin B-A'!W1137,'Speed Bin B-A'!W1241,'Speed Bin B-A'!W1553,'Speed Bin B-A'!W1657,'Speed Bin B-A'!W1761,'Speed Bin B-A'!W1865,'Speed Bin B-A'!W1969),"-")</f>
        <v>-</v>
      </c>
      <c r="X298" s="262"/>
      <c r="Y298" s="262"/>
    </row>
    <row r="299" spans="1:25" x14ac:dyDescent="0.25">
      <c r="A299" s="267">
        <v>0.90625</v>
      </c>
      <c r="B299" s="268">
        <f>SUM('Speed Bin B-A'!B98,'Speed Bin B-A'!B202,'Speed Bin B-A'!B306,'Speed Bin B-A'!B410,'Speed Bin B-A'!B514,'Speed Bin B-A'!B826,'Speed Bin B-A'!B930,'Speed Bin B-A'!B1034,'Speed Bin B-A'!B1138,'Speed Bin B-A'!B1242,'Speed Bin B-A'!B1554,'Speed Bin B-A'!B1658,'Speed Bin B-A'!B1762,'Speed Bin B-A'!B1866,'Speed Bin B-A'!B1970)</f>
        <v>11</v>
      </c>
      <c r="C299" s="268">
        <f>SUM('Speed Bin B-A'!C98,'Speed Bin B-A'!C202,'Speed Bin B-A'!C306,'Speed Bin B-A'!C410,'Speed Bin B-A'!C514,'Speed Bin B-A'!C826,'Speed Bin B-A'!C930,'Speed Bin B-A'!C1034,'Speed Bin B-A'!C1138,'Speed Bin B-A'!C1242,'Speed Bin B-A'!C1554,'Speed Bin B-A'!C1658,'Speed Bin B-A'!C1762,'Speed Bin B-A'!C1866,'Speed Bin B-A'!C1970)</f>
        <v>0</v>
      </c>
      <c r="D299" s="268">
        <f>SUM('Speed Bin B-A'!D98,'Speed Bin B-A'!D202,'Speed Bin B-A'!D306,'Speed Bin B-A'!D410,'Speed Bin B-A'!D514,'Speed Bin B-A'!D826,'Speed Bin B-A'!D930,'Speed Bin B-A'!D1034,'Speed Bin B-A'!D1138,'Speed Bin B-A'!D1242,'Speed Bin B-A'!D1554,'Speed Bin B-A'!D1658,'Speed Bin B-A'!D1762,'Speed Bin B-A'!D1866,'Speed Bin B-A'!D1970)</f>
        <v>0</v>
      </c>
      <c r="E299" s="268">
        <f>SUM('Speed Bin B-A'!E98,'Speed Bin B-A'!E202,'Speed Bin B-A'!E306,'Speed Bin B-A'!E410,'Speed Bin B-A'!E514,'Speed Bin B-A'!E826,'Speed Bin B-A'!E930,'Speed Bin B-A'!E1034,'Speed Bin B-A'!E1138,'Speed Bin B-A'!E1242,'Speed Bin B-A'!E1554,'Speed Bin B-A'!E1658,'Speed Bin B-A'!E1762,'Speed Bin B-A'!E1866,'Speed Bin B-A'!E1970)</f>
        <v>1</v>
      </c>
      <c r="F299" s="268">
        <f>SUM('Speed Bin B-A'!F98,'Speed Bin B-A'!F202,'Speed Bin B-A'!F306,'Speed Bin B-A'!F410,'Speed Bin B-A'!F514,'Speed Bin B-A'!F826,'Speed Bin B-A'!F930,'Speed Bin B-A'!F1034,'Speed Bin B-A'!F1138,'Speed Bin B-A'!F1242,'Speed Bin B-A'!F1554,'Speed Bin B-A'!F1658,'Speed Bin B-A'!F1762,'Speed Bin B-A'!F1866,'Speed Bin B-A'!F1970)</f>
        <v>7</v>
      </c>
      <c r="G299" s="268">
        <f>SUM('Speed Bin B-A'!G98,'Speed Bin B-A'!G202,'Speed Bin B-A'!G306,'Speed Bin B-A'!G410,'Speed Bin B-A'!G514,'Speed Bin B-A'!G826,'Speed Bin B-A'!G930,'Speed Bin B-A'!G1034,'Speed Bin B-A'!G1138,'Speed Bin B-A'!G1242,'Speed Bin B-A'!G1554,'Speed Bin B-A'!G1658,'Speed Bin B-A'!G1762,'Speed Bin B-A'!G1866,'Speed Bin B-A'!G1970)</f>
        <v>2</v>
      </c>
      <c r="H299" s="268">
        <f>SUM('Speed Bin B-A'!H98,'Speed Bin B-A'!H202,'Speed Bin B-A'!H306,'Speed Bin B-A'!H410,'Speed Bin B-A'!H514,'Speed Bin B-A'!H826,'Speed Bin B-A'!H930,'Speed Bin B-A'!H1034,'Speed Bin B-A'!H1138,'Speed Bin B-A'!H1242,'Speed Bin B-A'!H1554,'Speed Bin B-A'!H1658,'Speed Bin B-A'!H1762,'Speed Bin B-A'!H1866,'Speed Bin B-A'!H1970)</f>
        <v>1</v>
      </c>
      <c r="I299" s="268">
        <f>SUM('Speed Bin B-A'!I98,'Speed Bin B-A'!I202,'Speed Bin B-A'!I306,'Speed Bin B-A'!I410,'Speed Bin B-A'!I514,'Speed Bin B-A'!I826,'Speed Bin B-A'!I930,'Speed Bin B-A'!I1034,'Speed Bin B-A'!I1138,'Speed Bin B-A'!I1242,'Speed Bin B-A'!I1554,'Speed Bin B-A'!I1658,'Speed Bin B-A'!I1762,'Speed Bin B-A'!I1866,'Speed Bin B-A'!I1970)</f>
        <v>0</v>
      </c>
      <c r="J299" s="268">
        <f>SUM('Speed Bin B-A'!J98,'Speed Bin B-A'!J202,'Speed Bin B-A'!J306,'Speed Bin B-A'!J410,'Speed Bin B-A'!J514,'Speed Bin B-A'!J826,'Speed Bin B-A'!J930,'Speed Bin B-A'!J1034,'Speed Bin B-A'!J1138,'Speed Bin B-A'!J1242,'Speed Bin B-A'!J1554,'Speed Bin B-A'!J1658,'Speed Bin B-A'!J1762,'Speed Bin B-A'!J1866,'Speed Bin B-A'!J1970)</f>
        <v>0</v>
      </c>
      <c r="K299" s="268">
        <f>SUM('Speed Bin B-A'!K98,'Speed Bin B-A'!K202,'Speed Bin B-A'!K306,'Speed Bin B-A'!K410,'Speed Bin B-A'!K514,'Speed Bin B-A'!K826,'Speed Bin B-A'!K930,'Speed Bin B-A'!K1034,'Speed Bin B-A'!K1138,'Speed Bin B-A'!K1242,'Speed Bin B-A'!K1554,'Speed Bin B-A'!K1658,'Speed Bin B-A'!K1762,'Speed Bin B-A'!K1866,'Speed Bin B-A'!K1970)</f>
        <v>0</v>
      </c>
      <c r="L299" s="268">
        <f>SUM('Speed Bin B-A'!L98,'Speed Bin B-A'!L202,'Speed Bin B-A'!L306,'Speed Bin B-A'!L410,'Speed Bin B-A'!L514,'Speed Bin B-A'!L826,'Speed Bin B-A'!L930,'Speed Bin B-A'!L1034,'Speed Bin B-A'!L1138,'Speed Bin B-A'!L1242,'Speed Bin B-A'!L1554,'Speed Bin B-A'!L1658,'Speed Bin B-A'!L1762,'Speed Bin B-A'!L1866,'Speed Bin B-A'!L1970)</f>
        <v>0</v>
      </c>
      <c r="M299" s="268">
        <f>SUM('Speed Bin B-A'!M98,'Speed Bin B-A'!M202,'Speed Bin B-A'!M306,'Speed Bin B-A'!M410,'Speed Bin B-A'!M514,'Speed Bin B-A'!M826,'Speed Bin B-A'!M930,'Speed Bin B-A'!M1034,'Speed Bin B-A'!M1138,'Speed Bin B-A'!M1242,'Speed Bin B-A'!M1554,'Speed Bin B-A'!M1658,'Speed Bin B-A'!M1762,'Speed Bin B-A'!M1866,'Speed Bin B-A'!M1970)</f>
        <v>0</v>
      </c>
      <c r="N299" s="268">
        <f>SUM('Speed Bin B-A'!N98,'Speed Bin B-A'!N202,'Speed Bin B-A'!N306,'Speed Bin B-A'!N410,'Speed Bin B-A'!N514,'Speed Bin B-A'!N826,'Speed Bin B-A'!N930,'Speed Bin B-A'!N1034,'Speed Bin B-A'!N1138,'Speed Bin B-A'!N1242,'Speed Bin B-A'!N1554,'Speed Bin B-A'!N1658,'Speed Bin B-A'!N1762,'Speed Bin B-A'!N1866,'Speed Bin B-A'!N1970)</f>
        <v>0</v>
      </c>
      <c r="O299" s="268">
        <f>SUM('Speed Bin B-A'!O98,'Speed Bin B-A'!O202,'Speed Bin B-A'!O306,'Speed Bin B-A'!O410,'Speed Bin B-A'!O514,'Speed Bin B-A'!O826,'Speed Bin B-A'!O930,'Speed Bin B-A'!O1034,'Speed Bin B-A'!O1138,'Speed Bin B-A'!O1242,'Speed Bin B-A'!O1554,'Speed Bin B-A'!O1658,'Speed Bin B-A'!O1762,'Speed Bin B-A'!O1866,'Speed Bin B-A'!O1970)</f>
        <v>0</v>
      </c>
      <c r="P299" s="268">
        <f>SUM('Speed Bin B-A'!P98,'Speed Bin B-A'!P202,'Speed Bin B-A'!P306,'Speed Bin B-A'!P410,'Speed Bin B-A'!P514,'Speed Bin B-A'!P826,'Speed Bin B-A'!P930,'Speed Bin B-A'!P1034,'Speed Bin B-A'!P1138,'Speed Bin B-A'!P1242,'Speed Bin B-A'!P1554,'Speed Bin B-A'!P1658,'Speed Bin B-A'!P1762,'Speed Bin B-A'!P1866,'Speed Bin B-A'!P1970)</f>
        <v>0</v>
      </c>
      <c r="Q299" s="268">
        <f>SUM('Speed Bin B-A'!Q98,'Speed Bin B-A'!Q202,'Speed Bin B-A'!Q306,'Speed Bin B-A'!Q410,'Speed Bin B-A'!Q514,'Speed Bin B-A'!Q826,'Speed Bin B-A'!Q930,'Speed Bin B-A'!Q1034,'Speed Bin B-A'!Q1138,'Speed Bin B-A'!Q1242,'Speed Bin B-A'!Q1554,'Speed Bin B-A'!Q1658,'Speed Bin B-A'!Q1762,'Speed Bin B-A'!Q1866,'Speed Bin B-A'!Q1970)</f>
        <v>0</v>
      </c>
      <c r="R299" s="268">
        <f>SUM('Speed Bin B-A'!R98,'Speed Bin B-A'!R202,'Speed Bin B-A'!R306,'Speed Bin B-A'!R410,'Speed Bin B-A'!R514,'Speed Bin B-A'!R826,'Speed Bin B-A'!R930,'Speed Bin B-A'!R1034,'Speed Bin B-A'!R1138,'Speed Bin B-A'!R1242,'Speed Bin B-A'!R1554,'Speed Bin B-A'!R1658,'Speed Bin B-A'!R1762,'Speed Bin B-A'!R1866,'Speed Bin B-A'!R1970)</f>
        <v>0</v>
      </c>
      <c r="S299" s="268">
        <f>SUM('Speed Bin B-A'!S98,'Speed Bin B-A'!S202,'Speed Bin B-A'!S306,'Speed Bin B-A'!S410,'Speed Bin B-A'!S514,'Speed Bin B-A'!S826,'Speed Bin B-A'!S930,'Speed Bin B-A'!S1034,'Speed Bin B-A'!S1138,'Speed Bin B-A'!S1242,'Speed Bin B-A'!S1554,'Speed Bin B-A'!S1658,'Speed Bin B-A'!S1762,'Speed Bin B-A'!S1866,'Speed Bin B-A'!S1970)</f>
        <v>0</v>
      </c>
      <c r="T299" s="268">
        <f>SUM('Speed Bin B-A'!T98,'Speed Bin B-A'!T202,'Speed Bin B-A'!T306,'Speed Bin B-A'!T410,'Speed Bin B-A'!T514,'Speed Bin B-A'!T826,'Speed Bin B-A'!T930,'Speed Bin B-A'!T1034,'Speed Bin B-A'!T1138,'Speed Bin B-A'!T1242,'Speed Bin B-A'!T1554,'Speed Bin B-A'!T1658,'Speed Bin B-A'!T1762,'Speed Bin B-A'!T1866,'Speed Bin B-A'!T1970)</f>
        <v>0</v>
      </c>
      <c r="U299" s="268">
        <f>SUM('Speed Bin B-A'!U98,'Speed Bin B-A'!U202,'Speed Bin B-A'!U306,'Speed Bin B-A'!U410,'Speed Bin B-A'!U514,'Speed Bin B-A'!U826,'Speed Bin B-A'!U930,'Speed Bin B-A'!U1034,'Speed Bin B-A'!U1138,'Speed Bin B-A'!U1242,'Speed Bin B-A'!U1554,'Speed Bin B-A'!U1658,'Speed Bin B-A'!U1762,'Speed Bin B-A'!U1866,'Speed Bin B-A'!U1970)</f>
        <v>0</v>
      </c>
      <c r="V299" s="269">
        <f>IFERROR(AVERAGE('Speed Bin B-A'!V98,'Speed Bin B-A'!V202,'Speed Bin B-A'!V306,'Speed Bin B-A'!V410,'Speed Bin B-A'!V514,'Speed Bin B-A'!V826,'Speed Bin B-A'!V930,'Speed Bin B-A'!V1034,'Speed Bin B-A'!V1138,'Speed Bin B-A'!V1242,'Speed Bin B-A'!V1554,'Speed Bin B-A'!V1658,'Speed Bin B-A'!V1762,'Speed Bin B-A'!V1866,'Speed Bin B-A'!V1970),"-")</f>
        <v>23.65</v>
      </c>
      <c r="W299" s="269" t="str">
        <f>IFERROR(AVERAGE('Speed Bin B-A'!W98,'Speed Bin B-A'!W202,'Speed Bin B-A'!W306,'Speed Bin B-A'!W410,'Speed Bin B-A'!W514,'Speed Bin B-A'!W826,'Speed Bin B-A'!W930,'Speed Bin B-A'!W1034,'Speed Bin B-A'!W1138,'Speed Bin B-A'!W1242,'Speed Bin B-A'!W1554,'Speed Bin B-A'!W1658,'Speed Bin B-A'!W1762,'Speed Bin B-A'!W1866,'Speed Bin B-A'!W1970),"-")</f>
        <v>-</v>
      </c>
      <c r="X299" s="262"/>
      <c r="Y299" s="262"/>
    </row>
    <row r="300" spans="1:25" x14ac:dyDescent="0.25">
      <c r="A300" s="267">
        <v>0.91666666666666696</v>
      </c>
      <c r="B300" s="268">
        <f>SUM('Speed Bin B-A'!B99,'Speed Bin B-A'!B203,'Speed Bin B-A'!B307,'Speed Bin B-A'!B411,'Speed Bin B-A'!B515,'Speed Bin B-A'!B827,'Speed Bin B-A'!B931,'Speed Bin B-A'!B1035,'Speed Bin B-A'!B1139,'Speed Bin B-A'!B1243,'Speed Bin B-A'!B1555,'Speed Bin B-A'!B1659,'Speed Bin B-A'!B1763,'Speed Bin B-A'!B1867,'Speed Bin B-A'!B1971)</f>
        <v>6</v>
      </c>
      <c r="C300" s="268">
        <f>SUM('Speed Bin B-A'!C99,'Speed Bin B-A'!C203,'Speed Bin B-A'!C307,'Speed Bin B-A'!C411,'Speed Bin B-A'!C515,'Speed Bin B-A'!C827,'Speed Bin B-A'!C931,'Speed Bin B-A'!C1035,'Speed Bin B-A'!C1139,'Speed Bin B-A'!C1243,'Speed Bin B-A'!C1555,'Speed Bin B-A'!C1659,'Speed Bin B-A'!C1763,'Speed Bin B-A'!C1867,'Speed Bin B-A'!C1971)</f>
        <v>0</v>
      </c>
      <c r="D300" s="268">
        <f>SUM('Speed Bin B-A'!D99,'Speed Bin B-A'!D203,'Speed Bin B-A'!D307,'Speed Bin B-A'!D411,'Speed Bin B-A'!D515,'Speed Bin B-A'!D827,'Speed Bin B-A'!D931,'Speed Bin B-A'!D1035,'Speed Bin B-A'!D1139,'Speed Bin B-A'!D1243,'Speed Bin B-A'!D1555,'Speed Bin B-A'!D1659,'Speed Bin B-A'!D1763,'Speed Bin B-A'!D1867,'Speed Bin B-A'!D1971)</f>
        <v>0</v>
      </c>
      <c r="E300" s="268">
        <f>SUM('Speed Bin B-A'!E99,'Speed Bin B-A'!E203,'Speed Bin B-A'!E307,'Speed Bin B-A'!E411,'Speed Bin B-A'!E515,'Speed Bin B-A'!E827,'Speed Bin B-A'!E931,'Speed Bin B-A'!E1035,'Speed Bin B-A'!E1139,'Speed Bin B-A'!E1243,'Speed Bin B-A'!E1555,'Speed Bin B-A'!E1659,'Speed Bin B-A'!E1763,'Speed Bin B-A'!E1867,'Speed Bin B-A'!E1971)</f>
        <v>2</v>
      </c>
      <c r="F300" s="268">
        <f>SUM('Speed Bin B-A'!F99,'Speed Bin B-A'!F203,'Speed Bin B-A'!F307,'Speed Bin B-A'!F411,'Speed Bin B-A'!F515,'Speed Bin B-A'!F827,'Speed Bin B-A'!F931,'Speed Bin B-A'!F1035,'Speed Bin B-A'!F1139,'Speed Bin B-A'!F1243,'Speed Bin B-A'!F1555,'Speed Bin B-A'!F1659,'Speed Bin B-A'!F1763,'Speed Bin B-A'!F1867,'Speed Bin B-A'!F1971)</f>
        <v>3</v>
      </c>
      <c r="G300" s="268">
        <f>SUM('Speed Bin B-A'!G99,'Speed Bin B-A'!G203,'Speed Bin B-A'!G307,'Speed Bin B-A'!G411,'Speed Bin B-A'!G515,'Speed Bin B-A'!G827,'Speed Bin B-A'!G931,'Speed Bin B-A'!G1035,'Speed Bin B-A'!G1139,'Speed Bin B-A'!G1243,'Speed Bin B-A'!G1555,'Speed Bin B-A'!G1659,'Speed Bin B-A'!G1763,'Speed Bin B-A'!G1867,'Speed Bin B-A'!G1971)</f>
        <v>0</v>
      </c>
      <c r="H300" s="268">
        <f>SUM('Speed Bin B-A'!H99,'Speed Bin B-A'!H203,'Speed Bin B-A'!H307,'Speed Bin B-A'!H411,'Speed Bin B-A'!H515,'Speed Bin B-A'!H827,'Speed Bin B-A'!H931,'Speed Bin B-A'!H1035,'Speed Bin B-A'!H1139,'Speed Bin B-A'!H1243,'Speed Bin B-A'!H1555,'Speed Bin B-A'!H1659,'Speed Bin B-A'!H1763,'Speed Bin B-A'!H1867,'Speed Bin B-A'!H1971)</f>
        <v>0</v>
      </c>
      <c r="I300" s="268">
        <f>SUM('Speed Bin B-A'!I99,'Speed Bin B-A'!I203,'Speed Bin B-A'!I307,'Speed Bin B-A'!I411,'Speed Bin B-A'!I515,'Speed Bin B-A'!I827,'Speed Bin B-A'!I931,'Speed Bin B-A'!I1035,'Speed Bin B-A'!I1139,'Speed Bin B-A'!I1243,'Speed Bin B-A'!I1555,'Speed Bin B-A'!I1659,'Speed Bin B-A'!I1763,'Speed Bin B-A'!I1867,'Speed Bin B-A'!I1971)</f>
        <v>1</v>
      </c>
      <c r="J300" s="268">
        <f>SUM('Speed Bin B-A'!J99,'Speed Bin B-A'!J203,'Speed Bin B-A'!J307,'Speed Bin B-A'!J411,'Speed Bin B-A'!J515,'Speed Bin B-A'!J827,'Speed Bin B-A'!J931,'Speed Bin B-A'!J1035,'Speed Bin B-A'!J1139,'Speed Bin B-A'!J1243,'Speed Bin B-A'!J1555,'Speed Bin B-A'!J1659,'Speed Bin B-A'!J1763,'Speed Bin B-A'!J1867,'Speed Bin B-A'!J1971)</f>
        <v>0</v>
      </c>
      <c r="K300" s="268">
        <f>SUM('Speed Bin B-A'!K99,'Speed Bin B-A'!K203,'Speed Bin B-A'!K307,'Speed Bin B-A'!K411,'Speed Bin B-A'!K515,'Speed Bin B-A'!K827,'Speed Bin B-A'!K931,'Speed Bin B-A'!K1035,'Speed Bin B-A'!K1139,'Speed Bin B-A'!K1243,'Speed Bin B-A'!K1555,'Speed Bin B-A'!K1659,'Speed Bin B-A'!K1763,'Speed Bin B-A'!K1867,'Speed Bin B-A'!K1971)</f>
        <v>0</v>
      </c>
      <c r="L300" s="268">
        <f>SUM('Speed Bin B-A'!L99,'Speed Bin B-A'!L203,'Speed Bin B-A'!L307,'Speed Bin B-A'!L411,'Speed Bin B-A'!L515,'Speed Bin B-A'!L827,'Speed Bin B-A'!L931,'Speed Bin B-A'!L1035,'Speed Bin B-A'!L1139,'Speed Bin B-A'!L1243,'Speed Bin B-A'!L1555,'Speed Bin B-A'!L1659,'Speed Bin B-A'!L1763,'Speed Bin B-A'!L1867,'Speed Bin B-A'!L1971)</f>
        <v>0</v>
      </c>
      <c r="M300" s="268">
        <f>SUM('Speed Bin B-A'!M99,'Speed Bin B-A'!M203,'Speed Bin B-A'!M307,'Speed Bin B-A'!M411,'Speed Bin B-A'!M515,'Speed Bin B-A'!M827,'Speed Bin B-A'!M931,'Speed Bin B-A'!M1035,'Speed Bin B-A'!M1139,'Speed Bin B-A'!M1243,'Speed Bin B-A'!M1555,'Speed Bin B-A'!M1659,'Speed Bin B-A'!M1763,'Speed Bin B-A'!M1867,'Speed Bin B-A'!M1971)</f>
        <v>0</v>
      </c>
      <c r="N300" s="268">
        <f>SUM('Speed Bin B-A'!N99,'Speed Bin B-A'!N203,'Speed Bin B-A'!N307,'Speed Bin B-A'!N411,'Speed Bin B-A'!N515,'Speed Bin B-A'!N827,'Speed Bin B-A'!N931,'Speed Bin B-A'!N1035,'Speed Bin B-A'!N1139,'Speed Bin B-A'!N1243,'Speed Bin B-A'!N1555,'Speed Bin B-A'!N1659,'Speed Bin B-A'!N1763,'Speed Bin B-A'!N1867,'Speed Bin B-A'!N1971)</f>
        <v>0</v>
      </c>
      <c r="O300" s="268">
        <f>SUM('Speed Bin B-A'!O99,'Speed Bin B-A'!O203,'Speed Bin B-A'!O307,'Speed Bin B-A'!O411,'Speed Bin B-A'!O515,'Speed Bin B-A'!O827,'Speed Bin B-A'!O931,'Speed Bin B-A'!O1035,'Speed Bin B-A'!O1139,'Speed Bin B-A'!O1243,'Speed Bin B-A'!O1555,'Speed Bin B-A'!O1659,'Speed Bin B-A'!O1763,'Speed Bin B-A'!O1867,'Speed Bin B-A'!O1971)</f>
        <v>0</v>
      </c>
      <c r="P300" s="268">
        <f>SUM('Speed Bin B-A'!P99,'Speed Bin B-A'!P203,'Speed Bin B-A'!P307,'Speed Bin B-A'!P411,'Speed Bin B-A'!P515,'Speed Bin B-A'!P827,'Speed Bin B-A'!P931,'Speed Bin B-A'!P1035,'Speed Bin B-A'!P1139,'Speed Bin B-A'!P1243,'Speed Bin B-A'!P1555,'Speed Bin B-A'!P1659,'Speed Bin B-A'!P1763,'Speed Bin B-A'!P1867,'Speed Bin B-A'!P1971)</f>
        <v>0</v>
      </c>
      <c r="Q300" s="268">
        <f>SUM('Speed Bin B-A'!Q99,'Speed Bin B-A'!Q203,'Speed Bin B-A'!Q307,'Speed Bin B-A'!Q411,'Speed Bin B-A'!Q515,'Speed Bin B-A'!Q827,'Speed Bin B-A'!Q931,'Speed Bin B-A'!Q1035,'Speed Bin B-A'!Q1139,'Speed Bin B-A'!Q1243,'Speed Bin B-A'!Q1555,'Speed Bin B-A'!Q1659,'Speed Bin B-A'!Q1763,'Speed Bin B-A'!Q1867,'Speed Bin B-A'!Q1971)</f>
        <v>0</v>
      </c>
      <c r="R300" s="268">
        <f>SUM('Speed Bin B-A'!R99,'Speed Bin B-A'!R203,'Speed Bin B-A'!R307,'Speed Bin B-A'!R411,'Speed Bin B-A'!R515,'Speed Bin B-A'!R827,'Speed Bin B-A'!R931,'Speed Bin B-A'!R1035,'Speed Bin B-A'!R1139,'Speed Bin B-A'!R1243,'Speed Bin B-A'!R1555,'Speed Bin B-A'!R1659,'Speed Bin B-A'!R1763,'Speed Bin B-A'!R1867,'Speed Bin B-A'!R1971)</f>
        <v>0</v>
      </c>
      <c r="S300" s="268">
        <f>SUM('Speed Bin B-A'!S99,'Speed Bin B-A'!S203,'Speed Bin B-A'!S307,'Speed Bin B-A'!S411,'Speed Bin B-A'!S515,'Speed Bin B-A'!S827,'Speed Bin B-A'!S931,'Speed Bin B-A'!S1035,'Speed Bin B-A'!S1139,'Speed Bin B-A'!S1243,'Speed Bin B-A'!S1555,'Speed Bin B-A'!S1659,'Speed Bin B-A'!S1763,'Speed Bin B-A'!S1867,'Speed Bin B-A'!S1971)</f>
        <v>0</v>
      </c>
      <c r="T300" s="268">
        <f>SUM('Speed Bin B-A'!T99,'Speed Bin B-A'!T203,'Speed Bin B-A'!T307,'Speed Bin B-A'!T411,'Speed Bin B-A'!T515,'Speed Bin B-A'!T827,'Speed Bin B-A'!T931,'Speed Bin B-A'!T1035,'Speed Bin B-A'!T1139,'Speed Bin B-A'!T1243,'Speed Bin B-A'!T1555,'Speed Bin B-A'!T1659,'Speed Bin B-A'!T1763,'Speed Bin B-A'!T1867,'Speed Bin B-A'!T1971)</f>
        <v>0</v>
      </c>
      <c r="U300" s="268">
        <f>SUM('Speed Bin B-A'!U99,'Speed Bin B-A'!U203,'Speed Bin B-A'!U307,'Speed Bin B-A'!U411,'Speed Bin B-A'!U515,'Speed Bin B-A'!U827,'Speed Bin B-A'!U931,'Speed Bin B-A'!U1035,'Speed Bin B-A'!U1139,'Speed Bin B-A'!U1243,'Speed Bin B-A'!U1555,'Speed Bin B-A'!U1659,'Speed Bin B-A'!U1763,'Speed Bin B-A'!U1867,'Speed Bin B-A'!U1971)</f>
        <v>0</v>
      </c>
      <c r="V300" s="269">
        <f>IFERROR(AVERAGE('Speed Bin B-A'!V99,'Speed Bin B-A'!V203,'Speed Bin B-A'!V307,'Speed Bin B-A'!V411,'Speed Bin B-A'!V515,'Speed Bin B-A'!V827,'Speed Bin B-A'!V931,'Speed Bin B-A'!V1035,'Speed Bin B-A'!V1139,'Speed Bin B-A'!V1243,'Speed Bin B-A'!V1555,'Speed Bin B-A'!V1659,'Speed Bin B-A'!V1763,'Speed Bin B-A'!V1867,'Speed Bin B-A'!V1971),"-")</f>
        <v>22</v>
      </c>
      <c r="W300" s="269" t="str">
        <f>IFERROR(AVERAGE('Speed Bin B-A'!W99,'Speed Bin B-A'!W203,'Speed Bin B-A'!W307,'Speed Bin B-A'!W411,'Speed Bin B-A'!W515,'Speed Bin B-A'!W827,'Speed Bin B-A'!W931,'Speed Bin B-A'!W1035,'Speed Bin B-A'!W1139,'Speed Bin B-A'!W1243,'Speed Bin B-A'!W1555,'Speed Bin B-A'!W1659,'Speed Bin B-A'!W1763,'Speed Bin B-A'!W1867,'Speed Bin B-A'!W1971),"-")</f>
        <v>-</v>
      </c>
      <c r="X300" s="262"/>
      <c r="Y300" s="262"/>
    </row>
    <row r="301" spans="1:25" x14ac:dyDescent="0.25">
      <c r="A301" s="267">
        <v>0.92708333333333304</v>
      </c>
      <c r="B301" s="268">
        <f>SUM('Speed Bin B-A'!B100,'Speed Bin B-A'!B204,'Speed Bin B-A'!B308,'Speed Bin B-A'!B412,'Speed Bin B-A'!B516,'Speed Bin B-A'!B828,'Speed Bin B-A'!B932,'Speed Bin B-A'!B1036,'Speed Bin B-A'!B1140,'Speed Bin B-A'!B1244,'Speed Bin B-A'!B1556,'Speed Bin B-A'!B1660,'Speed Bin B-A'!B1764,'Speed Bin B-A'!B1868,'Speed Bin B-A'!B1972)</f>
        <v>4</v>
      </c>
      <c r="C301" s="268">
        <f>SUM('Speed Bin B-A'!C100,'Speed Bin B-A'!C204,'Speed Bin B-A'!C308,'Speed Bin B-A'!C412,'Speed Bin B-A'!C516,'Speed Bin B-A'!C828,'Speed Bin B-A'!C932,'Speed Bin B-A'!C1036,'Speed Bin B-A'!C1140,'Speed Bin B-A'!C1244,'Speed Bin B-A'!C1556,'Speed Bin B-A'!C1660,'Speed Bin B-A'!C1764,'Speed Bin B-A'!C1868,'Speed Bin B-A'!C1972)</f>
        <v>0</v>
      </c>
      <c r="D301" s="268">
        <f>SUM('Speed Bin B-A'!D100,'Speed Bin B-A'!D204,'Speed Bin B-A'!D308,'Speed Bin B-A'!D412,'Speed Bin B-A'!D516,'Speed Bin B-A'!D828,'Speed Bin B-A'!D932,'Speed Bin B-A'!D1036,'Speed Bin B-A'!D1140,'Speed Bin B-A'!D1244,'Speed Bin B-A'!D1556,'Speed Bin B-A'!D1660,'Speed Bin B-A'!D1764,'Speed Bin B-A'!D1868,'Speed Bin B-A'!D1972)</f>
        <v>0</v>
      </c>
      <c r="E301" s="268">
        <f>SUM('Speed Bin B-A'!E100,'Speed Bin B-A'!E204,'Speed Bin B-A'!E308,'Speed Bin B-A'!E412,'Speed Bin B-A'!E516,'Speed Bin B-A'!E828,'Speed Bin B-A'!E932,'Speed Bin B-A'!E1036,'Speed Bin B-A'!E1140,'Speed Bin B-A'!E1244,'Speed Bin B-A'!E1556,'Speed Bin B-A'!E1660,'Speed Bin B-A'!E1764,'Speed Bin B-A'!E1868,'Speed Bin B-A'!E1972)</f>
        <v>0</v>
      </c>
      <c r="F301" s="268">
        <f>SUM('Speed Bin B-A'!F100,'Speed Bin B-A'!F204,'Speed Bin B-A'!F308,'Speed Bin B-A'!F412,'Speed Bin B-A'!F516,'Speed Bin B-A'!F828,'Speed Bin B-A'!F932,'Speed Bin B-A'!F1036,'Speed Bin B-A'!F1140,'Speed Bin B-A'!F1244,'Speed Bin B-A'!F1556,'Speed Bin B-A'!F1660,'Speed Bin B-A'!F1764,'Speed Bin B-A'!F1868,'Speed Bin B-A'!F1972)</f>
        <v>2</v>
      </c>
      <c r="G301" s="268">
        <f>SUM('Speed Bin B-A'!G100,'Speed Bin B-A'!G204,'Speed Bin B-A'!G308,'Speed Bin B-A'!G412,'Speed Bin B-A'!G516,'Speed Bin B-A'!G828,'Speed Bin B-A'!G932,'Speed Bin B-A'!G1036,'Speed Bin B-A'!G1140,'Speed Bin B-A'!G1244,'Speed Bin B-A'!G1556,'Speed Bin B-A'!G1660,'Speed Bin B-A'!G1764,'Speed Bin B-A'!G1868,'Speed Bin B-A'!G1972)</f>
        <v>1</v>
      </c>
      <c r="H301" s="268">
        <f>SUM('Speed Bin B-A'!H100,'Speed Bin B-A'!H204,'Speed Bin B-A'!H308,'Speed Bin B-A'!H412,'Speed Bin B-A'!H516,'Speed Bin B-A'!H828,'Speed Bin B-A'!H932,'Speed Bin B-A'!H1036,'Speed Bin B-A'!H1140,'Speed Bin B-A'!H1244,'Speed Bin B-A'!H1556,'Speed Bin B-A'!H1660,'Speed Bin B-A'!H1764,'Speed Bin B-A'!H1868,'Speed Bin B-A'!H1972)</f>
        <v>1</v>
      </c>
      <c r="I301" s="268">
        <f>SUM('Speed Bin B-A'!I100,'Speed Bin B-A'!I204,'Speed Bin B-A'!I308,'Speed Bin B-A'!I412,'Speed Bin B-A'!I516,'Speed Bin B-A'!I828,'Speed Bin B-A'!I932,'Speed Bin B-A'!I1036,'Speed Bin B-A'!I1140,'Speed Bin B-A'!I1244,'Speed Bin B-A'!I1556,'Speed Bin B-A'!I1660,'Speed Bin B-A'!I1764,'Speed Bin B-A'!I1868,'Speed Bin B-A'!I1972)</f>
        <v>0</v>
      </c>
      <c r="J301" s="268">
        <f>SUM('Speed Bin B-A'!J100,'Speed Bin B-A'!J204,'Speed Bin B-A'!J308,'Speed Bin B-A'!J412,'Speed Bin B-A'!J516,'Speed Bin B-A'!J828,'Speed Bin B-A'!J932,'Speed Bin B-A'!J1036,'Speed Bin B-A'!J1140,'Speed Bin B-A'!J1244,'Speed Bin B-A'!J1556,'Speed Bin B-A'!J1660,'Speed Bin B-A'!J1764,'Speed Bin B-A'!J1868,'Speed Bin B-A'!J1972)</f>
        <v>0</v>
      </c>
      <c r="K301" s="268">
        <f>SUM('Speed Bin B-A'!K100,'Speed Bin B-A'!K204,'Speed Bin B-A'!K308,'Speed Bin B-A'!K412,'Speed Bin B-A'!K516,'Speed Bin B-A'!K828,'Speed Bin B-A'!K932,'Speed Bin B-A'!K1036,'Speed Bin B-A'!K1140,'Speed Bin B-A'!K1244,'Speed Bin B-A'!K1556,'Speed Bin B-A'!K1660,'Speed Bin B-A'!K1764,'Speed Bin B-A'!K1868,'Speed Bin B-A'!K1972)</f>
        <v>0</v>
      </c>
      <c r="L301" s="268">
        <f>SUM('Speed Bin B-A'!L100,'Speed Bin B-A'!L204,'Speed Bin B-A'!L308,'Speed Bin B-A'!L412,'Speed Bin B-A'!L516,'Speed Bin B-A'!L828,'Speed Bin B-A'!L932,'Speed Bin B-A'!L1036,'Speed Bin B-A'!L1140,'Speed Bin B-A'!L1244,'Speed Bin B-A'!L1556,'Speed Bin B-A'!L1660,'Speed Bin B-A'!L1764,'Speed Bin B-A'!L1868,'Speed Bin B-A'!L1972)</f>
        <v>0</v>
      </c>
      <c r="M301" s="268">
        <f>SUM('Speed Bin B-A'!M100,'Speed Bin B-A'!M204,'Speed Bin B-A'!M308,'Speed Bin B-A'!M412,'Speed Bin B-A'!M516,'Speed Bin B-A'!M828,'Speed Bin B-A'!M932,'Speed Bin B-A'!M1036,'Speed Bin B-A'!M1140,'Speed Bin B-A'!M1244,'Speed Bin B-A'!M1556,'Speed Bin B-A'!M1660,'Speed Bin B-A'!M1764,'Speed Bin B-A'!M1868,'Speed Bin B-A'!M1972)</f>
        <v>0</v>
      </c>
      <c r="N301" s="268">
        <f>SUM('Speed Bin B-A'!N100,'Speed Bin B-A'!N204,'Speed Bin B-A'!N308,'Speed Bin B-A'!N412,'Speed Bin B-A'!N516,'Speed Bin B-A'!N828,'Speed Bin B-A'!N932,'Speed Bin B-A'!N1036,'Speed Bin B-A'!N1140,'Speed Bin B-A'!N1244,'Speed Bin B-A'!N1556,'Speed Bin B-A'!N1660,'Speed Bin B-A'!N1764,'Speed Bin B-A'!N1868,'Speed Bin B-A'!N1972)</f>
        <v>0</v>
      </c>
      <c r="O301" s="268">
        <f>SUM('Speed Bin B-A'!O100,'Speed Bin B-A'!O204,'Speed Bin B-A'!O308,'Speed Bin B-A'!O412,'Speed Bin B-A'!O516,'Speed Bin B-A'!O828,'Speed Bin B-A'!O932,'Speed Bin B-A'!O1036,'Speed Bin B-A'!O1140,'Speed Bin B-A'!O1244,'Speed Bin B-A'!O1556,'Speed Bin B-A'!O1660,'Speed Bin B-A'!O1764,'Speed Bin B-A'!O1868,'Speed Bin B-A'!O1972)</f>
        <v>0</v>
      </c>
      <c r="P301" s="268">
        <f>SUM('Speed Bin B-A'!P100,'Speed Bin B-A'!P204,'Speed Bin B-A'!P308,'Speed Bin B-A'!P412,'Speed Bin B-A'!P516,'Speed Bin B-A'!P828,'Speed Bin B-A'!P932,'Speed Bin B-A'!P1036,'Speed Bin B-A'!P1140,'Speed Bin B-A'!P1244,'Speed Bin B-A'!P1556,'Speed Bin B-A'!P1660,'Speed Bin B-A'!P1764,'Speed Bin B-A'!P1868,'Speed Bin B-A'!P1972)</f>
        <v>0</v>
      </c>
      <c r="Q301" s="268">
        <f>SUM('Speed Bin B-A'!Q100,'Speed Bin B-A'!Q204,'Speed Bin B-A'!Q308,'Speed Bin B-A'!Q412,'Speed Bin B-A'!Q516,'Speed Bin B-A'!Q828,'Speed Bin B-A'!Q932,'Speed Bin B-A'!Q1036,'Speed Bin B-A'!Q1140,'Speed Bin B-A'!Q1244,'Speed Bin B-A'!Q1556,'Speed Bin B-A'!Q1660,'Speed Bin B-A'!Q1764,'Speed Bin B-A'!Q1868,'Speed Bin B-A'!Q1972)</f>
        <v>0</v>
      </c>
      <c r="R301" s="268">
        <f>SUM('Speed Bin B-A'!R100,'Speed Bin B-A'!R204,'Speed Bin B-A'!R308,'Speed Bin B-A'!R412,'Speed Bin B-A'!R516,'Speed Bin B-A'!R828,'Speed Bin B-A'!R932,'Speed Bin B-A'!R1036,'Speed Bin B-A'!R1140,'Speed Bin B-A'!R1244,'Speed Bin B-A'!R1556,'Speed Bin B-A'!R1660,'Speed Bin B-A'!R1764,'Speed Bin B-A'!R1868,'Speed Bin B-A'!R1972)</f>
        <v>0</v>
      </c>
      <c r="S301" s="268">
        <f>SUM('Speed Bin B-A'!S100,'Speed Bin B-A'!S204,'Speed Bin B-A'!S308,'Speed Bin B-A'!S412,'Speed Bin B-A'!S516,'Speed Bin B-A'!S828,'Speed Bin B-A'!S932,'Speed Bin B-A'!S1036,'Speed Bin B-A'!S1140,'Speed Bin B-A'!S1244,'Speed Bin B-A'!S1556,'Speed Bin B-A'!S1660,'Speed Bin B-A'!S1764,'Speed Bin B-A'!S1868,'Speed Bin B-A'!S1972)</f>
        <v>0</v>
      </c>
      <c r="T301" s="268">
        <f>SUM('Speed Bin B-A'!T100,'Speed Bin B-A'!T204,'Speed Bin B-A'!T308,'Speed Bin B-A'!T412,'Speed Bin B-A'!T516,'Speed Bin B-A'!T828,'Speed Bin B-A'!T932,'Speed Bin B-A'!T1036,'Speed Bin B-A'!T1140,'Speed Bin B-A'!T1244,'Speed Bin B-A'!T1556,'Speed Bin B-A'!T1660,'Speed Bin B-A'!T1764,'Speed Bin B-A'!T1868,'Speed Bin B-A'!T1972)</f>
        <v>0</v>
      </c>
      <c r="U301" s="268">
        <f>SUM('Speed Bin B-A'!U100,'Speed Bin B-A'!U204,'Speed Bin B-A'!U308,'Speed Bin B-A'!U412,'Speed Bin B-A'!U516,'Speed Bin B-A'!U828,'Speed Bin B-A'!U932,'Speed Bin B-A'!U1036,'Speed Bin B-A'!U1140,'Speed Bin B-A'!U1244,'Speed Bin B-A'!U1556,'Speed Bin B-A'!U1660,'Speed Bin B-A'!U1764,'Speed Bin B-A'!U1868,'Speed Bin B-A'!U1972)</f>
        <v>0</v>
      </c>
      <c r="V301" s="269">
        <f>IFERROR(AVERAGE('Speed Bin B-A'!V100,'Speed Bin B-A'!V204,'Speed Bin B-A'!V308,'Speed Bin B-A'!V412,'Speed Bin B-A'!V516,'Speed Bin B-A'!V828,'Speed Bin B-A'!V932,'Speed Bin B-A'!V1036,'Speed Bin B-A'!V1140,'Speed Bin B-A'!V1244,'Speed Bin B-A'!V1556,'Speed Bin B-A'!V1660,'Speed Bin B-A'!V1764,'Speed Bin B-A'!V1868,'Speed Bin B-A'!V1972),"-")</f>
        <v>25.900000000000002</v>
      </c>
      <c r="W301" s="269" t="str">
        <f>IFERROR(AVERAGE('Speed Bin B-A'!W100,'Speed Bin B-A'!W204,'Speed Bin B-A'!W308,'Speed Bin B-A'!W412,'Speed Bin B-A'!W516,'Speed Bin B-A'!W828,'Speed Bin B-A'!W932,'Speed Bin B-A'!W1036,'Speed Bin B-A'!W1140,'Speed Bin B-A'!W1244,'Speed Bin B-A'!W1556,'Speed Bin B-A'!W1660,'Speed Bin B-A'!W1764,'Speed Bin B-A'!W1868,'Speed Bin B-A'!W1972),"-")</f>
        <v>-</v>
      </c>
      <c r="X301" s="262"/>
      <c r="Y301" s="262"/>
    </row>
    <row r="302" spans="1:25" x14ac:dyDescent="0.25">
      <c r="A302" s="267">
        <v>0.9375</v>
      </c>
      <c r="B302" s="268">
        <f>SUM('Speed Bin B-A'!B101,'Speed Bin B-A'!B205,'Speed Bin B-A'!B309,'Speed Bin B-A'!B413,'Speed Bin B-A'!B517,'Speed Bin B-A'!B829,'Speed Bin B-A'!B933,'Speed Bin B-A'!B1037,'Speed Bin B-A'!B1141,'Speed Bin B-A'!B1245,'Speed Bin B-A'!B1557,'Speed Bin B-A'!B1661,'Speed Bin B-A'!B1765,'Speed Bin B-A'!B1869,'Speed Bin B-A'!B1973)</f>
        <v>2</v>
      </c>
      <c r="C302" s="268">
        <f>SUM('Speed Bin B-A'!C101,'Speed Bin B-A'!C205,'Speed Bin B-A'!C309,'Speed Bin B-A'!C413,'Speed Bin B-A'!C517,'Speed Bin B-A'!C829,'Speed Bin B-A'!C933,'Speed Bin B-A'!C1037,'Speed Bin B-A'!C1141,'Speed Bin B-A'!C1245,'Speed Bin B-A'!C1557,'Speed Bin B-A'!C1661,'Speed Bin B-A'!C1765,'Speed Bin B-A'!C1869,'Speed Bin B-A'!C1973)</f>
        <v>0</v>
      </c>
      <c r="D302" s="268">
        <f>SUM('Speed Bin B-A'!D101,'Speed Bin B-A'!D205,'Speed Bin B-A'!D309,'Speed Bin B-A'!D413,'Speed Bin B-A'!D517,'Speed Bin B-A'!D829,'Speed Bin B-A'!D933,'Speed Bin B-A'!D1037,'Speed Bin B-A'!D1141,'Speed Bin B-A'!D1245,'Speed Bin B-A'!D1557,'Speed Bin B-A'!D1661,'Speed Bin B-A'!D1765,'Speed Bin B-A'!D1869,'Speed Bin B-A'!D1973)</f>
        <v>0</v>
      </c>
      <c r="E302" s="268">
        <f>SUM('Speed Bin B-A'!E101,'Speed Bin B-A'!E205,'Speed Bin B-A'!E309,'Speed Bin B-A'!E413,'Speed Bin B-A'!E517,'Speed Bin B-A'!E829,'Speed Bin B-A'!E933,'Speed Bin B-A'!E1037,'Speed Bin B-A'!E1141,'Speed Bin B-A'!E1245,'Speed Bin B-A'!E1557,'Speed Bin B-A'!E1661,'Speed Bin B-A'!E1765,'Speed Bin B-A'!E1869,'Speed Bin B-A'!E1973)</f>
        <v>0</v>
      </c>
      <c r="F302" s="268">
        <f>SUM('Speed Bin B-A'!F101,'Speed Bin B-A'!F205,'Speed Bin B-A'!F309,'Speed Bin B-A'!F413,'Speed Bin B-A'!F517,'Speed Bin B-A'!F829,'Speed Bin B-A'!F933,'Speed Bin B-A'!F1037,'Speed Bin B-A'!F1141,'Speed Bin B-A'!F1245,'Speed Bin B-A'!F1557,'Speed Bin B-A'!F1661,'Speed Bin B-A'!F1765,'Speed Bin B-A'!F1869,'Speed Bin B-A'!F1973)</f>
        <v>1</v>
      </c>
      <c r="G302" s="268">
        <f>SUM('Speed Bin B-A'!G101,'Speed Bin B-A'!G205,'Speed Bin B-A'!G309,'Speed Bin B-A'!G413,'Speed Bin B-A'!G517,'Speed Bin B-A'!G829,'Speed Bin B-A'!G933,'Speed Bin B-A'!G1037,'Speed Bin B-A'!G1141,'Speed Bin B-A'!G1245,'Speed Bin B-A'!G1557,'Speed Bin B-A'!G1661,'Speed Bin B-A'!G1765,'Speed Bin B-A'!G1869,'Speed Bin B-A'!G1973)</f>
        <v>1</v>
      </c>
      <c r="H302" s="268">
        <f>SUM('Speed Bin B-A'!H101,'Speed Bin B-A'!H205,'Speed Bin B-A'!H309,'Speed Bin B-A'!H413,'Speed Bin B-A'!H517,'Speed Bin B-A'!H829,'Speed Bin B-A'!H933,'Speed Bin B-A'!H1037,'Speed Bin B-A'!H1141,'Speed Bin B-A'!H1245,'Speed Bin B-A'!H1557,'Speed Bin B-A'!H1661,'Speed Bin B-A'!H1765,'Speed Bin B-A'!H1869,'Speed Bin B-A'!H1973)</f>
        <v>0</v>
      </c>
      <c r="I302" s="268">
        <f>SUM('Speed Bin B-A'!I101,'Speed Bin B-A'!I205,'Speed Bin B-A'!I309,'Speed Bin B-A'!I413,'Speed Bin B-A'!I517,'Speed Bin B-A'!I829,'Speed Bin B-A'!I933,'Speed Bin B-A'!I1037,'Speed Bin B-A'!I1141,'Speed Bin B-A'!I1245,'Speed Bin B-A'!I1557,'Speed Bin B-A'!I1661,'Speed Bin B-A'!I1765,'Speed Bin B-A'!I1869,'Speed Bin B-A'!I1973)</f>
        <v>0</v>
      </c>
      <c r="J302" s="268">
        <f>SUM('Speed Bin B-A'!J101,'Speed Bin B-A'!J205,'Speed Bin B-A'!J309,'Speed Bin B-A'!J413,'Speed Bin B-A'!J517,'Speed Bin B-A'!J829,'Speed Bin B-A'!J933,'Speed Bin B-A'!J1037,'Speed Bin B-A'!J1141,'Speed Bin B-A'!J1245,'Speed Bin B-A'!J1557,'Speed Bin B-A'!J1661,'Speed Bin B-A'!J1765,'Speed Bin B-A'!J1869,'Speed Bin B-A'!J1973)</f>
        <v>0</v>
      </c>
      <c r="K302" s="268">
        <f>SUM('Speed Bin B-A'!K101,'Speed Bin B-A'!K205,'Speed Bin B-A'!K309,'Speed Bin B-A'!K413,'Speed Bin B-A'!K517,'Speed Bin B-A'!K829,'Speed Bin B-A'!K933,'Speed Bin B-A'!K1037,'Speed Bin B-A'!K1141,'Speed Bin B-A'!K1245,'Speed Bin B-A'!K1557,'Speed Bin B-A'!K1661,'Speed Bin B-A'!K1765,'Speed Bin B-A'!K1869,'Speed Bin B-A'!K1973)</f>
        <v>0</v>
      </c>
      <c r="L302" s="268">
        <f>SUM('Speed Bin B-A'!L101,'Speed Bin B-A'!L205,'Speed Bin B-A'!L309,'Speed Bin B-A'!L413,'Speed Bin B-A'!L517,'Speed Bin B-A'!L829,'Speed Bin B-A'!L933,'Speed Bin B-A'!L1037,'Speed Bin B-A'!L1141,'Speed Bin B-A'!L1245,'Speed Bin B-A'!L1557,'Speed Bin B-A'!L1661,'Speed Bin B-A'!L1765,'Speed Bin B-A'!L1869,'Speed Bin B-A'!L1973)</f>
        <v>0</v>
      </c>
      <c r="M302" s="268">
        <f>SUM('Speed Bin B-A'!M101,'Speed Bin B-A'!M205,'Speed Bin B-A'!M309,'Speed Bin B-A'!M413,'Speed Bin B-A'!M517,'Speed Bin B-A'!M829,'Speed Bin B-A'!M933,'Speed Bin B-A'!M1037,'Speed Bin B-A'!M1141,'Speed Bin B-A'!M1245,'Speed Bin B-A'!M1557,'Speed Bin B-A'!M1661,'Speed Bin B-A'!M1765,'Speed Bin B-A'!M1869,'Speed Bin B-A'!M1973)</f>
        <v>0</v>
      </c>
      <c r="N302" s="268">
        <f>SUM('Speed Bin B-A'!N101,'Speed Bin B-A'!N205,'Speed Bin B-A'!N309,'Speed Bin B-A'!N413,'Speed Bin B-A'!N517,'Speed Bin B-A'!N829,'Speed Bin B-A'!N933,'Speed Bin B-A'!N1037,'Speed Bin B-A'!N1141,'Speed Bin B-A'!N1245,'Speed Bin B-A'!N1557,'Speed Bin B-A'!N1661,'Speed Bin B-A'!N1765,'Speed Bin B-A'!N1869,'Speed Bin B-A'!N1973)</f>
        <v>0</v>
      </c>
      <c r="O302" s="268">
        <f>SUM('Speed Bin B-A'!O101,'Speed Bin B-A'!O205,'Speed Bin B-A'!O309,'Speed Bin B-A'!O413,'Speed Bin B-A'!O517,'Speed Bin B-A'!O829,'Speed Bin B-A'!O933,'Speed Bin B-A'!O1037,'Speed Bin B-A'!O1141,'Speed Bin B-A'!O1245,'Speed Bin B-A'!O1557,'Speed Bin B-A'!O1661,'Speed Bin B-A'!O1765,'Speed Bin B-A'!O1869,'Speed Bin B-A'!O1973)</f>
        <v>0</v>
      </c>
      <c r="P302" s="268">
        <f>SUM('Speed Bin B-A'!P101,'Speed Bin B-A'!P205,'Speed Bin B-A'!P309,'Speed Bin B-A'!P413,'Speed Bin B-A'!P517,'Speed Bin B-A'!P829,'Speed Bin B-A'!P933,'Speed Bin B-A'!P1037,'Speed Bin B-A'!P1141,'Speed Bin B-A'!P1245,'Speed Bin B-A'!P1557,'Speed Bin B-A'!P1661,'Speed Bin B-A'!P1765,'Speed Bin B-A'!P1869,'Speed Bin B-A'!P1973)</f>
        <v>0</v>
      </c>
      <c r="Q302" s="268">
        <f>SUM('Speed Bin B-A'!Q101,'Speed Bin B-A'!Q205,'Speed Bin B-A'!Q309,'Speed Bin B-A'!Q413,'Speed Bin B-A'!Q517,'Speed Bin B-A'!Q829,'Speed Bin B-A'!Q933,'Speed Bin B-A'!Q1037,'Speed Bin B-A'!Q1141,'Speed Bin B-A'!Q1245,'Speed Bin B-A'!Q1557,'Speed Bin B-A'!Q1661,'Speed Bin B-A'!Q1765,'Speed Bin B-A'!Q1869,'Speed Bin B-A'!Q1973)</f>
        <v>0</v>
      </c>
      <c r="R302" s="268">
        <f>SUM('Speed Bin B-A'!R101,'Speed Bin B-A'!R205,'Speed Bin B-A'!R309,'Speed Bin B-A'!R413,'Speed Bin B-A'!R517,'Speed Bin B-A'!R829,'Speed Bin B-A'!R933,'Speed Bin B-A'!R1037,'Speed Bin B-A'!R1141,'Speed Bin B-A'!R1245,'Speed Bin B-A'!R1557,'Speed Bin B-A'!R1661,'Speed Bin B-A'!R1765,'Speed Bin B-A'!R1869,'Speed Bin B-A'!R1973)</f>
        <v>0</v>
      </c>
      <c r="S302" s="268">
        <f>SUM('Speed Bin B-A'!S101,'Speed Bin B-A'!S205,'Speed Bin B-A'!S309,'Speed Bin B-A'!S413,'Speed Bin B-A'!S517,'Speed Bin B-A'!S829,'Speed Bin B-A'!S933,'Speed Bin B-A'!S1037,'Speed Bin B-A'!S1141,'Speed Bin B-A'!S1245,'Speed Bin B-A'!S1557,'Speed Bin B-A'!S1661,'Speed Bin B-A'!S1765,'Speed Bin B-A'!S1869,'Speed Bin B-A'!S1973)</f>
        <v>0</v>
      </c>
      <c r="T302" s="268">
        <f>SUM('Speed Bin B-A'!T101,'Speed Bin B-A'!T205,'Speed Bin B-A'!T309,'Speed Bin B-A'!T413,'Speed Bin B-A'!T517,'Speed Bin B-A'!T829,'Speed Bin B-A'!T933,'Speed Bin B-A'!T1037,'Speed Bin B-A'!T1141,'Speed Bin B-A'!T1245,'Speed Bin B-A'!T1557,'Speed Bin B-A'!T1661,'Speed Bin B-A'!T1765,'Speed Bin B-A'!T1869,'Speed Bin B-A'!T1973)</f>
        <v>0</v>
      </c>
      <c r="U302" s="268">
        <f>SUM('Speed Bin B-A'!U101,'Speed Bin B-A'!U205,'Speed Bin B-A'!U309,'Speed Bin B-A'!U413,'Speed Bin B-A'!U517,'Speed Bin B-A'!U829,'Speed Bin B-A'!U933,'Speed Bin B-A'!U1037,'Speed Bin B-A'!U1141,'Speed Bin B-A'!U1245,'Speed Bin B-A'!U1557,'Speed Bin B-A'!U1661,'Speed Bin B-A'!U1765,'Speed Bin B-A'!U1869,'Speed Bin B-A'!U1973)</f>
        <v>0</v>
      </c>
      <c r="V302" s="269">
        <f>IFERROR(AVERAGE('Speed Bin B-A'!V101,'Speed Bin B-A'!V205,'Speed Bin B-A'!V309,'Speed Bin B-A'!V413,'Speed Bin B-A'!V517,'Speed Bin B-A'!V829,'Speed Bin B-A'!V933,'Speed Bin B-A'!V1037,'Speed Bin B-A'!V1141,'Speed Bin B-A'!V1245,'Speed Bin B-A'!V1557,'Speed Bin B-A'!V1661,'Speed Bin B-A'!V1765,'Speed Bin B-A'!V1869,'Speed Bin B-A'!V1973),"-")</f>
        <v>24.5</v>
      </c>
      <c r="W302" s="269" t="str">
        <f>IFERROR(AVERAGE('Speed Bin B-A'!W101,'Speed Bin B-A'!W205,'Speed Bin B-A'!W309,'Speed Bin B-A'!W413,'Speed Bin B-A'!W517,'Speed Bin B-A'!W829,'Speed Bin B-A'!W933,'Speed Bin B-A'!W1037,'Speed Bin B-A'!W1141,'Speed Bin B-A'!W1245,'Speed Bin B-A'!W1557,'Speed Bin B-A'!W1661,'Speed Bin B-A'!W1765,'Speed Bin B-A'!W1869,'Speed Bin B-A'!W1973),"-")</f>
        <v>-</v>
      </c>
      <c r="X302" s="262"/>
      <c r="Y302" s="262"/>
    </row>
    <row r="303" spans="1:25" x14ac:dyDescent="0.25">
      <c r="A303" s="267">
        <v>0.94791666666666696</v>
      </c>
      <c r="B303" s="268">
        <f>SUM('Speed Bin B-A'!B102,'Speed Bin B-A'!B206,'Speed Bin B-A'!B310,'Speed Bin B-A'!B414,'Speed Bin B-A'!B518,'Speed Bin B-A'!B830,'Speed Bin B-A'!B934,'Speed Bin B-A'!B1038,'Speed Bin B-A'!B1142,'Speed Bin B-A'!B1246,'Speed Bin B-A'!B1558,'Speed Bin B-A'!B1662,'Speed Bin B-A'!B1766,'Speed Bin B-A'!B1870,'Speed Bin B-A'!B1974)</f>
        <v>1</v>
      </c>
      <c r="C303" s="268">
        <f>SUM('Speed Bin B-A'!C102,'Speed Bin B-A'!C206,'Speed Bin B-A'!C310,'Speed Bin B-A'!C414,'Speed Bin B-A'!C518,'Speed Bin B-A'!C830,'Speed Bin B-A'!C934,'Speed Bin B-A'!C1038,'Speed Bin B-A'!C1142,'Speed Bin B-A'!C1246,'Speed Bin B-A'!C1558,'Speed Bin B-A'!C1662,'Speed Bin B-A'!C1766,'Speed Bin B-A'!C1870,'Speed Bin B-A'!C1974)</f>
        <v>0</v>
      </c>
      <c r="D303" s="268">
        <f>SUM('Speed Bin B-A'!D102,'Speed Bin B-A'!D206,'Speed Bin B-A'!D310,'Speed Bin B-A'!D414,'Speed Bin B-A'!D518,'Speed Bin B-A'!D830,'Speed Bin B-A'!D934,'Speed Bin B-A'!D1038,'Speed Bin B-A'!D1142,'Speed Bin B-A'!D1246,'Speed Bin B-A'!D1558,'Speed Bin B-A'!D1662,'Speed Bin B-A'!D1766,'Speed Bin B-A'!D1870,'Speed Bin B-A'!D1974)</f>
        <v>0</v>
      </c>
      <c r="E303" s="268">
        <f>SUM('Speed Bin B-A'!E102,'Speed Bin B-A'!E206,'Speed Bin B-A'!E310,'Speed Bin B-A'!E414,'Speed Bin B-A'!E518,'Speed Bin B-A'!E830,'Speed Bin B-A'!E934,'Speed Bin B-A'!E1038,'Speed Bin B-A'!E1142,'Speed Bin B-A'!E1246,'Speed Bin B-A'!E1558,'Speed Bin B-A'!E1662,'Speed Bin B-A'!E1766,'Speed Bin B-A'!E1870,'Speed Bin B-A'!E1974)</f>
        <v>0</v>
      </c>
      <c r="F303" s="268">
        <f>SUM('Speed Bin B-A'!F102,'Speed Bin B-A'!F206,'Speed Bin B-A'!F310,'Speed Bin B-A'!F414,'Speed Bin B-A'!F518,'Speed Bin B-A'!F830,'Speed Bin B-A'!F934,'Speed Bin B-A'!F1038,'Speed Bin B-A'!F1142,'Speed Bin B-A'!F1246,'Speed Bin B-A'!F1558,'Speed Bin B-A'!F1662,'Speed Bin B-A'!F1766,'Speed Bin B-A'!F1870,'Speed Bin B-A'!F1974)</f>
        <v>1</v>
      </c>
      <c r="G303" s="268">
        <f>SUM('Speed Bin B-A'!G102,'Speed Bin B-A'!G206,'Speed Bin B-A'!G310,'Speed Bin B-A'!G414,'Speed Bin B-A'!G518,'Speed Bin B-A'!G830,'Speed Bin B-A'!G934,'Speed Bin B-A'!G1038,'Speed Bin B-A'!G1142,'Speed Bin B-A'!G1246,'Speed Bin B-A'!G1558,'Speed Bin B-A'!G1662,'Speed Bin B-A'!G1766,'Speed Bin B-A'!G1870,'Speed Bin B-A'!G1974)</f>
        <v>0</v>
      </c>
      <c r="H303" s="268">
        <f>SUM('Speed Bin B-A'!H102,'Speed Bin B-A'!H206,'Speed Bin B-A'!H310,'Speed Bin B-A'!H414,'Speed Bin B-A'!H518,'Speed Bin B-A'!H830,'Speed Bin B-A'!H934,'Speed Bin B-A'!H1038,'Speed Bin B-A'!H1142,'Speed Bin B-A'!H1246,'Speed Bin B-A'!H1558,'Speed Bin B-A'!H1662,'Speed Bin B-A'!H1766,'Speed Bin B-A'!H1870,'Speed Bin B-A'!H1974)</f>
        <v>0</v>
      </c>
      <c r="I303" s="268">
        <f>SUM('Speed Bin B-A'!I102,'Speed Bin B-A'!I206,'Speed Bin B-A'!I310,'Speed Bin B-A'!I414,'Speed Bin B-A'!I518,'Speed Bin B-A'!I830,'Speed Bin B-A'!I934,'Speed Bin B-A'!I1038,'Speed Bin B-A'!I1142,'Speed Bin B-A'!I1246,'Speed Bin B-A'!I1558,'Speed Bin B-A'!I1662,'Speed Bin B-A'!I1766,'Speed Bin B-A'!I1870,'Speed Bin B-A'!I1974)</f>
        <v>0</v>
      </c>
      <c r="J303" s="268">
        <f>SUM('Speed Bin B-A'!J102,'Speed Bin B-A'!J206,'Speed Bin B-A'!J310,'Speed Bin B-A'!J414,'Speed Bin B-A'!J518,'Speed Bin B-A'!J830,'Speed Bin B-A'!J934,'Speed Bin B-A'!J1038,'Speed Bin B-A'!J1142,'Speed Bin B-A'!J1246,'Speed Bin B-A'!J1558,'Speed Bin B-A'!J1662,'Speed Bin B-A'!J1766,'Speed Bin B-A'!J1870,'Speed Bin B-A'!J1974)</f>
        <v>0</v>
      </c>
      <c r="K303" s="268">
        <f>SUM('Speed Bin B-A'!K102,'Speed Bin B-A'!K206,'Speed Bin B-A'!K310,'Speed Bin B-A'!K414,'Speed Bin B-A'!K518,'Speed Bin B-A'!K830,'Speed Bin B-A'!K934,'Speed Bin B-A'!K1038,'Speed Bin B-A'!K1142,'Speed Bin B-A'!K1246,'Speed Bin B-A'!K1558,'Speed Bin B-A'!K1662,'Speed Bin B-A'!K1766,'Speed Bin B-A'!K1870,'Speed Bin B-A'!K1974)</f>
        <v>0</v>
      </c>
      <c r="L303" s="268">
        <f>SUM('Speed Bin B-A'!L102,'Speed Bin B-A'!L206,'Speed Bin B-A'!L310,'Speed Bin B-A'!L414,'Speed Bin B-A'!L518,'Speed Bin B-A'!L830,'Speed Bin B-A'!L934,'Speed Bin B-A'!L1038,'Speed Bin B-A'!L1142,'Speed Bin B-A'!L1246,'Speed Bin B-A'!L1558,'Speed Bin B-A'!L1662,'Speed Bin B-A'!L1766,'Speed Bin B-A'!L1870,'Speed Bin B-A'!L1974)</f>
        <v>0</v>
      </c>
      <c r="M303" s="268">
        <f>SUM('Speed Bin B-A'!M102,'Speed Bin B-A'!M206,'Speed Bin B-A'!M310,'Speed Bin B-A'!M414,'Speed Bin B-A'!M518,'Speed Bin B-A'!M830,'Speed Bin B-A'!M934,'Speed Bin B-A'!M1038,'Speed Bin B-A'!M1142,'Speed Bin B-A'!M1246,'Speed Bin B-A'!M1558,'Speed Bin B-A'!M1662,'Speed Bin B-A'!M1766,'Speed Bin B-A'!M1870,'Speed Bin B-A'!M1974)</f>
        <v>0</v>
      </c>
      <c r="N303" s="268">
        <f>SUM('Speed Bin B-A'!N102,'Speed Bin B-A'!N206,'Speed Bin B-A'!N310,'Speed Bin B-A'!N414,'Speed Bin B-A'!N518,'Speed Bin B-A'!N830,'Speed Bin B-A'!N934,'Speed Bin B-A'!N1038,'Speed Bin B-A'!N1142,'Speed Bin B-A'!N1246,'Speed Bin B-A'!N1558,'Speed Bin B-A'!N1662,'Speed Bin B-A'!N1766,'Speed Bin B-A'!N1870,'Speed Bin B-A'!N1974)</f>
        <v>0</v>
      </c>
      <c r="O303" s="268">
        <f>SUM('Speed Bin B-A'!O102,'Speed Bin B-A'!O206,'Speed Bin B-A'!O310,'Speed Bin B-A'!O414,'Speed Bin B-A'!O518,'Speed Bin B-A'!O830,'Speed Bin B-A'!O934,'Speed Bin B-A'!O1038,'Speed Bin B-A'!O1142,'Speed Bin B-A'!O1246,'Speed Bin B-A'!O1558,'Speed Bin B-A'!O1662,'Speed Bin B-A'!O1766,'Speed Bin B-A'!O1870,'Speed Bin B-A'!O1974)</f>
        <v>0</v>
      </c>
      <c r="P303" s="268">
        <f>SUM('Speed Bin B-A'!P102,'Speed Bin B-A'!P206,'Speed Bin B-A'!P310,'Speed Bin B-A'!P414,'Speed Bin B-A'!P518,'Speed Bin B-A'!P830,'Speed Bin B-A'!P934,'Speed Bin B-A'!P1038,'Speed Bin B-A'!P1142,'Speed Bin B-A'!P1246,'Speed Bin B-A'!P1558,'Speed Bin B-A'!P1662,'Speed Bin B-A'!P1766,'Speed Bin B-A'!P1870,'Speed Bin B-A'!P1974)</f>
        <v>0</v>
      </c>
      <c r="Q303" s="268">
        <f>SUM('Speed Bin B-A'!Q102,'Speed Bin B-A'!Q206,'Speed Bin B-A'!Q310,'Speed Bin B-A'!Q414,'Speed Bin B-A'!Q518,'Speed Bin B-A'!Q830,'Speed Bin B-A'!Q934,'Speed Bin B-A'!Q1038,'Speed Bin B-A'!Q1142,'Speed Bin B-A'!Q1246,'Speed Bin B-A'!Q1558,'Speed Bin B-A'!Q1662,'Speed Bin B-A'!Q1766,'Speed Bin B-A'!Q1870,'Speed Bin B-A'!Q1974)</f>
        <v>0</v>
      </c>
      <c r="R303" s="268">
        <f>SUM('Speed Bin B-A'!R102,'Speed Bin B-A'!R206,'Speed Bin B-A'!R310,'Speed Bin B-A'!R414,'Speed Bin B-A'!R518,'Speed Bin B-A'!R830,'Speed Bin B-A'!R934,'Speed Bin B-A'!R1038,'Speed Bin B-A'!R1142,'Speed Bin B-A'!R1246,'Speed Bin B-A'!R1558,'Speed Bin B-A'!R1662,'Speed Bin B-A'!R1766,'Speed Bin B-A'!R1870,'Speed Bin B-A'!R1974)</f>
        <v>0</v>
      </c>
      <c r="S303" s="268">
        <f>SUM('Speed Bin B-A'!S102,'Speed Bin B-A'!S206,'Speed Bin B-A'!S310,'Speed Bin B-A'!S414,'Speed Bin B-A'!S518,'Speed Bin B-A'!S830,'Speed Bin B-A'!S934,'Speed Bin B-A'!S1038,'Speed Bin B-A'!S1142,'Speed Bin B-A'!S1246,'Speed Bin B-A'!S1558,'Speed Bin B-A'!S1662,'Speed Bin B-A'!S1766,'Speed Bin B-A'!S1870,'Speed Bin B-A'!S1974)</f>
        <v>0</v>
      </c>
      <c r="T303" s="268">
        <f>SUM('Speed Bin B-A'!T102,'Speed Bin B-A'!T206,'Speed Bin B-A'!T310,'Speed Bin B-A'!T414,'Speed Bin B-A'!T518,'Speed Bin B-A'!T830,'Speed Bin B-A'!T934,'Speed Bin B-A'!T1038,'Speed Bin B-A'!T1142,'Speed Bin B-A'!T1246,'Speed Bin B-A'!T1558,'Speed Bin B-A'!T1662,'Speed Bin B-A'!T1766,'Speed Bin B-A'!T1870,'Speed Bin B-A'!T1974)</f>
        <v>0</v>
      </c>
      <c r="U303" s="268">
        <f>SUM('Speed Bin B-A'!U102,'Speed Bin B-A'!U206,'Speed Bin B-A'!U310,'Speed Bin B-A'!U414,'Speed Bin B-A'!U518,'Speed Bin B-A'!U830,'Speed Bin B-A'!U934,'Speed Bin B-A'!U1038,'Speed Bin B-A'!U1142,'Speed Bin B-A'!U1246,'Speed Bin B-A'!U1558,'Speed Bin B-A'!U1662,'Speed Bin B-A'!U1766,'Speed Bin B-A'!U1870,'Speed Bin B-A'!U1974)</f>
        <v>0</v>
      </c>
      <c r="V303" s="269">
        <f>IFERROR(AVERAGE('Speed Bin B-A'!V102,'Speed Bin B-A'!V206,'Speed Bin B-A'!V310,'Speed Bin B-A'!V414,'Speed Bin B-A'!V518,'Speed Bin B-A'!V830,'Speed Bin B-A'!V934,'Speed Bin B-A'!V1038,'Speed Bin B-A'!V1142,'Speed Bin B-A'!V1246,'Speed Bin B-A'!V1558,'Speed Bin B-A'!V1662,'Speed Bin B-A'!V1766,'Speed Bin B-A'!V1870,'Speed Bin B-A'!V1974),"-")</f>
        <v>24</v>
      </c>
      <c r="W303" s="269" t="str">
        <f>IFERROR(AVERAGE('Speed Bin B-A'!W102,'Speed Bin B-A'!W206,'Speed Bin B-A'!W310,'Speed Bin B-A'!W414,'Speed Bin B-A'!W518,'Speed Bin B-A'!W830,'Speed Bin B-A'!W934,'Speed Bin B-A'!W1038,'Speed Bin B-A'!W1142,'Speed Bin B-A'!W1246,'Speed Bin B-A'!W1558,'Speed Bin B-A'!W1662,'Speed Bin B-A'!W1766,'Speed Bin B-A'!W1870,'Speed Bin B-A'!W1974),"-")</f>
        <v>-</v>
      </c>
      <c r="X303" s="262"/>
      <c r="Y303" s="262"/>
    </row>
    <row r="304" spans="1:25" x14ac:dyDescent="0.25">
      <c r="A304" s="267">
        <v>0.95833333333333304</v>
      </c>
      <c r="B304" s="268">
        <f>SUM('Speed Bin B-A'!B103,'Speed Bin B-A'!B207,'Speed Bin B-A'!B311,'Speed Bin B-A'!B415,'Speed Bin B-A'!B519,'Speed Bin B-A'!B831,'Speed Bin B-A'!B935,'Speed Bin B-A'!B1039,'Speed Bin B-A'!B1143,'Speed Bin B-A'!B1247,'Speed Bin B-A'!B1559,'Speed Bin B-A'!B1663,'Speed Bin B-A'!B1767,'Speed Bin B-A'!B1871,'Speed Bin B-A'!B1975)</f>
        <v>0</v>
      </c>
      <c r="C304" s="268">
        <f>SUM('Speed Bin B-A'!C103,'Speed Bin B-A'!C207,'Speed Bin B-A'!C311,'Speed Bin B-A'!C415,'Speed Bin B-A'!C519,'Speed Bin B-A'!C831,'Speed Bin B-A'!C935,'Speed Bin B-A'!C1039,'Speed Bin B-A'!C1143,'Speed Bin B-A'!C1247,'Speed Bin B-A'!C1559,'Speed Bin B-A'!C1663,'Speed Bin B-A'!C1767,'Speed Bin B-A'!C1871,'Speed Bin B-A'!C1975)</f>
        <v>0</v>
      </c>
      <c r="D304" s="268">
        <f>SUM('Speed Bin B-A'!D103,'Speed Bin B-A'!D207,'Speed Bin B-A'!D311,'Speed Bin B-A'!D415,'Speed Bin B-A'!D519,'Speed Bin B-A'!D831,'Speed Bin B-A'!D935,'Speed Bin B-A'!D1039,'Speed Bin B-A'!D1143,'Speed Bin B-A'!D1247,'Speed Bin B-A'!D1559,'Speed Bin B-A'!D1663,'Speed Bin B-A'!D1767,'Speed Bin B-A'!D1871,'Speed Bin B-A'!D1975)</f>
        <v>0</v>
      </c>
      <c r="E304" s="268">
        <f>SUM('Speed Bin B-A'!E103,'Speed Bin B-A'!E207,'Speed Bin B-A'!E311,'Speed Bin B-A'!E415,'Speed Bin B-A'!E519,'Speed Bin B-A'!E831,'Speed Bin B-A'!E935,'Speed Bin B-A'!E1039,'Speed Bin B-A'!E1143,'Speed Bin B-A'!E1247,'Speed Bin B-A'!E1559,'Speed Bin B-A'!E1663,'Speed Bin B-A'!E1767,'Speed Bin B-A'!E1871,'Speed Bin B-A'!E1975)</f>
        <v>0</v>
      </c>
      <c r="F304" s="268">
        <f>SUM('Speed Bin B-A'!F103,'Speed Bin B-A'!F207,'Speed Bin B-A'!F311,'Speed Bin B-A'!F415,'Speed Bin B-A'!F519,'Speed Bin B-A'!F831,'Speed Bin B-A'!F935,'Speed Bin B-A'!F1039,'Speed Bin B-A'!F1143,'Speed Bin B-A'!F1247,'Speed Bin B-A'!F1559,'Speed Bin B-A'!F1663,'Speed Bin B-A'!F1767,'Speed Bin B-A'!F1871,'Speed Bin B-A'!F1975)</f>
        <v>0</v>
      </c>
      <c r="G304" s="268">
        <f>SUM('Speed Bin B-A'!G103,'Speed Bin B-A'!G207,'Speed Bin B-A'!G311,'Speed Bin B-A'!G415,'Speed Bin B-A'!G519,'Speed Bin B-A'!G831,'Speed Bin B-A'!G935,'Speed Bin B-A'!G1039,'Speed Bin B-A'!G1143,'Speed Bin B-A'!G1247,'Speed Bin B-A'!G1559,'Speed Bin B-A'!G1663,'Speed Bin B-A'!G1767,'Speed Bin B-A'!G1871,'Speed Bin B-A'!G1975)</f>
        <v>0</v>
      </c>
      <c r="H304" s="268">
        <f>SUM('Speed Bin B-A'!H103,'Speed Bin B-A'!H207,'Speed Bin B-A'!H311,'Speed Bin B-A'!H415,'Speed Bin B-A'!H519,'Speed Bin B-A'!H831,'Speed Bin B-A'!H935,'Speed Bin B-A'!H1039,'Speed Bin B-A'!H1143,'Speed Bin B-A'!H1247,'Speed Bin B-A'!H1559,'Speed Bin B-A'!H1663,'Speed Bin B-A'!H1767,'Speed Bin B-A'!H1871,'Speed Bin B-A'!H1975)</f>
        <v>0</v>
      </c>
      <c r="I304" s="268">
        <f>SUM('Speed Bin B-A'!I103,'Speed Bin B-A'!I207,'Speed Bin B-A'!I311,'Speed Bin B-A'!I415,'Speed Bin B-A'!I519,'Speed Bin B-A'!I831,'Speed Bin B-A'!I935,'Speed Bin B-A'!I1039,'Speed Bin B-A'!I1143,'Speed Bin B-A'!I1247,'Speed Bin B-A'!I1559,'Speed Bin B-A'!I1663,'Speed Bin B-A'!I1767,'Speed Bin B-A'!I1871,'Speed Bin B-A'!I1975)</f>
        <v>0</v>
      </c>
      <c r="J304" s="268">
        <f>SUM('Speed Bin B-A'!J103,'Speed Bin B-A'!J207,'Speed Bin B-A'!J311,'Speed Bin B-A'!J415,'Speed Bin B-A'!J519,'Speed Bin B-A'!J831,'Speed Bin B-A'!J935,'Speed Bin B-A'!J1039,'Speed Bin B-A'!J1143,'Speed Bin B-A'!J1247,'Speed Bin B-A'!J1559,'Speed Bin B-A'!J1663,'Speed Bin B-A'!J1767,'Speed Bin B-A'!J1871,'Speed Bin B-A'!J1975)</f>
        <v>0</v>
      </c>
      <c r="K304" s="268">
        <f>SUM('Speed Bin B-A'!K103,'Speed Bin B-A'!K207,'Speed Bin B-A'!K311,'Speed Bin B-A'!K415,'Speed Bin B-A'!K519,'Speed Bin B-A'!K831,'Speed Bin B-A'!K935,'Speed Bin B-A'!K1039,'Speed Bin B-A'!K1143,'Speed Bin B-A'!K1247,'Speed Bin B-A'!K1559,'Speed Bin B-A'!K1663,'Speed Bin B-A'!K1767,'Speed Bin B-A'!K1871,'Speed Bin B-A'!K1975)</f>
        <v>0</v>
      </c>
      <c r="L304" s="268">
        <f>SUM('Speed Bin B-A'!L103,'Speed Bin B-A'!L207,'Speed Bin B-A'!L311,'Speed Bin B-A'!L415,'Speed Bin B-A'!L519,'Speed Bin B-A'!L831,'Speed Bin B-A'!L935,'Speed Bin B-A'!L1039,'Speed Bin B-A'!L1143,'Speed Bin B-A'!L1247,'Speed Bin B-A'!L1559,'Speed Bin B-A'!L1663,'Speed Bin B-A'!L1767,'Speed Bin B-A'!L1871,'Speed Bin B-A'!L1975)</f>
        <v>0</v>
      </c>
      <c r="M304" s="268">
        <f>SUM('Speed Bin B-A'!M103,'Speed Bin B-A'!M207,'Speed Bin B-A'!M311,'Speed Bin B-A'!M415,'Speed Bin B-A'!M519,'Speed Bin B-A'!M831,'Speed Bin B-A'!M935,'Speed Bin B-A'!M1039,'Speed Bin B-A'!M1143,'Speed Bin B-A'!M1247,'Speed Bin B-A'!M1559,'Speed Bin B-A'!M1663,'Speed Bin B-A'!M1767,'Speed Bin B-A'!M1871,'Speed Bin B-A'!M1975)</f>
        <v>0</v>
      </c>
      <c r="N304" s="268">
        <f>SUM('Speed Bin B-A'!N103,'Speed Bin B-A'!N207,'Speed Bin B-A'!N311,'Speed Bin B-A'!N415,'Speed Bin B-A'!N519,'Speed Bin B-A'!N831,'Speed Bin B-A'!N935,'Speed Bin B-A'!N1039,'Speed Bin B-A'!N1143,'Speed Bin B-A'!N1247,'Speed Bin B-A'!N1559,'Speed Bin B-A'!N1663,'Speed Bin B-A'!N1767,'Speed Bin B-A'!N1871,'Speed Bin B-A'!N1975)</f>
        <v>0</v>
      </c>
      <c r="O304" s="268">
        <f>SUM('Speed Bin B-A'!O103,'Speed Bin B-A'!O207,'Speed Bin B-A'!O311,'Speed Bin B-A'!O415,'Speed Bin B-A'!O519,'Speed Bin B-A'!O831,'Speed Bin B-A'!O935,'Speed Bin B-A'!O1039,'Speed Bin B-A'!O1143,'Speed Bin B-A'!O1247,'Speed Bin B-A'!O1559,'Speed Bin B-A'!O1663,'Speed Bin B-A'!O1767,'Speed Bin B-A'!O1871,'Speed Bin B-A'!O1975)</f>
        <v>0</v>
      </c>
      <c r="P304" s="268">
        <f>SUM('Speed Bin B-A'!P103,'Speed Bin B-A'!P207,'Speed Bin B-A'!P311,'Speed Bin B-A'!P415,'Speed Bin B-A'!P519,'Speed Bin B-A'!P831,'Speed Bin B-A'!P935,'Speed Bin B-A'!P1039,'Speed Bin B-A'!P1143,'Speed Bin B-A'!P1247,'Speed Bin B-A'!P1559,'Speed Bin B-A'!P1663,'Speed Bin B-A'!P1767,'Speed Bin B-A'!P1871,'Speed Bin B-A'!P1975)</f>
        <v>0</v>
      </c>
      <c r="Q304" s="268">
        <f>SUM('Speed Bin B-A'!Q103,'Speed Bin B-A'!Q207,'Speed Bin B-A'!Q311,'Speed Bin B-A'!Q415,'Speed Bin B-A'!Q519,'Speed Bin B-A'!Q831,'Speed Bin B-A'!Q935,'Speed Bin B-A'!Q1039,'Speed Bin B-A'!Q1143,'Speed Bin B-A'!Q1247,'Speed Bin B-A'!Q1559,'Speed Bin B-A'!Q1663,'Speed Bin B-A'!Q1767,'Speed Bin B-A'!Q1871,'Speed Bin B-A'!Q1975)</f>
        <v>0</v>
      </c>
      <c r="R304" s="268">
        <f>SUM('Speed Bin B-A'!R103,'Speed Bin B-A'!R207,'Speed Bin B-A'!R311,'Speed Bin B-A'!R415,'Speed Bin B-A'!R519,'Speed Bin B-A'!R831,'Speed Bin B-A'!R935,'Speed Bin B-A'!R1039,'Speed Bin B-A'!R1143,'Speed Bin B-A'!R1247,'Speed Bin B-A'!R1559,'Speed Bin B-A'!R1663,'Speed Bin B-A'!R1767,'Speed Bin B-A'!R1871,'Speed Bin B-A'!R1975)</f>
        <v>0</v>
      </c>
      <c r="S304" s="268">
        <f>SUM('Speed Bin B-A'!S103,'Speed Bin B-A'!S207,'Speed Bin B-A'!S311,'Speed Bin B-A'!S415,'Speed Bin B-A'!S519,'Speed Bin B-A'!S831,'Speed Bin B-A'!S935,'Speed Bin B-A'!S1039,'Speed Bin B-A'!S1143,'Speed Bin B-A'!S1247,'Speed Bin B-A'!S1559,'Speed Bin B-A'!S1663,'Speed Bin B-A'!S1767,'Speed Bin B-A'!S1871,'Speed Bin B-A'!S1975)</f>
        <v>0</v>
      </c>
      <c r="T304" s="268">
        <f>SUM('Speed Bin B-A'!T103,'Speed Bin B-A'!T207,'Speed Bin B-A'!T311,'Speed Bin B-A'!T415,'Speed Bin B-A'!T519,'Speed Bin B-A'!T831,'Speed Bin B-A'!T935,'Speed Bin B-A'!T1039,'Speed Bin B-A'!T1143,'Speed Bin B-A'!T1247,'Speed Bin B-A'!T1559,'Speed Bin B-A'!T1663,'Speed Bin B-A'!T1767,'Speed Bin B-A'!T1871,'Speed Bin B-A'!T1975)</f>
        <v>0</v>
      </c>
      <c r="U304" s="268">
        <f>SUM('Speed Bin B-A'!U103,'Speed Bin B-A'!U207,'Speed Bin B-A'!U311,'Speed Bin B-A'!U415,'Speed Bin B-A'!U519,'Speed Bin B-A'!U831,'Speed Bin B-A'!U935,'Speed Bin B-A'!U1039,'Speed Bin B-A'!U1143,'Speed Bin B-A'!U1247,'Speed Bin B-A'!U1559,'Speed Bin B-A'!U1663,'Speed Bin B-A'!U1767,'Speed Bin B-A'!U1871,'Speed Bin B-A'!U1975)</f>
        <v>0</v>
      </c>
      <c r="V304" s="269" t="str">
        <f>IFERROR(AVERAGE('Speed Bin B-A'!V103,'Speed Bin B-A'!V207,'Speed Bin B-A'!V311,'Speed Bin B-A'!V415,'Speed Bin B-A'!V519,'Speed Bin B-A'!V831,'Speed Bin B-A'!V935,'Speed Bin B-A'!V1039,'Speed Bin B-A'!V1143,'Speed Bin B-A'!V1247,'Speed Bin B-A'!V1559,'Speed Bin B-A'!V1663,'Speed Bin B-A'!V1767,'Speed Bin B-A'!V1871,'Speed Bin B-A'!V1975),"-")</f>
        <v>-</v>
      </c>
      <c r="W304" s="269" t="str">
        <f>IFERROR(AVERAGE('Speed Bin B-A'!W103,'Speed Bin B-A'!W207,'Speed Bin B-A'!W311,'Speed Bin B-A'!W415,'Speed Bin B-A'!W519,'Speed Bin B-A'!W831,'Speed Bin B-A'!W935,'Speed Bin B-A'!W1039,'Speed Bin B-A'!W1143,'Speed Bin B-A'!W1247,'Speed Bin B-A'!W1559,'Speed Bin B-A'!W1663,'Speed Bin B-A'!W1767,'Speed Bin B-A'!W1871,'Speed Bin B-A'!W1975),"-")</f>
        <v>-</v>
      </c>
      <c r="X304" s="262"/>
      <c r="Y304" s="262"/>
    </row>
    <row r="305" spans="1:47" x14ac:dyDescent="0.25">
      <c r="A305" s="267">
        <v>0.96875</v>
      </c>
      <c r="B305" s="268">
        <f>SUM('Speed Bin B-A'!B104,'Speed Bin B-A'!B208,'Speed Bin B-A'!B312,'Speed Bin B-A'!B416,'Speed Bin B-A'!B520,'Speed Bin B-A'!B832,'Speed Bin B-A'!B936,'Speed Bin B-A'!B1040,'Speed Bin B-A'!B1144,'Speed Bin B-A'!B1248,'Speed Bin B-A'!B1560,'Speed Bin B-A'!B1664,'Speed Bin B-A'!B1768,'Speed Bin B-A'!B1872,'Speed Bin B-A'!B1976)</f>
        <v>5</v>
      </c>
      <c r="C305" s="268">
        <f>SUM('Speed Bin B-A'!C104,'Speed Bin B-A'!C208,'Speed Bin B-A'!C312,'Speed Bin B-A'!C416,'Speed Bin B-A'!C520,'Speed Bin B-A'!C832,'Speed Bin B-A'!C936,'Speed Bin B-A'!C1040,'Speed Bin B-A'!C1144,'Speed Bin B-A'!C1248,'Speed Bin B-A'!C1560,'Speed Bin B-A'!C1664,'Speed Bin B-A'!C1768,'Speed Bin B-A'!C1872,'Speed Bin B-A'!C1976)</f>
        <v>0</v>
      </c>
      <c r="D305" s="268">
        <f>SUM('Speed Bin B-A'!D104,'Speed Bin B-A'!D208,'Speed Bin B-A'!D312,'Speed Bin B-A'!D416,'Speed Bin B-A'!D520,'Speed Bin B-A'!D832,'Speed Bin B-A'!D936,'Speed Bin B-A'!D1040,'Speed Bin B-A'!D1144,'Speed Bin B-A'!D1248,'Speed Bin B-A'!D1560,'Speed Bin B-A'!D1664,'Speed Bin B-A'!D1768,'Speed Bin B-A'!D1872,'Speed Bin B-A'!D1976)</f>
        <v>0</v>
      </c>
      <c r="E305" s="268">
        <f>SUM('Speed Bin B-A'!E104,'Speed Bin B-A'!E208,'Speed Bin B-A'!E312,'Speed Bin B-A'!E416,'Speed Bin B-A'!E520,'Speed Bin B-A'!E832,'Speed Bin B-A'!E936,'Speed Bin B-A'!E1040,'Speed Bin B-A'!E1144,'Speed Bin B-A'!E1248,'Speed Bin B-A'!E1560,'Speed Bin B-A'!E1664,'Speed Bin B-A'!E1768,'Speed Bin B-A'!E1872,'Speed Bin B-A'!E1976)</f>
        <v>0</v>
      </c>
      <c r="F305" s="268">
        <f>SUM('Speed Bin B-A'!F104,'Speed Bin B-A'!F208,'Speed Bin B-A'!F312,'Speed Bin B-A'!F416,'Speed Bin B-A'!F520,'Speed Bin B-A'!F832,'Speed Bin B-A'!F936,'Speed Bin B-A'!F1040,'Speed Bin B-A'!F1144,'Speed Bin B-A'!F1248,'Speed Bin B-A'!F1560,'Speed Bin B-A'!F1664,'Speed Bin B-A'!F1768,'Speed Bin B-A'!F1872,'Speed Bin B-A'!F1976)</f>
        <v>3</v>
      </c>
      <c r="G305" s="268">
        <f>SUM('Speed Bin B-A'!G104,'Speed Bin B-A'!G208,'Speed Bin B-A'!G312,'Speed Bin B-A'!G416,'Speed Bin B-A'!G520,'Speed Bin B-A'!G832,'Speed Bin B-A'!G936,'Speed Bin B-A'!G1040,'Speed Bin B-A'!G1144,'Speed Bin B-A'!G1248,'Speed Bin B-A'!G1560,'Speed Bin B-A'!G1664,'Speed Bin B-A'!G1768,'Speed Bin B-A'!G1872,'Speed Bin B-A'!G1976)</f>
        <v>0</v>
      </c>
      <c r="H305" s="268">
        <f>SUM('Speed Bin B-A'!H104,'Speed Bin B-A'!H208,'Speed Bin B-A'!H312,'Speed Bin B-A'!H416,'Speed Bin B-A'!H520,'Speed Bin B-A'!H832,'Speed Bin B-A'!H936,'Speed Bin B-A'!H1040,'Speed Bin B-A'!H1144,'Speed Bin B-A'!H1248,'Speed Bin B-A'!H1560,'Speed Bin B-A'!H1664,'Speed Bin B-A'!H1768,'Speed Bin B-A'!H1872,'Speed Bin B-A'!H1976)</f>
        <v>1</v>
      </c>
      <c r="I305" s="268">
        <f>SUM('Speed Bin B-A'!I104,'Speed Bin B-A'!I208,'Speed Bin B-A'!I312,'Speed Bin B-A'!I416,'Speed Bin B-A'!I520,'Speed Bin B-A'!I832,'Speed Bin B-A'!I936,'Speed Bin B-A'!I1040,'Speed Bin B-A'!I1144,'Speed Bin B-A'!I1248,'Speed Bin B-A'!I1560,'Speed Bin B-A'!I1664,'Speed Bin B-A'!I1768,'Speed Bin B-A'!I1872,'Speed Bin B-A'!I1976)</f>
        <v>1</v>
      </c>
      <c r="J305" s="268">
        <f>SUM('Speed Bin B-A'!J104,'Speed Bin B-A'!J208,'Speed Bin B-A'!J312,'Speed Bin B-A'!J416,'Speed Bin B-A'!J520,'Speed Bin B-A'!J832,'Speed Bin B-A'!J936,'Speed Bin B-A'!J1040,'Speed Bin B-A'!J1144,'Speed Bin B-A'!J1248,'Speed Bin B-A'!J1560,'Speed Bin B-A'!J1664,'Speed Bin B-A'!J1768,'Speed Bin B-A'!J1872,'Speed Bin B-A'!J1976)</f>
        <v>0</v>
      </c>
      <c r="K305" s="268">
        <f>SUM('Speed Bin B-A'!K104,'Speed Bin B-A'!K208,'Speed Bin B-A'!K312,'Speed Bin B-A'!K416,'Speed Bin B-A'!K520,'Speed Bin B-A'!K832,'Speed Bin B-A'!K936,'Speed Bin B-A'!K1040,'Speed Bin B-A'!K1144,'Speed Bin B-A'!K1248,'Speed Bin B-A'!K1560,'Speed Bin B-A'!K1664,'Speed Bin B-A'!K1768,'Speed Bin B-A'!K1872,'Speed Bin B-A'!K1976)</f>
        <v>0</v>
      </c>
      <c r="L305" s="268">
        <f>SUM('Speed Bin B-A'!L104,'Speed Bin B-A'!L208,'Speed Bin B-A'!L312,'Speed Bin B-A'!L416,'Speed Bin B-A'!L520,'Speed Bin B-A'!L832,'Speed Bin B-A'!L936,'Speed Bin B-A'!L1040,'Speed Bin B-A'!L1144,'Speed Bin B-A'!L1248,'Speed Bin B-A'!L1560,'Speed Bin B-A'!L1664,'Speed Bin B-A'!L1768,'Speed Bin B-A'!L1872,'Speed Bin B-A'!L1976)</f>
        <v>0</v>
      </c>
      <c r="M305" s="268">
        <f>SUM('Speed Bin B-A'!M104,'Speed Bin B-A'!M208,'Speed Bin B-A'!M312,'Speed Bin B-A'!M416,'Speed Bin B-A'!M520,'Speed Bin B-A'!M832,'Speed Bin B-A'!M936,'Speed Bin B-A'!M1040,'Speed Bin B-A'!M1144,'Speed Bin B-A'!M1248,'Speed Bin B-A'!M1560,'Speed Bin B-A'!M1664,'Speed Bin B-A'!M1768,'Speed Bin B-A'!M1872,'Speed Bin B-A'!M1976)</f>
        <v>0</v>
      </c>
      <c r="N305" s="268">
        <f>SUM('Speed Bin B-A'!N104,'Speed Bin B-A'!N208,'Speed Bin B-A'!N312,'Speed Bin B-A'!N416,'Speed Bin B-A'!N520,'Speed Bin B-A'!N832,'Speed Bin B-A'!N936,'Speed Bin B-A'!N1040,'Speed Bin B-A'!N1144,'Speed Bin B-A'!N1248,'Speed Bin B-A'!N1560,'Speed Bin B-A'!N1664,'Speed Bin B-A'!N1768,'Speed Bin B-A'!N1872,'Speed Bin B-A'!N1976)</f>
        <v>0</v>
      </c>
      <c r="O305" s="268">
        <f>SUM('Speed Bin B-A'!O104,'Speed Bin B-A'!O208,'Speed Bin B-A'!O312,'Speed Bin B-A'!O416,'Speed Bin B-A'!O520,'Speed Bin B-A'!O832,'Speed Bin B-A'!O936,'Speed Bin B-A'!O1040,'Speed Bin B-A'!O1144,'Speed Bin B-A'!O1248,'Speed Bin B-A'!O1560,'Speed Bin B-A'!O1664,'Speed Bin B-A'!O1768,'Speed Bin B-A'!O1872,'Speed Bin B-A'!O1976)</f>
        <v>0</v>
      </c>
      <c r="P305" s="268">
        <f>SUM('Speed Bin B-A'!P104,'Speed Bin B-A'!P208,'Speed Bin B-A'!P312,'Speed Bin B-A'!P416,'Speed Bin B-A'!P520,'Speed Bin B-A'!P832,'Speed Bin B-A'!P936,'Speed Bin B-A'!P1040,'Speed Bin B-A'!P1144,'Speed Bin B-A'!P1248,'Speed Bin B-A'!P1560,'Speed Bin B-A'!P1664,'Speed Bin B-A'!P1768,'Speed Bin B-A'!P1872,'Speed Bin B-A'!P1976)</f>
        <v>0</v>
      </c>
      <c r="Q305" s="268">
        <f>SUM('Speed Bin B-A'!Q104,'Speed Bin B-A'!Q208,'Speed Bin B-A'!Q312,'Speed Bin B-A'!Q416,'Speed Bin B-A'!Q520,'Speed Bin B-A'!Q832,'Speed Bin B-A'!Q936,'Speed Bin B-A'!Q1040,'Speed Bin B-A'!Q1144,'Speed Bin B-A'!Q1248,'Speed Bin B-A'!Q1560,'Speed Bin B-A'!Q1664,'Speed Bin B-A'!Q1768,'Speed Bin B-A'!Q1872,'Speed Bin B-A'!Q1976)</f>
        <v>0</v>
      </c>
      <c r="R305" s="268">
        <f>SUM('Speed Bin B-A'!R104,'Speed Bin B-A'!R208,'Speed Bin B-A'!R312,'Speed Bin B-A'!R416,'Speed Bin B-A'!R520,'Speed Bin B-A'!R832,'Speed Bin B-A'!R936,'Speed Bin B-A'!R1040,'Speed Bin B-A'!R1144,'Speed Bin B-A'!R1248,'Speed Bin B-A'!R1560,'Speed Bin B-A'!R1664,'Speed Bin B-A'!R1768,'Speed Bin B-A'!R1872,'Speed Bin B-A'!R1976)</f>
        <v>0</v>
      </c>
      <c r="S305" s="268">
        <f>SUM('Speed Bin B-A'!S104,'Speed Bin B-A'!S208,'Speed Bin B-A'!S312,'Speed Bin B-A'!S416,'Speed Bin B-A'!S520,'Speed Bin B-A'!S832,'Speed Bin B-A'!S936,'Speed Bin B-A'!S1040,'Speed Bin B-A'!S1144,'Speed Bin B-A'!S1248,'Speed Bin B-A'!S1560,'Speed Bin B-A'!S1664,'Speed Bin B-A'!S1768,'Speed Bin B-A'!S1872,'Speed Bin B-A'!S1976)</f>
        <v>0</v>
      </c>
      <c r="T305" s="268">
        <f>SUM('Speed Bin B-A'!T104,'Speed Bin B-A'!T208,'Speed Bin B-A'!T312,'Speed Bin B-A'!T416,'Speed Bin B-A'!T520,'Speed Bin B-A'!T832,'Speed Bin B-A'!T936,'Speed Bin B-A'!T1040,'Speed Bin B-A'!T1144,'Speed Bin B-A'!T1248,'Speed Bin B-A'!T1560,'Speed Bin B-A'!T1664,'Speed Bin B-A'!T1768,'Speed Bin B-A'!T1872,'Speed Bin B-A'!T1976)</f>
        <v>0</v>
      </c>
      <c r="U305" s="268">
        <f>SUM('Speed Bin B-A'!U104,'Speed Bin B-A'!U208,'Speed Bin B-A'!U312,'Speed Bin B-A'!U416,'Speed Bin B-A'!U520,'Speed Bin B-A'!U832,'Speed Bin B-A'!U936,'Speed Bin B-A'!U1040,'Speed Bin B-A'!U1144,'Speed Bin B-A'!U1248,'Speed Bin B-A'!U1560,'Speed Bin B-A'!U1664,'Speed Bin B-A'!U1768,'Speed Bin B-A'!U1872,'Speed Bin B-A'!U1976)</f>
        <v>0</v>
      </c>
      <c r="V305" s="269">
        <f>IFERROR(AVERAGE('Speed Bin B-A'!V104,'Speed Bin B-A'!V208,'Speed Bin B-A'!V312,'Speed Bin B-A'!V416,'Speed Bin B-A'!V520,'Speed Bin B-A'!V832,'Speed Bin B-A'!V936,'Speed Bin B-A'!V1040,'Speed Bin B-A'!V1144,'Speed Bin B-A'!V1248,'Speed Bin B-A'!V1560,'Speed Bin B-A'!V1664,'Speed Bin B-A'!V1768,'Speed Bin B-A'!V1872,'Speed Bin B-A'!V1976),"-")</f>
        <v>26.066666666666666</v>
      </c>
      <c r="W305" s="269" t="str">
        <f>IFERROR(AVERAGE('Speed Bin B-A'!W104,'Speed Bin B-A'!W208,'Speed Bin B-A'!W312,'Speed Bin B-A'!W416,'Speed Bin B-A'!W520,'Speed Bin B-A'!W832,'Speed Bin B-A'!W936,'Speed Bin B-A'!W1040,'Speed Bin B-A'!W1144,'Speed Bin B-A'!W1248,'Speed Bin B-A'!W1560,'Speed Bin B-A'!W1664,'Speed Bin B-A'!W1768,'Speed Bin B-A'!W1872,'Speed Bin B-A'!W1976),"-")</f>
        <v>-</v>
      </c>
      <c r="X305" s="262"/>
      <c r="Y305" s="262"/>
    </row>
    <row r="306" spans="1:47" x14ac:dyDescent="0.25">
      <c r="A306" s="267">
        <v>0.97916666666666696</v>
      </c>
      <c r="B306" s="268">
        <f>SUM('Speed Bin B-A'!B105,'Speed Bin B-A'!B209,'Speed Bin B-A'!B313,'Speed Bin B-A'!B417,'Speed Bin B-A'!B521,'Speed Bin B-A'!B833,'Speed Bin B-A'!B937,'Speed Bin B-A'!B1041,'Speed Bin B-A'!B1145,'Speed Bin B-A'!B1249,'Speed Bin B-A'!B1561,'Speed Bin B-A'!B1665,'Speed Bin B-A'!B1769,'Speed Bin B-A'!B1873,'Speed Bin B-A'!B1977)</f>
        <v>2</v>
      </c>
      <c r="C306" s="268">
        <f>SUM('Speed Bin B-A'!C105,'Speed Bin B-A'!C209,'Speed Bin B-A'!C313,'Speed Bin B-A'!C417,'Speed Bin B-A'!C521,'Speed Bin B-A'!C833,'Speed Bin B-A'!C937,'Speed Bin B-A'!C1041,'Speed Bin B-A'!C1145,'Speed Bin B-A'!C1249,'Speed Bin B-A'!C1561,'Speed Bin B-A'!C1665,'Speed Bin B-A'!C1769,'Speed Bin B-A'!C1873,'Speed Bin B-A'!C1977)</f>
        <v>1</v>
      </c>
      <c r="D306" s="268">
        <f>SUM('Speed Bin B-A'!D105,'Speed Bin B-A'!D209,'Speed Bin B-A'!D313,'Speed Bin B-A'!D417,'Speed Bin B-A'!D521,'Speed Bin B-A'!D833,'Speed Bin B-A'!D937,'Speed Bin B-A'!D1041,'Speed Bin B-A'!D1145,'Speed Bin B-A'!D1249,'Speed Bin B-A'!D1561,'Speed Bin B-A'!D1665,'Speed Bin B-A'!D1769,'Speed Bin B-A'!D1873,'Speed Bin B-A'!D1977)</f>
        <v>0</v>
      </c>
      <c r="E306" s="268">
        <f>SUM('Speed Bin B-A'!E105,'Speed Bin B-A'!E209,'Speed Bin B-A'!E313,'Speed Bin B-A'!E417,'Speed Bin B-A'!E521,'Speed Bin B-A'!E833,'Speed Bin B-A'!E937,'Speed Bin B-A'!E1041,'Speed Bin B-A'!E1145,'Speed Bin B-A'!E1249,'Speed Bin B-A'!E1561,'Speed Bin B-A'!E1665,'Speed Bin B-A'!E1769,'Speed Bin B-A'!E1873,'Speed Bin B-A'!E1977)</f>
        <v>1</v>
      </c>
      <c r="F306" s="268">
        <f>SUM('Speed Bin B-A'!F105,'Speed Bin B-A'!F209,'Speed Bin B-A'!F313,'Speed Bin B-A'!F417,'Speed Bin B-A'!F521,'Speed Bin B-A'!F833,'Speed Bin B-A'!F937,'Speed Bin B-A'!F1041,'Speed Bin B-A'!F1145,'Speed Bin B-A'!F1249,'Speed Bin B-A'!F1561,'Speed Bin B-A'!F1665,'Speed Bin B-A'!F1769,'Speed Bin B-A'!F1873,'Speed Bin B-A'!F1977)</f>
        <v>0</v>
      </c>
      <c r="G306" s="268">
        <f>SUM('Speed Bin B-A'!G105,'Speed Bin B-A'!G209,'Speed Bin B-A'!G313,'Speed Bin B-A'!G417,'Speed Bin B-A'!G521,'Speed Bin B-A'!G833,'Speed Bin B-A'!G937,'Speed Bin B-A'!G1041,'Speed Bin B-A'!G1145,'Speed Bin B-A'!G1249,'Speed Bin B-A'!G1561,'Speed Bin B-A'!G1665,'Speed Bin B-A'!G1769,'Speed Bin B-A'!G1873,'Speed Bin B-A'!G1977)</f>
        <v>0</v>
      </c>
      <c r="H306" s="268">
        <f>SUM('Speed Bin B-A'!H105,'Speed Bin B-A'!H209,'Speed Bin B-A'!H313,'Speed Bin B-A'!H417,'Speed Bin B-A'!H521,'Speed Bin B-A'!H833,'Speed Bin B-A'!H937,'Speed Bin B-A'!H1041,'Speed Bin B-A'!H1145,'Speed Bin B-A'!H1249,'Speed Bin B-A'!H1561,'Speed Bin B-A'!H1665,'Speed Bin B-A'!H1769,'Speed Bin B-A'!H1873,'Speed Bin B-A'!H1977)</f>
        <v>0</v>
      </c>
      <c r="I306" s="268">
        <f>SUM('Speed Bin B-A'!I105,'Speed Bin B-A'!I209,'Speed Bin B-A'!I313,'Speed Bin B-A'!I417,'Speed Bin B-A'!I521,'Speed Bin B-A'!I833,'Speed Bin B-A'!I937,'Speed Bin B-A'!I1041,'Speed Bin B-A'!I1145,'Speed Bin B-A'!I1249,'Speed Bin B-A'!I1561,'Speed Bin B-A'!I1665,'Speed Bin B-A'!I1769,'Speed Bin B-A'!I1873,'Speed Bin B-A'!I1977)</f>
        <v>0</v>
      </c>
      <c r="J306" s="268">
        <f>SUM('Speed Bin B-A'!J105,'Speed Bin B-A'!J209,'Speed Bin B-A'!J313,'Speed Bin B-A'!J417,'Speed Bin B-A'!J521,'Speed Bin B-A'!J833,'Speed Bin B-A'!J937,'Speed Bin B-A'!J1041,'Speed Bin B-A'!J1145,'Speed Bin B-A'!J1249,'Speed Bin B-A'!J1561,'Speed Bin B-A'!J1665,'Speed Bin B-A'!J1769,'Speed Bin B-A'!J1873,'Speed Bin B-A'!J1977)</f>
        <v>0</v>
      </c>
      <c r="K306" s="268">
        <f>SUM('Speed Bin B-A'!K105,'Speed Bin B-A'!K209,'Speed Bin B-A'!K313,'Speed Bin B-A'!K417,'Speed Bin B-A'!K521,'Speed Bin B-A'!K833,'Speed Bin B-A'!K937,'Speed Bin B-A'!K1041,'Speed Bin B-A'!K1145,'Speed Bin B-A'!K1249,'Speed Bin B-A'!K1561,'Speed Bin B-A'!K1665,'Speed Bin B-A'!K1769,'Speed Bin B-A'!K1873,'Speed Bin B-A'!K1977)</f>
        <v>0</v>
      </c>
      <c r="L306" s="268">
        <f>SUM('Speed Bin B-A'!L105,'Speed Bin B-A'!L209,'Speed Bin B-A'!L313,'Speed Bin B-A'!L417,'Speed Bin B-A'!L521,'Speed Bin B-A'!L833,'Speed Bin B-A'!L937,'Speed Bin B-A'!L1041,'Speed Bin B-A'!L1145,'Speed Bin B-A'!L1249,'Speed Bin B-A'!L1561,'Speed Bin B-A'!L1665,'Speed Bin B-A'!L1769,'Speed Bin B-A'!L1873,'Speed Bin B-A'!L1977)</f>
        <v>0</v>
      </c>
      <c r="M306" s="268">
        <f>SUM('Speed Bin B-A'!M105,'Speed Bin B-A'!M209,'Speed Bin B-A'!M313,'Speed Bin B-A'!M417,'Speed Bin B-A'!M521,'Speed Bin B-A'!M833,'Speed Bin B-A'!M937,'Speed Bin B-A'!M1041,'Speed Bin B-A'!M1145,'Speed Bin B-A'!M1249,'Speed Bin B-A'!M1561,'Speed Bin B-A'!M1665,'Speed Bin B-A'!M1769,'Speed Bin B-A'!M1873,'Speed Bin B-A'!M1977)</f>
        <v>0</v>
      </c>
      <c r="N306" s="268">
        <f>SUM('Speed Bin B-A'!N105,'Speed Bin B-A'!N209,'Speed Bin B-A'!N313,'Speed Bin B-A'!N417,'Speed Bin B-A'!N521,'Speed Bin B-A'!N833,'Speed Bin B-A'!N937,'Speed Bin B-A'!N1041,'Speed Bin B-A'!N1145,'Speed Bin B-A'!N1249,'Speed Bin B-A'!N1561,'Speed Bin B-A'!N1665,'Speed Bin B-A'!N1769,'Speed Bin B-A'!N1873,'Speed Bin B-A'!N1977)</f>
        <v>0</v>
      </c>
      <c r="O306" s="268">
        <f>SUM('Speed Bin B-A'!O105,'Speed Bin B-A'!O209,'Speed Bin B-A'!O313,'Speed Bin B-A'!O417,'Speed Bin B-A'!O521,'Speed Bin B-A'!O833,'Speed Bin B-A'!O937,'Speed Bin B-A'!O1041,'Speed Bin B-A'!O1145,'Speed Bin B-A'!O1249,'Speed Bin B-A'!O1561,'Speed Bin B-A'!O1665,'Speed Bin B-A'!O1769,'Speed Bin B-A'!O1873,'Speed Bin B-A'!O1977)</f>
        <v>0</v>
      </c>
      <c r="P306" s="268">
        <f>SUM('Speed Bin B-A'!P105,'Speed Bin B-A'!P209,'Speed Bin B-A'!P313,'Speed Bin B-A'!P417,'Speed Bin B-A'!P521,'Speed Bin B-A'!P833,'Speed Bin B-A'!P937,'Speed Bin B-A'!P1041,'Speed Bin B-A'!P1145,'Speed Bin B-A'!P1249,'Speed Bin B-A'!P1561,'Speed Bin B-A'!P1665,'Speed Bin B-A'!P1769,'Speed Bin B-A'!P1873,'Speed Bin B-A'!P1977)</f>
        <v>0</v>
      </c>
      <c r="Q306" s="268">
        <f>SUM('Speed Bin B-A'!Q105,'Speed Bin B-A'!Q209,'Speed Bin B-A'!Q313,'Speed Bin B-A'!Q417,'Speed Bin B-A'!Q521,'Speed Bin B-A'!Q833,'Speed Bin B-A'!Q937,'Speed Bin B-A'!Q1041,'Speed Bin B-A'!Q1145,'Speed Bin B-A'!Q1249,'Speed Bin B-A'!Q1561,'Speed Bin B-A'!Q1665,'Speed Bin B-A'!Q1769,'Speed Bin B-A'!Q1873,'Speed Bin B-A'!Q1977)</f>
        <v>0</v>
      </c>
      <c r="R306" s="268">
        <f>SUM('Speed Bin B-A'!R105,'Speed Bin B-A'!R209,'Speed Bin B-A'!R313,'Speed Bin B-A'!R417,'Speed Bin B-A'!R521,'Speed Bin B-A'!R833,'Speed Bin B-A'!R937,'Speed Bin B-A'!R1041,'Speed Bin B-A'!R1145,'Speed Bin B-A'!R1249,'Speed Bin B-A'!R1561,'Speed Bin B-A'!R1665,'Speed Bin B-A'!R1769,'Speed Bin B-A'!R1873,'Speed Bin B-A'!R1977)</f>
        <v>0</v>
      </c>
      <c r="S306" s="268">
        <f>SUM('Speed Bin B-A'!S105,'Speed Bin B-A'!S209,'Speed Bin B-A'!S313,'Speed Bin B-A'!S417,'Speed Bin B-A'!S521,'Speed Bin B-A'!S833,'Speed Bin B-A'!S937,'Speed Bin B-A'!S1041,'Speed Bin B-A'!S1145,'Speed Bin B-A'!S1249,'Speed Bin B-A'!S1561,'Speed Bin B-A'!S1665,'Speed Bin B-A'!S1769,'Speed Bin B-A'!S1873,'Speed Bin B-A'!S1977)</f>
        <v>0</v>
      </c>
      <c r="T306" s="268">
        <f>SUM('Speed Bin B-A'!T105,'Speed Bin B-A'!T209,'Speed Bin B-A'!T313,'Speed Bin B-A'!T417,'Speed Bin B-A'!T521,'Speed Bin B-A'!T833,'Speed Bin B-A'!T937,'Speed Bin B-A'!T1041,'Speed Bin B-A'!T1145,'Speed Bin B-A'!T1249,'Speed Bin B-A'!T1561,'Speed Bin B-A'!T1665,'Speed Bin B-A'!T1769,'Speed Bin B-A'!T1873,'Speed Bin B-A'!T1977)</f>
        <v>0</v>
      </c>
      <c r="U306" s="268">
        <f>SUM('Speed Bin B-A'!U105,'Speed Bin B-A'!U209,'Speed Bin B-A'!U313,'Speed Bin B-A'!U417,'Speed Bin B-A'!U521,'Speed Bin B-A'!U833,'Speed Bin B-A'!U937,'Speed Bin B-A'!U1041,'Speed Bin B-A'!U1145,'Speed Bin B-A'!U1249,'Speed Bin B-A'!U1561,'Speed Bin B-A'!U1665,'Speed Bin B-A'!U1769,'Speed Bin B-A'!U1873,'Speed Bin B-A'!U1977)</f>
        <v>0</v>
      </c>
      <c r="V306" s="269">
        <f>IFERROR(AVERAGE('Speed Bin B-A'!V105,'Speed Bin B-A'!V209,'Speed Bin B-A'!V313,'Speed Bin B-A'!V417,'Speed Bin B-A'!V521,'Speed Bin B-A'!V833,'Speed Bin B-A'!V937,'Speed Bin B-A'!V1041,'Speed Bin B-A'!V1145,'Speed Bin B-A'!V1249,'Speed Bin B-A'!V1561,'Speed Bin B-A'!V1665,'Speed Bin B-A'!V1769,'Speed Bin B-A'!V1873,'Speed Bin B-A'!V1977),"-")</f>
        <v>12.2</v>
      </c>
      <c r="W306" s="269" t="str">
        <f>IFERROR(AVERAGE('Speed Bin B-A'!W105,'Speed Bin B-A'!W209,'Speed Bin B-A'!W313,'Speed Bin B-A'!W417,'Speed Bin B-A'!W521,'Speed Bin B-A'!W833,'Speed Bin B-A'!W937,'Speed Bin B-A'!W1041,'Speed Bin B-A'!W1145,'Speed Bin B-A'!W1249,'Speed Bin B-A'!W1561,'Speed Bin B-A'!W1665,'Speed Bin B-A'!W1769,'Speed Bin B-A'!W1873,'Speed Bin B-A'!W1977),"-")</f>
        <v>-</v>
      </c>
      <c r="X306" s="262"/>
      <c r="Y306" s="262"/>
    </row>
    <row r="307" spans="1:47" ht="13.8" thickBot="1" x14ac:dyDescent="0.3">
      <c r="A307" s="271">
        <v>0.98958333333333304</v>
      </c>
      <c r="B307" s="276">
        <f>SUM('Speed Bin B-A'!B106,'Speed Bin B-A'!B210,'Speed Bin B-A'!B314,'Speed Bin B-A'!B418,'Speed Bin B-A'!B522,'Speed Bin B-A'!B834,'Speed Bin B-A'!B938,'Speed Bin B-A'!B1042,'Speed Bin B-A'!B1146,'Speed Bin B-A'!B1250,'Speed Bin B-A'!B1562,'Speed Bin B-A'!B1666,'Speed Bin B-A'!B1770,'Speed Bin B-A'!B1874,'Speed Bin B-A'!B1978)</f>
        <v>2</v>
      </c>
      <c r="C307" s="276">
        <f>SUM('Speed Bin B-A'!C106,'Speed Bin B-A'!C210,'Speed Bin B-A'!C314,'Speed Bin B-A'!C418,'Speed Bin B-A'!C522,'Speed Bin B-A'!C834,'Speed Bin B-A'!C938,'Speed Bin B-A'!C1042,'Speed Bin B-A'!C1146,'Speed Bin B-A'!C1250,'Speed Bin B-A'!C1562,'Speed Bin B-A'!C1666,'Speed Bin B-A'!C1770,'Speed Bin B-A'!C1874,'Speed Bin B-A'!C1978)</f>
        <v>0</v>
      </c>
      <c r="D307" s="276">
        <f>SUM('Speed Bin B-A'!D106,'Speed Bin B-A'!D210,'Speed Bin B-A'!D314,'Speed Bin B-A'!D418,'Speed Bin B-A'!D522,'Speed Bin B-A'!D834,'Speed Bin B-A'!D938,'Speed Bin B-A'!D1042,'Speed Bin B-A'!D1146,'Speed Bin B-A'!D1250,'Speed Bin B-A'!D1562,'Speed Bin B-A'!D1666,'Speed Bin B-A'!D1770,'Speed Bin B-A'!D1874,'Speed Bin B-A'!D1978)</f>
        <v>0</v>
      </c>
      <c r="E307" s="276">
        <f>SUM('Speed Bin B-A'!E106,'Speed Bin B-A'!E210,'Speed Bin B-A'!E314,'Speed Bin B-A'!E418,'Speed Bin B-A'!E522,'Speed Bin B-A'!E834,'Speed Bin B-A'!E938,'Speed Bin B-A'!E1042,'Speed Bin B-A'!E1146,'Speed Bin B-A'!E1250,'Speed Bin B-A'!E1562,'Speed Bin B-A'!E1666,'Speed Bin B-A'!E1770,'Speed Bin B-A'!E1874,'Speed Bin B-A'!E1978)</f>
        <v>0</v>
      </c>
      <c r="F307" s="276">
        <f>SUM('Speed Bin B-A'!F106,'Speed Bin B-A'!F210,'Speed Bin B-A'!F314,'Speed Bin B-A'!F418,'Speed Bin B-A'!F522,'Speed Bin B-A'!F834,'Speed Bin B-A'!F938,'Speed Bin B-A'!F1042,'Speed Bin B-A'!F1146,'Speed Bin B-A'!F1250,'Speed Bin B-A'!F1562,'Speed Bin B-A'!F1666,'Speed Bin B-A'!F1770,'Speed Bin B-A'!F1874,'Speed Bin B-A'!F1978)</f>
        <v>1</v>
      </c>
      <c r="G307" s="276">
        <f>SUM('Speed Bin B-A'!G106,'Speed Bin B-A'!G210,'Speed Bin B-A'!G314,'Speed Bin B-A'!G418,'Speed Bin B-A'!G522,'Speed Bin B-A'!G834,'Speed Bin B-A'!G938,'Speed Bin B-A'!G1042,'Speed Bin B-A'!G1146,'Speed Bin B-A'!G1250,'Speed Bin B-A'!G1562,'Speed Bin B-A'!G1666,'Speed Bin B-A'!G1770,'Speed Bin B-A'!G1874,'Speed Bin B-A'!G1978)</f>
        <v>1</v>
      </c>
      <c r="H307" s="276">
        <f>SUM('Speed Bin B-A'!H106,'Speed Bin B-A'!H210,'Speed Bin B-A'!H314,'Speed Bin B-A'!H418,'Speed Bin B-A'!H522,'Speed Bin B-A'!H834,'Speed Bin B-A'!H938,'Speed Bin B-A'!H1042,'Speed Bin B-A'!H1146,'Speed Bin B-A'!H1250,'Speed Bin B-A'!H1562,'Speed Bin B-A'!H1666,'Speed Bin B-A'!H1770,'Speed Bin B-A'!H1874,'Speed Bin B-A'!H1978)</f>
        <v>0</v>
      </c>
      <c r="I307" s="276">
        <f>SUM('Speed Bin B-A'!I106,'Speed Bin B-A'!I210,'Speed Bin B-A'!I314,'Speed Bin B-A'!I418,'Speed Bin B-A'!I522,'Speed Bin B-A'!I834,'Speed Bin B-A'!I938,'Speed Bin B-A'!I1042,'Speed Bin B-A'!I1146,'Speed Bin B-A'!I1250,'Speed Bin B-A'!I1562,'Speed Bin B-A'!I1666,'Speed Bin B-A'!I1770,'Speed Bin B-A'!I1874,'Speed Bin B-A'!I1978)</f>
        <v>0</v>
      </c>
      <c r="J307" s="276">
        <f>SUM('Speed Bin B-A'!J106,'Speed Bin B-A'!J210,'Speed Bin B-A'!J314,'Speed Bin B-A'!J418,'Speed Bin B-A'!J522,'Speed Bin B-A'!J834,'Speed Bin B-A'!J938,'Speed Bin B-A'!J1042,'Speed Bin B-A'!J1146,'Speed Bin B-A'!J1250,'Speed Bin B-A'!J1562,'Speed Bin B-A'!J1666,'Speed Bin B-A'!J1770,'Speed Bin B-A'!J1874,'Speed Bin B-A'!J1978)</f>
        <v>0</v>
      </c>
      <c r="K307" s="276">
        <f>SUM('Speed Bin B-A'!K106,'Speed Bin B-A'!K210,'Speed Bin B-A'!K314,'Speed Bin B-A'!K418,'Speed Bin B-A'!K522,'Speed Bin B-A'!K834,'Speed Bin B-A'!K938,'Speed Bin B-A'!K1042,'Speed Bin B-A'!K1146,'Speed Bin B-A'!K1250,'Speed Bin B-A'!K1562,'Speed Bin B-A'!K1666,'Speed Bin B-A'!K1770,'Speed Bin B-A'!K1874,'Speed Bin B-A'!K1978)</f>
        <v>0</v>
      </c>
      <c r="L307" s="276">
        <f>SUM('Speed Bin B-A'!L106,'Speed Bin B-A'!L210,'Speed Bin B-A'!L314,'Speed Bin B-A'!L418,'Speed Bin B-A'!L522,'Speed Bin B-A'!L834,'Speed Bin B-A'!L938,'Speed Bin B-A'!L1042,'Speed Bin B-A'!L1146,'Speed Bin B-A'!L1250,'Speed Bin B-A'!L1562,'Speed Bin B-A'!L1666,'Speed Bin B-A'!L1770,'Speed Bin B-A'!L1874,'Speed Bin B-A'!L1978)</f>
        <v>0</v>
      </c>
      <c r="M307" s="276">
        <f>SUM('Speed Bin B-A'!M106,'Speed Bin B-A'!M210,'Speed Bin B-A'!M314,'Speed Bin B-A'!M418,'Speed Bin B-A'!M522,'Speed Bin B-A'!M834,'Speed Bin B-A'!M938,'Speed Bin B-A'!M1042,'Speed Bin B-A'!M1146,'Speed Bin B-A'!M1250,'Speed Bin B-A'!M1562,'Speed Bin B-A'!M1666,'Speed Bin B-A'!M1770,'Speed Bin B-A'!M1874,'Speed Bin B-A'!M1978)</f>
        <v>0</v>
      </c>
      <c r="N307" s="276">
        <f>SUM('Speed Bin B-A'!N106,'Speed Bin B-A'!N210,'Speed Bin B-A'!N314,'Speed Bin B-A'!N418,'Speed Bin B-A'!N522,'Speed Bin B-A'!N834,'Speed Bin B-A'!N938,'Speed Bin B-A'!N1042,'Speed Bin B-A'!N1146,'Speed Bin B-A'!N1250,'Speed Bin B-A'!N1562,'Speed Bin B-A'!N1666,'Speed Bin B-A'!N1770,'Speed Bin B-A'!N1874,'Speed Bin B-A'!N1978)</f>
        <v>0</v>
      </c>
      <c r="O307" s="276">
        <f>SUM('Speed Bin B-A'!O106,'Speed Bin B-A'!O210,'Speed Bin B-A'!O314,'Speed Bin B-A'!O418,'Speed Bin B-A'!O522,'Speed Bin B-A'!O834,'Speed Bin B-A'!O938,'Speed Bin B-A'!O1042,'Speed Bin B-A'!O1146,'Speed Bin B-A'!O1250,'Speed Bin B-A'!O1562,'Speed Bin B-A'!O1666,'Speed Bin B-A'!O1770,'Speed Bin B-A'!O1874,'Speed Bin B-A'!O1978)</f>
        <v>0</v>
      </c>
      <c r="P307" s="276">
        <f>SUM('Speed Bin B-A'!P106,'Speed Bin B-A'!P210,'Speed Bin B-A'!P314,'Speed Bin B-A'!P418,'Speed Bin B-A'!P522,'Speed Bin B-A'!P834,'Speed Bin B-A'!P938,'Speed Bin B-A'!P1042,'Speed Bin B-A'!P1146,'Speed Bin B-A'!P1250,'Speed Bin B-A'!P1562,'Speed Bin B-A'!P1666,'Speed Bin B-A'!P1770,'Speed Bin B-A'!P1874,'Speed Bin B-A'!P1978)</f>
        <v>0</v>
      </c>
      <c r="Q307" s="276">
        <f>SUM('Speed Bin B-A'!Q106,'Speed Bin B-A'!Q210,'Speed Bin B-A'!Q314,'Speed Bin B-A'!Q418,'Speed Bin B-A'!Q522,'Speed Bin B-A'!Q834,'Speed Bin B-A'!Q938,'Speed Bin B-A'!Q1042,'Speed Bin B-A'!Q1146,'Speed Bin B-A'!Q1250,'Speed Bin B-A'!Q1562,'Speed Bin B-A'!Q1666,'Speed Bin B-A'!Q1770,'Speed Bin B-A'!Q1874,'Speed Bin B-A'!Q1978)</f>
        <v>0</v>
      </c>
      <c r="R307" s="276">
        <f>SUM('Speed Bin B-A'!R106,'Speed Bin B-A'!R210,'Speed Bin B-A'!R314,'Speed Bin B-A'!R418,'Speed Bin B-A'!R522,'Speed Bin B-A'!R834,'Speed Bin B-A'!R938,'Speed Bin B-A'!R1042,'Speed Bin B-A'!R1146,'Speed Bin B-A'!R1250,'Speed Bin B-A'!R1562,'Speed Bin B-A'!R1666,'Speed Bin B-A'!R1770,'Speed Bin B-A'!R1874,'Speed Bin B-A'!R1978)</f>
        <v>0</v>
      </c>
      <c r="S307" s="276">
        <f>SUM('Speed Bin B-A'!S106,'Speed Bin B-A'!S210,'Speed Bin B-A'!S314,'Speed Bin B-A'!S418,'Speed Bin B-A'!S522,'Speed Bin B-A'!S834,'Speed Bin B-A'!S938,'Speed Bin B-A'!S1042,'Speed Bin B-A'!S1146,'Speed Bin B-A'!S1250,'Speed Bin B-A'!S1562,'Speed Bin B-A'!S1666,'Speed Bin B-A'!S1770,'Speed Bin B-A'!S1874,'Speed Bin B-A'!S1978)</f>
        <v>0</v>
      </c>
      <c r="T307" s="276">
        <f>SUM('Speed Bin B-A'!T106,'Speed Bin B-A'!T210,'Speed Bin B-A'!T314,'Speed Bin B-A'!T418,'Speed Bin B-A'!T522,'Speed Bin B-A'!T834,'Speed Bin B-A'!T938,'Speed Bin B-A'!T1042,'Speed Bin B-A'!T1146,'Speed Bin B-A'!T1250,'Speed Bin B-A'!T1562,'Speed Bin B-A'!T1666,'Speed Bin B-A'!T1770,'Speed Bin B-A'!T1874,'Speed Bin B-A'!T1978)</f>
        <v>0</v>
      </c>
      <c r="U307" s="276">
        <f>SUM('Speed Bin B-A'!U106,'Speed Bin B-A'!U210,'Speed Bin B-A'!U314,'Speed Bin B-A'!U418,'Speed Bin B-A'!U522,'Speed Bin B-A'!U834,'Speed Bin B-A'!U938,'Speed Bin B-A'!U1042,'Speed Bin B-A'!U1146,'Speed Bin B-A'!U1250,'Speed Bin B-A'!U1562,'Speed Bin B-A'!U1666,'Speed Bin B-A'!U1770,'Speed Bin B-A'!U1874,'Speed Bin B-A'!U1978)</f>
        <v>0</v>
      </c>
      <c r="V307" s="273">
        <f>IFERROR(AVERAGE('Speed Bin B-A'!V106,'Speed Bin B-A'!V210,'Speed Bin B-A'!V314,'Speed Bin B-A'!V418,'Speed Bin B-A'!V522,'Speed Bin B-A'!V834,'Speed Bin B-A'!V938,'Speed Bin B-A'!V1042,'Speed Bin B-A'!V1146,'Speed Bin B-A'!V1250,'Speed Bin B-A'!V1562,'Speed Bin B-A'!V1666,'Speed Bin B-A'!V1770,'Speed Bin B-A'!V1874,'Speed Bin B-A'!V1978),"-")</f>
        <v>26</v>
      </c>
      <c r="W307" s="273" t="str">
        <f>IFERROR(AVERAGE('Speed Bin B-A'!W106,'Speed Bin B-A'!W210,'Speed Bin B-A'!W314,'Speed Bin B-A'!W418,'Speed Bin B-A'!W522,'Speed Bin B-A'!W834,'Speed Bin B-A'!W938,'Speed Bin B-A'!W1042,'Speed Bin B-A'!W1146,'Speed Bin B-A'!W1250,'Speed Bin B-A'!W1562,'Speed Bin B-A'!W1666,'Speed Bin B-A'!W1770,'Speed Bin B-A'!W1874,'Speed Bin B-A'!W1978),"-")</f>
        <v>-</v>
      </c>
      <c r="X307" s="262"/>
      <c r="Y307" s="262"/>
    </row>
    <row r="308" spans="1:47" ht="13.8" thickTop="1" x14ac:dyDescent="0.25">
      <c r="A308" s="274" t="s">
        <v>45</v>
      </c>
      <c r="B308" s="264">
        <f>SUM(B240:B287)</f>
        <v>2270</v>
      </c>
      <c r="C308" s="264">
        <f t="shared" ref="C308:U308" si="141">SUM(C240:C287)</f>
        <v>15</v>
      </c>
      <c r="D308" s="264">
        <f t="shared" si="141"/>
        <v>105</v>
      </c>
      <c r="E308" s="264">
        <f t="shared" si="141"/>
        <v>356</v>
      </c>
      <c r="F308" s="264">
        <f t="shared" si="141"/>
        <v>843</v>
      </c>
      <c r="G308" s="264">
        <f t="shared" si="141"/>
        <v>556</v>
      </c>
      <c r="H308" s="264">
        <f t="shared" si="141"/>
        <v>283</v>
      </c>
      <c r="I308" s="264">
        <f t="shared" si="141"/>
        <v>77</v>
      </c>
      <c r="J308" s="264">
        <f t="shared" si="141"/>
        <v>25</v>
      </c>
      <c r="K308" s="264">
        <f t="shared" si="141"/>
        <v>9</v>
      </c>
      <c r="L308" s="264">
        <f t="shared" si="141"/>
        <v>1</v>
      </c>
      <c r="M308" s="264">
        <f t="shared" si="141"/>
        <v>0</v>
      </c>
      <c r="N308" s="264">
        <f t="shared" si="141"/>
        <v>0</v>
      </c>
      <c r="O308" s="264">
        <f t="shared" si="141"/>
        <v>0</v>
      </c>
      <c r="P308" s="264">
        <f t="shared" si="141"/>
        <v>0</v>
      </c>
      <c r="Q308" s="264">
        <f t="shared" si="141"/>
        <v>0</v>
      </c>
      <c r="R308" s="264">
        <f t="shared" si="141"/>
        <v>0</v>
      </c>
      <c r="S308" s="264">
        <f t="shared" si="141"/>
        <v>0</v>
      </c>
      <c r="T308" s="264">
        <f t="shared" si="141"/>
        <v>0</v>
      </c>
      <c r="U308" s="264">
        <f t="shared" si="141"/>
        <v>0</v>
      </c>
      <c r="V308" s="265">
        <f>IFERROR(AVERAGE('Speed Bin B-A'!V107,'Speed Bin B-A'!V211,'Speed Bin B-A'!V315,'Speed Bin B-A'!V419,'Speed Bin B-A'!V523,'Speed Bin B-A'!V835,'Speed Bin B-A'!V939,'Speed Bin B-A'!V1043,'Speed Bin B-A'!V1147,'Speed Bin B-A'!V1251,'Speed Bin B-A'!V1563,'Speed Bin B-A'!V1667,'Speed Bin B-A'!V1771,'Speed Bin B-A'!V1875,'Speed Bin B-A'!V1979),"-")</f>
        <v>24.349999999999998</v>
      </c>
      <c r="W308" s="265">
        <f>IFERROR(AVERAGE('Speed Bin B-A'!W107,'Speed Bin B-A'!W211,'Speed Bin B-A'!W315,'Speed Bin B-A'!W419,'Speed Bin B-A'!W523,'Speed Bin B-A'!W835,'Speed Bin B-A'!W939,'Speed Bin B-A'!W1043,'Speed Bin B-A'!W1147,'Speed Bin B-A'!W1251,'Speed Bin B-A'!W1563,'Speed Bin B-A'!W1667,'Speed Bin B-A'!W1771,'Speed Bin B-A'!W1875,'Speed Bin B-A'!W1979),"-")</f>
        <v>30.366666666666671</v>
      </c>
      <c r="X308" s="262"/>
      <c r="Y308" s="262"/>
    </row>
    <row r="309" spans="1:47" x14ac:dyDescent="0.25">
      <c r="A309" s="275" t="s">
        <v>46</v>
      </c>
      <c r="B309" s="268">
        <f>SUM(B236:B299)</f>
        <v>2514</v>
      </c>
      <c r="C309" s="268">
        <f t="shared" ref="C309:U309" si="142">SUM(C236:C299)</f>
        <v>17</v>
      </c>
      <c r="D309" s="268">
        <f t="shared" si="142"/>
        <v>116</v>
      </c>
      <c r="E309" s="268">
        <f t="shared" si="142"/>
        <v>396</v>
      </c>
      <c r="F309" s="268">
        <f t="shared" si="142"/>
        <v>918</v>
      </c>
      <c r="G309" s="268">
        <f t="shared" si="142"/>
        <v>605</v>
      </c>
      <c r="H309" s="268">
        <f t="shared" si="142"/>
        <v>316</v>
      </c>
      <c r="I309" s="268">
        <f t="shared" si="142"/>
        <v>99</v>
      </c>
      <c r="J309" s="268">
        <f t="shared" si="142"/>
        <v>30</v>
      </c>
      <c r="K309" s="268">
        <f t="shared" si="142"/>
        <v>13</v>
      </c>
      <c r="L309" s="268">
        <f t="shared" si="142"/>
        <v>3</v>
      </c>
      <c r="M309" s="268">
        <f t="shared" si="142"/>
        <v>0</v>
      </c>
      <c r="N309" s="268">
        <f t="shared" si="142"/>
        <v>0</v>
      </c>
      <c r="O309" s="268">
        <f t="shared" si="142"/>
        <v>1</v>
      </c>
      <c r="P309" s="268">
        <f t="shared" si="142"/>
        <v>0</v>
      </c>
      <c r="Q309" s="268">
        <f t="shared" si="142"/>
        <v>0</v>
      </c>
      <c r="R309" s="268">
        <f t="shared" si="142"/>
        <v>0</v>
      </c>
      <c r="S309" s="268">
        <f t="shared" si="142"/>
        <v>0</v>
      </c>
      <c r="T309" s="268">
        <f t="shared" si="142"/>
        <v>0</v>
      </c>
      <c r="U309" s="268">
        <f t="shared" si="142"/>
        <v>0</v>
      </c>
      <c r="V309" s="269">
        <f>IFERROR(AVERAGE('Speed Bin B-A'!V108,'Speed Bin B-A'!V212,'Speed Bin B-A'!V316,'Speed Bin B-A'!V420,'Speed Bin B-A'!V524,'Speed Bin B-A'!V836,'Speed Bin B-A'!V940,'Speed Bin B-A'!V1044,'Speed Bin B-A'!V1148,'Speed Bin B-A'!V1252,'Speed Bin B-A'!V1564,'Speed Bin B-A'!V1668,'Speed Bin B-A'!V1772,'Speed Bin B-A'!V1876,'Speed Bin B-A'!V1980),"-")</f>
        <v>24.533333333333335</v>
      </c>
      <c r="W309" s="269">
        <f>IFERROR(AVERAGE('Speed Bin B-A'!W108,'Speed Bin B-A'!W212,'Speed Bin B-A'!W316,'Speed Bin B-A'!W420,'Speed Bin B-A'!W524,'Speed Bin B-A'!W836,'Speed Bin B-A'!W940,'Speed Bin B-A'!W1044,'Speed Bin B-A'!W1148,'Speed Bin B-A'!W1252,'Speed Bin B-A'!W1564,'Speed Bin B-A'!W1668,'Speed Bin B-A'!W1772,'Speed Bin B-A'!W1876,'Speed Bin B-A'!W1980),"-")</f>
        <v>30.783333333333331</v>
      </c>
      <c r="X309" s="262"/>
      <c r="Y309" s="262"/>
    </row>
    <row r="310" spans="1:47" x14ac:dyDescent="0.25">
      <c r="A310" s="268" t="s">
        <v>47</v>
      </c>
      <c r="B310" s="268">
        <f>SUM(B236:B307)</f>
        <v>2536</v>
      </c>
      <c r="C310" s="268">
        <f t="shared" ref="C310:U310" si="143">SUM(C236:C307)</f>
        <v>18</v>
      </c>
      <c r="D310" s="268">
        <f t="shared" si="143"/>
        <v>116</v>
      </c>
      <c r="E310" s="268">
        <f t="shared" si="143"/>
        <v>399</v>
      </c>
      <c r="F310" s="268">
        <f t="shared" si="143"/>
        <v>929</v>
      </c>
      <c r="G310" s="268">
        <f t="shared" si="143"/>
        <v>608</v>
      </c>
      <c r="H310" s="268">
        <f t="shared" si="143"/>
        <v>318</v>
      </c>
      <c r="I310" s="268">
        <f t="shared" si="143"/>
        <v>101</v>
      </c>
      <c r="J310" s="268">
        <f t="shared" si="143"/>
        <v>30</v>
      </c>
      <c r="K310" s="268">
        <f t="shared" si="143"/>
        <v>13</v>
      </c>
      <c r="L310" s="268">
        <f t="shared" si="143"/>
        <v>3</v>
      </c>
      <c r="M310" s="268">
        <f t="shared" si="143"/>
        <v>0</v>
      </c>
      <c r="N310" s="268">
        <f t="shared" si="143"/>
        <v>0</v>
      </c>
      <c r="O310" s="268">
        <f t="shared" si="143"/>
        <v>1</v>
      </c>
      <c r="P310" s="268">
        <f t="shared" si="143"/>
        <v>0</v>
      </c>
      <c r="Q310" s="268">
        <f t="shared" si="143"/>
        <v>0</v>
      </c>
      <c r="R310" s="268">
        <f t="shared" si="143"/>
        <v>0</v>
      </c>
      <c r="S310" s="268">
        <f t="shared" si="143"/>
        <v>0</v>
      </c>
      <c r="T310" s="268">
        <f t="shared" si="143"/>
        <v>0</v>
      </c>
      <c r="U310" s="268">
        <f t="shared" si="143"/>
        <v>0</v>
      </c>
      <c r="V310" s="269">
        <f>IFERROR(AVERAGE('Speed Bin B-A'!V109,'Speed Bin B-A'!V213,'Speed Bin B-A'!V317,'Speed Bin B-A'!V421,'Speed Bin B-A'!V525,'Speed Bin B-A'!V837,'Speed Bin B-A'!V941,'Speed Bin B-A'!V1045,'Speed Bin B-A'!V1149,'Speed Bin B-A'!V1253,'Speed Bin B-A'!V1565,'Speed Bin B-A'!V1669,'Speed Bin B-A'!V1773,'Speed Bin B-A'!V1877,'Speed Bin B-A'!V1981),"-")</f>
        <v>24.55</v>
      </c>
      <c r="W310" s="269">
        <f>IFERROR(AVERAGE('Speed Bin B-A'!W109,'Speed Bin B-A'!W213,'Speed Bin B-A'!W317,'Speed Bin B-A'!W421,'Speed Bin B-A'!W525,'Speed Bin B-A'!W837,'Speed Bin B-A'!W941,'Speed Bin B-A'!W1045,'Speed Bin B-A'!W1149,'Speed Bin B-A'!W1253,'Speed Bin B-A'!W1565,'Speed Bin B-A'!W1669,'Speed Bin B-A'!W1773,'Speed Bin B-A'!W1877,'Speed Bin B-A'!W1981),"-")</f>
        <v>30.799999999999997</v>
      </c>
      <c r="X310" s="262"/>
      <c r="Y310" s="262"/>
    </row>
    <row r="311" spans="1:47" ht="13.8" thickBot="1" x14ac:dyDescent="0.3">
      <c r="A311" s="276" t="s">
        <v>48</v>
      </c>
      <c r="B311" s="276">
        <f>SUM(B212:B307)</f>
        <v>2561</v>
      </c>
      <c r="C311" s="276">
        <f t="shared" ref="C311:U311" si="144">SUM(C212:C307)</f>
        <v>18</v>
      </c>
      <c r="D311" s="276">
        <f t="shared" si="144"/>
        <v>123</v>
      </c>
      <c r="E311" s="276">
        <f t="shared" si="144"/>
        <v>406</v>
      </c>
      <c r="F311" s="276">
        <f t="shared" si="144"/>
        <v>929</v>
      </c>
      <c r="G311" s="276">
        <f t="shared" si="144"/>
        <v>613</v>
      </c>
      <c r="H311" s="276">
        <f t="shared" si="144"/>
        <v>321</v>
      </c>
      <c r="I311" s="276">
        <f t="shared" si="144"/>
        <v>103</v>
      </c>
      <c r="J311" s="276">
        <f t="shared" si="144"/>
        <v>30</v>
      </c>
      <c r="K311" s="276">
        <f t="shared" si="144"/>
        <v>14</v>
      </c>
      <c r="L311" s="276">
        <f t="shared" si="144"/>
        <v>3</v>
      </c>
      <c r="M311" s="276">
        <f t="shared" si="144"/>
        <v>0</v>
      </c>
      <c r="N311" s="276">
        <f t="shared" si="144"/>
        <v>0</v>
      </c>
      <c r="O311" s="276">
        <f t="shared" si="144"/>
        <v>1</v>
      </c>
      <c r="P311" s="276">
        <f t="shared" si="144"/>
        <v>0</v>
      </c>
      <c r="Q311" s="276">
        <f t="shared" si="144"/>
        <v>0</v>
      </c>
      <c r="R311" s="276">
        <f t="shared" si="144"/>
        <v>0</v>
      </c>
      <c r="S311" s="276">
        <f t="shared" si="144"/>
        <v>0</v>
      </c>
      <c r="T311" s="276">
        <f t="shared" si="144"/>
        <v>0</v>
      </c>
      <c r="U311" s="276">
        <f t="shared" si="144"/>
        <v>0</v>
      </c>
      <c r="V311" s="273">
        <f>IFERROR(AVERAGE('Speed Bin B-A'!V110,'Speed Bin B-A'!V214,'Speed Bin B-A'!V318,'Speed Bin B-A'!V422,'Speed Bin B-A'!V526,'Speed Bin B-A'!V838,'Speed Bin B-A'!V942,'Speed Bin B-A'!V1046,'Speed Bin B-A'!V1150,'Speed Bin B-A'!V1254,'Speed Bin B-A'!V1566,'Speed Bin B-A'!V1670,'Speed Bin B-A'!V1774,'Speed Bin B-A'!V1878,'Speed Bin B-A'!V1982),"-")</f>
        <v>24.533333333333335</v>
      </c>
      <c r="W311" s="273">
        <f>IFERROR(AVERAGE('Speed Bin B-A'!W110,'Speed Bin B-A'!W214,'Speed Bin B-A'!W318,'Speed Bin B-A'!W422,'Speed Bin B-A'!W526,'Speed Bin B-A'!W838,'Speed Bin B-A'!W942,'Speed Bin B-A'!W1046,'Speed Bin B-A'!W1150,'Speed Bin B-A'!W1254,'Speed Bin B-A'!W1566,'Speed Bin B-A'!W1670,'Speed Bin B-A'!W1774,'Speed Bin B-A'!W1878,'Speed Bin B-A'!W1982),"-")</f>
        <v>30.816666666666663</v>
      </c>
      <c r="X311" s="262"/>
      <c r="Y311" s="262"/>
    </row>
    <row r="312" spans="1:47" ht="13.8" thickTop="1" x14ac:dyDescent="0.25"/>
    <row r="313" spans="1:47" x14ac:dyDescent="0.25">
      <c r="A313" s="349" t="s">
        <v>205</v>
      </c>
    </row>
    <row r="314" spans="1:47" ht="13.8" thickBot="1" x14ac:dyDescent="0.3"/>
    <row r="315" spans="1:47" ht="14.4" thickTop="1" thickBot="1" x14ac:dyDescent="0.3">
      <c r="A315" s="260" t="s">
        <v>51</v>
      </c>
      <c r="B315" s="260" t="s">
        <v>31</v>
      </c>
      <c r="C315" s="261" t="s">
        <v>92</v>
      </c>
      <c r="D315" s="261" t="s">
        <v>93</v>
      </c>
      <c r="E315" s="261" t="s">
        <v>94</v>
      </c>
      <c r="F315" s="261" t="s">
        <v>95</v>
      </c>
      <c r="G315" s="261" t="s">
        <v>96</v>
      </c>
      <c r="H315" s="261" t="s">
        <v>97</v>
      </c>
      <c r="I315" s="261" t="s">
        <v>98</v>
      </c>
      <c r="J315" s="261" t="s">
        <v>99</v>
      </c>
      <c r="K315" s="261" t="s">
        <v>100</v>
      </c>
      <c r="L315" s="261" t="s">
        <v>101</v>
      </c>
      <c r="M315" s="261" t="s">
        <v>102</v>
      </c>
      <c r="N315" s="261" t="s">
        <v>103</v>
      </c>
      <c r="O315" s="261" t="s">
        <v>104</v>
      </c>
      <c r="P315" s="261" t="s">
        <v>105</v>
      </c>
      <c r="Q315" s="261" t="s">
        <v>106</v>
      </c>
      <c r="R315" s="261" t="s">
        <v>107</v>
      </c>
      <c r="S315" s="261" t="s">
        <v>108</v>
      </c>
      <c r="T315" s="261" t="s">
        <v>109</v>
      </c>
      <c r="U315" s="261" t="s">
        <v>110</v>
      </c>
      <c r="V315" s="260" t="s">
        <v>89</v>
      </c>
      <c r="W315" s="260" t="s">
        <v>111</v>
      </c>
      <c r="X315" s="262"/>
      <c r="Y315" s="262"/>
      <c r="Z315" s="260" t="s">
        <v>51</v>
      </c>
      <c r="AA315" s="261" t="s">
        <v>92</v>
      </c>
      <c r="AB315" s="261" t="s">
        <v>93</v>
      </c>
      <c r="AC315" s="261" t="s">
        <v>94</v>
      </c>
      <c r="AD315" s="261" t="s">
        <v>95</v>
      </c>
      <c r="AE315" s="261" t="s">
        <v>96</v>
      </c>
      <c r="AF315" s="261" t="s">
        <v>97</v>
      </c>
      <c r="AG315" s="261" t="s">
        <v>98</v>
      </c>
      <c r="AH315" s="261" t="s">
        <v>99</v>
      </c>
      <c r="AI315" s="261" t="s">
        <v>100</v>
      </c>
      <c r="AJ315" s="261" t="s">
        <v>101</v>
      </c>
      <c r="AK315" s="261" t="s">
        <v>102</v>
      </c>
      <c r="AL315" s="261" t="s">
        <v>103</v>
      </c>
      <c r="AM315" s="261" t="s">
        <v>104</v>
      </c>
      <c r="AN315" s="261" t="s">
        <v>105</v>
      </c>
      <c r="AO315" s="261" t="s">
        <v>106</v>
      </c>
      <c r="AP315" s="261" t="s">
        <v>107</v>
      </c>
      <c r="AQ315" s="261" t="s">
        <v>108</v>
      </c>
      <c r="AR315" s="261" t="s">
        <v>109</v>
      </c>
      <c r="AS315" s="261" t="s">
        <v>110</v>
      </c>
      <c r="AT315" s="260" t="s">
        <v>89</v>
      </c>
      <c r="AU315" s="260" t="s">
        <v>111</v>
      </c>
    </row>
    <row r="316" spans="1:47" ht="13.8" thickTop="1" x14ac:dyDescent="0.25">
      <c r="A316" s="263">
        <v>0</v>
      </c>
      <c r="B316" s="264">
        <f>SUM('Speed Bin B-A'!B11,'Speed Bin B-A'!B115,'Speed Bin B-A'!B219,'Speed Bin B-A'!B323,'Speed Bin B-A'!B427,'Speed Bin B-A'!B531,'Speed Bin B-A'!B635,'Speed Bin B-A'!B739,'Speed Bin B-A'!B843,'Speed Bin B-A'!B947,'Speed Bin B-A'!B1051,'Speed Bin B-A'!B1155,'Speed Bin B-A'!B1259,'Speed Bin B-A'!B1363,'Speed Bin B-A'!B1467,'Speed Bin B-A'!B1571,'Speed Bin B-A'!B1675,'Speed Bin B-A'!B1779,'Speed Bin B-A'!B1883,'Speed Bin B-A'!B1987,'Speed Bin B-A'!B2091)</f>
        <v>2</v>
      </c>
      <c r="C316" s="264">
        <f>SUM('Speed Bin B-A'!C11,'Speed Bin B-A'!C115,'Speed Bin B-A'!C219,'Speed Bin B-A'!C323,'Speed Bin B-A'!C427,'Speed Bin B-A'!C531,'Speed Bin B-A'!C635,'Speed Bin B-A'!C739,'Speed Bin B-A'!C843,'Speed Bin B-A'!C947,'Speed Bin B-A'!C1051,'Speed Bin B-A'!C1155,'Speed Bin B-A'!C1259,'Speed Bin B-A'!C1363,'Speed Bin B-A'!C1467,'Speed Bin B-A'!C1571,'Speed Bin B-A'!C1675,'Speed Bin B-A'!C1779,'Speed Bin B-A'!C1883,'Speed Bin B-A'!C1987,'Speed Bin B-A'!C2091)</f>
        <v>1</v>
      </c>
      <c r="D316" s="264">
        <f>SUM('Speed Bin B-A'!D11,'Speed Bin B-A'!D115,'Speed Bin B-A'!D219,'Speed Bin B-A'!D323,'Speed Bin B-A'!D427,'Speed Bin B-A'!D531,'Speed Bin B-A'!D635,'Speed Bin B-A'!D739,'Speed Bin B-A'!D843,'Speed Bin B-A'!D947,'Speed Bin B-A'!D1051,'Speed Bin B-A'!D1155,'Speed Bin B-A'!D1259,'Speed Bin B-A'!D1363,'Speed Bin B-A'!D1467,'Speed Bin B-A'!D1571,'Speed Bin B-A'!D1675,'Speed Bin B-A'!D1779,'Speed Bin B-A'!D1883,'Speed Bin B-A'!D1987,'Speed Bin B-A'!D2091)</f>
        <v>0</v>
      </c>
      <c r="E316" s="264">
        <f>SUM('Speed Bin B-A'!E11,'Speed Bin B-A'!E115,'Speed Bin B-A'!E219,'Speed Bin B-A'!E323,'Speed Bin B-A'!E427,'Speed Bin B-A'!E531,'Speed Bin B-A'!E635,'Speed Bin B-A'!E739,'Speed Bin B-A'!E843,'Speed Bin B-A'!E947,'Speed Bin B-A'!E1051,'Speed Bin B-A'!E1155,'Speed Bin B-A'!E1259,'Speed Bin B-A'!E1363,'Speed Bin B-A'!E1467,'Speed Bin B-A'!E1571,'Speed Bin B-A'!E1675,'Speed Bin B-A'!E1779,'Speed Bin B-A'!E1883,'Speed Bin B-A'!E1987,'Speed Bin B-A'!E2091)</f>
        <v>0</v>
      </c>
      <c r="F316" s="264">
        <f>SUM('Speed Bin B-A'!F11,'Speed Bin B-A'!F115,'Speed Bin B-A'!F219,'Speed Bin B-A'!F323,'Speed Bin B-A'!F427,'Speed Bin B-A'!F531,'Speed Bin B-A'!F635,'Speed Bin B-A'!F739,'Speed Bin B-A'!F843,'Speed Bin B-A'!F947,'Speed Bin B-A'!F1051,'Speed Bin B-A'!F1155,'Speed Bin B-A'!F1259,'Speed Bin B-A'!F1363,'Speed Bin B-A'!F1467,'Speed Bin B-A'!F1571,'Speed Bin B-A'!F1675,'Speed Bin B-A'!F1779,'Speed Bin B-A'!F1883,'Speed Bin B-A'!F1987,'Speed Bin B-A'!F2091)</f>
        <v>0</v>
      </c>
      <c r="G316" s="264">
        <f>SUM('Speed Bin B-A'!G11,'Speed Bin B-A'!G115,'Speed Bin B-A'!G219,'Speed Bin B-A'!G323,'Speed Bin B-A'!G427,'Speed Bin B-A'!G531,'Speed Bin B-A'!G635,'Speed Bin B-A'!G739,'Speed Bin B-A'!G843,'Speed Bin B-A'!G947,'Speed Bin B-A'!G1051,'Speed Bin B-A'!G1155,'Speed Bin B-A'!G1259,'Speed Bin B-A'!G1363,'Speed Bin B-A'!G1467,'Speed Bin B-A'!G1571,'Speed Bin B-A'!G1675,'Speed Bin B-A'!G1779,'Speed Bin B-A'!G1883,'Speed Bin B-A'!G1987,'Speed Bin B-A'!G2091)</f>
        <v>1</v>
      </c>
      <c r="H316" s="264">
        <f>SUM('Speed Bin B-A'!H11,'Speed Bin B-A'!H115,'Speed Bin B-A'!H219,'Speed Bin B-A'!H323,'Speed Bin B-A'!H427,'Speed Bin B-A'!H531,'Speed Bin B-A'!H635,'Speed Bin B-A'!H739,'Speed Bin B-A'!H843,'Speed Bin B-A'!H947,'Speed Bin B-A'!H1051,'Speed Bin B-A'!H1155,'Speed Bin B-A'!H1259,'Speed Bin B-A'!H1363,'Speed Bin B-A'!H1467,'Speed Bin B-A'!H1571,'Speed Bin B-A'!H1675,'Speed Bin B-A'!H1779,'Speed Bin B-A'!H1883,'Speed Bin B-A'!H1987,'Speed Bin B-A'!H2091)</f>
        <v>0</v>
      </c>
      <c r="I316" s="264">
        <f>SUM('Speed Bin B-A'!I11,'Speed Bin B-A'!I115,'Speed Bin B-A'!I219,'Speed Bin B-A'!I323,'Speed Bin B-A'!I427,'Speed Bin B-A'!I531,'Speed Bin B-A'!I635,'Speed Bin B-A'!I739,'Speed Bin B-A'!I843,'Speed Bin B-A'!I947,'Speed Bin B-A'!I1051,'Speed Bin B-A'!I1155,'Speed Bin B-A'!I1259,'Speed Bin B-A'!I1363,'Speed Bin B-A'!I1467,'Speed Bin B-A'!I1571,'Speed Bin B-A'!I1675,'Speed Bin B-A'!I1779,'Speed Bin B-A'!I1883,'Speed Bin B-A'!I1987,'Speed Bin B-A'!I2091)</f>
        <v>0</v>
      </c>
      <c r="J316" s="264">
        <f>SUM('Speed Bin B-A'!J11,'Speed Bin B-A'!J115,'Speed Bin B-A'!J219,'Speed Bin B-A'!J323,'Speed Bin B-A'!J427,'Speed Bin B-A'!J531,'Speed Bin B-A'!J635,'Speed Bin B-A'!J739,'Speed Bin B-A'!J843,'Speed Bin B-A'!J947,'Speed Bin B-A'!J1051,'Speed Bin B-A'!J1155,'Speed Bin B-A'!J1259,'Speed Bin B-A'!J1363,'Speed Bin B-A'!J1467,'Speed Bin B-A'!J1571,'Speed Bin B-A'!J1675,'Speed Bin B-A'!J1779,'Speed Bin B-A'!J1883,'Speed Bin B-A'!J1987,'Speed Bin B-A'!J2091)</f>
        <v>0</v>
      </c>
      <c r="K316" s="264">
        <f>SUM('Speed Bin B-A'!K11,'Speed Bin B-A'!K115,'Speed Bin B-A'!K219,'Speed Bin B-A'!K323,'Speed Bin B-A'!K427,'Speed Bin B-A'!K531,'Speed Bin B-A'!K635,'Speed Bin B-A'!K739,'Speed Bin B-A'!K843,'Speed Bin B-A'!K947,'Speed Bin B-A'!K1051,'Speed Bin B-A'!K1155,'Speed Bin B-A'!K1259,'Speed Bin B-A'!K1363,'Speed Bin B-A'!K1467,'Speed Bin B-A'!K1571,'Speed Bin B-A'!K1675,'Speed Bin B-A'!K1779,'Speed Bin B-A'!K1883,'Speed Bin B-A'!K1987,'Speed Bin B-A'!K2091)</f>
        <v>0</v>
      </c>
      <c r="L316" s="264">
        <f>SUM('Speed Bin B-A'!L11,'Speed Bin B-A'!L115,'Speed Bin B-A'!L219,'Speed Bin B-A'!L323,'Speed Bin B-A'!L427,'Speed Bin B-A'!L531,'Speed Bin B-A'!L635,'Speed Bin B-A'!L739,'Speed Bin B-A'!L843,'Speed Bin B-A'!L947,'Speed Bin B-A'!L1051,'Speed Bin B-A'!L1155,'Speed Bin B-A'!L1259,'Speed Bin B-A'!L1363,'Speed Bin B-A'!L1467,'Speed Bin B-A'!L1571,'Speed Bin B-A'!L1675,'Speed Bin B-A'!L1779,'Speed Bin B-A'!L1883,'Speed Bin B-A'!L1987,'Speed Bin B-A'!L2091)</f>
        <v>0</v>
      </c>
      <c r="M316" s="264">
        <f>SUM('Speed Bin B-A'!M11,'Speed Bin B-A'!M115,'Speed Bin B-A'!M219,'Speed Bin B-A'!M323,'Speed Bin B-A'!M427,'Speed Bin B-A'!M531,'Speed Bin B-A'!M635,'Speed Bin B-A'!M739,'Speed Bin B-A'!M843,'Speed Bin B-A'!M947,'Speed Bin B-A'!M1051,'Speed Bin B-A'!M1155,'Speed Bin B-A'!M1259,'Speed Bin B-A'!M1363,'Speed Bin B-A'!M1467,'Speed Bin B-A'!M1571,'Speed Bin B-A'!M1675,'Speed Bin B-A'!M1779,'Speed Bin B-A'!M1883,'Speed Bin B-A'!M1987,'Speed Bin B-A'!M2091)</f>
        <v>0</v>
      </c>
      <c r="N316" s="264">
        <f>SUM('Speed Bin B-A'!N11,'Speed Bin B-A'!N115,'Speed Bin B-A'!N219,'Speed Bin B-A'!N323,'Speed Bin B-A'!N427,'Speed Bin B-A'!N531,'Speed Bin B-A'!N635,'Speed Bin B-A'!N739,'Speed Bin B-A'!N843,'Speed Bin B-A'!N947,'Speed Bin B-A'!N1051,'Speed Bin B-A'!N1155,'Speed Bin B-A'!N1259,'Speed Bin B-A'!N1363,'Speed Bin B-A'!N1467,'Speed Bin B-A'!N1571,'Speed Bin B-A'!N1675,'Speed Bin B-A'!N1779,'Speed Bin B-A'!N1883,'Speed Bin B-A'!N1987,'Speed Bin B-A'!N2091)</f>
        <v>0</v>
      </c>
      <c r="O316" s="264">
        <f>SUM('Speed Bin B-A'!O11,'Speed Bin B-A'!O115,'Speed Bin B-A'!O219,'Speed Bin B-A'!O323,'Speed Bin B-A'!O427,'Speed Bin B-A'!O531,'Speed Bin B-A'!O635,'Speed Bin B-A'!O739,'Speed Bin B-A'!O843,'Speed Bin B-A'!O947,'Speed Bin B-A'!O1051,'Speed Bin B-A'!O1155,'Speed Bin B-A'!O1259,'Speed Bin B-A'!O1363,'Speed Bin B-A'!O1467,'Speed Bin B-A'!O1571,'Speed Bin B-A'!O1675,'Speed Bin B-A'!O1779,'Speed Bin B-A'!O1883,'Speed Bin B-A'!O1987,'Speed Bin B-A'!O2091)</f>
        <v>0</v>
      </c>
      <c r="P316" s="264">
        <f>SUM('Speed Bin B-A'!P11,'Speed Bin B-A'!P115,'Speed Bin B-A'!P219,'Speed Bin B-A'!P323,'Speed Bin B-A'!P427,'Speed Bin B-A'!P531,'Speed Bin B-A'!P635,'Speed Bin B-A'!P739,'Speed Bin B-A'!P843,'Speed Bin B-A'!P947,'Speed Bin B-A'!P1051,'Speed Bin B-A'!P1155,'Speed Bin B-A'!P1259,'Speed Bin B-A'!P1363,'Speed Bin B-A'!P1467,'Speed Bin B-A'!P1571,'Speed Bin B-A'!P1675,'Speed Bin B-A'!P1779,'Speed Bin B-A'!P1883,'Speed Bin B-A'!P1987,'Speed Bin B-A'!P2091)</f>
        <v>0</v>
      </c>
      <c r="Q316" s="264">
        <f>SUM('Speed Bin B-A'!Q11,'Speed Bin B-A'!Q115,'Speed Bin B-A'!Q219,'Speed Bin B-A'!Q323,'Speed Bin B-A'!Q427,'Speed Bin B-A'!Q531,'Speed Bin B-A'!Q635,'Speed Bin B-A'!Q739,'Speed Bin B-A'!Q843,'Speed Bin B-A'!Q947,'Speed Bin B-A'!Q1051,'Speed Bin B-A'!Q1155,'Speed Bin B-A'!Q1259,'Speed Bin B-A'!Q1363,'Speed Bin B-A'!Q1467,'Speed Bin B-A'!Q1571,'Speed Bin B-A'!Q1675,'Speed Bin B-A'!Q1779,'Speed Bin B-A'!Q1883,'Speed Bin B-A'!Q1987,'Speed Bin B-A'!Q2091)</f>
        <v>0</v>
      </c>
      <c r="R316" s="264">
        <f>SUM('Speed Bin B-A'!R11,'Speed Bin B-A'!R115,'Speed Bin B-A'!R219,'Speed Bin B-A'!R323,'Speed Bin B-A'!R427,'Speed Bin B-A'!R531,'Speed Bin B-A'!R635,'Speed Bin B-A'!R739,'Speed Bin B-A'!R843,'Speed Bin B-A'!R947,'Speed Bin B-A'!R1051,'Speed Bin B-A'!R1155,'Speed Bin B-A'!R1259,'Speed Bin B-A'!R1363,'Speed Bin B-A'!R1467,'Speed Bin B-A'!R1571,'Speed Bin B-A'!R1675,'Speed Bin B-A'!R1779,'Speed Bin B-A'!R1883,'Speed Bin B-A'!R1987,'Speed Bin B-A'!R2091)</f>
        <v>0</v>
      </c>
      <c r="S316" s="264">
        <f>SUM('Speed Bin B-A'!S11,'Speed Bin B-A'!S115,'Speed Bin B-A'!S219,'Speed Bin B-A'!S323,'Speed Bin B-A'!S427,'Speed Bin B-A'!S531,'Speed Bin B-A'!S635,'Speed Bin B-A'!S739,'Speed Bin B-A'!S843,'Speed Bin B-A'!S947,'Speed Bin B-A'!S1051,'Speed Bin B-A'!S1155,'Speed Bin B-A'!S1259,'Speed Bin B-A'!S1363,'Speed Bin B-A'!S1467,'Speed Bin B-A'!S1571,'Speed Bin B-A'!S1675,'Speed Bin B-A'!S1779,'Speed Bin B-A'!S1883,'Speed Bin B-A'!S1987,'Speed Bin B-A'!S2091)</f>
        <v>0</v>
      </c>
      <c r="T316" s="264">
        <f>SUM('Speed Bin B-A'!T11,'Speed Bin B-A'!T115,'Speed Bin B-A'!T219,'Speed Bin B-A'!T323,'Speed Bin B-A'!T427,'Speed Bin B-A'!T531,'Speed Bin B-A'!T635,'Speed Bin B-A'!T739,'Speed Bin B-A'!T843,'Speed Bin B-A'!T947,'Speed Bin B-A'!T1051,'Speed Bin B-A'!T1155,'Speed Bin B-A'!T1259,'Speed Bin B-A'!T1363,'Speed Bin B-A'!T1467,'Speed Bin B-A'!T1571,'Speed Bin B-A'!T1675,'Speed Bin B-A'!T1779,'Speed Bin B-A'!T1883,'Speed Bin B-A'!T1987,'Speed Bin B-A'!T2091)</f>
        <v>0</v>
      </c>
      <c r="U316" s="264">
        <f>SUM('Speed Bin B-A'!U11,'Speed Bin B-A'!U115,'Speed Bin B-A'!U219,'Speed Bin B-A'!U323,'Speed Bin B-A'!U427,'Speed Bin B-A'!U531,'Speed Bin B-A'!U635,'Speed Bin B-A'!U739,'Speed Bin B-A'!U843,'Speed Bin B-A'!U947,'Speed Bin B-A'!U1051,'Speed Bin B-A'!U1155,'Speed Bin B-A'!U1259,'Speed Bin B-A'!U1363,'Speed Bin B-A'!U1467,'Speed Bin B-A'!U1571,'Speed Bin B-A'!U1675,'Speed Bin B-A'!U1779,'Speed Bin B-A'!U1883,'Speed Bin B-A'!U1987,'Speed Bin B-A'!U2091)</f>
        <v>0</v>
      </c>
      <c r="V316" s="265">
        <f>IFERROR(AVERAGE('Speed Bin B-A'!V11,'Speed Bin B-A'!V115,'Speed Bin B-A'!V219,'Speed Bin B-A'!V323,'Speed Bin B-A'!V427,'Speed Bin B-A'!V531,'Speed Bin B-A'!V635,'Speed Bin B-A'!V739,'Speed Bin B-A'!V843,'Speed Bin B-A'!V947,'Speed Bin B-A'!V1051,'Speed Bin B-A'!V1155,'Speed Bin B-A'!V1259,'Speed Bin B-A'!V1363,'Speed Bin B-A'!V1467,'Speed Bin B-A'!V1571,'Speed Bin B-A'!V1675,'Speed Bin B-A'!V1779,'Speed Bin B-A'!V1883,'Speed Bin B-A'!V1987,'Speed Bin B-A'!V2091),"-")</f>
        <v>18.7</v>
      </c>
      <c r="W316" s="265" t="str">
        <f>IFERROR(AVERAGE('Speed Bin B-A'!W11,'Speed Bin B-A'!W115,'Speed Bin B-A'!W219,'Speed Bin B-A'!W323,'Speed Bin B-A'!W427,'Speed Bin B-A'!W531,'Speed Bin B-A'!W635,'Speed Bin B-A'!W739,'Speed Bin B-A'!W843,'Speed Bin B-A'!W947,'Speed Bin B-A'!W1051,'Speed Bin B-A'!W1155,'Speed Bin B-A'!W1259,'Speed Bin B-A'!W1363,'Speed Bin B-A'!W1467,'Speed Bin B-A'!W1571,'Speed Bin B-A'!W1675,'Speed Bin B-A'!W1779,'Speed Bin B-A'!W1883,'Speed Bin B-A'!W1987,'Speed Bin B-A'!W2091),"-")</f>
        <v>-</v>
      </c>
      <c r="X316" s="277"/>
      <c r="Y316" s="277"/>
      <c r="Z316" s="263">
        <v>0</v>
      </c>
      <c r="AA316" s="266">
        <f t="shared" ref="AA316" si="145">SUM(C316:C319)</f>
        <v>1</v>
      </c>
      <c r="AB316" s="266">
        <f t="shared" ref="AB316:AR316" si="146">SUM(D316:D319)</f>
        <v>1</v>
      </c>
      <c r="AC316" s="266">
        <f t="shared" si="146"/>
        <v>2</v>
      </c>
      <c r="AD316" s="266">
        <f t="shared" si="146"/>
        <v>1</v>
      </c>
      <c r="AE316" s="266">
        <f t="shared" si="146"/>
        <v>3</v>
      </c>
      <c r="AF316" s="266">
        <f t="shared" si="146"/>
        <v>2</v>
      </c>
      <c r="AG316" s="266">
        <f t="shared" si="146"/>
        <v>0</v>
      </c>
      <c r="AH316" s="266">
        <f t="shared" si="146"/>
        <v>0</v>
      </c>
      <c r="AI316" s="266">
        <f t="shared" si="146"/>
        <v>0</v>
      </c>
      <c r="AJ316" s="266">
        <f t="shared" si="146"/>
        <v>0</v>
      </c>
      <c r="AK316" s="266">
        <f t="shared" si="146"/>
        <v>0</v>
      </c>
      <c r="AL316" s="266">
        <f t="shared" si="146"/>
        <v>0</v>
      </c>
      <c r="AM316" s="266">
        <f t="shared" si="146"/>
        <v>0</v>
      </c>
      <c r="AN316" s="266">
        <f t="shared" si="146"/>
        <v>0</v>
      </c>
      <c r="AO316" s="266">
        <f t="shared" si="146"/>
        <v>0</v>
      </c>
      <c r="AP316" s="266">
        <f t="shared" si="146"/>
        <v>0</v>
      </c>
      <c r="AQ316" s="266">
        <f t="shared" si="146"/>
        <v>0</v>
      </c>
      <c r="AR316" s="266">
        <f t="shared" si="146"/>
        <v>0</v>
      </c>
      <c r="AS316" s="266">
        <f>SUM(U316:U319)</f>
        <v>0</v>
      </c>
      <c r="AT316" s="265">
        <f>IFERROR(AVERAGE(V316:V319),"-")</f>
        <v>22.206250000000001</v>
      </c>
      <c r="AU316" s="265" t="str">
        <f>IFERROR(AVERAGE(W316:W319),"-")</f>
        <v>-</v>
      </c>
    </row>
    <row r="317" spans="1:47" x14ac:dyDescent="0.25">
      <c r="A317" s="267">
        <v>1.0416666666666666E-2</v>
      </c>
      <c r="B317" s="268">
        <f>SUM('Speed Bin B-A'!B12,'Speed Bin B-A'!B116,'Speed Bin B-A'!B220,'Speed Bin B-A'!B324,'Speed Bin B-A'!B428,'Speed Bin B-A'!B532,'Speed Bin B-A'!B636,'Speed Bin B-A'!B740,'Speed Bin B-A'!B844,'Speed Bin B-A'!B948,'Speed Bin B-A'!B1052,'Speed Bin B-A'!B1156,'Speed Bin B-A'!B1260,'Speed Bin B-A'!B1364,'Speed Bin B-A'!B1468,'Speed Bin B-A'!B1572,'Speed Bin B-A'!B1676,'Speed Bin B-A'!B1780,'Speed Bin B-A'!B1884,'Speed Bin B-A'!B1988,'Speed Bin B-A'!B2092)</f>
        <v>2</v>
      </c>
      <c r="C317" s="268">
        <f>SUM('Speed Bin B-A'!C12,'Speed Bin B-A'!C116,'Speed Bin B-A'!C220,'Speed Bin B-A'!C324,'Speed Bin B-A'!C428,'Speed Bin B-A'!C532,'Speed Bin B-A'!C636,'Speed Bin B-A'!C740,'Speed Bin B-A'!C844,'Speed Bin B-A'!C948,'Speed Bin B-A'!C1052,'Speed Bin B-A'!C1156,'Speed Bin B-A'!C1260,'Speed Bin B-A'!C1364,'Speed Bin B-A'!C1468,'Speed Bin B-A'!C1572,'Speed Bin B-A'!C1676,'Speed Bin B-A'!C1780,'Speed Bin B-A'!C1884,'Speed Bin B-A'!C1988,'Speed Bin B-A'!C2092)</f>
        <v>0</v>
      </c>
      <c r="D317" s="268">
        <f>SUM('Speed Bin B-A'!D12,'Speed Bin B-A'!D116,'Speed Bin B-A'!D220,'Speed Bin B-A'!D324,'Speed Bin B-A'!D428,'Speed Bin B-A'!D532,'Speed Bin B-A'!D636,'Speed Bin B-A'!D740,'Speed Bin B-A'!D844,'Speed Bin B-A'!D948,'Speed Bin B-A'!D1052,'Speed Bin B-A'!D1156,'Speed Bin B-A'!D1260,'Speed Bin B-A'!D1364,'Speed Bin B-A'!D1468,'Speed Bin B-A'!D1572,'Speed Bin B-A'!D1676,'Speed Bin B-A'!D1780,'Speed Bin B-A'!D1884,'Speed Bin B-A'!D1988,'Speed Bin B-A'!D2092)</f>
        <v>0</v>
      </c>
      <c r="E317" s="268">
        <f>SUM('Speed Bin B-A'!E12,'Speed Bin B-A'!E116,'Speed Bin B-A'!E220,'Speed Bin B-A'!E324,'Speed Bin B-A'!E428,'Speed Bin B-A'!E532,'Speed Bin B-A'!E636,'Speed Bin B-A'!E740,'Speed Bin B-A'!E844,'Speed Bin B-A'!E948,'Speed Bin B-A'!E1052,'Speed Bin B-A'!E1156,'Speed Bin B-A'!E1260,'Speed Bin B-A'!E1364,'Speed Bin B-A'!E1468,'Speed Bin B-A'!E1572,'Speed Bin B-A'!E1676,'Speed Bin B-A'!E1780,'Speed Bin B-A'!E1884,'Speed Bin B-A'!E1988,'Speed Bin B-A'!E2092)</f>
        <v>0</v>
      </c>
      <c r="F317" s="268">
        <f>SUM('Speed Bin B-A'!F12,'Speed Bin B-A'!F116,'Speed Bin B-A'!F220,'Speed Bin B-A'!F324,'Speed Bin B-A'!F428,'Speed Bin B-A'!F532,'Speed Bin B-A'!F636,'Speed Bin B-A'!F740,'Speed Bin B-A'!F844,'Speed Bin B-A'!F948,'Speed Bin B-A'!F1052,'Speed Bin B-A'!F1156,'Speed Bin B-A'!F1260,'Speed Bin B-A'!F1364,'Speed Bin B-A'!F1468,'Speed Bin B-A'!F1572,'Speed Bin B-A'!F1676,'Speed Bin B-A'!F1780,'Speed Bin B-A'!F1884,'Speed Bin B-A'!F1988,'Speed Bin B-A'!F2092)</f>
        <v>0</v>
      </c>
      <c r="G317" s="268">
        <f>SUM('Speed Bin B-A'!G12,'Speed Bin B-A'!G116,'Speed Bin B-A'!G220,'Speed Bin B-A'!G324,'Speed Bin B-A'!G428,'Speed Bin B-A'!G532,'Speed Bin B-A'!G636,'Speed Bin B-A'!G740,'Speed Bin B-A'!G844,'Speed Bin B-A'!G948,'Speed Bin B-A'!G1052,'Speed Bin B-A'!G1156,'Speed Bin B-A'!G1260,'Speed Bin B-A'!G1364,'Speed Bin B-A'!G1468,'Speed Bin B-A'!G1572,'Speed Bin B-A'!G1676,'Speed Bin B-A'!G1780,'Speed Bin B-A'!G1884,'Speed Bin B-A'!G1988,'Speed Bin B-A'!G2092)</f>
        <v>0</v>
      </c>
      <c r="H317" s="268">
        <f>SUM('Speed Bin B-A'!H12,'Speed Bin B-A'!H116,'Speed Bin B-A'!H220,'Speed Bin B-A'!H324,'Speed Bin B-A'!H428,'Speed Bin B-A'!H532,'Speed Bin B-A'!H636,'Speed Bin B-A'!H740,'Speed Bin B-A'!H844,'Speed Bin B-A'!H948,'Speed Bin B-A'!H1052,'Speed Bin B-A'!H1156,'Speed Bin B-A'!H1260,'Speed Bin B-A'!H1364,'Speed Bin B-A'!H1468,'Speed Bin B-A'!H1572,'Speed Bin B-A'!H1676,'Speed Bin B-A'!H1780,'Speed Bin B-A'!H1884,'Speed Bin B-A'!H1988,'Speed Bin B-A'!H2092)</f>
        <v>2</v>
      </c>
      <c r="I317" s="268">
        <f>SUM('Speed Bin B-A'!I12,'Speed Bin B-A'!I116,'Speed Bin B-A'!I220,'Speed Bin B-A'!I324,'Speed Bin B-A'!I428,'Speed Bin B-A'!I532,'Speed Bin B-A'!I636,'Speed Bin B-A'!I740,'Speed Bin B-A'!I844,'Speed Bin B-A'!I948,'Speed Bin B-A'!I1052,'Speed Bin B-A'!I1156,'Speed Bin B-A'!I1260,'Speed Bin B-A'!I1364,'Speed Bin B-A'!I1468,'Speed Bin B-A'!I1572,'Speed Bin B-A'!I1676,'Speed Bin B-A'!I1780,'Speed Bin B-A'!I1884,'Speed Bin B-A'!I1988,'Speed Bin B-A'!I2092)</f>
        <v>0</v>
      </c>
      <c r="J317" s="268">
        <f>SUM('Speed Bin B-A'!J12,'Speed Bin B-A'!J116,'Speed Bin B-A'!J220,'Speed Bin B-A'!J324,'Speed Bin B-A'!J428,'Speed Bin B-A'!J532,'Speed Bin B-A'!J636,'Speed Bin B-A'!J740,'Speed Bin B-A'!J844,'Speed Bin B-A'!J948,'Speed Bin B-A'!J1052,'Speed Bin B-A'!J1156,'Speed Bin B-A'!J1260,'Speed Bin B-A'!J1364,'Speed Bin B-A'!J1468,'Speed Bin B-A'!J1572,'Speed Bin B-A'!J1676,'Speed Bin B-A'!J1780,'Speed Bin B-A'!J1884,'Speed Bin B-A'!J1988,'Speed Bin B-A'!J2092)</f>
        <v>0</v>
      </c>
      <c r="K317" s="268">
        <f>SUM('Speed Bin B-A'!K12,'Speed Bin B-A'!K116,'Speed Bin B-A'!K220,'Speed Bin B-A'!K324,'Speed Bin B-A'!K428,'Speed Bin B-A'!K532,'Speed Bin B-A'!K636,'Speed Bin B-A'!K740,'Speed Bin B-A'!K844,'Speed Bin B-A'!K948,'Speed Bin B-A'!K1052,'Speed Bin B-A'!K1156,'Speed Bin B-A'!K1260,'Speed Bin B-A'!K1364,'Speed Bin B-A'!K1468,'Speed Bin B-A'!K1572,'Speed Bin B-A'!K1676,'Speed Bin B-A'!K1780,'Speed Bin B-A'!K1884,'Speed Bin B-A'!K1988,'Speed Bin B-A'!K2092)</f>
        <v>0</v>
      </c>
      <c r="L317" s="268">
        <f>SUM('Speed Bin B-A'!L12,'Speed Bin B-A'!L116,'Speed Bin B-A'!L220,'Speed Bin B-A'!L324,'Speed Bin B-A'!L428,'Speed Bin B-A'!L532,'Speed Bin B-A'!L636,'Speed Bin B-A'!L740,'Speed Bin B-A'!L844,'Speed Bin B-A'!L948,'Speed Bin B-A'!L1052,'Speed Bin B-A'!L1156,'Speed Bin B-A'!L1260,'Speed Bin B-A'!L1364,'Speed Bin B-A'!L1468,'Speed Bin B-A'!L1572,'Speed Bin B-A'!L1676,'Speed Bin B-A'!L1780,'Speed Bin B-A'!L1884,'Speed Bin B-A'!L1988,'Speed Bin B-A'!L2092)</f>
        <v>0</v>
      </c>
      <c r="M317" s="268">
        <f>SUM('Speed Bin B-A'!M12,'Speed Bin B-A'!M116,'Speed Bin B-A'!M220,'Speed Bin B-A'!M324,'Speed Bin B-A'!M428,'Speed Bin B-A'!M532,'Speed Bin B-A'!M636,'Speed Bin B-A'!M740,'Speed Bin B-A'!M844,'Speed Bin B-A'!M948,'Speed Bin B-A'!M1052,'Speed Bin B-A'!M1156,'Speed Bin B-A'!M1260,'Speed Bin B-A'!M1364,'Speed Bin B-A'!M1468,'Speed Bin B-A'!M1572,'Speed Bin B-A'!M1676,'Speed Bin B-A'!M1780,'Speed Bin B-A'!M1884,'Speed Bin B-A'!M1988,'Speed Bin B-A'!M2092)</f>
        <v>0</v>
      </c>
      <c r="N317" s="268">
        <f>SUM('Speed Bin B-A'!N12,'Speed Bin B-A'!N116,'Speed Bin B-A'!N220,'Speed Bin B-A'!N324,'Speed Bin B-A'!N428,'Speed Bin B-A'!N532,'Speed Bin B-A'!N636,'Speed Bin B-A'!N740,'Speed Bin B-A'!N844,'Speed Bin B-A'!N948,'Speed Bin B-A'!N1052,'Speed Bin B-A'!N1156,'Speed Bin B-A'!N1260,'Speed Bin B-A'!N1364,'Speed Bin B-A'!N1468,'Speed Bin B-A'!N1572,'Speed Bin B-A'!N1676,'Speed Bin B-A'!N1780,'Speed Bin B-A'!N1884,'Speed Bin B-A'!N1988,'Speed Bin B-A'!N2092)</f>
        <v>0</v>
      </c>
      <c r="O317" s="268">
        <f>SUM('Speed Bin B-A'!O12,'Speed Bin B-A'!O116,'Speed Bin B-A'!O220,'Speed Bin B-A'!O324,'Speed Bin B-A'!O428,'Speed Bin B-A'!O532,'Speed Bin B-A'!O636,'Speed Bin B-A'!O740,'Speed Bin B-A'!O844,'Speed Bin B-A'!O948,'Speed Bin B-A'!O1052,'Speed Bin B-A'!O1156,'Speed Bin B-A'!O1260,'Speed Bin B-A'!O1364,'Speed Bin B-A'!O1468,'Speed Bin B-A'!O1572,'Speed Bin B-A'!O1676,'Speed Bin B-A'!O1780,'Speed Bin B-A'!O1884,'Speed Bin B-A'!O1988,'Speed Bin B-A'!O2092)</f>
        <v>0</v>
      </c>
      <c r="P317" s="268">
        <f>SUM('Speed Bin B-A'!P12,'Speed Bin B-A'!P116,'Speed Bin B-A'!P220,'Speed Bin B-A'!P324,'Speed Bin B-A'!P428,'Speed Bin B-A'!P532,'Speed Bin B-A'!P636,'Speed Bin B-A'!P740,'Speed Bin B-A'!P844,'Speed Bin B-A'!P948,'Speed Bin B-A'!P1052,'Speed Bin B-A'!P1156,'Speed Bin B-A'!P1260,'Speed Bin B-A'!P1364,'Speed Bin B-A'!P1468,'Speed Bin B-A'!P1572,'Speed Bin B-A'!P1676,'Speed Bin B-A'!P1780,'Speed Bin B-A'!P1884,'Speed Bin B-A'!P1988,'Speed Bin B-A'!P2092)</f>
        <v>0</v>
      </c>
      <c r="Q317" s="268">
        <f>SUM('Speed Bin B-A'!Q12,'Speed Bin B-A'!Q116,'Speed Bin B-A'!Q220,'Speed Bin B-A'!Q324,'Speed Bin B-A'!Q428,'Speed Bin B-A'!Q532,'Speed Bin B-A'!Q636,'Speed Bin B-A'!Q740,'Speed Bin B-A'!Q844,'Speed Bin B-A'!Q948,'Speed Bin B-A'!Q1052,'Speed Bin B-A'!Q1156,'Speed Bin B-A'!Q1260,'Speed Bin B-A'!Q1364,'Speed Bin B-A'!Q1468,'Speed Bin B-A'!Q1572,'Speed Bin B-A'!Q1676,'Speed Bin B-A'!Q1780,'Speed Bin B-A'!Q1884,'Speed Bin B-A'!Q1988,'Speed Bin B-A'!Q2092)</f>
        <v>0</v>
      </c>
      <c r="R317" s="268">
        <f>SUM('Speed Bin B-A'!R12,'Speed Bin B-A'!R116,'Speed Bin B-A'!R220,'Speed Bin B-A'!R324,'Speed Bin B-A'!R428,'Speed Bin B-A'!R532,'Speed Bin B-A'!R636,'Speed Bin B-A'!R740,'Speed Bin B-A'!R844,'Speed Bin B-A'!R948,'Speed Bin B-A'!R1052,'Speed Bin B-A'!R1156,'Speed Bin B-A'!R1260,'Speed Bin B-A'!R1364,'Speed Bin B-A'!R1468,'Speed Bin B-A'!R1572,'Speed Bin B-A'!R1676,'Speed Bin B-A'!R1780,'Speed Bin B-A'!R1884,'Speed Bin B-A'!R1988,'Speed Bin B-A'!R2092)</f>
        <v>0</v>
      </c>
      <c r="S317" s="268">
        <f>SUM('Speed Bin B-A'!S12,'Speed Bin B-A'!S116,'Speed Bin B-A'!S220,'Speed Bin B-A'!S324,'Speed Bin B-A'!S428,'Speed Bin B-A'!S532,'Speed Bin B-A'!S636,'Speed Bin B-A'!S740,'Speed Bin B-A'!S844,'Speed Bin B-A'!S948,'Speed Bin B-A'!S1052,'Speed Bin B-A'!S1156,'Speed Bin B-A'!S1260,'Speed Bin B-A'!S1364,'Speed Bin B-A'!S1468,'Speed Bin B-A'!S1572,'Speed Bin B-A'!S1676,'Speed Bin B-A'!S1780,'Speed Bin B-A'!S1884,'Speed Bin B-A'!S1988,'Speed Bin B-A'!S2092)</f>
        <v>0</v>
      </c>
      <c r="T317" s="268">
        <f>SUM('Speed Bin B-A'!T12,'Speed Bin B-A'!T116,'Speed Bin B-A'!T220,'Speed Bin B-A'!T324,'Speed Bin B-A'!T428,'Speed Bin B-A'!T532,'Speed Bin B-A'!T636,'Speed Bin B-A'!T740,'Speed Bin B-A'!T844,'Speed Bin B-A'!T948,'Speed Bin B-A'!T1052,'Speed Bin B-A'!T1156,'Speed Bin B-A'!T1260,'Speed Bin B-A'!T1364,'Speed Bin B-A'!T1468,'Speed Bin B-A'!T1572,'Speed Bin B-A'!T1676,'Speed Bin B-A'!T1780,'Speed Bin B-A'!T1884,'Speed Bin B-A'!T1988,'Speed Bin B-A'!T2092)</f>
        <v>0</v>
      </c>
      <c r="U317" s="268">
        <f>SUM('Speed Bin B-A'!U12,'Speed Bin B-A'!U116,'Speed Bin B-A'!U220,'Speed Bin B-A'!U324,'Speed Bin B-A'!U428,'Speed Bin B-A'!U532,'Speed Bin B-A'!U636,'Speed Bin B-A'!U740,'Speed Bin B-A'!U844,'Speed Bin B-A'!U948,'Speed Bin B-A'!U1052,'Speed Bin B-A'!U1156,'Speed Bin B-A'!U1260,'Speed Bin B-A'!U1364,'Speed Bin B-A'!U1468,'Speed Bin B-A'!U1572,'Speed Bin B-A'!U1676,'Speed Bin B-A'!U1780,'Speed Bin B-A'!U1884,'Speed Bin B-A'!U1988,'Speed Bin B-A'!U2092)</f>
        <v>0</v>
      </c>
      <c r="V317" s="269">
        <f>IFERROR(AVERAGE('Speed Bin B-A'!V12,'Speed Bin B-A'!V116,'Speed Bin B-A'!V220,'Speed Bin B-A'!V324,'Speed Bin B-A'!V428,'Speed Bin B-A'!V532,'Speed Bin B-A'!V636,'Speed Bin B-A'!V740,'Speed Bin B-A'!V844,'Speed Bin B-A'!V948,'Speed Bin B-A'!V1052,'Speed Bin B-A'!V1156,'Speed Bin B-A'!V1260,'Speed Bin B-A'!V1364,'Speed Bin B-A'!V1468,'Speed Bin B-A'!V1572,'Speed Bin B-A'!V1676,'Speed Bin B-A'!V1780,'Speed Bin B-A'!V1884,'Speed Bin B-A'!V1988,'Speed Bin B-A'!V2092),"-")</f>
        <v>31.6</v>
      </c>
      <c r="W317" s="269" t="str">
        <f>IFERROR(AVERAGE('Speed Bin B-A'!W12,'Speed Bin B-A'!W116,'Speed Bin B-A'!W220,'Speed Bin B-A'!W324,'Speed Bin B-A'!W428,'Speed Bin B-A'!W532,'Speed Bin B-A'!W636,'Speed Bin B-A'!W740,'Speed Bin B-A'!W844,'Speed Bin B-A'!W948,'Speed Bin B-A'!W1052,'Speed Bin B-A'!W1156,'Speed Bin B-A'!W1260,'Speed Bin B-A'!W1364,'Speed Bin B-A'!W1468,'Speed Bin B-A'!W1572,'Speed Bin B-A'!W1676,'Speed Bin B-A'!W1780,'Speed Bin B-A'!W1884,'Speed Bin B-A'!W1988,'Speed Bin B-A'!W2092),"-")</f>
        <v>-</v>
      </c>
      <c r="X317" s="277"/>
      <c r="Y317" s="277"/>
      <c r="Z317" s="267">
        <v>4.1666666666666664E-2</v>
      </c>
      <c r="AA317" s="270">
        <f t="shared" ref="AA317" si="147">SUM(C320:C323)</f>
        <v>0</v>
      </c>
      <c r="AB317" s="270">
        <f t="shared" ref="AB317:AR317" si="148">SUM(D320:D323)</f>
        <v>2</v>
      </c>
      <c r="AC317" s="270">
        <f t="shared" si="148"/>
        <v>1</v>
      </c>
      <c r="AD317" s="270">
        <f t="shared" si="148"/>
        <v>1</v>
      </c>
      <c r="AE317" s="270">
        <f t="shared" si="148"/>
        <v>0</v>
      </c>
      <c r="AF317" s="270">
        <f t="shared" si="148"/>
        <v>0</v>
      </c>
      <c r="AG317" s="270">
        <f t="shared" si="148"/>
        <v>0</v>
      </c>
      <c r="AH317" s="270">
        <f t="shared" si="148"/>
        <v>0</v>
      </c>
      <c r="AI317" s="270">
        <f t="shared" si="148"/>
        <v>0</v>
      </c>
      <c r="AJ317" s="270">
        <f t="shared" si="148"/>
        <v>0</v>
      </c>
      <c r="AK317" s="270">
        <f t="shared" si="148"/>
        <v>0</v>
      </c>
      <c r="AL317" s="270">
        <f t="shared" si="148"/>
        <v>0</v>
      </c>
      <c r="AM317" s="270">
        <f t="shared" si="148"/>
        <v>0</v>
      </c>
      <c r="AN317" s="270">
        <f t="shared" si="148"/>
        <v>0</v>
      </c>
      <c r="AO317" s="270">
        <f t="shared" si="148"/>
        <v>0</v>
      </c>
      <c r="AP317" s="270">
        <f t="shared" si="148"/>
        <v>0</v>
      </c>
      <c r="AQ317" s="270">
        <f t="shared" si="148"/>
        <v>0</v>
      </c>
      <c r="AR317" s="270">
        <f t="shared" si="148"/>
        <v>0</v>
      </c>
      <c r="AS317" s="270">
        <f>SUM(U320:U323)</f>
        <v>0</v>
      </c>
      <c r="AT317" s="269">
        <f>IFERROR(AVERAGE(V320:V323),"-")</f>
        <v>15.783333333333333</v>
      </c>
      <c r="AU317" s="269" t="str">
        <f>IFERROR(AVERAGE(W320:W323),"-")</f>
        <v>-</v>
      </c>
    </row>
    <row r="318" spans="1:47" x14ac:dyDescent="0.25">
      <c r="A318" s="267">
        <v>2.0833333333333332E-2</v>
      </c>
      <c r="B318" s="268">
        <f>SUM('Speed Bin B-A'!B13,'Speed Bin B-A'!B117,'Speed Bin B-A'!B221,'Speed Bin B-A'!B325,'Speed Bin B-A'!B429,'Speed Bin B-A'!B533,'Speed Bin B-A'!B637,'Speed Bin B-A'!B741,'Speed Bin B-A'!B845,'Speed Bin B-A'!B949,'Speed Bin B-A'!B1053,'Speed Bin B-A'!B1157,'Speed Bin B-A'!B1261,'Speed Bin B-A'!B1365,'Speed Bin B-A'!B1469,'Speed Bin B-A'!B1573,'Speed Bin B-A'!B1677,'Speed Bin B-A'!B1781,'Speed Bin B-A'!B1885,'Speed Bin B-A'!B1989,'Speed Bin B-A'!B2093)</f>
        <v>4</v>
      </c>
      <c r="C318" s="268">
        <f>SUM('Speed Bin B-A'!C13,'Speed Bin B-A'!C117,'Speed Bin B-A'!C221,'Speed Bin B-A'!C325,'Speed Bin B-A'!C429,'Speed Bin B-A'!C533,'Speed Bin B-A'!C637,'Speed Bin B-A'!C741,'Speed Bin B-A'!C845,'Speed Bin B-A'!C949,'Speed Bin B-A'!C1053,'Speed Bin B-A'!C1157,'Speed Bin B-A'!C1261,'Speed Bin B-A'!C1365,'Speed Bin B-A'!C1469,'Speed Bin B-A'!C1573,'Speed Bin B-A'!C1677,'Speed Bin B-A'!C1781,'Speed Bin B-A'!C1885,'Speed Bin B-A'!C1989,'Speed Bin B-A'!C2093)</f>
        <v>0</v>
      </c>
      <c r="D318" s="268">
        <f>SUM('Speed Bin B-A'!D13,'Speed Bin B-A'!D117,'Speed Bin B-A'!D221,'Speed Bin B-A'!D325,'Speed Bin B-A'!D429,'Speed Bin B-A'!D533,'Speed Bin B-A'!D637,'Speed Bin B-A'!D741,'Speed Bin B-A'!D845,'Speed Bin B-A'!D949,'Speed Bin B-A'!D1053,'Speed Bin B-A'!D1157,'Speed Bin B-A'!D1261,'Speed Bin B-A'!D1365,'Speed Bin B-A'!D1469,'Speed Bin B-A'!D1573,'Speed Bin B-A'!D1677,'Speed Bin B-A'!D1781,'Speed Bin B-A'!D1885,'Speed Bin B-A'!D1989,'Speed Bin B-A'!D2093)</f>
        <v>1</v>
      </c>
      <c r="E318" s="268">
        <f>SUM('Speed Bin B-A'!E13,'Speed Bin B-A'!E117,'Speed Bin B-A'!E221,'Speed Bin B-A'!E325,'Speed Bin B-A'!E429,'Speed Bin B-A'!E533,'Speed Bin B-A'!E637,'Speed Bin B-A'!E741,'Speed Bin B-A'!E845,'Speed Bin B-A'!E949,'Speed Bin B-A'!E1053,'Speed Bin B-A'!E1157,'Speed Bin B-A'!E1261,'Speed Bin B-A'!E1365,'Speed Bin B-A'!E1469,'Speed Bin B-A'!E1573,'Speed Bin B-A'!E1677,'Speed Bin B-A'!E1781,'Speed Bin B-A'!E1885,'Speed Bin B-A'!E1989,'Speed Bin B-A'!E2093)</f>
        <v>0</v>
      </c>
      <c r="F318" s="268">
        <f>SUM('Speed Bin B-A'!F13,'Speed Bin B-A'!F117,'Speed Bin B-A'!F221,'Speed Bin B-A'!F325,'Speed Bin B-A'!F429,'Speed Bin B-A'!F533,'Speed Bin B-A'!F637,'Speed Bin B-A'!F741,'Speed Bin B-A'!F845,'Speed Bin B-A'!F949,'Speed Bin B-A'!F1053,'Speed Bin B-A'!F1157,'Speed Bin B-A'!F1261,'Speed Bin B-A'!F1365,'Speed Bin B-A'!F1469,'Speed Bin B-A'!F1573,'Speed Bin B-A'!F1677,'Speed Bin B-A'!F1781,'Speed Bin B-A'!F1885,'Speed Bin B-A'!F1989,'Speed Bin B-A'!F2093)</f>
        <v>1</v>
      </c>
      <c r="G318" s="268">
        <f>SUM('Speed Bin B-A'!G13,'Speed Bin B-A'!G117,'Speed Bin B-A'!G221,'Speed Bin B-A'!G325,'Speed Bin B-A'!G429,'Speed Bin B-A'!G533,'Speed Bin B-A'!G637,'Speed Bin B-A'!G741,'Speed Bin B-A'!G845,'Speed Bin B-A'!G949,'Speed Bin B-A'!G1053,'Speed Bin B-A'!G1157,'Speed Bin B-A'!G1261,'Speed Bin B-A'!G1365,'Speed Bin B-A'!G1469,'Speed Bin B-A'!G1573,'Speed Bin B-A'!G1677,'Speed Bin B-A'!G1781,'Speed Bin B-A'!G1885,'Speed Bin B-A'!G1989,'Speed Bin B-A'!G2093)</f>
        <v>2</v>
      </c>
      <c r="H318" s="268">
        <f>SUM('Speed Bin B-A'!H13,'Speed Bin B-A'!H117,'Speed Bin B-A'!H221,'Speed Bin B-A'!H325,'Speed Bin B-A'!H429,'Speed Bin B-A'!H533,'Speed Bin B-A'!H637,'Speed Bin B-A'!H741,'Speed Bin B-A'!H845,'Speed Bin B-A'!H949,'Speed Bin B-A'!H1053,'Speed Bin B-A'!H1157,'Speed Bin B-A'!H1261,'Speed Bin B-A'!H1365,'Speed Bin B-A'!H1469,'Speed Bin B-A'!H1573,'Speed Bin B-A'!H1677,'Speed Bin B-A'!H1781,'Speed Bin B-A'!H1885,'Speed Bin B-A'!H1989,'Speed Bin B-A'!H2093)</f>
        <v>0</v>
      </c>
      <c r="I318" s="268">
        <f>SUM('Speed Bin B-A'!I13,'Speed Bin B-A'!I117,'Speed Bin B-A'!I221,'Speed Bin B-A'!I325,'Speed Bin B-A'!I429,'Speed Bin B-A'!I533,'Speed Bin B-A'!I637,'Speed Bin B-A'!I741,'Speed Bin B-A'!I845,'Speed Bin B-A'!I949,'Speed Bin B-A'!I1053,'Speed Bin B-A'!I1157,'Speed Bin B-A'!I1261,'Speed Bin B-A'!I1365,'Speed Bin B-A'!I1469,'Speed Bin B-A'!I1573,'Speed Bin B-A'!I1677,'Speed Bin B-A'!I1781,'Speed Bin B-A'!I1885,'Speed Bin B-A'!I1989,'Speed Bin B-A'!I2093)</f>
        <v>0</v>
      </c>
      <c r="J318" s="268">
        <f>SUM('Speed Bin B-A'!J13,'Speed Bin B-A'!J117,'Speed Bin B-A'!J221,'Speed Bin B-A'!J325,'Speed Bin B-A'!J429,'Speed Bin B-A'!J533,'Speed Bin B-A'!J637,'Speed Bin B-A'!J741,'Speed Bin B-A'!J845,'Speed Bin B-A'!J949,'Speed Bin B-A'!J1053,'Speed Bin B-A'!J1157,'Speed Bin B-A'!J1261,'Speed Bin B-A'!J1365,'Speed Bin B-A'!J1469,'Speed Bin B-A'!J1573,'Speed Bin B-A'!J1677,'Speed Bin B-A'!J1781,'Speed Bin B-A'!J1885,'Speed Bin B-A'!J1989,'Speed Bin B-A'!J2093)</f>
        <v>0</v>
      </c>
      <c r="K318" s="268">
        <f>SUM('Speed Bin B-A'!K13,'Speed Bin B-A'!K117,'Speed Bin B-A'!K221,'Speed Bin B-A'!K325,'Speed Bin B-A'!K429,'Speed Bin B-A'!K533,'Speed Bin B-A'!K637,'Speed Bin B-A'!K741,'Speed Bin B-A'!K845,'Speed Bin B-A'!K949,'Speed Bin B-A'!K1053,'Speed Bin B-A'!K1157,'Speed Bin B-A'!K1261,'Speed Bin B-A'!K1365,'Speed Bin B-A'!K1469,'Speed Bin B-A'!K1573,'Speed Bin B-A'!K1677,'Speed Bin B-A'!K1781,'Speed Bin B-A'!K1885,'Speed Bin B-A'!K1989,'Speed Bin B-A'!K2093)</f>
        <v>0</v>
      </c>
      <c r="L318" s="268">
        <f>SUM('Speed Bin B-A'!L13,'Speed Bin B-A'!L117,'Speed Bin B-A'!L221,'Speed Bin B-A'!L325,'Speed Bin B-A'!L429,'Speed Bin B-A'!L533,'Speed Bin B-A'!L637,'Speed Bin B-A'!L741,'Speed Bin B-A'!L845,'Speed Bin B-A'!L949,'Speed Bin B-A'!L1053,'Speed Bin B-A'!L1157,'Speed Bin B-A'!L1261,'Speed Bin B-A'!L1365,'Speed Bin B-A'!L1469,'Speed Bin B-A'!L1573,'Speed Bin B-A'!L1677,'Speed Bin B-A'!L1781,'Speed Bin B-A'!L1885,'Speed Bin B-A'!L1989,'Speed Bin B-A'!L2093)</f>
        <v>0</v>
      </c>
      <c r="M318" s="268">
        <f>SUM('Speed Bin B-A'!M13,'Speed Bin B-A'!M117,'Speed Bin B-A'!M221,'Speed Bin B-A'!M325,'Speed Bin B-A'!M429,'Speed Bin B-A'!M533,'Speed Bin B-A'!M637,'Speed Bin B-A'!M741,'Speed Bin B-A'!M845,'Speed Bin B-A'!M949,'Speed Bin B-A'!M1053,'Speed Bin B-A'!M1157,'Speed Bin B-A'!M1261,'Speed Bin B-A'!M1365,'Speed Bin B-A'!M1469,'Speed Bin B-A'!M1573,'Speed Bin B-A'!M1677,'Speed Bin B-A'!M1781,'Speed Bin B-A'!M1885,'Speed Bin B-A'!M1989,'Speed Bin B-A'!M2093)</f>
        <v>0</v>
      </c>
      <c r="N318" s="268">
        <f>SUM('Speed Bin B-A'!N13,'Speed Bin B-A'!N117,'Speed Bin B-A'!N221,'Speed Bin B-A'!N325,'Speed Bin B-A'!N429,'Speed Bin B-A'!N533,'Speed Bin B-A'!N637,'Speed Bin B-A'!N741,'Speed Bin B-A'!N845,'Speed Bin B-A'!N949,'Speed Bin B-A'!N1053,'Speed Bin B-A'!N1157,'Speed Bin B-A'!N1261,'Speed Bin B-A'!N1365,'Speed Bin B-A'!N1469,'Speed Bin B-A'!N1573,'Speed Bin B-A'!N1677,'Speed Bin B-A'!N1781,'Speed Bin B-A'!N1885,'Speed Bin B-A'!N1989,'Speed Bin B-A'!N2093)</f>
        <v>0</v>
      </c>
      <c r="O318" s="268">
        <f>SUM('Speed Bin B-A'!O13,'Speed Bin B-A'!O117,'Speed Bin B-A'!O221,'Speed Bin B-A'!O325,'Speed Bin B-A'!O429,'Speed Bin B-A'!O533,'Speed Bin B-A'!O637,'Speed Bin B-A'!O741,'Speed Bin B-A'!O845,'Speed Bin B-A'!O949,'Speed Bin B-A'!O1053,'Speed Bin B-A'!O1157,'Speed Bin B-A'!O1261,'Speed Bin B-A'!O1365,'Speed Bin B-A'!O1469,'Speed Bin B-A'!O1573,'Speed Bin B-A'!O1677,'Speed Bin B-A'!O1781,'Speed Bin B-A'!O1885,'Speed Bin B-A'!O1989,'Speed Bin B-A'!O2093)</f>
        <v>0</v>
      </c>
      <c r="P318" s="268">
        <f>SUM('Speed Bin B-A'!P13,'Speed Bin B-A'!P117,'Speed Bin B-A'!P221,'Speed Bin B-A'!P325,'Speed Bin B-A'!P429,'Speed Bin B-A'!P533,'Speed Bin B-A'!P637,'Speed Bin B-A'!P741,'Speed Bin B-A'!P845,'Speed Bin B-A'!P949,'Speed Bin B-A'!P1053,'Speed Bin B-A'!P1157,'Speed Bin B-A'!P1261,'Speed Bin B-A'!P1365,'Speed Bin B-A'!P1469,'Speed Bin B-A'!P1573,'Speed Bin B-A'!P1677,'Speed Bin B-A'!P1781,'Speed Bin B-A'!P1885,'Speed Bin B-A'!P1989,'Speed Bin B-A'!P2093)</f>
        <v>0</v>
      </c>
      <c r="Q318" s="268">
        <f>SUM('Speed Bin B-A'!Q13,'Speed Bin B-A'!Q117,'Speed Bin B-A'!Q221,'Speed Bin B-A'!Q325,'Speed Bin B-A'!Q429,'Speed Bin B-A'!Q533,'Speed Bin B-A'!Q637,'Speed Bin B-A'!Q741,'Speed Bin B-A'!Q845,'Speed Bin B-A'!Q949,'Speed Bin B-A'!Q1053,'Speed Bin B-A'!Q1157,'Speed Bin B-A'!Q1261,'Speed Bin B-A'!Q1365,'Speed Bin B-A'!Q1469,'Speed Bin B-A'!Q1573,'Speed Bin B-A'!Q1677,'Speed Bin B-A'!Q1781,'Speed Bin B-A'!Q1885,'Speed Bin B-A'!Q1989,'Speed Bin B-A'!Q2093)</f>
        <v>0</v>
      </c>
      <c r="R318" s="268">
        <f>SUM('Speed Bin B-A'!R13,'Speed Bin B-A'!R117,'Speed Bin B-A'!R221,'Speed Bin B-A'!R325,'Speed Bin B-A'!R429,'Speed Bin B-A'!R533,'Speed Bin B-A'!R637,'Speed Bin B-A'!R741,'Speed Bin B-A'!R845,'Speed Bin B-A'!R949,'Speed Bin B-A'!R1053,'Speed Bin B-A'!R1157,'Speed Bin B-A'!R1261,'Speed Bin B-A'!R1365,'Speed Bin B-A'!R1469,'Speed Bin B-A'!R1573,'Speed Bin B-A'!R1677,'Speed Bin B-A'!R1781,'Speed Bin B-A'!R1885,'Speed Bin B-A'!R1989,'Speed Bin B-A'!R2093)</f>
        <v>0</v>
      </c>
      <c r="S318" s="268">
        <f>SUM('Speed Bin B-A'!S13,'Speed Bin B-A'!S117,'Speed Bin B-A'!S221,'Speed Bin B-A'!S325,'Speed Bin B-A'!S429,'Speed Bin B-A'!S533,'Speed Bin B-A'!S637,'Speed Bin B-A'!S741,'Speed Bin B-A'!S845,'Speed Bin B-A'!S949,'Speed Bin B-A'!S1053,'Speed Bin B-A'!S1157,'Speed Bin B-A'!S1261,'Speed Bin B-A'!S1365,'Speed Bin B-A'!S1469,'Speed Bin B-A'!S1573,'Speed Bin B-A'!S1677,'Speed Bin B-A'!S1781,'Speed Bin B-A'!S1885,'Speed Bin B-A'!S1989,'Speed Bin B-A'!S2093)</f>
        <v>0</v>
      </c>
      <c r="T318" s="268">
        <f>SUM('Speed Bin B-A'!T13,'Speed Bin B-A'!T117,'Speed Bin B-A'!T221,'Speed Bin B-A'!T325,'Speed Bin B-A'!T429,'Speed Bin B-A'!T533,'Speed Bin B-A'!T637,'Speed Bin B-A'!T741,'Speed Bin B-A'!T845,'Speed Bin B-A'!T949,'Speed Bin B-A'!T1053,'Speed Bin B-A'!T1157,'Speed Bin B-A'!T1261,'Speed Bin B-A'!T1365,'Speed Bin B-A'!T1469,'Speed Bin B-A'!T1573,'Speed Bin B-A'!T1677,'Speed Bin B-A'!T1781,'Speed Bin B-A'!T1885,'Speed Bin B-A'!T1989,'Speed Bin B-A'!T2093)</f>
        <v>0</v>
      </c>
      <c r="U318" s="268">
        <f>SUM('Speed Bin B-A'!U13,'Speed Bin B-A'!U117,'Speed Bin B-A'!U221,'Speed Bin B-A'!U325,'Speed Bin B-A'!U429,'Speed Bin B-A'!U533,'Speed Bin B-A'!U637,'Speed Bin B-A'!U741,'Speed Bin B-A'!U845,'Speed Bin B-A'!U949,'Speed Bin B-A'!U1053,'Speed Bin B-A'!U1157,'Speed Bin B-A'!U1261,'Speed Bin B-A'!U1365,'Speed Bin B-A'!U1469,'Speed Bin B-A'!U1573,'Speed Bin B-A'!U1677,'Speed Bin B-A'!U1781,'Speed Bin B-A'!U1885,'Speed Bin B-A'!U1989,'Speed Bin B-A'!U2093)</f>
        <v>0</v>
      </c>
      <c r="V318" s="269">
        <f>IFERROR(AVERAGE('Speed Bin B-A'!V13,'Speed Bin B-A'!V117,'Speed Bin B-A'!V221,'Speed Bin B-A'!V325,'Speed Bin B-A'!V429,'Speed Bin B-A'!V533,'Speed Bin B-A'!V637,'Speed Bin B-A'!V741,'Speed Bin B-A'!V845,'Speed Bin B-A'!V949,'Speed Bin B-A'!V1053,'Speed Bin B-A'!V1157,'Speed Bin B-A'!V1261,'Speed Bin B-A'!V1365,'Speed Bin B-A'!V1469,'Speed Bin B-A'!V1573,'Speed Bin B-A'!V1677,'Speed Bin B-A'!V1781,'Speed Bin B-A'!V1885,'Speed Bin B-A'!V1989,'Speed Bin B-A'!V2093),"-")</f>
        <v>22.475000000000001</v>
      </c>
      <c r="W318" s="269" t="str">
        <f>IFERROR(AVERAGE('Speed Bin B-A'!W13,'Speed Bin B-A'!W117,'Speed Bin B-A'!W221,'Speed Bin B-A'!W325,'Speed Bin B-A'!W429,'Speed Bin B-A'!W533,'Speed Bin B-A'!W637,'Speed Bin B-A'!W741,'Speed Bin B-A'!W845,'Speed Bin B-A'!W949,'Speed Bin B-A'!W1053,'Speed Bin B-A'!W1157,'Speed Bin B-A'!W1261,'Speed Bin B-A'!W1365,'Speed Bin B-A'!W1469,'Speed Bin B-A'!W1573,'Speed Bin B-A'!W1677,'Speed Bin B-A'!W1781,'Speed Bin B-A'!W1885,'Speed Bin B-A'!W1989,'Speed Bin B-A'!W2093),"-")</f>
        <v>-</v>
      </c>
      <c r="X318" s="277"/>
      <c r="Y318" s="277"/>
      <c r="Z318" s="267">
        <v>8.3333333333333301E-2</v>
      </c>
      <c r="AA318" s="270">
        <f t="shared" ref="AA318" si="149">SUM(C324:C327)</f>
        <v>0</v>
      </c>
      <c r="AB318" s="270">
        <f t="shared" ref="AB318:AR318" si="150">SUM(D324:D327)</f>
        <v>2</v>
      </c>
      <c r="AC318" s="270">
        <f t="shared" si="150"/>
        <v>3</v>
      </c>
      <c r="AD318" s="270">
        <f t="shared" si="150"/>
        <v>0</v>
      </c>
      <c r="AE318" s="270">
        <f t="shared" si="150"/>
        <v>1</v>
      </c>
      <c r="AF318" s="270">
        <f t="shared" si="150"/>
        <v>0</v>
      </c>
      <c r="AG318" s="270">
        <f t="shared" si="150"/>
        <v>0</v>
      </c>
      <c r="AH318" s="270">
        <f t="shared" si="150"/>
        <v>0</v>
      </c>
      <c r="AI318" s="270">
        <f t="shared" si="150"/>
        <v>0</v>
      </c>
      <c r="AJ318" s="270">
        <f t="shared" si="150"/>
        <v>0</v>
      </c>
      <c r="AK318" s="270">
        <f t="shared" si="150"/>
        <v>0</v>
      </c>
      <c r="AL318" s="270">
        <f t="shared" si="150"/>
        <v>0</v>
      </c>
      <c r="AM318" s="270">
        <f t="shared" si="150"/>
        <v>0</v>
      </c>
      <c r="AN318" s="270">
        <f t="shared" si="150"/>
        <v>0</v>
      </c>
      <c r="AO318" s="270">
        <f t="shared" si="150"/>
        <v>0</v>
      </c>
      <c r="AP318" s="270">
        <f t="shared" si="150"/>
        <v>0</v>
      </c>
      <c r="AQ318" s="270">
        <f t="shared" si="150"/>
        <v>0</v>
      </c>
      <c r="AR318" s="270">
        <f t="shared" si="150"/>
        <v>0</v>
      </c>
      <c r="AS318" s="270">
        <f>SUM(U324:U327)</f>
        <v>0</v>
      </c>
      <c r="AT318" s="269">
        <f>IFERROR(AVERAGE(V324:V327),"-")</f>
        <v>19.75</v>
      </c>
      <c r="AU318" s="269" t="str">
        <f>IFERROR(AVERAGE(W324:W327),"-")</f>
        <v>-</v>
      </c>
    </row>
    <row r="319" spans="1:47" x14ac:dyDescent="0.25">
      <c r="A319" s="267">
        <v>3.125E-2</v>
      </c>
      <c r="B319" s="268">
        <f>SUM('Speed Bin B-A'!B14,'Speed Bin B-A'!B118,'Speed Bin B-A'!B222,'Speed Bin B-A'!B326,'Speed Bin B-A'!B430,'Speed Bin B-A'!B534,'Speed Bin B-A'!B638,'Speed Bin B-A'!B742,'Speed Bin B-A'!B846,'Speed Bin B-A'!B950,'Speed Bin B-A'!B1054,'Speed Bin B-A'!B1158,'Speed Bin B-A'!B1262,'Speed Bin B-A'!B1366,'Speed Bin B-A'!B1470,'Speed Bin B-A'!B1574,'Speed Bin B-A'!B1678,'Speed Bin B-A'!B1782,'Speed Bin B-A'!B1886,'Speed Bin B-A'!B1990,'Speed Bin B-A'!B2094)</f>
        <v>2</v>
      </c>
      <c r="C319" s="268">
        <f>SUM('Speed Bin B-A'!C14,'Speed Bin B-A'!C118,'Speed Bin B-A'!C222,'Speed Bin B-A'!C326,'Speed Bin B-A'!C430,'Speed Bin B-A'!C534,'Speed Bin B-A'!C638,'Speed Bin B-A'!C742,'Speed Bin B-A'!C846,'Speed Bin B-A'!C950,'Speed Bin B-A'!C1054,'Speed Bin B-A'!C1158,'Speed Bin B-A'!C1262,'Speed Bin B-A'!C1366,'Speed Bin B-A'!C1470,'Speed Bin B-A'!C1574,'Speed Bin B-A'!C1678,'Speed Bin B-A'!C1782,'Speed Bin B-A'!C1886,'Speed Bin B-A'!C1990,'Speed Bin B-A'!C2094)</f>
        <v>0</v>
      </c>
      <c r="D319" s="268">
        <f>SUM('Speed Bin B-A'!D14,'Speed Bin B-A'!D118,'Speed Bin B-A'!D222,'Speed Bin B-A'!D326,'Speed Bin B-A'!D430,'Speed Bin B-A'!D534,'Speed Bin B-A'!D638,'Speed Bin B-A'!D742,'Speed Bin B-A'!D846,'Speed Bin B-A'!D950,'Speed Bin B-A'!D1054,'Speed Bin B-A'!D1158,'Speed Bin B-A'!D1262,'Speed Bin B-A'!D1366,'Speed Bin B-A'!D1470,'Speed Bin B-A'!D1574,'Speed Bin B-A'!D1678,'Speed Bin B-A'!D1782,'Speed Bin B-A'!D1886,'Speed Bin B-A'!D1990,'Speed Bin B-A'!D2094)</f>
        <v>0</v>
      </c>
      <c r="E319" s="268">
        <f>SUM('Speed Bin B-A'!E14,'Speed Bin B-A'!E118,'Speed Bin B-A'!E222,'Speed Bin B-A'!E326,'Speed Bin B-A'!E430,'Speed Bin B-A'!E534,'Speed Bin B-A'!E638,'Speed Bin B-A'!E742,'Speed Bin B-A'!E846,'Speed Bin B-A'!E950,'Speed Bin B-A'!E1054,'Speed Bin B-A'!E1158,'Speed Bin B-A'!E1262,'Speed Bin B-A'!E1366,'Speed Bin B-A'!E1470,'Speed Bin B-A'!E1574,'Speed Bin B-A'!E1678,'Speed Bin B-A'!E1782,'Speed Bin B-A'!E1886,'Speed Bin B-A'!E1990,'Speed Bin B-A'!E2094)</f>
        <v>2</v>
      </c>
      <c r="F319" s="268">
        <f>SUM('Speed Bin B-A'!F14,'Speed Bin B-A'!F118,'Speed Bin B-A'!F222,'Speed Bin B-A'!F326,'Speed Bin B-A'!F430,'Speed Bin B-A'!F534,'Speed Bin B-A'!F638,'Speed Bin B-A'!F742,'Speed Bin B-A'!F846,'Speed Bin B-A'!F950,'Speed Bin B-A'!F1054,'Speed Bin B-A'!F1158,'Speed Bin B-A'!F1262,'Speed Bin B-A'!F1366,'Speed Bin B-A'!F1470,'Speed Bin B-A'!F1574,'Speed Bin B-A'!F1678,'Speed Bin B-A'!F1782,'Speed Bin B-A'!F1886,'Speed Bin B-A'!F1990,'Speed Bin B-A'!F2094)</f>
        <v>0</v>
      </c>
      <c r="G319" s="268">
        <f>SUM('Speed Bin B-A'!G14,'Speed Bin B-A'!G118,'Speed Bin B-A'!G222,'Speed Bin B-A'!G326,'Speed Bin B-A'!G430,'Speed Bin B-A'!G534,'Speed Bin B-A'!G638,'Speed Bin B-A'!G742,'Speed Bin B-A'!G846,'Speed Bin B-A'!G950,'Speed Bin B-A'!G1054,'Speed Bin B-A'!G1158,'Speed Bin B-A'!G1262,'Speed Bin B-A'!G1366,'Speed Bin B-A'!G1470,'Speed Bin B-A'!G1574,'Speed Bin B-A'!G1678,'Speed Bin B-A'!G1782,'Speed Bin B-A'!G1886,'Speed Bin B-A'!G1990,'Speed Bin B-A'!G2094)</f>
        <v>0</v>
      </c>
      <c r="H319" s="268">
        <f>SUM('Speed Bin B-A'!H14,'Speed Bin B-A'!H118,'Speed Bin B-A'!H222,'Speed Bin B-A'!H326,'Speed Bin B-A'!H430,'Speed Bin B-A'!H534,'Speed Bin B-A'!H638,'Speed Bin B-A'!H742,'Speed Bin B-A'!H846,'Speed Bin B-A'!H950,'Speed Bin B-A'!H1054,'Speed Bin B-A'!H1158,'Speed Bin B-A'!H1262,'Speed Bin B-A'!H1366,'Speed Bin B-A'!H1470,'Speed Bin B-A'!H1574,'Speed Bin B-A'!H1678,'Speed Bin B-A'!H1782,'Speed Bin B-A'!H1886,'Speed Bin B-A'!H1990,'Speed Bin B-A'!H2094)</f>
        <v>0</v>
      </c>
      <c r="I319" s="268">
        <f>SUM('Speed Bin B-A'!I14,'Speed Bin B-A'!I118,'Speed Bin B-A'!I222,'Speed Bin B-A'!I326,'Speed Bin B-A'!I430,'Speed Bin B-A'!I534,'Speed Bin B-A'!I638,'Speed Bin B-A'!I742,'Speed Bin B-A'!I846,'Speed Bin B-A'!I950,'Speed Bin B-A'!I1054,'Speed Bin B-A'!I1158,'Speed Bin B-A'!I1262,'Speed Bin B-A'!I1366,'Speed Bin B-A'!I1470,'Speed Bin B-A'!I1574,'Speed Bin B-A'!I1678,'Speed Bin B-A'!I1782,'Speed Bin B-A'!I1886,'Speed Bin B-A'!I1990,'Speed Bin B-A'!I2094)</f>
        <v>0</v>
      </c>
      <c r="J319" s="268">
        <f>SUM('Speed Bin B-A'!J14,'Speed Bin B-A'!J118,'Speed Bin B-A'!J222,'Speed Bin B-A'!J326,'Speed Bin B-A'!J430,'Speed Bin B-A'!J534,'Speed Bin B-A'!J638,'Speed Bin B-A'!J742,'Speed Bin B-A'!J846,'Speed Bin B-A'!J950,'Speed Bin B-A'!J1054,'Speed Bin B-A'!J1158,'Speed Bin B-A'!J1262,'Speed Bin B-A'!J1366,'Speed Bin B-A'!J1470,'Speed Bin B-A'!J1574,'Speed Bin B-A'!J1678,'Speed Bin B-A'!J1782,'Speed Bin B-A'!J1886,'Speed Bin B-A'!J1990,'Speed Bin B-A'!J2094)</f>
        <v>0</v>
      </c>
      <c r="K319" s="268">
        <f>SUM('Speed Bin B-A'!K14,'Speed Bin B-A'!K118,'Speed Bin B-A'!K222,'Speed Bin B-A'!K326,'Speed Bin B-A'!K430,'Speed Bin B-A'!K534,'Speed Bin B-A'!K638,'Speed Bin B-A'!K742,'Speed Bin B-A'!K846,'Speed Bin B-A'!K950,'Speed Bin B-A'!K1054,'Speed Bin B-A'!K1158,'Speed Bin B-A'!K1262,'Speed Bin B-A'!K1366,'Speed Bin B-A'!K1470,'Speed Bin B-A'!K1574,'Speed Bin B-A'!K1678,'Speed Bin B-A'!K1782,'Speed Bin B-A'!K1886,'Speed Bin B-A'!K1990,'Speed Bin B-A'!K2094)</f>
        <v>0</v>
      </c>
      <c r="L319" s="268">
        <f>SUM('Speed Bin B-A'!L14,'Speed Bin B-A'!L118,'Speed Bin B-A'!L222,'Speed Bin B-A'!L326,'Speed Bin B-A'!L430,'Speed Bin B-A'!L534,'Speed Bin B-A'!L638,'Speed Bin B-A'!L742,'Speed Bin B-A'!L846,'Speed Bin B-A'!L950,'Speed Bin B-A'!L1054,'Speed Bin B-A'!L1158,'Speed Bin B-A'!L1262,'Speed Bin B-A'!L1366,'Speed Bin B-A'!L1470,'Speed Bin B-A'!L1574,'Speed Bin B-A'!L1678,'Speed Bin B-A'!L1782,'Speed Bin B-A'!L1886,'Speed Bin B-A'!L1990,'Speed Bin B-A'!L2094)</f>
        <v>0</v>
      </c>
      <c r="M319" s="268">
        <f>SUM('Speed Bin B-A'!M14,'Speed Bin B-A'!M118,'Speed Bin B-A'!M222,'Speed Bin B-A'!M326,'Speed Bin B-A'!M430,'Speed Bin B-A'!M534,'Speed Bin B-A'!M638,'Speed Bin B-A'!M742,'Speed Bin B-A'!M846,'Speed Bin B-A'!M950,'Speed Bin B-A'!M1054,'Speed Bin B-A'!M1158,'Speed Bin B-A'!M1262,'Speed Bin B-A'!M1366,'Speed Bin B-A'!M1470,'Speed Bin B-A'!M1574,'Speed Bin B-A'!M1678,'Speed Bin B-A'!M1782,'Speed Bin B-A'!M1886,'Speed Bin B-A'!M1990,'Speed Bin B-A'!M2094)</f>
        <v>0</v>
      </c>
      <c r="N319" s="268">
        <f>SUM('Speed Bin B-A'!N14,'Speed Bin B-A'!N118,'Speed Bin B-A'!N222,'Speed Bin B-A'!N326,'Speed Bin B-A'!N430,'Speed Bin B-A'!N534,'Speed Bin B-A'!N638,'Speed Bin B-A'!N742,'Speed Bin B-A'!N846,'Speed Bin B-A'!N950,'Speed Bin B-A'!N1054,'Speed Bin B-A'!N1158,'Speed Bin B-A'!N1262,'Speed Bin B-A'!N1366,'Speed Bin B-A'!N1470,'Speed Bin B-A'!N1574,'Speed Bin B-A'!N1678,'Speed Bin B-A'!N1782,'Speed Bin B-A'!N1886,'Speed Bin B-A'!N1990,'Speed Bin B-A'!N2094)</f>
        <v>0</v>
      </c>
      <c r="O319" s="268">
        <f>SUM('Speed Bin B-A'!O14,'Speed Bin B-A'!O118,'Speed Bin B-A'!O222,'Speed Bin B-A'!O326,'Speed Bin B-A'!O430,'Speed Bin B-A'!O534,'Speed Bin B-A'!O638,'Speed Bin B-A'!O742,'Speed Bin B-A'!O846,'Speed Bin B-A'!O950,'Speed Bin B-A'!O1054,'Speed Bin B-A'!O1158,'Speed Bin B-A'!O1262,'Speed Bin B-A'!O1366,'Speed Bin B-A'!O1470,'Speed Bin B-A'!O1574,'Speed Bin B-A'!O1678,'Speed Bin B-A'!O1782,'Speed Bin B-A'!O1886,'Speed Bin B-A'!O1990,'Speed Bin B-A'!O2094)</f>
        <v>0</v>
      </c>
      <c r="P319" s="268">
        <f>SUM('Speed Bin B-A'!P14,'Speed Bin B-A'!P118,'Speed Bin B-A'!P222,'Speed Bin B-A'!P326,'Speed Bin B-A'!P430,'Speed Bin B-A'!P534,'Speed Bin B-A'!P638,'Speed Bin B-A'!P742,'Speed Bin B-A'!P846,'Speed Bin B-A'!P950,'Speed Bin B-A'!P1054,'Speed Bin B-A'!P1158,'Speed Bin B-A'!P1262,'Speed Bin B-A'!P1366,'Speed Bin B-A'!P1470,'Speed Bin B-A'!P1574,'Speed Bin B-A'!P1678,'Speed Bin B-A'!P1782,'Speed Bin B-A'!P1886,'Speed Bin B-A'!P1990,'Speed Bin B-A'!P2094)</f>
        <v>0</v>
      </c>
      <c r="Q319" s="268">
        <f>SUM('Speed Bin B-A'!Q14,'Speed Bin B-A'!Q118,'Speed Bin B-A'!Q222,'Speed Bin B-A'!Q326,'Speed Bin B-A'!Q430,'Speed Bin B-A'!Q534,'Speed Bin B-A'!Q638,'Speed Bin B-A'!Q742,'Speed Bin B-A'!Q846,'Speed Bin B-A'!Q950,'Speed Bin B-A'!Q1054,'Speed Bin B-A'!Q1158,'Speed Bin B-A'!Q1262,'Speed Bin B-A'!Q1366,'Speed Bin B-A'!Q1470,'Speed Bin B-A'!Q1574,'Speed Bin B-A'!Q1678,'Speed Bin B-A'!Q1782,'Speed Bin B-A'!Q1886,'Speed Bin B-A'!Q1990,'Speed Bin B-A'!Q2094)</f>
        <v>0</v>
      </c>
      <c r="R319" s="268">
        <f>SUM('Speed Bin B-A'!R14,'Speed Bin B-A'!R118,'Speed Bin B-A'!R222,'Speed Bin B-A'!R326,'Speed Bin B-A'!R430,'Speed Bin B-A'!R534,'Speed Bin B-A'!R638,'Speed Bin B-A'!R742,'Speed Bin B-A'!R846,'Speed Bin B-A'!R950,'Speed Bin B-A'!R1054,'Speed Bin B-A'!R1158,'Speed Bin B-A'!R1262,'Speed Bin B-A'!R1366,'Speed Bin B-A'!R1470,'Speed Bin B-A'!R1574,'Speed Bin B-A'!R1678,'Speed Bin B-A'!R1782,'Speed Bin B-A'!R1886,'Speed Bin B-A'!R1990,'Speed Bin B-A'!R2094)</f>
        <v>0</v>
      </c>
      <c r="S319" s="268">
        <f>SUM('Speed Bin B-A'!S14,'Speed Bin B-A'!S118,'Speed Bin B-A'!S222,'Speed Bin B-A'!S326,'Speed Bin B-A'!S430,'Speed Bin B-A'!S534,'Speed Bin B-A'!S638,'Speed Bin B-A'!S742,'Speed Bin B-A'!S846,'Speed Bin B-A'!S950,'Speed Bin B-A'!S1054,'Speed Bin B-A'!S1158,'Speed Bin B-A'!S1262,'Speed Bin B-A'!S1366,'Speed Bin B-A'!S1470,'Speed Bin B-A'!S1574,'Speed Bin B-A'!S1678,'Speed Bin B-A'!S1782,'Speed Bin B-A'!S1886,'Speed Bin B-A'!S1990,'Speed Bin B-A'!S2094)</f>
        <v>0</v>
      </c>
      <c r="T319" s="268">
        <f>SUM('Speed Bin B-A'!T14,'Speed Bin B-A'!T118,'Speed Bin B-A'!T222,'Speed Bin B-A'!T326,'Speed Bin B-A'!T430,'Speed Bin B-A'!T534,'Speed Bin B-A'!T638,'Speed Bin B-A'!T742,'Speed Bin B-A'!T846,'Speed Bin B-A'!T950,'Speed Bin B-A'!T1054,'Speed Bin B-A'!T1158,'Speed Bin B-A'!T1262,'Speed Bin B-A'!T1366,'Speed Bin B-A'!T1470,'Speed Bin B-A'!T1574,'Speed Bin B-A'!T1678,'Speed Bin B-A'!T1782,'Speed Bin B-A'!T1886,'Speed Bin B-A'!T1990,'Speed Bin B-A'!T2094)</f>
        <v>0</v>
      </c>
      <c r="U319" s="268">
        <f>SUM('Speed Bin B-A'!U14,'Speed Bin B-A'!U118,'Speed Bin B-A'!U222,'Speed Bin B-A'!U326,'Speed Bin B-A'!U430,'Speed Bin B-A'!U534,'Speed Bin B-A'!U638,'Speed Bin B-A'!U742,'Speed Bin B-A'!U846,'Speed Bin B-A'!U950,'Speed Bin B-A'!U1054,'Speed Bin B-A'!U1158,'Speed Bin B-A'!U1262,'Speed Bin B-A'!U1366,'Speed Bin B-A'!U1470,'Speed Bin B-A'!U1574,'Speed Bin B-A'!U1678,'Speed Bin B-A'!U1782,'Speed Bin B-A'!U1886,'Speed Bin B-A'!U1990,'Speed Bin B-A'!U2094)</f>
        <v>0</v>
      </c>
      <c r="V319" s="269">
        <f>IFERROR(AVERAGE('Speed Bin B-A'!V14,'Speed Bin B-A'!V118,'Speed Bin B-A'!V222,'Speed Bin B-A'!V326,'Speed Bin B-A'!V430,'Speed Bin B-A'!V534,'Speed Bin B-A'!V638,'Speed Bin B-A'!V742,'Speed Bin B-A'!V846,'Speed Bin B-A'!V950,'Speed Bin B-A'!V1054,'Speed Bin B-A'!V1158,'Speed Bin B-A'!V1262,'Speed Bin B-A'!V1366,'Speed Bin B-A'!V1470,'Speed Bin B-A'!V1574,'Speed Bin B-A'!V1678,'Speed Bin B-A'!V1782,'Speed Bin B-A'!V1886,'Speed Bin B-A'!V1990,'Speed Bin B-A'!V2094),"-")</f>
        <v>16.05</v>
      </c>
      <c r="W319" s="269" t="str">
        <f>IFERROR(AVERAGE('Speed Bin B-A'!W14,'Speed Bin B-A'!W118,'Speed Bin B-A'!W222,'Speed Bin B-A'!W326,'Speed Bin B-A'!W430,'Speed Bin B-A'!W534,'Speed Bin B-A'!W638,'Speed Bin B-A'!W742,'Speed Bin B-A'!W846,'Speed Bin B-A'!W950,'Speed Bin B-A'!W1054,'Speed Bin B-A'!W1158,'Speed Bin B-A'!W1262,'Speed Bin B-A'!W1366,'Speed Bin B-A'!W1470,'Speed Bin B-A'!W1574,'Speed Bin B-A'!W1678,'Speed Bin B-A'!W1782,'Speed Bin B-A'!W1886,'Speed Bin B-A'!W1990,'Speed Bin B-A'!W2094),"-")</f>
        <v>-</v>
      </c>
      <c r="X319" s="277"/>
      <c r="Y319" s="277"/>
      <c r="Z319" s="267">
        <v>0.125</v>
      </c>
      <c r="AA319" s="270">
        <f t="shared" ref="AA319" si="151">SUM(C328:C331)</f>
        <v>0</v>
      </c>
      <c r="AB319" s="270">
        <f t="shared" ref="AB319:AR319" si="152">SUM(D328:D331)</f>
        <v>2</v>
      </c>
      <c r="AC319" s="270">
        <f t="shared" si="152"/>
        <v>0</v>
      </c>
      <c r="AD319" s="270">
        <f t="shared" si="152"/>
        <v>1</v>
      </c>
      <c r="AE319" s="270">
        <f t="shared" si="152"/>
        <v>1</v>
      </c>
      <c r="AF319" s="270">
        <f t="shared" si="152"/>
        <v>0</v>
      </c>
      <c r="AG319" s="270">
        <f t="shared" si="152"/>
        <v>0</v>
      </c>
      <c r="AH319" s="270">
        <f t="shared" si="152"/>
        <v>0</v>
      </c>
      <c r="AI319" s="270">
        <f t="shared" si="152"/>
        <v>0</v>
      </c>
      <c r="AJ319" s="270">
        <f t="shared" si="152"/>
        <v>0</v>
      </c>
      <c r="AK319" s="270">
        <f t="shared" si="152"/>
        <v>0</v>
      </c>
      <c r="AL319" s="270">
        <f t="shared" si="152"/>
        <v>0</v>
      </c>
      <c r="AM319" s="270">
        <f t="shared" si="152"/>
        <v>0</v>
      </c>
      <c r="AN319" s="270">
        <f t="shared" si="152"/>
        <v>0</v>
      </c>
      <c r="AO319" s="270">
        <f t="shared" si="152"/>
        <v>0</v>
      </c>
      <c r="AP319" s="270">
        <f t="shared" si="152"/>
        <v>0</v>
      </c>
      <c r="AQ319" s="270">
        <f t="shared" si="152"/>
        <v>0</v>
      </c>
      <c r="AR319" s="270">
        <f t="shared" si="152"/>
        <v>0</v>
      </c>
      <c r="AS319" s="270">
        <f>SUM(U328:U331)</f>
        <v>0</v>
      </c>
      <c r="AT319" s="269">
        <f>IFERROR(AVERAGE(V328:V331),"-")</f>
        <v>17.016666666666669</v>
      </c>
      <c r="AU319" s="269" t="str">
        <f>IFERROR(AVERAGE(W328:W331),"-")</f>
        <v>-</v>
      </c>
    </row>
    <row r="320" spans="1:47" x14ac:dyDescent="0.25">
      <c r="A320" s="267">
        <v>4.1666666666666664E-2</v>
      </c>
      <c r="B320" s="268">
        <f>SUM('Speed Bin B-A'!B15,'Speed Bin B-A'!B119,'Speed Bin B-A'!B223,'Speed Bin B-A'!B327,'Speed Bin B-A'!B431,'Speed Bin B-A'!B535,'Speed Bin B-A'!B639,'Speed Bin B-A'!B743,'Speed Bin B-A'!B847,'Speed Bin B-A'!B951,'Speed Bin B-A'!B1055,'Speed Bin B-A'!B1159,'Speed Bin B-A'!B1263,'Speed Bin B-A'!B1367,'Speed Bin B-A'!B1471,'Speed Bin B-A'!B1575,'Speed Bin B-A'!B1679,'Speed Bin B-A'!B1783,'Speed Bin B-A'!B1887,'Speed Bin B-A'!B1991,'Speed Bin B-A'!B2095)</f>
        <v>1</v>
      </c>
      <c r="C320" s="268">
        <f>SUM('Speed Bin B-A'!C15,'Speed Bin B-A'!C119,'Speed Bin B-A'!C223,'Speed Bin B-A'!C327,'Speed Bin B-A'!C431,'Speed Bin B-A'!C535,'Speed Bin B-A'!C639,'Speed Bin B-A'!C743,'Speed Bin B-A'!C847,'Speed Bin B-A'!C951,'Speed Bin B-A'!C1055,'Speed Bin B-A'!C1159,'Speed Bin B-A'!C1263,'Speed Bin B-A'!C1367,'Speed Bin B-A'!C1471,'Speed Bin B-A'!C1575,'Speed Bin B-A'!C1679,'Speed Bin B-A'!C1783,'Speed Bin B-A'!C1887,'Speed Bin B-A'!C1991,'Speed Bin B-A'!C2095)</f>
        <v>0</v>
      </c>
      <c r="D320" s="268">
        <f>SUM('Speed Bin B-A'!D15,'Speed Bin B-A'!D119,'Speed Bin B-A'!D223,'Speed Bin B-A'!D327,'Speed Bin B-A'!D431,'Speed Bin B-A'!D535,'Speed Bin B-A'!D639,'Speed Bin B-A'!D743,'Speed Bin B-A'!D847,'Speed Bin B-A'!D951,'Speed Bin B-A'!D1055,'Speed Bin B-A'!D1159,'Speed Bin B-A'!D1263,'Speed Bin B-A'!D1367,'Speed Bin B-A'!D1471,'Speed Bin B-A'!D1575,'Speed Bin B-A'!D1679,'Speed Bin B-A'!D1783,'Speed Bin B-A'!D1887,'Speed Bin B-A'!D1991,'Speed Bin B-A'!D2095)</f>
        <v>1</v>
      </c>
      <c r="E320" s="268">
        <f>SUM('Speed Bin B-A'!E15,'Speed Bin B-A'!E119,'Speed Bin B-A'!E223,'Speed Bin B-A'!E327,'Speed Bin B-A'!E431,'Speed Bin B-A'!E535,'Speed Bin B-A'!E639,'Speed Bin B-A'!E743,'Speed Bin B-A'!E847,'Speed Bin B-A'!E951,'Speed Bin B-A'!E1055,'Speed Bin B-A'!E1159,'Speed Bin B-A'!E1263,'Speed Bin B-A'!E1367,'Speed Bin B-A'!E1471,'Speed Bin B-A'!E1575,'Speed Bin B-A'!E1679,'Speed Bin B-A'!E1783,'Speed Bin B-A'!E1887,'Speed Bin B-A'!E1991,'Speed Bin B-A'!E2095)</f>
        <v>0</v>
      </c>
      <c r="F320" s="268">
        <f>SUM('Speed Bin B-A'!F15,'Speed Bin B-A'!F119,'Speed Bin B-A'!F223,'Speed Bin B-A'!F327,'Speed Bin B-A'!F431,'Speed Bin B-A'!F535,'Speed Bin B-A'!F639,'Speed Bin B-A'!F743,'Speed Bin B-A'!F847,'Speed Bin B-A'!F951,'Speed Bin B-A'!F1055,'Speed Bin B-A'!F1159,'Speed Bin B-A'!F1263,'Speed Bin B-A'!F1367,'Speed Bin B-A'!F1471,'Speed Bin B-A'!F1575,'Speed Bin B-A'!F1679,'Speed Bin B-A'!F1783,'Speed Bin B-A'!F1887,'Speed Bin B-A'!F1991,'Speed Bin B-A'!F2095)</f>
        <v>0</v>
      </c>
      <c r="G320" s="268">
        <f>SUM('Speed Bin B-A'!G15,'Speed Bin B-A'!G119,'Speed Bin B-A'!G223,'Speed Bin B-A'!G327,'Speed Bin B-A'!G431,'Speed Bin B-A'!G535,'Speed Bin B-A'!G639,'Speed Bin B-A'!G743,'Speed Bin B-A'!G847,'Speed Bin B-A'!G951,'Speed Bin B-A'!G1055,'Speed Bin B-A'!G1159,'Speed Bin B-A'!G1263,'Speed Bin B-A'!G1367,'Speed Bin B-A'!G1471,'Speed Bin B-A'!G1575,'Speed Bin B-A'!G1679,'Speed Bin B-A'!G1783,'Speed Bin B-A'!G1887,'Speed Bin B-A'!G1991,'Speed Bin B-A'!G2095)</f>
        <v>0</v>
      </c>
      <c r="H320" s="268">
        <f>SUM('Speed Bin B-A'!H15,'Speed Bin B-A'!H119,'Speed Bin B-A'!H223,'Speed Bin B-A'!H327,'Speed Bin B-A'!H431,'Speed Bin B-A'!H535,'Speed Bin B-A'!H639,'Speed Bin B-A'!H743,'Speed Bin B-A'!H847,'Speed Bin B-A'!H951,'Speed Bin B-A'!H1055,'Speed Bin B-A'!H1159,'Speed Bin B-A'!H1263,'Speed Bin B-A'!H1367,'Speed Bin B-A'!H1471,'Speed Bin B-A'!H1575,'Speed Bin B-A'!H1679,'Speed Bin B-A'!H1783,'Speed Bin B-A'!H1887,'Speed Bin B-A'!H1991,'Speed Bin B-A'!H2095)</f>
        <v>0</v>
      </c>
      <c r="I320" s="268">
        <f>SUM('Speed Bin B-A'!I15,'Speed Bin B-A'!I119,'Speed Bin B-A'!I223,'Speed Bin B-A'!I327,'Speed Bin B-A'!I431,'Speed Bin B-A'!I535,'Speed Bin B-A'!I639,'Speed Bin B-A'!I743,'Speed Bin B-A'!I847,'Speed Bin B-A'!I951,'Speed Bin B-A'!I1055,'Speed Bin B-A'!I1159,'Speed Bin B-A'!I1263,'Speed Bin B-A'!I1367,'Speed Bin B-A'!I1471,'Speed Bin B-A'!I1575,'Speed Bin B-A'!I1679,'Speed Bin B-A'!I1783,'Speed Bin B-A'!I1887,'Speed Bin B-A'!I1991,'Speed Bin B-A'!I2095)</f>
        <v>0</v>
      </c>
      <c r="J320" s="268">
        <f>SUM('Speed Bin B-A'!J15,'Speed Bin B-A'!J119,'Speed Bin B-A'!J223,'Speed Bin B-A'!J327,'Speed Bin B-A'!J431,'Speed Bin B-A'!J535,'Speed Bin B-A'!J639,'Speed Bin B-A'!J743,'Speed Bin B-A'!J847,'Speed Bin B-A'!J951,'Speed Bin B-A'!J1055,'Speed Bin B-A'!J1159,'Speed Bin B-A'!J1263,'Speed Bin B-A'!J1367,'Speed Bin B-A'!J1471,'Speed Bin B-A'!J1575,'Speed Bin B-A'!J1679,'Speed Bin B-A'!J1783,'Speed Bin B-A'!J1887,'Speed Bin B-A'!J1991,'Speed Bin B-A'!J2095)</f>
        <v>0</v>
      </c>
      <c r="K320" s="268">
        <f>SUM('Speed Bin B-A'!K15,'Speed Bin B-A'!K119,'Speed Bin B-A'!K223,'Speed Bin B-A'!K327,'Speed Bin B-A'!K431,'Speed Bin B-A'!K535,'Speed Bin B-A'!K639,'Speed Bin B-A'!K743,'Speed Bin B-A'!K847,'Speed Bin B-A'!K951,'Speed Bin B-A'!K1055,'Speed Bin B-A'!K1159,'Speed Bin B-A'!K1263,'Speed Bin B-A'!K1367,'Speed Bin B-A'!K1471,'Speed Bin B-A'!K1575,'Speed Bin B-A'!K1679,'Speed Bin B-A'!K1783,'Speed Bin B-A'!K1887,'Speed Bin B-A'!K1991,'Speed Bin B-A'!K2095)</f>
        <v>0</v>
      </c>
      <c r="L320" s="268">
        <f>SUM('Speed Bin B-A'!L15,'Speed Bin B-A'!L119,'Speed Bin B-A'!L223,'Speed Bin B-A'!L327,'Speed Bin B-A'!L431,'Speed Bin B-A'!L535,'Speed Bin B-A'!L639,'Speed Bin B-A'!L743,'Speed Bin B-A'!L847,'Speed Bin B-A'!L951,'Speed Bin B-A'!L1055,'Speed Bin B-A'!L1159,'Speed Bin B-A'!L1263,'Speed Bin B-A'!L1367,'Speed Bin B-A'!L1471,'Speed Bin B-A'!L1575,'Speed Bin B-A'!L1679,'Speed Bin B-A'!L1783,'Speed Bin B-A'!L1887,'Speed Bin B-A'!L1991,'Speed Bin B-A'!L2095)</f>
        <v>0</v>
      </c>
      <c r="M320" s="268">
        <f>SUM('Speed Bin B-A'!M15,'Speed Bin B-A'!M119,'Speed Bin B-A'!M223,'Speed Bin B-A'!M327,'Speed Bin B-A'!M431,'Speed Bin B-A'!M535,'Speed Bin B-A'!M639,'Speed Bin B-A'!M743,'Speed Bin B-A'!M847,'Speed Bin B-A'!M951,'Speed Bin B-A'!M1055,'Speed Bin B-A'!M1159,'Speed Bin B-A'!M1263,'Speed Bin B-A'!M1367,'Speed Bin B-A'!M1471,'Speed Bin B-A'!M1575,'Speed Bin B-A'!M1679,'Speed Bin B-A'!M1783,'Speed Bin B-A'!M1887,'Speed Bin B-A'!M1991,'Speed Bin B-A'!M2095)</f>
        <v>0</v>
      </c>
      <c r="N320" s="268">
        <f>SUM('Speed Bin B-A'!N15,'Speed Bin B-A'!N119,'Speed Bin B-A'!N223,'Speed Bin B-A'!N327,'Speed Bin B-A'!N431,'Speed Bin B-A'!N535,'Speed Bin B-A'!N639,'Speed Bin B-A'!N743,'Speed Bin B-A'!N847,'Speed Bin B-A'!N951,'Speed Bin B-A'!N1055,'Speed Bin B-A'!N1159,'Speed Bin B-A'!N1263,'Speed Bin B-A'!N1367,'Speed Bin B-A'!N1471,'Speed Bin B-A'!N1575,'Speed Bin B-A'!N1679,'Speed Bin B-A'!N1783,'Speed Bin B-A'!N1887,'Speed Bin B-A'!N1991,'Speed Bin B-A'!N2095)</f>
        <v>0</v>
      </c>
      <c r="O320" s="268">
        <f>SUM('Speed Bin B-A'!O15,'Speed Bin B-A'!O119,'Speed Bin B-A'!O223,'Speed Bin B-A'!O327,'Speed Bin B-A'!O431,'Speed Bin B-A'!O535,'Speed Bin B-A'!O639,'Speed Bin B-A'!O743,'Speed Bin B-A'!O847,'Speed Bin B-A'!O951,'Speed Bin B-A'!O1055,'Speed Bin B-A'!O1159,'Speed Bin B-A'!O1263,'Speed Bin B-A'!O1367,'Speed Bin B-A'!O1471,'Speed Bin B-A'!O1575,'Speed Bin B-A'!O1679,'Speed Bin B-A'!O1783,'Speed Bin B-A'!O1887,'Speed Bin B-A'!O1991,'Speed Bin B-A'!O2095)</f>
        <v>0</v>
      </c>
      <c r="P320" s="268">
        <f>SUM('Speed Bin B-A'!P15,'Speed Bin B-A'!P119,'Speed Bin B-A'!P223,'Speed Bin B-A'!P327,'Speed Bin B-A'!P431,'Speed Bin B-A'!P535,'Speed Bin B-A'!P639,'Speed Bin B-A'!P743,'Speed Bin B-A'!P847,'Speed Bin B-A'!P951,'Speed Bin B-A'!P1055,'Speed Bin B-A'!P1159,'Speed Bin B-A'!P1263,'Speed Bin B-A'!P1367,'Speed Bin B-A'!P1471,'Speed Bin B-A'!P1575,'Speed Bin B-A'!P1679,'Speed Bin B-A'!P1783,'Speed Bin B-A'!P1887,'Speed Bin B-A'!P1991,'Speed Bin B-A'!P2095)</f>
        <v>0</v>
      </c>
      <c r="Q320" s="268">
        <f>SUM('Speed Bin B-A'!Q15,'Speed Bin B-A'!Q119,'Speed Bin B-A'!Q223,'Speed Bin B-A'!Q327,'Speed Bin B-A'!Q431,'Speed Bin B-A'!Q535,'Speed Bin B-A'!Q639,'Speed Bin B-A'!Q743,'Speed Bin B-A'!Q847,'Speed Bin B-A'!Q951,'Speed Bin B-A'!Q1055,'Speed Bin B-A'!Q1159,'Speed Bin B-A'!Q1263,'Speed Bin B-A'!Q1367,'Speed Bin B-A'!Q1471,'Speed Bin B-A'!Q1575,'Speed Bin B-A'!Q1679,'Speed Bin B-A'!Q1783,'Speed Bin B-A'!Q1887,'Speed Bin B-A'!Q1991,'Speed Bin B-A'!Q2095)</f>
        <v>0</v>
      </c>
      <c r="R320" s="268">
        <f>SUM('Speed Bin B-A'!R15,'Speed Bin B-A'!R119,'Speed Bin B-A'!R223,'Speed Bin B-A'!R327,'Speed Bin B-A'!R431,'Speed Bin B-A'!R535,'Speed Bin B-A'!R639,'Speed Bin B-A'!R743,'Speed Bin B-A'!R847,'Speed Bin B-A'!R951,'Speed Bin B-A'!R1055,'Speed Bin B-A'!R1159,'Speed Bin B-A'!R1263,'Speed Bin B-A'!R1367,'Speed Bin B-A'!R1471,'Speed Bin B-A'!R1575,'Speed Bin B-A'!R1679,'Speed Bin B-A'!R1783,'Speed Bin B-A'!R1887,'Speed Bin B-A'!R1991,'Speed Bin B-A'!R2095)</f>
        <v>0</v>
      </c>
      <c r="S320" s="268">
        <f>SUM('Speed Bin B-A'!S15,'Speed Bin B-A'!S119,'Speed Bin B-A'!S223,'Speed Bin B-A'!S327,'Speed Bin B-A'!S431,'Speed Bin B-A'!S535,'Speed Bin B-A'!S639,'Speed Bin B-A'!S743,'Speed Bin B-A'!S847,'Speed Bin B-A'!S951,'Speed Bin B-A'!S1055,'Speed Bin B-A'!S1159,'Speed Bin B-A'!S1263,'Speed Bin B-A'!S1367,'Speed Bin B-A'!S1471,'Speed Bin B-A'!S1575,'Speed Bin B-A'!S1679,'Speed Bin B-A'!S1783,'Speed Bin B-A'!S1887,'Speed Bin B-A'!S1991,'Speed Bin B-A'!S2095)</f>
        <v>0</v>
      </c>
      <c r="T320" s="268">
        <f>SUM('Speed Bin B-A'!T15,'Speed Bin B-A'!T119,'Speed Bin B-A'!T223,'Speed Bin B-A'!T327,'Speed Bin B-A'!T431,'Speed Bin B-A'!T535,'Speed Bin B-A'!T639,'Speed Bin B-A'!T743,'Speed Bin B-A'!T847,'Speed Bin B-A'!T951,'Speed Bin B-A'!T1055,'Speed Bin B-A'!T1159,'Speed Bin B-A'!T1263,'Speed Bin B-A'!T1367,'Speed Bin B-A'!T1471,'Speed Bin B-A'!T1575,'Speed Bin B-A'!T1679,'Speed Bin B-A'!T1783,'Speed Bin B-A'!T1887,'Speed Bin B-A'!T1991,'Speed Bin B-A'!T2095)</f>
        <v>0</v>
      </c>
      <c r="U320" s="268">
        <f>SUM('Speed Bin B-A'!U15,'Speed Bin B-A'!U119,'Speed Bin B-A'!U223,'Speed Bin B-A'!U327,'Speed Bin B-A'!U431,'Speed Bin B-A'!U535,'Speed Bin B-A'!U639,'Speed Bin B-A'!U743,'Speed Bin B-A'!U847,'Speed Bin B-A'!U951,'Speed Bin B-A'!U1055,'Speed Bin B-A'!U1159,'Speed Bin B-A'!U1263,'Speed Bin B-A'!U1367,'Speed Bin B-A'!U1471,'Speed Bin B-A'!U1575,'Speed Bin B-A'!U1679,'Speed Bin B-A'!U1783,'Speed Bin B-A'!U1887,'Speed Bin B-A'!U1991,'Speed Bin B-A'!U2095)</f>
        <v>0</v>
      </c>
      <c r="V320" s="269">
        <f>IFERROR(AVERAGE('Speed Bin B-A'!V15,'Speed Bin B-A'!V119,'Speed Bin B-A'!V223,'Speed Bin B-A'!V327,'Speed Bin B-A'!V431,'Speed Bin B-A'!V535,'Speed Bin B-A'!V639,'Speed Bin B-A'!V743,'Speed Bin B-A'!V847,'Speed Bin B-A'!V951,'Speed Bin B-A'!V1055,'Speed Bin B-A'!V1159,'Speed Bin B-A'!V1263,'Speed Bin B-A'!V1367,'Speed Bin B-A'!V1471,'Speed Bin B-A'!V1575,'Speed Bin B-A'!V1679,'Speed Bin B-A'!V1783,'Speed Bin B-A'!V1887,'Speed Bin B-A'!V1991,'Speed Bin B-A'!V2095),"-")</f>
        <v>13.3</v>
      </c>
      <c r="W320" s="269" t="str">
        <f>IFERROR(AVERAGE('Speed Bin B-A'!W15,'Speed Bin B-A'!W119,'Speed Bin B-A'!W223,'Speed Bin B-A'!W327,'Speed Bin B-A'!W431,'Speed Bin B-A'!W535,'Speed Bin B-A'!W639,'Speed Bin B-A'!W743,'Speed Bin B-A'!W847,'Speed Bin B-A'!W951,'Speed Bin B-A'!W1055,'Speed Bin B-A'!W1159,'Speed Bin B-A'!W1263,'Speed Bin B-A'!W1367,'Speed Bin B-A'!W1471,'Speed Bin B-A'!W1575,'Speed Bin B-A'!W1679,'Speed Bin B-A'!W1783,'Speed Bin B-A'!W1887,'Speed Bin B-A'!W1991,'Speed Bin B-A'!W2095),"-")</f>
        <v>-</v>
      </c>
      <c r="X320" s="277"/>
      <c r="Y320" s="277"/>
      <c r="Z320" s="267">
        <v>0.16666666666666699</v>
      </c>
      <c r="AA320" s="270">
        <f t="shared" ref="AA320" si="153">SUM(C332:C335)</f>
        <v>0</v>
      </c>
      <c r="AB320" s="270">
        <f t="shared" ref="AB320:AR320" si="154">SUM(D332:D335)</f>
        <v>0</v>
      </c>
      <c r="AC320" s="270">
        <f t="shared" si="154"/>
        <v>1</v>
      </c>
      <c r="AD320" s="270">
        <f t="shared" si="154"/>
        <v>0</v>
      </c>
      <c r="AE320" s="270">
        <f t="shared" si="154"/>
        <v>1</v>
      </c>
      <c r="AF320" s="270">
        <f t="shared" si="154"/>
        <v>0</v>
      </c>
      <c r="AG320" s="270">
        <f t="shared" si="154"/>
        <v>1</v>
      </c>
      <c r="AH320" s="270">
        <f t="shared" si="154"/>
        <v>0</v>
      </c>
      <c r="AI320" s="270">
        <f t="shared" si="154"/>
        <v>0</v>
      </c>
      <c r="AJ320" s="270">
        <f t="shared" si="154"/>
        <v>0</v>
      </c>
      <c r="AK320" s="270">
        <f t="shared" si="154"/>
        <v>0</v>
      </c>
      <c r="AL320" s="270">
        <f t="shared" si="154"/>
        <v>0</v>
      </c>
      <c r="AM320" s="270">
        <f t="shared" si="154"/>
        <v>0</v>
      </c>
      <c r="AN320" s="270">
        <f t="shared" si="154"/>
        <v>0</v>
      </c>
      <c r="AO320" s="270">
        <f t="shared" si="154"/>
        <v>0</v>
      </c>
      <c r="AP320" s="270">
        <f t="shared" si="154"/>
        <v>0</v>
      </c>
      <c r="AQ320" s="270">
        <f t="shared" si="154"/>
        <v>0</v>
      </c>
      <c r="AR320" s="270">
        <f t="shared" si="154"/>
        <v>0</v>
      </c>
      <c r="AS320" s="270">
        <f>SUM(U332:U335)</f>
        <v>0</v>
      </c>
      <c r="AT320" s="269">
        <f>IFERROR(AVERAGE(V332:V335),"-")</f>
        <v>28.774999999999999</v>
      </c>
      <c r="AU320" s="269" t="str">
        <f>IFERROR(AVERAGE(W332:W335),"-")</f>
        <v>-</v>
      </c>
    </row>
    <row r="321" spans="1:47" x14ac:dyDescent="0.25">
      <c r="A321" s="267">
        <v>5.2083333333333336E-2</v>
      </c>
      <c r="B321" s="268">
        <f>SUM('Speed Bin B-A'!B16,'Speed Bin B-A'!B120,'Speed Bin B-A'!B224,'Speed Bin B-A'!B328,'Speed Bin B-A'!B432,'Speed Bin B-A'!B536,'Speed Bin B-A'!B640,'Speed Bin B-A'!B744,'Speed Bin B-A'!B848,'Speed Bin B-A'!B952,'Speed Bin B-A'!B1056,'Speed Bin B-A'!B1160,'Speed Bin B-A'!B1264,'Speed Bin B-A'!B1368,'Speed Bin B-A'!B1472,'Speed Bin B-A'!B1576,'Speed Bin B-A'!B1680,'Speed Bin B-A'!B1784,'Speed Bin B-A'!B1888,'Speed Bin B-A'!B1992,'Speed Bin B-A'!B2096)</f>
        <v>0</v>
      </c>
      <c r="C321" s="268">
        <f>SUM('Speed Bin B-A'!C16,'Speed Bin B-A'!C120,'Speed Bin B-A'!C224,'Speed Bin B-A'!C328,'Speed Bin B-A'!C432,'Speed Bin B-A'!C536,'Speed Bin B-A'!C640,'Speed Bin B-A'!C744,'Speed Bin B-A'!C848,'Speed Bin B-A'!C952,'Speed Bin B-A'!C1056,'Speed Bin B-A'!C1160,'Speed Bin B-A'!C1264,'Speed Bin B-A'!C1368,'Speed Bin B-A'!C1472,'Speed Bin B-A'!C1576,'Speed Bin B-A'!C1680,'Speed Bin B-A'!C1784,'Speed Bin B-A'!C1888,'Speed Bin B-A'!C1992,'Speed Bin B-A'!C2096)</f>
        <v>0</v>
      </c>
      <c r="D321" s="268">
        <f>SUM('Speed Bin B-A'!D16,'Speed Bin B-A'!D120,'Speed Bin B-A'!D224,'Speed Bin B-A'!D328,'Speed Bin B-A'!D432,'Speed Bin B-A'!D536,'Speed Bin B-A'!D640,'Speed Bin B-A'!D744,'Speed Bin B-A'!D848,'Speed Bin B-A'!D952,'Speed Bin B-A'!D1056,'Speed Bin B-A'!D1160,'Speed Bin B-A'!D1264,'Speed Bin B-A'!D1368,'Speed Bin B-A'!D1472,'Speed Bin B-A'!D1576,'Speed Bin B-A'!D1680,'Speed Bin B-A'!D1784,'Speed Bin B-A'!D1888,'Speed Bin B-A'!D1992,'Speed Bin B-A'!D2096)</f>
        <v>0</v>
      </c>
      <c r="E321" s="268">
        <f>SUM('Speed Bin B-A'!E16,'Speed Bin B-A'!E120,'Speed Bin B-A'!E224,'Speed Bin B-A'!E328,'Speed Bin B-A'!E432,'Speed Bin B-A'!E536,'Speed Bin B-A'!E640,'Speed Bin B-A'!E744,'Speed Bin B-A'!E848,'Speed Bin B-A'!E952,'Speed Bin B-A'!E1056,'Speed Bin B-A'!E1160,'Speed Bin B-A'!E1264,'Speed Bin B-A'!E1368,'Speed Bin B-A'!E1472,'Speed Bin B-A'!E1576,'Speed Bin B-A'!E1680,'Speed Bin B-A'!E1784,'Speed Bin B-A'!E1888,'Speed Bin B-A'!E1992,'Speed Bin B-A'!E2096)</f>
        <v>0</v>
      </c>
      <c r="F321" s="268">
        <f>SUM('Speed Bin B-A'!F16,'Speed Bin B-A'!F120,'Speed Bin B-A'!F224,'Speed Bin B-A'!F328,'Speed Bin B-A'!F432,'Speed Bin B-A'!F536,'Speed Bin B-A'!F640,'Speed Bin B-A'!F744,'Speed Bin B-A'!F848,'Speed Bin B-A'!F952,'Speed Bin B-A'!F1056,'Speed Bin B-A'!F1160,'Speed Bin B-A'!F1264,'Speed Bin B-A'!F1368,'Speed Bin B-A'!F1472,'Speed Bin B-A'!F1576,'Speed Bin B-A'!F1680,'Speed Bin B-A'!F1784,'Speed Bin B-A'!F1888,'Speed Bin B-A'!F1992,'Speed Bin B-A'!F2096)</f>
        <v>0</v>
      </c>
      <c r="G321" s="268">
        <f>SUM('Speed Bin B-A'!G16,'Speed Bin B-A'!G120,'Speed Bin B-A'!G224,'Speed Bin B-A'!G328,'Speed Bin B-A'!G432,'Speed Bin B-A'!G536,'Speed Bin B-A'!G640,'Speed Bin B-A'!G744,'Speed Bin B-A'!G848,'Speed Bin B-A'!G952,'Speed Bin B-A'!G1056,'Speed Bin B-A'!G1160,'Speed Bin B-A'!G1264,'Speed Bin B-A'!G1368,'Speed Bin B-A'!G1472,'Speed Bin B-A'!G1576,'Speed Bin B-A'!G1680,'Speed Bin B-A'!G1784,'Speed Bin B-A'!G1888,'Speed Bin B-A'!G1992,'Speed Bin B-A'!G2096)</f>
        <v>0</v>
      </c>
      <c r="H321" s="268">
        <f>SUM('Speed Bin B-A'!H16,'Speed Bin B-A'!H120,'Speed Bin B-A'!H224,'Speed Bin B-A'!H328,'Speed Bin B-A'!H432,'Speed Bin B-A'!H536,'Speed Bin B-A'!H640,'Speed Bin B-A'!H744,'Speed Bin B-A'!H848,'Speed Bin B-A'!H952,'Speed Bin B-A'!H1056,'Speed Bin B-A'!H1160,'Speed Bin B-A'!H1264,'Speed Bin B-A'!H1368,'Speed Bin B-A'!H1472,'Speed Bin B-A'!H1576,'Speed Bin B-A'!H1680,'Speed Bin B-A'!H1784,'Speed Bin B-A'!H1888,'Speed Bin B-A'!H1992,'Speed Bin B-A'!H2096)</f>
        <v>0</v>
      </c>
      <c r="I321" s="268">
        <f>SUM('Speed Bin B-A'!I16,'Speed Bin B-A'!I120,'Speed Bin B-A'!I224,'Speed Bin B-A'!I328,'Speed Bin B-A'!I432,'Speed Bin B-A'!I536,'Speed Bin B-A'!I640,'Speed Bin B-A'!I744,'Speed Bin B-A'!I848,'Speed Bin B-A'!I952,'Speed Bin B-A'!I1056,'Speed Bin B-A'!I1160,'Speed Bin B-A'!I1264,'Speed Bin B-A'!I1368,'Speed Bin B-A'!I1472,'Speed Bin B-A'!I1576,'Speed Bin B-A'!I1680,'Speed Bin B-A'!I1784,'Speed Bin B-A'!I1888,'Speed Bin B-A'!I1992,'Speed Bin B-A'!I2096)</f>
        <v>0</v>
      </c>
      <c r="J321" s="268">
        <f>SUM('Speed Bin B-A'!J16,'Speed Bin B-A'!J120,'Speed Bin B-A'!J224,'Speed Bin B-A'!J328,'Speed Bin B-A'!J432,'Speed Bin B-A'!J536,'Speed Bin B-A'!J640,'Speed Bin B-A'!J744,'Speed Bin B-A'!J848,'Speed Bin B-A'!J952,'Speed Bin B-A'!J1056,'Speed Bin B-A'!J1160,'Speed Bin B-A'!J1264,'Speed Bin B-A'!J1368,'Speed Bin B-A'!J1472,'Speed Bin B-A'!J1576,'Speed Bin B-A'!J1680,'Speed Bin B-A'!J1784,'Speed Bin B-A'!J1888,'Speed Bin B-A'!J1992,'Speed Bin B-A'!J2096)</f>
        <v>0</v>
      </c>
      <c r="K321" s="268">
        <f>SUM('Speed Bin B-A'!K16,'Speed Bin B-A'!K120,'Speed Bin B-A'!K224,'Speed Bin B-A'!K328,'Speed Bin B-A'!K432,'Speed Bin B-A'!K536,'Speed Bin B-A'!K640,'Speed Bin B-A'!K744,'Speed Bin B-A'!K848,'Speed Bin B-A'!K952,'Speed Bin B-A'!K1056,'Speed Bin B-A'!K1160,'Speed Bin B-A'!K1264,'Speed Bin B-A'!K1368,'Speed Bin B-A'!K1472,'Speed Bin B-A'!K1576,'Speed Bin B-A'!K1680,'Speed Bin B-A'!K1784,'Speed Bin B-A'!K1888,'Speed Bin B-A'!K1992,'Speed Bin B-A'!K2096)</f>
        <v>0</v>
      </c>
      <c r="L321" s="268">
        <f>SUM('Speed Bin B-A'!L16,'Speed Bin B-A'!L120,'Speed Bin B-A'!L224,'Speed Bin B-A'!L328,'Speed Bin B-A'!L432,'Speed Bin B-A'!L536,'Speed Bin B-A'!L640,'Speed Bin B-A'!L744,'Speed Bin B-A'!L848,'Speed Bin B-A'!L952,'Speed Bin B-A'!L1056,'Speed Bin B-A'!L1160,'Speed Bin B-A'!L1264,'Speed Bin B-A'!L1368,'Speed Bin B-A'!L1472,'Speed Bin B-A'!L1576,'Speed Bin B-A'!L1680,'Speed Bin B-A'!L1784,'Speed Bin B-A'!L1888,'Speed Bin B-A'!L1992,'Speed Bin B-A'!L2096)</f>
        <v>0</v>
      </c>
      <c r="M321" s="268">
        <f>SUM('Speed Bin B-A'!M16,'Speed Bin B-A'!M120,'Speed Bin B-A'!M224,'Speed Bin B-A'!M328,'Speed Bin B-A'!M432,'Speed Bin B-A'!M536,'Speed Bin B-A'!M640,'Speed Bin B-A'!M744,'Speed Bin B-A'!M848,'Speed Bin B-A'!M952,'Speed Bin B-A'!M1056,'Speed Bin B-A'!M1160,'Speed Bin B-A'!M1264,'Speed Bin B-A'!M1368,'Speed Bin B-A'!M1472,'Speed Bin B-A'!M1576,'Speed Bin B-A'!M1680,'Speed Bin B-A'!M1784,'Speed Bin B-A'!M1888,'Speed Bin B-A'!M1992,'Speed Bin B-A'!M2096)</f>
        <v>0</v>
      </c>
      <c r="N321" s="268">
        <f>SUM('Speed Bin B-A'!N16,'Speed Bin B-A'!N120,'Speed Bin B-A'!N224,'Speed Bin B-A'!N328,'Speed Bin B-A'!N432,'Speed Bin B-A'!N536,'Speed Bin B-A'!N640,'Speed Bin B-A'!N744,'Speed Bin B-A'!N848,'Speed Bin B-A'!N952,'Speed Bin B-A'!N1056,'Speed Bin B-A'!N1160,'Speed Bin B-A'!N1264,'Speed Bin B-A'!N1368,'Speed Bin B-A'!N1472,'Speed Bin B-A'!N1576,'Speed Bin B-A'!N1680,'Speed Bin B-A'!N1784,'Speed Bin B-A'!N1888,'Speed Bin B-A'!N1992,'Speed Bin B-A'!N2096)</f>
        <v>0</v>
      </c>
      <c r="O321" s="268">
        <f>SUM('Speed Bin B-A'!O16,'Speed Bin B-A'!O120,'Speed Bin B-A'!O224,'Speed Bin B-A'!O328,'Speed Bin B-A'!O432,'Speed Bin B-A'!O536,'Speed Bin B-A'!O640,'Speed Bin B-A'!O744,'Speed Bin B-A'!O848,'Speed Bin B-A'!O952,'Speed Bin B-A'!O1056,'Speed Bin B-A'!O1160,'Speed Bin B-A'!O1264,'Speed Bin B-A'!O1368,'Speed Bin B-A'!O1472,'Speed Bin B-A'!O1576,'Speed Bin B-A'!O1680,'Speed Bin B-A'!O1784,'Speed Bin B-A'!O1888,'Speed Bin B-A'!O1992,'Speed Bin B-A'!O2096)</f>
        <v>0</v>
      </c>
      <c r="P321" s="268">
        <f>SUM('Speed Bin B-A'!P16,'Speed Bin B-A'!P120,'Speed Bin B-A'!P224,'Speed Bin B-A'!P328,'Speed Bin B-A'!P432,'Speed Bin B-A'!P536,'Speed Bin B-A'!P640,'Speed Bin B-A'!P744,'Speed Bin B-A'!P848,'Speed Bin B-A'!P952,'Speed Bin B-A'!P1056,'Speed Bin B-A'!P1160,'Speed Bin B-A'!P1264,'Speed Bin B-A'!P1368,'Speed Bin B-A'!P1472,'Speed Bin B-A'!P1576,'Speed Bin B-A'!P1680,'Speed Bin B-A'!P1784,'Speed Bin B-A'!P1888,'Speed Bin B-A'!P1992,'Speed Bin B-A'!P2096)</f>
        <v>0</v>
      </c>
      <c r="Q321" s="268">
        <f>SUM('Speed Bin B-A'!Q16,'Speed Bin B-A'!Q120,'Speed Bin B-A'!Q224,'Speed Bin B-A'!Q328,'Speed Bin B-A'!Q432,'Speed Bin B-A'!Q536,'Speed Bin B-A'!Q640,'Speed Bin B-A'!Q744,'Speed Bin B-A'!Q848,'Speed Bin B-A'!Q952,'Speed Bin B-A'!Q1056,'Speed Bin B-A'!Q1160,'Speed Bin B-A'!Q1264,'Speed Bin B-A'!Q1368,'Speed Bin B-A'!Q1472,'Speed Bin B-A'!Q1576,'Speed Bin B-A'!Q1680,'Speed Bin B-A'!Q1784,'Speed Bin B-A'!Q1888,'Speed Bin B-A'!Q1992,'Speed Bin B-A'!Q2096)</f>
        <v>0</v>
      </c>
      <c r="R321" s="268">
        <f>SUM('Speed Bin B-A'!R16,'Speed Bin B-A'!R120,'Speed Bin B-A'!R224,'Speed Bin B-A'!R328,'Speed Bin B-A'!R432,'Speed Bin B-A'!R536,'Speed Bin B-A'!R640,'Speed Bin B-A'!R744,'Speed Bin B-A'!R848,'Speed Bin B-A'!R952,'Speed Bin B-A'!R1056,'Speed Bin B-A'!R1160,'Speed Bin B-A'!R1264,'Speed Bin B-A'!R1368,'Speed Bin B-A'!R1472,'Speed Bin B-A'!R1576,'Speed Bin B-A'!R1680,'Speed Bin B-A'!R1784,'Speed Bin B-A'!R1888,'Speed Bin B-A'!R1992,'Speed Bin B-A'!R2096)</f>
        <v>0</v>
      </c>
      <c r="S321" s="268">
        <f>SUM('Speed Bin B-A'!S16,'Speed Bin B-A'!S120,'Speed Bin B-A'!S224,'Speed Bin B-A'!S328,'Speed Bin B-A'!S432,'Speed Bin B-A'!S536,'Speed Bin B-A'!S640,'Speed Bin B-A'!S744,'Speed Bin B-A'!S848,'Speed Bin B-A'!S952,'Speed Bin B-A'!S1056,'Speed Bin B-A'!S1160,'Speed Bin B-A'!S1264,'Speed Bin B-A'!S1368,'Speed Bin B-A'!S1472,'Speed Bin B-A'!S1576,'Speed Bin B-A'!S1680,'Speed Bin B-A'!S1784,'Speed Bin B-A'!S1888,'Speed Bin B-A'!S1992,'Speed Bin B-A'!S2096)</f>
        <v>0</v>
      </c>
      <c r="T321" s="268">
        <f>SUM('Speed Bin B-A'!T16,'Speed Bin B-A'!T120,'Speed Bin B-A'!T224,'Speed Bin B-A'!T328,'Speed Bin B-A'!T432,'Speed Bin B-A'!T536,'Speed Bin B-A'!T640,'Speed Bin B-A'!T744,'Speed Bin B-A'!T848,'Speed Bin B-A'!T952,'Speed Bin B-A'!T1056,'Speed Bin B-A'!T1160,'Speed Bin B-A'!T1264,'Speed Bin B-A'!T1368,'Speed Bin B-A'!T1472,'Speed Bin B-A'!T1576,'Speed Bin B-A'!T1680,'Speed Bin B-A'!T1784,'Speed Bin B-A'!T1888,'Speed Bin B-A'!T1992,'Speed Bin B-A'!T2096)</f>
        <v>0</v>
      </c>
      <c r="U321" s="268">
        <f>SUM('Speed Bin B-A'!U16,'Speed Bin B-A'!U120,'Speed Bin B-A'!U224,'Speed Bin B-A'!U328,'Speed Bin B-A'!U432,'Speed Bin B-A'!U536,'Speed Bin B-A'!U640,'Speed Bin B-A'!U744,'Speed Bin B-A'!U848,'Speed Bin B-A'!U952,'Speed Bin B-A'!U1056,'Speed Bin B-A'!U1160,'Speed Bin B-A'!U1264,'Speed Bin B-A'!U1368,'Speed Bin B-A'!U1472,'Speed Bin B-A'!U1576,'Speed Bin B-A'!U1680,'Speed Bin B-A'!U1784,'Speed Bin B-A'!U1888,'Speed Bin B-A'!U1992,'Speed Bin B-A'!U2096)</f>
        <v>0</v>
      </c>
      <c r="V321" s="269" t="str">
        <f>IFERROR(AVERAGE('Speed Bin B-A'!V16,'Speed Bin B-A'!V120,'Speed Bin B-A'!V224,'Speed Bin B-A'!V328,'Speed Bin B-A'!V432,'Speed Bin B-A'!V536,'Speed Bin B-A'!V640,'Speed Bin B-A'!V744,'Speed Bin B-A'!V848,'Speed Bin B-A'!V952,'Speed Bin B-A'!V1056,'Speed Bin B-A'!V1160,'Speed Bin B-A'!V1264,'Speed Bin B-A'!V1368,'Speed Bin B-A'!V1472,'Speed Bin B-A'!V1576,'Speed Bin B-A'!V1680,'Speed Bin B-A'!V1784,'Speed Bin B-A'!V1888,'Speed Bin B-A'!V1992,'Speed Bin B-A'!V2096),"-")</f>
        <v>-</v>
      </c>
      <c r="W321" s="269" t="str">
        <f>IFERROR(AVERAGE('Speed Bin B-A'!W16,'Speed Bin B-A'!W120,'Speed Bin B-A'!W224,'Speed Bin B-A'!W328,'Speed Bin B-A'!W432,'Speed Bin B-A'!W536,'Speed Bin B-A'!W640,'Speed Bin B-A'!W744,'Speed Bin B-A'!W848,'Speed Bin B-A'!W952,'Speed Bin B-A'!W1056,'Speed Bin B-A'!W1160,'Speed Bin B-A'!W1264,'Speed Bin B-A'!W1368,'Speed Bin B-A'!W1472,'Speed Bin B-A'!W1576,'Speed Bin B-A'!W1680,'Speed Bin B-A'!W1784,'Speed Bin B-A'!W1888,'Speed Bin B-A'!W1992,'Speed Bin B-A'!W2096),"-")</f>
        <v>-</v>
      </c>
      <c r="X321" s="277"/>
      <c r="Y321" s="277"/>
      <c r="Z321" s="267">
        <v>0.20833333333333301</v>
      </c>
      <c r="AA321" s="270">
        <f t="shared" ref="AA321" si="155">SUM(C336:C339)</f>
        <v>0</v>
      </c>
      <c r="AB321" s="270">
        <f t="shared" ref="AB321:AR321" si="156">SUM(D336:D339)</f>
        <v>0</v>
      </c>
      <c r="AC321" s="270">
        <f t="shared" si="156"/>
        <v>1</v>
      </c>
      <c r="AD321" s="270">
        <f t="shared" si="156"/>
        <v>4</v>
      </c>
      <c r="AE321" s="270">
        <f t="shared" si="156"/>
        <v>2</v>
      </c>
      <c r="AF321" s="270">
        <f t="shared" si="156"/>
        <v>1</v>
      </c>
      <c r="AG321" s="270">
        <f t="shared" si="156"/>
        <v>1</v>
      </c>
      <c r="AH321" s="270">
        <f t="shared" si="156"/>
        <v>0</v>
      </c>
      <c r="AI321" s="270">
        <f t="shared" si="156"/>
        <v>1</v>
      </c>
      <c r="AJ321" s="270">
        <f t="shared" si="156"/>
        <v>0</v>
      </c>
      <c r="AK321" s="270">
        <f t="shared" si="156"/>
        <v>0</v>
      </c>
      <c r="AL321" s="270">
        <f t="shared" si="156"/>
        <v>0</v>
      </c>
      <c r="AM321" s="270">
        <f t="shared" si="156"/>
        <v>0</v>
      </c>
      <c r="AN321" s="270">
        <f t="shared" si="156"/>
        <v>0</v>
      </c>
      <c r="AO321" s="270">
        <f t="shared" si="156"/>
        <v>0</v>
      </c>
      <c r="AP321" s="270">
        <f t="shared" si="156"/>
        <v>0</v>
      </c>
      <c r="AQ321" s="270">
        <f t="shared" si="156"/>
        <v>0</v>
      </c>
      <c r="AR321" s="270">
        <f t="shared" si="156"/>
        <v>0</v>
      </c>
      <c r="AS321" s="270">
        <f>SUM(U336:U339)</f>
        <v>0</v>
      </c>
      <c r="AT321" s="269">
        <f>IFERROR(AVERAGE(V336:V339),"-")</f>
        <v>27.883333333333336</v>
      </c>
      <c r="AU321" s="269" t="str">
        <f>IFERROR(AVERAGE(W336:W339),"-")</f>
        <v>-</v>
      </c>
    </row>
    <row r="322" spans="1:47" x14ac:dyDescent="0.25">
      <c r="A322" s="267">
        <v>6.25E-2</v>
      </c>
      <c r="B322" s="268">
        <f>SUM('Speed Bin B-A'!B17,'Speed Bin B-A'!B121,'Speed Bin B-A'!B225,'Speed Bin B-A'!B329,'Speed Bin B-A'!B433,'Speed Bin B-A'!B537,'Speed Bin B-A'!B641,'Speed Bin B-A'!B745,'Speed Bin B-A'!B849,'Speed Bin B-A'!B953,'Speed Bin B-A'!B1057,'Speed Bin B-A'!B1161,'Speed Bin B-A'!B1265,'Speed Bin B-A'!B1369,'Speed Bin B-A'!B1473,'Speed Bin B-A'!B1577,'Speed Bin B-A'!B1681,'Speed Bin B-A'!B1785,'Speed Bin B-A'!B1889,'Speed Bin B-A'!B1993,'Speed Bin B-A'!B2097)</f>
        <v>3</v>
      </c>
      <c r="C322" s="268">
        <f>SUM('Speed Bin B-A'!C17,'Speed Bin B-A'!C121,'Speed Bin B-A'!C225,'Speed Bin B-A'!C329,'Speed Bin B-A'!C433,'Speed Bin B-A'!C537,'Speed Bin B-A'!C641,'Speed Bin B-A'!C745,'Speed Bin B-A'!C849,'Speed Bin B-A'!C953,'Speed Bin B-A'!C1057,'Speed Bin B-A'!C1161,'Speed Bin B-A'!C1265,'Speed Bin B-A'!C1369,'Speed Bin B-A'!C1473,'Speed Bin B-A'!C1577,'Speed Bin B-A'!C1681,'Speed Bin B-A'!C1785,'Speed Bin B-A'!C1889,'Speed Bin B-A'!C1993,'Speed Bin B-A'!C2097)</f>
        <v>0</v>
      </c>
      <c r="D322" s="268">
        <f>SUM('Speed Bin B-A'!D17,'Speed Bin B-A'!D121,'Speed Bin B-A'!D225,'Speed Bin B-A'!D329,'Speed Bin B-A'!D433,'Speed Bin B-A'!D537,'Speed Bin B-A'!D641,'Speed Bin B-A'!D745,'Speed Bin B-A'!D849,'Speed Bin B-A'!D953,'Speed Bin B-A'!D1057,'Speed Bin B-A'!D1161,'Speed Bin B-A'!D1265,'Speed Bin B-A'!D1369,'Speed Bin B-A'!D1473,'Speed Bin B-A'!D1577,'Speed Bin B-A'!D1681,'Speed Bin B-A'!D1785,'Speed Bin B-A'!D1889,'Speed Bin B-A'!D1993,'Speed Bin B-A'!D2097)</f>
        <v>1</v>
      </c>
      <c r="E322" s="268">
        <f>SUM('Speed Bin B-A'!E17,'Speed Bin B-A'!E121,'Speed Bin B-A'!E225,'Speed Bin B-A'!E329,'Speed Bin B-A'!E433,'Speed Bin B-A'!E537,'Speed Bin B-A'!E641,'Speed Bin B-A'!E745,'Speed Bin B-A'!E849,'Speed Bin B-A'!E953,'Speed Bin B-A'!E1057,'Speed Bin B-A'!E1161,'Speed Bin B-A'!E1265,'Speed Bin B-A'!E1369,'Speed Bin B-A'!E1473,'Speed Bin B-A'!E1577,'Speed Bin B-A'!E1681,'Speed Bin B-A'!E1785,'Speed Bin B-A'!E1889,'Speed Bin B-A'!E1993,'Speed Bin B-A'!E2097)</f>
        <v>1</v>
      </c>
      <c r="F322" s="268">
        <f>SUM('Speed Bin B-A'!F17,'Speed Bin B-A'!F121,'Speed Bin B-A'!F225,'Speed Bin B-A'!F329,'Speed Bin B-A'!F433,'Speed Bin B-A'!F537,'Speed Bin B-A'!F641,'Speed Bin B-A'!F745,'Speed Bin B-A'!F849,'Speed Bin B-A'!F953,'Speed Bin B-A'!F1057,'Speed Bin B-A'!F1161,'Speed Bin B-A'!F1265,'Speed Bin B-A'!F1369,'Speed Bin B-A'!F1473,'Speed Bin B-A'!F1577,'Speed Bin B-A'!F1681,'Speed Bin B-A'!F1785,'Speed Bin B-A'!F1889,'Speed Bin B-A'!F1993,'Speed Bin B-A'!F2097)</f>
        <v>1</v>
      </c>
      <c r="G322" s="268">
        <f>SUM('Speed Bin B-A'!G17,'Speed Bin B-A'!G121,'Speed Bin B-A'!G225,'Speed Bin B-A'!G329,'Speed Bin B-A'!G433,'Speed Bin B-A'!G537,'Speed Bin B-A'!G641,'Speed Bin B-A'!G745,'Speed Bin B-A'!G849,'Speed Bin B-A'!G953,'Speed Bin B-A'!G1057,'Speed Bin B-A'!G1161,'Speed Bin B-A'!G1265,'Speed Bin B-A'!G1369,'Speed Bin B-A'!G1473,'Speed Bin B-A'!G1577,'Speed Bin B-A'!G1681,'Speed Bin B-A'!G1785,'Speed Bin B-A'!G1889,'Speed Bin B-A'!G1993,'Speed Bin B-A'!G2097)</f>
        <v>0</v>
      </c>
      <c r="H322" s="268">
        <f>SUM('Speed Bin B-A'!H17,'Speed Bin B-A'!H121,'Speed Bin B-A'!H225,'Speed Bin B-A'!H329,'Speed Bin B-A'!H433,'Speed Bin B-A'!H537,'Speed Bin B-A'!H641,'Speed Bin B-A'!H745,'Speed Bin B-A'!H849,'Speed Bin B-A'!H953,'Speed Bin B-A'!H1057,'Speed Bin B-A'!H1161,'Speed Bin B-A'!H1265,'Speed Bin B-A'!H1369,'Speed Bin B-A'!H1473,'Speed Bin B-A'!H1577,'Speed Bin B-A'!H1681,'Speed Bin B-A'!H1785,'Speed Bin B-A'!H1889,'Speed Bin B-A'!H1993,'Speed Bin B-A'!H2097)</f>
        <v>0</v>
      </c>
      <c r="I322" s="268">
        <f>SUM('Speed Bin B-A'!I17,'Speed Bin B-A'!I121,'Speed Bin B-A'!I225,'Speed Bin B-A'!I329,'Speed Bin B-A'!I433,'Speed Bin B-A'!I537,'Speed Bin B-A'!I641,'Speed Bin B-A'!I745,'Speed Bin B-A'!I849,'Speed Bin B-A'!I953,'Speed Bin B-A'!I1057,'Speed Bin B-A'!I1161,'Speed Bin B-A'!I1265,'Speed Bin B-A'!I1369,'Speed Bin B-A'!I1473,'Speed Bin B-A'!I1577,'Speed Bin B-A'!I1681,'Speed Bin B-A'!I1785,'Speed Bin B-A'!I1889,'Speed Bin B-A'!I1993,'Speed Bin B-A'!I2097)</f>
        <v>0</v>
      </c>
      <c r="J322" s="268">
        <f>SUM('Speed Bin B-A'!J17,'Speed Bin B-A'!J121,'Speed Bin B-A'!J225,'Speed Bin B-A'!J329,'Speed Bin B-A'!J433,'Speed Bin B-A'!J537,'Speed Bin B-A'!J641,'Speed Bin B-A'!J745,'Speed Bin B-A'!J849,'Speed Bin B-A'!J953,'Speed Bin B-A'!J1057,'Speed Bin B-A'!J1161,'Speed Bin B-A'!J1265,'Speed Bin B-A'!J1369,'Speed Bin B-A'!J1473,'Speed Bin B-A'!J1577,'Speed Bin B-A'!J1681,'Speed Bin B-A'!J1785,'Speed Bin B-A'!J1889,'Speed Bin B-A'!J1993,'Speed Bin B-A'!J2097)</f>
        <v>0</v>
      </c>
      <c r="K322" s="268">
        <f>SUM('Speed Bin B-A'!K17,'Speed Bin B-A'!K121,'Speed Bin B-A'!K225,'Speed Bin B-A'!K329,'Speed Bin B-A'!K433,'Speed Bin B-A'!K537,'Speed Bin B-A'!K641,'Speed Bin B-A'!K745,'Speed Bin B-A'!K849,'Speed Bin B-A'!K953,'Speed Bin B-A'!K1057,'Speed Bin B-A'!K1161,'Speed Bin B-A'!K1265,'Speed Bin B-A'!K1369,'Speed Bin B-A'!K1473,'Speed Bin B-A'!K1577,'Speed Bin B-A'!K1681,'Speed Bin B-A'!K1785,'Speed Bin B-A'!K1889,'Speed Bin B-A'!K1993,'Speed Bin B-A'!K2097)</f>
        <v>0</v>
      </c>
      <c r="L322" s="268">
        <f>SUM('Speed Bin B-A'!L17,'Speed Bin B-A'!L121,'Speed Bin B-A'!L225,'Speed Bin B-A'!L329,'Speed Bin B-A'!L433,'Speed Bin B-A'!L537,'Speed Bin B-A'!L641,'Speed Bin B-A'!L745,'Speed Bin B-A'!L849,'Speed Bin B-A'!L953,'Speed Bin B-A'!L1057,'Speed Bin B-A'!L1161,'Speed Bin B-A'!L1265,'Speed Bin B-A'!L1369,'Speed Bin B-A'!L1473,'Speed Bin B-A'!L1577,'Speed Bin B-A'!L1681,'Speed Bin B-A'!L1785,'Speed Bin B-A'!L1889,'Speed Bin B-A'!L1993,'Speed Bin B-A'!L2097)</f>
        <v>0</v>
      </c>
      <c r="M322" s="268">
        <f>SUM('Speed Bin B-A'!M17,'Speed Bin B-A'!M121,'Speed Bin B-A'!M225,'Speed Bin B-A'!M329,'Speed Bin B-A'!M433,'Speed Bin B-A'!M537,'Speed Bin B-A'!M641,'Speed Bin B-A'!M745,'Speed Bin B-A'!M849,'Speed Bin B-A'!M953,'Speed Bin B-A'!M1057,'Speed Bin B-A'!M1161,'Speed Bin B-A'!M1265,'Speed Bin B-A'!M1369,'Speed Bin B-A'!M1473,'Speed Bin B-A'!M1577,'Speed Bin B-A'!M1681,'Speed Bin B-A'!M1785,'Speed Bin B-A'!M1889,'Speed Bin B-A'!M1993,'Speed Bin B-A'!M2097)</f>
        <v>0</v>
      </c>
      <c r="N322" s="268">
        <f>SUM('Speed Bin B-A'!N17,'Speed Bin B-A'!N121,'Speed Bin B-A'!N225,'Speed Bin B-A'!N329,'Speed Bin B-A'!N433,'Speed Bin B-A'!N537,'Speed Bin B-A'!N641,'Speed Bin B-A'!N745,'Speed Bin B-A'!N849,'Speed Bin B-A'!N953,'Speed Bin B-A'!N1057,'Speed Bin B-A'!N1161,'Speed Bin B-A'!N1265,'Speed Bin B-A'!N1369,'Speed Bin B-A'!N1473,'Speed Bin B-A'!N1577,'Speed Bin B-A'!N1681,'Speed Bin B-A'!N1785,'Speed Bin B-A'!N1889,'Speed Bin B-A'!N1993,'Speed Bin B-A'!N2097)</f>
        <v>0</v>
      </c>
      <c r="O322" s="268">
        <f>SUM('Speed Bin B-A'!O17,'Speed Bin B-A'!O121,'Speed Bin B-A'!O225,'Speed Bin B-A'!O329,'Speed Bin B-A'!O433,'Speed Bin B-A'!O537,'Speed Bin B-A'!O641,'Speed Bin B-A'!O745,'Speed Bin B-A'!O849,'Speed Bin B-A'!O953,'Speed Bin B-A'!O1057,'Speed Bin B-A'!O1161,'Speed Bin B-A'!O1265,'Speed Bin B-A'!O1369,'Speed Bin B-A'!O1473,'Speed Bin B-A'!O1577,'Speed Bin B-A'!O1681,'Speed Bin B-A'!O1785,'Speed Bin B-A'!O1889,'Speed Bin B-A'!O1993,'Speed Bin B-A'!O2097)</f>
        <v>0</v>
      </c>
      <c r="P322" s="268">
        <f>SUM('Speed Bin B-A'!P17,'Speed Bin B-A'!P121,'Speed Bin B-A'!P225,'Speed Bin B-A'!P329,'Speed Bin B-A'!P433,'Speed Bin B-A'!P537,'Speed Bin B-A'!P641,'Speed Bin B-A'!P745,'Speed Bin B-A'!P849,'Speed Bin B-A'!P953,'Speed Bin B-A'!P1057,'Speed Bin B-A'!P1161,'Speed Bin B-A'!P1265,'Speed Bin B-A'!P1369,'Speed Bin B-A'!P1473,'Speed Bin B-A'!P1577,'Speed Bin B-A'!P1681,'Speed Bin B-A'!P1785,'Speed Bin B-A'!P1889,'Speed Bin B-A'!P1993,'Speed Bin B-A'!P2097)</f>
        <v>0</v>
      </c>
      <c r="Q322" s="268">
        <f>SUM('Speed Bin B-A'!Q17,'Speed Bin B-A'!Q121,'Speed Bin B-A'!Q225,'Speed Bin B-A'!Q329,'Speed Bin B-A'!Q433,'Speed Bin B-A'!Q537,'Speed Bin B-A'!Q641,'Speed Bin B-A'!Q745,'Speed Bin B-A'!Q849,'Speed Bin B-A'!Q953,'Speed Bin B-A'!Q1057,'Speed Bin B-A'!Q1161,'Speed Bin B-A'!Q1265,'Speed Bin B-A'!Q1369,'Speed Bin B-A'!Q1473,'Speed Bin B-A'!Q1577,'Speed Bin B-A'!Q1681,'Speed Bin B-A'!Q1785,'Speed Bin B-A'!Q1889,'Speed Bin B-A'!Q1993,'Speed Bin B-A'!Q2097)</f>
        <v>0</v>
      </c>
      <c r="R322" s="268">
        <f>SUM('Speed Bin B-A'!R17,'Speed Bin B-A'!R121,'Speed Bin B-A'!R225,'Speed Bin B-A'!R329,'Speed Bin B-A'!R433,'Speed Bin B-A'!R537,'Speed Bin B-A'!R641,'Speed Bin B-A'!R745,'Speed Bin B-A'!R849,'Speed Bin B-A'!R953,'Speed Bin B-A'!R1057,'Speed Bin B-A'!R1161,'Speed Bin B-A'!R1265,'Speed Bin B-A'!R1369,'Speed Bin B-A'!R1473,'Speed Bin B-A'!R1577,'Speed Bin B-A'!R1681,'Speed Bin B-A'!R1785,'Speed Bin B-A'!R1889,'Speed Bin B-A'!R1993,'Speed Bin B-A'!R2097)</f>
        <v>0</v>
      </c>
      <c r="S322" s="268">
        <f>SUM('Speed Bin B-A'!S17,'Speed Bin B-A'!S121,'Speed Bin B-A'!S225,'Speed Bin B-A'!S329,'Speed Bin B-A'!S433,'Speed Bin B-A'!S537,'Speed Bin B-A'!S641,'Speed Bin B-A'!S745,'Speed Bin B-A'!S849,'Speed Bin B-A'!S953,'Speed Bin B-A'!S1057,'Speed Bin B-A'!S1161,'Speed Bin B-A'!S1265,'Speed Bin B-A'!S1369,'Speed Bin B-A'!S1473,'Speed Bin B-A'!S1577,'Speed Bin B-A'!S1681,'Speed Bin B-A'!S1785,'Speed Bin B-A'!S1889,'Speed Bin B-A'!S1993,'Speed Bin B-A'!S2097)</f>
        <v>0</v>
      </c>
      <c r="T322" s="268">
        <f>SUM('Speed Bin B-A'!T17,'Speed Bin B-A'!T121,'Speed Bin B-A'!T225,'Speed Bin B-A'!T329,'Speed Bin B-A'!T433,'Speed Bin B-A'!T537,'Speed Bin B-A'!T641,'Speed Bin B-A'!T745,'Speed Bin B-A'!T849,'Speed Bin B-A'!T953,'Speed Bin B-A'!T1057,'Speed Bin B-A'!T1161,'Speed Bin B-A'!T1265,'Speed Bin B-A'!T1369,'Speed Bin B-A'!T1473,'Speed Bin B-A'!T1577,'Speed Bin B-A'!T1681,'Speed Bin B-A'!T1785,'Speed Bin B-A'!T1889,'Speed Bin B-A'!T1993,'Speed Bin B-A'!T2097)</f>
        <v>0</v>
      </c>
      <c r="U322" s="268">
        <f>SUM('Speed Bin B-A'!U17,'Speed Bin B-A'!U121,'Speed Bin B-A'!U225,'Speed Bin B-A'!U329,'Speed Bin B-A'!U433,'Speed Bin B-A'!U537,'Speed Bin B-A'!U641,'Speed Bin B-A'!U745,'Speed Bin B-A'!U849,'Speed Bin B-A'!U953,'Speed Bin B-A'!U1057,'Speed Bin B-A'!U1161,'Speed Bin B-A'!U1265,'Speed Bin B-A'!U1369,'Speed Bin B-A'!U1473,'Speed Bin B-A'!U1577,'Speed Bin B-A'!U1681,'Speed Bin B-A'!U1785,'Speed Bin B-A'!U1889,'Speed Bin B-A'!U1993,'Speed Bin B-A'!U2097)</f>
        <v>0</v>
      </c>
      <c r="V322" s="269">
        <f>IFERROR(AVERAGE('Speed Bin B-A'!V17,'Speed Bin B-A'!V121,'Speed Bin B-A'!V225,'Speed Bin B-A'!V329,'Speed Bin B-A'!V433,'Speed Bin B-A'!V537,'Speed Bin B-A'!V641,'Speed Bin B-A'!V745,'Speed Bin B-A'!V849,'Speed Bin B-A'!V953,'Speed Bin B-A'!V1057,'Speed Bin B-A'!V1161,'Speed Bin B-A'!V1265,'Speed Bin B-A'!V1369,'Speed Bin B-A'!V1473,'Speed Bin B-A'!V1577,'Speed Bin B-A'!V1681,'Speed Bin B-A'!V1785,'Speed Bin B-A'!V1889,'Speed Bin B-A'!V1993,'Speed Bin B-A'!V2097),"-")</f>
        <v>18.266666666666666</v>
      </c>
      <c r="W322" s="269" t="str">
        <f>IFERROR(AVERAGE('Speed Bin B-A'!W17,'Speed Bin B-A'!W121,'Speed Bin B-A'!W225,'Speed Bin B-A'!W329,'Speed Bin B-A'!W433,'Speed Bin B-A'!W537,'Speed Bin B-A'!W641,'Speed Bin B-A'!W745,'Speed Bin B-A'!W849,'Speed Bin B-A'!W953,'Speed Bin B-A'!W1057,'Speed Bin B-A'!W1161,'Speed Bin B-A'!W1265,'Speed Bin B-A'!W1369,'Speed Bin B-A'!W1473,'Speed Bin B-A'!W1577,'Speed Bin B-A'!W1681,'Speed Bin B-A'!W1785,'Speed Bin B-A'!W1889,'Speed Bin B-A'!W1993,'Speed Bin B-A'!W2097),"-")</f>
        <v>-</v>
      </c>
      <c r="X322" s="277"/>
      <c r="Y322" s="277"/>
      <c r="Z322" s="267">
        <v>0.25</v>
      </c>
      <c r="AA322" s="270">
        <f t="shared" ref="AA322" si="157">SUM(C340:C343)</f>
        <v>0</v>
      </c>
      <c r="AB322" s="270">
        <f t="shared" ref="AB322:AR322" si="158">SUM(D340:D343)</f>
        <v>6</v>
      </c>
      <c r="AC322" s="270">
        <f t="shared" si="158"/>
        <v>9</v>
      </c>
      <c r="AD322" s="270">
        <f t="shared" si="158"/>
        <v>13</v>
      </c>
      <c r="AE322" s="270">
        <f t="shared" si="158"/>
        <v>22</v>
      </c>
      <c r="AF322" s="270">
        <f t="shared" si="158"/>
        <v>22</v>
      </c>
      <c r="AG322" s="270">
        <f t="shared" si="158"/>
        <v>18</v>
      </c>
      <c r="AH322" s="270">
        <f t="shared" si="158"/>
        <v>5</v>
      </c>
      <c r="AI322" s="270">
        <f t="shared" si="158"/>
        <v>1</v>
      </c>
      <c r="AJ322" s="270">
        <f t="shared" si="158"/>
        <v>0</v>
      </c>
      <c r="AK322" s="270">
        <f t="shared" si="158"/>
        <v>0</v>
      </c>
      <c r="AL322" s="270">
        <f t="shared" si="158"/>
        <v>0</v>
      </c>
      <c r="AM322" s="270">
        <f t="shared" si="158"/>
        <v>0</v>
      </c>
      <c r="AN322" s="270">
        <f t="shared" si="158"/>
        <v>0</v>
      </c>
      <c r="AO322" s="270">
        <f t="shared" si="158"/>
        <v>0</v>
      </c>
      <c r="AP322" s="270">
        <f t="shared" si="158"/>
        <v>0</v>
      </c>
      <c r="AQ322" s="270">
        <f t="shared" si="158"/>
        <v>0</v>
      </c>
      <c r="AR322" s="270">
        <f t="shared" si="158"/>
        <v>0</v>
      </c>
      <c r="AS322" s="270">
        <f>SUM(U340:U343)</f>
        <v>0</v>
      </c>
      <c r="AT322" s="269">
        <f>IFERROR(AVERAGE(V340:V343),"-")</f>
        <v>28.608928571428574</v>
      </c>
      <c r="AU322" s="269" t="str">
        <f>IFERROR(AVERAGE(W340:W343),"-")</f>
        <v>-</v>
      </c>
    </row>
    <row r="323" spans="1:47" x14ac:dyDescent="0.25">
      <c r="A323" s="267">
        <v>7.2916666666666699E-2</v>
      </c>
      <c r="B323" s="268">
        <f>SUM('Speed Bin B-A'!B18,'Speed Bin B-A'!B122,'Speed Bin B-A'!B226,'Speed Bin B-A'!B330,'Speed Bin B-A'!B434,'Speed Bin B-A'!B538,'Speed Bin B-A'!B642,'Speed Bin B-A'!B746,'Speed Bin B-A'!B850,'Speed Bin B-A'!B954,'Speed Bin B-A'!B1058,'Speed Bin B-A'!B1162,'Speed Bin B-A'!B1266,'Speed Bin B-A'!B1370,'Speed Bin B-A'!B1474,'Speed Bin B-A'!B1578,'Speed Bin B-A'!B1682,'Speed Bin B-A'!B1786,'Speed Bin B-A'!B1890,'Speed Bin B-A'!B1994,'Speed Bin B-A'!B2098)</f>
        <v>0</v>
      </c>
      <c r="C323" s="268">
        <f>SUM('Speed Bin B-A'!C18,'Speed Bin B-A'!C122,'Speed Bin B-A'!C226,'Speed Bin B-A'!C330,'Speed Bin B-A'!C434,'Speed Bin B-A'!C538,'Speed Bin B-A'!C642,'Speed Bin B-A'!C746,'Speed Bin B-A'!C850,'Speed Bin B-A'!C954,'Speed Bin B-A'!C1058,'Speed Bin B-A'!C1162,'Speed Bin B-A'!C1266,'Speed Bin B-A'!C1370,'Speed Bin B-A'!C1474,'Speed Bin B-A'!C1578,'Speed Bin B-A'!C1682,'Speed Bin B-A'!C1786,'Speed Bin B-A'!C1890,'Speed Bin B-A'!C1994,'Speed Bin B-A'!C2098)</f>
        <v>0</v>
      </c>
      <c r="D323" s="268">
        <f>SUM('Speed Bin B-A'!D18,'Speed Bin B-A'!D122,'Speed Bin B-A'!D226,'Speed Bin B-A'!D330,'Speed Bin B-A'!D434,'Speed Bin B-A'!D538,'Speed Bin B-A'!D642,'Speed Bin B-A'!D746,'Speed Bin B-A'!D850,'Speed Bin B-A'!D954,'Speed Bin B-A'!D1058,'Speed Bin B-A'!D1162,'Speed Bin B-A'!D1266,'Speed Bin B-A'!D1370,'Speed Bin B-A'!D1474,'Speed Bin B-A'!D1578,'Speed Bin B-A'!D1682,'Speed Bin B-A'!D1786,'Speed Bin B-A'!D1890,'Speed Bin B-A'!D1994,'Speed Bin B-A'!D2098)</f>
        <v>0</v>
      </c>
      <c r="E323" s="268">
        <f>SUM('Speed Bin B-A'!E18,'Speed Bin B-A'!E122,'Speed Bin B-A'!E226,'Speed Bin B-A'!E330,'Speed Bin B-A'!E434,'Speed Bin B-A'!E538,'Speed Bin B-A'!E642,'Speed Bin B-A'!E746,'Speed Bin B-A'!E850,'Speed Bin B-A'!E954,'Speed Bin B-A'!E1058,'Speed Bin B-A'!E1162,'Speed Bin B-A'!E1266,'Speed Bin B-A'!E1370,'Speed Bin B-A'!E1474,'Speed Bin B-A'!E1578,'Speed Bin B-A'!E1682,'Speed Bin B-A'!E1786,'Speed Bin B-A'!E1890,'Speed Bin B-A'!E1994,'Speed Bin B-A'!E2098)</f>
        <v>0</v>
      </c>
      <c r="F323" s="268">
        <f>SUM('Speed Bin B-A'!F18,'Speed Bin B-A'!F122,'Speed Bin B-A'!F226,'Speed Bin B-A'!F330,'Speed Bin B-A'!F434,'Speed Bin B-A'!F538,'Speed Bin B-A'!F642,'Speed Bin B-A'!F746,'Speed Bin B-A'!F850,'Speed Bin B-A'!F954,'Speed Bin B-A'!F1058,'Speed Bin B-A'!F1162,'Speed Bin B-A'!F1266,'Speed Bin B-A'!F1370,'Speed Bin B-A'!F1474,'Speed Bin B-A'!F1578,'Speed Bin B-A'!F1682,'Speed Bin B-A'!F1786,'Speed Bin B-A'!F1890,'Speed Bin B-A'!F1994,'Speed Bin B-A'!F2098)</f>
        <v>0</v>
      </c>
      <c r="G323" s="268">
        <f>SUM('Speed Bin B-A'!G18,'Speed Bin B-A'!G122,'Speed Bin B-A'!G226,'Speed Bin B-A'!G330,'Speed Bin B-A'!G434,'Speed Bin B-A'!G538,'Speed Bin B-A'!G642,'Speed Bin B-A'!G746,'Speed Bin B-A'!G850,'Speed Bin B-A'!G954,'Speed Bin B-A'!G1058,'Speed Bin B-A'!G1162,'Speed Bin B-A'!G1266,'Speed Bin B-A'!G1370,'Speed Bin B-A'!G1474,'Speed Bin B-A'!G1578,'Speed Bin B-A'!G1682,'Speed Bin B-A'!G1786,'Speed Bin B-A'!G1890,'Speed Bin B-A'!G1994,'Speed Bin B-A'!G2098)</f>
        <v>0</v>
      </c>
      <c r="H323" s="268">
        <f>SUM('Speed Bin B-A'!H18,'Speed Bin B-A'!H122,'Speed Bin B-A'!H226,'Speed Bin B-A'!H330,'Speed Bin B-A'!H434,'Speed Bin B-A'!H538,'Speed Bin B-A'!H642,'Speed Bin B-A'!H746,'Speed Bin B-A'!H850,'Speed Bin B-A'!H954,'Speed Bin B-A'!H1058,'Speed Bin B-A'!H1162,'Speed Bin B-A'!H1266,'Speed Bin B-A'!H1370,'Speed Bin B-A'!H1474,'Speed Bin B-A'!H1578,'Speed Bin B-A'!H1682,'Speed Bin B-A'!H1786,'Speed Bin B-A'!H1890,'Speed Bin B-A'!H1994,'Speed Bin B-A'!H2098)</f>
        <v>0</v>
      </c>
      <c r="I323" s="268">
        <f>SUM('Speed Bin B-A'!I18,'Speed Bin B-A'!I122,'Speed Bin B-A'!I226,'Speed Bin B-A'!I330,'Speed Bin B-A'!I434,'Speed Bin B-A'!I538,'Speed Bin B-A'!I642,'Speed Bin B-A'!I746,'Speed Bin B-A'!I850,'Speed Bin B-A'!I954,'Speed Bin B-A'!I1058,'Speed Bin B-A'!I1162,'Speed Bin B-A'!I1266,'Speed Bin B-A'!I1370,'Speed Bin B-A'!I1474,'Speed Bin B-A'!I1578,'Speed Bin B-A'!I1682,'Speed Bin B-A'!I1786,'Speed Bin B-A'!I1890,'Speed Bin B-A'!I1994,'Speed Bin B-A'!I2098)</f>
        <v>0</v>
      </c>
      <c r="J323" s="268">
        <f>SUM('Speed Bin B-A'!J18,'Speed Bin B-A'!J122,'Speed Bin B-A'!J226,'Speed Bin B-A'!J330,'Speed Bin B-A'!J434,'Speed Bin B-A'!J538,'Speed Bin B-A'!J642,'Speed Bin B-A'!J746,'Speed Bin B-A'!J850,'Speed Bin B-A'!J954,'Speed Bin B-A'!J1058,'Speed Bin B-A'!J1162,'Speed Bin B-A'!J1266,'Speed Bin B-A'!J1370,'Speed Bin B-A'!J1474,'Speed Bin B-A'!J1578,'Speed Bin B-A'!J1682,'Speed Bin B-A'!J1786,'Speed Bin B-A'!J1890,'Speed Bin B-A'!J1994,'Speed Bin B-A'!J2098)</f>
        <v>0</v>
      </c>
      <c r="K323" s="268">
        <f>SUM('Speed Bin B-A'!K18,'Speed Bin B-A'!K122,'Speed Bin B-A'!K226,'Speed Bin B-A'!K330,'Speed Bin B-A'!K434,'Speed Bin B-A'!K538,'Speed Bin B-A'!K642,'Speed Bin B-A'!K746,'Speed Bin B-A'!K850,'Speed Bin B-A'!K954,'Speed Bin B-A'!K1058,'Speed Bin B-A'!K1162,'Speed Bin B-A'!K1266,'Speed Bin B-A'!K1370,'Speed Bin B-A'!K1474,'Speed Bin B-A'!K1578,'Speed Bin B-A'!K1682,'Speed Bin B-A'!K1786,'Speed Bin B-A'!K1890,'Speed Bin B-A'!K1994,'Speed Bin B-A'!K2098)</f>
        <v>0</v>
      </c>
      <c r="L323" s="268">
        <f>SUM('Speed Bin B-A'!L18,'Speed Bin B-A'!L122,'Speed Bin B-A'!L226,'Speed Bin B-A'!L330,'Speed Bin B-A'!L434,'Speed Bin B-A'!L538,'Speed Bin B-A'!L642,'Speed Bin B-A'!L746,'Speed Bin B-A'!L850,'Speed Bin B-A'!L954,'Speed Bin B-A'!L1058,'Speed Bin B-A'!L1162,'Speed Bin B-A'!L1266,'Speed Bin B-A'!L1370,'Speed Bin B-A'!L1474,'Speed Bin B-A'!L1578,'Speed Bin B-A'!L1682,'Speed Bin B-A'!L1786,'Speed Bin B-A'!L1890,'Speed Bin B-A'!L1994,'Speed Bin B-A'!L2098)</f>
        <v>0</v>
      </c>
      <c r="M323" s="268">
        <f>SUM('Speed Bin B-A'!M18,'Speed Bin B-A'!M122,'Speed Bin B-A'!M226,'Speed Bin B-A'!M330,'Speed Bin B-A'!M434,'Speed Bin B-A'!M538,'Speed Bin B-A'!M642,'Speed Bin B-A'!M746,'Speed Bin B-A'!M850,'Speed Bin B-A'!M954,'Speed Bin B-A'!M1058,'Speed Bin B-A'!M1162,'Speed Bin B-A'!M1266,'Speed Bin B-A'!M1370,'Speed Bin B-A'!M1474,'Speed Bin B-A'!M1578,'Speed Bin B-A'!M1682,'Speed Bin B-A'!M1786,'Speed Bin B-A'!M1890,'Speed Bin B-A'!M1994,'Speed Bin B-A'!M2098)</f>
        <v>0</v>
      </c>
      <c r="N323" s="268">
        <f>SUM('Speed Bin B-A'!N18,'Speed Bin B-A'!N122,'Speed Bin B-A'!N226,'Speed Bin B-A'!N330,'Speed Bin B-A'!N434,'Speed Bin B-A'!N538,'Speed Bin B-A'!N642,'Speed Bin B-A'!N746,'Speed Bin B-A'!N850,'Speed Bin B-A'!N954,'Speed Bin B-A'!N1058,'Speed Bin B-A'!N1162,'Speed Bin B-A'!N1266,'Speed Bin B-A'!N1370,'Speed Bin B-A'!N1474,'Speed Bin B-A'!N1578,'Speed Bin B-A'!N1682,'Speed Bin B-A'!N1786,'Speed Bin B-A'!N1890,'Speed Bin B-A'!N1994,'Speed Bin B-A'!N2098)</f>
        <v>0</v>
      </c>
      <c r="O323" s="268">
        <f>SUM('Speed Bin B-A'!O18,'Speed Bin B-A'!O122,'Speed Bin B-A'!O226,'Speed Bin B-A'!O330,'Speed Bin B-A'!O434,'Speed Bin B-A'!O538,'Speed Bin B-A'!O642,'Speed Bin B-A'!O746,'Speed Bin B-A'!O850,'Speed Bin B-A'!O954,'Speed Bin B-A'!O1058,'Speed Bin B-A'!O1162,'Speed Bin B-A'!O1266,'Speed Bin B-A'!O1370,'Speed Bin B-A'!O1474,'Speed Bin B-A'!O1578,'Speed Bin B-A'!O1682,'Speed Bin B-A'!O1786,'Speed Bin B-A'!O1890,'Speed Bin B-A'!O1994,'Speed Bin B-A'!O2098)</f>
        <v>0</v>
      </c>
      <c r="P323" s="268">
        <f>SUM('Speed Bin B-A'!P18,'Speed Bin B-A'!P122,'Speed Bin B-A'!P226,'Speed Bin B-A'!P330,'Speed Bin B-A'!P434,'Speed Bin B-A'!P538,'Speed Bin B-A'!P642,'Speed Bin B-A'!P746,'Speed Bin B-A'!P850,'Speed Bin B-A'!P954,'Speed Bin B-A'!P1058,'Speed Bin B-A'!P1162,'Speed Bin B-A'!P1266,'Speed Bin B-A'!P1370,'Speed Bin B-A'!P1474,'Speed Bin B-A'!P1578,'Speed Bin B-A'!P1682,'Speed Bin B-A'!P1786,'Speed Bin B-A'!P1890,'Speed Bin B-A'!P1994,'Speed Bin B-A'!P2098)</f>
        <v>0</v>
      </c>
      <c r="Q323" s="268">
        <f>SUM('Speed Bin B-A'!Q18,'Speed Bin B-A'!Q122,'Speed Bin B-A'!Q226,'Speed Bin B-A'!Q330,'Speed Bin B-A'!Q434,'Speed Bin B-A'!Q538,'Speed Bin B-A'!Q642,'Speed Bin B-A'!Q746,'Speed Bin B-A'!Q850,'Speed Bin B-A'!Q954,'Speed Bin B-A'!Q1058,'Speed Bin B-A'!Q1162,'Speed Bin B-A'!Q1266,'Speed Bin B-A'!Q1370,'Speed Bin B-A'!Q1474,'Speed Bin B-A'!Q1578,'Speed Bin B-A'!Q1682,'Speed Bin B-A'!Q1786,'Speed Bin B-A'!Q1890,'Speed Bin B-A'!Q1994,'Speed Bin B-A'!Q2098)</f>
        <v>0</v>
      </c>
      <c r="R323" s="268">
        <f>SUM('Speed Bin B-A'!R18,'Speed Bin B-A'!R122,'Speed Bin B-A'!R226,'Speed Bin B-A'!R330,'Speed Bin B-A'!R434,'Speed Bin B-A'!R538,'Speed Bin B-A'!R642,'Speed Bin B-A'!R746,'Speed Bin B-A'!R850,'Speed Bin B-A'!R954,'Speed Bin B-A'!R1058,'Speed Bin B-A'!R1162,'Speed Bin B-A'!R1266,'Speed Bin B-A'!R1370,'Speed Bin B-A'!R1474,'Speed Bin B-A'!R1578,'Speed Bin B-A'!R1682,'Speed Bin B-A'!R1786,'Speed Bin B-A'!R1890,'Speed Bin B-A'!R1994,'Speed Bin B-A'!R2098)</f>
        <v>0</v>
      </c>
      <c r="S323" s="268">
        <f>SUM('Speed Bin B-A'!S18,'Speed Bin B-A'!S122,'Speed Bin B-A'!S226,'Speed Bin B-A'!S330,'Speed Bin B-A'!S434,'Speed Bin B-A'!S538,'Speed Bin B-A'!S642,'Speed Bin B-A'!S746,'Speed Bin B-A'!S850,'Speed Bin B-A'!S954,'Speed Bin B-A'!S1058,'Speed Bin B-A'!S1162,'Speed Bin B-A'!S1266,'Speed Bin B-A'!S1370,'Speed Bin B-A'!S1474,'Speed Bin B-A'!S1578,'Speed Bin B-A'!S1682,'Speed Bin B-A'!S1786,'Speed Bin B-A'!S1890,'Speed Bin B-A'!S1994,'Speed Bin B-A'!S2098)</f>
        <v>0</v>
      </c>
      <c r="T323" s="268">
        <f>SUM('Speed Bin B-A'!T18,'Speed Bin B-A'!T122,'Speed Bin B-A'!T226,'Speed Bin B-A'!T330,'Speed Bin B-A'!T434,'Speed Bin B-A'!T538,'Speed Bin B-A'!T642,'Speed Bin B-A'!T746,'Speed Bin B-A'!T850,'Speed Bin B-A'!T954,'Speed Bin B-A'!T1058,'Speed Bin B-A'!T1162,'Speed Bin B-A'!T1266,'Speed Bin B-A'!T1370,'Speed Bin B-A'!T1474,'Speed Bin B-A'!T1578,'Speed Bin B-A'!T1682,'Speed Bin B-A'!T1786,'Speed Bin B-A'!T1890,'Speed Bin B-A'!T1994,'Speed Bin B-A'!T2098)</f>
        <v>0</v>
      </c>
      <c r="U323" s="268">
        <f>SUM('Speed Bin B-A'!U18,'Speed Bin B-A'!U122,'Speed Bin B-A'!U226,'Speed Bin B-A'!U330,'Speed Bin B-A'!U434,'Speed Bin B-A'!U538,'Speed Bin B-A'!U642,'Speed Bin B-A'!U746,'Speed Bin B-A'!U850,'Speed Bin B-A'!U954,'Speed Bin B-A'!U1058,'Speed Bin B-A'!U1162,'Speed Bin B-A'!U1266,'Speed Bin B-A'!U1370,'Speed Bin B-A'!U1474,'Speed Bin B-A'!U1578,'Speed Bin B-A'!U1682,'Speed Bin B-A'!U1786,'Speed Bin B-A'!U1890,'Speed Bin B-A'!U1994,'Speed Bin B-A'!U2098)</f>
        <v>0</v>
      </c>
      <c r="V323" s="269" t="str">
        <f>IFERROR(AVERAGE('Speed Bin B-A'!V18,'Speed Bin B-A'!V122,'Speed Bin B-A'!V226,'Speed Bin B-A'!V330,'Speed Bin B-A'!V434,'Speed Bin B-A'!V538,'Speed Bin B-A'!V642,'Speed Bin B-A'!V746,'Speed Bin B-A'!V850,'Speed Bin B-A'!V954,'Speed Bin B-A'!V1058,'Speed Bin B-A'!V1162,'Speed Bin B-A'!V1266,'Speed Bin B-A'!V1370,'Speed Bin B-A'!V1474,'Speed Bin B-A'!V1578,'Speed Bin B-A'!V1682,'Speed Bin B-A'!V1786,'Speed Bin B-A'!V1890,'Speed Bin B-A'!V1994,'Speed Bin B-A'!V2098),"-")</f>
        <v>-</v>
      </c>
      <c r="W323" s="269" t="str">
        <f>IFERROR(AVERAGE('Speed Bin B-A'!W18,'Speed Bin B-A'!W122,'Speed Bin B-A'!W226,'Speed Bin B-A'!W330,'Speed Bin B-A'!W434,'Speed Bin B-A'!W538,'Speed Bin B-A'!W642,'Speed Bin B-A'!W746,'Speed Bin B-A'!W850,'Speed Bin B-A'!W954,'Speed Bin B-A'!W1058,'Speed Bin B-A'!W1162,'Speed Bin B-A'!W1266,'Speed Bin B-A'!W1370,'Speed Bin B-A'!W1474,'Speed Bin B-A'!W1578,'Speed Bin B-A'!W1682,'Speed Bin B-A'!W1786,'Speed Bin B-A'!W1890,'Speed Bin B-A'!W1994,'Speed Bin B-A'!W2098),"-")</f>
        <v>-</v>
      </c>
      <c r="X323" s="277"/>
      <c r="Y323" s="277"/>
      <c r="Z323" s="267">
        <v>0.29166666666666702</v>
      </c>
      <c r="AA323" s="270">
        <f t="shared" ref="AA323" si="159">SUM(C344:C347)</f>
        <v>2</v>
      </c>
      <c r="AB323" s="270">
        <f t="shared" ref="AB323:AR323" si="160">SUM(D344:D347)</f>
        <v>8</v>
      </c>
      <c r="AC323" s="270">
        <f t="shared" si="160"/>
        <v>32</v>
      </c>
      <c r="AD323" s="270">
        <f t="shared" si="160"/>
        <v>123</v>
      </c>
      <c r="AE323" s="270">
        <f t="shared" si="160"/>
        <v>100</v>
      </c>
      <c r="AF323" s="270">
        <f t="shared" si="160"/>
        <v>48</v>
      </c>
      <c r="AG323" s="270">
        <f t="shared" si="160"/>
        <v>17</v>
      </c>
      <c r="AH323" s="270">
        <f t="shared" si="160"/>
        <v>6</v>
      </c>
      <c r="AI323" s="270">
        <f t="shared" si="160"/>
        <v>2</v>
      </c>
      <c r="AJ323" s="270">
        <f t="shared" si="160"/>
        <v>1</v>
      </c>
      <c r="AK323" s="270">
        <f t="shared" si="160"/>
        <v>0</v>
      </c>
      <c r="AL323" s="270">
        <f t="shared" si="160"/>
        <v>0</v>
      </c>
      <c r="AM323" s="270">
        <f t="shared" si="160"/>
        <v>0</v>
      </c>
      <c r="AN323" s="270">
        <f t="shared" si="160"/>
        <v>0</v>
      </c>
      <c r="AO323" s="270">
        <f t="shared" si="160"/>
        <v>0</v>
      </c>
      <c r="AP323" s="270">
        <f t="shared" si="160"/>
        <v>0</v>
      </c>
      <c r="AQ323" s="270">
        <f t="shared" si="160"/>
        <v>0</v>
      </c>
      <c r="AR323" s="270">
        <f t="shared" si="160"/>
        <v>0</v>
      </c>
      <c r="AS323" s="270">
        <f>SUM(U344:U347)</f>
        <v>0</v>
      </c>
      <c r="AT323" s="269">
        <f>IFERROR(AVERAGE(V344:V347),"-")</f>
        <v>26.838839285714286</v>
      </c>
      <c r="AU323" s="269">
        <f>IFERROR(AVERAGE(W344:W347),"-")</f>
        <v>32.679166666666667</v>
      </c>
    </row>
    <row r="324" spans="1:47" x14ac:dyDescent="0.25">
      <c r="A324" s="267">
        <v>8.3333333333333301E-2</v>
      </c>
      <c r="B324" s="268">
        <f>SUM('Speed Bin B-A'!B19,'Speed Bin B-A'!B123,'Speed Bin B-A'!B227,'Speed Bin B-A'!B331,'Speed Bin B-A'!B435,'Speed Bin B-A'!B539,'Speed Bin B-A'!B643,'Speed Bin B-A'!B747,'Speed Bin B-A'!B851,'Speed Bin B-A'!B955,'Speed Bin B-A'!B1059,'Speed Bin B-A'!B1163,'Speed Bin B-A'!B1267,'Speed Bin B-A'!B1371,'Speed Bin B-A'!B1475,'Speed Bin B-A'!B1579,'Speed Bin B-A'!B1683,'Speed Bin B-A'!B1787,'Speed Bin B-A'!B1891,'Speed Bin B-A'!B1995,'Speed Bin B-A'!B2099)</f>
        <v>4</v>
      </c>
      <c r="C324" s="268">
        <f>SUM('Speed Bin B-A'!C19,'Speed Bin B-A'!C123,'Speed Bin B-A'!C227,'Speed Bin B-A'!C331,'Speed Bin B-A'!C435,'Speed Bin B-A'!C539,'Speed Bin B-A'!C643,'Speed Bin B-A'!C747,'Speed Bin B-A'!C851,'Speed Bin B-A'!C955,'Speed Bin B-A'!C1059,'Speed Bin B-A'!C1163,'Speed Bin B-A'!C1267,'Speed Bin B-A'!C1371,'Speed Bin B-A'!C1475,'Speed Bin B-A'!C1579,'Speed Bin B-A'!C1683,'Speed Bin B-A'!C1787,'Speed Bin B-A'!C1891,'Speed Bin B-A'!C1995,'Speed Bin B-A'!C2099)</f>
        <v>0</v>
      </c>
      <c r="D324" s="268">
        <f>SUM('Speed Bin B-A'!D19,'Speed Bin B-A'!D123,'Speed Bin B-A'!D227,'Speed Bin B-A'!D331,'Speed Bin B-A'!D435,'Speed Bin B-A'!D539,'Speed Bin B-A'!D643,'Speed Bin B-A'!D747,'Speed Bin B-A'!D851,'Speed Bin B-A'!D955,'Speed Bin B-A'!D1059,'Speed Bin B-A'!D1163,'Speed Bin B-A'!D1267,'Speed Bin B-A'!D1371,'Speed Bin B-A'!D1475,'Speed Bin B-A'!D1579,'Speed Bin B-A'!D1683,'Speed Bin B-A'!D1787,'Speed Bin B-A'!D1891,'Speed Bin B-A'!D1995,'Speed Bin B-A'!D2099)</f>
        <v>2</v>
      </c>
      <c r="E324" s="268">
        <f>SUM('Speed Bin B-A'!E19,'Speed Bin B-A'!E123,'Speed Bin B-A'!E227,'Speed Bin B-A'!E331,'Speed Bin B-A'!E435,'Speed Bin B-A'!E539,'Speed Bin B-A'!E643,'Speed Bin B-A'!E747,'Speed Bin B-A'!E851,'Speed Bin B-A'!E955,'Speed Bin B-A'!E1059,'Speed Bin B-A'!E1163,'Speed Bin B-A'!E1267,'Speed Bin B-A'!E1371,'Speed Bin B-A'!E1475,'Speed Bin B-A'!E1579,'Speed Bin B-A'!E1683,'Speed Bin B-A'!E1787,'Speed Bin B-A'!E1891,'Speed Bin B-A'!E1995,'Speed Bin B-A'!E2099)</f>
        <v>2</v>
      </c>
      <c r="F324" s="268">
        <f>SUM('Speed Bin B-A'!F19,'Speed Bin B-A'!F123,'Speed Bin B-A'!F227,'Speed Bin B-A'!F331,'Speed Bin B-A'!F435,'Speed Bin B-A'!F539,'Speed Bin B-A'!F643,'Speed Bin B-A'!F747,'Speed Bin B-A'!F851,'Speed Bin B-A'!F955,'Speed Bin B-A'!F1059,'Speed Bin B-A'!F1163,'Speed Bin B-A'!F1267,'Speed Bin B-A'!F1371,'Speed Bin B-A'!F1475,'Speed Bin B-A'!F1579,'Speed Bin B-A'!F1683,'Speed Bin B-A'!F1787,'Speed Bin B-A'!F1891,'Speed Bin B-A'!F1995,'Speed Bin B-A'!F2099)</f>
        <v>0</v>
      </c>
      <c r="G324" s="268">
        <f>SUM('Speed Bin B-A'!G19,'Speed Bin B-A'!G123,'Speed Bin B-A'!G227,'Speed Bin B-A'!G331,'Speed Bin B-A'!G435,'Speed Bin B-A'!G539,'Speed Bin B-A'!G643,'Speed Bin B-A'!G747,'Speed Bin B-A'!G851,'Speed Bin B-A'!G955,'Speed Bin B-A'!G1059,'Speed Bin B-A'!G1163,'Speed Bin B-A'!G1267,'Speed Bin B-A'!G1371,'Speed Bin B-A'!G1475,'Speed Bin B-A'!G1579,'Speed Bin B-A'!G1683,'Speed Bin B-A'!G1787,'Speed Bin B-A'!G1891,'Speed Bin B-A'!G1995,'Speed Bin B-A'!G2099)</f>
        <v>0</v>
      </c>
      <c r="H324" s="268">
        <f>SUM('Speed Bin B-A'!H19,'Speed Bin B-A'!H123,'Speed Bin B-A'!H227,'Speed Bin B-A'!H331,'Speed Bin B-A'!H435,'Speed Bin B-A'!H539,'Speed Bin B-A'!H643,'Speed Bin B-A'!H747,'Speed Bin B-A'!H851,'Speed Bin B-A'!H955,'Speed Bin B-A'!H1059,'Speed Bin B-A'!H1163,'Speed Bin B-A'!H1267,'Speed Bin B-A'!H1371,'Speed Bin B-A'!H1475,'Speed Bin B-A'!H1579,'Speed Bin B-A'!H1683,'Speed Bin B-A'!H1787,'Speed Bin B-A'!H1891,'Speed Bin B-A'!H1995,'Speed Bin B-A'!H2099)</f>
        <v>0</v>
      </c>
      <c r="I324" s="268">
        <f>SUM('Speed Bin B-A'!I19,'Speed Bin B-A'!I123,'Speed Bin B-A'!I227,'Speed Bin B-A'!I331,'Speed Bin B-A'!I435,'Speed Bin B-A'!I539,'Speed Bin B-A'!I643,'Speed Bin B-A'!I747,'Speed Bin B-A'!I851,'Speed Bin B-A'!I955,'Speed Bin B-A'!I1059,'Speed Bin B-A'!I1163,'Speed Bin B-A'!I1267,'Speed Bin B-A'!I1371,'Speed Bin B-A'!I1475,'Speed Bin B-A'!I1579,'Speed Bin B-A'!I1683,'Speed Bin B-A'!I1787,'Speed Bin B-A'!I1891,'Speed Bin B-A'!I1995,'Speed Bin B-A'!I2099)</f>
        <v>0</v>
      </c>
      <c r="J324" s="268">
        <f>SUM('Speed Bin B-A'!J19,'Speed Bin B-A'!J123,'Speed Bin B-A'!J227,'Speed Bin B-A'!J331,'Speed Bin B-A'!J435,'Speed Bin B-A'!J539,'Speed Bin B-A'!J643,'Speed Bin B-A'!J747,'Speed Bin B-A'!J851,'Speed Bin B-A'!J955,'Speed Bin B-A'!J1059,'Speed Bin B-A'!J1163,'Speed Bin B-A'!J1267,'Speed Bin B-A'!J1371,'Speed Bin B-A'!J1475,'Speed Bin B-A'!J1579,'Speed Bin B-A'!J1683,'Speed Bin B-A'!J1787,'Speed Bin B-A'!J1891,'Speed Bin B-A'!J1995,'Speed Bin B-A'!J2099)</f>
        <v>0</v>
      </c>
      <c r="K324" s="268">
        <f>SUM('Speed Bin B-A'!K19,'Speed Bin B-A'!K123,'Speed Bin B-A'!K227,'Speed Bin B-A'!K331,'Speed Bin B-A'!K435,'Speed Bin B-A'!K539,'Speed Bin B-A'!K643,'Speed Bin B-A'!K747,'Speed Bin B-A'!K851,'Speed Bin B-A'!K955,'Speed Bin B-A'!K1059,'Speed Bin B-A'!K1163,'Speed Bin B-A'!K1267,'Speed Bin B-A'!K1371,'Speed Bin B-A'!K1475,'Speed Bin B-A'!K1579,'Speed Bin B-A'!K1683,'Speed Bin B-A'!K1787,'Speed Bin B-A'!K1891,'Speed Bin B-A'!K1995,'Speed Bin B-A'!K2099)</f>
        <v>0</v>
      </c>
      <c r="L324" s="268">
        <f>SUM('Speed Bin B-A'!L19,'Speed Bin B-A'!L123,'Speed Bin B-A'!L227,'Speed Bin B-A'!L331,'Speed Bin B-A'!L435,'Speed Bin B-A'!L539,'Speed Bin B-A'!L643,'Speed Bin B-A'!L747,'Speed Bin B-A'!L851,'Speed Bin B-A'!L955,'Speed Bin B-A'!L1059,'Speed Bin B-A'!L1163,'Speed Bin B-A'!L1267,'Speed Bin B-A'!L1371,'Speed Bin B-A'!L1475,'Speed Bin B-A'!L1579,'Speed Bin B-A'!L1683,'Speed Bin B-A'!L1787,'Speed Bin B-A'!L1891,'Speed Bin B-A'!L1995,'Speed Bin B-A'!L2099)</f>
        <v>0</v>
      </c>
      <c r="M324" s="268">
        <f>SUM('Speed Bin B-A'!M19,'Speed Bin B-A'!M123,'Speed Bin B-A'!M227,'Speed Bin B-A'!M331,'Speed Bin B-A'!M435,'Speed Bin B-A'!M539,'Speed Bin B-A'!M643,'Speed Bin B-A'!M747,'Speed Bin B-A'!M851,'Speed Bin B-A'!M955,'Speed Bin B-A'!M1059,'Speed Bin B-A'!M1163,'Speed Bin B-A'!M1267,'Speed Bin B-A'!M1371,'Speed Bin B-A'!M1475,'Speed Bin B-A'!M1579,'Speed Bin B-A'!M1683,'Speed Bin B-A'!M1787,'Speed Bin B-A'!M1891,'Speed Bin B-A'!M1995,'Speed Bin B-A'!M2099)</f>
        <v>0</v>
      </c>
      <c r="N324" s="268">
        <f>SUM('Speed Bin B-A'!N19,'Speed Bin B-A'!N123,'Speed Bin B-A'!N227,'Speed Bin B-A'!N331,'Speed Bin B-A'!N435,'Speed Bin B-A'!N539,'Speed Bin B-A'!N643,'Speed Bin B-A'!N747,'Speed Bin B-A'!N851,'Speed Bin B-A'!N955,'Speed Bin B-A'!N1059,'Speed Bin B-A'!N1163,'Speed Bin B-A'!N1267,'Speed Bin B-A'!N1371,'Speed Bin B-A'!N1475,'Speed Bin B-A'!N1579,'Speed Bin B-A'!N1683,'Speed Bin B-A'!N1787,'Speed Bin B-A'!N1891,'Speed Bin B-A'!N1995,'Speed Bin B-A'!N2099)</f>
        <v>0</v>
      </c>
      <c r="O324" s="268">
        <f>SUM('Speed Bin B-A'!O19,'Speed Bin B-A'!O123,'Speed Bin B-A'!O227,'Speed Bin B-A'!O331,'Speed Bin B-A'!O435,'Speed Bin B-A'!O539,'Speed Bin B-A'!O643,'Speed Bin B-A'!O747,'Speed Bin B-A'!O851,'Speed Bin B-A'!O955,'Speed Bin B-A'!O1059,'Speed Bin B-A'!O1163,'Speed Bin B-A'!O1267,'Speed Bin B-A'!O1371,'Speed Bin B-A'!O1475,'Speed Bin B-A'!O1579,'Speed Bin B-A'!O1683,'Speed Bin B-A'!O1787,'Speed Bin B-A'!O1891,'Speed Bin B-A'!O1995,'Speed Bin B-A'!O2099)</f>
        <v>0</v>
      </c>
      <c r="P324" s="268">
        <f>SUM('Speed Bin B-A'!P19,'Speed Bin B-A'!P123,'Speed Bin B-A'!P227,'Speed Bin B-A'!P331,'Speed Bin B-A'!P435,'Speed Bin B-A'!P539,'Speed Bin B-A'!P643,'Speed Bin B-A'!P747,'Speed Bin B-A'!P851,'Speed Bin B-A'!P955,'Speed Bin B-A'!P1059,'Speed Bin B-A'!P1163,'Speed Bin B-A'!P1267,'Speed Bin B-A'!P1371,'Speed Bin B-A'!P1475,'Speed Bin B-A'!P1579,'Speed Bin B-A'!P1683,'Speed Bin B-A'!P1787,'Speed Bin B-A'!P1891,'Speed Bin B-A'!P1995,'Speed Bin B-A'!P2099)</f>
        <v>0</v>
      </c>
      <c r="Q324" s="268">
        <f>SUM('Speed Bin B-A'!Q19,'Speed Bin B-A'!Q123,'Speed Bin B-A'!Q227,'Speed Bin B-A'!Q331,'Speed Bin B-A'!Q435,'Speed Bin B-A'!Q539,'Speed Bin B-A'!Q643,'Speed Bin B-A'!Q747,'Speed Bin B-A'!Q851,'Speed Bin B-A'!Q955,'Speed Bin B-A'!Q1059,'Speed Bin B-A'!Q1163,'Speed Bin B-A'!Q1267,'Speed Bin B-A'!Q1371,'Speed Bin B-A'!Q1475,'Speed Bin B-A'!Q1579,'Speed Bin B-A'!Q1683,'Speed Bin B-A'!Q1787,'Speed Bin B-A'!Q1891,'Speed Bin B-A'!Q1995,'Speed Bin B-A'!Q2099)</f>
        <v>0</v>
      </c>
      <c r="R324" s="268">
        <f>SUM('Speed Bin B-A'!R19,'Speed Bin B-A'!R123,'Speed Bin B-A'!R227,'Speed Bin B-A'!R331,'Speed Bin B-A'!R435,'Speed Bin B-A'!R539,'Speed Bin B-A'!R643,'Speed Bin B-A'!R747,'Speed Bin B-A'!R851,'Speed Bin B-A'!R955,'Speed Bin B-A'!R1059,'Speed Bin B-A'!R1163,'Speed Bin B-A'!R1267,'Speed Bin B-A'!R1371,'Speed Bin B-A'!R1475,'Speed Bin B-A'!R1579,'Speed Bin B-A'!R1683,'Speed Bin B-A'!R1787,'Speed Bin B-A'!R1891,'Speed Bin B-A'!R1995,'Speed Bin B-A'!R2099)</f>
        <v>0</v>
      </c>
      <c r="S324" s="268">
        <f>SUM('Speed Bin B-A'!S19,'Speed Bin B-A'!S123,'Speed Bin B-A'!S227,'Speed Bin B-A'!S331,'Speed Bin B-A'!S435,'Speed Bin B-A'!S539,'Speed Bin B-A'!S643,'Speed Bin B-A'!S747,'Speed Bin B-A'!S851,'Speed Bin B-A'!S955,'Speed Bin B-A'!S1059,'Speed Bin B-A'!S1163,'Speed Bin B-A'!S1267,'Speed Bin B-A'!S1371,'Speed Bin B-A'!S1475,'Speed Bin B-A'!S1579,'Speed Bin B-A'!S1683,'Speed Bin B-A'!S1787,'Speed Bin B-A'!S1891,'Speed Bin B-A'!S1995,'Speed Bin B-A'!S2099)</f>
        <v>0</v>
      </c>
      <c r="T324" s="268">
        <f>SUM('Speed Bin B-A'!T19,'Speed Bin B-A'!T123,'Speed Bin B-A'!T227,'Speed Bin B-A'!T331,'Speed Bin B-A'!T435,'Speed Bin B-A'!T539,'Speed Bin B-A'!T643,'Speed Bin B-A'!T747,'Speed Bin B-A'!T851,'Speed Bin B-A'!T955,'Speed Bin B-A'!T1059,'Speed Bin B-A'!T1163,'Speed Bin B-A'!T1267,'Speed Bin B-A'!T1371,'Speed Bin B-A'!T1475,'Speed Bin B-A'!T1579,'Speed Bin B-A'!T1683,'Speed Bin B-A'!T1787,'Speed Bin B-A'!T1891,'Speed Bin B-A'!T1995,'Speed Bin B-A'!T2099)</f>
        <v>0</v>
      </c>
      <c r="U324" s="268">
        <f>SUM('Speed Bin B-A'!U19,'Speed Bin B-A'!U123,'Speed Bin B-A'!U227,'Speed Bin B-A'!U331,'Speed Bin B-A'!U435,'Speed Bin B-A'!U539,'Speed Bin B-A'!U643,'Speed Bin B-A'!U747,'Speed Bin B-A'!U851,'Speed Bin B-A'!U955,'Speed Bin B-A'!U1059,'Speed Bin B-A'!U1163,'Speed Bin B-A'!U1267,'Speed Bin B-A'!U1371,'Speed Bin B-A'!U1475,'Speed Bin B-A'!U1579,'Speed Bin B-A'!U1683,'Speed Bin B-A'!U1787,'Speed Bin B-A'!U1891,'Speed Bin B-A'!U1995,'Speed Bin B-A'!U2099)</f>
        <v>0</v>
      </c>
      <c r="V324" s="269">
        <f>IFERROR(AVERAGE('Speed Bin B-A'!V19,'Speed Bin B-A'!V123,'Speed Bin B-A'!V227,'Speed Bin B-A'!V331,'Speed Bin B-A'!V435,'Speed Bin B-A'!V539,'Speed Bin B-A'!V643,'Speed Bin B-A'!V747,'Speed Bin B-A'!V851,'Speed Bin B-A'!V955,'Speed Bin B-A'!V1059,'Speed Bin B-A'!V1163,'Speed Bin B-A'!V1267,'Speed Bin B-A'!V1371,'Speed Bin B-A'!V1475,'Speed Bin B-A'!V1579,'Speed Bin B-A'!V1683,'Speed Bin B-A'!V1787,'Speed Bin B-A'!V1891,'Speed Bin B-A'!V1995,'Speed Bin B-A'!V2099),"-")</f>
        <v>15.5</v>
      </c>
      <c r="W324" s="269" t="str">
        <f>IFERROR(AVERAGE('Speed Bin B-A'!W19,'Speed Bin B-A'!W123,'Speed Bin B-A'!W227,'Speed Bin B-A'!W331,'Speed Bin B-A'!W435,'Speed Bin B-A'!W539,'Speed Bin B-A'!W643,'Speed Bin B-A'!W747,'Speed Bin B-A'!W851,'Speed Bin B-A'!W955,'Speed Bin B-A'!W1059,'Speed Bin B-A'!W1163,'Speed Bin B-A'!W1267,'Speed Bin B-A'!W1371,'Speed Bin B-A'!W1475,'Speed Bin B-A'!W1579,'Speed Bin B-A'!W1683,'Speed Bin B-A'!W1787,'Speed Bin B-A'!W1891,'Speed Bin B-A'!W1995,'Speed Bin B-A'!W2099),"-")</f>
        <v>-</v>
      </c>
      <c r="X324" s="277"/>
      <c r="Y324" s="277"/>
      <c r="Z324" s="267">
        <v>0.33333333333333298</v>
      </c>
      <c r="AA324" s="270">
        <f t="shared" ref="AA324" si="161">SUM(C348:C351)</f>
        <v>2</v>
      </c>
      <c r="AB324" s="270">
        <f t="shared" ref="AB324:AR324" si="162">SUM(D348:D351)</f>
        <v>10</v>
      </c>
      <c r="AC324" s="270">
        <f t="shared" si="162"/>
        <v>34</v>
      </c>
      <c r="AD324" s="270">
        <f t="shared" si="162"/>
        <v>124</v>
      </c>
      <c r="AE324" s="270">
        <f t="shared" si="162"/>
        <v>127</v>
      </c>
      <c r="AF324" s="270">
        <f t="shared" si="162"/>
        <v>65</v>
      </c>
      <c r="AG324" s="270">
        <f t="shared" si="162"/>
        <v>15</v>
      </c>
      <c r="AH324" s="270">
        <f t="shared" si="162"/>
        <v>8</v>
      </c>
      <c r="AI324" s="270">
        <f t="shared" si="162"/>
        <v>1</v>
      </c>
      <c r="AJ324" s="270">
        <f t="shared" si="162"/>
        <v>0</v>
      </c>
      <c r="AK324" s="270">
        <f t="shared" si="162"/>
        <v>0</v>
      </c>
      <c r="AL324" s="270">
        <f t="shared" si="162"/>
        <v>0</v>
      </c>
      <c r="AM324" s="270">
        <f t="shared" si="162"/>
        <v>0</v>
      </c>
      <c r="AN324" s="270">
        <f t="shared" si="162"/>
        <v>0</v>
      </c>
      <c r="AO324" s="270">
        <f t="shared" si="162"/>
        <v>0</v>
      </c>
      <c r="AP324" s="270">
        <f t="shared" si="162"/>
        <v>0</v>
      </c>
      <c r="AQ324" s="270">
        <f t="shared" si="162"/>
        <v>0</v>
      </c>
      <c r="AR324" s="270">
        <f t="shared" si="162"/>
        <v>0</v>
      </c>
      <c r="AS324" s="270">
        <f>SUM(U348:U351)</f>
        <v>0</v>
      </c>
      <c r="AT324" s="269">
        <f>IFERROR(AVERAGE(V348:V351),"-")</f>
        <v>25.46517857142857</v>
      </c>
      <c r="AU324" s="269">
        <f>IFERROR(AVERAGE(W348:W351),"-")</f>
        <v>31.447916666666668</v>
      </c>
    </row>
    <row r="325" spans="1:47" x14ac:dyDescent="0.25">
      <c r="A325" s="267">
        <v>9.375E-2</v>
      </c>
      <c r="B325" s="268">
        <f>SUM('Speed Bin B-A'!B20,'Speed Bin B-A'!B124,'Speed Bin B-A'!B228,'Speed Bin B-A'!B332,'Speed Bin B-A'!B436,'Speed Bin B-A'!B540,'Speed Bin B-A'!B644,'Speed Bin B-A'!B748,'Speed Bin B-A'!B852,'Speed Bin B-A'!B956,'Speed Bin B-A'!B1060,'Speed Bin B-A'!B1164,'Speed Bin B-A'!B1268,'Speed Bin B-A'!B1372,'Speed Bin B-A'!B1476,'Speed Bin B-A'!B1580,'Speed Bin B-A'!B1684,'Speed Bin B-A'!B1788,'Speed Bin B-A'!B1892,'Speed Bin B-A'!B1996,'Speed Bin B-A'!B2100)</f>
        <v>0</v>
      </c>
      <c r="C325" s="268">
        <f>SUM('Speed Bin B-A'!C20,'Speed Bin B-A'!C124,'Speed Bin B-A'!C228,'Speed Bin B-A'!C332,'Speed Bin B-A'!C436,'Speed Bin B-A'!C540,'Speed Bin B-A'!C644,'Speed Bin B-A'!C748,'Speed Bin B-A'!C852,'Speed Bin B-A'!C956,'Speed Bin B-A'!C1060,'Speed Bin B-A'!C1164,'Speed Bin B-A'!C1268,'Speed Bin B-A'!C1372,'Speed Bin B-A'!C1476,'Speed Bin B-A'!C1580,'Speed Bin B-A'!C1684,'Speed Bin B-A'!C1788,'Speed Bin B-A'!C1892,'Speed Bin B-A'!C1996,'Speed Bin B-A'!C2100)</f>
        <v>0</v>
      </c>
      <c r="D325" s="268">
        <f>SUM('Speed Bin B-A'!D20,'Speed Bin B-A'!D124,'Speed Bin B-A'!D228,'Speed Bin B-A'!D332,'Speed Bin B-A'!D436,'Speed Bin B-A'!D540,'Speed Bin B-A'!D644,'Speed Bin B-A'!D748,'Speed Bin B-A'!D852,'Speed Bin B-A'!D956,'Speed Bin B-A'!D1060,'Speed Bin B-A'!D1164,'Speed Bin B-A'!D1268,'Speed Bin B-A'!D1372,'Speed Bin B-A'!D1476,'Speed Bin B-A'!D1580,'Speed Bin B-A'!D1684,'Speed Bin B-A'!D1788,'Speed Bin B-A'!D1892,'Speed Bin B-A'!D1996,'Speed Bin B-A'!D2100)</f>
        <v>0</v>
      </c>
      <c r="E325" s="268">
        <f>SUM('Speed Bin B-A'!E20,'Speed Bin B-A'!E124,'Speed Bin B-A'!E228,'Speed Bin B-A'!E332,'Speed Bin B-A'!E436,'Speed Bin B-A'!E540,'Speed Bin B-A'!E644,'Speed Bin B-A'!E748,'Speed Bin B-A'!E852,'Speed Bin B-A'!E956,'Speed Bin B-A'!E1060,'Speed Bin B-A'!E1164,'Speed Bin B-A'!E1268,'Speed Bin B-A'!E1372,'Speed Bin B-A'!E1476,'Speed Bin B-A'!E1580,'Speed Bin B-A'!E1684,'Speed Bin B-A'!E1788,'Speed Bin B-A'!E1892,'Speed Bin B-A'!E1996,'Speed Bin B-A'!E2100)</f>
        <v>0</v>
      </c>
      <c r="F325" s="268">
        <f>SUM('Speed Bin B-A'!F20,'Speed Bin B-A'!F124,'Speed Bin B-A'!F228,'Speed Bin B-A'!F332,'Speed Bin B-A'!F436,'Speed Bin B-A'!F540,'Speed Bin B-A'!F644,'Speed Bin B-A'!F748,'Speed Bin B-A'!F852,'Speed Bin B-A'!F956,'Speed Bin B-A'!F1060,'Speed Bin B-A'!F1164,'Speed Bin B-A'!F1268,'Speed Bin B-A'!F1372,'Speed Bin B-A'!F1476,'Speed Bin B-A'!F1580,'Speed Bin B-A'!F1684,'Speed Bin B-A'!F1788,'Speed Bin B-A'!F1892,'Speed Bin B-A'!F1996,'Speed Bin B-A'!F2100)</f>
        <v>0</v>
      </c>
      <c r="G325" s="268">
        <f>SUM('Speed Bin B-A'!G20,'Speed Bin B-A'!G124,'Speed Bin B-A'!G228,'Speed Bin B-A'!G332,'Speed Bin B-A'!G436,'Speed Bin B-A'!G540,'Speed Bin B-A'!G644,'Speed Bin B-A'!G748,'Speed Bin B-A'!G852,'Speed Bin B-A'!G956,'Speed Bin B-A'!G1060,'Speed Bin B-A'!G1164,'Speed Bin B-A'!G1268,'Speed Bin B-A'!G1372,'Speed Bin B-A'!G1476,'Speed Bin B-A'!G1580,'Speed Bin B-A'!G1684,'Speed Bin B-A'!G1788,'Speed Bin B-A'!G1892,'Speed Bin B-A'!G1996,'Speed Bin B-A'!G2100)</f>
        <v>0</v>
      </c>
      <c r="H325" s="268">
        <f>SUM('Speed Bin B-A'!H20,'Speed Bin B-A'!H124,'Speed Bin B-A'!H228,'Speed Bin B-A'!H332,'Speed Bin B-A'!H436,'Speed Bin B-A'!H540,'Speed Bin B-A'!H644,'Speed Bin B-A'!H748,'Speed Bin B-A'!H852,'Speed Bin B-A'!H956,'Speed Bin B-A'!H1060,'Speed Bin B-A'!H1164,'Speed Bin B-A'!H1268,'Speed Bin B-A'!H1372,'Speed Bin B-A'!H1476,'Speed Bin B-A'!H1580,'Speed Bin B-A'!H1684,'Speed Bin B-A'!H1788,'Speed Bin B-A'!H1892,'Speed Bin B-A'!H1996,'Speed Bin B-A'!H2100)</f>
        <v>0</v>
      </c>
      <c r="I325" s="268">
        <f>SUM('Speed Bin B-A'!I20,'Speed Bin B-A'!I124,'Speed Bin B-A'!I228,'Speed Bin B-A'!I332,'Speed Bin B-A'!I436,'Speed Bin B-A'!I540,'Speed Bin B-A'!I644,'Speed Bin B-A'!I748,'Speed Bin B-A'!I852,'Speed Bin B-A'!I956,'Speed Bin B-A'!I1060,'Speed Bin B-A'!I1164,'Speed Bin B-A'!I1268,'Speed Bin B-A'!I1372,'Speed Bin B-A'!I1476,'Speed Bin B-A'!I1580,'Speed Bin B-A'!I1684,'Speed Bin B-A'!I1788,'Speed Bin B-A'!I1892,'Speed Bin B-A'!I1996,'Speed Bin B-A'!I2100)</f>
        <v>0</v>
      </c>
      <c r="J325" s="268">
        <f>SUM('Speed Bin B-A'!J20,'Speed Bin B-A'!J124,'Speed Bin B-A'!J228,'Speed Bin B-A'!J332,'Speed Bin B-A'!J436,'Speed Bin B-A'!J540,'Speed Bin B-A'!J644,'Speed Bin B-A'!J748,'Speed Bin B-A'!J852,'Speed Bin B-A'!J956,'Speed Bin B-A'!J1060,'Speed Bin B-A'!J1164,'Speed Bin B-A'!J1268,'Speed Bin B-A'!J1372,'Speed Bin B-A'!J1476,'Speed Bin B-A'!J1580,'Speed Bin B-A'!J1684,'Speed Bin B-A'!J1788,'Speed Bin B-A'!J1892,'Speed Bin B-A'!J1996,'Speed Bin B-A'!J2100)</f>
        <v>0</v>
      </c>
      <c r="K325" s="268">
        <f>SUM('Speed Bin B-A'!K20,'Speed Bin B-A'!K124,'Speed Bin B-A'!K228,'Speed Bin B-A'!K332,'Speed Bin B-A'!K436,'Speed Bin B-A'!K540,'Speed Bin B-A'!K644,'Speed Bin B-A'!K748,'Speed Bin B-A'!K852,'Speed Bin B-A'!K956,'Speed Bin B-A'!K1060,'Speed Bin B-A'!K1164,'Speed Bin B-A'!K1268,'Speed Bin B-A'!K1372,'Speed Bin B-A'!K1476,'Speed Bin B-A'!K1580,'Speed Bin B-A'!K1684,'Speed Bin B-A'!K1788,'Speed Bin B-A'!K1892,'Speed Bin B-A'!K1996,'Speed Bin B-A'!K2100)</f>
        <v>0</v>
      </c>
      <c r="L325" s="268">
        <f>SUM('Speed Bin B-A'!L20,'Speed Bin B-A'!L124,'Speed Bin B-A'!L228,'Speed Bin B-A'!L332,'Speed Bin B-A'!L436,'Speed Bin B-A'!L540,'Speed Bin B-A'!L644,'Speed Bin B-A'!L748,'Speed Bin B-A'!L852,'Speed Bin B-A'!L956,'Speed Bin B-A'!L1060,'Speed Bin B-A'!L1164,'Speed Bin B-A'!L1268,'Speed Bin B-A'!L1372,'Speed Bin B-A'!L1476,'Speed Bin B-A'!L1580,'Speed Bin B-A'!L1684,'Speed Bin B-A'!L1788,'Speed Bin B-A'!L1892,'Speed Bin B-A'!L1996,'Speed Bin B-A'!L2100)</f>
        <v>0</v>
      </c>
      <c r="M325" s="268">
        <f>SUM('Speed Bin B-A'!M20,'Speed Bin B-A'!M124,'Speed Bin B-A'!M228,'Speed Bin B-A'!M332,'Speed Bin B-A'!M436,'Speed Bin B-A'!M540,'Speed Bin B-A'!M644,'Speed Bin B-A'!M748,'Speed Bin B-A'!M852,'Speed Bin B-A'!M956,'Speed Bin B-A'!M1060,'Speed Bin B-A'!M1164,'Speed Bin B-A'!M1268,'Speed Bin B-A'!M1372,'Speed Bin B-A'!M1476,'Speed Bin B-A'!M1580,'Speed Bin B-A'!M1684,'Speed Bin B-A'!M1788,'Speed Bin B-A'!M1892,'Speed Bin B-A'!M1996,'Speed Bin B-A'!M2100)</f>
        <v>0</v>
      </c>
      <c r="N325" s="268">
        <f>SUM('Speed Bin B-A'!N20,'Speed Bin B-A'!N124,'Speed Bin B-A'!N228,'Speed Bin B-A'!N332,'Speed Bin B-A'!N436,'Speed Bin B-A'!N540,'Speed Bin B-A'!N644,'Speed Bin B-A'!N748,'Speed Bin B-A'!N852,'Speed Bin B-A'!N956,'Speed Bin B-A'!N1060,'Speed Bin B-A'!N1164,'Speed Bin B-A'!N1268,'Speed Bin B-A'!N1372,'Speed Bin B-A'!N1476,'Speed Bin B-A'!N1580,'Speed Bin B-A'!N1684,'Speed Bin B-A'!N1788,'Speed Bin B-A'!N1892,'Speed Bin B-A'!N1996,'Speed Bin B-A'!N2100)</f>
        <v>0</v>
      </c>
      <c r="O325" s="268">
        <f>SUM('Speed Bin B-A'!O20,'Speed Bin B-A'!O124,'Speed Bin B-A'!O228,'Speed Bin B-A'!O332,'Speed Bin B-A'!O436,'Speed Bin B-A'!O540,'Speed Bin B-A'!O644,'Speed Bin B-A'!O748,'Speed Bin B-A'!O852,'Speed Bin B-A'!O956,'Speed Bin B-A'!O1060,'Speed Bin B-A'!O1164,'Speed Bin B-A'!O1268,'Speed Bin B-A'!O1372,'Speed Bin B-A'!O1476,'Speed Bin B-A'!O1580,'Speed Bin B-A'!O1684,'Speed Bin B-A'!O1788,'Speed Bin B-A'!O1892,'Speed Bin B-A'!O1996,'Speed Bin B-A'!O2100)</f>
        <v>0</v>
      </c>
      <c r="P325" s="268">
        <f>SUM('Speed Bin B-A'!P20,'Speed Bin B-A'!P124,'Speed Bin B-A'!P228,'Speed Bin B-A'!P332,'Speed Bin B-A'!P436,'Speed Bin B-A'!P540,'Speed Bin B-A'!P644,'Speed Bin B-A'!P748,'Speed Bin B-A'!P852,'Speed Bin B-A'!P956,'Speed Bin B-A'!P1060,'Speed Bin B-A'!P1164,'Speed Bin B-A'!P1268,'Speed Bin B-A'!P1372,'Speed Bin B-A'!P1476,'Speed Bin B-A'!P1580,'Speed Bin B-A'!P1684,'Speed Bin B-A'!P1788,'Speed Bin B-A'!P1892,'Speed Bin B-A'!P1996,'Speed Bin B-A'!P2100)</f>
        <v>0</v>
      </c>
      <c r="Q325" s="268">
        <f>SUM('Speed Bin B-A'!Q20,'Speed Bin B-A'!Q124,'Speed Bin B-A'!Q228,'Speed Bin B-A'!Q332,'Speed Bin B-A'!Q436,'Speed Bin B-A'!Q540,'Speed Bin B-A'!Q644,'Speed Bin B-A'!Q748,'Speed Bin B-A'!Q852,'Speed Bin B-A'!Q956,'Speed Bin B-A'!Q1060,'Speed Bin B-A'!Q1164,'Speed Bin B-A'!Q1268,'Speed Bin B-A'!Q1372,'Speed Bin B-A'!Q1476,'Speed Bin B-A'!Q1580,'Speed Bin B-A'!Q1684,'Speed Bin B-A'!Q1788,'Speed Bin B-A'!Q1892,'Speed Bin B-A'!Q1996,'Speed Bin B-A'!Q2100)</f>
        <v>0</v>
      </c>
      <c r="R325" s="268">
        <f>SUM('Speed Bin B-A'!R20,'Speed Bin B-A'!R124,'Speed Bin B-A'!R228,'Speed Bin B-A'!R332,'Speed Bin B-A'!R436,'Speed Bin B-A'!R540,'Speed Bin B-A'!R644,'Speed Bin B-A'!R748,'Speed Bin B-A'!R852,'Speed Bin B-A'!R956,'Speed Bin B-A'!R1060,'Speed Bin B-A'!R1164,'Speed Bin B-A'!R1268,'Speed Bin B-A'!R1372,'Speed Bin B-A'!R1476,'Speed Bin B-A'!R1580,'Speed Bin B-A'!R1684,'Speed Bin B-A'!R1788,'Speed Bin B-A'!R1892,'Speed Bin B-A'!R1996,'Speed Bin B-A'!R2100)</f>
        <v>0</v>
      </c>
      <c r="S325" s="268">
        <f>SUM('Speed Bin B-A'!S20,'Speed Bin B-A'!S124,'Speed Bin B-A'!S228,'Speed Bin B-A'!S332,'Speed Bin B-A'!S436,'Speed Bin B-A'!S540,'Speed Bin B-A'!S644,'Speed Bin B-A'!S748,'Speed Bin B-A'!S852,'Speed Bin B-A'!S956,'Speed Bin B-A'!S1060,'Speed Bin B-A'!S1164,'Speed Bin B-A'!S1268,'Speed Bin B-A'!S1372,'Speed Bin B-A'!S1476,'Speed Bin B-A'!S1580,'Speed Bin B-A'!S1684,'Speed Bin B-A'!S1788,'Speed Bin B-A'!S1892,'Speed Bin B-A'!S1996,'Speed Bin B-A'!S2100)</f>
        <v>0</v>
      </c>
      <c r="T325" s="268">
        <f>SUM('Speed Bin B-A'!T20,'Speed Bin B-A'!T124,'Speed Bin B-A'!T228,'Speed Bin B-A'!T332,'Speed Bin B-A'!T436,'Speed Bin B-A'!T540,'Speed Bin B-A'!T644,'Speed Bin B-A'!T748,'Speed Bin B-A'!T852,'Speed Bin B-A'!T956,'Speed Bin B-A'!T1060,'Speed Bin B-A'!T1164,'Speed Bin B-A'!T1268,'Speed Bin B-A'!T1372,'Speed Bin B-A'!T1476,'Speed Bin B-A'!T1580,'Speed Bin B-A'!T1684,'Speed Bin B-A'!T1788,'Speed Bin B-A'!T1892,'Speed Bin B-A'!T1996,'Speed Bin B-A'!T2100)</f>
        <v>0</v>
      </c>
      <c r="U325" s="268">
        <f>SUM('Speed Bin B-A'!U20,'Speed Bin B-A'!U124,'Speed Bin B-A'!U228,'Speed Bin B-A'!U332,'Speed Bin B-A'!U436,'Speed Bin B-A'!U540,'Speed Bin B-A'!U644,'Speed Bin B-A'!U748,'Speed Bin B-A'!U852,'Speed Bin B-A'!U956,'Speed Bin B-A'!U1060,'Speed Bin B-A'!U1164,'Speed Bin B-A'!U1268,'Speed Bin B-A'!U1372,'Speed Bin B-A'!U1476,'Speed Bin B-A'!U1580,'Speed Bin B-A'!U1684,'Speed Bin B-A'!U1788,'Speed Bin B-A'!U1892,'Speed Bin B-A'!U1996,'Speed Bin B-A'!U2100)</f>
        <v>0</v>
      </c>
      <c r="V325" s="269" t="str">
        <f>IFERROR(AVERAGE('Speed Bin B-A'!V20,'Speed Bin B-A'!V124,'Speed Bin B-A'!V228,'Speed Bin B-A'!V332,'Speed Bin B-A'!V436,'Speed Bin B-A'!V540,'Speed Bin B-A'!V644,'Speed Bin B-A'!V748,'Speed Bin B-A'!V852,'Speed Bin B-A'!V956,'Speed Bin B-A'!V1060,'Speed Bin B-A'!V1164,'Speed Bin B-A'!V1268,'Speed Bin B-A'!V1372,'Speed Bin B-A'!V1476,'Speed Bin B-A'!V1580,'Speed Bin B-A'!V1684,'Speed Bin B-A'!V1788,'Speed Bin B-A'!V1892,'Speed Bin B-A'!V1996,'Speed Bin B-A'!V2100),"-")</f>
        <v>-</v>
      </c>
      <c r="W325" s="269" t="str">
        <f>IFERROR(AVERAGE('Speed Bin B-A'!W20,'Speed Bin B-A'!W124,'Speed Bin B-A'!W228,'Speed Bin B-A'!W332,'Speed Bin B-A'!W436,'Speed Bin B-A'!W540,'Speed Bin B-A'!W644,'Speed Bin B-A'!W748,'Speed Bin B-A'!W852,'Speed Bin B-A'!W956,'Speed Bin B-A'!W1060,'Speed Bin B-A'!W1164,'Speed Bin B-A'!W1268,'Speed Bin B-A'!W1372,'Speed Bin B-A'!W1476,'Speed Bin B-A'!W1580,'Speed Bin B-A'!W1684,'Speed Bin B-A'!W1788,'Speed Bin B-A'!W1892,'Speed Bin B-A'!W1996,'Speed Bin B-A'!W2100),"-")</f>
        <v>-</v>
      </c>
      <c r="X325" s="277"/>
      <c r="Y325" s="277"/>
      <c r="Z325" s="267">
        <v>0.375</v>
      </c>
      <c r="AA325" s="270">
        <f t="shared" ref="AA325" si="163">SUM(C352:C355)</f>
        <v>4</v>
      </c>
      <c r="AB325" s="270">
        <f t="shared" ref="AB325:AR325" si="164">SUM(D352:D355)</f>
        <v>16</v>
      </c>
      <c r="AC325" s="270">
        <f t="shared" si="164"/>
        <v>47</v>
      </c>
      <c r="AD325" s="270">
        <f t="shared" si="164"/>
        <v>110</v>
      </c>
      <c r="AE325" s="270">
        <f t="shared" si="164"/>
        <v>53</v>
      </c>
      <c r="AF325" s="270">
        <f t="shared" si="164"/>
        <v>18</v>
      </c>
      <c r="AG325" s="270">
        <f t="shared" si="164"/>
        <v>12</v>
      </c>
      <c r="AH325" s="270">
        <f t="shared" si="164"/>
        <v>2</v>
      </c>
      <c r="AI325" s="270">
        <f t="shared" si="164"/>
        <v>0</v>
      </c>
      <c r="AJ325" s="270">
        <f t="shared" si="164"/>
        <v>0</v>
      </c>
      <c r="AK325" s="270">
        <f t="shared" si="164"/>
        <v>0</v>
      </c>
      <c r="AL325" s="270">
        <f t="shared" si="164"/>
        <v>0</v>
      </c>
      <c r="AM325" s="270">
        <f t="shared" si="164"/>
        <v>0</v>
      </c>
      <c r="AN325" s="270">
        <f t="shared" si="164"/>
        <v>0</v>
      </c>
      <c r="AO325" s="270">
        <f t="shared" si="164"/>
        <v>0</v>
      </c>
      <c r="AP325" s="270">
        <f t="shared" si="164"/>
        <v>0</v>
      </c>
      <c r="AQ325" s="270">
        <f t="shared" si="164"/>
        <v>0</v>
      </c>
      <c r="AR325" s="270">
        <f t="shared" si="164"/>
        <v>0</v>
      </c>
      <c r="AS325" s="270">
        <f>SUM(U352:U355)</f>
        <v>0</v>
      </c>
      <c r="AT325" s="269">
        <f>IFERROR(AVERAGE(V352:V355),"-")</f>
        <v>22.975000000000001</v>
      </c>
      <c r="AU325" s="269">
        <f>IFERROR(AVERAGE(W352:W355),"-")</f>
        <v>31.262499999999999</v>
      </c>
    </row>
    <row r="326" spans="1:47" x14ac:dyDescent="0.25">
      <c r="A326" s="267">
        <v>0.104166666666667</v>
      </c>
      <c r="B326" s="268">
        <f>SUM('Speed Bin B-A'!B21,'Speed Bin B-A'!B125,'Speed Bin B-A'!B229,'Speed Bin B-A'!B333,'Speed Bin B-A'!B437,'Speed Bin B-A'!B541,'Speed Bin B-A'!B645,'Speed Bin B-A'!B749,'Speed Bin B-A'!B853,'Speed Bin B-A'!B957,'Speed Bin B-A'!B1061,'Speed Bin B-A'!B1165,'Speed Bin B-A'!B1269,'Speed Bin B-A'!B1373,'Speed Bin B-A'!B1477,'Speed Bin B-A'!B1581,'Speed Bin B-A'!B1685,'Speed Bin B-A'!B1789,'Speed Bin B-A'!B1893,'Speed Bin B-A'!B1997,'Speed Bin B-A'!B2101)</f>
        <v>0</v>
      </c>
      <c r="C326" s="268">
        <f>SUM('Speed Bin B-A'!C21,'Speed Bin B-A'!C125,'Speed Bin B-A'!C229,'Speed Bin B-A'!C333,'Speed Bin B-A'!C437,'Speed Bin B-A'!C541,'Speed Bin B-A'!C645,'Speed Bin B-A'!C749,'Speed Bin B-A'!C853,'Speed Bin B-A'!C957,'Speed Bin B-A'!C1061,'Speed Bin B-A'!C1165,'Speed Bin B-A'!C1269,'Speed Bin B-A'!C1373,'Speed Bin B-A'!C1477,'Speed Bin B-A'!C1581,'Speed Bin B-A'!C1685,'Speed Bin B-A'!C1789,'Speed Bin B-A'!C1893,'Speed Bin B-A'!C1997,'Speed Bin B-A'!C2101)</f>
        <v>0</v>
      </c>
      <c r="D326" s="268">
        <f>SUM('Speed Bin B-A'!D21,'Speed Bin B-A'!D125,'Speed Bin B-A'!D229,'Speed Bin B-A'!D333,'Speed Bin B-A'!D437,'Speed Bin B-A'!D541,'Speed Bin B-A'!D645,'Speed Bin B-A'!D749,'Speed Bin B-A'!D853,'Speed Bin B-A'!D957,'Speed Bin B-A'!D1061,'Speed Bin B-A'!D1165,'Speed Bin B-A'!D1269,'Speed Bin B-A'!D1373,'Speed Bin B-A'!D1477,'Speed Bin B-A'!D1581,'Speed Bin B-A'!D1685,'Speed Bin B-A'!D1789,'Speed Bin B-A'!D1893,'Speed Bin B-A'!D1997,'Speed Bin B-A'!D2101)</f>
        <v>0</v>
      </c>
      <c r="E326" s="268">
        <f>SUM('Speed Bin B-A'!E21,'Speed Bin B-A'!E125,'Speed Bin B-A'!E229,'Speed Bin B-A'!E333,'Speed Bin B-A'!E437,'Speed Bin B-A'!E541,'Speed Bin B-A'!E645,'Speed Bin B-A'!E749,'Speed Bin B-A'!E853,'Speed Bin B-A'!E957,'Speed Bin B-A'!E1061,'Speed Bin B-A'!E1165,'Speed Bin B-A'!E1269,'Speed Bin B-A'!E1373,'Speed Bin B-A'!E1477,'Speed Bin B-A'!E1581,'Speed Bin B-A'!E1685,'Speed Bin B-A'!E1789,'Speed Bin B-A'!E1893,'Speed Bin B-A'!E1997,'Speed Bin B-A'!E2101)</f>
        <v>0</v>
      </c>
      <c r="F326" s="268">
        <f>SUM('Speed Bin B-A'!F21,'Speed Bin B-A'!F125,'Speed Bin B-A'!F229,'Speed Bin B-A'!F333,'Speed Bin B-A'!F437,'Speed Bin B-A'!F541,'Speed Bin B-A'!F645,'Speed Bin B-A'!F749,'Speed Bin B-A'!F853,'Speed Bin B-A'!F957,'Speed Bin B-A'!F1061,'Speed Bin B-A'!F1165,'Speed Bin B-A'!F1269,'Speed Bin B-A'!F1373,'Speed Bin B-A'!F1477,'Speed Bin B-A'!F1581,'Speed Bin B-A'!F1685,'Speed Bin B-A'!F1789,'Speed Bin B-A'!F1893,'Speed Bin B-A'!F1997,'Speed Bin B-A'!F2101)</f>
        <v>0</v>
      </c>
      <c r="G326" s="268">
        <f>SUM('Speed Bin B-A'!G21,'Speed Bin B-A'!G125,'Speed Bin B-A'!G229,'Speed Bin B-A'!G333,'Speed Bin B-A'!G437,'Speed Bin B-A'!G541,'Speed Bin B-A'!G645,'Speed Bin B-A'!G749,'Speed Bin B-A'!G853,'Speed Bin B-A'!G957,'Speed Bin B-A'!G1061,'Speed Bin B-A'!G1165,'Speed Bin B-A'!G1269,'Speed Bin B-A'!G1373,'Speed Bin B-A'!G1477,'Speed Bin B-A'!G1581,'Speed Bin B-A'!G1685,'Speed Bin B-A'!G1789,'Speed Bin B-A'!G1893,'Speed Bin B-A'!G1997,'Speed Bin B-A'!G2101)</f>
        <v>0</v>
      </c>
      <c r="H326" s="268">
        <f>SUM('Speed Bin B-A'!H21,'Speed Bin B-A'!H125,'Speed Bin B-A'!H229,'Speed Bin B-A'!H333,'Speed Bin B-A'!H437,'Speed Bin B-A'!H541,'Speed Bin B-A'!H645,'Speed Bin B-A'!H749,'Speed Bin B-A'!H853,'Speed Bin B-A'!H957,'Speed Bin B-A'!H1061,'Speed Bin B-A'!H1165,'Speed Bin B-A'!H1269,'Speed Bin B-A'!H1373,'Speed Bin B-A'!H1477,'Speed Bin B-A'!H1581,'Speed Bin B-A'!H1685,'Speed Bin B-A'!H1789,'Speed Bin B-A'!H1893,'Speed Bin B-A'!H1997,'Speed Bin B-A'!H2101)</f>
        <v>0</v>
      </c>
      <c r="I326" s="268">
        <f>SUM('Speed Bin B-A'!I21,'Speed Bin B-A'!I125,'Speed Bin B-A'!I229,'Speed Bin B-A'!I333,'Speed Bin B-A'!I437,'Speed Bin B-A'!I541,'Speed Bin B-A'!I645,'Speed Bin B-A'!I749,'Speed Bin B-A'!I853,'Speed Bin B-A'!I957,'Speed Bin B-A'!I1061,'Speed Bin B-A'!I1165,'Speed Bin B-A'!I1269,'Speed Bin B-A'!I1373,'Speed Bin B-A'!I1477,'Speed Bin B-A'!I1581,'Speed Bin B-A'!I1685,'Speed Bin B-A'!I1789,'Speed Bin B-A'!I1893,'Speed Bin B-A'!I1997,'Speed Bin B-A'!I2101)</f>
        <v>0</v>
      </c>
      <c r="J326" s="268">
        <f>SUM('Speed Bin B-A'!J21,'Speed Bin B-A'!J125,'Speed Bin B-A'!J229,'Speed Bin B-A'!J333,'Speed Bin B-A'!J437,'Speed Bin B-A'!J541,'Speed Bin B-A'!J645,'Speed Bin B-A'!J749,'Speed Bin B-A'!J853,'Speed Bin B-A'!J957,'Speed Bin B-A'!J1061,'Speed Bin B-A'!J1165,'Speed Bin B-A'!J1269,'Speed Bin B-A'!J1373,'Speed Bin B-A'!J1477,'Speed Bin B-A'!J1581,'Speed Bin B-A'!J1685,'Speed Bin B-A'!J1789,'Speed Bin B-A'!J1893,'Speed Bin B-A'!J1997,'Speed Bin B-A'!J2101)</f>
        <v>0</v>
      </c>
      <c r="K326" s="268">
        <f>SUM('Speed Bin B-A'!K21,'Speed Bin B-A'!K125,'Speed Bin B-A'!K229,'Speed Bin B-A'!K333,'Speed Bin B-A'!K437,'Speed Bin B-A'!K541,'Speed Bin B-A'!K645,'Speed Bin B-A'!K749,'Speed Bin B-A'!K853,'Speed Bin B-A'!K957,'Speed Bin B-A'!K1061,'Speed Bin B-A'!K1165,'Speed Bin B-A'!K1269,'Speed Bin B-A'!K1373,'Speed Bin B-A'!K1477,'Speed Bin B-A'!K1581,'Speed Bin B-A'!K1685,'Speed Bin B-A'!K1789,'Speed Bin B-A'!K1893,'Speed Bin B-A'!K1997,'Speed Bin B-A'!K2101)</f>
        <v>0</v>
      </c>
      <c r="L326" s="268">
        <f>SUM('Speed Bin B-A'!L21,'Speed Bin B-A'!L125,'Speed Bin B-A'!L229,'Speed Bin B-A'!L333,'Speed Bin B-A'!L437,'Speed Bin B-A'!L541,'Speed Bin B-A'!L645,'Speed Bin B-A'!L749,'Speed Bin B-A'!L853,'Speed Bin B-A'!L957,'Speed Bin B-A'!L1061,'Speed Bin B-A'!L1165,'Speed Bin B-A'!L1269,'Speed Bin B-A'!L1373,'Speed Bin B-A'!L1477,'Speed Bin B-A'!L1581,'Speed Bin B-A'!L1685,'Speed Bin B-A'!L1789,'Speed Bin B-A'!L1893,'Speed Bin B-A'!L1997,'Speed Bin B-A'!L2101)</f>
        <v>0</v>
      </c>
      <c r="M326" s="268">
        <f>SUM('Speed Bin B-A'!M21,'Speed Bin B-A'!M125,'Speed Bin B-A'!M229,'Speed Bin B-A'!M333,'Speed Bin B-A'!M437,'Speed Bin B-A'!M541,'Speed Bin B-A'!M645,'Speed Bin B-A'!M749,'Speed Bin B-A'!M853,'Speed Bin B-A'!M957,'Speed Bin B-A'!M1061,'Speed Bin B-A'!M1165,'Speed Bin B-A'!M1269,'Speed Bin B-A'!M1373,'Speed Bin B-A'!M1477,'Speed Bin B-A'!M1581,'Speed Bin B-A'!M1685,'Speed Bin B-A'!M1789,'Speed Bin B-A'!M1893,'Speed Bin B-A'!M1997,'Speed Bin B-A'!M2101)</f>
        <v>0</v>
      </c>
      <c r="N326" s="268">
        <f>SUM('Speed Bin B-A'!N21,'Speed Bin B-A'!N125,'Speed Bin B-A'!N229,'Speed Bin B-A'!N333,'Speed Bin B-A'!N437,'Speed Bin B-A'!N541,'Speed Bin B-A'!N645,'Speed Bin B-A'!N749,'Speed Bin B-A'!N853,'Speed Bin B-A'!N957,'Speed Bin B-A'!N1061,'Speed Bin B-A'!N1165,'Speed Bin B-A'!N1269,'Speed Bin B-A'!N1373,'Speed Bin B-A'!N1477,'Speed Bin B-A'!N1581,'Speed Bin B-A'!N1685,'Speed Bin B-A'!N1789,'Speed Bin B-A'!N1893,'Speed Bin B-A'!N1997,'Speed Bin B-A'!N2101)</f>
        <v>0</v>
      </c>
      <c r="O326" s="268">
        <f>SUM('Speed Bin B-A'!O21,'Speed Bin B-A'!O125,'Speed Bin B-A'!O229,'Speed Bin B-A'!O333,'Speed Bin B-A'!O437,'Speed Bin B-A'!O541,'Speed Bin B-A'!O645,'Speed Bin B-A'!O749,'Speed Bin B-A'!O853,'Speed Bin B-A'!O957,'Speed Bin B-A'!O1061,'Speed Bin B-A'!O1165,'Speed Bin B-A'!O1269,'Speed Bin B-A'!O1373,'Speed Bin B-A'!O1477,'Speed Bin B-A'!O1581,'Speed Bin B-A'!O1685,'Speed Bin B-A'!O1789,'Speed Bin B-A'!O1893,'Speed Bin B-A'!O1997,'Speed Bin B-A'!O2101)</f>
        <v>0</v>
      </c>
      <c r="P326" s="268">
        <f>SUM('Speed Bin B-A'!P21,'Speed Bin B-A'!P125,'Speed Bin B-A'!P229,'Speed Bin B-A'!P333,'Speed Bin B-A'!P437,'Speed Bin B-A'!P541,'Speed Bin B-A'!P645,'Speed Bin B-A'!P749,'Speed Bin B-A'!P853,'Speed Bin B-A'!P957,'Speed Bin B-A'!P1061,'Speed Bin B-A'!P1165,'Speed Bin B-A'!P1269,'Speed Bin B-A'!P1373,'Speed Bin B-A'!P1477,'Speed Bin B-A'!P1581,'Speed Bin B-A'!P1685,'Speed Bin B-A'!P1789,'Speed Bin B-A'!P1893,'Speed Bin B-A'!P1997,'Speed Bin B-A'!P2101)</f>
        <v>0</v>
      </c>
      <c r="Q326" s="268">
        <f>SUM('Speed Bin B-A'!Q21,'Speed Bin B-A'!Q125,'Speed Bin B-A'!Q229,'Speed Bin B-A'!Q333,'Speed Bin B-A'!Q437,'Speed Bin B-A'!Q541,'Speed Bin B-A'!Q645,'Speed Bin B-A'!Q749,'Speed Bin B-A'!Q853,'Speed Bin B-A'!Q957,'Speed Bin B-A'!Q1061,'Speed Bin B-A'!Q1165,'Speed Bin B-A'!Q1269,'Speed Bin B-A'!Q1373,'Speed Bin B-A'!Q1477,'Speed Bin B-A'!Q1581,'Speed Bin B-A'!Q1685,'Speed Bin B-A'!Q1789,'Speed Bin B-A'!Q1893,'Speed Bin B-A'!Q1997,'Speed Bin B-A'!Q2101)</f>
        <v>0</v>
      </c>
      <c r="R326" s="268">
        <f>SUM('Speed Bin B-A'!R21,'Speed Bin B-A'!R125,'Speed Bin B-A'!R229,'Speed Bin B-A'!R333,'Speed Bin B-A'!R437,'Speed Bin B-A'!R541,'Speed Bin B-A'!R645,'Speed Bin B-A'!R749,'Speed Bin B-A'!R853,'Speed Bin B-A'!R957,'Speed Bin B-A'!R1061,'Speed Bin B-A'!R1165,'Speed Bin B-A'!R1269,'Speed Bin B-A'!R1373,'Speed Bin B-A'!R1477,'Speed Bin B-A'!R1581,'Speed Bin B-A'!R1685,'Speed Bin B-A'!R1789,'Speed Bin B-A'!R1893,'Speed Bin B-A'!R1997,'Speed Bin B-A'!R2101)</f>
        <v>0</v>
      </c>
      <c r="S326" s="268">
        <f>SUM('Speed Bin B-A'!S21,'Speed Bin B-A'!S125,'Speed Bin B-A'!S229,'Speed Bin B-A'!S333,'Speed Bin B-A'!S437,'Speed Bin B-A'!S541,'Speed Bin B-A'!S645,'Speed Bin B-A'!S749,'Speed Bin B-A'!S853,'Speed Bin B-A'!S957,'Speed Bin B-A'!S1061,'Speed Bin B-A'!S1165,'Speed Bin B-A'!S1269,'Speed Bin B-A'!S1373,'Speed Bin B-A'!S1477,'Speed Bin B-A'!S1581,'Speed Bin B-A'!S1685,'Speed Bin B-A'!S1789,'Speed Bin B-A'!S1893,'Speed Bin B-A'!S1997,'Speed Bin B-A'!S2101)</f>
        <v>0</v>
      </c>
      <c r="T326" s="268">
        <f>SUM('Speed Bin B-A'!T21,'Speed Bin B-A'!T125,'Speed Bin B-A'!T229,'Speed Bin B-A'!T333,'Speed Bin B-A'!T437,'Speed Bin B-A'!T541,'Speed Bin B-A'!T645,'Speed Bin B-A'!T749,'Speed Bin B-A'!T853,'Speed Bin B-A'!T957,'Speed Bin B-A'!T1061,'Speed Bin B-A'!T1165,'Speed Bin B-A'!T1269,'Speed Bin B-A'!T1373,'Speed Bin B-A'!T1477,'Speed Bin B-A'!T1581,'Speed Bin B-A'!T1685,'Speed Bin B-A'!T1789,'Speed Bin B-A'!T1893,'Speed Bin B-A'!T1997,'Speed Bin B-A'!T2101)</f>
        <v>0</v>
      </c>
      <c r="U326" s="268">
        <f>SUM('Speed Bin B-A'!U21,'Speed Bin B-A'!U125,'Speed Bin B-A'!U229,'Speed Bin B-A'!U333,'Speed Bin B-A'!U437,'Speed Bin B-A'!U541,'Speed Bin B-A'!U645,'Speed Bin B-A'!U749,'Speed Bin B-A'!U853,'Speed Bin B-A'!U957,'Speed Bin B-A'!U1061,'Speed Bin B-A'!U1165,'Speed Bin B-A'!U1269,'Speed Bin B-A'!U1373,'Speed Bin B-A'!U1477,'Speed Bin B-A'!U1581,'Speed Bin B-A'!U1685,'Speed Bin B-A'!U1789,'Speed Bin B-A'!U1893,'Speed Bin B-A'!U1997,'Speed Bin B-A'!U2101)</f>
        <v>0</v>
      </c>
      <c r="V326" s="269" t="str">
        <f>IFERROR(AVERAGE('Speed Bin B-A'!V21,'Speed Bin B-A'!V125,'Speed Bin B-A'!V229,'Speed Bin B-A'!V333,'Speed Bin B-A'!V437,'Speed Bin B-A'!V541,'Speed Bin B-A'!V645,'Speed Bin B-A'!V749,'Speed Bin B-A'!V853,'Speed Bin B-A'!V957,'Speed Bin B-A'!V1061,'Speed Bin B-A'!V1165,'Speed Bin B-A'!V1269,'Speed Bin B-A'!V1373,'Speed Bin B-A'!V1477,'Speed Bin B-A'!V1581,'Speed Bin B-A'!V1685,'Speed Bin B-A'!V1789,'Speed Bin B-A'!V1893,'Speed Bin B-A'!V1997,'Speed Bin B-A'!V2101),"-")</f>
        <v>-</v>
      </c>
      <c r="W326" s="269" t="str">
        <f>IFERROR(AVERAGE('Speed Bin B-A'!W21,'Speed Bin B-A'!W125,'Speed Bin B-A'!W229,'Speed Bin B-A'!W333,'Speed Bin B-A'!W437,'Speed Bin B-A'!W541,'Speed Bin B-A'!W645,'Speed Bin B-A'!W749,'Speed Bin B-A'!W853,'Speed Bin B-A'!W957,'Speed Bin B-A'!W1061,'Speed Bin B-A'!W1165,'Speed Bin B-A'!W1269,'Speed Bin B-A'!W1373,'Speed Bin B-A'!W1477,'Speed Bin B-A'!W1581,'Speed Bin B-A'!W1685,'Speed Bin B-A'!W1789,'Speed Bin B-A'!W1893,'Speed Bin B-A'!W1997,'Speed Bin B-A'!W2101),"-")</f>
        <v>-</v>
      </c>
      <c r="X326" s="277"/>
      <c r="Y326" s="277"/>
      <c r="Z326" s="267">
        <v>0.41666666666666702</v>
      </c>
      <c r="AA326" s="270">
        <f t="shared" ref="AA326" si="165">SUM(C356:C359)</f>
        <v>0</v>
      </c>
      <c r="AB326" s="270">
        <f t="shared" ref="AB326:AR326" si="166">SUM(D356:D359)</f>
        <v>11</v>
      </c>
      <c r="AC326" s="270">
        <f t="shared" si="166"/>
        <v>43</v>
      </c>
      <c r="AD326" s="270">
        <f t="shared" si="166"/>
        <v>105</v>
      </c>
      <c r="AE326" s="270">
        <f t="shared" si="166"/>
        <v>48</v>
      </c>
      <c r="AF326" s="270">
        <f t="shared" si="166"/>
        <v>14</v>
      </c>
      <c r="AG326" s="270">
        <f t="shared" si="166"/>
        <v>13</v>
      </c>
      <c r="AH326" s="270">
        <f t="shared" si="166"/>
        <v>5</v>
      </c>
      <c r="AI326" s="270">
        <f t="shared" si="166"/>
        <v>2</v>
      </c>
      <c r="AJ326" s="270">
        <f t="shared" si="166"/>
        <v>0</v>
      </c>
      <c r="AK326" s="270">
        <f t="shared" si="166"/>
        <v>0</v>
      </c>
      <c r="AL326" s="270">
        <f t="shared" si="166"/>
        <v>0</v>
      </c>
      <c r="AM326" s="270">
        <f t="shared" si="166"/>
        <v>0</v>
      </c>
      <c r="AN326" s="270">
        <f t="shared" si="166"/>
        <v>0</v>
      </c>
      <c r="AO326" s="270">
        <f t="shared" si="166"/>
        <v>0</v>
      </c>
      <c r="AP326" s="270">
        <f t="shared" si="166"/>
        <v>0</v>
      </c>
      <c r="AQ326" s="270">
        <f t="shared" si="166"/>
        <v>0</v>
      </c>
      <c r="AR326" s="270">
        <f t="shared" si="166"/>
        <v>0</v>
      </c>
      <c r="AS326" s="270">
        <f>SUM(U356:U359)</f>
        <v>0</v>
      </c>
      <c r="AT326" s="269">
        <f>IFERROR(AVERAGE(V356:V359),"-")</f>
        <v>24.005555555555553</v>
      </c>
      <c r="AU326" s="269">
        <f>IFERROR(AVERAGE(W356:W359),"-")</f>
        <v>30.120833333333334</v>
      </c>
    </row>
    <row r="327" spans="1:47" x14ac:dyDescent="0.25">
      <c r="A327" s="267">
        <v>0.114583333333333</v>
      </c>
      <c r="B327" s="268">
        <f>SUM('Speed Bin B-A'!B22,'Speed Bin B-A'!B126,'Speed Bin B-A'!B230,'Speed Bin B-A'!B334,'Speed Bin B-A'!B438,'Speed Bin B-A'!B542,'Speed Bin B-A'!B646,'Speed Bin B-A'!B750,'Speed Bin B-A'!B854,'Speed Bin B-A'!B958,'Speed Bin B-A'!B1062,'Speed Bin B-A'!B1166,'Speed Bin B-A'!B1270,'Speed Bin B-A'!B1374,'Speed Bin B-A'!B1478,'Speed Bin B-A'!B1582,'Speed Bin B-A'!B1686,'Speed Bin B-A'!B1790,'Speed Bin B-A'!B1894,'Speed Bin B-A'!B1998,'Speed Bin B-A'!B2102)</f>
        <v>2</v>
      </c>
      <c r="C327" s="268">
        <f>SUM('Speed Bin B-A'!C22,'Speed Bin B-A'!C126,'Speed Bin B-A'!C230,'Speed Bin B-A'!C334,'Speed Bin B-A'!C438,'Speed Bin B-A'!C542,'Speed Bin B-A'!C646,'Speed Bin B-A'!C750,'Speed Bin B-A'!C854,'Speed Bin B-A'!C958,'Speed Bin B-A'!C1062,'Speed Bin B-A'!C1166,'Speed Bin B-A'!C1270,'Speed Bin B-A'!C1374,'Speed Bin B-A'!C1478,'Speed Bin B-A'!C1582,'Speed Bin B-A'!C1686,'Speed Bin B-A'!C1790,'Speed Bin B-A'!C1894,'Speed Bin B-A'!C1998,'Speed Bin B-A'!C2102)</f>
        <v>0</v>
      </c>
      <c r="D327" s="268">
        <f>SUM('Speed Bin B-A'!D22,'Speed Bin B-A'!D126,'Speed Bin B-A'!D230,'Speed Bin B-A'!D334,'Speed Bin B-A'!D438,'Speed Bin B-A'!D542,'Speed Bin B-A'!D646,'Speed Bin B-A'!D750,'Speed Bin B-A'!D854,'Speed Bin B-A'!D958,'Speed Bin B-A'!D1062,'Speed Bin B-A'!D1166,'Speed Bin B-A'!D1270,'Speed Bin B-A'!D1374,'Speed Bin B-A'!D1478,'Speed Bin B-A'!D1582,'Speed Bin B-A'!D1686,'Speed Bin B-A'!D1790,'Speed Bin B-A'!D1894,'Speed Bin B-A'!D1998,'Speed Bin B-A'!D2102)</f>
        <v>0</v>
      </c>
      <c r="E327" s="268">
        <f>SUM('Speed Bin B-A'!E22,'Speed Bin B-A'!E126,'Speed Bin B-A'!E230,'Speed Bin B-A'!E334,'Speed Bin B-A'!E438,'Speed Bin B-A'!E542,'Speed Bin B-A'!E646,'Speed Bin B-A'!E750,'Speed Bin B-A'!E854,'Speed Bin B-A'!E958,'Speed Bin B-A'!E1062,'Speed Bin B-A'!E1166,'Speed Bin B-A'!E1270,'Speed Bin B-A'!E1374,'Speed Bin B-A'!E1478,'Speed Bin B-A'!E1582,'Speed Bin B-A'!E1686,'Speed Bin B-A'!E1790,'Speed Bin B-A'!E1894,'Speed Bin B-A'!E1998,'Speed Bin B-A'!E2102)</f>
        <v>1</v>
      </c>
      <c r="F327" s="268">
        <f>SUM('Speed Bin B-A'!F22,'Speed Bin B-A'!F126,'Speed Bin B-A'!F230,'Speed Bin B-A'!F334,'Speed Bin B-A'!F438,'Speed Bin B-A'!F542,'Speed Bin B-A'!F646,'Speed Bin B-A'!F750,'Speed Bin B-A'!F854,'Speed Bin B-A'!F958,'Speed Bin B-A'!F1062,'Speed Bin B-A'!F1166,'Speed Bin B-A'!F1270,'Speed Bin B-A'!F1374,'Speed Bin B-A'!F1478,'Speed Bin B-A'!F1582,'Speed Bin B-A'!F1686,'Speed Bin B-A'!F1790,'Speed Bin B-A'!F1894,'Speed Bin B-A'!F1998,'Speed Bin B-A'!F2102)</f>
        <v>0</v>
      </c>
      <c r="G327" s="268">
        <f>SUM('Speed Bin B-A'!G22,'Speed Bin B-A'!G126,'Speed Bin B-A'!G230,'Speed Bin B-A'!G334,'Speed Bin B-A'!G438,'Speed Bin B-A'!G542,'Speed Bin B-A'!G646,'Speed Bin B-A'!G750,'Speed Bin B-A'!G854,'Speed Bin B-A'!G958,'Speed Bin B-A'!G1062,'Speed Bin B-A'!G1166,'Speed Bin B-A'!G1270,'Speed Bin B-A'!G1374,'Speed Bin B-A'!G1478,'Speed Bin B-A'!G1582,'Speed Bin B-A'!G1686,'Speed Bin B-A'!G1790,'Speed Bin B-A'!G1894,'Speed Bin B-A'!G1998,'Speed Bin B-A'!G2102)</f>
        <v>1</v>
      </c>
      <c r="H327" s="268">
        <f>SUM('Speed Bin B-A'!H22,'Speed Bin B-A'!H126,'Speed Bin B-A'!H230,'Speed Bin B-A'!H334,'Speed Bin B-A'!H438,'Speed Bin B-A'!H542,'Speed Bin B-A'!H646,'Speed Bin B-A'!H750,'Speed Bin B-A'!H854,'Speed Bin B-A'!H958,'Speed Bin B-A'!H1062,'Speed Bin B-A'!H1166,'Speed Bin B-A'!H1270,'Speed Bin B-A'!H1374,'Speed Bin B-A'!H1478,'Speed Bin B-A'!H1582,'Speed Bin B-A'!H1686,'Speed Bin B-A'!H1790,'Speed Bin B-A'!H1894,'Speed Bin B-A'!H1998,'Speed Bin B-A'!H2102)</f>
        <v>0</v>
      </c>
      <c r="I327" s="268">
        <f>SUM('Speed Bin B-A'!I22,'Speed Bin B-A'!I126,'Speed Bin B-A'!I230,'Speed Bin B-A'!I334,'Speed Bin B-A'!I438,'Speed Bin B-A'!I542,'Speed Bin B-A'!I646,'Speed Bin B-A'!I750,'Speed Bin B-A'!I854,'Speed Bin B-A'!I958,'Speed Bin B-A'!I1062,'Speed Bin B-A'!I1166,'Speed Bin B-A'!I1270,'Speed Bin B-A'!I1374,'Speed Bin B-A'!I1478,'Speed Bin B-A'!I1582,'Speed Bin B-A'!I1686,'Speed Bin B-A'!I1790,'Speed Bin B-A'!I1894,'Speed Bin B-A'!I1998,'Speed Bin B-A'!I2102)</f>
        <v>0</v>
      </c>
      <c r="J327" s="268">
        <f>SUM('Speed Bin B-A'!J22,'Speed Bin B-A'!J126,'Speed Bin B-A'!J230,'Speed Bin B-A'!J334,'Speed Bin B-A'!J438,'Speed Bin B-A'!J542,'Speed Bin B-A'!J646,'Speed Bin B-A'!J750,'Speed Bin B-A'!J854,'Speed Bin B-A'!J958,'Speed Bin B-A'!J1062,'Speed Bin B-A'!J1166,'Speed Bin B-A'!J1270,'Speed Bin B-A'!J1374,'Speed Bin B-A'!J1478,'Speed Bin B-A'!J1582,'Speed Bin B-A'!J1686,'Speed Bin B-A'!J1790,'Speed Bin B-A'!J1894,'Speed Bin B-A'!J1998,'Speed Bin B-A'!J2102)</f>
        <v>0</v>
      </c>
      <c r="K327" s="268">
        <f>SUM('Speed Bin B-A'!K22,'Speed Bin B-A'!K126,'Speed Bin B-A'!K230,'Speed Bin B-A'!K334,'Speed Bin B-A'!K438,'Speed Bin B-A'!K542,'Speed Bin B-A'!K646,'Speed Bin B-A'!K750,'Speed Bin B-A'!K854,'Speed Bin B-A'!K958,'Speed Bin B-A'!K1062,'Speed Bin B-A'!K1166,'Speed Bin B-A'!K1270,'Speed Bin B-A'!K1374,'Speed Bin B-A'!K1478,'Speed Bin B-A'!K1582,'Speed Bin B-A'!K1686,'Speed Bin B-A'!K1790,'Speed Bin B-A'!K1894,'Speed Bin B-A'!K1998,'Speed Bin B-A'!K2102)</f>
        <v>0</v>
      </c>
      <c r="L327" s="268">
        <f>SUM('Speed Bin B-A'!L22,'Speed Bin B-A'!L126,'Speed Bin B-A'!L230,'Speed Bin B-A'!L334,'Speed Bin B-A'!L438,'Speed Bin B-A'!L542,'Speed Bin B-A'!L646,'Speed Bin B-A'!L750,'Speed Bin B-A'!L854,'Speed Bin B-A'!L958,'Speed Bin B-A'!L1062,'Speed Bin B-A'!L1166,'Speed Bin B-A'!L1270,'Speed Bin B-A'!L1374,'Speed Bin B-A'!L1478,'Speed Bin B-A'!L1582,'Speed Bin B-A'!L1686,'Speed Bin B-A'!L1790,'Speed Bin B-A'!L1894,'Speed Bin B-A'!L1998,'Speed Bin B-A'!L2102)</f>
        <v>0</v>
      </c>
      <c r="M327" s="268">
        <f>SUM('Speed Bin B-A'!M22,'Speed Bin B-A'!M126,'Speed Bin B-A'!M230,'Speed Bin B-A'!M334,'Speed Bin B-A'!M438,'Speed Bin B-A'!M542,'Speed Bin B-A'!M646,'Speed Bin B-A'!M750,'Speed Bin B-A'!M854,'Speed Bin B-A'!M958,'Speed Bin B-A'!M1062,'Speed Bin B-A'!M1166,'Speed Bin B-A'!M1270,'Speed Bin B-A'!M1374,'Speed Bin B-A'!M1478,'Speed Bin B-A'!M1582,'Speed Bin B-A'!M1686,'Speed Bin B-A'!M1790,'Speed Bin B-A'!M1894,'Speed Bin B-A'!M1998,'Speed Bin B-A'!M2102)</f>
        <v>0</v>
      </c>
      <c r="N327" s="268">
        <f>SUM('Speed Bin B-A'!N22,'Speed Bin B-A'!N126,'Speed Bin B-A'!N230,'Speed Bin B-A'!N334,'Speed Bin B-A'!N438,'Speed Bin B-A'!N542,'Speed Bin B-A'!N646,'Speed Bin B-A'!N750,'Speed Bin B-A'!N854,'Speed Bin B-A'!N958,'Speed Bin B-A'!N1062,'Speed Bin B-A'!N1166,'Speed Bin B-A'!N1270,'Speed Bin B-A'!N1374,'Speed Bin B-A'!N1478,'Speed Bin B-A'!N1582,'Speed Bin B-A'!N1686,'Speed Bin B-A'!N1790,'Speed Bin B-A'!N1894,'Speed Bin B-A'!N1998,'Speed Bin B-A'!N2102)</f>
        <v>0</v>
      </c>
      <c r="O327" s="268">
        <f>SUM('Speed Bin B-A'!O22,'Speed Bin B-A'!O126,'Speed Bin B-A'!O230,'Speed Bin B-A'!O334,'Speed Bin B-A'!O438,'Speed Bin B-A'!O542,'Speed Bin B-A'!O646,'Speed Bin B-A'!O750,'Speed Bin B-A'!O854,'Speed Bin B-A'!O958,'Speed Bin B-A'!O1062,'Speed Bin B-A'!O1166,'Speed Bin B-A'!O1270,'Speed Bin B-A'!O1374,'Speed Bin B-A'!O1478,'Speed Bin B-A'!O1582,'Speed Bin B-A'!O1686,'Speed Bin B-A'!O1790,'Speed Bin B-A'!O1894,'Speed Bin B-A'!O1998,'Speed Bin B-A'!O2102)</f>
        <v>0</v>
      </c>
      <c r="P327" s="268">
        <f>SUM('Speed Bin B-A'!P22,'Speed Bin B-A'!P126,'Speed Bin B-A'!P230,'Speed Bin B-A'!P334,'Speed Bin B-A'!P438,'Speed Bin B-A'!P542,'Speed Bin B-A'!P646,'Speed Bin B-A'!P750,'Speed Bin B-A'!P854,'Speed Bin B-A'!P958,'Speed Bin B-A'!P1062,'Speed Bin B-A'!P1166,'Speed Bin B-A'!P1270,'Speed Bin B-A'!P1374,'Speed Bin B-A'!P1478,'Speed Bin B-A'!P1582,'Speed Bin B-A'!P1686,'Speed Bin B-A'!P1790,'Speed Bin B-A'!P1894,'Speed Bin B-A'!P1998,'Speed Bin B-A'!P2102)</f>
        <v>0</v>
      </c>
      <c r="Q327" s="268">
        <f>SUM('Speed Bin B-A'!Q22,'Speed Bin B-A'!Q126,'Speed Bin B-A'!Q230,'Speed Bin B-A'!Q334,'Speed Bin B-A'!Q438,'Speed Bin B-A'!Q542,'Speed Bin B-A'!Q646,'Speed Bin B-A'!Q750,'Speed Bin B-A'!Q854,'Speed Bin B-A'!Q958,'Speed Bin B-A'!Q1062,'Speed Bin B-A'!Q1166,'Speed Bin B-A'!Q1270,'Speed Bin B-A'!Q1374,'Speed Bin B-A'!Q1478,'Speed Bin B-A'!Q1582,'Speed Bin B-A'!Q1686,'Speed Bin B-A'!Q1790,'Speed Bin B-A'!Q1894,'Speed Bin B-A'!Q1998,'Speed Bin B-A'!Q2102)</f>
        <v>0</v>
      </c>
      <c r="R327" s="268">
        <f>SUM('Speed Bin B-A'!R22,'Speed Bin B-A'!R126,'Speed Bin B-A'!R230,'Speed Bin B-A'!R334,'Speed Bin B-A'!R438,'Speed Bin B-A'!R542,'Speed Bin B-A'!R646,'Speed Bin B-A'!R750,'Speed Bin B-A'!R854,'Speed Bin B-A'!R958,'Speed Bin B-A'!R1062,'Speed Bin B-A'!R1166,'Speed Bin B-A'!R1270,'Speed Bin B-A'!R1374,'Speed Bin B-A'!R1478,'Speed Bin B-A'!R1582,'Speed Bin B-A'!R1686,'Speed Bin B-A'!R1790,'Speed Bin B-A'!R1894,'Speed Bin B-A'!R1998,'Speed Bin B-A'!R2102)</f>
        <v>0</v>
      </c>
      <c r="S327" s="268">
        <f>SUM('Speed Bin B-A'!S22,'Speed Bin B-A'!S126,'Speed Bin B-A'!S230,'Speed Bin B-A'!S334,'Speed Bin B-A'!S438,'Speed Bin B-A'!S542,'Speed Bin B-A'!S646,'Speed Bin B-A'!S750,'Speed Bin B-A'!S854,'Speed Bin B-A'!S958,'Speed Bin B-A'!S1062,'Speed Bin B-A'!S1166,'Speed Bin B-A'!S1270,'Speed Bin B-A'!S1374,'Speed Bin B-A'!S1478,'Speed Bin B-A'!S1582,'Speed Bin B-A'!S1686,'Speed Bin B-A'!S1790,'Speed Bin B-A'!S1894,'Speed Bin B-A'!S1998,'Speed Bin B-A'!S2102)</f>
        <v>0</v>
      </c>
      <c r="T327" s="268">
        <f>SUM('Speed Bin B-A'!T22,'Speed Bin B-A'!T126,'Speed Bin B-A'!T230,'Speed Bin B-A'!T334,'Speed Bin B-A'!T438,'Speed Bin B-A'!T542,'Speed Bin B-A'!T646,'Speed Bin B-A'!T750,'Speed Bin B-A'!T854,'Speed Bin B-A'!T958,'Speed Bin B-A'!T1062,'Speed Bin B-A'!T1166,'Speed Bin B-A'!T1270,'Speed Bin B-A'!T1374,'Speed Bin B-A'!T1478,'Speed Bin B-A'!T1582,'Speed Bin B-A'!T1686,'Speed Bin B-A'!T1790,'Speed Bin B-A'!T1894,'Speed Bin B-A'!T1998,'Speed Bin B-A'!T2102)</f>
        <v>0</v>
      </c>
      <c r="U327" s="268">
        <f>SUM('Speed Bin B-A'!U22,'Speed Bin B-A'!U126,'Speed Bin B-A'!U230,'Speed Bin B-A'!U334,'Speed Bin B-A'!U438,'Speed Bin B-A'!U542,'Speed Bin B-A'!U646,'Speed Bin B-A'!U750,'Speed Bin B-A'!U854,'Speed Bin B-A'!U958,'Speed Bin B-A'!U1062,'Speed Bin B-A'!U1166,'Speed Bin B-A'!U1270,'Speed Bin B-A'!U1374,'Speed Bin B-A'!U1478,'Speed Bin B-A'!U1582,'Speed Bin B-A'!U1686,'Speed Bin B-A'!U1790,'Speed Bin B-A'!U1894,'Speed Bin B-A'!U1998,'Speed Bin B-A'!U2102)</f>
        <v>0</v>
      </c>
      <c r="V327" s="269">
        <f>IFERROR(AVERAGE('Speed Bin B-A'!V22,'Speed Bin B-A'!V126,'Speed Bin B-A'!V230,'Speed Bin B-A'!V334,'Speed Bin B-A'!V438,'Speed Bin B-A'!V542,'Speed Bin B-A'!V646,'Speed Bin B-A'!V750,'Speed Bin B-A'!V854,'Speed Bin B-A'!V958,'Speed Bin B-A'!V1062,'Speed Bin B-A'!V1166,'Speed Bin B-A'!V1270,'Speed Bin B-A'!V1374,'Speed Bin B-A'!V1478,'Speed Bin B-A'!V1582,'Speed Bin B-A'!V1686,'Speed Bin B-A'!V1790,'Speed Bin B-A'!V1894,'Speed Bin B-A'!V1998,'Speed Bin B-A'!V2102),"-")</f>
        <v>24</v>
      </c>
      <c r="W327" s="269" t="str">
        <f>IFERROR(AVERAGE('Speed Bin B-A'!W22,'Speed Bin B-A'!W126,'Speed Bin B-A'!W230,'Speed Bin B-A'!W334,'Speed Bin B-A'!W438,'Speed Bin B-A'!W542,'Speed Bin B-A'!W646,'Speed Bin B-A'!W750,'Speed Bin B-A'!W854,'Speed Bin B-A'!W958,'Speed Bin B-A'!W1062,'Speed Bin B-A'!W1166,'Speed Bin B-A'!W1270,'Speed Bin B-A'!W1374,'Speed Bin B-A'!W1478,'Speed Bin B-A'!W1582,'Speed Bin B-A'!W1686,'Speed Bin B-A'!W1790,'Speed Bin B-A'!W1894,'Speed Bin B-A'!W1998,'Speed Bin B-A'!W2102),"-")</f>
        <v>-</v>
      </c>
      <c r="X327" s="277"/>
      <c r="Y327" s="277"/>
      <c r="Z327" s="267">
        <v>0.45833333333333298</v>
      </c>
      <c r="AA327" s="270">
        <f t="shared" ref="AA327" si="167">SUM(C360:C363)</f>
        <v>3</v>
      </c>
      <c r="AB327" s="270">
        <f t="shared" ref="AB327:AR327" si="168">SUM(D360:D363)</f>
        <v>15</v>
      </c>
      <c r="AC327" s="270">
        <f t="shared" si="168"/>
        <v>56</v>
      </c>
      <c r="AD327" s="270">
        <f t="shared" si="168"/>
        <v>85</v>
      </c>
      <c r="AE327" s="270">
        <f t="shared" si="168"/>
        <v>62</v>
      </c>
      <c r="AF327" s="270">
        <f t="shared" si="168"/>
        <v>28</v>
      </c>
      <c r="AG327" s="270">
        <f t="shared" si="168"/>
        <v>8</v>
      </c>
      <c r="AH327" s="270">
        <f t="shared" si="168"/>
        <v>3</v>
      </c>
      <c r="AI327" s="270">
        <f t="shared" si="168"/>
        <v>1</v>
      </c>
      <c r="AJ327" s="270">
        <f t="shared" si="168"/>
        <v>0</v>
      </c>
      <c r="AK327" s="270">
        <f t="shared" si="168"/>
        <v>0</v>
      </c>
      <c r="AL327" s="270">
        <f t="shared" si="168"/>
        <v>0</v>
      </c>
      <c r="AM327" s="270">
        <f t="shared" si="168"/>
        <v>0</v>
      </c>
      <c r="AN327" s="270">
        <f t="shared" si="168"/>
        <v>0</v>
      </c>
      <c r="AO327" s="270">
        <f t="shared" si="168"/>
        <v>0</v>
      </c>
      <c r="AP327" s="270">
        <f t="shared" si="168"/>
        <v>0</v>
      </c>
      <c r="AQ327" s="270">
        <f t="shared" si="168"/>
        <v>0</v>
      </c>
      <c r="AR327" s="270">
        <f t="shared" si="168"/>
        <v>0</v>
      </c>
      <c r="AS327" s="270">
        <f>SUM(U360:U363)</f>
        <v>0</v>
      </c>
      <c r="AT327" s="269">
        <f>IFERROR(AVERAGE(V360:V363),"-")</f>
        <v>23.302777777777777</v>
      </c>
      <c r="AU327" s="269">
        <f>IFERROR(AVERAGE(W360:W363),"-")</f>
        <v>32.475000000000001</v>
      </c>
    </row>
    <row r="328" spans="1:47" x14ac:dyDescent="0.25">
      <c r="A328" s="267">
        <v>0.125</v>
      </c>
      <c r="B328" s="268">
        <f>SUM('Speed Bin B-A'!B23,'Speed Bin B-A'!B127,'Speed Bin B-A'!B231,'Speed Bin B-A'!B335,'Speed Bin B-A'!B439,'Speed Bin B-A'!B543,'Speed Bin B-A'!B647,'Speed Bin B-A'!B751,'Speed Bin B-A'!B855,'Speed Bin B-A'!B959,'Speed Bin B-A'!B1063,'Speed Bin B-A'!B1167,'Speed Bin B-A'!B1271,'Speed Bin B-A'!B1375,'Speed Bin B-A'!B1479,'Speed Bin B-A'!B1583,'Speed Bin B-A'!B1687,'Speed Bin B-A'!B1791,'Speed Bin B-A'!B1895,'Speed Bin B-A'!B1999,'Speed Bin B-A'!B2103)</f>
        <v>0</v>
      </c>
      <c r="C328" s="268">
        <f>SUM('Speed Bin B-A'!C23,'Speed Bin B-A'!C127,'Speed Bin B-A'!C231,'Speed Bin B-A'!C335,'Speed Bin B-A'!C439,'Speed Bin B-A'!C543,'Speed Bin B-A'!C647,'Speed Bin B-A'!C751,'Speed Bin B-A'!C855,'Speed Bin B-A'!C959,'Speed Bin B-A'!C1063,'Speed Bin B-A'!C1167,'Speed Bin B-A'!C1271,'Speed Bin B-A'!C1375,'Speed Bin B-A'!C1479,'Speed Bin B-A'!C1583,'Speed Bin B-A'!C1687,'Speed Bin B-A'!C1791,'Speed Bin B-A'!C1895,'Speed Bin B-A'!C1999,'Speed Bin B-A'!C2103)</f>
        <v>0</v>
      </c>
      <c r="D328" s="268">
        <f>SUM('Speed Bin B-A'!D23,'Speed Bin B-A'!D127,'Speed Bin B-A'!D231,'Speed Bin B-A'!D335,'Speed Bin B-A'!D439,'Speed Bin B-A'!D543,'Speed Bin B-A'!D647,'Speed Bin B-A'!D751,'Speed Bin B-A'!D855,'Speed Bin B-A'!D959,'Speed Bin B-A'!D1063,'Speed Bin B-A'!D1167,'Speed Bin B-A'!D1271,'Speed Bin B-A'!D1375,'Speed Bin B-A'!D1479,'Speed Bin B-A'!D1583,'Speed Bin B-A'!D1687,'Speed Bin B-A'!D1791,'Speed Bin B-A'!D1895,'Speed Bin B-A'!D1999,'Speed Bin B-A'!D2103)</f>
        <v>0</v>
      </c>
      <c r="E328" s="268">
        <f>SUM('Speed Bin B-A'!E23,'Speed Bin B-A'!E127,'Speed Bin B-A'!E231,'Speed Bin B-A'!E335,'Speed Bin B-A'!E439,'Speed Bin B-A'!E543,'Speed Bin B-A'!E647,'Speed Bin B-A'!E751,'Speed Bin B-A'!E855,'Speed Bin B-A'!E959,'Speed Bin B-A'!E1063,'Speed Bin B-A'!E1167,'Speed Bin B-A'!E1271,'Speed Bin B-A'!E1375,'Speed Bin B-A'!E1479,'Speed Bin B-A'!E1583,'Speed Bin B-A'!E1687,'Speed Bin B-A'!E1791,'Speed Bin B-A'!E1895,'Speed Bin B-A'!E1999,'Speed Bin B-A'!E2103)</f>
        <v>0</v>
      </c>
      <c r="F328" s="268">
        <f>SUM('Speed Bin B-A'!F23,'Speed Bin B-A'!F127,'Speed Bin B-A'!F231,'Speed Bin B-A'!F335,'Speed Bin B-A'!F439,'Speed Bin B-A'!F543,'Speed Bin B-A'!F647,'Speed Bin B-A'!F751,'Speed Bin B-A'!F855,'Speed Bin B-A'!F959,'Speed Bin B-A'!F1063,'Speed Bin B-A'!F1167,'Speed Bin B-A'!F1271,'Speed Bin B-A'!F1375,'Speed Bin B-A'!F1479,'Speed Bin B-A'!F1583,'Speed Bin B-A'!F1687,'Speed Bin B-A'!F1791,'Speed Bin B-A'!F1895,'Speed Bin B-A'!F1999,'Speed Bin B-A'!F2103)</f>
        <v>0</v>
      </c>
      <c r="G328" s="268">
        <f>SUM('Speed Bin B-A'!G23,'Speed Bin B-A'!G127,'Speed Bin B-A'!G231,'Speed Bin B-A'!G335,'Speed Bin B-A'!G439,'Speed Bin B-A'!G543,'Speed Bin B-A'!G647,'Speed Bin B-A'!G751,'Speed Bin B-A'!G855,'Speed Bin B-A'!G959,'Speed Bin B-A'!G1063,'Speed Bin B-A'!G1167,'Speed Bin B-A'!G1271,'Speed Bin B-A'!G1375,'Speed Bin B-A'!G1479,'Speed Bin B-A'!G1583,'Speed Bin B-A'!G1687,'Speed Bin B-A'!G1791,'Speed Bin B-A'!G1895,'Speed Bin B-A'!G1999,'Speed Bin B-A'!G2103)</f>
        <v>0</v>
      </c>
      <c r="H328" s="268">
        <f>SUM('Speed Bin B-A'!H23,'Speed Bin B-A'!H127,'Speed Bin B-A'!H231,'Speed Bin B-A'!H335,'Speed Bin B-A'!H439,'Speed Bin B-A'!H543,'Speed Bin B-A'!H647,'Speed Bin B-A'!H751,'Speed Bin B-A'!H855,'Speed Bin B-A'!H959,'Speed Bin B-A'!H1063,'Speed Bin B-A'!H1167,'Speed Bin B-A'!H1271,'Speed Bin B-A'!H1375,'Speed Bin B-A'!H1479,'Speed Bin B-A'!H1583,'Speed Bin B-A'!H1687,'Speed Bin B-A'!H1791,'Speed Bin B-A'!H1895,'Speed Bin B-A'!H1999,'Speed Bin B-A'!H2103)</f>
        <v>0</v>
      </c>
      <c r="I328" s="268">
        <f>SUM('Speed Bin B-A'!I23,'Speed Bin B-A'!I127,'Speed Bin B-A'!I231,'Speed Bin B-A'!I335,'Speed Bin B-A'!I439,'Speed Bin B-A'!I543,'Speed Bin B-A'!I647,'Speed Bin B-A'!I751,'Speed Bin B-A'!I855,'Speed Bin B-A'!I959,'Speed Bin B-A'!I1063,'Speed Bin B-A'!I1167,'Speed Bin B-A'!I1271,'Speed Bin B-A'!I1375,'Speed Bin B-A'!I1479,'Speed Bin B-A'!I1583,'Speed Bin B-A'!I1687,'Speed Bin B-A'!I1791,'Speed Bin B-A'!I1895,'Speed Bin B-A'!I1999,'Speed Bin B-A'!I2103)</f>
        <v>0</v>
      </c>
      <c r="J328" s="268">
        <f>SUM('Speed Bin B-A'!J23,'Speed Bin B-A'!J127,'Speed Bin B-A'!J231,'Speed Bin B-A'!J335,'Speed Bin B-A'!J439,'Speed Bin B-A'!J543,'Speed Bin B-A'!J647,'Speed Bin B-A'!J751,'Speed Bin B-A'!J855,'Speed Bin B-A'!J959,'Speed Bin B-A'!J1063,'Speed Bin B-A'!J1167,'Speed Bin B-A'!J1271,'Speed Bin B-A'!J1375,'Speed Bin B-A'!J1479,'Speed Bin B-A'!J1583,'Speed Bin B-A'!J1687,'Speed Bin B-A'!J1791,'Speed Bin B-A'!J1895,'Speed Bin B-A'!J1999,'Speed Bin B-A'!J2103)</f>
        <v>0</v>
      </c>
      <c r="K328" s="268">
        <f>SUM('Speed Bin B-A'!K23,'Speed Bin B-A'!K127,'Speed Bin B-A'!K231,'Speed Bin B-A'!K335,'Speed Bin B-A'!K439,'Speed Bin B-A'!K543,'Speed Bin B-A'!K647,'Speed Bin B-A'!K751,'Speed Bin B-A'!K855,'Speed Bin B-A'!K959,'Speed Bin B-A'!K1063,'Speed Bin B-A'!K1167,'Speed Bin B-A'!K1271,'Speed Bin B-A'!K1375,'Speed Bin B-A'!K1479,'Speed Bin B-A'!K1583,'Speed Bin B-A'!K1687,'Speed Bin B-A'!K1791,'Speed Bin B-A'!K1895,'Speed Bin B-A'!K1999,'Speed Bin B-A'!K2103)</f>
        <v>0</v>
      </c>
      <c r="L328" s="268">
        <f>SUM('Speed Bin B-A'!L23,'Speed Bin B-A'!L127,'Speed Bin B-A'!L231,'Speed Bin B-A'!L335,'Speed Bin B-A'!L439,'Speed Bin B-A'!L543,'Speed Bin B-A'!L647,'Speed Bin B-A'!L751,'Speed Bin B-A'!L855,'Speed Bin B-A'!L959,'Speed Bin B-A'!L1063,'Speed Bin B-A'!L1167,'Speed Bin B-A'!L1271,'Speed Bin B-A'!L1375,'Speed Bin B-A'!L1479,'Speed Bin B-A'!L1583,'Speed Bin B-A'!L1687,'Speed Bin B-A'!L1791,'Speed Bin B-A'!L1895,'Speed Bin B-A'!L1999,'Speed Bin B-A'!L2103)</f>
        <v>0</v>
      </c>
      <c r="M328" s="268">
        <f>SUM('Speed Bin B-A'!M23,'Speed Bin B-A'!M127,'Speed Bin B-A'!M231,'Speed Bin B-A'!M335,'Speed Bin B-A'!M439,'Speed Bin B-A'!M543,'Speed Bin B-A'!M647,'Speed Bin B-A'!M751,'Speed Bin B-A'!M855,'Speed Bin B-A'!M959,'Speed Bin B-A'!M1063,'Speed Bin B-A'!M1167,'Speed Bin B-A'!M1271,'Speed Bin B-A'!M1375,'Speed Bin B-A'!M1479,'Speed Bin B-A'!M1583,'Speed Bin B-A'!M1687,'Speed Bin B-A'!M1791,'Speed Bin B-A'!M1895,'Speed Bin B-A'!M1999,'Speed Bin B-A'!M2103)</f>
        <v>0</v>
      </c>
      <c r="N328" s="268">
        <f>SUM('Speed Bin B-A'!N23,'Speed Bin B-A'!N127,'Speed Bin B-A'!N231,'Speed Bin B-A'!N335,'Speed Bin B-A'!N439,'Speed Bin B-A'!N543,'Speed Bin B-A'!N647,'Speed Bin B-A'!N751,'Speed Bin B-A'!N855,'Speed Bin B-A'!N959,'Speed Bin B-A'!N1063,'Speed Bin B-A'!N1167,'Speed Bin B-A'!N1271,'Speed Bin B-A'!N1375,'Speed Bin B-A'!N1479,'Speed Bin B-A'!N1583,'Speed Bin B-A'!N1687,'Speed Bin B-A'!N1791,'Speed Bin B-A'!N1895,'Speed Bin B-A'!N1999,'Speed Bin B-A'!N2103)</f>
        <v>0</v>
      </c>
      <c r="O328" s="268">
        <f>SUM('Speed Bin B-A'!O23,'Speed Bin B-A'!O127,'Speed Bin B-A'!O231,'Speed Bin B-A'!O335,'Speed Bin B-A'!O439,'Speed Bin B-A'!O543,'Speed Bin B-A'!O647,'Speed Bin B-A'!O751,'Speed Bin B-A'!O855,'Speed Bin B-A'!O959,'Speed Bin B-A'!O1063,'Speed Bin B-A'!O1167,'Speed Bin B-A'!O1271,'Speed Bin B-A'!O1375,'Speed Bin B-A'!O1479,'Speed Bin B-A'!O1583,'Speed Bin B-A'!O1687,'Speed Bin B-A'!O1791,'Speed Bin B-A'!O1895,'Speed Bin B-A'!O1999,'Speed Bin B-A'!O2103)</f>
        <v>0</v>
      </c>
      <c r="P328" s="268">
        <f>SUM('Speed Bin B-A'!P23,'Speed Bin B-A'!P127,'Speed Bin B-A'!P231,'Speed Bin B-A'!P335,'Speed Bin B-A'!P439,'Speed Bin B-A'!P543,'Speed Bin B-A'!P647,'Speed Bin B-A'!P751,'Speed Bin B-A'!P855,'Speed Bin B-A'!P959,'Speed Bin B-A'!P1063,'Speed Bin B-A'!P1167,'Speed Bin B-A'!P1271,'Speed Bin B-A'!P1375,'Speed Bin B-A'!P1479,'Speed Bin B-A'!P1583,'Speed Bin B-A'!P1687,'Speed Bin B-A'!P1791,'Speed Bin B-A'!P1895,'Speed Bin B-A'!P1999,'Speed Bin B-A'!P2103)</f>
        <v>0</v>
      </c>
      <c r="Q328" s="268">
        <f>SUM('Speed Bin B-A'!Q23,'Speed Bin B-A'!Q127,'Speed Bin B-A'!Q231,'Speed Bin B-A'!Q335,'Speed Bin B-A'!Q439,'Speed Bin B-A'!Q543,'Speed Bin B-A'!Q647,'Speed Bin B-A'!Q751,'Speed Bin B-A'!Q855,'Speed Bin B-A'!Q959,'Speed Bin B-A'!Q1063,'Speed Bin B-A'!Q1167,'Speed Bin B-A'!Q1271,'Speed Bin B-A'!Q1375,'Speed Bin B-A'!Q1479,'Speed Bin B-A'!Q1583,'Speed Bin B-A'!Q1687,'Speed Bin B-A'!Q1791,'Speed Bin B-A'!Q1895,'Speed Bin B-A'!Q1999,'Speed Bin B-A'!Q2103)</f>
        <v>0</v>
      </c>
      <c r="R328" s="268">
        <f>SUM('Speed Bin B-A'!R23,'Speed Bin B-A'!R127,'Speed Bin B-A'!R231,'Speed Bin B-A'!R335,'Speed Bin B-A'!R439,'Speed Bin B-A'!R543,'Speed Bin B-A'!R647,'Speed Bin B-A'!R751,'Speed Bin B-A'!R855,'Speed Bin B-A'!R959,'Speed Bin B-A'!R1063,'Speed Bin B-A'!R1167,'Speed Bin B-A'!R1271,'Speed Bin B-A'!R1375,'Speed Bin B-A'!R1479,'Speed Bin B-A'!R1583,'Speed Bin B-A'!R1687,'Speed Bin B-A'!R1791,'Speed Bin B-A'!R1895,'Speed Bin B-A'!R1999,'Speed Bin B-A'!R2103)</f>
        <v>0</v>
      </c>
      <c r="S328" s="268">
        <f>SUM('Speed Bin B-A'!S23,'Speed Bin B-A'!S127,'Speed Bin B-A'!S231,'Speed Bin B-A'!S335,'Speed Bin B-A'!S439,'Speed Bin B-A'!S543,'Speed Bin B-A'!S647,'Speed Bin B-A'!S751,'Speed Bin B-A'!S855,'Speed Bin B-A'!S959,'Speed Bin B-A'!S1063,'Speed Bin B-A'!S1167,'Speed Bin B-A'!S1271,'Speed Bin B-A'!S1375,'Speed Bin B-A'!S1479,'Speed Bin B-A'!S1583,'Speed Bin B-A'!S1687,'Speed Bin B-A'!S1791,'Speed Bin B-A'!S1895,'Speed Bin B-A'!S1999,'Speed Bin B-A'!S2103)</f>
        <v>0</v>
      </c>
      <c r="T328" s="268">
        <f>SUM('Speed Bin B-A'!T23,'Speed Bin B-A'!T127,'Speed Bin B-A'!T231,'Speed Bin B-A'!T335,'Speed Bin B-A'!T439,'Speed Bin B-A'!T543,'Speed Bin B-A'!T647,'Speed Bin B-A'!T751,'Speed Bin B-A'!T855,'Speed Bin B-A'!T959,'Speed Bin B-A'!T1063,'Speed Bin B-A'!T1167,'Speed Bin B-A'!T1271,'Speed Bin B-A'!T1375,'Speed Bin B-A'!T1479,'Speed Bin B-A'!T1583,'Speed Bin B-A'!T1687,'Speed Bin B-A'!T1791,'Speed Bin B-A'!T1895,'Speed Bin B-A'!T1999,'Speed Bin B-A'!T2103)</f>
        <v>0</v>
      </c>
      <c r="U328" s="268">
        <f>SUM('Speed Bin B-A'!U23,'Speed Bin B-A'!U127,'Speed Bin B-A'!U231,'Speed Bin B-A'!U335,'Speed Bin B-A'!U439,'Speed Bin B-A'!U543,'Speed Bin B-A'!U647,'Speed Bin B-A'!U751,'Speed Bin B-A'!U855,'Speed Bin B-A'!U959,'Speed Bin B-A'!U1063,'Speed Bin B-A'!U1167,'Speed Bin B-A'!U1271,'Speed Bin B-A'!U1375,'Speed Bin B-A'!U1479,'Speed Bin B-A'!U1583,'Speed Bin B-A'!U1687,'Speed Bin B-A'!U1791,'Speed Bin B-A'!U1895,'Speed Bin B-A'!U1999,'Speed Bin B-A'!U2103)</f>
        <v>0</v>
      </c>
      <c r="V328" s="269" t="str">
        <f>IFERROR(AVERAGE('Speed Bin B-A'!V23,'Speed Bin B-A'!V127,'Speed Bin B-A'!V231,'Speed Bin B-A'!V335,'Speed Bin B-A'!V439,'Speed Bin B-A'!V543,'Speed Bin B-A'!V647,'Speed Bin B-A'!V751,'Speed Bin B-A'!V855,'Speed Bin B-A'!V959,'Speed Bin B-A'!V1063,'Speed Bin B-A'!V1167,'Speed Bin B-A'!V1271,'Speed Bin B-A'!V1375,'Speed Bin B-A'!V1479,'Speed Bin B-A'!V1583,'Speed Bin B-A'!V1687,'Speed Bin B-A'!V1791,'Speed Bin B-A'!V1895,'Speed Bin B-A'!V1999,'Speed Bin B-A'!V2103),"-")</f>
        <v>-</v>
      </c>
      <c r="W328" s="269" t="str">
        <f>IFERROR(AVERAGE('Speed Bin B-A'!W23,'Speed Bin B-A'!W127,'Speed Bin B-A'!W231,'Speed Bin B-A'!W335,'Speed Bin B-A'!W439,'Speed Bin B-A'!W543,'Speed Bin B-A'!W647,'Speed Bin B-A'!W751,'Speed Bin B-A'!W855,'Speed Bin B-A'!W959,'Speed Bin B-A'!W1063,'Speed Bin B-A'!W1167,'Speed Bin B-A'!W1271,'Speed Bin B-A'!W1375,'Speed Bin B-A'!W1479,'Speed Bin B-A'!W1583,'Speed Bin B-A'!W1687,'Speed Bin B-A'!W1791,'Speed Bin B-A'!W1895,'Speed Bin B-A'!W1999,'Speed Bin B-A'!W2103),"-")</f>
        <v>-</v>
      </c>
      <c r="X328" s="277"/>
      <c r="Y328" s="277"/>
      <c r="Z328" s="267">
        <v>0.5</v>
      </c>
      <c r="AA328" s="270">
        <f t="shared" ref="AA328" si="169">SUM(C364:C367)</f>
        <v>1</v>
      </c>
      <c r="AB328" s="270">
        <f t="shared" ref="AB328:AR328" si="170">SUM(D364:D367)</f>
        <v>20</v>
      </c>
      <c r="AC328" s="270">
        <f t="shared" si="170"/>
        <v>62</v>
      </c>
      <c r="AD328" s="270">
        <f t="shared" si="170"/>
        <v>83</v>
      </c>
      <c r="AE328" s="270">
        <f t="shared" si="170"/>
        <v>50</v>
      </c>
      <c r="AF328" s="270">
        <f t="shared" si="170"/>
        <v>13</v>
      </c>
      <c r="AG328" s="270">
        <f t="shared" si="170"/>
        <v>3</v>
      </c>
      <c r="AH328" s="270">
        <f t="shared" si="170"/>
        <v>1</v>
      </c>
      <c r="AI328" s="270">
        <f t="shared" si="170"/>
        <v>0</v>
      </c>
      <c r="AJ328" s="270">
        <f t="shared" si="170"/>
        <v>0</v>
      </c>
      <c r="AK328" s="270">
        <f t="shared" si="170"/>
        <v>0</v>
      </c>
      <c r="AL328" s="270">
        <f t="shared" si="170"/>
        <v>0</v>
      </c>
      <c r="AM328" s="270">
        <f t="shared" si="170"/>
        <v>0</v>
      </c>
      <c r="AN328" s="270">
        <f t="shared" si="170"/>
        <v>0</v>
      </c>
      <c r="AO328" s="270">
        <f t="shared" si="170"/>
        <v>0</v>
      </c>
      <c r="AP328" s="270">
        <f t="shared" si="170"/>
        <v>0</v>
      </c>
      <c r="AQ328" s="270">
        <f t="shared" si="170"/>
        <v>0</v>
      </c>
      <c r="AR328" s="270">
        <f t="shared" si="170"/>
        <v>0</v>
      </c>
      <c r="AS328" s="270">
        <f>SUM(U364:U367)</f>
        <v>0</v>
      </c>
      <c r="AT328" s="269">
        <f>IFERROR(AVERAGE(V364:V367),"-")</f>
        <v>22.966666666666669</v>
      </c>
      <c r="AU328" s="269">
        <f>IFERROR(AVERAGE(W364:W367),"-")</f>
        <v>25.424999999999997</v>
      </c>
    </row>
    <row r="329" spans="1:47" x14ac:dyDescent="0.25">
      <c r="A329" s="267">
        <v>0.13541666666666699</v>
      </c>
      <c r="B329" s="268">
        <f>SUM('Speed Bin B-A'!B24,'Speed Bin B-A'!B128,'Speed Bin B-A'!B232,'Speed Bin B-A'!B336,'Speed Bin B-A'!B440,'Speed Bin B-A'!B544,'Speed Bin B-A'!B648,'Speed Bin B-A'!B752,'Speed Bin B-A'!B856,'Speed Bin B-A'!B960,'Speed Bin B-A'!B1064,'Speed Bin B-A'!B1168,'Speed Bin B-A'!B1272,'Speed Bin B-A'!B1376,'Speed Bin B-A'!B1480,'Speed Bin B-A'!B1584,'Speed Bin B-A'!B1688,'Speed Bin B-A'!B1792,'Speed Bin B-A'!B1896,'Speed Bin B-A'!B2000,'Speed Bin B-A'!B2104)</f>
        <v>2</v>
      </c>
      <c r="C329" s="268">
        <f>SUM('Speed Bin B-A'!C24,'Speed Bin B-A'!C128,'Speed Bin B-A'!C232,'Speed Bin B-A'!C336,'Speed Bin B-A'!C440,'Speed Bin B-A'!C544,'Speed Bin B-A'!C648,'Speed Bin B-A'!C752,'Speed Bin B-A'!C856,'Speed Bin B-A'!C960,'Speed Bin B-A'!C1064,'Speed Bin B-A'!C1168,'Speed Bin B-A'!C1272,'Speed Bin B-A'!C1376,'Speed Bin B-A'!C1480,'Speed Bin B-A'!C1584,'Speed Bin B-A'!C1688,'Speed Bin B-A'!C1792,'Speed Bin B-A'!C1896,'Speed Bin B-A'!C2000,'Speed Bin B-A'!C2104)</f>
        <v>0</v>
      </c>
      <c r="D329" s="268">
        <f>SUM('Speed Bin B-A'!D24,'Speed Bin B-A'!D128,'Speed Bin B-A'!D232,'Speed Bin B-A'!D336,'Speed Bin B-A'!D440,'Speed Bin B-A'!D544,'Speed Bin B-A'!D648,'Speed Bin B-A'!D752,'Speed Bin B-A'!D856,'Speed Bin B-A'!D960,'Speed Bin B-A'!D1064,'Speed Bin B-A'!D1168,'Speed Bin B-A'!D1272,'Speed Bin B-A'!D1376,'Speed Bin B-A'!D1480,'Speed Bin B-A'!D1584,'Speed Bin B-A'!D1688,'Speed Bin B-A'!D1792,'Speed Bin B-A'!D1896,'Speed Bin B-A'!D2000,'Speed Bin B-A'!D2104)</f>
        <v>0</v>
      </c>
      <c r="E329" s="268">
        <f>SUM('Speed Bin B-A'!E24,'Speed Bin B-A'!E128,'Speed Bin B-A'!E232,'Speed Bin B-A'!E336,'Speed Bin B-A'!E440,'Speed Bin B-A'!E544,'Speed Bin B-A'!E648,'Speed Bin B-A'!E752,'Speed Bin B-A'!E856,'Speed Bin B-A'!E960,'Speed Bin B-A'!E1064,'Speed Bin B-A'!E1168,'Speed Bin B-A'!E1272,'Speed Bin B-A'!E1376,'Speed Bin B-A'!E1480,'Speed Bin B-A'!E1584,'Speed Bin B-A'!E1688,'Speed Bin B-A'!E1792,'Speed Bin B-A'!E1896,'Speed Bin B-A'!E2000,'Speed Bin B-A'!E2104)</f>
        <v>0</v>
      </c>
      <c r="F329" s="268">
        <f>SUM('Speed Bin B-A'!F24,'Speed Bin B-A'!F128,'Speed Bin B-A'!F232,'Speed Bin B-A'!F336,'Speed Bin B-A'!F440,'Speed Bin B-A'!F544,'Speed Bin B-A'!F648,'Speed Bin B-A'!F752,'Speed Bin B-A'!F856,'Speed Bin B-A'!F960,'Speed Bin B-A'!F1064,'Speed Bin B-A'!F1168,'Speed Bin B-A'!F1272,'Speed Bin B-A'!F1376,'Speed Bin B-A'!F1480,'Speed Bin B-A'!F1584,'Speed Bin B-A'!F1688,'Speed Bin B-A'!F1792,'Speed Bin B-A'!F1896,'Speed Bin B-A'!F2000,'Speed Bin B-A'!F2104)</f>
        <v>1</v>
      </c>
      <c r="G329" s="268">
        <f>SUM('Speed Bin B-A'!G24,'Speed Bin B-A'!G128,'Speed Bin B-A'!G232,'Speed Bin B-A'!G336,'Speed Bin B-A'!G440,'Speed Bin B-A'!G544,'Speed Bin B-A'!G648,'Speed Bin B-A'!G752,'Speed Bin B-A'!G856,'Speed Bin B-A'!G960,'Speed Bin B-A'!G1064,'Speed Bin B-A'!G1168,'Speed Bin B-A'!G1272,'Speed Bin B-A'!G1376,'Speed Bin B-A'!G1480,'Speed Bin B-A'!G1584,'Speed Bin B-A'!G1688,'Speed Bin B-A'!G1792,'Speed Bin B-A'!G1896,'Speed Bin B-A'!G2000,'Speed Bin B-A'!G2104)</f>
        <v>1</v>
      </c>
      <c r="H329" s="268">
        <f>SUM('Speed Bin B-A'!H24,'Speed Bin B-A'!H128,'Speed Bin B-A'!H232,'Speed Bin B-A'!H336,'Speed Bin B-A'!H440,'Speed Bin B-A'!H544,'Speed Bin B-A'!H648,'Speed Bin B-A'!H752,'Speed Bin B-A'!H856,'Speed Bin B-A'!H960,'Speed Bin B-A'!H1064,'Speed Bin B-A'!H1168,'Speed Bin B-A'!H1272,'Speed Bin B-A'!H1376,'Speed Bin B-A'!H1480,'Speed Bin B-A'!H1584,'Speed Bin B-A'!H1688,'Speed Bin B-A'!H1792,'Speed Bin B-A'!H1896,'Speed Bin B-A'!H2000,'Speed Bin B-A'!H2104)</f>
        <v>0</v>
      </c>
      <c r="I329" s="268">
        <f>SUM('Speed Bin B-A'!I24,'Speed Bin B-A'!I128,'Speed Bin B-A'!I232,'Speed Bin B-A'!I336,'Speed Bin B-A'!I440,'Speed Bin B-A'!I544,'Speed Bin B-A'!I648,'Speed Bin B-A'!I752,'Speed Bin B-A'!I856,'Speed Bin B-A'!I960,'Speed Bin B-A'!I1064,'Speed Bin B-A'!I1168,'Speed Bin B-A'!I1272,'Speed Bin B-A'!I1376,'Speed Bin B-A'!I1480,'Speed Bin B-A'!I1584,'Speed Bin B-A'!I1688,'Speed Bin B-A'!I1792,'Speed Bin B-A'!I1896,'Speed Bin B-A'!I2000,'Speed Bin B-A'!I2104)</f>
        <v>0</v>
      </c>
      <c r="J329" s="268">
        <f>SUM('Speed Bin B-A'!J24,'Speed Bin B-A'!J128,'Speed Bin B-A'!J232,'Speed Bin B-A'!J336,'Speed Bin B-A'!J440,'Speed Bin B-A'!J544,'Speed Bin B-A'!J648,'Speed Bin B-A'!J752,'Speed Bin B-A'!J856,'Speed Bin B-A'!J960,'Speed Bin B-A'!J1064,'Speed Bin B-A'!J1168,'Speed Bin B-A'!J1272,'Speed Bin B-A'!J1376,'Speed Bin B-A'!J1480,'Speed Bin B-A'!J1584,'Speed Bin B-A'!J1688,'Speed Bin B-A'!J1792,'Speed Bin B-A'!J1896,'Speed Bin B-A'!J2000,'Speed Bin B-A'!J2104)</f>
        <v>0</v>
      </c>
      <c r="K329" s="268">
        <f>SUM('Speed Bin B-A'!K24,'Speed Bin B-A'!K128,'Speed Bin B-A'!K232,'Speed Bin B-A'!K336,'Speed Bin B-A'!K440,'Speed Bin B-A'!K544,'Speed Bin B-A'!K648,'Speed Bin B-A'!K752,'Speed Bin B-A'!K856,'Speed Bin B-A'!K960,'Speed Bin B-A'!K1064,'Speed Bin B-A'!K1168,'Speed Bin B-A'!K1272,'Speed Bin B-A'!K1376,'Speed Bin B-A'!K1480,'Speed Bin B-A'!K1584,'Speed Bin B-A'!K1688,'Speed Bin B-A'!K1792,'Speed Bin B-A'!K1896,'Speed Bin B-A'!K2000,'Speed Bin B-A'!K2104)</f>
        <v>0</v>
      </c>
      <c r="L329" s="268">
        <f>SUM('Speed Bin B-A'!L24,'Speed Bin B-A'!L128,'Speed Bin B-A'!L232,'Speed Bin B-A'!L336,'Speed Bin B-A'!L440,'Speed Bin B-A'!L544,'Speed Bin B-A'!L648,'Speed Bin B-A'!L752,'Speed Bin B-A'!L856,'Speed Bin B-A'!L960,'Speed Bin B-A'!L1064,'Speed Bin B-A'!L1168,'Speed Bin B-A'!L1272,'Speed Bin B-A'!L1376,'Speed Bin B-A'!L1480,'Speed Bin B-A'!L1584,'Speed Bin B-A'!L1688,'Speed Bin B-A'!L1792,'Speed Bin B-A'!L1896,'Speed Bin B-A'!L2000,'Speed Bin B-A'!L2104)</f>
        <v>0</v>
      </c>
      <c r="M329" s="268">
        <f>SUM('Speed Bin B-A'!M24,'Speed Bin B-A'!M128,'Speed Bin B-A'!M232,'Speed Bin B-A'!M336,'Speed Bin B-A'!M440,'Speed Bin B-A'!M544,'Speed Bin B-A'!M648,'Speed Bin B-A'!M752,'Speed Bin B-A'!M856,'Speed Bin B-A'!M960,'Speed Bin B-A'!M1064,'Speed Bin B-A'!M1168,'Speed Bin B-A'!M1272,'Speed Bin B-A'!M1376,'Speed Bin B-A'!M1480,'Speed Bin B-A'!M1584,'Speed Bin B-A'!M1688,'Speed Bin B-A'!M1792,'Speed Bin B-A'!M1896,'Speed Bin B-A'!M2000,'Speed Bin B-A'!M2104)</f>
        <v>0</v>
      </c>
      <c r="N329" s="268">
        <f>SUM('Speed Bin B-A'!N24,'Speed Bin B-A'!N128,'Speed Bin B-A'!N232,'Speed Bin B-A'!N336,'Speed Bin B-A'!N440,'Speed Bin B-A'!N544,'Speed Bin B-A'!N648,'Speed Bin B-A'!N752,'Speed Bin B-A'!N856,'Speed Bin B-A'!N960,'Speed Bin B-A'!N1064,'Speed Bin B-A'!N1168,'Speed Bin B-A'!N1272,'Speed Bin B-A'!N1376,'Speed Bin B-A'!N1480,'Speed Bin B-A'!N1584,'Speed Bin B-A'!N1688,'Speed Bin B-A'!N1792,'Speed Bin B-A'!N1896,'Speed Bin B-A'!N2000,'Speed Bin B-A'!N2104)</f>
        <v>0</v>
      </c>
      <c r="O329" s="268">
        <f>SUM('Speed Bin B-A'!O24,'Speed Bin B-A'!O128,'Speed Bin B-A'!O232,'Speed Bin B-A'!O336,'Speed Bin B-A'!O440,'Speed Bin B-A'!O544,'Speed Bin B-A'!O648,'Speed Bin B-A'!O752,'Speed Bin B-A'!O856,'Speed Bin B-A'!O960,'Speed Bin B-A'!O1064,'Speed Bin B-A'!O1168,'Speed Bin B-A'!O1272,'Speed Bin B-A'!O1376,'Speed Bin B-A'!O1480,'Speed Bin B-A'!O1584,'Speed Bin B-A'!O1688,'Speed Bin B-A'!O1792,'Speed Bin B-A'!O1896,'Speed Bin B-A'!O2000,'Speed Bin B-A'!O2104)</f>
        <v>0</v>
      </c>
      <c r="P329" s="268">
        <f>SUM('Speed Bin B-A'!P24,'Speed Bin B-A'!P128,'Speed Bin B-A'!P232,'Speed Bin B-A'!P336,'Speed Bin B-A'!P440,'Speed Bin B-A'!P544,'Speed Bin B-A'!P648,'Speed Bin B-A'!P752,'Speed Bin B-A'!P856,'Speed Bin B-A'!P960,'Speed Bin B-A'!P1064,'Speed Bin B-A'!P1168,'Speed Bin B-A'!P1272,'Speed Bin B-A'!P1376,'Speed Bin B-A'!P1480,'Speed Bin B-A'!P1584,'Speed Bin B-A'!P1688,'Speed Bin B-A'!P1792,'Speed Bin B-A'!P1896,'Speed Bin B-A'!P2000,'Speed Bin B-A'!P2104)</f>
        <v>0</v>
      </c>
      <c r="Q329" s="268">
        <f>SUM('Speed Bin B-A'!Q24,'Speed Bin B-A'!Q128,'Speed Bin B-A'!Q232,'Speed Bin B-A'!Q336,'Speed Bin B-A'!Q440,'Speed Bin B-A'!Q544,'Speed Bin B-A'!Q648,'Speed Bin B-A'!Q752,'Speed Bin B-A'!Q856,'Speed Bin B-A'!Q960,'Speed Bin B-A'!Q1064,'Speed Bin B-A'!Q1168,'Speed Bin B-A'!Q1272,'Speed Bin B-A'!Q1376,'Speed Bin B-A'!Q1480,'Speed Bin B-A'!Q1584,'Speed Bin B-A'!Q1688,'Speed Bin B-A'!Q1792,'Speed Bin B-A'!Q1896,'Speed Bin B-A'!Q2000,'Speed Bin B-A'!Q2104)</f>
        <v>0</v>
      </c>
      <c r="R329" s="268">
        <f>SUM('Speed Bin B-A'!R24,'Speed Bin B-A'!R128,'Speed Bin B-A'!R232,'Speed Bin B-A'!R336,'Speed Bin B-A'!R440,'Speed Bin B-A'!R544,'Speed Bin B-A'!R648,'Speed Bin B-A'!R752,'Speed Bin B-A'!R856,'Speed Bin B-A'!R960,'Speed Bin B-A'!R1064,'Speed Bin B-A'!R1168,'Speed Bin B-A'!R1272,'Speed Bin B-A'!R1376,'Speed Bin B-A'!R1480,'Speed Bin B-A'!R1584,'Speed Bin B-A'!R1688,'Speed Bin B-A'!R1792,'Speed Bin B-A'!R1896,'Speed Bin B-A'!R2000,'Speed Bin B-A'!R2104)</f>
        <v>0</v>
      </c>
      <c r="S329" s="268">
        <f>SUM('Speed Bin B-A'!S24,'Speed Bin B-A'!S128,'Speed Bin B-A'!S232,'Speed Bin B-A'!S336,'Speed Bin B-A'!S440,'Speed Bin B-A'!S544,'Speed Bin B-A'!S648,'Speed Bin B-A'!S752,'Speed Bin B-A'!S856,'Speed Bin B-A'!S960,'Speed Bin B-A'!S1064,'Speed Bin B-A'!S1168,'Speed Bin B-A'!S1272,'Speed Bin B-A'!S1376,'Speed Bin B-A'!S1480,'Speed Bin B-A'!S1584,'Speed Bin B-A'!S1688,'Speed Bin B-A'!S1792,'Speed Bin B-A'!S1896,'Speed Bin B-A'!S2000,'Speed Bin B-A'!S2104)</f>
        <v>0</v>
      </c>
      <c r="T329" s="268">
        <f>SUM('Speed Bin B-A'!T24,'Speed Bin B-A'!T128,'Speed Bin B-A'!T232,'Speed Bin B-A'!T336,'Speed Bin B-A'!T440,'Speed Bin B-A'!T544,'Speed Bin B-A'!T648,'Speed Bin B-A'!T752,'Speed Bin B-A'!T856,'Speed Bin B-A'!T960,'Speed Bin B-A'!T1064,'Speed Bin B-A'!T1168,'Speed Bin B-A'!T1272,'Speed Bin B-A'!T1376,'Speed Bin B-A'!T1480,'Speed Bin B-A'!T1584,'Speed Bin B-A'!T1688,'Speed Bin B-A'!T1792,'Speed Bin B-A'!T1896,'Speed Bin B-A'!T2000,'Speed Bin B-A'!T2104)</f>
        <v>0</v>
      </c>
      <c r="U329" s="268">
        <f>SUM('Speed Bin B-A'!U24,'Speed Bin B-A'!U128,'Speed Bin B-A'!U232,'Speed Bin B-A'!U336,'Speed Bin B-A'!U440,'Speed Bin B-A'!U544,'Speed Bin B-A'!U648,'Speed Bin B-A'!U752,'Speed Bin B-A'!U856,'Speed Bin B-A'!U960,'Speed Bin B-A'!U1064,'Speed Bin B-A'!U1168,'Speed Bin B-A'!U1272,'Speed Bin B-A'!U1376,'Speed Bin B-A'!U1480,'Speed Bin B-A'!U1584,'Speed Bin B-A'!U1688,'Speed Bin B-A'!U1792,'Speed Bin B-A'!U1896,'Speed Bin B-A'!U2000,'Speed Bin B-A'!U2104)</f>
        <v>0</v>
      </c>
      <c r="V329" s="269">
        <f>IFERROR(AVERAGE('Speed Bin B-A'!V24,'Speed Bin B-A'!V128,'Speed Bin B-A'!V232,'Speed Bin B-A'!V336,'Speed Bin B-A'!V440,'Speed Bin B-A'!V544,'Speed Bin B-A'!V648,'Speed Bin B-A'!V752,'Speed Bin B-A'!V856,'Speed Bin B-A'!V960,'Speed Bin B-A'!V1064,'Speed Bin B-A'!V1168,'Speed Bin B-A'!V1272,'Speed Bin B-A'!V1376,'Speed Bin B-A'!V1480,'Speed Bin B-A'!V1584,'Speed Bin B-A'!V1688,'Speed Bin B-A'!V1792,'Speed Bin B-A'!V1896,'Speed Bin B-A'!V2000,'Speed Bin B-A'!V2104),"-")</f>
        <v>24.65</v>
      </c>
      <c r="W329" s="269" t="str">
        <f>IFERROR(AVERAGE('Speed Bin B-A'!W24,'Speed Bin B-A'!W128,'Speed Bin B-A'!W232,'Speed Bin B-A'!W336,'Speed Bin B-A'!W440,'Speed Bin B-A'!W544,'Speed Bin B-A'!W648,'Speed Bin B-A'!W752,'Speed Bin B-A'!W856,'Speed Bin B-A'!W960,'Speed Bin B-A'!W1064,'Speed Bin B-A'!W1168,'Speed Bin B-A'!W1272,'Speed Bin B-A'!W1376,'Speed Bin B-A'!W1480,'Speed Bin B-A'!W1584,'Speed Bin B-A'!W1688,'Speed Bin B-A'!W1792,'Speed Bin B-A'!W1896,'Speed Bin B-A'!W2000,'Speed Bin B-A'!W2104),"-")</f>
        <v>-</v>
      </c>
      <c r="X329" s="277"/>
      <c r="Y329" s="277"/>
      <c r="Z329" s="267">
        <v>0.54166666666666696</v>
      </c>
      <c r="AA329" s="270">
        <f t="shared" ref="AA329" si="171">SUM(C368:C371)</f>
        <v>3</v>
      </c>
      <c r="AB329" s="270">
        <f t="shared" ref="AB329:AR329" si="172">SUM(D368:D371)</f>
        <v>12</v>
      </c>
      <c r="AC329" s="270">
        <f t="shared" si="172"/>
        <v>43</v>
      </c>
      <c r="AD329" s="270">
        <f t="shared" si="172"/>
        <v>71</v>
      </c>
      <c r="AE329" s="270">
        <f t="shared" si="172"/>
        <v>44</v>
      </c>
      <c r="AF329" s="270">
        <f t="shared" si="172"/>
        <v>27</v>
      </c>
      <c r="AG329" s="270">
        <f t="shared" si="172"/>
        <v>1</v>
      </c>
      <c r="AH329" s="270">
        <f t="shared" si="172"/>
        <v>1</v>
      </c>
      <c r="AI329" s="270">
        <f t="shared" si="172"/>
        <v>1</v>
      </c>
      <c r="AJ329" s="270">
        <f t="shared" si="172"/>
        <v>0</v>
      </c>
      <c r="AK329" s="270">
        <f t="shared" si="172"/>
        <v>0</v>
      </c>
      <c r="AL329" s="270">
        <f t="shared" si="172"/>
        <v>0</v>
      </c>
      <c r="AM329" s="270">
        <f t="shared" si="172"/>
        <v>0</v>
      </c>
      <c r="AN329" s="270">
        <f t="shared" si="172"/>
        <v>0</v>
      </c>
      <c r="AO329" s="270">
        <f t="shared" si="172"/>
        <v>0</v>
      </c>
      <c r="AP329" s="270">
        <f t="shared" si="172"/>
        <v>0</v>
      </c>
      <c r="AQ329" s="270">
        <f t="shared" si="172"/>
        <v>0</v>
      </c>
      <c r="AR329" s="270">
        <f t="shared" si="172"/>
        <v>0</v>
      </c>
      <c r="AS329" s="270">
        <f>SUM(U368:U371)</f>
        <v>0</v>
      </c>
      <c r="AT329" s="269">
        <f>IFERROR(AVERAGE(V368:V371),"-")</f>
        <v>23.263194444444444</v>
      </c>
      <c r="AU329" s="269">
        <f>IFERROR(AVERAGE(W368:W371),"-")</f>
        <v>30.950000000000003</v>
      </c>
    </row>
    <row r="330" spans="1:47" x14ac:dyDescent="0.25">
      <c r="A330" s="267">
        <v>0.14583333333333301</v>
      </c>
      <c r="B330" s="268">
        <f>SUM('Speed Bin B-A'!B25,'Speed Bin B-A'!B129,'Speed Bin B-A'!B233,'Speed Bin B-A'!B337,'Speed Bin B-A'!B441,'Speed Bin B-A'!B545,'Speed Bin B-A'!B649,'Speed Bin B-A'!B753,'Speed Bin B-A'!B857,'Speed Bin B-A'!B961,'Speed Bin B-A'!B1065,'Speed Bin B-A'!B1169,'Speed Bin B-A'!B1273,'Speed Bin B-A'!B1377,'Speed Bin B-A'!B1481,'Speed Bin B-A'!B1585,'Speed Bin B-A'!B1689,'Speed Bin B-A'!B1793,'Speed Bin B-A'!B1897,'Speed Bin B-A'!B2001,'Speed Bin B-A'!B2105)</f>
        <v>1</v>
      </c>
      <c r="C330" s="268">
        <f>SUM('Speed Bin B-A'!C25,'Speed Bin B-A'!C129,'Speed Bin B-A'!C233,'Speed Bin B-A'!C337,'Speed Bin B-A'!C441,'Speed Bin B-A'!C545,'Speed Bin B-A'!C649,'Speed Bin B-A'!C753,'Speed Bin B-A'!C857,'Speed Bin B-A'!C961,'Speed Bin B-A'!C1065,'Speed Bin B-A'!C1169,'Speed Bin B-A'!C1273,'Speed Bin B-A'!C1377,'Speed Bin B-A'!C1481,'Speed Bin B-A'!C1585,'Speed Bin B-A'!C1689,'Speed Bin B-A'!C1793,'Speed Bin B-A'!C1897,'Speed Bin B-A'!C2001,'Speed Bin B-A'!C2105)</f>
        <v>0</v>
      </c>
      <c r="D330" s="268">
        <f>SUM('Speed Bin B-A'!D25,'Speed Bin B-A'!D129,'Speed Bin B-A'!D233,'Speed Bin B-A'!D337,'Speed Bin B-A'!D441,'Speed Bin B-A'!D545,'Speed Bin B-A'!D649,'Speed Bin B-A'!D753,'Speed Bin B-A'!D857,'Speed Bin B-A'!D961,'Speed Bin B-A'!D1065,'Speed Bin B-A'!D1169,'Speed Bin B-A'!D1273,'Speed Bin B-A'!D1377,'Speed Bin B-A'!D1481,'Speed Bin B-A'!D1585,'Speed Bin B-A'!D1689,'Speed Bin B-A'!D1793,'Speed Bin B-A'!D1897,'Speed Bin B-A'!D2001,'Speed Bin B-A'!D2105)</f>
        <v>1</v>
      </c>
      <c r="E330" s="268">
        <f>SUM('Speed Bin B-A'!E25,'Speed Bin B-A'!E129,'Speed Bin B-A'!E233,'Speed Bin B-A'!E337,'Speed Bin B-A'!E441,'Speed Bin B-A'!E545,'Speed Bin B-A'!E649,'Speed Bin B-A'!E753,'Speed Bin B-A'!E857,'Speed Bin B-A'!E961,'Speed Bin B-A'!E1065,'Speed Bin B-A'!E1169,'Speed Bin B-A'!E1273,'Speed Bin B-A'!E1377,'Speed Bin B-A'!E1481,'Speed Bin B-A'!E1585,'Speed Bin B-A'!E1689,'Speed Bin B-A'!E1793,'Speed Bin B-A'!E1897,'Speed Bin B-A'!E2001,'Speed Bin B-A'!E2105)</f>
        <v>0</v>
      </c>
      <c r="F330" s="268">
        <f>SUM('Speed Bin B-A'!F25,'Speed Bin B-A'!F129,'Speed Bin B-A'!F233,'Speed Bin B-A'!F337,'Speed Bin B-A'!F441,'Speed Bin B-A'!F545,'Speed Bin B-A'!F649,'Speed Bin B-A'!F753,'Speed Bin B-A'!F857,'Speed Bin B-A'!F961,'Speed Bin B-A'!F1065,'Speed Bin B-A'!F1169,'Speed Bin B-A'!F1273,'Speed Bin B-A'!F1377,'Speed Bin B-A'!F1481,'Speed Bin B-A'!F1585,'Speed Bin B-A'!F1689,'Speed Bin B-A'!F1793,'Speed Bin B-A'!F1897,'Speed Bin B-A'!F2001,'Speed Bin B-A'!F2105)</f>
        <v>0</v>
      </c>
      <c r="G330" s="268">
        <f>SUM('Speed Bin B-A'!G25,'Speed Bin B-A'!G129,'Speed Bin B-A'!G233,'Speed Bin B-A'!G337,'Speed Bin B-A'!G441,'Speed Bin B-A'!G545,'Speed Bin B-A'!G649,'Speed Bin B-A'!G753,'Speed Bin B-A'!G857,'Speed Bin B-A'!G961,'Speed Bin B-A'!G1065,'Speed Bin B-A'!G1169,'Speed Bin B-A'!G1273,'Speed Bin B-A'!G1377,'Speed Bin B-A'!G1481,'Speed Bin B-A'!G1585,'Speed Bin B-A'!G1689,'Speed Bin B-A'!G1793,'Speed Bin B-A'!G1897,'Speed Bin B-A'!G2001,'Speed Bin B-A'!G2105)</f>
        <v>0</v>
      </c>
      <c r="H330" s="268">
        <f>SUM('Speed Bin B-A'!H25,'Speed Bin B-A'!H129,'Speed Bin B-A'!H233,'Speed Bin B-A'!H337,'Speed Bin B-A'!H441,'Speed Bin B-A'!H545,'Speed Bin B-A'!H649,'Speed Bin B-A'!H753,'Speed Bin B-A'!H857,'Speed Bin B-A'!H961,'Speed Bin B-A'!H1065,'Speed Bin B-A'!H1169,'Speed Bin B-A'!H1273,'Speed Bin B-A'!H1377,'Speed Bin B-A'!H1481,'Speed Bin B-A'!H1585,'Speed Bin B-A'!H1689,'Speed Bin B-A'!H1793,'Speed Bin B-A'!H1897,'Speed Bin B-A'!H2001,'Speed Bin B-A'!H2105)</f>
        <v>0</v>
      </c>
      <c r="I330" s="268">
        <f>SUM('Speed Bin B-A'!I25,'Speed Bin B-A'!I129,'Speed Bin B-A'!I233,'Speed Bin B-A'!I337,'Speed Bin B-A'!I441,'Speed Bin B-A'!I545,'Speed Bin B-A'!I649,'Speed Bin B-A'!I753,'Speed Bin B-A'!I857,'Speed Bin B-A'!I961,'Speed Bin B-A'!I1065,'Speed Bin B-A'!I1169,'Speed Bin B-A'!I1273,'Speed Bin B-A'!I1377,'Speed Bin B-A'!I1481,'Speed Bin B-A'!I1585,'Speed Bin B-A'!I1689,'Speed Bin B-A'!I1793,'Speed Bin B-A'!I1897,'Speed Bin B-A'!I2001,'Speed Bin B-A'!I2105)</f>
        <v>0</v>
      </c>
      <c r="J330" s="268">
        <f>SUM('Speed Bin B-A'!J25,'Speed Bin B-A'!J129,'Speed Bin B-A'!J233,'Speed Bin B-A'!J337,'Speed Bin B-A'!J441,'Speed Bin B-A'!J545,'Speed Bin B-A'!J649,'Speed Bin B-A'!J753,'Speed Bin B-A'!J857,'Speed Bin B-A'!J961,'Speed Bin B-A'!J1065,'Speed Bin B-A'!J1169,'Speed Bin B-A'!J1273,'Speed Bin B-A'!J1377,'Speed Bin B-A'!J1481,'Speed Bin B-A'!J1585,'Speed Bin B-A'!J1689,'Speed Bin B-A'!J1793,'Speed Bin B-A'!J1897,'Speed Bin B-A'!J2001,'Speed Bin B-A'!J2105)</f>
        <v>0</v>
      </c>
      <c r="K330" s="268">
        <f>SUM('Speed Bin B-A'!K25,'Speed Bin B-A'!K129,'Speed Bin B-A'!K233,'Speed Bin B-A'!K337,'Speed Bin B-A'!K441,'Speed Bin B-A'!K545,'Speed Bin B-A'!K649,'Speed Bin B-A'!K753,'Speed Bin B-A'!K857,'Speed Bin B-A'!K961,'Speed Bin B-A'!K1065,'Speed Bin B-A'!K1169,'Speed Bin B-A'!K1273,'Speed Bin B-A'!K1377,'Speed Bin B-A'!K1481,'Speed Bin B-A'!K1585,'Speed Bin B-A'!K1689,'Speed Bin B-A'!K1793,'Speed Bin B-A'!K1897,'Speed Bin B-A'!K2001,'Speed Bin B-A'!K2105)</f>
        <v>0</v>
      </c>
      <c r="L330" s="268">
        <f>SUM('Speed Bin B-A'!L25,'Speed Bin B-A'!L129,'Speed Bin B-A'!L233,'Speed Bin B-A'!L337,'Speed Bin B-A'!L441,'Speed Bin B-A'!L545,'Speed Bin B-A'!L649,'Speed Bin B-A'!L753,'Speed Bin B-A'!L857,'Speed Bin B-A'!L961,'Speed Bin B-A'!L1065,'Speed Bin B-A'!L1169,'Speed Bin B-A'!L1273,'Speed Bin B-A'!L1377,'Speed Bin B-A'!L1481,'Speed Bin B-A'!L1585,'Speed Bin B-A'!L1689,'Speed Bin B-A'!L1793,'Speed Bin B-A'!L1897,'Speed Bin B-A'!L2001,'Speed Bin B-A'!L2105)</f>
        <v>0</v>
      </c>
      <c r="M330" s="268">
        <f>SUM('Speed Bin B-A'!M25,'Speed Bin B-A'!M129,'Speed Bin B-A'!M233,'Speed Bin B-A'!M337,'Speed Bin B-A'!M441,'Speed Bin B-A'!M545,'Speed Bin B-A'!M649,'Speed Bin B-A'!M753,'Speed Bin B-A'!M857,'Speed Bin B-A'!M961,'Speed Bin B-A'!M1065,'Speed Bin B-A'!M1169,'Speed Bin B-A'!M1273,'Speed Bin B-A'!M1377,'Speed Bin B-A'!M1481,'Speed Bin B-A'!M1585,'Speed Bin B-A'!M1689,'Speed Bin B-A'!M1793,'Speed Bin B-A'!M1897,'Speed Bin B-A'!M2001,'Speed Bin B-A'!M2105)</f>
        <v>0</v>
      </c>
      <c r="N330" s="268">
        <f>SUM('Speed Bin B-A'!N25,'Speed Bin B-A'!N129,'Speed Bin B-A'!N233,'Speed Bin B-A'!N337,'Speed Bin B-A'!N441,'Speed Bin B-A'!N545,'Speed Bin B-A'!N649,'Speed Bin B-A'!N753,'Speed Bin B-A'!N857,'Speed Bin B-A'!N961,'Speed Bin B-A'!N1065,'Speed Bin B-A'!N1169,'Speed Bin B-A'!N1273,'Speed Bin B-A'!N1377,'Speed Bin B-A'!N1481,'Speed Bin B-A'!N1585,'Speed Bin B-A'!N1689,'Speed Bin B-A'!N1793,'Speed Bin B-A'!N1897,'Speed Bin B-A'!N2001,'Speed Bin B-A'!N2105)</f>
        <v>0</v>
      </c>
      <c r="O330" s="268">
        <f>SUM('Speed Bin B-A'!O25,'Speed Bin B-A'!O129,'Speed Bin B-A'!O233,'Speed Bin B-A'!O337,'Speed Bin B-A'!O441,'Speed Bin B-A'!O545,'Speed Bin B-A'!O649,'Speed Bin B-A'!O753,'Speed Bin B-A'!O857,'Speed Bin B-A'!O961,'Speed Bin B-A'!O1065,'Speed Bin B-A'!O1169,'Speed Bin B-A'!O1273,'Speed Bin B-A'!O1377,'Speed Bin B-A'!O1481,'Speed Bin B-A'!O1585,'Speed Bin B-A'!O1689,'Speed Bin B-A'!O1793,'Speed Bin B-A'!O1897,'Speed Bin B-A'!O2001,'Speed Bin B-A'!O2105)</f>
        <v>0</v>
      </c>
      <c r="P330" s="268">
        <f>SUM('Speed Bin B-A'!P25,'Speed Bin B-A'!P129,'Speed Bin B-A'!P233,'Speed Bin B-A'!P337,'Speed Bin B-A'!P441,'Speed Bin B-A'!P545,'Speed Bin B-A'!P649,'Speed Bin B-A'!P753,'Speed Bin B-A'!P857,'Speed Bin B-A'!P961,'Speed Bin B-A'!P1065,'Speed Bin B-A'!P1169,'Speed Bin B-A'!P1273,'Speed Bin B-A'!P1377,'Speed Bin B-A'!P1481,'Speed Bin B-A'!P1585,'Speed Bin B-A'!P1689,'Speed Bin B-A'!P1793,'Speed Bin B-A'!P1897,'Speed Bin B-A'!P2001,'Speed Bin B-A'!P2105)</f>
        <v>0</v>
      </c>
      <c r="Q330" s="268">
        <f>SUM('Speed Bin B-A'!Q25,'Speed Bin B-A'!Q129,'Speed Bin B-A'!Q233,'Speed Bin B-A'!Q337,'Speed Bin B-A'!Q441,'Speed Bin B-A'!Q545,'Speed Bin B-A'!Q649,'Speed Bin B-A'!Q753,'Speed Bin B-A'!Q857,'Speed Bin B-A'!Q961,'Speed Bin B-A'!Q1065,'Speed Bin B-A'!Q1169,'Speed Bin B-A'!Q1273,'Speed Bin B-A'!Q1377,'Speed Bin B-A'!Q1481,'Speed Bin B-A'!Q1585,'Speed Bin B-A'!Q1689,'Speed Bin B-A'!Q1793,'Speed Bin B-A'!Q1897,'Speed Bin B-A'!Q2001,'Speed Bin B-A'!Q2105)</f>
        <v>0</v>
      </c>
      <c r="R330" s="268">
        <f>SUM('Speed Bin B-A'!R25,'Speed Bin B-A'!R129,'Speed Bin B-A'!R233,'Speed Bin B-A'!R337,'Speed Bin B-A'!R441,'Speed Bin B-A'!R545,'Speed Bin B-A'!R649,'Speed Bin B-A'!R753,'Speed Bin B-A'!R857,'Speed Bin B-A'!R961,'Speed Bin B-A'!R1065,'Speed Bin B-A'!R1169,'Speed Bin B-A'!R1273,'Speed Bin B-A'!R1377,'Speed Bin B-A'!R1481,'Speed Bin B-A'!R1585,'Speed Bin B-A'!R1689,'Speed Bin B-A'!R1793,'Speed Bin B-A'!R1897,'Speed Bin B-A'!R2001,'Speed Bin B-A'!R2105)</f>
        <v>0</v>
      </c>
      <c r="S330" s="268">
        <f>SUM('Speed Bin B-A'!S25,'Speed Bin B-A'!S129,'Speed Bin B-A'!S233,'Speed Bin B-A'!S337,'Speed Bin B-A'!S441,'Speed Bin B-A'!S545,'Speed Bin B-A'!S649,'Speed Bin B-A'!S753,'Speed Bin B-A'!S857,'Speed Bin B-A'!S961,'Speed Bin B-A'!S1065,'Speed Bin B-A'!S1169,'Speed Bin B-A'!S1273,'Speed Bin B-A'!S1377,'Speed Bin B-A'!S1481,'Speed Bin B-A'!S1585,'Speed Bin B-A'!S1689,'Speed Bin B-A'!S1793,'Speed Bin B-A'!S1897,'Speed Bin B-A'!S2001,'Speed Bin B-A'!S2105)</f>
        <v>0</v>
      </c>
      <c r="T330" s="268">
        <f>SUM('Speed Bin B-A'!T25,'Speed Bin B-A'!T129,'Speed Bin B-A'!T233,'Speed Bin B-A'!T337,'Speed Bin B-A'!T441,'Speed Bin B-A'!T545,'Speed Bin B-A'!T649,'Speed Bin B-A'!T753,'Speed Bin B-A'!T857,'Speed Bin B-A'!T961,'Speed Bin B-A'!T1065,'Speed Bin B-A'!T1169,'Speed Bin B-A'!T1273,'Speed Bin B-A'!T1377,'Speed Bin B-A'!T1481,'Speed Bin B-A'!T1585,'Speed Bin B-A'!T1689,'Speed Bin B-A'!T1793,'Speed Bin B-A'!T1897,'Speed Bin B-A'!T2001,'Speed Bin B-A'!T2105)</f>
        <v>0</v>
      </c>
      <c r="U330" s="268">
        <f>SUM('Speed Bin B-A'!U25,'Speed Bin B-A'!U129,'Speed Bin B-A'!U233,'Speed Bin B-A'!U337,'Speed Bin B-A'!U441,'Speed Bin B-A'!U545,'Speed Bin B-A'!U649,'Speed Bin B-A'!U753,'Speed Bin B-A'!U857,'Speed Bin B-A'!U961,'Speed Bin B-A'!U1065,'Speed Bin B-A'!U1169,'Speed Bin B-A'!U1273,'Speed Bin B-A'!U1377,'Speed Bin B-A'!U1481,'Speed Bin B-A'!U1585,'Speed Bin B-A'!U1689,'Speed Bin B-A'!U1793,'Speed Bin B-A'!U1897,'Speed Bin B-A'!U2001,'Speed Bin B-A'!U2105)</f>
        <v>0</v>
      </c>
      <c r="V330" s="269">
        <f>IFERROR(AVERAGE('Speed Bin B-A'!V25,'Speed Bin B-A'!V129,'Speed Bin B-A'!V233,'Speed Bin B-A'!V337,'Speed Bin B-A'!V441,'Speed Bin B-A'!V545,'Speed Bin B-A'!V649,'Speed Bin B-A'!V753,'Speed Bin B-A'!V857,'Speed Bin B-A'!V961,'Speed Bin B-A'!V1065,'Speed Bin B-A'!V1169,'Speed Bin B-A'!V1273,'Speed Bin B-A'!V1377,'Speed Bin B-A'!V1481,'Speed Bin B-A'!V1585,'Speed Bin B-A'!V1689,'Speed Bin B-A'!V1793,'Speed Bin B-A'!V1897,'Speed Bin B-A'!V2001,'Speed Bin B-A'!V2105),"-")</f>
        <v>12.8</v>
      </c>
      <c r="W330" s="269" t="str">
        <f>IFERROR(AVERAGE('Speed Bin B-A'!W25,'Speed Bin B-A'!W129,'Speed Bin B-A'!W233,'Speed Bin B-A'!W337,'Speed Bin B-A'!W441,'Speed Bin B-A'!W545,'Speed Bin B-A'!W649,'Speed Bin B-A'!W753,'Speed Bin B-A'!W857,'Speed Bin B-A'!W961,'Speed Bin B-A'!W1065,'Speed Bin B-A'!W1169,'Speed Bin B-A'!W1273,'Speed Bin B-A'!W1377,'Speed Bin B-A'!W1481,'Speed Bin B-A'!W1585,'Speed Bin B-A'!W1689,'Speed Bin B-A'!W1793,'Speed Bin B-A'!W1897,'Speed Bin B-A'!W2001,'Speed Bin B-A'!W2105),"-")</f>
        <v>-</v>
      </c>
      <c r="X330" s="277"/>
      <c r="Y330" s="277"/>
      <c r="Z330" s="267">
        <v>0.58333333333333304</v>
      </c>
      <c r="AA330" s="270">
        <f>SUM(C372:C375)</f>
        <v>2</v>
      </c>
      <c r="AB330" s="270">
        <f t="shared" ref="AB330:AR330" si="173">SUM(D372:D375)</f>
        <v>2</v>
      </c>
      <c r="AC330" s="270">
        <f t="shared" si="173"/>
        <v>29</v>
      </c>
      <c r="AD330" s="270">
        <f t="shared" si="173"/>
        <v>71</v>
      </c>
      <c r="AE330" s="270">
        <f t="shared" si="173"/>
        <v>37</v>
      </c>
      <c r="AF330" s="270">
        <f t="shared" si="173"/>
        <v>28</v>
      </c>
      <c r="AG330" s="270">
        <f t="shared" si="173"/>
        <v>10</v>
      </c>
      <c r="AH330" s="270">
        <f t="shared" si="173"/>
        <v>3</v>
      </c>
      <c r="AI330" s="270">
        <f t="shared" si="173"/>
        <v>1</v>
      </c>
      <c r="AJ330" s="270">
        <f t="shared" si="173"/>
        <v>0</v>
      </c>
      <c r="AK330" s="270">
        <f t="shared" si="173"/>
        <v>0</v>
      </c>
      <c r="AL330" s="270">
        <f t="shared" si="173"/>
        <v>0</v>
      </c>
      <c r="AM330" s="270">
        <f t="shared" si="173"/>
        <v>0</v>
      </c>
      <c r="AN330" s="270">
        <f t="shared" si="173"/>
        <v>0</v>
      </c>
      <c r="AO330" s="270">
        <f t="shared" si="173"/>
        <v>0</v>
      </c>
      <c r="AP330" s="270">
        <f t="shared" si="173"/>
        <v>0</v>
      </c>
      <c r="AQ330" s="270">
        <f t="shared" si="173"/>
        <v>0</v>
      </c>
      <c r="AR330" s="270">
        <f t="shared" si="173"/>
        <v>0</v>
      </c>
      <c r="AS330" s="270">
        <f>SUM(U372:U375)</f>
        <v>0</v>
      </c>
      <c r="AT330" s="269">
        <f>IFERROR(AVERAGE(V372:V375),"-")</f>
        <v>25.056250000000002</v>
      </c>
      <c r="AU330" s="269">
        <f>IFERROR(AVERAGE(W372:W375),"-")</f>
        <v>26.95</v>
      </c>
    </row>
    <row r="331" spans="1:47" x14ac:dyDescent="0.25">
      <c r="A331" s="267">
        <v>0.15625</v>
      </c>
      <c r="B331" s="268">
        <f>SUM('Speed Bin B-A'!B26,'Speed Bin B-A'!B130,'Speed Bin B-A'!B234,'Speed Bin B-A'!B338,'Speed Bin B-A'!B442,'Speed Bin B-A'!B546,'Speed Bin B-A'!B650,'Speed Bin B-A'!B754,'Speed Bin B-A'!B858,'Speed Bin B-A'!B962,'Speed Bin B-A'!B1066,'Speed Bin B-A'!B1170,'Speed Bin B-A'!B1274,'Speed Bin B-A'!B1378,'Speed Bin B-A'!B1482,'Speed Bin B-A'!B1586,'Speed Bin B-A'!B1690,'Speed Bin B-A'!B1794,'Speed Bin B-A'!B1898,'Speed Bin B-A'!B2002,'Speed Bin B-A'!B2106)</f>
        <v>1</v>
      </c>
      <c r="C331" s="268">
        <f>SUM('Speed Bin B-A'!C26,'Speed Bin B-A'!C130,'Speed Bin B-A'!C234,'Speed Bin B-A'!C338,'Speed Bin B-A'!C442,'Speed Bin B-A'!C546,'Speed Bin B-A'!C650,'Speed Bin B-A'!C754,'Speed Bin B-A'!C858,'Speed Bin B-A'!C962,'Speed Bin B-A'!C1066,'Speed Bin B-A'!C1170,'Speed Bin B-A'!C1274,'Speed Bin B-A'!C1378,'Speed Bin B-A'!C1482,'Speed Bin B-A'!C1586,'Speed Bin B-A'!C1690,'Speed Bin B-A'!C1794,'Speed Bin B-A'!C1898,'Speed Bin B-A'!C2002,'Speed Bin B-A'!C2106)</f>
        <v>0</v>
      </c>
      <c r="D331" s="268">
        <f>SUM('Speed Bin B-A'!D26,'Speed Bin B-A'!D130,'Speed Bin B-A'!D234,'Speed Bin B-A'!D338,'Speed Bin B-A'!D442,'Speed Bin B-A'!D546,'Speed Bin B-A'!D650,'Speed Bin B-A'!D754,'Speed Bin B-A'!D858,'Speed Bin B-A'!D962,'Speed Bin B-A'!D1066,'Speed Bin B-A'!D1170,'Speed Bin B-A'!D1274,'Speed Bin B-A'!D1378,'Speed Bin B-A'!D1482,'Speed Bin B-A'!D1586,'Speed Bin B-A'!D1690,'Speed Bin B-A'!D1794,'Speed Bin B-A'!D1898,'Speed Bin B-A'!D2002,'Speed Bin B-A'!D2106)</f>
        <v>1</v>
      </c>
      <c r="E331" s="268">
        <f>SUM('Speed Bin B-A'!E26,'Speed Bin B-A'!E130,'Speed Bin B-A'!E234,'Speed Bin B-A'!E338,'Speed Bin B-A'!E442,'Speed Bin B-A'!E546,'Speed Bin B-A'!E650,'Speed Bin B-A'!E754,'Speed Bin B-A'!E858,'Speed Bin B-A'!E962,'Speed Bin B-A'!E1066,'Speed Bin B-A'!E1170,'Speed Bin B-A'!E1274,'Speed Bin B-A'!E1378,'Speed Bin B-A'!E1482,'Speed Bin B-A'!E1586,'Speed Bin B-A'!E1690,'Speed Bin B-A'!E1794,'Speed Bin B-A'!E1898,'Speed Bin B-A'!E2002,'Speed Bin B-A'!E2106)</f>
        <v>0</v>
      </c>
      <c r="F331" s="268">
        <f>SUM('Speed Bin B-A'!F26,'Speed Bin B-A'!F130,'Speed Bin B-A'!F234,'Speed Bin B-A'!F338,'Speed Bin B-A'!F442,'Speed Bin B-A'!F546,'Speed Bin B-A'!F650,'Speed Bin B-A'!F754,'Speed Bin B-A'!F858,'Speed Bin B-A'!F962,'Speed Bin B-A'!F1066,'Speed Bin B-A'!F1170,'Speed Bin B-A'!F1274,'Speed Bin B-A'!F1378,'Speed Bin B-A'!F1482,'Speed Bin B-A'!F1586,'Speed Bin B-A'!F1690,'Speed Bin B-A'!F1794,'Speed Bin B-A'!F1898,'Speed Bin B-A'!F2002,'Speed Bin B-A'!F2106)</f>
        <v>0</v>
      </c>
      <c r="G331" s="268">
        <f>SUM('Speed Bin B-A'!G26,'Speed Bin B-A'!G130,'Speed Bin B-A'!G234,'Speed Bin B-A'!G338,'Speed Bin B-A'!G442,'Speed Bin B-A'!G546,'Speed Bin B-A'!G650,'Speed Bin B-A'!G754,'Speed Bin B-A'!G858,'Speed Bin B-A'!G962,'Speed Bin B-A'!G1066,'Speed Bin B-A'!G1170,'Speed Bin B-A'!G1274,'Speed Bin B-A'!G1378,'Speed Bin B-A'!G1482,'Speed Bin B-A'!G1586,'Speed Bin B-A'!G1690,'Speed Bin B-A'!G1794,'Speed Bin B-A'!G1898,'Speed Bin B-A'!G2002,'Speed Bin B-A'!G2106)</f>
        <v>0</v>
      </c>
      <c r="H331" s="268">
        <f>SUM('Speed Bin B-A'!H26,'Speed Bin B-A'!H130,'Speed Bin B-A'!H234,'Speed Bin B-A'!H338,'Speed Bin B-A'!H442,'Speed Bin B-A'!H546,'Speed Bin B-A'!H650,'Speed Bin B-A'!H754,'Speed Bin B-A'!H858,'Speed Bin B-A'!H962,'Speed Bin B-A'!H1066,'Speed Bin B-A'!H1170,'Speed Bin B-A'!H1274,'Speed Bin B-A'!H1378,'Speed Bin B-A'!H1482,'Speed Bin B-A'!H1586,'Speed Bin B-A'!H1690,'Speed Bin B-A'!H1794,'Speed Bin B-A'!H1898,'Speed Bin B-A'!H2002,'Speed Bin B-A'!H2106)</f>
        <v>0</v>
      </c>
      <c r="I331" s="268">
        <f>SUM('Speed Bin B-A'!I26,'Speed Bin B-A'!I130,'Speed Bin B-A'!I234,'Speed Bin B-A'!I338,'Speed Bin B-A'!I442,'Speed Bin B-A'!I546,'Speed Bin B-A'!I650,'Speed Bin B-A'!I754,'Speed Bin B-A'!I858,'Speed Bin B-A'!I962,'Speed Bin B-A'!I1066,'Speed Bin B-A'!I1170,'Speed Bin B-A'!I1274,'Speed Bin B-A'!I1378,'Speed Bin B-A'!I1482,'Speed Bin B-A'!I1586,'Speed Bin B-A'!I1690,'Speed Bin B-A'!I1794,'Speed Bin B-A'!I1898,'Speed Bin B-A'!I2002,'Speed Bin B-A'!I2106)</f>
        <v>0</v>
      </c>
      <c r="J331" s="268">
        <f>SUM('Speed Bin B-A'!J26,'Speed Bin B-A'!J130,'Speed Bin B-A'!J234,'Speed Bin B-A'!J338,'Speed Bin B-A'!J442,'Speed Bin B-A'!J546,'Speed Bin B-A'!J650,'Speed Bin B-A'!J754,'Speed Bin B-A'!J858,'Speed Bin B-A'!J962,'Speed Bin B-A'!J1066,'Speed Bin B-A'!J1170,'Speed Bin B-A'!J1274,'Speed Bin B-A'!J1378,'Speed Bin B-A'!J1482,'Speed Bin B-A'!J1586,'Speed Bin B-A'!J1690,'Speed Bin B-A'!J1794,'Speed Bin B-A'!J1898,'Speed Bin B-A'!J2002,'Speed Bin B-A'!J2106)</f>
        <v>0</v>
      </c>
      <c r="K331" s="268">
        <f>SUM('Speed Bin B-A'!K26,'Speed Bin B-A'!K130,'Speed Bin B-A'!K234,'Speed Bin B-A'!K338,'Speed Bin B-A'!K442,'Speed Bin B-A'!K546,'Speed Bin B-A'!K650,'Speed Bin B-A'!K754,'Speed Bin B-A'!K858,'Speed Bin B-A'!K962,'Speed Bin B-A'!K1066,'Speed Bin B-A'!K1170,'Speed Bin B-A'!K1274,'Speed Bin B-A'!K1378,'Speed Bin B-A'!K1482,'Speed Bin B-A'!K1586,'Speed Bin B-A'!K1690,'Speed Bin B-A'!K1794,'Speed Bin B-A'!K1898,'Speed Bin B-A'!K2002,'Speed Bin B-A'!K2106)</f>
        <v>0</v>
      </c>
      <c r="L331" s="268">
        <f>SUM('Speed Bin B-A'!L26,'Speed Bin B-A'!L130,'Speed Bin B-A'!L234,'Speed Bin B-A'!L338,'Speed Bin B-A'!L442,'Speed Bin B-A'!L546,'Speed Bin B-A'!L650,'Speed Bin B-A'!L754,'Speed Bin B-A'!L858,'Speed Bin B-A'!L962,'Speed Bin B-A'!L1066,'Speed Bin B-A'!L1170,'Speed Bin B-A'!L1274,'Speed Bin B-A'!L1378,'Speed Bin B-A'!L1482,'Speed Bin B-A'!L1586,'Speed Bin B-A'!L1690,'Speed Bin B-A'!L1794,'Speed Bin B-A'!L1898,'Speed Bin B-A'!L2002,'Speed Bin B-A'!L2106)</f>
        <v>0</v>
      </c>
      <c r="M331" s="268">
        <f>SUM('Speed Bin B-A'!M26,'Speed Bin B-A'!M130,'Speed Bin B-A'!M234,'Speed Bin B-A'!M338,'Speed Bin B-A'!M442,'Speed Bin B-A'!M546,'Speed Bin B-A'!M650,'Speed Bin B-A'!M754,'Speed Bin B-A'!M858,'Speed Bin B-A'!M962,'Speed Bin B-A'!M1066,'Speed Bin B-A'!M1170,'Speed Bin B-A'!M1274,'Speed Bin B-A'!M1378,'Speed Bin B-A'!M1482,'Speed Bin B-A'!M1586,'Speed Bin B-A'!M1690,'Speed Bin B-A'!M1794,'Speed Bin B-A'!M1898,'Speed Bin B-A'!M2002,'Speed Bin B-A'!M2106)</f>
        <v>0</v>
      </c>
      <c r="N331" s="268">
        <f>SUM('Speed Bin B-A'!N26,'Speed Bin B-A'!N130,'Speed Bin B-A'!N234,'Speed Bin B-A'!N338,'Speed Bin B-A'!N442,'Speed Bin B-A'!N546,'Speed Bin B-A'!N650,'Speed Bin B-A'!N754,'Speed Bin B-A'!N858,'Speed Bin B-A'!N962,'Speed Bin B-A'!N1066,'Speed Bin B-A'!N1170,'Speed Bin B-A'!N1274,'Speed Bin B-A'!N1378,'Speed Bin B-A'!N1482,'Speed Bin B-A'!N1586,'Speed Bin B-A'!N1690,'Speed Bin B-A'!N1794,'Speed Bin B-A'!N1898,'Speed Bin B-A'!N2002,'Speed Bin B-A'!N2106)</f>
        <v>0</v>
      </c>
      <c r="O331" s="268">
        <f>SUM('Speed Bin B-A'!O26,'Speed Bin B-A'!O130,'Speed Bin B-A'!O234,'Speed Bin B-A'!O338,'Speed Bin B-A'!O442,'Speed Bin B-A'!O546,'Speed Bin B-A'!O650,'Speed Bin B-A'!O754,'Speed Bin B-A'!O858,'Speed Bin B-A'!O962,'Speed Bin B-A'!O1066,'Speed Bin B-A'!O1170,'Speed Bin B-A'!O1274,'Speed Bin B-A'!O1378,'Speed Bin B-A'!O1482,'Speed Bin B-A'!O1586,'Speed Bin B-A'!O1690,'Speed Bin B-A'!O1794,'Speed Bin B-A'!O1898,'Speed Bin B-A'!O2002,'Speed Bin B-A'!O2106)</f>
        <v>0</v>
      </c>
      <c r="P331" s="268">
        <f>SUM('Speed Bin B-A'!P26,'Speed Bin B-A'!P130,'Speed Bin B-A'!P234,'Speed Bin B-A'!P338,'Speed Bin B-A'!P442,'Speed Bin B-A'!P546,'Speed Bin B-A'!P650,'Speed Bin B-A'!P754,'Speed Bin B-A'!P858,'Speed Bin B-A'!P962,'Speed Bin B-A'!P1066,'Speed Bin B-A'!P1170,'Speed Bin B-A'!P1274,'Speed Bin B-A'!P1378,'Speed Bin B-A'!P1482,'Speed Bin B-A'!P1586,'Speed Bin B-A'!P1690,'Speed Bin B-A'!P1794,'Speed Bin B-A'!P1898,'Speed Bin B-A'!P2002,'Speed Bin B-A'!P2106)</f>
        <v>0</v>
      </c>
      <c r="Q331" s="268">
        <f>SUM('Speed Bin B-A'!Q26,'Speed Bin B-A'!Q130,'Speed Bin B-A'!Q234,'Speed Bin B-A'!Q338,'Speed Bin B-A'!Q442,'Speed Bin B-A'!Q546,'Speed Bin B-A'!Q650,'Speed Bin B-A'!Q754,'Speed Bin B-A'!Q858,'Speed Bin B-A'!Q962,'Speed Bin B-A'!Q1066,'Speed Bin B-A'!Q1170,'Speed Bin B-A'!Q1274,'Speed Bin B-A'!Q1378,'Speed Bin B-A'!Q1482,'Speed Bin B-A'!Q1586,'Speed Bin B-A'!Q1690,'Speed Bin B-A'!Q1794,'Speed Bin B-A'!Q1898,'Speed Bin B-A'!Q2002,'Speed Bin B-A'!Q2106)</f>
        <v>0</v>
      </c>
      <c r="R331" s="268">
        <f>SUM('Speed Bin B-A'!R26,'Speed Bin B-A'!R130,'Speed Bin B-A'!R234,'Speed Bin B-A'!R338,'Speed Bin B-A'!R442,'Speed Bin B-A'!R546,'Speed Bin B-A'!R650,'Speed Bin B-A'!R754,'Speed Bin B-A'!R858,'Speed Bin B-A'!R962,'Speed Bin B-A'!R1066,'Speed Bin B-A'!R1170,'Speed Bin B-A'!R1274,'Speed Bin B-A'!R1378,'Speed Bin B-A'!R1482,'Speed Bin B-A'!R1586,'Speed Bin B-A'!R1690,'Speed Bin B-A'!R1794,'Speed Bin B-A'!R1898,'Speed Bin B-A'!R2002,'Speed Bin B-A'!R2106)</f>
        <v>0</v>
      </c>
      <c r="S331" s="268">
        <f>SUM('Speed Bin B-A'!S26,'Speed Bin B-A'!S130,'Speed Bin B-A'!S234,'Speed Bin B-A'!S338,'Speed Bin B-A'!S442,'Speed Bin B-A'!S546,'Speed Bin B-A'!S650,'Speed Bin B-A'!S754,'Speed Bin B-A'!S858,'Speed Bin B-A'!S962,'Speed Bin B-A'!S1066,'Speed Bin B-A'!S1170,'Speed Bin B-A'!S1274,'Speed Bin B-A'!S1378,'Speed Bin B-A'!S1482,'Speed Bin B-A'!S1586,'Speed Bin B-A'!S1690,'Speed Bin B-A'!S1794,'Speed Bin B-A'!S1898,'Speed Bin B-A'!S2002,'Speed Bin B-A'!S2106)</f>
        <v>0</v>
      </c>
      <c r="T331" s="268">
        <f>SUM('Speed Bin B-A'!T26,'Speed Bin B-A'!T130,'Speed Bin B-A'!T234,'Speed Bin B-A'!T338,'Speed Bin B-A'!T442,'Speed Bin B-A'!T546,'Speed Bin B-A'!T650,'Speed Bin B-A'!T754,'Speed Bin B-A'!T858,'Speed Bin B-A'!T962,'Speed Bin B-A'!T1066,'Speed Bin B-A'!T1170,'Speed Bin B-A'!T1274,'Speed Bin B-A'!T1378,'Speed Bin B-A'!T1482,'Speed Bin B-A'!T1586,'Speed Bin B-A'!T1690,'Speed Bin B-A'!T1794,'Speed Bin B-A'!T1898,'Speed Bin B-A'!T2002,'Speed Bin B-A'!T2106)</f>
        <v>0</v>
      </c>
      <c r="U331" s="268">
        <f>SUM('Speed Bin B-A'!U26,'Speed Bin B-A'!U130,'Speed Bin B-A'!U234,'Speed Bin B-A'!U338,'Speed Bin B-A'!U442,'Speed Bin B-A'!U546,'Speed Bin B-A'!U650,'Speed Bin B-A'!U754,'Speed Bin B-A'!U858,'Speed Bin B-A'!U962,'Speed Bin B-A'!U1066,'Speed Bin B-A'!U1170,'Speed Bin B-A'!U1274,'Speed Bin B-A'!U1378,'Speed Bin B-A'!U1482,'Speed Bin B-A'!U1586,'Speed Bin B-A'!U1690,'Speed Bin B-A'!U1794,'Speed Bin B-A'!U1898,'Speed Bin B-A'!U2002,'Speed Bin B-A'!U2106)</f>
        <v>0</v>
      </c>
      <c r="V331" s="269">
        <f>IFERROR(AVERAGE('Speed Bin B-A'!V26,'Speed Bin B-A'!V130,'Speed Bin B-A'!V234,'Speed Bin B-A'!V338,'Speed Bin B-A'!V442,'Speed Bin B-A'!V546,'Speed Bin B-A'!V650,'Speed Bin B-A'!V754,'Speed Bin B-A'!V858,'Speed Bin B-A'!V962,'Speed Bin B-A'!V1066,'Speed Bin B-A'!V1170,'Speed Bin B-A'!V1274,'Speed Bin B-A'!V1378,'Speed Bin B-A'!V1482,'Speed Bin B-A'!V1586,'Speed Bin B-A'!V1690,'Speed Bin B-A'!V1794,'Speed Bin B-A'!V1898,'Speed Bin B-A'!V2002,'Speed Bin B-A'!V2106),"-")</f>
        <v>13.6</v>
      </c>
      <c r="W331" s="269" t="str">
        <f>IFERROR(AVERAGE('Speed Bin B-A'!W26,'Speed Bin B-A'!W130,'Speed Bin B-A'!W234,'Speed Bin B-A'!W338,'Speed Bin B-A'!W442,'Speed Bin B-A'!W546,'Speed Bin B-A'!W650,'Speed Bin B-A'!W754,'Speed Bin B-A'!W858,'Speed Bin B-A'!W962,'Speed Bin B-A'!W1066,'Speed Bin B-A'!W1170,'Speed Bin B-A'!W1274,'Speed Bin B-A'!W1378,'Speed Bin B-A'!W1482,'Speed Bin B-A'!W1586,'Speed Bin B-A'!W1690,'Speed Bin B-A'!W1794,'Speed Bin B-A'!W1898,'Speed Bin B-A'!W2002,'Speed Bin B-A'!W2106),"-")</f>
        <v>-</v>
      </c>
      <c r="X331" s="277"/>
      <c r="Y331" s="277"/>
      <c r="Z331" s="267">
        <v>0.625</v>
      </c>
      <c r="AA331" s="270">
        <f t="shared" ref="AA331" si="174">SUM(C376:C379)</f>
        <v>3</v>
      </c>
      <c r="AB331" s="270">
        <f t="shared" ref="AB331:AR331" si="175">SUM(D376:D379)</f>
        <v>17</v>
      </c>
      <c r="AC331" s="270">
        <f t="shared" si="175"/>
        <v>44</v>
      </c>
      <c r="AD331" s="270">
        <f t="shared" si="175"/>
        <v>82</v>
      </c>
      <c r="AE331" s="270">
        <f t="shared" si="175"/>
        <v>54</v>
      </c>
      <c r="AF331" s="270">
        <f t="shared" si="175"/>
        <v>27</v>
      </c>
      <c r="AG331" s="270">
        <f t="shared" si="175"/>
        <v>10</v>
      </c>
      <c r="AH331" s="270">
        <f t="shared" si="175"/>
        <v>3</v>
      </c>
      <c r="AI331" s="270">
        <f t="shared" si="175"/>
        <v>0</v>
      </c>
      <c r="AJ331" s="270">
        <f t="shared" si="175"/>
        <v>0</v>
      </c>
      <c r="AK331" s="270">
        <f t="shared" si="175"/>
        <v>0</v>
      </c>
      <c r="AL331" s="270">
        <f t="shared" si="175"/>
        <v>0</v>
      </c>
      <c r="AM331" s="270">
        <f t="shared" si="175"/>
        <v>0</v>
      </c>
      <c r="AN331" s="270">
        <f t="shared" si="175"/>
        <v>0</v>
      </c>
      <c r="AO331" s="270">
        <f t="shared" si="175"/>
        <v>0</v>
      </c>
      <c r="AP331" s="270">
        <f t="shared" si="175"/>
        <v>0</v>
      </c>
      <c r="AQ331" s="270">
        <f t="shared" si="175"/>
        <v>0</v>
      </c>
      <c r="AR331" s="270">
        <f t="shared" si="175"/>
        <v>0</v>
      </c>
      <c r="AS331" s="270">
        <f>SUM(U376:U379)</f>
        <v>0</v>
      </c>
      <c r="AT331" s="269">
        <f>IFERROR(AVERAGE(V376:V379),"-")</f>
        <v>23.481249999999999</v>
      </c>
      <c r="AU331" s="269">
        <f>IFERROR(AVERAGE(W376:W379),"-")</f>
        <v>31.633333333333333</v>
      </c>
    </row>
    <row r="332" spans="1:47" x14ac:dyDescent="0.25">
      <c r="A332" s="267">
        <v>0.16666666666666699</v>
      </c>
      <c r="B332" s="268">
        <f>SUM('Speed Bin B-A'!B27,'Speed Bin B-A'!B131,'Speed Bin B-A'!B235,'Speed Bin B-A'!B339,'Speed Bin B-A'!B443,'Speed Bin B-A'!B547,'Speed Bin B-A'!B651,'Speed Bin B-A'!B755,'Speed Bin B-A'!B859,'Speed Bin B-A'!B963,'Speed Bin B-A'!B1067,'Speed Bin B-A'!B1171,'Speed Bin B-A'!B1275,'Speed Bin B-A'!B1379,'Speed Bin B-A'!B1483,'Speed Bin B-A'!B1587,'Speed Bin B-A'!B1691,'Speed Bin B-A'!B1795,'Speed Bin B-A'!B1899,'Speed Bin B-A'!B2003,'Speed Bin B-A'!B2107)</f>
        <v>0</v>
      </c>
      <c r="C332" s="268">
        <f>SUM('Speed Bin B-A'!C27,'Speed Bin B-A'!C131,'Speed Bin B-A'!C235,'Speed Bin B-A'!C339,'Speed Bin B-A'!C443,'Speed Bin B-A'!C547,'Speed Bin B-A'!C651,'Speed Bin B-A'!C755,'Speed Bin B-A'!C859,'Speed Bin B-A'!C963,'Speed Bin B-A'!C1067,'Speed Bin B-A'!C1171,'Speed Bin B-A'!C1275,'Speed Bin B-A'!C1379,'Speed Bin B-A'!C1483,'Speed Bin B-A'!C1587,'Speed Bin B-A'!C1691,'Speed Bin B-A'!C1795,'Speed Bin B-A'!C1899,'Speed Bin B-A'!C2003,'Speed Bin B-A'!C2107)</f>
        <v>0</v>
      </c>
      <c r="D332" s="268">
        <f>SUM('Speed Bin B-A'!D27,'Speed Bin B-A'!D131,'Speed Bin B-A'!D235,'Speed Bin B-A'!D339,'Speed Bin B-A'!D443,'Speed Bin B-A'!D547,'Speed Bin B-A'!D651,'Speed Bin B-A'!D755,'Speed Bin B-A'!D859,'Speed Bin B-A'!D963,'Speed Bin B-A'!D1067,'Speed Bin B-A'!D1171,'Speed Bin B-A'!D1275,'Speed Bin B-A'!D1379,'Speed Bin B-A'!D1483,'Speed Bin B-A'!D1587,'Speed Bin B-A'!D1691,'Speed Bin B-A'!D1795,'Speed Bin B-A'!D1899,'Speed Bin B-A'!D2003,'Speed Bin B-A'!D2107)</f>
        <v>0</v>
      </c>
      <c r="E332" s="268">
        <f>SUM('Speed Bin B-A'!E27,'Speed Bin B-A'!E131,'Speed Bin B-A'!E235,'Speed Bin B-A'!E339,'Speed Bin B-A'!E443,'Speed Bin B-A'!E547,'Speed Bin B-A'!E651,'Speed Bin B-A'!E755,'Speed Bin B-A'!E859,'Speed Bin B-A'!E963,'Speed Bin B-A'!E1067,'Speed Bin B-A'!E1171,'Speed Bin B-A'!E1275,'Speed Bin B-A'!E1379,'Speed Bin B-A'!E1483,'Speed Bin B-A'!E1587,'Speed Bin B-A'!E1691,'Speed Bin B-A'!E1795,'Speed Bin B-A'!E1899,'Speed Bin B-A'!E2003,'Speed Bin B-A'!E2107)</f>
        <v>0</v>
      </c>
      <c r="F332" s="268">
        <f>SUM('Speed Bin B-A'!F27,'Speed Bin B-A'!F131,'Speed Bin B-A'!F235,'Speed Bin B-A'!F339,'Speed Bin B-A'!F443,'Speed Bin B-A'!F547,'Speed Bin B-A'!F651,'Speed Bin B-A'!F755,'Speed Bin B-A'!F859,'Speed Bin B-A'!F963,'Speed Bin B-A'!F1067,'Speed Bin B-A'!F1171,'Speed Bin B-A'!F1275,'Speed Bin B-A'!F1379,'Speed Bin B-A'!F1483,'Speed Bin B-A'!F1587,'Speed Bin B-A'!F1691,'Speed Bin B-A'!F1795,'Speed Bin B-A'!F1899,'Speed Bin B-A'!F2003,'Speed Bin B-A'!F2107)</f>
        <v>0</v>
      </c>
      <c r="G332" s="268">
        <f>SUM('Speed Bin B-A'!G27,'Speed Bin B-A'!G131,'Speed Bin B-A'!G235,'Speed Bin B-A'!G339,'Speed Bin B-A'!G443,'Speed Bin B-A'!G547,'Speed Bin B-A'!G651,'Speed Bin B-A'!G755,'Speed Bin B-A'!G859,'Speed Bin B-A'!G963,'Speed Bin B-A'!G1067,'Speed Bin B-A'!G1171,'Speed Bin B-A'!G1275,'Speed Bin B-A'!G1379,'Speed Bin B-A'!G1483,'Speed Bin B-A'!G1587,'Speed Bin B-A'!G1691,'Speed Bin B-A'!G1795,'Speed Bin B-A'!G1899,'Speed Bin B-A'!G2003,'Speed Bin B-A'!G2107)</f>
        <v>0</v>
      </c>
      <c r="H332" s="268">
        <f>SUM('Speed Bin B-A'!H27,'Speed Bin B-A'!H131,'Speed Bin B-A'!H235,'Speed Bin B-A'!H339,'Speed Bin B-A'!H443,'Speed Bin B-A'!H547,'Speed Bin B-A'!H651,'Speed Bin B-A'!H755,'Speed Bin B-A'!H859,'Speed Bin B-A'!H963,'Speed Bin B-A'!H1067,'Speed Bin B-A'!H1171,'Speed Bin B-A'!H1275,'Speed Bin B-A'!H1379,'Speed Bin B-A'!H1483,'Speed Bin B-A'!H1587,'Speed Bin B-A'!H1691,'Speed Bin B-A'!H1795,'Speed Bin B-A'!H1899,'Speed Bin B-A'!H2003,'Speed Bin B-A'!H2107)</f>
        <v>0</v>
      </c>
      <c r="I332" s="268">
        <f>SUM('Speed Bin B-A'!I27,'Speed Bin B-A'!I131,'Speed Bin B-A'!I235,'Speed Bin B-A'!I339,'Speed Bin B-A'!I443,'Speed Bin B-A'!I547,'Speed Bin B-A'!I651,'Speed Bin B-A'!I755,'Speed Bin B-A'!I859,'Speed Bin B-A'!I963,'Speed Bin B-A'!I1067,'Speed Bin B-A'!I1171,'Speed Bin B-A'!I1275,'Speed Bin B-A'!I1379,'Speed Bin B-A'!I1483,'Speed Bin B-A'!I1587,'Speed Bin B-A'!I1691,'Speed Bin B-A'!I1795,'Speed Bin B-A'!I1899,'Speed Bin B-A'!I2003,'Speed Bin B-A'!I2107)</f>
        <v>0</v>
      </c>
      <c r="J332" s="268">
        <f>SUM('Speed Bin B-A'!J27,'Speed Bin B-A'!J131,'Speed Bin B-A'!J235,'Speed Bin B-A'!J339,'Speed Bin B-A'!J443,'Speed Bin B-A'!J547,'Speed Bin B-A'!J651,'Speed Bin B-A'!J755,'Speed Bin B-A'!J859,'Speed Bin B-A'!J963,'Speed Bin B-A'!J1067,'Speed Bin B-A'!J1171,'Speed Bin B-A'!J1275,'Speed Bin B-A'!J1379,'Speed Bin B-A'!J1483,'Speed Bin B-A'!J1587,'Speed Bin B-A'!J1691,'Speed Bin B-A'!J1795,'Speed Bin B-A'!J1899,'Speed Bin B-A'!J2003,'Speed Bin B-A'!J2107)</f>
        <v>0</v>
      </c>
      <c r="K332" s="268">
        <f>SUM('Speed Bin B-A'!K27,'Speed Bin B-A'!K131,'Speed Bin B-A'!K235,'Speed Bin B-A'!K339,'Speed Bin B-A'!K443,'Speed Bin B-A'!K547,'Speed Bin B-A'!K651,'Speed Bin B-A'!K755,'Speed Bin B-A'!K859,'Speed Bin B-A'!K963,'Speed Bin B-A'!K1067,'Speed Bin B-A'!K1171,'Speed Bin B-A'!K1275,'Speed Bin B-A'!K1379,'Speed Bin B-A'!K1483,'Speed Bin B-A'!K1587,'Speed Bin B-A'!K1691,'Speed Bin B-A'!K1795,'Speed Bin B-A'!K1899,'Speed Bin B-A'!K2003,'Speed Bin B-A'!K2107)</f>
        <v>0</v>
      </c>
      <c r="L332" s="268">
        <f>SUM('Speed Bin B-A'!L27,'Speed Bin B-A'!L131,'Speed Bin B-A'!L235,'Speed Bin B-A'!L339,'Speed Bin B-A'!L443,'Speed Bin B-A'!L547,'Speed Bin B-A'!L651,'Speed Bin B-A'!L755,'Speed Bin B-A'!L859,'Speed Bin B-A'!L963,'Speed Bin B-A'!L1067,'Speed Bin B-A'!L1171,'Speed Bin B-A'!L1275,'Speed Bin B-A'!L1379,'Speed Bin B-A'!L1483,'Speed Bin B-A'!L1587,'Speed Bin B-A'!L1691,'Speed Bin B-A'!L1795,'Speed Bin B-A'!L1899,'Speed Bin B-A'!L2003,'Speed Bin B-A'!L2107)</f>
        <v>0</v>
      </c>
      <c r="M332" s="268">
        <f>SUM('Speed Bin B-A'!M27,'Speed Bin B-A'!M131,'Speed Bin B-A'!M235,'Speed Bin B-A'!M339,'Speed Bin B-A'!M443,'Speed Bin B-A'!M547,'Speed Bin B-A'!M651,'Speed Bin B-A'!M755,'Speed Bin B-A'!M859,'Speed Bin B-A'!M963,'Speed Bin B-A'!M1067,'Speed Bin B-A'!M1171,'Speed Bin B-A'!M1275,'Speed Bin B-A'!M1379,'Speed Bin B-A'!M1483,'Speed Bin B-A'!M1587,'Speed Bin B-A'!M1691,'Speed Bin B-A'!M1795,'Speed Bin B-A'!M1899,'Speed Bin B-A'!M2003,'Speed Bin B-A'!M2107)</f>
        <v>0</v>
      </c>
      <c r="N332" s="268">
        <f>SUM('Speed Bin B-A'!N27,'Speed Bin B-A'!N131,'Speed Bin B-A'!N235,'Speed Bin B-A'!N339,'Speed Bin B-A'!N443,'Speed Bin B-A'!N547,'Speed Bin B-A'!N651,'Speed Bin B-A'!N755,'Speed Bin B-A'!N859,'Speed Bin B-A'!N963,'Speed Bin B-A'!N1067,'Speed Bin B-A'!N1171,'Speed Bin B-A'!N1275,'Speed Bin B-A'!N1379,'Speed Bin B-A'!N1483,'Speed Bin B-A'!N1587,'Speed Bin B-A'!N1691,'Speed Bin B-A'!N1795,'Speed Bin B-A'!N1899,'Speed Bin B-A'!N2003,'Speed Bin B-A'!N2107)</f>
        <v>0</v>
      </c>
      <c r="O332" s="268">
        <f>SUM('Speed Bin B-A'!O27,'Speed Bin B-A'!O131,'Speed Bin B-A'!O235,'Speed Bin B-A'!O339,'Speed Bin B-A'!O443,'Speed Bin B-A'!O547,'Speed Bin B-A'!O651,'Speed Bin B-A'!O755,'Speed Bin B-A'!O859,'Speed Bin B-A'!O963,'Speed Bin B-A'!O1067,'Speed Bin B-A'!O1171,'Speed Bin B-A'!O1275,'Speed Bin B-A'!O1379,'Speed Bin B-A'!O1483,'Speed Bin B-A'!O1587,'Speed Bin B-A'!O1691,'Speed Bin B-A'!O1795,'Speed Bin B-A'!O1899,'Speed Bin B-A'!O2003,'Speed Bin B-A'!O2107)</f>
        <v>0</v>
      </c>
      <c r="P332" s="268">
        <f>SUM('Speed Bin B-A'!P27,'Speed Bin B-A'!P131,'Speed Bin B-A'!P235,'Speed Bin B-A'!P339,'Speed Bin B-A'!P443,'Speed Bin B-A'!P547,'Speed Bin B-A'!P651,'Speed Bin B-A'!P755,'Speed Bin B-A'!P859,'Speed Bin B-A'!P963,'Speed Bin B-A'!P1067,'Speed Bin B-A'!P1171,'Speed Bin B-A'!P1275,'Speed Bin B-A'!P1379,'Speed Bin B-A'!P1483,'Speed Bin B-A'!P1587,'Speed Bin B-A'!P1691,'Speed Bin B-A'!P1795,'Speed Bin B-A'!P1899,'Speed Bin B-A'!P2003,'Speed Bin B-A'!P2107)</f>
        <v>0</v>
      </c>
      <c r="Q332" s="268">
        <f>SUM('Speed Bin B-A'!Q27,'Speed Bin B-A'!Q131,'Speed Bin B-A'!Q235,'Speed Bin B-A'!Q339,'Speed Bin B-A'!Q443,'Speed Bin B-A'!Q547,'Speed Bin B-A'!Q651,'Speed Bin B-A'!Q755,'Speed Bin B-A'!Q859,'Speed Bin B-A'!Q963,'Speed Bin B-A'!Q1067,'Speed Bin B-A'!Q1171,'Speed Bin B-A'!Q1275,'Speed Bin B-A'!Q1379,'Speed Bin B-A'!Q1483,'Speed Bin B-A'!Q1587,'Speed Bin B-A'!Q1691,'Speed Bin B-A'!Q1795,'Speed Bin B-A'!Q1899,'Speed Bin B-A'!Q2003,'Speed Bin B-A'!Q2107)</f>
        <v>0</v>
      </c>
      <c r="R332" s="268">
        <f>SUM('Speed Bin B-A'!R27,'Speed Bin B-A'!R131,'Speed Bin B-A'!R235,'Speed Bin B-A'!R339,'Speed Bin B-A'!R443,'Speed Bin B-A'!R547,'Speed Bin B-A'!R651,'Speed Bin B-A'!R755,'Speed Bin B-A'!R859,'Speed Bin B-A'!R963,'Speed Bin B-A'!R1067,'Speed Bin B-A'!R1171,'Speed Bin B-A'!R1275,'Speed Bin B-A'!R1379,'Speed Bin B-A'!R1483,'Speed Bin B-A'!R1587,'Speed Bin B-A'!R1691,'Speed Bin B-A'!R1795,'Speed Bin B-A'!R1899,'Speed Bin B-A'!R2003,'Speed Bin B-A'!R2107)</f>
        <v>0</v>
      </c>
      <c r="S332" s="268">
        <f>SUM('Speed Bin B-A'!S27,'Speed Bin B-A'!S131,'Speed Bin B-A'!S235,'Speed Bin B-A'!S339,'Speed Bin B-A'!S443,'Speed Bin B-A'!S547,'Speed Bin B-A'!S651,'Speed Bin B-A'!S755,'Speed Bin B-A'!S859,'Speed Bin B-A'!S963,'Speed Bin B-A'!S1067,'Speed Bin B-A'!S1171,'Speed Bin B-A'!S1275,'Speed Bin B-A'!S1379,'Speed Bin B-A'!S1483,'Speed Bin B-A'!S1587,'Speed Bin B-A'!S1691,'Speed Bin B-A'!S1795,'Speed Bin B-A'!S1899,'Speed Bin B-A'!S2003,'Speed Bin B-A'!S2107)</f>
        <v>0</v>
      </c>
      <c r="T332" s="268">
        <f>SUM('Speed Bin B-A'!T27,'Speed Bin B-A'!T131,'Speed Bin B-A'!T235,'Speed Bin B-A'!T339,'Speed Bin B-A'!T443,'Speed Bin B-A'!T547,'Speed Bin B-A'!T651,'Speed Bin B-A'!T755,'Speed Bin B-A'!T859,'Speed Bin B-A'!T963,'Speed Bin B-A'!T1067,'Speed Bin B-A'!T1171,'Speed Bin B-A'!T1275,'Speed Bin B-A'!T1379,'Speed Bin B-A'!T1483,'Speed Bin B-A'!T1587,'Speed Bin B-A'!T1691,'Speed Bin B-A'!T1795,'Speed Bin B-A'!T1899,'Speed Bin B-A'!T2003,'Speed Bin B-A'!T2107)</f>
        <v>0</v>
      </c>
      <c r="U332" s="268">
        <f>SUM('Speed Bin B-A'!U27,'Speed Bin B-A'!U131,'Speed Bin B-A'!U235,'Speed Bin B-A'!U339,'Speed Bin B-A'!U443,'Speed Bin B-A'!U547,'Speed Bin B-A'!U651,'Speed Bin B-A'!U755,'Speed Bin B-A'!U859,'Speed Bin B-A'!U963,'Speed Bin B-A'!U1067,'Speed Bin B-A'!U1171,'Speed Bin B-A'!U1275,'Speed Bin B-A'!U1379,'Speed Bin B-A'!U1483,'Speed Bin B-A'!U1587,'Speed Bin B-A'!U1691,'Speed Bin B-A'!U1795,'Speed Bin B-A'!U1899,'Speed Bin B-A'!U2003,'Speed Bin B-A'!U2107)</f>
        <v>0</v>
      </c>
      <c r="V332" s="269" t="str">
        <f>IFERROR(AVERAGE('Speed Bin B-A'!V27,'Speed Bin B-A'!V131,'Speed Bin B-A'!V235,'Speed Bin B-A'!V339,'Speed Bin B-A'!V443,'Speed Bin B-A'!V547,'Speed Bin B-A'!V651,'Speed Bin B-A'!V755,'Speed Bin B-A'!V859,'Speed Bin B-A'!V963,'Speed Bin B-A'!V1067,'Speed Bin B-A'!V1171,'Speed Bin B-A'!V1275,'Speed Bin B-A'!V1379,'Speed Bin B-A'!V1483,'Speed Bin B-A'!V1587,'Speed Bin B-A'!V1691,'Speed Bin B-A'!V1795,'Speed Bin B-A'!V1899,'Speed Bin B-A'!V2003,'Speed Bin B-A'!V2107),"-")</f>
        <v>-</v>
      </c>
      <c r="W332" s="269" t="str">
        <f>IFERROR(AVERAGE('Speed Bin B-A'!W27,'Speed Bin B-A'!W131,'Speed Bin B-A'!W235,'Speed Bin B-A'!W339,'Speed Bin B-A'!W443,'Speed Bin B-A'!W547,'Speed Bin B-A'!W651,'Speed Bin B-A'!W755,'Speed Bin B-A'!W859,'Speed Bin B-A'!W963,'Speed Bin B-A'!W1067,'Speed Bin B-A'!W1171,'Speed Bin B-A'!W1275,'Speed Bin B-A'!W1379,'Speed Bin B-A'!W1483,'Speed Bin B-A'!W1587,'Speed Bin B-A'!W1691,'Speed Bin B-A'!W1795,'Speed Bin B-A'!W1899,'Speed Bin B-A'!W2003,'Speed Bin B-A'!W2107),"-")</f>
        <v>-</v>
      </c>
      <c r="X332" s="277"/>
      <c r="Y332" s="277"/>
      <c r="Z332" s="267">
        <v>0.66666666666666696</v>
      </c>
      <c r="AA332" s="270">
        <f t="shared" ref="AA332" si="176">SUM(C380:C383)</f>
        <v>0</v>
      </c>
      <c r="AB332" s="270">
        <f t="shared" ref="AB332:AR332" si="177">SUM(D380:D383)</f>
        <v>5</v>
      </c>
      <c r="AC332" s="270">
        <f t="shared" si="177"/>
        <v>52</v>
      </c>
      <c r="AD332" s="270">
        <f t="shared" si="177"/>
        <v>113</v>
      </c>
      <c r="AE332" s="270">
        <f t="shared" si="177"/>
        <v>59</v>
      </c>
      <c r="AF332" s="270">
        <f t="shared" si="177"/>
        <v>34</v>
      </c>
      <c r="AG332" s="270">
        <f t="shared" si="177"/>
        <v>1</v>
      </c>
      <c r="AH332" s="270">
        <f t="shared" si="177"/>
        <v>0</v>
      </c>
      <c r="AI332" s="270">
        <f t="shared" si="177"/>
        <v>2</v>
      </c>
      <c r="AJ332" s="270">
        <f t="shared" si="177"/>
        <v>0</v>
      </c>
      <c r="AK332" s="270">
        <f t="shared" si="177"/>
        <v>0</v>
      </c>
      <c r="AL332" s="270">
        <f t="shared" si="177"/>
        <v>0</v>
      </c>
      <c r="AM332" s="270">
        <f t="shared" si="177"/>
        <v>0</v>
      </c>
      <c r="AN332" s="270">
        <f t="shared" si="177"/>
        <v>0</v>
      </c>
      <c r="AO332" s="270">
        <f t="shared" si="177"/>
        <v>0</v>
      </c>
      <c r="AP332" s="270">
        <f t="shared" si="177"/>
        <v>0</v>
      </c>
      <c r="AQ332" s="270">
        <f t="shared" si="177"/>
        <v>0</v>
      </c>
      <c r="AR332" s="270">
        <f t="shared" si="177"/>
        <v>0</v>
      </c>
      <c r="AS332" s="270">
        <f>SUM(U380:U383)</f>
        <v>0</v>
      </c>
      <c r="AT332" s="269">
        <f>IFERROR(AVERAGE(V380:V383),"-")</f>
        <v>23.775000000000002</v>
      </c>
      <c r="AU332" s="269">
        <f>IFERROR(AVERAGE(W380:W383),"-")</f>
        <v>29.591666666666669</v>
      </c>
    </row>
    <row r="333" spans="1:47" x14ac:dyDescent="0.25">
      <c r="A333" s="267">
        <v>0.17708333333333301</v>
      </c>
      <c r="B333" s="268">
        <f>SUM('Speed Bin B-A'!B28,'Speed Bin B-A'!B132,'Speed Bin B-A'!B236,'Speed Bin B-A'!B340,'Speed Bin B-A'!B444,'Speed Bin B-A'!B548,'Speed Bin B-A'!B652,'Speed Bin B-A'!B756,'Speed Bin B-A'!B860,'Speed Bin B-A'!B964,'Speed Bin B-A'!B1068,'Speed Bin B-A'!B1172,'Speed Bin B-A'!B1276,'Speed Bin B-A'!B1380,'Speed Bin B-A'!B1484,'Speed Bin B-A'!B1588,'Speed Bin B-A'!B1692,'Speed Bin B-A'!B1796,'Speed Bin B-A'!B1900,'Speed Bin B-A'!B2004,'Speed Bin B-A'!B2108)</f>
        <v>0</v>
      </c>
      <c r="C333" s="268">
        <f>SUM('Speed Bin B-A'!C28,'Speed Bin B-A'!C132,'Speed Bin B-A'!C236,'Speed Bin B-A'!C340,'Speed Bin B-A'!C444,'Speed Bin B-A'!C548,'Speed Bin B-A'!C652,'Speed Bin B-A'!C756,'Speed Bin B-A'!C860,'Speed Bin B-A'!C964,'Speed Bin B-A'!C1068,'Speed Bin B-A'!C1172,'Speed Bin B-A'!C1276,'Speed Bin B-A'!C1380,'Speed Bin B-A'!C1484,'Speed Bin B-A'!C1588,'Speed Bin B-A'!C1692,'Speed Bin B-A'!C1796,'Speed Bin B-A'!C1900,'Speed Bin B-A'!C2004,'Speed Bin B-A'!C2108)</f>
        <v>0</v>
      </c>
      <c r="D333" s="268">
        <f>SUM('Speed Bin B-A'!D28,'Speed Bin B-A'!D132,'Speed Bin B-A'!D236,'Speed Bin B-A'!D340,'Speed Bin B-A'!D444,'Speed Bin B-A'!D548,'Speed Bin B-A'!D652,'Speed Bin B-A'!D756,'Speed Bin B-A'!D860,'Speed Bin B-A'!D964,'Speed Bin B-A'!D1068,'Speed Bin B-A'!D1172,'Speed Bin B-A'!D1276,'Speed Bin B-A'!D1380,'Speed Bin B-A'!D1484,'Speed Bin B-A'!D1588,'Speed Bin B-A'!D1692,'Speed Bin B-A'!D1796,'Speed Bin B-A'!D1900,'Speed Bin B-A'!D2004,'Speed Bin B-A'!D2108)</f>
        <v>0</v>
      </c>
      <c r="E333" s="268">
        <f>SUM('Speed Bin B-A'!E28,'Speed Bin B-A'!E132,'Speed Bin B-A'!E236,'Speed Bin B-A'!E340,'Speed Bin B-A'!E444,'Speed Bin B-A'!E548,'Speed Bin B-A'!E652,'Speed Bin B-A'!E756,'Speed Bin B-A'!E860,'Speed Bin B-A'!E964,'Speed Bin B-A'!E1068,'Speed Bin B-A'!E1172,'Speed Bin B-A'!E1276,'Speed Bin B-A'!E1380,'Speed Bin B-A'!E1484,'Speed Bin B-A'!E1588,'Speed Bin B-A'!E1692,'Speed Bin B-A'!E1796,'Speed Bin B-A'!E1900,'Speed Bin B-A'!E2004,'Speed Bin B-A'!E2108)</f>
        <v>0</v>
      </c>
      <c r="F333" s="268">
        <f>SUM('Speed Bin B-A'!F28,'Speed Bin B-A'!F132,'Speed Bin B-A'!F236,'Speed Bin B-A'!F340,'Speed Bin B-A'!F444,'Speed Bin B-A'!F548,'Speed Bin B-A'!F652,'Speed Bin B-A'!F756,'Speed Bin B-A'!F860,'Speed Bin B-A'!F964,'Speed Bin B-A'!F1068,'Speed Bin B-A'!F1172,'Speed Bin B-A'!F1276,'Speed Bin B-A'!F1380,'Speed Bin B-A'!F1484,'Speed Bin B-A'!F1588,'Speed Bin B-A'!F1692,'Speed Bin B-A'!F1796,'Speed Bin B-A'!F1900,'Speed Bin B-A'!F2004,'Speed Bin B-A'!F2108)</f>
        <v>0</v>
      </c>
      <c r="G333" s="268">
        <f>SUM('Speed Bin B-A'!G28,'Speed Bin B-A'!G132,'Speed Bin B-A'!G236,'Speed Bin B-A'!G340,'Speed Bin B-A'!G444,'Speed Bin B-A'!G548,'Speed Bin B-A'!G652,'Speed Bin B-A'!G756,'Speed Bin B-A'!G860,'Speed Bin B-A'!G964,'Speed Bin B-A'!G1068,'Speed Bin B-A'!G1172,'Speed Bin B-A'!G1276,'Speed Bin B-A'!G1380,'Speed Bin B-A'!G1484,'Speed Bin B-A'!G1588,'Speed Bin B-A'!G1692,'Speed Bin B-A'!G1796,'Speed Bin B-A'!G1900,'Speed Bin B-A'!G2004,'Speed Bin B-A'!G2108)</f>
        <v>0</v>
      </c>
      <c r="H333" s="268">
        <f>SUM('Speed Bin B-A'!H28,'Speed Bin B-A'!H132,'Speed Bin B-A'!H236,'Speed Bin B-A'!H340,'Speed Bin B-A'!H444,'Speed Bin B-A'!H548,'Speed Bin B-A'!H652,'Speed Bin B-A'!H756,'Speed Bin B-A'!H860,'Speed Bin B-A'!H964,'Speed Bin B-A'!H1068,'Speed Bin B-A'!H1172,'Speed Bin B-A'!H1276,'Speed Bin B-A'!H1380,'Speed Bin B-A'!H1484,'Speed Bin B-A'!H1588,'Speed Bin B-A'!H1692,'Speed Bin B-A'!H1796,'Speed Bin B-A'!H1900,'Speed Bin B-A'!H2004,'Speed Bin B-A'!H2108)</f>
        <v>0</v>
      </c>
      <c r="I333" s="268">
        <f>SUM('Speed Bin B-A'!I28,'Speed Bin B-A'!I132,'Speed Bin B-A'!I236,'Speed Bin B-A'!I340,'Speed Bin B-A'!I444,'Speed Bin B-A'!I548,'Speed Bin B-A'!I652,'Speed Bin B-A'!I756,'Speed Bin B-A'!I860,'Speed Bin B-A'!I964,'Speed Bin B-A'!I1068,'Speed Bin B-A'!I1172,'Speed Bin B-A'!I1276,'Speed Bin B-A'!I1380,'Speed Bin B-A'!I1484,'Speed Bin B-A'!I1588,'Speed Bin B-A'!I1692,'Speed Bin B-A'!I1796,'Speed Bin B-A'!I1900,'Speed Bin B-A'!I2004,'Speed Bin B-A'!I2108)</f>
        <v>0</v>
      </c>
      <c r="J333" s="268">
        <f>SUM('Speed Bin B-A'!J28,'Speed Bin B-A'!J132,'Speed Bin B-A'!J236,'Speed Bin B-A'!J340,'Speed Bin B-A'!J444,'Speed Bin B-A'!J548,'Speed Bin B-A'!J652,'Speed Bin B-A'!J756,'Speed Bin B-A'!J860,'Speed Bin B-A'!J964,'Speed Bin B-A'!J1068,'Speed Bin B-A'!J1172,'Speed Bin B-A'!J1276,'Speed Bin B-A'!J1380,'Speed Bin B-A'!J1484,'Speed Bin B-A'!J1588,'Speed Bin B-A'!J1692,'Speed Bin B-A'!J1796,'Speed Bin B-A'!J1900,'Speed Bin B-A'!J2004,'Speed Bin B-A'!J2108)</f>
        <v>0</v>
      </c>
      <c r="K333" s="268">
        <f>SUM('Speed Bin B-A'!K28,'Speed Bin B-A'!K132,'Speed Bin B-A'!K236,'Speed Bin B-A'!K340,'Speed Bin B-A'!K444,'Speed Bin B-A'!K548,'Speed Bin B-A'!K652,'Speed Bin B-A'!K756,'Speed Bin B-A'!K860,'Speed Bin B-A'!K964,'Speed Bin B-A'!K1068,'Speed Bin B-A'!K1172,'Speed Bin B-A'!K1276,'Speed Bin B-A'!K1380,'Speed Bin B-A'!K1484,'Speed Bin B-A'!K1588,'Speed Bin B-A'!K1692,'Speed Bin B-A'!K1796,'Speed Bin B-A'!K1900,'Speed Bin B-A'!K2004,'Speed Bin B-A'!K2108)</f>
        <v>0</v>
      </c>
      <c r="L333" s="268">
        <f>SUM('Speed Bin B-A'!L28,'Speed Bin B-A'!L132,'Speed Bin B-A'!L236,'Speed Bin B-A'!L340,'Speed Bin B-A'!L444,'Speed Bin B-A'!L548,'Speed Bin B-A'!L652,'Speed Bin B-A'!L756,'Speed Bin B-A'!L860,'Speed Bin B-A'!L964,'Speed Bin B-A'!L1068,'Speed Bin B-A'!L1172,'Speed Bin B-A'!L1276,'Speed Bin B-A'!L1380,'Speed Bin B-A'!L1484,'Speed Bin B-A'!L1588,'Speed Bin B-A'!L1692,'Speed Bin B-A'!L1796,'Speed Bin B-A'!L1900,'Speed Bin B-A'!L2004,'Speed Bin B-A'!L2108)</f>
        <v>0</v>
      </c>
      <c r="M333" s="268">
        <f>SUM('Speed Bin B-A'!M28,'Speed Bin B-A'!M132,'Speed Bin B-A'!M236,'Speed Bin B-A'!M340,'Speed Bin B-A'!M444,'Speed Bin B-A'!M548,'Speed Bin B-A'!M652,'Speed Bin B-A'!M756,'Speed Bin B-A'!M860,'Speed Bin B-A'!M964,'Speed Bin B-A'!M1068,'Speed Bin B-A'!M1172,'Speed Bin B-A'!M1276,'Speed Bin B-A'!M1380,'Speed Bin B-A'!M1484,'Speed Bin B-A'!M1588,'Speed Bin B-A'!M1692,'Speed Bin B-A'!M1796,'Speed Bin B-A'!M1900,'Speed Bin B-A'!M2004,'Speed Bin B-A'!M2108)</f>
        <v>0</v>
      </c>
      <c r="N333" s="268">
        <f>SUM('Speed Bin B-A'!N28,'Speed Bin B-A'!N132,'Speed Bin B-A'!N236,'Speed Bin B-A'!N340,'Speed Bin B-A'!N444,'Speed Bin B-A'!N548,'Speed Bin B-A'!N652,'Speed Bin B-A'!N756,'Speed Bin B-A'!N860,'Speed Bin B-A'!N964,'Speed Bin B-A'!N1068,'Speed Bin B-A'!N1172,'Speed Bin B-A'!N1276,'Speed Bin B-A'!N1380,'Speed Bin B-A'!N1484,'Speed Bin B-A'!N1588,'Speed Bin B-A'!N1692,'Speed Bin B-A'!N1796,'Speed Bin B-A'!N1900,'Speed Bin B-A'!N2004,'Speed Bin B-A'!N2108)</f>
        <v>0</v>
      </c>
      <c r="O333" s="268">
        <f>SUM('Speed Bin B-A'!O28,'Speed Bin B-A'!O132,'Speed Bin B-A'!O236,'Speed Bin B-A'!O340,'Speed Bin B-A'!O444,'Speed Bin B-A'!O548,'Speed Bin B-A'!O652,'Speed Bin B-A'!O756,'Speed Bin B-A'!O860,'Speed Bin B-A'!O964,'Speed Bin B-A'!O1068,'Speed Bin B-A'!O1172,'Speed Bin B-A'!O1276,'Speed Bin B-A'!O1380,'Speed Bin B-A'!O1484,'Speed Bin B-A'!O1588,'Speed Bin B-A'!O1692,'Speed Bin B-A'!O1796,'Speed Bin B-A'!O1900,'Speed Bin B-A'!O2004,'Speed Bin B-A'!O2108)</f>
        <v>0</v>
      </c>
      <c r="P333" s="268">
        <f>SUM('Speed Bin B-A'!P28,'Speed Bin B-A'!P132,'Speed Bin B-A'!P236,'Speed Bin B-A'!P340,'Speed Bin B-A'!P444,'Speed Bin B-A'!P548,'Speed Bin B-A'!P652,'Speed Bin B-A'!P756,'Speed Bin B-A'!P860,'Speed Bin B-A'!P964,'Speed Bin B-A'!P1068,'Speed Bin B-A'!P1172,'Speed Bin B-A'!P1276,'Speed Bin B-A'!P1380,'Speed Bin B-A'!P1484,'Speed Bin B-A'!P1588,'Speed Bin B-A'!P1692,'Speed Bin B-A'!P1796,'Speed Bin B-A'!P1900,'Speed Bin B-A'!P2004,'Speed Bin B-A'!P2108)</f>
        <v>0</v>
      </c>
      <c r="Q333" s="268">
        <f>SUM('Speed Bin B-A'!Q28,'Speed Bin B-A'!Q132,'Speed Bin B-A'!Q236,'Speed Bin B-A'!Q340,'Speed Bin B-A'!Q444,'Speed Bin B-A'!Q548,'Speed Bin B-A'!Q652,'Speed Bin B-A'!Q756,'Speed Bin B-A'!Q860,'Speed Bin B-A'!Q964,'Speed Bin B-A'!Q1068,'Speed Bin B-A'!Q1172,'Speed Bin B-A'!Q1276,'Speed Bin B-A'!Q1380,'Speed Bin B-A'!Q1484,'Speed Bin B-A'!Q1588,'Speed Bin B-A'!Q1692,'Speed Bin B-A'!Q1796,'Speed Bin B-A'!Q1900,'Speed Bin B-A'!Q2004,'Speed Bin B-A'!Q2108)</f>
        <v>0</v>
      </c>
      <c r="R333" s="268">
        <f>SUM('Speed Bin B-A'!R28,'Speed Bin B-A'!R132,'Speed Bin B-A'!R236,'Speed Bin B-A'!R340,'Speed Bin B-A'!R444,'Speed Bin B-A'!R548,'Speed Bin B-A'!R652,'Speed Bin B-A'!R756,'Speed Bin B-A'!R860,'Speed Bin B-A'!R964,'Speed Bin B-A'!R1068,'Speed Bin B-A'!R1172,'Speed Bin B-A'!R1276,'Speed Bin B-A'!R1380,'Speed Bin B-A'!R1484,'Speed Bin B-A'!R1588,'Speed Bin B-A'!R1692,'Speed Bin B-A'!R1796,'Speed Bin B-A'!R1900,'Speed Bin B-A'!R2004,'Speed Bin B-A'!R2108)</f>
        <v>0</v>
      </c>
      <c r="S333" s="268">
        <f>SUM('Speed Bin B-A'!S28,'Speed Bin B-A'!S132,'Speed Bin B-A'!S236,'Speed Bin B-A'!S340,'Speed Bin B-A'!S444,'Speed Bin B-A'!S548,'Speed Bin B-A'!S652,'Speed Bin B-A'!S756,'Speed Bin B-A'!S860,'Speed Bin B-A'!S964,'Speed Bin B-A'!S1068,'Speed Bin B-A'!S1172,'Speed Bin B-A'!S1276,'Speed Bin B-A'!S1380,'Speed Bin B-A'!S1484,'Speed Bin B-A'!S1588,'Speed Bin B-A'!S1692,'Speed Bin B-A'!S1796,'Speed Bin B-A'!S1900,'Speed Bin B-A'!S2004,'Speed Bin B-A'!S2108)</f>
        <v>0</v>
      </c>
      <c r="T333" s="268">
        <f>SUM('Speed Bin B-A'!T28,'Speed Bin B-A'!T132,'Speed Bin B-A'!T236,'Speed Bin B-A'!T340,'Speed Bin B-A'!T444,'Speed Bin B-A'!T548,'Speed Bin B-A'!T652,'Speed Bin B-A'!T756,'Speed Bin B-A'!T860,'Speed Bin B-A'!T964,'Speed Bin B-A'!T1068,'Speed Bin B-A'!T1172,'Speed Bin B-A'!T1276,'Speed Bin B-A'!T1380,'Speed Bin B-A'!T1484,'Speed Bin B-A'!T1588,'Speed Bin B-A'!T1692,'Speed Bin B-A'!T1796,'Speed Bin B-A'!T1900,'Speed Bin B-A'!T2004,'Speed Bin B-A'!T2108)</f>
        <v>0</v>
      </c>
      <c r="U333" s="268">
        <f>SUM('Speed Bin B-A'!U28,'Speed Bin B-A'!U132,'Speed Bin B-A'!U236,'Speed Bin B-A'!U340,'Speed Bin B-A'!U444,'Speed Bin B-A'!U548,'Speed Bin B-A'!U652,'Speed Bin B-A'!U756,'Speed Bin B-A'!U860,'Speed Bin B-A'!U964,'Speed Bin B-A'!U1068,'Speed Bin B-A'!U1172,'Speed Bin B-A'!U1276,'Speed Bin B-A'!U1380,'Speed Bin B-A'!U1484,'Speed Bin B-A'!U1588,'Speed Bin B-A'!U1692,'Speed Bin B-A'!U1796,'Speed Bin B-A'!U1900,'Speed Bin B-A'!U2004,'Speed Bin B-A'!U2108)</f>
        <v>0</v>
      </c>
      <c r="V333" s="269" t="str">
        <f>IFERROR(AVERAGE('Speed Bin B-A'!V28,'Speed Bin B-A'!V132,'Speed Bin B-A'!V236,'Speed Bin B-A'!V340,'Speed Bin B-A'!V444,'Speed Bin B-A'!V548,'Speed Bin B-A'!V652,'Speed Bin B-A'!V756,'Speed Bin B-A'!V860,'Speed Bin B-A'!V964,'Speed Bin B-A'!V1068,'Speed Bin B-A'!V1172,'Speed Bin B-A'!V1276,'Speed Bin B-A'!V1380,'Speed Bin B-A'!V1484,'Speed Bin B-A'!V1588,'Speed Bin B-A'!V1692,'Speed Bin B-A'!V1796,'Speed Bin B-A'!V1900,'Speed Bin B-A'!V2004,'Speed Bin B-A'!V2108),"-")</f>
        <v>-</v>
      </c>
      <c r="W333" s="269" t="str">
        <f>IFERROR(AVERAGE('Speed Bin B-A'!W28,'Speed Bin B-A'!W132,'Speed Bin B-A'!W236,'Speed Bin B-A'!W340,'Speed Bin B-A'!W444,'Speed Bin B-A'!W548,'Speed Bin B-A'!W652,'Speed Bin B-A'!W756,'Speed Bin B-A'!W860,'Speed Bin B-A'!W964,'Speed Bin B-A'!W1068,'Speed Bin B-A'!W1172,'Speed Bin B-A'!W1276,'Speed Bin B-A'!W1380,'Speed Bin B-A'!W1484,'Speed Bin B-A'!W1588,'Speed Bin B-A'!W1692,'Speed Bin B-A'!W1796,'Speed Bin B-A'!W1900,'Speed Bin B-A'!W2004,'Speed Bin B-A'!W2108),"-")</f>
        <v>-</v>
      </c>
      <c r="X333" s="277"/>
      <c r="Y333" s="277"/>
      <c r="Z333" s="267">
        <v>0.70833333333333304</v>
      </c>
      <c r="AA333" s="270">
        <f t="shared" ref="AA333" si="178">SUM(C384:C387)</f>
        <v>2</v>
      </c>
      <c r="AB333" s="270">
        <f t="shared" ref="AB333:AR333" si="179">SUM(D384:D387)</f>
        <v>13</v>
      </c>
      <c r="AC333" s="270">
        <f t="shared" si="179"/>
        <v>44</v>
      </c>
      <c r="AD333" s="270">
        <f t="shared" si="179"/>
        <v>86</v>
      </c>
      <c r="AE333" s="270">
        <f t="shared" si="179"/>
        <v>45</v>
      </c>
      <c r="AF333" s="270">
        <f t="shared" si="179"/>
        <v>15</v>
      </c>
      <c r="AG333" s="270">
        <f t="shared" si="179"/>
        <v>8</v>
      </c>
      <c r="AH333" s="270">
        <f t="shared" si="179"/>
        <v>0</v>
      </c>
      <c r="AI333" s="270">
        <f t="shared" si="179"/>
        <v>0</v>
      </c>
      <c r="AJ333" s="270">
        <f t="shared" si="179"/>
        <v>0</v>
      </c>
      <c r="AK333" s="270">
        <f t="shared" si="179"/>
        <v>0</v>
      </c>
      <c r="AL333" s="270">
        <f t="shared" si="179"/>
        <v>0</v>
      </c>
      <c r="AM333" s="270">
        <f t="shared" si="179"/>
        <v>0</v>
      </c>
      <c r="AN333" s="270">
        <f t="shared" si="179"/>
        <v>0</v>
      </c>
      <c r="AO333" s="270">
        <f t="shared" si="179"/>
        <v>0</v>
      </c>
      <c r="AP333" s="270">
        <f t="shared" si="179"/>
        <v>0</v>
      </c>
      <c r="AQ333" s="270">
        <f t="shared" si="179"/>
        <v>0</v>
      </c>
      <c r="AR333" s="270">
        <f t="shared" si="179"/>
        <v>0</v>
      </c>
      <c r="AS333" s="270">
        <f>SUM(U384:U387)</f>
        <v>0</v>
      </c>
      <c r="AT333" s="269">
        <f>IFERROR(AVERAGE(V384:V387),"-")</f>
        <v>22.75</v>
      </c>
      <c r="AU333" s="269">
        <f>IFERROR(AVERAGE(W384:W387),"-")</f>
        <v>28.516666666666666</v>
      </c>
    </row>
    <row r="334" spans="1:47" x14ac:dyDescent="0.25">
      <c r="A334" s="267">
        <v>0.1875</v>
      </c>
      <c r="B334" s="268">
        <f>SUM('Speed Bin B-A'!B29,'Speed Bin B-A'!B133,'Speed Bin B-A'!B237,'Speed Bin B-A'!B341,'Speed Bin B-A'!B445,'Speed Bin B-A'!B549,'Speed Bin B-A'!B653,'Speed Bin B-A'!B757,'Speed Bin B-A'!B861,'Speed Bin B-A'!B965,'Speed Bin B-A'!B1069,'Speed Bin B-A'!B1173,'Speed Bin B-A'!B1277,'Speed Bin B-A'!B1381,'Speed Bin B-A'!B1485,'Speed Bin B-A'!B1589,'Speed Bin B-A'!B1693,'Speed Bin B-A'!B1797,'Speed Bin B-A'!B1901,'Speed Bin B-A'!B2005,'Speed Bin B-A'!B2109)</f>
        <v>2</v>
      </c>
      <c r="C334" s="268">
        <f>SUM('Speed Bin B-A'!C29,'Speed Bin B-A'!C133,'Speed Bin B-A'!C237,'Speed Bin B-A'!C341,'Speed Bin B-A'!C445,'Speed Bin B-A'!C549,'Speed Bin B-A'!C653,'Speed Bin B-A'!C757,'Speed Bin B-A'!C861,'Speed Bin B-A'!C965,'Speed Bin B-A'!C1069,'Speed Bin B-A'!C1173,'Speed Bin B-A'!C1277,'Speed Bin B-A'!C1381,'Speed Bin B-A'!C1485,'Speed Bin B-A'!C1589,'Speed Bin B-A'!C1693,'Speed Bin B-A'!C1797,'Speed Bin B-A'!C1901,'Speed Bin B-A'!C2005,'Speed Bin B-A'!C2109)</f>
        <v>0</v>
      </c>
      <c r="D334" s="268">
        <f>SUM('Speed Bin B-A'!D29,'Speed Bin B-A'!D133,'Speed Bin B-A'!D237,'Speed Bin B-A'!D341,'Speed Bin B-A'!D445,'Speed Bin B-A'!D549,'Speed Bin B-A'!D653,'Speed Bin B-A'!D757,'Speed Bin B-A'!D861,'Speed Bin B-A'!D965,'Speed Bin B-A'!D1069,'Speed Bin B-A'!D1173,'Speed Bin B-A'!D1277,'Speed Bin B-A'!D1381,'Speed Bin B-A'!D1485,'Speed Bin B-A'!D1589,'Speed Bin B-A'!D1693,'Speed Bin B-A'!D1797,'Speed Bin B-A'!D1901,'Speed Bin B-A'!D2005,'Speed Bin B-A'!D2109)</f>
        <v>0</v>
      </c>
      <c r="E334" s="268">
        <f>SUM('Speed Bin B-A'!E29,'Speed Bin B-A'!E133,'Speed Bin B-A'!E237,'Speed Bin B-A'!E341,'Speed Bin B-A'!E445,'Speed Bin B-A'!E549,'Speed Bin B-A'!E653,'Speed Bin B-A'!E757,'Speed Bin B-A'!E861,'Speed Bin B-A'!E965,'Speed Bin B-A'!E1069,'Speed Bin B-A'!E1173,'Speed Bin B-A'!E1277,'Speed Bin B-A'!E1381,'Speed Bin B-A'!E1485,'Speed Bin B-A'!E1589,'Speed Bin B-A'!E1693,'Speed Bin B-A'!E1797,'Speed Bin B-A'!E1901,'Speed Bin B-A'!E2005,'Speed Bin B-A'!E2109)</f>
        <v>1</v>
      </c>
      <c r="F334" s="268">
        <f>SUM('Speed Bin B-A'!F29,'Speed Bin B-A'!F133,'Speed Bin B-A'!F237,'Speed Bin B-A'!F341,'Speed Bin B-A'!F445,'Speed Bin B-A'!F549,'Speed Bin B-A'!F653,'Speed Bin B-A'!F757,'Speed Bin B-A'!F861,'Speed Bin B-A'!F965,'Speed Bin B-A'!F1069,'Speed Bin B-A'!F1173,'Speed Bin B-A'!F1277,'Speed Bin B-A'!F1381,'Speed Bin B-A'!F1485,'Speed Bin B-A'!F1589,'Speed Bin B-A'!F1693,'Speed Bin B-A'!F1797,'Speed Bin B-A'!F1901,'Speed Bin B-A'!F2005,'Speed Bin B-A'!F2109)</f>
        <v>0</v>
      </c>
      <c r="G334" s="268">
        <f>SUM('Speed Bin B-A'!G29,'Speed Bin B-A'!G133,'Speed Bin B-A'!G237,'Speed Bin B-A'!G341,'Speed Bin B-A'!G445,'Speed Bin B-A'!G549,'Speed Bin B-A'!G653,'Speed Bin B-A'!G757,'Speed Bin B-A'!G861,'Speed Bin B-A'!G965,'Speed Bin B-A'!G1069,'Speed Bin B-A'!G1173,'Speed Bin B-A'!G1277,'Speed Bin B-A'!G1381,'Speed Bin B-A'!G1485,'Speed Bin B-A'!G1589,'Speed Bin B-A'!G1693,'Speed Bin B-A'!G1797,'Speed Bin B-A'!G1901,'Speed Bin B-A'!G2005,'Speed Bin B-A'!G2109)</f>
        <v>1</v>
      </c>
      <c r="H334" s="268">
        <f>SUM('Speed Bin B-A'!H29,'Speed Bin B-A'!H133,'Speed Bin B-A'!H237,'Speed Bin B-A'!H341,'Speed Bin B-A'!H445,'Speed Bin B-A'!H549,'Speed Bin B-A'!H653,'Speed Bin B-A'!H757,'Speed Bin B-A'!H861,'Speed Bin B-A'!H965,'Speed Bin B-A'!H1069,'Speed Bin B-A'!H1173,'Speed Bin B-A'!H1277,'Speed Bin B-A'!H1381,'Speed Bin B-A'!H1485,'Speed Bin B-A'!H1589,'Speed Bin B-A'!H1693,'Speed Bin B-A'!H1797,'Speed Bin B-A'!H1901,'Speed Bin B-A'!H2005,'Speed Bin B-A'!H2109)</f>
        <v>0</v>
      </c>
      <c r="I334" s="268">
        <f>SUM('Speed Bin B-A'!I29,'Speed Bin B-A'!I133,'Speed Bin B-A'!I237,'Speed Bin B-A'!I341,'Speed Bin B-A'!I445,'Speed Bin B-A'!I549,'Speed Bin B-A'!I653,'Speed Bin B-A'!I757,'Speed Bin B-A'!I861,'Speed Bin B-A'!I965,'Speed Bin B-A'!I1069,'Speed Bin B-A'!I1173,'Speed Bin B-A'!I1277,'Speed Bin B-A'!I1381,'Speed Bin B-A'!I1485,'Speed Bin B-A'!I1589,'Speed Bin B-A'!I1693,'Speed Bin B-A'!I1797,'Speed Bin B-A'!I1901,'Speed Bin B-A'!I2005,'Speed Bin B-A'!I2109)</f>
        <v>0</v>
      </c>
      <c r="J334" s="268">
        <f>SUM('Speed Bin B-A'!J29,'Speed Bin B-A'!J133,'Speed Bin B-A'!J237,'Speed Bin B-A'!J341,'Speed Bin B-A'!J445,'Speed Bin B-A'!J549,'Speed Bin B-A'!J653,'Speed Bin B-A'!J757,'Speed Bin B-A'!J861,'Speed Bin B-A'!J965,'Speed Bin B-A'!J1069,'Speed Bin B-A'!J1173,'Speed Bin B-A'!J1277,'Speed Bin B-A'!J1381,'Speed Bin B-A'!J1485,'Speed Bin B-A'!J1589,'Speed Bin B-A'!J1693,'Speed Bin B-A'!J1797,'Speed Bin B-A'!J1901,'Speed Bin B-A'!J2005,'Speed Bin B-A'!J2109)</f>
        <v>0</v>
      </c>
      <c r="K334" s="268">
        <f>SUM('Speed Bin B-A'!K29,'Speed Bin B-A'!K133,'Speed Bin B-A'!K237,'Speed Bin B-A'!K341,'Speed Bin B-A'!K445,'Speed Bin B-A'!K549,'Speed Bin B-A'!K653,'Speed Bin B-A'!K757,'Speed Bin B-A'!K861,'Speed Bin B-A'!K965,'Speed Bin B-A'!K1069,'Speed Bin B-A'!K1173,'Speed Bin B-A'!K1277,'Speed Bin B-A'!K1381,'Speed Bin B-A'!K1485,'Speed Bin B-A'!K1589,'Speed Bin B-A'!K1693,'Speed Bin B-A'!K1797,'Speed Bin B-A'!K1901,'Speed Bin B-A'!K2005,'Speed Bin B-A'!K2109)</f>
        <v>0</v>
      </c>
      <c r="L334" s="268">
        <f>SUM('Speed Bin B-A'!L29,'Speed Bin B-A'!L133,'Speed Bin B-A'!L237,'Speed Bin B-A'!L341,'Speed Bin B-A'!L445,'Speed Bin B-A'!L549,'Speed Bin B-A'!L653,'Speed Bin B-A'!L757,'Speed Bin B-A'!L861,'Speed Bin B-A'!L965,'Speed Bin B-A'!L1069,'Speed Bin B-A'!L1173,'Speed Bin B-A'!L1277,'Speed Bin B-A'!L1381,'Speed Bin B-A'!L1485,'Speed Bin B-A'!L1589,'Speed Bin B-A'!L1693,'Speed Bin B-A'!L1797,'Speed Bin B-A'!L1901,'Speed Bin B-A'!L2005,'Speed Bin B-A'!L2109)</f>
        <v>0</v>
      </c>
      <c r="M334" s="268">
        <f>SUM('Speed Bin B-A'!M29,'Speed Bin B-A'!M133,'Speed Bin B-A'!M237,'Speed Bin B-A'!M341,'Speed Bin B-A'!M445,'Speed Bin B-A'!M549,'Speed Bin B-A'!M653,'Speed Bin B-A'!M757,'Speed Bin B-A'!M861,'Speed Bin B-A'!M965,'Speed Bin B-A'!M1069,'Speed Bin B-A'!M1173,'Speed Bin B-A'!M1277,'Speed Bin B-A'!M1381,'Speed Bin B-A'!M1485,'Speed Bin B-A'!M1589,'Speed Bin B-A'!M1693,'Speed Bin B-A'!M1797,'Speed Bin B-A'!M1901,'Speed Bin B-A'!M2005,'Speed Bin B-A'!M2109)</f>
        <v>0</v>
      </c>
      <c r="N334" s="268">
        <f>SUM('Speed Bin B-A'!N29,'Speed Bin B-A'!N133,'Speed Bin B-A'!N237,'Speed Bin B-A'!N341,'Speed Bin B-A'!N445,'Speed Bin B-A'!N549,'Speed Bin B-A'!N653,'Speed Bin B-A'!N757,'Speed Bin B-A'!N861,'Speed Bin B-A'!N965,'Speed Bin B-A'!N1069,'Speed Bin B-A'!N1173,'Speed Bin B-A'!N1277,'Speed Bin B-A'!N1381,'Speed Bin B-A'!N1485,'Speed Bin B-A'!N1589,'Speed Bin B-A'!N1693,'Speed Bin B-A'!N1797,'Speed Bin B-A'!N1901,'Speed Bin B-A'!N2005,'Speed Bin B-A'!N2109)</f>
        <v>0</v>
      </c>
      <c r="O334" s="268">
        <f>SUM('Speed Bin B-A'!O29,'Speed Bin B-A'!O133,'Speed Bin B-A'!O237,'Speed Bin B-A'!O341,'Speed Bin B-A'!O445,'Speed Bin B-A'!O549,'Speed Bin B-A'!O653,'Speed Bin B-A'!O757,'Speed Bin B-A'!O861,'Speed Bin B-A'!O965,'Speed Bin B-A'!O1069,'Speed Bin B-A'!O1173,'Speed Bin B-A'!O1277,'Speed Bin B-A'!O1381,'Speed Bin B-A'!O1485,'Speed Bin B-A'!O1589,'Speed Bin B-A'!O1693,'Speed Bin B-A'!O1797,'Speed Bin B-A'!O1901,'Speed Bin B-A'!O2005,'Speed Bin B-A'!O2109)</f>
        <v>0</v>
      </c>
      <c r="P334" s="268">
        <f>SUM('Speed Bin B-A'!P29,'Speed Bin B-A'!P133,'Speed Bin B-A'!P237,'Speed Bin B-A'!P341,'Speed Bin B-A'!P445,'Speed Bin B-A'!P549,'Speed Bin B-A'!P653,'Speed Bin B-A'!P757,'Speed Bin B-A'!P861,'Speed Bin B-A'!P965,'Speed Bin B-A'!P1069,'Speed Bin B-A'!P1173,'Speed Bin B-A'!P1277,'Speed Bin B-A'!P1381,'Speed Bin B-A'!P1485,'Speed Bin B-A'!P1589,'Speed Bin B-A'!P1693,'Speed Bin B-A'!P1797,'Speed Bin B-A'!P1901,'Speed Bin B-A'!P2005,'Speed Bin B-A'!P2109)</f>
        <v>0</v>
      </c>
      <c r="Q334" s="268">
        <f>SUM('Speed Bin B-A'!Q29,'Speed Bin B-A'!Q133,'Speed Bin B-A'!Q237,'Speed Bin B-A'!Q341,'Speed Bin B-A'!Q445,'Speed Bin B-A'!Q549,'Speed Bin B-A'!Q653,'Speed Bin B-A'!Q757,'Speed Bin B-A'!Q861,'Speed Bin B-A'!Q965,'Speed Bin B-A'!Q1069,'Speed Bin B-A'!Q1173,'Speed Bin B-A'!Q1277,'Speed Bin B-A'!Q1381,'Speed Bin B-A'!Q1485,'Speed Bin B-A'!Q1589,'Speed Bin B-A'!Q1693,'Speed Bin B-A'!Q1797,'Speed Bin B-A'!Q1901,'Speed Bin B-A'!Q2005,'Speed Bin B-A'!Q2109)</f>
        <v>0</v>
      </c>
      <c r="R334" s="268">
        <f>SUM('Speed Bin B-A'!R29,'Speed Bin B-A'!R133,'Speed Bin B-A'!R237,'Speed Bin B-A'!R341,'Speed Bin B-A'!R445,'Speed Bin B-A'!R549,'Speed Bin B-A'!R653,'Speed Bin B-A'!R757,'Speed Bin B-A'!R861,'Speed Bin B-A'!R965,'Speed Bin B-A'!R1069,'Speed Bin B-A'!R1173,'Speed Bin B-A'!R1277,'Speed Bin B-A'!R1381,'Speed Bin B-A'!R1485,'Speed Bin B-A'!R1589,'Speed Bin B-A'!R1693,'Speed Bin B-A'!R1797,'Speed Bin B-A'!R1901,'Speed Bin B-A'!R2005,'Speed Bin B-A'!R2109)</f>
        <v>0</v>
      </c>
      <c r="S334" s="268">
        <f>SUM('Speed Bin B-A'!S29,'Speed Bin B-A'!S133,'Speed Bin B-A'!S237,'Speed Bin B-A'!S341,'Speed Bin B-A'!S445,'Speed Bin B-A'!S549,'Speed Bin B-A'!S653,'Speed Bin B-A'!S757,'Speed Bin B-A'!S861,'Speed Bin B-A'!S965,'Speed Bin B-A'!S1069,'Speed Bin B-A'!S1173,'Speed Bin B-A'!S1277,'Speed Bin B-A'!S1381,'Speed Bin B-A'!S1485,'Speed Bin B-A'!S1589,'Speed Bin B-A'!S1693,'Speed Bin B-A'!S1797,'Speed Bin B-A'!S1901,'Speed Bin B-A'!S2005,'Speed Bin B-A'!S2109)</f>
        <v>0</v>
      </c>
      <c r="T334" s="268">
        <f>SUM('Speed Bin B-A'!T29,'Speed Bin B-A'!T133,'Speed Bin B-A'!T237,'Speed Bin B-A'!T341,'Speed Bin B-A'!T445,'Speed Bin B-A'!T549,'Speed Bin B-A'!T653,'Speed Bin B-A'!T757,'Speed Bin B-A'!T861,'Speed Bin B-A'!T965,'Speed Bin B-A'!T1069,'Speed Bin B-A'!T1173,'Speed Bin B-A'!T1277,'Speed Bin B-A'!T1381,'Speed Bin B-A'!T1485,'Speed Bin B-A'!T1589,'Speed Bin B-A'!T1693,'Speed Bin B-A'!T1797,'Speed Bin B-A'!T1901,'Speed Bin B-A'!T2005,'Speed Bin B-A'!T2109)</f>
        <v>0</v>
      </c>
      <c r="U334" s="268">
        <f>SUM('Speed Bin B-A'!U29,'Speed Bin B-A'!U133,'Speed Bin B-A'!U237,'Speed Bin B-A'!U341,'Speed Bin B-A'!U445,'Speed Bin B-A'!U549,'Speed Bin B-A'!U653,'Speed Bin B-A'!U757,'Speed Bin B-A'!U861,'Speed Bin B-A'!U965,'Speed Bin B-A'!U1069,'Speed Bin B-A'!U1173,'Speed Bin B-A'!U1277,'Speed Bin B-A'!U1381,'Speed Bin B-A'!U1485,'Speed Bin B-A'!U1589,'Speed Bin B-A'!U1693,'Speed Bin B-A'!U1797,'Speed Bin B-A'!U1901,'Speed Bin B-A'!U2005,'Speed Bin B-A'!U2109)</f>
        <v>0</v>
      </c>
      <c r="V334" s="269">
        <f>IFERROR(AVERAGE('Speed Bin B-A'!V29,'Speed Bin B-A'!V133,'Speed Bin B-A'!V237,'Speed Bin B-A'!V341,'Speed Bin B-A'!V445,'Speed Bin B-A'!V549,'Speed Bin B-A'!V653,'Speed Bin B-A'!V757,'Speed Bin B-A'!V861,'Speed Bin B-A'!V965,'Speed Bin B-A'!V1069,'Speed Bin B-A'!V1173,'Speed Bin B-A'!V1277,'Speed Bin B-A'!V1381,'Speed Bin B-A'!V1485,'Speed Bin B-A'!V1589,'Speed Bin B-A'!V1693,'Speed Bin B-A'!V1797,'Speed Bin B-A'!V1901,'Speed Bin B-A'!V2005,'Speed Bin B-A'!V2109),"-")</f>
        <v>22.15</v>
      </c>
      <c r="W334" s="269" t="str">
        <f>IFERROR(AVERAGE('Speed Bin B-A'!W29,'Speed Bin B-A'!W133,'Speed Bin B-A'!W237,'Speed Bin B-A'!W341,'Speed Bin B-A'!W445,'Speed Bin B-A'!W549,'Speed Bin B-A'!W653,'Speed Bin B-A'!W757,'Speed Bin B-A'!W861,'Speed Bin B-A'!W965,'Speed Bin B-A'!W1069,'Speed Bin B-A'!W1173,'Speed Bin B-A'!W1277,'Speed Bin B-A'!W1381,'Speed Bin B-A'!W1485,'Speed Bin B-A'!W1589,'Speed Bin B-A'!W1693,'Speed Bin B-A'!W1797,'Speed Bin B-A'!W1901,'Speed Bin B-A'!W2005,'Speed Bin B-A'!W2109),"-")</f>
        <v>-</v>
      </c>
      <c r="X334" s="277"/>
      <c r="Y334" s="277"/>
      <c r="Z334" s="267">
        <v>0.75</v>
      </c>
      <c r="AA334" s="270">
        <f t="shared" ref="AA334" si="180">SUM(C388:C391)</f>
        <v>0</v>
      </c>
      <c r="AB334" s="270">
        <f t="shared" ref="AB334:AR334" si="181">SUM(D388:D391)</f>
        <v>14</v>
      </c>
      <c r="AC334" s="270">
        <f t="shared" si="181"/>
        <v>30</v>
      </c>
      <c r="AD334" s="270">
        <f t="shared" si="181"/>
        <v>45</v>
      </c>
      <c r="AE334" s="270">
        <f t="shared" si="181"/>
        <v>39</v>
      </c>
      <c r="AF334" s="270">
        <f t="shared" si="181"/>
        <v>16</v>
      </c>
      <c r="AG334" s="270">
        <f t="shared" si="181"/>
        <v>4</v>
      </c>
      <c r="AH334" s="270">
        <f t="shared" si="181"/>
        <v>2</v>
      </c>
      <c r="AI334" s="270">
        <f t="shared" si="181"/>
        <v>1</v>
      </c>
      <c r="AJ334" s="270">
        <f t="shared" si="181"/>
        <v>1</v>
      </c>
      <c r="AK334" s="270">
        <f t="shared" si="181"/>
        <v>0</v>
      </c>
      <c r="AL334" s="270">
        <f t="shared" si="181"/>
        <v>0</v>
      </c>
      <c r="AM334" s="270">
        <f t="shared" si="181"/>
        <v>0</v>
      </c>
      <c r="AN334" s="270">
        <f t="shared" si="181"/>
        <v>0</v>
      </c>
      <c r="AO334" s="270">
        <f t="shared" si="181"/>
        <v>0</v>
      </c>
      <c r="AP334" s="270">
        <f t="shared" si="181"/>
        <v>0</v>
      </c>
      <c r="AQ334" s="270">
        <f t="shared" si="181"/>
        <v>0</v>
      </c>
      <c r="AR334" s="270">
        <f t="shared" si="181"/>
        <v>0</v>
      </c>
      <c r="AS334" s="270">
        <f>SUM(U388:U391)</f>
        <v>0</v>
      </c>
      <c r="AT334" s="269">
        <f>IFERROR(AVERAGE(V388:V391),"-")</f>
        <v>24.022767857142856</v>
      </c>
      <c r="AU334" s="269" t="str">
        <f>IFERROR(AVERAGE(W388:W391),"-")</f>
        <v>-</v>
      </c>
    </row>
    <row r="335" spans="1:47" x14ac:dyDescent="0.25">
      <c r="A335" s="267">
        <v>0.19791666666666699</v>
      </c>
      <c r="B335" s="268">
        <f>SUM('Speed Bin B-A'!B30,'Speed Bin B-A'!B134,'Speed Bin B-A'!B238,'Speed Bin B-A'!B342,'Speed Bin B-A'!B446,'Speed Bin B-A'!B550,'Speed Bin B-A'!B654,'Speed Bin B-A'!B758,'Speed Bin B-A'!B862,'Speed Bin B-A'!B966,'Speed Bin B-A'!B1070,'Speed Bin B-A'!B1174,'Speed Bin B-A'!B1278,'Speed Bin B-A'!B1382,'Speed Bin B-A'!B1486,'Speed Bin B-A'!B1590,'Speed Bin B-A'!B1694,'Speed Bin B-A'!B1798,'Speed Bin B-A'!B1902,'Speed Bin B-A'!B2006,'Speed Bin B-A'!B2110)</f>
        <v>1</v>
      </c>
      <c r="C335" s="268">
        <f>SUM('Speed Bin B-A'!C30,'Speed Bin B-A'!C134,'Speed Bin B-A'!C238,'Speed Bin B-A'!C342,'Speed Bin B-A'!C446,'Speed Bin B-A'!C550,'Speed Bin B-A'!C654,'Speed Bin B-A'!C758,'Speed Bin B-A'!C862,'Speed Bin B-A'!C966,'Speed Bin B-A'!C1070,'Speed Bin B-A'!C1174,'Speed Bin B-A'!C1278,'Speed Bin B-A'!C1382,'Speed Bin B-A'!C1486,'Speed Bin B-A'!C1590,'Speed Bin B-A'!C1694,'Speed Bin B-A'!C1798,'Speed Bin B-A'!C1902,'Speed Bin B-A'!C2006,'Speed Bin B-A'!C2110)</f>
        <v>0</v>
      </c>
      <c r="D335" s="268">
        <f>SUM('Speed Bin B-A'!D30,'Speed Bin B-A'!D134,'Speed Bin B-A'!D238,'Speed Bin B-A'!D342,'Speed Bin B-A'!D446,'Speed Bin B-A'!D550,'Speed Bin B-A'!D654,'Speed Bin B-A'!D758,'Speed Bin B-A'!D862,'Speed Bin B-A'!D966,'Speed Bin B-A'!D1070,'Speed Bin B-A'!D1174,'Speed Bin B-A'!D1278,'Speed Bin B-A'!D1382,'Speed Bin B-A'!D1486,'Speed Bin B-A'!D1590,'Speed Bin B-A'!D1694,'Speed Bin B-A'!D1798,'Speed Bin B-A'!D1902,'Speed Bin B-A'!D2006,'Speed Bin B-A'!D2110)</f>
        <v>0</v>
      </c>
      <c r="E335" s="268">
        <f>SUM('Speed Bin B-A'!E30,'Speed Bin B-A'!E134,'Speed Bin B-A'!E238,'Speed Bin B-A'!E342,'Speed Bin B-A'!E446,'Speed Bin B-A'!E550,'Speed Bin B-A'!E654,'Speed Bin B-A'!E758,'Speed Bin B-A'!E862,'Speed Bin B-A'!E966,'Speed Bin B-A'!E1070,'Speed Bin B-A'!E1174,'Speed Bin B-A'!E1278,'Speed Bin B-A'!E1382,'Speed Bin B-A'!E1486,'Speed Bin B-A'!E1590,'Speed Bin B-A'!E1694,'Speed Bin B-A'!E1798,'Speed Bin B-A'!E1902,'Speed Bin B-A'!E2006,'Speed Bin B-A'!E2110)</f>
        <v>0</v>
      </c>
      <c r="F335" s="268">
        <f>SUM('Speed Bin B-A'!F30,'Speed Bin B-A'!F134,'Speed Bin B-A'!F238,'Speed Bin B-A'!F342,'Speed Bin B-A'!F446,'Speed Bin B-A'!F550,'Speed Bin B-A'!F654,'Speed Bin B-A'!F758,'Speed Bin B-A'!F862,'Speed Bin B-A'!F966,'Speed Bin B-A'!F1070,'Speed Bin B-A'!F1174,'Speed Bin B-A'!F1278,'Speed Bin B-A'!F1382,'Speed Bin B-A'!F1486,'Speed Bin B-A'!F1590,'Speed Bin B-A'!F1694,'Speed Bin B-A'!F1798,'Speed Bin B-A'!F1902,'Speed Bin B-A'!F2006,'Speed Bin B-A'!F2110)</f>
        <v>0</v>
      </c>
      <c r="G335" s="268">
        <f>SUM('Speed Bin B-A'!G30,'Speed Bin B-A'!G134,'Speed Bin B-A'!G238,'Speed Bin B-A'!G342,'Speed Bin B-A'!G446,'Speed Bin B-A'!G550,'Speed Bin B-A'!G654,'Speed Bin B-A'!G758,'Speed Bin B-A'!G862,'Speed Bin B-A'!G966,'Speed Bin B-A'!G1070,'Speed Bin B-A'!G1174,'Speed Bin B-A'!G1278,'Speed Bin B-A'!G1382,'Speed Bin B-A'!G1486,'Speed Bin B-A'!G1590,'Speed Bin B-A'!G1694,'Speed Bin B-A'!G1798,'Speed Bin B-A'!G1902,'Speed Bin B-A'!G2006,'Speed Bin B-A'!G2110)</f>
        <v>0</v>
      </c>
      <c r="H335" s="268">
        <f>SUM('Speed Bin B-A'!H30,'Speed Bin B-A'!H134,'Speed Bin B-A'!H238,'Speed Bin B-A'!H342,'Speed Bin B-A'!H446,'Speed Bin B-A'!H550,'Speed Bin B-A'!H654,'Speed Bin B-A'!H758,'Speed Bin B-A'!H862,'Speed Bin B-A'!H966,'Speed Bin B-A'!H1070,'Speed Bin B-A'!H1174,'Speed Bin B-A'!H1278,'Speed Bin B-A'!H1382,'Speed Bin B-A'!H1486,'Speed Bin B-A'!H1590,'Speed Bin B-A'!H1694,'Speed Bin B-A'!H1798,'Speed Bin B-A'!H1902,'Speed Bin B-A'!H2006,'Speed Bin B-A'!H2110)</f>
        <v>0</v>
      </c>
      <c r="I335" s="268">
        <f>SUM('Speed Bin B-A'!I30,'Speed Bin B-A'!I134,'Speed Bin B-A'!I238,'Speed Bin B-A'!I342,'Speed Bin B-A'!I446,'Speed Bin B-A'!I550,'Speed Bin B-A'!I654,'Speed Bin B-A'!I758,'Speed Bin B-A'!I862,'Speed Bin B-A'!I966,'Speed Bin B-A'!I1070,'Speed Bin B-A'!I1174,'Speed Bin B-A'!I1278,'Speed Bin B-A'!I1382,'Speed Bin B-A'!I1486,'Speed Bin B-A'!I1590,'Speed Bin B-A'!I1694,'Speed Bin B-A'!I1798,'Speed Bin B-A'!I1902,'Speed Bin B-A'!I2006,'Speed Bin B-A'!I2110)</f>
        <v>1</v>
      </c>
      <c r="J335" s="268">
        <f>SUM('Speed Bin B-A'!J30,'Speed Bin B-A'!J134,'Speed Bin B-A'!J238,'Speed Bin B-A'!J342,'Speed Bin B-A'!J446,'Speed Bin B-A'!J550,'Speed Bin B-A'!J654,'Speed Bin B-A'!J758,'Speed Bin B-A'!J862,'Speed Bin B-A'!J966,'Speed Bin B-A'!J1070,'Speed Bin B-A'!J1174,'Speed Bin B-A'!J1278,'Speed Bin B-A'!J1382,'Speed Bin B-A'!J1486,'Speed Bin B-A'!J1590,'Speed Bin B-A'!J1694,'Speed Bin B-A'!J1798,'Speed Bin B-A'!J1902,'Speed Bin B-A'!J2006,'Speed Bin B-A'!J2110)</f>
        <v>0</v>
      </c>
      <c r="K335" s="268">
        <f>SUM('Speed Bin B-A'!K30,'Speed Bin B-A'!K134,'Speed Bin B-A'!K238,'Speed Bin B-A'!K342,'Speed Bin B-A'!K446,'Speed Bin B-A'!K550,'Speed Bin B-A'!K654,'Speed Bin B-A'!K758,'Speed Bin B-A'!K862,'Speed Bin B-A'!K966,'Speed Bin B-A'!K1070,'Speed Bin B-A'!K1174,'Speed Bin B-A'!K1278,'Speed Bin B-A'!K1382,'Speed Bin B-A'!K1486,'Speed Bin B-A'!K1590,'Speed Bin B-A'!K1694,'Speed Bin B-A'!K1798,'Speed Bin B-A'!K1902,'Speed Bin B-A'!K2006,'Speed Bin B-A'!K2110)</f>
        <v>0</v>
      </c>
      <c r="L335" s="268">
        <f>SUM('Speed Bin B-A'!L30,'Speed Bin B-A'!L134,'Speed Bin B-A'!L238,'Speed Bin B-A'!L342,'Speed Bin B-A'!L446,'Speed Bin B-A'!L550,'Speed Bin B-A'!L654,'Speed Bin B-A'!L758,'Speed Bin B-A'!L862,'Speed Bin B-A'!L966,'Speed Bin B-A'!L1070,'Speed Bin B-A'!L1174,'Speed Bin B-A'!L1278,'Speed Bin B-A'!L1382,'Speed Bin B-A'!L1486,'Speed Bin B-A'!L1590,'Speed Bin B-A'!L1694,'Speed Bin B-A'!L1798,'Speed Bin B-A'!L1902,'Speed Bin B-A'!L2006,'Speed Bin B-A'!L2110)</f>
        <v>0</v>
      </c>
      <c r="M335" s="268">
        <f>SUM('Speed Bin B-A'!M30,'Speed Bin B-A'!M134,'Speed Bin B-A'!M238,'Speed Bin B-A'!M342,'Speed Bin B-A'!M446,'Speed Bin B-A'!M550,'Speed Bin B-A'!M654,'Speed Bin B-A'!M758,'Speed Bin B-A'!M862,'Speed Bin B-A'!M966,'Speed Bin B-A'!M1070,'Speed Bin B-A'!M1174,'Speed Bin B-A'!M1278,'Speed Bin B-A'!M1382,'Speed Bin B-A'!M1486,'Speed Bin B-A'!M1590,'Speed Bin B-A'!M1694,'Speed Bin B-A'!M1798,'Speed Bin B-A'!M1902,'Speed Bin B-A'!M2006,'Speed Bin B-A'!M2110)</f>
        <v>0</v>
      </c>
      <c r="N335" s="268">
        <f>SUM('Speed Bin B-A'!N30,'Speed Bin B-A'!N134,'Speed Bin B-A'!N238,'Speed Bin B-A'!N342,'Speed Bin B-A'!N446,'Speed Bin B-A'!N550,'Speed Bin B-A'!N654,'Speed Bin B-A'!N758,'Speed Bin B-A'!N862,'Speed Bin B-A'!N966,'Speed Bin B-A'!N1070,'Speed Bin B-A'!N1174,'Speed Bin B-A'!N1278,'Speed Bin B-A'!N1382,'Speed Bin B-A'!N1486,'Speed Bin B-A'!N1590,'Speed Bin B-A'!N1694,'Speed Bin B-A'!N1798,'Speed Bin B-A'!N1902,'Speed Bin B-A'!N2006,'Speed Bin B-A'!N2110)</f>
        <v>0</v>
      </c>
      <c r="O335" s="268">
        <f>SUM('Speed Bin B-A'!O30,'Speed Bin B-A'!O134,'Speed Bin B-A'!O238,'Speed Bin B-A'!O342,'Speed Bin B-A'!O446,'Speed Bin B-A'!O550,'Speed Bin B-A'!O654,'Speed Bin B-A'!O758,'Speed Bin B-A'!O862,'Speed Bin B-A'!O966,'Speed Bin B-A'!O1070,'Speed Bin B-A'!O1174,'Speed Bin B-A'!O1278,'Speed Bin B-A'!O1382,'Speed Bin B-A'!O1486,'Speed Bin B-A'!O1590,'Speed Bin B-A'!O1694,'Speed Bin B-A'!O1798,'Speed Bin B-A'!O1902,'Speed Bin B-A'!O2006,'Speed Bin B-A'!O2110)</f>
        <v>0</v>
      </c>
      <c r="P335" s="268">
        <f>SUM('Speed Bin B-A'!P30,'Speed Bin B-A'!P134,'Speed Bin B-A'!P238,'Speed Bin B-A'!P342,'Speed Bin B-A'!P446,'Speed Bin B-A'!P550,'Speed Bin B-A'!P654,'Speed Bin B-A'!P758,'Speed Bin B-A'!P862,'Speed Bin B-A'!P966,'Speed Bin B-A'!P1070,'Speed Bin B-A'!P1174,'Speed Bin B-A'!P1278,'Speed Bin B-A'!P1382,'Speed Bin B-A'!P1486,'Speed Bin B-A'!P1590,'Speed Bin B-A'!P1694,'Speed Bin B-A'!P1798,'Speed Bin B-A'!P1902,'Speed Bin B-A'!P2006,'Speed Bin B-A'!P2110)</f>
        <v>0</v>
      </c>
      <c r="Q335" s="268">
        <f>SUM('Speed Bin B-A'!Q30,'Speed Bin B-A'!Q134,'Speed Bin B-A'!Q238,'Speed Bin B-A'!Q342,'Speed Bin B-A'!Q446,'Speed Bin B-A'!Q550,'Speed Bin B-A'!Q654,'Speed Bin B-A'!Q758,'Speed Bin B-A'!Q862,'Speed Bin B-A'!Q966,'Speed Bin B-A'!Q1070,'Speed Bin B-A'!Q1174,'Speed Bin B-A'!Q1278,'Speed Bin B-A'!Q1382,'Speed Bin B-A'!Q1486,'Speed Bin B-A'!Q1590,'Speed Bin B-A'!Q1694,'Speed Bin B-A'!Q1798,'Speed Bin B-A'!Q1902,'Speed Bin B-A'!Q2006,'Speed Bin B-A'!Q2110)</f>
        <v>0</v>
      </c>
      <c r="R335" s="268">
        <f>SUM('Speed Bin B-A'!R30,'Speed Bin B-A'!R134,'Speed Bin B-A'!R238,'Speed Bin B-A'!R342,'Speed Bin B-A'!R446,'Speed Bin B-A'!R550,'Speed Bin B-A'!R654,'Speed Bin B-A'!R758,'Speed Bin B-A'!R862,'Speed Bin B-A'!R966,'Speed Bin B-A'!R1070,'Speed Bin B-A'!R1174,'Speed Bin B-A'!R1278,'Speed Bin B-A'!R1382,'Speed Bin B-A'!R1486,'Speed Bin B-A'!R1590,'Speed Bin B-A'!R1694,'Speed Bin B-A'!R1798,'Speed Bin B-A'!R1902,'Speed Bin B-A'!R2006,'Speed Bin B-A'!R2110)</f>
        <v>0</v>
      </c>
      <c r="S335" s="268">
        <f>SUM('Speed Bin B-A'!S30,'Speed Bin B-A'!S134,'Speed Bin B-A'!S238,'Speed Bin B-A'!S342,'Speed Bin B-A'!S446,'Speed Bin B-A'!S550,'Speed Bin B-A'!S654,'Speed Bin B-A'!S758,'Speed Bin B-A'!S862,'Speed Bin B-A'!S966,'Speed Bin B-A'!S1070,'Speed Bin B-A'!S1174,'Speed Bin B-A'!S1278,'Speed Bin B-A'!S1382,'Speed Bin B-A'!S1486,'Speed Bin B-A'!S1590,'Speed Bin B-A'!S1694,'Speed Bin B-A'!S1798,'Speed Bin B-A'!S1902,'Speed Bin B-A'!S2006,'Speed Bin B-A'!S2110)</f>
        <v>0</v>
      </c>
      <c r="T335" s="268">
        <f>SUM('Speed Bin B-A'!T30,'Speed Bin B-A'!T134,'Speed Bin B-A'!T238,'Speed Bin B-A'!T342,'Speed Bin B-A'!T446,'Speed Bin B-A'!T550,'Speed Bin B-A'!T654,'Speed Bin B-A'!T758,'Speed Bin B-A'!T862,'Speed Bin B-A'!T966,'Speed Bin B-A'!T1070,'Speed Bin B-A'!T1174,'Speed Bin B-A'!T1278,'Speed Bin B-A'!T1382,'Speed Bin B-A'!T1486,'Speed Bin B-A'!T1590,'Speed Bin B-A'!T1694,'Speed Bin B-A'!T1798,'Speed Bin B-A'!T1902,'Speed Bin B-A'!T2006,'Speed Bin B-A'!T2110)</f>
        <v>0</v>
      </c>
      <c r="U335" s="268">
        <f>SUM('Speed Bin B-A'!U30,'Speed Bin B-A'!U134,'Speed Bin B-A'!U238,'Speed Bin B-A'!U342,'Speed Bin B-A'!U446,'Speed Bin B-A'!U550,'Speed Bin B-A'!U654,'Speed Bin B-A'!U758,'Speed Bin B-A'!U862,'Speed Bin B-A'!U966,'Speed Bin B-A'!U1070,'Speed Bin B-A'!U1174,'Speed Bin B-A'!U1278,'Speed Bin B-A'!U1382,'Speed Bin B-A'!U1486,'Speed Bin B-A'!U1590,'Speed Bin B-A'!U1694,'Speed Bin B-A'!U1798,'Speed Bin B-A'!U1902,'Speed Bin B-A'!U2006,'Speed Bin B-A'!U2110)</f>
        <v>0</v>
      </c>
      <c r="V335" s="269">
        <f>IFERROR(AVERAGE('Speed Bin B-A'!V30,'Speed Bin B-A'!V134,'Speed Bin B-A'!V238,'Speed Bin B-A'!V342,'Speed Bin B-A'!V446,'Speed Bin B-A'!V550,'Speed Bin B-A'!V654,'Speed Bin B-A'!V758,'Speed Bin B-A'!V862,'Speed Bin B-A'!V966,'Speed Bin B-A'!V1070,'Speed Bin B-A'!V1174,'Speed Bin B-A'!V1278,'Speed Bin B-A'!V1382,'Speed Bin B-A'!V1486,'Speed Bin B-A'!V1590,'Speed Bin B-A'!V1694,'Speed Bin B-A'!V1798,'Speed Bin B-A'!V1902,'Speed Bin B-A'!V2006,'Speed Bin B-A'!V2110),"-")</f>
        <v>35.4</v>
      </c>
      <c r="W335" s="269" t="str">
        <f>IFERROR(AVERAGE('Speed Bin B-A'!W30,'Speed Bin B-A'!W134,'Speed Bin B-A'!W238,'Speed Bin B-A'!W342,'Speed Bin B-A'!W446,'Speed Bin B-A'!W550,'Speed Bin B-A'!W654,'Speed Bin B-A'!W758,'Speed Bin B-A'!W862,'Speed Bin B-A'!W966,'Speed Bin B-A'!W1070,'Speed Bin B-A'!W1174,'Speed Bin B-A'!W1278,'Speed Bin B-A'!W1382,'Speed Bin B-A'!W1486,'Speed Bin B-A'!W1590,'Speed Bin B-A'!W1694,'Speed Bin B-A'!W1798,'Speed Bin B-A'!W1902,'Speed Bin B-A'!W2006,'Speed Bin B-A'!W2110),"-")</f>
        <v>-</v>
      </c>
      <c r="X335" s="277"/>
      <c r="Y335" s="277"/>
      <c r="Z335" s="267">
        <v>0.79166666666666696</v>
      </c>
      <c r="AA335" s="270">
        <f t="shared" ref="AA335" si="182">SUM(C392:C395)</f>
        <v>2</v>
      </c>
      <c r="AB335" s="270">
        <f t="shared" ref="AB335:AR335" si="183">SUM(D392:D395)</f>
        <v>4</v>
      </c>
      <c r="AC335" s="270">
        <f t="shared" si="183"/>
        <v>17</v>
      </c>
      <c r="AD335" s="270">
        <f t="shared" si="183"/>
        <v>40</v>
      </c>
      <c r="AE335" s="270">
        <f t="shared" si="183"/>
        <v>13</v>
      </c>
      <c r="AF335" s="270">
        <f t="shared" si="183"/>
        <v>6</v>
      </c>
      <c r="AG335" s="270">
        <f t="shared" si="183"/>
        <v>3</v>
      </c>
      <c r="AH335" s="270">
        <f t="shared" si="183"/>
        <v>0</v>
      </c>
      <c r="AI335" s="270">
        <f t="shared" si="183"/>
        <v>1</v>
      </c>
      <c r="AJ335" s="270">
        <f t="shared" si="183"/>
        <v>0</v>
      </c>
      <c r="AK335" s="270">
        <f t="shared" si="183"/>
        <v>0</v>
      </c>
      <c r="AL335" s="270">
        <f t="shared" si="183"/>
        <v>0</v>
      </c>
      <c r="AM335" s="270">
        <f t="shared" si="183"/>
        <v>1</v>
      </c>
      <c r="AN335" s="270">
        <f t="shared" si="183"/>
        <v>0</v>
      </c>
      <c r="AO335" s="270">
        <f t="shared" si="183"/>
        <v>0</v>
      </c>
      <c r="AP335" s="270">
        <f t="shared" si="183"/>
        <v>0</v>
      </c>
      <c r="AQ335" s="270">
        <f t="shared" si="183"/>
        <v>0</v>
      </c>
      <c r="AR335" s="270">
        <f t="shared" si="183"/>
        <v>0</v>
      </c>
      <c r="AS335" s="270">
        <f>SUM(U392:U395)</f>
        <v>0</v>
      </c>
      <c r="AT335" s="269">
        <f>IFERROR(AVERAGE(V392:V395),"-")</f>
        <v>23.578125</v>
      </c>
      <c r="AU335" s="269" t="str">
        <f>IFERROR(AVERAGE(W392:W395),"-")</f>
        <v>-</v>
      </c>
    </row>
    <row r="336" spans="1:47" x14ac:dyDescent="0.25">
      <c r="A336" s="267">
        <v>0.20833333333333301</v>
      </c>
      <c r="B336" s="268">
        <f>SUM('Speed Bin B-A'!B31,'Speed Bin B-A'!B135,'Speed Bin B-A'!B239,'Speed Bin B-A'!B343,'Speed Bin B-A'!B447,'Speed Bin B-A'!B551,'Speed Bin B-A'!B655,'Speed Bin B-A'!B759,'Speed Bin B-A'!B863,'Speed Bin B-A'!B967,'Speed Bin B-A'!B1071,'Speed Bin B-A'!B1175,'Speed Bin B-A'!B1279,'Speed Bin B-A'!B1383,'Speed Bin B-A'!B1487,'Speed Bin B-A'!B1591,'Speed Bin B-A'!B1695,'Speed Bin B-A'!B1799,'Speed Bin B-A'!B1903,'Speed Bin B-A'!B2007,'Speed Bin B-A'!B2111)</f>
        <v>0</v>
      </c>
      <c r="C336" s="268">
        <f>SUM('Speed Bin B-A'!C31,'Speed Bin B-A'!C135,'Speed Bin B-A'!C239,'Speed Bin B-A'!C343,'Speed Bin B-A'!C447,'Speed Bin B-A'!C551,'Speed Bin B-A'!C655,'Speed Bin B-A'!C759,'Speed Bin B-A'!C863,'Speed Bin B-A'!C967,'Speed Bin B-A'!C1071,'Speed Bin B-A'!C1175,'Speed Bin B-A'!C1279,'Speed Bin B-A'!C1383,'Speed Bin B-A'!C1487,'Speed Bin B-A'!C1591,'Speed Bin B-A'!C1695,'Speed Bin B-A'!C1799,'Speed Bin B-A'!C1903,'Speed Bin B-A'!C2007,'Speed Bin B-A'!C2111)</f>
        <v>0</v>
      </c>
      <c r="D336" s="268">
        <f>SUM('Speed Bin B-A'!D31,'Speed Bin B-A'!D135,'Speed Bin B-A'!D239,'Speed Bin B-A'!D343,'Speed Bin B-A'!D447,'Speed Bin B-A'!D551,'Speed Bin B-A'!D655,'Speed Bin B-A'!D759,'Speed Bin B-A'!D863,'Speed Bin B-A'!D967,'Speed Bin B-A'!D1071,'Speed Bin B-A'!D1175,'Speed Bin B-A'!D1279,'Speed Bin B-A'!D1383,'Speed Bin B-A'!D1487,'Speed Bin B-A'!D1591,'Speed Bin B-A'!D1695,'Speed Bin B-A'!D1799,'Speed Bin B-A'!D1903,'Speed Bin B-A'!D2007,'Speed Bin B-A'!D2111)</f>
        <v>0</v>
      </c>
      <c r="E336" s="268">
        <f>SUM('Speed Bin B-A'!E31,'Speed Bin B-A'!E135,'Speed Bin B-A'!E239,'Speed Bin B-A'!E343,'Speed Bin B-A'!E447,'Speed Bin B-A'!E551,'Speed Bin B-A'!E655,'Speed Bin B-A'!E759,'Speed Bin B-A'!E863,'Speed Bin B-A'!E967,'Speed Bin B-A'!E1071,'Speed Bin B-A'!E1175,'Speed Bin B-A'!E1279,'Speed Bin B-A'!E1383,'Speed Bin B-A'!E1487,'Speed Bin B-A'!E1591,'Speed Bin B-A'!E1695,'Speed Bin B-A'!E1799,'Speed Bin B-A'!E1903,'Speed Bin B-A'!E2007,'Speed Bin B-A'!E2111)</f>
        <v>0</v>
      </c>
      <c r="F336" s="268">
        <f>SUM('Speed Bin B-A'!F31,'Speed Bin B-A'!F135,'Speed Bin B-A'!F239,'Speed Bin B-A'!F343,'Speed Bin B-A'!F447,'Speed Bin B-A'!F551,'Speed Bin B-A'!F655,'Speed Bin B-A'!F759,'Speed Bin B-A'!F863,'Speed Bin B-A'!F967,'Speed Bin B-A'!F1071,'Speed Bin B-A'!F1175,'Speed Bin B-A'!F1279,'Speed Bin B-A'!F1383,'Speed Bin B-A'!F1487,'Speed Bin B-A'!F1591,'Speed Bin B-A'!F1695,'Speed Bin B-A'!F1799,'Speed Bin B-A'!F1903,'Speed Bin B-A'!F2007,'Speed Bin B-A'!F2111)</f>
        <v>0</v>
      </c>
      <c r="G336" s="268">
        <f>SUM('Speed Bin B-A'!G31,'Speed Bin B-A'!G135,'Speed Bin B-A'!G239,'Speed Bin B-A'!G343,'Speed Bin B-A'!G447,'Speed Bin B-A'!G551,'Speed Bin B-A'!G655,'Speed Bin B-A'!G759,'Speed Bin B-A'!G863,'Speed Bin B-A'!G967,'Speed Bin B-A'!G1071,'Speed Bin B-A'!G1175,'Speed Bin B-A'!G1279,'Speed Bin B-A'!G1383,'Speed Bin B-A'!G1487,'Speed Bin B-A'!G1591,'Speed Bin B-A'!G1695,'Speed Bin B-A'!G1799,'Speed Bin B-A'!G1903,'Speed Bin B-A'!G2007,'Speed Bin B-A'!G2111)</f>
        <v>0</v>
      </c>
      <c r="H336" s="268">
        <f>SUM('Speed Bin B-A'!H31,'Speed Bin B-A'!H135,'Speed Bin B-A'!H239,'Speed Bin B-A'!H343,'Speed Bin B-A'!H447,'Speed Bin B-A'!H551,'Speed Bin B-A'!H655,'Speed Bin B-A'!H759,'Speed Bin B-A'!H863,'Speed Bin B-A'!H967,'Speed Bin B-A'!H1071,'Speed Bin B-A'!H1175,'Speed Bin B-A'!H1279,'Speed Bin B-A'!H1383,'Speed Bin B-A'!H1487,'Speed Bin B-A'!H1591,'Speed Bin B-A'!H1695,'Speed Bin B-A'!H1799,'Speed Bin B-A'!H1903,'Speed Bin B-A'!H2007,'Speed Bin B-A'!H2111)</f>
        <v>0</v>
      </c>
      <c r="I336" s="268">
        <f>SUM('Speed Bin B-A'!I31,'Speed Bin B-A'!I135,'Speed Bin B-A'!I239,'Speed Bin B-A'!I343,'Speed Bin B-A'!I447,'Speed Bin B-A'!I551,'Speed Bin B-A'!I655,'Speed Bin B-A'!I759,'Speed Bin B-A'!I863,'Speed Bin B-A'!I967,'Speed Bin B-A'!I1071,'Speed Bin B-A'!I1175,'Speed Bin B-A'!I1279,'Speed Bin B-A'!I1383,'Speed Bin B-A'!I1487,'Speed Bin B-A'!I1591,'Speed Bin B-A'!I1695,'Speed Bin B-A'!I1799,'Speed Bin B-A'!I1903,'Speed Bin B-A'!I2007,'Speed Bin B-A'!I2111)</f>
        <v>0</v>
      </c>
      <c r="J336" s="268">
        <f>SUM('Speed Bin B-A'!J31,'Speed Bin B-A'!J135,'Speed Bin B-A'!J239,'Speed Bin B-A'!J343,'Speed Bin B-A'!J447,'Speed Bin B-A'!J551,'Speed Bin B-A'!J655,'Speed Bin B-A'!J759,'Speed Bin B-A'!J863,'Speed Bin B-A'!J967,'Speed Bin B-A'!J1071,'Speed Bin B-A'!J1175,'Speed Bin B-A'!J1279,'Speed Bin B-A'!J1383,'Speed Bin B-A'!J1487,'Speed Bin B-A'!J1591,'Speed Bin B-A'!J1695,'Speed Bin B-A'!J1799,'Speed Bin B-A'!J1903,'Speed Bin B-A'!J2007,'Speed Bin B-A'!J2111)</f>
        <v>0</v>
      </c>
      <c r="K336" s="268">
        <f>SUM('Speed Bin B-A'!K31,'Speed Bin B-A'!K135,'Speed Bin B-A'!K239,'Speed Bin B-A'!K343,'Speed Bin B-A'!K447,'Speed Bin B-A'!K551,'Speed Bin B-A'!K655,'Speed Bin B-A'!K759,'Speed Bin B-A'!K863,'Speed Bin B-A'!K967,'Speed Bin B-A'!K1071,'Speed Bin B-A'!K1175,'Speed Bin B-A'!K1279,'Speed Bin B-A'!K1383,'Speed Bin B-A'!K1487,'Speed Bin B-A'!K1591,'Speed Bin B-A'!K1695,'Speed Bin B-A'!K1799,'Speed Bin B-A'!K1903,'Speed Bin B-A'!K2007,'Speed Bin B-A'!K2111)</f>
        <v>0</v>
      </c>
      <c r="L336" s="268">
        <f>SUM('Speed Bin B-A'!L31,'Speed Bin B-A'!L135,'Speed Bin B-A'!L239,'Speed Bin B-A'!L343,'Speed Bin B-A'!L447,'Speed Bin B-A'!L551,'Speed Bin B-A'!L655,'Speed Bin B-A'!L759,'Speed Bin B-A'!L863,'Speed Bin B-A'!L967,'Speed Bin B-A'!L1071,'Speed Bin B-A'!L1175,'Speed Bin B-A'!L1279,'Speed Bin B-A'!L1383,'Speed Bin B-A'!L1487,'Speed Bin B-A'!L1591,'Speed Bin B-A'!L1695,'Speed Bin B-A'!L1799,'Speed Bin B-A'!L1903,'Speed Bin B-A'!L2007,'Speed Bin B-A'!L2111)</f>
        <v>0</v>
      </c>
      <c r="M336" s="268">
        <f>SUM('Speed Bin B-A'!M31,'Speed Bin B-A'!M135,'Speed Bin B-A'!M239,'Speed Bin B-A'!M343,'Speed Bin B-A'!M447,'Speed Bin B-A'!M551,'Speed Bin B-A'!M655,'Speed Bin B-A'!M759,'Speed Bin B-A'!M863,'Speed Bin B-A'!M967,'Speed Bin B-A'!M1071,'Speed Bin B-A'!M1175,'Speed Bin B-A'!M1279,'Speed Bin B-A'!M1383,'Speed Bin B-A'!M1487,'Speed Bin B-A'!M1591,'Speed Bin B-A'!M1695,'Speed Bin B-A'!M1799,'Speed Bin B-A'!M1903,'Speed Bin B-A'!M2007,'Speed Bin B-A'!M2111)</f>
        <v>0</v>
      </c>
      <c r="N336" s="268">
        <f>SUM('Speed Bin B-A'!N31,'Speed Bin B-A'!N135,'Speed Bin B-A'!N239,'Speed Bin B-A'!N343,'Speed Bin B-A'!N447,'Speed Bin B-A'!N551,'Speed Bin B-A'!N655,'Speed Bin B-A'!N759,'Speed Bin B-A'!N863,'Speed Bin B-A'!N967,'Speed Bin B-A'!N1071,'Speed Bin B-A'!N1175,'Speed Bin B-A'!N1279,'Speed Bin B-A'!N1383,'Speed Bin B-A'!N1487,'Speed Bin B-A'!N1591,'Speed Bin B-A'!N1695,'Speed Bin B-A'!N1799,'Speed Bin B-A'!N1903,'Speed Bin B-A'!N2007,'Speed Bin B-A'!N2111)</f>
        <v>0</v>
      </c>
      <c r="O336" s="268">
        <f>SUM('Speed Bin B-A'!O31,'Speed Bin B-A'!O135,'Speed Bin B-A'!O239,'Speed Bin B-A'!O343,'Speed Bin B-A'!O447,'Speed Bin B-A'!O551,'Speed Bin B-A'!O655,'Speed Bin B-A'!O759,'Speed Bin B-A'!O863,'Speed Bin B-A'!O967,'Speed Bin B-A'!O1071,'Speed Bin B-A'!O1175,'Speed Bin B-A'!O1279,'Speed Bin B-A'!O1383,'Speed Bin B-A'!O1487,'Speed Bin B-A'!O1591,'Speed Bin B-A'!O1695,'Speed Bin B-A'!O1799,'Speed Bin B-A'!O1903,'Speed Bin B-A'!O2007,'Speed Bin B-A'!O2111)</f>
        <v>0</v>
      </c>
      <c r="P336" s="268">
        <f>SUM('Speed Bin B-A'!P31,'Speed Bin B-A'!P135,'Speed Bin B-A'!P239,'Speed Bin B-A'!P343,'Speed Bin B-A'!P447,'Speed Bin B-A'!P551,'Speed Bin B-A'!P655,'Speed Bin B-A'!P759,'Speed Bin B-A'!P863,'Speed Bin B-A'!P967,'Speed Bin B-A'!P1071,'Speed Bin B-A'!P1175,'Speed Bin B-A'!P1279,'Speed Bin B-A'!P1383,'Speed Bin B-A'!P1487,'Speed Bin B-A'!P1591,'Speed Bin B-A'!P1695,'Speed Bin B-A'!P1799,'Speed Bin B-A'!P1903,'Speed Bin B-A'!P2007,'Speed Bin B-A'!P2111)</f>
        <v>0</v>
      </c>
      <c r="Q336" s="268">
        <f>SUM('Speed Bin B-A'!Q31,'Speed Bin B-A'!Q135,'Speed Bin B-A'!Q239,'Speed Bin B-A'!Q343,'Speed Bin B-A'!Q447,'Speed Bin B-A'!Q551,'Speed Bin B-A'!Q655,'Speed Bin B-A'!Q759,'Speed Bin B-A'!Q863,'Speed Bin B-A'!Q967,'Speed Bin B-A'!Q1071,'Speed Bin B-A'!Q1175,'Speed Bin B-A'!Q1279,'Speed Bin B-A'!Q1383,'Speed Bin B-A'!Q1487,'Speed Bin B-A'!Q1591,'Speed Bin B-A'!Q1695,'Speed Bin B-A'!Q1799,'Speed Bin B-A'!Q1903,'Speed Bin B-A'!Q2007,'Speed Bin B-A'!Q2111)</f>
        <v>0</v>
      </c>
      <c r="R336" s="268">
        <f>SUM('Speed Bin B-A'!R31,'Speed Bin B-A'!R135,'Speed Bin B-A'!R239,'Speed Bin B-A'!R343,'Speed Bin B-A'!R447,'Speed Bin B-A'!R551,'Speed Bin B-A'!R655,'Speed Bin B-A'!R759,'Speed Bin B-A'!R863,'Speed Bin B-A'!R967,'Speed Bin B-A'!R1071,'Speed Bin B-A'!R1175,'Speed Bin B-A'!R1279,'Speed Bin B-A'!R1383,'Speed Bin B-A'!R1487,'Speed Bin B-A'!R1591,'Speed Bin B-A'!R1695,'Speed Bin B-A'!R1799,'Speed Bin B-A'!R1903,'Speed Bin B-A'!R2007,'Speed Bin B-A'!R2111)</f>
        <v>0</v>
      </c>
      <c r="S336" s="268">
        <f>SUM('Speed Bin B-A'!S31,'Speed Bin B-A'!S135,'Speed Bin B-A'!S239,'Speed Bin B-A'!S343,'Speed Bin B-A'!S447,'Speed Bin B-A'!S551,'Speed Bin B-A'!S655,'Speed Bin B-A'!S759,'Speed Bin B-A'!S863,'Speed Bin B-A'!S967,'Speed Bin B-A'!S1071,'Speed Bin B-A'!S1175,'Speed Bin B-A'!S1279,'Speed Bin B-A'!S1383,'Speed Bin B-A'!S1487,'Speed Bin B-A'!S1591,'Speed Bin B-A'!S1695,'Speed Bin B-A'!S1799,'Speed Bin B-A'!S1903,'Speed Bin B-A'!S2007,'Speed Bin B-A'!S2111)</f>
        <v>0</v>
      </c>
      <c r="T336" s="268">
        <f>SUM('Speed Bin B-A'!T31,'Speed Bin B-A'!T135,'Speed Bin B-A'!T239,'Speed Bin B-A'!T343,'Speed Bin B-A'!T447,'Speed Bin B-A'!T551,'Speed Bin B-A'!T655,'Speed Bin B-A'!T759,'Speed Bin B-A'!T863,'Speed Bin B-A'!T967,'Speed Bin B-A'!T1071,'Speed Bin B-A'!T1175,'Speed Bin B-A'!T1279,'Speed Bin B-A'!T1383,'Speed Bin B-A'!T1487,'Speed Bin B-A'!T1591,'Speed Bin B-A'!T1695,'Speed Bin B-A'!T1799,'Speed Bin B-A'!T1903,'Speed Bin B-A'!T2007,'Speed Bin B-A'!T2111)</f>
        <v>0</v>
      </c>
      <c r="U336" s="268">
        <f>SUM('Speed Bin B-A'!U31,'Speed Bin B-A'!U135,'Speed Bin B-A'!U239,'Speed Bin B-A'!U343,'Speed Bin B-A'!U447,'Speed Bin B-A'!U551,'Speed Bin B-A'!U655,'Speed Bin B-A'!U759,'Speed Bin B-A'!U863,'Speed Bin B-A'!U967,'Speed Bin B-A'!U1071,'Speed Bin B-A'!U1175,'Speed Bin B-A'!U1279,'Speed Bin B-A'!U1383,'Speed Bin B-A'!U1487,'Speed Bin B-A'!U1591,'Speed Bin B-A'!U1695,'Speed Bin B-A'!U1799,'Speed Bin B-A'!U1903,'Speed Bin B-A'!U2007,'Speed Bin B-A'!U2111)</f>
        <v>0</v>
      </c>
      <c r="V336" s="269" t="str">
        <f>IFERROR(AVERAGE('Speed Bin B-A'!V31,'Speed Bin B-A'!V135,'Speed Bin B-A'!V239,'Speed Bin B-A'!V343,'Speed Bin B-A'!V447,'Speed Bin B-A'!V551,'Speed Bin B-A'!V655,'Speed Bin B-A'!V759,'Speed Bin B-A'!V863,'Speed Bin B-A'!V967,'Speed Bin B-A'!V1071,'Speed Bin B-A'!V1175,'Speed Bin B-A'!V1279,'Speed Bin B-A'!V1383,'Speed Bin B-A'!V1487,'Speed Bin B-A'!V1591,'Speed Bin B-A'!V1695,'Speed Bin B-A'!V1799,'Speed Bin B-A'!V1903,'Speed Bin B-A'!V2007,'Speed Bin B-A'!V2111),"-")</f>
        <v>-</v>
      </c>
      <c r="W336" s="269" t="str">
        <f>IFERROR(AVERAGE('Speed Bin B-A'!W31,'Speed Bin B-A'!W135,'Speed Bin B-A'!W239,'Speed Bin B-A'!W343,'Speed Bin B-A'!W447,'Speed Bin B-A'!W551,'Speed Bin B-A'!W655,'Speed Bin B-A'!W759,'Speed Bin B-A'!W863,'Speed Bin B-A'!W967,'Speed Bin B-A'!W1071,'Speed Bin B-A'!W1175,'Speed Bin B-A'!W1279,'Speed Bin B-A'!W1383,'Speed Bin B-A'!W1487,'Speed Bin B-A'!W1591,'Speed Bin B-A'!W1695,'Speed Bin B-A'!W1799,'Speed Bin B-A'!W1903,'Speed Bin B-A'!W2007,'Speed Bin B-A'!W2111),"-")</f>
        <v>-</v>
      </c>
      <c r="X336" s="277"/>
      <c r="Y336" s="277"/>
      <c r="Z336" s="267">
        <v>0.83333333333333304</v>
      </c>
      <c r="AA336" s="270">
        <f t="shared" ref="AA336" si="184">SUM(C396:C399)</f>
        <v>1</v>
      </c>
      <c r="AB336" s="270">
        <f t="shared" ref="AB336:AR336" si="185">SUM(D396:D399)</f>
        <v>0</v>
      </c>
      <c r="AC336" s="270">
        <f t="shared" si="185"/>
        <v>16</v>
      </c>
      <c r="AD336" s="270">
        <f t="shared" si="185"/>
        <v>22</v>
      </c>
      <c r="AE336" s="270">
        <f t="shared" si="185"/>
        <v>14</v>
      </c>
      <c r="AF336" s="270">
        <f t="shared" si="185"/>
        <v>9</v>
      </c>
      <c r="AG336" s="270">
        <f t="shared" si="185"/>
        <v>2</v>
      </c>
      <c r="AH336" s="270">
        <f t="shared" si="185"/>
        <v>0</v>
      </c>
      <c r="AI336" s="270">
        <f t="shared" si="185"/>
        <v>2</v>
      </c>
      <c r="AJ336" s="270">
        <f t="shared" si="185"/>
        <v>2</v>
      </c>
      <c r="AK336" s="270">
        <f t="shared" si="185"/>
        <v>0</v>
      </c>
      <c r="AL336" s="270">
        <f t="shared" si="185"/>
        <v>0</v>
      </c>
      <c r="AM336" s="270">
        <f t="shared" si="185"/>
        <v>0</v>
      </c>
      <c r="AN336" s="270">
        <f t="shared" si="185"/>
        <v>0</v>
      </c>
      <c r="AO336" s="270">
        <f t="shared" si="185"/>
        <v>0</v>
      </c>
      <c r="AP336" s="270">
        <f t="shared" si="185"/>
        <v>0</v>
      </c>
      <c r="AQ336" s="270">
        <f t="shared" si="185"/>
        <v>0</v>
      </c>
      <c r="AR336" s="270">
        <f t="shared" si="185"/>
        <v>0</v>
      </c>
      <c r="AS336" s="270">
        <f>SUM(U396:U399)</f>
        <v>0</v>
      </c>
      <c r="AT336" s="269">
        <f>IFERROR(AVERAGE(V396:V399),"-")</f>
        <v>25.138095238095236</v>
      </c>
      <c r="AU336" s="269" t="str">
        <f>IFERROR(AVERAGE(W396:W399),"-")</f>
        <v>-</v>
      </c>
    </row>
    <row r="337" spans="1:47" x14ac:dyDescent="0.25">
      <c r="A337" s="267">
        <v>0.21875</v>
      </c>
      <c r="B337" s="268">
        <f>SUM('Speed Bin B-A'!B32,'Speed Bin B-A'!B136,'Speed Bin B-A'!B240,'Speed Bin B-A'!B344,'Speed Bin B-A'!B448,'Speed Bin B-A'!B552,'Speed Bin B-A'!B656,'Speed Bin B-A'!B760,'Speed Bin B-A'!B864,'Speed Bin B-A'!B968,'Speed Bin B-A'!B1072,'Speed Bin B-A'!B1176,'Speed Bin B-A'!B1280,'Speed Bin B-A'!B1384,'Speed Bin B-A'!B1488,'Speed Bin B-A'!B1592,'Speed Bin B-A'!B1696,'Speed Bin B-A'!B1800,'Speed Bin B-A'!B1904,'Speed Bin B-A'!B2008,'Speed Bin B-A'!B2112)</f>
        <v>3</v>
      </c>
      <c r="C337" s="268">
        <f>SUM('Speed Bin B-A'!C32,'Speed Bin B-A'!C136,'Speed Bin B-A'!C240,'Speed Bin B-A'!C344,'Speed Bin B-A'!C448,'Speed Bin B-A'!C552,'Speed Bin B-A'!C656,'Speed Bin B-A'!C760,'Speed Bin B-A'!C864,'Speed Bin B-A'!C968,'Speed Bin B-A'!C1072,'Speed Bin B-A'!C1176,'Speed Bin B-A'!C1280,'Speed Bin B-A'!C1384,'Speed Bin B-A'!C1488,'Speed Bin B-A'!C1592,'Speed Bin B-A'!C1696,'Speed Bin B-A'!C1800,'Speed Bin B-A'!C1904,'Speed Bin B-A'!C2008,'Speed Bin B-A'!C2112)</f>
        <v>0</v>
      </c>
      <c r="D337" s="268">
        <f>SUM('Speed Bin B-A'!D32,'Speed Bin B-A'!D136,'Speed Bin B-A'!D240,'Speed Bin B-A'!D344,'Speed Bin B-A'!D448,'Speed Bin B-A'!D552,'Speed Bin B-A'!D656,'Speed Bin B-A'!D760,'Speed Bin B-A'!D864,'Speed Bin B-A'!D968,'Speed Bin B-A'!D1072,'Speed Bin B-A'!D1176,'Speed Bin B-A'!D1280,'Speed Bin B-A'!D1384,'Speed Bin B-A'!D1488,'Speed Bin B-A'!D1592,'Speed Bin B-A'!D1696,'Speed Bin B-A'!D1800,'Speed Bin B-A'!D1904,'Speed Bin B-A'!D2008,'Speed Bin B-A'!D2112)</f>
        <v>0</v>
      </c>
      <c r="E337" s="268">
        <f>SUM('Speed Bin B-A'!E32,'Speed Bin B-A'!E136,'Speed Bin B-A'!E240,'Speed Bin B-A'!E344,'Speed Bin B-A'!E448,'Speed Bin B-A'!E552,'Speed Bin B-A'!E656,'Speed Bin B-A'!E760,'Speed Bin B-A'!E864,'Speed Bin B-A'!E968,'Speed Bin B-A'!E1072,'Speed Bin B-A'!E1176,'Speed Bin B-A'!E1280,'Speed Bin B-A'!E1384,'Speed Bin B-A'!E1488,'Speed Bin B-A'!E1592,'Speed Bin B-A'!E1696,'Speed Bin B-A'!E1800,'Speed Bin B-A'!E1904,'Speed Bin B-A'!E2008,'Speed Bin B-A'!E2112)</f>
        <v>0</v>
      </c>
      <c r="F337" s="268">
        <f>SUM('Speed Bin B-A'!F32,'Speed Bin B-A'!F136,'Speed Bin B-A'!F240,'Speed Bin B-A'!F344,'Speed Bin B-A'!F448,'Speed Bin B-A'!F552,'Speed Bin B-A'!F656,'Speed Bin B-A'!F760,'Speed Bin B-A'!F864,'Speed Bin B-A'!F968,'Speed Bin B-A'!F1072,'Speed Bin B-A'!F1176,'Speed Bin B-A'!F1280,'Speed Bin B-A'!F1384,'Speed Bin B-A'!F1488,'Speed Bin B-A'!F1592,'Speed Bin B-A'!F1696,'Speed Bin B-A'!F1800,'Speed Bin B-A'!F1904,'Speed Bin B-A'!F2008,'Speed Bin B-A'!F2112)</f>
        <v>2</v>
      </c>
      <c r="G337" s="268">
        <f>SUM('Speed Bin B-A'!G32,'Speed Bin B-A'!G136,'Speed Bin B-A'!G240,'Speed Bin B-A'!G344,'Speed Bin B-A'!G448,'Speed Bin B-A'!G552,'Speed Bin B-A'!G656,'Speed Bin B-A'!G760,'Speed Bin B-A'!G864,'Speed Bin B-A'!G968,'Speed Bin B-A'!G1072,'Speed Bin B-A'!G1176,'Speed Bin B-A'!G1280,'Speed Bin B-A'!G1384,'Speed Bin B-A'!G1488,'Speed Bin B-A'!G1592,'Speed Bin B-A'!G1696,'Speed Bin B-A'!G1800,'Speed Bin B-A'!G1904,'Speed Bin B-A'!G2008,'Speed Bin B-A'!G2112)</f>
        <v>0</v>
      </c>
      <c r="H337" s="268">
        <f>SUM('Speed Bin B-A'!H32,'Speed Bin B-A'!H136,'Speed Bin B-A'!H240,'Speed Bin B-A'!H344,'Speed Bin B-A'!H448,'Speed Bin B-A'!H552,'Speed Bin B-A'!H656,'Speed Bin B-A'!H760,'Speed Bin B-A'!H864,'Speed Bin B-A'!H968,'Speed Bin B-A'!H1072,'Speed Bin B-A'!H1176,'Speed Bin B-A'!H1280,'Speed Bin B-A'!H1384,'Speed Bin B-A'!H1488,'Speed Bin B-A'!H1592,'Speed Bin B-A'!H1696,'Speed Bin B-A'!H1800,'Speed Bin B-A'!H1904,'Speed Bin B-A'!H2008,'Speed Bin B-A'!H2112)</f>
        <v>1</v>
      </c>
      <c r="I337" s="268">
        <f>SUM('Speed Bin B-A'!I32,'Speed Bin B-A'!I136,'Speed Bin B-A'!I240,'Speed Bin B-A'!I344,'Speed Bin B-A'!I448,'Speed Bin B-A'!I552,'Speed Bin B-A'!I656,'Speed Bin B-A'!I760,'Speed Bin B-A'!I864,'Speed Bin B-A'!I968,'Speed Bin B-A'!I1072,'Speed Bin B-A'!I1176,'Speed Bin B-A'!I1280,'Speed Bin B-A'!I1384,'Speed Bin B-A'!I1488,'Speed Bin B-A'!I1592,'Speed Bin B-A'!I1696,'Speed Bin B-A'!I1800,'Speed Bin B-A'!I1904,'Speed Bin B-A'!I2008,'Speed Bin B-A'!I2112)</f>
        <v>0</v>
      </c>
      <c r="J337" s="268">
        <f>SUM('Speed Bin B-A'!J32,'Speed Bin B-A'!J136,'Speed Bin B-A'!J240,'Speed Bin B-A'!J344,'Speed Bin B-A'!J448,'Speed Bin B-A'!J552,'Speed Bin B-A'!J656,'Speed Bin B-A'!J760,'Speed Bin B-A'!J864,'Speed Bin B-A'!J968,'Speed Bin B-A'!J1072,'Speed Bin B-A'!J1176,'Speed Bin B-A'!J1280,'Speed Bin B-A'!J1384,'Speed Bin B-A'!J1488,'Speed Bin B-A'!J1592,'Speed Bin B-A'!J1696,'Speed Bin B-A'!J1800,'Speed Bin B-A'!J1904,'Speed Bin B-A'!J2008,'Speed Bin B-A'!J2112)</f>
        <v>0</v>
      </c>
      <c r="K337" s="268">
        <f>SUM('Speed Bin B-A'!K32,'Speed Bin B-A'!K136,'Speed Bin B-A'!K240,'Speed Bin B-A'!K344,'Speed Bin B-A'!K448,'Speed Bin B-A'!K552,'Speed Bin B-A'!K656,'Speed Bin B-A'!K760,'Speed Bin B-A'!K864,'Speed Bin B-A'!K968,'Speed Bin B-A'!K1072,'Speed Bin B-A'!K1176,'Speed Bin B-A'!K1280,'Speed Bin B-A'!K1384,'Speed Bin B-A'!K1488,'Speed Bin B-A'!K1592,'Speed Bin B-A'!K1696,'Speed Bin B-A'!K1800,'Speed Bin B-A'!K1904,'Speed Bin B-A'!K2008,'Speed Bin B-A'!K2112)</f>
        <v>0</v>
      </c>
      <c r="L337" s="268">
        <f>SUM('Speed Bin B-A'!L32,'Speed Bin B-A'!L136,'Speed Bin B-A'!L240,'Speed Bin B-A'!L344,'Speed Bin B-A'!L448,'Speed Bin B-A'!L552,'Speed Bin B-A'!L656,'Speed Bin B-A'!L760,'Speed Bin B-A'!L864,'Speed Bin B-A'!L968,'Speed Bin B-A'!L1072,'Speed Bin B-A'!L1176,'Speed Bin B-A'!L1280,'Speed Bin B-A'!L1384,'Speed Bin B-A'!L1488,'Speed Bin B-A'!L1592,'Speed Bin B-A'!L1696,'Speed Bin B-A'!L1800,'Speed Bin B-A'!L1904,'Speed Bin B-A'!L2008,'Speed Bin B-A'!L2112)</f>
        <v>0</v>
      </c>
      <c r="M337" s="268">
        <f>SUM('Speed Bin B-A'!M32,'Speed Bin B-A'!M136,'Speed Bin B-A'!M240,'Speed Bin B-A'!M344,'Speed Bin B-A'!M448,'Speed Bin B-A'!M552,'Speed Bin B-A'!M656,'Speed Bin B-A'!M760,'Speed Bin B-A'!M864,'Speed Bin B-A'!M968,'Speed Bin B-A'!M1072,'Speed Bin B-A'!M1176,'Speed Bin B-A'!M1280,'Speed Bin B-A'!M1384,'Speed Bin B-A'!M1488,'Speed Bin B-A'!M1592,'Speed Bin B-A'!M1696,'Speed Bin B-A'!M1800,'Speed Bin B-A'!M1904,'Speed Bin B-A'!M2008,'Speed Bin B-A'!M2112)</f>
        <v>0</v>
      </c>
      <c r="N337" s="268">
        <f>SUM('Speed Bin B-A'!N32,'Speed Bin B-A'!N136,'Speed Bin B-A'!N240,'Speed Bin B-A'!N344,'Speed Bin B-A'!N448,'Speed Bin B-A'!N552,'Speed Bin B-A'!N656,'Speed Bin B-A'!N760,'Speed Bin B-A'!N864,'Speed Bin B-A'!N968,'Speed Bin B-A'!N1072,'Speed Bin B-A'!N1176,'Speed Bin B-A'!N1280,'Speed Bin B-A'!N1384,'Speed Bin B-A'!N1488,'Speed Bin B-A'!N1592,'Speed Bin B-A'!N1696,'Speed Bin B-A'!N1800,'Speed Bin B-A'!N1904,'Speed Bin B-A'!N2008,'Speed Bin B-A'!N2112)</f>
        <v>0</v>
      </c>
      <c r="O337" s="268">
        <f>SUM('Speed Bin B-A'!O32,'Speed Bin B-A'!O136,'Speed Bin B-A'!O240,'Speed Bin B-A'!O344,'Speed Bin B-A'!O448,'Speed Bin B-A'!O552,'Speed Bin B-A'!O656,'Speed Bin B-A'!O760,'Speed Bin B-A'!O864,'Speed Bin B-A'!O968,'Speed Bin B-A'!O1072,'Speed Bin B-A'!O1176,'Speed Bin B-A'!O1280,'Speed Bin B-A'!O1384,'Speed Bin B-A'!O1488,'Speed Bin B-A'!O1592,'Speed Bin B-A'!O1696,'Speed Bin B-A'!O1800,'Speed Bin B-A'!O1904,'Speed Bin B-A'!O2008,'Speed Bin B-A'!O2112)</f>
        <v>0</v>
      </c>
      <c r="P337" s="268">
        <f>SUM('Speed Bin B-A'!P32,'Speed Bin B-A'!P136,'Speed Bin B-A'!P240,'Speed Bin B-A'!P344,'Speed Bin B-A'!P448,'Speed Bin B-A'!P552,'Speed Bin B-A'!P656,'Speed Bin B-A'!P760,'Speed Bin B-A'!P864,'Speed Bin B-A'!P968,'Speed Bin B-A'!P1072,'Speed Bin B-A'!P1176,'Speed Bin B-A'!P1280,'Speed Bin B-A'!P1384,'Speed Bin B-A'!P1488,'Speed Bin B-A'!P1592,'Speed Bin B-A'!P1696,'Speed Bin B-A'!P1800,'Speed Bin B-A'!P1904,'Speed Bin B-A'!P2008,'Speed Bin B-A'!P2112)</f>
        <v>0</v>
      </c>
      <c r="Q337" s="268">
        <f>SUM('Speed Bin B-A'!Q32,'Speed Bin B-A'!Q136,'Speed Bin B-A'!Q240,'Speed Bin B-A'!Q344,'Speed Bin B-A'!Q448,'Speed Bin B-A'!Q552,'Speed Bin B-A'!Q656,'Speed Bin B-A'!Q760,'Speed Bin B-A'!Q864,'Speed Bin B-A'!Q968,'Speed Bin B-A'!Q1072,'Speed Bin B-A'!Q1176,'Speed Bin B-A'!Q1280,'Speed Bin B-A'!Q1384,'Speed Bin B-A'!Q1488,'Speed Bin B-A'!Q1592,'Speed Bin B-A'!Q1696,'Speed Bin B-A'!Q1800,'Speed Bin B-A'!Q1904,'Speed Bin B-A'!Q2008,'Speed Bin B-A'!Q2112)</f>
        <v>0</v>
      </c>
      <c r="R337" s="268">
        <f>SUM('Speed Bin B-A'!R32,'Speed Bin B-A'!R136,'Speed Bin B-A'!R240,'Speed Bin B-A'!R344,'Speed Bin B-A'!R448,'Speed Bin B-A'!R552,'Speed Bin B-A'!R656,'Speed Bin B-A'!R760,'Speed Bin B-A'!R864,'Speed Bin B-A'!R968,'Speed Bin B-A'!R1072,'Speed Bin B-A'!R1176,'Speed Bin B-A'!R1280,'Speed Bin B-A'!R1384,'Speed Bin B-A'!R1488,'Speed Bin B-A'!R1592,'Speed Bin B-A'!R1696,'Speed Bin B-A'!R1800,'Speed Bin B-A'!R1904,'Speed Bin B-A'!R2008,'Speed Bin B-A'!R2112)</f>
        <v>0</v>
      </c>
      <c r="S337" s="268">
        <f>SUM('Speed Bin B-A'!S32,'Speed Bin B-A'!S136,'Speed Bin B-A'!S240,'Speed Bin B-A'!S344,'Speed Bin B-A'!S448,'Speed Bin B-A'!S552,'Speed Bin B-A'!S656,'Speed Bin B-A'!S760,'Speed Bin B-A'!S864,'Speed Bin B-A'!S968,'Speed Bin B-A'!S1072,'Speed Bin B-A'!S1176,'Speed Bin B-A'!S1280,'Speed Bin B-A'!S1384,'Speed Bin B-A'!S1488,'Speed Bin B-A'!S1592,'Speed Bin B-A'!S1696,'Speed Bin B-A'!S1800,'Speed Bin B-A'!S1904,'Speed Bin B-A'!S2008,'Speed Bin B-A'!S2112)</f>
        <v>0</v>
      </c>
      <c r="T337" s="268">
        <f>SUM('Speed Bin B-A'!T32,'Speed Bin B-A'!T136,'Speed Bin B-A'!T240,'Speed Bin B-A'!T344,'Speed Bin B-A'!T448,'Speed Bin B-A'!T552,'Speed Bin B-A'!T656,'Speed Bin B-A'!T760,'Speed Bin B-A'!T864,'Speed Bin B-A'!T968,'Speed Bin B-A'!T1072,'Speed Bin B-A'!T1176,'Speed Bin B-A'!T1280,'Speed Bin B-A'!T1384,'Speed Bin B-A'!T1488,'Speed Bin B-A'!T1592,'Speed Bin B-A'!T1696,'Speed Bin B-A'!T1800,'Speed Bin B-A'!T1904,'Speed Bin B-A'!T2008,'Speed Bin B-A'!T2112)</f>
        <v>0</v>
      </c>
      <c r="U337" s="268">
        <f>SUM('Speed Bin B-A'!U32,'Speed Bin B-A'!U136,'Speed Bin B-A'!U240,'Speed Bin B-A'!U344,'Speed Bin B-A'!U448,'Speed Bin B-A'!U552,'Speed Bin B-A'!U656,'Speed Bin B-A'!U760,'Speed Bin B-A'!U864,'Speed Bin B-A'!U968,'Speed Bin B-A'!U1072,'Speed Bin B-A'!U1176,'Speed Bin B-A'!U1280,'Speed Bin B-A'!U1384,'Speed Bin B-A'!U1488,'Speed Bin B-A'!U1592,'Speed Bin B-A'!U1696,'Speed Bin B-A'!U1800,'Speed Bin B-A'!U1904,'Speed Bin B-A'!U2008,'Speed Bin B-A'!U2112)</f>
        <v>0</v>
      </c>
      <c r="V337" s="269">
        <f>IFERROR(AVERAGE('Speed Bin B-A'!V32,'Speed Bin B-A'!V136,'Speed Bin B-A'!V240,'Speed Bin B-A'!V344,'Speed Bin B-A'!V448,'Speed Bin B-A'!V552,'Speed Bin B-A'!V656,'Speed Bin B-A'!V760,'Speed Bin B-A'!V864,'Speed Bin B-A'!V968,'Speed Bin B-A'!V1072,'Speed Bin B-A'!V1176,'Speed Bin B-A'!V1280,'Speed Bin B-A'!V1384,'Speed Bin B-A'!V1488,'Speed Bin B-A'!V1592,'Speed Bin B-A'!V1696,'Speed Bin B-A'!V1800,'Speed Bin B-A'!V1904,'Speed Bin B-A'!V2008,'Speed Bin B-A'!V2112),"-")</f>
        <v>28.05</v>
      </c>
      <c r="W337" s="269" t="str">
        <f>IFERROR(AVERAGE('Speed Bin B-A'!W32,'Speed Bin B-A'!W136,'Speed Bin B-A'!W240,'Speed Bin B-A'!W344,'Speed Bin B-A'!W448,'Speed Bin B-A'!W552,'Speed Bin B-A'!W656,'Speed Bin B-A'!W760,'Speed Bin B-A'!W864,'Speed Bin B-A'!W968,'Speed Bin B-A'!W1072,'Speed Bin B-A'!W1176,'Speed Bin B-A'!W1280,'Speed Bin B-A'!W1384,'Speed Bin B-A'!W1488,'Speed Bin B-A'!W1592,'Speed Bin B-A'!W1696,'Speed Bin B-A'!W1800,'Speed Bin B-A'!W1904,'Speed Bin B-A'!W2008,'Speed Bin B-A'!W2112),"-")</f>
        <v>-</v>
      </c>
      <c r="X337" s="277"/>
      <c r="Y337" s="277"/>
      <c r="Z337" s="267">
        <v>0.875</v>
      </c>
      <c r="AA337" s="270">
        <f t="shared" ref="AA337" si="186">SUM(C400:C403)</f>
        <v>0</v>
      </c>
      <c r="AB337" s="270">
        <f t="shared" ref="AB337:AR337" si="187">SUM(D400:D403)</f>
        <v>2</v>
      </c>
      <c r="AC337" s="270">
        <f t="shared" si="187"/>
        <v>6</v>
      </c>
      <c r="AD337" s="270">
        <f t="shared" si="187"/>
        <v>27</v>
      </c>
      <c r="AE337" s="270">
        <f t="shared" si="187"/>
        <v>9</v>
      </c>
      <c r="AF337" s="270">
        <f t="shared" si="187"/>
        <v>6</v>
      </c>
      <c r="AG337" s="270">
        <f t="shared" si="187"/>
        <v>0</v>
      </c>
      <c r="AH337" s="270">
        <f t="shared" si="187"/>
        <v>1</v>
      </c>
      <c r="AI337" s="270">
        <f t="shared" si="187"/>
        <v>0</v>
      </c>
      <c r="AJ337" s="270">
        <f t="shared" si="187"/>
        <v>0</v>
      </c>
      <c r="AK337" s="270">
        <f t="shared" si="187"/>
        <v>0</v>
      </c>
      <c r="AL337" s="270">
        <f t="shared" si="187"/>
        <v>0</v>
      </c>
      <c r="AM337" s="270">
        <f t="shared" si="187"/>
        <v>0</v>
      </c>
      <c r="AN337" s="270">
        <f t="shared" si="187"/>
        <v>0</v>
      </c>
      <c r="AO337" s="270">
        <f t="shared" si="187"/>
        <v>0</v>
      </c>
      <c r="AP337" s="270">
        <f t="shared" si="187"/>
        <v>0</v>
      </c>
      <c r="AQ337" s="270">
        <f t="shared" si="187"/>
        <v>0</v>
      </c>
      <c r="AR337" s="270">
        <f t="shared" si="187"/>
        <v>0</v>
      </c>
      <c r="AS337" s="270">
        <f>SUM(U400:U403)</f>
        <v>0</v>
      </c>
      <c r="AT337" s="269">
        <f>IFERROR(AVERAGE(V400:V403),"-")</f>
        <v>24.160892857142859</v>
      </c>
      <c r="AU337" s="269" t="str">
        <f>IFERROR(AVERAGE(W400:W403),"-")</f>
        <v>-</v>
      </c>
    </row>
    <row r="338" spans="1:47" x14ac:dyDescent="0.25">
      <c r="A338" s="267">
        <v>0.22916666666666699</v>
      </c>
      <c r="B338" s="268">
        <f>SUM('Speed Bin B-A'!B33,'Speed Bin B-A'!B137,'Speed Bin B-A'!B241,'Speed Bin B-A'!B345,'Speed Bin B-A'!B449,'Speed Bin B-A'!B553,'Speed Bin B-A'!B657,'Speed Bin B-A'!B761,'Speed Bin B-A'!B865,'Speed Bin B-A'!B969,'Speed Bin B-A'!B1073,'Speed Bin B-A'!B1177,'Speed Bin B-A'!B1281,'Speed Bin B-A'!B1385,'Speed Bin B-A'!B1489,'Speed Bin B-A'!B1593,'Speed Bin B-A'!B1697,'Speed Bin B-A'!B1801,'Speed Bin B-A'!B1905,'Speed Bin B-A'!B2009,'Speed Bin B-A'!B2113)</f>
        <v>2</v>
      </c>
      <c r="C338" s="268">
        <f>SUM('Speed Bin B-A'!C33,'Speed Bin B-A'!C137,'Speed Bin B-A'!C241,'Speed Bin B-A'!C345,'Speed Bin B-A'!C449,'Speed Bin B-A'!C553,'Speed Bin B-A'!C657,'Speed Bin B-A'!C761,'Speed Bin B-A'!C865,'Speed Bin B-A'!C969,'Speed Bin B-A'!C1073,'Speed Bin B-A'!C1177,'Speed Bin B-A'!C1281,'Speed Bin B-A'!C1385,'Speed Bin B-A'!C1489,'Speed Bin B-A'!C1593,'Speed Bin B-A'!C1697,'Speed Bin B-A'!C1801,'Speed Bin B-A'!C1905,'Speed Bin B-A'!C2009,'Speed Bin B-A'!C2113)</f>
        <v>0</v>
      </c>
      <c r="D338" s="268">
        <f>SUM('Speed Bin B-A'!D33,'Speed Bin B-A'!D137,'Speed Bin B-A'!D241,'Speed Bin B-A'!D345,'Speed Bin B-A'!D449,'Speed Bin B-A'!D553,'Speed Bin B-A'!D657,'Speed Bin B-A'!D761,'Speed Bin B-A'!D865,'Speed Bin B-A'!D969,'Speed Bin B-A'!D1073,'Speed Bin B-A'!D1177,'Speed Bin B-A'!D1281,'Speed Bin B-A'!D1385,'Speed Bin B-A'!D1489,'Speed Bin B-A'!D1593,'Speed Bin B-A'!D1697,'Speed Bin B-A'!D1801,'Speed Bin B-A'!D1905,'Speed Bin B-A'!D2009,'Speed Bin B-A'!D2113)</f>
        <v>0</v>
      </c>
      <c r="E338" s="268">
        <f>SUM('Speed Bin B-A'!E33,'Speed Bin B-A'!E137,'Speed Bin B-A'!E241,'Speed Bin B-A'!E345,'Speed Bin B-A'!E449,'Speed Bin B-A'!E553,'Speed Bin B-A'!E657,'Speed Bin B-A'!E761,'Speed Bin B-A'!E865,'Speed Bin B-A'!E969,'Speed Bin B-A'!E1073,'Speed Bin B-A'!E1177,'Speed Bin B-A'!E1281,'Speed Bin B-A'!E1385,'Speed Bin B-A'!E1489,'Speed Bin B-A'!E1593,'Speed Bin B-A'!E1697,'Speed Bin B-A'!E1801,'Speed Bin B-A'!E1905,'Speed Bin B-A'!E2009,'Speed Bin B-A'!E2113)</f>
        <v>0</v>
      </c>
      <c r="F338" s="268">
        <f>SUM('Speed Bin B-A'!F33,'Speed Bin B-A'!F137,'Speed Bin B-A'!F241,'Speed Bin B-A'!F345,'Speed Bin B-A'!F449,'Speed Bin B-A'!F553,'Speed Bin B-A'!F657,'Speed Bin B-A'!F761,'Speed Bin B-A'!F865,'Speed Bin B-A'!F969,'Speed Bin B-A'!F1073,'Speed Bin B-A'!F1177,'Speed Bin B-A'!F1281,'Speed Bin B-A'!F1385,'Speed Bin B-A'!F1489,'Speed Bin B-A'!F1593,'Speed Bin B-A'!F1697,'Speed Bin B-A'!F1801,'Speed Bin B-A'!F1905,'Speed Bin B-A'!F2009,'Speed Bin B-A'!F2113)</f>
        <v>2</v>
      </c>
      <c r="G338" s="268">
        <f>SUM('Speed Bin B-A'!G33,'Speed Bin B-A'!G137,'Speed Bin B-A'!G241,'Speed Bin B-A'!G345,'Speed Bin B-A'!G449,'Speed Bin B-A'!G553,'Speed Bin B-A'!G657,'Speed Bin B-A'!G761,'Speed Bin B-A'!G865,'Speed Bin B-A'!G969,'Speed Bin B-A'!G1073,'Speed Bin B-A'!G1177,'Speed Bin B-A'!G1281,'Speed Bin B-A'!G1385,'Speed Bin B-A'!G1489,'Speed Bin B-A'!G1593,'Speed Bin B-A'!G1697,'Speed Bin B-A'!G1801,'Speed Bin B-A'!G1905,'Speed Bin B-A'!G2009,'Speed Bin B-A'!G2113)</f>
        <v>0</v>
      </c>
      <c r="H338" s="268">
        <f>SUM('Speed Bin B-A'!H33,'Speed Bin B-A'!H137,'Speed Bin B-A'!H241,'Speed Bin B-A'!H345,'Speed Bin B-A'!H449,'Speed Bin B-A'!H553,'Speed Bin B-A'!H657,'Speed Bin B-A'!H761,'Speed Bin B-A'!H865,'Speed Bin B-A'!H969,'Speed Bin B-A'!H1073,'Speed Bin B-A'!H1177,'Speed Bin B-A'!H1281,'Speed Bin B-A'!H1385,'Speed Bin B-A'!H1489,'Speed Bin B-A'!H1593,'Speed Bin B-A'!H1697,'Speed Bin B-A'!H1801,'Speed Bin B-A'!H1905,'Speed Bin B-A'!H2009,'Speed Bin B-A'!H2113)</f>
        <v>0</v>
      </c>
      <c r="I338" s="268">
        <f>SUM('Speed Bin B-A'!I33,'Speed Bin B-A'!I137,'Speed Bin B-A'!I241,'Speed Bin B-A'!I345,'Speed Bin B-A'!I449,'Speed Bin B-A'!I553,'Speed Bin B-A'!I657,'Speed Bin B-A'!I761,'Speed Bin B-A'!I865,'Speed Bin B-A'!I969,'Speed Bin B-A'!I1073,'Speed Bin B-A'!I1177,'Speed Bin B-A'!I1281,'Speed Bin B-A'!I1385,'Speed Bin B-A'!I1489,'Speed Bin B-A'!I1593,'Speed Bin B-A'!I1697,'Speed Bin B-A'!I1801,'Speed Bin B-A'!I1905,'Speed Bin B-A'!I2009,'Speed Bin B-A'!I2113)</f>
        <v>0</v>
      </c>
      <c r="J338" s="268">
        <f>SUM('Speed Bin B-A'!J33,'Speed Bin B-A'!J137,'Speed Bin B-A'!J241,'Speed Bin B-A'!J345,'Speed Bin B-A'!J449,'Speed Bin B-A'!J553,'Speed Bin B-A'!J657,'Speed Bin B-A'!J761,'Speed Bin B-A'!J865,'Speed Bin B-A'!J969,'Speed Bin B-A'!J1073,'Speed Bin B-A'!J1177,'Speed Bin B-A'!J1281,'Speed Bin B-A'!J1385,'Speed Bin B-A'!J1489,'Speed Bin B-A'!J1593,'Speed Bin B-A'!J1697,'Speed Bin B-A'!J1801,'Speed Bin B-A'!J1905,'Speed Bin B-A'!J2009,'Speed Bin B-A'!J2113)</f>
        <v>0</v>
      </c>
      <c r="K338" s="268">
        <f>SUM('Speed Bin B-A'!K33,'Speed Bin B-A'!K137,'Speed Bin B-A'!K241,'Speed Bin B-A'!K345,'Speed Bin B-A'!K449,'Speed Bin B-A'!K553,'Speed Bin B-A'!K657,'Speed Bin B-A'!K761,'Speed Bin B-A'!K865,'Speed Bin B-A'!K969,'Speed Bin B-A'!K1073,'Speed Bin B-A'!K1177,'Speed Bin B-A'!K1281,'Speed Bin B-A'!K1385,'Speed Bin B-A'!K1489,'Speed Bin B-A'!K1593,'Speed Bin B-A'!K1697,'Speed Bin B-A'!K1801,'Speed Bin B-A'!K1905,'Speed Bin B-A'!K2009,'Speed Bin B-A'!K2113)</f>
        <v>0</v>
      </c>
      <c r="L338" s="268">
        <f>SUM('Speed Bin B-A'!L33,'Speed Bin B-A'!L137,'Speed Bin B-A'!L241,'Speed Bin B-A'!L345,'Speed Bin B-A'!L449,'Speed Bin B-A'!L553,'Speed Bin B-A'!L657,'Speed Bin B-A'!L761,'Speed Bin B-A'!L865,'Speed Bin B-A'!L969,'Speed Bin B-A'!L1073,'Speed Bin B-A'!L1177,'Speed Bin B-A'!L1281,'Speed Bin B-A'!L1385,'Speed Bin B-A'!L1489,'Speed Bin B-A'!L1593,'Speed Bin B-A'!L1697,'Speed Bin B-A'!L1801,'Speed Bin B-A'!L1905,'Speed Bin B-A'!L2009,'Speed Bin B-A'!L2113)</f>
        <v>0</v>
      </c>
      <c r="M338" s="268">
        <f>SUM('Speed Bin B-A'!M33,'Speed Bin B-A'!M137,'Speed Bin B-A'!M241,'Speed Bin B-A'!M345,'Speed Bin B-A'!M449,'Speed Bin B-A'!M553,'Speed Bin B-A'!M657,'Speed Bin B-A'!M761,'Speed Bin B-A'!M865,'Speed Bin B-A'!M969,'Speed Bin B-A'!M1073,'Speed Bin B-A'!M1177,'Speed Bin B-A'!M1281,'Speed Bin B-A'!M1385,'Speed Bin B-A'!M1489,'Speed Bin B-A'!M1593,'Speed Bin B-A'!M1697,'Speed Bin B-A'!M1801,'Speed Bin B-A'!M1905,'Speed Bin B-A'!M2009,'Speed Bin B-A'!M2113)</f>
        <v>0</v>
      </c>
      <c r="N338" s="268">
        <f>SUM('Speed Bin B-A'!N33,'Speed Bin B-A'!N137,'Speed Bin B-A'!N241,'Speed Bin B-A'!N345,'Speed Bin B-A'!N449,'Speed Bin B-A'!N553,'Speed Bin B-A'!N657,'Speed Bin B-A'!N761,'Speed Bin B-A'!N865,'Speed Bin B-A'!N969,'Speed Bin B-A'!N1073,'Speed Bin B-A'!N1177,'Speed Bin B-A'!N1281,'Speed Bin B-A'!N1385,'Speed Bin B-A'!N1489,'Speed Bin B-A'!N1593,'Speed Bin B-A'!N1697,'Speed Bin B-A'!N1801,'Speed Bin B-A'!N1905,'Speed Bin B-A'!N2009,'Speed Bin B-A'!N2113)</f>
        <v>0</v>
      </c>
      <c r="O338" s="268">
        <f>SUM('Speed Bin B-A'!O33,'Speed Bin B-A'!O137,'Speed Bin B-A'!O241,'Speed Bin B-A'!O345,'Speed Bin B-A'!O449,'Speed Bin B-A'!O553,'Speed Bin B-A'!O657,'Speed Bin B-A'!O761,'Speed Bin B-A'!O865,'Speed Bin B-A'!O969,'Speed Bin B-A'!O1073,'Speed Bin B-A'!O1177,'Speed Bin B-A'!O1281,'Speed Bin B-A'!O1385,'Speed Bin B-A'!O1489,'Speed Bin B-A'!O1593,'Speed Bin B-A'!O1697,'Speed Bin B-A'!O1801,'Speed Bin B-A'!O1905,'Speed Bin B-A'!O2009,'Speed Bin B-A'!O2113)</f>
        <v>0</v>
      </c>
      <c r="P338" s="268">
        <f>SUM('Speed Bin B-A'!P33,'Speed Bin B-A'!P137,'Speed Bin B-A'!P241,'Speed Bin B-A'!P345,'Speed Bin B-A'!P449,'Speed Bin B-A'!P553,'Speed Bin B-A'!P657,'Speed Bin B-A'!P761,'Speed Bin B-A'!P865,'Speed Bin B-A'!P969,'Speed Bin B-A'!P1073,'Speed Bin B-A'!P1177,'Speed Bin B-A'!P1281,'Speed Bin B-A'!P1385,'Speed Bin B-A'!P1489,'Speed Bin B-A'!P1593,'Speed Bin B-A'!P1697,'Speed Bin B-A'!P1801,'Speed Bin B-A'!P1905,'Speed Bin B-A'!P2009,'Speed Bin B-A'!P2113)</f>
        <v>0</v>
      </c>
      <c r="Q338" s="268">
        <f>SUM('Speed Bin B-A'!Q33,'Speed Bin B-A'!Q137,'Speed Bin B-A'!Q241,'Speed Bin B-A'!Q345,'Speed Bin B-A'!Q449,'Speed Bin B-A'!Q553,'Speed Bin B-A'!Q657,'Speed Bin B-A'!Q761,'Speed Bin B-A'!Q865,'Speed Bin B-A'!Q969,'Speed Bin B-A'!Q1073,'Speed Bin B-A'!Q1177,'Speed Bin B-A'!Q1281,'Speed Bin B-A'!Q1385,'Speed Bin B-A'!Q1489,'Speed Bin B-A'!Q1593,'Speed Bin B-A'!Q1697,'Speed Bin B-A'!Q1801,'Speed Bin B-A'!Q1905,'Speed Bin B-A'!Q2009,'Speed Bin B-A'!Q2113)</f>
        <v>0</v>
      </c>
      <c r="R338" s="268">
        <f>SUM('Speed Bin B-A'!R33,'Speed Bin B-A'!R137,'Speed Bin B-A'!R241,'Speed Bin B-A'!R345,'Speed Bin B-A'!R449,'Speed Bin B-A'!R553,'Speed Bin B-A'!R657,'Speed Bin B-A'!R761,'Speed Bin B-A'!R865,'Speed Bin B-A'!R969,'Speed Bin B-A'!R1073,'Speed Bin B-A'!R1177,'Speed Bin B-A'!R1281,'Speed Bin B-A'!R1385,'Speed Bin B-A'!R1489,'Speed Bin B-A'!R1593,'Speed Bin B-A'!R1697,'Speed Bin B-A'!R1801,'Speed Bin B-A'!R1905,'Speed Bin B-A'!R2009,'Speed Bin B-A'!R2113)</f>
        <v>0</v>
      </c>
      <c r="S338" s="268">
        <f>SUM('Speed Bin B-A'!S33,'Speed Bin B-A'!S137,'Speed Bin B-A'!S241,'Speed Bin B-A'!S345,'Speed Bin B-A'!S449,'Speed Bin B-A'!S553,'Speed Bin B-A'!S657,'Speed Bin B-A'!S761,'Speed Bin B-A'!S865,'Speed Bin B-A'!S969,'Speed Bin B-A'!S1073,'Speed Bin B-A'!S1177,'Speed Bin B-A'!S1281,'Speed Bin B-A'!S1385,'Speed Bin B-A'!S1489,'Speed Bin B-A'!S1593,'Speed Bin B-A'!S1697,'Speed Bin B-A'!S1801,'Speed Bin B-A'!S1905,'Speed Bin B-A'!S2009,'Speed Bin B-A'!S2113)</f>
        <v>0</v>
      </c>
      <c r="T338" s="268">
        <f>SUM('Speed Bin B-A'!T33,'Speed Bin B-A'!T137,'Speed Bin B-A'!T241,'Speed Bin B-A'!T345,'Speed Bin B-A'!T449,'Speed Bin B-A'!T553,'Speed Bin B-A'!T657,'Speed Bin B-A'!T761,'Speed Bin B-A'!T865,'Speed Bin B-A'!T969,'Speed Bin B-A'!T1073,'Speed Bin B-A'!T1177,'Speed Bin B-A'!T1281,'Speed Bin B-A'!T1385,'Speed Bin B-A'!T1489,'Speed Bin B-A'!T1593,'Speed Bin B-A'!T1697,'Speed Bin B-A'!T1801,'Speed Bin B-A'!T1905,'Speed Bin B-A'!T2009,'Speed Bin B-A'!T2113)</f>
        <v>0</v>
      </c>
      <c r="U338" s="268">
        <f>SUM('Speed Bin B-A'!U33,'Speed Bin B-A'!U137,'Speed Bin B-A'!U241,'Speed Bin B-A'!U345,'Speed Bin B-A'!U449,'Speed Bin B-A'!U553,'Speed Bin B-A'!U657,'Speed Bin B-A'!U761,'Speed Bin B-A'!U865,'Speed Bin B-A'!U969,'Speed Bin B-A'!U1073,'Speed Bin B-A'!U1177,'Speed Bin B-A'!U1281,'Speed Bin B-A'!U1385,'Speed Bin B-A'!U1489,'Speed Bin B-A'!U1593,'Speed Bin B-A'!U1697,'Speed Bin B-A'!U1801,'Speed Bin B-A'!U1905,'Speed Bin B-A'!U2009,'Speed Bin B-A'!U2113)</f>
        <v>0</v>
      </c>
      <c r="V338" s="269">
        <f>IFERROR(AVERAGE('Speed Bin B-A'!V33,'Speed Bin B-A'!V137,'Speed Bin B-A'!V241,'Speed Bin B-A'!V345,'Speed Bin B-A'!V449,'Speed Bin B-A'!V553,'Speed Bin B-A'!V657,'Speed Bin B-A'!V761,'Speed Bin B-A'!V865,'Speed Bin B-A'!V969,'Speed Bin B-A'!V1073,'Speed Bin B-A'!V1177,'Speed Bin B-A'!V1281,'Speed Bin B-A'!V1385,'Speed Bin B-A'!V1489,'Speed Bin B-A'!V1593,'Speed Bin B-A'!V1697,'Speed Bin B-A'!V1801,'Speed Bin B-A'!V1905,'Speed Bin B-A'!V2009,'Speed Bin B-A'!V2113),"-")</f>
        <v>24.3</v>
      </c>
      <c r="W338" s="269" t="str">
        <f>IFERROR(AVERAGE('Speed Bin B-A'!W33,'Speed Bin B-A'!W137,'Speed Bin B-A'!W241,'Speed Bin B-A'!W345,'Speed Bin B-A'!W449,'Speed Bin B-A'!W553,'Speed Bin B-A'!W657,'Speed Bin B-A'!W761,'Speed Bin B-A'!W865,'Speed Bin B-A'!W969,'Speed Bin B-A'!W1073,'Speed Bin B-A'!W1177,'Speed Bin B-A'!W1281,'Speed Bin B-A'!W1385,'Speed Bin B-A'!W1489,'Speed Bin B-A'!W1593,'Speed Bin B-A'!W1697,'Speed Bin B-A'!W1801,'Speed Bin B-A'!W1905,'Speed Bin B-A'!W2009,'Speed Bin B-A'!W2113),"-")</f>
        <v>-</v>
      </c>
      <c r="X338" s="277"/>
      <c r="Y338" s="277"/>
      <c r="Z338" s="267">
        <v>0.91666666666666696</v>
      </c>
      <c r="AA338" s="270">
        <f t="shared" ref="AA338" si="188">SUM(C404:C407)</f>
        <v>0</v>
      </c>
      <c r="AB338" s="270">
        <f t="shared" ref="AB338:AR338" si="189">SUM(D404:D407)</f>
        <v>3</v>
      </c>
      <c r="AC338" s="270">
        <f t="shared" si="189"/>
        <v>5</v>
      </c>
      <c r="AD338" s="270">
        <f t="shared" si="189"/>
        <v>10</v>
      </c>
      <c r="AE338" s="270">
        <f t="shared" si="189"/>
        <v>7</v>
      </c>
      <c r="AF338" s="270">
        <f t="shared" si="189"/>
        <v>2</v>
      </c>
      <c r="AG338" s="270">
        <f t="shared" si="189"/>
        <v>2</v>
      </c>
      <c r="AH338" s="270">
        <f t="shared" si="189"/>
        <v>0</v>
      </c>
      <c r="AI338" s="270">
        <f t="shared" si="189"/>
        <v>0</v>
      </c>
      <c r="AJ338" s="270">
        <f t="shared" si="189"/>
        <v>0</v>
      </c>
      <c r="AK338" s="270">
        <f t="shared" si="189"/>
        <v>0</v>
      </c>
      <c r="AL338" s="270">
        <f t="shared" si="189"/>
        <v>0</v>
      </c>
      <c r="AM338" s="270">
        <f t="shared" si="189"/>
        <v>0</v>
      </c>
      <c r="AN338" s="270">
        <f t="shared" si="189"/>
        <v>0</v>
      </c>
      <c r="AO338" s="270">
        <f t="shared" si="189"/>
        <v>0</v>
      </c>
      <c r="AP338" s="270">
        <f t="shared" si="189"/>
        <v>0</v>
      </c>
      <c r="AQ338" s="270">
        <f t="shared" si="189"/>
        <v>0</v>
      </c>
      <c r="AR338" s="270">
        <f t="shared" si="189"/>
        <v>0</v>
      </c>
      <c r="AS338" s="270">
        <f>SUM(U404:U407)</f>
        <v>0</v>
      </c>
      <c r="AT338" s="269">
        <f>IFERROR(AVERAGE(V404:V407),"-")</f>
        <v>24.39</v>
      </c>
      <c r="AU338" s="269" t="str">
        <f>IFERROR(AVERAGE(W404:W407),"-")</f>
        <v>-</v>
      </c>
    </row>
    <row r="339" spans="1:47" ht="13.8" thickBot="1" x14ac:dyDescent="0.3">
      <c r="A339" s="267">
        <v>0.23958333333333301</v>
      </c>
      <c r="B339" s="268">
        <f>SUM('Speed Bin B-A'!B34,'Speed Bin B-A'!B138,'Speed Bin B-A'!B242,'Speed Bin B-A'!B346,'Speed Bin B-A'!B450,'Speed Bin B-A'!B554,'Speed Bin B-A'!B658,'Speed Bin B-A'!B762,'Speed Bin B-A'!B866,'Speed Bin B-A'!B970,'Speed Bin B-A'!B1074,'Speed Bin B-A'!B1178,'Speed Bin B-A'!B1282,'Speed Bin B-A'!B1386,'Speed Bin B-A'!B1490,'Speed Bin B-A'!B1594,'Speed Bin B-A'!B1698,'Speed Bin B-A'!B1802,'Speed Bin B-A'!B1906,'Speed Bin B-A'!B2010,'Speed Bin B-A'!B2114)</f>
        <v>5</v>
      </c>
      <c r="C339" s="268">
        <f>SUM('Speed Bin B-A'!C34,'Speed Bin B-A'!C138,'Speed Bin B-A'!C242,'Speed Bin B-A'!C346,'Speed Bin B-A'!C450,'Speed Bin B-A'!C554,'Speed Bin B-A'!C658,'Speed Bin B-A'!C762,'Speed Bin B-A'!C866,'Speed Bin B-A'!C970,'Speed Bin B-A'!C1074,'Speed Bin B-A'!C1178,'Speed Bin B-A'!C1282,'Speed Bin B-A'!C1386,'Speed Bin B-A'!C1490,'Speed Bin B-A'!C1594,'Speed Bin B-A'!C1698,'Speed Bin B-A'!C1802,'Speed Bin B-A'!C1906,'Speed Bin B-A'!C2010,'Speed Bin B-A'!C2114)</f>
        <v>0</v>
      </c>
      <c r="D339" s="268">
        <f>SUM('Speed Bin B-A'!D34,'Speed Bin B-A'!D138,'Speed Bin B-A'!D242,'Speed Bin B-A'!D346,'Speed Bin B-A'!D450,'Speed Bin B-A'!D554,'Speed Bin B-A'!D658,'Speed Bin B-A'!D762,'Speed Bin B-A'!D866,'Speed Bin B-A'!D970,'Speed Bin B-A'!D1074,'Speed Bin B-A'!D1178,'Speed Bin B-A'!D1282,'Speed Bin B-A'!D1386,'Speed Bin B-A'!D1490,'Speed Bin B-A'!D1594,'Speed Bin B-A'!D1698,'Speed Bin B-A'!D1802,'Speed Bin B-A'!D1906,'Speed Bin B-A'!D2010,'Speed Bin B-A'!D2114)</f>
        <v>0</v>
      </c>
      <c r="E339" s="268">
        <f>SUM('Speed Bin B-A'!E34,'Speed Bin B-A'!E138,'Speed Bin B-A'!E242,'Speed Bin B-A'!E346,'Speed Bin B-A'!E450,'Speed Bin B-A'!E554,'Speed Bin B-A'!E658,'Speed Bin B-A'!E762,'Speed Bin B-A'!E866,'Speed Bin B-A'!E970,'Speed Bin B-A'!E1074,'Speed Bin B-A'!E1178,'Speed Bin B-A'!E1282,'Speed Bin B-A'!E1386,'Speed Bin B-A'!E1490,'Speed Bin B-A'!E1594,'Speed Bin B-A'!E1698,'Speed Bin B-A'!E1802,'Speed Bin B-A'!E1906,'Speed Bin B-A'!E2010,'Speed Bin B-A'!E2114)</f>
        <v>1</v>
      </c>
      <c r="F339" s="268">
        <f>SUM('Speed Bin B-A'!F34,'Speed Bin B-A'!F138,'Speed Bin B-A'!F242,'Speed Bin B-A'!F346,'Speed Bin B-A'!F450,'Speed Bin B-A'!F554,'Speed Bin B-A'!F658,'Speed Bin B-A'!F762,'Speed Bin B-A'!F866,'Speed Bin B-A'!F970,'Speed Bin B-A'!F1074,'Speed Bin B-A'!F1178,'Speed Bin B-A'!F1282,'Speed Bin B-A'!F1386,'Speed Bin B-A'!F1490,'Speed Bin B-A'!F1594,'Speed Bin B-A'!F1698,'Speed Bin B-A'!F1802,'Speed Bin B-A'!F1906,'Speed Bin B-A'!F2010,'Speed Bin B-A'!F2114)</f>
        <v>0</v>
      </c>
      <c r="G339" s="268">
        <f>SUM('Speed Bin B-A'!G34,'Speed Bin B-A'!G138,'Speed Bin B-A'!G242,'Speed Bin B-A'!G346,'Speed Bin B-A'!G450,'Speed Bin B-A'!G554,'Speed Bin B-A'!G658,'Speed Bin B-A'!G762,'Speed Bin B-A'!G866,'Speed Bin B-A'!G970,'Speed Bin B-A'!G1074,'Speed Bin B-A'!G1178,'Speed Bin B-A'!G1282,'Speed Bin B-A'!G1386,'Speed Bin B-A'!G1490,'Speed Bin B-A'!G1594,'Speed Bin B-A'!G1698,'Speed Bin B-A'!G1802,'Speed Bin B-A'!G1906,'Speed Bin B-A'!G2010,'Speed Bin B-A'!G2114)</f>
        <v>2</v>
      </c>
      <c r="H339" s="268">
        <f>SUM('Speed Bin B-A'!H34,'Speed Bin B-A'!H138,'Speed Bin B-A'!H242,'Speed Bin B-A'!H346,'Speed Bin B-A'!H450,'Speed Bin B-A'!H554,'Speed Bin B-A'!H658,'Speed Bin B-A'!H762,'Speed Bin B-A'!H866,'Speed Bin B-A'!H970,'Speed Bin B-A'!H1074,'Speed Bin B-A'!H1178,'Speed Bin B-A'!H1282,'Speed Bin B-A'!H1386,'Speed Bin B-A'!H1490,'Speed Bin B-A'!H1594,'Speed Bin B-A'!H1698,'Speed Bin B-A'!H1802,'Speed Bin B-A'!H1906,'Speed Bin B-A'!H2010,'Speed Bin B-A'!H2114)</f>
        <v>0</v>
      </c>
      <c r="I339" s="268">
        <f>SUM('Speed Bin B-A'!I34,'Speed Bin B-A'!I138,'Speed Bin B-A'!I242,'Speed Bin B-A'!I346,'Speed Bin B-A'!I450,'Speed Bin B-A'!I554,'Speed Bin B-A'!I658,'Speed Bin B-A'!I762,'Speed Bin B-A'!I866,'Speed Bin B-A'!I970,'Speed Bin B-A'!I1074,'Speed Bin B-A'!I1178,'Speed Bin B-A'!I1282,'Speed Bin B-A'!I1386,'Speed Bin B-A'!I1490,'Speed Bin B-A'!I1594,'Speed Bin B-A'!I1698,'Speed Bin B-A'!I1802,'Speed Bin B-A'!I1906,'Speed Bin B-A'!I2010,'Speed Bin B-A'!I2114)</f>
        <v>1</v>
      </c>
      <c r="J339" s="268">
        <f>SUM('Speed Bin B-A'!J34,'Speed Bin B-A'!J138,'Speed Bin B-A'!J242,'Speed Bin B-A'!J346,'Speed Bin B-A'!J450,'Speed Bin B-A'!J554,'Speed Bin B-A'!J658,'Speed Bin B-A'!J762,'Speed Bin B-A'!J866,'Speed Bin B-A'!J970,'Speed Bin B-A'!J1074,'Speed Bin B-A'!J1178,'Speed Bin B-A'!J1282,'Speed Bin B-A'!J1386,'Speed Bin B-A'!J1490,'Speed Bin B-A'!J1594,'Speed Bin B-A'!J1698,'Speed Bin B-A'!J1802,'Speed Bin B-A'!J1906,'Speed Bin B-A'!J2010,'Speed Bin B-A'!J2114)</f>
        <v>0</v>
      </c>
      <c r="K339" s="268">
        <f>SUM('Speed Bin B-A'!K34,'Speed Bin B-A'!K138,'Speed Bin B-A'!K242,'Speed Bin B-A'!K346,'Speed Bin B-A'!K450,'Speed Bin B-A'!K554,'Speed Bin B-A'!K658,'Speed Bin B-A'!K762,'Speed Bin B-A'!K866,'Speed Bin B-A'!K970,'Speed Bin B-A'!K1074,'Speed Bin B-A'!K1178,'Speed Bin B-A'!K1282,'Speed Bin B-A'!K1386,'Speed Bin B-A'!K1490,'Speed Bin B-A'!K1594,'Speed Bin B-A'!K1698,'Speed Bin B-A'!K1802,'Speed Bin B-A'!K1906,'Speed Bin B-A'!K2010,'Speed Bin B-A'!K2114)</f>
        <v>1</v>
      </c>
      <c r="L339" s="268">
        <f>SUM('Speed Bin B-A'!L34,'Speed Bin B-A'!L138,'Speed Bin B-A'!L242,'Speed Bin B-A'!L346,'Speed Bin B-A'!L450,'Speed Bin B-A'!L554,'Speed Bin B-A'!L658,'Speed Bin B-A'!L762,'Speed Bin B-A'!L866,'Speed Bin B-A'!L970,'Speed Bin B-A'!L1074,'Speed Bin B-A'!L1178,'Speed Bin B-A'!L1282,'Speed Bin B-A'!L1386,'Speed Bin B-A'!L1490,'Speed Bin B-A'!L1594,'Speed Bin B-A'!L1698,'Speed Bin B-A'!L1802,'Speed Bin B-A'!L1906,'Speed Bin B-A'!L2010,'Speed Bin B-A'!L2114)</f>
        <v>0</v>
      </c>
      <c r="M339" s="268">
        <f>SUM('Speed Bin B-A'!M34,'Speed Bin B-A'!M138,'Speed Bin B-A'!M242,'Speed Bin B-A'!M346,'Speed Bin B-A'!M450,'Speed Bin B-A'!M554,'Speed Bin B-A'!M658,'Speed Bin B-A'!M762,'Speed Bin B-A'!M866,'Speed Bin B-A'!M970,'Speed Bin B-A'!M1074,'Speed Bin B-A'!M1178,'Speed Bin B-A'!M1282,'Speed Bin B-A'!M1386,'Speed Bin B-A'!M1490,'Speed Bin B-A'!M1594,'Speed Bin B-A'!M1698,'Speed Bin B-A'!M1802,'Speed Bin B-A'!M1906,'Speed Bin B-A'!M2010,'Speed Bin B-A'!M2114)</f>
        <v>0</v>
      </c>
      <c r="N339" s="268">
        <f>SUM('Speed Bin B-A'!N34,'Speed Bin B-A'!N138,'Speed Bin B-A'!N242,'Speed Bin B-A'!N346,'Speed Bin B-A'!N450,'Speed Bin B-A'!N554,'Speed Bin B-A'!N658,'Speed Bin B-A'!N762,'Speed Bin B-A'!N866,'Speed Bin B-A'!N970,'Speed Bin B-A'!N1074,'Speed Bin B-A'!N1178,'Speed Bin B-A'!N1282,'Speed Bin B-A'!N1386,'Speed Bin B-A'!N1490,'Speed Bin B-A'!N1594,'Speed Bin B-A'!N1698,'Speed Bin B-A'!N1802,'Speed Bin B-A'!N1906,'Speed Bin B-A'!N2010,'Speed Bin B-A'!N2114)</f>
        <v>0</v>
      </c>
      <c r="O339" s="268">
        <f>SUM('Speed Bin B-A'!O34,'Speed Bin B-A'!O138,'Speed Bin B-A'!O242,'Speed Bin B-A'!O346,'Speed Bin B-A'!O450,'Speed Bin B-A'!O554,'Speed Bin B-A'!O658,'Speed Bin B-A'!O762,'Speed Bin B-A'!O866,'Speed Bin B-A'!O970,'Speed Bin B-A'!O1074,'Speed Bin B-A'!O1178,'Speed Bin B-A'!O1282,'Speed Bin B-A'!O1386,'Speed Bin B-A'!O1490,'Speed Bin B-A'!O1594,'Speed Bin B-A'!O1698,'Speed Bin B-A'!O1802,'Speed Bin B-A'!O1906,'Speed Bin B-A'!O2010,'Speed Bin B-A'!O2114)</f>
        <v>0</v>
      </c>
      <c r="P339" s="268">
        <f>SUM('Speed Bin B-A'!P34,'Speed Bin B-A'!P138,'Speed Bin B-A'!P242,'Speed Bin B-A'!P346,'Speed Bin B-A'!P450,'Speed Bin B-A'!P554,'Speed Bin B-A'!P658,'Speed Bin B-A'!P762,'Speed Bin B-A'!P866,'Speed Bin B-A'!P970,'Speed Bin B-A'!P1074,'Speed Bin B-A'!P1178,'Speed Bin B-A'!P1282,'Speed Bin B-A'!P1386,'Speed Bin B-A'!P1490,'Speed Bin B-A'!P1594,'Speed Bin B-A'!P1698,'Speed Bin B-A'!P1802,'Speed Bin B-A'!P1906,'Speed Bin B-A'!P2010,'Speed Bin B-A'!P2114)</f>
        <v>0</v>
      </c>
      <c r="Q339" s="268">
        <f>SUM('Speed Bin B-A'!Q34,'Speed Bin B-A'!Q138,'Speed Bin B-A'!Q242,'Speed Bin B-A'!Q346,'Speed Bin B-A'!Q450,'Speed Bin B-A'!Q554,'Speed Bin B-A'!Q658,'Speed Bin B-A'!Q762,'Speed Bin B-A'!Q866,'Speed Bin B-A'!Q970,'Speed Bin B-A'!Q1074,'Speed Bin B-A'!Q1178,'Speed Bin B-A'!Q1282,'Speed Bin B-A'!Q1386,'Speed Bin B-A'!Q1490,'Speed Bin B-A'!Q1594,'Speed Bin B-A'!Q1698,'Speed Bin B-A'!Q1802,'Speed Bin B-A'!Q1906,'Speed Bin B-A'!Q2010,'Speed Bin B-A'!Q2114)</f>
        <v>0</v>
      </c>
      <c r="R339" s="268">
        <f>SUM('Speed Bin B-A'!R34,'Speed Bin B-A'!R138,'Speed Bin B-A'!R242,'Speed Bin B-A'!R346,'Speed Bin B-A'!R450,'Speed Bin B-A'!R554,'Speed Bin B-A'!R658,'Speed Bin B-A'!R762,'Speed Bin B-A'!R866,'Speed Bin B-A'!R970,'Speed Bin B-A'!R1074,'Speed Bin B-A'!R1178,'Speed Bin B-A'!R1282,'Speed Bin B-A'!R1386,'Speed Bin B-A'!R1490,'Speed Bin B-A'!R1594,'Speed Bin B-A'!R1698,'Speed Bin B-A'!R1802,'Speed Bin B-A'!R1906,'Speed Bin B-A'!R2010,'Speed Bin B-A'!R2114)</f>
        <v>0</v>
      </c>
      <c r="S339" s="268">
        <f>SUM('Speed Bin B-A'!S34,'Speed Bin B-A'!S138,'Speed Bin B-A'!S242,'Speed Bin B-A'!S346,'Speed Bin B-A'!S450,'Speed Bin B-A'!S554,'Speed Bin B-A'!S658,'Speed Bin B-A'!S762,'Speed Bin B-A'!S866,'Speed Bin B-A'!S970,'Speed Bin B-A'!S1074,'Speed Bin B-A'!S1178,'Speed Bin B-A'!S1282,'Speed Bin B-A'!S1386,'Speed Bin B-A'!S1490,'Speed Bin B-A'!S1594,'Speed Bin B-A'!S1698,'Speed Bin B-A'!S1802,'Speed Bin B-A'!S1906,'Speed Bin B-A'!S2010,'Speed Bin B-A'!S2114)</f>
        <v>0</v>
      </c>
      <c r="T339" s="268">
        <f>SUM('Speed Bin B-A'!T34,'Speed Bin B-A'!T138,'Speed Bin B-A'!T242,'Speed Bin B-A'!T346,'Speed Bin B-A'!T450,'Speed Bin B-A'!T554,'Speed Bin B-A'!T658,'Speed Bin B-A'!T762,'Speed Bin B-A'!T866,'Speed Bin B-A'!T970,'Speed Bin B-A'!T1074,'Speed Bin B-A'!T1178,'Speed Bin B-A'!T1282,'Speed Bin B-A'!T1386,'Speed Bin B-A'!T1490,'Speed Bin B-A'!T1594,'Speed Bin B-A'!T1698,'Speed Bin B-A'!T1802,'Speed Bin B-A'!T1906,'Speed Bin B-A'!T2010,'Speed Bin B-A'!T2114)</f>
        <v>0</v>
      </c>
      <c r="U339" s="268">
        <f>SUM('Speed Bin B-A'!U34,'Speed Bin B-A'!U138,'Speed Bin B-A'!U242,'Speed Bin B-A'!U346,'Speed Bin B-A'!U450,'Speed Bin B-A'!U554,'Speed Bin B-A'!U658,'Speed Bin B-A'!U762,'Speed Bin B-A'!U866,'Speed Bin B-A'!U970,'Speed Bin B-A'!U1074,'Speed Bin B-A'!U1178,'Speed Bin B-A'!U1282,'Speed Bin B-A'!U1386,'Speed Bin B-A'!U1490,'Speed Bin B-A'!U1594,'Speed Bin B-A'!U1698,'Speed Bin B-A'!U1802,'Speed Bin B-A'!U1906,'Speed Bin B-A'!U2010,'Speed Bin B-A'!U2114)</f>
        <v>0</v>
      </c>
      <c r="V339" s="269">
        <f>IFERROR(AVERAGE('Speed Bin B-A'!V34,'Speed Bin B-A'!V138,'Speed Bin B-A'!V242,'Speed Bin B-A'!V346,'Speed Bin B-A'!V450,'Speed Bin B-A'!V554,'Speed Bin B-A'!V658,'Speed Bin B-A'!V762,'Speed Bin B-A'!V866,'Speed Bin B-A'!V970,'Speed Bin B-A'!V1074,'Speed Bin B-A'!V1178,'Speed Bin B-A'!V1282,'Speed Bin B-A'!V1386,'Speed Bin B-A'!V1490,'Speed Bin B-A'!V1594,'Speed Bin B-A'!V1698,'Speed Bin B-A'!V1802,'Speed Bin B-A'!V1906,'Speed Bin B-A'!V2010,'Speed Bin B-A'!V2114),"-")</f>
        <v>31.3</v>
      </c>
      <c r="W339" s="269" t="str">
        <f>IFERROR(AVERAGE('Speed Bin B-A'!W34,'Speed Bin B-A'!W138,'Speed Bin B-A'!W242,'Speed Bin B-A'!W346,'Speed Bin B-A'!W450,'Speed Bin B-A'!W554,'Speed Bin B-A'!W658,'Speed Bin B-A'!W762,'Speed Bin B-A'!W866,'Speed Bin B-A'!W970,'Speed Bin B-A'!W1074,'Speed Bin B-A'!W1178,'Speed Bin B-A'!W1282,'Speed Bin B-A'!W1386,'Speed Bin B-A'!W1490,'Speed Bin B-A'!W1594,'Speed Bin B-A'!W1698,'Speed Bin B-A'!W1802,'Speed Bin B-A'!W1906,'Speed Bin B-A'!W2010,'Speed Bin B-A'!W2114),"-")</f>
        <v>-</v>
      </c>
      <c r="X339" s="277"/>
      <c r="Y339" s="277"/>
      <c r="Z339" s="271">
        <v>0.95833333333333304</v>
      </c>
      <c r="AA339" s="272">
        <f t="shared" ref="AA339" si="190">SUM(C408:C411)</f>
        <v>1</v>
      </c>
      <c r="AB339" s="272">
        <f t="shared" ref="AB339:AR339" si="191">SUM(D408:D411)</f>
        <v>0</v>
      </c>
      <c r="AC339" s="272">
        <f t="shared" si="191"/>
        <v>1</v>
      </c>
      <c r="AD339" s="272">
        <f t="shared" si="191"/>
        <v>5</v>
      </c>
      <c r="AE339" s="272">
        <f t="shared" si="191"/>
        <v>3</v>
      </c>
      <c r="AF339" s="272">
        <f t="shared" si="191"/>
        <v>1</v>
      </c>
      <c r="AG339" s="272">
        <f t="shared" si="191"/>
        <v>1</v>
      </c>
      <c r="AH339" s="272">
        <f t="shared" si="191"/>
        <v>1</v>
      </c>
      <c r="AI339" s="272">
        <f t="shared" si="191"/>
        <v>0</v>
      </c>
      <c r="AJ339" s="272">
        <f t="shared" si="191"/>
        <v>0</v>
      </c>
      <c r="AK339" s="272">
        <f t="shared" si="191"/>
        <v>0</v>
      </c>
      <c r="AL339" s="272">
        <f t="shared" si="191"/>
        <v>0</v>
      </c>
      <c r="AM339" s="272">
        <f t="shared" si="191"/>
        <v>0</v>
      </c>
      <c r="AN339" s="272">
        <f t="shared" si="191"/>
        <v>0</v>
      </c>
      <c r="AO339" s="272">
        <f t="shared" si="191"/>
        <v>0</v>
      </c>
      <c r="AP339" s="272">
        <f t="shared" si="191"/>
        <v>0</v>
      </c>
      <c r="AQ339" s="272">
        <f t="shared" si="191"/>
        <v>0</v>
      </c>
      <c r="AR339" s="272">
        <f t="shared" si="191"/>
        <v>0</v>
      </c>
      <c r="AS339" s="272">
        <f>SUM(U408:U411)</f>
        <v>0</v>
      </c>
      <c r="AT339" s="273">
        <f>IFERROR(AVERAGE(V408:V411),"-")</f>
        <v>24.175000000000001</v>
      </c>
      <c r="AU339" s="273" t="str">
        <f>IFERROR(AVERAGE(W408:W411),"-")</f>
        <v>-</v>
      </c>
    </row>
    <row r="340" spans="1:47" ht="13.8" thickTop="1" x14ac:dyDescent="0.25">
      <c r="A340" s="267">
        <v>0.25</v>
      </c>
      <c r="B340" s="268">
        <f>SUM('Speed Bin B-A'!B35,'Speed Bin B-A'!B139,'Speed Bin B-A'!B243,'Speed Bin B-A'!B347,'Speed Bin B-A'!B451,'Speed Bin B-A'!B555,'Speed Bin B-A'!B659,'Speed Bin B-A'!B763,'Speed Bin B-A'!B867,'Speed Bin B-A'!B971,'Speed Bin B-A'!B1075,'Speed Bin B-A'!B1179,'Speed Bin B-A'!B1283,'Speed Bin B-A'!B1387,'Speed Bin B-A'!B1491,'Speed Bin B-A'!B1595,'Speed Bin B-A'!B1699,'Speed Bin B-A'!B1803,'Speed Bin B-A'!B1907,'Speed Bin B-A'!B2011,'Speed Bin B-A'!B2115)</f>
        <v>14</v>
      </c>
      <c r="C340" s="268">
        <f>SUM('Speed Bin B-A'!C35,'Speed Bin B-A'!C139,'Speed Bin B-A'!C243,'Speed Bin B-A'!C347,'Speed Bin B-A'!C451,'Speed Bin B-A'!C555,'Speed Bin B-A'!C659,'Speed Bin B-A'!C763,'Speed Bin B-A'!C867,'Speed Bin B-A'!C971,'Speed Bin B-A'!C1075,'Speed Bin B-A'!C1179,'Speed Bin B-A'!C1283,'Speed Bin B-A'!C1387,'Speed Bin B-A'!C1491,'Speed Bin B-A'!C1595,'Speed Bin B-A'!C1699,'Speed Bin B-A'!C1803,'Speed Bin B-A'!C1907,'Speed Bin B-A'!C2011,'Speed Bin B-A'!C2115)</f>
        <v>0</v>
      </c>
      <c r="D340" s="268">
        <f>SUM('Speed Bin B-A'!D35,'Speed Bin B-A'!D139,'Speed Bin B-A'!D243,'Speed Bin B-A'!D347,'Speed Bin B-A'!D451,'Speed Bin B-A'!D555,'Speed Bin B-A'!D659,'Speed Bin B-A'!D763,'Speed Bin B-A'!D867,'Speed Bin B-A'!D971,'Speed Bin B-A'!D1075,'Speed Bin B-A'!D1179,'Speed Bin B-A'!D1283,'Speed Bin B-A'!D1387,'Speed Bin B-A'!D1491,'Speed Bin B-A'!D1595,'Speed Bin B-A'!D1699,'Speed Bin B-A'!D1803,'Speed Bin B-A'!D1907,'Speed Bin B-A'!D2011,'Speed Bin B-A'!D2115)</f>
        <v>1</v>
      </c>
      <c r="E340" s="268">
        <f>SUM('Speed Bin B-A'!E35,'Speed Bin B-A'!E139,'Speed Bin B-A'!E243,'Speed Bin B-A'!E347,'Speed Bin B-A'!E451,'Speed Bin B-A'!E555,'Speed Bin B-A'!E659,'Speed Bin B-A'!E763,'Speed Bin B-A'!E867,'Speed Bin B-A'!E971,'Speed Bin B-A'!E1075,'Speed Bin B-A'!E1179,'Speed Bin B-A'!E1283,'Speed Bin B-A'!E1387,'Speed Bin B-A'!E1491,'Speed Bin B-A'!E1595,'Speed Bin B-A'!E1699,'Speed Bin B-A'!E1803,'Speed Bin B-A'!E1907,'Speed Bin B-A'!E2011,'Speed Bin B-A'!E2115)</f>
        <v>4</v>
      </c>
      <c r="F340" s="268">
        <f>SUM('Speed Bin B-A'!F35,'Speed Bin B-A'!F139,'Speed Bin B-A'!F243,'Speed Bin B-A'!F347,'Speed Bin B-A'!F451,'Speed Bin B-A'!F555,'Speed Bin B-A'!F659,'Speed Bin B-A'!F763,'Speed Bin B-A'!F867,'Speed Bin B-A'!F971,'Speed Bin B-A'!F1075,'Speed Bin B-A'!F1179,'Speed Bin B-A'!F1283,'Speed Bin B-A'!F1387,'Speed Bin B-A'!F1491,'Speed Bin B-A'!F1595,'Speed Bin B-A'!F1699,'Speed Bin B-A'!F1803,'Speed Bin B-A'!F1907,'Speed Bin B-A'!F2011,'Speed Bin B-A'!F2115)</f>
        <v>3</v>
      </c>
      <c r="G340" s="268">
        <f>SUM('Speed Bin B-A'!G35,'Speed Bin B-A'!G139,'Speed Bin B-A'!G243,'Speed Bin B-A'!G347,'Speed Bin B-A'!G451,'Speed Bin B-A'!G555,'Speed Bin B-A'!G659,'Speed Bin B-A'!G763,'Speed Bin B-A'!G867,'Speed Bin B-A'!G971,'Speed Bin B-A'!G1075,'Speed Bin B-A'!G1179,'Speed Bin B-A'!G1283,'Speed Bin B-A'!G1387,'Speed Bin B-A'!G1491,'Speed Bin B-A'!G1595,'Speed Bin B-A'!G1699,'Speed Bin B-A'!G1803,'Speed Bin B-A'!G1907,'Speed Bin B-A'!G2011,'Speed Bin B-A'!G2115)</f>
        <v>2</v>
      </c>
      <c r="H340" s="268">
        <f>SUM('Speed Bin B-A'!H35,'Speed Bin B-A'!H139,'Speed Bin B-A'!H243,'Speed Bin B-A'!H347,'Speed Bin B-A'!H451,'Speed Bin B-A'!H555,'Speed Bin B-A'!H659,'Speed Bin B-A'!H763,'Speed Bin B-A'!H867,'Speed Bin B-A'!H971,'Speed Bin B-A'!H1075,'Speed Bin B-A'!H1179,'Speed Bin B-A'!H1283,'Speed Bin B-A'!H1387,'Speed Bin B-A'!H1491,'Speed Bin B-A'!H1595,'Speed Bin B-A'!H1699,'Speed Bin B-A'!H1803,'Speed Bin B-A'!H1907,'Speed Bin B-A'!H2011,'Speed Bin B-A'!H2115)</f>
        <v>2</v>
      </c>
      <c r="I340" s="268">
        <f>SUM('Speed Bin B-A'!I35,'Speed Bin B-A'!I139,'Speed Bin B-A'!I243,'Speed Bin B-A'!I347,'Speed Bin B-A'!I451,'Speed Bin B-A'!I555,'Speed Bin B-A'!I659,'Speed Bin B-A'!I763,'Speed Bin B-A'!I867,'Speed Bin B-A'!I971,'Speed Bin B-A'!I1075,'Speed Bin B-A'!I1179,'Speed Bin B-A'!I1283,'Speed Bin B-A'!I1387,'Speed Bin B-A'!I1491,'Speed Bin B-A'!I1595,'Speed Bin B-A'!I1699,'Speed Bin B-A'!I1803,'Speed Bin B-A'!I1907,'Speed Bin B-A'!I2011,'Speed Bin B-A'!I2115)</f>
        <v>1</v>
      </c>
      <c r="J340" s="268">
        <f>SUM('Speed Bin B-A'!J35,'Speed Bin B-A'!J139,'Speed Bin B-A'!J243,'Speed Bin B-A'!J347,'Speed Bin B-A'!J451,'Speed Bin B-A'!J555,'Speed Bin B-A'!J659,'Speed Bin B-A'!J763,'Speed Bin B-A'!J867,'Speed Bin B-A'!J971,'Speed Bin B-A'!J1075,'Speed Bin B-A'!J1179,'Speed Bin B-A'!J1283,'Speed Bin B-A'!J1387,'Speed Bin B-A'!J1491,'Speed Bin B-A'!J1595,'Speed Bin B-A'!J1699,'Speed Bin B-A'!J1803,'Speed Bin B-A'!J1907,'Speed Bin B-A'!J2011,'Speed Bin B-A'!J2115)</f>
        <v>1</v>
      </c>
      <c r="K340" s="268">
        <f>SUM('Speed Bin B-A'!K35,'Speed Bin B-A'!K139,'Speed Bin B-A'!K243,'Speed Bin B-A'!K347,'Speed Bin B-A'!K451,'Speed Bin B-A'!K555,'Speed Bin B-A'!K659,'Speed Bin B-A'!K763,'Speed Bin B-A'!K867,'Speed Bin B-A'!K971,'Speed Bin B-A'!K1075,'Speed Bin B-A'!K1179,'Speed Bin B-A'!K1283,'Speed Bin B-A'!K1387,'Speed Bin B-A'!K1491,'Speed Bin B-A'!K1595,'Speed Bin B-A'!K1699,'Speed Bin B-A'!K1803,'Speed Bin B-A'!K1907,'Speed Bin B-A'!K2011,'Speed Bin B-A'!K2115)</f>
        <v>0</v>
      </c>
      <c r="L340" s="268">
        <f>SUM('Speed Bin B-A'!L35,'Speed Bin B-A'!L139,'Speed Bin B-A'!L243,'Speed Bin B-A'!L347,'Speed Bin B-A'!L451,'Speed Bin B-A'!L555,'Speed Bin B-A'!L659,'Speed Bin B-A'!L763,'Speed Bin B-A'!L867,'Speed Bin B-A'!L971,'Speed Bin B-A'!L1075,'Speed Bin B-A'!L1179,'Speed Bin B-A'!L1283,'Speed Bin B-A'!L1387,'Speed Bin B-A'!L1491,'Speed Bin B-A'!L1595,'Speed Bin B-A'!L1699,'Speed Bin B-A'!L1803,'Speed Bin B-A'!L1907,'Speed Bin B-A'!L2011,'Speed Bin B-A'!L2115)</f>
        <v>0</v>
      </c>
      <c r="M340" s="268">
        <f>SUM('Speed Bin B-A'!M35,'Speed Bin B-A'!M139,'Speed Bin B-A'!M243,'Speed Bin B-A'!M347,'Speed Bin B-A'!M451,'Speed Bin B-A'!M555,'Speed Bin B-A'!M659,'Speed Bin B-A'!M763,'Speed Bin B-A'!M867,'Speed Bin B-A'!M971,'Speed Bin B-A'!M1075,'Speed Bin B-A'!M1179,'Speed Bin B-A'!M1283,'Speed Bin B-A'!M1387,'Speed Bin B-A'!M1491,'Speed Bin B-A'!M1595,'Speed Bin B-A'!M1699,'Speed Bin B-A'!M1803,'Speed Bin B-A'!M1907,'Speed Bin B-A'!M2011,'Speed Bin B-A'!M2115)</f>
        <v>0</v>
      </c>
      <c r="N340" s="268">
        <f>SUM('Speed Bin B-A'!N35,'Speed Bin B-A'!N139,'Speed Bin B-A'!N243,'Speed Bin B-A'!N347,'Speed Bin B-A'!N451,'Speed Bin B-A'!N555,'Speed Bin B-A'!N659,'Speed Bin B-A'!N763,'Speed Bin B-A'!N867,'Speed Bin B-A'!N971,'Speed Bin B-A'!N1075,'Speed Bin B-A'!N1179,'Speed Bin B-A'!N1283,'Speed Bin B-A'!N1387,'Speed Bin B-A'!N1491,'Speed Bin B-A'!N1595,'Speed Bin B-A'!N1699,'Speed Bin B-A'!N1803,'Speed Bin B-A'!N1907,'Speed Bin B-A'!N2011,'Speed Bin B-A'!N2115)</f>
        <v>0</v>
      </c>
      <c r="O340" s="268">
        <f>SUM('Speed Bin B-A'!O35,'Speed Bin B-A'!O139,'Speed Bin B-A'!O243,'Speed Bin B-A'!O347,'Speed Bin B-A'!O451,'Speed Bin B-A'!O555,'Speed Bin B-A'!O659,'Speed Bin B-A'!O763,'Speed Bin B-A'!O867,'Speed Bin B-A'!O971,'Speed Bin B-A'!O1075,'Speed Bin B-A'!O1179,'Speed Bin B-A'!O1283,'Speed Bin B-A'!O1387,'Speed Bin B-A'!O1491,'Speed Bin B-A'!O1595,'Speed Bin B-A'!O1699,'Speed Bin B-A'!O1803,'Speed Bin B-A'!O1907,'Speed Bin B-A'!O2011,'Speed Bin B-A'!O2115)</f>
        <v>0</v>
      </c>
      <c r="P340" s="268">
        <f>SUM('Speed Bin B-A'!P35,'Speed Bin B-A'!P139,'Speed Bin B-A'!P243,'Speed Bin B-A'!P347,'Speed Bin B-A'!P451,'Speed Bin B-A'!P555,'Speed Bin B-A'!P659,'Speed Bin B-A'!P763,'Speed Bin B-A'!P867,'Speed Bin B-A'!P971,'Speed Bin B-A'!P1075,'Speed Bin B-A'!P1179,'Speed Bin B-A'!P1283,'Speed Bin B-A'!P1387,'Speed Bin B-A'!P1491,'Speed Bin B-A'!P1595,'Speed Bin B-A'!P1699,'Speed Bin B-A'!P1803,'Speed Bin B-A'!P1907,'Speed Bin B-A'!P2011,'Speed Bin B-A'!P2115)</f>
        <v>0</v>
      </c>
      <c r="Q340" s="268">
        <f>SUM('Speed Bin B-A'!Q35,'Speed Bin B-A'!Q139,'Speed Bin B-A'!Q243,'Speed Bin B-A'!Q347,'Speed Bin B-A'!Q451,'Speed Bin B-A'!Q555,'Speed Bin B-A'!Q659,'Speed Bin B-A'!Q763,'Speed Bin B-A'!Q867,'Speed Bin B-A'!Q971,'Speed Bin B-A'!Q1075,'Speed Bin B-A'!Q1179,'Speed Bin B-A'!Q1283,'Speed Bin B-A'!Q1387,'Speed Bin B-A'!Q1491,'Speed Bin B-A'!Q1595,'Speed Bin B-A'!Q1699,'Speed Bin B-A'!Q1803,'Speed Bin B-A'!Q1907,'Speed Bin B-A'!Q2011,'Speed Bin B-A'!Q2115)</f>
        <v>0</v>
      </c>
      <c r="R340" s="268">
        <f>SUM('Speed Bin B-A'!R35,'Speed Bin B-A'!R139,'Speed Bin B-A'!R243,'Speed Bin B-A'!R347,'Speed Bin B-A'!R451,'Speed Bin B-A'!R555,'Speed Bin B-A'!R659,'Speed Bin B-A'!R763,'Speed Bin B-A'!R867,'Speed Bin B-A'!R971,'Speed Bin B-A'!R1075,'Speed Bin B-A'!R1179,'Speed Bin B-A'!R1283,'Speed Bin B-A'!R1387,'Speed Bin B-A'!R1491,'Speed Bin B-A'!R1595,'Speed Bin B-A'!R1699,'Speed Bin B-A'!R1803,'Speed Bin B-A'!R1907,'Speed Bin B-A'!R2011,'Speed Bin B-A'!R2115)</f>
        <v>0</v>
      </c>
      <c r="S340" s="268">
        <f>SUM('Speed Bin B-A'!S35,'Speed Bin B-A'!S139,'Speed Bin B-A'!S243,'Speed Bin B-A'!S347,'Speed Bin B-A'!S451,'Speed Bin B-A'!S555,'Speed Bin B-A'!S659,'Speed Bin B-A'!S763,'Speed Bin B-A'!S867,'Speed Bin B-A'!S971,'Speed Bin B-A'!S1075,'Speed Bin B-A'!S1179,'Speed Bin B-A'!S1283,'Speed Bin B-A'!S1387,'Speed Bin B-A'!S1491,'Speed Bin B-A'!S1595,'Speed Bin B-A'!S1699,'Speed Bin B-A'!S1803,'Speed Bin B-A'!S1907,'Speed Bin B-A'!S2011,'Speed Bin B-A'!S2115)</f>
        <v>0</v>
      </c>
      <c r="T340" s="268">
        <f>SUM('Speed Bin B-A'!T35,'Speed Bin B-A'!T139,'Speed Bin B-A'!T243,'Speed Bin B-A'!T347,'Speed Bin B-A'!T451,'Speed Bin B-A'!T555,'Speed Bin B-A'!T659,'Speed Bin B-A'!T763,'Speed Bin B-A'!T867,'Speed Bin B-A'!T971,'Speed Bin B-A'!T1075,'Speed Bin B-A'!T1179,'Speed Bin B-A'!T1283,'Speed Bin B-A'!T1387,'Speed Bin B-A'!T1491,'Speed Bin B-A'!T1595,'Speed Bin B-A'!T1699,'Speed Bin B-A'!T1803,'Speed Bin B-A'!T1907,'Speed Bin B-A'!T2011,'Speed Bin B-A'!T2115)</f>
        <v>0</v>
      </c>
      <c r="U340" s="268">
        <f>SUM('Speed Bin B-A'!U35,'Speed Bin B-A'!U139,'Speed Bin B-A'!U243,'Speed Bin B-A'!U347,'Speed Bin B-A'!U451,'Speed Bin B-A'!U555,'Speed Bin B-A'!U659,'Speed Bin B-A'!U763,'Speed Bin B-A'!U867,'Speed Bin B-A'!U971,'Speed Bin B-A'!U1075,'Speed Bin B-A'!U1179,'Speed Bin B-A'!U1283,'Speed Bin B-A'!U1387,'Speed Bin B-A'!U1491,'Speed Bin B-A'!U1595,'Speed Bin B-A'!U1699,'Speed Bin B-A'!U1803,'Speed Bin B-A'!U1907,'Speed Bin B-A'!U2011,'Speed Bin B-A'!U2115)</f>
        <v>0</v>
      </c>
      <c r="V340" s="269">
        <f>IFERROR(AVERAGE('Speed Bin B-A'!V35,'Speed Bin B-A'!V139,'Speed Bin B-A'!V243,'Speed Bin B-A'!V347,'Speed Bin B-A'!V451,'Speed Bin B-A'!V555,'Speed Bin B-A'!V659,'Speed Bin B-A'!V763,'Speed Bin B-A'!V867,'Speed Bin B-A'!V971,'Speed Bin B-A'!V1075,'Speed Bin B-A'!V1179,'Speed Bin B-A'!V1283,'Speed Bin B-A'!V1387,'Speed Bin B-A'!V1491,'Speed Bin B-A'!V1595,'Speed Bin B-A'!V1699,'Speed Bin B-A'!V1803,'Speed Bin B-A'!V1907,'Speed Bin B-A'!V2011,'Speed Bin B-A'!V2115),"-")</f>
        <v>24.071428571428577</v>
      </c>
      <c r="W340" s="269" t="str">
        <f>IFERROR(AVERAGE('Speed Bin B-A'!W35,'Speed Bin B-A'!W139,'Speed Bin B-A'!W243,'Speed Bin B-A'!W347,'Speed Bin B-A'!W451,'Speed Bin B-A'!W555,'Speed Bin B-A'!W659,'Speed Bin B-A'!W763,'Speed Bin B-A'!W867,'Speed Bin B-A'!W971,'Speed Bin B-A'!W1075,'Speed Bin B-A'!W1179,'Speed Bin B-A'!W1283,'Speed Bin B-A'!W1387,'Speed Bin B-A'!W1491,'Speed Bin B-A'!W1595,'Speed Bin B-A'!W1699,'Speed Bin B-A'!W1803,'Speed Bin B-A'!W1907,'Speed Bin B-A'!W2011,'Speed Bin B-A'!W2115),"-")</f>
        <v>-</v>
      </c>
      <c r="X340" s="277"/>
      <c r="Y340" s="277"/>
      <c r="Z340" s="274" t="s">
        <v>45</v>
      </c>
      <c r="AA340" s="266">
        <f>SUM(AA323:AA334)</f>
        <v>22</v>
      </c>
      <c r="AB340" s="266">
        <f t="shared" ref="AB340:AS340" si="192">SUM(AB323:AB334)</f>
        <v>143</v>
      </c>
      <c r="AC340" s="266">
        <f t="shared" si="192"/>
        <v>516</v>
      </c>
      <c r="AD340" s="266">
        <f t="shared" si="192"/>
        <v>1098</v>
      </c>
      <c r="AE340" s="266">
        <f t="shared" si="192"/>
        <v>718</v>
      </c>
      <c r="AF340" s="266">
        <f t="shared" si="192"/>
        <v>333</v>
      </c>
      <c r="AG340" s="266">
        <f t="shared" si="192"/>
        <v>102</v>
      </c>
      <c r="AH340" s="266">
        <f t="shared" si="192"/>
        <v>34</v>
      </c>
      <c r="AI340" s="266">
        <f t="shared" si="192"/>
        <v>11</v>
      </c>
      <c r="AJ340" s="266">
        <f t="shared" si="192"/>
        <v>2</v>
      </c>
      <c r="AK340" s="266">
        <f t="shared" si="192"/>
        <v>0</v>
      </c>
      <c r="AL340" s="266">
        <f t="shared" si="192"/>
        <v>0</v>
      </c>
      <c r="AM340" s="266">
        <f t="shared" si="192"/>
        <v>0</v>
      </c>
      <c r="AN340" s="266">
        <f t="shared" si="192"/>
        <v>0</v>
      </c>
      <c r="AO340" s="266">
        <f t="shared" si="192"/>
        <v>0</v>
      </c>
      <c r="AP340" s="266">
        <f t="shared" si="192"/>
        <v>0</v>
      </c>
      <c r="AQ340" s="266">
        <f t="shared" si="192"/>
        <v>0</v>
      </c>
      <c r="AR340" s="266">
        <f t="shared" si="192"/>
        <v>0</v>
      </c>
      <c r="AS340" s="266">
        <f t="shared" si="192"/>
        <v>0</v>
      </c>
      <c r="AT340" s="265">
        <f t="shared" ref="AT340:AU343" si="193">V412</f>
        <v>24.055555555555557</v>
      </c>
      <c r="AU340" s="265">
        <f t="shared" si="193"/>
        <v>29.933333333333337</v>
      </c>
    </row>
    <row r="341" spans="1:47" x14ac:dyDescent="0.25">
      <c r="A341" s="267">
        <v>0.26041666666666702</v>
      </c>
      <c r="B341" s="268">
        <f>SUM('Speed Bin B-A'!B36,'Speed Bin B-A'!B140,'Speed Bin B-A'!B244,'Speed Bin B-A'!B348,'Speed Bin B-A'!B452,'Speed Bin B-A'!B556,'Speed Bin B-A'!B660,'Speed Bin B-A'!B764,'Speed Bin B-A'!B868,'Speed Bin B-A'!B972,'Speed Bin B-A'!B1076,'Speed Bin B-A'!B1180,'Speed Bin B-A'!B1284,'Speed Bin B-A'!B1388,'Speed Bin B-A'!B1492,'Speed Bin B-A'!B1596,'Speed Bin B-A'!B1700,'Speed Bin B-A'!B1804,'Speed Bin B-A'!B1908,'Speed Bin B-A'!B2012,'Speed Bin B-A'!B2116)</f>
        <v>25</v>
      </c>
      <c r="C341" s="268">
        <f>SUM('Speed Bin B-A'!C36,'Speed Bin B-A'!C140,'Speed Bin B-A'!C244,'Speed Bin B-A'!C348,'Speed Bin B-A'!C452,'Speed Bin B-A'!C556,'Speed Bin B-A'!C660,'Speed Bin B-A'!C764,'Speed Bin B-A'!C868,'Speed Bin B-A'!C972,'Speed Bin B-A'!C1076,'Speed Bin B-A'!C1180,'Speed Bin B-A'!C1284,'Speed Bin B-A'!C1388,'Speed Bin B-A'!C1492,'Speed Bin B-A'!C1596,'Speed Bin B-A'!C1700,'Speed Bin B-A'!C1804,'Speed Bin B-A'!C1908,'Speed Bin B-A'!C2012,'Speed Bin B-A'!C2116)</f>
        <v>0</v>
      </c>
      <c r="D341" s="268">
        <f>SUM('Speed Bin B-A'!D36,'Speed Bin B-A'!D140,'Speed Bin B-A'!D244,'Speed Bin B-A'!D348,'Speed Bin B-A'!D452,'Speed Bin B-A'!D556,'Speed Bin B-A'!D660,'Speed Bin B-A'!D764,'Speed Bin B-A'!D868,'Speed Bin B-A'!D972,'Speed Bin B-A'!D1076,'Speed Bin B-A'!D1180,'Speed Bin B-A'!D1284,'Speed Bin B-A'!D1388,'Speed Bin B-A'!D1492,'Speed Bin B-A'!D1596,'Speed Bin B-A'!D1700,'Speed Bin B-A'!D1804,'Speed Bin B-A'!D1908,'Speed Bin B-A'!D2012,'Speed Bin B-A'!D2116)</f>
        <v>4</v>
      </c>
      <c r="E341" s="268">
        <f>SUM('Speed Bin B-A'!E36,'Speed Bin B-A'!E140,'Speed Bin B-A'!E244,'Speed Bin B-A'!E348,'Speed Bin B-A'!E452,'Speed Bin B-A'!E556,'Speed Bin B-A'!E660,'Speed Bin B-A'!E764,'Speed Bin B-A'!E868,'Speed Bin B-A'!E972,'Speed Bin B-A'!E1076,'Speed Bin B-A'!E1180,'Speed Bin B-A'!E1284,'Speed Bin B-A'!E1388,'Speed Bin B-A'!E1492,'Speed Bin B-A'!E1596,'Speed Bin B-A'!E1700,'Speed Bin B-A'!E1804,'Speed Bin B-A'!E1908,'Speed Bin B-A'!E2012,'Speed Bin B-A'!E2116)</f>
        <v>1</v>
      </c>
      <c r="F341" s="268">
        <f>SUM('Speed Bin B-A'!F36,'Speed Bin B-A'!F140,'Speed Bin B-A'!F244,'Speed Bin B-A'!F348,'Speed Bin B-A'!F452,'Speed Bin B-A'!F556,'Speed Bin B-A'!F660,'Speed Bin B-A'!F764,'Speed Bin B-A'!F868,'Speed Bin B-A'!F972,'Speed Bin B-A'!F1076,'Speed Bin B-A'!F1180,'Speed Bin B-A'!F1284,'Speed Bin B-A'!F1388,'Speed Bin B-A'!F1492,'Speed Bin B-A'!F1596,'Speed Bin B-A'!F1700,'Speed Bin B-A'!F1804,'Speed Bin B-A'!F1908,'Speed Bin B-A'!F2012,'Speed Bin B-A'!F2116)</f>
        <v>6</v>
      </c>
      <c r="G341" s="268">
        <f>SUM('Speed Bin B-A'!G36,'Speed Bin B-A'!G140,'Speed Bin B-A'!G244,'Speed Bin B-A'!G348,'Speed Bin B-A'!G452,'Speed Bin B-A'!G556,'Speed Bin B-A'!G660,'Speed Bin B-A'!G764,'Speed Bin B-A'!G868,'Speed Bin B-A'!G972,'Speed Bin B-A'!G1076,'Speed Bin B-A'!G1180,'Speed Bin B-A'!G1284,'Speed Bin B-A'!G1388,'Speed Bin B-A'!G1492,'Speed Bin B-A'!G1596,'Speed Bin B-A'!G1700,'Speed Bin B-A'!G1804,'Speed Bin B-A'!G1908,'Speed Bin B-A'!G2012,'Speed Bin B-A'!G2116)</f>
        <v>1</v>
      </c>
      <c r="H341" s="268">
        <f>SUM('Speed Bin B-A'!H36,'Speed Bin B-A'!H140,'Speed Bin B-A'!H244,'Speed Bin B-A'!H348,'Speed Bin B-A'!H452,'Speed Bin B-A'!H556,'Speed Bin B-A'!H660,'Speed Bin B-A'!H764,'Speed Bin B-A'!H868,'Speed Bin B-A'!H972,'Speed Bin B-A'!H1076,'Speed Bin B-A'!H1180,'Speed Bin B-A'!H1284,'Speed Bin B-A'!H1388,'Speed Bin B-A'!H1492,'Speed Bin B-A'!H1596,'Speed Bin B-A'!H1700,'Speed Bin B-A'!H1804,'Speed Bin B-A'!H1908,'Speed Bin B-A'!H2012,'Speed Bin B-A'!H2116)</f>
        <v>5</v>
      </c>
      <c r="I341" s="268">
        <f>SUM('Speed Bin B-A'!I36,'Speed Bin B-A'!I140,'Speed Bin B-A'!I244,'Speed Bin B-A'!I348,'Speed Bin B-A'!I452,'Speed Bin B-A'!I556,'Speed Bin B-A'!I660,'Speed Bin B-A'!I764,'Speed Bin B-A'!I868,'Speed Bin B-A'!I972,'Speed Bin B-A'!I1076,'Speed Bin B-A'!I1180,'Speed Bin B-A'!I1284,'Speed Bin B-A'!I1388,'Speed Bin B-A'!I1492,'Speed Bin B-A'!I1596,'Speed Bin B-A'!I1700,'Speed Bin B-A'!I1804,'Speed Bin B-A'!I1908,'Speed Bin B-A'!I2012,'Speed Bin B-A'!I2116)</f>
        <v>6</v>
      </c>
      <c r="J341" s="268">
        <f>SUM('Speed Bin B-A'!J36,'Speed Bin B-A'!J140,'Speed Bin B-A'!J244,'Speed Bin B-A'!J348,'Speed Bin B-A'!J452,'Speed Bin B-A'!J556,'Speed Bin B-A'!J660,'Speed Bin B-A'!J764,'Speed Bin B-A'!J868,'Speed Bin B-A'!J972,'Speed Bin B-A'!J1076,'Speed Bin B-A'!J1180,'Speed Bin B-A'!J1284,'Speed Bin B-A'!J1388,'Speed Bin B-A'!J1492,'Speed Bin B-A'!J1596,'Speed Bin B-A'!J1700,'Speed Bin B-A'!J1804,'Speed Bin B-A'!J1908,'Speed Bin B-A'!J2012,'Speed Bin B-A'!J2116)</f>
        <v>1</v>
      </c>
      <c r="K341" s="268">
        <f>SUM('Speed Bin B-A'!K36,'Speed Bin B-A'!K140,'Speed Bin B-A'!K244,'Speed Bin B-A'!K348,'Speed Bin B-A'!K452,'Speed Bin B-A'!K556,'Speed Bin B-A'!K660,'Speed Bin B-A'!K764,'Speed Bin B-A'!K868,'Speed Bin B-A'!K972,'Speed Bin B-A'!K1076,'Speed Bin B-A'!K1180,'Speed Bin B-A'!K1284,'Speed Bin B-A'!K1388,'Speed Bin B-A'!K1492,'Speed Bin B-A'!K1596,'Speed Bin B-A'!K1700,'Speed Bin B-A'!K1804,'Speed Bin B-A'!K1908,'Speed Bin B-A'!K2012,'Speed Bin B-A'!K2116)</f>
        <v>1</v>
      </c>
      <c r="L341" s="268">
        <f>SUM('Speed Bin B-A'!L36,'Speed Bin B-A'!L140,'Speed Bin B-A'!L244,'Speed Bin B-A'!L348,'Speed Bin B-A'!L452,'Speed Bin B-A'!L556,'Speed Bin B-A'!L660,'Speed Bin B-A'!L764,'Speed Bin B-A'!L868,'Speed Bin B-A'!L972,'Speed Bin B-A'!L1076,'Speed Bin B-A'!L1180,'Speed Bin B-A'!L1284,'Speed Bin B-A'!L1388,'Speed Bin B-A'!L1492,'Speed Bin B-A'!L1596,'Speed Bin B-A'!L1700,'Speed Bin B-A'!L1804,'Speed Bin B-A'!L1908,'Speed Bin B-A'!L2012,'Speed Bin B-A'!L2116)</f>
        <v>0</v>
      </c>
      <c r="M341" s="268">
        <f>SUM('Speed Bin B-A'!M36,'Speed Bin B-A'!M140,'Speed Bin B-A'!M244,'Speed Bin B-A'!M348,'Speed Bin B-A'!M452,'Speed Bin B-A'!M556,'Speed Bin B-A'!M660,'Speed Bin B-A'!M764,'Speed Bin B-A'!M868,'Speed Bin B-A'!M972,'Speed Bin B-A'!M1076,'Speed Bin B-A'!M1180,'Speed Bin B-A'!M1284,'Speed Bin B-A'!M1388,'Speed Bin B-A'!M1492,'Speed Bin B-A'!M1596,'Speed Bin B-A'!M1700,'Speed Bin B-A'!M1804,'Speed Bin B-A'!M1908,'Speed Bin B-A'!M2012,'Speed Bin B-A'!M2116)</f>
        <v>0</v>
      </c>
      <c r="N341" s="268">
        <f>SUM('Speed Bin B-A'!N36,'Speed Bin B-A'!N140,'Speed Bin B-A'!N244,'Speed Bin B-A'!N348,'Speed Bin B-A'!N452,'Speed Bin B-A'!N556,'Speed Bin B-A'!N660,'Speed Bin B-A'!N764,'Speed Bin B-A'!N868,'Speed Bin B-A'!N972,'Speed Bin B-A'!N1076,'Speed Bin B-A'!N1180,'Speed Bin B-A'!N1284,'Speed Bin B-A'!N1388,'Speed Bin B-A'!N1492,'Speed Bin B-A'!N1596,'Speed Bin B-A'!N1700,'Speed Bin B-A'!N1804,'Speed Bin B-A'!N1908,'Speed Bin B-A'!N2012,'Speed Bin B-A'!N2116)</f>
        <v>0</v>
      </c>
      <c r="O341" s="268">
        <f>SUM('Speed Bin B-A'!O36,'Speed Bin B-A'!O140,'Speed Bin B-A'!O244,'Speed Bin B-A'!O348,'Speed Bin B-A'!O452,'Speed Bin B-A'!O556,'Speed Bin B-A'!O660,'Speed Bin B-A'!O764,'Speed Bin B-A'!O868,'Speed Bin B-A'!O972,'Speed Bin B-A'!O1076,'Speed Bin B-A'!O1180,'Speed Bin B-A'!O1284,'Speed Bin B-A'!O1388,'Speed Bin B-A'!O1492,'Speed Bin B-A'!O1596,'Speed Bin B-A'!O1700,'Speed Bin B-A'!O1804,'Speed Bin B-A'!O1908,'Speed Bin B-A'!O2012,'Speed Bin B-A'!O2116)</f>
        <v>0</v>
      </c>
      <c r="P341" s="268">
        <f>SUM('Speed Bin B-A'!P36,'Speed Bin B-A'!P140,'Speed Bin B-A'!P244,'Speed Bin B-A'!P348,'Speed Bin B-A'!P452,'Speed Bin B-A'!P556,'Speed Bin B-A'!P660,'Speed Bin B-A'!P764,'Speed Bin B-A'!P868,'Speed Bin B-A'!P972,'Speed Bin B-A'!P1076,'Speed Bin B-A'!P1180,'Speed Bin B-A'!P1284,'Speed Bin B-A'!P1388,'Speed Bin B-A'!P1492,'Speed Bin B-A'!P1596,'Speed Bin B-A'!P1700,'Speed Bin B-A'!P1804,'Speed Bin B-A'!P1908,'Speed Bin B-A'!P2012,'Speed Bin B-A'!P2116)</f>
        <v>0</v>
      </c>
      <c r="Q341" s="268">
        <f>SUM('Speed Bin B-A'!Q36,'Speed Bin B-A'!Q140,'Speed Bin B-A'!Q244,'Speed Bin B-A'!Q348,'Speed Bin B-A'!Q452,'Speed Bin B-A'!Q556,'Speed Bin B-A'!Q660,'Speed Bin B-A'!Q764,'Speed Bin B-A'!Q868,'Speed Bin B-A'!Q972,'Speed Bin B-A'!Q1076,'Speed Bin B-A'!Q1180,'Speed Bin B-A'!Q1284,'Speed Bin B-A'!Q1388,'Speed Bin B-A'!Q1492,'Speed Bin B-A'!Q1596,'Speed Bin B-A'!Q1700,'Speed Bin B-A'!Q1804,'Speed Bin B-A'!Q1908,'Speed Bin B-A'!Q2012,'Speed Bin B-A'!Q2116)</f>
        <v>0</v>
      </c>
      <c r="R341" s="268">
        <f>SUM('Speed Bin B-A'!R36,'Speed Bin B-A'!R140,'Speed Bin B-A'!R244,'Speed Bin B-A'!R348,'Speed Bin B-A'!R452,'Speed Bin B-A'!R556,'Speed Bin B-A'!R660,'Speed Bin B-A'!R764,'Speed Bin B-A'!R868,'Speed Bin B-A'!R972,'Speed Bin B-A'!R1076,'Speed Bin B-A'!R1180,'Speed Bin B-A'!R1284,'Speed Bin B-A'!R1388,'Speed Bin B-A'!R1492,'Speed Bin B-A'!R1596,'Speed Bin B-A'!R1700,'Speed Bin B-A'!R1804,'Speed Bin B-A'!R1908,'Speed Bin B-A'!R2012,'Speed Bin B-A'!R2116)</f>
        <v>0</v>
      </c>
      <c r="S341" s="268">
        <f>SUM('Speed Bin B-A'!S36,'Speed Bin B-A'!S140,'Speed Bin B-A'!S244,'Speed Bin B-A'!S348,'Speed Bin B-A'!S452,'Speed Bin B-A'!S556,'Speed Bin B-A'!S660,'Speed Bin B-A'!S764,'Speed Bin B-A'!S868,'Speed Bin B-A'!S972,'Speed Bin B-A'!S1076,'Speed Bin B-A'!S1180,'Speed Bin B-A'!S1284,'Speed Bin B-A'!S1388,'Speed Bin B-A'!S1492,'Speed Bin B-A'!S1596,'Speed Bin B-A'!S1700,'Speed Bin B-A'!S1804,'Speed Bin B-A'!S1908,'Speed Bin B-A'!S2012,'Speed Bin B-A'!S2116)</f>
        <v>0</v>
      </c>
      <c r="T341" s="268">
        <f>SUM('Speed Bin B-A'!T36,'Speed Bin B-A'!T140,'Speed Bin B-A'!T244,'Speed Bin B-A'!T348,'Speed Bin B-A'!T452,'Speed Bin B-A'!T556,'Speed Bin B-A'!T660,'Speed Bin B-A'!T764,'Speed Bin B-A'!T868,'Speed Bin B-A'!T972,'Speed Bin B-A'!T1076,'Speed Bin B-A'!T1180,'Speed Bin B-A'!T1284,'Speed Bin B-A'!T1388,'Speed Bin B-A'!T1492,'Speed Bin B-A'!T1596,'Speed Bin B-A'!T1700,'Speed Bin B-A'!T1804,'Speed Bin B-A'!T1908,'Speed Bin B-A'!T2012,'Speed Bin B-A'!T2116)</f>
        <v>0</v>
      </c>
      <c r="U341" s="268">
        <f>SUM('Speed Bin B-A'!U36,'Speed Bin B-A'!U140,'Speed Bin B-A'!U244,'Speed Bin B-A'!U348,'Speed Bin B-A'!U452,'Speed Bin B-A'!U556,'Speed Bin B-A'!U660,'Speed Bin B-A'!U764,'Speed Bin B-A'!U868,'Speed Bin B-A'!U972,'Speed Bin B-A'!U1076,'Speed Bin B-A'!U1180,'Speed Bin B-A'!U1284,'Speed Bin B-A'!U1388,'Speed Bin B-A'!U1492,'Speed Bin B-A'!U1596,'Speed Bin B-A'!U1700,'Speed Bin B-A'!U1804,'Speed Bin B-A'!U1908,'Speed Bin B-A'!U2012,'Speed Bin B-A'!U2116)</f>
        <v>0</v>
      </c>
      <c r="V341" s="269">
        <f>IFERROR(AVERAGE('Speed Bin B-A'!V36,'Speed Bin B-A'!V140,'Speed Bin B-A'!V244,'Speed Bin B-A'!V348,'Speed Bin B-A'!V452,'Speed Bin B-A'!V556,'Speed Bin B-A'!V660,'Speed Bin B-A'!V764,'Speed Bin B-A'!V868,'Speed Bin B-A'!V972,'Speed Bin B-A'!V1076,'Speed Bin B-A'!V1180,'Speed Bin B-A'!V1284,'Speed Bin B-A'!V1388,'Speed Bin B-A'!V1492,'Speed Bin B-A'!V1596,'Speed Bin B-A'!V1700,'Speed Bin B-A'!V1804,'Speed Bin B-A'!V1908,'Speed Bin B-A'!V2012,'Speed Bin B-A'!V2116),"-")</f>
        <v>28.442857142857143</v>
      </c>
      <c r="W341" s="269" t="str">
        <f>IFERROR(AVERAGE('Speed Bin B-A'!W36,'Speed Bin B-A'!W140,'Speed Bin B-A'!W244,'Speed Bin B-A'!W348,'Speed Bin B-A'!W452,'Speed Bin B-A'!W556,'Speed Bin B-A'!W660,'Speed Bin B-A'!W764,'Speed Bin B-A'!W868,'Speed Bin B-A'!W972,'Speed Bin B-A'!W1076,'Speed Bin B-A'!W1180,'Speed Bin B-A'!W1284,'Speed Bin B-A'!W1388,'Speed Bin B-A'!W1492,'Speed Bin B-A'!W1596,'Speed Bin B-A'!W1700,'Speed Bin B-A'!W1804,'Speed Bin B-A'!W1908,'Speed Bin B-A'!W2012,'Speed Bin B-A'!W2116),"-")</f>
        <v>-</v>
      </c>
      <c r="X341" s="277"/>
      <c r="Y341" s="277"/>
      <c r="Z341" s="275" t="s">
        <v>46</v>
      </c>
      <c r="AA341" s="270">
        <f>SUM(AA322:AA337)</f>
        <v>25</v>
      </c>
      <c r="AB341" s="270">
        <f t="shared" ref="AB341:AS341" si="194">SUM(AB322:AB337)</f>
        <v>155</v>
      </c>
      <c r="AC341" s="270">
        <f t="shared" si="194"/>
        <v>564</v>
      </c>
      <c r="AD341" s="270">
        <f t="shared" si="194"/>
        <v>1200</v>
      </c>
      <c r="AE341" s="270">
        <f t="shared" si="194"/>
        <v>776</v>
      </c>
      <c r="AF341" s="270">
        <f t="shared" si="194"/>
        <v>376</v>
      </c>
      <c r="AG341" s="270">
        <f t="shared" si="194"/>
        <v>125</v>
      </c>
      <c r="AH341" s="270">
        <f t="shared" si="194"/>
        <v>40</v>
      </c>
      <c r="AI341" s="270">
        <f t="shared" si="194"/>
        <v>15</v>
      </c>
      <c r="AJ341" s="270">
        <f t="shared" si="194"/>
        <v>4</v>
      </c>
      <c r="AK341" s="270">
        <f t="shared" si="194"/>
        <v>0</v>
      </c>
      <c r="AL341" s="270">
        <f t="shared" si="194"/>
        <v>0</v>
      </c>
      <c r="AM341" s="270">
        <f t="shared" si="194"/>
        <v>1</v>
      </c>
      <c r="AN341" s="270">
        <f t="shared" si="194"/>
        <v>0</v>
      </c>
      <c r="AO341" s="270">
        <f t="shared" si="194"/>
        <v>0</v>
      </c>
      <c r="AP341" s="270">
        <f t="shared" si="194"/>
        <v>0</v>
      </c>
      <c r="AQ341" s="270">
        <f t="shared" si="194"/>
        <v>0</v>
      </c>
      <c r="AR341" s="270">
        <f t="shared" si="194"/>
        <v>0</v>
      </c>
      <c r="AS341" s="270">
        <f t="shared" si="194"/>
        <v>0</v>
      </c>
      <c r="AT341" s="269">
        <f t="shared" si="193"/>
        <v>24.200000000000003</v>
      </c>
      <c r="AU341" s="269">
        <f t="shared" si="193"/>
        <v>30.299999999999997</v>
      </c>
    </row>
    <row r="342" spans="1:47" x14ac:dyDescent="0.25">
      <c r="A342" s="267">
        <v>0.27083333333333298</v>
      </c>
      <c r="B342" s="268">
        <f>SUM('Speed Bin B-A'!B37,'Speed Bin B-A'!B141,'Speed Bin B-A'!B245,'Speed Bin B-A'!B349,'Speed Bin B-A'!B453,'Speed Bin B-A'!B557,'Speed Bin B-A'!B661,'Speed Bin B-A'!B765,'Speed Bin B-A'!B869,'Speed Bin B-A'!B973,'Speed Bin B-A'!B1077,'Speed Bin B-A'!B1181,'Speed Bin B-A'!B1285,'Speed Bin B-A'!B1389,'Speed Bin B-A'!B1493,'Speed Bin B-A'!B1597,'Speed Bin B-A'!B1701,'Speed Bin B-A'!B1805,'Speed Bin B-A'!B1909,'Speed Bin B-A'!B2013,'Speed Bin B-A'!B2117)</f>
        <v>28</v>
      </c>
      <c r="C342" s="268">
        <f>SUM('Speed Bin B-A'!C37,'Speed Bin B-A'!C141,'Speed Bin B-A'!C245,'Speed Bin B-A'!C349,'Speed Bin B-A'!C453,'Speed Bin B-A'!C557,'Speed Bin B-A'!C661,'Speed Bin B-A'!C765,'Speed Bin B-A'!C869,'Speed Bin B-A'!C973,'Speed Bin B-A'!C1077,'Speed Bin B-A'!C1181,'Speed Bin B-A'!C1285,'Speed Bin B-A'!C1389,'Speed Bin B-A'!C1493,'Speed Bin B-A'!C1597,'Speed Bin B-A'!C1701,'Speed Bin B-A'!C1805,'Speed Bin B-A'!C1909,'Speed Bin B-A'!C2013,'Speed Bin B-A'!C2117)</f>
        <v>0</v>
      </c>
      <c r="D342" s="268">
        <f>SUM('Speed Bin B-A'!D37,'Speed Bin B-A'!D141,'Speed Bin B-A'!D245,'Speed Bin B-A'!D349,'Speed Bin B-A'!D453,'Speed Bin B-A'!D557,'Speed Bin B-A'!D661,'Speed Bin B-A'!D765,'Speed Bin B-A'!D869,'Speed Bin B-A'!D973,'Speed Bin B-A'!D1077,'Speed Bin B-A'!D1181,'Speed Bin B-A'!D1285,'Speed Bin B-A'!D1389,'Speed Bin B-A'!D1493,'Speed Bin B-A'!D1597,'Speed Bin B-A'!D1701,'Speed Bin B-A'!D1805,'Speed Bin B-A'!D1909,'Speed Bin B-A'!D2013,'Speed Bin B-A'!D2117)</f>
        <v>1</v>
      </c>
      <c r="E342" s="268">
        <f>SUM('Speed Bin B-A'!E37,'Speed Bin B-A'!E141,'Speed Bin B-A'!E245,'Speed Bin B-A'!E349,'Speed Bin B-A'!E453,'Speed Bin B-A'!E557,'Speed Bin B-A'!E661,'Speed Bin B-A'!E765,'Speed Bin B-A'!E869,'Speed Bin B-A'!E973,'Speed Bin B-A'!E1077,'Speed Bin B-A'!E1181,'Speed Bin B-A'!E1285,'Speed Bin B-A'!E1389,'Speed Bin B-A'!E1493,'Speed Bin B-A'!E1597,'Speed Bin B-A'!E1701,'Speed Bin B-A'!E1805,'Speed Bin B-A'!E1909,'Speed Bin B-A'!E2013,'Speed Bin B-A'!E2117)</f>
        <v>1</v>
      </c>
      <c r="F342" s="268">
        <f>SUM('Speed Bin B-A'!F37,'Speed Bin B-A'!F141,'Speed Bin B-A'!F245,'Speed Bin B-A'!F349,'Speed Bin B-A'!F453,'Speed Bin B-A'!F557,'Speed Bin B-A'!F661,'Speed Bin B-A'!F765,'Speed Bin B-A'!F869,'Speed Bin B-A'!F973,'Speed Bin B-A'!F1077,'Speed Bin B-A'!F1181,'Speed Bin B-A'!F1285,'Speed Bin B-A'!F1389,'Speed Bin B-A'!F1493,'Speed Bin B-A'!F1597,'Speed Bin B-A'!F1701,'Speed Bin B-A'!F1805,'Speed Bin B-A'!F1909,'Speed Bin B-A'!F2013,'Speed Bin B-A'!F2117)</f>
        <v>2</v>
      </c>
      <c r="G342" s="268">
        <f>SUM('Speed Bin B-A'!G37,'Speed Bin B-A'!G141,'Speed Bin B-A'!G245,'Speed Bin B-A'!G349,'Speed Bin B-A'!G453,'Speed Bin B-A'!G557,'Speed Bin B-A'!G661,'Speed Bin B-A'!G765,'Speed Bin B-A'!G869,'Speed Bin B-A'!G973,'Speed Bin B-A'!G1077,'Speed Bin B-A'!G1181,'Speed Bin B-A'!G1285,'Speed Bin B-A'!G1389,'Speed Bin B-A'!G1493,'Speed Bin B-A'!G1597,'Speed Bin B-A'!G1701,'Speed Bin B-A'!G1805,'Speed Bin B-A'!G1909,'Speed Bin B-A'!G2013,'Speed Bin B-A'!G2117)</f>
        <v>6</v>
      </c>
      <c r="H342" s="268">
        <f>SUM('Speed Bin B-A'!H37,'Speed Bin B-A'!H141,'Speed Bin B-A'!H245,'Speed Bin B-A'!H349,'Speed Bin B-A'!H453,'Speed Bin B-A'!H557,'Speed Bin B-A'!H661,'Speed Bin B-A'!H765,'Speed Bin B-A'!H869,'Speed Bin B-A'!H973,'Speed Bin B-A'!H1077,'Speed Bin B-A'!H1181,'Speed Bin B-A'!H1285,'Speed Bin B-A'!H1389,'Speed Bin B-A'!H1493,'Speed Bin B-A'!H1597,'Speed Bin B-A'!H1701,'Speed Bin B-A'!H1805,'Speed Bin B-A'!H1909,'Speed Bin B-A'!H2013,'Speed Bin B-A'!H2117)</f>
        <v>11</v>
      </c>
      <c r="I342" s="268">
        <f>SUM('Speed Bin B-A'!I37,'Speed Bin B-A'!I141,'Speed Bin B-A'!I245,'Speed Bin B-A'!I349,'Speed Bin B-A'!I453,'Speed Bin B-A'!I557,'Speed Bin B-A'!I661,'Speed Bin B-A'!I765,'Speed Bin B-A'!I869,'Speed Bin B-A'!I973,'Speed Bin B-A'!I1077,'Speed Bin B-A'!I1181,'Speed Bin B-A'!I1285,'Speed Bin B-A'!I1389,'Speed Bin B-A'!I1493,'Speed Bin B-A'!I1597,'Speed Bin B-A'!I1701,'Speed Bin B-A'!I1805,'Speed Bin B-A'!I1909,'Speed Bin B-A'!I2013,'Speed Bin B-A'!I2117)</f>
        <v>6</v>
      </c>
      <c r="J342" s="268">
        <f>SUM('Speed Bin B-A'!J37,'Speed Bin B-A'!J141,'Speed Bin B-A'!J245,'Speed Bin B-A'!J349,'Speed Bin B-A'!J453,'Speed Bin B-A'!J557,'Speed Bin B-A'!J661,'Speed Bin B-A'!J765,'Speed Bin B-A'!J869,'Speed Bin B-A'!J973,'Speed Bin B-A'!J1077,'Speed Bin B-A'!J1181,'Speed Bin B-A'!J1285,'Speed Bin B-A'!J1389,'Speed Bin B-A'!J1493,'Speed Bin B-A'!J1597,'Speed Bin B-A'!J1701,'Speed Bin B-A'!J1805,'Speed Bin B-A'!J1909,'Speed Bin B-A'!J2013,'Speed Bin B-A'!J2117)</f>
        <v>1</v>
      </c>
      <c r="K342" s="268">
        <f>SUM('Speed Bin B-A'!K37,'Speed Bin B-A'!K141,'Speed Bin B-A'!K245,'Speed Bin B-A'!K349,'Speed Bin B-A'!K453,'Speed Bin B-A'!K557,'Speed Bin B-A'!K661,'Speed Bin B-A'!K765,'Speed Bin B-A'!K869,'Speed Bin B-A'!K973,'Speed Bin B-A'!K1077,'Speed Bin B-A'!K1181,'Speed Bin B-A'!K1285,'Speed Bin B-A'!K1389,'Speed Bin B-A'!K1493,'Speed Bin B-A'!K1597,'Speed Bin B-A'!K1701,'Speed Bin B-A'!K1805,'Speed Bin B-A'!K1909,'Speed Bin B-A'!K2013,'Speed Bin B-A'!K2117)</f>
        <v>0</v>
      </c>
      <c r="L342" s="268">
        <f>SUM('Speed Bin B-A'!L37,'Speed Bin B-A'!L141,'Speed Bin B-A'!L245,'Speed Bin B-A'!L349,'Speed Bin B-A'!L453,'Speed Bin B-A'!L557,'Speed Bin B-A'!L661,'Speed Bin B-A'!L765,'Speed Bin B-A'!L869,'Speed Bin B-A'!L973,'Speed Bin B-A'!L1077,'Speed Bin B-A'!L1181,'Speed Bin B-A'!L1285,'Speed Bin B-A'!L1389,'Speed Bin B-A'!L1493,'Speed Bin B-A'!L1597,'Speed Bin B-A'!L1701,'Speed Bin B-A'!L1805,'Speed Bin B-A'!L1909,'Speed Bin B-A'!L2013,'Speed Bin B-A'!L2117)</f>
        <v>0</v>
      </c>
      <c r="M342" s="268">
        <f>SUM('Speed Bin B-A'!M37,'Speed Bin B-A'!M141,'Speed Bin B-A'!M245,'Speed Bin B-A'!M349,'Speed Bin B-A'!M453,'Speed Bin B-A'!M557,'Speed Bin B-A'!M661,'Speed Bin B-A'!M765,'Speed Bin B-A'!M869,'Speed Bin B-A'!M973,'Speed Bin B-A'!M1077,'Speed Bin B-A'!M1181,'Speed Bin B-A'!M1285,'Speed Bin B-A'!M1389,'Speed Bin B-A'!M1493,'Speed Bin B-A'!M1597,'Speed Bin B-A'!M1701,'Speed Bin B-A'!M1805,'Speed Bin B-A'!M1909,'Speed Bin B-A'!M2013,'Speed Bin B-A'!M2117)</f>
        <v>0</v>
      </c>
      <c r="N342" s="268">
        <f>SUM('Speed Bin B-A'!N37,'Speed Bin B-A'!N141,'Speed Bin B-A'!N245,'Speed Bin B-A'!N349,'Speed Bin B-A'!N453,'Speed Bin B-A'!N557,'Speed Bin B-A'!N661,'Speed Bin B-A'!N765,'Speed Bin B-A'!N869,'Speed Bin B-A'!N973,'Speed Bin B-A'!N1077,'Speed Bin B-A'!N1181,'Speed Bin B-A'!N1285,'Speed Bin B-A'!N1389,'Speed Bin B-A'!N1493,'Speed Bin B-A'!N1597,'Speed Bin B-A'!N1701,'Speed Bin B-A'!N1805,'Speed Bin B-A'!N1909,'Speed Bin B-A'!N2013,'Speed Bin B-A'!N2117)</f>
        <v>0</v>
      </c>
      <c r="O342" s="268">
        <f>SUM('Speed Bin B-A'!O37,'Speed Bin B-A'!O141,'Speed Bin B-A'!O245,'Speed Bin B-A'!O349,'Speed Bin B-A'!O453,'Speed Bin B-A'!O557,'Speed Bin B-A'!O661,'Speed Bin B-A'!O765,'Speed Bin B-A'!O869,'Speed Bin B-A'!O973,'Speed Bin B-A'!O1077,'Speed Bin B-A'!O1181,'Speed Bin B-A'!O1285,'Speed Bin B-A'!O1389,'Speed Bin B-A'!O1493,'Speed Bin B-A'!O1597,'Speed Bin B-A'!O1701,'Speed Bin B-A'!O1805,'Speed Bin B-A'!O1909,'Speed Bin B-A'!O2013,'Speed Bin B-A'!O2117)</f>
        <v>0</v>
      </c>
      <c r="P342" s="268">
        <f>SUM('Speed Bin B-A'!P37,'Speed Bin B-A'!P141,'Speed Bin B-A'!P245,'Speed Bin B-A'!P349,'Speed Bin B-A'!P453,'Speed Bin B-A'!P557,'Speed Bin B-A'!P661,'Speed Bin B-A'!P765,'Speed Bin B-A'!P869,'Speed Bin B-A'!P973,'Speed Bin B-A'!P1077,'Speed Bin B-A'!P1181,'Speed Bin B-A'!P1285,'Speed Bin B-A'!P1389,'Speed Bin B-A'!P1493,'Speed Bin B-A'!P1597,'Speed Bin B-A'!P1701,'Speed Bin B-A'!P1805,'Speed Bin B-A'!P1909,'Speed Bin B-A'!P2013,'Speed Bin B-A'!P2117)</f>
        <v>0</v>
      </c>
      <c r="Q342" s="268">
        <f>SUM('Speed Bin B-A'!Q37,'Speed Bin B-A'!Q141,'Speed Bin B-A'!Q245,'Speed Bin B-A'!Q349,'Speed Bin B-A'!Q453,'Speed Bin B-A'!Q557,'Speed Bin B-A'!Q661,'Speed Bin B-A'!Q765,'Speed Bin B-A'!Q869,'Speed Bin B-A'!Q973,'Speed Bin B-A'!Q1077,'Speed Bin B-A'!Q1181,'Speed Bin B-A'!Q1285,'Speed Bin B-A'!Q1389,'Speed Bin B-A'!Q1493,'Speed Bin B-A'!Q1597,'Speed Bin B-A'!Q1701,'Speed Bin B-A'!Q1805,'Speed Bin B-A'!Q1909,'Speed Bin B-A'!Q2013,'Speed Bin B-A'!Q2117)</f>
        <v>0</v>
      </c>
      <c r="R342" s="268">
        <f>SUM('Speed Bin B-A'!R37,'Speed Bin B-A'!R141,'Speed Bin B-A'!R245,'Speed Bin B-A'!R349,'Speed Bin B-A'!R453,'Speed Bin B-A'!R557,'Speed Bin B-A'!R661,'Speed Bin B-A'!R765,'Speed Bin B-A'!R869,'Speed Bin B-A'!R973,'Speed Bin B-A'!R1077,'Speed Bin B-A'!R1181,'Speed Bin B-A'!R1285,'Speed Bin B-A'!R1389,'Speed Bin B-A'!R1493,'Speed Bin B-A'!R1597,'Speed Bin B-A'!R1701,'Speed Bin B-A'!R1805,'Speed Bin B-A'!R1909,'Speed Bin B-A'!R2013,'Speed Bin B-A'!R2117)</f>
        <v>0</v>
      </c>
      <c r="S342" s="268">
        <f>SUM('Speed Bin B-A'!S37,'Speed Bin B-A'!S141,'Speed Bin B-A'!S245,'Speed Bin B-A'!S349,'Speed Bin B-A'!S453,'Speed Bin B-A'!S557,'Speed Bin B-A'!S661,'Speed Bin B-A'!S765,'Speed Bin B-A'!S869,'Speed Bin B-A'!S973,'Speed Bin B-A'!S1077,'Speed Bin B-A'!S1181,'Speed Bin B-A'!S1285,'Speed Bin B-A'!S1389,'Speed Bin B-A'!S1493,'Speed Bin B-A'!S1597,'Speed Bin B-A'!S1701,'Speed Bin B-A'!S1805,'Speed Bin B-A'!S1909,'Speed Bin B-A'!S2013,'Speed Bin B-A'!S2117)</f>
        <v>0</v>
      </c>
      <c r="T342" s="268">
        <f>SUM('Speed Bin B-A'!T37,'Speed Bin B-A'!T141,'Speed Bin B-A'!T245,'Speed Bin B-A'!T349,'Speed Bin B-A'!T453,'Speed Bin B-A'!T557,'Speed Bin B-A'!T661,'Speed Bin B-A'!T765,'Speed Bin B-A'!T869,'Speed Bin B-A'!T973,'Speed Bin B-A'!T1077,'Speed Bin B-A'!T1181,'Speed Bin B-A'!T1285,'Speed Bin B-A'!T1389,'Speed Bin B-A'!T1493,'Speed Bin B-A'!T1597,'Speed Bin B-A'!T1701,'Speed Bin B-A'!T1805,'Speed Bin B-A'!T1909,'Speed Bin B-A'!T2013,'Speed Bin B-A'!T2117)</f>
        <v>0</v>
      </c>
      <c r="U342" s="268">
        <f>SUM('Speed Bin B-A'!U37,'Speed Bin B-A'!U141,'Speed Bin B-A'!U245,'Speed Bin B-A'!U349,'Speed Bin B-A'!U453,'Speed Bin B-A'!U557,'Speed Bin B-A'!U661,'Speed Bin B-A'!U765,'Speed Bin B-A'!U869,'Speed Bin B-A'!U973,'Speed Bin B-A'!U1077,'Speed Bin B-A'!U1181,'Speed Bin B-A'!U1285,'Speed Bin B-A'!U1389,'Speed Bin B-A'!U1493,'Speed Bin B-A'!U1597,'Speed Bin B-A'!U1701,'Speed Bin B-A'!U1805,'Speed Bin B-A'!U1909,'Speed Bin B-A'!U2013,'Speed Bin B-A'!U2117)</f>
        <v>0</v>
      </c>
      <c r="V342" s="269">
        <f>IFERROR(AVERAGE('Speed Bin B-A'!V37,'Speed Bin B-A'!V141,'Speed Bin B-A'!V245,'Speed Bin B-A'!V349,'Speed Bin B-A'!V453,'Speed Bin B-A'!V557,'Speed Bin B-A'!V661,'Speed Bin B-A'!V765,'Speed Bin B-A'!V869,'Speed Bin B-A'!V973,'Speed Bin B-A'!V1077,'Speed Bin B-A'!V1181,'Speed Bin B-A'!V1285,'Speed Bin B-A'!V1389,'Speed Bin B-A'!V1493,'Speed Bin B-A'!V1597,'Speed Bin B-A'!V1701,'Speed Bin B-A'!V1805,'Speed Bin B-A'!V1909,'Speed Bin B-A'!V2013,'Speed Bin B-A'!V2117),"-")</f>
        <v>31.150000000000002</v>
      </c>
      <c r="W342" s="269" t="str">
        <f>IFERROR(AVERAGE('Speed Bin B-A'!W37,'Speed Bin B-A'!W141,'Speed Bin B-A'!W245,'Speed Bin B-A'!W349,'Speed Bin B-A'!W453,'Speed Bin B-A'!W557,'Speed Bin B-A'!W661,'Speed Bin B-A'!W765,'Speed Bin B-A'!W869,'Speed Bin B-A'!W973,'Speed Bin B-A'!W1077,'Speed Bin B-A'!W1181,'Speed Bin B-A'!W1285,'Speed Bin B-A'!W1389,'Speed Bin B-A'!W1493,'Speed Bin B-A'!W1597,'Speed Bin B-A'!W1701,'Speed Bin B-A'!W1805,'Speed Bin B-A'!W1909,'Speed Bin B-A'!W2013,'Speed Bin B-A'!W2117),"-")</f>
        <v>-</v>
      </c>
      <c r="X342" s="277"/>
      <c r="Y342" s="277"/>
      <c r="Z342" s="268" t="s">
        <v>47</v>
      </c>
      <c r="AA342" s="270">
        <f>SUM(AA322:AA339)</f>
        <v>26</v>
      </c>
      <c r="AB342" s="270">
        <f t="shared" ref="AB342:AS342" si="195">SUM(AB322:AB339)</f>
        <v>158</v>
      </c>
      <c r="AC342" s="270">
        <f t="shared" si="195"/>
        <v>570</v>
      </c>
      <c r="AD342" s="270">
        <f t="shared" si="195"/>
        <v>1215</v>
      </c>
      <c r="AE342" s="270">
        <f t="shared" si="195"/>
        <v>786</v>
      </c>
      <c r="AF342" s="270">
        <f t="shared" si="195"/>
        <v>379</v>
      </c>
      <c r="AG342" s="270">
        <f t="shared" si="195"/>
        <v>128</v>
      </c>
      <c r="AH342" s="270">
        <f t="shared" si="195"/>
        <v>41</v>
      </c>
      <c r="AI342" s="270">
        <f t="shared" si="195"/>
        <v>15</v>
      </c>
      <c r="AJ342" s="270">
        <f t="shared" si="195"/>
        <v>4</v>
      </c>
      <c r="AK342" s="270">
        <f t="shared" si="195"/>
        <v>0</v>
      </c>
      <c r="AL342" s="270">
        <f t="shared" si="195"/>
        <v>0</v>
      </c>
      <c r="AM342" s="270">
        <f t="shared" si="195"/>
        <v>1</v>
      </c>
      <c r="AN342" s="270">
        <f t="shared" si="195"/>
        <v>0</v>
      </c>
      <c r="AO342" s="270">
        <f t="shared" si="195"/>
        <v>0</v>
      </c>
      <c r="AP342" s="270">
        <f t="shared" si="195"/>
        <v>0</v>
      </c>
      <c r="AQ342" s="270">
        <f t="shared" si="195"/>
        <v>0</v>
      </c>
      <c r="AR342" s="270">
        <f t="shared" si="195"/>
        <v>0</v>
      </c>
      <c r="AS342" s="270">
        <f t="shared" si="195"/>
        <v>0</v>
      </c>
      <c r="AT342" s="269">
        <f t="shared" si="193"/>
        <v>24.211111111111116</v>
      </c>
      <c r="AU342" s="269">
        <f t="shared" si="193"/>
        <v>30.299999999999997</v>
      </c>
    </row>
    <row r="343" spans="1:47" ht="13.8" thickBot="1" x14ac:dyDescent="0.3">
      <c r="A343" s="267">
        <v>0.28125</v>
      </c>
      <c r="B343" s="268">
        <f>SUM('Speed Bin B-A'!B38,'Speed Bin B-A'!B142,'Speed Bin B-A'!B246,'Speed Bin B-A'!B350,'Speed Bin B-A'!B454,'Speed Bin B-A'!B558,'Speed Bin B-A'!B662,'Speed Bin B-A'!B766,'Speed Bin B-A'!B870,'Speed Bin B-A'!B974,'Speed Bin B-A'!B1078,'Speed Bin B-A'!B1182,'Speed Bin B-A'!B1286,'Speed Bin B-A'!B1390,'Speed Bin B-A'!B1494,'Speed Bin B-A'!B1598,'Speed Bin B-A'!B1702,'Speed Bin B-A'!B1806,'Speed Bin B-A'!B1910,'Speed Bin B-A'!B2014,'Speed Bin B-A'!B2118)</f>
        <v>29</v>
      </c>
      <c r="C343" s="268">
        <f>SUM('Speed Bin B-A'!C38,'Speed Bin B-A'!C142,'Speed Bin B-A'!C246,'Speed Bin B-A'!C350,'Speed Bin B-A'!C454,'Speed Bin B-A'!C558,'Speed Bin B-A'!C662,'Speed Bin B-A'!C766,'Speed Bin B-A'!C870,'Speed Bin B-A'!C974,'Speed Bin B-A'!C1078,'Speed Bin B-A'!C1182,'Speed Bin B-A'!C1286,'Speed Bin B-A'!C1390,'Speed Bin B-A'!C1494,'Speed Bin B-A'!C1598,'Speed Bin B-A'!C1702,'Speed Bin B-A'!C1806,'Speed Bin B-A'!C1910,'Speed Bin B-A'!C2014,'Speed Bin B-A'!C2118)</f>
        <v>0</v>
      </c>
      <c r="D343" s="268">
        <f>SUM('Speed Bin B-A'!D38,'Speed Bin B-A'!D142,'Speed Bin B-A'!D246,'Speed Bin B-A'!D350,'Speed Bin B-A'!D454,'Speed Bin B-A'!D558,'Speed Bin B-A'!D662,'Speed Bin B-A'!D766,'Speed Bin B-A'!D870,'Speed Bin B-A'!D974,'Speed Bin B-A'!D1078,'Speed Bin B-A'!D1182,'Speed Bin B-A'!D1286,'Speed Bin B-A'!D1390,'Speed Bin B-A'!D1494,'Speed Bin B-A'!D1598,'Speed Bin B-A'!D1702,'Speed Bin B-A'!D1806,'Speed Bin B-A'!D1910,'Speed Bin B-A'!D2014,'Speed Bin B-A'!D2118)</f>
        <v>0</v>
      </c>
      <c r="E343" s="268">
        <f>SUM('Speed Bin B-A'!E38,'Speed Bin B-A'!E142,'Speed Bin B-A'!E246,'Speed Bin B-A'!E350,'Speed Bin B-A'!E454,'Speed Bin B-A'!E558,'Speed Bin B-A'!E662,'Speed Bin B-A'!E766,'Speed Bin B-A'!E870,'Speed Bin B-A'!E974,'Speed Bin B-A'!E1078,'Speed Bin B-A'!E1182,'Speed Bin B-A'!E1286,'Speed Bin B-A'!E1390,'Speed Bin B-A'!E1494,'Speed Bin B-A'!E1598,'Speed Bin B-A'!E1702,'Speed Bin B-A'!E1806,'Speed Bin B-A'!E1910,'Speed Bin B-A'!E2014,'Speed Bin B-A'!E2118)</f>
        <v>3</v>
      </c>
      <c r="F343" s="268">
        <f>SUM('Speed Bin B-A'!F38,'Speed Bin B-A'!F142,'Speed Bin B-A'!F246,'Speed Bin B-A'!F350,'Speed Bin B-A'!F454,'Speed Bin B-A'!F558,'Speed Bin B-A'!F662,'Speed Bin B-A'!F766,'Speed Bin B-A'!F870,'Speed Bin B-A'!F974,'Speed Bin B-A'!F1078,'Speed Bin B-A'!F1182,'Speed Bin B-A'!F1286,'Speed Bin B-A'!F1390,'Speed Bin B-A'!F1494,'Speed Bin B-A'!F1598,'Speed Bin B-A'!F1702,'Speed Bin B-A'!F1806,'Speed Bin B-A'!F1910,'Speed Bin B-A'!F2014,'Speed Bin B-A'!F2118)</f>
        <v>2</v>
      </c>
      <c r="G343" s="268">
        <f>SUM('Speed Bin B-A'!G38,'Speed Bin B-A'!G142,'Speed Bin B-A'!G246,'Speed Bin B-A'!G350,'Speed Bin B-A'!G454,'Speed Bin B-A'!G558,'Speed Bin B-A'!G662,'Speed Bin B-A'!G766,'Speed Bin B-A'!G870,'Speed Bin B-A'!G974,'Speed Bin B-A'!G1078,'Speed Bin B-A'!G1182,'Speed Bin B-A'!G1286,'Speed Bin B-A'!G1390,'Speed Bin B-A'!G1494,'Speed Bin B-A'!G1598,'Speed Bin B-A'!G1702,'Speed Bin B-A'!G1806,'Speed Bin B-A'!G1910,'Speed Bin B-A'!G2014,'Speed Bin B-A'!G2118)</f>
        <v>13</v>
      </c>
      <c r="H343" s="268">
        <f>SUM('Speed Bin B-A'!H38,'Speed Bin B-A'!H142,'Speed Bin B-A'!H246,'Speed Bin B-A'!H350,'Speed Bin B-A'!H454,'Speed Bin B-A'!H558,'Speed Bin B-A'!H662,'Speed Bin B-A'!H766,'Speed Bin B-A'!H870,'Speed Bin B-A'!H974,'Speed Bin B-A'!H1078,'Speed Bin B-A'!H1182,'Speed Bin B-A'!H1286,'Speed Bin B-A'!H1390,'Speed Bin B-A'!H1494,'Speed Bin B-A'!H1598,'Speed Bin B-A'!H1702,'Speed Bin B-A'!H1806,'Speed Bin B-A'!H1910,'Speed Bin B-A'!H2014,'Speed Bin B-A'!H2118)</f>
        <v>4</v>
      </c>
      <c r="I343" s="268">
        <f>SUM('Speed Bin B-A'!I38,'Speed Bin B-A'!I142,'Speed Bin B-A'!I246,'Speed Bin B-A'!I350,'Speed Bin B-A'!I454,'Speed Bin B-A'!I558,'Speed Bin B-A'!I662,'Speed Bin B-A'!I766,'Speed Bin B-A'!I870,'Speed Bin B-A'!I974,'Speed Bin B-A'!I1078,'Speed Bin B-A'!I1182,'Speed Bin B-A'!I1286,'Speed Bin B-A'!I1390,'Speed Bin B-A'!I1494,'Speed Bin B-A'!I1598,'Speed Bin B-A'!I1702,'Speed Bin B-A'!I1806,'Speed Bin B-A'!I1910,'Speed Bin B-A'!I2014,'Speed Bin B-A'!I2118)</f>
        <v>5</v>
      </c>
      <c r="J343" s="268">
        <f>SUM('Speed Bin B-A'!J38,'Speed Bin B-A'!J142,'Speed Bin B-A'!J246,'Speed Bin B-A'!J350,'Speed Bin B-A'!J454,'Speed Bin B-A'!J558,'Speed Bin B-A'!J662,'Speed Bin B-A'!J766,'Speed Bin B-A'!J870,'Speed Bin B-A'!J974,'Speed Bin B-A'!J1078,'Speed Bin B-A'!J1182,'Speed Bin B-A'!J1286,'Speed Bin B-A'!J1390,'Speed Bin B-A'!J1494,'Speed Bin B-A'!J1598,'Speed Bin B-A'!J1702,'Speed Bin B-A'!J1806,'Speed Bin B-A'!J1910,'Speed Bin B-A'!J2014,'Speed Bin B-A'!J2118)</f>
        <v>2</v>
      </c>
      <c r="K343" s="268">
        <f>SUM('Speed Bin B-A'!K38,'Speed Bin B-A'!K142,'Speed Bin B-A'!K246,'Speed Bin B-A'!K350,'Speed Bin B-A'!K454,'Speed Bin B-A'!K558,'Speed Bin B-A'!K662,'Speed Bin B-A'!K766,'Speed Bin B-A'!K870,'Speed Bin B-A'!K974,'Speed Bin B-A'!K1078,'Speed Bin B-A'!K1182,'Speed Bin B-A'!K1286,'Speed Bin B-A'!K1390,'Speed Bin B-A'!K1494,'Speed Bin B-A'!K1598,'Speed Bin B-A'!K1702,'Speed Bin B-A'!K1806,'Speed Bin B-A'!K1910,'Speed Bin B-A'!K2014,'Speed Bin B-A'!K2118)</f>
        <v>0</v>
      </c>
      <c r="L343" s="268">
        <f>SUM('Speed Bin B-A'!L38,'Speed Bin B-A'!L142,'Speed Bin B-A'!L246,'Speed Bin B-A'!L350,'Speed Bin B-A'!L454,'Speed Bin B-A'!L558,'Speed Bin B-A'!L662,'Speed Bin B-A'!L766,'Speed Bin B-A'!L870,'Speed Bin B-A'!L974,'Speed Bin B-A'!L1078,'Speed Bin B-A'!L1182,'Speed Bin B-A'!L1286,'Speed Bin B-A'!L1390,'Speed Bin B-A'!L1494,'Speed Bin B-A'!L1598,'Speed Bin B-A'!L1702,'Speed Bin B-A'!L1806,'Speed Bin B-A'!L1910,'Speed Bin B-A'!L2014,'Speed Bin B-A'!L2118)</f>
        <v>0</v>
      </c>
      <c r="M343" s="268">
        <f>SUM('Speed Bin B-A'!M38,'Speed Bin B-A'!M142,'Speed Bin B-A'!M246,'Speed Bin B-A'!M350,'Speed Bin B-A'!M454,'Speed Bin B-A'!M558,'Speed Bin B-A'!M662,'Speed Bin B-A'!M766,'Speed Bin B-A'!M870,'Speed Bin B-A'!M974,'Speed Bin B-A'!M1078,'Speed Bin B-A'!M1182,'Speed Bin B-A'!M1286,'Speed Bin B-A'!M1390,'Speed Bin B-A'!M1494,'Speed Bin B-A'!M1598,'Speed Bin B-A'!M1702,'Speed Bin B-A'!M1806,'Speed Bin B-A'!M1910,'Speed Bin B-A'!M2014,'Speed Bin B-A'!M2118)</f>
        <v>0</v>
      </c>
      <c r="N343" s="268">
        <f>SUM('Speed Bin B-A'!N38,'Speed Bin B-A'!N142,'Speed Bin B-A'!N246,'Speed Bin B-A'!N350,'Speed Bin B-A'!N454,'Speed Bin B-A'!N558,'Speed Bin B-A'!N662,'Speed Bin B-A'!N766,'Speed Bin B-A'!N870,'Speed Bin B-A'!N974,'Speed Bin B-A'!N1078,'Speed Bin B-A'!N1182,'Speed Bin B-A'!N1286,'Speed Bin B-A'!N1390,'Speed Bin B-A'!N1494,'Speed Bin B-A'!N1598,'Speed Bin B-A'!N1702,'Speed Bin B-A'!N1806,'Speed Bin B-A'!N1910,'Speed Bin B-A'!N2014,'Speed Bin B-A'!N2118)</f>
        <v>0</v>
      </c>
      <c r="O343" s="268">
        <f>SUM('Speed Bin B-A'!O38,'Speed Bin B-A'!O142,'Speed Bin B-A'!O246,'Speed Bin B-A'!O350,'Speed Bin B-A'!O454,'Speed Bin B-A'!O558,'Speed Bin B-A'!O662,'Speed Bin B-A'!O766,'Speed Bin B-A'!O870,'Speed Bin B-A'!O974,'Speed Bin B-A'!O1078,'Speed Bin B-A'!O1182,'Speed Bin B-A'!O1286,'Speed Bin B-A'!O1390,'Speed Bin B-A'!O1494,'Speed Bin B-A'!O1598,'Speed Bin B-A'!O1702,'Speed Bin B-A'!O1806,'Speed Bin B-A'!O1910,'Speed Bin B-A'!O2014,'Speed Bin B-A'!O2118)</f>
        <v>0</v>
      </c>
      <c r="P343" s="268">
        <f>SUM('Speed Bin B-A'!P38,'Speed Bin B-A'!P142,'Speed Bin B-A'!P246,'Speed Bin B-A'!P350,'Speed Bin B-A'!P454,'Speed Bin B-A'!P558,'Speed Bin B-A'!P662,'Speed Bin B-A'!P766,'Speed Bin B-A'!P870,'Speed Bin B-A'!P974,'Speed Bin B-A'!P1078,'Speed Bin B-A'!P1182,'Speed Bin B-A'!P1286,'Speed Bin B-A'!P1390,'Speed Bin B-A'!P1494,'Speed Bin B-A'!P1598,'Speed Bin B-A'!P1702,'Speed Bin B-A'!P1806,'Speed Bin B-A'!P1910,'Speed Bin B-A'!P2014,'Speed Bin B-A'!P2118)</f>
        <v>0</v>
      </c>
      <c r="Q343" s="268">
        <f>SUM('Speed Bin B-A'!Q38,'Speed Bin B-A'!Q142,'Speed Bin B-A'!Q246,'Speed Bin B-A'!Q350,'Speed Bin B-A'!Q454,'Speed Bin B-A'!Q558,'Speed Bin B-A'!Q662,'Speed Bin B-A'!Q766,'Speed Bin B-A'!Q870,'Speed Bin B-A'!Q974,'Speed Bin B-A'!Q1078,'Speed Bin B-A'!Q1182,'Speed Bin B-A'!Q1286,'Speed Bin B-A'!Q1390,'Speed Bin B-A'!Q1494,'Speed Bin B-A'!Q1598,'Speed Bin B-A'!Q1702,'Speed Bin B-A'!Q1806,'Speed Bin B-A'!Q1910,'Speed Bin B-A'!Q2014,'Speed Bin B-A'!Q2118)</f>
        <v>0</v>
      </c>
      <c r="R343" s="268">
        <f>SUM('Speed Bin B-A'!R38,'Speed Bin B-A'!R142,'Speed Bin B-A'!R246,'Speed Bin B-A'!R350,'Speed Bin B-A'!R454,'Speed Bin B-A'!R558,'Speed Bin B-A'!R662,'Speed Bin B-A'!R766,'Speed Bin B-A'!R870,'Speed Bin B-A'!R974,'Speed Bin B-A'!R1078,'Speed Bin B-A'!R1182,'Speed Bin B-A'!R1286,'Speed Bin B-A'!R1390,'Speed Bin B-A'!R1494,'Speed Bin B-A'!R1598,'Speed Bin B-A'!R1702,'Speed Bin B-A'!R1806,'Speed Bin B-A'!R1910,'Speed Bin B-A'!R2014,'Speed Bin B-A'!R2118)</f>
        <v>0</v>
      </c>
      <c r="S343" s="268">
        <f>SUM('Speed Bin B-A'!S38,'Speed Bin B-A'!S142,'Speed Bin B-A'!S246,'Speed Bin B-A'!S350,'Speed Bin B-A'!S454,'Speed Bin B-A'!S558,'Speed Bin B-A'!S662,'Speed Bin B-A'!S766,'Speed Bin B-A'!S870,'Speed Bin B-A'!S974,'Speed Bin B-A'!S1078,'Speed Bin B-A'!S1182,'Speed Bin B-A'!S1286,'Speed Bin B-A'!S1390,'Speed Bin B-A'!S1494,'Speed Bin B-A'!S1598,'Speed Bin B-A'!S1702,'Speed Bin B-A'!S1806,'Speed Bin B-A'!S1910,'Speed Bin B-A'!S2014,'Speed Bin B-A'!S2118)</f>
        <v>0</v>
      </c>
      <c r="T343" s="268">
        <f>SUM('Speed Bin B-A'!T38,'Speed Bin B-A'!T142,'Speed Bin B-A'!T246,'Speed Bin B-A'!T350,'Speed Bin B-A'!T454,'Speed Bin B-A'!T558,'Speed Bin B-A'!T662,'Speed Bin B-A'!T766,'Speed Bin B-A'!T870,'Speed Bin B-A'!T974,'Speed Bin B-A'!T1078,'Speed Bin B-A'!T1182,'Speed Bin B-A'!T1286,'Speed Bin B-A'!T1390,'Speed Bin B-A'!T1494,'Speed Bin B-A'!T1598,'Speed Bin B-A'!T1702,'Speed Bin B-A'!T1806,'Speed Bin B-A'!T1910,'Speed Bin B-A'!T2014,'Speed Bin B-A'!T2118)</f>
        <v>0</v>
      </c>
      <c r="U343" s="268">
        <f>SUM('Speed Bin B-A'!U38,'Speed Bin B-A'!U142,'Speed Bin B-A'!U246,'Speed Bin B-A'!U350,'Speed Bin B-A'!U454,'Speed Bin B-A'!U558,'Speed Bin B-A'!U662,'Speed Bin B-A'!U766,'Speed Bin B-A'!U870,'Speed Bin B-A'!U974,'Speed Bin B-A'!U1078,'Speed Bin B-A'!U1182,'Speed Bin B-A'!U1286,'Speed Bin B-A'!U1390,'Speed Bin B-A'!U1494,'Speed Bin B-A'!U1598,'Speed Bin B-A'!U1702,'Speed Bin B-A'!U1806,'Speed Bin B-A'!U1910,'Speed Bin B-A'!U2014,'Speed Bin B-A'!U2118)</f>
        <v>0</v>
      </c>
      <c r="V343" s="269">
        <f>IFERROR(AVERAGE('Speed Bin B-A'!V38,'Speed Bin B-A'!V142,'Speed Bin B-A'!V246,'Speed Bin B-A'!V350,'Speed Bin B-A'!V454,'Speed Bin B-A'!V558,'Speed Bin B-A'!V662,'Speed Bin B-A'!V766,'Speed Bin B-A'!V870,'Speed Bin B-A'!V974,'Speed Bin B-A'!V1078,'Speed Bin B-A'!V1182,'Speed Bin B-A'!V1286,'Speed Bin B-A'!V1390,'Speed Bin B-A'!V1494,'Speed Bin B-A'!V1598,'Speed Bin B-A'!V1702,'Speed Bin B-A'!V1806,'Speed Bin B-A'!V1910,'Speed Bin B-A'!V2014,'Speed Bin B-A'!V2118),"-")</f>
        <v>30.771428571428569</v>
      </c>
      <c r="W343" s="269" t="str">
        <f>IFERROR(AVERAGE('Speed Bin B-A'!W38,'Speed Bin B-A'!W142,'Speed Bin B-A'!W246,'Speed Bin B-A'!W350,'Speed Bin B-A'!W454,'Speed Bin B-A'!W558,'Speed Bin B-A'!W662,'Speed Bin B-A'!W766,'Speed Bin B-A'!W870,'Speed Bin B-A'!W974,'Speed Bin B-A'!W1078,'Speed Bin B-A'!W1182,'Speed Bin B-A'!W1286,'Speed Bin B-A'!W1390,'Speed Bin B-A'!W1494,'Speed Bin B-A'!W1598,'Speed Bin B-A'!W1702,'Speed Bin B-A'!W1806,'Speed Bin B-A'!W1910,'Speed Bin B-A'!W2014,'Speed Bin B-A'!W2118),"-")</f>
        <v>-</v>
      </c>
      <c r="X343" s="277"/>
      <c r="Y343" s="277"/>
      <c r="Z343" s="276" t="s">
        <v>48</v>
      </c>
      <c r="AA343" s="272">
        <f>SUM(AA316:AA339)</f>
        <v>27</v>
      </c>
      <c r="AB343" s="272">
        <f t="shared" ref="AB343:AS343" si="196">SUM(AB316:AB339)</f>
        <v>165</v>
      </c>
      <c r="AC343" s="272">
        <f t="shared" si="196"/>
        <v>578</v>
      </c>
      <c r="AD343" s="272">
        <f t="shared" si="196"/>
        <v>1222</v>
      </c>
      <c r="AE343" s="272">
        <f t="shared" si="196"/>
        <v>794</v>
      </c>
      <c r="AF343" s="272">
        <f t="shared" si="196"/>
        <v>382</v>
      </c>
      <c r="AG343" s="272">
        <f t="shared" si="196"/>
        <v>130</v>
      </c>
      <c r="AH343" s="272">
        <f t="shared" si="196"/>
        <v>41</v>
      </c>
      <c r="AI343" s="272">
        <f t="shared" si="196"/>
        <v>16</v>
      </c>
      <c r="AJ343" s="272">
        <f t="shared" si="196"/>
        <v>4</v>
      </c>
      <c r="AK343" s="272">
        <f t="shared" si="196"/>
        <v>0</v>
      </c>
      <c r="AL343" s="272">
        <f t="shared" si="196"/>
        <v>0</v>
      </c>
      <c r="AM343" s="272">
        <f t="shared" si="196"/>
        <v>1</v>
      </c>
      <c r="AN343" s="272">
        <f t="shared" si="196"/>
        <v>0</v>
      </c>
      <c r="AO343" s="272">
        <f t="shared" si="196"/>
        <v>0</v>
      </c>
      <c r="AP343" s="272">
        <f t="shared" si="196"/>
        <v>0</v>
      </c>
      <c r="AQ343" s="272">
        <f t="shared" si="196"/>
        <v>0</v>
      </c>
      <c r="AR343" s="272">
        <f t="shared" si="196"/>
        <v>0</v>
      </c>
      <c r="AS343" s="272">
        <f t="shared" si="196"/>
        <v>0</v>
      </c>
      <c r="AT343" s="273">
        <f t="shared" si="193"/>
        <v>24.200000000000003</v>
      </c>
      <c r="AU343" s="273">
        <f t="shared" si="193"/>
        <v>30.299999999999997</v>
      </c>
    </row>
    <row r="344" spans="1:47" ht="13.8" thickTop="1" x14ac:dyDescent="0.25">
      <c r="A344" s="267">
        <v>0.29166666666666702</v>
      </c>
      <c r="B344" s="268">
        <f>SUM('Speed Bin B-A'!B39,'Speed Bin B-A'!B143,'Speed Bin B-A'!B247,'Speed Bin B-A'!B351,'Speed Bin B-A'!B455,'Speed Bin B-A'!B559,'Speed Bin B-A'!B663,'Speed Bin B-A'!B767,'Speed Bin B-A'!B871,'Speed Bin B-A'!B975,'Speed Bin B-A'!B1079,'Speed Bin B-A'!B1183,'Speed Bin B-A'!B1287,'Speed Bin B-A'!B1391,'Speed Bin B-A'!B1495,'Speed Bin B-A'!B1599,'Speed Bin B-A'!B1703,'Speed Bin B-A'!B1807,'Speed Bin B-A'!B1911,'Speed Bin B-A'!B2015,'Speed Bin B-A'!B2119)</f>
        <v>55</v>
      </c>
      <c r="C344" s="268">
        <f>SUM('Speed Bin B-A'!C39,'Speed Bin B-A'!C143,'Speed Bin B-A'!C247,'Speed Bin B-A'!C351,'Speed Bin B-A'!C455,'Speed Bin B-A'!C559,'Speed Bin B-A'!C663,'Speed Bin B-A'!C767,'Speed Bin B-A'!C871,'Speed Bin B-A'!C975,'Speed Bin B-A'!C1079,'Speed Bin B-A'!C1183,'Speed Bin B-A'!C1287,'Speed Bin B-A'!C1391,'Speed Bin B-A'!C1495,'Speed Bin B-A'!C1599,'Speed Bin B-A'!C1703,'Speed Bin B-A'!C1807,'Speed Bin B-A'!C1911,'Speed Bin B-A'!C2015,'Speed Bin B-A'!C2119)</f>
        <v>0</v>
      </c>
      <c r="D344" s="268">
        <f>SUM('Speed Bin B-A'!D39,'Speed Bin B-A'!D143,'Speed Bin B-A'!D247,'Speed Bin B-A'!D351,'Speed Bin B-A'!D455,'Speed Bin B-A'!D559,'Speed Bin B-A'!D663,'Speed Bin B-A'!D767,'Speed Bin B-A'!D871,'Speed Bin B-A'!D975,'Speed Bin B-A'!D1079,'Speed Bin B-A'!D1183,'Speed Bin B-A'!D1287,'Speed Bin B-A'!D1391,'Speed Bin B-A'!D1495,'Speed Bin B-A'!D1599,'Speed Bin B-A'!D1703,'Speed Bin B-A'!D1807,'Speed Bin B-A'!D1911,'Speed Bin B-A'!D2015,'Speed Bin B-A'!D2119)</f>
        <v>0</v>
      </c>
      <c r="E344" s="268">
        <f>SUM('Speed Bin B-A'!E39,'Speed Bin B-A'!E143,'Speed Bin B-A'!E247,'Speed Bin B-A'!E351,'Speed Bin B-A'!E455,'Speed Bin B-A'!E559,'Speed Bin B-A'!E663,'Speed Bin B-A'!E767,'Speed Bin B-A'!E871,'Speed Bin B-A'!E975,'Speed Bin B-A'!E1079,'Speed Bin B-A'!E1183,'Speed Bin B-A'!E1287,'Speed Bin B-A'!E1391,'Speed Bin B-A'!E1495,'Speed Bin B-A'!E1599,'Speed Bin B-A'!E1703,'Speed Bin B-A'!E1807,'Speed Bin B-A'!E1911,'Speed Bin B-A'!E2015,'Speed Bin B-A'!E2119)</f>
        <v>4</v>
      </c>
      <c r="F344" s="268">
        <f>SUM('Speed Bin B-A'!F39,'Speed Bin B-A'!F143,'Speed Bin B-A'!F247,'Speed Bin B-A'!F351,'Speed Bin B-A'!F455,'Speed Bin B-A'!F559,'Speed Bin B-A'!F663,'Speed Bin B-A'!F767,'Speed Bin B-A'!F871,'Speed Bin B-A'!F975,'Speed Bin B-A'!F1079,'Speed Bin B-A'!F1183,'Speed Bin B-A'!F1287,'Speed Bin B-A'!F1391,'Speed Bin B-A'!F1495,'Speed Bin B-A'!F1599,'Speed Bin B-A'!F1703,'Speed Bin B-A'!F1807,'Speed Bin B-A'!F1911,'Speed Bin B-A'!F2015,'Speed Bin B-A'!F2119)</f>
        <v>15</v>
      </c>
      <c r="G344" s="268">
        <f>SUM('Speed Bin B-A'!G39,'Speed Bin B-A'!G143,'Speed Bin B-A'!G247,'Speed Bin B-A'!G351,'Speed Bin B-A'!G455,'Speed Bin B-A'!G559,'Speed Bin B-A'!G663,'Speed Bin B-A'!G767,'Speed Bin B-A'!G871,'Speed Bin B-A'!G975,'Speed Bin B-A'!G1079,'Speed Bin B-A'!G1183,'Speed Bin B-A'!G1287,'Speed Bin B-A'!G1391,'Speed Bin B-A'!G1495,'Speed Bin B-A'!G1599,'Speed Bin B-A'!G1703,'Speed Bin B-A'!G1807,'Speed Bin B-A'!G1911,'Speed Bin B-A'!G2015,'Speed Bin B-A'!G2119)</f>
        <v>21</v>
      </c>
      <c r="H344" s="268">
        <f>SUM('Speed Bin B-A'!H39,'Speed Bin B-A'!H143,'Speed Bin B-A'!H247,'Speed Bin B-A'!H351,'Speed Bin B-A'!H455,'Speed Bin B-A'!H559,'Speed Bin B-A'!H663,'Speed Bin B-A'!H767,'Speed Bin B-A'!H871,'Speed Bin B-A'!H975,'Speed Bin B-A'!H1079,'Speed Bin B-A'!H1183,'Speed Bin B-A'!H1287,'Speed Bin B-A'!H1391,'Speed Bin B-A'!H1495,'Speed Bin B-A'!H1599,'Speed Bin B-A'!H1703,'Speed Bin B-A'!H1807,'Speed Bin B-A'!H1911,'Speed Bin B-A'!H2015,'Speed Bin B-A'!H2119)</f>
        <v>12</v>
      </c>
      <c r="I344" s="268">
        <f>SUM('Speed Bin B-A'!I39,'Speed Bin B-A'!I143,'Speed Bin B-A'!I247,'Speed Bin B-A'!I351,'Speed Bin B-A'!I455,'Speed Bin B-A'!I559,'Speed Bin B-A'!I663,'Speed Bin B-A'!I767,'Speed Bin B-A'!I871,'Speed Bin B-A'!I975,'Speed Bin B-A'!I1079,'Speed Bin B-A'!I1183,'Speed Bin B-A'!I1287,'Speed Bin B-A'!I1391,'Speed Bin B-A'!I1495,'Speed Bin B-A'!I1599,'Speed Bin B-A'!I1703,'Speed Bin B-A'!I1807,'Speed Bin B-A'!I1911,'Speed Bin B-A'!I2015,'Speed Bin B-A'!I2119)</f>
        <v>2</v>
      </c>
      <c r="J344" s="268">
        <f>SUM('Speed Bin B-A'!J39,'Speed Bin B-A'!J143,'Speed Bin B-A'!J247,'Speed Bin B-A'!J351,'Speed Bin B-A'!J455,'Speed Bin B-A'!J559,'Speed Bin B-A'!J663,'Speed Bin B-A'!J767,'Speed Bin B-A'!J871,'Speed Bin B-A'!J975,'Speed Bin B-A'!J1079,'Speed Bin B-A'!J1183,'Speed Bin B-A'!J1287,'Speed Bin B-A'!J1391,'Speed Bin B-A'!J1495,'Speed Bin B-A'!J1599,'Speed Bin B-A'!J1703,'Speed Bin B-A'!J1807,'Speed Bin B-A'!J1911,'Speed Bin B-A'!J2015,'Speed Bin B-A'!J2119)</f>
        <v>1</v>
      </c>
      <c r="K344" s="268">
        <f>SUM('Speed Bin B-A'!K39,'Speed Bin B-A'!K143,'Speed Bin B-A'!K247,'Speed Bin B-A'!K351,'Speed Bin B-A'!K455,'Speed Bin B-A'!K559,'Speed Bin B-A'!K663,'Speed Bin B-A'!K767,'Speed Bin B-A'!K871,'Speed Bin B-A'!K975,'Speed Bin B-A'!K1079,'Speed Bin B-A'!K1183,'Speed Bin B-A'!K1287,'Speed Bin B-A'!K1391,'Speed Bin B-A'!K1495,'Speed Bin B-A'!K1599,'Speed Bin B-A'!K1703,'Speed Bin B-A'!K1807,'Speed Bin B-A'!K1911,'Speed Bin B-A'!K2015,'Speed Bin B-A'!K2119)</f>
        <v>0</v>
      </c>
      <c r="L344" s="268">
        <f>SUM('Speed Bin B-A'!L39,'Speed Bin B-A'!L143,'Speed Bin B-A'!L247,'Speed Bin B-A'!L351,'Speed Bin B-A'!L455,'Speed Bin B-A'!L559,'Speed Bin B-A'!L663,'Speed Bin B-A'!L767,'Speed Bin B-A'!L871,'Speed Bin B-A'!L975,'Speed Bin B-A'!L1079,'Speed Bin B-A'!L1183,'Speed Bin B-A'!L1287,'Speed Bin B-A'!L1391,'Speed Bin B-A'!L1495,'Speed Bin B-A'!L1599,'Speed Bin B-A'!L1703,'Speed Bin B-A'!L1807,'Speed Bin B-A'!L1911,'Speed Bin B-A'!L2015,'Speed Bin B-A'!L2119)</f>
        <v>0</v>
      </c>
      <c r="M344" s="268">
        <f>SUM('Speed Bin B-A'!M39,'Speed Bin B-A'!M143,'Speed Bin B-A'!M247,'Speed Bin B-A'!M351,'Speed Bin B-A'!M455,'Speed Bin B-A'!M559,'Speed Bin B-A'!M663,'Speed Bin B-A'!M767,'Speed Bin B-A'!M871,'Speed Bin B-A'!M975,'Speed Bin B-A'!M1079,'Speed Bin B-A'!M1183,'Speed Bin B-A'!M1287,'Speed Bin B-A'!M1391,'Speed Bin B-A'!M1495,'Speed Bin B-A'!M1599,'Speed Bin B-A'!M1703,'Speed Bin B-A'!M1807,'Speed Bin B-A'!M1911,'Speed Bin B-A'!M2015,'Speed Bin B-A'!M2119)</f>
        <v>0</v>
      </c>
      <c r="N344" s="268">
        <f>SUM('Speed Bin B-A'!N39,'Speed Bin B-A'!N143,'Speed Bin B-A'!N247,'Speed Bin B-A'!N351,'Speed Bin B-A'!N455,'Speed Bin B-A'!N559,'Speed Bin B-A'!N663,'Speed Bin B-A'!N767,'Speed Bin B-A'!N871,'Speed Bin B-A'!N975,'Speed Bin B-A'!N1079,'Speed Bin B-A'!N1183,'Speed Bin B-A'!N1287,'Speed Bin B-A'!N1391,'Speed Bin B-A'!N1495,'Speed Bin B-A'!N1599,'Speed Bin B-A'!N1703,'Speed Bin B-A'!N1807,'Speed Bin B-A'!N1911,'Speed Bin B-A'!N2015,'Speed Bin B-A'!N2119)</f>
        <v>0</v>
      </c>
      <c r="O344" s="268">
        <f>SUM('Speed Bin B-A'!O39,'Speed Bin B-A'!O143,'Speed Bin B-A'!O247,'Speed Bin B-A'!O351,'Speed Bin B-A'!O455,'Speed Bin B-A'!O559,'Speed Bin B-A'!O663,'Speed Bin B-A'!O767,'Speed Bin B-A'!O871,'Speed Bin B-A'!O975,'Speed Bin B-A'!O1079,'Speed Bin B-A'!O1183,'Speed Bin B-A'!O1287,'Speed Bin B-A'!O1391,'Speed Bin B-A'!O1495,'Speed Bin B-A'!O1599,'Speed Bin B-A'!O1703,'Speed Bin B-A'!O1807,'Speed Bin B-A'!O1911,'Speed Bin B-A'!O2015,'Speed Bin B-A'!O2119)</f>
        <v>0</v>
      </c>
      <c r="P344" s="268">
        <f>SUM('Speed Bin B-A'!P39,'Speed Bin B-A'!P143,'Speed Bin B-A'!P247,'Speed Bin B-A'!P351,'Speed Bin B-A'!P455,'Speed Bin B-A'!P559,'Speed Bin B-A'!P663,'Speed Bin B-A'!P767,'Speed Bin B-A'!P871,'Speed Bin B-A'!P975,'Speed Bin B-A'!P1079,'Speed Bin B-A'!P1183,'Speed Bin B-A'!P1287,'Speed Bin B-A'!P1391,'Speed Bin B-A'!P1495,'Speed Bin B-A'!P1599,'Speed Bin B-A'!P1703,'Speed Bin B-A'!P1807,'Speed Bin B-A'!P1911,'Speed Bin B-A'!P2015,'Speed Bin B-A'!P2119)</f>
        <v>0</v>
      </c>
      <c r="Q344" s="268">
        <f>SUM('Speed Bin B-A'!Q39,'Speed Bin B-A'!Q143,'Speed Bin B-A'!Q247,'Speed Bin B-A'!Q351,'Speed Bin B-A'!Q455,'Speed Bin B-A'!Q559,'Speed Bin B-A'!Q663,'Speed Bin B-A'!Q767,'Speed Bin B-A'!Q871,'Speed Bin B-A'!Q975,'Speed Bin B-A'!Q1079,'Speed Bin B-A'!Q1183,'Speed Bin B-A'!Q1287,'Speed Bin B-A'!Q1391,'Speed Bin B-A'!Q1495,'Speed Bin B-A'!Q1599,'Speed Bin B-A'!Q1703,'Speed Bin B-A'!Q1807,'Speed Bin B-A'!Q1911,'Speed Bin B-A'!Q2015,'Speed Bin B-A'!Q2119)</f>
        <v>0</v>
      </c>
      <c r="R344" s="268">
        <f>SUM('Speed Bin B-A'!R39,'Speed Bin B-A'!R143,'Speed Bin B-A'!R247,'Speed Bin B-A'!R351,'Speed Bin B-A'!R455,'Speed Bin B-A'!R559,'Speed Bin B-A'!R663,'Speed Bin B-A'!R767,'Speed Bin B-A'!R871,'Speed Bin B-A'!R975,'Speed Bin B-A'!R1079,'Speed Bin B-A'!R1183,'Speed Bin B-A'!R1287,'Speed Bin B-A'!R1391,'Speed Bin B-A'!R1495,'Speed Bin B-A'!R1599,'Speed Bin B-A'!R1703,'Speed Bin B-A'!R1807,'Speed Bin B-A'!R1911,'Speed Bin B-A'!R2015,'Speed Bin B-A'!R2119)</f>
        <v>0</v>
      </c>
      <c r="S344" s="268">
        <f>SUM('Speed Bin B-A'!S39,'Speed Bin B-A'!S143,'Speed Bin B-A'!S247,'Speed Bin B-A'!S351,'Speed Bin B-A'!S455,'Speed Bin B-A'!S559,'Speed Bin B-A'!S663,'Speed Bin B-A'!S767,'Speed Bin B-A'!S871,'Speed Bin B-A'!S975,'Speed Bin B-A'!S1079,'Speed Bin B-A'!S1183,'Speed Bin B-A'!S1287,'Speed Bin B-A'!S1391,'Speed Bin B-A'!S1495,'Speed Bin B-A'!S1599,'Speed Bin B-A'!S1703,'Speed Bin B-A'!S1807,'Speed Bin B-A'!S1911,'Speed Bin B-A'!S2015,'Speed Bin B-A'!S2119)</f>
        <v>0</v>
      </c>
      <c r="T344" s="268">
        <f>SUM('Speed Bin B-A'!T39,'Speed Bin B-A'!T143,'Speed Bin B-A'!T247,'Speed Bin B-A'!T351,'Speed Bin B-A'!T455,'Speed Bin B-A'!T559,'Speed Bin B-A'!T663,'Speed Bin B-A'!T767,'Speed Bin B-A'!T871,'Speed Bin B-A'!T975,'Speed Bin B-A'!T1079,'Speed Bin B-A'!T1183,'Speed Bin B-A'!T1287,'Speed Bin B-A'!T1391,'Speed Bin B-A'!T1495,'Speed Bin B-A'!T1599,'Speed Bin B-A'!T1703,'Speed Bin B-A'!T1807,'Speed Bin B-A'!T1911,'Speed Bin B-A'!T2015,'Speed Bin B-A'!T2119)</f>
        <v>0</v>
      </c>
      <c r="U344" s="268">
        <f>SUM('Speed Bin B-A'!U39,'Speed Bin B-A'!U143,'Speed Bin B-A'!U247,'Speed Bin B-A'!U351,'Speed Bin B-A'!U455,'Speed Bin B-A'!U559,'Speed Bin B-A'!U663,'Speed Bin B-A'!U767,'Speed Bin B-A'!U871,'Speed Bin B-A'!U975,'Speed Bin B-A'!U1079,'Speed Bin B-A'!U1183,'Speed Bin B-A'!U1287,'Speed Bin B-A'!U1391,'Speed Bin B-A'!U1495,'Speed Bin B-A'!U1599,'Speed Bin B-A'!U1703,'Speed Bin B-A'!U1807,'Speed Bin B-A'!U1911,'Speed Bin B-A'!U2015,'Speed Bin B-A'!U2119)</f>
        <v>0</v>
      </c>
      <c r="V344" s="269">
        <f>IFERROR(AVERAGE('Speed Bin B-A'!V39,'Speed Bin B-A'!V143,'Speed Bin B-A'!V247,'Speed Bin B-A'!V351,'Speed Bin B-A'!V455,'Speed Bin B-A'!V559,'Speed Bin B-A'!V663,'Speed Bin B-A'!V767,'Speed Bin B-A'!V871,'Speed Bin B-A'!V975,'Speed Bin B-A'!V1079,'Speed Bin B-A'!V1183,'Speed Bin B-A'!V1287,'Speed Bin B-A'!V1391,'Speed Bin B-A'!V1495,'Speed Bin B-A'!V1599,'Speed Bin B-A'!V1703,'Speed Bin B-A'!V1807,'Speed Bin B-A'!V1911,'Speed Bin B-A'!V2015,'Speed Bin B-A'!V2119),"-")</f>
        <v>27.37142857142857</v>
      </c>
      <c r="W344" s="269">
        <f>IFERROR(AVERAGE('Speed Bin B-A'!W39,'Speed Bin B-A'!W143,'Speed Bin B-A'!W247,'Speed Bin B-A'!W351,'Speed Bin B-A'!W455,'Speed Bin B-A'!W559,'Speed Bin B-A'!W663,'Speed Bin B-A'!W767,'Speed Bin B-A'!W871,'Speed Bin B-A'!W975,'Speed Bin B-A'!W1079,'Speed Bin B-A'!W1183,'Speed Bin B-A'!W1287,'Speed Bin B-A'!W1391,'Speed Bin B-A'!W1495,'Speed Bin B-A'!W1599,'Speed Bin B-A'!W1703,'Speed Bin B-A'!W1807,'Speed Bin B-A'!W1911,'Speed Bin B-A'!W2015,'Speed Bin B-A'!W2119),"-")</f>
        <v>33.9</v>
      </c>
      <c r="X344" s="277"/>
      <c r="Y344" s="277"/>
      <c r="Z344" s="262"/>
      <c r="AT344" s="262"/>
      <c r="AU344" s="262"/>
    </row>
    <row r="345" spans="1:47" x14ac:dyDescent="0.25">
      <c r="A345" s="267">
        <v>0.30208333333333298</v>
      </c>
      <c r="B345" s="268">
        <f>SUM('Speed Bin B-A'!B40,'Speed Bin B-A'!B144,'Speed Bin B-A'!B248,'Speed Bin B-A'!B352,'Speed Bin B-A'!B456,'Speed Bin B-A'!B560,'Speed Bin B-A'!B664,'Speed Bin B-A'!B768,'Speed Bin B-A'!B872,'Speed Bin B-A'!B976,'Speed Bin B-A'!B1080,'Speed Bin B-A'!B1184,'Speed Bin B-A'!B1288,'Speed Bin B-A'!B1392,'Speed Bin B-A'!B1496,'Speed Bin B-A'!B1600,'Speed Bin B-A'!B1704,'Speed Bin B-A'!B1808,'Speed Bin B-A'!B1912,'Speed Bin B-A'!B2016,'Speed Bin B-A'!B2120)</f>
        <v>57</v>
      </c>
      <c r="C345" s="268">
        <f>SUM('Speed Bin B-A'!C40,'Speed Bin B-A'!C144,'Speed Bin B-A'!C248,'Speed Bin B-A'!C352,'Speed Bin B-A'!C456,'Speed Bin B-A'!C560,'Speed Bin B-A'!C664,'Speed Bin B-A'!C768,'Speed Bin B-A'!C872,'Speed Bin B-A'!C976,'Speed Bin B-A'!C1080,'Speed Bin B-A'!C1184,'Speed Bin B-A'!C1288,'Speed Bin B-A'!C1392,'Speed Bin B-A'!C1496,'Speed Bin B-A'!C1600,'Speed Bin B-A'!C1704,'Speed Bin B-A'!C1808,'Speed Bin B-A'!C1912,'Speed Bin B-A'!C2016,'Speed Bin B-A'!C2120)</f>
        <v>1</v>
      </c>
      <c r="D345" s="268">
        <f>SUM('Speed Bin B-A'!D40,'Speed Bin B-A'!D144,'Speed Bin B-A'!D248,'Speed Bin B-A'!D352,'Speed Bin B-A'!D456,'Speed Bin B-A'!D560,'Speed Bin B-A'!D664,'Speed Bin B-A'!D768,'Speed Bin B-A'!D872,'Speed Bin B-A'!D976,'Speed Bin B-A'!D1080,'Speed Bin B-A'!D1184,'Speed Bin B-A'!D1288,'Speed Bin B-A'!D1392,'Speed Bin B-A'!D1496,'Speed Bin B-A'!D1600,'Speed Bin B-A'!D1704,'Speed Bin B-A'!D1808,'Speed Bin B-A'!D1912,'Speed Bin B-A'!D2016,'Speed Bin B-A'!D2120)</f>
        <v>0</v>
      </c>
      <c r="E345" s="268">
        <f>SUM('Speed Bin B-A'!E40,'Speed Bin B-A'!E144,'Speed Bin B-A'!E248,'Speed Bin B-A'!E352,'Speed Bin B-A'!E456,'Speed Bin B-A'!E560,'Speed Bin B-A'!E664,'Speed Bin B-A'!E768,'Speed Bin B-A'!E872,'Speed Bin B-A'!E976,'Speed Bin B-A'!E1080,'Speed Bin B-A'!E1184,'Speed Bin B-A'!E1288,'Speed Bin B-A'!E1392,'Speed Bin B-A'!E1496,'Speed Bin B-A'!E1600,'Speed Bin B-A'!E1704,'Speed Bin B-A'!E1808,'Speed Bin B-A'!E1912,'Speed Bin B-A'!E2016,'Speed Bin B-A'!E2120)</f>
        <v>5</v>
      </c>
      <c r="F345" s="268">
        <f>SUM('Speed Bin B-A'!F40,'Speed Bin B-A'!F144,'Speed Bin B-A'!F248,'Speed Bin B-A'!F352,'Speed Bin B-A'!F456,'Speed Bin B-A'!F560,'Speed Bin B-A'!F664,'Speed Bin B-A'!F768,'Speed Bin B-A'!F872,'Speed Bin B-A'!F976,'Speed Bin B-A'!F1080,'Speed Bin B-A'!F1184,'Speed Bin B-A'!F1288,'Speed Bin B-A'!F1392,'Speed Bin B-A'!F1496,'Speed Bin B-A'!F1600,'Speed Bin B-A'!F1704,'Speed Bin B-A'!F1808,'Speed Bin B-A'!F1912,'Speed Bin B-A'!F2016,'Speed Bin B-A'!F2120)</f>
        <v>16</v>
      </c>
      <c r="G345" s="268">
        <f>SUM('Speed Bin B-A'!G40,'Speed Bin B-A'!G144,'Speed Bin B-A'!G248,'Speed Bin B-A'!G352,'Speed Bin B-A'!G456,'Speed Bin B-A'!G560,'Speed Bin B-A'!G664,'Speed Bin B-A'!G768,'Speed Bin B-A'!G872,'Speed Bin B-A'!G976,'Speed Bin B-A'!G1080,'Speed Bin B-A'!G1184,'Speed Bin B-A'!G1288,'Speed Bin B-A'!G1392,'Speed Bin B-A'!G1496,'Speed Bin B-A'!G1600,'Speed Bin B-A'!G1704,'Speed Bin B-A'!G1808,'Speed Bin B-A'!G1912,'Speed Bin B-A'!G2016,'Speed Bin B-A'!G2120)</f>
        <v>22</v>
      </c>
      <c r="H345" s="268">
        <f>SUM('Speed Bin B-A'!H40,'Speed Bin B-A'!H144,'Speed Bin B-A'!H248,'Speed Bin B-A'!H352,'Speed Bin B-A'!H456,'Speed Bin B-A'!H560,'Speed Bin B-A'!H664,'Speed Bin B-A'!H768,'Speed Bin B-A'!H872,'Speed Bin B-A'!H976,'Speed Bin B-A'!H1080,'Speed Bin B-A'!H1184,'Speed Bin B-A'!H1288,'Speed Bin B-A'!H1392,'Speed Bin B-A'!H1496,'Speed Bin B-A'!H1600,'Speed Bin B-A'!H1704,'Speed Bin B-A'!H1808,'Speed Bin B-A'!H1912,'Speed Bin B-A'!H2016,'Speed Bin B-A'!H2120)</f>
        <v>9</v>
      </c>
      <c r="I345" s="268">
        <f>SUM('Speed Bin B-A'!I40,'Speed Bin B-A'!I144,'Speed Bin B-A'!I248,'Speed Bin B-A'!I352,'Speed Bin B-A'!I456,'Speed Bin B-A'!I560,'Speed Bin B-A'!I664,'Speed Bin B-A'!I768,'Speed Bin B-A'!I872,'Speed Bin B-A'!I976,'Speed Bin B-A'!I1080,'Speed Bin B-A'!I1184,'Speed Bin B-A'!I1288,'Speed Bin B-A'!I1392,'Speed Bin B-A'!I1496,'Speed Bin B-A'!I1600,'Speed Bin B-A'!I1704,'Speed Bin B-A'!I1808,'Speed Bin B-A'!I1912,'Speed Bin B-A'!I2016,'Speed Bin B-A'!I2120)</f>
        <v>3</v>
      </c>
      <c r="J345" s="268">
        <f>SUM('Speed Bin B-A'!J40,'Speed Bin B-A'!J144,'Speed Bin B-A'!J248,'Speed Bin B-A'!J352,'Speed Bin B-A'!J456,'Speed Bin B-A'!J560,'Speed Bin B-A'!J664,'Speed Bin B-A'!J768,'Speed Bin B-A'!J872,'Speed Bin B-A'!J976,'Speed Bin B-A'!J1080,'Speed Bin B-A'!J1184,'Speed Bin B-A'!J1288,'Speed Bin B-A'!J1392,'Speed Bin B-A'!J1496,'Speed Bin B-A'!J1600,'Speed Bin B-A'!J1704,'Speed Bin B-A'!J1808,'Speed Bin B-A'!J1912,'Speed Bin B-A'!J2016,'Speed Bin B-A'!J2120)</f>
        <v>0</v>
      </c>
      <c r="K345" s="268">
        <f>SUM('Speed Bin B-A'!K40,'Speed Bin B-A'!K144,'Speed Bin B-A'!K248,'Speed Bin B-A'!K352,'Speed Bin B-A'!K456,'Speed Bin B-A'!K560,'Speed Bin B-A'!K664,'Speed Bin B-A'!K768,'Speed Bin B-A'!K872,'Speed Bin B-A'!K976,'Speed Bin B-A'!K1080,'Speed Bin B-A'!K1184,'Speed Bin B-A'!K1288,'Speed Bin B-A'!K1392,'Speed Bin B-A'!K1496,'Speed Bin B-A'!K1600,'Speed Bin B-A'!K1704,'Speed Bin B-A'!K1808,'Speed Bin B-A'!K1912,'Speed Bin B-A'!K2016,'Speed Bin B-A'!K2120)</f>
        <v>0</v>
      </c>
      <c r="L345" s="268">
        <f>SUM('Speed Bin B-A'!L40,'Speed Bin B-A'!L144,'Speed Bin B-A'!L248,'Speed Bin B-A'!L352,'Speed Bin B-A'!L456,'Speed Bin B-A'!L560,'Speed Bin B-A'!L664,'Speed Bin B-A'!L768,'Speed Bin B-A'!L872,'Speed Bin B-A'!L976,'Speed Bin B-A'!L1080,'Speed Bin B-A'!L1184,'Speed Bin B-A'!L1288,'Speed Bin B-A'!L1392,'Speed Bin B-A'!L1496,'Speed Bin B-A'!L1600,'Speed Bin B-A'!L1704,'Speed Bin B-A'!L1808,'Speed Bin B-A'!L1912,'Speed Bin B-A'!L2016,'Speed Bin B-A'!L2120)</f>
        <v>1</v>
      </c>
      <c r="M345" s="268">
        <f>SUM('Speed Bin B-A'!M40,'Speed Bin B-A'!M144,'Speed Bin B-A'!M248,'Speed Bin B-A'!M352,'Speed Bin B-A'!M456,'Speed Bin B-A'!M560,'Speed Bin B-A'!M664,'Speed Bin B-A'!M768,'Speed Bin B-A'!M872,'Speed Bin B-A'!M976,'Speed Bin B-A'!M1080,'Speed Bin B-A'!M1184,'Speed Bin B-A'!M1288,'Speed Bin B-A'!M1392,'Speed Bin B-A'!M1496,'Speed Bin B-A'!M1600,'Speed Bin B-A'!M1704,'Speed Bin B-A'!M1808,'Speed Bin B-A'!M1912,'Speed Bin B-A'!M2016,'Speed Bin B-A'!M2120)</f>
        <v>0</v>
      </c>
      <c r="N345" s="268">
        <f>SUM('Speed Bin B-A'!N40,'Speed Bin B-A'!N144,'Speed Bin B-A'!N248,'Speed Bin B-A'!N352,'Speed Bin B-A'!N456,'Speed Bin B-A'!N560,'Speed Bin B-A'!N664,'Speed Bin B-A'!N768,'Speed Bin B-A'!N872,'Speed Bin B-A'!N976,'Speed Bin B-A'!N1080,'Speed Bin B-A'!N1184,'Speed Bin B-A'!N1288,'Speed Bin B-A'!N1392,'Speed Bin B-A'!N1496,'Speed Bin B-A'!N1600,'Speed Bin B-A'!N1704,'Speed Bin B-A'!N1808,'Speed Bin B-A'!N1912,'Speed Bin B-A'!N2016,'Speed Bin B-A'!N2120)</f>
        <v>0</v>
      </c>
      <c r="O345" s="268">
        <f>SUM('Speed Bin B-A'!O40,'Speed Bin B-A'!O144,'Speed Bin B-A'!O248,'Speed Bin B-A'!O352,'Speed Bin B-A'!O456,'Speed Bin B-A'!O560,'Speed Bin B-A'!O664,'Speed Bin B-A'!O768,'Speed Bin B-A'!O872,'Speed Bin B-A'!O976,'Speed Bin B-A'!O1080,'Speed Bin B-A'!O1184,'Speed Bin B-A'!O1288,'Speed Bin B-A'!O1392,'Speed Bin B-A'!O1496,'Speed Bin B-A'!O1600,'Speed Bin B-A'!O1704,'Speed Bin B-A'!O1808,'Speed Bin B-A'!O1912,'Speed Bin B-A'!O2016,'Speed Bin B-A'!O2120)</f>
        <v>0</v>
      </c>
      <c r="P345" s="268">
        <f>SUM('Speed Bin B-A'!P40,'Speed Bin B-A'!P144,'Speed Bin B-A'!P248,'Speed Bin B-A'!P352,'Speed Bin B-A'!P456,'Speed Bin B-A'!P560,'Speed Bin B-A'!P664,'Speed Bin B-A'!P768,'Speed Bin B-A'!P872,'Speed Bin B-A'!P976,'Speed Bin B-A'!P1080,'Speed Bin B-A'!P1184,'Speed Bin B-A'!P1288,'Speed Bin B-A'!P1392,'Speed Bin B-A'!P1496,'Speed Bin B-A'!P1600,'Speed Bin B-A'!P1704,'Speed Bin B-A'!P1808,'Speed Bin B-A'!P1912,'Speed Bin B-A'!P2016,'Speed Bin B-A'!P2120)</f>
        <v>0</v>
      </c>
      <c r="Q345" s="268">
        <f>SUM('Speed Bin B-A'!Q40,'Speed Bin B-A'!Q144,'Speed Bin B-A'!Q248,'Speed Bin B-A'!Q352,'Speed Bin B-A'!Q456,'Speed Bin B-A'!Q560,'Speed Bin B-A'!Q664,'Speed Bin B-A'!Q768,'Speed Bin B-A'!Q872,'Speed Bin B-A'!Q976,'Speed Bin B-A'!Q1080,'Speed Bin B-A'!Q1184,'Speed Bin B-A'!Q1288,'Speed Bin B-A'!Q1392,'Speed Bin B-A'!Q1496,'Speed Bin B-A'!Q1600,'Speed Bin B-A'!Q1704,'Speed Bin B-A'!Q1808,'Speed Bin B-A'!Q1912,'Speed Bin B-A'!Q2016,'Speed Bin B-A'!Q2120)</f>
        <v>0</v>
      </c>
      <c r="R345" s="268">
        <f>SUM('Speed Bin B-A'!R40,'Speed Bin B-A'!R144,'Speed Bin B-A'!R248,'Speed Bin B-A'!R352,'Speed Bin B-A'!R456,'Speed Bin B-A'!R560,'Speed Bin B-A'!R664,'Speed Bin B-A'!R768,'Speed Bin B-A'!R872,'Speed Bin B-A'!R976,'Speed Bin B-A'!R1080,'Speed Bin B-A'!R1184,'Speed Bin B-A'!R1288,'Speed Bin B-A'!R1392,'Speed Bin B-A'!R1496,'Speed Bin B-A'!R1600,'Speed Bin B-A'!R1704,'Speed Bin B-A'!R1808,'Speed Bin B-A'!R1912,'Speed Bin B-A'!R2016,'Speed Bin B-A'!R2120)</f>
        <v>0</v>
      </c>
      <c r="S345" s="268">
        <f>SUM('Speed Bin B-A'!S40,'Speed Bin B-A'!S144,'Speed Bin B-A'!S248,'Speed Bin B-A'!S352,'Speed Bin B-A'!S456,'Speed Bin B-A'!S560,'Speed Bin B-A'!S664,'Speed Bin B-A'!S768,'Speed Bin B-A'!S872,'Speed Bin B-A'!S976,'Speed Bin B-A'!S1080,'Speed Bin B-A'!S1184,'Speed Bin B-A'!S1288,'Speed Bin B-A'!S1392,'Speed Bin B-A'!S1496,'Speed Bin B-A'!S1600,'Speed Bin B-A'!S1704,'Speed Bin B-A'!S1808,'Speed Bin B-A'!S1912,'Speed Bin B-A'!S2016,'Speed Bin B-A'!S2120)</f>
        <v>0</v>
      </c>
      <c r="T345" s="268">
        <f>SUM('Speed Bin B-A'!T40,'Speed Bin B-A'!T144,'Speed Bin B-A'!T248,'Speed Bin B-A'!T352,'Speed Bin B-A'!T456,'Speed Bin B-A'!T560,'Speed Bin B-A'!T664,'Speed Bin B-A'!T768,'Speed Bin B-A'!T872,'Speed Bin B-A'!T976,'Speed Bin B-A'!T1080,'Speed Bin B-A'!T1184,'Speed Bin B-A'!T1288,'Speed Bin B-A'!T1392,'Speed Bin B-A'!T1496,'Speed Bin B-A'!T1600,'Speed Bin B-A'!T1704,'Speed Bin B-A'!T1808,'Speed Bin B-A'!T1912,'Speed Bin B-A'!T2016,'Speed Bin B-A'!T2120)</f>
        <v>0</v>
      </c>
      <c r="U345" s="268">
        <f>SUM('Speed Bin B-A'!U40,'Speed Bin B-A'!U144,'Speed Bin B-A'!U248,'Speed Bin B-A'!U352,'Speed Bin B-A'!U456,'Speed Bin B-A'!U560,'Speed Bin B-A'!U664,'Speed Bin B-A'!U768,'Speed Bin B-A'!U872,'Speed Bin B-A'!U976,'Speed Bin B-A'!U1080,'Speed Bin B-A'!U1184,'Speed Bin B-A'!U1288,'Speed Bin B-A'!U1392,'Speed Bin B-A'!U1496,'Speed Bin B-A'!U1600,'Speed Bin B-A'!U1704,'Speed Bin B-A'!U1808,'Speed Bin B-A'!U1912,'Speed Bin B-A'!U2016,'Speed Bin B-A'!U2120)</f>
        <v>0</v>
      </c>
      <c r="V345" s="269">
        <f>IFERROR(AVERAGE('Speed Bin B-A'!V40,'Speed Bin B-A'!V144,'Speed Bin B-A'!V248,'Speed Bin B-A'!V352,'Speed Bin B-A'!V456,'Speed Bin B-A'!V560,'Speed Bin B-A'!V664,'Speed Bin B-A'!V768,'Speed Bin B-A'!V872,'Speed Bin B-A'!V976,'Speed Bin B-A'!V1080,'Speed Bin B-A'!V1184,'Speed Bin B-A'!V1288,'Speed Bin B-A'!V1392,'Speed Bin B-A'!V1496,'Speed Bin B-A'!V1600,'Speed Bin B-A'!V1704,'Speed Bin B-A'!V1808,'Speed Bin B-A'!V1912,'Speed Bin B-A'!V2016,'Speed Bin B-A'!V2120),"-")</f>
        <v>25.971428571428568</v>
      </c>
      <c r="W345" s="269">
        <f>IFERROR(AVERAGE('Speed Bin B-A'!W40,'Speed Bin B-A'!W144,'Speed Bin B-A'!W248,'Speed Bin B-A'!W352,'Speed Bin B-A'!W456,'Speed Bin B-A'!W560,'Speed Bin B-A'!W664,'Speed Bin B-A'!W768,'Speed Bin B-A'!W872,'Speed Bin B-A'!W976,'Speed Bin B-A'!W1080,'Speed Bin B-A'!W1184,'Speed Bin B-A'!W1288,'Speed Bin B-A'!W1392,'Speed Bin B-A'!W1496,'Speed Bin B-A'!W1600,'Speed Bin B-A'!W1704,'Speed Bin B-A'!W1808,'Speed Bin B-A'!W1912,'Speed Bin B-A'!W2016,'Speed Bin B-A'!W2120),"-")</f>
        <v>29.25</v>
      </c>
      <c r="X345" s="277"/>
      <c r="Y345" s="277"/>
    </row>
    <row r="346" spans="1:47" x14ac:dyDescent="0.25">
      <c r="A346" s="267">
        <v>0.3125</v>
      </c>
      <c r="B346" s="268">
        <f>SUM('Speed Bin B-A'!B41,'Speed Bin B-A'!B145,'Speed Bin B-A'!B249,'Speed Bin B-A'!B353,'Speed Bin B-A'!B457,'Speed Bin B-A'!B561,'Speed Bin B-A'!B665,'Speed Bin B-A'!B769,'Speed Bin B-A'!B873,'Speed Bin B-A'!B977,'Speed Bin B-A'!B1081,'Speed Bin B-A'!B1185,'Speed Bin B-A'!B1289,'Speed Bin B-A'!B1393,'Speed Bin B-A'!B1497,'Speed Bin B-A'!B1601,'Speed Bin B-A'!B1705,'Speed Bin B-A'!B1809,'Speed Bin B-A'!B1913,'Speed Bin B-A'!B2017,'Speed Bin B-A'!B2121)</f>
        <v>108</v>
      </c>
      <c r="C346" s="268">
        <f>SUM('Speed Bin B-A'!C41,'Speed Bin B-A'!C145,'Speed Bin B-A'!C249,'Speed Bin B-A'!C353,'Speed Bin B-A'!C457,'Speed Bin B-A'!C561,'Speed Bin B-A'!C665,'Speed Bin B-A'!C769,'Speed Bin B-A'!C873,'Speed Bin B-A'!C977,'Speed Bin B-A'!C1081,'Speed Bin B-A'!C1185,'Speed Bin B-A'!C1289,'Speed Bin B-A'!C1393,'Speed Bin B-A'!C1497,'Speed Bin B-A'!C1601,'Speed Bin B-A'!C1705,'Speed Bin B-A'!C1809,'Speed Bin B-A'!C1913,'Speed Bin B-A'!C2017,'Speed Bin B-A'!C2121)</f>
        <v>1</v>
      </c>
      <c r="D346" s="268">
        <f>SUM('Speed Bin B-A'!D41,'Speed Bin B-A'!D145,'Speed Bin B-A'!D249,'Speed Bin B-A'!D353,'Speed Bin B-A'!D457,'Speed Bin B-A'!D561,'Speed Bin B-A'!D665,'Speed Bin B-A'!D769,'Speed Bin B-A'!D873,'Speed Bin B-A'!D977,'Speed Bin B-A'!D1081,'Speed Bin B-A'!D1185,'Speed Bin B-A'!D1289,'Speed Bin B-A'!D1393,'Speed Bin B-A'!D1497,'Speed Bin B-A'!D1601,'Speed Bin B-A'!D1705,'Speed Bin B-A'!D1809,'Speed Bin B-A'!D1913,'Speed Bin B-A'!D2017,'Speed Bin B-A'!D2121)</f>
        <v>6</v>
      </c>
      <c r="E346" s="268">
        <f>SUM('Speed Bin B-A'!E41,'Speed Bin B-A'!E145,'Speed Bin B-A'!E249,'Speed Bin B-A'!E353,'Speed Bin B-A'!E457,'Speed Bin B-A'!E561,'Speed Bin B-A'!E665,'Speed Bin B-A'!E769,'Speed Bin B-A'!E873,'Speed Bin B-A'!E977,'Speed Bin B-A'!E1081,'Speed Bin B-A'!E1185,'Speed Bin B-A'!E1289,'Speed Bin B-A'!E1393,'Speed Bin B-A'!E1497,'Speed Bin B-A'!E1601,'Speed Bin B-A'!E1705,'Speed Bin B-A'!E1809,'Speed Bin B-A'!E1913,'Speed Bin B-A'!E2017,'Speed Bin B-A'!E2121)</f>
        <v>12</v>
      </c>
      <c r="F346" s="268">
        <f>SUM('Speed Bin B-A'!F41,'Speed Bin B-A'!F145,'Speed Bin B-A'!F249,'Speed Bin B-A'!F353,'Speed Bin B-A'!F457,'Speed Bin B-A'!F561,'Speed Bin B-A'!F665,'Speed Bin B-A'!F769,'Speed Bin B-A'!F873,'Speed Bin B-A'!F977,'Speed Bin B-A'!F1081,'Speed Bin B-A'!F1185,'Speed Bin B-A'!F1289,'Speed Bin B-A'!F1393,'Speed Bin B-A'!F1497,'Speed Bin B-A'!F1601,'Speed Bin B-A'!F1705,'Speed Bin B-A'!F1809,'Speed Bin B-A'!F1913,'Speed Bin B-A'!F2017,'Speed Bin B-A'!F2121)</f>
        <v>46</v>
      </c>
      <c r="G346" s="268">
        <f>SUM('Speed Bin B-A'!G41,'Speed Bin B-A'!G145,'Speed Bin B-A'!G249,'Speed Bin B-A'!G353,'Speed Bin B-A'!G457,'Speed Bin B-A'!G561,'Speed Bin B-A'!G665,'Speed Bin B-A'!G769,'Speed Bin B-A'!G873,'Speed Bin B-A'!G977,'Speed Bin B-A'!G1081,'Speed Bin B-A'!G1185,'Speed Bin B-A'!G1289,'Speed Bin B-A'!G1393,'Speed Bin B-A'!G1497,'Speed Bin B-A'!G1601,'Speed Bin B-A'!G1705,'Speed Bin B-A'!G1809,'Speed Bin B-A'!G1913,'Speed Bin B-A'!G2017,'Speed Bin B-A'!G2121)</f>
        <v>23</v>
      </c>
      <c r="H346" s="268">
        <f>SUM('Speed Bin B-A'!H41,'Speed Bin B-A'!H145,'Speed Bin B-A'!H249,'Speed Bin B-A'!H353,'Speed Bin B-A'!H457,'Speed Bin B-A'!H561,'Speed Bin B-A'!H665,'Speed Bin B-A'!H769,'Speed Bin B-A'!H873,'Speed Bin B-A'!H977,'Speed Bin B-A'!H1081,'Speed Bin B-A'!H1185,'Speed Bin B-A'!H1289,'Speed Bin B-A'!H1393,'Speed Bin B-A'!H1497,'Speed Bin B-A'!H1601,'Speed Bin B-A'!H1705,'Speed Bin B-A'!H1809,'Speed Bin B-A'!H1913,'Speed Bin B-A'!H2017,'Speed Bin B-A'!H2121)</f>
        <v>14</v>
      </c>
      <c r="I346" s="268">
        <f>SUM('Speed Bin B-A'!I41,'Speed Bin B-A'!I145,'Speed Bin B-A'!I249,'Speed Bin B-A'!I353,'Speed Bin B-A'!I457,'Speed Bin B-A'!I561,'Speed Bin B-A'!I665,'Speed Bin B-A'!I769,'Speed Bin B-A'!I873,'Speed Bin B-A'!I977,'Speed Bin B-A'!I1081,'Speed Bin B-A'!I1185,'Speed Bin B-A'!I1289,'Speed Bin B-A'!I1393,'Speed Bin B-A'!I1497,'Speed Bin B-A'!I1601,'Speed Bin B-A'!I1705,'Speed Bin B-A'!I1809,'Speed Bin B-A'!I1913,'Speed Bin B-A'!I2017,'Speed Bin B-A'!I2121)</f>
        <v>5</v>
      </c>
      <c r="J346" s="268">
        <f>SUM('Speed Bin B-A'!J41,'Speed Bin B-A'!J145,'Speed Bin B-A'!J249,'Speed Bin B-A'!J353,'Speed Bin B-A'!J457,'Speed Bin B-A'!J561,'Speed Bin B-A'!J665,'Speed Bin B-A'!J769,'Speed Bin B-A'!J873,'Speed Bin B-A'!J977,'Speed Bin B-A'!J1081,'Speed Bin B-A'!J1185,'Speed Bin B-A'!J1289,'Speed Bin B-A'!J1393,'Speed Bin B-A'!J1497,'Speed Bin B-A'!J1601,'Speed Bin B-A'!J1705,'Speed Bin B-A'!J1809,'Speed Bin B-A'!J1913,'Speed Bin B-A'!J2017,'Speed Bin B-A'!J2121)</f>
        <v>1</v>
      </c>
      <c r="K346" s="268">
        <f>SUM('Speed Bin B-A'!K41,'Speed Bin B-A'!K145,'Speed Bin B-A'!K249,'Speed Bin B-A'!K353,'Speed Bin B-A'!K457,'Speed Bin B-A'!K561,'Speed Bin B-A'!K665,'Speed Bin B-A'!K769,'Speed Bin B-A'!K873,'Speed Bin B-A'!K977,'Speed Bin B-A'!K1081,'Speed Bin B-A'!K1185,'Speed Bin B-A'!K1289,'Speed Bin B-A'!K1393,'Speed Bin B-A'!K1497,'Speed Bin B-A'!K1601,'Speed Bin B-A'!K1705,'Speed Bin B-A'!K1809,'Speed Bin B-A'!K1913,'Speed Bin B-A'!K2017,'Speed Bin B-A'!K2121)</f>
        <v>0</v>
      </c>
      <c r="L346" s="268">
        <f>SUM('Speed Bin B-A'!L41,'Speed Bin B-A'!L145,'Speed Bin B-A'!L249,'Speed Bin B-A'!L353,'Speed Bin B-A'!L457,'Speed Bin B-A'!L561,'Speed Bin B-A'!L665,'Speed Bin B-A'!L769,'Speed Bin B-A'!L873,'Speed Bin B-A'!L977,'Speed Bin B-A'!L1081,'Speed Bin B-A'!L1185,'Speed Bin B-A'!L1289,'Speed Bin B-A'!L1393,'Speed Bin B-A'!L1497,'Speed Bin B-A'!L1601,'Speed Bin B-A'!L1705,'Speed Bin B-A'!L1809,'Speed Bin B-A'!L1913,'Speed Bin B-A'!L2017,'Speed Bin B-A'!L2121)</f>
        <v>0</v>
      </c>
      <c r="M346" s="268">
        <f>SUM('Speed Bin B-A'!M41,'Speed Bin B-A'!M145,'Speed Bin B-A'!M249,'Speed Bin B-A'!M353,'Speed Bin B-A'!M457,'Speed Bin B-A'!M561,'Speed Bin B-A'!M665,'Speed Bin B-A'!M769,'Speed Bin B-A'!M873,'Speed Bin B-A'!M977,'Speed Bin B-A'!M1081,'Speed Bin B-A'!M1185,'Speed Bin B-A'!M1289,'Speed Bin B-A'!M1393,'Speed Bin B-A'!M1497,'Speed Bin B-A'!M1601,'Speed Bin B-A'!M1705,'Speed Bin B-A'!M1809,'Speed Bin B-A'!M1913,'Speed Bin B-A'!M2017,'Speed Bin B-A'!M2121)</f>
        <v>0</v>
      </c>
      <c r="N346" s="268">
        <f>SUM('Speed Bin B-A'!N41,'Speed Bin B-A'!N145,'Speed Bin B-A'!N249,'Speed Bin B-A'!N353,'Speed Bin B-A'!N457,'Speed Bin B-A'!N561,'Speed Bin B-A'!N665,'Speed Bin B-A'!N769,'Speed Bin B-A'!N873,'Speed Bin B-A'!N977,'Speed Bin B-A'!N1081,'Speed Bin B-A'!N1185,'Speed Bin B-A'!N1289,'Speed Bin B-A'!N1393,'Speed Bin B-A'!N1497,'Speed Bin B-A'!N1601,'Speed Bin B-A'!N1705,'Speed Bin B-A'!N1809,'Speed Bin B-A'!N1913,'Speed Bin B-A'!N2017,'Speed Bin B-A'!N2121)</f>
        <v>0</v>
      </c>
      <c r="O346" s="268">
        <f>SUM('Speed Bin B-A'!O41,'Speed Bin B-A'!O145,'Speed Bin B-A'!O249,'Speed Bin B-A'!O353,'Speed Bin B-A'!O457,'Speed Bin B-A'!O561,'Speed Bin B-A'!O665,'Speed Bin B-A'!O769,'Speed Bin B-A'!O873,'Speed Bin B-A'!O977,'Speed Bin B-A'!O1081,'Speed Bin B-A'!O1185,'Speed Bin B-A'!O1289,'Speed Bin B-A'!O1393,'Speed Bin B-A'!O1497,'Speed Bin B-A'!O1601,'Speed Bin B-A'!O1705,'Speed Bin B-A'!O1809,'Speed Bin B-A'!O1913,'Speed Bin B-A'!O2017,'Speed Bin B-A'!O2121)</f>
        <v>0</v>
      </c>
      <c r="P346" s="268">
        <f>SUM('Speed Bin B-A'!P41,'Speed Bin B-A'!P145,'Speed Bin B-A'!P249,'Speed Bin B-A'!P353,'Speed Bin B-A'!P457,'Speed Bin B-A'!P561,'Speed Bin B-A'!P665,'Speed Bin B-A'!P769,'Speed Bin B-A'!P873,'Speed Bin B-A'!P977,'Speed Bin B-A'!P1081,'Speed Bin B-A'!P1185,'Speed Bin B-A'!P1289,'Speed Bin B-A'!P1393,'Speed Bin B-A'!P1497,'Speed Bin B-A'!P1601,'Speed Bin B-A'!P1705,'Speed Bin B-A'!P1809,'Speed Bin B-A'!P1913,'Speed Bin B-A'!P2017,'Speed Bin B-A'!P2121)</f>
        <v>0</v>
      </c>
      <c r="Q346" s="268">
        <f>SUM('Speed Bin B-A'!Q41,'Speed Bin B-A'!Q145,'Speed Bin B-A'!Q249,'Speed Bin B-A'!Q353,'Speed Bin B-A'!Q457,'Speed Bin B-A'!Q561,'Speed Bin B-A'!Q665,'Speed Bin B-A'!Q769,'Speed Bin B-A'!Q873,'Speed Bin B-A'!Q977,'Speed Bin B-A'!Q1081,'Speed Bin B-A'!Q1185,'Speed Bin B-A'!Q1289,'Speed Bin B-A'!Q1393,'Speed Bin B-A'!Q1497,'Speed Bin B-A'!Q1601,'Speed Bin B-A'!Q1705,'Speed Bin B-A'!Q1809,'Speed Bin B-A'!Q1913,'Speed Bin B-A'!Q2017,'Speed Bin B-A'!Q2121)</f>
        <v>0</v>
      </c>
      <c r="R346" s="268">
        <f>SUM('Speed Bin B-A'!R41,'Speed Bin B-A'!R145,'Speed Bin B-A'!R249,'Speed Bin B-A'!R353,'Speed Bin B-A'!R457,'Speed Bin B-A'!R561,'Speed Bin B-A'!R665,'Speed Bin B-A'!R769,'Speed Bin B-A'!R873,'Speed Bin B-A'!R977,'Speed Bin B-A'!R1081,'Speed Bin B-A'!R1185,'Speed Bin B-A'!R1289,'Speed Bin B-A'!R1393,'Speed Bin B-A'!R1497,'Speed Bin B-A'!R1601,'Speed Bin B-A'!R1705,'Speed Bin B-A'!R1809,'Speed Bin B-A'!R1913,'Speed Bin B-A'!R2017,'Speed Bin B-A'!R2121)</f>
        <v>0</v>
      </c>
      <c r="S346" s="268">
        <f>SUM('Speed Bin B-A'!S41,'Speed Bin B-A'!S145,'Speed Bin B-A'!S249,'Speed Bin B-A'!S353,'Speed Bin B-A'!S457,'Speed Bin B-A'!S561,'Speed Bin B-A'!S665,'Speed Bin B-A'!S769,'Speed Bin B-A'!S873,'Speed Bin B-A'!S977,'Speed Bin B-A'!S1081,'Speed Bin B-A'!S1185,'Speed Bin B-A'!S1289,'Speed Bin B-A'!S1393,'Speed Bin B-A'!S1497,'Speed Bin B-A'!S1601,'Speed Bin B-A'!S1705,'Speed Bin B-A'!S1809,'Speed Bin B-A'!S1913,'Speed Bin B-A'!S2017,'Speed Bin B-A'!S2121)</f>
        <v>0</v>
      </c>
      <c r="T346" s="268">
        <f>SUM('Speed Bin B-A'!T41,'Speed Bin B-A'!T145,'Speed Bin B-A'!T249,'Speed Bin B-A'!T353,'Speed Bin B-A'!T457,'Speed Bin B-A'!T561,'Speed Bin B-A'!T665,'Speed Bin B-A'!T769,'Speed Bin B-A'!T873,'Speed Bin B-A'!T977,'Speed Bin B-A'!T1081,'Speed Bin B-A'!T1185,'Speed Bin B-A'!T1289,'Speed Bin B-A'!T1393,'Speed Bin B-A'!T1497,'Speed Bin B-A'!T1601,'Speed Bin B-A'!T1705,'Speed Bin B-A'!T1809,'Speed Bin B-A'!T1913,'Speed Bin B-A'!T2017,'Speed Bin B-A'!T2121)</f>
        <v>0</v>
      </c>
      <c r="U346" s="268">
        <f>SUM('Speed Bin B-A'!U41,'Speed Bin B-A'!U145,'Speed Bin B-A'!U249,'Speed Bin B-A'!U353,'Speed Bin B-A'!U457,'Speed Bin B-A'!U561,'Speed Bin B-A'!U665,'Speed Bin B-A'!U769,'Speed Bin B-A'!U873,'Speed Bin B-A'!U977,'Speed Bin B-A'!U1081,'Speed Bin B-A'!U1185,'Speed Bin B-A'!U1289,'Speed Bin B-A'!U1393,'Speed Bin B-A'!U1497,'Speed Bin B-A'!U1601,'Speed Bin B-A'!U1705,'Speed Bin B-A'!U1809,'Speed Bin B-A'!U1913,'Speed Bin B-A'!U2017,'Speed Bin B-A'!U2121)</f>
        <v>0</v>
      </c>
      <c r="V346" s="269">
        <f>IFERROR(AVERAGE('Speed Bin B-A'!V41,'Speed Bin B-A'!V145,'Speed Bin B-A'!V249,'Speed Bin B-A'!V353,'Speed Bin B-A'!V457,'Speed Bin B-A'!V561,'Speed Bin B-A'!V665,'Speed Bin B-A'!V769,'Speed Bin B-A'!V873,'Speed Bin B-A'!V977,'Speed Bin B-A'!V1081,'Speed Bin B-A'!V1185,'Speed Bin B-A'!V1289,'Speed Bin B-A'!V1393,'Speed Bin B-A'!V1497,'Speed Bin B-A'!V1601,'Speed Bin B-A'!V1705,'Speed Bin B-A'!V1809,'Speed Bin B-A'!V1913,'Speed Bin B-A'!V2017,'Speed Bin B-A'!V2121),"-")</f>
        <v>25.612499999999997</v>
      </c>
      <c r="W346" s="269">
        <f>IFERROR(AVERAGE('Speed Bin B-A'!W41,'Speed Bin B-A'!W145,'Speed Bin B-A'!W249,'Speed Bin B-A'!W353,'Speed Bin B-A'!W457,'Speed Bin B-A'!W561,'Speed Bin B-A'!W665,'Speed Bin B-A'!W769,'Speed Bin B-A'!W873,'Speed Bin B-A'!W977,'Speed Bin B-A'!W1081,'Speed Bin B-A'!W1185,'Speed Bin B-A'!W1289,'Speed Bin B-A'!W1393,'Speed Bin B-A'!W1497,'Speed Bin B-A'!W1601,'Speed Bin B-A'!W1705,'Speed Bin B-A'!W1809,'Speed Bin B-A'!W1913,'Speed Bin B-A'!W2017,'Speed Bin B-A'!W2121),"-")</f>
        <v>32.416666666666664</v>
      </c>
      <c r="X346" s="277"/>
      <c r="Y346" s="277"/>
    </row>
    <row r="347" spans="1:47" x14ac:dyDescent="0.25">
      <c r="A347" s="267">
        <v>0.32291666666666702</v>
      </c>
      <c r="B347" s="268">
        <f>SUM('Speed Bin B-A'!B42,'Speed Bin B-A'!B146,'Speed Bin B-A'!B250,'Speed Bin B-A'!B354,'Speed Bin B-A'!B458,'Speed Bin B-A'!B562,'Speed Bin B-A'!B666,'Speed Bin B-A'!B770,'Speed Bin B-A'!B874,'Speed Bin B-A'!B978,'Speed Bin B-A'!B1082,'Speed Bin B-A'!B1186,'Speed Bin B-A'!B1290,'Speed Bin B-A'!B1394,'Speed Bin B-A'!B1498,'Speed Bin B-A'!B1602,'Speed Bin B-A'!B1706,'Speed Bin B-A'!B1810,'Speed Bin B-A'!B1914,'Speed Bin B-A'!B2018,'Speed Bin B-A'!B2122)</f>
        <v>119</v>
      </c>
      <c r="C347" s="268">
        <f>SUM('Speed Bin B-A'!C42,'Speed Bin B-A'!C146,'Speed Bin B-A'!C250,'Speed Bin B-A'!C354,'Speed Bin B-A'!C458,'Speed Bin B-A'!C562,'Speed Bin B-A'!C666,'Speed Bin B-A'!C770,'Speed Bin B-A'!C874,'Speed Bin B-A'!C978,'Speed Bin B-A'!C1082,'Speed Bin B-A'!C1186,'Speed Bin B-A'!C1290,'Speed Bin B-A'!C1394,'Speed Bin B-A'!C1498,'Speed Bin B-A'!C1602,'Speed Bin B-A'!C1706,'Speed Bin B-A'!C1810,'Speed Bin B-A'!C1914,'Speed Bin B-A'!C2018,'Speed Bin B-A'!C2122)</f>
        <v>0</v>
      </c>
      <c r="D347" s="268">
        <f>SUM('Speed Bin B-A'!D42,'Speed Bin B-A'!D146,'Speed Bin B-A'!D250,'Speed Bin B-A'!D354,'Speed Bin B-A'!D458,'Speed Bin B-A'!D562,'Speed Bin B-A'!D666,'Speed Bin B-A'!D770,'Speed Bin B-A'!D874,'Speed Bin B-A'!D978,'Speed Bin B-A'!D1082,'Speed Bin B-A'!D1186,'Speed Bin B-A'!D1290,'Speed Bin B-A'!D1394,'Speed Bin B-A'!D1498,'Speed Bin B-A'!D1602,'Speed Bin B-A'!D1706,'Speed Bin B-A'!D1810,'Speed Bin B-A'!D1914,'Speed Bin B-A'!D2018,'Speed Bin B-A'!D2122)</f>
        <v>2</v>
      </c>
      <c r="E347" s="268">
        <f>SUM('Speed Bin B-A'!E42,'Speed Bin B-A'!E146,'Speed Bin B-A'!E250,'Speed Bin B-A'!E354,'Speed Bin B-A'!E458,'Speed Bin B-A'!E562,'Speed Bin B-A'!E666,'Speed Bin B-A'!E770,'Speed Bin B-A'!E874,'Speed Bin B-A'!E978,'Speed Bin B-A'!E1082,'Speed Bin B-A'!E1186,'Speed Bin B-A'!E1290,'Speed Bin B-A'!E1394,'Speed Bin B-A'!E1498,'Speed Bin B-A'!E1602,'Speed Bin B-A'!E1706,'Speed Bin B-A'!E1810,'Speed Bin B-A'!E1914,'Speed Bin B-A'!E2018,'Speed Bin B-A'!E2122)</f>
        <v>11</v>
      </c>
      <c r="F347" s="268">
        <f>SUM('Speed Bin B-A'!F42,'Speed Bin B-A'!F146,'Speed Bin B-A'!F250,'Speed Bin B-A'!F354,'Speed Bin B-A'!F458,'Speed Bin B-A'!F562,'Speed Bin B-A'!F666,'Speed Bin B-A'!F770,'Speed Bin B-A'!F874,'Speed Bin B-A'!F978,'Speed Bin B-A'!F1082,'Speed Bin B-A'!F1186,'Speed Bin B-A'!F1290,'Speed Bin B-A'!F1394,'Speed Bin B-A'!F1498,'Speed Bin B-A'!F1602,'Speed Bin B-A'!F1706,'Speed Bin B-A'!F1810,'Speed Bin B-A'!F1914,'Speed Bin B-A'!F2018,'Speed Bin B-A'!F2122)</f>
        <v>46</v>
      </c>
      <c r="G347" s="268">
        <f>SUM('Speed Bin B-A'!G42,'Speed Bin B-A'!G146,'Speed Bin B-A'!G250,'Speed Bin B-A'!G354,'Speed Bin B-A'!G458,'Speed Bin B-A'!G562,'Speed Bin B-A'!G666,'Speed Bin B-A'!G770,'Speed Bin B-A'!G874,'Speed Bin B-A'!G978,'Speed Bin B-A'!G1082,'Speed Bin B-A'!G1186,'Speed Bin B-A'!G1290,'Speed Bin B-A'!G1394,'Speed Bin B-A'!G1498,'Speed Bin B-A'!G1602,'Speed Bin B-A'!G1706,'Speed Bin B-A'!G1810,'Speed Bin B-A'!G1914,'Speed Bin B-A'!G2018,'Speed Bin B-A'!G2122)</f>
        <v>34</v>
      </c>
      <c r="H347" s="268">
        <f>SUM('Speed Bin B-A'!H42,'Speed Bin B-A'!H146,'Speed Bin B-A'!H250,'Speed Bin B-A'!H354,'Speed Bin B-A'!H458,'Speed Bin B-A'!H562,'Speed Bin B-A'!H666,'Speed Bin B-A'!H770,'Speed Bin B-A'!H874,'Speed Bin B-A'!H978,'Speed Bin B-A'!H1082,'Speed Bin B-A'!H1186,'Speed Bin B-A'!H1290,'Speed Bin B-A'!H1394,'Speed Bin B-A'!H1498,'Speed Bin B-A'!H1602,'Speed Bin B-A'!H1706,'Speed Bin B-A'!H1810,'Speed Bin B-A'!H1914,'Speed Bin B-A'!H2018,'Speed Bin B-A'!H2122)</f>
        <v>13</v>
      </c>
      <c r="I347" s="268">
        <f>SUM('Speed Bin B-A'!I42,'Speed Bin B-A'!I146,'Speed Bin B-A'!I250,'Speed Bin B-A'!I354,'Speed Bin B-A'!I458,'Speed Bin B-A'!I562,'Speed Bin B-A'!I666,'Speed Bin B-A'!I770,'Speed Bin B-A'!I874,'Speed Bin B-A'!I978,'Speed Bin B-A'!I1082,'Speed Bin B-A'!I1186,'Speed Bin B-A'!I1290,'Speed Bin B-A'!I1394,'Speed Bin B-A'!I1498,'Speed Bin B-A'!I1602,'Speed Bin B-A'!I1706,'Speed Bin B-A'!I1810,'Speed Bin B-A'!I1914,'Speed Bin B-A'!I2018,'Speed Bin B-A'!I2122)</f>
        <v>7</v>
      </c>
      <c r="J347" s="268">
        <f>SUM('Speed Bin B-A'!J42,'Speed Bin B-A'!J146,'Speed Bin B-A'!J250,'Speed Bin B-A'!J354,'Speed Bin B-A'!J458,'Speed Bin B-A'!J562,'Speed Bin B-A'!J666,'Speed Bin B-A'!J770,'Speed Bin B-A'!J874,'Speed Bin B-A'!J978,'Speed Bin B-A'!J1082,'Speed Bin B-A'!J1186,'Speed Bin B-A'!J1290,'Speed Bin B-A'!J1394,'Speed Bin B-A'!J1498,'Speed Bin B-A'!J1602,'Speed Bin B-A'!J1706,'Speed Bin B-A'!J1810,'Speed Bin B-A'!J1914,'Speed Bin B-A'!J2018,'Speed Bin B-A'!J2122)</f>
        <v>4</v>
      </c>
      <c r="K347" s="268">
        <f>SUM('Speed Bin B-A'!K42,'Speed Bin B-A'!K146,'Speed Bin B-A'!K250,'Speed Bin B-A'!K354,'Speed Bin B-A'!K458,'Speed Bin B-A'!K562,'Speed Bin B-A'!K666,'Speed Bin B-A'!K770,'Speed Bin B-A'!K874,'Speed Bin B-A'!K978,'Speed Bin B-A'!K1082,'Speed Bin B-A'!K1186,'Speed Bin B-A'!K1290,'Speed Bin B-A'!K1394,'Speed Bin B-A'!K1498,'Speed Bin B-A'!K1602,'Speed Bin B-A'!K1706,'Speed Bin B-A'!K1810,'Speed Bin B-A'!K1914,'Speed Bin B-A'!K2018,'Speed Bin B-A'!K2122)</f>
        <v>2</v>
      </c>
      <c r="L347" s="268">
        <f>SUM('Speed Bin B-A'!L42,'Speed Bin B-A'!L146,'Speed Bin B-A'!L250,'Speed Bin B-A'!L354,'Speed Bin B-A'!L458,'Speed Bin B-A'!L562,'Speed Bin B-A'!L666,'Speed Bin B-A'!L770,'Speed Bin B-A'!L874,'Speed Bin B-A'!L978,'Speed Bin B-A'!L1082,'Speed Bin B-A'!L1186,'Speed Bin B-A'!L1290,'Speed Bin B-A'!L1394,'Speed Bin B-A'!L1498,'Speed Bin B-A'!L1602,'Speed Bin B-A'!L1706,'Speed Bin B-A'!L1810,'Speed Bin B-A'!L1914,'Speed Bin B-A'!L2018,'Speed Bin B-A'!L2122)</f>
        <v>0</v>
      </c>
      <c r="M347" s="268">
        <f>SUM('Speed Bin B-A'!M42,'Speed Bin B-A'!M146,'Speed Bin B-A'!M250,'Speed Bin B-A'!M354,'Speed Bin B-A'!M458,'Speed Bin B-A'!M562,'Speed Bin B-A'!M666,'Speed Bin B-A'!M770,'Speed Bin B-A'!M874,'Speed Bin B-A'!M978,'Speed Bin B-A'!M1082,'Speed Bin B-A'!M1186,'Speed Bin B-A'!M1290,'Speed Bin B-A'!M1394,'Speed Bin B-A'!M1498,'Speed Bin B-A'!M1602,'Speed Bin B-A'!M1706,'Speed Bin B-A'!M1810,'Speed Bin B-A'!M1914,'Speed Bin B-A'!M2018,'Speed Bin B-A'!M2122)</f>
        <v>0</v>
      </c>
      <c r="N347" s="268">
        <f>SUM('Speed Bin B-A'!N42,'Speed Bin B-A'!N146,'Speed Bin B-A'!N250,'Speed Bin B-A'!N354,'Speed Bin B-A'!N458,'Speed Bin B-A'!N562,'Speed Bin B-A'!N666,'Speed Bin B-A'!N770,'Speed Bin B-A'!N874,'Speed Bin B-A'!N978,'Speed Bin B-A'!N1082,'Speed Bin B-A'!N1186,'Speed Bin B-A'!N1290,'Speed Bin B-A'!N1394,'Speed Bin B-A'!N1498,'Speed Bin B-A'!N1602,'Speed Bin B-A'!N1706,'Speed Bin B-A'!N1810,'Speed Bin B-A'!N1914,'Speed Bin B-A'!N2018,'Speed Bin B-A'!N2122)</f>
        <v>0</v>
      </c>
      <c r="O347" s="268">
        <f>SUM('Speed Bin B-A'!O42,'Speed Bin B-A'!O146,'Speed Bin B-A'!O250,'Speed Bin B-A'!O354,'Speed Bin B-A'!O458,'Speed Bin B-A'!O562,'Speed Bin B-A'!O666,'Speed Bin B-A'!O770,'Speed Bin B-A'!O874,'Speed Bin B-A'!O978,'Speed Bin B-A'!O1082,'Speed Bin B-A'!O1186,'Speed Bin B-A'!O1290,'Speed Bin B-A'!O1394,'Speed Bin B-A'!O1498,'Speed Bin B-A'!O1602,'Speed Bin B-A'!O1706,'Speed Bin B-A'!O1810,'Speed Bin B-A'!O1914,'Speed Bin B-A'!O2018,'Speed Bin B-A'!O2122)</f>
        <v>0</v>
      </c>
      <c r="P347" s="268">
        <f>SUM('Speed Bin B-A'!P42,'Speed Bin B-A'!P146,'Speed Bin B-A'!P250,'Speed Bin B-A'!P354,'Speed Bin B-A'!P458,'Speed Bin B-A'!P562,'Speed Bin B-A'!P666,'Speed Bin B-A'!P770,'Speed Bin B-A'!P874,'Speed Bin B-A'!P978,'Speed Bin B-A'!P1082,'Speed Bin B-A'!P1186,'Speed Bin B-A'!P1290,'Speed Bin B-A'!P1394,'Speed Bin B-A'!P1498,'Speed Bin B-A'!P1602,'Speed Bin B-A'!P1706,'Speed Bin B-A'!P1810,'Speed Bin B-A'!P1914,'Speed Bin B-A'!P2018,'Speed Bin B-A'!P2122)</f>
        <v>0</v>
      </c>
      <c r="Q347" s="268">
        <f>SUM('Speed Bin B-A'!Q42,'Speed Bin B-A'!Q146,'Speed Bin B-A'!Q250,'Speed Bin B-A'!Q354,'Speed Bin B-A'!Q458,'Speed Bin B-A'!Q562,'Speed Bin B-A'!Q666,'Speed Bin B-A'!Q770,'Speed Bin B-A'!Q874,'Speed Bin B-A'!Q978,'Speed Bin B-A'!Q1082,'Speed Bin B-A'!Q1186,'Speed Bin B-A'!Q1290,'Speed Bin B-A'!Q1394,'Speed Bin B-A'!Q1498,'Speed Bin B-A'!Q1602,'Speed Bin B-A'!Q1706,'Speed Bin B-A'!Q1810,'Speed Bin B-A'!Q1914,'Speed Bin B-A'!Q2018,'Speed Bin B-A'!Q2122)</f>
        <v>0</v>
      </c>
      <c r="R347" s="268">
        <f>SUM('Speed Bin B-A'!R42,'Speed Bin B-A'!R146,'Speed Bin B-A'!R250,'Speed Bin B-A'!R354,'Speed Bin B-A'!R458,'Speed Bin B-A'!R562,'Speed Bin B-A'!R666,'Speed Bin B-A'!R770,'Speed Bin B-A'!R874,'Speed Bin B-A'!R978,'Speed Bin B-A'!R1082,'Speed Bin B-A'!R1186,'Speed Bin B-A'!R1290,'Speed Bin B-A'!R1394,'Speed Bin B-A'!R1498,'Speed Bin B-A'!R1602,'Speed Bin B-A'!R1706,'Speed Bin B-A'!R1810,'Speed Bin B-A'!R1914,'Speed Bin B-A'!R2018,'Speed Bin B-A'!R2122)</f>
        <v>0</v>
      </c>
      <c r="S347" s="268">
        <f>SUM('Speed Bin B-A'!S42,'Speed Bin B-A'!S146,'Speed Bin B-A'!S250,'Speed Bin B-A'!S354,'Speed Bin B-A'!S458,'Speed Bin B-A'!S562,'Speed Bin B-A'!S666,'Speed Bin B-A'!S770,'Speed Bin B-A'!S874,'Speed Bin B-A'!S978,'Speed Bin B-A'!S1082,'Speed Bin B-A'!S1186,'Speed Bin B-A'!S1290,'Speed Bin B-A'!S1394,'Speed Bin B-A'!S1498,'Speed Bin B-A'!S1602,'Speed Bin B-A'!S1706,'Speed Bin B-A'!S1810,'Speed Bin B-A'!S1914,'Speed Bin B-A'!S2018,'Speed Bin B-A'!S2122)</f>
        <v>0</v>
      </c>
      <c r="T347" s="268">
        <f>SUM('Speed Bin B-A'!T42,'Speed Bin B-A'!T146,'Speed Bin B-A'!T250,'Speed Bin B-A'!T354,'Speed Bin B-A'!T458,'Speed Bin B-A'!T562,'Speed Bin B-A'!T666,'Speed Bin B-A'!T770,'Speed Bin B-A'!T874,'Speed Bin B-A'!T978,'Speed Bin B-A'!T1082,'Speed Bin B-A'!T1186,'Speed Bin B-A'!T1290,'Speed Bin B-A'!T1394,'Speed Bin B-A'!T1498,'Speed Bin B-A'!T1602,'Speed Bin B-A'!T1706,'Speed Bin B-A'!T1810,'Speed Bin B-A'!T1914,'Speed Bin B-A'!T2018,'Speed Bin B-A'!T2122)</f>
        <v>0</v>
      </c>
      <c r="U347" s="268">
        <f>SUM('Speed Bin B-A'!U42,'Speed Bin B-A'!U146,'Speed Bin B-A'!U250,'Speed Bin B-A'!U354,'Speed Bin B-A'!U458,'Speed Bin B-A'!U562,'Speed Bin B-A'!U666,'Speed Bin B-A'!U770,'Speed Bin B-A'!U874,'Speed Bin B-A'!U978,'Speed Bin B-A'!U1082,'Speed Bin B-A'!U1186,'Speed Bin B-A'!U1290,'Speed Bin B-A'!U1394,'Speed Bin B-A'!U1498,'Speed Bin B-A'!U1602,'Speed Bin B-A'!U1706,'Speed Bin B-A'!U1810,'Speed Bin B-A'!U1914,'Speed Bin B-A'!U2018,'Speed Bin B-A'!U2122)</f>
        <v>0</v>
      </c>
      <c r="V347" s="269">
        <f>IFERROR(AVERAGE('Speed Bin B-A'!V42,'Speed Bin B-A'!V146,'Speed Bin B-A'!V250,'Speed Bin B-A'!V354,'Speed Bin B-A'!V458,'Speed Bin B-A'!V562,'Speed Bin B-A'!V666,'Speed Bin B-A'!V770,'Speed Bin B-A'!V874,'Speed Bin B-A'!V978,'Speed Bin B-A'!V1082,'Speed Bin B-A'!V1186,'Speed Bin B-A'!V1290,'Speed Bin B-A'!V1394,'Speed Bin B-A'!V1498,'Speed Bin B-A'!V1602,'Speed Bin B-A'!V1706,'Speed Bin B-A'!V1810,'Speed Bin B-A'!V1914,'Speed Bin B-A'!V2018,'Speed Bin B-A'!V2122),"-")</f>
        <v>28.400000000000002</v>
      </c>
      <c r="W347" s="269">
        <f>IFERROR(AVERAGE('Speed Bin B-A'!W42,'Speed Bin B-A'!W146,'Speed Bin B-A'!W250,'Speed Bin B-A'!W354,'Speed Bin B-A'!W458,'Speed Bin B-A'!W562,'Speed Bin B-A'!W666,'Speed Bin B-A'!W770,'Speed Bin B-A'!W874,'Speed Bin B-A'!W978,'Speed Bin B-A'!W1082,'Speed Bin B-A'!W1186,'Speed Bin B-A'!W1290,'Speed Bin B-A'!W1394,'Speed Bin B-A'!W1498,'Speed Bin B-A'!W1602,'Speed Bin B-A'!W1706,'Speed Bin B-A'!W1810,'Speed Bin B-A'!W1914,'Speed Bin B-A'!W2018,'Speed Bin B-A'!W2122),"-")</f>
        <v>35.15</v>
      </c>
      <c r="X347" s="277"/>
      <c r="Y347" s="277"/>
    </row>
    <row r="348" spans="1:47" x14ac:dyDescent="0.25">
      <c r="A348" s="267">
        <v>0.33333333333333298</v>
      </c>
      <c r="B348" s="268">
        <f>SUM('Speed Bin B-A'!B43,'Speed Bin B-A'!B147,'Speed Bin B-A'!B251,'Speed Bin B-A'!B355,'Speed Bin B-A'!B459,'Speed Bin B-A'!B563,'Speed Bin B-A'!B667,'Speed Bin B-A'!B771,'Speed Bin B-A'!B875,'Speed Bin B-A'!B979,'Speed Bin B-A'!B1083,'Speed Bin B-A'!B1187,'Speed Bin B-A'!B1291,'Speed Bin B-A'!B1395,'Speed Bin B-A'!B1499,'Speed Bin B-A'!B1603,'Speed Bin B-A'!B1707,'Speed Bin B-A'!B1811,'Speed Bin B-A'!B1915,'Speed Bin B-A'!B2019,'Speed Bin B-A'!B2123)</f>
        <v>116</v>
      </c>
      <c r="C348" s="268">
        <f>SUM('Speed Bin B-A'!C43,'Speed Bin B-A'!C147,'Speed Bin B-A'!C251,'Speed Bin B-A'!C355,'Speed Bin B-A'!C459,'Speed Bin B-A'!C563,'Speed Bin B-A'!C667,'Speed Bin B-A'!C771,'Speed Bin B-A'!C875,'Speed Bin B-A'!C979,'Speed Bin B-A'!C1083,'Speed Bin B-A'!C1187,'Speed Bin B-A'!C1291,'Speed Bin B-A'!C1395,'Speed Bin B-A'!C1499,'Speed Bin B-A'!C1603,'Speed Bin B-A'!C1707,'Speed Bin B-A'!C1811,'Speed Bin B-A'!C1915,'Speed Bin B-A'!C2019,'Speed Bin B-A'!C2123)</f>
        <v>0</v>
      </c>
      <c r="D348" s="268">
        <f>SUM('Speed Bin B-A'!D43,'Speed Bin B-A'!D147,'Speed Bin B-A'!D251,'Speed Bin B-A'!D355,'Speed Bin B-A'!D459,'Speed Bin B-A'!D563,'Speed Bin B-A'!D667,'Speed Bin B-A'!D771,'Speed Bin B-A'!D875,'Speed Bin B-A'!D979,'Speed Bin B-A'!D1083,'Speed Bin B-A'!D1187,'Speed Bin B-A'!D1291,'Speed Bin B-A'!D1395,'Speed Bin B-A'!D1499,'Speed Bin B-A'!D1603,'Speed Bin B-A'!D1707,'Speed Bin B-A'!D1811,'Speed Bin B-A'!D1915,'Speed Bin B-A'!D2019,'Speed Bin B-A'!D2123)</f>
        <v>4</v>
      </c>
      <c r="E348" s="268">
        <f>SUM('Speed Bin B-A'!E43,'Speed Bin B-A'!E147,'Speed Bin B-A'!E251,'Speed Bin B-A'!E355,'Speed Bin B-A'!E459,'Speed Bin B-A'!E563,'Speed Bin B-A'!E667,'Speed Bin B-A'!E771,'Speed Bin B-A'!E875,'Speed Bin B-A'!E979,'Speed Bin B-A'!E1083,'Speed Bin B-A'!E1187,'Speed Bin B-A'!E1291,'Speed Bin B-A'!E1395,'Speed Bin B-A'!E1499,'Speed Bin B-A'!E1603,'Speed Bin B-A'!E1707,'Speed Bin B-A'!E1811,'Speed Bin B-A'!E1915,'Speed Bin B-A'!E2019,'Speed Bin B-A'!E2123)</f>
        <v>8</v>
      </c>
      <c r="F348" s="268">
        <f>SUM('Speed Bin B-A'!F43,'Speed Bin B-A'!F147,'Speed Bin B-A'!F251,'Speed Bin B-A'!F355,'Speed Bin B-A'!F459,'Speed Bin B-A'!F563,'Speed Bin B-A'!F667,'Speed Bin B-A'!F771,'Speed Bin B-A'!F875,'Speed Bin B-A'!F979,'Speed Bin B-A'!F1083,'Speed Bin B-A'!F1187,'Speed Bin B-A'!F1291,'Speed Bin B-A'!F1395,'Speed Bin B-A'!F1499,'Speed Bin B-A'!F1603,'Speed Bin B-A'!F1707,'Speed Bin B-A'!F1811,'Speed Bin B-A'!F1915,'Speed Bin B-A'!F2019,'Speed Bin B-A'!F2123)</f>
        <v>39</v>
      </c>
      <c r="G348" s="268">
        <f>SUM('Speed Bin B-A'!G43,'Speed Bin B-A'!G147,'Speed Bin B-A'!G251,'Speed Bin B-A'!G355,'Speed Bin B-A'!G459,'Speed Bin B-A'!G563,'Speed Bin B-A'!G667,'Speed Bin B-A'!G771,'Speed Bin B-A'!G875,'Speed Bin B-A'!G979,'Speed Bin B-A'!G1083,'Speed Bin B-A'!G1187,'Speed Bin B-A'!G1291,'Speed Bin B-A'!G1395,'Speed Bin B-A'!G1499,'Speed Bin B-A'!G1603,'Speed Bin B-A'!G1707,'Speed Bin B-A'!G1811,'Speed Bin B-A'!G1915,'Speed Bin B-A'!G2019,'Speed Bin B-A'!G2123)</f>
        <v>46</v>
      </c>
      <c r="H348" s="268">
        <f>SUM('Speed Bin B-A'!H43,'Speed Bin B-A'!H147,'Speed Bin B-A'!H251,'Speed Bin B-A'!H355,'Speed Bin B-A'!H459,'Speed Bin B-A'!H563,'Speed Bin B-A'!H667,'Speed Bin B-A'!H771,'Speed Bin B-A'!H875,'Speed Bin B-A'!H979,'Speed Bin B-A'!H1083,'Speed Bin B-A'!H1187,'Speed Bin B-A'!H1291,'Speed Bin B-A'!H1395,'Speed Bin B-A'!H1499,'Speed Bin B-A'!H1603,'Speed Bin B-A'!H1707,'Speed Bin B-A'!H1811,'Speed Bin B-A'!H1915,'Speed Bin B-A'!H2019,'Speed Bin B-A'!H2123)</f>
        <v>14</v>
      </c>
      <c r="I348" s="268">
        <f>SUM('Speed Bin B-A'!I43,'Speed Bin B-A'!I147,'Speed Bin B-A'!I251,'Speed Bin B-A'!I355,'Speed Bin B-A'!I459,'Speed Bin B-A'!I563,'Speed Bin B-A'!I667,'Speed Bin B-A'!I771,'Speed Bin B-A'!I875,'Speed Bin B-A'!I979,'Speed Bin B-A'!I1083,'Speed Bin B-A'!I1187,'Speed Bin B-A'!I1291,'Speed Bin B-A'!I1395,'Speed Bin B-A'!I1499,'Speed Bin B-A'!I1603,'Speed Bin B-A'!I1707,'Speed Bin B-A'!I1811,'Speed Bin B-A'!I1915,'Speed Bin B-A'!I2019,'Speed Bin B-A'!I2123)</f>
        <v>4</v>
      </c>
      <c r="J348" s="268">
        <f>SUM('Speed Bin B-A'!J43,'Speed Bin B-A'!J147,'Speed Bin B-A'!J251,'Speed Bin B-A'!J355,'Speed Bin B-A'!J459,'Speed Bin B-A'!J563,'Speed Bin B-A'!J667,'Speed Bin B-A'!J771,'Speed Bin B-A'!J875,'Speed Bin B-A'!J979,'Speed Bin B-A'!J1083,'Speed Bin B-A'!J1187,'Speed Bin B-A'!J1291,'Speed Bin B-A'!J1395,'Speed Bin B-A'!J1499,'Speed Bin B-A'!J1603,'Speed Bin B-A'!J1707,'Speed Bin B-A'!J1811,'Speed Bin B-A'!J1915,'Speed Bin B-A'!J2019,'Speed Bin B-A'!J2123)</f>
        <v>1</v>
      </c>
      <c r="K348" s="268">
        <f>SUM('Speed Bin B-A'!K43,'Speed Bin B-A'!K147,'Speed Bin B-A'!K251,'Speed Bin B-A'!K355,'Speed Bin B-A'!K459,'Speed Bin B-A'!K563,'Speed Bin B-A'!K667,'Speed Bin B-A'!K771,'Speed Bin B-A'!K875,'Speed Bin B-A'!K979,'Speed Bin B-A'!K1083,'Speed Bin B-A'!K1187,'Speed Bin B-A'!K1291,'Speed Bin B-A'!K1395,'Speed Bin B-A'!K1499,'Speed Bin B-A'!K1603,'Speed Bin B-A'!K1707,'Speed Bin B-A'!K1811,'Speed Bin B-A'!K1915,'Speed Bin B-A'!K2019,'Speed Bin B-A'!K2123)</f>
        <v>0</v>
      </c>
      <c r="L348" s="268">
        <f>SUM('Speed Bin B-A'!L43,'Speed Bin B-A'!L147,'Speed Bin B-A'!L251,'Speed Bin B-A'!L355,'Speed Bin B-A'!L459,'Speed Bin B-A'!L563,'Speed Bin B-A'!L667,'Speed Bin B-A'!L771,'Speed Bin B-A'!L875,'Speed Bin B-A'!L979,'Speed Bin B-A'!L1083,'Speed Bin B-A'!L1187,'Speed Bin B-A'!L1291,'Speed Bin B-A'!L1395,'Speed Bin B-A'!L1499,'Speed Bin B-A'!L1603,'Speed Bin B-A'!L1707,'Speed Bin B-A'!L1811,'Speed Bin B-A'!L1915,'Speed Bin B-A'!L2019,'Speed Bin B-A'!L2123)</f>
        <v>0</v>
      </c>
      <c r="M348" s="268">
        <f>SUM('Speed Bin B-A'!M43,'Speed Bin B-A'!M147,'Speed Bin B-A'!M251,'Speed Bin B-A'!M355,'Speed Bin B-A'!M459,'Speed Bin B-A'!M563,'Speed Bin B-A'!M667,'Speed Bin B-A'!M771,'Speed Bin B-A'!M875,'Speed Bin B-A'!M979,'Speed Bin B-A'!M1083,'Speed Bin B-A'!M1187,'Speed Bin B-A'!M1291,'Speed Bin B-A'!M1395,'Speed Bin B-A'!M1499,'Speed Bin B-A'!M1603,'Speed Bin B-A'!M1707,'Speed Bin B-A'!M1811,'Speed Bin B-A'!M1915,'Speed Bin B-A'!M2019,'Speed Bin B-A'!M2123)</f>
        <v>0</v>
      </c>
      <c r="N348" s="268">
        <f>SUM('Speed Bin B-A'!N43,'Speed Bin B-A'!N147,'Speed Bin B-A'!N251,'Speed Bin B-A'!N355,'Speed Bin B-A'!N459,'Speed Bin B-A'!N563,'Speed Bin B-A'!N667,'Speed Bin B-A'!N771,'Speed Bin B-A'!N875,'Speed Bin B-A'!N979,'Speed Bin B-A'!N1083,'Speed Bin B-A'!N1187,'Speed Bin B-A'!N1291,'Speed Bin B-A'!N1395,'Speed Bin B-A'!N1499,'Speed Bin B-A'!N1603,'Speed Bin B-A'!N1707,'Speed Bin B-A'!N1811,'Speed Bin B-A'!N1915,'Speed Bin B-A'!N2019,'Speed Bin B-A'!N2123)</f>
        <v>0</v>
      </c>
      <c r="O348" s="268">
        <f>SUM('Speed Bin B-A'!O43,'Speed Bin B-A'!O147,'Speed Bin B-A'!O251,'Speed Bin B-A'!O355,'Speed Bin B-A'!O459,'Speed Bin B-A'!O563,'Speed Bin B-A'!O667,'Speed Bin B-A'!O771,'Speed Bin B-A'!O875,'Speed Bin B-A'!O979,'Speed Bin B-A'!O1083,'Speed Bin B-A'!O1187,'Speed Bin B-A'!O1291,'Speed Bin B-A'!O1395,'Speed Bin B-A'!O1499,'Speed Bin B-A'!O1603,'Speed Bin B-A'!O1707,'Speed Bin B-A'!O1811,'Speed Bin B-A'!O1915,'Speed Bin B-A'!O2019,'Speed Bin B-A'!O2123)</f>
        <v>0</v>
      </c>
      <c r="P348" s="268">
        <f>SUM('Speed Bin B-A'!P43,'Speed Bin B-A'!P147,'Speed Bin B-A'!P251,'Speed Bin B-A'!P355,'Speed Bin B-A'!P459,'Speed Bin B-A'!P563,'Speed Bin B-A'!P667,'Speed Bin B-A'!P771,'Speed Bin B-A'!P875,'Speed Bin B-A'!P979,'Speed Bin B-A'!P1083,'Speed Bin B-A'!P1187,'Speed Bin B-A'!P1291,'Speed Bin B-A'!P1395,'Speed Bin B-A'!P1499,'Speed Bin B-A'!P1603,'Speed Bin B-A'!P1707,'Speed Bin B-A'!P1811,'Speed Bin B-A'!P1915,'Speed Bin B-A'!P2019,'Speed Bin B-A'!P2123)</f>
        <v>0</v>
      </c>
      <c r="Q348" s="268">
        <f>SUM('Speed Bin B-A'!Q43,'Speed Bin B-A'!Q147,'Speed Bin B-A'!Q251,'Speed Bin B-A'!Q355,'Speed Bin B-A'!Q459,'Speed Bin B-A'!Q563,'Speed Bin B-A'!Q667,'Speed Bin B-A'!Q771,'Speed Bin B-A'!Q875,'Speed Bin B-A'!Q979,'Speed Bin B-A'!Q1083,'Speed Bin B-A'!Q1187,'Speed Bin B-A'!Q1291,'Speed Bin B-A'!Q1395,'Speed Bin B-A'!Q1499,'Speed Bin B-A'!Q1603,'Speed Bin B-A'!Q1707,'Speed Bin B-A'!Q1811,'Speed Bin B-A'!Q1915,'Speed Bin B-A'!Q2019,'Speed Bin B-A'!Q2123)</f>
        <v>0</v>
      </c>
      <c r="R348" s="268">
        <f>SUM('Speed Bin B-A'!R43,'Speed Bin B-A'!R147,'Speed Bin B-A'!R251,'Speed Bin B-A'!R355,'Speed Bin B-A'!R459,'Speed Bin B-A'!R563,'Speed Bin B-A'!R667,'Speed Bin B-A'!R771,'Speed Bin B-A'!R875,'Speed Bin B-A'!R979,'Speed Bin B-A'!R1083,'Speed Bin B-A'!R1187,'Speed Bin B-A'!R1291,'Speed Bin B-A'!R1395,'Speed Bin B-A'!R1499,'Speed Bin B-A'!R1603,'Speed Bin B-A'!R1707,'Speed Bin B-A'!R1811,'Speed Bin B-A'!R1915,'Speed Bin B-A'!R2019,'Speed Bin B-A'!R2123)</f>
        <v>0</v>
      </c>
      <c r="S348" s="268">
        <f>SUM('Speed Bin B-A'!S43,'Speed Bin B-A'!S147,'Speed Bin B-A'!S251,'Speed Bin B-A'!S355,'Speed Bin B-A'!S459,'Speed Bin B-A'!S563,'Speed Bin B-A'!S667,'Speed Bin B-A'!S771,'Speed Bin B-A'!S875,'Speed Bin B-A'!S979,'Speed Bin B-A'!S1083,'Speed Bin B-A'!S1187,'Speed Bin B-A'!S1291,'Speed Bin B-A'!S1395,'Speed Bin B-A'!S1499,'Speed Bin B-A'!S1603,'Speed Bin B-A'!S1707,'Speed Bin B-A'!S1811,'Speed Bin B-A'!S1915,'Speed Bin B-A'!S2019,'Speed Bin B-A'!S2123)</f>
        <v>0</v>
      </c>
      <c r="T348" s="268">
        <f>SUM('Speed Bin B-A'!T43,'Speed Bin B-A'!T147,'Speed Bin B-A'!T251,'Speed Bin B-A'!T355,'Speed Bin B-A'!T459,'Speed Bin B-A'!T563,'Speed Bin B-A'!T667,'Speed Bin B-A'!T771,'Speed Bin B-A'!T875,'Speed Bin B-A'!T979,'Speed Bin B-A'!T1083,'Speed Bin B-A'!T1187,'Speed Bin B-A'!T1291,'Speed Bin B-A'!T1395,'Speed Bin B-A'!T1499,'Speed Bin B-A'!T1603,'Speed Bin B-A'!T1707,'Speed Bin B-A'!T1811,'Speed Bin B-A'!T1915,'Speed Bin B-A'!T2019,'Speed Bin B-A'!T2123)</f>
        <v>0</v>
      </c>
      <c r="U348" s="268">
        <f>SUM('Speed Bin B-A'!U43,'Speed Bin B-A'!U147,'Speed Bin B-A'!U251,'Speed Bin B-A'!U355,'Speed Bin B-A'!U459,'Speed Bin B-A'!U563,'Speed Bin B-A'!U667,'Speed Bin B-A'!U771,'Speed Bin B-A'!U875,'Speed Bin B-A'!U979,'Speed Bin B-A'!U1083,'Speed Bin B-A'!U1187,'Speed Bin B-A'!U1291,'Speed Bin B-A'!U1395,'Speed Bin B-A'!U1499,'Speed Bin B-A'!U1603,'Speed Bin B-A'!U1707,'Speed Bin B-A'!U1811,'Speed Bin B-A'!U1915,'Speed Bin B-A'!U2019,'Speed Bin B-A'!U2123)</f>
        <v>0</v>
      </c>
      <c r="V348" s="269">
        <f>IFERROR(AVERAGE('Speed Bin B-A'!V43,'Speed Bin B-A'!V147,'Speed Bin B-A'!V251,'Speed Bin B-A'!V355,'Speed Bin B-A'!V459,'Speed Bin B-A'!V563,'Speed Bin B-A'!V667,'Speed Bin B-A'!V771,'Speed Bin B-A'!V875,'Speed Bin B-A'!V979,'Speed Bin B-A'!V1083,'Speed Bin B-A'!V1187,'Speed Bin B-A'!V1291,'Speed Bin B-A'!V1395,'Speed Bin B-A'!V1499,'Speed Bin B-A'!V1603,'Speed Bin B-A'!V1707,'Speed Bin B-A'!V1811,'Speed Bin B-A'!V1915,'Speed Bin B-A'!V2019,'Speed Bin B-A'!V2123),"-")</f>
        <v>26.085714285714285</v>
      </c>
      <c r="W348" s="269">
        <f>IFERROR(AVERAGE('Speed Bin B-A'!W43,'Speed Bin B-A'!W147,'Speed Bin B-A'!W251,'Speed Bin B-A'!W355,'Speed Bin B-A'!W459,'Speed Bin B-A'!W563,'Speed Bin B-A'!W667,'Speed Bin B-A'!W771,'Speed Bin B-A'!W875,'Speed Bin B-A'!W979,'Speed Bin B-A'!W1083,'Speed Bin B-A'!W1187,'Speed Bin B-A'!W1291,'Speed Bin B-A'!W1395,'Speed Bin B-A'!W1499,'Speed Bin B-A'!W1603,'Speed Bin B-A'!W1707,'Speed Bin B-A'!W1811,'Speed Bin B-A'!W1915,'Speed Bin B-A'!W2019,'Speed Bin B-A'!W2123),"-")</f>
        <v>30.633333333333336</v>
      </c>
      <c r="X348" s="277"/>
      <c r="Y348" s="277"/>
    </row>
    <row r="349" spans="1:47" x14ac:dyDescent="0.25">
      <c r="A349" s="267">
        <v>0.34375</v>
      </c>
      <c r="B349" s="268">
        <f>SUM('Speed Bin B-A'!B44,'Speed Bin B-A'!B148,'Speed Bin B-A'!B252,'Speed Bin B-A'!B356,'Speed Bin B-A'!B460,'Speed Bin B-A'!B564,'Speed Bin B-A'!B668,'Speed Bin B-A'!B772,'Speed Bin B-A'!B876,'Speed Bin B-A'!B980,'Speed Bin B-A'!B1084,'Speed Bin B-A'!B1188,'Speed Bin B-A'!B1292,'Speed Bin B-A'!B1396,'Speed Bin B-A'!B1500,'Speed Bin B-A'!B1604,'Speed Bin B-A'!B1708,'Speed Bin B-A'!B1812,'Speed Bin B-A'!B1916,'Speed Bin B-A'!B2020,'Speed Bin B-A'!B2124)</f>
        <v>118</v>
      </c>
      <c r="C349" s="268">
        <f>SUM('Speed Bin B-A'!C44,'Speed Bin B-A'!C148,'Speed Bin B-A'!C252,'Speed Bin B-A'!C356,'Speed Bin B-A'!C460,'Speed Bin B-A'!C564,'Speed Bin B-A'!C668,'Speed Bin B-A'!C772,'Speed Bin B-A'!C876,'Speed Bin B-A'!C980,'Speed Bin B-A'!C1084,'Speed Bin B-A'!C1188,'Speed Bin B-A'!C1292,'Speed Bin B-A'!C1396,'Speed Bin B-A'!C1500,'Speed Bin B-A'!C1604,'Speed Bin B-A'!C1708,'Speed Bin B-A'!C1812,'Speed Bin B-A'!C1916,'Speed Bin B-A'!C2020,'Speed Bin B-A'!C2124)</f>
        <v>0</v>
      </c>
      <c r="D349" s="268">
        <f>SUM('Speed Bin B-A'!D44,'Speed Bin B-A'!D148,'Speed Bin B-A'!D252,'Speed Bin B-A'!D356,'Speed Bin B-A'!D460,'Speed Bin B-A'!D564,'Speed Bin B-A'!D668,'Speed Bin B-A'!D772,'Speed Bin B-A'!D876,'Speed Bin B-A'!D980,'Speed Bin B-A'!D1084,'Speed Bin B-A'!D1188,'Speed Bin B-A'!D1292,'Speed Bin B-A'!D1396,'Speed Bin B-A'!D1500,'Speed Bin B-A'!D1604,'Speed Bin B-A'!D1708,'Speed Bin B-A'!D1812,'Speed Bin B-A'!D1916,'Speed Bin B-A'!D2020,'Speed Bin B-A'!D2124)</f>
        <v>0</v>
      </c>
      <c r="E349" s="268">
        <f>SUM('Speed Bin B-A'!E44,'Speed Bin B-A'!E148,'Speed Bin B-A'!E252,'Speed Bin B-A'!E356,'Speed Bin B-A'!E460,'Speed Bin B-A'!E564,'Speed Bin B-A'!E668,'Speed Bin B-A'!E772,'Speed Bin B-A'!E876,'Speed Bin B-A'!E980,'Speed Bin B-A'!E1084,'Speed Bin B-A'!E1188,'Speed Bin B-A'!E1292,'Speed Bin B-A'!E1396,'Speed Bin B-A'!E1500,'Speed Bin B-A'!E1604,'Speed Bin B-A'!E1708,'Speed Bin B-A'!E1812,'Speed Bin B-A'!E1916,'Speed Bin B-A'!E2020,'Speed Bin B-A'!E2124)</f>
        <v>11</v>
      </c>
      <c r="F349" s="268">
        <f>SUM('Speed Bin B-A'!F44,'Speed Bin B-A'!F148,'Speed Bin B-A'!F252,'Speed Bin B-A'!F356,'Speed Bin B-A'!F460,'Speed Bin B-A'!F564,'Speed Bin B-A'!F668,'Speed Bin B-A'!F772,'Speed Bin B-A'!F876,'Speed Bin B-A'!F980,'Speed Bin B-A'!F1084,'Speed Bin B-A'!F1188,'Speed Bin B-A'!F1292,'Speed Bin B-A'!F1396,'Speed Bin B-A'!F1500,'Speed Bin B-A'!F1604,'Speed Bin B-A'!F1708,'Speed Bin B-A'!F1812,'Speed Bin B-A'!F1916,'Speed Bin B-A'!F2020,'Speed Bin B-A'!F2124)</f>
        <v>37</v>
      </c>
      <c r="G349" s="268">
        <f>SUM('Speed Bin B-A'!G44,'Speed Bin B-A'!G148,'Speed Bin B-A'!G252,'Speed Bin B-A'!G356,'Speed Bin B-A'!G460,'Speed Bin B-A'!G564,'Speed Bin B-A'!G668,'Speed Bin B-A'!G772,'Speed Bin B-A'!G876,'Speed Bin B-A'!G980,'Speed Bin B-A'!G1084,'Speed Bin B-A'!G1188,'Speed Bin B-A'!G1292,'Speed Bin B-A'!G1396,'Speed Bin B-A'!G1500,'Speed Bin B-A'!G1604,'Speed Bin B-A'!G1708,'Speed Bin B-A'!G1812,'Speed Bin B-A'!G1916,'Speed Bin B-A'!G2020,'Speed Bin B-A'!G2124)</f>
        <v>36</v>
      </c>
      <c r="H349" s="268">
        <f>SUM('Speed Bin B-A'!H44,'Speed Bin B-A'!H148,'Speed Bin B-A'!H252,'Speed Bin B-A'!H356,'Speed Bin B-A'!H460,'Speed Bin B-A'!H564,'Speed Bin B-A'!H668,'Speed Bin B-A'!H772,'Speed Bin B-A'!H876,'Speed Bin B-A'!H980,'Speed Bin B-A'!H1084,'Speed Bin B-A'!H1188,'Speed Bin B-A'!H1292,'Speed Bin B-A'!H1396,'Speed Bin B-A'!H1500,'Speed Bin B-A'!H1604,'Speed Bin B-A'!H1708,'Speed Bin B-A'!H1812,'Speed Bin B-A'!H1916,'Speed Bin B-A'!H2020,'Speed Bin B-A'!H2124)</f>
        <v>23</v>
      </c>
      <c r="I349" s="268">
        <f>SUM('Speed Bin B-A'!I44,'Speed Bin B-A'!I148,'Speed Bin B-A'!I252,'Speed Bin B-A'!I356,'Speed Bin B-A'!I460,'Speed Bin B-A'!I564,'Speed Bin B-A'!I668,'Speed Bin B-A'!I772,'Speed Bin B-A'!I876,'Speed Bin B-A'!I980,'Speed Bin B-A'!I1084,'Speed Bin B-A'!I1188,'Speed Bin B-A'!I1292,'Speed Bin B-A'!I1396,'Speed Bin B-A'!I1500,'Speed Bin B-A'!I1604,'Speed Bin B-A'!I1708,'Speed Bin B-A'!I1812,'Speed Bin B-A'!I1916,'Speed Bin B-A'!I2020,'Speed Bin B-A'!I2124)</f>
        <v>5</v>
      </c>
      <c r="J349" s="268">
        <f>SUM('Speed Bin B-A'!J44,'Speed Bin B-A'!J148,'Speed Bin B-A'!J252,'Speed Bin B-A'!J356,'Speed Bin B-A'!J460,'Speed Bin B-A'!J564,'Speed Bin B-A'!J668,'Speed Bin B-A'!J772,'Speed Bin B-A'!J876,'Speed Bin B-A'!J980,'Speed Bin B-A'!J1084,'Speed Bin B-A'!J1188,'Speed Bin B-A'!J1292,'Speed Bin B-A'!J1396,'Speed Bin B-A'!J1500,'Speed Bin B-A'!J1604,'Speed Bin B-A'!J1708,'Speed Bin B-A'!J1812,'Speed Bin B-A'!J1916,'Speed Bin B-A'!J2020,'Speed Bin B-A'!J2124)</f>
        <v>6</v>
      </c>
      <c r="K349" s="268">
        <f>SUM('Speed Bin B-A'!K44,'Speed Bin B-A'!K148,'Speed Bin B-A'!K252,'Speed Bin B-A'!K356,'Speed Bin B-A'!K460,'Speed Bin B-A'!K564,'Speed Bin B-A'!K668,'Speed Bin B-A'!K772,'Speed Bin B-A'!K876,'Speed Bin B-A'!K980,'Speed Bin B-A'!K1084,'Speed Bin B-A'!K1188,'Speed Bin B-A'!K1292,'Speed Bin B-A'!K1396,'Speed Bin B-A'!K1500,'Speed Bin B-A'!K1604,'Speed Bin B-A'!K1708,'Speed Bin B-A'!K1812,'Speed Bin B-A'!K1916,'Speed Bin B-A'!K2020,'Speed Bin B-A'!K2124)</f>
        <v>0</v>
      </c>
      <c r="L349" s="268">
        <f>SUM('Speed Bin B-A'!L44,'Speed Bin B-A'!L148,'Speed Bin B-A'!L252,'Speed Bin B-A'!L356,'Speed Bin B-A'!L460,'Speed Bin B-A'!L564,'Speed Bin B-A'!L668,'Speed Bin B-A'!L772,'Speed Bin B-A'!L876,'Speed Bin B-A'!L980,'Speed Bin B-A'!L1084,'Speed Bin B-A'!L1188,'Speed Bin B-A'!L1292,'Speed Bin B-A'!L1396,'Speed Bin B-A'!L1500,'Speed Bin B-A'!L1604,'Speed Bin B-A'!L1708,'Speed Bin B-A'!L1812,'Speed Bin B-A'!L1916,'Speed Bin B-A'!L2020,'Speed Bin B-A'!L2124)</f>
        <v>0</v>
      </c>
      <c r="M349" s="268">
        <f>SUM('Speed Bin B-A'!M44,'Speed Bin B-A'!M148,'Speed Bin B-A'!M252,'Speed Bin B-A'!M356,'Speed Bin B-A'!M460,'Speed Bin B-A'!M564,'Speed Bin B-A'!M668,'Speed Bin B-A'!M772,'Speed Bin B-A'!M876,'Speed Bin B-A'!M980,'Speed Bin B-A'!M1084,'Speed Bin B-A'!M1188,'Speed Bin B-A'!M1292,'Speed Bin B-A'!M1396,'Speed Bin B-A'!M1500,'Speed Bin B-A'!M1604,'Speed Bin B-A'!M1708,'Speed Bin B-A'!M1812,'Speed Bin B-A'!M1916,'Speed Bin B-A'!M2020,'Speed Bin B-A'!M2124)</f>
        <v>0</v>
      </c>
      <c r="N349" s="268">
        <f>SUM('Speed Bin B-A'!N44,'Speed Bin B-A'!N148,'Speed Bin B-A'!N252,'Speed Bin B-A'!N356,'Speed Bin B-A'!N460,'Speed Bin B-A'!N564,'Speed Bin B-A'!N668,'Speed Bin B-A'!N772,'Speed Bin B-A'!N876,'Speed Bin B-A'!N980,'Speed Bin B-A'!N1084,'Speed Bin B-A'!N1188,'Speed Bin B-A'!N1292,'Speed Bin B-A'!N1396,'Speed Bin B-A'!N1500,'Speed Bin B-A'!N1604,'Speed Bin B-A'!N1708,'Speed Bin B-A'!N1812,'Speed Bin B-A'!N1916,'Speed Bin B-A'!N2020,'Speed Bin B-A'!N2124)</f>
        <v>0</v>
      </c>
      <c r="O349" s="268">
        <f>SUM('Speed Bin B-A'!O44,'Speed Bin B-A'!O148,'Speed Bin B-A'!O252,'Speed Bin B-A'!O356,'Speed Bin B-A'!O460,'Speed Bin B-A'!O564,'Speed Bin B-A'!O668,'Speed Bin B-A'!O772,'Speed Bin B-A'!O876,'Speed Bin B-A'!O980,'Speed Bin B-A'!O1084,'Speed Bin B-A'!O1188,'Speed Bin B-A'!O1292,'Speed Bin B-A'!O1396,'Speed Bin B-A'!O1500,'Speed Bin B-A'!O1604,'Speed Bin B-A'!O1708,'Speed Bin B-A'!O1812,'Speed Bin B-A'!O1916,'Speed Bin B-A'!O2020,'Speed Bin B-A'!O2124)</f>
        <v>0</v>
      </c>
      <c r="P349" s="268">
        <f>SUM('Speed Bin B-A'!P44,'Speed Bin B-A'!P148,'Speed Bin B-A'!P252,'Speed Bin B-A'!P356,'Speed Bin B-A'!P460,'Speed Bin B-A'!P564,'Speed Bin B-A'!P668,'Speed Bin B-A'!P772,'Speed Bin B-A'!P876,'Speed Bin B-A'!P980,'Speed Bin B-A'!P1084,'Speed Bin B-A'!P1188,'Speed Bin B-A'!P1292,'Speed Bin B-A'!P1396,'Speed Bin B-A'!P1500,'Speed Bin B-A'!P1604,'Speed Bin B-A'!P1708,'Speed Bin B-A'!P1812,'Speed Bin B-A'!P1916,'Speed Bin B-A'!P2020,'Speed Bin B-A'!P2124)</f>
        <v>0</v>
      </c>
      <c r="Q349" s="268">
        <f>SUM('Speed Bin B-A'!Q44,'Speed Bin B-A'!Q148,'Speed Bin B-A'!Q252,'Speed Bin B-A'!Q356,'Speed Bin B-A'!Q460,'Speed Bin B-A'!Q564,'Speed Bin B-A'!Q668,'Speed Bin B-A'!Q772,'Speed Bin B-A'!Q876,'Speed Bin B-A'!Q980,'Speed Bin B-A'!Q1084,'Speed Bin B-A'!Q1188,'Speed Bin B-A'!Q1292,'Speed Bin B-A'!Q1396,'Speed Bin B-A'!Q1500,'Speed Bin B-A'!Q1604,'Speed Bin B-A'!Q1708,'Speed Bin B-A'!Q1812,'Speed Bin B-A'!Q1916,'Speed Bin B-A'!Q2020,'Speed Bin B-A'!Q2124)</f>
        <v>0</v>
      </c>
      <c r="R349" s="268">
        <f>SUM('Speed Bin B-A'!R44,'Speed Bin B-A'!R148,'Speed Bin B-A'!R252,'Speed Bin B-A'!R356,'Speed Bin B-A'!R460,'Speed Bin B-A'!R564,'Speed Bin B-A'!R668,'Speed Bin B-A'!R772,'Speed Bin B-A'!R876,'Speed Bin B-A'!R980,'Speed Bin B-A'!R1084,'Speed Bin B-A'!R1188,'Speed Bin B-A'!R1292,'Speed Bin B-A'!R1396,'Speed Bin B-A'!R1500,'Speed Bin B-A'!R1604,'Speed Bin B-A'!R1708,'Speed Bin B-A'!R1812,'Speed Bin B-A'!R1916,'Speed Bin B-A'!R2020,'Speed Bin B-A'!R2124)</f>
        <v>0</v>
      </c>
      <c r="S349" s="268">
        <f>SUM('Speed Bin B-A'!S44,'Speed Bin B-A'!S148,'Speed Bin B-A'!S252,'Speed Bin B-A'!S356,'Speed Bin B-A'!S460,'Speed Bin B-A'!S564,'Speed Bin B-A'!S668,'Speed Bin B-A'!S772,'Speed Bin B-A'!S876,'Speed Bin B-A'!S980,'Speed Bin B-A'!S1084,'Speed Bin B-A'!S1188,'Speed Bin B-A'!S1292,'Speed Bin B-A'!S1396,'Speed Bin B-A'!S1500,'Speed Bin B-A'!S1604,'Speed Bin B-A'!S1708,'Speed Bin B-A'!S1812,'Speed Bin B-A'!S1916,'Speed Bin B-A'!S2020,'Speed Bin B-A'!S2124)</f>
        <v>0</v>
      </c>
      <c r="T349" s="268">
        <f>SUM('Speed Bin B-A'!T44,'Speed Bin B-A'!T148,'Speed Bin B-A'!T252,'Speed Bin B-A'!T356,'Speed Bin B-A'!T460,'Speed Bin B-A'!T564,'Speed Bin B-A'!T668,'Speed Bin B-A'!T772,'Speed Bin B-A'!T876,'Speed Bin B-A'!T980,'Speed Bin B-A'!T1084,'Speed Bin B-A'!T1188,'Speed Bin B-A'!T1292,'Speed Bin B-A'!T1396,'Speed Bin B-A'!T1500,'Speed Bin B-A'!T1604,'Speed Bin B-A'!T1708,'Speed Bin B-A'!T1812,'Speed Bin B-A'!T1916,'Speed Bin B-A'!T2020,'Speed Bin B-A'!T2124)</f>
        <v>0</v>
      </c>
      <c r="U349" s="268">
        <f>SUM('Speed Bin B-A'!U44,'Speed Bin B-A'!U148,'Speed Bin B-A'!U252,'Speed Bin B-A'!U356,'Speed Bin B-A'!U460,'Speed Bin B-A'!U564,'Speed Bin B-A'!U668,'Speed Bin B-A'!U772,'Speed Bin B-A'!U876,'Speed Bin B-A'!U980,'Speed Bin B-A'!U1084,'Speed Bin B-A'!U1188,'Speed Bin B-A'!U1292,'Speed Bin B-A'!U1396,'Speed Bin B-A'!U1500,'Speed Bin B-A'!U1604,'Speed Bin B-A'!U1708,'Speed Bin B-A'!U1812,'Speed Bin B-A'!U1916,'Speed Bin B-A'!U2020,'Speed Bin B-A'!U2124)</f>
        <v>0</v>
      </c>
      <c r="V349" s="269">
        <f>IFERROR(AVERAGE('Speed Bin B-A'!V44,'Speed Bin B-A'!V148,'Speed Bin B-A'!V252,'Speed Bin B-A'!V356,'Speed Bin B-A'!V460,'Speed Bin B-A'!V564,'Speed Bin B-A'!V668,'Speed Bin B-A'!V772,'Speed Bin B-A'!V876,'Speed Bin B-A'!V980,'Speed Bin B-A'!V1084,'Speed Bin B-A'!V1188,'Speed Bin B-A'!V1292,'Speed Bin B-A'!V1396,'Speed Bin B-A'!V1500,'Speed Bin B-A'!V1604,'Speed Bin B-A'!V1708,'Speed Bin B-A'!V1812,'Speed Bin B-A'!V1916,'Speed Bin B-A'!V2020,'Speed Bin B-A'!V2124),"-")</f>
        <v>26.099999999999998</v>
      </c>
      <c r="W349" s="269">
        <f>IFERROR(AVERAGE('Speed Bin B-A'!W44,'Speed Bin B-A'!W148,'Speed Bin B-A'!W252,'Speed Bin B-A'!W356,'Speed Bin B-A'!W460,'Speed Bin B-A'!W564,'Speed Bin B-A'!W668,'Speed Bin B-A'!W772,'Speed Bin B-A'!W876,'Speed Bin B-A'!W980,'Speed Bin B-A'!W1084,'Speed Bin B-A'!W1188,'Speed Bin B-A'!W1292,'Speed Bin B-A'!W1396,'Speed Bin B-A'!W1500,'Speed Bin B-A'!W1604,'Speed Bin B-A'!W1708,'Speed Bin B-A'!W1812,'Speed Bin B-A'!W1916,'Speed Bin B-A'!W2020,'Speed Bin B-A'!W2124),"-")</f>
        <v>33.833333333333336</v>
      </c>
      <c r="X349" s="277"/>
      <c r="Y349" s="277"/>
    </row>
    <row r="350" spans="1:47" x14ac:dyDescent="0.25">
      <c r="A350" s="267">
        <v>0.35416666666666702</v>
      </c>
      <c r="B350" s="268">
        <f>SUM('Speed Bin B-A'!B45,'Speed Bin B-A'!B149,'Speed Bin B-A'!B253,'Speed Bin B-A'!B357,'Speed Bin B-A'!B461,'Speed Bin B-A'!B565,'Speed Bin B-A'!B669,'Speed Bin B-A'!B773,'Speed Bin B-A'!B877,'Speed Bin B-A'!B981,'Speed Bin B-A'!B1085,'Speed Bin B-A'!B1189,'Speed Bin B-A'!B1293,'Speed Bin B-A'!B1397,'Speed Bin B-A'!B1501,'Speed Bin B-A'!B1605,'Speed Bin B-A'!B1709,'Speed Bin B-A'!B1813,'Speed Bin B-A'!B1917,'Speed Bin B-A'!B2021,'Speed Bin B-A'!B2125)</f>
        <v>77</v>
      </c>
      <c r="C350" s="268">
        <f>SUM('Speed Bin B-A'!C45,'Speed Bin B-A'!C149,'Speed Bin B-A'!C253,'Speed Bin B-A'!C357,'Speed Bin B-A'!C461,'Speed Bin B-A'!C565,'Speed Bin B-A'!C669,'Speed Bin B-A'!C773,'Speed Bin B-A'!C877,'Speed Bin B-A'!C981,'Speed Bin B-A'!C1085,'Speed Bin B-A'!C1189,'Speed Bin B-A'!C1293,'Speed Bin B-A'!C1397,'Speed Bin B-A'!C1501,'Speed Bin B-A'!C1605,'Speed Bin B-A'!C1709,'Speed Bin B-A'!C1813,'Speed Bin B-A'!C1917,'Speed Bin B-A'!C2021,'Speed Bin B-A'!C2125)</f>
        <v>0</v>
      </c>
      <c r="D350" s="268">
        <f>SUM('Speed Bin B-A'!D45,'Speed Bin B-A'!D149,'Speed Bin B-A'!D253,'Speed Bin B-A'!D357,'Speed Bin B-A'!D461,'Speed Bin B-A'!D565,'Speed Bin B-A'!D669,'Speed Bin B-A'!D773,'Speed Bin B-A'!D877,'Speed Bin B-A'!D981,'Speed Bin B-A'!D1085,'Speed Bin B-A'!D1189,'Speed Bin B-A'!D1293,'Speed Bin B-A'!D1397,'Speed Bin B-A'!D1501,'Speed Bin B-A'!D1605,'Speed Bin B-A'!D1709,'Speed Bin B-A'!D1813,'Speed Bin B-A'!D1917,'Speed Bin B-A'!D2021,'Speed Bin B-A'!D2125)</f>
        <v>3</v>
      </c>
      <c r="E350" s="268">
        <f>SUM('Speed Bin B-A'!E45,'Speed Bin B-A'!E149,'Speed Bin B-A'!E253,'Speed Bin B-A'!E357,'Speed Bin B-A'!E461,'Speed Bin B-A'!E565,'Speed Bin B-A'!E669,'Speed Bin B-A'!E773,'Speed Bin B-A'!E877,'Speed Bin B-A'!E981,'Speed Bin B-A'!E1085,'Speed Bin B-A'!E1189,'Speed Bin B-A'!E1293,'Speed Bin B-A'!E1397,'Speed Bin B-A'!E1501,'Speed Bin B-A'!E1605,'Speed Bin B-A'!E1709,'Speed Bin B-A'!E1813,'Speed Bin B-A'!E1917,'Speed Bin B-A'!E2021,'Speed Bin B-A'!E2125)</f>
        <v>9</v>
      </c>
      <c r="F350" s="268">
        <f>SUM('Speed Bin B-A'!F45,'Speed Bin B-A'!F149,'Speed Bin B-A'!F253,'Speed Bin B-A'!F357,'Speed Bin B-A'!F461,'Speed Bin B-A'!F565,'Speed Bin B-A'!F669,'Speed Bin B-A'!F773,'Speed Bin B-A'!F877,'Speed Bin B-A'!F981,'Speed Bin B-A'!F1085,'Speed Bin B-A'!F1189,'Speed Bin B-A'!F1293,'Speed Bin B-A'!F1397,'Speed Bin B-A'!F1501,'Speed Bin B-A'!F1605,'Speed Bin B-A'!F1709,'Speed Bin B-A'!F1813,'Speed Bin B-A'!F1917,'Speed Bin B-A'!F2021,'Speed Bin B-A'!F2125)</f>
        <v>20</v>
      </c>
      <c r="G350" s="268">
        <f>SUM('Speed Bin B-A'!G45,'Speed Bin B-A'!G149,'Speed Bin B-A'!G253,'Speed Bin B-A'!G357,'Speed Bin B-A'!G461,'Speed Bin B-A'!G565,'Speed Bin B-A'!G669,'Speed Bin B-A'!G773,'Speed Bin B-A'!G877,'Speed Bin B-A'!G981,'Speed Bin B-A'!G1085,'Speed Bin B-A'!G1189,'Speed Bin B-A'!G1293,'Speed Bin B-A'!G1397,'Speed Bin B-A'!G1501,'Speed Bin B-A'!G1605,'Speed Bin B-A'!G1709,'Speed Bin B-A'!G1813,'Speed Bin B-A'!G1917,'Speed Bin B-A'!G2021,'Speed Bin B-A'!G2125)</f>
        <v>21</v>
      </c>
      <c r="H350" s="268">
        <f>SUM('Speed Bin B-A'!H45,'Speed Bin B-A'!H149,'Speed Bin B-A'!H253,'Speed Bin B-A'!H357,'Speed Bin B-A'!H461,'Speed Bin B-A'!H565,'Speed Bin B-A'!H669,'Speed Bin B-A'!H773,'Speed Bin B-A'!H877,'Speed Bin B-A'!H981,'Speed Bin B-A'!H1085,'Speed Bin B-A'!H1189,'Speed Bin B-A'!H1293,'Speed Bin B-A'!H1397,'Speed Bin B-A'!H1501,'Speed Bin B-A'!H1605,'Speed Bin B-A'!H1709,'Speed Bin B-A'!H1813,'Speed Bin B-A'!H1917,'Speed Bin B-A'!H2021,'Speed Bin B-A'!H2125)</f>
        <v>20</v>
      </c>
      <c r="I350" s="268">
        <f>SUM('Speed Bin B-A'!I45,'Speed Bin B-A'!I149,'Speed Bin B-A'!I253,'Speed Bin B-A'!I357,'Speed Bin B-A'!I461,'Speed Bin B-A'!I565,'Speed Bin B-A'!I669,'Speed Bin B-A'!I773,'Speed Bin B-A'!I877,'Speed Bin B-A'!I981,'Speed Bin B-A'!I1085,'Speed Bin B-A'!I1189,'Speed Bin B-A'!I1293,'Speed Bin B-A'!I1397,'Speed Bin B-A'!I1501,'Speed Bin B-A'!I1605,'Speed Bin B-A'!I1709,'Speed Bin B-A'!I1813,'Speed Bin B-A'!I1917,'Speed Bin B-A'!I2021,'Speed Bin B-A'!I2125)</f>
        <v>4</v>
      </c>
      <c r="J350" s="268">
        <f>SUM('Speed Bin B-A'!J45,'Speed Bin B-A'!J149,'Speed Bin B-A'!J253,'Speed Bin B-A'!J357,'Speed Bin B-A'!J461,'Speed Bin B-A'!J565,'Speed Bin B-A'!J669,'Speed Bin B-A'!J773,'Speed Bin B-A'!J877,'Speed Bin B-A'!J981,'Speed Bin B-A'!J1085,'Speed Bin B-A'!J1189,'Speed Bin B-A'!J1293,'Speed Bin B-A'!J1397,'Speed Bin B-A'!J1501,'Speed Bin B-A'!J1605,'Speed Bin B-A'!J1709,'Speed Bin B-A'!J1813,'Speed Bin B-A'!J1917,'Speed Bin B-A'!J2021,'Speed Bin B-A'!J2125)</f>
        <v>0</v>
      </c>
      <c r="K350" s="268">
        <f>SUM('Speed Bin B-A'!K45,'Speed Bin B-A'!K149,'Speed Bin B-A'!K253,'Speed Bin B-A'!K357,'Speed Bin B-A'!K461,'Speed Bin B-A'!K565,'Speed Bin B-A'!K669,'Speed Bin B-A'!K773,'Speed Bin B-A'!K877,'Speed Bin B-A'!K981,'Speed Bin B-A'!K1085,'Speed Bin B-A'!K1189,'Speed Bin B-A'!K1293,'Speed Bin B-A'!K1397,'Speed Bin B-A'!K1501,'Speed Bin B-A'!K1605,'Speed Bin B-A'!K1709,'Speed Bin B-A'!K1813,'Speed Bin B-A'!K1917,'Speed Bin B-A'!K2021,'Speed Bin B-A'!K2125)</f>
        <v>0</v>
      </c>
      <c r="L350" s="268">
        <f>SUM('Speed Bin B-A'!L45,'Speed Bin B-A'!L149,'Speed Bin B-A'!L253,'Speed Bin B-A'!L357,'Speed Bin B-A'!L461,'Speed Bin B-A'!L565,'Speed Bin B-A'!L669,'Speed Bin B-A'!L773,'Speed Bin B-A'!L877,'Speed Bin B-A'!L981,'Speed Bin B-A'!L1085,'Speed Bin B-A'!L1189,'Speed Bin B-A'!L1293,'Speed Bin B-A'!L1397,'Speed Bin B-A'!L1501,'Speed Bin B-A'!L1605,'Speed Bin B-A'!L1709,'Speed Bin B-A'!L1813,'Speed Bin B-A'!L1917,'Speed Bin B-A'!L2021,'Speed Bin B-A'!L2125)</f>
        <v>0</v>
      </c>
      <c r="M350" s="268">
        <f>SUM('Speed Bin B-A'!M45,'Speed Bin B-A'!M149,'Speed Bin B-A'!M253,'Speed Bin B-A'!M357,'Speed Bin B-A'!M461,'Speed Bin B-A'!M565,'Speed Bin B-A'!M669,'Speed Bin B-A'!M773,'Speed Bin B-A'!M877,'Speed Bin B-A'!M981,'Speed Bin B-A'!M1085,'Speed Bin B-A'!M1189,'Speed Bin B-A'!M1293,'Speed Bin B-A'!M1397,'Speed Bin B-A'!M1501,'Speed Bin B-A'!M1605,'Speed Bin B-A'!M1709,'Speed Bin B-A'!M1813,'Speed Bin B-A'!M1917,'Speed Bin B-A'!M2021,'Speed Bin B-A'!M2125)</f>
        <v>0</v>
      </c>
      <c r="N350" s="268">
        <f>SUM('Speed Bin B-A'!N45,'Speed Bin B-A'!N149,'Speed Bin B-A'!N253,'Speed Bin B-A'!N357,'Speed Bin B-A'!N461,'Speed Bin B-A'!N565,'Speed Bin B-A'!N669,'Speed Bin B-A'!N773,'Speed Bin B-A'!N877,'Speed Bin B-A'!N981,'Speed Bin B-A'!N1085,'Speed Bin B-A'!N1189,'Speed Bin B-A'!N1293,'Speed Bin B-A'!N1397,'Speed Bin B-A'!N1501,'Speed Bin B-A'!N1605,'Speed Bin B-A'!N1709,'Speed Bin B-A'!N1813,'Speed Bin B-A'!N1917,'Speed Bin B-A'!N2021,'Speed Bin B-A'!N2125)</f>
        <v>0</v>
      </c>
      <c r="O350" s="268">
        <f>SUM('Speed Bin B-A'!O45,'Speed Bin B-A'!O149,'Speed Bin B-A'!O253,'Speed Bin B-A'!O357,'Speed Bin B-A'!O461,'Speed Bin B-A'!O565,'Speed Bin B-A'!O669,'Speed Bin B-A'!O773,'Speed Bin B-A'!O877,'Speed Bin B-A'!O981,'Speed Bin B-A'!O1085,'Speed Bin B-A'!O1189,'Speed Bin B-A'!O1293,'Speed Bin B-A'!O1397,'Speed Bin B-A'!O1501,'Speed Bin B-A'!O1605,'Speed Bin B-A'!O1709,'Speed Bin B-A'!O1813,'Speed Bin B-A'!O1917,'Speed Bin B-A'!O2021,'Speed Bin B-A'!O2125)</f>
        <v>0</v>
      </c>
      <c r="P350" s="268">
        <f>SUM('Speed Bin B-A'!P45,'Speed Bin B-A'!P149,'Speed Bin B-A'!P253,'Speed Bin B-A'!P357,'Speed Bin B-A'!P461,'Speed Bin B-A'!P565,'Speed Bin B-A'!P669,'Speed Bin B-A'!P773,'Speed Bin B-A'!P877,'Speed Bin B-A'!P981,'Speed Bin B-A'!P1085,'Speed Bin B-A'!P1189,'Speed Bin B-A'!P1293,'Speed Bin B-A'!P1397,'Speed Bin B-A'!P1501,'Speed Bin B-A'!P1605,'Speed Bin B-A'!P1709,'Speed Bin B-A'!P1813,'Speed Bin B-A'!P1917,'Speed Bin B-A'!P2021,'Speed Bin B-A'!P2125)</f>
        <v>0</v>
      </c>
      <c r="Q350" s="268">
        <f>SUM('Speed Bin B-A'!Q45,'Speed Bin B-A'!Q149,'Speed Bin B-A'!Q253,'Speed Bin B-A'!Q357,'Speed Bin B-A'!Q461,'Speed Bin B-A'!Q565,'Speed Bin B-A'!Q669,'Speed Bin B-A'!Q773,'Speed Bin B-A'!Q877,'Speed Bin B-A'!Q981,'Speed Bin B-A'!Q1085,'Speed Bin B-A'!Q1189,'Speed Bin B-A'!Q1293,'Speed Bin B-A'!Q1397,'Speed Bin B-A'!Q1501,'Speed Bin B-A'!Q1605,'Speed Bin B-A'!Q1709,'Speed Bin B-A'!Q1813,'Speed Bin B-A'!Q1917,'Speed Bin B-A'!Q2021,'Speed Bin B-A'!Q2125)</f>
        <v>0</v>
      </c>
      <c r="R350" s="268">
        <f>SUM('Speed Bin B-A'!R45,'Speed Bin B-A'!R149,'Speed Bin B-A'!R253,'Speed Bin B-A'!R357,'Speed Bin B-A'!R461,'Speed Bin B-A'!R565,'Speed Bin B-A'!R669,'Speed Bin B-A'!R773,'Speed Bin B-A'!R877,'Speed Bin B-A'!R981,'Speed Bin B-A'!R1085,'Speed Bin B-A'!R1189,'Speed Bin B-A'!R1293,'Speed Bin B-A'!R1397,'Speed Bin B-A'!R1501,'Speed Bin B-A'!R1605,'Speed Bin B-A'!R1709,'Speed Bin B-A'!R1813,'Speed Bin B-A'!R1917,'Speed Bin B-A'!R2021,'Speed Bin B-A'!R2125)</f>
        <v>0</v>
      </c>
      <c r="S350" s="268">
        <f>SUM('Speed Bin B-A'!S45,'Speed Bin B-A'!S149,'Speed Bin B-A'!S253,'Speed Bin B-A'!S357,'Speed Bin B-A'!S461,'Speed Bin B-A'!S565,'Speed Bin B-A'!S669,'Speed Bin B-A'!S773,'Speed Bin B-A'!S877,'Speed Bin B-A'!S981,'Speed Bin B-A'!S1085,'Speed Bin B-A'!S1189,'Speed Bin B-A'!S1293,'Speed Bin B-A'!S1397,'Speed Bin B-A'!S1501,'Speed Bin B-A'!S1605,'Speed Bin B-A'!S1709,'Speed Bin B-A'!S1813,'Speed Bin B-A'!S1917,'Speed Bin B-A'!S2021,'Speed Bin B-A'!S2125)</f>
        <v>0</v>
      </c>
      <c r="T350" s="268">
        <f>SUM('Speed Bin B-A'!T45,'Speed Bin B-A'!T149,'Speed Bin B-A'!T253,'Speed Bin B-A'!T357,'Speed Bin B-A'!T461,'Speed Bin B-A'!T565,'Speed Bin B-A'!T669,'Speed Bin B-A'!T773,'Speed Bin B-A'!T877,'Speed Bin B-A'!T981,'Speed Bin B-A'!T1085,'Speed Bin B-A'!T1189,'Speed Bin B-A'!T1293,'Speed Bin B-A'!T1397,'Speed Bin B-A'!T1501,'Speed Bin B-A'!T1605,'Speed Bin B-A'!T1709,'Speed Bin B-A'!T1813,'Speed Bin B-A'!T1917,'Speed Bin B-A'!T2021,'Speed Bin B-A'!T2125)</f>
        <v>0</v>
      </c>
      <c r="U350" s="268">
        <f>SUM('Speed Bin B-A'!U45,'Speed Bin B-A'!U149,'Speed Bin B-A'!U253,'Speed Bin B-A'!U357,'Speed Bin B-A'!U461,'Speed Bin B-A'!U565,'Speed Bin B-A'!U669,'Speed Bin B-A'!U773,'Speed Bin B-A'!U877,'Speed Bin B-A'!U981,'Speed Bin B-A'!U1085,'Speed Bin B-A'!U1189,'Speed Bin B-A'!U1293,'Speed Bin B-A'!U1397,'Speed Bin B-A'!U1501,'Speed Bin B-A'!U1605,'Speed Bin B-A'!U1709,'Speed Bin B-A'!U1813,'Speed Bin B-A'!U1917,'Speed Bin B-A'!U2021,'Speed Bin B-A'!U2125)</f>
        <v>0</v>
      </c>
      <c r="V350" s="269">
        <f>IFERROR(AVERAGE('Speed Bin B-A'!V45,'Speed Bin B-A'!V149,'Speed Bin B-A'!V253,'Speed Bin B-A'!V357,'Speed Bin B-A'!V461,'Speed Bin B-A'!V565,'Speed Bin B-A'!V669,'Speed Bin B-A'!V773,'Speed Bin B-A'!V877,'Speed Bin B-A'!V981,'Speed Bin B-A'!V1085,'Speed Bin B-A'!V1189,'Speed Bin B-A'!V1293,'Speed Bin B-A'!V1397,'Speed Bin B-A'!V1501,'Speed Bin B-A'!V1605,'Speed Bin B-A'!V1709,'Speed Bin B-A'!V1813,'Speed Bin B-A'!V1917,'Speed Bin B-A'!V2021,'Speed Bin B-A'!V2125),"-")</f>
        <v>25.3125</v>
      </c>
      <c r="W350" s="269">
        <f>IFERROR(AVERAGE('Speed Bin B-A'!W45,'Speed Bin B-A'!W149,'Speed Bin B-A'!W253,'Speed Bin B-A'!W357,'Speed Bin B-A'!W461,'Speed Bin B-A'!W565,'Speed Bin B-A'!W669,'Speed Bin B-A'!W773,'Speed Bin B-A'!W877,'Speed Bin B-A'!W981,'Speed Bin B-A'!W1085,'Speed Bin B-A'!W1189,'Speed Bin B-A'!W1293,'Speed Bin B-A'!W1397,'Speed Bin B-A'!W1501,'Speed Bin B-A'!W1605,'Speed Bin B-A'!W1709,'Speed Bin B-A'!W1813,'Speed Bin B-A'!W1917,'Speed Bin B-A'!W2021,'Speed Bin B-A'!W2125),"-")</f>
        <v>32.375</v>
      </c>
      <c r="X350" s="277"/>
      <c r="Y350" s="277"/>
    </row>
    <row r="351" spans="1:47" x14ac:dyDescent="0.25">
      <c r="A351" s="267">
        <v>0.36458333333333298</v>
      </c>
      <c r="B351" s="268">
        <f>SUM('Speed Bin B-A'!B46,'Speed Bin B-A'!B150,'Speed Bin B-A'!B254,'Speed Bin B-A'!B358,'Speed Bin B-A'!B462,'Speed Bin B-A'!B566,'Speed Bin B-A'!B670,'Speed Bin B-A'!B774,'Speed Bin B-A'!B878,'Speed Bin B-A'!B982,'Speed Bin B-A'!B1086,'Speed Bin B-A'!B1190,'Speed Bin B-A'!B1294,'Speed Bin B-A'!B1398,'Speed Bin B-A'!B1502,'Speed Bin B-A'!B1606,'Speed Bin B-A'!B1710,'Speed Bin B-A'!B1814,'Speed Bin B-A'!B1918,'Speed Bin B-A'!B2022,'Speed Bin B-A'!B2126)</f>
        <v>75</v>
      </c>
      <c r="C351" s="268">
        <f>SUM('Speed Bin B-A'!C46,'Speed Bin B-A'!C150,'Speed Bin B-A'!C254,'Speed Bin B-A'!C358,'Speed Bin B-A'!C462,'Speed Bin B-A'!C566,'Speed Bin B-A'!C670,'Speed Bin B-A'!C774,'Speed Bin B-A'!C878,'Speed Bin B-A'!C982,'Speed Bin B-A'!C1086,'Speed Bin B-A'!C1190,'Speed Bin B-A'!C1294,'Speed Bin B-A'!C1398,'Speed Bin B-A'!C1502,'Speed Bin B-A'!C1606,'Speed Bin B-A'!C1710,'Speed Bin B-A'!C1814,'Speed Bin B-A'!C1918,'Speed Bin B-A'!C2022,'Speed Bin B-A'!C2126)</f>
        <v>2</v>
      </c>
      <c r="D351" s="268">
        <f>SUM('Speed Bin B-A'!D46,'Speed Bin B-A'!D150,'Speed Bin B-A'!D254,'Speed Bin B-A'!D358,'Speed Bin B-A'!D462,'Speed Bin B-A'!D566,'Speed Bin B-A'!D670,'Speed Bin B-A'!D774,'Speed Bin B-A'!D878,'Speed Bin B-A'!D982,'Speed Bin B-A'!D1086,'Speed Bin B-A'!D1190,'Speed Bin B-A'!D1294,'Speed Bin B-A'!D1398,'Speed Bin B-A'!D1502,'Speed Bin B-A'!D1606,'Speed Bin B-A'!D1710,'Speed Bin B-A'!D1814,'Speed Bin B-A'!D1918,'Speed Bin B-A'!D2022,'Speed Bin B-A'!D2126)</f>
        <v>3</v>
      </c>
      <c r="E351" s="268">
        <f>SUM('Speed Bin B-A'!E46,'Speed Bin B-A'!E150,'Speed Bin B-A'!E254,'Speed Bin B-A'!E358,'Speed Bin B-A'!E462,'Speed Bin B-A'!E566,'Speed Bin B-A'!E670,'Speed Bin B-A'!E774,'Speed Bin B-A'!E878,'Speed Bin B-A'!E982,'Speed Bin B-A'!E1086,'Speed Bin B-A'!E1190,'Speed Bin B-A'!E1294,'Speed Bin B-A'!E1398,'Speed Bin B-A'!E1502,'Speed Bin B-A'!E1606,'Speed Bin B-A'!E1710,'Speed Bin B-A'!E1814,'Speed Bin B-A'!E1918,'Speed Bin B-A'!E2022,'Speed Bin B-A'!E2126)</f>
        <v>6</v>
      </c>
      <c r="F351" s="268">
        <f>SUM('Speed Bin B-A'!F46,'Speed Bin B-A'!F150,'Speed Bin B-A'!F254,'Speed Bin B-A'!F358,'Speed Bin B-A'!F462,'Speed Bin B-A'!F566,'Speed Bin B-A'!F670,'Speed Bin B-A'!F774,'Speed Bin B-A'!F878,'Speed Bin B-A'!F982,'Speed Bin B-A'!F1086,'Speed Bin B-A'!F1190,'Speed Bin B-A'!F1294,'Speed Bin B-A'!F1398,'Speed Bin B-A'!F1502,'Speed Bin B-A'!F1606,'Speed Bin B-A'!F1710,'Speed Bin B-A'!F1814,'Speed Bin B-A'!F1918,'Speed Bin B-A'!F2022,'Speed Bin B-A'!F2126)</f>
        <v>28</v>
      </c>
      <c r="G351" s="268">
        <f>SUM('Speed Bin B-A'!G46,'Speed Bin B-A'!G150,'Speed Bin B-A'!G254,'Speed Bin B-A'!G358,'Speed Bin B-A'!G462,'Speed Bin B-A'!G566,'Speed Bin B-A'!G670,'Speed Bin B-A'!G774,'Speed Bin B-A'!G878,'Speed Bin B-A'!G982,'Speed Bin B-A'!G1086,'Speed Bin B-A'!G1190,'Speed Bin B-A'!G1294,'Speed Bin B-A'!G1398,'Speed Bin B-A'!G1502,'Speed Bin B-A'!G1606,'Speed Bin B-A'!G1710,'Speed Bin B-A'!G1814,'Speed Bin B-A'!G1918,'Speed Bin B-A'!G2022,'Speed Bin B-A'!G2126)</f>
        <v>24</v>
      </c>
      <c r="H351" s="268">
        <f>SUM('Speed Bin B-A'!H46,'Speed Bin B-A'!H150,'Speed Bin B-A'!H254,'Speed Bin B-A'!H358,'Speed Bin B-A'!H462,'Speed Bin B-A'!H566,'Speed Bin B-A'!H670,'Speed Bin B-A'!H774,'Speed Bin B-A'!H878,'Speed Bin B-A'!H982,'Speed Bin B-A'!H1086,'Speed Bin B-A'!H1190,'Speed Bin B-A'!H1294,'Speed Bin B-A'!H1398,'Speed Bin B-A'!H1502,'Speed Bin B-A'!H1606,'Speed Bin B-A'!H1710,'Speed Bin B-A'!H1814,'Speed Bin B-A'!H1918,'Speed Bin B-A'!H2022,'Speed Bin B-A'!H2126)</f>
        <v>8</v>
      </c>
      <c r="I351" s="268">
        <f>SUM('Speed Bin B-A'!I46,'Speed Bin B-A'!I150,'Speed Bin B-A'!I254,'Speed Bin B-A'!I358,'Speed Bin B-A'!I462,'Speed Bin B-A'!I566,'Speed Bin B-A'!I670,'Speed Bin B-A'!I774,'Speed Bin B-A'!I878,'Speed Bin B-A'!I982,'Speed Bin B-A'!I1086,'Speed Bin B-A'!I1190,'Speed Bin B-A'!I1294,'Speed Bin B-A'!I1398,'Speed Bin B-A'!I1502,'Speed Bin B-A'!I1606,'Speed Bin B-A'!I1710,'Speed Bin B-A'!I1814,'Speed Bin B-A'!I1918,'Speed Bin B-A'!I2022,'Speed Bin B-A'!I2126)</f>
        <v>2</v>
      </c>
      <c r="J351" s="268">
        <f>SUM('Speed Bin B-A'!J46,'Speed Bin B-A'!J150,'Speed Bin B-A'!J254,'Speed Bin B-A'!J358,'Speed Bin B-A'!J462,'Speed Bin B-A'!J566,'Speed Bin B-A'!J670,'Speed Bin B-A'!J774,'Speed Bin B-A'!J878,'Speed Bin B-A'!J982,'Speed Bin B-A'!J1086,'Speed Bin B-A'!J1190,'Speed Bin B-A'!J1294,'Speed Bin B-A'!J1398,'Speed Bin B-A'!J1502,'Speed Bin B-A'!J1606,'Speed Bin B-A'!J1710,'Speed Bin B-A'!J1814,'Speed Bin B-A'!J1918,'Speed Bin B-A'!J2022,'Speed Bin B-A'!J2126)</f>
        <v>1</v>
      </c>
      <c r="K351" s="268">
        <f>SUM('Speed Bin B-A'!K46,'Speed Bin B-A'!K150,'Speed Bin B-A'!K254,'Speed Bin B-A'!K358,'Speed Bin B-A'!K462,'Speed Bin B-A'!K566,'Speed Bin B-A'!K670,'Speed Bin B-A'!K774,'Speed Bin B-A'!K878,'Speed Bin B-A'!K982,'Speed Bin B-A'!K1086,'Speed Bin B-A'!K1190,'Speed Bin B-A'!K1294,'Speed Bin B-A'!K1398,'Speed Bin B-A'!K1502,'Speed Bin B-A'!K1606,'Speed Bin B-A'!K1710,'Speed Bin B-A'!K1814,'Speed Bin B-A'!K1918,'Speed Bin B-A'!K2022,'Speed Bin B-A'!K2126)</f>
        <v>1</v>
      </c>
      <c r="L351" s="268">
        <f>SUM('Speed Bin B-A'!L46,'Speed Bin B-A'!L150,'Speed Bin B-A'!L254,'Speed Bin B-A'!L358,'Speed Bin B-A'!L462,'Speed Bin B-A'!L566,'Speed Bin B-A'!L670,'Speed Bin B-A'!L774,'Speed Bin B-A'!L878,'Speed Bin B-A'!L982,'Speed Bin B-A'!L1086,'Speed Bin B-A'!L1190,'Speed Bin B-A'!L1294,'Speed Bin B-A'!L1398,'Speed Bin B-A'!L1502,'Speed Bin B-A'!L1606,'Speed Bin B-A'!L1710,'Speed Bin B-A'!L1814,'Speed Bin B-A'!L1918,'Speed Bin B-A'!L2022,'Speed Bin B-A'!L2126)</f>
        <v>0</v>
      </c>
      <c r="M351" s="268">
        <f>SUM('Speed Bin B-A'!M46,'Speed Bin B-A'!M150,'Speed Bin B-A'!M254,'Speed Bin B-A'!M358,'Speed Bin B-A'!M462,'Speed Bin B-A'!M566,'Speed Bin B-A'!M670,'Speed Bin B-A'!M774,'Speed Bin B-A'!M878,'Speed Bin B-A'!M982,'Speed Bin B-A'!M1086,'Speed Bin B-A'!M1190,'Speed Bin B-A'!M1294,'Speed Bin B-A'!M1398,'Speed Bin B-A'!M1502,'Speed Bin B-A'!M1606,'Speed Bin B-A'!M1710,'Speed Bin B-A'!M1814,'Speed Bin B-A'!M1918,'Speed Bin B-A'!M2022,'Speed Bin B-A'!M2126)</f>
        <v>0</v>
      </c>
      <c r="N351" s="268">
        <f>SUM('Speed Bin B-A'!N46,'Speed Bin B-A'!N150,'Speed Bin B-A'!N254,'Speed Bin B-A'!N358,'Speed Bin B-A'!N462,'Speed Bin B-A'!N566,'Speed Bin B-A'!N670,'Speed Bin B-A'!N774,'Speed Bin B-A'!N878,'Speed Bin B-A'!N982,'Speed Bin B-A'!N1086,'Speed Bin B-A'!N1190,'Speed Bin B-A'!N1294,'Speed Bin B-A'!N1398,'Speed Bin B-A'!N1502,'Speed Bin B-A'!N1606,'Speed Bin B-A'!N1710,'Speed Bin B-A'!N1814,'Speed Bin B-A'!N1918,'Speed Bin B-A'!N2022,'Speed Bin B-A'!N2126)</f>
        <v>0</v>
      </c>
      <c r="O351" s="268">
        <f>SUM('Speed Bin B-A'!O46,'Speed Bin B-A'!O150,'Speed Bin B-A'!O254,'Speed Bin B-A'!O358,'Speed Bin B-A'!O462,'Speed Bin B-A'!O566,'Speed Bin B-A'!O670,'Speed Bin B-A'!O774,'Speed Bin B-A'!O878,'Speed Bin B-A'!O982,'Speed Bin B-A'!O1086,'Speed Bin B-A'!O1190,'Speed Bin B-A'!O1294,'Speed Bin B-A'!O1398,'Speed Bin B-A'!O1502,'Speed Bin B-A'!O1606,'Speed Bin B-A'!O1710,'Speed Bin B-A'!O1814,'Speed Bin B-A'!O1918,'Speed Bin B-A'!O2022,'Speed Bin B-A'!O2126)</f>
        <v>0</v>
      </c>
      <c r="P351" s="268">
        <f>SUM('Speed Bin B-A'!P46,'Speed Bin B-A'!P150,'Speed Bin B-A'!P254,'Speed Bin B-A'!P358,'Speed Bin B-A'!P462,'Speed Bin B-A'!P566,'Speed Bin B-A'!P670,'Speed Bin B-A'!P774,'Speed Bin B-A'!P878,'Speed Bin B-A'!P982,'Speed Bin B-A'!P1086,'Speed Bin B-A'!P1190,'Speed Bin B-A'!P1294,'Speed Bin B-A'!P1398,'Speed Bin B-A'!P1502,'Speed Bin B-A'!P1606,'Speed Bin B-A'!P1710,'Speed Bin B-A'!P1814,'Speed Bin B-A'!P1918,'Speed Bin B-A'!P2022,'Speed Bin B-A'!P2126)</f>
        <v>0</v>
      </c>
      <c r="Q351" s="268">
        <f>SUM('Speed Bin B-A'!Q46,'Speed Bin B-A'!Q150,'Speed Bin B-A'!Q254,'Speed Bin B-A'!Q358,'Speed Bin B-A'!Q462,'Speed Bin B-A'!Q566,'Speed Bin B-A'!Q670,'Speed Bin B-A'!Q774,'Speed Bin B-A'!Q878,'Speed Bin B-A'!Q982,'Speed Bin B-A'!Q1086,'Speed Bin B-A'!Q1190,'Speed Bin B-A'!Q1294,'Speed Bin B-A'!Q1398,'Speed Bin B-A'!Q1502,'Speed Bin B-A'!Q1606,'Speed Bin B-A'!Q1710,'Speed Bin B-A'!Q1814,'Speed Bin B-A'!Q1918,'Speed Bin B-A'!Q2022,'Speed Bin B-A'!Q2126)</f>
        <v>0</v>
      </c>
      <c r="R351" s="268">
        <f>SUM('Speed Bin B-A'!R46,'Speed Bin B-A'!R150,'Speed Bin B-A'!R254,'Speed Bin B-A'!R358,'Speed Bin B-A'!R462,'Speed Bin B-A'!R566,'Speed Bin B-A'!R670,'Speed Bin B-A'!R774,'Speed Bin B-A'!R878,'Speed Bin B-A'!R982,'Speed Bin B-A'!R1086,'Speed Bin B-A'!R1190,'Speed Bin B-A'!R1294,'Speed Bin B-A'!R1398,'Speed Bin B-A'!R1502,'Speed Bin B-A'!R1606,'Speed Bin B-A'!R1710,'Speed Bin B-A'!R1814,'Speed Bin B-A'!R1918,'Speed Bin B-A'!R2022,'Speed Bin B-A'!R2126)</f>
        <v>0</v>
      </c>
      <c r="S351" s="268">
        <f>SUM('Speed Bin B-A'!S46,'Speed Bin B-A'!S150,'Speed Bin B-A'!S254,'Speed Bin B-A'!S358,'Speed Bin B-A'!S462,'Speed Bin B-A'!S566,'Speed Bin B-A'!S670,'Speed Bin B-A'!S774,'Speed Bin B-A'!S878,'Speed Bin B-A'!S982,'Speed Bin B-A'!S1086,'Speed Bin B-A'!S1190,'Speed Bin B-A'!S1294,'Speed Bin B-A'!S1398,'Speed Bin B-A'!S1502,'Speed Bin B-A'!S1606,'Speed Bin B-A'!S1710,'Speed Bin B-A'!S1814,'Speed Bin B-A'!S1918,'Speed Bin B-A'!S2022,'Speed Bin B-A'!S2126)</f>
        <v>0</v>
      </c>
      <c r="T351" s="268">
        <f>SUM('Speed Bin B-A'!T46,'Speed Bin B-A'!T150,'Speed Bin B-A'!T254,'Speed Bin B-A'!T358,'Speed Bin B-A'!T462,'Speed Bin B-A'!T566,'Speed Bin B-A'!T670,'Speed Bin B-A'!T774,'Speed Bin B-A'!T878,'Speed Bin B-A'!T982,'Speed Bin B-A'!T1086,'Speed Bin B-A'!T1190,'Speed Bin B-A'!T1294,'Speed Bin B-A'!T1398,'Speed Bin B-A'!T1502,'Speed Bin B-A'!T1606,'Speed Bin B-A'!T1710,'Speed Bin B-A'!T1814,'Speed Bin B-A'!T1918,'Speed Bin B-A'!T2022,'Speed Bin B-A'!T2126)</f>
        <v>0</v>
      </c>
      <c r="U351" s="268">
        <f>SUM('Speed Bin B-A'!U46,'Speed Bin B-A'!U150,'Speed Bin B-A'!U254,'Speed Bin B-A'!U358,'Speed Bin B-A'!U462,'Speed Bin B-A'!U566,'Speed Bin B-A'!U670,'Speed Bin B-A'!U774,'Speed Bin B-A'!U878,'Speed Bin B-A'!U982,'Speed Bin B-A'!U1086,'Speed Bin B-A'!U1190,'Speed Bin B-A'!U1294,'Speed Bin B-A'!U1398,'Speed Bin B-A'!U1502,'Speed Bin B-A'!U1606,'Speed Bin B-A'!U1710,'Speed Bin B-A'!U1814,'Speed Bin B-A'!U1918,'Speed Bin B-A'!U2022,'Speed Bin B-A'!U2126)</f>
        <v>0</v>
      </c>
      <c r="V351" s="269">
        <f>IFERROR(AVERAGE('Speed Bin B-A'!V46,'Speed Bin B-A'!V150,'Speed Bin B-A'!V254,'Speed Bin B-A'!V358,'Speed Bin B-A'!V462,'Speed Bin B-A'!V566,'Speed Bin B-A'!V670,'Speed Bin B-A'!V774,'Speed Bin B-A'!V878,'Speed Bin B-A'!V982,'Speed Bin B-A'!V1086,'Speed Bin B-A'!V1190,'Speed Bin B-A'!V1294,'Speed Bin B-A'!V1398,'Speed Bin B-A'!V1502,'Speed Bin B-A'!V1606,'Speed Bin B-A'!V1710,'Speed Bin B-A'!V1814,'Speed Bin B-A'!V1918,'Speed Bin B-A'!V2022,'Speed Bin B-A'!V2126),"-")</f>
        <v>24.362500000000001</v>
      </c>
      <c r="W351" s="269">
        <f>IFERROR(AVERAGE('Speed Bin B-A'!W46,'Speed Bin B-A'!W150,'Speed Bin B-A'!W254,'Speed Bin B-A'!W358,'Speed Bin B-A'!W462,'Speed Bin B-A'!W566,'Speed Bin B-A'!W670,'Speed Bin B-A'!W774,'Speed Bin B-A'!W878,'Speed Bin B-A'!W982,'Speed Bin B-A'!W1086,'Speed Bin B-A'!W1190,'Speed Bin B-A'!W1294,'Speed Bin B-A'!W1398,'Speed Bin B-A'!W1502,'Speed Bin B-A'!W1606,'Speed Bin B-A'!W1710,'Speed Bin B-A'!W1814,'Speed Bin B-A'!W1918,'Speed Bin B-A'!W2022,'Speed Bin B-A'!W2126),"-")</f>
        <v>28.95</v>
      </c>
      <c r="X351" s="277"/>
      <c r="Y351" s="277"/>
    </row>
    <row r="352" spans="1:47" x14ac:dyDescent="0.25">
      <c r="A352" s="267">
        <v>0.375</v>
      </c>
      <c r="B352" s="268">
        <f>SUM('Speed Bin B-A'!B47,'Speed Bin B-A'!B151,'Speed Bin B-A'!B255,'Speed Bin B-A'!B359,'Speed Bin B-A'!B463,'Speed Bin B-A'!B567,'Speed Bin B-A'!B671,'Speed Bin B-A'!B775,'Speed Bin B-A'!B879,'Speed Bin B-A'!B983,'Speed Bin B-A'!B1087,'Speed Bin B-A'!B1191,'Speed Bin B-A'!B1295,'Speed Bin B-A'!B1399,'Speed Bin B-A'!B1503,'Speed Bin B-A'!B1607,'Speed Bin B-A'!B1711,'Speed Bin B-A'!B1815,'Speed Bin B-A'!B1919,'Speed Bin B-A'!B2023,'Speed Bin B-A'!B2127)</f>
        <v>62</v>
      </c>
      <c r="C352" s="268">
        <f>SUM('Speed Bin B-A'!C47,'Speed Bin B-A'!C151,'Speed Bin B-A'!C255,'Speed Bin B-A'!C359,'Speed Bin B-A'!C463,'Speed Bin B-A'!C567,'Speed Bin B-A'!C671,'Speed Bin B-A'!C775,'Speed Bin B-A'!C879,'Speed Bin B-A'!C983,'Speed Bin B-A'!C1087,'Speed Bin B-A'!C1191,'Speed Bin B-A'!C1295,'Speed Bin B-A'!C1399,'Speed Bin B-A'!C1503,'Speed Bin B-A'!C1607,'Speed Bin B-A'!C1711,'Speed Bin B-A'!C1815,'Speed Bin B-A'!C1919,'Speed Bin B-A'!C2023,'Speed Bin B-A'!C2127)</f>
        <v>1</v>
      </c>
      <c r="D352" s="268">
        <f>SUM('Speed Bin B-A'!D47,'Speed Bin B-A'!D151,'Speed Bin B-A'!D255,'Speed Bin B-A'!D359,'Speed Bin B-A'!D463,'Speed Bin B-A'!D567,'Speed Bin B-A'!D671,'Speed Bin B-A'!D775,'Speed Bin B-A'!D879,'Speed Bin B-A'!D983,'Speed Bin B-A'!D1087,'Speed Bin B-A'!D1191,'Speed Bin B-A'!D1295,'Speed Bin B-A'!D1399,'Speed Bin B-A'!D1503,'Speed Bin B-A'!D1607,'Speed Bin B-A'!D1711,'Speed Bin B-A'!D1815,'Speed Bin B-A'!D1919,'Speed Bin B-A'!D2023,'Speed Bin B-A'!D2127)</f>
        <v>4</v>
      </c>
      <c r="E352" s="268">
        <f>SUM('Speed Bin B-A'!E47,'Speed Bin B-A'!E151,'Speed Bin B-A'!E255,'Speed Bin B-A'!E359,'Speed Bin B-A'!E463,'Speed Bin B-A'!E567,'Speed Bin B-A'!E671,'Speed Bin B-A'!E775,'Speed Bin B-A'!E879,'Speed Bin B-A'!E983,'Speed Bin B-A'!E1087,'Speed Bin B-A'!E1191,'Speed Bin B-A'!E1295,'Speed Bin B-A'!E1399,'Speed Bin B-A'!E1503,'Speed Bin B-A'!E1607,'Speed Bin B-A'!E1711,'Speed Bin B-A'!E1815,'Speed Bin B-A'!E1919,'Speed Bin B-A'!E2023,'Speed Bin B-A'!E2127)</f>
        <v>16</v>
      </c>
      <c r="F352" s="268">
        <f>SUM('Speed Bin B-A'!F47,'Speed Bin B-A'!F151,'Speed Bin B-A'!F255,'Speed Bin B-A'!F359,'Speed Bin B-A'!F463,'Speed Bin B-A'!F567,'Speed Bin B-A'!F671,'Speed Bin B-A'!F775,'Speed Bin B-A'!F879,'Speed Bin B-A'!F983,'Speed Bin B-A'!F1087,'Speed Bin B-A'!F1191,'Speed Bin B-A'!F1295,'Speed Bin B-A'!F1399,'Speed Bin B-A'!F1503,'Speed Bin B-A'!F1607,'Speed Bin B-A'!F1711,'Speed Bin B-A'!F1815,'Speed Bin B-A'!F1919,'Speed Bin B-A'!F2023,'Speed Bin B-A'!F2127)</f>
        <v>19</v>
      </c>
      <c r="G352" s="268">
        <f>SUM('Speed Bin B-A'!G47,'Speed Bin B-A'!G151,'Speed Bin B-A'!G255,'Speed Bin B-A'!G359,'Speed Bin B-A'!G463,'Speed Bin B-A'!G567,'Speed Bin B-A'!G671,'Speed Bin B-A'!G775,'Speed Bin B-A'!G879,'Speed Bin B-A'!G983,'Speed Bin B-A'!G1087,'Speed Bin B-A'!G1191,'Speed Bin B-A'!G1295,'Speed Bin B-A'!G1399,'Speed Bin B-A'!G1503,'Speed Bin B-A'!G1607,'Speed Bin B-A'!G1711,'Speed Bin B-A'!G1815,'Speed Bin B-A'!G1919,'Speed Bin B-A'!G2023,'Speed Bin B-A'!G2127)</f>
        <v>16</v>
      </c>
      <c r="H352" s="268">
        <f>SUM('Speed Bin B-A'!H47,'Speed Bin B-A'!H151,'Speed Bin B-A'!H255,'Speed Bin B-A'!H359,'Speed Bin B-A'!H463,'Speed Bin B-A'!H567,'Speed Bin B-A'!H671,'Speed Bin B-A'!H775,'Speed Bin B-A'!H879,'Speed Bin B-A'!H983,'Speed Bin B-A'!H1087,'Speed Bin B-A'!H1191,'Speed Bin B-A'!H1295,'Speed Bin B-A'!H1399,'Speed Bin B-A'!H1503,'Speed Bin B-A'!H1607,'Speed Bin B-A'!H1711,'Speed Bin B-A'!H1815,'Speed Bin B-A'!H1919,'Speed Bin B-A'!H2023,'Speed Bin B-A'!H2127)</f>
        <v>6</v>
      </c>
      <c r="I352" s="268">
        <f>SUM('Speed Bin B-A'!I47,'Speed Bin B-A'!I151,'Speed Bin B-A'!I255,'Speed Bin B-A'!I359,'Speed Bin B-A'!I463,'Speed Bin B-A'!I567,'Speed Bin B-A'!I671,'Speed Bin B-A'!I775,'Speed Bin B-A'!I879,'Speed Bin B-A'!I983,'Speed Bin B-A'!I1087,'Speed Bin B-A'!I1191,'Speed Bin B-A'!I1295,'Speed Bin B-A'!I1399,'Speed Bin B-A'!I1503,'Speed Bin B-A'!I1607,'Speed Bin B-A'!I1711,'Speed Bin B-A'!I1815,'Speed Bin B-A'!I1919,'Speed Bin B-A'!I2023,'Speed Bin B-A'!I2127)</f>
        <v>0</v>
      </c>
      <c r="J352" s="268">
        <f>SUM('Speed Bin B-A'!J47,'Speed Bin B-A'!J151,'Speed Bin B-A'!J255,'Speed Bin B-A'!J359,'Speed Bin B-A'!J463,'Speed Bin B-A'!J567,'Speed Bin B-A'!J671,'Speed Bin B-A'!J775,'Speed Bin B-A'!J879,'Speed Bin B-A'!J983,'Speed Bin B-A'!J1087,'Speed Bin B-A'!J1191,'Speed Bin B-A'!J1295,'Speed Bin B-A'!J1399,'Speed Bin B-A'!J1503,'Speed Bin B-A'!J1607,'Speed Bin B-A'!J1711,'Speed Bin B-A'!J1815,'Speed Bin B-A'!J1919,'Speed Bin B-A'!J2023,'Speed Bin B-A'!J2127)</f>
        <v>0</v>
      </c>
      <c r="K352" s="268">
        <f>SUM('Speed Bin B-A'!K47,'Speed Bin B-A'!K151,'Speed Bin B-A'!K255,'Speed Bin B-A'!K359,'Speed Bin B-A'!K463,'Speed Bin B-A'!K567,'Speed Bin B-A'!K671,'Speed Bin B-A'!K775,'Speed Bin B-A'!K879,'Speed Bin B-A'!K983,'Speed Bin B-A'!K1087,'Speed Bin B-A'!K1191,'Speed Bin B-A'!K1295,'Speed Bin B-A'!K1399,'Speed Bin B-A'!K1503,'Speed Bin B-A'!K1607,'Speed Bin B-A'!K1711,'Speed Bin B-A'!K1815,'Speed Bin B-A'!K1919,'Speed Bin B-A'!K2023,'Speed Bin B-A'!K2127)</f>
        <v>0</v>
      </c>
      <c r="L352" s="268">
        <f>SUM('Speed Bin B-A'!L47,'Speed Bin B-A'!L151,'Speed Bin B-A'!L255,'Speed Bin B-A'!L359,'Speed Bin B-A'!L463,'Speed Bin B-A'!L567,'Speed Bin B-A'!L671,'Speed Bin B-A'!L775,'Speed Bin B-A'!L879,'Speed Bin B-A'!L983,'Speed Bin B-A'!L1087,'Speed Bin B-A'!L1191,'Speed Bin B-A'!L1295,'Speed Bin B-A'!L1399,'Speed Bin B-A'!L1503,'Speed Bin B-A'!L1607,'Speed Bin B-A'!L1711,'Speed Bin B-A'!L1815,'Speed Bin B-A'!L1919,'Speed Bin B-A'!L2023,'Speed Bin B-A'!L2127)</f>
        <v>0</v>
      </c>
      <c r="M352" s="268">
        <f>SUM('Speed Bin B-A'!M47,'Speed Bin B-A'!M151,'Speed Bin B-A'!M255,'Speed Bin B-A'!M359,'Speed Bin B-A'!M463,'Speed Bin B-A'!M567,'Speed Bin B-A'!M671,'Speed Bin B-A'!M775,'Speed Bin B-A'!M879,'Speed Bin B-A'!M983,'Speed Bin B-A'!M1087,'Speed Bin B-A'!M1191,'Speed Bin B-A'!M1295,'Speed Bin B-A'!M1399,'Speed Bin B-A'!M1503,'Speed Bin B-A'!M1607,'Speed Bin B-A'!M1711,'Speed Bin B-A'!M1815,'Speed Bin B-A'!M1919,'Speed Bin B-A'!M2023,'Speed Bin B-A'!M2127)</f>
        <v>0</v>
      </c>
      <c r="N352" s="268">
        <f>SUM('Speed Bin B-A'!N47,'Speed Bin B-A'!N151,'Speed Bin B-A'!N255,'Speed Bin B-A'!N359,'Speed Bin B-A'!N463,'Speed Bin B-A'!N567,'Speed Bin B-A'!N671,'Speed Bin B-A'!N775,'Speed Bin B-A'!N879,'Speed Bin B-A'!N983,'Speed Bin B-A'!N1087,'Speed Bin B-A'!N1191,'Speed Bin B-A'!N1295,'Speed Bin B-A'!N1399,'Speed Bin B-A'!N1503,'Speed Bin B-A'!N1607,'Speed Bin B-A'!N1711,'Speed Bin B-A'!N1815,'Speed Bin B-A'!N1919,'Speed Bin B-A'!N2023,'Speed Bin B-A'!N2127)</f>
        <v>0</v>
      </c>
      <c r="O352" s="268">
        <f>SUM('Speed Bin B-A'!O47,'Speed Bin B-A'!O151,'Speed Bin B-A'!O255,'Speed Bin B-A'!O359,'Speed Bin B-A'!O463,'Speed Bin B-A'!O567,'Speed Bin B-A'!O671,'Speed Bin B-A'!O775,'Speed Bin B-A'!O879,'Speed Bin B-A'!O983,'Speed Bin B-A'!O1087,'Speed Bin B-A'!O1191,'Speed Bin B-A'!O1295,'Speed Bin B-A'!O1399,'Speed Bin B-A'!O1503,'Speed Bin B-A'!O1607,'Speed Bin B-A'!O1711,'Speed Bin B-A'!O1815,'Speed Bin B-A'!O1919,'Speed Bin B-A'!O2023,'Speed Bin B-A'!O2127)</f>
        <v>0</v>
      </c>
      <c r="P352" s="268">
        <f>SUM('Speed Bin B-A'!P47,'Speed Bin B-A'!P151,'Speed Bin B-A'!P255,'Speed Bin B-A'!P359,'Speed Bin B-A'!P463,'Speed Bin B-A'!P567,'Speed Bin B-A'!P671,'Speed Bin B-A'!P775,'Speed Bin B-A'!P879,'Speed Bin B-A'!P983,'Speed Bin B-A'!P1087,'Speed Bin B-A'!P1191,'Speed Bin B-A'!P1295,'Speed Bin B-A'!P1399,'Speed Bin B-A'!P1503,'Speed Bin B-A'!P1607,'Speed Bin B-A'!P1711,'Speed Bin B-A'!P1815,'Speed Bin B-A'!P1919,'Speed Bin B-A'!P2023,'Speed Bin B-A'!P2127)</f>
        <v>0</v>
      </c>
      <c r="Q352" s="268">
        <f>SUM('Speed Bin B-A'!Q47,'Speed Bin B-A'!Q151,'Speed Bin B-A'!Q255,'Speed Bin B-A'!Q359,'Speed Bin B-A'!Q463,'Speed Bin B-A'!Q567,'Speed Bin B-A'!Q671,'Speed Bin B-A'!Q775,'Speed Bin B-A'!Q879,'Speed Bin B-A'!Q983,'Speed Bin B-A'!Q1087,'Speed Bin B-A'!Q1191,'Speed Bin B-A'!Q1295,'Speed Bin B-A'!Q1399,'Speed Bin B-A'!Q1503,'Speed Bin B-A'!Q1607,'Speed Bin B-A'!Q1711,'Speed Bin B-A'!Q1815,'Speed Bin B-A'!Q1919,'Speed Bin B-A'!Q2023,'Speed Bin B-A'!Q2127)</f>
        <v>0</v>
      </c>
      <c r="R352" s="268">
        <f>SUM('Speed Bin B-A'!R47,'Speed Bin B-A'!R151,'Speed Bin B-A'!R255,'Speed Bin B-A'!R359,'Speed Bin B-A'!R463,'Speed Bin B-A'!R567,'Speed Bin B-A'!R671,'Speed Bin B-A'!R775,'Speed Bin B-A'!R879,'Speed Bin B-A'!R983,'Speed Bin B-A'!R1087,'Speed Bin B-A'!R1191,'Speed Bin B-A'!R1295,'Speed Bin B-A'!R1399,'Speed Bin B-A'!R1503,'Speed Bin B-A'!R1607,'Speed Bin B-A'!R1711,'Speed Bin B-A'!R1815,'Speed Bin B-A'!R1919,'Speed Bin B-A'!R2023,'Speed Bin B-A'!R2127)</f>
        <v>0</v>
      </c>
      <c r="S352" s="268">
        <f>SUM('Speed Bin B-A'!S47,'Speed Bin B-A'!S151,'Speed Bin B-A'!S255,'Speed Bin B-A'!S359,'Speed Bin B-A'!S463,'Speed Bin B-A'!S567,'Speed Bin B-A'!S671,'Speed Bin B-A'!S775,'Speed Bin B-A'!S879,'Speed Bin B-A'!S983,'Speed Bin B-A'!S1087,'Speed Bin B-A'!S1191,'Speed Bin B-A'!S1295,'Speed Bin B-A'!S1399,'Speed Bin B-A'!S1503,'Speed Bin B-A'!S1607,'Speed Bin B-A'!S1711,'Speed Bin B-A'!S1815,'Speed Bin B-A'!S1919,'Speed Bin B-A'!S2023,'Speed Bin B-A'!S2127)</f>
        <v>0</v>
      </c>
      <c r="T352" s="268">
        <f>SUM('Speed Bin B-A'!T47,'Speed Bin B-A'!T151,'Speed Bin B-A'!T255,'Speed Bin B-A'!T359,'Speed Bin B-A'!T463,'Speed Bin B-A'!T567,'Speed Bin B-A'!T671,'Speed Bin B-A'!T775,'Speed Bin B-A'!T879,'Speed Bin B-A'!T983,'Speed Bin B-A'!T1087,'Speed Bin B-A'!T1191,'Speed Bin B-A'!T1295,'Speed Bin B-A'!T1399,'Speed Bin B-A'!T1503,'Speed Bin B-A'!T1607,'Speed Bin B-A'!T1711,'Speed Bin B-A'!T1815,'Speed Bin B-A'!T1919,'Speed Bin B-A'!T2023,'Speed Bin B-A'!T2127)</f>
        <v>0</v>
      </c>
      <c r="U352" s="268">
        <f>SUM('Speed Bin B-A'!U47,'Speed Bin B-A'!U151,'Speed Bin B-A'!U255,'Speed Bin B-A'!U359,'Speed Bin B-A'!U463,'Speed Bin B-A'!U567,'Speed Bin B-A'!U671,'Speed Bin B-A'!U775,'Speed Bin B-A'!U879,'Speed Bin B-A'!U983,'Speed Bin B-A'!U1087,'Speed Bin B-A'!U1191,'Speed Bin B-A'!U1295,'Speed Bin B-A'!U1399,'Speed Bin B-A'!U1503,'Speed Bin B-A'!U1607,'Speed Bin B-A'!U1711,'Speed Bin B-A'!U1815,'Speed Bin B-A'!U1919,'Speed Bin B-A'!U2023,'Speed Bin B-A'!U2127)</f>
        <v>0</v>
      </c>
      <c r="V352" s="269">
        <f>IFERROR(AVERAGE('Speed Bin B-A'!V47,'Speed Bin B-A'!V151,'Speed Bin B-A'!V255,'Speed Bin B-A'!V359,'Speed Bin B-A'!V463,'Speed Bin B-A'!V567,'Speed Bin B-A'!V671,'Speed Bin B-A'!V775,'Speed Bin B-A'!V879,'Speed Bin B-A'!V983,'Speed Bin B-A'!V1087,'Speed Bin B-A'!V1191,'Speed Bin B-A'!V1295,'Speed Bin B-A'!V1399,'Speed Bin B-A'!V1503,'Speed Bin B-A'!V1607,'Speed Bin B-A'!V1711,'Speed Bin B-A'!V1815,'Speed Bin B-A'!V1919,'Speed Bin B-A'!V2023,'Speed Bin B-A'!V2127),"-")</f>
        <v>21.81111111111111</v>
      </c>
      <c r="W352" s="269">
        <f>IFERROR(AVERAGE('Speed Bin B-A'!W47,'Speed Bin B-A'!W151,'Speed Bin B-A'!W255,'Speed Bin B-A'!W359,'Speed Bin B-A'!W463,'Speed Bin B-A'!W567,'Speed Bin B-A'!W671,'Speed Bin B-A'!W775,'Speed Bin B-A'!W879,'Speed Bin B-A'!W983,'Speed Bin B-A'!W1087,'Speed Bin B-A'!W1191,'Speed Bin B-A'!W1295,'Speed Bin B-A'!W1399,'Speed Bin B-A'!W1503,'Speed Bin B-A'!W1607,'Speed Bin B-A'!W1711,'Speed Bin B-A'!W1815,'Speed Bin B-A'!W1919,'Speed Bin B-A'!W2023,'Speed Bin B-A'!W2127),"-")</f>
        <v>26.2</v>
      </c>
      <c r="X352" s="277"/>
      <c r="Y352" s="277"/>
    </row>
    <row r="353" spans="1:25" x14ac:dyDescent="0.25">
      <c r="A353" s="267">
        <v>0.38541666666666702</v>
      </c>
      <c r="B353" s="268">
        <f>SUM('Speed Bin B-A'!B48,'Speed Bin B-A'!B152,'Speed Bin B-A'!B256,'Speed Bin B-A'!B360,'Speed Bin B-A'!B464,'Speed Bin B-A'!B568,'Speed Bin B-A'!B672,'Speed Bin B-A'!B776,'Speed Bin B-A'!B880,'Speed Bin B-A'!B984,'Speed Bin B-A'!B1088,'Speed Bin B-A'!B1192,'Speed Bin B-A'!B1296,'Speed Bin B-A'!B1400,'Speed Bin B-A'!B1504,'Speed Bin B-A'!B1608,'Speed Bin B-A'!B1712,'Speed Bin B-A'!B1816,'Speed Bin B-A'!B1920,'Speed Bin B-A'!B2024,'Speed Bin B-A'!B2128)</f>
        <v>58</v>
      </c>
      <c r="C353" s="268">
        <f>SUM('Speed Bin B-A'!C48,'Speed Bin B-A'!C152,'Speed Bin B-A'!C256,'Speed Bin B-A'!C360,'Speed Bin B-A'!C464,'Speed Bin B-A'!C568,'Speed Bin B-A'!C672,'Speed Bin B-A'!C776,'Speed Bin B-A'!C880,'Speed Bin B-A'!C984,'Speed Bin B-A'!C1088,'Speed Bin B-A'!C1192,'Speed Bin B-A'!C1296,'Speed Bin B-A'!C1400,'Speed Bin B-A'!C1504,'Speed Bin B-A'!C1608,'Speed Bin B-A'!C1712,'Speed Bin B-A'!C1816,'Speed Bin B-A'!C1920,'Speed Bin B-A'!C2024,'Speed Bin B-A'!C2128)</f>
        <v>2</v>
      </c>
      <c r="D353" s="268">
        <f>SUM('Speed Bin B-A'!D48,'Speed Bin B-A'!D152,'Speed Bin B-A'!D256,'Speed Bin B-A'!D360,'Speed Bin B-A'!D464,'Speed Bin B-A'!D568,'Speed Bin B-A'!D672,'Speed Bin B-A'!D776,'Speed Bin B-A'!D880,'Speed Bin B-A'!D984,'Speed Bin B-A'!D1088,'Speed Bin B-A'!D1192,'Speed Bin B-A'!D1296,'Speed Bin B-A'!D1400,'Speed Bin B-A'!D1504,'Speed Bin B-A'!D1608,'Speed Bin B-A'!D1712,'Speed Bin B-A'!D1816,'Speed Bin B-A'!D1920,'Speed Bin B-A'!D2024,'Speed Bin B-A'!D2128)</f>
        <v>4</v>
      </c>
      <c r="E353" s="268">
        <f>SUM('Speed Bin B-A'!E48,'Speed Bin B-A'!E152,'Speed Bin B-A'!E256,'Speed Bin B-A'!E360,'Speed Bin B-A'!E464,'Speed Bin B-A'!E568,'Speed Bin B-A'!E672,'Speed Bin B-A'!E776,'Speed Bin B-A'!E880,'Speed Bin B-A'!E984,'Speed Bin B-A'!E1088,'Speed Bin B-A'!E1192,'Speed Bin B-A'!E1296,'Speed Bin B-A'!E1400,'Speed Bin B-A'!E1504,'Speed Bin B-A'!E1608,'Speed Bin B-A'!E1712,'Speed Bin B-A'!E1816,'Speed Bin B-A'!E1920,'Speed Bin B-A'!E2024,'Speed Bin B-A'!E2128)</f>
        <v>10</v>
      </c>
      <c r="F353" s="268">
        <f>SUM('Speed Bin B-A'!F48,'Speed Bin B-A'!F152,'Speed Bin B-A'!F256,'Speed Bin B-A'!F360,'Speed Bin B-A'!F464,'Speed Bin B-A'!F568,'Speed Bin B-A'!F672,'Speed Bin B-A'!F776,'Speed Bin B-A'!F880,'Speed Bin B-A'!F984,'Speed Bin B-A'!F1088,'Speed Bin B-A'!F1192,'Speed Bin B-A'!F1296,'Speed Bin B-A'!F1400,'Speed Bin B-A'!F1504,'Speed Bin B-A'!F1608,'Speed Bin B-A'!F1712,'Speed Bin B-A'!F1816,'Speed Bin B-A'!F1920,'Speed Bin B-A'!F2024,'Speed Bin B-A'!F2128)</f>
        <v>21</v>
      </c>
      <c r="G353" s="268">
        <f>SUM('Speed Bin B-A'!G48,'Speed Bin B-A'!G152,'Speed Bin B-A'!G256,'Speed Bin B-A'!G360,'Speed Bin B-A'!G464,'Speed Bin B-A'!G568,'Speed Bin B-A'!G672,'Speed Bin B-A'!G776,'Speed Bin B-A'!G880,'Speed Bin B-A'!G984,'Speed Bin B-A'!G1088,'Speed Bin B-A'!G1192,'Speed Bin B-A'!G1296,'Speed Bin B-A'!G1400,'Speed Bin B-A'!G1504,'Speed Bin B-A'!G1608,'Speed Bin B-A'!G1712,'Speed Bin B-A'!G1816,'Speed Bin B-A'!G1920,'Speed Bin B-A'!G2024,'Speed Bin B-A'!G2128)</f>
        <v>12</v>
      </c>
      <c r="H353" s="268">
        <f>SUM('Speed Bin B-A'!H48,'Speed Bin B-A'!H152,'Speed Bin B-A'!H256,'Speed Bin B-A'!H360,'Speed Bin B-A'!H464,'Speed Bin B-A'!H568,'Speed Bin B-A'!H672,'Speed Bin B-A'!H776,'Speed Bin B-A'!H880,'Speed Bin B-A'!H984,'Speed Bin B-A'!H1088,'Speed Bin B-A'!H1192,'Speed Bin B-A'!H1296,'Speed Bin B-A'!H1400,'Speed Bin B-A'!H1504,'Speed Bin B-A'!H1608,'Speed Bin B-A'!H1712,'Speed Bin B-A'!H1816,'Speed Bin B-A'!H1920,'Speed Bin B-A'!H2024,'Speed Bin B-A'!H2128)</f>
        <v>3</v>
      </c>
      <c r="I353" s="268">
        <f>SUM('Speed Bin B-A'!I48,'Speed Bin B-A'!I152,'Speed Bin B-A'!I256,'Speed Bin B-A'!I360,'Speed Bin B-A'!I464,'Speed Bin B-A'!I568,'Speed Bin B-A'!I672,'Speed Bin B-A'!I776,'Speed Bin B-A'!I880,'Speed Bin B-A'!I984,'Speed Bin B-A'!I1088,'Speed Bin B-A'!I1192,'Speed Bin B-A'!I1296,'Speed Bin B-A'!I1400,'Speed Bin B-A'!I1504,'Speed Bin B-A'!I1608,'Speed Bin B-A'!I1712,'Speed Bin B-A'!I1816,'Speed Bin B-A'!I1920,'Speed Bin B-A'!I2024,'Speed Bin B-A'!I2128)</f>
        <v>5</v>
      </c>
      <c r="J353" s="268">
        <f>SUM('Speed Bin B-A'!J48,'Speed Bin B-A'!J152,'Speed Bin B-A'!J256,'Speed Bin B-A'!J360,'Speed Bin B-A'!J464,'Speed Bin B-A'!J568,'Speed Bin B-A'!J672,'Speed Bin B-A'!J776,'Speed Bin B-A'!J880,'Speed Bin B-A'!J984,'Speed Bin B-A'!J1088,'Speed Bin B-A'!J1192,'Speed Bin B-A'!J1296,'Speed Bin B-A'!J1400,'Speed Bin B-A'!J1504,'Speed Bin B-A'!J1608,'Speed Bin B-A'!J1712,'Speed Bin B-A'!J1816,'Speed Bin B-A'!J1920,'Speed Bin B-A'!J2024,'Speed Bin B-A'!J2128)</f>
        <v>1</v>
      </c>
      <c r="K353" s="268">
        <f>SUM('Speed Bin B-A'!K48,'Speed Bin B-A'!K152,'Speed Bin B-A'!K256,'Speed Bin B-A'!K360,'Speed Bin B-A'!K464,'Speed Bin B-A'!K568,'Speed Bin B-A'!K672,'Speed Bin B-A'!K776,'Speed Bin B-A'!K880,'Speed Bin B-A'!K984,'Speed Bin B-A'!K1088,'Speed Bin B-A'!K1192,'Speed Bin B-A'!K1296,'Speed Bin B-A'!K1400,'Speed Bin B-A'!K1504,'Speed Bin B-A'!K1608,'Speed Bin B-A'!K1712,'Speed Bin B-A'!K1816,'Speed Bin B-A'!K1920,'Speed Bin B-A'!K2024,'Speed Bin B-A'!K2128)</f>
        <v>0</v>
      </c>
      <c r="L353" s="268">
        <f>SUM('Speed Bin B-A'!L48,'Speed Bin B-A'!L152,'Speed Bin B-A'!L256,'Speed Bin B-A'!L360,'Speed Bin B-A'!L464,'Speed Bin B-A'!L568,'Speed Bin B-A'!L672,'Speed Bin B-A'!L776,'Speed Bin B-A'!L880,'Speed Bin B-A'!L984,'Speed Bin B-A'!L1088,'Speed Bin B-A'!L1192,'Speed Bin B-A'!L1296,'Speed Bin B-A'!L1400,'Speed Bin B-A'!L1504,'Speed Bin B-A'!L1608,'Speed Bin B-A'!L1712,'Speed Bin B-A'!L1816,'Speed Bin B-A'!L1920,'Speed Bin B-A'!L2024,'Speed Bin B-A'!L2128)</f>
        <v>0</v>
      </c>
      <c r="M353" s="268">
        <f>SUM('Speed Bin B-A'!M48,'Speed Bin B-A'!M152,'Speed Bin B-A'!M256,'Speed Bin B-A'!M360,'Speed Bin B-A'!M464,'Speed Bin B-A'!M568,'Speed Bin B-A'!M672,'Speed Bin B-A'!M776,'Speed Bin B-A'!M880,'Speed Bin B-A'!M984,'Speed Bin B-A'!M1088,'Speed Bin B-A'!M1192,'Speed Bin B-A'!M1296,'Speed Bin B-A'!M1400,'Speed Bin B-A'!M1504,'Speed Bin B-A'!M1608,'Speed Bin B-A'!M1712,'Speed Bin B-A'!M1816,'Speed Bin B-A'!M1920,'Speed Bin B-A'!M2024,'Speed Bin B-A'!M2128)</f>
        <v>0</v>
      </c>
      <c r="N353" s="268">
        <f>SUM('Speed Bin B-A'!N48,'Speed Bin B-A'!N152,'Speed Bin B-A'!N256,'Speed Bin B-A'!N360,'Speed Bin B-A'!N464,'Speed Bin B-A'!N568,'Speed Bin B-A'!N672,'Speed Bin B-A'!N776,'Speed Bin B-A'!N880,'Speed Bin B-A'!N984,'Speed Bin B-A'!N1088,'Speed Bin B-A'!N1192,'Speed Bin B-A'!N1296,'Speed Bin B-A'!N1400,'Speed Bin B-A'!N1504,'Speed Bin B-A'!N1608,'Speed Bin B-A'!N1712,'Speed Bin B-A'!N1816,'Speed Bin B-A'!N1920,'Speed Bin B-A'!N2024,'Speed Bin B-A'!N2128)</f>
        <v>0</v>
      </c>
      <c r="O353" s="268">
        <f>SUM('Speed Bin B-A'!O48,'Speed Bin B-A'!O152,'Speed Bin B-A'!O256,'Speed Bin B-A'!O360,'Speed Bin B-A'!O464,'Speed Bin B-A'!O568,'Speed Bin B-A'!O672,'Speed Bin B-A'!O776,'Speed Bin B-A'!O880,'Speed Bin B-A'!O984,'Speed Bin B-A'!O1088,'Speed Bin B-A'!O1192,'Speed Bin B-A'!O1296,'Speed Bin B-A'!O1400,'Speed Bin B-A'!O1504,'Speed Bin B-A'!O1608,'Speed Bin B-A'!O1712,'Speed Bin B-A'!O1816,'Speed Bin B-A'!O1920,'Speed Bin B-A'!O2024,'Speed Bin B-A'!O2128)</f>
        <v>0</v>
      </c>
      <c r="P353" s="268">
        <f>SUM('Speed Bin B-A'!P48,'Speed Bin B-A'!P152,'Speed Bin B-A'!P256,'Speed Bin B-A'!P360,'Speed Bin B-A'!P464,'Speed Bin B-A'!P568,'Speed Bin B-A'!P672,'Speed Bin B-A'!P776,'Speed Bin B-A'!P880,'Speed Bin B-A'!P984,'Speed Bin B-A'!P1088,'Speed Bin B-A'!P1192,'Speed Bin B-A'!P1296,'Speed Bin B-A'!P1400,'Speed Bin B-A'!P1504,'Speed Bin B-A'!P1608,'Speed Bin B-A'!P1712,'Speed Bin B-A'!P1816,'Speed Bin B-A'!P1920,'Speed Bin B-A'!P2024,'Speed Bin B-A'!P2128)</f>
        <v>0</v>
      </c>
      <c r="Q353" s="268">
        <f>SUM('Speed Bin B-A'!Q48,'Speed Bin B-A'!Q152,'Speed Bin B-A'!Q256,'Speed Bin B-A'!Q360,'Speed Bin B-A'!Q464,'Speed Bin B-A'!Q568,'Speed Bin B-A'!Q672,'Speed Bin B-A'!Q776,'Speed Bin B-A'!Q880,'Speed Bin B-A'!Q984,'Speed Bin B-A'!Q1088,'Speed Bin B-A'!Q1192,'Speed Bin B-A'!Q1296,'Speed Bin B-A'!Q1400,'Speed Bin B-A'!Q1504,'Speed Bin B-A'!Q1608,'Speed Bin B-A'!Q1712,'Speed Bin B-A'!Q1816,'Speed Bin B-A'!Q1920,'Speed Bin B-A'!Q2024,'Speed Bin B-A'!Q2128)</f>
        <v>0</v>
      </c>
      <c r="R353" s="268">
        <f>SUM('Speed Bin B-A'!R48,'Speed Bin B-A'!R152,'Speed Bin B-A'!R256,'Speed Bin B-A'!R360,'Speed Bin B-A'!R464,'Speed Bin B-A'!R568,'Speed Bin B-A'!R672,'Speed Bin B-A'!R776,'Speed Bin B-A'!R880,'Speed Bin B-A'!R984,'Speed Bin B-A'!R1088,'Speed Bin B-A'!R1192,'Speed Bin B-A'!R1296,'Speed Bin B-A'!R1400,'Speed Bin B-A'!R1504,'Speed Bin B-A'!R1608,'Speed Bin B-A'!R1712,'Speed Bin B-A'!R1816,'Speed Bin B-A'!R1920,'Speed Bin B-A'!R2024,'Speed Bin B-A'!R2128)</f>
        <v>0</v>
      </c>
      <c r="S353" s="268">
        <f>SUM('Speed Bin B-A'!S48,'Speed Bin B-A'!S152,'Speed Bin B-A'!S256,'Speed Bin B-A'!S360,'Speed Bin B-A'!S464,'Speed Bin B-A'!S568,'Speed Bin B-A'!S672,'Speed Bin B-A'!S776,'Speed Bin B-A'!S880,'Speed Bin B-A'!S984,'Speed Bin B-A'!S1088,'Speed Bin B-A'!S1192,'Speed Bin B-A'!S1296,'Speed Bin B-A'!S1400,'Speed Bin B-A'!S1504,'Speed Bin B-A'!S1608,'Speed Bin B-A'!S1712,'Speed Bin B-A'!S1816,'Speed Bin B-A'!S1920,'Speed Bin B-A'!S2024,'Speed Bin B-A'!S2128)</f>
        <v>0</v>
      </c>
      <c r="T353" s="268">
        <f>SUM('Speed Bin B-A'!T48,'Speed Bin B-A'!T152,'Speed Bin B-A'!T256,'Speed Bin B-A'!T360,'Speed Bin B-A'!T464,'Speed Bin B-A'!T568,'Speed Bin B-A'!T672,'Speed Bin B-A'!T776,'Speed Bin B-A'!T880,'Speed Bin B-A'!T984,'Speed Bin B-A'!T1088,'Speed Bin B-A'!T1192,'Speed Bin B-A'!T1296,'Speed Bin B-A'!T1400,'Speed Bin B-A'!T1504,'Speed Bin B-A'!T1608,'Speed Bin B-A'!T1712,'Speed Bin B-A'!T1816,'Speed Bin B-A'!T1920,'Speed Bin B-A'!T2024,'Speed Bin B-A'!T2128)</f>
        <v>0</v>
      </c>
      <c r="U353" s="268">
        <f>SUM('Speed Bin B-A'!U48,'Speed Bin B-A'!U152,'Speed Bin B-A'!U256,'Speed Bin B-A'!U360,'Speed Bin B-A'!U464,'Speed Bin B-A'!U568,'Speed Bin B-A'!U672,'Speed Bin B-A'!U776,'Speed Bin B-A'!U880,'Speed Bin B-A'!U984,'Speed Bin B-A'!U1088,'Speed Bin B-A'!U1192,'Speed Bin B-A'!U1296,'Speed Bin B-A'!U1400,'Speed Bin B-A'!U1504,'Speed Bin B-A'!U1608,'Speed Bin B-A'!U1712,'Speed Bin B-A'!U1816,'Speed Bin B-A'!U1920,'Speed Bin B-A'!U2024,'Speed Bin B-A'!U2128)</f>
        <v>0</v>
      </c>
      <c r="V353" s="269">
        <f>IFERROR(AVERAGE('Speed Bin B-A'!V48,'Speed Bin B-A'!V152,'Speed Bin B-A'!V256,'Speed Bin B-A'!V360,'Speed Bin B-A'!V464,'Speed Bin B-A'!V568,'Speed Bin B-A'!V672,'Speed Bin B-A'!V776,'Speed Bin B-A'!V880,'Speed Bin B-A'!V984,'Speed Bin B-A'!V1088,'Speed Bin B-A'!V1192,'Speed Bin B-A'!V1296,'Speed Bin B-A'!V1400,'Speed Bin B-A'!V1504,'Speed Bin B-A'!V1608,'Speed Bin B-A'!V1712,'Speed Bin B-A'!V1816,'Speed Bin B-A'!V1920,'Speed Bin B-A'!V2024,'Speed Bin B-A'!V2128),"-")</f>
        <v>23.011111111111109</v>
      </c>
      <c r="W353" s="269">
        <f>IFERROR(AVERAGE('Speed Bin B-A'!W48,'Speed Bin B-A'!W152,'Speed Bin B-A'!W256,'Speed Bin B-A'!W360,'Speed Bin B-A'!W464,'Speed Bin B-A'!W568,'Speed Bin B-A'!W672,'Speed Bin B-A'!W776,'Speed Bin B-A'!W880,'Speed Bin B-A'!W984,'Speed Bin B-A'!W1088,'Speed Bin B-A'!W1192,'Speed Bin B-A'!W1296,'Speed Bin B-A'!W1400,'Speed Bin B-A'!W1504,'Speed Bin B-A'!W1608,'Speed Bin B-A'!W1712,'Speed Bin B-A'!W1816,'Speed Bin B-A'!W1920,'Speed Bin B-A'!W2024,'Speed Bin B-A'!W2128),"-")</f>
        <v>36.4</v>
      </c>
      <c r="X353" s="277"/>
      <c r="Y353" s="277"/>
    </row>
    <row r="354" spans="1:25" x14ac:dyDescent="0.25">
      <c r="A354" s="267">
        <v>0.39583333333333298</v>
      </c>
      <c r="B354" s="268">
        <f>SUM('Speed Bin B-A'!B49,'Speed Bin B-A'!B153,'Speed Bin B-A'!B257,'Speed Bin B-A'!B361,'Speed Bin B-A'!B465,'Speed Bin B-A'!B569,'Speed Bin B-A'!B673,'Speed Bin B-A'!B777,'Speed Bin B-A'!B881,'Speed Bin B-A'!B985,'Speed Bin B-A'!B1089,'Speed Bin B-A'!B1193,'Speed Bin B-A'!B1297,'Speed Bin B-A'!B1401,'Speed Bin B-A'!B1505,'Speed Bin B-A'!B1609,'Speed Bin B-A'!B1713,'Speed Bin B-A'!B1817,'Speed Bin B-A'!B1921,'Speed Bin B-A'!B2025,'Speed Bin B-A'!B2129)</f>
        <v>70</v>
      </c>
      <c r="C354" s="268">
        <f>SUM('Speed Bin B-A'!C49,'Speed Bin B-A'!C153,'Speed Bin B-A'!C257,'Speed Bin B-A'!C361,'Speed Bin B-A'!C465,'Speed Bin B-A'!C569,'Speed Bin B-A'!C673,'Speed Bin B-A'!C777,'Speed Bin B-A'!C881,'Speed Bin B-A'!C985,'Speed Bin B-A'!C1089,'Speed Bin B-A'!C1193,'Speed Bin B-A'!C1297,'Speed Bin B-A'!C1401,'Speed Bin B-A'!C1505,'Speed Bin B-A'!C1609,'Speed Bin B-A'!C1713,'Speed Bin B-A'!C1817,'Speed Bin B-A'!C1921,'Speed Bin B-A'!C2025,'Speed Bin B-A'!C2129)</f>
        <v>1</v>
      </c>
      <c r="D354" s="268">
        <f>SUM('Speed Bin B-A'!D49,'Speed Bin B-A'!D153,'Speed Bin B-A'!D257,'Speed Bin B-A'!D361,'Speed Bin B-A'!D465,'Speed Bin B-A'!D569,'Speed Bin B-A'!D673,'Speed Bin B-A'!D777,'Speed Bin B-A'!D881,'Speed Bin B-A'!D985,'Speed Bin B-A'!D1089,'Speed Bin B-A'!D1193,'Speed Bin B-A'!D1297,'Speed Bin B-A'!D1401,'Speed Bin B-A'!D1505,'Speed Bin B-A'!D1609,'Speed Bin B-A'!D1713,'Speed Bin B-A'!D1817,'Speed Bin B-A'!D1921,'Speed Bin B-A'!D2025,'Speed Bin B-A'!D2129)</f>
        <v>5</v>
      </c>
      <c r="E354" s="268">
        <f>SUM('Speed Bin B-A'!E49,'Speed Bin B-A'!E153,'Speed Bin B-A'!E257,'Speed Bin B-A'!E361,'Speed Bin B-A'!E465,'Speed Bin B-A'!E569,'Speed Bin B-A'!E673,'Speed Bin B-A'!E777,'Speed Bin B-A'!E881,'Speed Bin B-A'!E985,'Speed Bin B-A'!E1089,'Speed Bin B-A'!E1193,'Speed Bin B-A'!E1297,'Speed Bin B-A'!E1401,'Speed Bin B-A'!E1505,'Speed Bin B-A'!E1609,'Speed Bin B-A'!E1713,'Speed Bin B-A'!E1817,'Speed Bin B-A'!E1921,'Speed Bin B-A'!E2025,'Speed Bin B-A'!E2129)</f>
        <v>9</v>
      </c>
      <c r="F354" s="268">
        <f>SUM('Speed Bin B-A'!F49,'Speed Bin B-A'!F153,'Speed Bin B-A'!F257,'Speed Bin B-A'!F361,'Speed Bin B-A'!F465,'Speed Bin B-A'!F569,'Speed Bin B-A'!F673,'Speed Bin B-A'!F777,'Speed Bin B-A'!F881,'Speed Bin B-A'!F985,'Speed Bin B-A'!F1089,'Speed Bin B-A'!F1193,'Speed Bin B-A'!F1297,'Speed Bin B-A'!F1401,'Speed Bin B-A'!F1505,'Speed Bin B-A'!F1609,'Speed Bin B-A'!F1713,'Speed Bin B-A'!F1817,'Speed Bin B-A'!F1921,'Speed Bin B-A'!F2025,'Speed Bin B-A'!F2129)</f>
        <v>35</v>
      </c>
      <c r="G354" s="268">
        <f>SUM('Speed Bin B-A'!G49,'Speed Bin B-A'!G153,'Speed Bin B-A'!G257,'Speed Bin B-A'!G361,'Speed Bin B-A'!G465,'Speed Bin B-A'!G569,'Speed Bin B-A'!G673,'Speed Bin B-A'!G777,'Speed Bin B-A'!G881,'Speed Bin B-A'!G985,'Speed Bin B-A'!G1089,'Speed Bin B-A'!G1193,'Speed Bin B-A'!G1297,'Speed Bin B-A'!G1401,'Speed Bin B-A'!G1505,'Speed Bin B-A'!G1609,'Speed Bin B-A'!G1713,'Speed Bin B-A'!G1817,'Speed Bin B-A'!G1921,'Speed Bin B-A'!G2025,'Speed Bin B-A'!G2129)</f>
        <v>13</v>
      </c>
      <c r="H354" s="268">
        <f>SUM('Speed Bin B-A'!H49,'Speed Bin B-A'!H153,'Speed Bin B-A'!H257,'Speed Bin B-A'!H361,'Speed Bin B-A'!H465,'Speed Bin B-A'!H569,'Speed Bin B-A'!H673,'Speed Bin B-A'!H777,'Speed Bin B-A'!H881,'Speed Bin B-A'!H985,'Speed Bin B-A'!H1089,'Speed Bin B-A'!H1193,'Speed Bin B-A'!H1297,'Speed Bin B-A'!H1401,'Speed Bin B-A'!H1505,'Speed Bin B-A'!H1609,'Speed Bin B-A'!H1713,'Speed Bin B-A'!H1817,'Speed Bin B-A'!H1921,'Speed Bin B-A'!H2025,'Speed Bin B-A'!H2129)</f>
        <v>4</v>
      </c>
      <c r="I354" s="268">
        <f>SUM('Speed Bin B-A'!I49,'Speed Bin B-A'!I153,'Speed Bin B-A'!I257,'Speed Bin B-A'!I361,'Speed Bin B-A'!I465,'Speed Bin B-A'!I569,'Speed Bin B-A'!I673,'Speed Bin B-A'!I777,'Speed Bin B-A'!I881,'Speed Bin B-A'!I985,'Speed Bin B-A'!I1089,'Speed Bin B-A'!I1193,'Speed Bin B-A'!I1297,'Speed Bin B-A'!I1401,'Speed Bin B-A'!I1505,'Speed Bin B-A'!I1609,'Speed Bin B-A'!I1713,'Speed Bin B-A'!I1817,'Speed Bin B-A'!I1921,'Speed Bin B-A'!I2025,'Speed Bin B-A'!I2129)</f>
        <v>2</v>
      </c>
      <c r="J354" s="268">
        <f>SUM('Speed Bin B-A'!J49,'Speed Bin B-A'!J153,'Speed Bin B-A'!J257,'Speed Bin B-A'!J361,'Speed Bin B-A'!J465,'Speed Bin B-A'!J569,'Speed Bin B-A'!J673,'Speed Bin B-A'!J777,'Speed Bin B-A'!J881,'Speed Bin B-A'!J985,'Speed Bin B-A'!J1089,'Speed Bin B-A'!J1193,'Speed Bin B-A'!J1297,'Speed Bin B-A'!J1401,'Speed Bin B-A'!J1505,'Speed Bin B-A'!J1609,'Speed Bin B-A'!J1713,'Speed Bin B-A'!J1817,'Speed Bin B-A'!J1921,'Speed Bin B-A'!J2025,'Speed Bin B-A'!J2129)</f>
        <v>1</v>
      </c>
      <c r="K354" s="268">
        <f>SUM('Speed Bin B-A'!K49,'Speed Bin B-A'!K153,'Speed Bin B-A'!K257,'Speed Bin B-A'!K361,'Speed Bin B-A'!K465,'Speed Bin B-A'!K569,'Speed Bin B-A'!K673,'Speed Bin B-A'!K777,'Speed Bin B-A'!K881,'Speed Bin B-A'!K985,'Speed Bin B-A'!K1089,'Speed Bin B-A'!K1193,'Speed Bin B-A'!K1297,'Speed Bin B-A'!K1401,'Speed Bin B-A'!K1505,'Speed Bin B-A'!K1609,'Speed Bin B-A'!K1713,'Speed Bin B-A'!K1817,'Speed Bin B-A'!K1921,'Speed Bin B-A'!K2025,'Speed Bin B-A'!K2129)</f>
        <v>0</v>
      </c>
      <c r="L354" s="268">
        <f>SUM('Speed Bin B-A'!L49,'Speed Bin B-A'!L153,'Speed Bin B-A'!L257,'Speed Bin B-A'!L361,'Speed Bin B-A'!L465,'Speed Bin B-A'!L569,'Speed Bin B-A'!L673,'Speed Bin B-A'!L777,'Speed Bin B-A'!L881,'Speed Bin B-A'!L985,'Speed Bin B-A'!L1089,'Speed Bin B-A'!L1193,'Speed Bin B-A'!L1297,'Speed Bin B-A'!L1401,'Speed Bin B-A'!L1505,'Speed Bin B-A'!L1609,'Speed Bin B-A'!L1713,'Speed Bin B-A'!L1817,'Speed Bin B-A'!L1921,'Speed Bin B-A'!L2025,'Speed Bin B-A'!L2129)</f>
        <v>0</v>
      </c>
      <c r="M354" s="268">
        <f>SUM('Speed Bin B-A'!M49,'Speed Bin B-A'!M153,'Speed Bin B-A'!M257,'Speed Bin B-A'!M361,'Speed Bin B-A'!M465,'Speed Bin B-A'!M569,'Speed Bin B-A'!M673,'Speed Bin B-A'!M777,'Speed Bin B-A'!M881,'Speed Bin B-A'!M985,'Speed Bin B-A'!M1089,'Speed Bin B-A'!M1193,'Speed Bin B-A'!M1297,'Speed Bin B-A'!M1401,'Speed Bin B-A'!M1505,'Speed Bin B-A'!M1609,'Speed Bin B-A'!M1713,'Speed Bin B-A'!M1817,'Speed Bin B-A'!M1921,'Speed Bin B-A'!M2025,'Speed Bin B-A'!M2129)</f>
        <v>0</v>
      </c>
      <c r="N354" s="268">
        <f>SUM('Speed Bin B-A'!N49,'Speed Bin B-A'!N153,'Speed Bin B-A'!N257,'Speed Bin B-A'!N361,'Speed Bin B-A'!N465,'Speed Bin B-A'!N569,'Speed Bin B-A'!N673,'Speed Bin B-A'!N777,'Speed Bin B-A'!N881,'Speed Bin B-A'!N985,'Speed Bin B-A'!N1089,'Speed Bin B-A'!N1193,'Speed Bin B-A'!N1297,'Speed Bin B-A'!N1401,'Speed Bin B-A'!N1505,'Speed Bin B-A'!N1609,'Speed Bin B-A'!N1713,'Speed Bin B-A'!N1817,'Speed Bin B-A'!N1921,'Speed Bin B-A'!N2025,'Speed Bin B-A'!N2129)</f>
        <v>0</v>
      </c>
      <c r="O354" s="268">
        <f>SUM('Speed Bin B-A'!O49,'Speed Bin B-A'!O153,'Speed Bin B-A'!O257,'Speed Bin B-A'!O361,'Speed Bin B-A'!O465,'Speed Bin B-A'!O569,'Speed Bin B-A'!O673,'Speed Bin B-A'!O777,'Speed Bin B-A'!O881,'Speed Bin B-A'!O985,'Speed Bin B-A'!O1089,'Speed Bin B-A'!O1193,'Speed Bin B-A'!O1297,'Speed Bin B-A'!O1401,'Speed Bin B-A'!O1505,'Speed Bin B-A'!O1609,'Speed Bin B-A'!O1713,'Speed Bin B-A'!O1817,'Speed Bin B-A'!O1921,'Speed Bin B-A'!O2025,'Speed Bin B-A'!O2129)</f>
        <v>0</v>
      </c>
      <c r="P354" s="268">
        <f>SUM('Speed Bin B-A'!P49,'Speed Bin B-A'!P153,'Speed Bin B-A'!P257,'Speed Bin B-A'!P361,'Speed Bin B-A'!P465,'Speed Bin B-A'!P569,'Speed Bin B-A'!P673,'Speed Bin B-A'!P777,'Speed Bin B-A'!P881,'Speed Bin B-A'!P985,'Speed Bin B-A'!P1089,'Speed Bin B-A'!P1193,'Speed Bin B-A'!P1297,'Speed Bin B-A'!P1401,'Speed Bin B-A'!P1505,'Speed Bin B-A'!P1609,'Speed Bin B-A'!P1713,'Speed Bin B-A'!P1817,'Speed Bin B-A'!P1921,'Speed Bin B-A'!P2025,'Speed Bin B-A'!P2129)</f>
        <v>0</v>
      </c>
      <c r="Q354" s="268">
        <f>SUM('Speed Bin B-A'!Q49,'Speed Bin B-A'!Q153,'Speed Bin B-A'!Q257,'Speed Bin B-A'!Q361,'Speed Bin B-A'!Q465,'Speed Bin B-A'!Q569,'Speed Bin B-A'!Q673,'Speed Bin B-A'!Q777,'Speed Bin B-A'!Q881,'Speed Bin B-A'!Q985,'Speed Bin B-A'!Q1089,'Speed Bin B-A'!Q1193,'Speed Bin B-A'!Q1297,'Speed Bin B-A'!Q1401,'Speed Bin B-A'!Q1505,'Speed Bin B-A'!Q1609,'Speed Bin B-A'!Q1713,'Speed Bin B-A'!Q1817,'Speed Bin B-A'!Q1921,'Speed Bin B-A'!Q2025,'Speed Bin B-A'!Q2129)</f>
        <v>0</v>
      </c>
      <c r="R354" s="268">
        <f>SUM('Speed Bin B-A'!R49,'Speed Bin B-A'!R153,'Speed Bin B-A'!R257,'Speed Bin B-A'!R361,'Speed Bin B-A'!R465,'Speed Bin B-A'!R569,'Speed Bin B-A'!R673,'Speed Bin B-A'!R777,'Speed Bin B-A'!R881,'Speed Bin B-A'!R985,'Speed Bin B-A'!R1089,'Speed Bin B-A'!R1193,'Speed Bin B-A'!R1297,'Speed Bin B-A'!R1401,'Speed Bin B-A'!R1505,'Speed Bin B-A'!R1609,'Speed Bin B-A'!R1713,'Speed Bin B-A'!R1817,'Speed Bin B-A'!R1921,'Speed Bin B-A'!R2025,'Speed Bin B-A'!R2129)</f>
        <v>0</v>
      </c>
      <c r="S354" s="268">
        <f>SUM('Speed Bin B-A'!S49,'Speed Bin B-A'!S153,'Speed Bin B-A'!S257,'Speed Bin B-A'!S361,'Speed Bin B-A'!S465,'Speed Bin B-A'!S569,'Speed Bin B-A'!S673,'Speed Bin B-A'!S777,'Speed Bin B-A'!S881,'Speed Bin B-A'!S985,'Speed Bin B-A'!S1089,'Speed Bin B-A'!S1193,'Speed Bin B-A'!S1297,'Speed Bin B-A'!S1401,'Speed Bin B-A'!S1505,'Speed Bin B-A'!S1609,'Speed Bin B-A'!S1713,'Speed Bin B-A'!S1817,'Speed Bin B-A'!S1921,'Speed Bin B-A'!S2025,'Speed Bin B-A'!S2129)</f>
        <v>0</v>
      </c>
      <c r="T354" s="268">
        <f>SUM('Speed Bin B-A'!T49,'Speed Bin B-A'!T153,'Speed Bin B-A'!T257,'Speed Bin B-A'!T361,'Speed Bin B-A'!T465,'Speed Bin B-A'!T569,'Speed Bin B-A'!T673,'Speed Bin B-A'!T777,'Speed Bin B-A'!T881,'Speed Bin B-A'!T985,'Speed Bin B-A'!T1089,'Speed Bin B-A'!T1193,'Speed Bin B-A'!T1297,'Speed Bin B-A'!T1401,'Speed Bin B-A'!T1505,'Speed Bin B-A'!T1609,'Speed Bin B-A'!T1713,'Speed Bin B-A'!T1817,'Speed Bin B-A'!T1921,'Speed Bin B-A'!T2025,'Speed Bin B-A'!T2129)</f>
        <v>0</v>
      </c>
      <c r="U354" s="268">
        <f>SUM('Speed Bin B-A'!U49,'Speed Bin B-A'!U153,'Speed Bin B-A'!U257,'Speed Bin B-A'!U361,'Speed Bin B-A'!U465,'Speed Bin B-A'!U569,'Speed Bin B-A'!U673,'Speed Bin B-A'!U777,'Speed Bin B-A'!U881,'Speed Bin B-A'!U985,'Speed Bin B-A'!U1089,'Speed Bin B-A'!U1193,'Speed Bin B-A'!U1297,'Speed Bin B-A'!U1401,'Speed Bin B-A'!U1505,'Speed Bin B-A'!U1609,'Speed Bin B-A'!U1713,'Speed Bin B-A'!U1817,'Speed Bin B-A'!U1921,'Speed Bin B-A'!U2025,'Speed Bin B-A'!U2129)</f>
        <v>0</v>
      </c>
      <c r="V354" s="269">
        <f>IFERROR(AVERAGE('Speed Bin B-A'!V49,'Speed Bin B-A'!V153,'Speed Bin B-A'!V257,'Speed Bin B-A'!V361,'Speed Bin B-A'!V465,'Speed Bin B-A'!V569,'Speed Bin B-A'!V673,'Speed Bin B-A'!V777,'Speed Bin B-A'!V881,'Speed Bin B-A'!V985,'Speed Bin B-A'!V1089,'Speed Bin B-A'!V1193,'Speed Bin B-A'!V1297,'Speed Bin B-A'!V1401,'Speed Bin B-A'!V1505,'Speed Bin B-A'!V1609,'Speed Bin B-A'!V1713,'Speed Bin B-A'!V1817,'Speed Bin B-A'!V1921,'Speed Bin B-A'!V2025,'Speed Bin B-A'!V2129),"-")</f>
        <v>23.388888888888889</v>
      </c>
      <c r="W354" s="269">
        <f>IFERROR(AVERAGE('Speed Bin B-A'!W49,'Speed Bin B-A'!W153,'Speed Bin B-A'!W257,'Speed Bin B-A'!W361,'Speed Bin B-A'!W465,'Speed Bin B-A'!W569,'Speed Bin B-A'!W673,'Speed Bin B-A'!W777,'Speed Bin B-A'!W881,'Speed Bin B-A'!W985,'Speed Bin B-A'!W1089,'Speed Bin B-A'!W1193,'Speed Bin B-A'!W1297,'Speed Bin B-A'!W1401,'Speed Bin B-A'!W1505,'Speed Bin B-A'!W1609,'Speed Bin B-A'!W1713,'Speed Bin B-A'!W1817,'Speed Bin B-A'!W1921,'Speed Bin B-A'!W2025,'Speed Bin B-A'!W2129),"-")</f>
        <v>32.65</v>
      </c>
      <c r="X354" s="277"/>
      <c r="Y354" s="277"/>
    </row>
    <row r="355" spans="1:25" x14ac:dyDescent="0.25">
      <c r="A355" s="267">
        <v>0.40625</v>
      </c>
      <c r="B355" s="268">
        <f>SUM('Speed Bin B-A'!B50,'Speed Bin B-A'!B154,'Speed Bin B-A'!B258,'Speed Bin B-A'!B362,'Speed Bin B-A'!B466,'Speed Bin B-A'!B570,'Speed Bin B-A'!B674,'Speed Bin B-A'!B778,'Speed Bin B-A'!B882,'Speed Bin B-A'!B986,'Speed Bin B-A'!B1090,'Speed Bin B-A'!B1194,'Speed Bin B-A'!B1298,'Speed Bin B-A'!B1402,'Speed Bin B-A'!B1506,'Speed Bin B-A'!B1610,'Speed Bin B-A'!B1714,'Speed Bin B-A'!B1818,'Speed Bin B-A'!B1922,'Speed Bin B-A'!B2026,'Speed Bin B-A'!B2130)</f>
        <v>72</v>
      </c>
      <c r="C355" s="268">
        <f>SUM('Speed Bin B-A'!C50,'Speed Bin B-A'!C154,'Speed Bin B-A'!C258,'Speed Bin B-A'!C362,'Speed Bin B-A'!C466,'Speed Bin B-A'!C570,'Speed Bin B-A'!C674,'Speed Bin B-A'!C778,'Speed Bin B-A'!C882,'Speed Bin B-A'!C986,'Speed Bin B-A'!C1090,'Speed Bin B-A'!C1194,'Speed Bin B-A'!C1298,'Speed Bin B-A'!C1402,'Speed Bin B-A'!C1506,'Speed Bin B-A'!C1610,'Speed Bin B-A'!C1714,'Speed Bin B-A'!C1818,'Speed Bin B-A'!C1922,'Speed Bin B-A'!C2026,'Speed Bin B-A'!C2130)</f>
        <v>0</v>
      </c>
      <c r="D355" s="268">
        <f>SUM('Speed Bin B-A'!D50,'Speed Bin B-A'!D154,'Speed Bin B-A'!D258,'Speed Bin B-A'!D362,'Speed Bin B-A'!D466,'Speed Bin B-A'!D570,'Speed Bin B-A'!D674,'Speed Bin B-A'!D778,'Speed Bin B-A'!D882,'Speed Bin B-A'!D986,'Speed Bin B-A'!D1090,'Speed Bin B-A'!D1194,'Speed Bin B-A'!D1298,'Speed Bin B-A'!D1402,'Speed Bin B-A'!D1506,'Speed Bin B-A'!D1610,'Speed Bin B-A'!D1714,'Speed Bin B-A'!D1818,'Speed Bin B-A'!D1922,'Speed Bin B-A'!D2026,'Speed Bin B-A'!D2130)</f>
        <v>3</v>
      </c>
      <c r="E355" s="268">
        <f>SUM('Speed Bin B-A'!E50,'Speed Bin B-A'!E154,'Speed Bin B-A'!E258,'Speed Bin B-A'!E362,'Speed Bin B-A'!E466,'Speed Bin B-A'!E570,'Speed Bin B-A'!E674,'Speed Bin B-A'!E778,'Speed Bin B-A'!E882,'Speed Bin B-A'!E986,'Speed Bin B-A'!E1090,'Speed Bin B-A'!E1194,'Speed Bin B-A'!E1298,'Speed Bin B-A'!E1402,'Speed Bin B-A'!E1506,'Speed Bin B-A'!E1610,'Speed Bin B-A'!E1714,'Speed Bin B-A'!E1818,'Speed Bin B-A'!E1922,'Speed Bin B-A'!E2026,'Speed Bin B-A'!E2130)</f>
        <v>12</v>
      </c>
      <c r="F355" s="268">
        <f>SUM('Speed Bin B-A'!F50,'Speed Bin B-A'!F154,'Speed Bin B-A'!F258,'Speed Bin B-A'!F362,'Speed Bin B-A'!F466,'Speed Bin B-A'!F570,'Speed Bin B-A'!F674,'Speed Bin B-A'!F778,'Speed Bin B-A'!F882,'Speed Bin B-A'!F986,'Speed Bin B-A'!F1090,'Speed Bin B-A'!F1194,'Speed Bin B-A'!F1298,'Speed Bin B-A'!F1402,'Speed Bin B-A'!F1506,'Speed Bin B-A'!F1610,'Speed Bin B-A'!F1714,'Speed Bin B-A'!F1818,'Speed Bin B-A'!F1922,'Speed Bin B-A'!F2026,'Speed Bin B-A'!F2130)</f>
        <v>35</v>
      </c>
      <c r="G355" s="268">
        <f>SUM('Speed Bin B-A'!G50,'Speed Bin B-A'!G154,'Speed Bin B-A'!G258,'Speed Bin B-A'!G362,'Speed Bin B-A'!G466,'Speed Bin B-A'!G570,'Speed Bin B-A'!G674,'Speed Bin B-A'!G778,'Speed Bin B-A'!G882,'Speed Bin B-A'!G986,'Speed Bin B-A'!G1090,'Speed Bin B-A'!G1194,'Speed Bin B-A'!G1298,'Speed Bin B-A'!G1402,'Speed Bin B-A'!G1506,'Speed Bin B-A'!G1610,'Speed Bin B-A'!G1714,'Speed Bin B-A'!G1818,'Speed Bin B-A'!G1922,'Speed Bin B-A'!G2026,'Speed Bin B-A'!G2130)</f>
        <v>12</v>
      </c>
      <c r="H355" s="268">
        <f>SUM('Speed Bin B-A'!H50,'Speed Bin B-A'!H154,'Speed Bin B-A'!H258,'Speed Bin B-A'!H362,'Speed Bin B-A'!H466,'Speed Bin B-A'!H570,'Speed Bin B-A'!H674,'Speed Bin B-A'!H778,'Speed Bin B-A'!H882,'Speed Bin B-A'!H986,'Speed Bin B-A'!H1090,'Speed Bin B-A'!H1194,'Speed Bin B-A'!H1298,'Speed Bin B-A'!H1402,'Speed Bin B-A'!H1506,'Speed Bin B-A'!H1610,'Speed Bin B-A'!H1714,'Speed Bin B-A'!H1818,'Speed Bin B-A'!H1922,'Speed Bin B-A'!H2026,'Speed Bin B-A'!H2130)</f>
        <v>5</v>
      </c>
      <c r="I355" s="268">
        <f>SUM('Speed Bin B-A'!I50,'Speed Bin B-A'!I154,'Speed Bin B-A'!I258,'Speed Bin B-A'!I362,'Speed Bin B-A'!I466,'Speed Bin B-A'!I570,'Speed Bin B-A'!I674,'Speed Bin B-A'!I778,'Speed Bin B-A'!I882,'Speed Bin B-A'!I986,'Speed Bin B-A'!I1090,'Speed Bin B-A'!I1194,'Speed Bin B-A'!I1298,'Speed Bin B-A'!I1402,'Speed Bin B-A'!I1506,'Speed Bin B-A'!I1610,'Speed Bin B-A'!I1714,'Speed Bin B-A'!I1818,'Speed Bin B-A'!I1922,'Speed Bin B-A'!I2026,'Speed Bin B-A'!I2130)</f>
        <v>5</v>
      </c>
      <c r="J355" s="268">
        <f>SUM('Speed Bin B-A'!J50,'Speed Bin B-A'!J154,'Speed Bin B-A'!J258,'Speed Bin B-A'!J362,'Speed Bin B-A'!J466,'Speed Bin B-A'!J570,'Speed Bin B-A'!J674,'Speed Bin B-A'!J778,'Speed Bin B-A'!J882,'Speed Bin B-A'!J986,'Speed Bin B-A'!J1090,'Speed Bin B-A'!J1194,'Speed Bin B-A'!J1298,'Speed Bin B-A'!J1402,'Speed Bin B-A'!J1506,'Speed Bin B-A'!J1610,'Speed Bin B-A'!J1714,'Speed Bin B-A'!J1818,'Speed Bin B-A'!J1922,'Speed Bin B-A'!J2026,'Speed Bin B-A'!J2130)</f>
        <v>0</v>
      </c>
      <c r="K355" s="268">
        <f>SUM('Speed Bin B-A'!K50,'Speed Bin B-A'!K154,'Speed Bin B-A'!K258,'Speed Bin B-A'!K362,'Speed Bin B-A'!K466,'Speed Bin B-A'!K570,'Speed Bin B-A'!K674,'Speed Bin B-A'!K778,'Speed Bin B-A'!K882,'Speed Bin B-A'!K986,'Speed Bin B-A'!K1090,'Speed Bin B-A'!K1194,'Speed Bin B-A'!K1298,'Speed Bin B-A'!K1402,'Speed Bin B-A'!K1506,'Speed Bin B-A'!K1610,'Speed Bin B-A'!K1714,'Speed Bin B-A'!K1818,'Speed Bin B-A'!K1922,'Speed Bin B-A'!K2026,'Speed Bin B-A'!K2130)</f>
        <v>0</v>
      </c>
      <c r="L355" s="268">
        <f>SUM('Speed Bin B-A'!L50,'Speed Bin B-A'!L154,'Speed Bin B-A'!L258,'Speed Bin B-A'!L362,'Speed Bin B-A'!L466,'Speed Bin B-A'!L570,'Speed Bin B-A'!L674,'Speed Bin B-A'!L778,'Speed Bin B-A'!L882,'Speed Bin B-A'!L986,'Speed Bin B-A'!L1090,'Speed Bin B-A'!L1194,'Speed Bin B-A'!L1298,'Speed Bin B-A'!L1402,'Speed Bin B-A'!L1506,'Speed Bin B-A'!L1610,'Speed Bin B-A'!L1714,'Speed Bin B-A'!L1818,'Speed Bin B-A'!L1922,'Speed Bin B-A'!L2026,'Speed Bin B-A'!L2130)</f>
        <v>0</v>
      </c>
      <c r="M355" s="268">
        <f>SUM('Speed Bin B-A'!M50,'Speed Bin B-A'!M154,'Speed Bin B-A'!M258,'Speed Bin B-A'!M362,'Speed Bin B-A'!M466,'Speed Bin B-A'!M570,'Speed Bin B-A'!M674,'Speed Bin B-A'!M778,'Speed Bin B-A'!M882,'Speed Bin B-A'!M986,'Speed Bin B-A'!M1090,'Speed Bin B-A'!M1194,'Speed Bin B-A'!M1298,'Speed Bin B-A'!M1402,'Speed Bin B-A'!M1506,'Speed Bin B-A'!M1610,'Speed Bin B-A'!M1714,'Speed Bin B-A'!M1818,'Speed Bin B-A'!M1922,'Speed Bin B-A'!M2026,'Speed Bin B-A'!M2130)</f>
        <v>0</v>
      </c>
      <c r="N355" s="268">
        <f>SUM('Speed Bin B-A'!N50,'Speed Bin B-A'!N154,'Speed Bin B-A'!N258,'Speed Bin B-A'!N362,'Speed Bin B-A'!N466,'Speed Bin B-A'!N570,'Speed Bin B-A'!N674,'Speed Bin B-A'!N778,'Speed Bin B-A'!N882,'Speed Bin B-A'!N986,'Speed Bin B-A'!N1090,'Speed Bin B-A'!N1194,'Speed Bin B-A'!N1298,'Speed Bin B-A'!N1402,'Speed Bin B-A'!N1506,'Speed Bin B-A'!N1610,'Speed Bin B-A'!N1714,'Speed Bin B-A'!N1818,'Speed Bin B-A'!N1922,'Speed Bin B-A'!N2026,'Speed Bin B-A'!N2130)</f>
        <v>0</v>
      </c>
      <c r="O355" s="268">
        <f>SUM('Speed Bin B-A'!O50,'Speed Bin B-A'!O154,'Speed Bin B-A'!O258,'Speed Bin B-A'!O362,'Speed Bin B-A'!O466,'Speed Bin B-A'!O570,'Speed Bin B-A'!O674,'Speed Bin B-A'!O778,'Speed Bin B-A'!O882,'Speed Bin B-A'!O986,'Speed Bin B-A'!O1090,'Speed Bin B-A'!O1194,'Speed Bin B-A'!O1298,'Speed Bin B-A'!O1402,'Speed Bin B-A'!O1506,'Speed Bin B-A'!O1610,'Speed Bin B-A'!O1714,'Speed Bin B-A'!O1818,'Speed Bin B-A'!O1922,'Speed Bin B-A'!O2026,'Speed Bin B-A'!O2130)</f>
        <v>0</v>
      </c>
      <c r="P355" s="268">
        <f>SUM('Speed Bin B-A'!P50,'Speed Bin B-A'!P154,'Speed Bin B-A'!P258,'Speed Bin B-A'!P362,'Speed Bin B-A'!P466,'Speed Bin B-A'!P570,'Speed Bin B-A'!P674,'Speed Bin B-A'!P778,'Speed Bin B-A'!P882,'Speed Bin B-A'!P986,'Speed Bin B-A'!P1090,'Speed Bin B-A'!P1194,'Speed Bin B-A'!P1298,'Speed Bin B-A'!P1402,'Speed Bin B-A'!P1506,'Speed Bin B-A'!P1610,'Speed Bin B-A'!P1714,'Speed Bin B-A'!P1818,'Speed Bin B-A'!P1922,'Speed Bin B-A'!P2026,'Speed Bin B-A'!P2130)</f>
        <v>0</v>
      </c>
      <c r="Q355" s="268">
        <f>SUM('Speed Bin B-A'!Q50,'Speed Bin B-A'!Q154,'Speed Bin B-A'!Q258,'Speed Bin B-A'!Q362,'Speed Bin B-A'!Q466,'Speed Bin B-A'!Q570,'Speed Bin B-A'!Q674,'Speed Bin B-A'!Q778,'Speed Bin B-A'!Q882,'Speed Bin B-A'!Q986,'Speed Bin B-A'!Q1090,'Speed Bin B-A'!Q1194,'Speed Bin B-A'!Q1298,'Speed Bin B-A'!Q1402,'Speed Bin B-A'!Q1506,'Speed Bin B-A'!Q1610,'Speed Bin B-A'!Q1714,'Speed Bin B-A'!Q1818,'Speed Bin B-A'!Q1922,'Speed Bin B-A'!Q2026,'Speed Bin B-A'!Q2130)</f>
        <v>0</v>
      </c>
      <c r="R355" s="268">
        <f>SUM('Speed Bin B-A'!R50,'Speed Bin B-A'!R154,'Speed Bin B-A'!R258,'Speed Bin B-A'!R362,'Speed Bin B-A'!R466,'Speed Bin B-A'!R570,'Speed Bin B-A'!R674,'Speed Bin B-A'!R778,'Speed Bin B-A'!R882,'Speed Bin B-A'!R986,'Speed Bin B-A'!R1090,'Speed Bin B-A'!R1194,'Speed Bin B-A'!R1298,'Speed Bin B-A'!R1402,'Speed Bin B-A'!R1506,'Speed Bin B-A'!R1610,'Speed Bin B-A'!R1714,'Speed Bin B-A'!R1818,'Speed Bin B-A'!R1922,'Speed Bin B-A'!R2026,'Speed Bin B-A'!R2130)</f>
        <v>0</v>
      </c>
      <c r="S355" s="268">
        <f>SUM('Speed Bin B-A'!S50,'Speed Bin B-A'!S154,'Speed Bin B-A'!S258,'Speed Bin B-A'!S362,'Speed Bin B-A'!S466,'Speed Bin B-A'!S570,'Speed Bin B-A'!S674,'Speed Bin B-A'!S778,'Speed Bin B-A'!S882,'Speed Bin B-A'!S986,'Speed Bin B-A'!S1090,'Speed Bin B-A'!S1194,'Speed Bin B-A'!S1298,'Speed Bin B-A'!S1402,'Speed Bin B-A'!S1506,'Speed Bin B-A'!S1610,'Speed Bin B-A'!S1714,'Speed Bin B-A'!S1818,'Speed Bin B-A'!S1922,'Speed Bin B-A'!S2026,'Speed Bin B-A'!S2130)</f>
        <v>0</v>
      </c>
      <c r="T355" s="268">
        <f>SUM('Speed Bin B-A'!T50,'Speed Bin B-A'!T154,'Speed Bin B-A'!T258,'Speed Bin B-A'!T362,'Speed Bin B-A'!T466,'Speed Bin B-A'!T570,'Speed Bin B-A'!T674,'Speed Bin B-A'!T778,'Speed Bin B-A'!T882,'Speed Bin B-A'!T986,'Speed Bin B-A'!T1090,'Speed Bin B-A'!T1194,'Speed Bin B-A'!T1298,'Speed Bin B-A'!T1402,'Speed Bin B-A'!T1506,'Speed Bin B-A'!T1610,'Speed Bin B-A'!T1714,'Speed Bin B-A'!T1818,'Speed Bin B-A'!T1922,'Speed Bin B-A'!T2026,'Speed Bin B-A'!T2130)</f>
        <v>0</v>
      </c>
      <c r="U355" s="268">
        <f>SUM('Speed Bin B-A'!U50,'Speed Bin B-A'!U154,'Speed Bin B-A'!U258,'Speed Bin B-A'!U362,'Speed Bin B-A'!U466,'Speed Bin B-A'!U570,'Speed Bin B-A'!U674,'Speed Bin B-A'!U778,'Speed Bin B-A'!U882,'Speed Bin B-A'!U986,'Speed Bin B-A'!U1090,'Speed Bin B-A'!U1194,'Speed Bin B-A'!U1298,'Speed Bin B-A'!U1402,'Speed Bin B-A'!U1506,'Speed Bin B-A'!U1610,'Speed Bin B-A'!U1714,'Speed Bin B-A'!U1818,'Speed Bin B-A'!U1922,'Speed Bin B-A'!U2026,'Speed Bin B-A'!U2130)</f>
        <v>0</v>
      </c>
      <c r="V355" s="269">
        <f>IFERROR(AVERAGE('Speed Bin B-A'!V50,'Speed Bin B-A'!V154,'Speed Bin B-A'!V258,'Speed Bin B-A'!V362,'Speed Bin B-A'!V466,'Speed Bin B-A'!V570,'Speed Bin B-A'!V674,'Speed Bin B-A'!V778,'Speed Bin B-A'!V882,'Speed Bin B-A'!V986,'Speed Bin B-A'!V1090,'Speed Bin B-A'!V1194,'Speed Bin B-A'!V1298,'Speed Bin B-A'!V1402,'Speed Bin B-A'!V1506,'Speed Bin B-A'!V1610,'Speed Bin B-A'!V1714,'Speed Bin B-A'!V1818,'Speed Bin B-A'!V1922,'Speed Bin B-A'!V2026,'Speed Bin B-A'!V2130),"-")</f>
        <v>23.68888888888889</v>
      </c>
      <c r="W355" s="269">
        <f>IFERROR(AVERAGE('Speed Bin B-A'!W50,'Speed Bin B-A'!W154,'Speed Bin B-A'!W258,'Speed Bin B-A'!W362,'Speed Bin B-A'!W466,'Speed Bin B-A'!W570,'Speed Bin B-A'!W674,'Speed Bin B-A'!W778,'Speed Bin B-A'!W882,'Speed Bin B-A'!W986,'Speed Bin B-A'!W1090,'Speed Bin B-A'!W1194,'Speed Bin B-A'!W1298,'Speed Bin B-A'!W1402,'Speed Bin B-A'!W1506,'Speed Bin B-A'!W1610,'Speed Bin B-A'!W1714,'Speed Bin B-A'!W1818,'Speed Bin B-A'!W1922,'Speed Bin B-A'!W2026,'Speed Bin B-A'!W2130),"-")</f>
        <v>29.8</v>
      </c>
      <c r="X355" s="277"/>
      <c r="Y355" s="277"/>
    </row>
    <row r="356" spans="1:25" x14ac:dyDescent="0.25">
      <c r="A356" s="267">
        <v>0.41666666666666702</v>
      </c>
      <c r="B356" s="268">
        <f>SUM('Speed Bin B-A'!B51,'Speed Bin B-A'!B155,'Speed Bin B-A'!B259,'Speed Bin B-A'!B363,'Speed Bin B-A'!B467,'Speed Bin B-A'!B571,'Speed Bin B-A'!B675,'Speed Bin B-A'!B779,'Speed Bin B-A'!B883,'Speed Bin B-A'!B987,'Speed Bin B-A'!B1091,'Speed Bin B-A'!B1195,'Speed Bin B-A'!B1299,'Speed Bin B-A'!B1403,'Speed Bin B-A'!B1507,'Speed Bin B-A'!B1611,'Speed Bin B-A'!B1715,'Speed Bin B-A'!B1819,'Speed Bin B-A'!B1923,'Speed Bin B-A'!B2027,'Speed Bin B-A'!B2131)</f>
        <v>51</v>
      </c>
      <c r="C356" s="268">
        <f>SUM('Speed Bin B-A'!C51,'Speed Bin B-A'!C155,'Speed Bin B-A'!C259,'Speed Bin B-A'!C363,'Speed Bin B-A'!C467,'Speed Bin B-A'!C571,'Speed Bin B-A'!C675,'Speed Bin B-A'!C779,'Speed Bin B-A'!C883,'Speed Bin B-A'!C987,'Speed Bin B-A'!C1091,'Speed Bin B-A'!C1195,'Speed Bin B-A'!C1299,'Speed Bin B-A'!C1403,'Speed Bin B-A'!C1507,'Speed Bin B-A'!C1611,'Speed Bin B-A'!C1715,'Speed Bin B-A'!C1819,'Speed Bin B-A'!C1923,'Speed Bin B-A'!C2027,'Speed Bin B-A'!C2131)</f>
        <v>0</v>
      </c>
      <c r="D356" s="268">
        <f>SUM('Speed Bin B-A'!D51,'Speed Bin B-A'!D155,'Speed Bin B-A'!D259,'Speed Bin B-A'!D363,'Speed Bin B-A'!D467,'Speed Bin B-A'!D571,'Speed Bin B-A'!D675,'Speed Bin B-A'!D779,'Speed Bin B-A'!D883,'Speed Bin B-A'!D987,'Speed Bin B-A'!D1091,'Speed Bin B-A'!D1195,'Speed Bin B-A'!D1299,'Speed Bin B-A'!D1403,'Speed Bin B-A'!D1507,'Speed Bin B-A'!D1611,'Speed Bin B-A'!D1715,'Speed Bin B-A'!D1819,'Speed Bin B-A'!D1923,'Speed Bin B-A'!D2027,'Speed Bin B-A'!D2131)</f>
        <v>4</v>
      </c>
      <c r="E356" s="268">
        <f>SUM('Speed Bin B-A'!E51,'Speed Bin B-A'!E155,'Speed Bin B-A'!E259,'Speed Bin B-A'!E363,'Speed Bin B-A'!E467,'Speed Bin B-A'!E571,'Speed Bin B-A'!E675,'Speed Bin B-A'!E779,'Speed Bin B-A'!E883,'Speed Bin B-A'!E987,'Speed Bin B-A'!E1091,'Speed Bin B-A'!E1195,'Speed Bin B-A'!E1299,'Speed Bin B-A'!E1403,'Speed Bin B-A'!E1507,'Speed Bin B-A'!E1611,'Speed Bin B-A'!E1715,'Speed Bin B-A'!E1819,'Speed Bin B-A'!E1923,'Speed Bin B-A'!E2027,'Speed Bin B-A'!E2131)</f>
        <v>5</v>
      </c>
      <c r="F356" s="268">
        <f>SUM('Speed Bin B-A'!F51,'Speed Bin B-A'!F155,'Speed Bin B-A'!F259,'Speed Bin B-A'!F363,'Speed Bin B-A'!F467,'Speed Bin B-A'!F571,'Speed Bin B-A'!F675,'Speed Bin B-A'!F779,'Speed Bin B-A'!F883,'Speed Bin B-A'!F987,'Speed Bin B-A'!F1091,'Speed Bin B-A'!F1195,'Speed Bin B-A'!F1299,'Speed Bin B-A'!F1403,'Speed Bin B-A'!F1507,'Speed Bin B-A'!F1611,'Speed Bin B-A'!F1715,'Speed Bin B-A'!F1819,'Speed Bin B-A'!F1923,'Speed Bin B-A'!F2027,'Speed Bin B-A'!F2131)</f>
        <v>24</v>
      </c>
      <c r="G356" s="268">
        <f>SUM('Speed Bin B-A'!G51,'Speed Bin B-A'!G155,'Speed Bin B-A'!G259,'Speed Bin B-A'!G363,'Speed Bin B-A'!G467,'Speed Bin B-A'!G571,'Speed Bin B-A'!G675,'Speed Bin B-A'!G779,'Speed Bin B-A'!G883,'Speed Bin B-A'!G987,'Speed Bin B-A'!G1091,'Speed Bin B-A'!G1195,'Speed Bin B-A'!G1299,'Speed Bin B-A'!G1403,'Speed Bin B-A'!G1507,'Speed Bin B-A'!G1611,'Speed Bin B-A'!G1715,'Speed Bin B-A'!G1819,'Speed Bin B-A'!G1923,'Speed Bin B-A'!G2027,'Speed Bin B-A'!G2131)</f>
        <v>12</v>
      </c>
      <c r="H356" s="268">
        <f>SUM('Speed Bin B-A'!H51,'Speed Bin B-A'!H155,'Speed Bin B-A'!H259,'Speed Bin B-A'!H363,'Speed Bin B-A'!H467,'Speed Bin B-A'!H571,'Speed Bin B-A'!H675,'Speed Bin B-A'!H779,'Speed Bin B-A'!H883,'Speed Bin B-A'!H987,'Speed Bin B-A'!H1091,'Speed Bin B-A'!H1195,'Speed Bin B-A'!H1299,'Speed Bin B-A'!H1403,'Speed Bin B-A'!H1507,'Speed Bin B-A'!H1611,'Speed Bin B-A'!H1715,'Speed Bin B-A'!H1819,'Speed Bin B-A'!H1923,'Speed Bin B-A'!H2027,'Speed Bin B-A'!H2131)</f>
        <v>3</v>
      </c>
      <c r="I356" s="268">
        <f>SUM('Speed Bin B-A'!I51,'Speed Bin B-A'!I155,'Speed Bin B-A'!I259,'Speed Bin B-A'!I363,'Speed Bin B-A'!I467,'Speed Bin B-A'!I571,'Speed Bin B-A'!I675,'Speed Bin B-A'!I779,'Speed Bin B-A'!I883,'Speed Bin B-A'!I987,'Speed Bin B-A'!I1091,'Speed Bin B-A'!I1195,'Speed Bin B-A'!I1299,'Speed Bin B-A'!I1403,'Speed Bin B-A'!I1507,'Speed Bin B-A'!I1611,'Speed Bin B-A'!I1715,'Speed Bin B-A'!I1819,'Speed Bin B-A'!I1923,'Speed Bin B-A'!I2027,'Speed Bin B-A'!I2131)</f>
        <v>2</v>
      </c>
      <c r="J356" s="268">
        <f>SUM('Speed Bin B-A'!J51,'Speed Bin B-A'!J155,'Speed Bin B-A'!J259,'Speed Bin B-A'!J363,'Speed Bin B-A'!J467,'Speed Bin B-A'!J571,'Speed Bin B-A'!J675,'Speed Bin B-A'!J779,'Speed Bin B-A'!J883,'Speed Bin B-A'!J987,'Speed Bin B-A'!J1091,'Speed Bin B-A'!J1195,'Speed Bin B-A'!J1299,'Speed Bin B-A'!J1403,'Speed Bin B-A'!J1507,'Speed Bin B-A'!J1611,'Speed Bin B-A'!J1715,'Speed Bin B-A'!J1819,'Speed Bin B-A'!J1923,'Speed Bin B-A'!J2027,'Speed Bin B-A'!J2131)</f>
        <v>0</v>
      </c>
      <c r="K356" s="268">
        <f>SUM('Speed Bin B-A'!K51,'Speed Bin B-A'!K155,'Speed Bin B-A'!K259,'Speed Bin B-A'!K363,'Speed Bin B-A'!K467,'Speed Bin B-A'!K571,'Speed Bin B-A'!K675,'Speed Bin B-A'!K779,'Speed Bin B-A'!K883,'Speed Bin B-A'!K987,'Speed Bin B-A'!K1091,'Speed Bin B-A'!K1195,'Speed Bin B-A'!K1299,'Speed Bin B-A'!K1403,'Speed Bin B-A'!K1507,'Speed Bin B-A'!K1611,'Speed Bin B-A'!K1715,'Speed Bin B-A'!K1819,'Speed Bin B-A'!K1923,'Speed Bin B-A'!K2027,'Speed Bin B-A'!K2131)</f>
        <v>1</v>
      </c>
      <c r="L356" s="268">
        <f>SUM('Speed Bin B-A'!L51,'Speed Bin B-A'!L155,'Speed Bin B-A'!L259,'Speed Bin B-A'!L363,'Speed Bin B-A'!L467,'Speed Bin B-A'!L571,'Speed Bin B-A'!L675,'Speed Bin B-A'!L779,'Speed Bin B-A'!L883,'Speed Bin B-A'!L987,'Speed Bin B-A'!L1091,'Speed Bin B-A'!L1195,'Speed Bin B-A'!L1299,'Speed Bin B-A'!L1403,'Speed Bin B-A'!L1507,'Speed Bin B-A'!L1611,'Speed Bin B-A'!L1715,'Speed Bin B-A'!L1819,'Speed Bin B-A'!L1923,'Speed Bin B-A'!L2027,'Speed Bin B-A'!L2131)</f>
        <v>0</v>
      </c>
      <c r="M356" s="268">
        <f>SUM('Speed Bin B-A'!M51,'Speed Bin B-A'!M155,'Speed Bin B-A'!M259,'Speed Bin B-A'!M363,'Speed Bin B-A'!M467,'Speed Bin B-A'!M571,'Speed Bin B-A'!M675,'Speed Bin B-A'!M779,'Speed Bin B-A'!M883,'Speed Bin B-A'!M987,'Speed Bin B-A'!M1091,'Speed Bin B-A'!M1195,'Speed Bin B-A'!M1299,'Speed Bin B-A'!M1403,'Speed Bin B-A'!M1507,'Speed Bin B-A'!M1611,'Speed Bin B-A'!M1715,'Speed Bin B-A'!M1819,'Speed Bin B-A'!M1923,'Speed Bin B-A'!M2027,'Speed Bin B-A'!M2131)</f>
        <v>0</v>
      </c>
      <c r="N356" s="268">
        <f>SUM('Speed Bin B-A'!N51,'Speed Bin B-A'!N155,'Speed Bin B-A'!N259,'Speed Bin B-A'!N363,'Speed Bin B-A'!N467,'Speed Bin B-A'!N571,'Speed Bin B-A'!N675,'Speed Bin B-A'!N779,'Speed Bin B-A'!N883,'Speed Bin B-A'!N987,'Speed Bin B-A'!N1091,'Speed Bin B-A'!N1195,'Speed Bin B-A'!N1299,'Speed Bin B-A'!N1403,'Speed Bin B-A'!N1507,'Speed Bin B-A'!N1611,'Speed Bin B-A'!N1715,'Speed Bin B-A'!N1819,'Speed Bin B-A'!N1923,'Speed Bin B-A'!N2027,'Speed Bin B-A'!N2131)</f>
        <v>0</v>
      </c>
      <c r="O356" s="268">
        <f>SUM('Speed Bin B-A'!O51,'Speed Bin B-A'!O155,'Speed Bin B-A'!O259,'Speed Bin B-A'!O363,'Speed Bin B-A'!O467,'Speed Bin B-A'!O571,'Speed Bin B-A'!O675,'Speed Bin B-A'!O779,'Speed Bin B-A'!O883,'Speed Bin B-A'!O987,'Speed Bin B-A'!O1091,'Speed Bin B-A'!O1195,'Speed Bin B-A'!O1299,'Speed Bin B-A'!O1403,'Speed Bin B-A'!O1507,'Speed Bin B-A'!O1611,'Speed Bin B-A'!O1715,'Speed Bin B-A'!O1819,'Speed Bin B-A'!O1923,'Speed Bin B-A'!O2027,'Speed Bin B-A'!O2131)</f>
        <v>0</v>
      </c>
      <c r="P356" s="268">
        <f>SUM('Speed Bin B-A'!P51,'Speed Bin B-A'!P155,'Speed Bin B-A'!P259,'Speed Bin B-A'!P363,'Speed Bin B-A'!P467,'Speed Bin B-A'!P571,'Speed Bin B-A'!P675,'Speed Bin B-A'!P779,'Speed Bin B-A'!P883,'Speed Bin B-A'!P987,'Speed Bin B-A'!P1091,'Speed Bin B-A'!P1195,'Speed Bin B-A'!P1299,'Speed Bin B-A'!P1403,'Speed Bin B-A'!P1507,'Speed Bin B-A'!P1611,'Speed Bin B-A'!P1715,'Speed Bin B-A'!P1819,'Speed Bin B-A'!P1923,'Speed Bin B-A'!P2027,'Speed Bin B-A'!P2131)</f>
        <v>0</v>
      </c>
      <c r="Q356" s="268">
        <f>SUM('Speed Bin B-A'!Q51,'Speed Bin B-A'!Q155,'Speed Bin B-A'!Q259,'Speed Bin B-A'!Q363,'Speed Bin B-A'!Q467,'Speed Bin B-A'!Q571,'Speed Bin B-A'!Q675,'Speed Bin B-A'!Q779,'Speed Bin B-A'!Q883,'Speed Bin B-A'!Q987,'Speed Bin B-A'!Q1091,'Speed Bin B-A'!Q1195,'Speed Bin B-A'!Q1299,'Speed Bin B-A'!Q1403,'Speed Bin B-A'!Q1507,'Speed Bin B-A'!Q1611,'Speed Bin B-A'!Q1715,'Speed Bin B-A'!Q1819,'Speed Bin B-A'!Q1923,'Speed Bin B-A'!Q2027,'Speed Bin B-A'!Q2131)</f>
        <v>0</v>
      </c>
      <c r="R356" s="268">
        <f>SUM('Speed Bin B-A'!R51,'Speed Bin B-A'!R155,'Speed Bin B-A'!R259,'Speed Bin B-A'!R363,'Speed Bin B-A'!R467,'Speed Bin B-A'!R571,'Speed Bin B-A'!R675,'Speed Bin B-A'!R779,'Speed Bin B-A'!R883,'Speed Bin B-A'!R987,'Speed Bin B-A'!R1091,'Speed Bin B-A'!R1195,'Speed Bin B-A'!R1299,'Speed Bin B-A'!R1403,'Speed Bin B-A'!R1507,'Speed Bin B-A'!R1611,'Speed Bin B-A'!R1715,'Speed Bin B-A'!R1819,'Speed Bin B-A'!R1923,'Speed Bin B-A'!R2027,'Speed Bin B-A'!R2131)</f>
        <v>0</v>
      </c>
      <c r="S356" s="268">
        <f>SUM('Speed Bin B-A'!S51,'Speed Bin B-A'!S155,'Speed Bin B-A'!S259,'Speed Bin B-A'!S363,'Speed Bin B-A'!S467,'Speed Bin B-A'!S571,'Speed Bin B-A'!S675,'Speed Bin B-A'!S779,'Speed Bin B-A'!S883,'Speed Bin B-A'!S987,'Speed Bin B-A'!S1091,'Speed Bin B-A'!S1195,'Speed Bin B-A'!S1299,'Speed Bin B-A'!S1403,'Speed Bin B-A'!S1507,'Speed Bin B-A'!S1611,'Speed Bin B-A'!S1715,'Speed Bin B-A'!S1819,'Speed Bin B-A'!S1923,'Speed Bin B-A'!S2027,'Speed Bin B-A'!S2131)</f>
        <v>0</v>
      </c>
      <c r="T356" s="268">
        <f>SUM('Speed Bin B-A'!T51,'Speed Bin B-A'!T155,'Speed Bin B-A'!T259,'Speed Bin B-A'!T363,'Speed Bin B-A'!T467,'Speed Bin B-A'!T571,'Speed Bin B-A'!T675,'Speed Bin B-A'!T779,'Speed Bin B-A'!T883,'Speed Bin B-A'!T987,'Speed Bin B-A'!T1091,'Speed Bin B-A'!T1195,'Speed Bin B-A'!T1299,'Speed Bin B-A'!T1403,'Speed Bin B-A'!T1507,'Speed Bin B-A'!T1611,'Speed Bin B-A'!T1715,'Speed Bin B-A'!T1819,'Speed Bin B-A'!T1923,'Speed Bin B-A'!T2027,'Speed Bin B-A'!T2131)</f>
        <v>0</v>
      </c>
      <c r="U356" s="268">
        <f>SUM('Speed Bin B-A'!U51,'Speed Bin B-A'!U155,'Speed Bin B-A'!U259,'Speed Bin B-A'!U363,'Speed Bin B-A'!U467,'Speed Bin B-A'!U571,'Speed Bin B-A'!U675,'Speed Bin B-A'!U779,'Speed Bin B-A'!U883,'Speed Bin B-A'!U987,'Speed Bin B-A'!U1091,'Speed Bin B-A'!U1195,'Speed Bin B-A'!U1299,'Speed Bin B-A'!U1403,'Speed Bin B-A'!U1507,'Speed Bin B-A'!U1611,'Speed Bin B-A'!U1715,'Speed Bin B-A'!U1819,'Speed Bin B-A'!U1923,'Speed Bin B-A'!U2027,'Speed Bin B-A'!U2131)</f>
        <v>0</v>
      </c>
      <c r="V356" s="269">
        <f>IFERROR(AVERAGE('Speed Bin B-A'!V51,'Speed Bin B-A'!V155,'Speed Bin B-A'!V259,'Speed Bin B-A'!V363,'Speed Bin B-A'!V467,'Speed Bin B-A'!V571,'Speed Bin B-A'!V675,'Speed Bin B-A'!V779,'Speed Bin B-A'!V883,'Speed Bin B-A'!V987,'Speed Bin B-A'!V1091,'Speed Bin B-A'!V1195,'Speed Bin B-A'!V1299,'Speed Bin B-A'!V1403,'Speed Bin B-A'!V1507,'Speed Bin B-A'!V1611,'Speed Bin B-A'!V1715,'Speed Bin B-A'!V1819,'Speed Bin B-A'!V1923,'Speed Bin B-A'!V2027,'Speed Bin B-A'!V2131),"-")</f>
        <v>24.044444444444441</v>
      </c>
      <c r="W356" s="269">
        <f>IFERROR(AVERAGE('Speed Bin B-A'!W51,'Speed Bin B-A'!W155,'Speed Bin B-A'!W259,'Speed Bin B-A'!W363,'Speed Bin B-A'!W467,'Speed Bin B-A'!W571,'Speed Bin B-A'!W675,'Speed Bin B-A'!W779,'Speed Bin B-A'!W883,'Speed Bin B-A'!W987,'Speed Bin B-A'!W1091,'Speed Bin B-A'!W1195,'Speed Bin B-A'!W1299,'Speed Bin B-A'!W1403,'Speed Bin B-A'!W1507,'Speed Bin B-A'!W1611,'Speed Bin B-A'!W1715,'Speed Bin B-A'!W1819,'Speed Bin B-A'!W1923,'Speed Bin B-A'!W2027,'Speed Bin B-A'!W2131),"-")</f>
        <v>29.7</v>
      </c>
      <c r="X356" s="277"/>
      <c r="Y356" s="277"/>
    </row>
    <row r="357" spans="1:25" x14ac:dyDescent="0.25">
      <c r="A357" s="267">
        <v>0.42708333333333298</v>
      </c>
      <c r="B357" s="268">
        <f>SUM('Speed Bin B-A'!B52,'Speed Bin B-A'!B156,'Speed Bin B-A'!B260,'Speed Bin B-A'!B364,'Speed Bin B-A'!B468,'Speed Bin B-A'!B572,'Speed Bin B-A'!B676,'Speed Bin B-A'!B780,'Speed Bin B-A'!B884,'Speed Bin B-A'!B988,'Speed Bin B-A'!B1092,'Speed Bin B-A'!B1196,'Speed Bin B-A'!B1300,'Speed Bin B-A'!B1404,'Speed Bin B-A'!B1508,'Speed Bin B-A'!B1612,'Speed Bin B-A'!B1716,'Speed Bin B-A'!B1820,'Speed Bin B-A'!B1924,'Speed Bin B-A'!B2028,'Speed Bin B-A'!B2132)</f>
        <v>68</v>
      </c>
      <c r="C357" s="268">
        <f>SUM('Speed Bin B-A'!C52,'Speed Bin B-A'!C156,'Speed Bin B-A'!C260,'Speed Bin B-A'!C364,'Speed Bin B-A'!C468,'Speed Bin B-A'!C572,'Speed Bin B-A'!C676,'Speed Bin B-A'!C780,'Speed Bin B-A'!C884,'Speed Bin B-A'!C988,'Speed Bin B-A'!C1092,'Speed Bin B-A'!C1196,'Speed Bin B-A'!C1300,'Speed Bin B-A'!C1404,'Speed Bin B-A'!C1508,'Speed Bin B-A'!C1612,'Speed Bin B-A'!C1716,'Speed Bin B-A'!C1820,'Speed Bin B-A'!C1924,'Speed Bin B-A'!C2028,'Speed Bin B-A'!C2132)</f>
        <v>0</v>
      </c>
      <c r="D357" s="268">
        <f>SUM('Speed Bin B-A'!D52,'Speed Bin B-A'!D156,'Speed Bin B-A'!D260,'Speed Bin B-A'!D364,'Speed Bin B-A'!D468,'Speed Bin B-A'!D572,'Speed Bin B-A'!D676,'Speed Bin B-A'!D780,'Speed Bin B-A'!D884,'Speed Bin B-A'!D988,'Speed Bin B-A'!D1092,'Speed Bin B-A'!D1196,'Speed Bin B-A'!D1300,'Speed Bin B-A'!D1404,'Speed Bin B-A'!D1508,'Speed Bin B-A'!D1612,'Speed Bin B-A'!D1716,'Speed Bin B-A'!D1820,'Speed Bin B-A'!D1924,'Speed Bin B-A'!D2028,'Speed Bin B-A'!D2132)</f>
        <v>2</v>
      </c>
      <c r="E357" s="268">
        <f>SUM('Speed Bin B-A'!E52,'Speed Bin B-A'!E156,'Speed Bin B-A'!E260,'Speed Bin B-A'!E364,'Speed Bin B-A'!E468,'Speed Bin B-A'!E572,'Speed Bin B-A'!E676,'Speed Bin B-A'!E780,'Speed Bin B-A'!E884,'Speed Bin B-A'!E988,'Speed Bin B-A'!E1092,'Speed Bin B-A'!E1196,'Speed Bin B-A'!E1300,'Speed Bin B-A'!E1404,'Speed Bin B-A'!E1508,'Speed Bin B-A'!E1612,'Speed Bin B-A'!E1716,'Speed Bin B-A'!E1820,'Speed Bin B-A'!E1924,'Speed Bin B-A'!E2028,'Speed Bin B-A'!E2132)</f>
        <v>18</v>
      </c>
      <c r="F357" s="268">
        <f>SUM('Speed Bin B-A'!F52,'Speed Bin B-A'!F156,'Speed Bin B-A'!F260,'Speed Bin B-A'!F364,'Speed Bin B-A'!F468,'Speed Bin B-A'!F572,'Speed Bin B-A'!F676,'Speed Bin B-A'!F780,'Speed Bin B-A'!F884,'Speed Bin B-A'!F988,'Speed Bin B-A'!F1092,'Speed Bin B-A'!F1196,'Speed Bin B-A'!F1300,'Speed Bin B-A'!F1404,'Speed Bin B-A'!F1508,'Speed Bin B-A'!F1612,'Speed Bin B-A'!F1716,'Speed Bin B-A'!F1820,'Speed Bin B-A'!F1924,'Speed Bin B-A'!F2028,'Speed Bin B-A'!F2132)</f>
        <v>27</v>
      </c>
      <c r="G357" s="268">
        <f>SUM('Speed Bin B-A'!G52,'Speed Bin B-A'!G156,'Speed Bin B-A'!G260,'Speed Bin B-A'!G364,'Speed Bin B-A'!G468,'Speed Bin B-A'!G572,'Speed Bin B-A'!G676,'Speed Bin B-A'!G780,'Speed Bin B-A'!G884,'Speed Bin B-A'!G988,'Speed Bin B-A'!G1092,'Speed Bin B-A'!G1196,'Speed Bin B-A'!G1300,'Speed Bin B-A'!G1404,'Speed Bin B-A'!G1508,'Speed Bin B-A'!G1612,'Speed Bin B-A'!G1716,'Speed Bin B-A'!G1820,'Speed Bin B-A'!G1924,'Speed Bin B-A'!G2028,'Speed Bin B-A'!G2132)</f>
        <v>10</v>
      </c>
      <c r="H357" s="268">
        <f>SUM('Speed Bin B-A'!H52,'Speed Bin B-A'!H156,'Speed Bin B-A'!H260,'Speed Bin B-A'!H364,'Speed Bin B-A'!H468,'Speed Bin B-A'!H572,'Speed Bin B-A'!H676,'Speed Bin B-A'!H780,'Speed Bin B-A'!H884,'Speed Bin B-A'!H988,'Speed Bin B-A'!H1092,'Speed Bin B-A'!H1196,'Speed Bin B-A'!H1300,'Speed Bin B-A'!H1404,'Speed Bin B-A'!H1508,'Speed Bin B-A'!H1612,'Speed Bin B-A'!H1716,'Speed Bin B-A'!H1820,'Speed Bin B-A'!H1924,'Speed Bin B-A'!H2028,'Speed Bin B-A'!H2132)</f>
        <v>5</v>
      </c>
      <c r="I357" s="268">
        <f>SUM('Speed Bin B-A'!I52,'Speed Bin B-A'!I156,'Speed Bin B-A'!I260,'Speed Bin B-A'!I364,'Speed Bin B-A'!I468,'Speed Bin B-A'!I572,'Speed Bin B-A'!I676,'Speed Bin B-A'!I780,'Speed Bin B-A'!I884,'Speed Bin B-A'!I988,'Speed Bin B-A'!I1092,'Speed Bin B-A'!I1196,'Speed Bin B-A'!I1300,'Speed Bin B-A'!I1404,'Speed Bin B-A'!I1508,'Speed Bin B-A'!I1612,'Speed Bin B-A'!I1716,'Speed Bin B-A'!I1820,'Speed Bin B-A'!I1924,'Speed Bin B-A'!I2028,'Speed Bin B-A'!I2132)</f>
        <v>4</v>
      </c>
      <c r="J357" s="268">
        <f>SUM('Speed Bin B-A'!J52,'Speed Bin B-A'!J156,'Speed Bin B-A'!J260,'Speed Bin B-A'!J364,'Speed Bin B-A'!J468,'Speed Bin B-A'!J572,'Speed Bin B-A'!J676,'Speed Bin B-A'!J780,'Speed Bin B-A'!J884,'Speed Bin B-A'!J988,'Speed Bin B-A'!J1092,'Speed Bin B-A'!J1196,'Speed Bin B-A'!J1300,'Speed Bin B-A'!J1404,'Speed Bin B-A'!J1508,'Speed Bin B-A'!J1612,'Speed Bin B-A'!J1716,'Speed Bin B-A'!J1820,'Speed Bin B-A'!J1924,'Speed Bin B-A'!J2028,'Speed Bin B-A'!J2132)</f>
        <v>2</v>
      </c>
      <c r="K357" s="268">
        <f>SUM('Speed Bin B-A'!K52,'Speed Bin B-A'!K156,'Speed Bin B-A'!K260,'Speed Bin B-A'!K364,'Speed Bin B-A'!K468,'Speed Bin B-A'!K572,'Speed Bin B-A'!K676,'Speed Bin B-A'!K780,'Speed Bin B-A'!K884,'Speed Bin B-A'!K988,'Speed Bin B-A'!K1092,'Speed Bin B-A'!K1196,'Speed Bin B-A'!K1300,'Speed Bin B-A'!K1404,'Speed Bin B-A'!K1508,'Speed Bin B-A'!K1612,'Speed Bin B-A'!K1716,'Speed Bin B-A'!K1820,'Speed Bin B-A'!K1924,'Speed Bin B-A'!K2028,'Speed Bin B-A'!K2132)</f>
        <v>0</v>
      </c>
      <c r="L357" s="268">
        <f>SUM('Speed Bin B-A'!L52,'Speed Bin B-A'!L156,'Speed Bin B-A'!L260,'Speed Bin B-A'!L364,'Speed Bin B-A'!L468,'Speed Bin B-A'!L572,'Speed Bin B-A'!L676,'Speed Bin B-A'!L780,'Speed Bin B-A'!L884,'Speed Bin B-A'!L988,'Speed Bin B-A'!L1092,'Speed Bin B-A'!L1196,'Speed Bin B-A'!L1300,'Speed Bin B-A'!L1404,'Speed Bin B-A'!L1508,'Speed Bin B-A'!L1612,'Speed Bin B-A'!L1716,'Speed Bin B-A'!L1820,'Speed Bin B-A'!L1924,'Speed Bin B-A'!L2028,'Speed Bin B-A'!L2132)</f>
        <v>0</v>
      </c>
      <c r="M357" s="268">
        <f>SUM('Speed Bin B-A'!M52,'Speed Bin B-A'!M156,'Speed Bin B-A'!M260,'Speed Bin B-A'!M364,'Speed Bin B-A'!M468,'Speed Bin B-A'!M572,'Speed Bin B-A'!M676,'Speed Bin B-A'!M780,'Speed Bin B-A'!M884,'Speed Bin B-A'!M988,'Speed Bin B-A'!M1092,'Speed Bin B-A'!M1196,'Speed Bin B-A'!M1300,'Speed Bin B-A'!M1404,'Speed Bin B-A'!M1508,'Speed Bin B-A'!M1612,'Speed Bin B-A'!M1716,'Speed Bin B-A'!M1820,'Speed Bin B-A'!M1924,'Speed Bin B-A'!M2028,'Speed Bin B-A'!M2132)</f>
        <v>0</v>
      </c>
      <c r="N357" s="268">
        <f>SUM('Speed Bin B-A'!N52,'Speed Bin B-A'!N156,'Speed Bin B-A'!N260,'Speed Bin B-A'!N364,'Speed Bin B-A'!N468,'Speed Bin B-A'!N572,'Speed Bin B-A'!N676,'Speed Bin B-A'!N780,'Speed Bin B-A'!N884,'Speed Bin B-A'!N988,'Speed Bin B-A'!N1092,'Speed Bin B-A'!N1196,'Speed Bin B-A'!N1300,'Speed Bin B-A'!N1404,'Speed Bin B-A'!N1508,'Speed Bin B-A'!N1612,'Speed Bin B-A'!N1716,'Speed Bin B-A'!N1820,'Speed Bin B-A'!N1924,'Speed Bin B-A'!N2028,'Speed Bin B-A'!N2132)</f>
        <v>0</v>
      </c>
      <c r="O357" s="268">
        <f>SUM('Speed Bin B-A'!O52,'Speed Bin B-A'!O156,'Speed Bin B-A'!O260,'Speed Bin B-A'!O364,'Speed Bin B-A'!O468,'Speed Bin B-A'!O572,'Speed Bin B-A'!O676,'Speed Bin B-A'!O780,'Speed Bin B-A'!O884,'Speed Bin B-A'!O988,'Speed Bin B-A'!O1092,'Speed Bin B-A'!O1196,'Speed Bin B-A'!O1300,'Speed Bin B-A'!O1404,'Speed Bin B-A'!O1508,'Speed Bin B-A'!O1612,'Speed Bin B-A'!O1716,'Speed Bin B-A'!O1820,'Speed Bin B-A'!O1924,'Speed Bin B-A'!O2028,'Speed Bin B-A'!O2132)</f>
        <v>0</v>
      </c>
      <c r="P357" s="268">
        <f>SUM('Speed Bin B-A'!P52,'Speed Bin B-A'!P156,'Speed Bin B-A'!P260,'Speed Bin B-A'!P364,'Speed Bin B-A'!P468,'Speed Bin B-A'!P572,'Speed Bin B-A'!P676,'Speed Bin B-A'!P780,'Speed Bin B-A'!P884,'Speed Bin B-A'!P988,'Speed Bin B-A'!P1092,'Speed Bin B-A'!P1196,'Speed Bin B-A'!P1300,'Speed Bin B-A'!P1404,'Speed Bin B-A'!P1508,'Speed Bin B-A'!P1612,'Speed Bin B-A'!P1716,'Speed Bin B-A'!P1820,'Speed Bin B-A'!P1924,'Speed Bin B-A'!P2028,'Speed Bin B-A'!P2132)</f>
        <v>0</v>
      </c>
      <c r="Q357" s="268">
        <f>SUM('Speed Bin B-A'!Q52,'Speed Bin B-A'!Q156,'Speed Bin B-A'!Q260,'Speed Bin B-A'!Q364,'Speed Bin B-A'!Q468,'Speed Bin B-A'!Q572,'Speed Bin B-A'!Q676,'Speed Bin B-A'!Q780,'Speed Bin B-A'!Q884,'Speed Bin B-A'!Q988,'Speed Bin B-A'!Q1092,'Speed Bin B-A'!Q1196,'Speed Bin B-A'!Q1300,'Speed Bin B-A'!Q1404,'Speed Bin B-A'!Q1508,'Speed Bin B-A'!Q1612,'Speed Bin B-A'!Q1716,'Speed Bin B-A'!Q1820,'Speed Bin B-A'!Q1924,'Speed Bin B-A'!Q2028,'Speed Bin B-A'!Q2132)</f>
        <v>0</v>
      </c>
      <c r="R357" s="268">
        <f>SUM('Speed Bin B-A'!R52,'Speed Bin B-A'!R156,'Speed Bin B-A'!R260,'Speed Bin B-A'!R364,'Speed Bin B-A'!R468,'Speed Bin B-A'!R572,'Speed Bin B-A'!R676,'Speed Bin B-A'!R780,'Speed Bin B-A'!R884,'Speed Bin B-A'!R988,'Speed Bin B-A'!R1092,'Speed Bin B-A'!R1196,'Speed Bin B-A'!R1300,'Speed Bin B-A'!R1404,'Speed Bin B-A'!R1508,'Speed Bin B-A'!R1612,'Speed Bin B-A'!R1716,'Speed Bin B-A'!R1820,'Speed Bin B-A'!R1924,'Speed Bin B-A'!R2028,'Speed Bin B-A'!R2132)</f>
        <v>0</v>
      </c>
      <c r="S357" s="268">
        <f>SUM('Speed Bin B-A'!S52,'Speed Bin B-A'!S156,'Speed Bin B-A'!S260,'Speed Bin B-A'!S364,'Speed Bin B-A'!S468,'Speed Bin B-A'!S572,'Speed Bin B-A'!S676,'Speed Bin B-A'!S780,'Speed Bin B-A'!S884,'Speed Bin B-A'!S988,'Speed Bin B-A'!S1092,'Speed Bin B-A'!S1196,'Speed Bin B-A'!S1300,'Speed Bin B-A'!S1404,'Speed Bin B-A'!S1508,'Speed Bin B-A'!S1612,'Speed Bin B-A'!S1716,'Speed Bin B-A'!S1820,'Speed Bin B-A'!S1924,'Speed Bin B-A'!S2028,'Speed Bin B-A'!S2132)</f>
        <v>0</v>
      </c>
      <c r="T357" s="268">
        <f>SUM('Speed Bin B-A'!T52,'Speed Bin B-A'!T156,'Speed Bin B-A'!T260,'Speed Bin B-A'!T364,'Speed Bin B-A'!T468,'Speed Bin B-A'!T572,'Speed Bin B-A'!T676,'Speed Bin B-A'!T780,'Speed Bin B-A'!T884,'Speed Bin B-A'!T988,'Speed Bin B-A'!T1092,'Speed Bin B-A'!T1196,'Speed Bin B-A'!T1300,'Speed Bin B-A'!T1404,'Speed Bin B-A'!T1508,'Speed Bin B-A'!T1612,'Speed Bin B-A'!T1716,'Speed Bin B-A'!T1820,'Speed Bin B-A'!T1924,'Speed Bin B-A'!T2028,'Speed Bin B-A'!T2132)</f>
        <v>0</v>
      </c>
      <c r="U357" s="268">
        <f>SUM('Speed Bin B-A'!U52,'Speed Bin B-A'!U156,'Speed Bin B-A'!U260,'Speed Bin B-A'!U364,'Speed Bin B-A'!U468,'Speed Bin B-A'!U572,'Speed Bin B-A'!U676,'Speed Bin B-A'!U780,'Speed Bin B-A'!U884,'Speed Bin B-A'!U988,'Speed Bin B-A'!U1092,'Speed Bin B-A'!U1196,'Speed Bin B-A'!U1300,'Speed Bin B-A'!U1404,'Speed Bin B-A'!U1508,'Speed Bin B-A'!U1612,'Speed Bin B-A'!U1716,'Speed Bin B-A'!U1820,'Speed Bin B-A'!U1924,'Speed Bin B-A'!U2028,'Speed Bin B-A'!U2132)</f>
        <v>0</v>
      </c>
      <c r="V357" s="269">
        <f>IFERROR(AVERAGE('Speed Bin B-A'!V52,'Speed Bin B-A'!V156,'Speed Bin B-A'!V260,'Speed Bin B-A'!V364,'Speed Bin B-A'!V468,'Speed Bin B-A'!V572,'Speed Bin B-A'!V676,'Speed Bin B-A'!V780,'Speed Bin B-A'!V884,'Speed Bin B-A'!V988,'Speed Bin B-A'!V1092,'Speed Bin B-A'!V1196,'Speed Bin B-A'!V1300,'Speed Bin B-A'!V1404,'Speed Bin B-A'!V1508,'Speed Bin B-A'!V1612,'Speed Bin B-A'!V1716,'Speed Bin B-A'!V1820,'Speed Bin B-A'!V1924,'Speed Bin B-A'!V2028,'Speed Bin B-A'!V2132),"-")</f>
        <v>23.677777777777781</v>
      </c>
      <c r="W357" s="269">
        <f>IFERROR(AVERAGE('Speed Bin B-A'!W52,'Speed Bin B-A'!W156,'Speed Bin B-A'!W260,'Speed Bin B-A'!W364,'Speed Bin B-A'!W468,'Speed Bin B-A'!W572,'Speed Bin B-A'!W676,'Speed Bin B-A'!W780,'Speed Bin B-A'!W884,'Speed Bin B-A'!W988,'Speed Bin B-A'!W1092,'Speed Bin B-A'!W1196,'Speed Bin B-A'!W1300,'Speed Bin B-A'!W1404,'Speed Bin B-A'!W1508,'Speed Bin B-A'!W1612,'Speed Bin B-A'!W1716,'Speed Bin B-A'!W1820,'Speed Bin B-A'!W1924,'Speed Bin B-A'!W2028,'Speed Bin B-A'!W2132),"-")</f>
        <v>27.55</v>
      </c>
      <c r="X357" s="277"/>
      <c r="Y357" s="277"/>
    </row>
    <row r="358" spans="1:25" x14ac:dyDescent="0.25">
      <c r="A358" s="267">
        <v>0.4375</v>
      </c>
      <c r="B358" s="268">
        <f>SUM('Speed Bin B-A'!B53,'Speed Bin B-A'!B157,'Speed Bin B-A'!B261,'Speed Bin B-A'!B365,'Speed Bin B-A'!B469,'Speed Bin B-A'!B573,'Speed Bin B-A'!B677,'Speed Bin B-A'!B781,'Speed Bin B-A'!B885,'Speed Bin B-A'!B989,'Speed Bin B-A'!B1093,'Speed Bin B-A'!B1197,'Speed Bin B-A'!B1301,'Speed Bin B-A'!B1405,'Speed Bin B-A'!B1509,'Speed Bin B-A'!B1613,'Speed Bin B-A'!B1717,'Speed Bin B-A'!B1821,'Speed Bin B-A'!B1925,'Speed Bin B-A'!B2029,'Speed Bin B-A'!B2133)</f>
        <v>66</v>
      </c>
      <c r="C358" s="268">
        <f>SUM('Speed Bin B-A'!C53,'Speed Bin B-A'!C157,'Speed Bin B-A'!C261,'Speed Bin B-A'!C365,'Speed Bin B-A'!C469,'Speed Bin B-A'!C573,'Speed Bin B-A'!C677,'Speed Bin B-A'!C781,'Speed Bin B-A'!C885,'Speed Bin B-A'!C989,'Speed Bin B-A'!C1093,'Speed Bin B-A'!C1197,'Speed Bin B-A'!C1301,'Speed Bin B-A'!C1405,'Speed Bin B-A'!C1509,'Speed Bin B-A'!C1613,'Speed Bin B-A'!C1717,'Speed Bin B-A'!C1821,'Speed Bin B-A'!C1925,'Speed Bin B-A'!C2029,'Speed Bin B-A'!C2133)</f>
        <v>0</v>
      </c>
      <c r="D358" s="268">
        <f>SUM('Speed Bin B-A'!D53,'Speed Bin B-A'!D157,'Speed Bin B-A'!D261,'Speed Bin B-A'!D365,'Speed Bin B-A'!D469,'Speed Bin B-A'!D573,'Speed Bin B-A'!D677,'Speed Bin B-A'!D781,'Speed Bin B-A'!D885,'Speed Bin B-A'!D989,'Speed Bin B-A'!D1093,'Speed Bin B-A'!D1197,'Speed Bin B-A'!D1301,'Speed Bin B-A'!D1405,'Speed Bin B-A'!D1509,'Speed Bin B-A'!D1613,'Speed Bin B-A'!D1717,'Speed Bin B-A'!D1821,'Speed Bin B-A'!D1925,'Speed Bin B-A'!D2029,'Speed Bin B-A'!D2133)</f>
        <v>4</v>
      </c>
      <c r="E358" s="268">
        <f>SUM('Speed Bin B-A'!E53,'Speed Bin B-A'!E157,'Speed Bin B-A'!E261,'Speed Bin B-A'!E365,'Speed Bin B-A'!E469,'Speed Bin B-A'!E573,'Speed Bin B-A'!E677,'Speed Bin B-A'!E781,'Speed Bin B-A'!E885,'Speed Bin B-A'!E989,'Speed Bin B-A'!E1093,'Speed Bin B-A'!E1197,'Speed Bin B-A'!E1301,'Speed Bin B-A'!E1405,'Speed Bin B-A'!E1509,'Speed Bin B-A'!E1613,'Speed Bin B-A'!E1717,'Speed Bin B-A'!E1821,'Speed Bin B-A'!E1925,'Speed Bin B-A'!E2029,'Speed Bin B-A'!E2133)</f>
        <v>11</v>
      </c>
      <c r="F358" s="268">
        <f>SUM('Speed Bin B-A'!F53,'Speed Bin B-A'!F157,'Speed Bin B-A'!F261,'Speed Bin B-A'!F365,'Speed Bin B-A'!F469,'Speed Bin B-A'!F573,'Speed Bin B-A'!F677,'Speed Bin B-A'!F781,'Speed Bin B-A'!F885,'Speed Bin B-A'!F989,'Speed Bin B-A'!F1093,'Speed Bin B-A'!F1197,'Speed Bin B-A'!F1301,'Speed Bin B-A'!F1405,'Speed Bin B-A'!F1509,'Speed Bin B-A'!F1613,'Speed Bin B-A'!F1717,'Speed Bin B-A'!F1821,'Speed Bin B-A'!F1925,'Speed Bin B-A'!F2029,'Speed Bin B-A'!F2133)</f>
        <v>31</v>
      </c>
      <c r="G358" s="268">
        <f>SUM('Speed Bin B-A'!G53,'Speed Bin B-A'!G157,'Speed Bin B-A'!G261,'Speed Bin B-A'!G365,'Speed Bin B-A'!G469,'Speed Bin B-A'!G573,'Speed Bin B-A'!G677,'Speed Bin B-A'!G781,'Speed Bin B-A'!G885,'Speed Bin B-A'!G989,'Speed Bin B-A'!G1093,'Speed Bin B-A'!G1197,'Speed Bin B-A'!G1301,'Speed Bin B-A'!G1405,'Speed Bin B-A'!G1509,'Speed Bin B-A'!G1613,'Speed Bin B-A'!G1717,'Speed Bin B-A'!G1821,'Speed Bin B-A'!G1925,'Speed Bin B-A'!G2029,'Speed Bin B-A'!G2133)</f>
        <v>14</v>
      </c>
      <c r="H358" s="268">
        <f>SUM('Speed Bin B-A'!H53,'Speed Bin B-A'!H157,'Speed Bin B-A'!H261,'Speed Bin B-A'!H365,'Speed Bin B-A'!H469,'Speed Bin B-A'!H573,'Speed Bin B-A'!H677,'Speed Bin B-A'!H781,'Speed Bin B-A'!H885,'Speed Bin B-A'!H989,'Speed Bin B-A'!H1093,'Speed Bin B-A'!H1197,'Speed Bin B-A'!H1301,'Speed Bin B-A'!H1405,'Speed Bin B-A'!H1509,'Speed Bin B-A'!H1613,'Speed Bin B-A'!H1717,'Speed Bin B-A'!H1821,'Speed Bin B-A'!H1925,'Speed Bin B-A'!H2029,'Speed Bin B-A'!H2133)</f>
        <v>3</v>
      </c>
      <c r="I358" s="268">
        <f>SUM('Speed Bin B-A'!I53,'Speed Bin B-A'!I157,'Speed Bin B-A'!I261,'Speed Bin B-A'!I365,'Speed Bin B-A'!I469,'Speed Bin B-A'!I573,'Speed Bin B-A'!I677,'Speed Bin B-A'!I781,'Speed Bin B-A'!I885,'Speed Bin B-A'!I989,'Speed Bin B-A'!I1093,'Speed Bin B-A'!I1197,'Speed Bin B-A'!I1301,'Speed Bin B-A'!I1405,'Speed Bin B-A'!I1509,'Speed Bin B-A'!I1613,'Speed Bin B-A'!I1717,'Speed Bin B-A'!I1821,'Speed Bin B-A'!I1925,'Speed Bin B-A'!I2029,'Speed Bin B-A'!I2133)</f>
        <v>3</v>
      </c>
      <c r="J358" s="268">
        <f>SUM('Speed Bin B-A'!J53,'Speed Bin B-A'!J157,'Speed Bin B-A'!J261,'Speed Bin B-A'!J365,'Speed Bin B-A'!J469,'Speed Bin B-A'!J573,'Speed Bin B-A'!J677,'Speed Bin B-A'!J781,'Speed Bin B-A'!J885,'Speed Bin B-A'!J989,'Speed Bin B-A'!J1093,'Speed Bin B-A'!J1197,'Speed Bin B-A'!J1301,'Speed Bin B-A'!J1405,'Speed Bin B-A'!J1509,'Speed Bin B-A'!J1613,'Speed Bin B-A'!J1717,'Speed Bin B-A'!J1821,'Speed Bin B-A'!J1925,'Speed Bin B-A'!J2029,'Speed Bin B-A'!J2133)</f>
        <v>0</v>
      </c>
      <c r="K358" s="268">
        <f>SUM('Speed Bin B-A'!K53,'Speed Bin B-A'!K157,'Speed Bin B-A'!K261,'Speed Bin B-A'!K365,'Speed Bin B-A'!K469,'Speed Bin B-A'!K573,'Speed Bin B-A'!K677,'Speed Bin B-A'!K781,'Speed Bin B-A'!K885,'Speed Bin B-A'!K989,'Speed Bin B-A'!K1093,'Speed Bin B-A'!K1197,'Speed Bin B-A'!K1301,'Speed Bin B-A'!K1405,'Speed Bin B-A'!K1509,'Speed Bin B-A'!K1613,'Speed Bin B-A'!K1717,'Speed Bin B-A'!K1821,'Speed Bin B-A'!K1925,'Speed Bin B-A'!K2029,'Speed Bin B-A'!K2133)</f>
        <v>0</v>
      </c>
      <c r="L358" s="268">
        <f>SUM('Speed Bin B-A'!L53,'Speed Bin B-A'!L157,'Speed Bin B-A'!L261,'Speed Bin B-A'!L365,'Speed Bin B-A'!L469,'Speed Bin B-A'!L573,'Speed Bin B-A'!L677,'Speed Bin B-A'!L781,'Speed Bin B-A'!L885,'Speed Bin B-A'!L989,'Speed Bin B-A'!L1093,'Speed Bin B-A'!L1197,'Speed Bin B-A'!L1301,'Speed Bin B-A'!L1405,'Speed Bin B-A'!L1509,'Speed Bin B-A'!L1613,'Speed Bin B-A'!L1717,'Speed Bin B-A'!L1821,'Speed Bin B-A'!L1925,'Speed Bin B-A'!L2029,'Speed Bin B-A'!L2133)</f>
        <v>0</v>
      </c>
      <c r="M358" s="268">
        <f>SUM('Speed Bin B-A'!M53,'Speed Bin B-A'!M157,'Speed Bin B-A'!M261,'Speed Bin B-A'!M365,'Speed Bin B-A'!M469,'Speed Bin B-A'!M573,'Speed Bin B-A'!M677,'Speed Bin B-A'!M781,'Speed Bin B-A'!M885,'Speed Bin B-A'!M989,'Speed Bin B-A'!M1093,'Speed Bin B-A'!M1197,'Speed Bin B-A'!M1301,'Speed Bin B-A'!M1405,'Speed Bin B-A'!M1509,'Speed Bin B-A'!M1613,'Speed Bin B-A'!M1717,'Speed Bin B-A'!M1821,'Speed Bin B-A'!M1925,'Speed Bin B-A'!M2029,'Speed Bin B-A'!M2133)</f>
        <v>0</v>
      </c>
      <c r="N358" s="268">
        <f>SUM('Speed Bin B-A'!N53,'Speed Bin B-A'!N157,'Speed Bin B-A'!N261,'Speed Bin B-A'!N365,'Speed Bin B-A'!N469,'Speed Bin B-A'!N573,'Speed Bin B-A'!N677,'Speed Bin B-A'!N781,'Speed Bin B-A'!N885,'Speed Bin B-A'!N989,'Speed Bin B-A'!N1093,'Speed Bin B-A'!N1197,'Speed Bin B-A'!N1301,'Speed Bin B-A'!N1405,'Speed Bin B-A'!N1509,'Speed Bin B-A'!N1613,'Speed Bin B-A'!N1717,'Speed Bin B-A'!N1821,'Speed Bin B-A'!N1925,'Speed Bin B-A'!N2029,'Speed Bin B-A'!N2133)</f>
        <v>0</v>
      </c>
      <c r="O358" s="268">
        <f>SUM('Speed Bin B-A'!O53,'Speed Bin B-A'!O157,'Speed Bin B-A'!O261,'Speed Bin B-A'!O365,'Speed Bin B-A'!O469,'Speed Bin B-A'!O573,'Speed Bin B-A'!O677,'Speed Bin B-A'!O781,'Speed Bin B-A'!O885,'Speed Bin B-A'!O989,'Speed Bin B-A'!O1093,'Speed Bin B-A'!O1197,'Speed Bin B-A'!O1301,'Speed Bin B-A'!O1405,'Speed Bin B-A'!O1509,'Speed Bin B-A'!O1613,'Speed Bin B-A'!O1717,'Speed Bin B-A'!O1821,'Speed Bin B-A'!O1925,'Speed Bin B-A'!O2029,'Speed Bin B-A'!O2133)</f>
        <v>0</v>
      </c>
      <c r="P358" s="268">
        <f>SUM('Speed Bin B-A'!P53,'Speed Bin B-A'!P157,'Speed Bin B-A'!P261,'Speed Bin B-A'!P365,'Speed Bin B-A'!P469,'Speed Bin B-A'!P573,'Speed Bin B-A'!P677,'Speed Bin B-A'!P781,'Speed Bin B-A'!P885,'Speed Bin B-A'!P989,'Speed Bin B-A'!P1093,'Speed Bin B-A'!P1197,'Speed Bin B-A'!P1301,'Speed Bin B-A'!P1405,'Speed Bin B-A'!P1509,'Speed Bin B-A'!P1613,'Speed Bin B-A'!P1717,'Speed Bin B-A'!P1821,'Speed Bin B-A'!P1925,'Speed Bin B-A'!P2029,'Speed Bin B-A'!P2133)</f>
        <v>0</v>
      </c>
      <c r="Q358" s="268">
        <f>SUM('Speed Bin B-A'!Q53,'Speed Bin B-A'!Q157,'Speed Bin B-A'!Q261,'Speed Bin B-A'!Q365,'Speed Bin B-A'!Q469,'Speed Bin B-A'!Q573,'Speed Bin B-A'!Q677,'Speed Bin B-A'!Q781,'Speed Bin B-A'!Q885,'Speed Bin B-A'!Q989,'Speed Bin B-A'!Q1093,'Speed Bin B-A'!Q1197,'Speed Bin B-A'!Q1301,'Speed Bin B-A'!Q1405,'Speed Bin B-A'!Q1509,'Speed Bin B-A'!Q1613,'Speed Bin B-A'!Q1717,'Speed Bin B-A'!Q1821,'Speed Bin B-A'!Q1925,'Speed Bin B-A'!Q2029,'Speed Bin B-A'!Q2133)</f>
        <v>0</v>
      </c>
      <c r="R358" s="268">
        <f>SUM('Speed Bin B-A'!R53,'Speed Bin B-A'!R157,'Speed Bin B-A'!R261,'Speed Bin B-A'!R365,'Speed Bin B-A'!R469,'Speed Bin B-A'!R573,'Speed Bin B-A'!R677,'Speed Bin B-A'!R781,'Speed Bin B-A'!R885,'Speed Bin B-A'!R989,'Speed Bin B-A'!R1093,'Speed Bin B-A'!R1197,'Speed Bin B-A'!R1301,'Speed Bin B-A'!R1405,'Speed Bin B-A'!R1509,'Speed Bin B-A'!R1613,'Speed Bin B-A'!R1717,'Speed Bin B-A'!R1821,'Speed Bin B-A'!R1925,'Speed Bin B-A'!R2029,'Speed Bin B-A'!R2133)</f>
        <v>0</v>
      </c>
      <c r="S358" s="268">
        <f>SUM('Speed Bin B-A'!S53,'Speed Bin B-A'!S157,'Speed Bin B-A'!S261,'Speed Bin B-A'!S365,'Speed Bin B-A'!S469,'Speed Bin B-A'!S573,'Speed Bin B-A'!S677,'Speed Bin B-A'!S781,'Speed Bin B-A'!S885,'Speed Bin B-A'!S989,'Speed Bin B-A'!S1093,'Speed Bin B-A'!S1197,'Speed Bin B-A'!S1301,'Speed Bin B-A'!S1405,'Speed Bin B-A'!S1509,'Speed Bin B-A'!S1613,'Speed Bin B-A'!S1717,'Speed Bin B-A'!S1821,'Speed Bin B-A'!S1925,'Speed Bin B-A'!S2029,'Speed Bin B-A'!S2133)</f>
        <v>0</v>
      </c>
      <c r="T358" s="268">
        <f>SUM('Speed Bin B-A'!T53,'Speed Bin B-A'!T157,'Speed Bin B-A'!T261,'Speed Bin B-A'!T365,'Speed Bin B-A'!T469,'Speed Bin B-A'!T573,'Speed Bin B-A'!T677,'Speed Bin B-A'!T781,'Speed Bin B-A'!T885,'Speed Bin B-A'!T989,'Speed Bin B-A'!T1093,'Speed Bin B-A'!T1197,'Speed Bin B-A'!T1301,'Speed Bin B-A'!T1405,'Speed Bin B-A'!T1509,'Speed Bin B-A'!T1613,'Speed Bin B-A'!T1717,'Speed Bin B-A'!T1821,'Speed Bin B-A'!T1925,'Speed Bin B-A'!T2029,'Speed Bin B-A'!T2133)</f>
        <v>0</v>
      </c>
      <c r="U358" s="268">
        <f>SUM('Speed Bin B-A'!U53,'Speed Bin B-A'!U157,'Speed Bin B-A'!U261,'Speed Bin B-A'!U365,'Speed Bin B-A'!U469,'Speed Bin B-A'!U573,'Speed Bin B-A'!U677,'Speed Bin B-A'!U781,'Speed Bin B-A'!U885,'Speed Bin B-A'!U989,'Speed Bin B-A'!U1093,'Speed Bin B-A'!U1197,'Speed Bin B-A'!U1301,'Speed Bin B-A'!U1405,'Speed Bin B-A'!U1509,'Speed Bin B-A'!U1613,'Speed Bin B-A'!U1717,'Speed Bin B-A'!U1821,'Speed Bin B-A'!U1925,'Speed Bin B-A'!U2029,'Speed Bin B-A'!U2133)</f>
        <v>0</v>
      </c>
      <c r="V358" s="269">
        <f>IFERROR(AVERAGE('Speed Bin B-A'!V53,'Speed Bin B-A'!V157,'Speed Bin B-A'!V261,'Speed Bin B-A'!V365,'Speed Bin B-A'!V469,'Speed Bin B-A'!V573,'Speed Bin B-A'!V677,'Speed Bin B-A'!V781,'Speed Bin B-A'!V885,'Speed Bin B-A'!V989,'Speed Bin B-A'!V1093,'Speed Bin B-A'!V1197,'Speed Bin B-A'!V1301,'Speed Bin B-A'!V1405,'Speed Bin B-A'!V1509,'Speed Bin B-A'!V1613,'Speed Bin B-A'!V1717,'Speed Bin B-A'!V1821,'Speed Bin B-A'!V1925,'Speed Bin B-A'!V2029,'Speed Bin B-A'!V2133),"-")</f>
        <v>22.677777777777774</v>
      </c>
      <c r="W358" s="269">
        <f>IFERROR(AVERAGE('Speed Bin B-A'!W53,'Speed Bin B-A'!W157,'Speed Bin B-A'!W261,'Speed Bin B-A'!W365,'Speed Bin B-A'!W469,'Speed Bin B-A'!W573,'Speed Bin B-A'!W677,'Speed Bin B-A'!W781,'Speed Bin B-A'!W885,'Speed Bin B-A'!W989,'Speed Bin B-A'!W1093,'Speed Bin B-A'!W1197,'Speed Bin B-A'!W1301,'Speed Bin B-A'!W1405,'Speed Bin B-A'!W1509,'Speed Bin B-A'!W1613,'Speed Bin B-A'!W1717,'Speed Bin B-A'!W1821,'Speed Bin B-A'!W1925,'Speed Bin B-A'!W2029,'Speed Bin B-A'!W2133),"-")</f>
        <v>29.033333333333331</v>
      </c>
      <c r="X358" s="277"/>
      <c r="Y358" s="277"/>
    </row>
    <row r="359" spans="1:25" x14ac:dyDescent="0.25">
      <c r="A359" s="267">
        <v>0.44791666666666702</v>
      </c>
      <c r="B359" s="268">
        <f>SUM('Speed Bin B-A'!B54,'Speed Bin B-A'!B158,'Speed Bin B-A'!B262,'Speed Bin B-A'!B366,'Speed Bin B-A'!B470,'Speed Bin B-A'!B574,'Speed Bin B-A'!B678,'Speed Bin B-A'!B782,'Speed Bin B-A'!B886,'Speed Bin B-A'!B990,'Speed Bin B-A'!B1094,'Speed Bin B-A'!B1198,'Speed Bin B-A'!B1302,'Speed Bin B-A'!B1406,'Speed Bin B-A'!B1510,'Speed Bin B-A'!B1614,'Speed Bin B-A'!B1718,'Speed Bin B-A'!B1822,'Speed Bin B-A'!B1926,'Speed Bin B-A'!B2030,'Speed Bin B-A'!B2134)</f>
        <v>56</v>
      </c>
      <c r="C359" s="268">
        <f>SUM('Speed Bin B-A'!C54,'Speed Bin B-A'!C158,'Speed Bin B-A'!C262,'Speed Bin B-A'!C366,'Speed Bin B-A'!C470,'Speed Bin B-A'!C574,'Speed Bin B-A'!C678,'Speed Bin B-A'!C782,'Speed Bin B-A'!C886,'Speed Bin B-A'!C990,'Speed Bin B-A'!C1094,'Speed Bin B-A'!C1198,'Speed Bin B-A'!C1302,'Speed Bin B-A'!C1406,'Speed Bin B-A'!C1510,'Speed Bin B-A'!C1614,'Speed Bin B-A'!C1718,'Speed Bin B-A'!C1822,'Speed Bin B-A'!C1926,'Speed Bin B-A'!C2030,'Speed Bin B-A'!C2134)</f>
        <v>0</v>
      </c>
      <c r="D359" s="268">
        <f>SUM('Speed Bin B-A'!D54,'Speed Bin B-A'!D158,'Speed Bin B-A'!D262,'Speed Bin B-A'!D366,'Speed Bin B-A'!D470,'Speed Bin B-A'!D574,'Speed Bin B-A'!D678,'Speed Bin B-A'!D782,'Speed Bin B-A'!D886,'Speed Bin B-A'!D990,'Speed Bin B-A'!D1094,'Speed Bin B-A'!D1198,'Speed Bin B-A'!D1302,'Speed Bin B-A'!D1406,'Speed Bin B-A'!D1510,'Speed Bin B-A'!D1614,'Speed Bin B-A'!D1718,'Speed Bin B-A'!D1822,'Speed Bin B-A'!D1926,'Speed Bin B-A'!D2030,'Speed Bin B-A'!D2134)</f>
        <v>1</v>
      </c>
      <c r="E359" s="268">
        <f>SUM('Speed Bin B-A'!E54,'Speed Bin B-A'!E158,'Speed Bin B-A'!E262,'Speed Bin B-A'!E366,'Speed Bin B-A'!E470,'Speed Bin B-A'!E574,'Speed Bin B-A'!E678,'Speed Bin B-A'!E782,'Speed Bin B-A'!E886,'Speed Bin B-A'!E990,'Speed Bin B-A'!E1094,'Speed Bin B-A'!E1198,'Speed Bin B-A'!E1302,'Speed Bin B-A'!E1406,'Speed Bin B-A'!E1510,'Speed Bin B-A'!E1614,'Speed Bin B-A'!E1718,'Speed Bin B-A'!E1822,'Speed Bin B-A'!E1926,'Speed Bin B-A'!E2030,'Speed Bin B-A'!E2134)</f>
        <v>9</v>
      </c>
      <c r="F359" s="268">
        <f>SUM('Speed Bin B-A'!F54,'Speed Bin B-A'!F158,'Speed Bin B-A'!F262,'Speed Bin B-A'!F366,'Speed Bin B-A'!F470,'Speed Bin B-A'!F574,'Speed Bin B-A'!F678,'Speed Bin B-A'!F782,'Speed Bin B-A'!F886,'Speed Bin B-A'!F990,'Speed Bin B-A'!F1094,'Speed Bin B-A'!F1198,'Speed Bin B-A'!F1302,'Speed Bin B-A'!F1406,'Speed Bin B-A'!F1510,'Speed Bin B-A'!F1614,'Speed Bin B-A'!F1718,'Speed Bin B-A'!F1822,'Speed Bin B-A'!F1926,'Speed Bin B-A'!F2030,'Speed Bin B-A'!F2134)</f>
        <v>23</v>
      </c>
      <c r="G359" s="268">
        <f>SUM('Speed Bin B-A'!G54,'Speed Bin B-A'!G158,'Speed Bin B-A'!G262,'Speed Bin B-A'!G366,'Speed Bin B-A'!G470,'Speed Bin B-A'!G574,'Speed Bin B-A'!G678,'Speed Bin B-A'!G782,'Speed Bin B-A'!G886,'Speed Bin B-A'!G990,'Speed Bin B-A'!G1094,'Speed Bin B-A'!G1198,'Speed Bin B-A'!G1302,'Speed Bin B-A'!G1406,'Speed Bin B-A'!G1510,'Speed Bin B-A'!G1614,'Speed Bin B-A'!G1718,'Speed Bin B-A'!G1822,'Speed Bin B-A'!G1926,'Speed Bin B-A'!G2030,'Speed Bin B-A'!G2134)</f>
        <v>12</v>
      </c>
      <c r="H359" s="268">
        <f>SUM('Speed Bin B-A'!H54,'Speed Bin B-A'!H158,'Speed Bin B-A'!H262,'Speed Bin B-A'!H366,'Speed Bin B-A'!H470,'Speed Bin B-A'!H574,'Speed Bin B-A'!H678,'Speed Bin B-A'!H782,'Speed Bin B-A'!H886,'Speed Bin B-A'!H990,'Speed Bin B-A'!H1094,'Speed Bin B-A'!H1198,'Speed Bin B-A'!H1302,'Speed Bin B-A'!H1406,'Speed Bin B-A'!H1510,'Speed Bin B-A'!H1614,'Speed Bin B-A'!H1718,'Speed Bin B-A'!H1822,'Speed Bin B-A'!H1926,'Speed Bin B-A'!H2030,'Speed Bin B-A'!H2134)</f>
        <v>3</v>
      </c>
      <c r="I359" s="268">
        <f>SUM('Speed Bin B-A'!I54,'Speed Bin B-A'!I158,'Speed Bin B-A'!I262,'Speed Bin B-A'!I366,'Speed Bin B-A'!I470,'Speed Bin B-A'!I574,'Speed Bin B-A'!I678,'Speed Bin B-A'!I782,'Speed Bin B-A'!I886,'Speed Bin B-A'!I990,'Speed Bin B-A'!I1094,'Speed Bin B-A'!I1198,'Speed Bin B-A'!I1302,'Speed Bin B-A'!I1406,'Speed Bin B-A'!I1510,'Speed Bin B-A'!I1614,'Speed Bin B-A'!I1718,'Speed Bin B-A'!I1822,'Speed Bin B-A'!I1926,'Speed Bin B-A'!I2030,'Speed Bin B-A'!I2134)</f>
        <v>4</v>
      </c>
      <c r="J359" s="268">
        <f>SUM('Speed Bin B-A'!J54,'Speed Bin B-A'!J158,'Speed Bin B-A'!J262,'Speed Bin B-A'!J366,'Speed Bin B-A'!J470,'Speed Bin B-A'!J574,'Speed Bin B-A'!J678,'Speed Bin B-A'!J782,'Speed Bin B-A'!J886,'Speed Bin B-A'!J990,'Speed Bin B-A'!J1094,'Speed Bin B-A'!J1198,'Speed Bin B-A'!J1302,'Speed Bin B-A'!J1406,'Speed Bin B-A'!J1510,'Speed Bin B-A'!J1614,'Speed Bin B-A'!J1718,'Speed Bin B-A'!J1822,'Speed Bin B-A'!J1926,'Speed Bin B-A'!J2030,'Speed Bin B-A'!J2134)</f>
        <v>3</v>
      </c>
      <c r="K359" s="268">
        <f>SUM('Speed Bin B-A'!K54,'Speed Bin B-A'!K158,'Speed Bin B-A'!K262,'Speed Bin B-A'!K366,'Speed Bin B-A'!K470,'Speed Bin B-A'!K574,'Speed Bin B-A'!K678,'Speed Bin B-A'!K782,'Speed Bin B-A'!K886,'Speed Bin B-A'!K990,'Speed Bin B-A'!K1094,'Speed Bin B-A'!K1198,'Speed Bin B-A'!K1302,'Speed Bin B-A'!K1406,'Speed Bin B-A'!K1510,'Speed Bin B-A'!K1614,'Speed Bin B-A'!K1718,'Speed Bin B-A'!K1822,'Speed Bin B-A'!K1926,'Speed Bin B-A'!K2030,'Speed Bin B-A'!K2134)</f>
        <v>1</v>
      </c>
      <c r="L359" s="268">
        <f>SUM('Speed Bin B-A'!L54,'Speed Bin B-A'!L158,'Speed Bin B-A'!L262,'Speed Bin B-A'!L366,'Speed Bin B-A'!L470,'Speed Bin B-A'!L574,'Speed Bin B-A'!L678,'Speed Bin B-A'!L782,'Speed Bin B-A'!L886,'Speed Bin B-A'!L990,'Speed Bin B-A'!L1094,'Speed Bin B-A'!L1198,'Speed Bin B-A'!L1302,'Speed Bin B-A'!L1406,'Speed Bin B-A'!L1510,'Speed Bin B-A'!L1614,'Speed Bin B-A'!L1718,'Speed Bin B-A'!L1822,'Speed Bin B-A'!L1926,'Speed Bin B-A'!L2030,'Speed Bin B-A'!L2134)</f>
        <v>0</v>
      </c>
      <c r="M359" s="268">
        <f>SUM('Speed Bin B-A'!M54,'Speed Bin B-A'!M158,'Speed Bin B-A'!M262,'Speed Bin B-A'!M366,'Speed Bin B-A'!M470,'Speed Bin B-A'!M574,'Speed Bin B-A'!M678,'Speed Bin B-A'!M782,'Speed Bin B-A'!M886,'Speed Bin B-A'!M990,'Speed Bin B-A'!M1094,'Speed Bin B-A'!M1198,'Speed Bin B-A'!M1302,'Speed Bin B-A'!M1406,'Speed Bin B-A'!M1510,'Speed Bin B-A'!M1614,'Speed Bin B-A'!M1718,'Speed Bin B-A'!M1822,'Speed Bin B-A'!M1926,'Speed Bin B-A'!M2030,'Speed Bin B-A'!M2134)</f>
        <v>0</v>
      </c>
      <c r="N359" s="268">
        <f>SUM('Speed Bin B-A'!N54,'Speed Bin B-A'!N158,'Speed Bin B-A'!N262,'Speed Bin B-A'!N366,'Speed Bin B-A'!N470,'Speed Bin B-A'!N574,'Speed Bin B-A'!N678,'Speed Bin B-A'!N782,'Speed Bin B-A'!N886,'Speed Bin B-A'!N990,'Speed Bin B-A'!N1094,'Speed Bin B-A'!N1198,'Speed Bin B-A'!N1302,'Speed Bin B-A'!N1406,'Speed Bin B-A'!N1510,'Speed Bin B-A'!N1614,'Speed Bin B-A'!N1718,'Speed Bin B-A'!N1822,'Speed Bin B-A'!N1926,'Speed Bin B-A'!N2030,'Speed Bin B-A'!N2134)</f>
        <v>0</v>
      </c>
      <c r="O359" s="268">
        <f>SUM('Speed Bin B-A'!O54,'Speed Bin B-A'!O158,'Speed Bin B-A'!O262,'Speed Bin B-A'!O366,'Speed Bin B-A'!O470,'Speed Bin B-A'!O574,'Speed Bin B-A'!O678,'Speed Bin B-A'!O782,'Speed Bin B-A'!O886,'Speed Bin B-A'!O990,'Speed Bin B-A'!O1094,'Speed Bin B-A'!O1198,'Speed Bin B-A'!O1302,'Speed Bin B-A'!O1406,'Speed Bin B-A'!O1510,'Speed Bin B-A'!O1614,'Speed Bin B-A'!O1718,'Speed Bin B-A'!O1822,'Speed Bin B-A'!O1926,'Speed Bin B-A'!O2030,'Speed Bin B-A'!O2134)</f>
        <v>0</v>
      </c>
      <c r="P359" s="268">
        <f>SUM('Speed Bin B-A'!P54,'Speed Bin B-A'!P158,'Speed Bin B-A'!P262,'Speed Bin B-A'!P366,'Speed Bin B-A'!P470,'Speed Bin B-A'!P574,'Speed Bin B-A'!P678,'Speed Bin B-A'!P782,'Speed Bin B-A'!P886,'Speed Bin B-A'!P990,'Speed Bin B-A'!P1094,'Speed Bin B-A'!P1198,'Speed Bin B-A'!P1302,'Speed Bin B-A'!P1406,'Speed Bin B-A'!P1510,'Speed Bin B-A'!P1614,'Speed Bin B-A'!P1718,'Speed Bin B-A'!P1822,'Speed Bin B-A'!P1926,'Speed Bin B-A'!P2030,'Speed Bin B-A'!P2134)</f>
        <v>0</v>
      </c>
      <c r="Q359" s="268">
        <f>SUM('Speed Bin B-A'!Q54,'Speed Bin B-A'!Q158,'Speed Bin B-A'!Q262,'Speed Bin B-A'!Q366,'Speed Bin B-A'!Q470,'Speed Bin B-A'!Q574,'Speed Bin B-A'!Q678,'Speed Bin B-A'!Q782,'Speed Bin B-A'!Q886,'Speed Bin B-A'!Q990,'Speed Bin B-A'!Q1094,'Speed Bin B-A'!Q1198,'Speed Bin B-A'!Q1302,'Speed Bin B-A'!Q1406,'Speed Bin B-A'!Q1510,'Speed Bin B-A'!Q1614,'Speed Bin B-A'!Q1718,'Speed Bin B-A'!Q1822,'Speed Bin B-A'!Q1926,'Speed Bin B-A'!Q2030,'Speed Bin B-A'!Q2134)</f>
        <v>0</v>
      </c>
      <c r="R359" s="268">
        <f>SUM('Speed Bin B-A'!R54,'Speed Bin B-A'!R158,'Speed Bin B-A'!R262,'Speed Bin B-A'!R366,'Speed Bin B-A'!R470,'Speed Bin B-A'!R574,'Speed Bin B-A'!R678,'Speed Bin B-A'!R782,'Speed Bin B-A'!R886,'Speed Bin B-A'!R990,'Speed Bin B-A'!R1094,'Speed Bin B-A'!R1198,'Speed Bin B-A'!R1302,'Speed Bin B-A'!R1406,'Speed Bin B-A'!R1510,'Speed Bin B-A'!R1614,'Speed Bin B-A'!R1718,'Speed Bin B-A'!R1822,'Speed Bin B-A'!R1926,'Speed Bin B-A'!R2030,'Speed Bin B-A'!R2134)</f>
        <v>0</v>
      </c>
      <c r="S359" s="268">
        <f>SUM('Speed Bin B-A'!S54,'Speed Bin B-A'!S158,'Speed Bin B-A'!S262,'Speed Bin B-A'!S366,'Speed Bin B-A'!S470,'Speed Bin B-A'!S574,'Speed Bin B-A'!S678,'Speed Bin B-A'!S782,'Speed Bin B-A'!S886,'Speed Bin B-A'!S990,'Speed Bin B-A'!S1094,'Speed Bin B-A'!S1198,'Speed Bin B-A'!S1302,'Speed Bin B-A'!S1406,'Speed Bin B-A'!S1510,'Speed Bin B-A'!S1614,'Speed Bin B-A'!S1718,'Speed Bin B-A'!S1822,'Speed Bin B-A'!S1926,'Speed Bin B-A'!S2030,'Speed Bin B-A'!S2134)</f>
        <v>0</v>
      </c>
      <c r="T359" s="268">
        <f>SUM('Speed Bin B-A'!T54,'Speed Bin B-A'!T158,'Speed Bin B-A'!T262,'Speed Bin B-A'!T366,'Speed Bin B-A'!T470,'Speed Bin B-A'!T574,'Speed Bin B-A'!T678,'Speed Bin B-A'!T782,'Speed Bin B-A'!T886,'Speed Bin B-A'!T990,'Speed Bin B-A'!T1094,'Speed Bin B-A'!T1198,'Speed Bin B-A'!T1302,'Speed Bin B-A'!T1406,'Speed Bin B-A'!T1510,'Speed Bin B-A'!T1614,'Speed Bin B-A'!T1718,'Speed Bin B-A'!T1822,'Speed Bin B-A'!T1926,'Speed Bin B-A'!T2030,'Speed Bin B-A'!T2134)</f>
        <v>0</v>
      </c>
      <c r="U359" s="268">
        <f>SUM('Speed Bin B-A'!U54,'Speed Bin B-A'!U158,'Speed Bin B-A'!U262,'Speed Bin B-A'!U366,'Speed Bin B-A'!U470,'Speed Bin B-A'!U574,'Speed Bin B-A'!U678,'Speed Bin B-A'!U782,'Speed Bin B-A'!U886,'Speed Bin B-A'!U990,'Speed Bin B-A'!U1094,'Speed Bin B-A'!U1198,'Speed Bin B-A'!U1302,'Speed Bin B-A'!U1406,'Speed Bin B-A'!U1510,'Speed Bin B-A'!U1614,'Speed Bin B-A'!U1718,'Speed Bin B-A'!U1822,'Speed Bin B-A'!U1926,'Speed Bin B-A'!U2030,'Speed Bin B-A'!U2134)</f>
        <v>0</v>
      </c>
      <c r="V359" s="269">
        <f>IFERROR(AVERAGE('Speed Bin B-A'!V54,'Speed Bin B-A'!V158,'Speed Bin B-A'!V262,'Speed Bin B-A'!V366,'Speed Bin B-A'!V470,'Speed Bin B-A'!V574,'Speed Bin B-A'!V678,'Speed Bin B-A'!V782,'Speed Bin B-A'!V886,'Speed Bin B-A'!V990,'Speed Bin B-A'!V1094,'Speed Bin B-A'!V1198,'Speed Bin B-A'!V1302,'Speed Bin B-A'!V1406,'Speed Bin B-A'!V1510,'Speed Bin B-A'!V1614,'Speed Bin B-A'!V1718,'Speed Bin B-A'!V1822,'Speed Bin B-A'!V1926,'Speed Bin B-A'!V2030,'Speed Bin B-A'!V2134),"-")</f>
        <v>25.62222222222222</v>
      </c>
      <c r="W359" s="269">
        <f>IFERROR(AVERAGE('Speed Bin B-A'!W54,'Speed Bin B-A'!W158,'Speed Bin B-A'!W262,'Speed Bin B-A'!W366,'Speed Bin B-A'!W470,'Speed Bin B-A'!W574,'Speed Bin B-A'!W678,'Speed Bin B-A'!W782,'Speed Bin B-A'!W886,'Speed Bin B-A'!W990,'Speed Bin B-A'!W1094,'Speed Bin B-A'!W1198,'Speed Bin B-A'!W1302,'Speed Bin B-A'!W1406,'Speed Bin B-A'!W1510,'Speed Bin B-A'!W1614,'Speed Bin B-A'!W1718,'Speed Bin B-A'!W1822,'Speed Bin B-A'!W1926,'Speed Bin B-A'!W2030,'Speed Bin B-A'!W2134),"-")</f>
        <v>34.200000000000003</v>
      </c>
      <c r="X359" s="277"/>
      <c r="Y359" s="277"/>
    </row>
    <row r="360" spans="1:25" x14ac:dyDescent="0.25">
      <c r="A360" s="267">
        <v>0.45833333333333298</v>
      </c>
      <c r="B360" s="268">
        <f>SUM('Speed Bin B-A'!B55,'Speed Bin B-A'!B159,'Speed Bin B-A'!B263,'Speed Bin B-A'!B367,'Speed Bin B-A'!B471,'Speed Bin B-A'!B575,'Speed Bin B-A'!B679,'Speed Bin B-A'!B783,'Speed Bin B-A'!B887,'Speed Bin B-A'!B991,'Speed Bin B-A'!B1095,'Speed Bin B-A'!B1199,'Speed Bin B-A'!B1303,'Speed Bin B-A'!B1407,'Speed Bin B-A'!B1511,'Speed Bin B-A'!B1615,'Speed Bin B-A'!B1719,'Speed Bin B-A'!B1823,'Speed Bin B-A'!B1927,'Speed Bin B-A'!B2031,'Speed Bin B-A'!B2135)</f>
        <v>57</v>
      </c>
      <c r="C360" s="268">
        <f>SUM('Speed Bin B-A'!C55,'Speed Bin B-A'!C159,'Speed Bin B-A'!C263,'Speed Bin B-A'!C367,'Speed Bin B-A'!C471,'Speed Bin B-A'!C575,'Speed Bin B-A'!C679,'Speed Bin B-A'!C783,'Speed Bin B-A'!C887,'Speed Bin B-A'!C991,'Speed Bin B-A'!C1095,'Speed Bin B-A'!C1199,'Speed Bin B-A'!C1303,'Speed Bin B-A'!C1407,'Speed Bin B-A'!C1511,'Speed Bin B-A'!C1615,'Speed Bin B-A'!C1719,'Speed Bin B-A'!C1823,'Speed Bin B-A'!C1927,'Speed Bin B-A'!C2031,'Speed Bin B-A'!C2135)</f>
        <v>1</v>
      </c>
      <c r="D360" s="268">
        <f>SUM('Speed Bin B-A'!D55,'Speed Bin B-A'!D159,'Speed Bin B-A'!D263,'Speed Bin B-A'!D367,'Speed Bin B-A'!D471,'Speed Bin B-A'!D575,'Speed Bin B-A'!D679,'Speed Bin B-A'!D783,'Speed Bin B-A'!D887,'Speed Bin B-A'!D991,'Speed Bin B-A'!D1095,'Speed Bin B-A'!D1199,'Speed Bin B-A'!D1303,'Speed Bin B-A'!D1407,'Speed Bin B-A'!D1511,'Speed Bin B-A'!D1615,'Speed Bin B-A'!D1719,'Speed Bin B-A'!D1823,'Speed Bin B-A'!D1927,'Speed Bin B-A'!D2031,'Speed Bin B-A'!D2135)</f>
        <v>2</v>
      </c>
      <c r="E360" s="268">
        <f>SUM('Speed Bin B-A'!E55,'Speed Bin B-A'!E159,'Speed Bin B-A'!E263,'Speed Bin B-A'!E367,'Speed Bin B-A'!E471,'Speed Bin B-A'!E575,'Speed Bin B-A'!E679,'Speed Bin B-A'!E783,'Speed Bin B-A'!E887,'Speed Bin B-A'!E991,'Speed Bin B-A'!E1095,'Speed Bin B-A'!E1199,'Speed Bin B-A'!E1303,'Speed Bin B-A'!E1407,'Speed Bin B-A'!E1511,'Speed Bin B-A'!E1615,'Speed Bin B-A'!E1719,'Speed Bin B-A'!E1823,'Speed Bin B-A'!E1927,'Speed Bin B-A'!E2031,'Speed Bin B-A'!E2135)</f>
        <v>11</v>
      </c>
      <c r="F360" s="268">
        <f>SUM('Speed Bin B-A'!F55,'Speed Bin B-A'!F159,'Speed Bin B-A'!F263,'Speed Bin B-A'!F367,'Speed Bin B-A'!F471,'Speed Bin B-A'!F575,'Speed Bin B-A'!F679,'Speed Bin B-A'!F783,'Speed Bin B-A'!F887,'Speed Bin B-A'!F991,'Speed Bin B-A'!F1095,'Speed Bin B-A'!F1199,'Speed Bin B-A'!F1303,'Speed Bin B-A'!F1407,'Speed Bin B-A'!F1511,'Speed Bin B-A'!F1615,'Speed Bin B-A'!F1719,'Speed Bin B-A'!F1823,'Speed Bin B-A'!F1927,'Speed Bin B-A'!F2031,'Speed Bin B-A'!F2135)</f>
        <v>18</v>
      </c>
      <c r="G360" s="268">
        <f>SUM('Speed Bin B-A'!G55,'Speed Bin B-A'!G159,'Speed Bin B-A'!G263,'Speed Bin B-A'!G367,'Speed Bin B-A'!G471,'Speed Bin B-A'!G575,'Speed Bin B-A'!G679,'Speed Bin B-A'!G783,'Speed Bin B-A'!G887,'Speed Bin B-A'!G991,'Speed Bin B-A'!G1095,'Speed Bin B-A'!G1199,'Speed Bin B-A'!G1303,'Speed Bin B-A'!G1407,'Speed Bin B-A'!G1511,'Speed Bin B-A'!G1615,'Speed Bin B-A'!G1719,'Speed Bin B-A'!G1823,'Speed Bin B-A'!G1927,'Speed Bin B-A'!G2031,'Speed Bin B-A'!G2135)</f>
        <v>18</v>
      </c>
      <c r="H360" s="268">
        <f>SUM('Speed Bin B-A'!H55,'Speed Bin B-A'!H159,'Speed Bin B-A'!H263,'Speed Bin B-A'!H367,'Speed Bin B-A'!H471,'Speed Bin B-A'!H575,'Speed Bin B-A'!H679,'Speed Bin B-A'!H783,'Speed Bin B-A'!H887,'Speed Bin B-A'!H991,'Speed Bin B-A'!H1095,'Speed Bin B-A'!H1199,'Speed Bin B-A'!H1303,'Speed Bin B-A'!H1407,'Speed Bin B-A'!H1511,'Speed Bin B-A'!H1615,'Speed Bin B-A'!H1719,'Speed Bin B-A'!H1823,'Speed Bin B-A'!H1927,'Speed Bin B-A'!H2031,'Speed Bin B-A'!H2135)</f>
        <v>4</v>
      </c>
      <c r="I360" s="268">
        <f>SUM('Speed Bin B-A'!I55,'Speed Bin B-A'!I159,'Speed Bin B-A'!I263,'Speed Bin B-A'!I367,'Speed Bin B-A'!I471,'Speed Bin B-A'!I575,'Speed Bin B-A'!I679,'Speed Bin B-A'!I783,'Speed Bin B-A'!I887,'Speed Bin B-A'!I991,'Speed Bin B-A'!I1095,'Speed Bin B-A'!I1199,'Speed Bin B-A'!I1303,'Speed Bin B-A'!I1407,'Speed Bin B-A'!I1511,'Speed Bin B-A'!I1615,'Speed Bin B-A'!I1719,'Speed Bin B-A'!I1823,'Speed Bin B-A'!I1927,'Speed Bin B-A'!I2031,'Speed Bin B-A'!I2135)</f>
        <v>2</v>
      </c>
      <c r="J360" s="268">
        <f>SUM('Speed Bin B-A'!J55,'Speed Bin B-A'!J159,'Speed Bin B-A'!J263,'Speed Bin B-A'!J367,'Speed Bin B-A'!J471,'Speed Bin B-A'!J575,'Speed Bin B-A'!J679,'Speed Bin B-A'!J783,'Speed Bin B-A'!J887,'Speed Bin B-A'!J991,'Speed Bin B-A'!J1095,'Speed Bin B-A'!J1199,'Speed Bin B-A'!J1303,'Speed Bin B-A'!J1407,'Speed Bin B-A'!J1511,'Speed Bin B-A'!J1615,'Speed Bin B-A'!J1719,'Speed Bin B-A'!J1823,'Speed Bin B-A'!J1927,'Speed Bin B-A'!J2031,'Speed Bin B-A'!J2135)</f>
        <v>1</v>
      </c>
      <c r="K360" s="268">
        <f>SUM('Speed Bin B-A'!K55,'Speed Bin B-A'!K159,'Speed Bin B-A'!K263,'Speed Bin B-A'!K367,'Speed Bin B-A'!K471,'Speed Bin B-A'!K575,'Speed Bin B-A'!K679,'Speed Bin B-A'!K783,'Speed Bin B-A'!K887,'Speed Bin B-A'!K991,'Speed Bin B-A'!K1095,'Speed Bin B-A'!K1199,'Speed Bin B-A'!K1303,'Speed Bin B-A'!K1407,'Speed Bin B-A'!K1511,'Speed Bin B-A'!K1615,'Speed Bin B-A'!K1719,'Speed Bin B-A'!K1823,'Speed Bin B-A'!K1927,'Speed Bin B-A'!K2031,'Speed Bin B-A'!K2135)</f>
        <v>0</v>
      </c>
      <c r="L360" s="268">
        <f>SUM('Speed Bin B-A'!L55,'Speed Bin B-A'!L159,'Speed Bin B-A'!L263,'Speed Bin B-A'!L367,'Speed Bin B-A'!L471,'Speed Bin B-A'!L575,'Speed Bin B-A'!L679,'Speed Bin B-A'!L783,'Speed Bin B-A'!L887,'Speed Bin B-A'!L991,'Speed Bin B-A'!L1095,'Speed Bin B-A'!L1199,'Speed Bin B-A'!L1303,'Speed Bin B-A'!L1407,'Speed Bin B-A'!L1511,'Speed Bin B-A'!L1615,'Speed Bin B-A'!L1719,'Speed Bin B-A'!L1823,'Speed Bin B-A'!L1927,'Speed Bin B-A'!L2031,'Speed Bin B-A'!L2135)</f>
        <v>0</v>
      </c>
      <c r="M360" s="268">
        <f>SUM('Speed Bin B-A'!M55,'Speed Bin B-A'!M159,'Speed Bin B-A'!M263,'Speed Bin B-A'!M367,'Speed Bin B-A'!M471,'Speed Bin B-A'!M575,'Speed Bin B-A'!M679,'Speed Bin B-A'!M783,'Speed Bin B-A'!M887,'Speed Bin B-A'!M991,'Speed Bin B-A'!M1095,'Speed Bin B-A'!M1199,'Speed Bin B-A'!M1303,'Speed Bin B-A'!M1407,'Speed Bin B-A'!M1511,'Speed Bin B-A'!M1615,'Speed Bin B-A'!M1719,'Speed Bin B-A'!M1823,'Speed Bin B-A'!M1927,'Speed Bin B-A'!M2031,'Speed Bin B-A'!M2135)</f>
        <v>0</v>
      </c>
      <c r="N360" s="268">
        <f>SUM('Speed Bin B-A'!N55,'Speed Bin B-A'!N159,'Speed Bin B-A'!N263,'Speed Bin B-A'!N367,'Speed Bin B-A'!N471,'Speed Bin B-A'!N575,'Speed Bin B-A'!N679,'Speed Bin B-A'!N783,'Speed Bin B-A'!N887,'Speed Bin B-A'!N991,'Speed Bin B-A'!N1095,'Speed Bin B-A'!N1199,'Speed Bin B-A'!N1303,'Speed Bin B-A'!N1407,'Speed Bin B-A'!N1511,'Speed Bin B-A'!N1615,'Speed Bin B-A'!N1719,'Speed Bin B-A'!N1823,'Speed Bin B-A'!N1927,'Speed Bin B-A'!N2031,'Speed Bin B-A'!N2135)</f>
        <v>0</v>
      </c>
      <c r="O360" s="268">
        <f>SUM('Speed Bin B-A'!O55,'Speed Bin B-A'!O159,'Speed Bin B-A'!O263,'Speed Bin B-A'!O367,'Speed Bin B-A'!O471,'Speed Bin B-A'!O575,'Speed Bin B-A'!O679,'Speed Bin B-A'!O783,'Speed Bin B-A'!O887,'Speed Bin B-A'!O991,'Speed Bin B-A'!O1095,'Speed Bin B-A'!O1199,'Speed Bin B-A'!O1303,'Speed Bin B-A'!O1407,'Speed Bin B-A'!O1511,'Speed Bin B-A'!O1615,'Speed Bin B-A'!O1719,'Speed Bin B-A'!O1823,'Speed Bin B-A'!O1927,'Speed Bin B-A'!O2031,'Speed Bin B-A'!O2135)</f>
        <v>0</v>
      </c>
      <c r="P360" s="268">
        <f>SUM('Speed Bin B-A'!P55,'Speed Bin B-A'!P159,'Speed Bin B-A'!P263,'Speed Bin B-A'!P367,'Speed Bin B-A'!P471,'Speed Bin B-A'!P575,'Speed Bin B-A'!P679,'Speed Bin B-A'!P783,'Speed Bin B-A'!P887,'Speed Bin B-A'!P991,'Speed Bin B-A'!P1095,'Speed Bin B-A'!P1199,'Speed Bin B-A'!P1303,'Speed Bin B-A'!P1407,'Speed Bin B-A'!P1511,'Speed Bin B-A'!P1615,'Speed Bin B-A'!P1719,'Speed Bin B-A'!P1823,'Speed Bin B-A'!P1927,'Speed Bin B-A'!P2031,'Speed Bin B-A'!P2135)</f>
        <v>0</v>
      </c>
      <c r="Q360" s="268">
        <f>SUM('Speed Bin B-A'!Q55,'Speed Bin B-A'!Q159,'Speed Bin B-A'!Q263,'Speed Bin B-A'!Q367,'Speed Bin B-A'!Q471,'Speed Bin B-A'!Q575,'Speed Bin B-A'!Q679,'Speed Bin B-A'!Q783,'Speed Bin B-A'!Q887,'Speed Bin B-A'!Q991,'Speed Bin B-A'!Q1095,'Speed Bin B-A'!Q1199,'Speed Bin B-A'!Q1303,'Speed Bin B-A'!Q1407,'Speed Bin B-A'!Q1511,'Speed Bin B-A'!Q1615,'Speed Bin B-A'!Q1719,'Speed Bin B-A'!Q1823,'Speed Bin B-A'!Q1927,'Speed Bin B-A'!Q2031,'Speed Bin B-A'!Q2135)</f>
        <v>0</v>
      </c>
      <c r="R360" s="268">
        <f>SUM('Speed Bin B-A'!R55,'Speed Bin B-A'!R159,'Speed Bin B-A'!R263,'Speed Bin B-A'!R367,'Speed Bin B-A'!R471,'Speed Bin B-A'!R575,'Speed Bin B-A'!R679,'Speed Bin B-A'!R783,'Speed Bin B-A'!R887,'Speed Bin B-A'!R991,'Speed Bin B-A'!R1095,'Speed Bin B-A'!R1199,'Speed Bin B-A'!R1303,'Speed Bin B-A'!R1407,'Speed Bin B-A'!R1511,'Speed Bin B-A'!R1615,'Speed Bin B-A'!R1719,'Speed Bin B-A'!R1823,'Speed Bin B-A'!R1927,'Speed Bin B-A'!R2031,'Speed Bin B-A'!R2135)</f>
        <v>0</v>
      </c>
      <c r="S360" s="268">
        <f>SUM('Speed Bin B-A'!S55,'Speed Bin B-A'!S159,'Speed Bin B-A'!S263,'Speed Bin B-A'!S367,'Speed Bin B-A'!S471,'Speed Bin B-A'!S575,'Speed Bin B-A'!S679,'Speed Bin B-A'!S783,'Speed Bin B-A'!S887,'Speed Bin B-A'!S991,'Speed Bin B-A'!S1095,'Speed Bin B-A'!S1199,'Speed Bin B-A'!S1303,'Speed Bin B-A'!S1407,'Speed Bin B-A'!S1511,'Speed Bin B-A'!S1615,'Speed Bin B-A'!S1719,'Speed Bin B-A'!S1823,'Speed Bin B-A'!S1927,'Speed Bin B-A'!S2031,'Speed Bin B-A'!S2135)</f>
        <v>0</v>
      </c>
      <c r="T360" s="268">
        <f>SUM('Speed Bin B-A'!T55,'Speed Bin B-A'!T159,'Speed Bin B-A'!T263,'Speed Bin B-A'!T367,'Speed Bin B-A'!T471,'Speed Bin B-A'!T575,'Speed Bin B-A'!T679,'Speed Bin B-A'!T783,'Speed Bin B-A'!T887,'Speed Bin B-A'!T991,'Speed Bin B-A'!T1095,'Speed Bin B-A'!T1199,'Speed Bin B-A'!T1303,'Speed Bin B-A'!T1407,'Speed Bin B-A'!T1511,'Speed Bin B-A'!T1615,'Speed Bin B-A'!T1719,'Speed Bin B-A'!T1823,'Speed Bin B-A'!T1927,'Speed Bin B-A'!T2031,'Speed Bin B-A'!T2135)</f>
        <v>0</v>
      </c>
      <c r="U360" s="268">
        <f>SUM('Speed Bin B-A'!U55,'Speed Bin B-A'!U159,'Speed Bin B-A'!U263,'Speed Bin B-A'!U367,'Speed Bin B-A'!U471,'Speed Bin B-A'!U575,'Speed Bin B-A'!U679,'Speed Bin B-A'!U783,'Speed Bin B-A'!U887,'Speed Bin B-A'!U991,'Speed Bin B-A'!U1095,'Speed Bin B-A'!U1199,'Speed Bin B-A'!U1303,'Speed Bin B-A'!U1407,'Speed Bin B-A'!U1511,'Speed Bin B-A'!U1615,'Speed Bin B-A'!U1719,'Speed Bin B-A'!U1823,'Speed Bin B-A'!U1927,'Speed Bin B-A'!U2031,'Speed Bin B-A'!U2135)</f>
        <v>0</v>
      </c>
      <c r="V360" s="269">
        <f>IFERROR(AVERAGE('Speed Bin B-A'!V55,'Speed Bin B-A'!V159,'Speed Bin B-A'!V263,'Speed Bin B-A'!V367,'Speed Bin B-A'!V471,'Speed Bin B-A'!V575,'Speed Bin B-A'!V679,'Speed Bin B-A'!V783,'Speed Bin B-A'!V887,'Speed Bin B-A'!V991,'Speed Bin B-A'!V1095,'Speed Bin B-A'!V1199,'Speed Bin B-A'!V1303,'Speed Bin B-A'!V1407,'Speed Bin B-A'!V1511,'Speed Bin B-A'!V1615,'Speed Bin B-A'!V1719,'Speed Bin B-A'!V1823,'Speed Bin B-A'!V1927,'Speed Bin B-A'!V2031,'Speed Bin B-A'!V2135),"-")</f>
        <v>23.922222222222221</v>
      </c>
      <c r="W360" s="269">
        <f>IFERROR(AVERAGE('Speed Bin B-A'!W55,'Speed Bin B-A'!W159,'Speed Bin B-A'!W263,'Speed Bin B-A'!W367,'Speed Bin B-A'!W471,'Speed Bin B-A'!W575,'Speed Bin B-A'!W679,'Speed Bin B-A'!W783,'Speed Bin B-A'!W887,'Speed Bin B-A'!W991,'Speed Bin B-A'!W1095,'Speed Bin B-A'!W1199,'Speed Bin B-A'!W1303,'Speed Bin B-A'!W1407,'Speed Bin B-A'!W1511,'Speed Bin B-A'!W1615,'Speed Bin B-A'!W1719,'Speed Bin B-A'!W1823,'Speed Bin B-A'!W1927,'Speed Bin B-A'!W2031,'Speed Bin B-A'!W2135),"-")</f>
        <v>36.1</v>
      </c>
      <c r="X360" s="277"/>
      <c r="Y360" s="277"/>
    </row>
    <row r="361" spans="1:25" x14ac:dyDescent="0.25">
      <c r="A361" s="267">
        <v>0.46875</v>
      </c>
      <c r="B361" s="268">
        <f>SUM('Speed Bin B-A'!B56,'Speed Bin B-A'!B160,'Speed Bin B-A'!B264,'Speed Bin B-A'!B368,'Speed Bin B-A'!B472,'Speed Bin B-A'!B576,'Speed Bin B-A'!B680,'Speed Bin B-A'!B784,'Speed Bin B-A'!B888,'Speed Bin B-A'!B992,'Speed Bin B-A'!B1096,'Speed Bin B-A'!B1200,'Speed Bin B-A'!B1304,'Speed Bin B-A'!B1408,'Speed Bin B-A'!B1512,'Speed Bin B-A'!B1616,'Speed Bin B-A'!B1720,'Speed Bin B-A'!B1824,'Speed Bin B-A'!B1928,'Speed Bin B-A'!B2032,'Speed Bin B-A'!B2136)</f>
        <v>65</v>
      </c>
      <c r="C361" s="268">
        <f>SUM('Speed Bin B-A'!C56,'Speed Bin B-A'!C160,'Speed Bin B-A'!C264,'Speed Bin B-A'!C368,'Speed Bin B-A'!C472,'Speed Bin B-A'!C576,'Speed Bin B-A'!C680,'Speed Bin B-A'!C784,'Speed Bin B-A'!C888,'Speed Bin B-A'!C992,'Speed Bin B-A'!C1096,'Speed Bin B-A'!C1200,'Speed Bin B-A'!C1304,'Speed Bin B-A'!C1408,'Speed Bin B-A'!C1512,'Speed Bin B-A'!C1616,'Speed Bin B-A'!C1720,'Speed Bin B-A'!C1824,'Speed Bin B-A'!C1928,'Speed Bin B-A'!C2032,'Speed Bin B-A'!C2136)</f>
        <v>1</v>
      </c>
      <c r="D361" s="268">
        <f>SUM('Speed Bin B-A'!D56,'Speed Bin B-A'!D160,'Speed Bin B-A'!D264,'Speed Bin B-A'!D368,'Speed Bin B-A'!D472,'Speed Bin B-A'!D576,'Speed Bin B-A'!D680,'Speed Bin B-A'!D784,'Speed Bin B-A'!D888,'Speed Bin B-A'!D992,'Speed Bin B-A'!D1096,'Speed Bin B-A'!D1200,'Speed Bin B-A'!D1304,'Speed Bin B-A'!D1408,'Speed Bin B-A'!D1512,'Speed Bin B-A'!D1616,'Speed Bin B-A'!D1720,'Speed Bin B-A'!D1824,'Speed Bin B-A'!D1928,'Speed Bin B-A'!D2032,'Speed Bin B-A'!D2136)</f>
        <v>5</v>
      </c>
      <c r="E361" s="268">
        <f>SUM('Speed Bin B-A'!E56,'Speed Bin B-A'!E160,'Speed Bin B-A'!E264,'Speed Bin B-A'!E368,'Speed Bin B-A'!E472,'Speed Bin B-A'!E576,'Speed Bin B-A'!E680,'Speed Bin B-A'!E784,'Speed Bin B-A'!E888,'Speed Bin B-A'!E992,'Speed Bin B-A'!E1096,'Speed Bin B-A'!E1200,'Speed Bin B-A'!E1304,'Speed Bin B-A'!E1408,'Speed Bin B-A'!E1512,'Speed Bin B-A'!E1616,'Speed Bin B-A'!E1720,'Speed Bin B-A'!E1824,'Speed Bin B-A'!E1928,'Speed Bin B-A'!E2032,'Speed Bin B-A'!E2136)</f>
        <v>9</v>
      </c>
      <c r="F361" s="268">
        <f>SUM('Speed Bin B-A'!F56,'Speed Bin B-A'!F160,'Speed Bin B-A'!F264,'Speed Bin B-A'!F368,'Speed Bin B-A'!F472,'Speed Bin B-A'!F576,'Speed Bin B-A'!F680,'Speed Bin B-A'!F784,'Speed Bin B-A'!F888,'Speed Bin B-A'!F992,'Speed Bin B-A'!F1096,'Speed Bin B-A'!F1200,'Speed Bin B-A'!F1304,'Speed Bin B-A'!F1408,'Speed Bin B-A'!F1512,'Speed Bin B-A'!F1616,'Speed Bin B-A'!F1720,'Speed Bin B-A'!F1824,'Speed Bin B-A'!F1928,'Speed Bin B-A'!F2032,'Speed Bin B-A'!F2136)</f>
        <v>18</v>
      </c>
      <c r="G361" s="268">
        <f>SUM('Speed Bin B-A'!G56,'Speed Bin B-A'!G160,'Speed Bin B-A'!G264,'Speed Bin B-A'!G368,'Speed Bin B-A'!G472,'Speed Bin B-A'!G576,'Speed Bin B-A'!G680,'Speed Bin B-A'!G784,'Speed Bin B-A'!G888,'Speed Bin B-A'!G992,'Speed Bin B-A'!G1096,'Speed Bin B-A'!G1200,'Speed Bin B-A'!G1304,'Speed Bin B-A'!G1408,'Speed Bin B-A'!G1512,'Speed Bin B-A'!G1616,'Speed Bin B-A'!G1720,'Speed Bin B-A'!G1824,'Speed Bin B-A'!G1928,'Speed Bin B-A'!G2032,'Speed Bin B-A'!G2136)</f>
        <v>22</v>
      </c>
      <c r="H361" s="268">
        <f>SUM('Speed Bin B-A'!H56,'Speed Bin B-A'!H160,'Speed Bin B-A'!H264,'Speed Bin B-A'!H368,'Speed Bin B-A'!H472,'Speed Bin B-A'!H576,'Speed Bin B-A'!H680,'Speed Bin B-A'!H784,'Speed Bin B-A'!H888,'Speed Bin B-A'!H992,'Speed Bin B-A'!H1096,'Speed Bin B-A'!H1200,'Speed Bin B-A'!H1304,'Speed Bin B-A'!H1408,'Speed Bin B-A'!H1512,'Speed Bin B-A'!H1616,'Speed Bin B-A'!H1720,'Speed Bin B-A'!H1824,'Speed Bin B-A'!H1928,'Speed Bin B-A'!H2032,'Speed Bin B-A'!H2136)</f>
        <v>5</v>
      </c>
      <c r="I361" s="268">
        <f>SUM('Speed Bin B-A'!I56,'Speed Bin B-A'!I160,'Speed Bin B-A'!I264,'Speed Bin B-A'!I368,'Speed Bin B-A'!I472,'Speed Bin B-A'!I576,'Speed Bin B-A'!I680,'Speed Bin B-A'!I784,'Speed Bin B-A'!I888,'Speed Bin B-A'!I992,'Speed Bin B-A'!I1096,'Speed Bin B-A'!I1200,'Speed Bin B-A'!I1304,'Speed Bin B-A'!I1408,'Speed Bin B-A'!I1512,'Speed Bin B-A'!I1616,'Speed Bin B-A'!I1720,'Speed Bin B-A'!I1824,'Speed Bin B-A'!I1928,'Speed Bin B-A'!I2032,'Speed Bin B-A'!I2136)</f>
        <v>5</v>
      </c>
      <c r="J361" s="268">
        <f>SUM('Speed Bin B-A'!J56,'Speed Bin B-A'!J160,'Speed Bin B-A'!J264,'Speed Bin B-A'!J368,'Speed Bin B-A'!J472,'Speed Bin B-A'!J576,'Speed Bin B-A'!J680,'Speed Bin B-A'!J784,'Speed Bin B-A'!J888,'Speed Bin B-A'!J992,'Speed Bin B-A'!J1096,'Speed Bin B-A'!J1200,'Speed Bin B-A'!J1304,'Speed Bin B-A'!J1408,'Speed Bin B-A'!J1512,'Speed Bin B-A'!J1616,'Speed Bin B-A'!J1720,'Speed Bin B-A'!J1824,'Speed Bin B-A'!J1928,'Speed Bin B-A'!J2032,'Speed Bin B-A'!J2136)</f>
        <v>0</v>
      </c>
      <c r="K361" s="268">
        <f>SUM('Speed Bin B-A'!K56,'Speed Bin B-A'!K160,'Speed Bin B-A'!K264,'Speed Bin B-A'!K368,'Speed Bin B-A'!K472,'Speed Bin B-A'!K576,'Speed Bin B-A'!K680,'Speed Bin B-A'!K784,'Speed Bin B-A'!K888,'Speed Bin B-A'!K992,'Speed Bin B-A'!K1096,'Speed Bin B-A'!K1200,'Speed Bin B-A'!K1304,'Speed Bin B-A'!K1408,'Speed Bin B-A'!K1512,'Speed Bin B-A'!K1616,'Speed Bin B-A'!K1720,'Speed Bin B-A'!K1824,'Speed Bin B-A'!K1928,'Speed Bin B-A'!K2032,'Speed Bin B-A'!K2136)</f>
        <v>0</v>
      </c>
      <c r="L361" s="268">
        <f>SUM('Speed Bin B-A'!L56,'Speed Bin B-A'!L160,'Speed Bin B-A'!L264,'Speed Bin B-A'!L368,'Speed Bin B-A'!L472,'Speed Bin B-A'!L576,'Speed Bin B-A'!L680,'Speed Bin B-A'!L784,'Speed Bin B-A'!L888,'Speed Bin B-A'!L992,'Speed Bin B-A'!L1096,'Speed Bin B-A'!L1200,'Speed Bin B-A'!L1304,'Speed Bin B-A'!L1408,'Speed Bin B-A'!L1512,'Speed Bin B-A'!L1616,'Speed Bin B-A'!L1720,'Speed Bin B-A'!L1824,'Speed Bin B-A'!L1928,'Speed Bin B-A'!L2032,'Speed Bin B-A'!L2136)</f>
        <v>0</v>
      </c>
      <c r="M361" s="268">
        <f>SUM('Speed Bin B-A'!M56,'Speed Bin B-A'!M160,'Speed Bin B-A'!M264,'Speed Bin B-A'!M368,'Speed Bin B-A'!M472,'Speed Bin B-A'!M576,'Speed Bin B-A'!M680,'Speed Bin B-A'!M784,'Speed Bin B-A'!M888,'Speed Bin B-A'!M992,'Speed Bin B-A'!M1096,'Speed Bin B-A'!M1200,'Speed Bin B-A'!M1304,'Speed Bin B-A'!M1408,'Speed Bin B-A'!M1512,'Speed Bin B-A'!M1616,'Speed Bin B-A'!M1720,'Speed Bin B-A'!M1824,'Speed Bin B-A'!M1928,'Speed Bin B-A'!M2032,'Speed Bin B-A'!M2136)</f>
        <v>0</v>
      </c>
      <c r="N361" s="268">
        <f>SUM('Speed Bin B-A'!N56,'Speed Bin B-A'!N160,'Speed Bin B-A'!N264,'Speed Bin B-A'!N368,'Speed Bin B-A'!N472,'Speed Bin B-A'!N576,'Speed Bin B-A'!N680,'Speed Bin B-A'!N784,'Speed Bin B-A'!N888,'Speed Bin B-A'!N992,'Speed Bin B-A'!N1096,'Speed Bin B-A'!N1200,'Speed Bin B-A'!N1304,'Speed Bin B-A'!N1408,'Speed Bin B-A'!N1512,'Speed Bin B-A'!N1616,'Speed Bin B-A'!N1720,'Speed Bin B-A'!N1824,'Speed Bin B-A'!N1928,'Speed Bin B-A'!N2032,'Speed Bin B-A'!N2136)</f>
        <v>0</v>
      </c>
      <c r="O361" s="268">
        <f>SUM('Speed Bin B-A'!O56,'Speed Bin B-A'!O160,'Speed Bin B-A'!O264,'Speed Bin B-A'!O368,'Speed Bin B-A'!O472,'Speed Bin B-A'!O576,'Speed Bin B-A'!O680,'Speed Bin B-A'!O784,'Speed Bin B-A'!O888,'Speed Bin B-A'!O992,'Speed Bin B-A'!O1096,'Speed Bin B-A'!O1200,'Speed Bin B-A'!O1304,'Speed Bin B-A'!O1408,'Speed Bin B-A'!O1512,'Speed Bin B-A'!O1616,'Speed Bin B-A'!O1720,'Speed Bin B-A'!O1824,'Speed Bin B-A'!O1928,'Speed Bin B-A'!O2032,'Speed Bin B-A'!O2136)</f>
        <v>0</v>
      </c>
      <c r="P361" s="268">
        <f>SUM('Speed Bin B-A'!P56,'Speed Bin B-A'!P160,'Speed Bin B-A'!P264,'Speed Bin B-A'!P368,'Speed Bin B-A'!P472,'Speed Bin B-A'!P576,'Speed Bin B-A'!P680,'Speed Bin B-A'!P784,'Speed Bin B-A'!P888,'Speed Bin B-A'!P992,'Speed Bin B-A'!P1096,'Speed Bin B-A'!P1200,'Speed Bin B-A'!P1304,'Speed Bin B-A'!P1408,'Speed Bin B-A'!P1512,'Speed Bin B-A'!P1616,'Speed Bin B-A'!P1720,'Speed Bin B-A'!P1824,'Speed Bin B-A'!P1928,'Speed Bin B-A'!P2032,'Speed Bin B-A'!P2136)</f>
        <v>0</v>
      </c>
      <c r="Q361" s="268">
        <f>SUM('Speed Bin B-A'!Q56,'Speed Bin B-A'!Q160,'Speed Bin B-A'!Q264,'Speed Bin B-A'!Q368,'Speed Bin B-A'!Q472,'Speed Bin B-A'!Q576,'Speed Bin B-A'!Q680,'Speed Bin B-A'!Q784,'Speed Bin B-A'!Q888,'Speed Bin B-A'!Q992,'Speed Bin B-A'!Q1096,'Speed Bin B-A'!Q1200,'Speed Bin B-A'!Q1304,'Speed Bin B-A'!Q1408,'Speed Bin B-A'!Q1512,'Speed Bin B-A'!Q1616,'Speed Bin B-A'!Q1720,'Speed Bin B-A'!Q1824,'Speed Bin B-A'!Q1928,'Speed Bin B-A'!Q2032,'Speed Bin B-A'!Q2136)</f>
        <v>0</v>
      </c>
      <c r="R361" s="268">
        <f>SUM('Speed Bin B-A'!R56,'Speed Bin B-A'!R160,'Speed Bin B-A'!R264,'Speed Bin B-A'!R368,'Speed Bin B-A'!R472,'Speed Bin B-A'!R576,'Speed Bin B-A'!R680,'Speed Bin B-A'!R784,'Speed Bin B-A'!R888,'Speed Bin B-A'!R992,'Speed Bin B-A'!R1096,'Speed Bin B-A'!R1200,'Speed Bin B-A'!R1304,'Speed Bin B-A'!R1408,'Speed Bin B-A'!R1512,'Speed Bin B-A'!R1616,'Speed Bin B-A'!R1720,'Speed Bin B-A'!R1824,'Speed Bin B-A'!R1928,'Speed Bin B-A'!R2032,'Speed Bin B-A'!R2136)</f>
        <v>0</v>
      </c>
      <c r="S361" s="268">
        <f>SUM('Speed Bin B-A'!S56,'Speed Bin B-A'!S160,'Speed Bin B-A'!S264,'Speed Bin B-A'!S368,'Speed Bin B-A'!S472,'Speed Bin B-A'!S576,'Speed Bin B-A'!S680,'Speed Bin B-A'!S784,'Speed Bin B-A'!S888,'Speed Bin B-A'!S992,'Speed Bin B-A'!S1096,'Speed Bin B-A'!S1200,'Speed Bin B-A'!S1304,'Speed Bin B-A'!S1408,'Speed Bin B-A'!S1512,'Speed Bin B-A'!S1616,'Speed Bin B-A'!S1720,'Speed Bin B-A'!S1824,'Speed Bin B-A'!S1928,'Speed Bin B-A'!S2032,'Speed Bin B-A'!S2136)</f>
        <v>0</v>
      </c>
      <c r="T361" s="268">
        <f>SUM('Speed Bin B-A'!T56,'Speed Bin B-A'!T160,'Speed Bin B-A'!T264,'Speed Bin B-A'!T368,'Speed Bin B-A'!T472,'Speed Bin B-A'!T576,'Speed Bin B-A'!T680,'Speed Bin B-A'!T784,'Speed Bin B-A'!T888,'Speed Bin B-A'!T992,'Speed Bin B-A'!T1096,'Speed Bin B-A'!T1200,'Speed Bin B-A'!T1304,'Speed Bin B-A'!T1408,'Speed Bin B-A'!T1512,'Speed Bin B-A'!T1616,'Speed Bin B-A'!T1720,'Speed Bin B-A'!T1824,'Speed Bin B-A'!T1928,'Speed Bin B-A'!T2032,'Speed Bin B-A'!T2136)</f>
        <v>0</v>
      </c>
      <c r="U361" s="268">
        <f>SUM('Speed Bin B-A'!U56,'Speed Bin B-A'!U160,'Speed Bin B-A'!U264,'Speed Bin B-A'!U368,'Speed Bin B-A'!U472,'Speed Bin B-A'!U576,'Speed Bin B-A'!U680,'Speed Bin B-A'!U784,'Speed Bin B-A'!U888,'Speed Bin B-A'!U992,'Speed Bin B-A'!U1096,'Speed Bin B-A'!U1200,'Speed Bin B-A'!U1304,'Speed Bin B-A'!U1408,'Speed Bin B-A'!U1512,'Speed Bin B-A'!U1616,'Speed Bin B-A'!U1720,'Speed Bin B-A'!U1824,'Speed Bin B-A'!U1928,'Speed Bin B-A'!U2032,'Speed Bin B-A'!U2136)</f>
        <v>0</v>
      </c>
      <c r="V361" s="269">
        <f>IFERROR(AVERAGE('Speed Bin B-A'!V56,'Speed Bin B-A'!V160,'Speed Bin B-A'!V264,'Speed Bin B-A'!V368,'Speed Bin B-A'!V472,'Speed Bin B-A'!V576,'Speed Bin B-A'!V680,'Speed Bin B-A'!V784,'Speed Bin B-A'!V888,'Speed Bin B-A'!V992,'Speed Bin B-A'!V1096,'Speed Bin B-A'!V1200,'Speed Bin B-A'!V1304,'Speed Bin B-A'!V1408,'Speed Bin B-A'!V1512,'Speed Bin B-A'!V1616,'Speed Bin B-A'!V1720,'Speed Bin B-A'!V1824,'Speed Bin B-A'!V1928,'Speed Bin B-A'!V2032,'Speed Bin B-A'!V2136),"-")</f>
        <v>22.7</v>
      </c>
      <c r="W361" s="269">
        <f>IFERROR(AVERAGE('Speed Bin B-A'!W56,'Speed Bin B-A'!W160,'Speed Bin B-A'!W264,'Speed Bin B-A'!W368,'Speed Bin B-A'!W472,'Speed Bin B-A'!W576,'Speed Bin B-A'!W680,'Speed Bin B-A'!W784,'Speed Bin B-A'!W888,'Speed Bin B-A'!W992,'Speed Bin B-A'!W1096,'Speed Bin B-A'!W1200,'Speed Bin B-A'!W1304,'Speed Bin B-A'!W1408,'Speed Bin B-A'!W1512,'Speed Bin B-A'!W1616,'Speed Bin B-A'!W1720,'Speed Bin B-A'!W1824,'Speed Bin B-A'!W1928,'Speed Bin B-A'!W2032,'Speed Bin B-A'!W2136),"-")</f>
        <v>31.450000000000003</v>
      </c>
      <c r="X361" s="277"/>
      <c r="Y361" s="277"/>
    </row>
    <row r="362" spans="1:25" x14ac:dyDescent="0.25">
      <c r="A362" s="267">
        <v>0.47916666666666702</v>
      </c>
      <c r="B362" s="268">
        <f>SUM('Speed Bin B-A'!B57,'Speed Bin B-A'!B161,'Speed Bin B-A'!B265,'Speed Bin B-A'!B369,'Speed Bin B-A'!B473,'Speed Bin B-A'!B577,'Speed Bin B-A'!B681,'Speed Bin B-A'!B785,'Speed Bin B-A'!B889,'Speed Bin B-A'!B993,'Speed Bin B-A'!B1097,'Speed Bin B-A'!B1201,'Speed Bin B-A'!B1305,'Speed Bin B-A'!B1409,'Speed Bin B-A'!B1513,'Speed Bin B-A'!B1617,'Speed Bin B-A'!B1721,'Speed Bin B-A'!B1825,'Speed Bin B-A'!B1929,'Speed Bin B-A'!B2033,'Speed Bin B-A'!B2137)</f>
        <v>58</v>
      </c>
      <c r="C362" s="268">
        <f>SUM('Speed Bin B-A'!C57,'Speed Bin B-A'!C161,'Speed Bin B-A'!C265,'Speed Bin B-A'!C369,'Speed Bin B-A'!C473,'Speed Bin B-A'!C577,'Speed Bin B-A'!C681,'Speed Bin B-A'!C785,'Speed Bin B-A'!C889,'Speed Bin B-A'!C993,'Speed Bin B-A'!C1097,'Speed Bin B-A'!C1201,'Speed Bin B-A'!C1305,'Speed Bin B-A'!C1409,'Speed Bin B-A'!C1513,'Speed Bin B-A'!C1617,'Speed Bin B-A'!C1721,'Speed Bin B-A'!C1825,'Speed Bin B-A'!C1929,'Speed Bin B-A'!C2033,'Speed Bin B-A'!C2137)</f>
        <v>0</v>
      </c>
      <c r="D362" s="268">
        <f>SUM('Speed Bin B-A'!D57,'Speed Bin B-A'!D161,'Speed Bin B-A'!D265,'Speed Bin B-A'!D369,'Speed Bin B-A'!D473,'Speed Bin B-A'!D577,'Speed Bin B-A'!D681,'Speed Bin B-A'!D785,'Speed Bin B-A'!D889,'Speed Bin B-A'!D993,'Speed Bin B-A'!D1097,'Speed Bin B-A'!D1201,'Speed Bin B-A'!D1305,'Speed Bin B-A'!D1409,'Speed Bin B-A'!D1513,'Speed Bin B-A'!D1617,'Speed Bin B-A'!D1721,'Speed Bin B-A'!D1825,'Speed Bin B-A'!D1929,'Speed Bin B-A'!D2033,'Speed Bin B-A'!D2137)</f>
        <v>3</v>
      </c>
      <c r="E362" s="268">
        <f>SUM('Speed Bin B-A'!E57,'Speed Bin B-A'!E161,'Speed Bin B-A'!E265,'Speed Bin B-A'!E369,'Speed Bin B-A'!E473,'Speed Bin B-A'!E577,'Speed Bin B-A'!E681,'Speed Bin B-A'!E785,'Speed Bin B-A'!E889,'Speed Bin B-A'!E993,'Speed Bin B-A'!E1097,'Speed Bin B-A'!E1201,'Speed Bin B-A'!E1305,'Speed Bin B-A'!E1409,'Speed Bin B-A'!E1513,'Speed Bin B-A'!E1617,'Speed Bin B-A'!E1721,'Speed Bin B-A'!E1825,'Speed Bin B-A'!E1929,'Speed Bin B-A'!E2033,'Speed Bin B-A'!E2137)</f>
        <v>12</v>
      </c>
      <c r="F362" s="268">
        <f>SUM('Speed Bin B-A'!F57,'Speed Bin B-A'!F161,'Speed Bin B-A'!F265,'Speed Bin B-A'!F369,'Speed Bin B-A'!F473,'Speed Bin B-A'!F577,'Speed Bin B-A'!F681,'Speed Bin B-A'!F785,'Speed Bin B-A'!F889,'Speed Bin B-A'!F993,'Speed Bin B-A'!F1097,'Speed Bin B-A'!F1201,'Speed Bin B-A'!F1305,'Speed Bin B-A'!F1409,'Speed Bin B-A'!F1513,'Speed Bin B-A'!F1617,'Speed Bin B-A'!F1721,'Speed Bin B-A'!F1825,'Speed Bin B-A'!F1929,'Speed Bin B-A'!F2033,'Speed Bin B-A'!F2137)</f>
        <v>18</v>
      </c>
      <c r="G362" s="268">
        <f>SUM('Speed Bin B-A'!G57,'Speed Bin B-A'!G161,'Speed Bin B-A'!G265,'Speed Bin B-A'!G369,'Speed Bin B-A'!G473,'Speed Bin B-A'!G577,'Speed Bin B-A'!G681,'Speed Bin B-A'!G785,'Speed Bin B-A'!G889,'Speed Bin B-A'!G993,'Speed Bin B-A'!G1097,'Speed Bin B-A'!G1201,'Speed Bin B-A'!G1305,'Speed Bin B-A'!G1409,'Speed Bin B-A'!G1513,'Speed Bin B-A'!G1617,'Speed Bin B-A'!G1721,'Speed Bin B-A'!G1825,'Speed Bin B-A'!G1929,'Speed Bin B-A'!G2033,'Speed Bin B-A'!G2137)</f>
        <v>10</v>
      </c>
      <c r="H362" s="268">
        <f>SUM('Speed Bin B-A'!H57,'Speed Bin B-A'!H161,'Speed Bin B-A'!H265,'Speed Bin B-A'!H369,'Speed Bin B-A'!H473,'Speed Bin B-A'!H577,'Speed Bin B-A'!H681,'Speed Bin B-A'!H785,'Speed Bin B-A'!H889,'Speed Bin B-A'!H993,'Speed Bin B-A'!H1097,'Speed Bin B-A'!H1201,'Speed Bin B-A'!H1305,'Speed Bin B-A'!H1409,'Speed Bin B-A'!H1513,'Speed Bin B-A'!H1617,'Speed Bin B-A'!H1721,'Speed Bin B-A'!H1825,'Speed Bin B-A'!H1929,'Speed Bin B-A'!H2033,'Speed Bin B-A'!H2137)</f>
        <v>13</v>
      </c>
      <c r="I362" s="268">
        <f>SUM('Speed Bin B-A'!I57,'Speed Bin B-A'!I161,'Speed Bin B-A'!I265,'Speed Bin B-A'!I369,'Speed Bin B-A'!I473,'Speed Bin B-A'!I577,'Speed Bin B-A'!I681,'Speed Bin B-A'!I785,'Speed Bin B-A'!I889,'Speed Bin B-A'!I993,'Speed Bin B-A'!I1097,'Speed Bin B-A'!I1201,'Speed Bin B-A'!I1305,'Speed Bin B-A'!I1409,'Speed Bin B-A'!I1513,'Speed Bin B-A'!I1617,'Speed Bin B-A'!I1721,'Speed Bin B-A'!I1825,'Speed Bin B-A'!I1929,'Speed Bin B-A'!I2033,'Speed Bin B-A'!I2137)</f>
        <v>1</v>
      </c>
      <c r="J362" s="268">
        <f>SUM('Speed Bin B-A'!J57,'Speed Bin B-A'!J161,'Speed Bin B-A'!J265,'Speed Bin B-A'!J369,'Speed Bin B-A'!J473,'Speed Bin B-A'!J577,'Speed Bin B-A'!J681,'Speed Bin B-A'!J785,'Speed Bin B-A'!J889,'Speed Bin B-A'!J993,'Speed Bin B-A'!J1097,'Speed Bin B-A'!J1201,'Speed Bin B-A'!J1305,'Speed Bin B-A'!J1409,'Speed Bin B-A'!J1513,'Speed Bin B-A'!J1617,'Speed Bin B-A'!J1721,'Speed Bin B-A'!J1825,'Speed Bin B-A'!J1929,'Speed Bin B-A'!J2033,'Speed Bin B-A'!J2137)</f>
        <v>1</v>
      </c>
      <c r="K362" s="268">
        <f>SUM('Speed Bin B-A'!K57,'Speed Bin B-A'!K161,'Speed Bin B-A'!K265,'Speed Bin B-A'!K369,'Speed Bin B-A'!K473,'Speed Bin B-A'!K577,'Speed Bin B-A'!K681,'Speed Bin B-A'!K785,'Speed Bin B-A'!K889,'Speed Bin B-A'!K993,'Speed Bin B-A'!K1097,'Speed Bin B-A'!K1201,'Speed Bin B-A'!K1305,'Speed Bin B-A'!K1409,'Speed Bin B-A'!K1513,'Speed Bin B-A'!K1617,'Speed Bin B-A'!K1721,'Speed Bin B-A'!K1825,'Speed Bin B-A'!K1929,'Speed Bin B-A'!K2033,'Speed Bin B-A'!K2137)</f>
        <v>0</v>
      </c>
      <c r="L362" s="268">
        <f>SUM('Speed Bin B-A'!L57,'Speed Bin B-A'!L161,'Speed Bin B-A'!L265,'Speed Bin B-A'!L369,'Speed Bin B-A'!L473,'Speed Bin B-A'!L577,'Speed Bin B-A'!L681,'Speed Bin B-A'!L785,'Speed Bin B-A'!L889,'Speed Bin B-A'!L993,'Speed Bin B-A'!L1097,'Speed Bin B-A'!L1201,'Speed Bin B-A'!L1305,'Speed Bin B-A'!L1409,'Speed Bin B-A'!L1513,'Speed Bin B-A'!L1617,'Speed Bin B-A'!L1721,'Speed Bin B-A'!L1825,'Speed Bin B-A'!L1929,'Speed Bin B-A'!L2033,'Speed Bin B-A'!L2137)</f>
        <v>0</v>
      </c>
      <c r="M362" s="268">
        <f>SUM('Speed Bin B-A'!M57,'Speed Bin B-A'!M161,'Speed Bin B-A'!M265,'Speed Bin B-A'!M369,'Speed Bin B-A'!M473,'Speed Bin B-A'!M577,'Speed Bin B-A'!M681,'Speed Bin B-A'!M785,'Speed Bin B-A'!M889,'Speed Bin B-A'!M993,'Speed Bin B-A'!M1097,'Speed Bin B-A'!M1201,'Speed Bin B-A'!M1305,'Speed Bin B-A'!M1409,'Speed Bin B-A'!M1513,'Speed Bin B-A'!M1617,'Speed Bin B-A'!M1721,'Speed Bin B-A'!M1825,'Speed Bin B-A'!M1929,'Speed Bin B-A'!M2033,'Speed Bin B-A'!M2137)</f>
        <v>0</v>
      </c>
      <c r="N362" s="268">
        <f>SUM('Speed Bin B-A'!N57,'Speed Bin B-A'!N161,'Speed Bin B-A'!N265,'Speed Bin B-A'!N369,'Speed Bin B-A'!N473,'Speed Bin B-A'!N577,'Speed Bin B-A'!N681,'Speed Bin B-A'!N785,'Speed Bin B-A'!N889,'Speed Bin B-A'!N993,'Speed Bin B-A'!N1097,'Speed Bin B-A'!N1201,'Speed Bin B-A'!N1305,'Speed Bin B-A'!N1409,'Speed Bin B-A'!N1513,'Speed Bin B-A'!N1617,'Speed Bin B-A'!N1721,'Speed Bin B-A'!N1825,'Speed Bin B-A'!N1929,'Speed Bin B-A'!N2033,'Speed Bin B-A'!N2137)</f>
        <v>0</v>
      </c>
      <c r="O362" s="268">
        <f>SUM('Speed Bin B-A'!O57,'Speed Bin B-A'!O161,'Speed Bin B-A'!O265,'Speed Bin B-A'!O369,'Speed Bin B-A'!O473,'Speed Bin B-A'!O577,'Speed Bin B-A'!O681,'Speed Bin B-A'!O785,'Speed Bin B-A'!O889,'Speed Bin B-A'!O993,'Speed Bin B-A'!O1097,'Speed Bin B-A'!O1201,'Speed Bin B-A'!O1305,'Speed Bin B-A'!O1409,'Speed Bin B-A'!O1513,'Speed Bin B-A'!O1617,'Speed Bin B-A'!O1721,'Speed Bin B-A'!O1825,'Speed Bin B-A'!O1929,'Speed Bin B-A'!O2033,'Speed Bin B-A'!O2137)</f>
        <v>0</v>
      </c>
      <c r="P362" s="268">
        <f>SUM('Speed Bin B-A'!P57,'Speed Bin B-A'!P161,'Speed Bin B-A'!P265,'Speed Bin B-A'!P369,'Speed Bin B-A'!P473,'Speed Bin B-A'!P577,'Speed Bin B-A'!P681,'Speed Bin B-A'!P785,'Speed Bin B-A'!P889,'Speed Bin B-A'!P993,'Speed Bin B-A'!P1097,'Speed Bin B-A'!P1201,'Speed Bin B-A'!P1305,'Speed Bin B-A'!P1409,'Speed Bin B-A'!P1513,'Speed Bin B-A'!P1617,'Speed Bin B-A'!P1721,'Speed Bin B-A'!P1825,'Speed Bin B-A'!P1929,'Speed Bin B-A'!P2033,'Speed Bin B-A'!P2137)</f>
        <v>0</v>
      </c>
      <c r="Q362" s="268">
        <f>SUM('Speed Bin B-A'!Q57,'Speed Bin B-A'!Q161,'Speed Bin B-A'!Q265,'Speed Bin B-A'!Q369,'Speed Bin B-A'!Q473,'Speed Bin B-A'!Q577,'Speed Bin B-A'!Q681,'Speed Bin B-A'!Q785,'Speed Bin B-A'!Q889,'Speed Bin B-A'!Q993,'Speed Bin B-A'!Q1097,'Speed Bin B-A'!Q1201,'Speed Bin B-A'!Q1305,'Speed Bin B-A'!Q1409,'Speed Bin B-A'!Q1513,'Speed Bin B-A'!Q1617,'Speed Bin B-A'!Q1721,'Speed Bin B-A'!Q1825,'Speed Bin B-A'!Q1929,'Speed Bin B-A'!Q2033,'Speed Bin B-A'!Q2137)</f>
        <v>0</v>
      </c>
      <c r="R362" s="268">
        <f>SUM('Speed Bin B-A'!R57,'Speed Bin B-A'!R161,'Speed Bin B-A'!R265,'Speed Bin B-A'!R369,'Speed Bin B-A'!R473,'Speed Bin B-A'!R577,'Speed Bin B-A'!R681,'Speed Bin B-A'!R785,'Speed Bin B-A'!R889,'Speed Bin B-A'!R993,'Speed Bin B-A'!R1097,'Speed Bin B-A'!R1201,'Speed Bin B-A'!R1305,'Speed Bin B-A'!R1409,'Speed Bin B-A'!R1513,'Speed Bin B-A'!R1617,'Speed Bin B-A'!R1721,'Speed Bin B-A'!R1825,'Speed Bin B-A'!R1929,'Speed Bin B-A'!R2033,'Speed Bin B-A'!R2137)</f>
        <v>0</v>
      </c>
      <c r="S362" s="268">
        <f>SUM('Speed Bin B-A'!S57,'Speed Bin B-A'!S161,'Speed Bin B-A'!S265,'Speed Bin B-A'!S369,'Speed Bin B-A'!S473,'Speed Bin B-A'!S577,'Speed Bin B-A'!S681,'Speed Bin B-A'!S785,'Speed Bin B-A'!S889,'Speed Bin B-A'!S993,'Speed Bin B-A'!S1097,'Speed Bin B-A'!S1201,'Speed Bin B-A'!S1305,'Speed Bin B-A'!S1409,'Speed Bin B-A'!S1513,'Speed Bin B-A'!S1617,'Speed Bin B-A'!S1721,'Speed Bin B-A'!S1825,'Speed Bin B-A'!S1929,'Speed Bin B-A'!S2033,'Speed Bin B-A'!S2137)</f>
        <v>0</v>
      </c>
      <c r="T362" s="268">
        <f>SUM('Speed Bin B-A'!T57,'Speed Bin B-A'!T161,'Speed Bin B-A'!T265,'Speed Bin B-A'!T369,'Speed Bin B-A'!T473,'Speed Bin B-A'!T577,'Speed Bin B-A'!T681,'Speed Bin B-A'!T785,'Speed Bin B-A'!T889,'Speed Bin B-A'!T993,'Speed Bin B-A'!T1097,'Speed Bin B-A'!T1201,'Speed Bin B-A'!T1305,'Speed Bin B-A'!T1409,'Speed Bin B-A'!T1513,'Speed Bin B-A'!T1617,'Speed Bin B-A'!T1721,'Speed Bin B-A'!T1825,'Speed Bin B-A'!T1929,'Speed Bin B-A'!T2033,'Speed Bin B-A'!T2137)</f>
        <v>0</v>
      </c>
      <c r="U362" s="268">
        <f>SUM('Speed Bin B-A'!U57,'Speed Bin B-A'!U161,'Speed Bin B-A'!U265,'Speed Bin B-A'!U369,'Speed Bin B-A'!U473,'Speed Bin B-A'!U577,'Speed Bin B-A'!U681,'Speed Bin B-A'!U785,'Speed Bin B-A'!U889,'Speed Bin B-A'!U993,'Speed Bin B-A'!U1097,'Speed Bin B-A'!U1201,'Speed Bin B-A'!U1305,'Speed Bin B-A'!U1409,'Speed Bin B-A'!U1513,'Speed Bin B-A'!U1617,'Speed Bin B-A'!U1721,'Speed Bin B-A'!U1825,'Speed Bin B-A'!U1929,'Speed Bin B-A'!U2033,'Speed Bin B-A'!U2137)</f>
        <v>0</v>
      </c>
      <c r="V362" s="269">
        <f>IFERROR(AVERAGE('Speed Bin B-A'!V57,'Speed Bin B-A'!V161,'Speed Bin B-A'!V265,'Speed Bin B-A'!V369,'Speed Bin B-A'!V473,'Speed Bin B-A'!V577,'Speed Bin B-A'!V681,'Speed Bin B-A'!V785,'Speed Bin B-A'!V889,'Speed Bin B-A'!V993,'Speed Bin B-A'!V1097,'Speed Bin B-A'!V1201,'Speed Bin B-A'!V1305,'Speed Bin B-A'!V1409,'Speed Bin B-A'!V1513,'Speed Bin B-A'!V1617,'Speed Bin B-A'!V1721,'Speed Bin B-A'!V1825,'Speed Bin B-A'!V1929,'Speed Bin B-A'!V2033,'Speed Bin B-A'!V2137),"-")</f>
        <v>24.299999999999997</v>
      </c>
      <c r="W362" s="269" t="str">
        <f>IFERROR(AVERAGE('Speed Bin B-A'!W57,'Speed Bin B-A'!W161,'Speed Bin B-A'!W265,'Speed Bin B-A'!W369,'Speed Bin B-A'!W473,'Speed Bin B-A'!W577,'Speed Bin B-A'!W681,'Speed Bin B-A'!W785,'Speed Bin B-A'!W889,'Speed Bin B-A'!W993,'Speed Bin B-A'!W1097,'Speed Bin B-A'!W1201,'Speed Bin B-A'!W1305,'Speed Bin B-A'!W1409,'Speed Bin B-A'!W1513,'Speed Bin B-A'!W1617,'Speed Bin B-A'!W1721,'Speed Bin B-A'!W1825,'Speed Bin B-A'!W1929,'Speed Bin B-A'!W2033,'Speed Bin B-A'!W2137),"-")</f>
        <v>-</v>
      </c>
      <c r="X362" s="277"/>
      <c r="Y362" s="277"/>
    </row>
    <row r="363" spans="1:25" x14ac:dyDescent="0.25">
      <c r="A363" s="267">
        <v>0.48958333333333298</v>
      </c>
      <c r="B363" s="268">
        <f>SUM('Speed Bin B-A'!B58,'Speed Bin B-A'!B162,'Speed Bin B-A'!B266,'Speed Bin B-A'!B370,'Speed Bin B-A'!B474,'Speed Bin B-A'!B578,'Speed Bin B-A'!B682,'Speed Bin B-A'!B786,'Speed Bin B-A'!B890,'Speed Bin B-A'!B994,'Speed Bin B-A'!B1098,'Speed Bin B-A'!B1202,'Speed Bin B-A'!B1306,'Speed Bin B-A'!B1410,'Speed Bin B-A'!B1514,'Speed Bin B-A'!B1618,'Speed Bin B-A'!B1722,'Speed Bin B-A'!B1826,'Speed Bin B-A'!B1930,'Speed Bin B-A'!B2034,'Speed Bin B-A'!B2138)</f>
        <v>81</v>
      </c>
      <c r="C363" s="268">
        <f>SUM('Speed Bin B-A'!C58,'Speed Bin B-A'!C162,'Speed Bin B-A'!C266,'Speed Bin B-A'!C370,'Speed Bin B-A'!C474,'Speed Bin B-A'!C578,'Speed Bin B-A'!C682,'Speed Bin B-A'!C786,'Speed Bin B-A'!C890,'Speed Bin B-A'!C994,'Speed Bin B-A'!C1098,'Speed Bin B-A'!C1202,'Speed Bin B-A'!C1306,'Speed Bin B-A'!C1410,'Speed Bin B-A'!C1514,'Speed Bin B-A'!C1618,'Speed Bin B-A'!C1722,'Speed Bin B-A'!C1826,'Speed Bin B-A'!C1930,'Speed Bin B-A'!C2034,'Speed Bin B-A'!C2138)</f>
        <v>1</v>
      </c>
      <c r="D363" s="268">
        <f>SUM('Speed Bin B-A'!D58,'Speed Bin B-A'!D162,'Speed Bin B-A'!D266,'Speed Bin B-A'!D370,'Speed Bin B-A'!D474,'Speed Bin B-A'!D578,'Speed Bin B-A'!D682,'Speed Bin B-A'!D786,'Speed Bin B-A'!D890,'Speed Bin B-A'!D994,'Speed Bin B-A'!D1098,'Speed Bin B-A'!D1202,'Speed Bin B-A'!D1306,'Speed Bin B-A'!D1410,'Speed Bin B-A'!D1514,'Speed Bin B-A'!D1618,'Speed Bin B-A'!D1722,'Speed Bin B-A'!D1826,'Speed Bin B-A'!D1930,'Speed Bin B-A'!D2034,'Speed Bin B-A'!D2138)</f>
        <v>5</v>
      </c>
      <c r="E363" s="268">
        <f>SUM('Speed Bin B-A'!E58,'Speed Bin B-A'!E162,'Speed Bin B-A'!E266,'Speed Bin B-A'!E370,'Speed Bin B-A'!E474,'Speed Bin B-A'!E578,'Speed Bin B-A'!E682,'Speed Bin B-A'!E786,'Speed Bin B-A'!E890,'Speed Bin B-A'!E994,'Speed Bin B-A'!E1098,'Speed Bin B-A'!E1202,'Speed Bin B-A'!E1306,'Speed Bin B-A'!E1410,'Speed Bin B-A'!E1514,'Speed Bin B-A'!E1618,'Speed Bin B-A'!E1722,'Speed Bin B-A'!E1826,'Speed Bin B-A'!E1930,'Speed Bin B-A'!E2034,'Speed Bin B-A'!E2138)</f>
        <v>24</v>
      </c>
      <c r="F363" s="268">
        <f>SUM('Speed Bin B-A'!F58,'Speed Bin B-A'!F162,'Speed Bin B-A'!F266,'Speed Bin B-A'!F370,'Speed Bin B-A'!F474,'Speed Bin B-A'!F578,'Speed Bin B-A'!F682,'Speed Bin B-A'!F786,'Speed Bin B-A'!F890,'Speed Bin B-A'!F994,'Speed Bin B-A'!F1098,'Speed Bin B-A'!F1202,'Speed Bin B-A'!F1306,'Speed Bin B-A'!F1410,'Speed Bin B-A'!F1514,'Speed Bin B-A'!F1618,'Speed Bin B-A'!F1722,'Speed Bin B-A'!F1826,'Speed Bin B-A'!F1930,'Speed Bin B-A'!F2034,'Speed Bin B-A'!F2138)</f>
        <v>31</v>
      </c>
      <c r="G363" s="268">
        <f>SUM('Speed Bin B-A'!G58,'Speed Bin B-A'!G162,'Speed Bin B-A'!G266,'Speed Bin B-A'!G370,'Speed Bin B-A'!G474,'Speed Bin B-A'!G578,'Speed Bin B-A'!G682,'Speed Bin B-A'!G786,'Speed Bin B-A'!G890,'Speed Bin B-A'!G994,'Speed Bin B-A'!G1098,'Speed Bin B-A'!G1202,'Speed Bin B-A'!G1306,'Speed Bin B-A'!G1410,'Speed Bin B-A'!G1514,'Speed Bin B-A'!G1618,'Speed Bin B-A'!G1722,'Speed Bin B-A'!G1826,'Speed Bin B-A'!G1930,'Speed Bin B-A'!G2034,'Speed Bin B-A'!G2138)</f>
        <v>12</v>
      </c>
      <c r="H363" s="268">
        <f>SUM('Speed Bin B-A'!H58,'Speed Bin B-A'!H162,'Speed Bin B-A'!H266,'Speed Bin B-A'!H370,'Speed Bin B-A'!H474,'Speed Bin B-A'!H578,'Speed Bin B-A'!H682,'Speed Bin B-A'!H786,'Speed Bin B-A'!H890,'Speed Bin B-A'!H994,'Speed Bin B-A'!H1098,'Speed Bin B-A'!H1202,'Speed Bin B-A'!H1306,'Speed Bin B-A'!H1410,'Speed Bin B-A'!H1514,'Speed Bin B-A'!H1618,'Speed Bin B-A'!H1722,'Speed Bin B-A'!H1826,'Speed Bin B-A'!H1930,'Speed Bin B-A'!H2034,'Speed Bin B-A'!H2138)</f>
        <v>6</v>
      </c>
      <c r="I363" s="268">
        <f>SUM('Speed Bin B-A'!I58,'Speed Bin B-A'!I162,'Speed Bin B-A'!I266,'Speed Bin B-A'!I370,'Speed Bin B-A'!I474,'Speed Bin B-A'!I578,'Speed Bin B-A'!I682,'Speed Bin B-A'!I786,'Speed Bin B-A'!I890,'Speed Bin B-A'!I994,'Speed Bin B-A'!I1098,'Speed Bin B-A'!I1202,'Speed Bin B-A'!I1306,'Speed Bin B-A'!I1410,'Speed Bin B-A'!I1514,'Speed Bin B-A'!I1618,'Speed Bin B-A'!I1722,'Speed Bin B-A'!I1826,'Speed Bin B-A'!I1930,'Speed Bin B-A'!I2034,'Speed Bin B-A'!I2138)</f>
        <v>0</v>
      </c>
      <c r="J363" s="268">
        <f>SUM('Speed Bin B-A'!J58,'Speed Bin B-A'!J162,'Speed Bin B-A'!J266,'Speed Bin B-A'!J370,'Speed Bin B-A'!J474,'Speed Bin B-A'!J578,'Speed Bin B-A'!J682,'Speed Bin B-A'!J786,'Speed Bin B-A'!J890,'Speed Bin B-A'!J994,'Speed Bin B-A'!J1098,'Speed Bin B-A'!J1202,'Speed Bin B-A'!J1306,'Speed Bin B-A'!J1410,'Speed Bin B-A'!J1514,'Speed Bin B-A'!J1618,'Speed Bin B-A'!J1722,'Speed Bin B-A'!J1826,'Speed Bin B-A'!J1930,'Speed Bin B-A'!J2034,'Speed Bin B-A'!J2138)</f>
        <v>1</v>
      </c>
      <c r="K363" s="268">
        <f>SUM('Speed Bin B-A'!K58,'Speed Bin B-A'!K162,'Speed Bin B-A'!K266,'Speed Bin B-A'!K370,'Speed Bin B-A'!K474,'Speed Bin B-A'!K578,'Speed Bin B-A'!K682,'Speed Bin B-A'!K786,'Speed Bin B-A'!K890,'Speed Bin B-A'!K994,'Speed Bin B-A'!K1098,'Speed Bin B-A'!K1202,'Speed Bin B-A'!K1306,'Speed Bin B-A'!K1410,'Speed Bin B-A'!K1514,'Speed Bin B-A'!K1618,'Speed Bin B-A'!K1722,'Speed Bin B-A'!K1826,'Speed Bin B-A'!K1930,'Speed Bin B-A'!K2034,'Speed Bin B-A'!K2138)</f>
        <v>1</v>
      </c>
      <c r="L363" s="268">
        <f>SUM('Speed Bin B-A'!L58,'Speed Bin B-A'!L162,'Speed Bin B-A'!L266,'Speed Bin B-A'!L370,'Speed Bin B-A'!L474,'Speed Bin B-A'!L578,'Speed Bin B-A'!L682,'Speed Bin B-A'!L786,'Speed Bin B-A'!L890,'Speed Bin B-A'!L994,'Speed Bin B-A'!L1098,'Speed Bin B-A'!L1202,'Speed Bin B-A'!L1306,'Speed Bin B-A'!L1410,'Speed Bin B-A'!L1514,'Speed Bin B-A'!L1618,'Speed Bin B-A'!L1722,'Speed Bin B-A'!L1826,'Speed Bin B-A'!L1930,'Speed Bin B-A'!L2034,'Speed Bin B-A'!L2138)</f>
        <v>0</v>
      </c>
      <c r="M363" s="268">
        <f>SUM('Speed Bin B-A'!M58,'Speed Bin B-A'!M162,'Speed Bin B-A'!M266,'Speed Bin B-A'!M370,'Speed Bin B-A'!M474,'Speed Bin B-A'!M578,'Speed Bin B-A'!M682,'Speed Bin B-A'!M786,'Speed Bin B-A'!M890,'Speed Bin B-A'!M994,'Speed Bin B-A'!M1098,'Speed Bin B-A'!M1202,'Speed Bin B-A'!M1306,'Speed Bin B-A'!M1410,'Speed Bin B-A'!M1514,'Speed Bin B-A'!M1618,'Speed Bin B-A'!M1722,'Speed Bin B-A'!M1826,'Speed Bin B-A'!M1930,'Speed Bin B-A'!M2034,'Speed Bin B-A'!M2138)</f>
        <v>0</v>
      </c>
      <c r="N363" s="268">
        <f>SUM('Speed Bin B-A'!N58,'Speed Bin B-A'!N162,'Speed Bin B-A'!N266,'Speed Bin B-A'!N370,'Speed Bin B-A'!N474,'Speed Bin B-A'!N578,'Speed Bin B-A'!N682,'Speed Bin B-A'!N786,'Speed Bin B-A'!N890,'Speed Bin B-A'!N994,'Speed Bin B-A'!N1098,'Speed Bin B-A'!N1202,'Speed Bin B-A'!N1306,'Speed Bin B-A'!N1410,'Speed Bin B-A'!N1514,'Speed Bin B-A'!N1618,'Speed Bin B-A'!N1722,'Speed Bin B-A'!N1826,'Speed Bin B-A'!N1930,'Speed Bin B-A'!N2034,'Speed Bin B-A'!N2138)</f>
        <v>0</v>
      </c>
      <c r="O363" s="268">
        <f>SUM('Speed Bin B-A'!O58,'Speed Bin B-A'!O162,'Speed Bin B-A'!O266,'Speed Bin B-A'!O370,'Speed Bin B-A'!O474,'Speed Bin B-A'!O578,'Speed Bin B-A'!O682,'Speed Bin B-A'!O786,'Speed Bin B-A'!O890,'Speed Bin B-A'!O994,'Speed Bin B-A'!O1098,'Speed Bin B-A'!O1202,'Speed Bin B-A'!O1306,'Speed Bin B-A'!O1410,'Speed Bin B-A'!O1514,'Speed Bin B-A'!O1618,'Speed Bin B-A'!O1722,'Speed Bin B-A'!O1826,'Speed Bin B-A'!O1930,'Speed Bin B-A'!O2034,'Speed Bin B-A'!O2138)</f>
        <v>0</v>
      </c>
      <c r="P363" s="268">
        <f>SUM('Speed Bin B-A'!P58,'Speed Bin B-A'!P162,'Speed Bin B-A'!P266,'Speed Bin B-A'!P370,'Speed Bin B-A'!P474,'Speed Bin B-A'!P578,'Speed Bin B-A'!P682,'Speed Bin B-A'!P786,'Speed Bin B-A'!P890,'Speed Bin B-A'!P994,'Speed Bin B-A'!P1098,'Speed Bin B-A'!P1202,'Speed Bin B-A'!P1306,'Speed Bin B-A'!P1410,'Speed Bin B-A'!P1514,'Speed Bin B-A'!P1618,'Speed Bin B-A'!P1722,'Speed Bin B-A'!P1826,'Speed Bin B-A'!P1930,'Speed Bin B-A'!P2034,'Speed Bin B-A'!P2138)</f>
        <v>0</v>
      </c>
      <c r="Q363" s="268">
        <f>SUM('Speed Bin B-A'!Q58,'Speed Bin B-A'!Q162,'Speed Bin B-A'!Q266,'Speed Bin B-A'!Q370,'Speed Bin B-A'!Q474,'Speed Bin B-A'!Q578,'Speed Bin B-A'!Q682,'Speed Bin B-A'!Q786,'Speed Bin B-A'!Q890,'Speed Bin B-A'!Q994,'Speed Bin B-A'!Q1098,'Speed Bin B-A'!Q1202,'Speed Bin B-A'!Q1306,'Speed Bin B-A'!Q1410,'Speed Bin B-A'!Q1514,'Speed Bin B-A'!Q1618,'Speed Bin B-A'!Q1722,'Speed Bin B-A'!Q1826,'Speed Bin B-A'!Q1930,'Speed Bin B-A'!Q2034,'Speed Bin B-A'!Q2138)</f>
        <v>0</v>
      </c>
      <c r="R363" s="268">
        <f>SUM('Speed Bin B-A'!R58,'Speed Bin B-A'!R162,'Speed Bin B-A'!R266,'Speed Bin B-A'!R370,'Speed Bin B-A'!R474,'Speed Bin B-A'!R578,'Speed Bin B-A'!R682,'Speed Bin B-A'!R786,'Speed Bin B-A'!R890,'Speed Bin B-A'!R994,'Speed Bin B-A'!R1098,'Speed Bin B-A'!R1202,'Speed Bin B-A'!R1306,'Speed Bin B-A'!R1410,'Speed Bin B-A'!R1514,'Speed Bin B-A'!R1618,'Speed Bin B-A'!R1722,'Speed Bin B-A'!R1826,'Speed Bin B-A'!R1930,'Speed Bin B-A'!R2034,'Speed Bin B-A'!R2138)</f>
        <v>0</v>
      </c>
      <c r="S363" s="268">
        <f>SUM('Speed Bin B-A'!S58,'Speed Bin B-A'!S162,'Speed Bin B-A'!S266,'Speed Bin B-A'!S370,'Speed Bin B-A'!S474,'Speed Bin B-A'!S578,'Speed Bin B-A'!S682,'Speed Bin B-A'!S786,'Speed Bin B-A'!S890,'Speed Bin B-A'!S994,'Speed Bin B-A'!S1098,'Speed Bin B-A'!S1202,'Speed Bin B-A'!S1306,'Speed Bin B-A'!S1410,'Speed Bin B-A'!S1514,'Speed Bin B-A'!S1618,'Speed Bin B-A'!S1722,'Speed Bin B-A'!S1826,'Speed Bin B-A'!S1930,'Speed Bin B-A'!S2034,'Speed Bin B-A'!S2138)</f>
        <v>0</v>
      </c>
      <c r="T363" s="268">
        <f>SUM('Speed Bin B-A'!T58,'Speed Bin B-A'!T162,'Speed Bin B-A'!T266,'Speed Bin B-A'!T370,'Speed Bin B-A'!T474,'Speed Bin B-A'!T578,'Speed Bin B-A'!T682,'Speed Bin B-A'!T786,'Speed Bin B-A'!T890,'Speed Bin B-A'!T994,'Speed Bin B-A'!T1098,'Speed Bin B-A'!T1202,'Speed Bin B-A'!T1306,'Speed Bin B-A'!T1410,'Speed Bin B-A'!T1514,'Speed Bin B-A'!T1618,'Speed Bin B-A'!T1722,'Speed Bin B-A'!T1826,'Speed Bin B-A'!T1930,'Speed Bin B-A'!T2034,'Speed Bin B-A'!T2138)</f>
        <v>0</v>
      </c>
      <c r="U363" s="268">
        <f>SUM('Speed Bin B-A'!U58,'Speed Bin B-A'!U162,'Speed Bin B-A'!U266,'Speed Bin B-A'!U370,'Speed Bin B-A'!U474,'Speed Bin B-A'!U578,'Speed Bin B-A'!U682,'Speed Bin B-A'!U786,'Speed Bin B-A'!U890,'Speed Bin B-A'!U994,'Speed Bin B-A'!U1098,'Speed Bin B-A'!U1202,'Speed Bin B-A'!U1306,'Speed Bin B-A'!U1410,'Speed Bin B-A'!U1514,'Speed Bin B-A'!U1618,'Speed Bin B-A'!U1722,'Speed Bin B-A'!U1826,'Speed Bin B-A'!U1930,'Speed Bin B-A'!U2034,'Speed Bin B-A'!U2138)</f>
        <v>0</v>
      </c>
      <c r="V363" s="269">
        <f>IFERROR(AVERAGE('Speed Bin B-A'!V58,'Speed Bin B-A'!V162,'Speed Bin B-A'!V266,'Speed Bin B-A'!V370,'Speed Bin B-A'!V474,'Speed Bin B-A'!V578,'Speed Bin B-A'!V682,'Speed Bin B-A'!V786,'Speed Bin B-A'!V890,'Speed Bin B-A'!V994,'Speed Bin B-A'!V1098,'Speed Bin B-A'!V1202,'Speed Bin B-A'!V1306,'Speed Bin B-A'!V1410,'Speed Bin B-A'!V1514,'Speed Bin B-A'!V1618,'Speed Bin B-A'!V1722,'Speed Bin B-A'!V1826,'Speed Bin B-A'!V1930,'Speed Bin B-A'!V2034,'Speed Bin B-A'!V2138),"-")</f>
        <v>22.288888888888891</v>
      </c>
      <c r="W363" s="269">
        <f>IFERROR(AVERAGE('Speed Bin B-A'!W58,'Speed Bin B-A'!W162,'Speed Bin B-A'!W266,'Speed Bin B-A'!W370,'Speed Bin B-A'!W474,'Speed Bin B-A'!W578,'Speed Bin B-A'!W682,'Speed Bin B-A'!W786,'Speed Bin B-A'!W890,'Speed Bin B-A'!W994,'Speed Bin B-A'!W1098,'Speed Bin B-A'!W1202,'Speed Bin B-A'!W1306,'Speed Bin B-A'!W1410,'Speed Bin B-A'!W1514,'Speed Bin B-A'!W1618,'Speed Bin B-A'!W1722,'Speed Bin B-A'!W1826,'Speed Bin B-A'!W1930,'Speed Bin B-A'!W2034,'Speed Bin B-A'!W2138),"-")</f>
        <v>29.875</v>
      </c>
      <c r="X363" s="277"/>
      <c r="Y363" s="277"/>
    </row>
    <row r="364" spans="1:25" x14ac:dyDescent="0.25">
      <c r="A364" s="267">
        <v>0.5</v>
      </c>
      <c r="B364" s="268">
        <f>SUM('Speed Bin B-A'!B59,'Speed Bin B-A'!B163,'Speed Bin B-A'!B267,'Speed Bin B-A'!B371,'Speed Bin B-A'!B475,'Speed Bin B-A'!B579,'Speed Bin B-A'!B683,'Speed Bin B-A'!B787,'Speed Bin B-A'!B891,'Speed Bin B-A'!B995,'Speed Bin B-A'!B1099,'Speed Bin B-A'!B1203,'Speed Bin B-A'!B1307,'Speed Bin B-A'!B1411,'Speed Bin B-A'!B1515,'Speed Bin B-A'!B1619,'Speed Bin B-A'!B1723,'Speed Bin B-A'!B1827,'Speed Bin B-A'!B1931,'Speed Bin B-A'!B2035,'Speed Bin B-A'!B2139)</f>
        <v>61</v>
      </c>
      <c r="C364" s="268">
        <f>SUM('Speed Bin B-A'!C59,'Speed Bin B-A'!C163,'Speed Bin B-A'!C267,'Speed Bin B-A'!C371,'Speed Bin B-A'!C475,'Speed Bin B-A'!C579,'Speed Bin B-A'!C683,'Speed Bin B-A'!C787,'Speed Bin B-A'!C891,'Speed Bin B-A'!C995,'Speed Bin B-A'!C1099,'Speed Bin B-A'!C1203,'Speed Bin B-A'!C1307,'Speed Bin B-A'!C1411,'Speed Bin B-A'!C1515,'Speed Bin B-A'!C1619,'Speed Bin B-A'!C1723,'Speed Bin B-A'!C1827,'Speed Bin B-A'!C1931,'Speed Bin B-A'!C2035,'Speed Bin B-A'!C2139)</f>
        <v>0</v>
      </c>
      <c r="D364" s="268">
        <f>SUM('Speed Bin B-A'!D59,'Speed Bin B-A'!D163,'Speed Bin B-A'!D267,'Speed Bin B-A'!D371,'Speed Bin B-A'!D475,'Speed Bin B-A'!D579,'Speed Bin B-A'!D683,'Speed Bin B-A'!D787,'Speed Bin B-A'!D891,'Speed Bin B-A'!D995,'Speed Bin B-A'!D1099,'Speed Bin B-A'!D1203,'Speed Bin B-A'!D1307,'Speed Bin B-A'!D1411,'Speed Bin B-A'!D1515,'Speed Bin B-A'!D1619,'Speed Bin B-A'!D1723,'Speed Bin B-A'!D1827,'Speed Bin B-A'!D1931,'Speed Bin B-A'!D2035,'Speed Bin B-A'!D2139)</f>
        <v>5</v>
      </c>
      <c r="E364" s="268">
        <f>SUM('Speed Bin B-A'!E59,'Speed Bin B-A'!E163,'Speed Bin B-A'!E267,'Speed Bin B-A'!E371,'Speed Bin B-A'!E475,'Speed Bin B-A'!E579,'Speed Bin B-A'!E683,'Speed Bin B-A'!E787,'Speed Bin B-A'!E891,'Speed Bin B-A'!E995,'Speed Bin B-A'!E1099,'Speed Bin B-A'!E1203,'Speed Bin B-A'!E1307,'Speed Bin B-A'!E1411,'Speed Bin B-A'!E1515,'Speed Bin B-A'!E1619,'Speed Bin B-A'!E1723,'Speed Bin B-A'!E1827,'Speed Bin B-A'!E1931,'Speed Bin B-A'!E2035,'Speed Bin B-A'!E2139)</f>
        <v>7</v>
      </c>
      <c r="F364" s="268">
        <f>SUM('Speed Bin B-A'!F59,'Speed Bin B-A'!F163,'Speed Bin B-A'!F267,'Speed Bin B-A'!F371,'Speed Bin B-A'!F475,'Speed Bin B-A'!F579,'Speed Bin B-A'!F683,'Speed Bin B-A'!F787,'Speed Bin B-A'!F891,'Speed Bin B-A'!F995,'Speed Bin B-A'!F1099,'Speed Bin B-A'!F1203,'Speed Bin B-A'!F1307,'Speed Bin B-A'!F1411,'Speed Bin B-A'!F1515,'Speed Bin B-A'!F1619,'Speed Bin B-A'!F1723,'Speed Bin B-A'!F1827,'Speed Bin B-A'!F1931,'Speed Bin B-A'!F2035,'Speed Bin B-A'!F2139)</f>
        <v>29</v>
      </c>
      <c r="G364" s="268">
        <f>SUM('Speed Bin B-A'!G59,'Speed Bin B-A'!G163,'Speed Bin B-A'!G267,'Speed Bin B-A'!G371,'Speed Bin B-A'!G475,'Speed Bin B-A'!G579,'Speed Bin B-A'!G683,'Speed Bin B-A'!G787,'Speed Bin B-A'!G891,'Speed Bin B-A'!G995,'Speed Bin B-A'!G1099,'Speed Bin B-A'!G1203,'Speed Bin B-A'!G1307,'Speed Bin B-A'!G1411,'Speed Bin B-A'!G1515,'Speed Bin B-A'!G1619,'Speed Bin B-A'!G1723,'Speed Bin B-A'!G1827,'Speed Bin B-A'!G1931,'Speed Bin B-A'!G2035,'Speed Bin B-A'!G2139)</f>
        <v>16</v>
      </c>
      <c r="H364" s="268">
        <f>SUM('Speed Bin B-A'!H59,'Speed Bin B-A'!H163,'Speed Bin B-A'!H267,'Speed Bin B-A'!H371,'Speed Bin B-A'!H475,'Speed Bin B-A'!H579,'Speed Bin B-A'!H683,'Speed Bin B-A'!H787,'Speed Bin B-A'!H891,'Speed Bin B-A'!H995,'Speed Bin B-A'!H1099,'Speed Bin B-A'!H1203,'Speed Bin B-A'!H1307,'Speed Bin B-A'!H1411,'Speed Bin B-A'!H1515,'Speed Bin B-A'!H1619,'Speed Bin B-A'!H1723,'Speed Bin B-A'!H1827,'Speed Bin B-A'!H1931,'Speed Bin B-A'!H2035,'Speed Bin B-A'!H2139)</f>
        <v>3</v>
      </c>
      <c r="I364" s="268">
        <f>SUM('Speed Bin B-A'!I59,'Speed Bin B-A'!I163,'Speed Bin B-A'!I267,'Speed Bin B-A'!I371,'Speed Bin B-A'!I475,'Speed Bin B-A'!I579,'Speed Bin B-A'!I683,'Speed Bin B-A'!I787,'Speed Bin B-A'!I891,'Speed Bin B-A'!I995,'Speed Bin B-A'!I1099,'Speed Bin B-A'!I1203,'Speed Bin B-A'!I1307,'Speed Bin B-A'!I1411,'Speed Bin B-A'!I1515,'Speed Bin B-A'!I1619,'Speed Bin B-A'!I1723,'Speed Bin B-A'!I1827,'Speed Bin B-A'!I1931,'Speed Bin B-A'!I2035,'Speed Bin B-A'!I2139)</f>
        <v>1</v>
      </c>
      <c r="J364" s="268">
        <f>SUM('Speed Bin B-A'!J59,'Speed Bin B-A'!J163,'Speed Bin B-A'!J267,'Speed Bin B-A'!J371,'Speed Bin B-A'!J475,'Speed Bin B-A'!J579,'Speed Bin B-A'!J683,'Speed Bin B-A'!J787,'Speed Bin B-A'!J891,'Speed Bin B-A'!J995,'Speed Bin B-A'!J1099,'Speed Bin B-A'!J1203,'Speed Bin B-A'!J1307,'Speed Bin B-A'!J1411,'Speed Bin B-A'!J1515,'Speed Bin B-A'!J1619,'Speed Bin B-A'!J1723,'Speed Bin B-A'!J1827,'Speed Bin B-A'!J1931,'Speed Bin B-A'!J2035,'Speed Bin B-A'!J2139)</f>
        <v>0</v>
      </c>
      <c r="K364" s="268">
        <f>SUM('Speed Bin B-A'!K59,'Speed Bin B-A'!K163,'Speed Bin B-A'!K267,'Speed Bin B-A'!K371,'Speed Bin B-A'!K475,'Speed Bin B-A'!K579,'Speed Bin B-A'!K683,'Speed Bin B-A'!K787,'Speed Bin B-A'!K891,'Speed Bin B-A'!K995,'Speed Bin B-A'!K1099,'Speed Bin B-A'!K1203,'Speed Bin B-A'!K1307,'Speed Bin B-A'!K1411,'Speed Bin B-A'!K1515,'Speed Bin B-A'!K1619,'Speed Bin B-A'!K1723,'Speed Bin B-A'!K1827,'Speed Bin B-A'!K1931,'Speed Bin B-A'!K2035,'Speed Bin B-A'!K2139)</f>
        <v>0</v>
      </c>
      <c r="L364" s="268">
        <f>SUM('Speed Bin B-A'!L59,'Speed Bin B-A'!L163,'Speed Bin B-A'!L267,'Speed Bin B-A'!L371,'Speed Bin B-A'!L475,'Speed Bin B-A'!L579,'Speed Bin B-A'!L683,'Speed Bin B-A'!L787,'Speed Bin B-A'!L891,'Speed Bin B-A'!L995,'Speed Bin B-A'!L1099,'Speed Bin B-A'!L1203,'Speed Bin B-A'!L1307,'Speed Bin B-A'!L1411,'Speed Bin B-A'!L1515,'Speed Bin B-A'!L1619,'Speed Bin B-A'!L1723,'Speed Bin B-A'!L1827,'Speed Bin B-A'!L1931,'Speed Bin B-A'!L2035,'Speed Bin B-A'!L2139)</f>
        <v>0</v>
      </c>
      <c r="M364" s="268">
        <f>SUM('Speed Bin B-A'!M59,'Speed Bin B-A'!M163,'Speed Bin B-A'!M267,'Speed Bin B-A'!M371,'Speed Bin B-A'!M475,'Speed Bin B-A'!M579,'Speed Bin B-A'!M683,'Speed Bin B-A'!M787,'Speed Bin B-A'!M891,'Speed Bin B-A'!M995,'Speed Bin B-A'!M1099,'Speed Bin B-A'!M1203,'Speed Bin B-A'!M1307,'Speed Bin B-A'!M1411,'Speed Bin B-A'!M1515,'Speed Bin B-A'!M1619,'Speed Bin B-A'!M1723,'Speed Bin B-A'!M1827,'Speed Bin B-A'!M1931,'Speed Bin B-A'!M2035,'Speed Bin B-A'!M2139)</f>
        <v>0</v>
      </c>
      <c r="N364" s="268">
        <f>SUM('Speed Bin B-A'!N59,'Speed Bin B-A'!N163,'Speed Bin B-A'!N267,'Speed Bin B-A'!N371,'Speed Bin B-A'!N475,'Speed Bin B-A'!N579,'Speed Bin B-A'!N683,'Speed Bin B-A'!N787,'Speed Bin B-A'!N891,'Speed Bin B-A'!N995,'Speed Bin B-A'!N1099,'Speed Bin B-A'!N1203,'Speed Bin B-A'!N1307,'Speed Bin B-A'!N1411,'Speed Bin B-A'!N1515,'Speed Bin B-A'!N1619,'Speed Bin B-A'!N1723,'Speed Bin B-A'!N1827,'Speed Bin B-A'!N1931,'Speed Bin B-A'!N2035,'Speed Bin B-A'!N2139)</f>
        <v>0</v>
      </c>
      <c r="O364" s="268">
        <f>SUM('Speed Bin B-A'!O59,'Speed Bin B-A'!O163,'Speed Bin B-A'!O267,'Speed Bin B-A'!O371,'Speed Bin B-A'!O475,'Speed Bin B-A'!O579,'Speed Bin B-A'!O683,'Speed Bin B-A'!O787,'Speed Bin B-A'!O891,'Speed Bin B-A'!O995,'Speed Bin B-A'!O1099,'Speed Bin B-A'!O1203,'Speed Bin B-A'!O1307,'Speed Bin B-A'!O1411,'Speed Bin B-A'!O1515,'Speed Bin B-A'!O1619,'Speed Bin B-A'!O1723,'Speed Bin B-A'!O1827,'Speed Bin B-A'!O1931,'Speed Bin B-A'!O2035,'Speed Bin B-A'!O2139)</f>
        <v>0</v>
      </c>
      <c r="P364" s="268">
        <f>SUM('Speed Bin B-A'!P59,'Speed Bin B-A'!P163,'Speed Bin B-A'!P267,'Speed Bin B-A'!P371,'Speed Bin B-A'!P475,'Speed Bin B-A'!P579,'Speed Bin B-A'!P683,'Speed Bin B-A'!P787,'Speed Bin B-A'!P891,'Speed Bin B-A'!P995,'Speed Bin B-A'!P1099,'Speed Bin B-A'!P1203,'Speed Bin B-A'!P1307,'Speed Bin B-A'!P1411,'Speed Bin B-A'!P1515,'Speed Bin B-A'!P1619,'Speed Bin B-A'!P1723,'Speed Bin B-A'!P1827,'Speed Bin B-A'!P1931,'Speed Bin B-A'!P2035,'Speed Bin B-A'!P2139)</f>
        <v>0</v>
      </c>
      <c r="Q364" s="268">
        <f>SUM('Speed Bin B-A'!Q59,'Speed Bin B-A'!Q163,'Speed Bin B-A'!Q267,'Speed Bin B-A'!Q371,'Speed Bin B-A'!Q475,'Speed Bin B-A'!Q579,'Speed Bin B-A'!Q683,'Speed Bin B-A'!Q787,'Speed Bin B-A'!Q891,'Speed Bin B-A'!Q995,'Speed Bin B-A'!Q1099,'Speed Bin B-A'!Q1203,'Speed Bin B-A'!Q1307,'Speed Bin B-A'!Q1411,'Speed Bin B-A'!Q1515,'Speed Bin B-A'!Q1619,'Speed Bin B-A'!Q1723,'Speed Bin B-A'!Q1827,'Speed Bin B-A'!Q1931,'Speed Bin B-A'!Q2035,'Speed Bin B-A'!Q2139)</f>
        <v>0</v>
      </c>
      <c r="R364" s="268">
        <f>SUM('Speed Bin B-A'!R59,'Speed Bin B-A'!R163,'Speed Bin B-A'!R267,'Speed Bin B-A'!R371,'Speed Bin B-A'!R475,'Speed Bin B-A'!R579,'Speed Bin B-A'!R683,'Speed Bin B-A'!R787,'Speed Bin B-A'!R891,'Speed Bin B-A'!R995,'Speed Bin B-A'!R1099,'Speed Bin B-A'!R1203,'Speed Bin B-A'!R1307,'Speed Bin B-A'!R1411,'Speed Bin B-A'!R1515,'Speed Bin B-A'!R1619,'Speed Bin B-A'!R1723,'Speed Bin B-A'!R1827,'Speed Bin B-A'!R1931,'Speed Bin B-A'!R2035,'Speed Bin B-A'!R2139)</f>
        <v>0</v>
      </c>
      <c r="S364" s="268">
        <f>SUM('Speed Bin B-A'!S59,'Speed Bin B-A'!S163,'Speed Bin B-A'!S267,'Speed Bin B-A'!S371,'Speed Bin B-A'!S475,'Speed Bin B-A'!S579,'Speed Bin B-A'!S683,'Speed Bin B-A'!S787,'Speed Bin B-A'!S891,'Speed Bin B-A'!S995,'Speed Bin B-A'!S1099,'Speed Bin B-A'!S1203,'Speed Bin B-A'!S1307,'Speed Bin B-A'!S1411,'Speed Bin B-A'!S1515,'Speed Bin B-A'!S1619,'Speed Bin B-A'!S1723,'Speed Bin B-A'!S1827,'Speed Bin B-A'!S1931,'Speed Bin B-A'!S2035,'Speed Bin B-A'!S2139)</f>
        <v>0</v>
      </c>
      <c r="T364" s="268">
        <f>SUM('Speed Bin B-A'!T59,'Speed Bin B-A'!T163,'Speed Bin B-A'!T267,'Speed Bin B-A'!T371,'Speed Bin B-A'!T475,'Speed Bin B-A'!T579,'Speed Bin B-A'!T683,'Speed Bin B-A'!T787,'Speed Bin B-A'!T891,'Speed Bin B-A'!T995,'Speed Bin B-A'!T1099,'Speed Bin B-A'!T1203,'Speed Bin B-A'!T1307,'Speed Bin B-A'!T1411,'Speed Bin B-A'!T1515,'Speed Bin B-A'!T1619,'Speed Bin B-A'!T1723,'Speed Bin B-A'!T1827,'Speed Bin B-A'!T1931,'Speed Bin B-A'!T2035,'Speed Bin B-A'!T2139)</f>
        <v>0</v>
      </c>
      <c r="U364" s="268">
        <f>SUM('Speed Bin B-A'!U59,'Speed Bin B-A'!U163,'Speed Bin B-A'!U267,'Speed Bin B-A'!U371,'Speed Bin B-A'!U475,'Speed Bin B-A'!U579,'Speed Bin B-A'!U683,'Speed Bin B-A'!U787,'Speed Bin B-A'!U891,'Speed Bin B-A'!U995,'Speed Bin B-A'!U1099,'Speed Bin B-A'!U1203,'Speed Bin B-A'!U1307,'Speed Bin B-A'!U1411,'Speed Bin B-A'!U1515,'Speed Bin B-A'!U1619,'Speed Bin B-A'!U1723,'Speed Bin B-A'!U1827,'Speed Bin B-A'!U1931,'Speed Bin B-A'!U2035,'Speed Bin B-A'!U2139)</f>
        <v>0</v>
      </c>
      <c r="V364" s="269">
        <f>IFERROR(AVERAGE('Speed Bin B-A'!V59,'Speed Bin B-A'!V163,'Speed Bin B-A'!V267,'Speed Bin B-A'!V371,'Speed Bin B-A'!V475,'Speed Bin B-A'!V579,'Speed Bin B-A'!V683,'Speed Bin B-A'!V787,'Speed Bin B-A'!V891,'Speed Bin B-A'!V995,'Speed Bin B-A'!V1099,'Speed Bin B-A'!V1203,'Speed Bin B-A'!V1307,'Speed Bin B-A'!V1411,'Speed Bin B-A'!V1515,'Speed Bin B-A'!V1619,'Speed Bin B-A'!V1723,'Speed Bin B-A'!V1827,'Speed Bin B-A'!V1931,'Speed Bin B-A'!V2035,'Speed Bin B-A'!V2139),"-")</f>
        <v>23.62222222222222</v>
      </c>
      <c r="W364" s="269" t="str">
        <f>IFERROR(AVERAGE('Speed Bin B-A'!W59,'Speed Bin B-A'!W163,'Speed Bin B-A'!W267,'Speed Bin B-A'!W371,'Speed Bin B-A'!W475,'Speed Bin B-A'!W579,'Speed Bin B-A'!W683,'Speed Bin B-A'!W787,'Speed Bin B-A'!W891,'Speed Bin B-A'!W995,'Speed Bin B-A'!W1099,'Speed Bin B-A'!W1203,'Speed Bin B-A'!W1307,'Speed Bin B-A'!W1411,'Speed Bin B-A'!W1515,'Speed Bin B-A'!W1619,'Speed Bin B-A'!W1723,'Speed Bin B-A'!W1827,'Speed Bin B-A'!W1931,'Speed Bin B-A'!W2035,'Speed Bin B-A'!W2139),"-")</f>
        <v>-</v>
      </c>
      <c r="X364" s="277"/>
      <c r="Y364" s="277"/>
    </row>
    <row r="365" spans="1:25" x14ac:dyDescent="0.25">
      <c r="A365" s="267">
        <v>0.51041666666666696</v>
      </c>
      <c r="B365" s="268">
        <f>SUM('Speed Bin B-A'!B60,'Speed Bin B-A'!B164,'Speed Bin B-A'!B268,'Speed Bin B-A'!B372,'Speed Bin B-A'!B476,'Speed Bin B-A'!B580,'Speed Bin B-A'!B684,'Speed Bin B-A'!B788,'Speed Bin B-A'!B892,'Speed Bin B-A'!B996,'Speed Bin B-A'!B1100,'Speed Bin B-A'!B1204,'Speed Bin B-A'!B1308,'Speed Bin B-A'!B1412,'Speed Bin B-A'!B1516,'Speed Bin B-A'!B1620,'Speed Bin B-A'!B1724,'Speed Bin B-A'!B1828,'Speed Bin B-A'!B1932,'Speed Bin B-A'!B2036,'Speed Bin B-A'!B2140)</f>
        <v>68</v>
      </c>
      <c r="C365" s="268">
        <f>SUM('Speed Bin B-A'!C60,'Speed Bin B-A'!C164,'Speed Bin B-A'!C268,'Speed Bin B-A'!C372,'Speed Bin B-A'!C476,'Speed Bin B-A'!C580,'Speed Bin B-A'!C684,'Speed Bin B-A'!C788,'Speed Bin B-A'!C892,'Speed Bin B-A'!C996,'Speed Bin B-A'!C1100,'Speed Bin B-A'!C1204,'Speed Bin B-A'!C1308,'Speed Bin B-A'!C1412,'Speed Bin B-A'!C1516,'Speed Bin B-A'!C1620,'Speed Bin B-A'!C1724,'Speed Bin B-A'!C1828,'Speed Bin B-A'!C1932,'Speed Bin B-A'!C2036,'Speed Bin B-A'!C2140)</f>
        <v>0</v>
      </c>
      <c r="D365" s="268">
        <f>SUM('Speed Bin B-A'!D60,'Speed Bin B-A'!D164,'Speed Bin B-A'!D268,'Speed Bin B-A'!D372,'Speed Bin B-A'!D476,'Speed Bin B-A'!D580,'Speed Bin B-A'!D684,'Speed Bin B-A'!D788,'Speed Bin B-A'!D892,'Speed Bin B-A'!D996,'Speed Bin B-A'!D1100,'Speed Bin B-A'!D1204,'Speed Bin B-A'!D1308,'Speed Bin B-A'!D1412,'Speed Bin B-A'!D1516,'Speed Bin B-A'!D1620,'Speed Bin B-A'!D1724,'Speed Bin B-A'!D1828,'Speed Bin B-A'!D1932,'Speed Bin B-A'!D2036,'Speed Bin B-A'!D2140)</f>
        <v>3</v>
      </c>
      <c r="E365" s="268">
        <f>SUM('Speed Bin B-A'!E60,'Speed Bin B-A'!E164,'Speed Bin B-A'!E268,'Speed Bin B-A'!E372,'Speed Bin B-A'!E476,'Speed Bin B-A'!E580,'Speed Bin B-A'!E684,'Speed Bin B-A'!E788,'Speed Bin B-A'!E892,'Speed Bin B-A'!E996,'Speed Bin B-A'!E1100,'Speed Bin B-A'!E1204,'Speed Bin B-A'!E1308,'Speed Bin B-A'!E1412,'Speed Bin B-A'!E1516,'Speed Bin B-A'!E1620,'Speed Bin B-A'!E1724,'Speed Bin B-A'!E1828,'Speed Bin B-A'!E1932,'Speed Bin B-A'!E2036,'Speed Bin B-A'!E2140)</f>
        <v>19</v>
      </c>
      <c r="F365" s="268">
        <f>SUM('Speed Bin B-A'!F60,'Speed Bin B-A'!F164,'Speed Bin B-A'!F268,'Speed Bin B-A'!F372,'Speed Bin B-A'!F476,'Speed Bin B-A'!F580,'Speed Bin B-A'!F684,'Speed Bin B-A'!F788,'Speed Bin B-A'!F892,'Speed Bin B-A'!F996,'Speed Bin B-A'!F1100,'Speed Bin B-A'!F1204,'Speed Bin B-A'!F1308,'Speed Bin B-A'!F1412,'Speed Bin B-A'!F1516,'Speed Bin B-A'!F1620,'Speed Bin B-A'!F1724,'Speed Bin B-A'!F1828,'Speed Bin B-A'!F1932,'Speed Bin B-A'!F2036,'Speed Bin B-A'!F2140)</f>
        <v>26</v>
      </c>
      <c r="G365" s="268">
        <f>SUM('Speed Bin B-A'!G60,'Speed Bin B-A'!G164,'Speed Bin B-A'!G268,'Speed Bin B-A'!G372,'Speed Bin B-A'!G476,'Speed Bin B-A'!G580,'Speed Bin B-A'!G684,'Speed Bin B-A'!G788,'Speed Bin B-A'!G892,'Speed Bin B-A'!G996,'Speed Bin B-A'!G1100,'Speed Bin B-A'!G1204,'Speed Bin B-A'!G1308,'Speed Bin B-A'!G1412,'Speed Bin B-A'!G1516,'Speed Bin B-A'!G1620,'Speed Bin B-A'!G1724,'Speed Bin B-A'!G1828,'Speed Bin B-A'!G1932,'Speed Bin B-A'!G2036,'Speed Bin B-A'!G2140)</f>
        <v>11</v>
      </c>
      <c r="H365" s="268">
        <f>SUM('Speed Bin B-A'!H60,'Speed Bin B-A'!H164,'Speed Bin B-A'!H268,'Speed Bin B-A'!H372,'Speed Bin B-A'!H476,'Speed Bin B-A'!H580,'Speed Bin B-A'!H684,'Speed Bin B-A'!H788,'Speed Bin B-A'!H892,'Speed Bin B-A'!H996,'Speed Bin B-A'!H1100,'Speed Bin B-A'!H1204,'Speed Bin B-A'!H1308,'Speed Bin B-A'!H1412,'Speed Bin B-A'!H1516,'Speed Bin B-A'!H1620,'Speed Bin B-A'!H1724,'Speed Bin B-A'!H1828,'Speed Bin B-A'!H1932,'Speed Bin B-A'!H2036,'Speed Bin B-A'!H2140)</f>
        <v>8</v>
      </c>
      <c r="I365" s="268">
        <f>SUM('Speed Bin B-A'!I60,'Speed Bin B-A'!I164,'Speed Bin B-A'!I268,'Speed Bin B-A'!I372,'Speed Bin B-A'!I476,'Speed Bin B-A'!I580,'Speed Bin B-A'!I684,'Speed Bin B-A'!I788,'Speed Bin B-A'!I892,'Speed Bin B-A'!I996,'Speed Bin B-A'!I1100,'Speed Bin B-A'!I1204,'Speed Bin B-A'!I1308,'Speed Bin B-A'!I1412,'Speed Bin B-A'!I1516,'Speed Bin B-A'!I1620,'Speed Bin B-A'!I1724,'Speed Bin B-A'!I1828,'Speed Bin B-A'!I1932,'Speed Bin B-A'!I2036,'Speed Bin B-A'!I2140)</f>
        <v>1</v>
      </c>
      <c r="J365" s="268">
        <f>SUM('Speed Bin B-A'!J60,'Speed Bin B-A'!J164,'Speed Bin B-A'!J268,'Speed Bin B-A'!J372,'Speed Bin B-A'!J476,'Speed Bin B-A'!J580,'Speed Bin B-A'!J684,'Speed Bin B-A'!J788,'Speed Bin B-A'!J892,'Speed Bin B-A'!J996,'Speed Bin B-A'!J1100,'Speed Bin B-A'!J1204,'Speed Bin B-A'!J1308,'Speed Bin B-A'!J1412,'Speed Bin B-A'!J1516,'Speed Bin B-A'!J1620,'Speed Bin B-A'!J1724,'Speed Bin B-A'!J1828,'Speed Bin B-A'!J1932,'Speed Bin B-A'!J2036,'Speed Bin B-A'!J2140)</f>
        <v>0</v>
      </c>
      <c r="K365" s="268">
        <f>SUM('Speed Bin B-A'!K60,'Speed Bin B-A'!K164,'Speed Bin B-A'!K268,'Speed Bin B-A'!K372,'Speed Bin B-A'!K476,'Speed Bin B-A'!K580,'Speed Bin B-A'!K684,'Speed Bin B-A'!K788,'Speed Bin B-A'!K892,'Speed Bin B-A'!K996,'Speed Bin B-A'!K1100,'Speed Bin B-A'!K1204,'Speed Bin B-A'!K1308,'Speed Bin B-A'!K1412,'Speed Bin B-A'!K1516,'Speed Bin B-A'!K1620,'Speed Bin B-A'!K1724,'Speed Bin B-A'!K1828,'Speed Bin B-A'!K1932,'Speed Bin B-A'!K2036,'Speed Bin B-A'!K2140)</f>
        <v>0</v>
      </c>
      <c r="L365" s="268">
        <f>SUM('Speed Bin B-A'!L60,'Speed Bin B-A'!L164,'Speed Bin B-A'!L268,'Speed Bin B-A'!L372,'Speed Bin B-A'!L476,'Speed Bin B-A'!L580,'Speed Bin B-A'!L684,'Speed Bin B-A'!L788,'Speed Bin B-A'!L892,'Speed Bin B-A'!L996,'Speed Bin B-A'!L1100,'Speed Bin B-A'!L1204,'Speed Bin B-A'!L1308,'Speed Bin B-A'!L1412,'Speed Bin B-A'!L1516,'Speed Bin B-A'!L1620,'Speed Bin B-A'!L1724,'Speed Bin B-A'!L1828,'Speed Bin B-A'!L1932,'Speed Bin B-A'!L2036,'Speed Bin B-A'!L2140)</f>
        <v>0</v>
      </c>
      <c r="M365" s="268">
        <f>SUM('Speed Bin B-A'!M60,'Speed Bin B-A'!M164,'Speed Bin B-A'!M268,'Speed Bin B-A'!M372,'Speed Bin B-A'!M476,'Speed Bin B-A'!M580,'Speed Bin B-A'!M684,'Speed Bin B-A'!M788,'Speed Bin B-A'!M892,'Speed Bin B-A'!M996,'Speed Bin B-A'!M1100,'Speed Bin B-A'!M1204,'Speed Bin B-A'!M1308,'Speed Bin B-A'!M1412,'Speed Bin B-A'!M1516,'Speed Bin B-A'!M1620,'Speed Bin B-A'!M1724,'Speed Bin B-A'!M1828,'Speed Bin B-A'!M1932,'Speed Bin B-A'!M2036,'Speed Bin B-A'!M2140)</f>
        <v>0</v>
      </c>
      <c r="N365" s="268">
        <f>SUM('Speed Bin B-A'!N60,'Speed Bin B-A'!N164,'Speed Bin B-A'!N268,'Speed Bin B-A'!N372,'Speed Bin B-A'!N476,'Speed Bin B-A'!N580,'Speed Bin B-A'!N684,'Speed Bin B-A'!N788,'Speed Bin B-A'!N892,'Speed Bin B-A'!N996,'Speed Bin B-A'!N1100,'Speed Bin B-A'!N1204,'Speed Bin B-A'!N1308,'Speed Bin B-A'!N1412,'Speed Bin B-A'!N1516,'Speed Bin B-A'!N1620,'Speed Bin B-A'!N1724,'Speed Bin B-A'!N1828,'Speed Bin B-A'!N1932,'Speed Bin B-A'!N2036,'Speed Bin B-A'!N2140)</f>
        <v>0</v>
      </c>
      <c r="O365" s="268">
        <f>SUM('Speed Bin B-A'!O60,'Speed Bin B-A'!O164,'Speed Bin B-A'!O268,'Speed Bin B-A'!O372,'Speed Bin B-A'!O476,'Speed Bin B-A'!O580,'Speed Bin B-A'!O684,'Speed Bin B-A'!O788,'Speed Bin B-A'!O892,'Speed Bin B-A'!O996,'Speed Bin B-A'!O1100,'Speed Bin B-A'!O1204,'Speed Bin B-A'!O1308,'Speed Bin B-A'!O1412,'Speed Bin B-A'!O1516,'Speed Bin B-A'!O1620,'Speed Bin B-A'!O1724,'Speed Bin B-A'!O1828,'Speed Bin B-A'!O1932,'Speed Bin B-A'!O2036,'Speed Bin B-A'!O2140)</f>
        <v>0</v>
      </c>
      <c r="P365" s="268">
        <f>SUM('Speed Bin B-A'!P60,'Speed Bin B-A'!P164,'Speed Bin B-A'!P268,'Speed Bin B-A'!P372,'Speed Bin B-A'!P476,'Speed Bin B-A'!P580,'Speed Bin B-A'!P684,'Speed Bin B-A'!P788,'Speed Bin B-A'!P892,'Speed Bin B-A'!P996,'Speed Bin B-A'!P1100,'Speed Bin B-A'!P1204,'Speed Bin B-A'!P1308,'Speed Bin B-A'!P1412,'Speed Bin B-A'!P1516,'Speed Bin B-A'!P1620,'Speed Bin B-A'!P1724,'Speed Bin B-A'!P1828,'Speed Bin B-A'!P1932,'Speed Bin B-A'!P2036,'Speed Bin B-A'!P2140)</f>
        <v>0</v>
      </c>
      <c r="Q365" s="268">
        <f>SUM('Speed Bin B-A'!Q60,'Speed Bin B-A'!Q164,'Speed Bin B-A'!Q268,'Speed Bin B-A'!Q372,'Speed Bin B-A'!Q476,'Speed Bin B-A'!Q580,'Speed Bin B-A'!Q684,'Speed Bin B-A'!Q788,'Speed Bin B-A'!Q892,'Speed Bin B-A'!Q996,'Speed Bin B-A'!Q1100,'Speed Bin B-A'!Q1204,'Speed Bin B-A'!Q1308,'Speed Bin B-A'!Q1412,'Speed Bin B-A'!Q1516,'Speed Bin B-A'!Q1620,'Speed Bin B-A'!Q1724,'Speed Bin B-A'!Q1828,'Speed Bin B-A'!Q1932,'Speed Bin B-A'!Q2036,'Speed Bin B-A'!Q2140)</f>
        <v>0</v>
      </c>
      <c r="R365" s="268">
        <f>SUM('Speed Bin B-A'!R60,'Speed Bin B-A'!R164,'Speed Bin B-A'!R268,'Speed Bin B-A'!R372,'Speed Bin B-A'!R476,'Speed Bin B-A'!R580,'Speed Bin B-A'!R684,'Speed Bin B-A'!R788,'Speed Bin B-A'!R892,'Speed Bin B-A'!R996,'Speed Bin B-A'!R1100,'Speed Bin B-A'!R1204,'Speed Bin B-A'!R1308,'Speed Bin B-A'!R1412,'Speed Bin B-A'!R1516,'Speed Bin B-A'!R1620,'Speed Bin B-A'!R1724,'Speed Bin B-A'!R1828,'Speed Bin B-A'!R1932,'Speed Bin B-A'!R2036,'Speed Bin B-A'!R2140)</f>
        <v>0</v>
      </c>
      <c r="S365" s="268">
        <f>SUM('Speed Bin B-A'!S60,'Speed Bin B-A'!S164,'Speed Bin B-A'!S268,'Speed Bin B-A'!S372,'Speed Bin B-A'!S476,'Speed Bin B-A'!S580,'Speed Bin B-A'!S684,'Speed Bin B-A'!S788,'Speed Bin B-A'!S892,'Speed Bin B-A'!S996,'Speed Bin B-A'!S1100,'Speed Bin B-A'!S1204,'Speed Bin B-A'!S1308,'Speed Bin B-A'!S1412,'Speed Bin B-A'!S1516,'Speed Bin B-A'!S1620,'Speed Bin B-A'!S1724,'Speed Bin B-A'!S1828,'Speed Bin B-A'!S1932,'Speed Bin B-A'!S2036,'Speed Bin B-A'!S2140)</f>
        <v>0</v>
      </c>
      <c r="T365" s="268">
        <f>SUM('Speed Bin B-A'!T60,'Speed Bin B-A'!T164,'Speed Bin B-A'!T268,'Speed Bin B-A'!T372,'Speed Bin B-A'!T476,'Speed Bin B-A'!T580,'Speed Bin B-A'!T684,'Speed Bin B-A'!T788,'Speed Bin B-A'!T892,'Speed Bin B-A'!T996,'Speed Bin B-A'!T1100,'Speed Bin B-A'!T1204,'Speed Bin B-A'!T1308,'Speed Bin B-A'!T1412,'Speed Bin B-A'!T1516,'Speed Bin B-A'!T1620,'Speed Bin B-A'!T1724,'Speed Bin B-A'!T1828,'Speed Bin B-A'!T1932,'Speed Bin B-A'!T2036,'Speed Bin B-A'!T2140)</f>
        <v>0</v>
      </c>
      <c r="U365" s="268">
        <f>SUM('Speed Bin B-A'!U60,'Speed Bin B-A'!U164,'Speed Bin B-A'!U268,'Speed Bin B-A'!U372,'Speed Bin B-A'!U476,'Speed Bin B-A'!U580,'Speed Bin B-A'!U684,'Speed Bin B-A'!U788,'Speed Bin B-A'!U892,'Speed Bin B-A'!U996,'Speed Bin B-A'!U1100,'Speed Bin B-A'!U1204,'Speed Bin B-A'!U1308,'Speed Bin B-A'!U1412,'Speed Bin B-A'!U1516,'Speed Bin B-A'!U1620,'Speed Bin B-A'!U1724,'Speed Bin B-A'!U1828,'Speed Bin B-A'!U1932,'Speed Bin B-A'!U2036,'Speed Bin B-A'!U2140)</f>
        <v>0</v>
      </c>
      <c r="V365" s="269">
        <f>IFERROR(AVERAGE('Speed Bin B-A'!V60,'Speed Bin B-A'!V164,'Speed Bin B-A'!V268,'Speed Bin B-A'!V372,'Speed Bin B-A'!V476,'Speed Bin B-A'!V580,'Speed Bin B-A'!V684,'Speed Bin B-A'!V788,'Speed Bin B-A'!V892,'Speed Bin B-A'!V996,'Speed Bin B-A'!V1100,'Speed Bin B-A'!V1204,'Speed Bin B-A'!V1308,'Speed Bin B-A'!V1412,'Speed Bin B-A'!V1516,'Speed Bin B-A'!V1620,'Speed Bin B-A'!V1724,'Speed Bin B-A'!V1828,'Speed Bin B-A'!V1932,'Speed Bin B-A'!V2036,'Speed Bin B-A'!V2140),"-")</f>
        <v>23.522222222222222</v>
      </c>
      <c r="W365" s="269">
        <f>IFERROR(AVERAGE('Speed Bin B-A'!W60,'Speed Bin B-A'!W164,'Speed Bin B-A'!W268,'Speed Bin B-A'!W372,'Speed Bin B-A'!W476,'Speed Bin B-A'!W580,'Speed Bin B-A'!W684,'Speed Bin B-A'!W788,'Speed Bin B-A'!W892,'Speed Bin B-A'!W996,'Speed Bin B-A'!W1100,'Speed Bin B-A'!W1204,'Speed Bin B-A'!W1308,'Speed Bin B-A'!W1412,'Speed Bin B-A'!W1516,'Speed Bin B-A'!W1620,'Speed Bin B-A'!W1724,'Speed Bin B-A'!W1828,'Speed Bin B-A'!W1932,'Speed Bin B-A'!W2036,'Speed Bin B-A'!W2140),"-")</f>
        <v>29.15</v>
      </c>
      <c r="X365" s="277"/>
      <c r="Y365" s="277"/>
    </row>
    <row r="366" spans="1:25" x14ac:dyDescent="0.25">
      <c r="A366" s="267">
        <v>0.52083333333333304</v>
      </c>
      <c r="B366" s="268">
        <f>SUM('Speed Bin B-A'!B61,'Speed Bin B-A'!B165,'Speed Bin B-A'!B269,'Speed Bin B-A'!B373,'Speed Bin B-A'!B477,'Speed Bin B-A'!B581,'Speed Bin B-A'!B685,'Speed Bin B-A'!B789,'Speed Bin B-A'!B893,'Speed Bin B-A'!B997,'Speed Bin B-A'!B1101,'Speed Bin B-A'!B1205,'Speed Bin B-A'!B1309,'Speed Bin B-A'!B1413,'Speed Bin B-A'!B1517,'Speed Bin B-A'!B1621,'Speed Bin B-A'!B1725,'Speed Bin B-A'!B1829,'Speed Bin B-A'!B1933,'Speed Bin B-A'!B2037,'Speed Bin B-A'!B2141)</f>
        <v>65</v>
      </c>
      <c r="C366" s="268">
        <f>SUM('Speed Bin B-A'!C61,'Speed Bin B-A'!C165,'Speed Bin B-A'!C269,'Speed Bin B-A'!C373,'Speed Bin B-A'!C477,'Speed Bin B-A'!C581,'Speed Bin B-A'!C685,'Speed Bin B-A'!C789,'Speed Bin B-A'!C893,'Speed Bin B-A'!C997,'Speed Bin B-A'!C1101,'Speed Bin B-A'!C1205,'Speed Bin B-A'!C1309,'Speed Bin B-A'!C1413,'Speed Bin B-A'!C1517,'Speed Bin B-A'!C1621,'Speed Bin B-A'!C1725,'Speed Bin B-A'!C1829,'Speed Bin B-A'!C1933,'Speed Bin B-A'!C2037,'Speed Bin B-A'!C2141)</f>
        <v>1</v>
      </c>
      <c r="D366" s="268">
        <f>SUM('Speed Bin B-A'!D61,'Speed Bin B-A'!D165,'Speed Bin B-A'!D269,'Speed Bin B-A'!D373,'Speed Bin B-A'!D477,'Speed Bin B-A'!D581,'Speed Bin B-A'!D685,'Speed Bin B-A'!D789,'Speed Bin B-A'!D893,'Speed Bin B-A'!D997,'Speed Bin B-A'!D1101,'Speed Bin B-A'!D1205,'Speed Bin B-A'!D1309,'Speed Bin B-A'!D1413,'Speed Bin B-A'!D1517,'Speed Bin B-A'!D1621,'Speed Bin B-A'!D1725,'Speed Bin B-A'!D1829,'Speed Bin B-A'!D1933,'Speed Bin B-A'!D2037,'Speed Bin B-A'!D2141)</f>
        <v>9</v>
      </c>
      <c r="E366" s="268">
        <f>SUM('Speed Bin B-A'!E61,'Speed Bin B-A'!E165,'Speed Bin B-A'!E269,'Speed Bin B-A'!E373,'Speed Bin B-A'!E477,'Speed Bin B-A'!E581,'Speed Bin B-A'!E685,'Speed Bin B-A'!E789,'Speed Bin B-A'!E893,'Speed Bin B-A'!E997,'Speed Bin B-A'!E1101,'Speed Bin B-A'!E1205,'Speed Bin B-A'!E1309,'Speed Bin B-A'!E1413,'Speed Bin B-A'!E1517,'Speed Bin B-A'!E1621,'Speed Bin B-A'!E1725,'Speed Bin B-A'!E1829,'Speed Bin B-A'!E1933,'Speed Bin B-A'!E2037,'Speed Bin B-A'!E2141)</f>
        <v>25</v>
      </c>
      <c r="F366" s="268">
        <f>SUM('Speed Bin B-A'!F61,'Speed Bin B-A'!F165,'Speed Bin B-A'!F269,'Speed Bin B-A'!F373,'Speed Bin B-A'!F477,'Speed Bin B-A'!F581,'Speed Bin B-A'!F685,'Speed Bin B-A'!F789,'Speed Bin B-A'!F893,'Speed Bin B-A'!F997,'Speed Bin B-A'!F1101,'Speed Bin B-A'!F1205,'Speed Bin B-A'!F1309,'Speed Bin B-A'!F1413,'Speed Bin B-A'!F1517,'Speed Bin B-A'!F1621,'Speed Bin B-A'!F1725,'Speed Bin B-A'!F1829,'Speed Bin B-A'!F1933,'Speed Bin B-A'!F2037,'Speed Bin B-A'!F2141)</f>
        <v>20</v>
      </c>
      <c r="G366" s="268">
        <f>SUM('Speed Bin B-A'!G61,'Speed Bin B-A'!G165,'Speed Bin B-A'!G269,'Speed Bin B-A'!G373,'Speed Bin B-A'!G477,'Speed Bin B-A'!G581,'Speed Bin B-A'!G685,'Speed Bin B-A'!G789,'Speed Bin B-A'!G893,'Speed Bin B-A'!G997,'Speed Bin B-A'!G1101,'Speed Bin B-A'!G1205,'Speed Bin B-A'!G1309,'Speed Bin B-A'!G1413,'Speed Bin B-A'!G1517,'Speed Bin B-A'!G1621,'Speed Bin B-A'!G1725,'Speed Bin B-A'!G1829,'Speed Bin B-A'!G1933,'Speed Bin B-A'!G2037,'Speed Bin B-A'!G2141)</f>
        <v>8</v>
      </c>
      <c r="H366" s="268">
        <f>SUM('Speed Bin B-A'!H61,'Speed Bin B-A'!H165,'Speed Bin B-A'!H269,'Speed Bin B-A'!H373,'Speed Bin B-A'!H477,'Speed Bin B-A'!H581,'Speed Bin B-A'!H685,'Speed Bin B-A'!H789,'Speed Bin B-A'!H893,'Speed Bin B-A'!H997,'Speed Bin B-A'!H1101,'Speed Bin B-A'!H1205,'Speed Bin B-A'!H1309,'Speed Bin B-A'!H1413,'Speed Bin B-A'!H1517,'Speed Bin B-A'!H1621,'Speed Bin B-A'!H1725,'Speed Bin B-A'!H1829,'Speed Bin B-A'!H1933,'Speed Bin B-A'!H2037,'Speed Bin B-A'!H2141)</f>
        <v>1</v>
      </c>
      <c r="I366" s="268">
        <f>SUM('Speed Bin B-A'!I61,'Speed Bin B-A'!I165,'Speed Bin B-A'!I269,'Speed Bin B-A'!I373,'Speed Bin B-A'!I477,'Speed Bin B-A'!I581,'Speed Bin B-A'!I685,'Speed Bin B-A'!I789,'Speed Bin B-A'!I893,'Speed Bin B-A'!I997,'Speed Bin B-A'!I1101,'Speed Bin B-A'!I1205,'Speed Bin B-A'!I1309,'Speed Bin B-A'!I1413,'Speed Bin B-A'!I1517,'Speed Bin B-A'!I1621,'Speed Bin B-A'!I1725,'Speed Bin B-A'!I1829,'Speed Bin B-A'!I1933,'Speed Bin B-A'!I2037,'Speed Bin B-A'!I2141)</f>
        <v>1</v>
      </c>
      <c r="J366" s="268">
        <f>SUM('Speed Bin B-A'!J61,'Speed Bin B-A'!J165,'Speed Bin B-A'!J269,'Speed Bin B-A'!J373,'Speed Bin B-A'!J477,'Speed Bin B-A'!J581,'Speed Bin B-A'!J685,'Speed Bin B-A'!J789,'Speed Bin B-A'!J893,'Speed Bin B-A'!J997,'Speed Bin B-A'!J1101,'Speed Bin B-A'!J1205,'Speed Bin B-A'!J1309,'Speed Bin B-A'!J1413,'Speed Bin B-A'!J1517,'Speed Bin B-A'!J1621,'Speed Bin B-A'!J1725,'Speed Bin B-A'!J1829,'Speed Bin B-A'!J1933,'Speed Bin B-A'!J2037,'Speed Bin B-A'!J2141)</f>
        <v>0</v>
      </c>
      <c r="K366" s="268">
        <f>SUM('Speed Bin B-A'!K61,'Speed Bin B-A'!K165,'Speed Bin B-A'!K269,'Speed Bin B-A'!K373,'Speed Bin B-A'!K477,'Speed Bin B-A'!K581,'Speed Bin B-A'!K685,'Speed Bin B-A'!K789,'Speed Bin B-A'!K893,'Speed Bin B-A'!K997,'Speed Bin B-A'!K1101,'Speed Bin B-A'!K1205,'Speed Bin B-A'!K1309,'Speed Bin B-A'!K1413,'Speed Bin B-A'!K1517,'Speed Bin B-A'!K1621,'Speed Bin B-A'!K1725,'Speed Bin B-A'!K1829,'Speed Bin B-A'!K1933,'Speed Bin B-A'!K2037,'Speed Bin B-A'!K2141)</f>
        <v>0</v>
      </c>
      <c r="L366" s="268">
        <f>SUM('Speed Bin B-A'!L61,'Speed Bin B-A'!L165,'Speed Bin B-A'!L269,'Speed Bin B-A'!L373,'Speed Bin B-A'!L477,'Speed Bin B-A'!L581,'Speed Bin B-A'!L685,'Speed Bin B-A'!L789,'Speed Bin B-A'!L893,'Speed Bin B-A'!L997,'Speed Bin B-A'!L1101,'Speed Bin B-A'!L1205,'Speed Bin B-A'!L1309,'Speed Bin B-A'!L1413,'Speed Bin B-A'!L1517,'Speed Bin B-A'!L1621,'Speed Bin B-A'!L1725,'Speed Bin B-A'!L1829,'Speed Bin B-A'!L1933,'Speed Bin B-A'!L2037,'Speed Bin B-A'!L2141)</f>
        <v>0</v>
      </c>
      <c r="M366" s="268">
        <f>SUM('Speed Bin B-A'!M61,'Speed Bin B-A'!M165,'Speed Bin B-A'!M269,'Speed Bin B-A'!M373,'Speed Bin B-A'!M477,'Speed Bin B-A'!M581,'Speed Bin B-A'!M685,'Speed Bin B-A'!M789,'Speed Bin B-A'!M893,'Speed Bin B-A'!M997,'Speed Bin B-A'!M1101,'Speed Bin B-A'!M1205,'Speed Bin B-A'!M1309,'Speed Bin B-A'!M1413,'Speed Bin B-A'!M1517,'Speed Bin B-A'!M1621,'Speed Bin B-A'!M1725,'Speed Bin B-A'!M1829,'Speed Bin B-A'!M1933,'Speed Bin B-A'!M2037,'Speed Bin B-A'!M2141)</f>
        <v>0</v>
      </c>
      <c r="N366" s="268">
        <f>SUM('Speed Bin B-A'!N61,'Speed Bin B-A'!N165,'Speed Bin B-A'!N269,'Speed Bin B-A'!N373,'Speed Bin B-A'!N477,'Speed Bin B-A'!N581,'Speed Bin B-A'!N685,'Speed Bin B-A'!N789,'Speed Bin B-A'!N893,'Speed Bin B-A'!N997,'Speed Bin B-A'!N1101,'Speed Bin B-A'!N1205,'Speed Bin B-A'!N1309,'Speed Bin B-A'!N1413,'Speed Bin B-A'!N1517,'Speed Bin B-A'!N1621,'Speed Bin B-A'!N1725,'Speed Bin B-A'!N1829,'Speed Bin B-A'!N1933,'Speed Bin B-A'!N2037,'Speed Bin B-A'!N2141)</f>
        <v>0</v>
      </c>
      <c r="O366" s="268">
        <f>SUM('Speed Bin B-A'!O61,'Speed Bin B-A'!O165,'Speed Bin B-A'!O269,'Speed Bin B-A'!O373,'Speed Bin B-A'!O477,'Speed Bin B-A'!O581,'Speed Bin B-A'!O685,'Speed Bin B-A'!O789,'Speed Bin B-A'!O893,'Speed Bin B-A'!O997,'Speed Bin B-A'!O1101,'Speed Bin B-A'!O1205,'Speed Bin B-A'!O1309,'Speed Bin B-A'!O1413,'Speed Bin B-A'!O1517,'Speed Bin B-A'!O1621,'Speed Bin B-A'!O1725,'Speed Bin B-A'!O1829,'Speed Bin B-A'!O1933,'Speed Bin B-A'!O2037,'Speed Bin B-A'!O2141)</f>
        <v>0</v>
      </c>
      <c r="P366" s="268">
        <f>SUM('Speed Bin B-A'!P61,'Speed Bin B-A'!P165,'Speed Bin B-A'!P269,'Speed Bin B-A'!P373,'Speed Bin B-A'!P477,'Speed Bin B-A'!P581,'Speed Bin B-A'!P685,'Speed Bin B-A'!P789,'Speed Bin B-A'!P893,'Speed Bin B-A'!P997,'Speed Bin B-A'!P1101,'Speed Bin B-A'!P1205,'Speed Bin B-A'!P1309,'Speed Bin B-A'!P1413,'Speed Bin B-A'!P1517,'Speed Bin B-A'!P1621,'Speed Bin B-A'!P1725,'Speed Bin B-A'!P1829,'Speed Bin B-A'!P1933,'Speed Bin B-A'!P2037,'Speed Bin B-A'!P2141)</f>
        <v>0</v>
      </c>
      <c r="Q366" s="268">
        <f>SUM('Speed Bin B-A'!Q61,'Speed Bin B-A'!Q165,'Speed Bin B-A'!Q269,'Speed Bin B-A'!Q373,'Speed Bin B-A'!Q477,'Speed Bin B-A'!Q581,'Speed Bin B-A'!Q685,'Speed Bin B-A'!Q789,'Speed Bin B-A'!Q893,'Speed Bin B-A'!Q997,'Speed Bin B-A'!Q1101,'Speed Bin B-A'!Q1205,'Speed Bin B-A'!Q1309,'Speed Bin B-A'!Q1413,'Speed Bin B-A'!Q1517,'Speed Bin B-A'!Q1621,'Speed Bin B-A'!Q1725,'Speed Bin B-A'!Q1829,'Speed Bin B-A'!Q1933,'Speed Bin B-A'!Q2037,'Speed Bin B-A'!Q2141)</f>
        <v>0</v>
      </c>
      <c r="R366" s="268">
        <f>SUM('Speed Bin B-A'!R61,'Speed Bin B-A'!R165,'Speed Bin B-A'!R269,'Speed Bin B-A'!R373,'Speed Bin B-A'!R477,'Speed Bin B-A'!R581,'Speed Bin B-A'!R685,'Speed Bin B-A'!R789,'Speed Bin B-A'!R893,'Speed Bin B-A'!R997,'Speed Bin B-A'!R1101,'Speed Bin B-A'!R1205,'Speed Bin B-A'!R1309,'Speed Bin B-A'!R1413,'Speed Bin B-A'!R1517,'Speed Bin B-A'!R1621,'Speed Bin B-A'!R1725,'Speed Bin B-A'!R1829,'Speed Bin B-A'!R1933,'Speed Bin B-A'!R2037,'Speed Bin B-A'!R2141)</f>
        <v>0</v>
      </c>
      <c r="S366" s="268">
        <f>SUM('Speed Bin B-A'!S61,'Speed Bin B-A'!S165,'Speed Bin B-A'!S269,'Speed Bin B-A'!S373,'Speed Bin B-A'!S477,'Speed Bin B-A'!S581,'Speed Bin B-A'!S685,'Speed Bin B-A'!S789,'Speed Bin B-A'!S893,'Speed Bin B-A'!S997,'Speed Bin B-A'!S1101,'Speed Bin B-A'!S1205,'Speed Bin B-A'!S1309,'Speed Bin B-A'!S1413,'Speed Bin B-A'!S1517,'Speed Bin B-A'!S1621,'Speed Bin B-A'!S1725,'Speed Bin B-A'!S1829,'Speed Bin B-A'!S1933,'Speed Bin B-A'!S2037,'Speed Bin B-A'!S2141)</f>
        <v>0</v>
      </c>
      <c r="T366" s="268">
        <f>SUM('Speed Bin B-A'!T61,'Speed Bin B-A'!T165,'Speed Bin B-A'!T269,'Speed Bin B-A'!T373,'Speed Bin B-A'!T477,'Speed Bin B-A'!T581,'Speed Bin B-A'!T685,'Speed Bin B-A'!T789,'Speed Bin B-A'!T893,'Speed Bin B-A'!T997,'Speed Bin B-A'!T1101,'Speed Bin B-A'!T1205,'Speed Bin B-A'!T1309,'Speed Bin B-A'!T1413,'Speed Bin B-A'!T1517,'Speed Bin B-A'!T1621,'Speed Bin B-A'!T1725,'Speed Bin B-A'!T1829,'Speed Bin B-A'!T1933,'Speed Bin B-A'!T2037,'Speed Bin B-A'!T2141)</f>
        <v>0</v>
      </c>
      <c r="U366" s="268">
        <f>SUM('Speed Bin B-A'!U61,'Speed Bin B-A'!U165,'Speed Bin B-A'!U269,'Speed Bin B-A'!U373,'Speed Bin B-A'!U477,'Speed Bin B-A'!U581,'Speed Bin B-A'!U685,'Speed Bin B-A'!U789,'Speed Bin B-A'!U893,'Speed Bin B-A'!U997,'Speed Bin B-A'!U1101,'Speed Bin B-A'!U1205,'Speed Bin B-A'!U1309,'Speed Bin B-A'!U1413,'Speed Bin B-A'!U1517,'Speed Bin B-A'!U1621,'Speed Bin B-A'!U1725,'Speed Bin B-A'!U1829,'Speed Bin B-A'!U1933,'Speed Bin B-A'!U2037,'Speed Bin B-A'!U2141)</f>
        <v>0</v>
      </c>
      <c r="V366" s="269">
        <f>IFERROR(AVERAGE('Speed Bin B-A'!V61,'Speed Bin B-A'!V165,'Speed Bin B-A'!V269,'Speed Bin B-A'!V373,'Speed Bin B-A'!V477,'Speed Bin B-A'!V581,'Speed Bin B-A'!V685,'Speed Bin B-A'!V789,'Speed Bin B-A'!V893,'Speed Bin B-A'!V997,'Speed Bin B-A'!V1101,'Speed Bin B-A'!V1205,'Speed Bin B-A'!V1309,'Speed Bin B-A'!V1413,'Speed Bin B-A'!V1517,'Speed Bin B-A'!V1621,'Speed Bin B-A'!V1725,'Speed Bin B-A'!V1829,'Speed Bin B-A'!V1933,'Speed Bin B-A'!V2037,'Speed Bin B-A'!V2141),"-")</f>
        <v>21.444444444444443</v>
      </c>
      <c r="W366" s="269">
        <f>IFERROR(AVERAGE('Speed Bin B-A'!W61,'Speed Bin B-A'!W165,'Speed Bin B-A'!W269,'Speed Bin B-A'!W373,'Speed Bin B-A'!W477,'Speed Bin B-A'!W581,'Speed Bin B-A'!W685,'Speed Bin B-A'!W789,'Speed Bin B-A'!W893,'Speed Bin B-A'!W997,'Speed Bin B-A'!W1101,'Speed Bin B-A'!W1205,'Speed Bin B-A'!W1309,'Speed Bin B-A'!W1413,'Speed Bin B-A'!W1517,'Speed Bin B-A'!W1621,'Speed Bin B-A'!W1725,'Speed Bin B-A'!W1829,'Speed Bin B-A'!W1933,'Speed Bin B-A'!W2037,'Speed Bin B-A'!W2141),"-")</f>
        <v>21.7</v>
      </c>
      <c r="X366" s="277"/>
      <c r="Y366" s="277"/>
    </row>
    <row r="367" spans="1:25" x14ac:dyDescent="0.25">
      <c r="A367" s="267">
        <v>0.53125</v>
      </c>
      <c r="B367" s="268">
        <f>SUM('Speed Bin B-A'!B62,'Speed Bin B-A'!B166,'Speed Bin B-A'!B270,'Speed Bin B-A'!B374,'Speed Bin B-A'!B478,'Speed Bin B-A'!B582,'Speed Bin B-A'!B686,'Speed Bin B-A'!B790,'Speed Bin B-A'!B894,'Speed Bin B-A'!B998,'Speed Bin B-A'!B1102,'Speed Bin B-A'!B1206,'Speed Bin B-A'!B1310,'Speed Bin B-A'!B1414,'Speed Bin B-A'!B1518,'Speed Bin B-A'!B1622,'Speed Bin B-A'!B1726,'Speed Bin B-A'!B1830,'Speed Bin B-A'!B1934,'Speed Bin B-A'!B2038,'Speed Bin B-A'!B2142)</f>
        <v>39</v>
      </c>
      <c r="C367" s="268">
        <f>SUM('Speed Bin B-A'!C62,'Speed Bin B-A'!C166,'Speed Bin B-A'!C270,'Speed Bin B-A'!C374,'Speed Bin B-A'!C478,'Speed Bin B-A'!C582,'Speed Bin B-A'!C686,'Speed Bin B-A'!C790,'Speed Bin B-A'!C894,'Speed Bin B-A'!C998,'Speed Bin B-A'!C1102,'Speed Bin B-A'!C1206,'Speed Bin B-A'!C1310,'Speed Bin B-A'!C1414,'Speed Bin B-A'!C1518,'Speed Bin B-A'!C1622,'Speed Bin B-A'!C1726,'Speed Bin B-A'!C1830,'Speed Bin B-A'!C1934,'Speed Bin B-A'!C2038,'Speed Bin B-A'!C2142)</f>
        <v>0</v>
      </c>
      <c r="D367" s="268">
        <f>SUM('Speed Bin B-A'!D62,'Speed Bin B-A'!D166,'Speed Bin B-A'!D270,'Speed Bin B-A'!D374,'Speed Bin B-A'!D478,'Speed Bin B-A'!D582,'Speed Bin B-A'!D686,'Speed Bin B-A'!D790,'Speed Bin B-A'!D894,'Speed Bin B-A'!D998,'Speed Bin B-A'!D1102,'Speed Bin B-A'!D1206,'Speed Bin B-A'!D1310,'Speed Bin B-A'!D1414,'Speed Bin B-A'!D1518,'Speed Bin B-A'!D1622,'Speed Bin B-A'!D1726,'Speed Bin B-A'!D1830,'Speed Bin B-A'!D1934,'Speed Bin B-A'!D2038,'Speed Bin B-A'!D2142)</f>
        <v>3</v>
      </c>
      <c r="E367" s="268">
        <f>SUM('Speed Bin B-A'!E62,'Speed Bin B-A'!E166,'Speed Bin B-A'!E270,'Speed Bin B-A'!E374,'Speed Bin B-A'!E478,'Speed Bin B-A'!E582,'Speed Bin B-A'!E686,'Speed Bin B-A'!E790,'Speed Bin B-A'!E894,'Speed Bin B-A'!E998,'Speed Bin B-A'!E1102,'Speed Bin B-A'!E1206,'Speed Bin B-A'!E1310,'Speed Bin B-A'!E1414,'Speed Bin B-A'!E1518,'Speed Bin B-A'!E1622,'Speed Bin B-A'!E1726,'Speed Bin B-A'!E1830,'Speed Bin B-A'!E1934,'Speed Bin B-A'!E2038,'Speed Bin B-A'!E2142)</f>
        <v>11</v>
      </c>
      <c r="F367" s="268">
        <f>SUM('Speed Bin B-A'!F62,'Speed Bin B-A'!F166,'Speed Bin B-A'!F270,'Speed Bin B-A'!F374,'Speed Bin B-A'!F478,'Speed Bin B-A'!F582,'Speed Bin B-A'!F686,'Speed Bin B-A'!F790,'Speed Bin B-A'!F894,'Speed Bin B-A'!F998,'Speed Bin B-A'!F1102,'Speed Bin B-A'!F1206,'Speed Bin B-A'!F1310,'Speed Bin B-A'!F1414,'Speed Bin B-A'!F1518,'Speed Bin B-A'!F1622,'Speed Bin B-A'!F1726,'Speed Bin B-A'!F1830,'Speed Bin B-A'!F1934,'Speed Bin B-A'!F2038,'Speed Bin B-A'!F2142)</f>
        <v>8</v>
      </c>
      <c r="G367" s="268">
        <f>SUM('Speed Bin B-A'!G62,'Speed Bin B-A'!G166,'Speed Bin B-A'!G270,'Speed Bin B-A'!G374,'Speed Bin B-A'!G478,'Speed Bin B-A'!G582,'Speed Bin B-A'!G686,'Speed Bin B-A'!G790,'Speed Bin B-A'!G894,'Speed Bin B-A'!G998,'Speed Bin B-A'!G1102,'Speed Bin B-A'!G1206,'Speed Bin B-A'!G1310,'Speed Bin B-A'!G1414,'Speed Bin B-A'!G1518,'Speed Bin B-A'!G1622,'Speed Bin B-A'!G1726,'Speed Bin B-A'!G1830,'Speed Bin B-A'!G1934,'Speed Bin B-A'!G2038,'Speed Bin B-A'!G2142)</f>
        <v>15</v>
      </c>
      <c r="H367" s="268">
        <f>SUM('Speed Bin B-A'!H62,'Speed Bin B-A'!H166,'Speed Bin B-A'!H270,'Speed Bin B-A'!H374,'Speed Bin B-A'!H478,'Speed Bin B-A'!H582,'Speed Bin B-A'!H686,'Speed Bin B-A'!H790,'Speed Bin B-A'!H894,'Speed Bin B-A'!H998,'Speed Bin B-A'!H1102,'Speed Bin B-A'!H1206,'Speed Bin B-A'!H1310,'Speed Bin B-A'!H1414,'Speed Bin B-A'!H1518,'Speed Bin B-A'!H1622,'Speed Bin B-A'!H1726,'Speed Bin B-A'!H1830,'Speed Bin B-A'!H1934,'Speed Bin B-A'!H2038,'Speed Bin B-A'!H2142)</f>
        <v>1</v>
      </c>
      <c r="I367" s="268">
        <f>SUM('Speed Bin B-A'!I62,'Speed Bin B-A'!I166,'Speed Bin B-A'!I270,'Speed Bin B-A'!I374,'Speed Bin B-A'!I478,'Speed Bin B-A'!I582,'Speed Bin B-A'!I686,'Speed Bin B-A'!I790,'Speed Bin B-A'!I894,'Speed Bin B-A'!I998,'Speed Bin B-A'!I1102,'Speed Bin B-A'!I1206,'Speed Bin B-A'!I1310,'Speed Bin B-A'!I1414,'Speed Bin B-A'!I1518,'Speed Bin B-A'!I1622,'Speed Bin B-A'!I1726,'Speed Bin B-A'!I1830,'Speed Bin B-A'!I1934,'Speed Bin B-A'!I2038,'Speed Bin B-A'!I2142)</f>
        <v>0</v>
      </c>
      <c r="J367" s="268">
        <f>SUM('Speed Bin B-A'!J62,'Speed Bin B-A'!J166,'Speed Bin B-A'!J270,'Speed Bin B-A'!J374,'Speed Bin B-A'!J478,'Speed Bin B-A'!J582,'Speed Bin B-A'!J686,'Speed Bin B-A'!J790,'Speed Bin B-A'!J894,'Speed Bin B-A'!J998,'Speed Bin B-A'!J1102,'Speed Bin B-A'!J1206,'Speed Bin B-A'!J1310,'Speed Bin B-A'!J1414,'Speed Bin B-A'!J1518,'Speed Bin B-A'!J1622,'Speed Bin B-A'!J1726,'Speed Bin B-A'!J1830,'Speed Bin B-A'!J1934,'Speed Bin B-A'!J2038,'Speed Bin B-A'!J2142)</f>
        <v>1</v>
      </c>
      <c r="K367" s="268">
        <f>SUM('Speed Bin B-A'!K62,'Speed Bin B-A'!K166,'Speed Bin B-A'!K270,'Speed Bin B-A'!K374,'Speed Bin B-A'!K478,'Speed Bin B-A'!K582,'Speed Bin B-A'!K686,'Speed Bin B-A'!K790,'Speed Bin B-A'!K894,'Speed Bin B-A'!K998,'Speed Bin B-A'!K1102,'Speed Bin B-A'!K1206,'Speed Bin B-A'!K1310,'Speed Bin B-A'!K1414,'Speed Bin B-A'!K1518,'Speed Bin B-A'!K1622,'Speed Bin B-A'!K1726,'Speed Bin B-A'!K1830,'Speed Bin B-A'!K1934,'Speed Bin B-A'!K2038,'Speed Bin B-A'!K2142)</f>
        <v>0</v>
      </c>
      <c r="L367" s="268">
        <f>SUM('Speed Bin B-A'!L62,'Speed Bin B-A'!L166,'Speed Bin B-A'!L270,'Speed Bin B-A'!L374,'Speed Bin B-A'!L478,'Speed Bin B-A'!L582,'Speed Bin B-A'!L686,'Speed Bin B-A'!L790,'Speed Bin B-A'!L894,'Speed Bin B-A'!L998,'Speed Bin B-A'!L1102,'Speed Bin B-A'!L1206,'Speed Bin B-A'!L1310,'Speed Bin B-A'!L1414,'Speed Bin B-A'!L1518,'Speed Bin B-A'!L1622,'Speed Bin B-A'!L1726,'Speed Bin B-A'!L1830,'Speed Bin B-A'!L1934,'Speed Bin B-A'!L2038,'Speed Bin B-A'!L2142)</f>
        <v>0</v>
      </c>
      <c r="M367" s="268">
        <f>SUM('Speed Bin B-A'!M62,'Speed Bin B-A'!M166,'Speed Bin B-A'!M270,'Speed Bin B-A'!M374,'Speed Bin B-A'!M478,'Speed Bin B-A'!M582,'Speed Bin B-A'!M686,'Speed Bin B-A'!M790,'Speed Bin B-A'!M894,'Speed Bin B-A'!M998,'Speed Bin B-A'!M1102,'Speed Bin B-A'!M1206,'Speed Bin B-A'!M1310,'Speed Bin B-A'!M1414,'Speed Bin B-A'!M1518,'Speed Bin B-A'!M1622,'Speed Bin B-A'!M1726,'Speed Bin B-A'!M1830,'Speed Bin B-A'!M1934,'Speed Bin B-A'!M2038,'Speed Bin B-A'!M2142)</f>
        <v>0</v>
      </c>
      <c r="N367" s="268">
        <f>SUM('Speed Bin B-A'!N62,'Speed Bin B-A'!N166,'Speed Bin B-A'!N270,'Speed Bin B-A'!N374,'Speed Bin B-A'!N478,'Speed Bin B-A'!N582,'Speed Bin B-A'!N686,'Speed Bin B-A'!N790,'Speed Bin B-A'!N894,'Speed Bin B-A'!N998,'Speed Bin B-A'!N1102,'Speed Bin B-A'!N1206,'Speed Bin B-A'!N1310,'Speed Bin B-A'!N1414,'Speed Bin B-A'!N1518,'Speed Bin B-A'!N1622,'Speed Bin B-A'!N1726,'Speed Bin B-A'!N1830,'Speed Bin B-A'!N1934,'Speed Bin B-A'!N2038,'Speed Bin B-A'!N2142)</f>
        <v>0</v>
      </c>
      <c r="O367" s="268">
        <f>SUM('Speed Bin B-A'!O62,'Speed Bin B-A'!O166,'Speed Bin B-A'!O270,'Speed Bin B-A'!O374,'Speed Bin B-A'!O478,'Speed Bin B-A'!O582,'Speed Bin B-A'!O686,'Speed Bin B-A'!O790,'Speed Bin B-A'!O894,'Speed Bin B-A'!O998,'Speed Bin B-A'!O1102,'Speed Bin B-A'!O1206,'Speed Bin B-A'!O1310,'Speed Bin B-A'!O1414,'Speed Bin B-A'!O1518,'Speed Bin B-A'!O1622,'Speed Bin B-A'!O1726,'Speed Bin B-A'!O1830,'Speed Bin B-A'!O1934,'Speed Bin B-A'!O2038,'Speed Bin B-A'!O2142)</f>
        <v>0</v>
      </c>
      <c r="P367" s="268">
        <f>SUM('Speed Bin B-A'!P62,'Speed Bin B-A'!P166,'Speed Bin B-A'!P270,'Speed Bin B-A'!P374,'Speed Bin B-A'!P478,'Speed Bin B-A'!P582,'Speed Bin B-A'!P686,'Speed Bin B-A'!P790,'Speed Bin B-A'!P894,'Speed Bin B-A'!P998,'Speed Bin B-A'!P1102,'Speed Bin B-A'!P1206,'Speed Bin B-A'!P1310,'Speed Bin B-A'!P1414,'Speed Bin B-A'!P1518,'Speed Bin B-A'!P1622,'Speed Bin B-A'!P1726,'Speed Bin B-A'!P1830,'Speed Bin B-A'!P1934,'Speed Bin B-A'!P2038,'Speed Bin B-A'!P2142)</f>
        <v>0</v>
      </c>
      <c r="Q367" s="268">
        <f>SUM('Speed Bin B-A'!Q62,'Speed Bin B-A'!Q166,'Speed Bin B-A'!Q270,'Speed Bin B-A'!Q374,'Speed Bin B-A'!Q478,'Speed Bin B-A'!Q582,'Speed Bin B-A'!Q686,'Speed Bin B-A'!Q790,'Speed Bin B-A'!Q894,'Speed Bin B-A'!Q998,'Speed Bin B-A'!Q1102,'Speed Bin B-A'!Q1206,'Speed Bin B-A'!Q1310,'Speed Bin B-A'!Q1414,'Speed Bin B-A'!Q1518,'Speed Bin B-A'!Q1622,'Speed Bin B-A'!Q1726,'Speed Bin B-A'!Q1830,'Speed Bin B-A'!Q1934,'Speed Bin B-A'!Q2038,'Speed Bin B-A'!Q2142)</f>
        <v>0</v>
      </c>
      <c r="R367" s="268">
        <f>SUM('Speed Bin B-A'!R62,'Speed Bin B-A'!R166,'Speed Bin B-A'!R270,'Speed Bin B-A'!R374,'Speed Bin B-A'!R478,'Speed Bin B-A'!R582,'Speed Bin B-A'!R686,'Speed Bin B-A'!R790,'Speed Bin B-A'!R894,'Speed Bin B-A'!R998,'Speed Bin B-A'!R1102,'Speed Bin B-A'!R1206,'Speed Bin B-A'!R1310,'Speed Bin B-A'!R1414,'Speed Bin B-A'!R1518,'Speed Bin B-A'!R1622,'Speed Bin B-A'!R1726,'Speed Bin B-A'!R1830,'Speed Bin B-A'!R1934,'Speed Bin B-A'!R2038,'Speed Bin B-A'!R2142)</f>
        <v>0</v>
      </c>
      <c r="S367" s="268">
        <f>SUM('Speed Bin B-A'!S62,'Speed Bin B-A'!S166,'Speed Bin B-A'!S270,'Speed Bin B-A'!S374,'Speed Bin B-A'!S478,'Speed Bin B-A'!S582,'Speed Bin B-A'!S686,'Speed Bin B-A'!S790,'Speed Bin B-A'!S894,'Speed Bin B-A'!S998,'Speed Bin B-A'!S1102,'Speed Bin B-A'!S1206,'Speed Bin B-A'!S1310,'Speed Bin B-A'!S1414,'Speed Bin B-A'!S1518,'Speed Bin B-A'!S1622,'Speed Bin B-A'!S1726,'Speed Bin B-A'!S1830,'Speed Bin B-A'!S1934,'Speed Bin B-A'!S2038,'Speed Bin B-A'!S2142)</f>
        <v>0</v>
      </c>
      <c r="T367" s="268">
        <f>SUM('Speed Bin B-A'!T62,'Speed Bin B-A'!T166,'Speed Bin B-A'!T270,'Speed Bin B-A'!T374,'Speed Bin B-A'!T478,'Speed Bin B-A'!T582,'Speed Bin B-A'!T686,'Speed Bin B-A'!T790,'Speed Bin B-A'!T894,'Speed Bin B-A'!T998,'Speed Bin B-A'!T1102,'Speed Bin B-A'!T1206,'Speed Bin B-A'!T1310,'Speed Bin B-A'!T1414,'Speed Bin B-A'!T1518,'Speed Bin B-A'!T1622,'Speed Bin B-A'!T1726,'Speed Bin B-A'!T1830,'Speed Bin B-A'!T1934,'Speed Bin B-A'!T2038,'Speed Bin B-A'!T2142)</f>
        <v>0</v>
      </c>
      <c r="U367" s="268">
        <f>SUM('Speed Bin B-A'!U62,'Speed Bin B-A'!U166,'Speed Bin B-A'!U270,'Speed Bin B-A'!U374,'Speed Bin B-A'!U478,'Speed Bin B-A'!U582,'Speed Bin B-A'!U686,'Speed Bin B-A'!U790,'Speed Bin B-A'!U894,'Speed Bin B-A'!U998,'Speed Bin B-A'!U1102,'Speed Bin B-A'!U1206,'Speed Bin B-A'!U1310,'Speed Bin B-A'!U1414,'Speed Bin B-A'!U1518,'Speed Bin B-A'!U1622,'Speed Bin B-A'!U1726,'Speed Bin B-A'!U1830,'Speed Bin B-A'!U1934,'Speed Bin B-A'!U2038,'Speed Bin B-A'!U2142)</f>
        <v>0</v>
      </c>
      <c r="V367" s="269">
        <f>IFERROR(AVERAGE('Speed Bin B-A'!V62,'Speed Bin B-A'!V166,'Speed Bin B-A'!V270,'Speed Bin B-A'!V374,'Speed Bin B-A'!V478,'Speed Bin B-A'!V582,'Speed Bin B-A'!V686,'Speed Bin B-A'!V790,'Speed Bin B-A'!V894,'Speed Bin B-A'!V998,'Speed Bin B-A'!V1102,'Speed Bin B-A'!V1206,'Speed Bin B-A'!V1310,'Speed Bin B-A'!V1414,'Speed Bin B-A'!V1518,'Speed Bin B-A'!V1622,'Speed Bin B-A'!V1726,'Speed Bin B-A'!V1830,'Speed Bin B-A'!V1934,'Speed Bin B-A'!V2038,'Speed Bin B-A'!V2142),"-")</f>
        <v>23.277777777777782</v>
      </c>
      <c r="W367" s="269" t="str">
        <f>IFERROR(AVERAGE('Speed Bin B-A'!W62,'Speed Bin B-A'!W166,'Speed Bin B-A'!W270,'Speed Bin B-A'!W374,'Speed Bin B-A'!W478,'Speed Bin B-A'!W582,'Speed Bin B-A'!W686,'Speed Bin B-A'!W790,'Speed Bin B-A'!W894,'Speed Bin B-A'!W998,'Speed Bin B-A'!W1102,'Speed Bin B-A'!W1206,'Speed Bin B-A'!W1310,'Speed Bin B-A'!W1414,'Speed Bin B-A'!W1518,'Speed Bin B-A'!W1622,'Speed Bin B-A'!W1726,'Speed Bin B-A'!W1830,'Speed Bin B-A'!W1934,'Speed Bin B-A'!W2038,'Speed Bin B-A'!W2142),"-")</f>
        <v>-</v>
      </c>
      <c r="X367" s="277"/>
      <c r="Y367" s="277"/>
    </row>
    <row r="368" spans="1:25" x14ac:dyDescent="0.25">
      <c r="A368" s="267">
        <v>0.54166666666666696</v>
      </c>
      <c r="B368" s="268">
        <f>SUM('Speed Bin B-A'!B63,'Speed Bin B-A'!B167,'Speed Bin B-A'!B271,'Speed Bin B-A'!B375,'Speed Bin B-A'!B479,'Speed Bin B-A'!B583,'Speed Bin B-A'!B687,'Speed Bin B-A'!B791,'Speed Bin B-A'!B895,'Speed Bin B-A'!B999,'Speed Bin B-A'!B1103,'Speed Bin B-A'!B1207,'Speed Bin B-A'!B1311,'Speed Bin B-A'!B1415,'Speed Bin B-A'!B1519,'Speed Bin B-A'!B1623,'Speed Bin B-A'!B1727,'Speed Bin B-A'!B1831,'Speed Bin B-A'!B1935,'Speed Bin B-A'!B2039,'Speed Bin B-A'!B2143)</f>
        <v>49</v>
      </c>
      <c r="C368" s="268">
        <f>SUM('Speed Bin B-A'!C63,'Speed Bin B-A'!C167,'Speed Bin B-A'!C271,'Speed Bin B-A'!C375,'Speed Bin B-A'!C479,'Speed Bin B-A'!C583,'Speed Bin B-A'!C687,'Speed Bin B-A'!C791,'Speed Bin B-A'!C895,'Speed Bin B-A'!C999,'Speed Bin B-A'!C1103,'Speed Bin B-A'!C1207,'Speed Bin B-A'!C1311,'Speed Bin B-A'!C1415,'Speed Bin B-A'!C1519,'Speed Bin B-A'!C1623,'Speed Bin B-A'!C1727,'Speed Bin B-A'!C1831,'Speed Bin B-A'!C1935,'Speed Bin B-A'!C2039,'Speed Bin B-A'!C2143)</f>
        <v>1</v>
      </c>
      <c r="D368" s="268">
        <f>SUM('Speed Bin B-A'!D63,'Speed Bin B-A'!D167,'Speed Bin B-A'!D271,'Speed Bin B-A'!D375,'Speed Bin B-A'!D479,'Speed Bin B-A'!D583,'Speed Bin B-A'!D687,'Speed Bin B-A'!D791,'Speed Bin B-A'!D895,'Speed Bin B-A'!D999,'Speed Bin B-A'!D1103,'Speed Bin B-A'!D1207,'Speed Bin B-A'!D1311,'Speed Bin B-A'!D1415,'Speed Bin B-A'!D1519,'Speed Bin B-A'!D1623,'Speed Bin B-A'!D1727,'Speed Bin B-A'!D1831,'Speed Bin B-A'!D1935,'Speed Bin B-A'!D2039,'Speed Bin B-A'!D2143)</f>
        <v>5</v>
      </c>
      <c r="E368" s="268">
        <f>SUM('Speed Bin B-A'!E63,'Speed Bin B-A'!E167,'Speed Bin B-A'!E271,'Speed Bin B-A'!E375,'Speed Bin B-A'!E479,'Speed Bin B-A'!E583,'Speed Bin B-A'!E687,'Speed Bin B-A'!E791,'Speed Bin B-A'!E895,'Speed Bin B-A'!E999,'Speed Bin B-A'!E1103,'Speed Bin B-A'!E1207,'Speed Bin B-A'!E1311,'Speed Bin B-A'!E1415,'Speed Bin B-A'!E1519,'Speed Bin B-A'!E1623,'Speed Bin B-A'!E1727,'Speed Bin B-A'!E1831,'Speed Bin B-A'!E1935,'Speed Bin B-A'!E2039,'Speed Bin B-A'!E2143)</f>
        <v>12</v>
      </c>
      <c r="F368" s="268">
        <f>SUM('Speed Bin B-A'!F63,'Speed Bin B-A'!F167,'Speed Bin B-A'!F271,'Speed Bin B-A'!F375,'Speed Bin B-A'!F479,'Speed Bin B-A'!F583,'Speed Bin B-A'!F687,'Speed Bin B-A'!F791,'Speed Bin B-A'!F895,'Speed Bin B-A'!F999,'Speed Bin B-A'!F1103,'Speed Bin B-A'!F1207,'Speed Bin B-A'!F1311,'Speed Bin B-A'!F1415,'Speed Bin B-A'!F1519,'Speed Bin B-A'!F1623,'Speed Bin B-A'!F1727,'Speed Bin B-A'!F1831,'Speed Bin B-A'!F1935,'Speed Bin B-A'!F2039,'Speed Bin B-A'!F2143)</f>
        <v>15</v>
      </c>
      <c r="G368" s="268">
        <f>SUM('Speed Bin B-A'!G63,'Speed Bin B-A'!G167,'Speed Bin B-A'!G271,'Speed Bin B-A'!G375,'Speed Bin B-A'!G479,'Speed Bin B-A'!G583,'Speed Bin B-A'!G687,'Speed Bin B-A'!G791,'Speed Bin B-A'!G895,'Speed Bin B-A'!G999,'Speed Bin B-A'!G1103,'Speed Bin B-A'!G1207,'Speed Bin B-A'!G1311,'Speed Bin B-A'!G1415,'Speed Bin B-A'!G1519,'Speed Bin B-A'!G1623,'Speed Bin B-A'!G1727,'Speed Bin B-A'!G1831,'Speed Bin B-A'!G1935,'Speed Bin B-A'!G2039,'Speed Bin B-A'!G2143)</f>
        <v>10</v>
      </c>
      <c r="H368" s="268">
        <f>SUM('Speed Bin B-A'!H63,'Speed Bin B-A'!H167,'Speed Bin B-A'!H271,'Speed Bin B-A'!H375,'Speed Bin B-A'!H479,'Speed Bin B-A'!H583,'Speed Bin B-A'!H687,'Speed Bin B-A'!H791,'Speed Bin B-A'!H895,'Speed Bin B-A'!H999,'Speed Bin B-A'!H1103,'Speed Bin B-A'!H1207,'Speed Bin B-A'!H1311,'Speed Bin B-A'!H1415,'Speed Bin B-A'!H1519,'Speed Bin B-A'!H1623,'Speed Bin B-A'!H1727,'Speed Bin B-A'!H1831,'Speed Bin B-A'!H1935,'Speed Bin B-A'!H2039,'Speed Bin B-A'!H2143)</f>
        <v>6</v>
      </c>
      <c r="I368" s="268">
        <f>SUM('Speed Bin B-A'!I63,'Speed Bin B-A'!I167,'Speed Bin B-A'!I271,'Speed Bin B-A'!I375,'Speed Bin B-A'!I479,'Speed Bin B-A'!I583,'Speed Bin B-A'!I687,'Speed Bin B-A'!I791,'Speed Bin B-A'!I895,'Speed Bin B-A'!I999,'Speed Bin B-A'!I1103,'Speed Bin B-A'!I1207,'Speed Bin B-A'!I1311,'Speed Bin B-A'!I1415,'Speed Bin B-A'!I1519,'Speed Bin B-A'!I1623,'Speed Bin B-A'!I1727,'Speed Bin B-A'!I1831,'Speed Bin B-A'!I1935,'Speed Bin B-A'!I2039,'Speed Bin B-A'!I2143)</f>
        <v>0</v>
      </c>
      <c r="J368" s="268">
        <f>SUM('Speed Bin B-A'!J63,'Speed Bin B-A'!J167,'Speed Bin B-A'!J271,'Speed Bin B-A'!J375,'Speed Bin B-A'!J479,'Speed Bin B-A'!J583,'Speed Bin B-A'!J687,'Speed Bin B-A'!J791,'Speed Bin B-A'!J895,'Speed Bin B-A'!J999,'Speed Bin B-A'!J1103,'Speed Bin B-A'!J1207,'Speed Bin B-A'!J1311,'Speed Bin B-A'!J1415,'Speed Bin B-A'!J1519,'Speed Bin B-A'!J1623,'Speed Bin B-A'!J1727,'Speed Bin B-A'!J1831,'Speed Bin B-A'!J1935,'Speed Bin B-A'!J2039,'Speed Bin B-A'!J2143)</f>
        <v>0</v>
      </c>
      <c r="K368" s="268">
        <f>SUM('Speed Bin B-A'!K63,'Speed Bin B-A'!K167,'Speed Bin B-A'!K271,'Speed Bin B-A'!K375,'Speed Bin B-A'!K479,'Speed Bin B-A'!K583,'Speed Bin B-A'!K687,'Speed Bin B-A'!K791,'Speed Bin B-A'!K895,'Speed Bin B-A'!K999,'Speed Bin B-A'!K1103,'Speed Bin B-A'!K1207,'Speed Bin B-A'!K1311,'Speed Bin B-A'!K1415,'Speed Bin B-A'!K1519,'Speed Bin B-A'!K1623,'Speed Bin B-A'!K1727,'Speed Bin B-A'!K1831,'Speed Bin B-A'!K1935,'Speed Bin B-A'!K2039,'Speed Bin B-A'!K2143)</f>
        <v>0</v>
      </c>
      <c r="L368" s="268">
        <f>SUM('Speed Bin B-A'!L63,'Speed Bin B-A'!L167,'Speed Bin B-A'!L271,'Speed Bin B-A'!L375,'Speed Bin B-A'!L479,'Speed Bin B-A'!L583,'Speed Bin B-A'!L687,'Speed Bin B-A'!L791,'Speed Bin B-A'!L895,'Speed Bin B-A'!L999,'Speed Bin B-A'!L1103,'Speed Bin B-A'!L1207,'Speed Bin B-A'!L1311,'Speed Bin B-A'!L1415,'Speed Bin B-A'!L1519,'Speed Bin B-A'!L1623,'Speed Bin B-A'!L1727,'Speed Bin B-A'!L1831,'Speed Bin B-A'!L1935,'Speed Bin B-A'!L2039,'Speed Bin B-A'!L2143)</f>
        <v>0</v>
      </c>
      <c r="M368" s="268">
        <f>SUM('Speed Bin B-A'!M63,'Speed Bin B-A'!M167,'Speed Bin B-A'!M271,'Speed Bin B-A'!M375,'Speed Bin B-A'!M479,'Speed Bin B-A'!M583,'Speed Bin B-A'!M687,'Speed Bin B-A'!M791,'Speed Bin B-A'!M895,'Speed Bin B-A'!M999,'Speed Bin B-A'!M1103,'Speed Bin B-A'!M1207,'Speed Bin B-A'!M1311,'Speed Bin B-A'!M1415,'Speed Bin B-A'!M1519,'Speed Bin B-A'!M1623,'Speed Bin B-A'!M1727,'Speed Bin B-A'!M1831,'Speed Bin B-A'!M1935,'Speed Bin B-A'!M2039,'Speed Bin B-A'!M2143)</f>
        <v>0</v>
      </c>
      <c r="N368" s="268">
        <f>SUM('Speed Bin B-A'!N63,'Speed Bin B-A'!N167,'Speed Bin B-A'!N271,'Speed Bin B-A'!N375,'Speed Bin B-A'!N479,'Speed Bin B-A'!N583,'Speed Bin B-A'!N687,'Speed Bin B-A'!N791,'Speed Bin B-A'!N895,'Speed Bin B-A'!N999,'Speed Bin B-A'!N1103,'Speed Bin B-A'!N1207,'Speed Bin B-A'!N1311,'Speed Bin B-A'!N1415,'Speed Bin B-A'!N1519,'Speed Bin B-A'!N1623,'Speed Bin B-A'!N1727,'Speed Bin B-A'!N1831,'Speed Bin B-A'!N1935,'Speed Bin B-A'!N2039,'Speed Bin B-A'!N2143)</f>
        <v>0</v>
      </c>
      <c r="O368" s="268">
        <f>SUM('Speed Bin B-A'!O63,'Speed Bin B-A'!O167,'Speed Bin B-A'!O271,'Speed Bin B-A'!O375,'Speed Bin B-A'!O479,'Speed Bin B-A'!O583,'Speed Bin B-A'!O687,'Speed Bin B-A'!O791,'Speed Bin B-A'!O895,'Speed Bin B-A'!O999,'Speed Bin B-A'!O1103,'Speed Bin B-A'!O1207,'Speed Bin B-A'!O1311,'Speed Bin B-A'!O1415,'Speed Bin B-A'!O1519,'Speed Bin B-A'!O1623,'Speed Bin B-A'!O1727,'Speed Bin B-A'!O1831,'Speed Bin B-A'!O1935,'Speed Bin B-A'!O2039,'Speed Bin B-A'!O2143)</f>
        <v>0</v>
      </c>
      <c r="P368" s="268">
        <f>SUM('Speed Bin B-A'!P63,'Speed Bin B-A'!P167,'Speed Bin B-A'!P271,'Speed Bin B-A'!P375,'Speed Bin B-A'!P479,'Speed Bin B-A'!P583,'Speed Bin B-A'!P687,'Speed Bin B-A'!P791,'Speed Bin B-A'!P895,'Speed Bin B-A'!P999,'Speed Bin B-A'!P1103,'Speed Bin B-A'!P1207,'Speed Bin B-A'!P1311,'Speed Bin B-A'!P1415,'Speed Bin B-A'!P1519,'Speed Bin B-A'!P1623,'Speed Bin B-A'!P1727,'Speed Bin B-A'!P1831,'Speed Bin B-A'!P1935,'Speed Bin B-A'!P2039,'Speed Bin B-A'!P2143)</f>
        <v>0</v>
      </c>
      <c r="Q368" s="268">
        <f>SUM('Speed Bin B-A'!Q63,'Speed Bin B-A'!Q167,'Speed Bin B-A'!Q271,'Speed Bin B-A'!Q375,'Speed Bin B-A'!Q479,'Speed Bin B-A'!Q583,'Speed Bin B-A'!Q687,'Speed Bin B-A'!Q791,'Speed Bin B-A'!Q895,'Speed Bin B-A'!Q999,'Speed Bin B-A'!Q1103,'Speed Bin B-A'!Q1207,'Speed Bin B-A'!Q1311,'Speed Bin B-A'!Q1415,'Speed Bin B-A'!Q1519,'Speed Bin B-A'!Q1623,'Speed Bin B-A'!Q1727,'Speed Bin B-A'!Q1831,'Speed Bin B-A'!Q1935,'Speed Bin B-A'!Q2039,'Speed Bin B-A'!Q2143)</f>
        <v>0</v>
      </c>
      <c r="R368" s="268">
        <f>SUM('Speed Bin B-A'!R63,'Speed Bin B-A'!R167,'Speed Bin B-A'!R271,'Speed Bin B-A'!R375,'Speed Bin B-A'!R479,'Speed Bin B-A'!R583,'Speed Bin B-A'!R687,'Speed Bin B-A'!R791,'Speed Bin B-A'!R895,'Speed Bin B-A'!R999,'Speed Bin B-A'!R1103,'Speed Bin B-A'!R1207,'Speed Bin B-A'!R1311,'Speed Bin B-A'!R1415,'Speed Bin B-A'!R1519,'Speed Bin B-A'!R1623,'Speed Bin B-A'!R1727,'Speed Bin B-A'!R1831,'Speed Bin B-A'!R1935,'Speed Bin B-A'!R2039,'Speed Bin B-A'!R2143)</f>
        <v>0</v>
      </c>
      <c r="S368" s="268">
        <f>SUM('Speed Bin B-A'!S63,'Speed Bin B-A'!S167,'Speed Bin B-A'!S271,'Speed Bin B-A'!S375,'Speed Bin B-A'!S479,'Speed Bin B-A'!S583,'Speed Bin B-A'!S687,'Speed Bin B-A'!S791,'Speed Bin B-A'!S895,'Speed Bin B-A'!S999,'Speed Bin B-A'!S1103,'Speed Bin B-A'!S1207,'Speed Bin B-A'!S1311,'Speed Bin B-A'!S1415,'Speed Bin B-A'!S1519,'Speed Bin B-A'!S1623,'Speed Bin B-A'!S1727,'Speed Bin B-A'!S1831,'Speed Bin B-A'!S1935,'Speed Bin B-A'!S2039,'Speed Bin B-A'!S2143)</f>
        <v>0</v>
      </c>
      <c r="T368" s="268">
        <f>SUM('Speed Bin B-A'!T63,'Speed Bin B-A'!T167,'Speed Bin B-A'!T271,'Speed Bin B-A'!T375,'Speed Bin B-A'!T479,'Speed Bin B-A'!T583,'Speed Bin B-A'!T687,'Speed Bin B-A'!T791,'Speed Bin B-A'!T895,'Speed Bin B-A'!T999,'Speed Bin B-A'!T1103,'Speed Bin B-A'!T1207,'Speed Bin B-A'!T1311,'Speed Bin B-A'!T1415,'Speed Bin B-A'!T1519,'Speed Bin B-A'!T1623,'Speed Bin B-A'!T1727,'Speed Bin B-A'!T1831,'Speed Bin B-A'!T1935,'Speed Bin B-A'!T2039,'Speed Bin B-A'!T2143)</f>
        <v>0</v>
      </c>
      <c r="U368" s="268">
        <f>SUM('Speed Bin B-A'!U63,'Speed Bin B-A'!U167,'Speed Bin B-A'!U271,'Speed Bin B-A'!U375,'Speed Bin B-A'!U479,'Speed Bin B-A'!U583,'Speed Bin B-A'!U687,'Speed Bin B-A'!U791,'Speed Bin B-A'!U895,'Speed Bin B-A'!U999,'Speed Bin B-A'!U1103,'Speed Bin B-A'!U1207,'Speed Bin B-A'!U1311,'Speed Bin B-A'!U1415,'Speed Bin B-A'!U1519,'Speed Bin B-A'!U1623,'Speed Bin B-A'!U1727,'Speed Bin B-A'!U1831,'Speed Bin B-A'!U1935,'Speed Bin B-A'!U2039,'Speed Bin B-A'!U2143)</f>
        <v>0</v>
      </c>
      <c r="V368" s="269">
        <f>IFERROR(AVERAGE('Speed Bin B-A'!V63,'Speed Bin B-A'!V167,'Speed Bin B-A'!V271,'Speed Bin B-A'!V375,'Speed Bin B-A'!V479,'Speed Bin B-A'!V583,'Speed Bin B-A'!V687,'Speed Bin B-A'!V791,'Speed Bin B-A'!V895,'Speed Bin B-A'!V999,'Speed Bin B-A'!V1103,'Speed Bin B-A'!V1207,'Speed Bin B-A'!V1311,'Speed Bin B-A'!V1415,'Speed Bin B-A'!V1519,'Speed Bin B-A'!V1623,'Speed Bin B-A'!V1727,'Speed Bin B-A'!V1831,'Speed Bin B-A'!V1935,'Speed Bin B-A'!V2039,'Speed Bin B-A'!V2143),"-")</f>
        <v>22.777777777777779</v>
      </c>
      <c r="W368" s="269" t="str">
        <f>IFERROR(AVERAGE('Speed Bin B-A'!W63,'Speed Bin B-A'!W167,'Speed Bin B-A'!W271,'Speed Bin B-A'!W375,'Speed Bin B-A'!W479,'Speed Bin B-A'!W583,'Speed Bin B-A'!W687,'Speed Bin B-A'!W791,'Speed Bin B-A'!W895,'Speed Bin B-A'!W999,'Speed Bin B-A'!W1103,'Speed Bin B-A'!W1207,'Speed Bin B-A'!W1311,'Speed Bin B-A'!W1415,'Speed Bin B-A'!W1519,'Speed Bin B-A'!W1623,'Speed Bin B-A'!W1727,'Speed Bin B-A'!W1831,'Speed Bin B-A'!W1935,'Speed Bin B-A'!W2039,'Speed Bin B-A'!W2143),"-")</f>
        <v>-</v>
      </c>
      <c r="X368" s="277"/>
      <c r="Y368" s="277"/>
    </row>
    <row r="369" spans="1:25" x14ac:dyDescent="0.25">
      <c r="A369" s="267">
        <v>0.55208333333333304</v>
      </c>
      <c r="B369" s="268">
        <f>SUM('Speed Bin B-A'!B64,'Speed Bin B-A'!B168,'Speed Bin B-A'!B272,'Speed Bin B-A'!B376,'Speed Bin B-A'!B480,'Speed Bin B-A'!B584,'Speed Bin B-A'!B688,'Speed Bin B-A'!B792,'Speed Bin B-A'!B896,'Speed Bin B-A'!B1000,'Speed Bin B-A'!B1104,'Speed Bin B-A'!B1208,'Speed Bin B-A'!B1312,'Speed Bin B-A'!B1416,'Speed Bin B-A'!B1520,'Speed Bin B-A'!B1624,'Speed Bin B-A'!B1728,'Speed Bin B-A'!B1832,'Speed Bin B-A'!B1936,'Speed Bin B-A'!B2040,'Speed Bin B-A'!B2144)</f>
        <v>55</v>
      </c>
      <c r="C369" s="268">
        <f>SUM('Speed Bin B-A'!C64,'Speed Bin B-A'!C168,'Speed Bin B-A'!C272,'Speed Bin B-A'!C376,'Speed Bin B-A'!C480,'Speed Bin B-A'!C584,'Speed Bin B-A'!C688,'Speed Bin B-A'!C792,'Speed Bin B-A'!C896,'Speed Bin B-A'!C1000,'Speed Bin B-A'!C1104,'Speed Bin B-A'!C1208,'Speed Bin B-A'!C1312,'Speed Bin B-A'!C1416,'Speed Bin B-A'!C1520,'Speed Bin B-A'!C1624,'Speed Bin B-A'!C1728,'Speed Bin B-A'!C1832,'Speed Bin B-A'!C1936,'Speed Bin B-A'!C2040,'Speed Bin B-A'!C2144)</f>
        <v>0</v>
      </c>
      <c r="D369" s="268">
        <f>SUM('Speed Bin B-A'!D64,'Speed Bin B-A'!D168,'Speed Bin B-A'!D272,'Speed Bin B-A'!D376,'Speed Bin B-A'!D480,'Speed Bin B-A'!D584,'Speed Bin B-A'!D688,'Speed Bin B-A'!D792,'Speed Bin B-A'!D896,'Speed Bin B-A'!D1000,'Speed Bin B-A'!D1104,'Speed Bin B-A'!D1208,'Speed Bin B-A'!D1312,'Speed Bin B-A'!D1416,'Speed Bin B-A'!D1520,'Speed Bin B-A'!D1624,'Speed Bin B-A'!D1728,'Speed Bin B-A'!D1832,'Speed Bin B-A'!D1936,'Speed Bin B-A'!D2040,'Speed Bin B-A'!D2144)</f>
        <v>1</v>
      </c>
      <c r="E369" s="268">
        <f>SUM('Speed Bin B-A'!E64,'Speed Bin B-A'!E168,'Speed Bin B-A'!E272,'Speed Bin B-A'!E376,'Speed Bin B-A'!E480,'Speed Bin B-A'!E584,'Speed Bin B-A'!E688,'Speed Bin B-A'!E792,'Speed Bin B-A'!E896,'Speed Bin B-A'!E1000,'Speed Bin B-A'!E1104,'Speed Bin B-A'!E1208,'Speed Bin B-A'!E1312,'Speed Bin B-A'!E1416,'Speed Bin B-A'!E1520,'Speed Bin B-A'!E1624,'Speed Bin B-A'!E1728,'Speed Bin B-A'!E1832,'Speed Bin B-A'!E1936,'Speed Bin B-A'!E2040,'Speed Bin B-A'!E2144)</f>
        <v>12</v>
      </c>
      <c r="F369" s="268">
        <f>SUM('Speed Bin B-A'!F64,'Speed Bin B-A'!F168,'Speed Bin B-A'!F272,'Speed Bin B-A'!F376,'Speed Bin B-A'!F480,'Speed Bin B-A'!F584,'Speed Bin B-A'!F688,'Speed Bin B-A'!F792,'Speed Bin B-A'!F896,'Speed Bin B-A'!F1000,'Speed Bin B-A'!F1104,'Speed Bin B-A'!F1208,'Speed Bin B-A'!F1312,'Speed Bin B-A'!F1416,'Speed Bin B-A'!F1520,'Speed Bin B-A'!F1624,'Speed Bin B-A'!F1728,'Speed Bin B-A'!F1832,'Speed Bin B-A'!F1936,'Speed Bin B-A'!F2040,'Speed Bin B-A'!F2144)</f>
        <v>23</v>
      </c>
      <c r="G369" s="268">
        <f>SUM('Speed Bin B-A'!G64,'Speed Bin B-A'!G168,'Speed Bin B-A'!G272,'Speed Bin B-A'!G376,'Speed Bin B-A'!G480,'Speed Bin B-A'!G584,'Speed Bin B-A'!G688,'Speed Bin B-A'!G792,'Speed Bin B-A'!G896,'Speed Bin B-A'!G1000,'Speed Bin B-A'!G1104,'Speed Bin B-A'!G1208,'Speed Bin B-A'!G1312,'Speed Bin B-A'!G1416,'Speed Bin B-A'!G1520,'Speed Bin B-A'!G1624,'Speed Bin B-A'!G1728,'Speed Bin B-A'!G1832,'Speed Bin B-A'!G1936,'Speed Bin B-A'!G2040,'Speed Bin B-A'!G2144)</f>
        <v>12</v>
      </c>
      <c r="H369" s="268">
        <f>SUM('Speed Bin B-A'!H64,'Speed Bin B-A'!H168,'Speed Bin B-A'!H272,'Speed Bin B-A'!H376,'Speed Bin B-A'!H480,'Speed Bin B-A'!H584,'Speed Bin B-A'!H688,'Speed Bin B-A'!H792,'Speed Bin B-A'!H896,'Speed Bin B-A'!H1000,'Speed Bin B-A'!H1104,'Speed Bin B-A'!H1208,'Speed Bin B-A'!H1312,'Speed Bin B-A'!H1416,'Speed Bin B-A'!H1520,'Speed Bin B-A'!H1624,'Speed Bin B-A'!H1728,'Speed Bin B-A'!H1832,'Speed Bin B-A'!H1936,'Speed Bin B-A'!H2040,'Speed Bin B-A'!H2144)</f>
        <v>5</v>
      </c>
      <c r="I369" s="268">
        <f>SUM('Speed Bin B-A'!I64,'Speed Bin B-A'!I168,'Speed Bin B-A'!I272,'Speed Bin B-A'!I376,'Speed Bin B-A'!I480,'Speed Bin B-A'!I584,'Speed Bin B-A'!I688,'Speed Bin B-A'!I792,'Speed Bin B-A'!I896,'Speed Bin B-A'!I1000,'Speed Bin B-A'!I1104,'Speed Bin B-A'!I1208,'Speed Bin B-A'!I1312,'Speed Bin B-A'!I1416,'Speed Bin B-A'!I1520,'Speed Bin B-A'!I1624,'Speed Bin B-A'!I1728,'Speed Bin B-A'!I1832,'Speed Bin B-A'!I1936,'Speed Bin B-A'!I2040,'Speed Bin B-A'!I2144)</f>
        <v>1</v>
      </c>
      <c r="J369" s="268">
        <f>SUM('Speed Bin B-A'!J64,'Speed Bin B-A'!J168,'Speed Bin B-A'!J272,'Speed Bin B-A'!J376,'Speed Bin B-A'!J480,'Speed Bin B-A'!J584,'Speed Bin B-A'!J688,'Speed Bin B-A'!J792,'Speed Bin B-A'!J896,'Speed Bin B-A'!J1000,'Speed Bin B-A'!J1104,'Speed Bin B-A'!J1208,'Speed Bin B-A'!J1312,'Speed Bin B-A'!J1416,'Speed Bin B-A'!J1520,'Speed Bin B-A'!J1624,'Speed Bin B-A'!J1728,'Speed Bin B-A'!J1832,'Speed Bin B-A'!J1936,'Speed Bin B-A'!J2040,'Speed Bin B-A'!J2144)</f>
        <v>0</v>
      </c>
      <c r="K369" s="268">
        <f>SUM('Speed Bin B-A'!K64,'Speed Bin B-A'!K168,'Speed Bin B-A'!K272,'Speed Bin B-A'!K376,'Speed Bin B-A'!K480,'Speed Bin B-A'!K584,'Speed Bin B-A'!K688,'Speed Bin B-A'!K792,'Speed Bin B-A'!K896,'Speed Bin B-A'!K1000,'Speed Bin B-A'!K1104,'Speed Bin B-A'!K1208,'Speed Bin B-A'!K1312,'Speed Bin B-A'!K1416,'Speed Bin B-A'!K1520,'Speed Bin B-A'!K1624,'Speed Bin B-A'!K1728,'Speed Bin B-A'!K1832,'Speed Bin B-A'!K1936,'Speed Bin B-A'!K2040,'Speed Bin B-A'!K2144)</f>
        <v>1</v>
      </c>
      <c r="L369" s="268">
        <f>SUM('Speed Bin B-A'!L64,'Speed Bin B-A'!L168,'Speed Bin B-A'!L272,'Speed Bin B-A'!L376,'Speed Bin B-A'!L480,'Speed Bin B-A'!L584,'Speed Bin B-A'!L688,'Speed Bin B-A'!L792,'Speed Bin B-A'!L896,'Speed Bin B-A'!L1000,'Speed Bin B-A'!L1104,'Speed Bin B-A'!L1208,'Speed Bin B-A'!L1312,'Speed Bin B-A'!L1416,'Speed Bin B-A'!L1520,'Speed Bin B-A'!L1624,'Speed Bin B-A'!L1728,'Speed Bin B-A'!L1832,'Speed Bin B-A'!L1936,'Speed Bin B-A'!L2040,'Speed Bin B-A'!L2144)</f>
        <v>0</v>
      </c>
      <c r="M369" s="268">
        <f>SUM('Speed Bin B-A'!M64,'Speed Bin B-A'!M168,'Speed Bin B-A'!M272,'Speed Bin B-A'!M376,'Speed Bin B-A'!M480,'Speed Bin B-A'!M584,'Speed Bin B-A'!M688,'Speed Bin B-A'!M792,'Speed Bin B-A'!M896,'Speed Bin B-A'!M1000,'Speed Bin B-A'!M1104,'Speed Bin B-A'!M1208,'Speed Bin B-A'!M1312,'Speed Bin B-A'!M1416,'Speed Bin B-A'!M1520,'Speed Bin B-A'!M1624,'Speed Bin B-A'!M1728,'Speed Bin B-A'!M1832,'Speed Bin B-A'!M1936,'Speed Bin B-A'!M2040,'Speed Bin B-A'!M2144)</f>
        <v>0</v>
      </c>
      <c r="N369" s="268">
        <f>SUM('Speed Bin B-A'!N64,'Speed Bin B-A'!N168,'Speed Bin B-A'!N272,'Speed Bin B-A'!N376,'Speed Bin B-A'!N480,'Speed Bin B-A'!N584,'Speed Bin B-A'!N688,'Speed Bin B-A'!N792,'Speed Bin B-A'!N896,'Speed Bin B-A'!N1000,'Speed Bin B-A'!N1104,'Speed Bin B-A'!N1208,'Speed Bin B-A'!N1312,'Speed Bin B-A'!N1416,'Speed Bin B-A'!N1520,'Speed Bin B-A'!N1624,'Speed Bin B-A'!N1728,'Speed Bin B-A'!N1832,'Speed Bin B-A'!N1936,'Speed Bin B-A'!N2040,'Speed Bin B-A'!N2144)</f>
        <v>0</v>
      </c>
      <c r="O369" s="268">
        <f>SUM('Speed Bin B-A'!O64,'Speed Bin B-A'!O168,'Speed Bin B-A'!O272,'Speed Bin B-A'!O376,'Speed Bin B-A'!O480,'Speed Bin B-A'!O584,'Speed Bin B-A'!O688,'Speed Bin B-A'!O792,'Speed Bin B-A'!O896,'Speed Bin B-A'!O1000,'Speed Bin B-A'!O1104,'Speed Bin B-A'!O1208,'Speed Bin B-A'!O1312,'Speed Bin B-A'!O1416,'Speed Bin B-A'!O1520,'Speed Bin B-A'!O1624,'Speed Bin B-A'!O1728,'Speed Bin B-A'!O1832,'Speed Bin B-A'!O1936,'Speed Bin B-A'!O2040,'Speed Bin B-A'!O2144)</f>
        <v>0</v>
      </c>
      <c r="P369" s="268">
        <f>SUM('Speed Bin B-A'!P64,'Speed Bin B-A'!P168,'Speed Bin B-A'!P272,'Speed Bin B-A'!P376,'Speed Bin B-A'!P480,'Speed Bin B-A'!P584,'Speed Bin B-A'!P688,'Speed Bin B-A'!P792,'Speed Bin B-A'!P896,'Speed Bin B-A'!P1000,'Speed Bin B-A'!P1104,'Speed Bin B-A'!P1208,'Speed Bin B-A'!P1312,'Speed Bin B-A'!P1416,'Speed Bin B-A'!P1520,'Speed Bin B-A'!P1624,'Speed Bin B-A'!P1728,'Speed Bin B-A'!P1832,'Speed Bin B-A'!P1936,'Speed Bin B-A'!P2040,'Speed Bin B-A'!P2144)</f>
        <v>0</v>
      </c>
      <c r="Q369" s="268">
        <f>SUM('Speed Bin B-A'!Q64,'Speed Bin B-A'!Q168,'Speed Bin B-A'!Q272,'Speed Bin B-A'!Q376,'Speed Bin B-A'!Q480,'Speed Bin B-A'!Q584,'Speed Bin B-A'!Q688,'Speed Bin B-A'!Q792,'Speed Bin B-A'!Q896,'Speed Bin B-A'!Q1000,'Speed Bin B-A'!Q1104,'Speed Bin B-A'!Q1208,'Speed Bin B-A'!Q1312,'Speed Bin B-A'!Q1416,'Speed Bin B-A'!Q1520,'Speed Bin B-A'!Q1624,'Speed Bin B-A'!Q1728,'Speed Bin B-A'!Q1832,'Speed Bin B-A'!Q1936,'Speed Bin B-A'!Q2040,'Speed Bin B-A'!Q2144)</f>
        <v>0</v>
      </c>
      <c r="R369" s="268">
        <f>SUM('Speed Bin B-A'!R64,'Speed Bin B-A'!R168,'Speed Bin B-A'!R272,'Speed Bin B-A'!R376,'Speed Bin B-A'!R480,'Speed Bin B-A'!R584,'Speed Bin B-A'!R688,'Speed Bin B-A'!R792,'Speed Bin B-A'!R896,'Speed Bin B-A'!R1000,'Speed Bin B-A'!R1104,'Speed Bin B-A'!R1208,'Speed Bin B-A'!R1312,'Speed Bin B-A'!R1416,'Speed Bin B-A'!R1520,'Speed Bin B-A'!R1624,'Speed Bin B-A'!R1728,'Speed Bin B-A'!R1832,'Speed Bin B-A'!R1936,'Speed Bin B-A'!R2040,'Speed Bin B-A'!R2144)</f>
        <v>0</v>
      </c>
      <c r="S369" s="268">
        <f>SUM('Speed Bin B-A'!S64,'Speed Bin B-A'!S168,'Speed Bin B-A'!S272,'Speed Bin B-A'!S376,'Speed Bin B-A'!S480,'Speed Bin B-A'!S584,'Speed Bin B-A'!S688,'Speed Bin B-A'!S792,'Speed Bin B-A'!S896,'Speed Bin B-A'!S1000,'Speed Bin B-A'!S1104,'Speed Bin B-A'!S1208,'Speed Bin B-A'!S1312,'Speed Bin B-A'!S1416,'Speed Bin B-A'!S1520,'Speed Bin B-A'!S1624,'Speed Bin B-A'!S1728,'Speed Bin B-A'!S1832,'Speed Bin B-A'!S1936,'Speed Bin B-A'!S2040,'Speed Bin B-A'!S2144)</f>
        <v>0</v>
      </c>
      <c r="T369" s="268">
        <f>SUM('Speed Bin B-A'!T64,'Speed Bin B-A'!T168,'Speed Bin B-A'!T272,'Speed Bin B-A'!T376,'Speed Bin B-A'!T480,'Speed Bin B-A'!T584,'Speed Bin B-A'!T688,'Speed Bin B-A'!T792,'Speed Bin B-A'!T896,'Speed Bin B-A'!T1000,'Speed Bin B-A'!T1104,'Speed Bin B-A'!T1208,'Speed Bin B-A'!T1312,'Speed Bin B-A'!T1416,'Speed Bin B-A'!T1520,'Speed Bin B-A'!T1624,'Speed Bin B-A'!T1728,'Speed Bin B-A'!T1832,'Speed Bin B-A'!T1936,'Speed Bin B-A'!T2040,'Speed Bin B-A'!T2144)</f>
        <v>0</v>
      </c>
      <c r="U369" s="268">
        <f>SUM('Speed Bin B-A'!U64,'Speed Bin B-A'!U168,'Speed Bin B-A'!U272,'Speed Bin B-A'!U376,'Speed Bin B-A'!U480,'Speed Bin B-A'!U584,'Speed Bin B-A'!U688,'Speed Bin B-A'!U792,'Speed Bin B-A'!U896,'Speed Bin B-A'!U1000,'Speed Bin B-A'!U1104,'Speed Bin B-A'!U1208,'Speed Bin B-A'!U1312,'Speed Bin B-A'!U1416,'Speed Bin B-A'!U1520,'Speed Bin B-A'!U1624,'Speed Bin B-A'!U1728,'Speed Bin B-A'!U1832,'Speed Bin B-A'!U1936,'Speed Bin B-A'!U2040,'Speed Bin B-A'!U2144)</f>
        <v>0</v>
      </c>
      <c r="V369" s="269">
        <f>IFERROR(AVERAGE('Speed Bin B-A'!V64,'Speed Bin B-A'!V168,'Speed Bin B-A'!V272,'Speed Bin B-A'!V376,'Speed Bin B-A'!V480,'Speed Bin B-A'!V584,'Speed Bin B-A'!V688,'Speed Bin B-A'!V792,'Speed Bin B-A'!V896,'Speed Bin B-A'!V1000,'Speed Bin B-A'!V1104,'Speed Bin B-A'!V1208,'Speed Bin B-A'!V1312,'Speed Bin B-A'!V1416,'Speed Bin B-A'!V1520,'Speed Bin B-A'!V1624,'Speed Bin B-A'!V1728,'Speed Bin B-A'!V1832,'Speed Bin B-A'!V1936,'Speed Bin B-A'!V2040,'Speed Bin B-A'!V2144),"-")</f>
        <v>23.662500000000001</v>
      </c>
      <c r="W369" s="269">
        <f>IFERROR(AVERAGE('Speed Bin B-A'!W64,'Speed Bin B-A'!W168,'Speed Bin B-A'!W272,'Speed Bin B-A'!W376,'Speed Bin B-A'!W480,'Speed Bin B-A'!W584,'Speed Bin B-A'!W688,'Speed Bin B-A'!W792,'Speed Bin B-A'!W896,'Speed Bin B-A'!W1000,'Speed Bin B-A'!W1104,'Speed Bin B-A'!W1208,'Speed Bin B-A'!W1312,'Speed Bin B-A'!W1416,'Speed Bin B-A'!W1520,'Speed Bin B-A'!W1624,'Speed Bin B-A'!W1728,'Speed Bin B-A'!W1832,'Speed Bin B-A'!W1936,'Speed Bin B-A'!W2040,'Speed Bin B-A'!W2144),"-")</f>
        <v>32.1</v>
      </c>
      <c r="X369" s="277"/>
      <c r="Y369" s="277"/>
    </row>
    <row r="370" spans="1:25" x14ac:dyDescent="0.25">
      <c r="A370" s="267">
        <v>0.5625</v>
      </c>
      <c r="B370" s="268">
        <f>SUM('Speed Bin B-A'!B65,'Speed Bin B-A'!B169,'Speed Bin B-A'!B273,'Speed Bin B-A'!B377,'Speed Bin B-A'!B481,'Speed Bin B-A'!B585,'Speed Bin B-A'!B689,'Speed Bin B-A'!B793,'Speed Bin B-A'!B897,'Speed Bin B-A'!B1001,'Speed Bin B-A'!B1105,'Speed Bin B-A'!B1209,'Speed Bin B-A'!B1313,'Speed Bin B-A'!B1417,'Speed Bin B-A'!B1521,'Speed Bin B-A'!B1625,'Speed Bin B-A'!B1729,'Speed Bin B-A'!B1833,'Speed Bin B-A'!B1937,'Speed Bin B-A'!B2041,'Speed Bin B-A'!B2145)</f>
        <v>42</v>
      </c>
      <c r="C370" s="268">
        <f>SUM('Speed Bin B-A'!C65,'Speed Bin B-A'!C169,'Speed Bin B-A'!C273,'Speed Bin B-A'!C377,'Speed Bin B-A'!C481,'Speed Bin B-A'!C585,'Speed Bin B-A'!C689,'Speed Bin B-A'!C793,'Speed Bin B-A'!C897,'Speed Bin B-A'!C1001,'Speed Bin B-A'!C1105,'Speed Bin B-A'!C1209,'Speed Bin B-A'!C1313,'Speed Bin B-A'!C1417,'Speed Bin B-A'!C1521,'Speed Bin B-A'!C1625,'Speed Bin B-A'!C1729,'Speed Bin B-A'!C1833,'Speed Bin B-A'!C1937,'Speed Bin B-A'!C2041,'Speed Bin B-A'!C2145)</f>
        <v>1</v>
      </c>
      <c r="D370" s="268">
        <f>SUM('Speed Bin B-A'!D65,'Speed Bin B-A'!D169,'Speed Bin B-A'!D273,'Speed Bin B-A'!D377,'Speed Bin B-A'!D481,'Speed Bin B-A'!D585,'Speed Bin B-A'!D689,'Speed Bin B-A'!D793,'Speed Bin B-A'!D897,'Speed Bin B-A'!D1001,'Speed Bin B-A'!D1105,'Speed Bin B-A'!D1209,'Speed Bin B-A'!D1313,'Speed Bin B-A'!D1417,'Speed Bin B-A'!D1521,'Speed Bin B-A'!D1625,'Speed Bin B-A'!D1729,'Speed Bin B-A'!D1833,'Speed Bin B-A'!D1937,'Speed Bin B-A'!D2041,'Speed Bin B-A'!D2145)</f>
        <v>5</v>
      </c>
      <c r="E370" s="268">
        <f>SUM('Speed Bin B-A'!E65,'Speed Bin B-A'!E169,'Speed Bin B-A'!E273,'Speed Bin B-A'!E377,'Speed Bin B-A'!E481,'Speed Bin B-A'!E585,'Speed Bin B-A'!E689,'Speed Bin B-A'!E793,'Speed Bin B-A'!E897,'Speed Bin B-A'!E1001,'Speed Bin B-A'!E1105,'Speed Bin B-A'!E1209,'Speed Bin B-A'!E1313,'Speed Bin B-A'!E1417,'Speed Bin B-A'!E1521,'Speed Bin B-A'!E1625,'Speed Bin B-A'!E1729,'Speed Bin B-A'!E1833,'Speed Bin B-A'!E1937,'Speed Bin B-A'!E2041,'Speed Bin B-A'!E2145)</f>
        <v>9</v>
      </c>
      <c r="F370" s="268">
        <f>SUM('Speed Bin B-A'!F65,'Speed Bin B-A'!F169,'Speed Bin B-A'!F273,'Speed Bin B-A'!F377,'Speed Bin B-A'!F481,'Speed Bin B-A'!F585,'Speed Bin B-A'!F689,'Speed Bin B-A'!F793,'Speed Bin B-A'!F897,'Speed Bin B-A'!F1001,'Speed Bin B-A'!F1105,'Speed Bin B-A'!F1209,'Speed Bin B-A'!F1313,'Speed Bin B-A'!F1417,'Speed Bin B-A'!F1521,'Speed Bin B-A'!F1625,'Speed Bin B-A'!F1729,'Speed Bin B-A'!F1833,'Speed Bin B-A'!F1937,'Speed Bin B-A'!F2041,'Speed Bin B-A'!F2145)</f>
        <v>10</v>
      </c>
      <c r="G370" s="268">
        <f>SUM('Speed Bin B-A'!G65,'Speed Bin B-A'!G169,'Speed Bin B-A'!G273,'Speed Bin B-A'!G377,'Speed Bin B-A'!G481,'Speed Bin B-A'!G585,'Speed Bin B-A'!G689,'Speed Bin B-A'!G793,'Speed Bin B-A'!G897,'Speed Bin B-A'!G1001,'Speed Bin B-A'!G1105,'Speed Bin B-A'!G1209,'Speed Bin B-A'!G1313,'Speed Bin B-A'!G1417,'Speed Bin B-A'!G1521,'Speed Bin B-A'!G1625,'Speed Bin B-A'!G1729,'Speed Bin B-A'!G1833,'Speed Bin B-A'!G1937,'Speed Bin B-A'!G2041,'Speed Bin B-A'!G2145)</f>
        <v>12</v>
      </c>
      <c r="H370" s="268">
        <f>SUM('Speed Bin B-A'!H65,'Speed Bin B-A'!H169,'Speed Bin B-A'!H273,'Speed Bin B-A'!H377,'Speed Bin B-A'!H481,'Speed Bin B-A'!H585,'Speed Bin B-A'!H689,'Speed Bin B-A'!H793,'Speed Bin B-A'!H897,'Speed Bin B-A'!H1001,'Speed Bin B-A'!H1105,'Speed Bin B-A'!H1209,'Speed Bin B-A'!H1313,'Speed Bin B-A'!H1417,'Speed Bin B-A'!H1521,'Speed Bin B-A'!H1625,'Speed Bin B-A'!H1729,'Speed Bin B-A'!H1833,'Speed Bin B-A'!H1937,'Speed Bin B-A'!H2041,'Speed Bin B-A'!H2145)</f>
        <v>4</v>
      </c>
      <c r="I370" s="268">
        <f>SUM('Speed Bin B-A'!I65,'Speed Bin B-A'!I169,'Speed Bin B-A'!I273,'Speed Bin B-A'!I377,'Speed Bin B-A'!I481,'Speed Bin B-A'!I585,'Speed Bin B-A'!I689,'Speed Bin B-A'!I793,'Speed Bin B-A'!I897,'Speed Bin B-A'!I1001,'Speed Bin B-A'!I1105,'Speed Bin B-A'!I1209,'Speed Bin B-A'!I1313,'Speed Bin B-A'!I1417,'Speed Bin B-A'!I1521,'Speed Bin B-A'!I1625,'Speed Bin B-A'!I1729,'Speed Bin B-A'!I1833,'Speed Bin B-A'!I1937,'Speed Bin B-A'!I2041,'Speed Bin B-A'!I2145)</f>
        <v>0</v>
      </c>
      <c r="J370" s="268">
        <f>SUM('Speed Bin B-A'!J65,'Speed Bin B-A'!J169,'Speed Bin B-A'!J273,'Speed Bin B-A'!J377,'Speed Bin B-A'!J481,'Speed Bin B-A'!J585,'Speed Bin B-A'!J689,'Speed Bin B-A'!J793,'Speed Bin B-A'!J897,'Speed Bin B-A'!J1001,'Speed Bin B-A'!J1105,'Speed Bin B-A'!J1209,'Speed Bin B-A'!J1313,'Speed Bin B-A'!J1417,'Speed Bin B-A'!J1521,'Speed Bin B-A'!J1625,'Speed Bin B-A'!J1729,'Speed Bin B-A'!J1833,'Speed Bin B-A'!J1937,'Speed Bin B-A'!J2041,'Speed Bin B-A'!J2145)</f>
        <v>1</v>
      </c>
      <c r="K370" s="268">
        <f>SUM('Speed Bin B-A'!K65,'Speed Bin B-A'!K169,'Speed Bin B-A'!K273,'Speed Bin B-A'!K377,'Speed Bin B-A'!K481,'Speed Bin B-A'!K585,'Speed Bin B-A'!K689,'Speed Bin B-A'!K793,'Speed Bin B-A'!K897,'Speed Bin B-A'!K1001,'Speed Bin B-A'!K1105,'Speed Bin B-A'!K1209,'Speed Bin B-A'!K1313,'Speed Bin B-A'!K1417,'Speed Bin B-A'!K1521,'Speed Bin B-A'!K1625,'Speed Bin B-A'!K1729,'Speed Bin B-A'!K1833,'Speed Bin B-A'!K1937,'Speed Bin B-A'!K2041,'Speed Bin B-A'!K2145)</f>
        <v>0</v>
      </c>
      <c r="L370" s="268">
        <f>SUM('Speed Bin B-A'!L65,'Speed Bin B-A'!L169,'Speed Bin B-A'!L273,'Speed Bin B-A'!L377,'Speed Bin B-A'!L481,'Speed Bin B-A'!L585,'Speed Bin B-A'!L689,'Speed Bin B-A'!L793,'Speed Bin B-A'!L897,'Speed Bin B-A'!L1001,'Speed Bin B-A'!L1105,'Speed Bin B-A'!L1209,'Speed Bin B-A'!L1313,'Speed Bin B-A'!L1417,'Speed Bin B-A'!L1521,'Speed Bin B-A'!L1625,'Speed Bin B-A'!L1729,'Speed Bin B-A'!L1833,'Speed Bin B-A'!L1937,'Speed Bin B-A'!L2041,'Speed Bin B-A'!L2145)</f>
        <v>0</v>
      </c>
      <c r="M370" s="268">
        <f>SUM('Speed Bin B-A'!M65,'Speed Bin B-A'!M169,'Speed Bin B-A'!M273,'Speed Bin B-A'!M377,'Speed Bin B-A'!M481,'Speed Bin B-A'!M585,'Speed Bin B-A'!M689,'Speed Bin B-A'!M793,'Speed Bin B-A'!M897,'Speed Bin B-A'!M1001,'Speed Bin B-A'!M1105,'Speed Bin B-A'!M1209,'Speed Bin B-A'!M1313,'Speed Bin B-A'!M1417,'Speed Bin B-A'!M1521,'Speed Bin B-A'!M1625,'Speed Bin B-A'!M1729,'Speed Bin B-A'!M1833,'Speed Bin B-A'!M1937,'Speed Bin B-A'!M2041,'Speed Bin B-A'!M2145)</f>
        <v>0</v>
      </c>
      <c r="N370" s="268">
        <f>SUM('Speed Bin B-A'!N65,'Speed Bin B-A'!N169,'Speed Bin B-A'!N273,'Speed Bin B-A'!N377,'Speed Bin B-A'!N481,'Speed Bin B-A'!N585,'Speed Bin B-A'!N689,'Speed Bin B-A'!N793,'Speed Bin B-A'!N897,'Speed Bin B-A'!N1001,'Speed Bin B-A'!N1105,'Speed Bin B-A'!N1209,'Speed Bin B-A'!N1313,'Speed Bin B-A'!N1417,'Speed Bin B-A'!N1521,'Speed Bin B-A'!N1625,'Speed Bin B-A'!N1729,'Speed Bin B-A'!N1833,'Speed Bin B-A'!N1937,'Speed Bin B-A'!N2041,'Speed Bin B-A'!N2145)</f>
        <v>0</v>
      </c>
      <c r="O370" s="268">
        <f>SUM('Speed Bin B-A'!O65,'Speed Bin B-A'!O169,'Speed Bin B-A'!O273,'Speed Bin B-A'!O377,'Speed Bin B-A'!O481,'Speed Bin B-A'!O585,'Speed Bin B-A'!O689,'Speed Bin B-A'!O793,'Speed Bin B-A'!O897,'Speed Bin B-A'!O1001,'Speed Bin B-A'!O1105,'Speed Bin B-A'!O1209,'Speed Bin B-A'!O1313,'Speed Bin B-A'!O1417,'Speed Bin B-A'!O1521,'Speed Bin B-A'!O1625,'Speed Bin B-A'!O1729,'Speed Bin B-A'!O1833,'Speed Bin B-A'!O1937,'Speed Bin B-A'!O2041,'Speed Bin B-A'!O2145)</f>
        <v>0</v>
      </c>
      <c r="P370" s="268">
        <f>SUM('Speed Bin B-A'!P65,'Speed Bin B-A'!P169,'Speed Bin B-A'!P273,'Speed Bin B-A'!P377,'Speed Bin B-A'!P481,'Speed Bin B-A'!P585,'Speed Bin B-A'!P689,'Speed Bin B-A'!P793,'Speed Bin B-A'!P897,'Speed Bin B-A'!P1001,'Speed Bin B-A'!P1105,'Speed Bin B-A'!P1209,'Speed Bin B-A'!P1313,'Speed Bin B-A'!P1417,'Speed Bin B-A'!P1521,'Speed Bin B-A'!P1625,'Speed Bin B-A'!P1729,'Speed Bin B-A'!P1833,'Speed Bin B-A'!P1937,'Speed Bin B-A'!P2041,'Speed Bin B-A'!P2145)</f>
        <v>0</v>
      </c>
      <c r="Q370" s="268">
        <f>SUM('Speed Bin B-A'!Q65,'Speed Bin B-A'!Q169,'Speed Bin B-A'!Q273,'Speed Bin B-A'!Q377,'Speed Bin B-A'!Q481,'Speed Bin B-A'!Q585,'Speed Bin B-A'!Q689,'Speed Bin B-A'!Q793,'Speed Bin B-A'!Q897,'Speed Bin B-A'!Q1001,'Speed Bin B-A'!Q1105,'Speed Bin B-A'!Q1209,'Speed Bin B-A'!Q1313,'Speed Bin B-A'!Q1417,'Speed Bin B-A'!Q1521,'Speed Bin B-A'!Q1625,'Speed Bin B-A'!Q1729,'Speed Bin B-A'!Q1833,'Speed Bin B-A'!Q1937,'Speed Bin B-A'!Q2041,'Speed Bin B-A'!Q2145)</f>
        <v>0</v>
      </c>
      <c r="R370" s="268">
        <f>SUM('Speed Bin B-A'!R65,'Speed Bin B-A'!R169,'Speed Bin B-A'!R273,'Speed Bin B-A'!R377,'Speed Bin B-A'!R481,'Speed Bin B-A'!R585,'Speed Bin B-A'!R689,'Speed Bin B-A'!R793,'Speed Bin B-A'!R897,'Speed Bin B-A'!R1001,'Speed Bin B-A'!R1105,'Speed Bin B-A'!R1209,'Speed Bin B-A'!R1313,'Speed Bin B-A'!R1417,'Speed Bin B-A'!R1521,'Speed Bin B-A'!R1625,'Speed Bin B-A'!R1729,'Speed Bin B-A'!R1833,'Speed Bin B-A'!R1937,'Speed Bin B-A'!R2041,'Speed Bin B-A'!R2145)</f>
        <v>0</v>
      </c>
      <c r="S370" s="268">
        <f>SUM('Speed Bin B-A'!S65,'Speed Bin B-A'!S169,'Speed Bin B-A'!S273,'Speed Bin B-A'!S377,'Speed Bin B-A'!S481,'Speed Bin B-A'!S585,'Speed Bin B-A'!S689,'Speed Bin B-A'!S793,'Speed Bin B-A'!S897,'Speed Bin B-A'!S1001,'Speed Bin B-A'!S1105,'Speed Bin B-A'!S1209,'Speed Bin B-A'!S1313,'Speed Bin B-A'!S1417,'Speed Bin B-A'!S1521,'Speed Bin B-A'!S1625,'Speed Bin B-A'!S1729,'Speed Bin B-A'!S1833,'Speed Bin B-A'!S1937,'Speed Bin B-A'!S2041,'Speed Bin B-A'!S2145)</f>
        <v>0</v>
      </c>
      <c r="T370" s="268">
        <f>SUM('Speed Bin B-A'!T65,'Speed Bin B-A'!T169,'Speed Bin B-A'!T273,'Speed Bin B-A'!T377,'Speed Bin B-A'!T481,'Speed Bin B-A'!T585,'Speed Bin B-A'!T689,'Speed Bin B-A'!T793,'Speed Bin B-A'!T897,'Speed Bin B-A'!T1001,'Speed Bin B-A'!T1105,'Speed Bin B-A'!T1209,'Speed Bin B-A'!T1313,'Speed Bin B-A'!T1417,'Speed Bin B-A'!T1521,'Speed Bin B-A'!T1625,'Speed Bin B-A'!T1729,'Speed Bin B-A'!T1833,'Speed Bin B-A'!T1937,'Speed Bin B-A'!T2041,'Speed Bin B-A'!T2145)</f>
        <v>0</v>
      </c>
      <c r="U370" s="268">
        <f>SUM('Speed Bin B-A'!U65,'Speed Bin B-A'!U169,'Speed Bin B-A'!U273,'Speed Bin B-A'!U377,'Speed Bin B-A'!U481,'Speed Bin B-A'!U585,'Speed Bin B-A'!U689,'Speed Bin B-A'!U793,'Speed Bin B-A'!U897,'Speed Bin B-A'!U1001,'Speed Bin B-A'!U1105,'Speed Bin B-A'!U1209,'Speed Bin B-A'!U1313,'Speed Bin B-A'!U1417,'Speed Bin B-A'!U1521,'Speed Bin B-A'!U1625,'Speed Bin B-A'!U1729,'Speed Bin B-A'!U1833,'Speed Bin B-A'!U1937,'Speed Bin B-A'!U2041,'Speed Bin B-A'!U2145)</f>
        <v>0</v>
      </c>
      <c r="V370" s="269">
        <f>IFERROR(AVERAGE('Speed Bin B-A'!V65,'Speed Bin B-A'!V169,'Speed Bin B-A'!V273,'Speed Bin B-A'!V377,'Speed Bin B-A'!V481,'Speed Bin B-A'!V585,'Speed Bin B-A'!V689,'Speed Bin B-A'!V793,'Speed Bin B-A'!V897,'Speed Bin B-A'!V1001,'Speed Bin B-A'!V1105,'Speed Bin B-A'!V1209,'Speed Bin B-A'!V1313,'Speed Bin B-A'!V1417,'Speed Bin B-A'!V1521,'Speed Bin B-A'!V1625,'Speed Bin B-A'!V1729,'Speed Bin B-A'!V1833,'Speed Bin B-A'!V1937,'Speed Bin B-A'!V2041,'Speed Bin B-A'!V2145),"-")</f>
        <v>22.625000000000004</v>
      </c>
      <c r="W370" s="269" t="str">
        <f>IFERROR(AVERAGE('Speed Bin B-A'!W65,'Speed Bin B-A'!W169,'Speed Bin B-A'!W273,'Speed Bin B-A'!W377,'Speed Bin B-A'!W481,'Speed Bin B-A'!W585,'Speed Bin B-A'!W689,'Speed Bin B-A'!W793,'Speed Bin B-A'!W897,'Speed Bin B-A'!W1001,'Speed Bin B-A'!W1105,'Speed Bin B-A'!W1209,'Speed Bin B-A'!W1313,'Speed Bin B-A'!W1417,'Speed Bin B-A'!W1521,'Speed Bin B-A'!W1625,'Speed Bin B-A'!W1729,'Speed Bin B-A'!W1833,'Speed Bin B-A'!W1937,'Speed Bin B-A'!W2041,'Speed Bin B-A'!W2145),"-")</f>
        <v>-</v>
      </c>
      <c r="X370" s="277"/>
      <c r="Y370" s="277"/>
    </row>
    <row r="371" spans="1:25" x14ac:dyDescent="0.25">
      <c r="A371" s="267">
        <v>0.57291666666666696</v>
      </c>
      <c r="B371" s="268">
        <f>SUM('Speed Bin B-A'!B66,'Speed Bin B-A'!B170,'Speed Bin B-A'!B274,'Speed Bin B-A'!B378,'Speed Bin B-A'!B482,'Speed Bin B-A'!B586,'Speed Bin B-A'!B690,'Speed Bin B-A'!B794,'Speed Bin B-A'!B898,'Speed Bin B-A'!B1002,'Speed Bin B-A'!B1106,'Speed Bin B-A'!B1210,'Speed Bin B-A'!B1314,'Speed Bin B-A'!B1418,'Speed Bin B-A'!B1522,'Speed Bin B-A'!B1626,'Speed Bin B-A'!B1730,'Speed Bin B-A'!B1834,'Speed Bin B-A'!B1938,'Speed Bin B-A'!B2042,'Speed Bin B-A'!B2146)</f>
        <v>57</v>
      </c>
      <c r="C371" s="268">
        <f>SUM('Speed Bin B-A'!C66,'Speed Bin B-A'!C170,'Speed Bin B-A'!C274,'Speed Bin B-A'!C378,'Speed Bin B-A'!C482,'Speed Bin B-A'!C586,'Speed Bin B-A'!C690,'Speed Bin B-A'!C794,'Speed Bin B-A'!C898,'Speed Bin B-A'!C1002,'Speed Bin B-A'!C1106,'Speed Bin B-A'!C1210,'Speed Bin B-A'!C1314,'Speed Bin B-A'!C1418,'Speed Bin B-A'!C1522,'Speed Bin B-A'!C1626,'Speed Bin B-A'!C1730,'Speed Bin B-A'!C1834,'Speed Bin B-A'!C1938,'Speed Bin B-A'!C2042,'Speed Bin B-A'!C2146)</f>
        <v>1</v>
      </c>
      <c r="D371" s="268">
        <f>SUM('Speed Bin B-A'!D66,'Speed Bin B-A'!D170,'Speed Bin B-A'!D274,'Speed Bin B-A'!D378,'Speed Bin B-A'!D482,'Speed Bin B-A'!D586,'Speed Bin B-A'!D690,'Speed Bin B-A'!D794,'Speed Bin B-A'!D898,'Speed Bin B-A'!D1002,'Speed Bin B-A'!D1106,'Speed Bin B-A'!D1210,'Speed Bin B-A'!D1314,'Speed Bin B-A'!D1418,'Speed Bin B-A'!D1522,'Speed Bin B-A'!D1626,'Speed Bin B-A'!D1730,'Speed Bin B-A'!D1834,'Speed Bin B-A'!D1938,'Speed Bin B-A'!D2042,'Speed Bin B-A'!D2146)</f>
        <v>1</v>
      </c>
      <c r="E371" s="268">
        <f>SUM('Speed Bin B-A'!E66,'Speed Bin B-A'!E170,'Speed Bin B-A'!E274,'Speed Bin B-A'!E378,'Speed Bin B-A'!E482,'Speed Bin B-A'!E586,'Speed Bin B-A'!E690,'Speed Bin B-A'!E794,'Speed Bin B-A'!E898,'Speed Bin B-A'!E1002,'Speed Bin B-A'!E1106,'Speed Bin B-A'!E1210,'Speed Bin B-A'!E1314,'Speed Bin B-A'!E1418,'Speed Bin B-A'!E1522,'Speed Bin B-A'!E1626,'Speed Bin B-A'!E1730,'Speed Bin B-A'!E1834,'Speed Bin B-A'!E1938,'Speed Bin B-A'!E2042,'Speed Bin B-A'!E2146)</f>
        <v>10</v>
      </c>
      <c r="F371" s="268">
        <f>SUM('Speed Bin B-A'!F66,'Speed Bin B-A'!F170,'Speed Bin B-A'!F274,'Speed Bin B-A'!F378,'Speed Bin B-A'!F482,'Speed Bin B-A'!F586,'Speed Bin B-A'!F690,'Speed Bin B-A'!F794,'Speed Bin B-A'!F898,'Speed Bin B-A'!F1002,'Speed Bin B-A'!F1106,'Speed Bin B-A'!F1210,'Speed Bin B-A'!F1314,'Speed Bin B-A'!F1418,'Speed Bin B-A'!F1522,'Speed Bin B-A'!F1626,'Speed Bin B-A'!F1730,'Speed Bin B-A'!F1834,'Speed Bin B-A'!F1938,'Speed Bin B-A'!F2042,'Speed Bin B-A'!F2146)</f>
        <v>23</v>
      </c>
      <c r="G371" s="268">
        <f>SUM('Speed Bin B-A'!G66,'Speed Bin B-A'!G170,'Speed Bin B-A'!G274,'Speed Bin B-A'!G378,'Speed Bin B-A'!G482,'Speed Bin B-A'!G586,'Speed Bin B-A'!G690,'Speed Bin B-A'!G794,'Speed Bin B-A'!G898,'Speed Bin B-A'!G1002,'Speed Bin B-A'!G1106,'Speed Bin B-A'!G1210,'Speed Bin B-A'!G1314,'Speed Bin B-A'!G1418,'Speed Bin B-A'!G1522,'Speed Bin B-A'!G1626,'Speed Bin B-A'!G1730,'Speed Bin B-A'!G1834,'Speed Bin B-A'!G1938,'Speed Bin B-A'!G2042,'Speed Bin B-A'!G2146)</f>
        <v>10</v>
      </c>
      <c r="H371" s="268">
        <f>SUM('Speed Bin B-A'!H66,'Speed Bin B-A'!H170,'Speed Bin B-A'!H274,'Speed Bin B-A'!H378,'Speed Bin B-A'!H482,'Speed Bin B-A'!H586,'Speed Bin B-A'!H690,'Speed Bin B-A'!H794,'Speed Bin B-A'!H898,'Speed Bin B-A'!H1002,'Speed Bin B-A'!H1106,'Speed Bin B-A'!H1210,'Speed Bin B-A'!H1314,'Speed Bin B-A'!H1418,'Speed Bin B-A'!H1522,'Speed Bin B-A'!H1626,'Speed Bin B-A'!H1730,'Speed Bin B-A'!H1834,'Speed Bin B-A'!H1938,'Speed Bin B-A'!H2042,'Speed Bin B-A'!H2146)</f>
        <v>12</v>
      </c>
      <c r="I371" s="268">
        <f>SUM('Speed Bin B-A'!I66,'Speed Bin B-A'!I170,'Speed Bin B-A'!I274,'Speed Bin B-A'!I378,'Speed Bin B-A'!I482,'Speed Bin B-A'!I586,'Speed Bin B-A'!I690,'Speed Bin B-A'!I794,'Speed Bin B-A'!I898,'Speed Bin B-A'!I1002,'Speed Bin B-A'!I1106,'Speed Bin B-A'!I1210,'Speed Bin B-A'!I1314,'Speed Bin B-A'!I1418,'Speed Bin B-A'!I1522,'Speed Bin B-A'!I1626,'Speed Bin B-A'!I1730,'Speed Bin B-A'!I1834,'Speed Bin B-A'!I1938,'Speed Bin B-A'!I2042,'Speed Bin B-A'!I2146)</f>
        <v>0</v>
      </c>
      <c r="J371" s="268">
        <f>SUM('Speed Bin B-A'!J66,'Speed Bin B-A'!J170,'Speed Bin B-A'!J274,'Speed Bin B-A'!J378,'Speed Bin B-A'!J482,'Speed Bin B-A'!J586,'Speed Bin B-A'!J690,'Speed Bin B-A'!J794,'Speed Bin B-A'!J898,'Speed Bin B-A'!J1002,'Speed Bin B-A'!J1106,'Speed Bin B-A'!J1210,'Speed Bin B-A'!J1314,'Speed Bin B-A'!J1418,'Speed Bin B-A'!J1522,'Speed Bin B-A'!J1626,'Speed Bin B-A'!J1730,'Speed Bin B-A'!J1834,'Speed Bin B-A'!J1938,'Speed Bin B-A'!J2042,'Speed Bin B-A'!J2146)</f>
        <v>0</v>
      </c>
      <c r="K371" s="268">
        <f>SUM('Speed Bin B-A'!K66,'Speed Bin B-A'!K170,'Speed Bin B-A'!K274,'Speed Bin B-A'!K378,'Speed Bin B-A'!K482,'Speed Bin B-A'!K586,'Speed Bin B-A'!K690,'Speed Bin B-A'!K794,'Speed Bin B-A'!K898,'Speed Bin B-A'!K1002,'Speed Bin B-A'!K1106,'Speed Bin B-A'!K1210,'Speed Bin B-A'!K1314,'Speed Bin B-A'!K1418,'Speed Bin B-A'!K1522,'Speed Bin B-A'!K1626,'Speed Bin B-A'!K1730,'Speed Bin B-A'!K1834,'Speed Bin B-A'!K1938,'Speed Bin B-A'!K2042,'Speed Bin B-A'!K2146)</f>
        <v>0</v>
      </c>
      <c r="L371" s="268">
        <f>SUM('Speed Bin B-A'!L66,'Speed Bin B-A'!L170,'Speed Bin B-A'!L274,'Speed Bin B-A'!L378,'Speed Bin B-A'!L482,'Speed Bin B-A'!L586,'Speed Bin B-A'!L690,'Speed Bin B-A'!L794,'Speed Bin B-A'!L898,'Speed Bin B-A'!L1002,'Speed Bin B-A'!L1106,'Speed Bin B-A'!L1210,'Speed Bin B-A'!L1314,'Speed Bin B-A'!L1418,'Speed Bin B-A'!L1522,'Speed Bin B-A'!L1626,'Speed Bin B-A'!L1730,'Speed Bin B-A'!L1834,'Speed Bin B-A'!L1938,'Speed Bin B-A'!L2042,'Speed Bin B-A'!L2146)</f>
        <v>0</v>
      </c>
      <c r="M371" s="268">
        <f>SUM('Speed Bin B-A'!M66,'Speed Bin B-A'!M170,'Speed Bin B-A'!M274,'Speed Bin B-A'!M378,'Speed Bin B-A'!M482,'Speed Bin B-A'!M586,'Speed Bin B-A'!M690,'Speed Bin B-A'!M794,'Speed Bin B-A'!M898,'Speed Bin B-A'!M1002,'Speed Bin B-A'!M1106,'Speed Bin B-A'!M1210,'Speed Bin B-A'!M1314,'Speed Bin B-A'!M1418,'Speed Bin B-A'!M1522,'Speed Bin B-A'!M1626,'Speed Bin B-A'!M1730,'Speed Bin B-A'!M1834,'Speed Bin B-A'!M1938,'Speed Bin B-A'!M2042,'Speed Bin B-A'!M2146)</f>
        <v>0</v>
      </c>
      <c r="N371" s="268">
        <f>SUM('Speed Bin B-A'!N66,'Speed Bin B-A'!N170,'Speed Bin B-A'!N274,'Speed Bin B-A'!N378,'Speed Bin B-A'!N482,'Speed Bin B-A'!N586,'Speed Bin B-A'!N690,'Speed Bin B-A'!N794,'Speed Bin B-A'!N898,'Speed Bin B-A'!N1002,'Speed Bin B-A'!N1106,'Speed Bin B-A'!N1210,'Speed Bin B-A'!N1314,'Speed Bin B-A'!N1418,'Speed Bin B-A'!N1522,'Speed Bin B-A'!N1626,'Speed Bin B-A'!N1730,'Speed Bin B-A'!N1834,'Speed Bin B-A'!N1938,'Speed Bin B-A'!N2042,'Speed Bin B-A'!N2146)</f>
        <v>0</v>
      </c>
      <c r="O371" s="268">
        <f>SUM('Speed Bin B-A'!O66,'Speed Bin B-A'!O170,'Speed Bin B-A'!O274,'Speed Bin B-A'!O378,'Speed Bin B-A'!O482,'Speed Bin B-A'!O586,'Speed Bin B-A'!O690,'Speed Bin B-A'!O794,'Speed Bin B-A'!O898,'Speed Bin B-A'!O1002,'Speed Bin B-A'!O1106,'Speed Bin B-A'!O1210,'Speed Bin B-A'!O1314,'Speed Bin B-A'!O1418,'Speed Bin B-A'!O1522,'Speed Bin B-A'!O1626,'Speed Bin B-A'!O1730,'Speed Bin B-A'!O1834,'Speed Bin B-A'!O1938,'Speed Bin B-A'!O2042,'Speed Bin B-A'!O2146)</f>
        <v>0</v>
      </c>
      <c r="P371" s="268">
        <f>SUM('Speed Bin B-A'!P66,'Speed Bin B-A'!P170,'Speed Bin B-A'!P274,'Speed Bin B-A'!P378,'Speed Bin B-A'!P482,'Speed Bin B-A'!P586,'Speed Bin B-A'!P690,'Speed Bin B-A'!P794,'Speed Bin B-A'!P898,'Speed Bin B-A'!P1002,'Speed Bin B-A'!P1106,'Speed Bin B-A'!P1210,'Speed Bin B-A'!P1314,'Speed Bin B-A'!P1418,'Speed Bin B-A'!P1522,'Speed Bin B-A'!P1626,'Speed Bin B-A'!P1730,'Speed Bin B-A'!P1834,'Speed Bin B-A'!P1938,'Speed Bin B-A'!P2042,'Speed Bin B-A'!P2146)</f>
        <v>0</v>
      </c>
      <c r="Q371" s="268">
        <f>SUM('Speed Bin B-A'!Q66,'Speed Bin B-A'!Q170,'Speed Bin B-A'!Q274,'Speed Bin B-A'!Q378,'Speed Bin B-A'!Q482,'Speed Bin B-A'!Q586,'Speed Bin B-A'!Q690,'Speed Bin B-A'!Q794,'Speed Bin B-A'!Q898,'Speed Bin B-A'!Q1002,'Speed Bin B-A'!Q1106,'Speed Bin B-A'!Q1210,'Speed Bin B-A'!Q1314,'Speed Bin B-A'!Q1418,'Speed Bin B-A'!Q1522,'Speed Bin B-A'!Q1626,'Speed Bin B-A'!Q1730,'Speed Bin B-A'!Q1834,'Speed Bin B-A'!Q1938,'Speed Bin B-A'!Q2042,'Speed Bin B-A'!Q2146)</f>
        <v>0</v>
      </c>
      <c r="R371" s="268">
        <f>SUM('Speed Bin B-A'!R66,'Speed Bin B-A'!R170,'Speed Bin B-A'!R274,'Speed Bin B-A'!R378,'Speed Bin B-A'!R482,'Speed Bin B-A'!R586,'Speed Bin B-A'!R690,'Speed Bin B-A'!R794,'Speed Bin B-A'!R898,'Speed Bin B-A'!R1002,'Speed Bin B-A'!R1106,'Speed Bin B-A'!R1210,'Speed Bin B-A'!R1314,'Speed Bin B-A'!R1418,'Speed Bin B-A'!R1522,'Speed Bin B-A'!R1626,'Speed Bin B-A'!R1730,'Speed Bin B-A'!R1834,'Speed Bin B-A'!R1938,'Speed Bin B-A'!R2042,'Speed Bin B-A'!R2146)</f>
        <v>0</v>
      </c>
      <c r="S371" s="268">
        <f>SUM('Speed Bin B-A'!S66,'Speed Bin B-A'!S170,'Speed Bin B-A'!S274,'Speed Bin B-A'!S378,'Speed Bin B-A'!S482,'Speed Bin B-A'!S586,'Speed Bin B-A'!S690,'Speed Bin B-A'!S794,'Speed Bin B-A'!S898,'Speed Bin B-A'!S1002,'Speed Bin B-A'!S1106,'Speed Bin B-A'!S1210,'Speed Bin B-A'!S1314,'Speed Bin B-A'!S1418,'Speed Bin B-A'!S1522,'Speed Bin B-A'!S1626,'Speed Bin B-A'!S1730,'Speed Bin B-A'!S1834,'Speed Bin B-A'!S1938,'Speed Bin B-A'!S2042,'Speed Bin B-A'!S2146)</f>
        <v>0</v>
      </c>
      <c r="T371" s="268">
        <f>SUM('Speed Bin B-A'!T66,'Speed Bin B-A'!T170,'Speed Bin B-A'!T274,'Speed Bin B-A'!T378,'Speed Bin B-A'!T482,'Speed Bin B-A'!T586,'Speed Bin B-A'!T690,'Speed Bin B-A'!T794,'Speed Bin B-A'!T898,'Speed Bin B-A'!T1002,'Speed Bin B-A'!T1106,'Speed Bin B-A'!T1210,'Speed Bin B-A'!T1314,'Speed Bin B-A'!T1418,'Speed Bin B-A'!T1522,'Speed Bin B-A'!T1626,'Speed Bin B-A'!T1730,'Speed Bin B-A'!T1834,'Speed Bin B-A'!T1938,'Speed Bin B-A'!T2042,'Speed Bin B-A'!T2146)</f>
        <v>0</v>
      </c>
      <c r="U371" s="268">
        <f>SUM('Speed Bin B-A'!U66,'Speed Bin B-A'!U170,'Speed Bin B-A'!U274,'Speed Bin B-A'!U378,'Speed Bin B-A'!U482,'Speed Bin B-A'!U586,'Speed Bin B-A'!U690,'Speed Bin B-A'!U794,'Speed Bin B-A'!U898,'Speed Bin B-A'!U1002,'Speed Bin B-A'!U1106,'Speed Bin B-A'!U1210,'Speed Bin B-A'!U1314,'Speed Bin B-A'!U1418,'Speed Bin B-A'!U1522,'Speed Bin B-A'!U1626,'Speed Bin B-A'!U1730,'Speed Bin B-A'!U1834,'Speed Bin B-A'!U1938,'Speed Bin B-A'!U2042,'Speed Bin B-A'!U2146)</f>
        <v>0</v>
      </c>
      <c r="V371" s="269">
        <f>IFERROR(AVERAGE('Speed Bin B-A'!V66,'Speed Bin B-A'!V170,'Speed Bin B-A'!V274,'Speed Bin B-A'!V378,'Speed Bin B-A'!V482,'Speed Bin B-A'!V586,'Speed Bin B-A'!V690,'Speed Bin B-A'!V794,'Speed Bin B-A'!V898,'Speed Bin B-A'!V1002,'Speed Bin B-A'!V1106,'Speed Bin B-A'!V1210,'Speed Bin B-A'!V1314,'Speed Bin B-A'!V1418,'Speed Bin B-A'!V1522,'Speed Bin B-A'!V1626,'Speed Bin B-A'!V1730,'Speed Bin B-A'!V1834,'Speed Bin B-A'!V1938,'Speed Bin B-A'!V2042,'Speed Bin B-A'!V2146),"-")</f>
        <v>23.987500000000004</v>
      </c>
      <c r="W371" s="269">
        <f>IFERROR(AVERAGE('Speed Bin B-A'!W66,'Speed Bin B-A'!W170,'Speed Bin B-A'!W274,'Speed Bin B-A'!W378,'Speed Bin B-A'!W482,'Speed Bin B-A'!W586,'Speed Bin B-A'!W690,'Speed Bin B-A'!W794,'Speed Bin B-A'!W898,'Speed Bin B-A'!W1002,'Speed Bin B-A'!W1106,'Speed Bin B-A'!W1210,'Speed Bin B-A'!W1314,'Speed Bin B-A'!W1418,'Speed Bin B-A'!W1522,'Speed Bin B-A'!W1626,'Speed Bin B-A'!W1730,'Speed Bin B-A'!W1834,'Speed Bin B-A'!W1938,'Speed Bin B-A'!W2042,'Speed Bin B-A'!W2146),"-")</f>
        <v>29.8</v>
      </c>
      <c r="X371" s="277"/>
      <c r="Y371" s="277"/>
    </row>
    <row r="372" spans="1:25" x14ac:dyDescent="0.25">
      <c r="A372" s="267">
        <v>0.58333333333333304</v>
      </c>
      <c r="B372" s="268">
        <f>SUM('Speed Bin B-A'!B67,'Speed Bin B-A'!B171,'Speed Bin B-A'!B275,'Speed Bin B-A'!B379,'Speed Bin B-A'!B483,'Speed Bin B-A'!B587,'Speed Bin B-A'!B691,'Speed Bin B-A'!B795,'Speed Bin B-A'!B899,'Speed Bin B-A'!B1003,'Speed Bin B-A'!B1107,'Speed Bin B-A'!B1211,'Speed Bin B-A'!B1315,'Speed Bin B-A'!B1419,'Speed Bin B-A'!B1523,'Speed Bin B-A'!B1627,'Speed Bin B-A'!B1731,'Speed Bin B-A'!B1835,'Speed Bin B-A'!B1939,'Speed Bin B-A'!B2043,'Speed Bin B-A'!B2147)</f>
        <v>47</v>
      </c>
      <c r="C372" s="268">
        <f>SUM('Speed Bin B-A'!C67,'Speed Bin B-A'!C171,'Speed Bin B-A'!C275,'Speed Bin B-A'!C379,'Speed Bin B-A'!C483,'Speed Bin B-A'!C587,'Speed Bin B-A'!C691,'Speed Bin B-A'!C795,'Speed Bin B-A'!C899,'Speed Bin B-A'!C1003,'Speed Bin B-A'!C1107,'Speed Bin B-A'!C1211,'Speed Bin B-A'!C1315,'Speed Bin B-A'!C1419,'Speed Bin B-A'!C1523,'Speed Bin B-A'!C1627,'Speed Bin B-A'!C1731,'Speed Bin B-A'!C1835,'Speed Bin B-A'!C1939,'Speed Bin B-A'!C2043,'Speed Bin B-A'!C2147)</f>
        <v>1</v>
      </c>
      <c r="D372" s="268">
        <f>SUM('Speed Bin B-A'!D67,'Speed Bin B-A'!D171,'Speed Bin B-A'!D275,'Speed Bin B-A'!D379,'Speed Bin B-A'!D483,'Speed Bin B-A'!D587,'Speed Bin B-A'!D691,'Speed Bin B-A'!D795,'Speed Bin B-A'!D899,'Speed Bin B-A'!D1003,'Speed Bin B-A'!D1107,'Speed Bin B-A'!D1211,'Speed Bin B-A'!D1315,'Speed Bin B-A'!D1419,'Speed Bin B-A'!D1523,'Speed Bin B-A'!D1627,'Speed Bin B-A'!D1731,'Speed Bin B-A'!D1835,'Speed Bin B-A'!D1939,'Speed Bin B-A'!D2043,'Speed Bin B-A'!D2147)</f>
        <v>1</v>
      </c>
      <c r="E372" s="268">
        <f>SUM('Speed Bin B-A'!E67,'Speed Bin B-A'!E171,'Speed Bin B-A'!E275,'Speed Bin B-A'!E379,'Speed Bin B-A'!E483,'Speed Bin B-A'!E587,'Speed Bin B-A'!E691,'Speed Bin B-A'!E795,'Speed Bin B-A'!E899,'Speed Bin B-A'!E1003,'Speed Bin B-A'!E1107,'Speed Bin B-A'!E1211,'Speed Bin B-A'!E1315,'Speed Bin B-A'!E1419,'Speed Bin B-A'!E1523,'Speed Bin B-A'!E1627,'Speed Bin B-A'!E1731,'Speed Bin B-A'!E1835,'Speed Bin B-A'!E1939,'Speed Bin B-A'!E2043,'Speed Bin B-A'!E2147)</f>
        <v>10</v>
      </c>
      <c r="F372" s="268">
        <f>SUM('Speed Bin B-A'!F67,'Speed Bin B-A'!F171,'Speed Bin B-A'!F275,'Speed Bin B-A'!F379,'Speed Bin B-A'!F483,'Speed Bin B-A'!F587,'Speed Bin B-A'!F691,'Speed Bin B-A'!F795,'Speed Bin B-A'!F899,'Speed Bin B-A'!F1003,'Speed Bin B-A'!F1107,'Speed Bin B-A'!F1211,'Speed Bin B-A'!F1315,'Speed Bin B-A'!F1419,'Speed Bin B-A'!F1523,'Speed Bin B-A'!F1627,'Speed Bin B-A'!F1731,'Speed Bin B-A'!F1835,'Speed Bin B-A'!F1939,'Speed Bin B-A'!F2043,'Speed Bin B-A'!F2147)</f>
        <v>18</v>
      </c>
      <c r="G372" s="268">
        <f>SUM('Speed Bin B-A'!G67,'Speed Bin B-A'!G171,'Speed Bin B-A'!G275,'Speed Bin B-A'!G379,'Speed Bin B-A'!G483,'Speed Bin B-A'!G587,'Speed Bin B-A'!G691,'Speed Bin B-A'!G795,'Speed Bin B-A'!G899,'Speed Bin B-A'!G1003,'Speed Bin B-A'!G1107,'Speed Bin B-A'!G1211,'Speed Bin B-A'!G1315,'Speed Bin B-A'!G1419,'Speed Bin B-A'!G1523,'Speed Bin B-A'!G1627,'Speed Bin B-A'!G1731,'Speed Bin B-A'!G1835,'Speed Bin B-A'!G1939,'Speed Bin B-A'!G2043,'Speed Bin B-A'!G2147)</f>
        <v>12</v>
      </c>
      <c r="H372" s="268">
        <f>SUM('Speed Bin B-A'!H67,'Speed Bin B-A'!H171,'Speed Bin B-A'!H275,'Speed Bin B-A'!H379,'Speed Bin B-A'!H483,'Speed Bin B-A'!H587,'Speed Bin B-A'!H691,'Speed Bin B-A'!H795,'Speed Bin B-A'!H899,'Speed Bin B-A'!H1003,'Speed Bin B-A'!H1107,'Speed Bin B-A'!H1211,'Speed Bin B-A'!H1315,'Speed Bin B-A'!H1419,'Speed Bin B-A'!H1523,'Speed Bin B-A'!H1627,'Speed Bin B-A'!H1731,'Speed Bin B-A'!H1835,'Speed Bin B-A'!H1939,'Speed Bin B-A'!H2043,'Speed Bin B-A'!H2147)</f>
        <v>0</v>
      </c>
      <c r="I372" s="268">
        <f>SUM('Speed Bin B-A'!I67,'Speed Bin B-A'!I171,'Speed Bin B-A'!I275,'Speed Bin B-A'!I379,'Speed Bin B-A'!I483,'Speed Bin B-A'!I587,'Speed Bin B-A'!I691,'Speed Bin B-A'!I795,'Speed Bin B-A'!I899,'Speed Bin B-A'!I1003,'Speed Bin B-A'!I1107,'Speed Bin B-A'!I1211,'Speed Bin B-A'!I1315,'Speed Bin B-A'!I1419,'Speed Bin B-A'!I1523,'Speed Bin B-A'!I1627,'Speed Bin B-A'!I1731,'Speed Bin B-A'!I1835,'Speed Bin B-A'!I1939,'Speed Bin B-A'!I2043,'Speed Bin B-A'!I2147)</f>
        <v>3</v>
      </c>
      <c r="J372" s="268">
        <f>SUM('Speed Bin B-A'!J67,'Speed Bin B-A'!J171,'Speed Bin B-A'!J275,'Speed Bin B-A'!J379,'Speed Bin B-A'!J483,'Speed Bin B-A'!J587,'Speed Bin B-A'!J691,'Speed Bin B-A'!J795,'Speed Bin B-A'!J899,'Speed Bin B-A'!J1003,'Speed Bin B-A'!J1107,'Speed Bin B-A'!J1211,'Speed Bin B-A'!J1315,'Speed Bin B-A'!J1419,'Speed Bin B-A'!J1523,'Speed Bin B-A'!J1627,'Speed Bin B-A'!J1731,'Speed Bin B-A'!J1835,'Speed Bin B-A'!J1939,'Speed Bin B-A'!J2043,'Speed Bin B-A'!J2147)</f>
        <v>2</v>
      </c>
      <c r="K372" s="268">
        <f>SUM('Speed Bin B-A'!K67,'Speed Bin B-A'!K171,'Speed Bin B-A'!K275,'Speed Bin B-A'!K379,'Speed Bin B-A'!K483,'Speed Bin B-A'!K587,'Speed Bin B-A'!K691,'Speed Bin B-A'!K795,'Speed Bin B-A'!K899,'Speed Bin B-A'!K1003,'Speed Bin B-A'!K1107,'Speed Bin B-A'!K1211,'Speed Bin B-A'!K1315,'Speed Bin B-A'!K1419,'Speed Bin B-A'!K1523,'Speed Bin B-A'!K1627,'Speed Bin B-A'!K1731,'Speed Bin B-A'!K1835,'Speed Bin B-A'!K1939,'Speed Bin B-A'!K2043,'Speed Bin B-A'!K2147)</f>
        <v>0</v>
      </c>
      <c r="L372" s="268">
        <f>SUM('Speed Bin B-A'!L67,'Speed Bin B-A'!L171,'Speed Bin B-A'!L275,'Speed Bin B-A'!L379,'Speed Bin B-A'!L483,'Speed Bin B-A'!L587,'Speed Bin B-A'!L691,'Speed Bin B-A'!L795,'Speed Bin B-A'!L899,'Speed Bin B-A'!L1003,'Speed Bin B-A'!L1107,'Speed Bin B-A'!L1211,'Speed Bin B-A'!L1315,'Speed Bin B-A'!L1419,'Speed Bin B-A'!L1523,'Speed Bin B-A'!L1627,'Speed Bin B-A'!L1731,'Speed Bin B-A'!L1835,'Speed Bin B-A'!L1939,'Speed Bin B-A'!L2043,'Speed Bin B-A'!L2147)</f>
        <v>0</v>
      </c>
      <c r="M372" s="268">
        <f>SUM('Speed Bin B-A'!M67,'Speed Bin B-A'!M171,'Speed Bin B-A'!M275,'Speed Bin B-A'!M379,'Speed Bin B-A'!M483,'Speed Bin B-A'!M587,'Speed Bin B-A'!M691,'Speed Bin B-A'!M795,'Speed Bin B-A'!M899,'Speed Bin B-A'!M1003,'Speed Bin B-A'!M1107,'Speed Bin B-A'!M1211,'Speed Bin B-A'!M1315,'Speed Bin B-A'!M1419,'Speed Bin B-A'!M1523,'Speed Bin B-A'!M1627,'Speed Bin B-A'!M1731,'Speed Bin B-A'!M1835,'Speed Bin B-A'!M1939,'Speed Bin B-A'!M2043,'Speed Bin B-A'!M2147)</f>
        <v>0</v>
      </c>
      <c r="N372" s="268">
        <f>SUM('Speed Bin B-A'!N67,'Speed Bin B-A'!N171,'Speed Bin B-A'!N275,'Speed Bin B-A'!N379,'Speed Bin B-A'!N483,'Speed Bin B-A'!N587,'Speed Bin B-A'!N691,'Speed Bin B-A'!N795,'Speed Bin B-A'!N899,'Speed Bin B-A'!N1003,'Speed Bin B-A'!N1107,'Speed Bin B-A'!N1211,'Speed Bin B-A'!N1315,'Speed Bin B-A'!N1419,'Speed Bin B-A'!N1523,'Speed Bin B-A'!N1627,'Speed Bin B-A'!N1731,'Speed Bin B-A'!N1835,'Speed Bin B-A'!N1939,'Speed Bin B-A'!N2043,'Speed Bin B-A'!N2147)</f>
        <v>0</v>
      </c>
      <c r="O372" s="268">
        <f>SUM('Speed Bin B-A'!O67,'Speed Bin B-A'!O171,'Speed Bin B-A'!O275,'Speed Bin B-A'!O379,'Speed Bin B-A'!O483,'Speed Bin B-A'!O587,'Speed Bin B-A'!O691,'Speed Bin B-A'!O795,'Speed Bin B-A'!O899,'Speed Bin B-A'!O1003,'Speed Bin B-A'!O1107,'Speed Bin B-A'!O1211,'Speed Bin B-A'!O1315,'Speed Bin B-A'!O1419,'Speed Bin B-A'!O1523,'Speed Bin B-A'!O1627,'Speed Bin B-A'!O1731,'Speed Bin B-A'!O1835,'Speed Bin B-A'!O1939,'Speed Bin B-A'!O2043,'Speed Bin B-A'!O2147)</f>
        <v>0</v>
      </c>
      <c r="P372" s="268">
        <f>SUM('Speed Bin B-A'!P67,'Speed Bin B-A'!P171,'Speed Bin B-A'!P275,'Speed Bin B-A'!P379,'Speed Bin B-A'!P483,'Speed Bin B-A'!P587,'Speed Bin B-A'!P691,'Speed Bin B-A'!P795,'Speed Bin B-A'!P899,'Speed Bin B-A'!P1003,'Speed Bin B-A'!P1107,'Speed Bin B-A'!P1211,'Speed Bin B-A'!P1315,'Speed Bin B-A'!P1419,'Speed Bin B-A'!P1523,'Speed Bin B-A'!P1627,'Speed Bin B-A'!P1731,'Speed Bin B-A'!P1835,'Speed Bin B-A'!P1939,'Speed Bin B-A'!P2043,'Speed Bin B-A'!P2147)</f>
        <v>0</v>
      </c>
      <c r="Q372" s="268">
        <f>SUM('Speed Bin B-A'!Q67,'Speed Bin B-A'!Q171,'Speed Bin B-A'!Q275,'Speed Bin B-A'!Q379,'Speed Bin B-A'!Q483,'Speed Bin B-A'!Q587,'Speed Bin B-A'!Q691,'Speed Bin B-A'!Q795,'Speed Bin B-A'!Q899,'Speed Bin B-A'!Q1003,'Speed Bin B-A'!Q1107,'Speed Bin B-A'!Q1211,'Speed Bin B-A'!Q1315,'Speed Bin B-A'!Q1419,'Speed Bin B-A'!Q1523,'Speed Bin B-A'!Q1627,'Speed Bin B-A'!Q1731,'Speed Bin B-A'!Q1835,'Speed Bin B-A'!Q1939,'Speed Bin B-A'!Q2043,'Speed Bin B-A'!Q2147)</f>
        <v>0</v>
      </c>
      <c r="R372" s="268">
        <f>SUM('Speed Bin B-A'!R67,'Speed Bin B-A'!R171,'Speed Bin B-A'!R275,'Speed Bin B-A'!R379,'Speed Bin B-A'!R483,'Speed Bin B-A'!R587,'Speed Bin B-A'!R691,'Speed Bin B-A'!R795,'Speed Bin B-A'!R899,'Speed Bin B-A'!R1003,'Speed Bin B-A'!R1107,'Speed Bin B-A'!R1211,'Speed Bin B-A'!R1315,'Speed Bin B-A'!R1419,'Speed Bin B-A'!R1523,'Speed Bin B-A'!R1627,'Speed Bin B-A'!R1731,'Speed Bin B-A'!R1835,'Speed Bin B-A'!R1939,'Speed Bin B-A'!R2043,'Speed Bin B-A'!R2147)</f>
        <v>0</v>
      </c>
      <c r="S372" s="268">
        <f>SUM('Speed Bin B-A'!S67,'Speed Bin B-A'!S171,'Speed Bin B-A'!S275,'Speed Bin B-A'!S379,'Speed Bin B-A'!S483,'Speed Bin B-A'!S587,'Speed Bin B-A'!S691,'Speed Bin B-A'!S795,'Speed Bin B-A'!S899,'Speed Bin B-A'!S1003,'Speed Bin B-A'!S1107,'Speed Bin B-A'!S1211,'Speed Bin B-A'!S1315,'Speed Bin B-A'!S1419,'Speed Bin B-A'!S1523,'Speed Bin B-A'!S1627,'Speed Bin B-A'!S1731,'Speed Bin B-A'!S1835,'Speed Bin B-A'!S1939,'Speed Bin B-A'!S2043,'Speed Bin B-A'!S2147)</f>
        <v>0</v>
      </c>
      <c r="T372" s="268">
        <f>SUM('Speed Bin B-A'!T67,'Speed Bin B-A'!T171,'Speed Bin B-A'!T275,'Speed Bin B-A'!T379,'Speed Bin B-A'!T483,'Speed Bin B-A'!T587,'Speed Bin B-A'!T691,'Speed Bin B-A'!T795,'Speed Bin B-A'!T899,'Speed Bin B-A'!T1003,'Speed Bin B-A'!T1107,'Speed Bin B-A'!T1211,'Speed Bin B-A'!T1315,'Speed Bin B-A'!T1419,'Speed Bin B-A'!T1523,'Speed Bin B-A'!T1627,'Speed Bin B-A'!T1731,'Speed Bin B-A'!T1835,'Speed Bin B-A'!T1939,'Speed Bin B-A'!T2043,'Speed Bin B-A'!T2147)</f>
        <v>0</v>
      </c>
      <c r="U372" s="268">
        <f>SUM('Speed Bin B-A'!U67,'Speed Bin B-A'!U171,'Speed Bin B-A'!U275,'Speed Bin B-A'!U379,'Speed Bin B-A'!U483,'Speed Bin B-A'!U587,'Speed Bin B-A'!U691,'Speed Bin B-A'!U795,'Speed Bin B-A'!U899,'Speed Bin B-A'!U1003,'Speed Bin B-A'!U1107,'Speed Bin B-A'!U1211,'Speed Bin B-A'!U1315,'Speed Bin B-A'!U1419,'Speed Bin B-A'!U1523,'Speed Bin B-A'!U1627,'Speed Bin B-A'!U1731,'Speed Bin B-A'!U1835,'Speed Bin B-A'!U1939,'Speed Bin B-A'!U2043,'Speed Bin B-A'!U2147)</f>
        <v>0</v>
      </c>
      <c r="V372" s="269">
        <f>IFERROR(AVERAGE('Speed Bin B-A'!V67,'Speed Bin B-A'!V171,'Speed Bin B-A'!V275,'Speed Bin B-A'!V379,'Speed Bin B-A'!V483,'Speed Bin B-A'!V587,'Speed Bin B-A'!V691,'Speed Bin B-A'!V795,'Speed Bin B-A'!V899,'Speed Bin B-A'!V1003,'Speed Bin B-A'!V1107,'Speed Bin B-A'!V1211,'Speed Bin B-A'!V1315,'Speed Bin B-A'!V1419,'Speed Bin B-A'!V1523,'Speed Bin B-A'!V1627,'Speed Bin B-A'!V1731,'Speed Bin B-A'!V1835,'Speed Bin B-A'!V1939,'Speed Bin B-A'!V2043,'Speed Bin B-A'!V2147),"-")</f>
        <v>24.012499999999999</v>
      </c>
      <c r="W372" s="269">
        <f>IFERROR(AVERAGE('Speed Bin B-A'!W67,'Speed Bin B-A'!W171,'Speed Bin B-A'!W275,'Speed Bin B-A'!W379,'Speed Bin B-A'!W483,'Speed Bin B-A'!W587,'Speed Bin B-A'!W691,'Speed Bin B-A'!W795,'Speed Bin B-A'!W899,'Speed Bin B-A'!W1003,'Speed Bin B-A'!W1107,'Speed Bin B-A'!W1211,'Speed Bin B-A'!W1315,'Speed Bin B-A'!W1419,'Speed Bin B-A'!W1523,'Speed Bin B-A'!W1627,'Speed Bin B-A'!W1731,'Speed Bin B-A'!W1835,'Speed Bin B-A'!W1939,'Speed Bin B-A'!W2043,'Speed Bin B-A'!W2147),"-")</f>
        <v>25.3</v>
      </c>
      <c r="X372" s="277"/>
      <c r="Y372" s="277"/>
    </row>
    <row r="373" spans="1:25" x14ac:dyDescent="0.25">
      <c r="A373" s="267">
        <v>0.59375</v>
      </c>
      <c r="B373" s="268">
        <f>SUM('Speed Bin B-A'!B68,'Speed Bin B-A'!B172,'Speed Bin B-A'!B276,'Speed Bin B-A'!B380,'Speed Bin B-A'!B484,'Speed Bin B-A'!B588,'Speed Bin B-A'!B692,'Speed Bin B-A'!B796,'Speed Bin B-A'!B900,'Speed Bin B-A'!B1004,'Speed Bin B-A'!B1108,'Speed Bin B-A'!B1212,'Speed Bin B-A'!B1316,'Speed Bin B-A'!B1420,'Speed Bin B-A'!B1524,'Speed Bin B-A'!B1628,'Speed Bin B-A'!B1732,'Speed Bin B-A'!B1836,'Speed Bin B-A'!B1940,'Speed Bin B-A'!B2044,'Speed Bin B-A'!B2148)</f>
        <v>44</v>
      </c>
      <c r="C373" s="268">
        <f>SUM('Speed Bin B-A'!C68,'Speed Bin B-A'!C172,'Speed Bin B-A'!C276,'Speed Bin B-A'!C380,'Speed Bin B-A'!C484,'Speed Bin B-A'!C588,'Speed Bin B-A'!C692,'Speed Bin B-A'!C796,'Speed Bin B-A'!C900,'Speed Bin B-A'!C1004,'Speed Bin B-A'!C1108,'Speed Bin B-A'!C1212,'Speed Bin B-A'!C1316,'Speed Bin B-A'!C1420,'Speed Bin B-A'!C1524,'Speed Bin B-A'!C1628,'Speed Bin B-A'!C1732,'Speed Bin B-A'!C1836,'Speed Bin B-A'!C1940,'Speed Bin B-A'!C2044,'Speed Bin B-A'!C2148)</f>
        <v>0</v>
      </c>
      <c r="D373" s="268">
        <f>SUM('Speed Bin B-A'!D68,'Speed Bin B-A'!D172,'Speed Bin B-A'!D276,'Speed Bin B-A'!D380,'Speed Bin B-A'!D484,'Speed Bin B-A'!D588,'Speed Bin B-A'!D692,'Speed Bin B-A'!D796,'Speed Bin B-A'!D900,'Speed Bin B-A'!D1004,'Speed Bin B-A'!D1108,'Speed Bin B-A'!D1212,'Speed Bin B-A'!D1316,'Speed Bin B-A'!D1420,'Speed Bin B-A'!D1524,'Speed Bin B-A'!D1628,'Speed Bin B-A'!D1732,'Speed Bin B-A'!D1836,'Speed Bin B-A'!D1940,'Speed Bin B-A'!D2044,'Speed Bin B-A'!D2148)</f>
        <v>0</v>
      </c>
      <c r="E373" s="268">
        <f>SUM('Speed Bin B-A'!E68,'Speed Bin B-A'!E172,'Speed Bin B-A'!E276,'Speed Bin B-A'!E380,'Speed Bin B-A'!E484,'Speed Bin B-A'!E588,'Speed Bin B-A'!E692,'Speed Bin B-A'!E796,'Speed Bin B-A'!E900,'Speed Bin B-A'!E1004,'Speed Bin B-A'!E1108,'Speed Bin B-A'!E1212,'Speed Bin B-A'!E1316,'Speed Bin B-A'!E1420,'Speed Bin B-A'!E1524,'Speed Bin B-A'!E1628,'Speed Bin B-A'!E1732,'Speed Bin B-A'!E1836,'Speed Bin B-A'!E1940,'Speed Bin B-A'!E2044,'Speed Bin B-A'!E2148)</f>
        <v>5</v>
      </c>
      <c r="F373" s="268">
        <f>SUM('Speed Bin B-A'!F68,'Speed Bin B-A'!F172,'Speed Bin B-A'!F276,'Speed Bin B-A'!F380,'Speed Bin B-A'!F484,'Speed Bin B-A'!F588,'Speed Bin B-A'!F692,'Speed Bin B-A'!F796,'Speed Bin B-A'!F900,'Speed Bin B-A'!F1004,'Speed Bin B-A'!F1108,'Speed Bin B-A'!F1212,'Speed Bin B-A'!F1316,'Speed Bin B-A'!F1420,'Speed Bin B-A'!F1524,'Speed Bin B-A'!F1628,'Speed Bin B-A'!F1732,'Speed Bin B-A'!F1836,'Speed Bin B-A'!F1940,'Speed Bin B-A'!F2044,'Speed Bin B-A'!F2148)</f>
        <v>19</v>
      </c>
      <c r="G373" s="268">
        <f>SUM('Speed Bin B-A'!G68,'Speed Bin B-A'!G172,'Speed Bin B-A'!G276,'Speed Bin B-A'!G380,'Speed Bin B-A'!G484,'Speed Bin B-A'!G588,'Speed Bin B-A'!G692,'Speed Bin B-A'!G796,'Speed Bin B-A'!G900,'Speed Bin B-A'!G1004,'Speed Bin B-A'!G1108,'Speed Bin B-A'!G1212,'Speed Bin B-A'!G1316,'Speed Bin B-A'!G1420,'Speed Bin B-A'!G1524,'Speed Bin B-A'!G1628,'Speed Bin B-A'!G1732,'Speed Bin B-A'!G1836,'Speed Bin B-A'!G1940,'Speed Bin B-A'!G2044,'Speed Bin B-A'!G2148)</f>
        <v>8</v>
      </c>
      <c r="H373" s="268">
        <f>SUM('Speed Bin B-A'!H68,'Speed Bin B-A'!H172,'Speed Bin B-A'!H276,'Speed Bin B-A'!H380,'Speed Bin B-A'!H484,'Speed Bin B-A'!H588,'Speed Bin B-A'!H692,'Speed Bin B-A'!H796,'Speed Bin B-A'!H900,'Speed Bin B-A'!H1004,'Speed Bin B-A'!H1108,'Speed Bin B-A'!H1212,'Speed Bin B-A'!H1316,'Speed Bin B-A'!H1420,'Speed Bin B-A'!H1524,'Speed Bin B-A'!H1628,'Speed Bin B-A'!H1732,'Speed Bin B-A'!H1836,'Speed Bin B-A'!H1940,'Speed Bin B-A'!H2044,'Speed Bin B-A'!H2148)</f>
        <v>7</v>
      </c>
      <c r="I373" s="268">
        <f>SUM('Speed Bin B-A'!I68,'Speed Bin B-A'!I172,'Speed Bin B-A'!I276,'Speed Bin B-A'!I380,'Speed Bin B-A'!I484,'Speed Bin B-A'!I588,'Speed Bin B-A'!I692,'Speed Bin B-A'!I796,'Speed Bin B-A'!I900,'Speed Bin B-A'!I1004,'Speed Bin B-A'!I1108,'Speed Bin B-A'!I1212,'Speed Bin B-A'!I1316,'Speed Bin B-A'!I1420,'Speed Bin B-A'!I1524,'Speed Bin B-A'!I1628,'Speed Bin B-A'!I1732,'Speed Bin B-A'!I1836,'Speed Bin B-A'!I1940,'Speed Bin B-A'!I2044,'Speed Bin B-A'!I2148)</f>
        <v>3</v>
      </c>
      <c r="J373" s="268">
        <f>SUM('Speed Bin B-A'!J68,'Speed Bin B-A'!J172,'Speed Bin B-A'!J276,'Speed Bin B-A'!J380,'Speed Bin B-A'!J484,'Speed Bin B-A'!J588,'Speed Bin B-A'!J692,'Speed Bin B-A'!J796,'Speed Bin B-A'!J900,'Speed Bin B-A'!J1004,'Speed Bin B-A'!J1108,'Speed Bin B-A'!J1212,'Speed Bin B-A'!J1316,'Speed Bin B-A'!J1420,'Speed Bin B-A'!J1524,'Speed Bin B-A'!J1628,'Speed Bin B-A'!J1732,'Speed Bin B-A'!J1836,'Speed Bin B-A'!J1940,'Speed Bin B-A'!J2044,'Speed Bin B-A'!J2148)</f>
        <v>1</v>
      </c>
      <c r="K373" s="268">
        <f>SUM('Speed Bin B-A'!K68,'Speed Bin B-A'!K172,'Speed Bin B-A'!K276,'Speed Bin B-A'!K380,'Speed Bin B-A'!K484,'Speed Bin B-A'!K588,'Speed Bin B-A'!K692,'Speed Bin B-A'!K796,'Speed Bin B-A'!K900,'Speed Bin B-A'!K1004,'Speed Bin B-A'!K1108,'Speed Bin B-A'!K1212,'Speed Bin B-A'!K1316,'Speed Bin B-A'!K1420,'Speed Bin B-A'!K1524,'Speed Bin B-A'!K1628,'Speed Bin B-A'!K1732,'Speed Bin B-A'!K1836,'Speed Bin B-A'!K1940,'Speed Bin B-A'!K2044,'Speed Bin B-A'!K2148)</f>
        <v>1</v>
      </c>
      <c r="L373" s="268">
        <f>SUM('Speed Bin B-A'!L68,'Speed Bin B-A'!L172,'Speed Bin B-A'!L276,'Speed Bin B-A'!L380,'Speed Bin B-A'!L484,'Speed Bin B-A'!L588,'Speed Bin B-A'!L692,'Speed Bin B-A'!L796,'Speed Bin B-A'!L900,'Speed Bin B-A'!L1004,'Speed Bin B-A'!L1108,'Speed Bin B-A'!L1212,'Speed Bin B-A'!L1316,'Speed Bin B-A'!L1420,'Speed Bin B-A'!L1524,'Speed Bin B-A'!L1628,'Speed Bin B-A'!L1732,'Speed Bin B-A'!L1836,'Speed Bin B-A'!L1940,'Speed Bin B-A'!L2044,'Speed Bin B-A'!L2148)</f>
        <v>0</v>
      </c>
      <c r="M373" s="268">
        <f>SUM('Speed Bin B-A'!M68,'Speed Bin B-A'!M172,'Speed Bin B-A'!M276,'Speed Bin B-A'!M380,'Speed Bin B-A'!M484,'Speed Bin B-A'!M588,'Speed Bin B-A'!M692,'Speed Bin B-A'!M796,'Speed Bin B-A'!M900,'Speed Bin B-A'!M1004,'Speed Bin B-A'!M1108,'Speed Bin B-A'!M1212,'Speed Bin B-A'!M1316,'Speed Bin B-A'!M1420,'Speed Bin B-A'!M1524,'Speed Bin B-A'!M1628,'Speed Bin B-A'!M1732,'Speed Bin B-A'!M1836,'Speed Bin B-A'!M1940,'Speed Bin B-A'!M2044,'Speed Bin B-A'!M2148)</f>
        <v>0</v>
      </c>
      <c r="N373" s="268">
        <f>SUM('Speed Bin B-A'!N68,'Speed Bin B-A'!N172,'Speed Bin B-A'!N276,'Speed Bin B-A'!N380,'Speed Bin B-A'!N484,'Speed Bin B-A'!N588,'Speed Bin B-A'!N692,'Speed Bin B-A'!N796,'Speed Bin B-A'!N900,'Speed Bin B-A'!N1004,'Speed Bin B-A'!N1108,'Speed Bin B-A'!N1212,'Speed Bin B-A'!N1316,'Speed Bin B-A'!N1420,'Speed Bin B-A'!N1524,'Speed Bin B-A'!N1628,'Speed Bin B-A'!N1732,'Speed Bin B-A'!N1836,'Speed Bin B-A'!N1940,'Speed Bin B-A'!N2044,'Speed Bin B-A'!N2148)</f>
        <v>0</v>
      </c>
      <c r="O373" s="268">
        <f>SUM('Speed Bin B-A'!O68,'Speed Bin B-A'!O172,'Speed Bin B-A'!O276,'Speed Bin B-A'!O380,'Speed Bin B-A'!O484,'Speed Bin B-A'!O588,'Speed Bin B-A'!O692,'Speed Bin B-A'!O796,'Speed Bin B-A'!O900,'Speed Bin B-A'!O1004,'Speed Bin B-A'!O1108,'Speed Bin B-A'!O1212,'Speed Bin B-A'!O1316,'Speed Bin B-A'!O1420,'Speed Bin B-A'!O1524,'Speed Bin B-A'!O1628,'Speed Bin B-A'!O1732,'Speed Bin B-A'!O1836,'Speed Bin B-A'!O1940,'Speed Bin B-A'!O2044,'Speed Bin B-A'!O2148)</f>
        <v>0</v>
      </c>
      <c r="P373" s="268">
        <f>SUM('Speed Bin B-A'!P68,'Speed Bin B-A'!P172,'Speed Bin B-A'!P276,'Speed Bin B-A'!P380,'Speed Bin B-A'!P484,'Speed Bin B-A'!P588,'Speed Bin B-A'!P692,'Speed Bin B-A'!P796,'Speed Bin B-A'!P900,'Speed Bin B-A'!P1004,'Speed Bin B-A'!P1108,'Speed Bin B-A'!P1212,'Speed Bin B-A'!P1316,'Speed Bin B-A'!P1420,'Speed Bin B-A'!P1524,'Speed Bin B-A'!P1628,'Speed Bin B-A'!P1732,'Speed Bin B-A'!P1836,'Speed Bin B-A'!P1940,'Speed Bin B-A'!P2044,'Speed Bin B-A'!P2148)</f>
        <v>0</v>
      </c>
      <c r="Q373" s="268">
        <f>SUM('Speed Bin B-A'!Q68,'Speed Bin B-A'!Q172,'Speed Bin B-A'!Q276,'Speed Bin B-A'!Q380,'Speed Bin B-A'!Q484,'Speed Bin B-A'!Q588,'Speed Bin B-A'!Q692,'Speed Bin B-A'!Q796,'Speed Bin B-A'!Q900,'Speed Bin B-A'!Q1004,'Speed Bin B-A'!Q1108,'Speed Bin B-A'!Q1212,'Speed Bin B-A'!Q1316,'Speed Bin B-A'!Q1420,'Speed Bin B-A'!Q1524,'Speed Bin B-A'!Q1628,'Speed Bin B-A'!Q1732,'Speed Bin B-A'!Q1836,'Speed Bin B-A'!Q1940,'Speed Bin B-A'!Q2044,'Speed Bin B-A'!Q2148)</f>
        <v>0</v>
      </c>
      <c r="R373" s="268">
        <f>SUM('Speed Bin B-A'!R68,'Speed Bin B-A'!R172,'Speed Bin B-A'!R276,'Speed Bin B-A'!R380,'Speed Bin B-A'!R484,'Speed Bin B-A'!R588,'Speed Bin B-A'!R692,'Speed Bin B-A'!R796,'Speed Bin B-A'!R900,'Speed Bin B-A'!R1004,'Speed Bin B-A'!R1108,'Speed Bin B-A'!R1212,'Speed Bin B-A'!R1316,'Speed Bin B-A'!R1420,'Speed Bin B-A'!R1524,'Speed Bin B-A'!R1628,'Speed Bin B-A'!R1732,'Speed Bin B-A'!R1836,'Speed Bin B-A'!R1940,'Speed Bin B-A'!R2044,'Speed Bin B-A'!R2148)</f>
        <v>0</v>
      </c>
      <c r="S373" s="268">
        <f>SUM('Speed Bin B-A'!S68,'Speed Bin B-A'!S172,'Speed Bin B-A'!S276,'Speed Bin B-A'!S380,'Speed Bin B-A'!S484,'Speed Bin B-A'!S588,'Speed Bin B-A'!S692,'Speed Bin B-A'!S796,'Speed Bin B-A'!S900,'Speed Bin B-A'!S1004,'Speed Bin B-A'!S1108,'Speed Bin B-A'!S1212,'Speed Bin B-A'!S1316,'Speed Bin B-A'!S1420,'Speed Bin B-A'!S1524,'Speed Bin B-A'!S1628,'Speed Bin B-A'!S1732,'Speed Bin B-A'!S1836,'Speed Bin B-A'!S1940,'Speed Bin B-A'!S2044,'Speed Bin B-A'!S2148)</f>
        <v>0</v>
      </c>
      <c r="T373" s="268">
        <f>SUM('Speed Bin B-A'!T68,'Speed Bin B-A'!T172,'Speed Bin B-A'!T276,'Speed Bin B-A'!T380,'Speed Bin B-A'!T484,'Speed Bin B-A'!T588,'Speed Bin B-A'!T692,'Speed Bin B-A'!T796,'Speed Bin B-A'!T900,'Speed Bin B-A'!T1004,'Speed Bin B-A'!T1108,'Speed Bin B-A'!T1212,'Speed Bin B-A'!T1316,'Speed Bin B-A'!T1420,'Speed Bin B-A'!T1524,'Speed Bin B-A'!T1628,'Speed Bin B-A'!T1732,'Speed Bin B-A'!T1836,'Speed Bin B-A'!T1940,'Speed Bin B-A'!T2044,'Speed Bin B-A'!T2148)</f>
        <v>0</v>
      </c>
      <c r="U373" s="268">
        <f>SUM('Speed Bin B-A'!U68,'Speed Bin B-A'!U172,'Speed Bin B-A'!U276,'Speed Bin B-A'!U380,'Speed Bin B-A'!U484,'Speed Bin B-A'!U588,'Speed Bin B-A'!U692,'Speed Bin B-A'!U796,'Speed Bin B-A'!U900,'Speed Bin B-A'!U1004,'Speed Bin B-A'!U1108,'Speed Bin B-A'!U1212,'Speed Bin B-A'!U1316,'Speed Bin B-A'!U1420,'Speed Bin B-A'!U1524,'Speed Bin B-A'!U1628,'Speed Bin B-A'!U1732,'Speed Bin B-A'!U1836,'Speed Bin B-A'!U1940,'Speed Bin B-A'!U2044,'Speed Bin B-A'!U2148)</f>
        <v>0</v>
      </c>
      <c r="V373" s="269">
        <f>IFERROR(AVERAGE('Speed Bin B-A'!V68,'Speed Bin B-A'!V172,'Speed Bin B-A'!V276,'Speed Bin B-A'!V380,'Speed Bin B-A'!V484,'Speed Bin B-A'!V588,'Speed Bin B-A'!V692,'Speed Bin B-A'!V796,'Speed Bin B-A'!V900,'Speed Bin B-A'!V1004,'Speed Bin B-A'!V1108,'Speed Bin B-A'!V1212,'Speed Bin B-A'!V1316,'Speed Bin B-A'!V1420,'Speed Bin B-A'!V1524,'Speed Bin B-A'!V1628,'Speed Bin B-A'!V1732,'Speed Bin B-A'!V1836,'Speed Bin B-A'!V1940,'Speed Bin B-A'!V2044,'Speed Bin B-A'!V2148),"-")</f>
        <v>26.062500000000004</v>
      </c>
      <c r="W373" s="269" t="str">
        <f>IFERROR(AVERAGE('Speed Bin B-A'!W68,'Speed Bin B-A'!W172,'Speed Bin B-A'!W276,'Speed Bin B-A'!W380,'Speed Bin B-A'!W484,'Speed Bin B-A'!W588,'Speed Bin B-A'!W692,'Speed Bin B-A'!W796,'Speed Bin B-A'!W900,'Speed Bin B-A'!W1004,'Speed Bin B-A'!W1108,'Speed Bin B-A'!W1212,'Speed Bin B-A'!W1316,'Speed Bin B-A'!W1420,'Speed Bin B-A'!W1524,'Speed Bin B-A'!W1628,'Speed Bin B-A'!W1732,'Speed Bin B-A'!W1836,'Speed Bin B-A'!W1940,'Speed Bin B-A'!W2044,'Speed Bin B-A'!W2148),"-")</f>
        <v>-</v>
      </c>
      <c r="X373" s="277"/>
      <c r="Y373" s="277"/>
    </row>
    <row r="374" spans="1:25" x14ac:dyDescent="0.25">
      <c r="A374" s="267">
        <v>0.60416666666666696</v>
      </c>
      <c r="B374" s="268">
        <f>SUM('Speed Bin B-A'!B69,'Speed Bin B-A'!B173,'Speed Bin B-A'!B277,'Speed Bin B-A'!B381,'Speed Bin B-A'!B485,'Speed Bin B-A'!B589,'Speed Bin B-A'!B693,'Speed Bin B-A'!B797,'Speed Bin B-A'!B901,'Speed Bin B-A'!B1005,'Speed Bin B-A'!B1109,'Speed Bin B-A'!B1213,'Speed Bin B-A'!B1317,'Speed Bin B-A'!B1421,'Speed Bin B-A'!B1525,'Speed Bin B-A'!B1629,'Speed Bin B-A'!B1733,'Speed Bin B-A'!B1837,'Speed Bin B-A'!B1941,'Speed Bin B-A'!B2045,'Speed Bin B-A'!B2149)</f>
        <v>49</v>
      </c>
      <c r="C374" s="268">
        <f>SUM('Speed Bin B-A'!C69,'Speed Bin B-A'!C173,'Speed Bin B-A'!C277,'Speed Bin B-A'!C381,'Speed Bin B-A'!C485,'Speed Bin B-A'!C589,'Speed Bin B-A'!C693,'Speed Bin B-A'!C797,'Speed Bin B-A'!C901,'Speed Bin B-A'!C1005,'Speed Bin B-A'!C1109,'Speed Bin B-A'!C1213,'Speed Bin B-A'!C1317,'Speed Bin B-A'!C1421,'Speed Bin B-A'!C1525,'Speed Bin B-A'!C1629,'Speed Bin B-A'!C1733,'Speed Bin B-A'!C1837,'Speed Bin B-A'!C1941,'Speed Bin B-A'!C2045,'Speed Bin B-A'!C2149)</f>
        <v>1</v>
      </c>
      <c r="D374" s="268">
        <f>SUM('Speed Bin B-A'!D69,'Speed Bin B-A'!D173,'Speed Bin B-A'!D277,'Speed Bin B-A'!D381,'Speed Bin B-A'!D485,'Speed Bin B-A'!D589,'Speed Bin B-A'!D693,'Speed Bin B-A'!D797,'Speed Bin B-A'!D901,'Speed Bin B-A'!D1005,'Speed Bin B-A'!D1109,'Speed Bin B-A'!D1213,'Speed Bin B-A'!D1317,'Speed Bin B-A'!D1421,'Speed Bin B-A'!D1525,'Speed Bin B-A'!D1629,'Speed Bin B-A'!D1733,'Speed Bin B-A'!D1837,'Speed Bin B-A'!D1941,'Speed Bin B-A'!D2045,'Speed Bin B-A'!D2149)</f>
        <v>0</v>
      </c>
      <c r="E374" s="268">
        <f>SUM('Speed Bin B-A'!E69,'Speed Bin B-A'!E173,'Speed Bin B-A'!E277,'Speed Bin B-A'!E381,'Speed Bin B-A'!E485,'Speed Bin B-A'!E589,'Speed Bin B-A'!E693,'Speed Bin B-A'!E797,'Speed Bin B-A'!E901,'Speed Bin B-A'!E1005,'Speed Bin B-A'!E1109,'Speed Bin B-A'!E1213,'Speed Bin B-A'!E1317,'Speed Bin B-A'!E1421,'Speed Bin B-A'!E1525,'Speed Bin B-A'!E1629,'Speed Bin B-A'!E1733,'Speed Bin B-A'!E1837,'Speed Bin B-A'!E1941,'Speed Bin B-A'!E2045,'Speed Bin B-A'!E2149)</f>
        <v>6</v>
      </c>
      <c r="F374" s="268">
        <f>SUM('Speed Bin B-A'!F69,'Speed Bin B-A'!F173,'Speed Bin B-A'!F277,'Speed Bin B-A'!F381,'Speed Bin B-A'!F485,'Speed Bin B-A'!F589,'Speed Bin B-A'!F693,'Speed Bin B-A'!F797,'Speed Bin B-A'!F901,'Speed Bin B-A'!F1005,'Speed Bin B-A'!F1109,'Speed Bin B-A'!F1213,'Speed Bin B-A'!F1317,'Speed Bin B-A'!F1421,'Speed Bin B-A'!F1525,'Speed Bin B-A'!F1629,'Speed Bin B-A'!F1733,'Speed Bin B-A'!F1837,'Speed Bin B-A'!F1941,'Speed Bin B-A'!F2045,'Speed Bin B-A'!F2149)</f>
        <v>16</v>
      </c>
      <c r="G374" s="268">
        <f>SUM('Speed Bin B-A'!G69,'Speed Bin B-A'!G173,'Speed Bin B-A'!G277,'Speed Bin B-A'!G381,'Speed Bin B-A'!G485,'Speed Bin B-A'!G589,'Speed Bin B-A'!G693,'Speed Bin B-A'!G797,'Speed Bin B-A'!G901,'Speed Bin B-A'!G1005,'Speed Bin B-A'!G1109,'Speed Bin B-A'!G1213,'Speed Bin B-A'!G1317,'Speed Bin B-A'!G1421,'Speed Bin B-A'!G1525,'Speed Bin B-A'!G1629,'Speed Bin B-A'!G1733,'Speed Bin B-A'!G1837,'Speed Bin B-A'!G1941,'Speed Bin B-A'!G2045,'Speed Bin B-A'!G2149)</f>
        <v>11</v>
      </c>
      <c r="H374" s="268">
        <f>SUM('Speed Bin B-A'!H69,'Speed Bin B-A'!H173,'Speed Bin B-A'!H277,'Speed Bin B-A'!H381,'Speed Bin B-A'!H485,'Speed Bin B-A'!H589,'Speed Bin B-A'!H693,'Speed Bin B-A'!H797,'Speed Bin B-A'!H901,'Speed Bin B-A'!H1005,'Speed Bin B-A'!H1109,'Speed Bin B-A'!H1213,'Speed Bin B-A'!H1317,'Speed Bin B-A'!H1421,'Speed Bin B-A'!H1525,'Speed Bin B-A'!H1629,'Speed Bin B-A'!H1733,'Speed Bin B-A'!H1837,'Speed Bin B-A'!H1941,'Speed Bin B-A'!H2045,'Speed Bin B-A'!H2149)</f>
        <v>13</v>
      </c>
      <c r="I374" s="268">
        <f>SUM('Speed Bin B-A'!I69,'Speed Bin B-A'!I173,'Speed Bin B-A'!I277,'Speed Bin B-A'!I381,'Speed Bin B-A'!I485,'Speed Bin B-A'!I589,'Speed Bin B-A'!I693,'Speed Bin B-A'!I797,'Speed Bin B-A'!I901,'Speed Bin B-A'!I1005,'Speed Bin B-A'!I1109,'Speed Bin B-A'!I1213,'Speed Bin B-A'!I1317,'Speed Bin B-A'!I1421,'Speed Bin B-A'!I1525,'Speed Bin B-A'!I1629,'Speed Bin B-A'!I1733,'Speed Bin B-A'!I1837,'Speed Bin B-A'!I1941,'Speed Bin B-A'!I2045,'Speed Bin B-A'!I2149)</f>
        <v>2</v>
      </c>
      <c r="J374" s="268">
        <f>SUM('Speed Bin B-A'!J69,'Speed Bin B-A'!J173,'Speed Bin B-A'!J277,'Speed Bin B-A'!J381,'Speed Bin B-A'!J485,'Speed Bin B-A'!J589,'Speed Bin B-A'!J693,'Speed Bin B-A'!J797,'Speed Bin B-A'!J901,'Speed Bin B-A'!J1005,'Speed Bin B-A'!J1109,'Speed Bin B-A'!J1213,'Speed Bin B-A'!J1317,'Speed Bin B-A'!J1421,'Speed Bin B-A'!J1525,'Speed Bin B-A'!J1629,'Speed Bin B-A'!J1733,'Speed Bin B-A'!J1837,'Speed Bin B-A'!J1941,'Speed Bin B-A'!J2045,'Speed Bin B-A'!J2149)</f>
        <v>0</v>
      </c>
      <c r="K374" s="268">
        <f>SUM('Speed Bin B-A'!K69,'Speed Bin B-A'!K173,'Speed Bin B-A'!K277,'Speed Bin B-A'!K381,'Speed Bin B-A'!K485,'Speed Bin B-A'!K589,'Speed Bin B-A'!K693,'Speed Bin B-A'!K797,'Speed Bin B-A'!K901,'Speed Bin B-A'!K1005,'Speed Bin B-A'!K1109,'Speed Bin B-A'!K1213,'Speed Bin B-A'!K1317,'Speed Bin B-A'!K1421,'Speed Bin B-A'!K1525,'Speed Bin B-A'!K1629,'Speed Bin B-A'!K1733,'Speed Bin B-A'!K1837,'Speed Bin B-A'!K1941,'Speed Bin B-A'!K2045,'Speed Bin B-A'!K2149)</f>
        <v>0</v>
      </c>
      <c r="L374" s="268">
        <f>SUM('Speed Bin B-A'!L69,'Speed Bin B-A'!L173,'Speed Bin B-A'!L277,'Speed Bin B-A'!L381,'Speed Bin B-A'!L485,'Speed Bin B-A'!L589,'Speed Bin B-A'!L693,'Speed Bin B-A'!L797,'Speed Bin B-A'!L901,'Speed Bin B-A'!L1005,'Speed Bin B-A'!L1109,'Speed Bin B-A'!L1213,'Speed Bin B-A'!L1317,'Speed Bin B-A'!L1421,'Speed Bin B-A'!L1525,'Speed Bin B-A'!L1629,'Speed Bin B-A'!L1733,'Speed Bin B-A'!L1837,'Speed Bin B-A'!L1941,'Speed Bin B-A'!L2045,'Speed Bin B-A'!L2149)</f>
        <v>0</v>
      </c>
      <c r="M374" s="268">
        <f>SUM('Speed Bin B-A'!M69,'Speed Bin B-A'!M173,'Speed Bin B-A'!M277,'Speed Bin B-A'!M381,'Speed Bin B-A'!M485,'Speed Bin B-A'!M589,'Speed Bin B-A'!M693,'Speed Bin B-A'!M797,'Speed Bin B-A'!M901,'Speed Bin B-A'!M1005,'Speed Bin B-A'!M1109,'Speed Bin B-A'!M1213,'Speed Bin B-A'!M1317,'Speed Bin B-A'!M1421,'Speed Bin B-A'!M1525,'Speed Bin B-A'!M1629,'Speed Bin B-A'!M1733,'Speed Bin B-A'!M1837,'Speed Bin B-A'!M1941,'Speed Bin B-A'!M2045,'Speed Bin B-A'!M2149)</f>
        <v>0</v>
      </c>
      <c r="N374" s="268">
        <f>SUM('Speed Bin B-A'!N69,'Speed Bin B-A'!N173,'Speed Bin B-A'!N277,'Speed Bin B-A'!N381,'Speed Bin B-A'!N485,'Speed Bin B-A'!N589,'Speed Bin B-A'!N693,'Speed Bin B-A'!N797,'Speed Bin B-A'!N901,'Speed Bin B-A'!N1005,'Speed Bin B-A'!N1109,'Speed Bin B-A'!N1213,'Speed Bin B-A'!N1317,'Speed Bin B-A'!N1421,'Speed Bin B-A'!N1525,'Speed Bin B-A'!N1629,'Speed Bin B-A'!N1733,'Speed Bin B-A'!N1837,'Speed Bin B-A'!N1941,'Speed Bin B-A'!N2045,'Speed Bin B-A'!N2149)</f>
        <v>0</v>
      </c>
      <c r="O374" s="268">
        <f>SUM('Speed Bin B-A'!O69,'Speed Bin B-A'!O173,'Speed Bin B-A'!O277,'Speed Bin B-A'!O381,'Speed Bin B-A'!O485,'Speed Bin B-A'!O589,'Speed Bin B-A'!O693,'Speed Bin B-A'!O797,'Speed Bin B-A'!O901,'Speed Bin B-A'!O1005,'Speed Bin B-A'!O1109,'Speed Bin B-A'!O1213,'Speed Bin B-A'!O1317,'Speed Bin B-A'!O1421,'Speed Bin B-A'!O1525,'Speed Bin B-A'!O1629,'Speed Bin B-A'!O1733,'Speed Bin B-A'!O1837,'Speed Bin B-A'!O1941,'Speed Bin B-A'!O2045,'Speed Bin B-A'!O2149)</f>
        <v>0</v>
      </c>
      <c r="P374" s="268">
        <f>SUM('Speed Bin B-A'!P69,'Speed Bin B-A'!P173,'Speed Bin B-A'!P277,'Speed Bin B-A'!P381,'Speed Bin B-A'!P485,'Speed Bin B-A'!P589,'Speed Bin B-A'!P693,'Speed Bin B-A'!P797,'Speed Bin B-A'!P901,'Speed Bin B-A'!P1005,'Speed Bin B-A'!P1109,'Speed Bin B-A'!P1213,'Speed Bin B-A'!P1317,'Speed Bin B-A'!P1421,'Speed Bin B-A'!P1525,'Speed Bin B-A'!P1629,'Speed Bin B-A'!P1733,'Speed Bin B-A'!P1837,'Speed Bin B-A'!P1941,'Speed Bin B-A'!P2045,'Speed Bin B-A'!P2149)</f>
        <v>0</v>
      </c>
      <c r="Q374" s="268">
        <f>SUM('Speed Bin B-A'!Q69,'Speed Bin B-A'!Q173,'Speed Bin B-A'!Q277,'Speed Bin B-A'!Q381,'Speed Bin B-A'!Q485,'Speed Bin B-A'!Q589,'Speed Bin B-A'!Q693,'Speed Bin B-A'!Q797,'Speed Bin B-A'!Q901,'Speed Bin B-A'!Q1005,'Speed Bin B-A'!Q1109,'Speed Bin B-A'!Q1213,'Speed Bin B-A'!Q1317,'Speed Bin B-A'!Q1421,'Speed Bin B-A'!Q1525,'Speed Bin B-A'!Q1629,'Speed Bin B-A'!Q1733,'Speed Bin B-A'!Q1837,'Speed Bin B-A'!Q1941,'Speed Bin B-A'!Q2045,'Speed Bin B-A'!Q2149)</f>
        <v>0</v>
      </c>
      <c r="R374" s="268">
        <f>SUM('Speed Bin B-A'!R69,'Speed Bin B-A'!R173,'Speed Bin B-A'!R277,'Speed Bin B-A'!R381,'Speed Bin B-A'!R485,'Speed Bin B-A'!R589,'Speed Bin B-A'!R693,'Speed Bin B-A'!R797,'Speed Bin B-A'!R901,'Speed Bin B-A'!R1005,'Speed Bin B-A'!R1109,'Speed Bin B-A'!R1213,'Speed Bin B-A'!R1317,'Speed Bin B-A'!R1421,'Speed Bin B-A'!R1525,'Speed Bin B-A'!R1629,'Speed Bin B-A'!R1733,'Speed Bin B-A'!R1837,'Speed Bin B-A'!R1941,'Speed Bin B-A'!R2045,'Speed Bin B-A'!R2149)</f>
        <v>0</v>
      </c>
      <c r="S374" s="268">
        <f>SUM('Speed Bin B-A'!S69,'Speed Bin B-A'!S173,'Speed Bin B-A'!S277,'Speed Bin B-A'!S381,'Speed Bin B-A'!S485,'Speed Bin B-A'!S589,'Speed Bin B-A'!S693,'Speed Bin B-A'!S797,'Speed Bin B-A'!S901,'Speed Bin B-A'!S1005,'Speed Bin B-A'!S1109,'Speed Bin B-A'!S1213,'Speed Bin B-A'!S1317,'Speed Bin B-A'!S1421,'Speed Bin B-A'!S1525,'Speed Bin B-A'!S1629,'Speed Bin B-A'!S1733,'Speed Bin B-A'!S1837,'Speed Bin B-A'!S1941,'Speed Bin B-A'!S2045,'Speed Bin B-A'!S2149)</f>
        <v>0</v>
      </c>
      <c r="T374" s="268">
        <f>SUM('Speed Bin B-A'!T69,'Speed Bin B-A'!T173,'Speed Bin B-A'!T277,'Speed Bin B-A'!T381,'Speed Bin B-A'!T485,'Speed Bin B-A'!T589,'Speed Bin B-A'!T693,'Speed Bin B-A'!T797,'Speed Bin B-A'!T901,'Speed Bin B-A'!T1005,'Speed Bin B-A'!T1109,'Speed Bin B-A'!T1213,'Speed Bin B-A'!T1317,'Speed Bin B-A'!T1421,'Speed Bin B-A'!T1525,'Speed Bin B-A'!T1629,'Speed Bin B-A'!T1733,'Speed Bin B-A'!T1837,'Speed Bin B-A'!T1941,'Speed Bin B-A'!T2045,'Speed Bin B-A'!T2149)</f>
        <v>0</v>
      </c>
      <c r="U374" s="268">
        <f>SUM('Speed Bin B-A'!U69,'Speed Bin B-A'!U173,'Speed Bin B-A'!U277,'Speed Bin B-A'!U381,'Speed Bin B-A'!U485,'Speed Bin B-A'!U589,'Speed Bin B-A'!U693,'Speed Bin B-A'!U797,'Speed Bin B-A'!U901,'Speed Bin B-A'!U1005,'Speed Bin B-A'!U1109,'Speed Bin B-A'!U1213,'Speed Bin B-A'!U1317,'Speed Bin B-A'!U1421,'Speed Bin B-A'!U1525,'Speed Bin B-A'!U1629,'Speed Bin B-A'!U1733,'Speed Bin B-A'!U1837,'Speed Bin B-A'!U1941,'Speed Bin B-A'!U2045,'Speed Bin B-A'!U2149)</f>
        <v>0</v>
      </c>
      <c r="V374" s="269">
        <f>IFERROR(AVERAGE('Speed Bin B-A'!V69,'Speed Bin B-A'!V173,'Speed Bin B-A'!V277,'Speed Bin B-A'!V381,'Speed Bin B-A'!V485,'Speed Bin B-A'!V589,'Speed Bin B-A'!V693,'Speed Bin B-A'!V797,'Speed Bin B-A'!V901,'Speed Bin B-A'!V1005,'Speed Bin B-A'!V1109,'Speed Bin B-A'!V1213,'Speed Bin B-A'!V1317,'Speed Bin B-A'!V1421,'Speed Bin B-A'!V1525,'Speed Bin B-A'!V1629,'Speed Bin B-A'!V1733,'Speed Bin B-A'!V1837,'Speed Bin B-A'!V1941,'Speed Bin B-A'!V2045,'Speed Bin B-A'!V2149),"-")</f>
        <v>24.400000000000002</v>
      </c>
      <c r="W374" s="269">
        <f>IFERROR(AVERAGE('Speed Bin B-A'!W69,'Speed Bin B-A'!W173,'Speed Bin B-A'!W277,'Speed Bin B-A'!W381,'Speed Bin B-A'!W485,'Speed Bin B-A'!W589,'Speed Bin B-A'!W693,'Speed Bin B-A'!W797,'Speed Bin B-A'!W901,'Speed Bin B-A'!W1005,'Speed Bin B-A'!W1109,'Speed Bin B-A'!W1213,'Speed Bin B-A'!W1317,'Speed Bin B-A'!W1421,'Speed Bin B-A'!W1525,'Speed Bin B-A'!W1629,'Speed Bin B-A'!W1733,'Speed Bin B-A'!W1837,'Speed Bin B-A'!W1941,'Speed Bin B-A'!W2045,'Speed Bin B-A'!W2149),"-")</f>
        <v>32.549999999999997</v>
      </c>
      <c r="X374" s="277"/>
      <c r="Y374" s="277"/>
    </row>
    <row r="375" spans="1:25" x14ac:dyDescent="0.25">
      <c r="A375" s="267">
        <v>0.61458333333333304</v>
      </c>
      <c r="B375" s="268">
        <f>SUM('Speed Bin B-A'!B70,'Speed Bin B-A'!B174,'Speed Bin B-A'!B278,'Speed Bin B-A'!B382,'Speed Bin B-A'!B486,'Speed Bin B-A'!B590,'Speed Bin B-A'!B694,'Speed Bin B-A'!B798,'Speed Bin B-A'!B902,'Speed Bin B-A'!B1006,'Speed Bin B-A'!B1110,'Speed Bin B-A'!B1214,'Speed Bin B-A'!B1318,'Speed Bin B-A'!B1422,'Speed Bin B-A'!B1526,'Speed Bin B-A'!B1630,'Speed Bin B-A'!B1734,'Speed Bin B-A'!B1838,'Speed Bin B-A'!B1942,'Speed Bin B-A'!B2046,'Speed Bin B-A'!B2150)</f>
        <v>43</v>
      </c>
      <c r="C375" s="268">
        <f>SUM('Speed Bin B-A'!C70,'Speed Bin B-A'!C174,'Speed Bin B-A'!C278,'Speed Bin B-A'!C382,'Speed Bin B-A'!C486,'Speed Bin B-A'!C590,'Speed Bin B-A'!C694,'Speed Bin B-A'!C798,'Speed Bin B-A'!C902,'Speed Bin B-A'!C1006,'Speed Bin B-A'!C1110,'Speed Bin B-A'!C1214,'Speed Bin B-A'!C1318,'Speed Bin B-A'!C1422,'Speed Bin B-A'!C1526,'Speed Bin B-A'!C1630,'Speed Bin B-A'!C1734,'Speed Bin B-A'!C1838,'Speed Bin B-A'!C1942,'Speed Bin B-A'!C2046,'Speed Bin B-A'!C2150)</f>
        <v>0</v>
      </c>
      <c r="D375" s="268">
        <f>SUM('Speed Bin B-A'!D70,'Speed Bin B-A'!D174,'Speed Bin B-A'!D278,'Speed Bin B-A'!D382,'Speed Bin B-A'!D486,'Speed Bin B-A'!D590,'Speed Bin B-A'!D694,'Speed Bin B-A'!D798,'Speed Bin B-A'!D902,'Speed Bin B-A'!D1006,'Speed Bin B-A'!D1110,'Speed Bin B-A'!D1214,'Speed Bin B-A'!D1318,'Speed Bin B-A'!D1422,'Speed Bin B-A'!D1526,'Speed Bin B-A'!D1630,'Speed Bin B-A'!D1734,'Speed Bin B-A'!D1838,'Speed Bin B-A'!D1942,'Speed Bin B-A'!D2046,'Speed Bin B-A'!D2150)</f>
        <v>1</v>
      </c>
      <c r="E375" s="268">
        <f>SUM('Speed Bin B-A'!E70,'Speed Bin B-A'!E174,'Speed Bin B-A'!E278,'Speed Bin B-A'!E382,'Speed Bin B-A'!E486,'Speed Bin B-A'!E590,'Speed Bin B-A'!E694,'Speed Bin B-A'!E798,'Speed Bin B-A'!E902,'Speed Bin B-A'!E1006,'Speed Bin B-A'!E1110,'Speed Bin B-A'!E1214,'Speed Bin B-A'!E1318,'Speed Bin B-A'!E1422,'Speed Bin B-A'!E1526,'Speed Bin B-A'!E1630,'Speed Bin B-A'!E1734,'Speed Bin B-A'!E1838,'Speed Bin B-A'!E1942,'Speed Bin B-A'!E2046,'Speed Bin B-A'!E2150)</f>
        <v>8</v>
      </c>
      <c r="F375" s="268">
        <f>SUM('Speed Bin B-A'!F70,'Speed Bin B-A'!F174,'Speed Bin B-A'!F278,'Speed Bin B-A'!F382,'Speed Bin B-A'!F486,'Speed Bin B-A'!F590,'Speed Bin B-A'!F694,'Speed Bin B-A'!F798,'Speed Bin B-A'!F902,'Speed Bin B-A'!F1006,'Speed Bin B-A'!F1110,'Speed Bin B-A'!F1214,'Speed Bin B-A'!F1318,'Speed Bin B-A'!F1422,'Speed Bin B-A'!F1526,'Speed Bin B-A'!F1630,'Speed Bin B-A'!F1734,'Speed Bin B-A'!F1838,'Speed Bin B-A'!F1942,'Speed Bin B-A'!F2046,'Speed Bin B-A'!F2150)</f>
        <v>18</v>
      </c>
      <c r="G375" s="268">
        <f>SUM('Speed Bin B-A'!G70,'Speed Bin B-A'!G174,'Speed Bin B-A'!G278,'Speed Bin B-A'!G382,'Speed Bin B-A'!G486,'Speed Bin B-A'!G590,'Speed Bin B-A'!G694,'Speed Bin B-A'!G798,'Speed Bin B-A'!G902,'Speed Bin B-A'!G1006,'Speed Bin B-A'!G1110,'Speed Bin B-A'!G1214,'Speed Bin B-A'!G1318,'Speed Bin B-A'!G1422,'Speed Bin B-A'!G1526,'Speed Bin B-A'!G1630,'Speed Bin B-A'!G1734,'Speed Bin B-A'!G1838,'Speed Bin B-A'!G1942,'Speed Bin B-A'!G2046,'Speed Bin B-A'!G2150)</f>
        <v>6</v>
      </c>
      <c r="H375" s="268">
        <f>SUM('Speed Bin B-A'!H70,'Speed Bin B-A'!H174,'Speed Bin B-A'!H278,'Speed Bin B-A'!H382,'Speed Bin B-A'!H486,'Speed Bin B-A'!H590,'Speed Bin B-A'!H694,'Speed Bin B-A'!H798,'Speed Bin B-A'!H902,'Speed Bin B-A'!H1006,'Speed Bin B-A'!H1110,'Speed Bin B-A'!H1214,'Speed Bin B-A'!H1318,'Speed Bin B-A'!H1422,'Speed Bin B-A'!H1526,'Speed Bin B-A'!H1630,'Speed Bin B-A'!H1734,'Speed Bin B-A'!H1838,'Speed Bin B-A'!H1942,'Speed Bin B-A'!H2046,'Speed Bin B-A'!H2150)</f>
        <v>8</v>
      </c>
      <c r="I375" s="268">
        <f>SUM('Speed Bin B-A'!I70,'Speed Bin B-A'!I174,'Speed Bin B-A'!I278,'Speed Bin B-A'!I382,'Speed Bin B-A'!I486,'Speed Bin B-A'!I590,'Speed Bin B-A'!I694,'Speed Bin B-A'!I798,'Speed Bin B-A'!I902,'Speed Bin B-A'!I1006,'Speed Bin B-A'!I1110,'Speed Bin B-A'!I1214,'Speed Bin B-A'!I1318,'Speed Bin B-A'!I1422,'Speed Bin B-A'!I1526,'Speed Bin B-A'!I1630,'Speed Bin B-A'!I1734,'Speed Bin B-A'!I1838,'Speed Bin B-A'!I1942,'Speed Bin B-A'!I2046,'Speed Bin B-A'!I2150)</f>
        <v>2</v>
      </c>
      <c r="J375" s="268">
        <f>SUM('Speed Bin B-A'!J70,'Speed Bin B-A'!J174,'Speed Bin B-A'!J278,'Speed Bin B-A'!J382,'Speed Bin B-A'!J486,'Speed Bin B-A'!J590,'Speed Bin B-A'!J694,'Speed Bin B-A'!J798,'Speed Bin B-A'!J902,'Speed Bin B-A'!J1006,'Speed Bin B-A'!J1110,'Speed Bin B-A'!J1214,'Speed Bin B-A'!J1318,'Speed Bin B-A'!J1422,'Speed Bin B-A'!J1526,'Speed Bin B-A'!J1630,'Speed Bin B-A'!J1734,'Speed Bin B-A'!J1838,'Speed Bin B-A'!J1942,'Speed Bin B-A'!J2046,'Speed Bin B-A'!J2150)</f>
        <v>0</v>
      </c>
      <c r="K375" s="268">
        <f>SUM('Speed Bin B-A'!K70,'Speed Bin B-A'!K174,'Speed Bin B-A'!K278,'Speed Bin B-A'!K382,'Speed Bin B-A'!K486,'Speed Bin B-A'!K590,'Speed Bin B-A'!K694,'Speed Bin B-A'!K798,'Speed Bin B-A'!K902,'Speed Bin B-A'!K1006,'Speed Bin B-A'!K1110,'Speed Bin B-A'!K1214,'Speed Bin B-A'!K1318,'Speed Bin B-A'!K1422,'Speed Bin B-A'!K1526,'Speed Bin B-A'!K1630,'Speed Bin B-A'!K1734,'Speed Bin B-A'!K1838,'Speed Bin B-A'!K1942,'Speed Bin B-A'!K2046,'Speed Bin B-A'!K2150)</f>
        <v>0</v>
      </c>
      <c r="L375" s="268">
        <f>SUM('Speed Bin B-A'!L70,'Speed Bin B-A'!L174,'Speed Bin B-A'!L278,'Speed Bin B-A'!L382,'Speed Bin B-A'!L486,'Speed Bin B-A'!L590,'Speed Bin B-A'!L694,'Speed Bin B-A'!L798,'Speed Bin B-A'!L902,'Speed Bin B-A'!L1006,'Speed Bin B-A'!L1110,'Speed Bin B-A'!L1214,'Speed Bin B-A'!L1318,'Speed Bin B-A'!L1422,'Speed Bin B-A'!L1526,'Speed Bin B-A'!L1630,'Speed Bin B-A'!L1734,'Speed Bin B-A'!L1838,'Speed Bin B-A'!L1942,'Speed Bin B-A'!L2046,'Speed Bin B-A'!L2150)</f>
        <v>0</v>
      </c>
      <c r="M375" s="268">
        <f>SUM('Speed Bin B-A'!M70,'Speed Bin B-A'!M174,'Speed Bin B-A'!M278,'Speed Bin B-A'!M382,'Speed Bin B-A'!M486,'Speed Bin B-A'!M590,'Speed Bin B-A'!M694,'Speed Bin B-A'!M798,'Speed Bin B-A'!M902,'Speed Bin B-A'!M1006,'Speed Bin B-A'!M1110,'Speed Bin B-A'!M1214,'Speed Bin B-A'!M1318,'Speed Bin B-A'!M1422,'Speed Bin B-A'!M1526,'Speed Bin B-A'!M1630,'Speed Bin B-A'!M1734,'Speed Bin B-A'!M1838,'Speed Bin B-A'!M1942,'Speed Bin B-A'!M2046,'Speed Bin B-A'!M2150)</f>
        <v>0</v>
      </c>
      <c r="N375" s="268">
        <f>SUM('Speed Bin B-A'!N70,'Speed Bin B-A'!N174,'Speed Bin B-A'!N278,'Speed Bin B-A'!N382,'Speed Bin B-A'!N486,'Speed Bin B-A'!N590,'Speed Bin B-A'!N694,'Speed Bin B-A'!N798,'Speed Bin B-A'!N902,'Speed Bin B-A'!N1006,'Speed Bin B-A'!N1110,'Speed Bin B-A'!N1214,'Speed Bin B-A'!N1318,'Speed Bin B-A'!N1422,'Speed Bin B-A'!N1526,'Speed Bin B-A'!N1630,'Speed Bin B-A'!N1734,'Speed Bin B-A'!N1838,'Speed Bin B-A'!N1942,'Speed Bin B-A'!N2046,'Speed Bin B-A'!N2150)</f>
        <v>0</v>
      </c>
      <c r="O375" s="268">
        <f>SUM('Speed Bin B-A'!O70,'Speed Bin B-A'!O174,'Speed Bin B-A'!O278,'Speed Bin B-A'!O382,'Speed Bin B-A'!O486,'Speed Bin B-A'!O590,'Speed Bin B-A'!O694,'Speed Bin B-A'!O798,'Speed Bin B-A'!O902,'Speed Bin B-A'!O1006,'Speed Bin B-A'!O1110,'Speed Bin B-A'!O1214,'Speed Bin B-A'!O1318,'Speed Bin B-A'!O1422,'Speed Bin B-A'!O1526,'Speed Bin B-A'!O1630,'Speed Bin B-A'!O1734,'Speed Bin B-A'!O1838,'Speed Bin B-A'!O1942,'Speed Bin B-A'!O2046,'Speed Bin B-A'!O2150)</f>
        <v>0</v>
      </c>
      <c r="P375" s="268">
        <f>SUM('Speed Bin B-A'!P70,'Speed Bin B-A'!P174,'Speed Bin B-A'!P278,'Speed Bin B-A'!P382,'Speed Bin B-A'!P486,'Speed Bin B-A'!P590,'Speed Bin B-A'!P694,'Speed Bin B-A'!P798,'Speed Bin B-A'!P902,'Speed Bin B-A'!P1006,'Speed Bin B-A'!P1110,'Speed Bin B-A'!P1214,'Speed Bin B-A'!P1318,'Speed Bin B-A'!P1422,'Speed Bin B-A'!P1526,'Speed Bin B-A'!P1630,'Speed Bin B-A'!P1734,'Speed Bin B-A'!P1838,'Speed Bin B-A'!P1942,'Speed Bin B-A'!P2046,'Speed Bin B-A'!P2150)</f>
        <v>0</v>
      </c>
      <c r="Q375" s="268">
        <f>SUM('Speed Bin B-A'!Q70,'Speed Bin B-A'!Q174,'Speed Bin B-A'!Q278,'Speed Bin B-A'!Q382,'Speed Bin B-A'!Q486,'Speed Bin B-A'!Q590,'Speed Bin B-A'!Q694,'Speed Bin B-A'!Q798,'Speed Bin B-A'!Q902,'Speed Bin B-A'!Q1006,'Speed Bin B-A'!Q1110,'Speed Bin B-A'!Q1214,'Speed Bin B-A'!Q1318,'Speed Bin B-A'!Q1422,'Speed Bin B-A'!Q1526,'Speed Bin B-A'!Q1630,'Speed Bin B-A'!Q1734,'Speed Bin B-A'!Q1838,'Speed Bin B-A'!Q1942,'Speed Bin B-A'!Q2046,'Speed Bin B-A'!Q2150)</f>
        <v>0</v>
      </c>
      <c r="R375" s="268">
        <f>SUM('Speed Bin B-A'!R70,'Speed Bin B-A'!R174,'Speed Bin B-A'!R278,'Speed Bin B-A'!R382,'Speed Bin B-A'!R486,'Speed Bin B-A'!R590,'Speed Bin B-A'!R694,'Speed Bin B-A'!R798,'Speed Bin B-A'!R902,'Speed Bin B-A'!R1006,'Speed Bin B-A'!R1110,'Speed Bin B-A'!R1214,'Speed Bin B-A'!R1318,'Speed Bin B-A'!R1422,'Speed Bin B-A'!R1526,'Speed Bin B-A'!R1630,'Speed Bin B-A'!R1734,'Speed Bin B-A'!R1838,'Speed Bin B-A'!R1942,'Speed Bin B-A'!R2046,'Speed Bin B-A'!R2150)</f>
        <v>0</v>
      </c>
      <c r="S375" s="268">
        <f>SUM('Speed Bin B-A'!S70,'Speed Bin B-A'!S174,'Speed Bin B-A'!S278,'Speed Bin B-A'!S382,'Speed Bin B-A'!S486,'Speed Bin B-A'!S590,'Speed Bin B-A'!S694,'Speed Bin B-A'!S798,'Speed Bin B-A'!S902,'Speed Bin B-A'!S1006,'Speed Bin B-A'!S1110,'Speed Bin B-A'!S1214,'Speed Bin B-A'!S1318,'Speed Bin B-A'!S1422,'Speed Bin B-A'!S1526,'Speed Bin B-A'!S1630,'Speed Bin B-A'!S1734,'Speed Bin B-A'!S1838,'Speed Bin B-A'!S1942,'Speed Bin B-A'!S2046,'Speed Bin B-A'!S2150)</f>
        <v>0</v>
      </c>
      <c r="T375" s="268">
        <f>SUM('Speed Bin B-A'!T70,'Speed Bin B-A'!T174,'Speed Bin B-A'!T278,'Speed Bin B-A'!T382,'Speed Bin B-A'!T486,'Speed Bin B-A'!T590,'Speed Bin B-A'!T694,'Speed Bin B-A'!T798,'Speed Bin B-A'!T902,'Speed Bin B-A'!T1006,'Speed Bin B-A'!T1110,'Speed Bin B-A'!T1214,'Speed Bin B-A'!T1318,'Speed Bin B-A'!T1422,'Speed Bin B-A'!T1526,'Speed Bin B-A'!T1630,'Speed Bin B-A'!T1734,'Speed Bin B-A'!T1838,'Speed Bin B-A'!T1942,'Speed Bin B-A'!T2046,'Speed Bin B-A'!T2150)</f>
        <v>0</v>
      </c>
      <c r="U375" s="268">
        <f>SUM('Speed Bin B-A'!U70,'Speed Bin B-A'!U174,'Speed Bin B-A'!U278,'Speed Bin B-A'!U382,'Speed Bin B-A'!U486,'Speed Bin B-A'!U590,'Speed Bin B-A'!U694,'Speed Bin B-A'!U798,'Speed Bin B-A'!U902,'Speed Bin B-A'!U1006,'Speed Bin B-A'!U1110,'Speed Bin B-A'!U1214,'Speed Bin B-A'!U1318,'Speed Bin B-A'!U1422,'Speed Bin B-A'!U1526,'Speed Bin B-A'!U1630,'Speed Bin B-A'!U1734,'Speed Bin B-A'!U1838,'Speed Bin B-A'!U1942,'Speed Bin B-A'!U2046,'Speed Bin B-A'!U2150)</f>
        <v>0</v>
      </c>
      <c r="V375" s="269">
        <f>IFERROR(AVERAGE('Speed Bin B-A'!V70,'Speed Bin B-A'!V174,'Speed Bin B-A'!V278,'Speed Bin B-A'!V382,'Speed Bin B-A'!V486,'Speed Bin B-A'!V590,'Speed Bin B-A'!V694,'Speed Bin B-A'!V798,'Speed Bin B-A'!V902,'Speed Bin B-A'!V1006,'Speed Bin B-A'!V1110,'Speed Bin B-A'!V1214,'Speed Bin B-A'!V1318,'Speed Bin B-A'!V1422,'Speed Bin B-A'!V1526,'Speed Bin B-A'!V1630,'Speed Bin B-A'!V1734,'Speed Bin B-A'!V1838,'Speed Bin B-A'!V1942,'Speed Bin B-A'!V2046,'Speed Bin B-A'!V2150),"-")</f>
        <v>25.750000000000004</v>
      </c>
      <c r="W375" s="269">
        <f>IFERROR(AVERAGE('Speed Bin B-A'!W70,'Speed Bin B-A'!W174,'Speed Bin B-A'!W278,'Speed Bin B-A'!W382,'Speed Bin B-A'!W486,'Speed Bin B-A'!W590,'Speed Bin B-A'!W694,'Speed Bin B-A'!W798,'Speed Bin B-A'!W902,'Speed Bin B-A'!W1006,'Speed Bin B-A'!W1110,'Speed Bin B-A'!W1214,'Speed Bin B-A'!W1318,'Speed Bin B-A'!W1422,'Speed Bin B-A'!W1526,'Speed Bin B-A'!W1630,'Speed Bin B-A'!W1734,'Speed Bin B-A'!W1838,'Speed Bin B-A'!W1942,'Speed Bin B-A'!W2046,'Speed Bin B-A'!W2150),"-")</f>
        <v>23</v>
      </c>
      <c r="X375" s="277"/>
      <c r="Y375" s="277"/>
    </row>
    <row r="376" spans="1:25" x14ac:dyDescent="0.25">
      <c r="A376" s="267">
        <v>0.625</v>
      </c>
      <c r="B376" s="268">
        <f>SUM('Speed Bin B-A'!B71,'Speed Bin B-A'!B175,'Speed Bin B-A'!B279,'Speed Bin B-A'!B383,'Speed Bin B-A'!B487,'Speed Bin B-A'!B591,'Speed Bin B-A'!B695,'Speed Bin B-A'!B799,'Speed Bin B-A'!B903,'Speed Bin B-A'!B1007,'Speed Bin B-A'!B1111,'Speed Bin B-A'!B1215,'Speed Bin B-A'!B1319,'Speed Bin B-A'!B1423,'Speed Bin B-A'!B1527,'Speed Bin B-A'!B1631,'Speed Bin B-A'!B1735,'Speed Bin B-A'!B1839,'Speed Bin B-A'!B1943,'Speed Bin B-A'!B2047,'Speed Bin B-A'!B2151)</f>
        <v>54</v>
      </c>
      <c r="C376" s="268">
        <f>SUM('Speed Bin B-A'!C71,'Speed Bin B-A'!C175,'Speed Bin B-A'!C279,'Speed Bin B-A'!C383,'Speed Bin B-A'!C487,'Speed Bin B-A'!C591,'Speed Bin B-A'!C695,'Speed Bin B-A'!C799,'Speed Bin B-A'!C903,'Speed Bin B-A'!C1007,'Speed Bin B-A'!C1111,'Speed Bin B-A'!C1215,'Speed Bin B-A'!C1319,'Speed Bin B-A'!C1423,'Speed Bin B-A'!C1527,'Speed Bin B-A'!C1631,'Speed Bin B-A'!C1735,'Speed Bin B-A'!C1839,'Speed Bin B-A'!C1943,'Speed Bin B-A'!C2047,'Speed Bin B-A'!C2151)</f>
        <v>0</v>
      </c>
      <c r="D376" s="268">
        <f>SUM('Speed Bin B-A'!D71,'Speed Bin B-A'!D175,'Speed Bin B-A'!D279,'Speed Bin B-A'!D383,'Speed Bin B-A'!D487,'Speed Bin B-A'!D591,'Speed Bin B-A'!D695,'Speed Bin B-A'!D799,'Speed Bin B-A'!D903,'Speed Bin B-A'!D1007,'Speed Bin B-A'!D1111,'Speed Bin B-A'!D1215,'Speed Bin B-A'!D1319,'Speed Bin B-A'!D1423,'Speed Bin B-A'!D1527,'Speed Bin B-A'!D1631,'Speed Bin B-A'!D1735,'Speed Bin B-A'!D1839,'Speed Bin B-A'!D1943,'Speed Bin B-A'!D2047,'Speed Bin B-A'!D2151)</f>
        <v>7</v>
      </c>
      <c r="E376" s="268">
        <f>SUM('Speed Bin B-A'!E71,'Speed Bin B-A'!E175,'Speed Bin B-A'!E279,'Speed Bin B-A'!E383,'Speed Bin B-A'!E487,'Speed Bin B-A'!E591,'Speed Bin B-A'!E695,'Speed Bin B-A'!E799,'Speed Bin B-A'!E903,'Speed Bin B-A'!E1007,'Speed Bin B-A'!E1111,'Speed Bin B-A'!E1215,'Speed Bin B-A'!E1319,'Speed Bin B-A'!E1423,'Speed Bin B-A'!E1527,'Speed Bin B-A'!E1631,'Speed Bin B-A'!E1735,'Speed Bin B-A'!E1839,'Speed Bin B-A'!E1943,'Speed Bin B-A'!E2047,'Speed Bin B-A'!E2151)</f>
        <v>6</v>
      </c>
      <c r="F376" s="268">
        <f>SUM('Speed Bin B-A'!F71,'Speed Bin B-A'!F175,'Speed Bin B-A'!F279,'Speed Bin B-A'!F383,'Speed Bin B-A'!F487,'Speed Bin B-A'!F591,'Speed Bin B-A'!F695,'Speed Bin B-A'!F799,'Speed Bin B-A'!F903,'Speed Bin B-A'!F1007,'Speed Bin B-A'!F1111,'Speed Bin B-A'!F1215,'Speed Bin B-A'!F1319,'Speed Bin B-A'!F1423,'Speed Bin B-A'!F1527,'Speed Bin B-A'!F1631,'Speed Bin B-A'!F1735,'Speed Bin B-A'!F1839,'Speed Bin B-A'!F1943,'Speed Bin B-A'!F2047,'Speed Bin B-A'!F2151)</f>
        <v>18</v>
      </c>
      <c r="G376" s="268">
        <f>SUM('Speed Bin B-A'!G71,'Speed Bin B-A'!G175,'Speed Bin B-A'!G279,'Speed Bin B-A'!G383,'Speed Bin B-A'!G487,'Speed Bin B-A'!G591,'Speed Bin B-A'!G695,'Speed Bin B-A'!G799,'Speed Bin B-A'!G903,'Speed Bin B-A'!G1007,'Speed Bin B-A'!G1111,'Speed Bin B-A'!G1215,'Speed Bin B-A'!G1319,'Speed Bin B-A'!G1423,'Speed Bin B-A'!G1527,'Speed Bin B-A'!G1631,'Speed Bin B-A'!G1735,'Speed Bin B-A'!G1839,'Speed Bin B-A'!G1943,'Speed Bin B-A'!G2047,'Speed Bin B-A'!G2151)</f>
        <v>15</v>
      </c>
      <c r="H376" s="268">
        <f>SUM('Speed Bin B-A'!H71,'Speed Bin B-A'!H175,'Speed Bin B-A'!H279,'Speed Bin B-A'!H383,'Speed Bin B-A'!H487,'Speed Bin B-A'!H591,'Speed Bin B-A'!H695,'Speed Bin B-A'!H799,'Speed Bin B-A'!H903,'Speed Bin B-A'!H1007,'Speed Bin B-A'!H1111,'Speed Bin B-A'!H1215,'Speed Bin B-A'!H1319,'Speed Bin B-A'!H1423,'Speed Bin B-A'!H1527,'Speed Bin B-A'!H1631,'Speed Bin B-A'!H1735,'Speed Bin B-A'!H1839,'Speed Bin B-A'!H1943,'Speed Bin B-A'!H2047,'Speed Bin B-A'!H2151)</f>
        <v>5</v>
      </c>
      <c r="I376" s="268">
        <f>SUM('Speed Bin B-A'!I71,'Speed Bin B-A'!I175,'Speed Bin B-A'!I279,'Speed Bin B-A'!I383,'Speed Bin B-A'!I487,'Speed Bin B-A'!I591,'Speed Bin B-A'!I695,'Speed Bin B-A'!I799,'Speed Bin B-A'!I903,'Speed Bin B-A'!I1007,'Speed Bin B-A'!I1111,'Speed Bin B-A'!I1215,'Speed Bin B-A'!I1319,'Speed Bin B-A'!I1423,'Speed Bin B-A'!I1527,'Speed Bin B-A'!I1631,'Speed Bin B-A'!I1735,'Speed Bin B-A'!I1839,'Speed Bin B-A'!I1943,'Speed Bin B-A'!I2047,'Speed Bin B-A'!I2151)</f>
        <v>2</v>
      </c>
      <c r="J376" s="268">
        <f>SUM('Speed Bin B-A'!J71,'Speed Bin B-A'!J175,'Speed Bin B-A'!J279,'Speed Bin B-A'!J383,'Speed Bin B-A'!J487,'Speed Bin B-A'!J591,'Speed Bin B-A'!J695,'Speed Bin B-A'!J799,'Speed Bin B-A'!J903,'Speed Bin B-A'!J1007,'Speed Bin B-A'!J1111,'Speed Bin B-A'!J1215,'Speed Bin B-A'!J1319,'Speed Bin B-A'!J1423,'Speed Bin B-A'!J1527,'Speed Bin B-A'!J1631,'Speed Bin B-A'!J1735,'Speed Bin B-A'!J1839,'Speed Bin B-A'!J1943,'Speed Bin B-A'!J2047,'Speed Bin B-A'!J2151)</f>
        <v>1</v>
      </c>
      <c r="K376" s="268">
        <f>SUM('Speed Bin B-A'!K71,'Speed Bin B-A'!K175,'Speed Bin B-A'!K279,'Speed Bin B-A'!K383,'Speed Bin B-A'!K487,'Speed Bin B-A'!K591,'Speed Bin B-A'!K695,'Speed Bin B-A'!K799,'Speed Bin B-A'!K903,'Speed Bin B-A'!K1007,'Speed Bin B-A'!K1111,'Speed Bin B-A'!K1215,'Speed Bin B-A'!K1319,'Speed Bin B-A'!K1423,'Speed Bin B-A'!K1527,'Speed Bin B-A'!K1631,'Speed Bin B-A'!K1735,'Speed Bin B-A'!K1839,'Speed Bin B-A'!K1943,'Speed Bin B-A'!K2047,'Speed Bin B-A'!K2151)</f>
        <v>0</v>
      </c>
      <c r="L376" s="268">
        <f>SUM('Speed Bin B-A'!L71,'Speed Bin B-A'!L175,'Speed Bin B-A'!L279,'Speed Bin B-A'!L383,'Speed Bin B-A'!L487,'Speed Bin B-A'!L591,'Speed Bin B-A'!L695,'Speed Bin B-A'!L799,'Speed Bin B-A'!L903,'Speed Bin B-A'!L1007,'Speed Bin B-A'!L1111,'Speed Bin B-A'!L1215,'Speed Bin B-A'!L1319,'Speed Bin B-A'!L1423,'Speed Bin B-A'!L1527,'Speed Bin B-A'!L1631,'Speed Bin B-A'!L1735,'Speed Bin B-A'!L1839,'Speed Bin B-A'!L1943,'Speed Bin B-A'!L2047,'Speed Bin B-A'!L2151)</f>
        <v>0</v>
      </c>
      <c r="M376" s="268">
        <f>SUM('Speed Bin B-A'!M71,'Speed Bin B-A'!M175,'Speed Bin B-A'!M279,'Speed Bin B-A'!M383,'Speed Bin B-A'!M487,'Speed Bin B-A'!M591,'Speed Bin B-A'!M695,'Speed Bin B-A'!M799,'Speed Bin B-A'!M903,'Speed Bin B-A'!M1007,'Speed Bin B-A'!M1111,'Speed Bin B-A'!M1215,'Speed Bin B-A'!M1319,'Speed Bin B-A'!M1423,'Speed Bin B-A'!M1527,'Speed Bin B-A'!M1631,'Speed Bin B-A'!M1735,'Speed Bin B-A'!M1839,'Speed Bin B-A'!M1943,'Speed Bin B-A'!M2047,'Speed Bin B-A'!M2151)</f>
        <v>0</v>
      </c>
      <c r="N376" s="268">
        <f>SUM('Speed Bin B-A'!N71,'Speed Bin B-A'!N175,'Speed Bin B-A'!N279,'Speed Bin B-A'!N383,'Speed Bin B-A'!N487,'Speed Bin B-A'!N591,'Speed Bin B-A'!N695,'Speed Bin B-A'!N799,'Speed Bin B-A'!N903,'Speed Bin B-A'!N1007,'Speed Bin B-A'!N1111,'Speed Bin B-A'!N1215,'Speed Bin B-A'!N1319,'Speed Bin B-A'!N1423,'Speed Bin B-A'!N1527,'Speed Bin B-A'!N1631,'Speed Bin B-A'!N1735,'Speed Bin B-A'!N1839,'Speed Bin B-A'!N1943,'Speed Bin B-A'!N2047,'Speed Bin B-A'!N2151)</f>
        <v>0</v>
      </c>
      <c r="O376" s="268">
        <f>SUM('Speed Bin B-A'!O71,'Speed Bin B-A'!O175,'Speed Bin B-A'!O279,'Speed Bin B-A'!O383,'Speed Bin B-A'!O487,'Speed Bin B-A'!O591,'Speed Bin B-A'!O695,'Speed Bin B-A'!O799,'Speed Bin B-A'!O903,'Speed Bin B-A'!O1007,'Speed Bin B-A'!O1111,'Speed Bin B-A'!O1215,'Speed Bin B-A'!O1319,'Speed Bin B-A'!O1423,'Speed Bin B-A'!O1527,'Speed Bin B-A'!O1631,'Speed Bin B-A'!O1735,'Speed Bin B-A'!O1839,'Speed Bin B-A'!O1943,'Speed Bin B-A'!O2047,'Speed Bin B-A'!O2151)</f>
        <v>0</v>
      </c>
      <c r="P376" s="268">
        <f>SUM('Speed Bin B-A'!P71,'Speed Bin B-A'!P175,'Speed Bin B-A'!P279,'Speed Bin B-A'!P383,'Speed Bin B-A'!P487,'Speed Bin B-A'!P591,'Speed Bin B-A'!P695,'Speed Bin B-A'!P799,'Speed Bin B-A'!P903,'Speed Bin B-A'!P1007,'Speed Bin B-A'!P1111,'Speed Bin B-A'!P1215,'Speed Bin B-A'!P1319,'Speed Bin B-A'!P1423,'Speed Bin B-A'!P1527,'Speed Bin B-A'!P1631,'Speed Bin B-A'!P1735,'Speed Bin B-A'!P1839,'Speed Bin B-A'!P1943,'Speed Bin B-A'!P2047,'Speed Bin B-A'!P2151)</f>
        <v>0</v>
      </c>
      <c r="Q376" s="268">
        <f>SUM('Speed Bin B-A'!Q71,'Speed Bin B-A'!Q175,'Speed Bin B-A'!Q279,'Speed Bin B-A'!Q383,'Speed Bin B-A'!Q487,'Speed Bin B-A'!Q591,'Speed Bin B-A'!Q695,'Speed Bin B-A'!Q799,'Speed Bin B-A'!Q903,'Speed Bin B-A'!Q1007,'Speed Bin B-A'!Q1111,'Speed Bin B-A'!Q1215,'Speed Bin B-A'!Q1319,'Speed Bin B-A'!Q1423,'Speed Bin B-A'!Q1527,'Speed Bin B-A'!Q1631,'Speed Bin B-A'!Q1735,'Speed Bin B-A'!Q1839,'Speed Bin B-A'!Q1943,'Speed Bin B-A'!Q2047,'Speed Bin B-A'!Q2151)</f>
        <v>0</v>
      </c>
      <c r="R376" s="268">
        <f>SUM('Speed Bin B-A'!R71,'Speed Bin B-A'!R175,'Speed Bin B-A'!R279,'Speed Bin B-A'!R383,'Speed Bin B-A'!R487,'Speed Bin B-A'!R591,'Speed Bin B-A'!R695,'Speed Bin B-A'!R799,'Speed Bin B-A'!R903,'Speed Bin B-A'!R1007,'Speed Bin B-A'!R1111,'Speed Bin B-A'!R1215,'Speed Bin B-A'!R1319,'Speed Bin B-A'!R1423,'Speed Bin B-A'!R1527,'Speed Bin B-A'!R1631,'Speed Bin B-A'!R1735,'Speed Bin B-A'!R1839,'Speed Bin B-A'!R1943,'Speed Bin B-A'!R2047,'Speed Bin B-A'!R2151)</f>
        <v>0</v>
      </c>
      <c r="S376" s="268">
        <f>SUM('Speed Bin B-A'!S71,'Speed Bin B-A'!S175,'Speed Bin B-A'!S279,'Speed Bin B-A'!S383,'Speed Bin B-A'!S487,'Speed Bin B-A'!S591,'Speed Bin B-A'!S695,'Speed Bin B-A'!S799,'Speed Bin B-A'!S903,'Speed Bin B-A'!S1007,'Speed Bin B-A'!S1111,'Speed Bin B-A'!S1215,'Speed Bin B-A'!S1319,'Speed Bin B-A'!S1423,'Speed Bin B-A'!S1527,'Speed Bin B-A'!S1631,'Speed Bin B-A'!S1735,'Speed Bin B-A'!S1839,'Speed Bin B-A'!S1943,'Speed Bin B-A'!S2047,'Speed Bin B-A'!S2151)</f>
        <v>0</v>
      </c>
      <c r="T376" s="268">
        <f>SUM('Speed Bin B-A'!T71,'Speed Bin B-A'!T175,'Speed Bin B-A'!T279,'Speed Bin B-A'!T383,'Speed Bin B-A'!T487,'Speed Bin B-A'!T591,'Speed Bin B-A'!T695,'Speed Bin B-A'!T799,'Speed Bin B-A'!T903,'Speed Bin B-A'!T1007,'Speed Bin B-A'!T1111,'Speed Bin B-A'!T1215,'Speed Bin B-A'!T1319,'Speed Bin B-A'!T1423,'Speed Bin B-A'!T1527,'Speed Bin B-A'!T1631,'Speed Bin B-A'!T1735,'Speed Bin B-A'!T1839,'Speed Bin B-A'!T1943,'Speed Bin B-A'!T2047,'Speed Bin B-A'!T2151)</f>
        <v>0</v>
      </c>
      <c r="U376" s="268">
        <f>SUM('Speed Bin B-A'!U71,'Speed Bin B-A'!U175,'Speed Bin B-A'!U279,'Speed Bin B-A'!U383,'Speed Bin B-A'!U487,'Speed Bin B-A'!U591,'Speed Bin B-A'!U695,'Speed Bin B-A'!U799,'Speed Bin B-A'!U903,'Speed Bin B-A'!U1007,'Speed Bin B-A'!U1111,'Speed Bin B-A'!U1215,'Speed Bin B-A'!U1319,'Speed Bin B-A'!U1423,'Speed Bin B-A'!U1527,'Speed Bin B-A'!U1631,'Speed Bin B-A'!U1735,'Speed Bin B-A'!U1839,'Speed Bin B-A'!U1943,'Speed Bin B-A'!U2047,'Speed Bin B-A'!U2151)</f>
        <v>0</v>
      </c>
      <c r="V376" s="269">
        <f>IFERROR(AVERAGE('Speed Bin B-A'!V71,'Speed Bin B-A'!V175,'Speed Bin B-A'!V279,'Speed Bin B-A'!V383,'Speed Bin B-A'!V487,'Speed Bin B-A'!V591,'Speed Bin B-A'!V695,'Speed Bin B-A'!V799,'Speed Bin B-A'!V903,'Speed Bin B-A'!V1007,'Speed Bin B-A'!V1111,'Speed Bin B-A'!V1215,'Speed Bin B-A'!V1319,'Speed Bin B-A'!V1423,'Speed Bin B-A'!V1527,'Speed Bin B-A'!V1631,'Speed Bin B-A'!V1735,'Speed Bin B-A'!V1839,'Speed Bin B-A'!V1943,'Speed Bin B-A'!V2047,'Speed Bin B-A'!V2151),"-")</f>
        <v>23.637500000000003</v>
      </c>
      <c r="W376" s="269" t="str">
        <f>IFERROR(AVERAGE('Speed Bin B-A'!W71,'Speed Bin B-A'!W175,'Speed Bin B-A'!W279,'Speed Bin B-A'!W383,'Speed Bin B-A'!W487,'Speed Bin B-A'!W591,'Speed Bin B-A'!W695,'Speed Bin B-A'!W799,'Speed Bin B-A'!W903,'Speed Bin B-A'!W1007,'Speed Bin B-A'!W1111,'Speed Bin B-A'!W1215,'Speed Bin B-A'!W1319,'Speed Bin B-A'!W1423,'Speed Bin B-A'!W1527,'Speed Bin B-A'!W1631,'Speed Bin B-A'!W1735,'Speed Bin B-A'!W1839,'Speed Bin B-A'!W1943,'Speed Bin B-A'!W2047,'Speed Bin B-A'!W2151),"-")</f>
        <v>-</v>
      </c>
      <c r="X376" s="277"/>
      <c r="Y376" s="277"/>
    </row>
    <row r="377" spans="1:25" x14ac:dyDescent="0.25">
      <c r="A377" s="267">
        <v>0.63541666666666696</v>
      </c>
      <c r="B377" s="268">
        <f>SUM('Speed Bin B-A'!B72,'Speed Bin B-A'!B176,'Speed Bin B-A'!B280,'Speed Bin B-A'!B384,'Speed Bin B-A'!B488,'Speed Bin B-A'!B592,'Speed Bin B-A'!B696,'Speed Bin B-A'!B800,'Speed Bin B-A'!B904,'Speed Bin B-A'!B1008,'Speed Bin B-A'!B1112,'Speed Bin B-A'!B1216,'Speed Bin B-A'!B1320,'Speed Bin B-A'!B1424,'Speed Bin B-A'!B1528,'Speed Bin B-A'!B1632,'Speed Bin B-A'!B1736,'Speed Bin B-A'!B1840,'Speed Bin B-A'!B1944,'Speed Bin B-A'!B2048,'Speed Bin B-A'!B2152)</f>
        <v>69</v>
      </c>
      <c r="C377" s="268">
        <f>SUM('Speed Bin B-A'!C72,'Speed Bin B-A'!C176,'Speed Bin B-A'!C280,'Speed Bin B-A'!C384,'Speed Bin B-A'!C488,'Speed Bin B-A'!C592,'Speed Bin B-A'!C696,'Speed Bin B-A'!C800,'Speed Bin B-A'!C904,'Speed Bin B-A'!C1008,'Speed Bin B-A'!C1112,'Speed Bin B-A'!C1216,'Speed Bin B-A'!C1320,'Speed Bin B-A'!C1424,'Speed Bin B-A'!C1528,'Speed Bin B-A'!C1632,'Speed Bin B-A'!C1736,'Speed Bin B-A'!C1840,'Speed Bin B-A'!C1944,'Speed Bin B-A'!C2048,'Speed Bin B-A'!C2152)</f>
        <v>2</v>
      </c>
      <c r="D377" s="268">
        <f>SUM('Speed Bin B-A'!D72,'Speed Bin B-A'!D176,'Speed Bin B-A'!D280,'Speed Bin B-A'!D384,'Speed Bin B-A'!D488,'Speed Bin B-A'!D592,'Speed Bin B-A'!D696,'Speed Bin B-A'!D800,'Speed Bin B-A'!D904,'Speed Bin B-A'!D1008,'Speed Bin B-A'!D1112,'Speed Bin B-A'!D1216,'Speed Bin B-A'!D1320,'Speed Bin B-A'!D1424,'Speed Bin B-A'!D1528,'Speed Bin B-A'!D1632,'Speed Bin B-A'!D1736,'Speed Bin B-A'!D1840,'Speed Bin B-A'!D1944,'Speed Bin B-A'!D2048,'Speed Bin B-A'!D2152)</f>
        <v>7</v>
      </c>
      <c r="E377" s="268">
        <f>SUM('Speed Bin B-A'!E72,'Speed Bin B-A'!E176,'Speed Bin B-A'!E280,'Speed Bin B-A'!E384,'Speed Bin B-A'!E488,'Speed Bin B-A'!E592,'Speed Bin B-A'!E696,'Speed Bin B-A'!E800,'Speed Bin B-A'!E904,'Speed Bin B-A'!E1008,'Speed Bin B-A'!E1112,'Speed Bin B-A'!E1216,'Speed Bin B-A'!E1320,'Speed Bin B-A'!E1424,'Speed Bin B-A'!E1528,'Speed Bin B-A'!E1632,'Speed Bin B-A'!E1736,'Speed Bin B-A'!E1840,'Speed Bin B-A'!E1944,'Speed Bin B-A'!E2048,'Speed Bin B-A'!E2152)</f>
        <v>16</v>
      </c>
      <c r="F377" s="268">
        <f>SUM('Speed Bin B-A'!F72,'Speed Bin B-A'!F176,'Speed Bin B-A'!F280,'Speed Bin B-A'!F384,'Speed Bin B-A'!F488,'Speed Bin B-A'!F592,'Speed Bin B-A'!F696,'Speed Bin B-A'!F800,'Speed Bin B-A'!F904,'Speed Bin B-A'!F1008,'Speed Bin B-A'!F1112,'Speed Bin B-A'!F1216,'Speed Bin B-A'!F1320,'Speed Bin B-A'!F1424,'Speed Bin B-A'!F1528,'Speed Bin B-A'!F1632,'Speed Bin B-A'!F1736,'Speed Bin B-A'!F1840,'Speed Bin B-A'!F1944,'Speed Bin B-A'!F2048,'Speed Bin B-A'!F2152)</f>
        <v>17</v>
      </c>
      <c r="G377" s="268">
        <f>SUM('Speed Bin B-A'!G72,'Speed Bin B-A'!G176,'Speed Bin B-A'!G280,'Speed Bin B-A'!G384,'Speed Bin B-A'!G488,'Speed Bin B-A'!G592,'Speed Bin B-A'!G696,'Speed Bin B-A'!G800,'Speed Bin B-A'!G904,'Speed Bin B-A'!G1008,'Speed Bin B-A'!G1112,'Speed Bin B-A'!G1216,'Speed Bin B-A'!G1320,'Speed Bin B-A'!G1424,'Speed Bin B-A'!G1528,'Speed Bin B-A'!G1632,'Speed Bin B-A'!G1736,'Speed Bin B-A'!G1840,'Speed Bin B-A'!G1944,'Speed Bin B-A'!G2048,'Speed Bin B-A'!G2152)</f>
        <v>15</v>
      </c>
      <c r="H377" s="268">
        <f>SUM('Speed Bin B-A'!H72,'Speed Bin B-A'!H176,'Speed Bin B-A'!H280,'Speed Bin B-A'!H384,'Speed Bin B-A'!H488,'Speed Bin B-A'!H592,'Speed Bin B-A'!H696,'Speed Bin B-A'!H800,'Speed Bin B-A'!H904,'Speed Bin B-A'!H1008,'Speed Bin B-A'!H1112,'Speed Bin B-A'!H1216,'Speed Bin B-A'!H1320,'Speed Bin B-A'!H1424,'Speed Bin B-A'!H1528,'Speed Bin B-A'!H1632,'Speed Bin B-A'!H1736,'Speed Bin B-A'!H1840,'Speed Bin B-A'!H1944,'Speed Bin B-A'!H2048,'Speed Bin B-A'!H2152)</f>
        <v>9</v>
      </c>
      <c r="I377" s="268">
        <f>SUM('Speed Bin B-A'!I72,'Speed Bin B-A'!I176,'Speed Bin B-A'!I280,'Speed Bin B-A'!I384,'Speed Bin B-A'!I488,'Speed Bin B-A'!I592,'Speed Bin B-A'!I696,'Speed Bin B-A'!I800,'Speed Bin B-A'!I904,'Speed Bin B-A'!I1008,'Speed Bin B-A'!I1112,'Speed Bin B-A'!I1216,'Speed Bin B-A'!I1320,'Speed Bin B-A'!I1424,'Speed Bin B-A'!I1528,'Speed Bin B-A'!I1632,'Speed Bin B-A'!I1736,'Speed Bin B-A'!I1840,'Speed Bin B-A'!I1944,'Speed Bin B-A'!I2048,'Speed Bin B-A'!I2152)</f>
        <v>2</v>
      </c>
      <c r="J377" s="268">
        <f>SUM('Speed Bin B-A'!J72,'Speed Bin B-A'!J176,'Speed Bin B-A'!J280,'Speed Bin B-A'!J384,'Speed Bin B-A'!J488,'Speed Bin B-A'!J592,'Speed Bin B-A'!J696,'Speed Bin B-A'!J800,'Speed Bin B-A'!J904,'Speed Bin B-A'!J1008,'Speed Bin B-A'!J1112,'Speed Bin B-A'!J1216,'Speed Bin B-A'!J1320,'Speed Bin B-A'!J1424,'Speed Bin B-A'!J1528,'Speed Bin B-A'!J1632,'Speed Bin B-A'!J1736,'Speed Bin B-A'!J1840,'Speed Bin B-A'!J1944,'Speed Bin B-A'!J2048,'Speed Bin B-A'!J2152)</f>
        <v>1</v>
      </c>
      <c r="K377" s="268">
        <f>SUM('Speed Bin B-A'!K72,'Speed Bin B-A'!K176,'Speed Bin B-A'!K280,'Speed Bin B-A'!K384,'Speed Bin B-A'!K488,'Speed Bin B-A'!K592,'Speed Bin B-A'!K696,'Speed Bin B-A'!K800,'Speed Bin B-A'!K904,'Speed Bin B-A'!K1008,'Speed Bin B-A'!K1112,'Speed Bin B-A'!K1216,'Speed Bin B-A'!K1320,'Speed Bin B-A'!K1424,'Speed Bin B-A'!K1528,'Speed Bin B-A'!K1632,'Speed Bin B-A'!K1736,'Speed Bin B-A'!K1840,'Speed Bin B-A'!K1944,'Speed Bin B-A'!K2048,'Speed Bin B-A'!K2152)</f>
        <v>0</v>
      </c>
      <c r="L377" s="268">
        <f>SUM('Speed Bin B-A'!L72,'Speed Bin B-A'!L176,'Speed Bin B-A'!L280,'Speed Bin B-A'!L384,'Speed Bin B-A'!L488,'Speed Bin B-A'!L592,'Speed Bin B-A'!L696,'Speed Bin B-A'!L800,'Speed Bin B-A'!L904,'Speed Bin B-A'!L1008,'Speed Bin B-A'!L1112,'Speed Bin B-A'!L1216,'Speed Bin B-A'!L1320,'Speed Bin B-A'!L1424,'Speed Bin B-A'!L1528,'Speed Bin B-A'!L1632,'Speed Bin B-A'!L1736,'Speed Bin B-A'!L1840,'Speed Bin B-A'!L1944,'Speed Bin B-A'!L2048,'Speed Bin B-A'!L2152)</f>
        <v>0</v>
      </c>
      <c r="M377" s="268">
        <f>SUM('Speed Bin B-A'!M72,'Speed Bin B-A'!M176,'Speed Bin B-A'!M280,'Speed Bin B-A'!M384,'Speed Bin B-A'!M488,'Speed Bin B-A'!M592,'Speed Bin B-A'!M696,'Speed Bin B-A'!M800,'Speed Bin B-A'!M904,'Speed Bin B-A'!M1008,'Speed Bin B-A'!M1112,'Speed Bin B-A'!M1216,'Speed Bin B-A'!M1320,'Speed Bin B-A'!M1424,'Speed Bin B-A'!M1528,'Speed Bin B-A'!M1632,'Speed Bin B-A'!M1736,'Speed Bin B-A'!M1840,'Speed Bin B-A'!M1944,'Speed Bin B-A'!M2048,'Speed Bin B-A'!M2152)</f>
        <v>0</v>
      </c>
      <c r="N377" s="268">
        <f>SUM('Speed Bin B-A'!N72,'Speed Bin B-A'!N176,'Speed Bin B-A'!N280,'Speed Bin B-A'!N384,'Speed Bin B-A'!N488,'Speed Bin B-A'!N592,'Speed Bin B-A'!N696,'Speed Bin B-A'!N800,'Speed Bin B-A'!N904,'Speed Bin B-A'!N1008,'Speed Bin B-A'!N1112,'Speed Bin B-A'!N1216,'Speed Bin B-A'!N1320,'Speed Bin B-A'!N1424,'Speed Bin B-A'!N1528,'Speed Bin B-A'!N1632,'Speed Bin B-A'!N1736,'Speed Bin B-A'!N1840,'Speed Bin B-A'!N1944,'Speed Bin B-A'!N2048,'Speed Bin B-A'!N2152)</f>
        <v>0</v>
      </c>
      <c r="O377" s="268">
        <f>SUM('Speed Bin B-A'!O72,'Speed Bin B-A'!O176,'Speed Bin B-A'!O280,'Speed Bin B-A'!O384,'Speed Bin B-A'!O488,'Speed Bin B-A'!O592,'Speed Bin B-A'!O696,'Speed Bin B-A'!O800,'Speed Bin B-A'!O904,'Speed Bin B-A'!O1008,'Speed Bin B-A'!O1112,'Speed Bin B-A'!O1216,'Speed Bin B-A'!O1320,'Speed Bin B-A'!O1424,'Speed Bin B-A'!O1528,'Speed Bin B-A'!O1632,'Speed Bin B-A'!O1736,'Speed Bin B-A'!O1840,'Speed Bin B-A'!O1944,'Speed Bin B-A'!O2048,'Speed Bin B-A'!O2152)</f>
        <v>0</v>
      </c>
      <c r="P377" s="268">
        <f>SUM('Speed Bin B-A'!P72,'Speed Bin B-A'!P176,'Speed Bin B-A'!P280,'Speed Bin B-A'!P384,'Speed Bin B-A'!P488,'Speed Bin B-A'!P592,'Speed Bin B-A'!P696,'Speed Bin B-A'!P800,'Speed Bin B-A'!P904,'Speed Bin B-A'!P1008,'Speed Bin B-A'!P1112,'Speed Bin B-A'!P1216,'Speed Bin B-A'!P1320,'Speed Bin B-A'!P1424,'Speed Bin B-A'!P1528,'Speed Bin B-A'!P1632,'Speed Bin B-A'!P1736,'Speed Bin B-A'!P1840,'Speed Bin B-A'!P1944,'Speed Bin B-A'!P2048,'Speed Bin B-A'!P2152)</f>
        <v>0</v>
      </c>
      <c r="Q377" s="268">
        <f>SUM('Speed Bin B-A'!Q72,'Speed Bin B-A'!Q176,'Speed Bin B-A'!Q280,'Speed Bin B-A'!Q384,'Speed Bin B-A'!Q488,'Speed Bin B-A'!Q592,'Speed Bin B-A'!Q696,'Speed Bin B-A'!Q800,'Speed Bin B-A'!Q904,'Speed Bin B-A'!Q1008,'Speed Bin B-A'!Q1112,'Speed Bin B-A'!Q1216,'Speed Bin B-A'!Q1320,'Speed Bin B-A'!Q1424,'Speed Bin B-A'!Q1528,'Speed Bin B-A'!Q1632,'Speed Bin B-A'!Q1736,'Speed Bin B-A'!Q1840,'Speed Bin B-A'!Q1944,'Speed Bin B-A'!Q2048,'Speed Bin B-A'!Q2152)</f>
        <v>0</v>
      </c>
      <c r="R377" s="268">
        <f>SUM('Speed Bin B-A'!R72,'Speed Bin B-A'!R176,'Speed Bin B-A'!R280,'Speed Bin B-A'!R384,'Speed Bin B-A'!R488,'Speed Bin B-A'!R592,'Speed Bin B-A'!R696,'Speed Bin B-A'!R800,'Speed Bin B-A'!R904,'Speed Bin B-A'!R1008,'Speed Bin B-A'!R1112,'Speed Bin B-A'!R1216,'Speed Bin B-A'!R1320,'Speed Bin B-A'!R1424,'Speed Bin B-A'!R1528,'Speed Bin B-A'!R1632,'Speed Bin B-A'!R1736,'Speed Bin B-A'!R1840,'Speed Bin B-A'!R1944,'Speed Bin B-A'!R2048,'Speed Bin B-A'!R2152)</f>
        <v>0</v>
      </c>
      <c r="S377" s="268">
        <f>SUM('Speed Bin B-A'!S72,'Speed Bin B-A'!S176,'Speed Bin B-A'!S280,'Speed Bin B-A'!S384,'Speed Bin B-A'!S488,'Speed Bin B-A'!S592,'Speed Bin B-A'!S696,'Speed Bin B-A'!S800,'Speed Bin B-A'!S904,'Speed Bin B-A'!S1008,'Speed Bin B-A'!S1112,'Speed Bin B-A'!S1216,'Speed Bin B-A'!S1320,'Speed Bin B-A'!S1424,'Speed Bin B-A'!S1528,'Speed Bin B-A'!S1632,'Speed Bin B-A'!S1736,'Speed Bin B-A'!S1840,'Speed Bin B-A'!S1944,'Speed Bin B-A'!S2048,'Speed Bin B-A'!S2152)</f>
        <v>0</v>
      </c>
      <c r="T377" s="268">
        <f>SUM('Speed Bin B-A'!T72,'Speed Bin B-A'!T176,'Speed Bin B-A'!T280,'Speed Bin B-A'!T384,'Speed Bin B-A'!T488,'Speed Bin B-A'!T592,'Speed Bin B-A'!T696,'Speed Bin B-A'!T800,'Speed Bin B-A'!T904,'Speed Bin B-A'!T1008,'Speed Bin B-A'!T1112,'Speed Bin B-A'!T1216,'Speed Bin B-A'!T1320,'Speed Bin B-A'!T1424,'Speed Bin B-A'!T1528,'Speed Bin B-A'!T1632,'Speed Bin B-A'!T1736,'Speed Bin B-A'!T1840,'Speed Bin B-A'!T1944,'Speed Bin B-A'!T2048,'Speed Bin B-A'!T2152)</f>
        <v>0</v>
      </c>
      <c r="U377" s="268">
        <f>SUM('Speed Bin B-A'!U72,'Speed Bin B-A'!U176,'Speed Bin B-A'!U280,'Speed Bin B-A'!U384,'Speed Bin B-A'!U488,'Speed Bin B-A'!U592,'Speed Bin B-A'!U696,'Speed Bin B-A'!U800,'Speed Bin B-A'!U904,'Speed Bin B-A'!U1008,'Speed Bin B-A'!U1112,'Speed Bin B-A'!U1216,'Speed Bin B-A'!U1320,'Speed Bin B-A'!U1424,'Speed Bin B-A'!U1528,'Speed Bin B-A'!U1632,'Speed Bin B-A'!U1736,'Speed Bin B-A'!U1840,'Speed Bin B-A'!U1944,'Speed Bin B-A'!U2048,'Speed Bin B-A'!U2152)</f>
        <v>0</v>
      </c>
      <c r="V377" s="269">
        <f>IFERROR(AVERAGE('Speed Bin B-A'!V72,'Speed Bin B-A'!V176,'Speed Bin B-A'!V280,'Speed Bin B-A'!V384,'Speed Bin B-A'!V488,'Speed Bin B-A'!V592,'Speed Bin B-A'!V696,'Speed Bin B-A'!V800,'Speed Bin B-A'!V904,'Speed Bin B-A'!V1008,'Speed Bin B-A'!V1112,'Speed Bin B-A'!V1216,'Speed Bin B-A'!V1320,'Speed Bin B-A'!V1424,'Speed Bin B-A'!V1528,'Speed Bin B-A'!V1632,'Speed Bin B-A'!V1736,'Speed Bin B-A'!V1840,'Speed Bin B-A'!V1944,'Speed Bin B-A'!V2048,'Speed Bin B-A'!V2152),"-")</f>
        <v>23.299999999999997</v>
      </c>
      <c r="W377" s="269">
        <f>IFERROR(AVERAGE('Speed Bin B-A'!W72,'Speed Bin B-A'!W176,'Speed Bin B-A'!W280,'Speed Bin B-A'!W384,'Speed Bin B-A'!W488,'Speed Bin B-A'!W592,'Speed Bin B-A'!W696,'Speed Bin B-A'!W800,'Speed Bin B-A'!W904,'Speed Bin B-A'!W1008,'Speed Bin B-A'!W1112,'Speed Bin B-A'!W1216,'Speed Bin B-A'!W1320,'Speed Bin B-A'!W1424,'Speed Bin B-A'!W1528,'Speed Bin B-A'!W1632,'Speed Bin B-A'!W1736,'Speed Bin B-A'!W1840,'Speed Bin B-A'!W1944,'Speed Bin B-A'!W2048,'Speed Bin B-A'!W2152),"-")</f>
        <v>31.099999999999998</v>
      </c>
      <c r="X377" s="277"/>
      <c r="Y377" s="277"/>
    </row>
    <row r="378" spans="1:25" x14ac:dyDescent="0.25">
      <c r="A378" s="267">
        <v>0.64583333333333304</v>
      </c>
      <c r="B378" s="268">
        <f>SUM('Speed Bin B-A'!B73,'Speed Bin B-A'!B177,'Speed Bin B-A'!B281,'Speed Bin B-A'!B385,'Speed Bin B-A'!B489,'Speed Bin B-A'!B593,'Speed Bin B-A'!B697,'Speed Bin B-A'!B801,'Speed Bin B-A'!B905,'Speed Bin B-A'!B1009,'Speed Bin B-A'!B1113,'Speed Bin B-A'!B1217,'Speed Bin B-A'!B1321,'Speed Bin B-A'!B1425,'Speed Bin B-A'!B1529,'Speed Bin B-A'!B1633,'Speed Bin B-A'!B1737,'Speed Bin B-A'!B1841,'Speed Bin B-A'!B1945,'Speed Bin B-A'!B2049,'Speed Bin B-A'!B2153)</f>
        <v>50</v>
      </c>
      <c r="C378" s="268">
        <f>SUM('Speed Bin B-A'!C73,'Speed Bin B-A'!C177,'Speed Bin B-A'!C281,'Speed Bin B-A'!C385,'Speed Bin B-A'!C489,'Speed Bin B-A'!C593,'Speed Bin B-A'!C697,'Speed Bin B-A'!C801,'Speed Bin B-A'!C905,'Speed Bin B-A'!C1009,'Speed Bin B-A'!C1113,'Speed Bin B-A'!C1217,'Speed Bin B-A'!C1321,'Speed Bin B-A'!C1425,'Speed Bin B-A'!C1529,'Speed Bin B-A'!C1633,'Speed Bin B-A'!C1737,'Speed Bin B-A'!C1841,'Speed Bin B-A'!C1945,'Speed Bin B-A'!C2049,'Speed Bin B-A'!C2153)</f>
        <v>1</v>
      </c>
      <c r="D378" s="268">
        <f>SUM('Speed Bin B-A'!D73,'Speed Bin B-A'!D177,'Speed Bin B-A'!D281,'Speed Bin B-A'!D385,'Speed Bin B-A'!D489,'Speed Bin B-A'!D593,'Speed Bin B-A'!D697,'Speed Bin B-A'!D801,'Speed Bin B-A'!D905,'Speed Bin B-A'!D1009,'Speed Bin B-A'!D1113,'Speed Bin B-A'!D1217,'Speed Bin B-A'!D1321,'Speed Bin B-A'!D1425,'Speed Bin B-A'!D1529,'Speed Bin B-A'!D1633,'Speed Bin B-A'!D1737,'Speed Bin B-A'!D1841,'Speed Bin B-A'!D1945,'Speed Bin B-A'!D2049,'Speed Bin B-A'!D2153)</f>
        <v>2</v>
      </c>
      <c r="E378" s="268">
        <f>SUM('Speed Bin B-A'!E73,'Speed Bin B-A'!E177,'Speed Bin B-A'!E281,'Speed Bin B-A'!E385,'Speed Bin B-A'!E489,'Speed Bin B-A'!E593,'Speed Bin B-A'!E697,'Speed Bin B-A'!E801,'Speed Bin B-A'!E905,'Speed Bin B-A'!E1009,'Speed Bin B-A'!E1113,'Speed Bin B-A'!E1217,'Speed Bin B-A'!E1321,'Speed Bin B-A'!E1425,'Speed Bin B-A'!E1529,'Speed Bin B-A'!E1633,'Speed Bin B-A'!E1737,'Speed Bin B-A'!E1841,'Speed Bin B-A'!E1945,'Speed Bin B-A'!E2049,'Speed Bin B-A'!E2153)</f>
        <v>12</v>
      </c>
      <c r="F378" s="268">
        <f>SUM('Speed Bin B-A'!F73,'Speed Bin B-A'!F177,'Speed Bin B-A'!F281,'Speed Bin B-A'!F385,'Speed Bin B-A'!F489,'Speed Bin B-A'!F593,'Speed Bin B-A'!F697,'Speed Bin B-A'!F801,'Speed Bin B-A'!F905,'Speed Bin B-A'!F1009,'Speed Bin B-A'!F1113,'Speed Bin B-A'!F1217,'Speed Bin B-A'!F1321,'Speed Bin B-A'!F1425,'Speed Bin B-A'!F1529,'Speed Bin B-A'!F1633,'Speed Bin B-A'!F1737,'Speed Bin B-A'!F1841,'Speed Bin B-A'!F1945,'Speed Bin B-A'!F2049,'Speed Bin B-A'!F2153)</f>
        <v>20</v>
      </c>
      <c r="G378" s="268">
        <f>SUM('Speed Bin B-A'!G73,'Speed Bin B-A'!G177,'Speed Bin B-A'!G281,'Speed Bin B-A'!G385,'Speed Bin B-A'!G489,'Speed Bin B-A'!G593,'Speed Bin B-A'!G697,'Speed Bin B-A'!G801,'Speed Bin B-A'!G905,'Speed Bin B-A'!G1009,'Speed Bin B-A'!G1113,'Speed Bin B-A'!G1217,'Speed Bin B-A'!G1321,'Speed Bin B-A'!G1425,'Speed Bin B-A'!G1529,'Speed Bin B-A'!G1633,'Speed Bin B-A'!G1737,'Speed Bin B-A'!G1841,'Speed Bin B-A'!G1945,'Speed Bin B-A'!G2049,'Speed Bin B-A'!G2153)</f>
        <v>10</v>
      </c>
      <c r="H378" s="268">
        <f>SUM('Speed Bin B-A'!H73,'Speed Bin B-A'!H177,'Speed Bin B-A'!H281,'Speed Bin B-A'!H385,'Speed Bin B-A'!H489,'Speed Bin B-A'!H593,'Speed Bin B-A'!H697,'Speed Bin B-A'!H801,'Speed Bin B-A'!H905,'Speed Bin B-A'!H1009,'Speed Bin B-A'!H1113,'Speed Bin B-A'!H1217,'Speed Bin B-A'!H1321,'Speed Bin B-A'!H1425,'Speed Bin B-A'!H1529,'Speed Bin B-A'!H1633,'Speed Bin B-A'!H1737,'Speed Bin B-A'!H1841,'Speed Bin B-A'!H1945,'Speed Bin B-A'!H2049,'Speed Bin B-A'!H2153)</f>
        <v>2</v>
      </c>
      <c r="I378" s="268">
        <f>SUM('Speed Bin B-A'!I73,'Speed Bin B-A'!I177,'Speed Bin B-A'!I281,'Speed Bin B-A'!I385,'Speed Bin B-A'!I489,'Speed Bin B-A'!I593,'Speed Bin B-A'!I697,'Speed Bin B-A'!I801,'Speed Bin B-A'!I905,'Speed Bin B-A'!I1009,'Speed Bin B-A'!I1113,'Speed Bin B-A'!I1217,'Speed Bin B-A'!I1321,'Speed Bin B-A'!I1425,'Speed Bin B-A'!I1529,'Speed Bin B-A'!I1633,'Speed Bin B-A'!I1737,'Speed Bin B-A'!I1841,'Speed Bin B-A'!I1945,'Speed Bin B-A'!I2049,'Speed Bin B-A'!I2153)</f>
        <v>2</v>
      </c>
      <c r="J378" s="268">
        <f>SUM('Speed Bin B-A'!J73,'Speed Bin B-A'!J177,'Speed Bin B-A'!J281,'Speed Bin B-A'!J385,'Speed Bin B-A'!J489,'Speed Bin B-A'!J593,'Speed Bin B-A'!J697,'Speed Bin B-A'!J801,'Speed Bin B-A'!J905,'Speed Bin B-A'!J1009,'Speed Bin B-A'!J1113,'Speed Bin B-A'!J1217,'Speed Bin B-A'!J1321,'Speed Bin B-A'!J1425,'Speed Bin B-A'!J1529,'Speed Bin B-A'!J1633,'Speed Bin B-A'!J1737,'Speed Bin B-A'!J1841,'Speed Bin B-A'!J1945,'Speed Bin B-A'!J2049,'Speed Bin B-A'!J2153)</f>
        <v>1</v>
      </c>
      <c r="K378" s="268">
        <f>SUM('Speed Bin B-A'!K73,'Speed Bin B-A'!K177,'Speed Bin B-A'!K281,'Speed Bin B-A'!K385,'Speed Bin B-A'!K489,'Speed Bin B-A'!K593,'Speed Bin B-A'!K697,'Speed Bin B-A'!K801,'Speed Bin B-A'!K905,'Speed Bin B-A'!K1009,'Speed Bin B-A'!K1113,'Speed Bin B-A'!K1217,'Speed Bin B-A'!K1321,'Speed Bin B-A'!K1425,'Speed Bin B-A'!K1529,'Speed Bin B-A'!K1633,'Speed Bin B-A'!K1737,'Speed Bin B-A'!K1841,'Speed Bin B-A'!K1945,'Speed Bin B-A'!K2049,'Speed Bin B-A'!K2153)</f>
        <v>0</v>
      </c>
      <c r="L378" s="268">
        <f>SUM('Speed Bin B-A'!L73,'Speed Bin B-A'!L177,'Speed Bin B-A'!L281,'Speed Bin B-A'!L385,'Speed Bin B-A'!L489,'Speed Bin B-A'!L593,'Speed Bin B-A'!L697,'Speed Bin B-A'!L801,'Speed Bin B-A'!L905,'Speed Bin B-A'!L1009,'Speed Bin B-A'!L1113,'Speed Bin B-A'!L1217,'Speed Bin B-A'!L1321,'Speed Bin B-A'!L1425,'Speed Bin B-A'!L1529,'Speed Bin B-A'!L1633,'Speed Bin B-A'!L1737,'Speed Bin B-A'!L1841,'Speed Bin B-A'!L1945,'Speed Bin B-A'!L2049,'Speed Bin B-A'!L2153)</f>
        <v>0</v>
      </c>
      <c r="M378" s="268">
        <f>SUM('Speed Bin B-A'!M73,'Speed Bin B-A'!M177,'Speed Bin B-A'!M281,'Speed Bin B-A'!M385,'Speed Bin B-A'!M489,'Speed Bin B-A'!M593,'Speed Bin B-A'!M697,'Speed Bin B-A'!M801,'Speed Bin B-A'!M905,'Speed Bin B-A'!M1009,'Speed Bin B-A'!M1113,'Speed Bin B-A'!M1217,'Speed Bin B-A'!M1321,'Speed Bin B-A'!M1425,'Speed Bin B-A'!M1529,'Speed Bin B-A'!M1633,'Speed Bin B-A'!M1737,'Speed Bin B-A'!M1841,'Speed Bin B-A'!M1945,'Speed Bin B-A'!M2049,'Speed Bin B-A'!M2153)</f>
        <v>0</v>
      </c>
      <c r="N378" s="268">
        <f>SUM('Speed Bin B-A'!N73,'Speed Bin B-A'!N177,'Speed Bin B-A'!N281,'Speed Bin B-A'!N385,'Speed Bin B-A'!N489,'Speed Bin B-A'!N593,'Speed Bin B-A'!N697,'Speed Bin B-A'!N801,'Speed Bin B-A'!N905,'Speed Bin B-A'!N1009,'Speed Bin B-A'!N1113,'Speed Bin B-A'!N1217,'Speed Bin B-A'!N1321,'Speed Bin B-A'!N1425,'Speed Bin B-A'!N1529,'Speed Bin B-A'!N1633,'Speed Bin B-A'!N1737,'Speed Bin B-A'!N1841,'Speed Bin B-A'!N1945,'Speed Bin B-A'!N2049,'Speed Bin B-A'!N2153)</f>
        <v>0</v>
      </c>
      <c r="O378" s="268">
        <f>SUM('Speed Bin B-A'!O73,'Speed Bin B-A'!O177,'Speed Bin B-A'!O281,'Speed Bin B-A'!O385,'Speed Bin B-A'!O489,'Speed Bin B-A'!O593,'Speed Bin B-A'!O697,'Speed Bin B-A'!O801,'Speed Bin B-A'!O905,'Speed Bin B-A'!O1009,'Speed Bin B-A'!O1113,'Speed Bin B-A'!O1217,'Speed Bin B-A'!O1321,'Speed Bin B-A'!O1425,'Speed Bin B-A'!O1529,'Speed Bin B-A'!O1633,'Speed Bin B-A'!O1737,'Speed Bin B-A'!O1841,'Speed Bin B-A'!O1945,'Speed Bin B-A'!O2049,'Speed Bin B-A'!O2153)</f>
        <v>0</v>
      </c>
      <c r="P378" s="268">
        <f>SUM('Speed Bin B-A'!P73,'Speed Bin B-A'!P177,'Speed Bin B-A'!P281,'Speed Bin B-A'!P385,'Speed Bin B-A'!P489,'Speed Bin B-A'!P593,'Speed Bin B-A'!P697,'Speed Bin B-A'!P801,'Speed Bin B-A'!P905,'Speed Bin B-A'!P1009,'Speed Bin B-A'!P1113,'Speed Bin B-A'!P1217,'Speed Bin B-A'!P1321,'Speed Bin B-A'!P1425,'Speed Bin B-A'!P1529,'Speed Bin B-A'!P1633,'Speed Bin B-A'!P1737,'Speed Bin B-A'!P1841,'Speed Bin B-A'!P1945,'Speed Bin B-A'!P2049,'Speed Bin B-A'!P2153)</f>
        <v>0</v>
      </c>
      <c r="Q378" s="268">
        <f>SUM('Speed Bin B-A'!Q73,'Speed Bin B-A'!Q177,'Speed Bin B-A'!Q281,'Speed Bin B-A'!Q385,'Speed Bin B-A'!Q489,'Speed Bin B-A'!Q593,'Speed Bin B-A'!Q697,'Speed Bin B-A'!Q801,'Speed Bin B-A'!Q905,'Speed Bin B-A'!Q1009,'Speed Bin B-A'!Q1113,'Speed Bin B-A'!Q1217,'Speed Bin B-A'!Q1321,'Speed Bin B-A'!Q1425,'Speed Bin B-A'!Q1529,'Speed Bin B-A'!Q1633,'Speed Bin B-A'!Q1737,'Speed Bin B-A'!Q1841,'Speed Bin B-A'!Q1945,'Speed Bin B-A'!Q2049,'Speed Bin B-A'!Q2153)</f>
        <v>0</v>
      </c>
      <c r="R378" s="268">
        <f>SUM('Speed Bin B-A'!R73,'Speed Bin B-A'!R177,'Speed Bin B-A'!R281,'Speed Bin B-A'!R385,'Speed Bin B-A'!R489,'Speed Bin B-A'!R593,'Speed Bin B-A'!R697,'Speed Bin B-A'!R801,'Speed Bin B-A'!R905,'Speed Bin B-A'!R1009,'Speed Bin B-A'!R1113,'Speed Bin B-A'!R1217,'Speed Bin B-A'!R1321,'Speed Bin B-A'!R1425,'Speed Bin B-A'!R1529,'Speed Bin B-A'!R1633,'Speed Bin B-A'!R1737,'Speed Bin B-A'!R1841,'Speed Bin B-A'!R1945,'Speed Bin B-A'!R2049,'Speed Bin B-A'!R2153)</f>
        <v>0</v>
      </c>
      <c r="S378" s="268">
        <f>SUM('Speed Bin B-A'!S73,'Speed Bin B-A'!S177,'Speed Bin B-A'!S281,'Speed Bin B-A'!S385,'Speed Bin B-A'!S489,'Speed Bin B-A'!S593,'Speed Bin B-A'!S697,'Speed Bin B-A'!S801,'Speed Bin B-A'!S905,'Speed Bin B-A'!S1009,'Speed Bin B-A'!S1113,'Speed Bin B-A'!S1217,'Speed Bin B-A'!S1321,'Speed Bin B-A'!S1425,'Speed Bin B-A'!S1529,'Speed Bin B-A'!S1633,'Speed Bin B-A'!S1737,'Speed Bin B-A'!S1841,'Speed Bin B-A'!S1945,'Speed Bin B-A'!S2049,'Speed Bin B-A'!S2153)</f>
        <v>0</v>
      </c>
      <c r="T378" s="268">
        <f>SUM('Speed Bin B-A'!T73,'Speed Bin B-A'!T177,'Speed Bin B-A'!T281,'Speed Bin B-A'!T385,'Speed Bin B-A'!T489,'Speed Bin B-A'!T593,'Speed Bin B-A'!T697,'Speed Bin B-A'!T801,'Speed Bin B-A'!T905,'Speed Bin B-A'!T1009,'Speed Bin B-A'!T1113,'Speed Bin B-A'!T1217,'Speed Bin B-A'!T1321,'Speed Bin B-A'!T1425,'Speed Bin B-A'!T1529,'Speed Bin B-A'!T1633,'Speed Bin B-A'!T1737,'Speed Bin B-A'!T1841,'Speed Bin B-A'!T1945,'Speed Bin B-A'!T2049,'Speed Bin B-A'!T2153)</f>
        <v>0</v>
      </c>
      <c r="U378" s="268">
        <f>SUM('Speed Bin B-A'!U73,'Speed Bin B-A'!U177,'Speed Bin B-A'!U281,'Speed Bin B-A'!U385,'Speed Bin B-A'!U489,'Speed Bin B-A'!U593,'Speed Bin B-A'!U697,'Speed Bin B-A'!U801,'Speed Bin B-A'!U905,'Speed Bin B-A'!U1009,'Speed Bin B-A'!U1113,'Speed Bin B-A'!U1217,'Speed Bin B-A'!U1321,'Speed Bin B-A'!U1425,'Speed Bin B-A'!U1529,'Speed Bin B-A'!U1633,'Speed Bin B-A'!U1737,'Speed Bin B-A'!U1841,'Speed Bin B-A'!U1945,'Speed Bin B-A'!U2049,'Speed Bin B-A'!U2153)</f>
        <v>0</v>
      </c>
      <c r="V378" s="269">
        <f>IFERROR(AVERAGE('Speed Bin B-A'!V73,'Speed Bin B-A'!V177,'Speed Bin B-A'!V281,'Speed Bin B-A'!V385,'Speed Bin B-A'!V489,'Speed Bin B-A'!V593,'Speed Bin B-A'!V697,'Speed Bin B-A'!V801,'Speed Bin B-A'!V905,'Speed Bin B-A'!V1009,'Speed Bin B-A'!V1113,'Speed Bin B-A'!V1217,'Speed Bin B-A'!V1321,'Speed Bin B-A'!V1425,'Speed Bin B-A'!V1529,'Speed Bin B-A'!V1633,'Speed Bin B-A'!V1737,'Speed Bin B-A'!V1841,'Speed Bin B-A'!V1945,'Speed Bin B-A'!V2049,'Speed Bin B-A'!V2153),"-")</f>
        <v>22.375</v>
      </c>
      <c r="W378" s="269" t="str">
        <f>IFERROR(AVERAGE('Speed Bin B-A'!W73,'Speed Bin B-A'!W177,'Speed Bin B-A'!W281,'Speed Bin B-A'!W385,'Speed Bin B-A'!W489,'Speed Bin B-A'!W593,'Speed Bin B-A'!W697,'Speed Bin B-A'!W801,'Speed Bin B-A'!W905,'Speed Bin B-A'!W1009,'Speed Bin B-A'!W1113,'Speed Bin B-A'!W1217,'Speed Bin B-A'!W1321,'Speed Bin B-A'!W1425,'Speed Bin B-A'!W1529,'Speed Bin B-A'!W1633,'Speed Bin B-A'!W1737,'Speed Bin B-A'!W1841,'Speed Bin B-A'!W1945,'Speed Bin B-A'!W2049,'Speed Bin B-A'!W2153),"-")</f>
        <v>-</v>
      </c>
      <c r="X378" s="277"/>
      <c r="Y378" s="277"/>
    </row>
    <row r="379" spans="1:25" x14ac:dyDescent="0.25">
      <c r="A379" s="267">
        <v>0.65625</v>
      </c>
      <c r="B379" s="268">
        <f>SUM('Speed Bin B-A'!B74,'Speed Bin B-A'!B178,'Speed Bin B-A'!B282,'Speed Bin B-A'!B386,'Speed Bin B-A'!B490,'Speed Bin B-A'!B594,'Speed Bin B-A'!B698,'Speed Bin B-A'!B802,'Speed Bin B-A'!B906,'Speed Bin B-A'!B1010,'Speed Bin B-A'!B1114,'Speed Bin B-A'!B1218,'Speed Bin B-A'!B1322,'Speed Bin B-A'!B1426,'Speed Bin B-A'!B1530,'Speed Bin B-A'!B1634,'Speed Bin B-A'!B1738,'Speed Bin B-A'!B1842,'Speed Bin B-A'!B1946,'Speed Bin B-A'!B2050,'Speed Bin B-A'!B2154)</f>
        <v>67</v>
      </c>
      <c r="C379" s="268">
        <f>SUM('Speed Bin B-A'!C74,'Speed Bin B-A'!C178,'Speed Bin B-A'!C282,'Speed Bin B-A'!C386,'Speed Bin B-A'!C490,'Speed Bin B-A'!C594,'Speed Bin B-A'!C698,'Speed Bin B-A'!C802,'Speed Bin B-A'!C906,'Speed Bin B-A'!C1010,'Speed Bin B-A'!C1114,'Speed Bin B-A'!C1218,'Speed Bin B-A'!C1322,'Speed Bin B-A'!C1426,'Speed Bin B-A'!C1530,'Speed Bin B-A'!C1634,'Speed Bin B-A'!C1738,'Speed Bin B-A'!C1842,'Speed Bin B-A'!C1946,'Speed Bin B-A'!C2050,'Speed Bin B-A'!C2154)</f>
        <v>0</v>
      </c>
      <c r="D379" s="268">
        <f>SUM('Speed Bin B-A'!D74,'Speed Bin B-A'!D178,'Speed Bin B-A'!D282,'Speed Bin B-A'!D386,'Speed Bin B-A'!D490,'Speed Bin B-A'!D594,'Speed Bin B-A'!D698,'Speed Bin B-A'!D802,'Speed Bin B-A'!D906,'Speed Bin B-A'!D1010,'Speed Bin B-A'!D1114,'Speed Bin B-A'!D1218,'Speed Bin B-A'!D1322,'Speed Bin B-A'!D1426,'Speed Bin B-A'!D1530,'Speed Bin B-A'!D1634,'Speed Bin B-A'!D1738,'Speed Bin B-A'!D1842,'Speed Bin B-A'!D1946,'Speed Bin B-A'!D2050,'Speed Bin B-A'!D2154)</f>
        <v>1</v>
      </c>
      <c r="E379" s="268">
        <f>SUM('Speed Bin B-A'!E74,'Speed Bin B-A'!E178,'Speed Bin B-A'!E282,'Speed Bin B-A'!E386,'Speed Bin B-A'!E490,'Speed Bin B-A'!E594,'Speed Bin B-A'!E698,'Speed Bin B-A'!E802,'Speed Bin B-A'!E906,'Speed Bin B-A'!E1010,'Speed Bin B-A'!E1114,'Speed Bin B-A'!E1218,'Speed Bin B-A'!E1322,'Speed Bin B-A'!E1426,'Speed Bin B-A'!E1530,'Speed Bin B-A'!E1634,'Speed Bin B-A'!E1738,'Speed Bin B-A'!E1842,'Speed Bin B-A'!E1946,'Speed Bin B-A'!E2050,'Speed Bin B-A'!E2154)</f>
        <v>10</v>
      </c>
      <c r="F379" s="268">
        <f>SUM('Speed Bin B-A'!F74,'Speed Bin B-A'!F178,'Speed Bin B-A'!F282,'Speed Bin B-A'!F386,'Speed Bin B-A'!F490,'Speed Bin B-A'!F594,'Speed Bin B-A'!F698,'Speed Bin B-A'!F802,'Speed Bin B-A'!F906,'Speed Bin B-A'!F1010,'Speed Bin B-A'!F1114,'Speed Bin B-A'!F1218,'Speed Bin B-A'!F1322,'Speed Bin B-A'!F1426,'Speed Bin B-A'!F1530,'Speed Bin B-A'!F1634,'Speed Bin B-A'!F1738,'Speed Bin B-A'!F1842,'Speed Bin B-A'!F1946,'Speed Bin B-A'!F2050,'Speed Bin B-A'!F2154)</f>
        <v>27</v>
      </c>
      <c r="G379" s="268">
        <f>SUM('Speed Bin B-A'!G74,'Speed Bin B-A'!G178,'Speed Bin B-A'!G282,'Speed Bin B-A'!G386,'Speed Bin B-A'!G490,'Speed Bin B-A'!G594,'Speed Bin B-A'!G698,'Speed Bin B-A'!G802,'Speed Bin B-A'!G906,'Speed Bin B-A'!G1010,'Speed Bin B-A'!G1114,'Speed Bin B-A'!G1218,'Speed Bin B-A'!G1322,'Speed Bin B-A'!G1426,'Speed Bin B-A'!G1530,'Speed Bin B-A'!G1634,'Speed Bin B-A'!G1738,'Speed Bin B-A'!G1842,'Speed Bin B-A'!G1946,'Speed Bin B-A'!G2050,'Speed Bin B-A'!G2154)</f>
        <v>14</v>
      </c>
      <c r="H379" s="268">
        <f>SUM('Speed Bin B-A'!H74,'Speed Bin B-A'!H178,'Speed Bin B-A'!H282,'Speed Bin B-A'!H386,'Speed Bin B-A'!H490,'Speed Bin B-A'!H594,'Speed Bin B-A'!H698,'Speed Bin B-A'!H802,'Speed Bin B-A'!H906,'Speed Bin B-A'!H1010,'Speed Bin B-A'!H1114,'Speed Bin B-A'!H1218,'Speed Bin B-A'!H1322,'Speed Bin B-A'!H1426,'Speed Bin B-A'!H1530,'Speed Bin B-A'!H1634,'Speed Bin B-A'!H1738,'Speed Bin B-A'!H1842,'Speed Bin B-A'!H1946,'Speed Bin B-A'!H2050,'Speed Bin B-A'!H2154)</f>
        <v>11</v>
      </c>
      <c r="I379" s="268">
        <f>SUM('Speed Bin B-A'!I74,'Speed Bin B-A'!I178,'Speed Bin B-A'!I282,'Speed Bin B-A'!I386,'Speed Bin B-A'!I490,'Speed Bin B-A'!I594,'Speed Bin B-A'!I698,'Speed Bin B-A'!I802,'Speed Bin B-A'!I906,'Speed Bin B-A'!I1010,'Speed Bin B-A'!I1114,'Speed Bin B-A'!I1218,'Speed Bin B-A'!I1322,'Speed Bin B-A'!I1426,'Speed Bin B-A'!I1530,'Speed Bin B-A'!I1634,'Speed Bin B-A'!I1738,'Speed Bin B-A'!I1842,'Speed Bin B-A'!I1946,'Speed Bin B-A'!I2050,'Speed Bin B-A'!I2154)</f>
        <v>4</v>
      </c>
      <c r="J379" s="268">
        <f>SUM('Speed Bin B-A'!J74,'Speed Bin B-A'!J178,'Speed Bin B-A'!J282,'Speed Bin B-A'!J386,'Speed Bin B-A'!J490,'Speed Bin B-A'!J594,'Speed Bin B-A'!J698,'Speed Bin B-A'!J802,'Speed Bin B-A'!J906,'Speed Bin B-A'!J1010,'Speed Bin B-A'!J1114,'Speed Bin B-A'!J1218,'Speed Bin B-A'!J1322,'Speed Bin B-A'!J1426,'Speed Bin B-A'!J1530,'Speed Bin B-A'!J1634,'Speed Bin B-A'!J1738,'Speed Bin B-A'!J1842,'Speed Bin B-A'!J1946,'Speed Bin B-A'!J2050,'Speed Bin B-A'!J2154)</f>
        <v>0</v>
      </c>
      <c r="K379" s="268">
        <f>SUM('Speed Bin B-A'!K74,'Speed Bin B-A'!K178,'Speed Bin B-A'!K282,'Speed Bin B-A'!K386,'Speed Bin B-A'!K490,'Speed Bin B-A'!K594,'Speed Bin B-A'!K698,'Speed Bin B-A'!K802,'Speed Bin B-A'!K906,'Speed Bin B-A'!K1010,'Speed Bin B-A'!K1114,'Speed Bin B-A'!K1218,'Speed Bin B-A'!K1322,'Speed Bin B-A'!K1426,'Speed Bin B-A'!K1530,'Speed Bin B-A'!K1634,'Speed Bin B-A'!K1738,'Speed Bin B-A'!K1842,'Speed Bin B-A'!K1946,'Speed Bin B-A'!K2050,'Speed Bin B-A'!K2154)</f>
        <v>0</v>
      </c>
      <c r="L379" s="268">
        <f>SUM('Speed Bin B-A'!L74,'Speed Bin B-A'!L178,'Speed Bin B-A'!L282,'Speed Bin B-A'!L386,'Speed Bin B-A'!L490,'Speed Bin B-A'!L594,'Speed Bin B-A'!L698,'Speed Bin B-A'!L802,'Speed Bin B-A'!L906,'Speed Bin B-A'!L1010,'Speed Bin B-A'!L1114,'Speed Bin B-A'!L1218,'Speed Bin B-A'!L1322,'Speed Bin B-A'!L1426,'Speed Bin B-A'!L1530,'Speed Bin B-A'!L1634,'Speed Bin B-A'!L1738,'Speed Bin B-A'!L1842,'Speed Bin B-A'!L1946,'Speed Bin B-A'!L2050,'Speed Bin B-A'!L2154)</f>
        <v>0</v>
      </c>
      <c r="M379" s="268">
        <f>SUM('Speed Bin B-A'!M74,'Speed Bin B-A'!M178,'Speed Bin B-A'!M282,'Speed Bin B-A'!M386,'Speed Bin B-A'!M490,'Speed Bin B-A'!M594,'Speed Bin B-A'!M698,'Speed Bin B-A'!M802,'Speed Bin B-A'!M906,'Speed Bin B-A'!M1010,'Speed Bin B-A'!M1114,'Speed Bin B-A'!M1218,'Speed Bin B-A'!M1322,'Speed Bin B-A'!M1426,'Speed Bin B-A'!M1530,'Speed Bin B-A'!M1634,'Speed Bin B-A'!M1738,'Speed Bin B-A'!M1842,'Speed Bin B-A'!M1946,'Speed Bin B-A'!M2050,'Speed Bin B-A'!M2154)</f>
        <v>0</v>
      </c>
      <c r="N379" s="268">
        <f>SUM('Speed Bin B-A'!N74,'Speed Bin B-A'!N178,'Speed Bin B-A'!N282,'Speed Bin B-A'!N386,'Speed Bin B-A'!N490,'Speed Bin B-A'!N594,'Speed Bin B-A'!N698,'Speed Bin B-A'!N802,'Speed Bin B-A'!N906,'Speed Bin B-A'!N1010,'Speed Bin B-A'!N1114,'Speed Bin B-A'!N1218,'Speed Bin B-A'!N1322,'Speed Bin B-A'!N1426,'Speed Bin B-A'!N1530,'Speed Bin B-A'!N1634,'Speed Bin B-A'!N1738,'Speed Bin B-A'!N1842,'Speed Bin B-A'!N1946,'Speed Bin B-A'!N2050,'Speed Bin B-A'!N2154)</f>
        <v>0</v>
      </c>
      <c r="O379" s="268">
        <f>SUM('Speed Bin B-A'!O74,'Speed Bin B-A'!O178,'Speed Bin B-A'!O282,'Speed Bin B-A'!O386,'Speed Bin B-A'!O490,'Speed Bin B-A'!O594,'Speed Bin B-A'!O698,'Speed Bin B-A'!O802,'Speed Bin B-A'!O906,'Speed Bin B-A'!O1010,'Speed Bin B-A'!O1114,'Speed Bin B-A'!O1218,'Speed Bin B-A'!O1322,'Speed Bin B-A'!O1426,'Speed Bin B-A'!O1530,'Speed Bin B-A'!O1634,'Speed Bin B-A'!O1738,'Speed Bin B-A'!O1842,'Speed Bin B-A'!O1946,'Speed Bin B-A'!O2050,'Speed Bin B-A'!O2154)</f>
        <v>0</v>
      </c>
      <c r="P379" s="268">
        <f>SUM('Speed Bin B-A'!P74,'Speed Bin B-A'!P178,'Speed Bin B-A'!P282,'Speed Bin B-A'!P386,'Speed Bin B-A'!P490,'Speed Bin B-A'!P594,'Speed Bin B-A'!P698,'Speed Bin B-A'!P802,'Speed Bin B-A'!P906,'Speed Bin B-A'!P1010,'Speed Bin B-A'!P1114,'Speed Bin B-A'!P1218,'Speed Bin B-A'!P1322,'Speed Bin B-A'!P1426,'Speed Bin B-A'!P1530,'Speed Bin B-A'!P1634,'Speed Bin B-A'!P1738,'Speed Bin B-A'!P1842,'Speed Bin B-A'!P1946,'Speed Bin B-A'!P2050,'Speed Bin B-A'!P2154)</f>
        <v>0</v>
      </c>
      <c r="Q379" s="268">
        <f>SUM('Speed Bin B-A'!Q74,'Speed Bin B-A'!Q178,'Speed Bin B-A'!Q282,'Speed Bin B-A'!Q386,'Speed Bin B-A'!Q490,'Speed Bin B-A'!Q594,'Speed Bin B-A'!Q698,'Speed Bin B-A'!Q802,'Speed Bin B-A'!Q906,'Speed Bin B-A'!Q1010,'Speed Bin B-A'!Q1114,'Speed Bin B-A'!Q1218,'Speed Bin B-A'!Q1322,'Speed Bin B-A'!Q1426,'Speed Bin B-A'!Q1530,'Speed Bin B-A'!Q1634,'Speed Bin B-A'!Q1738,'Speed Bin B-A'!Q1842,'Speed Bin B-A'!Q1946,'Speed Bin B-A'!Q2050,'Speed Bin B-A'!Q2154)</f>
        <v>0</v>
      </c>
      <c r="R379" s="268">
        <f>SUM('Speed Bin B-A'!R74,'Speed Bin B-A'!R178,'Speed Bin B-A'!R282,'Speed Bin B-A'!R386,'Speed Bin B-A'!R490,'Speed Bin B-A'!R594,'Speed Bin B-A'!R698,'Speed Bin B-A'!R802,'Speed Bin B-A'!R906,'Speed Bin B-A'!R1010,'Speed Bin B-A'!R1114,'Speed Bin B-A'!R1218,'Speed Bin B-A'!R1322,'Speed Bin B-A'!R1426,'Speed Bin B-A'!R1530,'Speed Bin B-A'!R1634,'Speed Bin B-A'!R1738,'Speed Bin B-A'!R1842,'Speed Bin B-A'!R1946,'Speed Bin B-A'!R2050,'Speed Bin B-A'!R2154)</f>
        <v>0</v>
      </c>
      <c r="S379" s="268">
        <f>SUM('Speed Bin B-A'!S74,'Speed Bin B-A'!S178,'Speed Bin B-A'!S282,'Speed Bin B-A'!S386,'Speed Bin B-A'!S490,'Speed Bin B-A'!S594,'Speed Bin B-A'!S698,'Speed Bin B-A'!S802,'Speed Bin B-A'!S906,'Speed Bin B-A'!S1010,'Speed Bin B-A'!S1114,'Speed Bin B-A'!S1218,'Speed Bin B-A'!S1322,'Speed Bin B-A'!S1426,'Speed Bin B-A'!S1530,'Speed Bin B-A'!S1634,'Speed Bin B-A'!S1738,'Speed Bin B-A'!S1842,'Speed Bin B-A'!S1946,'Speed Bin B-A'!S2050,'Speed Bin B-A'!S2154)</f>
        <v>0</v>
      </c>
      <c r="T379" s="268">
        <f>SUM('Speed Bin B-A'!T74,'Speed Bin B-A'!T178,'Speed Bin B-A'!T282,'Speed Bin B-A'!T386,'Speed Bin B-A'!T490,'Speed Bin B-A'!T594,'Speed Bin B-A'!T698,'Speed Bin B-A'!T802,'Speed Bin B-A'!T906,'Speed Bin B-A'!T1010,'Speed Bin B-A'!T1114,'Speed Bin B-A'!T1218,'Speed Bin B-A'!T1322,'Speed Bin B-A'!T1426,'Speed Bin B-A'!T1530,'Speed Bin B-A'!T1634,'Speed Bin B-A'!T1738,'Speed Bin B-A'!T1842,'Speed Bin B-A'!T1946,'Speed Bin B-A'!T2050,'Speed Bin B-A'!T2154)</f>
        <v>0</v>
      </c>
      <c r="U379" s="268">
        <f>SUM('Speed Bin B-A'!U74,'Speed Bin B-A'!U178,'Speed Bin B-A'!U282,'Speed Bin B-A'!U386,'Speed Bin B-A'!U490,'Speed Bin B-A'!U594,'Speed Bin B-A'!U698,'Speed Bin B-A'!U802,'Speed Bin B-A'!U906,'Speed Bin B-A'!U1010,'Speed Bin B-A'!U1114,'Speed Bin B-A'!U1218,'Speed Bin B-A'!U1322,'Speed Bin B-A'!U1426,'Speed Bin B-A'!U1530,'Speed Bin B-A'!U1634,'Speed Bin B-A'!U1738,'Speed Bin B-A'!U1842,'Speed Bin B-A'!U1946,'Speed Bin B-A'!U2050,'Speed Bin B-A'!U2154)</f>
        <v>0</v>
      </c>
      <c r="V379" s="269">
        <f>IFERROR(AVERAGE('Speed Bin B-A'!V74,'Speed Bin B-A'!V178,'Speed Bin B-A'!V282,'Speed Bin B-A'!V386,'Speed Bin B-A'!V490,'Speed Bin B-A'!V594,'Speed Bin B-A'!V698,'Speed Bin B-A'!V802,'Speed Bin B-A'!V906,'Speed Bin B-A'!V1010,'Speed Bin B-A'!V1114,'Speed Bin B-A'!V1218,'Speed Bin B-A'!V1322,'Speed Bin B-A'!V1426,'Speed Bin B-A'!V1530,'Speed Bin B-A'!V1634,'Speed Bin B-A'!V1738,'Speed Bin B-A'!V1842,'Speed Bin B-A'!V1946,'Speed Bin B-A'!V2050,'Speed Bin B-A'!V2154),"-")</f>
        <v>24.612500000000001</v>
      </c>
      <c r="W379" s="269">
        <f>IFERROR(AVERAGE('Speed Bin B-A'!W74,'Speed Bin B-A'!W178,'Speed Bin B-A'!W282,'Speed Bin B-A'!W386,'Speed Bin B-A'!W490,'Speed Bin B-A'!W594,'Speed Bin B-A'!W698,'Speed Bin B-A'!W802,'Speed Bin B-A'!W906,'Speed Bin B-A'!W1010,'Speed Bin B-A'!W1114,'Speed Bin B-A'!W1218,'Speed Bin B-A'!W1322,'Speed Bin B-A'!W1426,'Speed Bin B-A'!W1530,'Speed Bin B-A'!W1634,'Speed Bin B-A'!W1738,'Speed Bin B-A'!W1842,'Speed Bin B-A'!W1946,'Speed Bin B-A'!W2050,'Speed Bin B-A'!W2154),"-")</f>
        <v>32.166666666666664</v>
      </c>
      <c r="X379" s="277"/>
      <c r="Y379" s="277"/>
    </row>
    <row r="380" spans="1:25" x14ac:dyDescent="0.25">
      <c r="A380" s="267">
        <v>0.66666666666666696</v>
      </c>
      <c r="B380" s="268">
        <f>SUM('Speed Bin B-A'!B75,'Speed Bin B-A'!B179,'Speed Bin B-A'!B283,'Speed Bin B-A'!B387,'Speed Bin B-A'!B491,'Speed Bin B-A'!B595,'Speed Bin B-A'!B699,'Speed Bin B-A'!B803,'Speed Bin B-A'!B907,'Speed Bin B-A'!B1011,'Speed Bin B-A'!B1115,'Speed Bin B-A'!B1219,'Speed Bin B-A'!B1323,'Speed Bin B-A'!B1427,'Speed Bin B-A'!B1531,'Speed Bin B-A'!B1635,'Speed Bin B-A'!B1739,'Speed Bin B-A'!B1843,'Speed Bin B-A'!B1947,'Speed Bin B-A'!B2051,'Speed Bin B-A'!B2155)</f>
        <v>73</v>
      </c>
      <c r="C380" s="268">
        <f>SUM('Speed Bin B-A'!C75,'Speed Bin B-A'!C179,'Speed Bin B-A'!C283,'Speed Bin B-A'!C387,'Speed Bin B-A'!C491,'Speed Bin B-A'!C595,'Speed Bin B-A'!C699,'Speed Bin B-A'!C803,'Speed Bin B-A'!C907,'Speed Bin B-A'!C1011,'Speed Bin B-A'!C1115,'Speed Bin B-A'!C1219,'Speed Bin B-A'!C1323,'Speed Bin B-A'!C1427,'Speed Bin B-A'!C1531,'Speed Bin B-A'!C1635,'Speed Bin B-A'!C1739,'Speed Bin B-A'!C1843,'Speed Bin B-A'!C1947,'Speed Bin B-A'!C2051,'Speed Bin B-A'!C2155)</f>
        <v>0</v>
      </c>
      <c r="D380" s="268">
        <f>SUM('Speed Bin B-A'!D75,'Speed Bin B-A'!D179,'Speed Bin B-A'!D283,'Speed Bin B-A'!D387,'Speed Bin B-A'!D491,'Speed Bin B-A'!D595,'Speed Bin B-A'!D699,'Speed Bin B-A'!D803,'Speed Bin B-A'!D907,'Speed Bin B-A'!D1011,'Speed Bin B-A'!D1115,'Speed Bin B-A'!D1219,'Speed Bin B-A'!D1323,'Speed Bin B-A'!D1427,'Speed Bin B-A'!D1531,'Speed Bin B-A'!D1635,'Speed Bin B-A'!D1739,'Speed Bin B-A'!D1843,'Speed Bin B-A'!D1947,'Speed Bin B-A'!D2051,'Speed Bin B-A'!D2155)</f>
        <v>1</v>
      </c>
      <c r="E380" s="268">
        <f>SUM('Speed Bin B-A'!E75,'Speed Bin B-A'!E179,'Speed Bin B-A'!E283,'Speed Bin B-A'!E387,'Speed Bin B-A'!E491,'Speed Bin B-A'!E595,'Speed Bin B-A'!E699,'Speed Bin B-A'!E803,'Speed Bin B-A'!E907,'Speed Bin B-A'!E1011,'Speed Bin B-A'!E1115,'Speed Bin B-A'!E1219,'Speed Bin B-A'!E1323,'Speed Bin B-A'!E1427,'Speed Bin B-A'!E1531,'Speed Bin B-A'!E1635,'Speed Bin B-A'!E1739,'Speed Bin B-A'!E1843,'Speed Bin B-A'!E1947,'Speed Bin B-A'!E2051,'Speed Bin B-A'!E2155)</f>
        <v>17</v>
      </c>
      <c r="F380" s="268">
        <f>SUM('Speed Bin B-A'!F75,'Speed Bin B-A'!F179,'Speed Bin B-A'!F283,'Speed Bin B-A'!F387,'Speed Bin B-A'!F491,'Speed Bin B-A'!F595,'Speed Bin B-A'!F699,'Speed Bin B-A'!F803,'Speed Bin B-A'!F907,'Speed Bin B-A'!F1011,'Speed Bin B-A'!F1115,'Speed Bin B-A'!F1219,'Speed Bin B-A'!F1323,'Speed Bin B-A'!F1427,'Speed Bin B-A'!F1531,'Speed Bin B-A'!F1635,'Speed Bin B-A'!F1739,'Speed Bin B-A'!F1843,'Speed Bin B-A'!F1947,'Speed Bin B-A'!F2051,'Speed Bin B-A'!F2155)</f>
        <v>28</v>
      </c>
      <c r="G380" s="268">
        <f>SUM('Speed Bin B-A'!G75,'Speed Bin B-A'!G179,'Speed Bin B-A'!G283,'Speed Bin B-A'!G387,'Speed Bin B-A'!G491,'Speed Bin B-A'!G595,'Speed Bin B-A'!G699,'Speed Bin B-A'!G803,'Speed Bin B-A'!G907,'Speed Bin B-A'!G1011,'Speed Bin B-A'!G1115,'Speed Bin B-A'!G1219,'Speed Bin B-A'!G1323,'Speed Bin B-A'!G1427,'Speed Bin B-A'!G1531,'Speed Bin B-A'!G1635,'Speed Bin B-A'!G1739,'Speed Bin B-A'!G1843,'Speed Bin B-A'!G1947,'Speed Bin B-A'!G2051,'Speed Bin B-A'!G2155)</f>
        <v>17</v>
      </c>
      <c r="H380" s="268">
        <f>SUM('Speed Bin B-A'!H75,'Speed Bin B-A'!H179,'Speed Bin B-A'!H283,'Speed Bin B-A'!H387,'Speed Bin B-A'!H491,'Speed Bin B-A'!H595,'Speed Bin B-A'!H699,'Speed Bin B-A'!H803,'Speed Bin B-A'!H907,'Speed Bin B-A'!H1011,'Speed Bin B-A'!H1115,'Speed Bin B-A'!H1219,'Speed Bin B-A'!H1323,'Speed Bin B-A'!H1427,'Speed Bin B-A'!H1531,'Speed Bin B-A'!H1635,'Speed Bin B-A'!H1739,'Speed Bin B-A'!H1843,'Speed Bin B-A'!H1947,'Speed Bin B-A'!H2051,'Speed Bin B-A'!H2155)</f>
        <v>10</v>
      </c>
      <c r="I380" s="268">
        <f>SUM('Speed Bin B-A'!I75,'Speed Bin B-A'!I179,'Speed Bin B-A'!I283,'Speed Bin B-A'!I387,'Speed Bin B-A'!I491,'Speed Bin B-A'!I595,'Speed Bin B-A'!I699,'Speed Bin B-A'!I803,'Speed Bin B-A'!I907,'Speed Bin B-A'!I1011,'Speed Bin B-A'!I1115,'Speed Bin B-A'!I1219,'Speed Bin B-A'!I1323,'Speed Bin B-A'!I1427,'Speed Bin B-A'!I1531,'Speed Bin B-A'!I1635,'Speed Bin B-A'!I1739,'Speed Bin B-A'!I1843,'Speed Bin B-A'!I1947,'Speed Bin B-A'!I2051,'Speed Bin B-A'!I2155)</f>
        <v>0</v>
      </c>
      <c r="J380" s="268">
        <f>SUM('Speed Bin B-A'!J75,'Speed Bin B-A'!J179,'Speed Bin B-A'!J283,'Speed Bin B-A'!J387,'Speed Bin B-A'!J491,'Speed Bin B-A'!J595,'Speed Bin B-A'!J699,'Speed Bin B-A'!J803,'Speed Bin B-A'!J907,'Speed Bin B-A'!J1011,'Speed Bin B-A'!J1115,'Speed Bin B-A'!J1219,'Speed Bin B-A'!J1323,'Speed Bin B-A'!J1427,'Speed Bin B-A'!J1531,'Speed Bin B-A'!J1635,'Speed Bin B-A'!J1739,'Speed Bin B-A'!J1843,'Speed Bin B-A'!J1947,'Speed Bin B-A'!J2051,'Speed Bin B-A'!J2155)</f>
        <v>0</v>
      </c>
      <c r="K380" s="268">
        <f>SUM('Speed Bin B-A'!K75,'Speed Bin B-A'!K179,'Speed Bin B-A'!K283,'Speed Bin B-A'!K387,'Speed Bin B-A'!K491,'Speed Bin B-A'!K595,'Speed Bin B-A'!K699,'Speed Bin B-A'!K803,'Speed Bin B-A'!K907,'Speed Bin B-A'!K1011,'Speed Bin B-A'!K1115,'Speed Bin B-A'!K1219,'Speed Bin B-A'!K1323,'Speed Bin B-A'!K1427,'Speed Bin B-A'!K1531,'Speed Bin B-A'!K1635,'Speed Bin B-A'!K1739,'Speed Bin B-A'!K1843,'Speed Bin B-A'!K1947,'Speed Bin B-A'!K2051,'Speed Bin B-A'!K2155)</f>
        <v>0</v>
      </c>
      <c r="L380" s="268">
        <f>SUM('Speed Bin B-A'!L75,'Speed Bin B-A'!L179,'Speed Bin B-A'!L283,'Speed Bin B-A'!L387,'Speed Bin B-A'!L491,'Speed Bin B-A'!L595,'Speed Bin B-A'!L699,'Speed Bin B-A'!L803,'Speed Bin B-A'!L907,'Speed Bin B-A'!L1011,'Speed Bin B-A'!L1115,'Speed Bin B-A'!L1219,'Speed Bin B-A'!L1323,'Speed Bin B-A'!L1427,'Speed Bin B-A'!L1531,'Speed Bin B-A'!L1635,'Speed Bin B-A'!L1739,'Speed Bin B-A'!L1843,'Speed Bin B-A'!L1947,'Speed Bin B-A'!L2051,'Speed Bin B-A'!L2155)</f>
        <v>0</v>
      </c>
      <c r="M380" s="268">
        <f>SUM('Speed Bin B-A'!M75,'Speed Bin B-A'!M179,'Speed Bin B-A'!M283,'Speed Bin B-A'!M387,'Speed Bin B-A'!M491,'Speed Bin B-A'!M595,'Speed Bin B-A'!M699,'Speed Bin B-A'!M803,'Speed Bin B-A'!M907,'Speed Bin B-A'!M1011,'Speed Bin B-A'!M1115,'Speed Bin B-A'!M1219,'Speed Bin B-A'!M1323,'Speed Bin B-A'!M1427,'Speed Bin B-A'!M1531,'Speed Bin B-A'!M1635,'Speed Bin B-A'!M1739,'Speed Bin B-A'!M1843,'Speed Bin B-A'!M1947,'Speed Bin B-A'!M2051,'Speed Bin B-A'!M2155)</f>
        <v>0</v>
      </c>
      <c r="N380" s="268">
        <f>SUM('Speed Bin B-A'!N75,'Speed Bin B-A'!N179,'Speed Bin B-A'!N283,'Speed Bin B-A'!N387,'Speed Bin B-A'!N491,'Speed Bin B-A'!N595,'Speed Bin B-A'!N699,'Speed Bin B-A'!N803,'Speed Bin B-A'!N907,'Speed Bin B-A'!N1011,'Speed Bin B-A'!N1115,'Speed Bin B-A'!N1219,'Speed Bin B-A'!N1323,'Speed Bin B-A'!N1427,'Speed Bin B-A'!N1531,'Speed Bin B-A'!N1635,'Speed Bin B-A'!N1739,'Speed Bin B-A'!N1843,'Speed Bin B-A'!N1947,'Speed Bin B-A'!N2051,'Speed Bin B-A'!N2155)</f>
        <v>0</v>
      </c>
      <c r="O380" s="268">
        <f>SUM('Speed Bin B-A'!O75,'Speed Bin B-A'!O179,'Speed Bin B-A'!O283,'Speed Bin B-A'!O387,'Speed Bin B-A'!O491,'Speed Bin B-A'!O595,'Speed Bin B-A'!O699,'Speed Bin B-A'!O803,'Speed Bin B-A'!O907,'Speed Bin B-A'!O1011,'Speed Bin B-A'!O1115,'Speed Bin B-A'!O1219,'Speed Bin B-A'!O1323,'Speed Bin B-A'!O1427,'Speed Bin B-A'!O1531,'Speed Bin B-A'!O1635,'Speed Bin B-A'!O1739,'Speed Bin B-A'!O1843,'Speed Bin B-A'!O1947,'Speed Bin B-A'!O2051,'Speed Bin B-A'!O2155)</f>
        <v>0</v>
      </c>
      <c r="P380" s="268">
        <f>SUM('Speed Bin B-A'!P75,'Speed Bin B-A'!P179,'Speed Bin B-A'!P283,'Speed Bin B-A'!P387,'Speed Bin B-A'!P491,'Speed Bin B-A'!P595,'Speed Bin B-A'!P699,'Speed Bin B-A'!P803,'Speed Bin B-A'!P907,'Speed Bin B-A'!P1011,'Speed Bin B-A'!P1115,'Speed Bin B-A'!P1219,'Speed Bin B-A'!P1323,'Speed Bin B-A'!P1427,'Speed Bin B-A'!P1531,'Speed Bin B-A'!P1635,'Speed Bin B-A'!P1739,'Speed Bin B-A'!P1843,'Speed Bin B-A'!P1947,'Speed Bin B-A'!P2051,'Speed Bin B-A'!P2155)</f>
        <v>0</v>
      </c>
      <c r="Q380" s="268">
        <f>SUM('Speed Bin B-A'!Q75,'Speed Bin B-A'!Q179,'Speed Bin B-A'!Q283,'Speed Bin B-A'!Q387,'Speed Bin B-A'!Q491,'Speed Bin B-A'!Q595,'Speed Bin B-A'!Q699,'Speed Bin B-A'!Q803,'Speed Bin B-A'!Q907,'Speed Bin B-A'!Q1011,'Speed Bin B-A'!Q1115,'Speed Bin B-A'!Q1219,'Speed Bin B-A'!Q1323,'Speed Bin B-A'!Q1427,'Speed Bin B-A'!Q1531,'Speed Bin B-A'!Q1635,'Speed Bin B-A'!Q1739,'Speed Bin B-A'!Q1843,'Speed Bin B-A'!Q1947,'Speed Bin B-A'!Q2051,'Speed Bin B-A'!Q2155)</f>
        <v>0</v>
      </c>
      <c r="R380" s="268">
        <f>SUM('Speed Bin B-A'!R75,'Speed Bin B-A'!R179,'Speed Bin B-A'!R283,'Speed Bin B-A'!R387,'Speed Bin B-A'!R491,'Speed Bin B-A'!R595,'Speed Bin B-A'!R699,'Speed Bin B-A'!R803,'Speed Bin B-A'!R907,'Speed Bin B-A'!R1011,'Speed Bin B-A'!R1115,'Speed Bin B-A'!R1219,'Speed Bin B-A'!R1323,'Speed Bin B-A'!R1427,'Speed Bin B-A'!R1531,'Speed Bin B-A'!R1635,'Speed Bin B-A'!R1739,'Speed Bin B-A'!R1843,'Speed Bin B-A'!R1947,'Speed Bin B-A'!R2051,'Speed Bin B-A'!R2155)</f>
        <v>0</v>
      </c>
      <c r="S380" s="268">
        <f>SUM('Speed Bin B-A'!S75,'Speed Bin B-A'!S179,'Speed Bin B-A'!S283,'Speed Bin B-A'!S387,'Speed Bin B-A'!S491,'Speed Bin B-A'!S595,'Speed Bin B-A'!S699,'Speed Bin B-A'!S803,'Speed Bin B-A'!S907,'Speed Bin B-A'!S1011,'Speed Bin B-A'!S1115,'Speed Bin B-A'!S1219,'Speed Bin B-A'!S1323,'Speed Bin B-A'!S1427,'Speed Bin B-A'!S1531,'Speed Bin B-A'!S1635,'Speed Bin B-A'!S1739,'Speed Bin B-A'!S1843,'Speed Bin B-A'!S1947,'Speed Bin B-A'!S2051,'Speed Bin B-A'!S2155)</f>
        <v>0</v>
      </c>
      <c r="T380" s="268">
        <f>SUM('Speed Bin B-A'!T75,'Speed Bin B-A'!T179,'Speed Bin B-A'!T283,'Speed Bin B-A'!T387,'Speed Bin B-A'!T491,'Speed Bin B-A'!T595,'Speed Bin B-A'!T699,'Speed Bin B-A'!T803,'Speed Bin B-A'!T907,'Speed Bin B-A'!T1011,'Speed Bin B-A'!T1115,'Speed Bin B-A'!T1219,'Speed Bin B-A'!T1323,'Speed Bin B-A'!T1427,'Speed Bin B-A'!T1531,'Speed Bin B-A'!T1635,'Speed Bin B-A'!T1739,'Speed Bin B-A'!T1843,'Speed Bin B-A'!T1947,'Speed Bin B-A'!T2051,'Speed Bin B-A'!T2155)</f>
        <v>0</v>
      </c>
      <c r="U380" s="268">
        <f>SUM('Speed Bin B-A'!U75,'Speed Bin B-A'!U179,'Speed Bin B-A'!U283,'Speed Bin B-A'!U387,'Speed Bin B-A'!U491,'Speed Bin B-A'!U595,'Speed Bin B-A'!U699,'Speed Bin B-A'!U803,'Speed Bin B-A'!U907,'Speed Bin B-A'!U1011,'Speed Bin B-A'!U1115,'Speed Bin B-A'!U1219,'Speed Bin B-A'!U1323,'Speed Bin B-A'!U1427,'Speed Bin B-A'!U1531,'Speed Bin B-A'!U1635,'Speed Bin B-A'!U1739,'Speed Bin B-A'!U1843,'Speed Bin B-A'!U1947,'Speed Bin B-A'!U2051,'Speed Bin B-A'!U2155)</f>
        <v>0</v>
      </c>
      <c r="V380" s="269">
        <f>IFERROR(AVERAGE('Speed Bin B-A'!V75,'Speed Bin B-A'!V179,'Speed Bin B-A'!V283,'Speed Bin B-A'!V387,'Speed Bin B-A'!V491,'Speed Bin B-A'!V595,'Speed Bin B-A'!V699,'Speed Bin B-A'!V803,'Speed Bin B-A'!V907,'Speed Bin B-A'!V1011,'Speed Bin B-A'!V1115,'Speed Bin B-A'!V1219,'Speed Bin B-A'!V1323,'Speed Bin B-A'!V1427,'Speed Bin B-A'!V1531,'Speed Bin B-A'!V1635,'Speed Bin B-A'!V1739,'Speed Bin B-A'!V1843,'Speed Bin B-A'!V1947,'Speed Bin B-A'!V2051,'Speed Bin B-A'!V2155),"-")</f>
        <v>23.262500000000003</v>
      </c>
      <c r="W380" s="269">
        <f>IFERROR(AVERAGE('Speed Bin B-A'!W75,'Speed Bin B-A'!W179,'Speed Bin B-A'!W283,'Speed Bin B-A'!W387,'Speed Bin B-A'!W491,'Speed Bin B-A'!W595,'Speed Bin B-A'!W699,'Speed Bin B-A'!W803,'Speed Bin B-A'!W907,'Speed Bin B-A'!W1011,'Speed Bin B-A'!W1115,'Speed Bin B-A'!W1219,'Speed Bin B-A'!W1323,'Speed Bin B-A'!W1427,'Speed Bin B-A'!W1531,'Speed Bin B-A'!W1635,'Speed Bin B-A'!W1739,'Speed Bin B-A'!W1843,'Speed Bin B-A'!W1947,'Speed Bin B-A'!W2051,'Speed Bin B-A'!W2155),"-")</f>
        <v>28.400000000000002</v>
      </c>
      <c r="X380" s="277"/>
      <c r="Y380" s="277"/>
    </row>
    <row r="381" spans="1:25" x14ac:dyDescent="0.25">
      <c r="A381" s="267">
        <v>0.67708333333333304</v>
      </c>
      <c r="B381" s="268">
        <f>SUM('Speed Bin B-A'!B76,'Speed Bin B-A'!B180,'Speed Bin B-A'!B284,'Speed Bin B-A'!B388,'Speed Bin B-A'!B492,'Speed Bin B-A'!B596,'Speed Bin B-A'!B700,'Speed Bin B-A'!B804,'Speed Bin B-A'!B908,'Speed Bin B-A'!B1012,'Speed Bin B-A'!B1116,'Speed Bin B-A'!B1220,'Speed Bin B-A'!B1324,'Speed Bin B-A'!B1428,'Speed Bin B-A'!B1532,'Speed Bin B-A'!B1636,'Speed Bin B-A'!B1740,'Speed Bin B-A'!B1844,'Speed Bin B-A'!B1948,'Speed Bin B-A'!B2052,'Speed Bin B-A'!B2156)</f>
        <v>74</v>
      </c>
      <c r="C381" s="268">
        <f>SUM('Speed Bin B-A'!C76,'Speed Bin B-A'!C180,'Speed Bin B-A'!C284,'Speed Bin B-A'!C388,'Speed Bin B-A'!C492,'Speed Bin B-A'!C596,'Speed Bin B-A'!C700,'Speed Bin B-A'!C804,'Speed Bin B-A'!C908,'Speed Bin B-A'!C1012,'Speed Bin B-A'!C1116,'Speed Bin B-A'!C1220,'Speed Bin B-A'!C1324,'Speed Bin B-A'!C1428,'Speed Bin B-A'!C1532,'Speed Bin B-A'!C1636,'Speed Bin B-A'!C1740,'Speed Bin B-A'!C1844,'Speed Bin B-A'!C1948,'Speed Bin B-A'!C2052,'Speed Bin B-A'!C2156)</f>
        <v>0</v>
      </c>
      <c r="D381" s="268">
        <f>SUM('Speed Bin B-A'!D76,'Speed Bin B-A'!D180,'Speed Bin B-A'!D284,'Speed Bin B-A'!D388,'Speed Bin B-A'!D492,'Speed Bin B-A'!D596,'Speed Bin B-A'!D700,'Speed Bin B-A'!D804,'Speed Bin B-A'!D908,'Speed Bin B-A'!D1012,'Speed Bin B-A'!D1116,'Speed Bin B-A'!D1220,'Speed Bin B-A'!D1324,'Speed Bin B-A'!D1428,'Speed Bin B-A'!D1532,'Speed Bin B-A'!D1636,'Speed Bin B-A'!D1740,'Speed Bin B-A'!D1844,'Speed Bin B-A'!D1948,'Speed Bin B-A'!D2052,'Speed Bin B-A'!D2156)</f>
        <v>2</v>
      </c>
      <c r="E381" s="268">
        <f>SUM('Speed Bin B-A'!E76,'Speed Bin B-A'!E180,'Speed Bin B-A'!E284,'Speed Bin B-A'!E388,'Speed Bin B-A'!E492,'Speed Bin B-A'!E596,'Speed Bin B-A'!E700,'Speed Bin B-A'!E804,'Speed Bin B-A'!E908,'Speed Bin B-A'!E1012,'Speed Bin B-A'!E1116,'Speed Bin B-A'!E1220,'Speed Bin B-A'!E1324,'Speed Bin B-A'!E1428,'Speed Bin B-A'!E1532,'Speed Bin B-A'!E1636,'Speed Bin B-A'!E1740,'Speed Bin B-A'!E1844,'Speed Bin B-A'!E1948,'Speed Bin B-A'!E2052,'Speed Bin B-A'!E2156)</f>
        <v>16</v>
      </c>
      <c r="F381" s="268">
        <f>SUM('Speed Bin B-A'!F76,'Speed Bin B-A'!F180,'Speed Bin B-A'!F284,'Speed Bin B-A'!F388,'Speed Bin B-A'!F492,'Speed Bin B-A'!F596,'Speed Bin B-A'!F700,'Speed Bin B-A'!F804,'Speed Bin B-A'!F908,'Speed Bin B-A'!F1012,'Speed Bin B-A'!F1116,'Speed Bin B-A'!F1220,'Speed Bin B-A'!F1324,'Speed Bin B-A'!F1428,'Speed Bin B-A'!F1532,'Speed Bin B-A'!F1636,'Speed Bin B-A'!F1740,'Speed Bin B-A'!F1844,'Speed Bin B-A'!F1948,'Speed Bin B-A'!F2052,'Speed Bin B-A'!F2156)</f>
        <v>29</v>
      </c>
      <c r="G381" s="268">
        <f>SUM('Speed Bin B-A'!G76,'Speed Bin B-A'!G180,'Speed Bin B-A'!G284,'Speed Bin B-A'!G388,'Speed Bin B-A'!G492,'Speed Bin B-A'!G596,'Speed Bin B-A'!G700,'Speed Bin B-A'!G804,'Speed Bin B-A'!G908,'Speed Bin B-A'!G1012,'Speed Bin B-A'!G1116,'Speed Bin B-A'!G1220,'Speed Bin B-A'!G1324,'Speed Bin B-A'!G1428,'Speed Bin B-A'!G1532,'Speed Bin B-A'!G1636,'Speed Bin B-A'!G1740,'Speed Bin B-A'!G1844,'Speed Bin B-A'!G1948,'Speed Bin B-A'!G2052,'Speed Bin B-A'!G2156)</f>
        <v>21</v>
      </c>
      <c r="H381" s="268">
        <f>SUM('Speed Bin B-A'!H76,'Speed Bin B-A'!H180,'Speed Bin B-A'!H284,'Speed Bin B-A'!H388,'Speed Bin B-A'!H492,'Speed Bin B-A'!H596,'Speed Bin B-A'!H700,'Speed Bin B-A'!H804,'Speed Bin B-A'!H908,'Speed Bin B-A'!H1012,'Speed Bin B-A'!H1116,'Speed Bin B-A'!H1220,'Speed Bin B-A'!H1324,'Speed Bin B-A'!H1428,'Speed Bin B-A'!H1532,'Speed Bin B-A'!H1636,'Speed Bin B-A'!H1740,'Speed Bin B-A'!H1844,'Speed Bin B-A'!H1948,'Speed Bin B-A'!H2052,'Speed Bin B-A'!H2156)</f>
        <v>5</v>
      </c>
      <c r="I381" s="268">
        <f>SUM('Speed Bin B-A'!I76,'Speed Bin B-A'!I180,'Speed Bin B-A'!I284,'Speed Bin B-A'!I388,'Speed Bin B-A'!I492,'Speed Bin B-A'!I596,'Speed Bin B-A'!I700,'Speed Bin B-A'!I804,'Speed Bin B-A'!I908,'Speed Bin B-A'!I1012,'Speed Bin B-A'!I1116,'Speed Bin B-A'!I1220,'Speed Bin B-A'!I1324,'Speed Bin B-A'!I1428,'Speed Bin B-A'!I1532,'Speed Bin B-A'!I1636,'Speed Bin B-A'!I1740,'Speed Bin B-A'!I1844,'Speed Bin B-A'!I1948,'Speed Bin B-A'!I2052,'Speed Bin B-A'!I2156)</f>
        <v>0</v>
      </c>
      <c r="J381" s="268">
        <f>SUM('Speed Bin B-A'!J76,'Speed Bin B-A'!J180,'Speed Bin B-A'!J284,'Speed Bin B-A'!J388,'Speed Bin B-A'!J492,'Speed Bin B-A'!J596,'Speed Bin B-A'!J700,'Speed Bin B-A'!J804,'Speed Bin B-A'!J908,'Speed Bin B-A'!J1012,'Speed Bin B-A'!J1116,'Speed Bin B-A'!J1220,'Speed Bin B-A'!J1324,'Speed Bin B-A'!J1428,'Speed Bin B-A'!J1532,'Speed Bin B-A'!J1636,'Speed Bin B-A'!J1740,'Speed Bin B-A'!J1844,'Speed Bin B-A'!J1948,'Speed Bin B-A'!J2052,'Speed Bin B-A'!J2156)</f>
        <v>0</v>
      </c>
      <c r="K381" s="268">
        <f>SUM('Speed Bin B-A'!K76,'Speed Bin B-A'!K180,'Speed Bin B-A'!K284,'Speed Bin B-A'!K388,'Speed Bin B-A'!K492,'Speed Bin B-A'!K596,'Speed Bin B-A'!K700,'Speed Bin B-A'!K804,'Speed Bin B-A'!K908,'Speed Bin B-A'!K1012,'Speed Bin B-A'!K1116,'Speed Bin B-A'!K1220,'Speed Bin B-A'!K1324,'Speed Bin B-A'!K1428,'Speed Bin B-A'!K1532,'Speed Bin B-A'!K1636,'Speed Bin B-A'!K1740,'Speed Bin B-A'!K1844,'Speed Bin B-A'!K1948,'Speed Bin B-A'!K2052,'Speed Bin B-A'!K2156)</f>
        <v>1</v>
      </c>
      <c r="L381" s="268">
        <f>SUM('Speed Bin B-A'!L76,'Speed Bin B-A'!L180,'Speed Bin B-A'!L284,'Speed Bin B-A'!L388,'Speed Bin B-A'!L492,'Speed Bin B-A'!L596,'Speed Bin B-A'!L700,'Speed Bin B-A'!L804,'Speed Bin B-A'!L908,'Speed Bin B-A'!L1012,'Speed Bin B-A'!L1116,'Speed Bin B-A'!L1220,'Speed Bin B-A'!L1324,'Speed Bin B-A'!L1428,'Speed Bin B-A'!L1532,'Speed Bin B-A'!L1636,'Speed Bin B-A'!L1740,'Speed Bin B-A'!L1844,'Speed Bin B-A'!L1948,'Speed Bin B-A'!L2052,'Speed Bin B-A'!L2156)</f>
        <v>0</v>
      </c>
      <c r="M381" s="268">
        <f>SUM('Speed Bin B-A'!M76,'Speed Bin B-A'!M180,'Speed Bin B-A'!M284,'Speed Bin B-A'!M388,'Speed Bin B-A'!M492,'Speed Bin B-A'!M596,'Speed Bin B-A'!M700,'Speed Bin B-A'!M804,'Speed Bin B-A'!M908,'Speed Bin B-A'!M1012,'Speed Bin B-A'!M1116,'Speed Bin B-A'!M1220,'Speed Bin B-A'!M1324,'Speed Bin B-A'!M1428,'Speed Bin B-A'!M1532,'Speed Bin B-A'!M1636,'Speed Bin B-A'!M1740,'Speed Bin B-A'!M1844,'Speed Bin B-A'!M1948,'Speed Bin B-A'!M2052,'Speed Bin B-A'!M2156)</f>
        <v>0</v>
      </c>
      <c r="N381" s="268">
        <f>SUM('Speed Bin B-A'!N76,'Speed Bin B-A'!N180,'Speed Bin B-A'!N284,'Speed Bin B-A'!N388,'Speed Bin B-A'!N492,'Speed Bin B-A'!N596,'Speed Bin B-A'!N700,'Speed Bin B-A'!N804,'Speed Bin B-A'!N908,'Speed Bin B-A'!N1012,'Speed Bin B-A'!N1116,'Speed Bin B-A'!N1220,'Speed Bin B-A'!N1324,'Speed Bin B-A'!N1428,'Speed Bin B-A'!N1532,'Speed Bin B-A'!N1636,'Speed Bin B-A'!N1740,'Speed Bin B-A'!N1844,'Speed Bin B-A'!N1948,'Speed Bin B-A'!N2052,'Speed Bin B-A'!N2156)</f>
        <v>0</v>
      </c>
      <c r="O381" s="268">
        <f>SUM('Speed Bin B-A'!O76,'Speed Bin B-A'!O180,'Speed Bin B-A'!O284,'Speed Bin B-A'!O388,'Speed Bin B-A'!O492,'Speed Bin B-A'!O596,'Speed Bin B-A'!O700,'Speed Bin B-A'!O804,'Speed Bin B-A'!O908,'Speed Bin B-A'!O1012,'Speed Bin B-A'!O1116,'Speed Bin B-A'!O1220,'Speed Bin B-A'!O1324,'Speed Bin B-A'!O1428,'Speed Bin B-A'!O1532,'Speed Bin B-A'!O1636,'Speed Bin B-A'!O1740,'Speed Bin B-A'!O1844,'Speed Bin B-A'!O1948,'Speed Bin B-A'!O2052,'Speed Bin B-A'!O2156)</f>
        <v>0</v>
      </c>
      <c r="P381" s="268">
        <f>SUM('Speed Bin B-A'!P76,'Speed Bin B-A'!P180,'Speed Bin B-A'!P284,'Speed Bin B-A'!P388,'Speed Bin B-A'!P492,'Speed Bin B-A'!P596,'Speed Bin B-A'!P700,'Speed Bin B-A'!P804,'Speed Bin B-A'!P908,'Speed Bin B-A'!P1012,'Speed Bin B-A'!P1116,'Speed Bin B-A'!P1220,'Speed Bin B-A'!P1324,'Speed Bin B-A'!P1428,'Speed Bin B-A'!P1532,'Speed Bin B-A'!P1636,'Speed Bin B-A'!P1740,'Speed Bin B-A'!P1844,'Speed Bin B-A'!P1948,'Speed Bin B-A'!P2052,'Speed Bin B-A'!P2156)</f>
        <v>0</v>
      </c>
      <c r="Q381" s="268">
        <f>SUM('Speed Bin B-A'!Q76,'Speed Bin B-A'!Q180,'Speed Bin B-A'!Q284,'Speed Bin B-A'!Q388,'Speed Bin B-A'!Q492,'Speed Bin B-A'!Q596,'Speed Bin B-A'!Q700,'Speed Bin B-A'!Q804,'Speed Bin B-A'!Q908,'Speed Bin B-A'!Q1012,'Speed Bin B-A'!Q1116,'Speed Bin B-A'!Q1220,'Speed Bin B-A'!Q1324,'Speed Bin B-A'!Q1428,'Speed Bin B-A'!Q1532,'Speed Bin B-A'!Q1636,'Speed Bin B-A'!Q1740,'Speed Bin B-A'!Q1844,'Speed Bin B-A'!Q1948,'Speed Bin B-A'!Q2052,'Speed Bin B-A'!Q2156)</f>
        <v>0</v>
      </c>
      <c r="R381" s="268">
        <f>SUM('Speed Bin B-A'!R76,'Speed Bin B-A'!R180,'Speed Bin B-A'!R284,'Speed Bin B-A'!R388,'Speed Bin B-A'!R492,'Speed Bin B-A'!R596,'Speed Bin B-A'!R700,'Speed Bin B-A'!R804,'Speed Bin B-A'!R908,'Speed Bin B-A'!R1012,'Speed Bin B-A'!R1116,'Speed Bin B-A'!R1220,'Speed Bin B-A'!R1324,'Speed Bin B-A'!R1428,'Speed Bin B-A'!R1532,'Speed Bin B-A'!R1636,'Speed Bin B-A'!R1740,'Speed Bin B-A'!R1844,'Speed Bin B-A'!R1948,'Speed Bin B-A'!R2052,'Speed Bin B-A'!R2156)</f>
        <v>0</v>
      </c>
      <c r="S381" s="268">
        <f>SUM('Speed Bin B-A'!S76,'Speed Bin B-A'!S180,'Speed Bin B-A'!S284,'Speed Bin B-A'!S388,'Speed Bin B-A'!S492,'Speed Bin B-A'!S596,'Speed Bin B-A'!S700,'Speed Bin B-A'!S804,'Speed Bin B-A'!S908,'Speed Bin B-A'!S1012,'Speed Bin B-A'!S1116,'Speed Bin B-A'!S1220,'Speed Bin B-A'!S1324,'Speed Bin B-A'!S1428,'Speed Bin B-A'!S1532,'Speed Bin B-A'!S1636,'Speed Bin B-A'!S1740,'Speed Bin B-A'!S1844,'Speed Bin B-A'!S1948,'Speed Bin B-A'!S2052,'Speed Bin B-A'!S2156)</f>
        <v>0</v>
      </c>
      <c r="T381" s="268">
        <f>SUM('Speed Bin B-A'!T76,'Speed Bin B-A'!T180,'Speed Bin B-A'!T284,'Speed Bin B-A'!T388,'Speed Bin B-A'!T492,'Speed Bin B-A'!T596,'Speed Bin B-A'!T700,'Speed Bin B-A'!T804,'Speed Bin B-A'!T908,'Speed Bin B-A'!T1012,'Speed Bin B-A'!T1116,'Speed Bin B-A'!T1220,'Speed Bin B-A'!T1324,'Speed Bin B-A'!T1428,'Speed Bin B-A'!T1532,'Speed Bin B-A'!T1636,'Speed Bin B-A'!T1740,'Speed Bin B-A'!T1844,'Speed Bin B-A'!T1948,'Speed Bin B-A'!T2052,'Speed Bin B-A'!T2156)</f>
        <v>0</v>
      </c>
      <c r="U381" s="268">
        <f>SUM('Speed Bin B-A'!U76,'Speed Bin B-A'!U180,'Speed Bin B-A'!U284,'Speed Bin B-A'!U388,'Speed Bin B-A'!U492,'Speed Bin B-A'!U596,'Speed Bin B-A'!U700,'Speed Bin B-A'!U804,'Speed Bin B-A'!U908,'Speed Bin B-A'!U1012,'Speed Bin B-A'!U1116,'Speed Bin B-A'!U1220,'Speed Bin B-A'!U1324,'Speed Bin B-A'!U1428,'Speed Bin B-A'!U1532,'Speed Bin B-A'!U1636,'Speed Bin B-A'!U1740,'Speed Bin B-A'!U1844,'Speed Bin B-A'!U1948,'Speed Bin B-A'!U2052,'Speed Bin B-A'!U2156)</f>
        <v>0</v>
      </c>
      <c r="V381" s="269">
        <f>IFERROR(AVERAGE('Speed Bin B-A'!V76,'Speed Bin B-A'!V180,'Speed Bin B-A'!V284,'Speed Bin B-A'!V388,'Speed Bin B-A'!V492,'Speed Bin B-A'!V596,'Speed Bin B-A'!V700,'Speed Bin B-A'!V804,'Speed Bin B-A'!V908,'Speed Bin B-A'!V1012,'Speed Bin B-A'!V1116,'Speed Bin B-A'!V1220,'Speed Bin B-A'!V1324,'Speed Bin B-A'!V1428,'Speed Bin B-A'!V1532,'Speed Bin B-A'!V1636,'Speed Bin B-A'!V1740,'Speed Bin B-A'!V1844,'Speed Bin B-A'!V1948,'Speed Bin B-A'!V2052,'Speed Bin B-A'!V2156),"-")</f>
        <v>23.387499999999999</v>
      </c>
      <c r="W381" s="269">
        <f>IFERROR(AVERAGE('Speed Bin B-A'!W76,'Speed Bin B-A'!W180,'Speed Bin B-A'!W284,'Speed Bin B-A'!W388,'Speed Bin B-A'!W492,'Speed Bin B-A'!W596,'Speed Bin B-A'!W700,'Speed Bin B-A'!W804,'Speed Bin B-A'!W908,'Speed Bin B-A'!W1012,'Speed Bin B-A'!W1116,'Speed Bin B-A'!W1220,'Speed Bin B-A'!W1324,'Speed Bin B-A'!W1428,'Speed Bin B-A'!W1532,'Speed Bin B-A'!W1636,'Speed Bin B-A'!W1740,'Speed Bin B-A'!W1844,'Speed Bin B-A'!W1948,'Speed Bin B-A'!W2052,'Speed Bin B-A'!W2156),"-")</f>
        <v>30.966666666666669</v>
      </c>
      <c r="X381" s="277"/>
      <c r="Y381" s="277"/>
    </row>
    <row r="382" spans="1:25" x14ac:dyDescent="0.25">
      <c r="A382" s="267">
        <v>0.6875</v>
      </c>
      <c r="B382" s="268">
        <f>SUM('Speed Bin B-A'!B77,'Speed Bin B-A'!B181,'Speed Bin B-A'!B285,'Speed Bin B-A'!B389,'Speed Bin B-A'!B493,'Speed Bin B-A'!B597,'Speed Bin B-A'!B701,'Speed Bin B-A'!B805,'Speed Bin B-A'!B909,'Speed Bin B-A'!B1013,'Speed Bin B-A'!B1117,'Speed Bin B-A'!B1221,'Speed Bin B-A'!B1325,'Speed Bin B-A'!B1429,'Speed Bin B-A'!B1533,'Speed Bin B-A'!B1637,'Speed Bin B-A'!B1741,'Speed Bin B-A'!B1845,'Speed Bin B-A'!B1949,'Speed Bin B-A'!B2053,'Speed Bin B-A'!B2157)</f>
        <v>57</v>
      </c>
      <c r="C382" s="268">
        <f>SUM('Speed Bin B-A'!C77,'Speed Bin B-A'!C181,'Speed Bin B-A'!C285,'Speed Bin B-A'!C389,'Speed Bin B-A'!C493,'Speed Bin B-A'!C597,'Speed Bin B-A'!C701,'Speed Bin B-A'!C805,'Speed Bin B-A'!C909,'Speed Bin B-A'!C1013,'Speed Bin B-A'!C1117,'Speed Bin B-A'!C1221,'Speed Bin B-A'!C1325,'Speed Bin B-A'!C1429,'Speed Bin B-A'!C1533,'Speed Bin B-A'!C1637,'Speed Bin B-A'!C1741,'Speed Bin B-A'!C1845,'Speed Bin B-A'!C1949,'Speed Bin B-A'!C2053,'Speed Bin B-A'!C2157)</f>
        <v>0</v>
      </c>
      <c r="D382" s="268">
        <f>SUM('Speed Bin B-A'!D77,'Speed Bin B-A'!D181,'Speed Bin B-A'!D285,'Speed Bin B-A'!D389,'Speed Bin B-A'!D493,'Speed Bin B-A'!D597,'Speed Bin B-A'!D701,'Speed Bin B-A'!D805,'Speed Bin B-A'!D909,'Speed Bin B-A'!D1013,'Speed Bin B-A'!D1117,'Speed Bin B-A'!D1221,'Speed Bin B-A'!D1325,'Speed Bin B-A'!D1429,'Speed Bin B-A'!D1533,'Speed Bin B-A'!D1637,'Speed Bin B-A'!D1741,'Speed Bin B-A'!D1845,'Speed Bin B-A'!D1949,'Speed Bin B-A'!D2053,'Speed Bin B-A'!D2157)</f>
        <v>0</v>
      </c>
      <c r="E382" s="268">
        <f>SUM('Speed Bin B-A'!E77,'Speed Bin B-A'!E181,'Speed Bin B-A'!E285,'Speed Bin B-A'!E389,'Speed Bin B-A'!E493,'Speed Bin B-A'!E597,'Speed Bin B-A'!E701,'Speed Bin B-A'!E805,'Speed Bin B-A'!E909,'Speed Bin B-A'!E1013,'Speed Bin B-A'!E1117,'Speed Bin B-A'!E1221,'Speed Bin B-A'!E1325,'Speed Bin B-A'!E1429,'Speed Bin B-A'!E1533,'Speed Bin B-A'!E1637,'Speed Bin B-A'!E1741,'Speed Bin B-A'!E1845,'Speed Bin B-A'!E1949,'Speed Bin B-A'!E2053,'Speed Bin B-A'!E2157)</f>
        <v>5</v>
      </c>
      <c r="F382" s="268">
        <f>SUM('Speed Bin B-A'!F77,'Speed Bin B-A'!F181,'Speed Bin B-A'!F285,'Speed Bin B-A'!F389,'Speed Bin B-A'!F493,'Speed Bin B-A'!F597,'Speed Bin B-A'!F701,'Speed Bin B-A'!F805,'Speed Bin B-A'!F909,'Speed Bin B-A'!F1013,'Speed Bin B-A'!F1117,'Speed Bin B-A'!F1221,'Speed Bin B-A'!F1325,'Speed Bin B-A'!F1429,'Speed Bin B-A'!F1533,'Speed Bin B-A'!F1637,'Speed Bin B-A'!F1741,'Speed Bin B-A'!F1845,'Speed Bin B-A'!F1949,'Speed Bin B-A'!F2053,'Speed Bin B-A'!F2157)</f>
        <v>31</v>
      </c>
      <c r="G382" s="268">
        <f>SUM('Speed Bin B-A'!G77,'Speed Bin B-A'!G181,'Speed Bin B-A'!G285,'Speed Bin B-A'!G389,'Speed Bin B-A'!G493,'Speed Bin B-A'!G597,'Speed Bin B-A'!G701,'Speed Bin B-A'!G805,'Speed Bin B-A'!G909,'Speed Bin B-A'!G1013,'Speed Bin B-A'!G1117,'Speed Bin B-A'!G1221,'Speed Bin B-A'!G1325,'Speed Bin B-A'!G1429,'Speed Bin B-A'!G1533,'Speed Bin B-A'!G1637,'Speed Bin B-A'!G1741,'Speed Bin B-A'!G1845,'Speed Bin B-A'!G1949,'Speed Bin B-A'!G2053,'Speed Bin B-A'!G2157)</f>
        <v>8</v>
      </c>
      <c r="H382" s="268">
        <f>SUM('Speed Bin B-A'!H77,'Speed Bin B-A'!H181,'Speed Bin B-A'!H285,'Speed Bin B-A'!H389,'Speed Bin B-A'!H493,'Speed Bin B-A'!H597,'Speed Bin B-A'!H701,'Speed Bin B-A'!H805,'Speed Bin B-A'!H909,'Speed Bin B-A'!H1013,'Speed Bin B-A'!H1117,'Speed Bin B-A'!H1221,'Speed Bin B-A'!H1325,'Speed Bin B-A'!H1429,'Speed Bin B-A'!H1533,'Speed Bin B-A'!H1637,'Speed Bin B-A'!H1741,'Speed Bin B-A'!H1845,'Speed Bin B-A'!H1949,'Speed Bin B-A'!H2053,'Speed Bin B-A'!H2157)</f>
        <v>11</v>
      </c>
      <c r="I382" s="268">
        <f>SUM('Speed Bin B-A'!I77,'Speed Bin B-A'!I181,'Speed Bin B-A'!I285,'Speed Bin B-A'!I389,'Speed Bin B-A'!I493,'Speed Bin B-A'!I597,'Speed Bin B-A'!I701,'Speed Bin B-A'!I805,'Speed Bin B-A'!I909,'Speed Bin B-A'!I1013,'Speed Bin B-A'!I1117,'Speed Bin B-A'!I1221,'Speed Bin B-A'!I1325,'Speed Bin B-A'!I1429,'Speed Bin B-A'!I1533,'Speed Bin B-A'!I1637,'Speed Bin B-A'!I1741,'Speed Bin B-A'!I1845,'Speed Bin B-A'!I1949,'Speed Bin B-A'!I2053,'Speed Bin B-A'!I2157)</f>
        <v>1</v>
      </c>
      <c r="J382" s="268">
        <f>SUM('Speed Bin B-A'!J77,'Speed Bin B-A'!J181,'Speed Bin B-A'!J285,'Speed Bin B-A'!J389,'Speed Bin B-A'!J493,'Speed Bin B-A'!J597,'Speed Bin B-A'!J701,'Speed Bin B-A'!J805,'Speed Bin B-A'!J909,'Speed Bin B-A'!J1013,'Speed Bin B-A'!J1117,'Speed Bin B-A'!J1221,'Speed Bin B-A'!J1325,'Speed Bin B-A'!J1429,'Speed Bin B-A'!J1533,'Speed Bin B-A'!J1637,'Speed Bin B-A'!J1741,'Speed Bin B-A'!J1845,'Speed Bin B-A'!J1949,'Speed Bin B-A'!J2053,'Speed Bin B-A'!J2157)</f>
        <v>0</v>
      </c>
      <c r="K382" s="268">
        <f>SUM('Speed Bin B-A'!K77,'Speed Bin B-A'!K181,'Speed Bin B-A'!K285,'Speed Bin B-A'!K389,'Speed Bin B-A'!K493,'Speed Bin B-A'!K597,'Speed Bin B-A'!K701,'Speed Bin B-A'!K805,'Speed Bin B-A'!K909,'Speed Bin B-A'!K1013,'Speed Bin B-A'!K1117,'Speed Bin B-A'!K1221,'Speed Bin B-A'!K1325,'Speed Bin B-A'!K1429,'Speed Bin B-A'!K1533,'Speed Bin B-A'!K1637,'Speed Bin B-A'!K1741,'Speed Bin B-A'!K1845,'Speed Bin B-A'!K1949,'Speed Bin B-A'!K2053,'Speed Bin B-A'!K2157)</f>
        <v>1</v>
      </c>
      <c r="L382" s="268">
        <f>SUM('Speed Bin B-A'!L77,'Speed Bin B-A'!L181,'Speed Bin B-A'!L285,'Speed Bin B-A'!L389,'Speed Bin B-A'!L493,'Speed Bin B-A'!L597,'Speed Bin B-A'!L701,'Speed Bin B-A'!L805,'Speed Bin B-A'!L909,'Speed Bin B-A'!L1013,'Speed Bin B-A'!L1117,'Speed Bin B-A'!L1221,'Speed Bin B-A'!L1325,'Speed Bin B-A'!L1429,'Speed Bin B-A'!L1533,'Speed Bin B-A'!L1637,'Speed Bin B-A'!L1741,'Speed Bin B-A'!L1845,'Speed Bin B-A'!L1949,'Speed Bin B-A'!L2053,'Speed Bin B-A'!L2157)</f>
        <v>0</v>
      </c>
      <c r="M382" s="268">
        <f>SUM('Speed Bin B-A'!M77,'Speed Bin B-A'!M181,'Speed Bin B-A'!M285,'Speed Bin B-A'!M389,'Speed Bin B-A'!M493,'Speed Bin B-A'!M597,'Speed Bin B-A'!M701,'Speed Bin B-A'!M805,'Speed Bin B-A'!M909,'Speed Bin B-A'!M1013,'Speed Bin B-A'!M1117,'Speed Bin B-A'!M1221,'Speed Bin B-A'!M1325,'Speed Bin B-A'!M1429,'Speed Bin B-A'!M1533,'Speed Bin B-A'!M1637,'Speed Bin B-A'!M1741,'Speed Bin B-A'!M1845,'Speed Bin B-A'!M1949,'Speed Bin B-A'!M2053,'Speed Bin B-A'!M2157)</f>
        <v>0</v>
      </c>
      <c r="N382" s="268">
        <f>SUM('Speed Bin B-A'!N77,'Speed Bin B-A'!N181,'Speed Bin B-A'!N285,'Speed Bin B-A'!N389,'Speed Bin B-A'!N493,'Speed Bin B-A'!N597,'Speed Bin B-A'!N701,'Speed Bin B-A'!N805,'Speed Bin B-A'!N909,'Speed Bin B-A'!N1013,'Speed Bin B-A'!N1117,'Speed Bin B-A'!N1221,'Speed Bin B-A'!N1325,'Speed Bin B-A'!N1429,'Speed Bin B-A'!N1533,'Speed Bin B-A'!N1637,'Speed Bin B-A'!N1741,'Speed Bin B-A'!N1845,'Speed Bin B-A'!N1949,'Speed Bin B-A'!N2053,'Speed Bin B-A'!N2157)</f>
        <v>0</v>
      </c>
      <c r="O382" s="268">
        <f>SUM('Speed Bin B-A'!O77,'Speed Bin B-A'!O181,'Speed Bin B-A'!O285,'Speed Bin B-A'!O389,'Speed Bin B-A'!O493,'Speed Bin B-A'!O597,'Speed Bin B-A'!O701,'Speed Bin B-A'!O805,'Speed Bin B-A'!O909,'Speed Bin B-A'!O1013,'Speed Bin B-A'!O1117,'Speed Bin B-A'!O1221,'Speed Bin B-A'!O1325,'Speed Bin B-A'!O1429,'Speed Bin B-A'!O1533,'Speed Bin B-A'!O1637,'Speed Bin B-A'!O1741,'Speed Bin B-A'!O1845,'Speed Bin B-A'!O1949,'Speed Bin B-A'!O2053,'Speed Bin B-A'!O2157)</f>
        <v>0</v>
      </c>
      <c r="P382" s="268">
        <f>SUM('Speed Bin B-A'!P77,'Speed Bin B-A'!P181,'Speed Bin B-A'!P285,'Speed Bin B-A'!P389,'Speed Bin B-A'!P493,'Speed Bin B-A'!P597,'Speed Bin B-A'!P701,'Speed Bin B-A'!P805,'Speed Bin B-A'!P909,'Speed Bin B-A'!P1013,'Speed Bin B-A'!P1117,'Speed Bin B-A'!P1221,'Speed Bin B-A'!P1325,'Speed Bin B-A'!P1429,'Speed Bin B-A'!P1533,'Speed Bin B-A'!P1637,'Speed Bin B-A'!P1741,'Speed Bin B-A'!P1845,'Speed Bin B-A'!P1949,'Speed Bin B-A'!P2053,'Speed Bin B-A'!P2157)</f>
        <v>0</v>
      </c>
      <c r="Q382" s="268">
        <f>SUM('Speed Bin B-A'!Q77,'Speed Bin B-A'!Q181,'Speed Bin B-A'!Q285,'Speed Bin B-A'!Q389,'Speed Bin B-A'!Q493,'Speed Bin B-A'!Q597,'Speed Bin B-A'!Q701,'Speed Bin B-A'!Q805,'Speed Bin B-A'!Q909,'Speed Bin B-A'!Q1013,'Speed Bin B-A'!Q1117,'Speed Bin B-A'!Q1221,'Speed Bin B-A'!Q1325,'Speed Bin B-A'!Q1429,'Speed Bin B-A'!Q1533,'Speed Bin B-A'!Q1637,'Speed Bin B-A'!Q1741,'Speed Bin B-A'!Q1845,'Speed Bin B-A'!Q1949,'Speed Bin B-A'!Q2053,'Speed Bin B-A'!Q2157)</f>
        <v>0</v>
      </c>
      <c r="R382" s="268">
        <f>SUM('Speed Bin B-A'!R77,'Speed Bin B-A'!R181,'Speed Bin B-A'!R285,'Speed Bin B-A'!R389,'Speed Bin B-A'!R493,'Speed Bin B-A'!R597,'Speed Bin B-A'!R701,'Speed Bin B-A'!R805,'Speed Bin B-A'!R909,'Speed Bin B-A'!R1013,'Speed Bin B-A'!R1117,'Speed Bin B-A'!R1221,'Speed Bin B-A'!R1325,'Speed Bin B-A'!R1429,'Speed Bin B-A'!R1533,'Speed Bin B-A'!R1637,'Speed Bin B-A'!R1741,'Speed Bin B-A'!R1845,'Speed Bin B-A'!R1949,'Speed Bin B-A'!R2053,'Speed Bin B-A'!R2157)</f>
        <v>0</v>
      </c>
      <c r="S382" s="268">
        <f>SUM('Speed Bin B-A'!S77,'Speed Bin B-A'!S181,'Speed Bin B-A'!S285,'Speed Bin B-A'!S389,'Speed Bin B-A'!S493,'Speed Bin B-A'!S597,'Speed Bin B-A'!S701,'Speed Bin B-A'!S805,'Speed Bin B-A'!S909,'Speed Bin B-A'!S1013,'Speed Bin B-A'!S1117,'Speed Bin B-A'!S1221,'Speed Bin B-A'!S1325,'Speed Bin B-A'!S1429,'Speed Bin B-A'!S1533,'Speed Bin B-A'!S1637,'Speed Bin B-A'!S1741,'Speed Bin B-A'!S1845,'Speed Bin B-A'!S1949,'Speed Bin B-A'!S2053,'Speed Bin B-A'!S2157)</f>
        <v>0</v>
      </c>
      <c r="T382" s="268">
        <f>SUM('Speed Bin B-A'!T77,'Speed Bin B-A'!T181,'Speed Bin B-A'!T285,'Speed Bin B-A'!T389,'Speed Bin B-A'!T493,'Speed Bin B-A'!T597,'Speed Bin B-A'!T701,'Speed Bin B-A'!T805,'Speed Bin B-A'!T909,'Speed Bin B-A'!T1013,'Speed Bin B-A'!T1117,'Speed Bin B-A'!T1221,'Speed Bin B-A'!T1325,'Speed Bin B-A'!T1429,'Speed Bin B-A'!T1533,'Speed Bin B-A'!T1637,'Speed Bin B-A'!T1741,'Speed Bin B-A'!T1845,'Speed Bin B-A'!T1949,'Speed Bin B-A'!T2053,'Speed Bin B-A'!T2157)</f>
        <v>0</v>
      </c>
      <c r="U382" s="268">
        <f>SUM('Speed Bin B-A'!U77,'Speed Bin B-A'!U181,'Speed Bin B-A'!U285,'Speed Bin B-A'!U389,'Speed Bin B-A'!U493,'Speed Bin B-A'!U597,'Speed Bin B-A'!U701,'Speed Bin B-A'!U805,'Speed Bin B-A'!U909,'Speed Bin B-A'!U1013,'Speed Bin B-A'!U1117,'Speed Bin B-A'!U1221,'Speed Bin B-A'!U1325,'Speed Bin B-A'!U1429,'Speed Bin B-A'!U1533,'Speed Bin B-A'!U1637,'Speed Bin B-A'!U1741,'Speed Bin B-A'!U1845,'Speed Bin B-A'!U1949,'Speed Bin B-A'!U2053,'Speed Bin B-A'!U2157)</f>
        <v>0</v>
      </c>
      <c r="V382" s="269">
        <f>IFERROR(AVERAGE('Speed Bin B-A'!V77,'Speed Bin B-A'!V181,'Speed Bin B-A'!V285,'Speed Bin B-A'!V389,'Speed Bin B-A'!V493,'Speed Bin B-A'!V597,'Speed Bin B-A'!V701,'Speed Bin B-A'!V805,'Speed Bin B-A'!V909,'Speed Bin B-A'!V1013,'Speed Bin B-A'!V1117,'Speed Bin B-A'!V1221,'Speed Bin B-A'!V1325,'Speed Bin B-A'!V1429,'Speed Bin B-A'!V1533,'Speed Bin B-A'!V1637,'Speed Bin B-A'!V1741,'Speed Bin B-A'!V1845,'Speed Bin B-A'!V1949,'Speed Bin B-A'!V2053,'Speed Bin B-A'!V2157),"-")</f>
        <v>25.012499999999999</v>
      </c>
      <c r="W382" s="269">
        <f>IFERROR(AVERAGE('Speed Bin B-A'!W77,'Speed Bin B-A'!W181,'Speed Bin B-A'!W285,'Speed Bin B-A'!W389,'Speed Bin B-A'!W493,'Speed Bin B-A'!W597,'Speed Bin B-A'!W701,'Speed Bin B-A'!W805,'Speed Bin B-A'!W909,'Speed Bin B-A'!W1013,'Speed Bin B-A'!W1117,'Speed Bin B-A'!W1221,'Speed Bin B-A'!W1325,'Speed Bin B-A'!W1429,'Speed Bin B-A'!W1533,'Speed Bin B-A'!W1637,'Speed Bin B-A'!W1741,'Speed Bin B-A'!W1845,'Speed Bin B-A'!W1949,'Speed Bin B-A'!W2053,'Speed Bin B-A'!W2157),"-")</f>
        <v>29.2</v>
      </c>
      <c r="X382" s="277"/>
      <c r="Y382" s="277"/>
    </row>
    <row r="383" spans="1:25" x14ac:dyDescent="0.25">
      <c r="A383" s="267">
        <v>0.69791666666666696</v>
      </c>
      <c r="B383" s="268">
        <f>SUM('Speed Bin B-A'!B78,'Speed Bin B-A'!B182,'Speed Bin B-A'!B286,'Speed Bin B-A'!B390,'Speed Bin B-A'!B494,'Speed Bin B-A'!B598,'Speed Bin B-A'!B702,'Speed Bin B-A'!B806,'Speed Bin B-A'!B910,'Speed Bin B-A'!B1014,'Speed Bin B-A'!B1118,'Speed Bin B-A'!B1222,'Speed Bin B-A'!B1326,'Speed Bin B-A'!B1430,'Speed Bin B-A'!B1534,'Speed Bin B-A'!B1638,'Speed Bin B-A'!B1742,'Speed Bin B-A'!B1846,'Speed Bin B-A'!B1950,'Speed Bin B-A'!B2054,'Speed Bin B-A'!B2158)</f>
        <v>62</v>
      </c>
      <c r="C383" s="268">
        <f>SUM('Speed Bin B-A'!C78,'Speed Bin B-A'!C182,'Speed Bin B-A'!C286,'Speed Bin B-A'!C390,'Speed Bin B-A'!C494,'Speed Bin B-A'!C598,'Speed Bin B-A'!C702,'Speed Bin B-A'!C806,'Speed Bin B-A'!C910,'Speed Bin B-A'!C1014,'Speed Bin B-A'!C1118,'Speed Bin B-A'!C1222,'Speed Bin B-A'!C1326,'Speed Bin B-A'!C1430,'Speed Bin B-A'!C1534,'Speed Bin B-A'!C1638,'Speed Bin B-A'!C1742,'Speed Bin B-A'!C1846,'Speed Bin B-A'!C1950,'Speed Bin B-A'!C2054,'Speed Bin B-A'!C2158)</f>
        <v>0</v>
      </c>
      <c r="D383" s="268">
        <f>SUM('Speed Bin B-A'!D78,'Speed Bin B-A'!D182,'Speed Bin B-A'!D286,'Speed Bin B-A'!D390,'Speed Bin B-A'!D494,'Speed Bin B-A'!D598,'Speed Bin B-A'!D702,'Speed Bin B-A'!D806,'Speed Bin B-A'!D910,'Speed Bin B-A'!D1014,'Speed Bin B-A'!D1118,'Speed Bin B-A'!D1222,'Speed Bin B-A'!D1326,'Speed Bin B-A'!D1430,'Speed Bin B-A'!D1534,'Speed Bin B-A'!D1638,'Speed Bin B-A'!D1742,'Speed Bin B-A'!D1846,'Speed Bin B-A'!D1950,'Speed Bin B-A'!D2054,'Speed Bin B-A'!D2158)</f>
        <v>2</v>
      </c>
      <c r="E383" s="268">
        <f>SUM('Speed Bin B-A'!E78,'Speed Bin B-A'!E182,'Speed Bin B-A'!E286,'Speed Bin B-A'!E390,'Speed Bin B-A'!E494,'Speed Bin B-A'!E598,'Speed Bin B-A'!E702,'Speed Bin B-A'!E806,'Speed Bin B-A'!E910,'Speed Bin B-A'!E1014,'Speed Bin B-A'!E1118,'Speed Bin B-A'!E1222,'Speed Bin B-A'!E1326,'Speed Bin B-A'!E1430,'Speed Bin B-A'!E1534,'Speed Bin B-A'!E1638,'Speed Bin B-A'!E1742,'Speed Bin B-A'!E1846,'Speed Bin B-A'!E1950,'Speed Bin B-A'!E2054,'Speed Bin B-A'!E2158)</f>
        <v>14</v>
      </c>
      <c r="F383" s="268">
        <f>SUM('Speed Bin B-A'!F78,'Speed Bin B-A'!F182,'Speed Bin B-A'!F286,'Speed Bin B-A'!F390,'Speed Bin B-A'!F494,'Speed Bin B-A'!F598,'Speed Bin B-A'!F702,'Speed Bin B-A'!F806,'Speed Bin B-A'!F910,'Speed Bin B-A'!F1014,'Speed Bin B-A'!F1118,'Speed Bin B-A'!F1222,'Speed Bin B-A'!F1326,'Speed Bin B-A'!F1430,'Speed Bin B-A'!F1534,'Speed Bin B-A'!F1638,'Speed Bin B-A'!F1742,'Speed Bin B-A'!F1846,'Speed Bin B-A'!F1950,'Speed Bin B-A'!F2054,'Speed Bin B-A'!F2158)</f>
        <v>25</v>
      </c>
      <c r="G383" s="268">
        <f>SUM('Speed Bin B-A'!G78,'Speed Bin B-A'!G182,'Speed Bin B-A'!G286,'Speed Bin B-A'!G390,'Speed Bin B-A'!G494,'Speed Bin B-A'!G598,'Speed Bin B-A'!G702,'Speed Bin B-A'!G806,'Speed Bin B-A'!G910,'Speed Bin B-A'!G1014,'Speed Bin B-A'!G1118,'Speed Bin B-A'!G1222,'Speed Bin B-A'!G1326,'Speed Bin B-A'!G1430,'Speed Bin B-A'!G1534,'Speed Bin B-A'!G1638,'Speed Bin B-A'!G1742,'Speed Bin B-A'!G1846,'Speed Bin B-A'!G1950,'Speed Bin B-A'!G2054,'Speed Bin B-A'!G2158)</f>
        <v>13</v>
      </c>
      <c r="H383" s="268">
        <f>SUM('Speed Bin B-A'!H78,'Speed Bin B-A'!H182,'Speed Bin B-A'!H286,'Speed Bin B-A'!H390,'Speed Bin B-A'!H494,'Speed Bin B-A'!H598,'Speed Bin B-A'!H702,'Speed Bin B-A'!H806,'Speed Bin B-A'!H910,'Speed Bin B-A'!H1014,'Speed Bin B-A'!H1118,'Speed Bin B-A'!H1222,'Speed Bin B-A'!H1326,'Speed Bin B-A'!H1430,'Speed Bin B-A'!H1534,'Speed Bin B-A'!H1638,'Speed Bin B-A'!H1742,'Speed Bin B-A'!H1846,'Speed Bin B-A'!H1950,'Speed Bin B-A'!H2054,'Speed Bin B-A'!H2158)</f>
        <v>8</v>
      </c>
      <c r="I383" s="268">
        <f>SUM('Speed Bin B-A'!I78,'Speed Bin B-A'!I182,'Speed Bin B-A'!I286,'Speed Bin B-A'!I390,'Speed Bin B-A'!I494,'Speed Bin B-A'!I598,'Speed Bin B-A'!I702,'Speed Bin B-A'!I806,'Speed Bin B-A'!I910,'Speed Bin B-A'!I1014,'Speed Bin B-A'!I1118,'Speed Bin B-A'!I1222,'Speed Bin B-A'!I1326,'Speed Bin B-A'!I1430,'Speed Bin B-A'!I1534,'Speed Bin B-A'!I1638,'Speed Bin B-A'!I1742,'Speed Bin B-A'!I1846,'Speed Bin B-A'!I1950,'Speed Bin B-A'!I2054,'Speed Bin B-A'!I2158)</f>
        <v>0</v>
      </c>
      <c r="J383" s="268">
        <f>SUM('Speed Bin B-A'!J78,'Speed Bin B-A'!J182,'Speed Bin B-A'!J286,'Speed Bin B-A'!J390,'Speed Bin B-A'!J494,'Speed Bin B-A'!J598,'Speed Bin B-A'!J702,'Speed Bin B-A'!J806,'Speed Bin B-A'!J910,'Speed Bin B-A'!J1014,'Speed Bin B-A'!J1118,'Speed Bin B-A'!J1222,'Speed Bin B-A'!J1326,'Speed Bin B-A'!J1430,'Speed Bin B-A'!J1534,'Speed Bin B-A'!J1638,'Speed Bin B-A'!J1742,'Speed Bin B-A'!J1846,'Speed Bin B-A'!J1950,'Speed Bin B-A'!J2054,'Speed Bin B-A'!J2158)</f>
        <v>0</v>
      </c>
      <c r="K383" s="268">
        <f>SUM('Speed Bin B-A'!K78,'Speed Bin B-A'!K182,'Speed Bin B-A'!K286,'Speed Bin B-A'!K390,'Speed Bin B-A'!K494,'Speed Bin B-A'!K598,'Speed Bin B-A'!K702,'Speed Bin B-A'!K806,'Speed Bin B-A'!K910,'Speed Bin B-A'!K1014,'Speed Bin B-A'!K1118,'Speed Bin B-A'!K1222,'Speed Bin B-A'!K1326,'Speed Bin B-A'!K1430,'Speed Bin B-A'!K1534,'Speed Bin B-A'!K1638,'Speed Bin B-A'!K1742,'Speed Bin B-A'!K1846,'Speed Bin B-A'!K1950,'Speed Bin B-A'!K2054,'Speed Bin B-A'!K2158)</f>
        <v>0</v>
      </c>
      <c r="L383" s="268">
        <f>SUM('Speed Bin B-A'!L78,'Speed Bin B-A'!L182,'Speed Bin B-A'!L286,'Speed Bin B-A'!L390,'Speed Bin B-A'!L494,'Speed Bin B-A'!L598,'Speed Bin B-A'!L702,'Speed Bin B-A'!L806,'Speed Bin B-A'!L910,'Speed Bin B-A'!L1014,'Speed Bin B-A'!L1118,'Speed Bin B-A'!L1222,'Speed Bin B-A'!L1326,'Speed Bin B-A'!L1430,'Speed Bin B-A'!L1534,'Speed Bin B-A'!L1638,'Speed Bin B-A'!L1742,'Speed Bin B-A'!L1846,'Speed Bin B-A'!L1950,'Speed Bin B-A'!L2054,'Speed Bin B-A'!L2158)</f>
        <v>0</v>
      </c>
      <c r="M383" s="268">
        <f>SUM('Speed Bin B-A'!M78,'Speed Bin B-A'!M182,'Speed Bin B-A'!M286,'Speed Bin B-A'!M390,'Speed Bin B-A'!M494,'Speed Bin B-A'!M598,'Speed Bin B-A'!M702,'Speed Bin B-A'!M806,'Speed Bin B-A'!M910,'Speed Bin B-A'!M1014,'Speed Bin B-A'!M1118,'Speed Bin B-A'!M1222,'Speed Bin B-A'!M1326,'Speed Bin B-A'!M1430,'Speed Bin B-A'!M1534,'Speed Bin B-A'!M1638,'Speed Bin B-A'!M1742,'Speed Bin B-A'!M1846,'Speed Bin B-A'!M1950,'Speed Bin B-A'!M2054,'Speed Bin B-A'!M2158)</f>
        <v>0</v>
      </c>
      <c r="N383" s="268">
        <f>SUM('Speed Bin B-A'!N78,'Speed Bin B-A'!N182,'Speed Bin B-A'!N286,'Speed Bin B-A'!N390,'Speed Bin B-A'!N494,'Speed Bin B-A'!N598,'Speed Bin B-A'!N702,'Speed Bin B-A'!N806,'Speed Bin B-A'!N910,'Speed Bin B-A'!N1014,'Speed Bin B-A'!N1118,'Speed Bin B-A'!N1222,'Speed Bin B-A'!N1326,'Speed Bin B-A'!N1430,'Speed Bin B-A'!N1534,'Speed Bin B-A'!N1638,'Speed Bin B-A'!N1742,'Speed Bin B-A'!N1846,'Speed Bin B-A'!N1950,'Speed Bin B-A'!N2054,'Speed Bin B-A'!N2158)</f>
        <v>0</v>
      </c>
      <c r="O383" s="268">
        <f>SUM('Speed Bin B-A'!O78,'Speed Bin B-A'!O182,'Speed Bin B-A'!O286,'Speed Bin B-A'!O390,'Speed Bin B-A'!O494,'Speed Bin B-A'!O598,'Speed Bin B-A'!O702,'Speed Bin B-A'!O806,'Speed Bin B-A'!O910,'Speed Bin B-A'!O1014,'Speed Bin B-A'!O1118,'Speed Bin B-A'!O1222,'Speed Bin B-A'!O1326,'Speed Bin B-A'!O1430,'Speed Bin B-A'!O1534,'Speed Bin B-A'!O1638,'Speed Bin B-A'!O1742,'Speed Bin B-A'!O1846,'Speed Bin B-A'!O1950,'Speed Bin B-A'!O2054,'Speed Bin B-A'!O2158)</f>
        <v>0</v>
      </c>
      <c r="P383" s="268">
        <f>SUM('Speed Bin B-A'!P78,'Speed Bin B-A'!P182,'Speed Bin B-A'!P286,'Speed Bin B-A'!P390,'Speed Bin B-A'!P494,'Speed Bin B-A'!P598,'Speed Bin B-A'!P702,'Speed Bin B-A'!P806,'Speed Bin B-A'!P910,'Speed Bin B-A'!P1014,'Speed Bin B-A'!P1118,'Speed Bin B-A'!P1222,'Speed Bin B-A'!P1326,'Speed Bin B-A'!P1430,'Speed Bin B-A'!P1534,'Speed Bin B-A'!P1638,'Speed Bin B-A'!P1742,'Speed Bin B-A'!P1846,'Speed Bin B-A'!P1950,'Speed Bin B-A'!P2054,'Speed Bin B-A'!P2158)</f>
        <v>0</v>
      </c>
      <c r="Q383" s="268">
        <f>SUM('Speed Bin B-A'!Q78,'Speed Bin B-A'!Q182,'Speed Bin B-A'!Q286,'Speed Bin B-A'!Q390,'Speed Bin B-A'!Q494,'Speed Bin B-A'!Q598,'Speed Bin B-A'!Q702,'Speed Bin B-A'!Q806,'Speed Bin B-A'!Q910,'Speed Bin B-A'!Q1014,'Speed Bin B-A'!Q1118,'Speed Bin B-A'!Q1222,'Speed Bin B-A'!Q1326,'Speed Bin B-A'!Q1430,'Speed Bin B-A'!Q1534,'Speed Bin B-A'!Q1638,'Speed Bin B-A'!Q1742,'Speed Bin B-A'!Q1846,'Speed Bin B-A'!Q1950,'Speed Bin B-A'!Q2054,'Speed Bin B-A'!Q2158)</f>
        <v>0</v>
      </c>
      <c r="R383" s="268">
        <f>SUM('Speed Bin B-A'!R78,'Speed Bin B-A'!R182,'Speed Bin B-A'!R286,'Speed Bin B-A'!R390,'Speed Bin B-A'!R494,'Speed Bin B-A'!R598,'Speed Bin B-A'!R702,'Speed Bin B-A'!R806,'Speed Bin B-A'!R910,'Speed Bin B-A'!R1014,'Speed Bin B-A'!R1118,'Speed Bin B-A'!R1222,'Speed Bin B-A'!R1326,'Speed Bin B-A'!R1430,'Speed Bin B-A'!R1534,'Speed Bin B-A'!R1638,'Speed Bin B-A'!R1742,'Speed Bin B-A'!R1846,'Speed Bin B-A'!R1950,'Speed Bin B-A'!R2054,'Speed Bin B-A'!R2158)</f>
        <v>0</v>
      </c>
      <c r="S383" s="268">
        <f>SUM('Speed Bin B-A'!S78,'Speed Bin B-A'!S182,'Speed Bin B-A'!S286,'Speed Bin B-A'!S390,'Speed Bin B-A'!S494,'Speed Bin B-A'!S598,'Speed Bin B-A'!S702,'Speed Bin B-A'!S806,'Speed Bin B-A'!S910,'Speed Bin B-A'!S1014,'Speed Bin B-A'!S1118,'Speed Bin B-A'!S1222,'Speed Bin B-A'!S1326,'Speed Bin B-A'!S1430,'Speed Bin B-A'!S1534,'Speed Bin B-A'!S1638,'Speed Bin B-A'!S1742,'Speed Bin B-A'!S1846,'Speed Bin B-A'!S1950,'Speed Bin B-A'!S2054,'Speed Bin B-A'!S2158)</f>
        <v>0</v>
      </c>
      <c r="T383" s="268">
        <f>SUM('Speed Bin B-A'!T78,'Speed Bin B-A'!T182,'Speed Bin B-A'!T286,'Speed Bin B-A'!T390,'Speed Bin B-A'!T494,'Speed Bin B-A'!T598,'Speed Bin B-A'!T702,'Speed Bin B-A'!T806,'Speed Bin B-A'!T910,'Speed Bin B-A'!T1014,'Speed Bin B-A'!T1118,'Speed Bin B-A'!T1222,'Speed Bin B-A'!T1326,'Speed Bin B-A'!T1430,'Speed Bin B-A'!T1534,'Speed Bin B-A'!T1638,'Speed Bin B-A'!T1742,'Speed Bin B-A'!T1846,'Speed Bin B-A'!T1950,'Speed Bin B-A'!T2054,'Speed Bin B-A'!T2158)</f>
        <v>0</v>
      </c>
      <c r="U383" s="268">
        <f>SUM('Speed Bin B-A'!U78,'Speed Bin B-A'!U182,'Speed Bin B-A'!U286,'Speed Bin B-A'!U390,'Speed Bin B-A'!U494,'Speed Bin B-A'!U598,'Speed Bin B-A'!U702,'Speed Bin B-A'!U806,'Speed Bin B-A'!U910,'Speed Bin B-A'!U1014,'Speed Bin B-A'!U1118,'Speed Bin B-A'!U1222,'Speed Bin B-A'!U1326,'Speed Bin B-A'!U1430,'Speed Bin B-A'!U1534,'Speed Bin B-A'!U1638,'Speed Bin B-A'!U1742,'Speed Bin B-A'!U1846,'Speed Bin B-A'!U1950,'Speed Bin B-A'!U2054,'Speed Bin B-A'!U2158)</f>
        <v>0</v>
      </c>
      <c r="V383" s="269">
        <f>IFERROR(AVERAGE('Speed Bin B-A'!V78,'Speed Bin B-A'!V182,'Speed Bin B-A'!V286,'Speed Bin B-A'!V390,'Speed Bin B-A'!V494,'Speed Bin B-A'!V598,'Speed Bin B-A'!V702,'Speed Bin B-A'!V806,'Speed Bin B-A'!V910,'Speed Bin B-A'!V1014,'Speed Bin B-A'!V1118,'Speed Bin B-A'!V1222,'Speed Bin B-A'!V1326,'Speed Bin B-A'!V1430,'Speed Bin B-A'!V1534,'Speed Bin B-A'!V1638,'Speed Bin B-A'!V1742,'Speed Bin B-A'!V1846,'Speed Bin B-A'!V1950,'Speed Bin B-A'!V2054,'Speed Bin B-A'!V2158),"-")</f>
        <v>23.437500000000004</v>
      </c>
      <c r="W383" s="269">
        <f>IFERROR(AVERAGE('Speed Bin B-A'!W78,'Speed Bin B-A'!W182,'Speed Bin B-A'!W286,'Speed Bin B-A'!W390,'Speed Bin B-A'!W494,'Speed Bin B-A'!W598,'Speed Bin B-A'!W702,'Speed Bin B-A'!W806,'Speed Bin B-A'!W910,'Speed Bin B-A'!W1014,'Speed Bin B-A'!W1118,'Speed Bin B-A'!W1222,'Speed Bin B-A'!W1326,'Speed Bin B-A'!W1430,'Speed Bin B-A'!W1534,'Speed Bin B-A'!W1638,'Speed Bin B-A'!W1742,'Speed Bin B-A'!W1846,'Speed Bin B-A'!W1950,'Speed Bin B-A'!W2054,'Speed Bin B-A'!W2158),"-")</f>
        <v>29.8</v>
      </c>
      <c r="X383" s="277"/>
      <c r="Y383" s="277"/>
    </row>
    <row r="384" spans="1:25" x14ac:dyDescent="0.25">
      <c r="A384" s="267">
        <v>0.70833333333333304</v>
      </c>
      <c r="B384" s="268">
        <f>SUM('Speed Bin B-A'!B79,'Speed Bin B-A'!B183,'Speed Bin B-A'!B287,'Speed Bin B-A'!B391,'Speed Bin B-A'!B495,'Speed Bin B-A'!B599,'Speed Bin B-A'!B703,'Speed Bin B-A'!B807,'Speed Bin B-A'!B911,'Speed Bin B-A'!B1015,'Speed Bin B-A'!B1119,'Speed Bin B-A'!B1223,'Speed Bin B-A'!B1327,'Speed Bin B-A'!B1431,'Speed Bin B-A'!B1535,'Speed Bin B-A'!B1639,'Speed Bin B-A'!B1743,'Speed Bin B-A'!B1847,'Speed Bin B-A'!B1951,'Speed Bin B-A'!B2055,'Speed Bin B-A'!B2159)</f>
        <v>50</v>
      </c>
      <c r="C384" s="268">
        <f>SUM('Speed Bin B-A'!C79,'Speed Bin B-A'!C183,'Speed Bin B-A'!C287,'Speed Bin B-A'!C391,'Speed Bin B-A'!C495,'Speed Bin B-A'!C599,'Speed Bin B-A'!C703,'Speed Bin B-A'!C807,'Speed Bin B-A'!C911,'Speed Bin B-A'!C1015,'Speed Bin B-A'!C1119,'Speed Bin B-A'!C1223,'Speed Bin B-A'!C1327,'Speed Bin B-A'!C1431,'Speed Bin B-A'!C1535,'Speed Bin B-A'!C1639,'Speed Bin B-A'!C1743,'Speed Bin B-A'!C1847,'Speed Bin B-A'!C1951,'Speed Bin B-A'!C2055,'Speed Bin B-A'!C2159)</f>
        <v>0</v>
      </c>
      <c r="D384" s="268">
        <f>SUM('Speed Bin B-A'!D79,'Speed Bin B-A'!D183,'Speed Bin B-A'!D287,'Speed Bin B-A'!D391,'Speed Bin B-A'!D495,'Speed Bin B-A'!D599,'Speed Bin B-A'!D703,'Speed Bin B-A'!D807,'Speed Bin B-A'!D911,'Speed Bin B-A'!D1015,'Speed Bin B-A'!D1119,'Speed Bin B-A'!D1223,'Speed Bin B-A'!D1327,'Speed Bin B-A'!D1431,'Speed Bin B-A'!D1535,'Speed Bin B-A'!D1639,'Speed Bin B-A'!D1743,'Speed Bin B-A'!D1847,'Speed Bin B-A'!D1951,'Speed Bin B-A'!D2055,'Speed Bin B-A'!D2159)</f>
        <v>1</v>
      </c>
      <c r="E384" s="268">
        <f>SUM('Speed Bin B-A'!E79,'Speed Bin B-A'!E183,'Speed Bin B-A'!E287,'Speed Bin B-A'!E391,'Speed Bin B-A'!E495,'Speed Bin B-A'!E599,'Speed Bin B-A'!E703,'Speed Bin B-A'!E807,'Speed Bin B-A'!E911,'Speed Bin B-A'!E1015,'Speed Bin B-A'!E1119,'Speed Bin B-A'!E1223,'Speed Bin B-A'!E1327,'Speed Bin B-A'!E1431,'Speed Bin B-A'!E1535,'Speed Bin B-A'!E1639,'Speed Bin B-A'!E1743,'Speed Bin B-A'!E1847,'Speed Bin B-A'!E1951,'Speed Bin B-A'!E2055,'Speed Bin B-A'!E2159)</f>
        <v>8</v>
      </c>
      <c r="F384" s="268">
        <f>SUM('Speed Bin B-A'!F79,'Speed Bin B-A'!F183,'Speed Bin B-A'!F287,'Speed Bin B-A'!F391,'Speed Bin B-A'!F495,'Speed Bin B-A'!F599,'Speed Bin B-A'!F703,'Speed Bin B-A'!F807,'Speed Bin B-A'!F911,'Speed Bin B-A'!F1015,'Speed Bin B-A'!F1119,'Speed Bin B-A'!F1223,'Speed Bin B-A'!F1327,'Speed Bin B-A'!F1431,'Speed Bin B-A'!F1535,'Speed Bin B-A'!F1639,'Speed Bin B-A'!F1743,'Speed Bin B-A'!F1847,'Speed Bin B-A'!F1951,'Speed Bin B-A'!F2055,'Speed Bin B-A'!F2159)</f>
        <v>24</v>
      </c>
      <c r="G384" s="268">
        <f>SUM('Speed Bin B-A'!G79,'Speed Bin B-A'!G183,'Speed Bin B-A'!G287,'Speed Bin B-A'!G391,'Speed Bin B-A'!G495,'Speed Bin B-A'!G599,'Speed Bin B-A'!G703,'Speed Bin B-A'!G807,'Speed Bin B-A'!G911,'Speed Bin B-A'!G1015,'Speed Bin B-A'!G1119,'Speed Bin B-A'!G1223,'Speed Bin B-A'!G1327,'Speed Bin B-A'!G1431,'Speed Bin B-A'!G1535,'Speed Bin B-A'!G1639,'Speed Bin B-A'!G1743,'Speed Bin B-A'!G1847,'Speed Bin B-A'!G1951,'Speed Bin B-A'!G2055,'Speed Bin B-A'!G2159)</f>
        <v>10</v>
      </c>
      <c r="H384" s="268">
        <f>SUM('Speed Bin B-A'!H79,'Speed Bin B-A'!H183,'Speed Bin B-A'!H287,'Speed Bin B-A'!H391,'Speed Bin B-A'!H495,'Speed Bin B-A'!H599,'Speed Bin B-A'!H703,'Speed Bin B-A'!H807,'Speed Bin B-A'!H911,'Speed Bin B-A'!H1015,'Speed Bin B-A'!H1119,'Speed Bin B-A'!H1223,'Speed Bin B-A'!H1327,'Speed Bin B-A'!H1431,'Speed Bin B-A'!H1535,'Speed Bin B-A'!H1639,'Speed Bin B-A'!H1743,'Speed Bin B-A'!H1847,'Speed Bin B-A'!H1951,'Speed Bin B-A'!H2055,'Speed Bin B-A'!H2159)</f>
        <v>4</v>
      </c>
      <c r="I384" s="268">
        <f>SUM('Speed Bin B-A'!I79,'Speed Bin B-A'!I183,'Speed Bin B-A'!I287,'Speed Bin B-A'!I391,'Speed Bin B-A'!I495,'Speed Bin B-A'!I599,'Speed Bin B-A'!I703,'Speed Bin B-A'!I807,'Speed Bin B-A'!I911,'Speed Bin B-A'!I1015,'Speed Bin B-A'!I1119,'Speed Bin B-A'!I1223,'Speed Bin B-A'!I1327,'Speed Bin B-A'!I1431,'Speed Bin B-A'!I1535,'Speed Bin B-A'!I1639,'Speed Bin B-A'!I1743,'Speed Bin B-A'!I1847,'Speed Bin B-A'!I1951,'Speed Bin B-A'!I2055,'Speed Bin B-A'!I2159)</f>
        <v>3</v>
      </c>
      <c r="J384" s="268">
        <f>SUM('Speed Bin B-A'!J79,'Speed Bin B-A'!J183,'Speed Bin B-A'!J287,'Speed Bin B-A'!J391,'Speed Bin B-A'!J495,'Speed Bin B-A'!J599,'Speed Bin B-A'!J703,'Speed Bin B-A'!J807,'Speed Bin B-A'!J911,'Speed Bin B-A'!J1015,'Speed Bin B-A'!J1119,'Speed Bin B-A'!J1223,'Speed Bin B-A'!J1327,'Speed Bin B-A'!J1431,'Speed Bin B-A'!J1535,'Speed Bin B-A'!J1639,'Speed Bin B-A'!J1743,'Speed Bin B-A'!J1847,'Speed Bin B-A'!J1951,'Speed Bin B-A'!J2055,'Speed Bin B-A'!J2159)</f>
        <v>0</v>
      </c>
      <c r="K384" s="268">
        <f>SUM('Speed Bin B-A'!K79,'Speed Bin B-A'!K183,'Speed Bin B-A'!K287,'Speed Bin B-A'!K391,'Speed Bin B-A'!K495,'Speed Bin B-A'!K599,'Speed Bin B-A'!K703,'Speed Bin B-A'!K807,'Speed Bin B-A'!K911,'Speed Bin B-A'!K1015,'Speed Bin B-A'!K1119,'Speed Bin B-A'!K1223,'Speed Bin B-A'!K1327,'Speed Bin B-A'!K1431,'Speed Bin B-A'!K1535,'Speed Bin B-A'!K1639,'Speed Bin B-A'!K1743,'Speed Bin B-A'!K1847,'Speed Bin B-A'!K1951,'Speed Bin B-A'!K2055,'Speed Bin B-A'!K2159)</f>
        <v>0</v>
      </c>
      <c r="L384" s="268">
        <f>SUM('Speed Bin B-A'!L79,'Speed Bin B-A'!L183,'Speed Bin B-A'!L287,'Speed Bin B-A'!L391,'Speed Bin B-A'!L495,'Speed Bin B-A'!L599,'Speed Bin B-A'!L703,'Speed Bin B-A'!L807,'Speed Bin B-A'!L911,'Speed Bin B-A'!L1015,'Speed Bin B-A'!L1119,'Speed Bin B-A'!L1223,'Speed Bin B-A'!L1327,'Speed Bin B-A'!L1431,'Speed Bin B-A'!L1535,'Speed Bin B-A'!L1639,'Speed Bin B-A'!L1743,'Speed Bin B-A'!L1847,'Speed Bin B-A'!L1951,'Speed Bin B-A'!L2055,'Speed Bin B-A'!L2159)</f>
        <v>0</v>
      </c>
      <c r="M384" s="268">
        <f>SUM('Speed Bin B-A'!M79,'Speed Bin B-A'!M183,'Speed Bin B-A'!M287,'Speed Bin B-A'!M391,'Speed Bin B-A'!M495,'Speed Bin B-A'!M599,'Speed Bin B-A'!M703,'Speed Bin B-A'!M807,'Speed Bin B-A'!M911,'Speed Bin B-A'!M1015,'Speed Bin B-A'!M1119,'Speed Bin B-A'!M1223,'Speed Bin B-A'!M1327,'Speed Bin B-A'!M1431,'Speed Bin B-A'!M1535,'Speed Bin B-A'!M1639,'Speed Bin B-A'!M1743,'Speed Bin B-A'!M1847,'Speed Bin B-A'!M1951,'Speed Bin B-A'!M2055,'Speed Bin B-A'!M2159)</f>
        <v>0</v>
      </c>
      <c r="N384" s="268">
        <f>SUM('Speed Bin B-A'!N79,'Speed Bin B-A'!N183,'Speed Bin B-A'!N287,'Speed Bin B-A'!N391,'Speed Bin B-A'!N495,'Speed Bin B-A'!N599,'Speed Bin B-A'!N703,'Speed Bin B-A'!N807,'Speed Bin B-A'!N911,'Speed Bin B-A'!N1015,'Speed Bin B-A'!N1119,'Speed Bin B-A'!N1223,'Speed Bin B-A'!N1327,'Speed Bin B-A'!N1431,'Speed Bin B-A'!N1535,'Speed Bin B-A'!N1639,'Speed Bin B-A'!N1743,'Speed Bin B-A'!N1847,'Speed Bin B-A'!N1951,'Speed Bin B-A'!N2055,'Speed Bin B-A'!N2159)</f>
        <v>0</v>
      </c>
      <c r="O384" s="268">
        <f>SUM('Speed Bin B-A'!O79,'Speed Bin B-A'!O183,'Speed Bin B-A'!O287,'Speed Bin B-A'!O391,'Speed Bin B-A'!O495,'Speed Bin B-A'!O599,'Speed Bin B-A'!O703,'Speed Bin B-A'!O807,'Speed Bin B-A'!O911,'Speed Bin B-A'!O1015,'Speed Bin B-A'!O1119,'Speed Bin B-A'!O1223,'Speed Bin B-A'!O1327,'Speed Bin B-A'!O1431,'Speed Bin B-A'!O1535,'Speed Bin B-A'!O1639,'Speed Bin B-A'!O1743,'Speed Bin B-A'!O1847,'Speed Bin B-A'!O1951,'Speed Bin B-A'!O2055,'Speed Bin B-A'!O2159)</f>
        <v>0</v>
      </c>
      <c r="P384" s="268">
        <f>SUM('Speed Bin B-A'!P79,'Speed Bin B-A'!P183,'Speed Bin B-A'!P287,'Speed Bin B-A'!P391,'Speed Bin B-A'!P495,'Speed Bin B-A'!P599,'Speed Bin B-A'!P703,'Speed Bin B-A'!P807,'Speed Bin B-A'!P911,'Speed Bin B-A'!P1015,'Speed Bin B-A'!P1119,'Speed Bin B-A'!P1223,'Speed Bin B-A'!P1327,'Speed Bin B-A'!P1431,'Speed Bin B-A'!P1535,'Speed Bin B-A'!P1639,'Speed Bin B-A'!P1743,'Speed Bin B-A'!P1847,'Speed Bin B-A'!P1951,'Speed Bin B-A'!P2055,'Speed Bin B-A'!P2159)</f>
        <v>0</v>
      </c>
      <c r="Q384" s="268">
        <f>SUM('Speed Bin B-A'!Q79,'Speed Bin B-A'!Q183,'Speed Bin B-A'!Q287,'Speed Bin B-A'!Q391,'Speed Bin B-A'!Q495,'Speed Bin B-A'!Q599,'Speed Bin B-A'!Q703,'Speed Bin B-A'!Q807,'Speed Bin B-A'!Q911,'Speed Bin B-A'!Q1015,'Speed Bin B-A'!Q1119,'Speed Bin B-A'!Q1223,'Speed Bin B-A'!Q1327,'Speed Bin B-A'!Q1431,'Speed Bin B-A'!Q1535,'Speed Bin B-A'!Q1639,'Speed Bin B-A'!Q1743,'Speed Bin B-A'!Q1847,'Speed Bin B-A'!Q1951,'Speed Bin B-A'!Q2055,'Speed Bin B-A'!Q2159)</f>
        <v>0</v>
      </c>
      <c r="R384" s="268">
        <f>SUM('Speed Bin B-A'!R79,'Speed Bin B-A'!R183,'Speed Bin B-A'!R287,'Speed Bin B-A'!R391,'Speed Bin B-A'!R495,'Speed Bin B-A'!R599,'Speed Bin B-A'!R703,'Speed Bin B-A'!R807,'Speed Bin B-A'!R911,'Speed Bin B-A'!R1015,'Speed Bin B-A'!R1119,'Speed Bin B-A'!R1223,'Speed Bin B-A'!R1327,'Speed Bin B-A'!R1431,'Speed Bin B-A'!R1535,'Speed Bin B-A'!R1639,'Speed Bin B-A'!R1743,'Speed Bin B-A'!R1847,'Speed Bin B-A'!R1951,'Speed Bin B-A'!R2055,'Speed Bin B-A'!R2159)</f>
        <v>0</v>
      </c>
      <c r="S384" s="268">
        <f>SUM('Speed Bin B-A'!S79,'Speed Bin B-A'!S183,'Speed Bin B-A'!S287,'Speed Bin B-A'!S391,'Speed Bin B-A'!S495,'Speed Bin B-A'!S599,'Speed Bin B-A'!S703,'Speed Bin B-A'!S807,'Speed Bin B-A'!S911,'Speed Bin B-A'!S1015,'Speed Bin B-A'!S1119,'Speed Bin B-A'!S1223,'Speed Bin B-A'!S1327,'Speed Bin B-A'!S1431,'Speed Bin B-A'!S1535,'Speed Bin B-A'!S1639,'Speed Bin B-A'!S1743,'Speed Bin B-A'!S1847,'Speed Bin B-A'!S1951,'Speed Bin B-A'!S2055,'Speed Bin B-A'!S2159)</f>
        <v>0</v>
      </c>
      <c r="T384" s="268">
        <f>SUM('Speed Bin B-A'!T79,'Speed Bin B-A'!T183,'Speed Bin B-A'!T287,'Speed Bin B-A'!T391,'Speed Bin B-A'!T495,'Speed Bin B-A'!T599,'Speed Bin B-A'!T703,'Speed Bin B-A'!T807,'Speed Bin B-A'!T911,'Speed Bin B-A'!T1015,'Speed Bin B-A'!T1119,'Speed Bin B-A'!T1223,'Speed Bin B-A'!T1327,'Speed Bin B-A'!T1431,'Speed Bin B-A'!T1535,'Speed Bin B-A'!T1639,'Speed Bin B-A'!T1743,'Speed Bin B-A'!T1847,'Speed Bin B-A'!T1951,'Speed Bin B-A'!T2055,'Speed Bin B-A'!T2159)</f>
        <v>0</v>
      </c>
      <c r="U384" s="268">
        <f>SUM('Speed Bin B-A'!U79,'Speed Bin B-A'!U183,'Speed Bin B-A'!U287,'Speed Bin B-A'!U391,'Speed Bin B-A'!U495,'Speed Bin B-A'!U599,'Speed Bin B-A'!U703,'Speed Bin B-A'!U807,'Speed Bin B-A'!U911,'Speed Bin B-A'!U1015,'Speed Bin B-A'!U1119,'Speed Bin B-A'!U1223,'Speed Bin B-A'!U1327,'Speed Bin B-A'!U1431,'Speed Bin B-A'!U1535,'Speed Bin B-A'!U1639,'Speed Bin B-A'!U1743,'Speed Bin B-A'!U1847,'Speed Bin B-A'!U1951,'Speed Bin B-A'!U2055,'Speed Bin B-A'!U2159)</f>
        <v>0</v>
      </c>
      <c r="V384" s="269">
        <f>IFERROR(AVERAGE('Speed Bin B-A'!V79,'Speed Bin B-A'!V183,'Speed Bin B-A'!V287,'Speed Bin B-A'!V391,'Speed Bin B-A'!V495,'Speed Bin B-A'!V599,'Speed Bin B-A'!V703,'Speed Bin B-A'!V807,'Speed Bin B-A'!V911,'Speed Bin B-A'!V1015,'Speed Bin B-A'!V1119,'Speed Bin B-A'!V1223,'Speed Bin B-A'!V1327,'Speed Bin B-A'!V1431,'Speed Bin B-A'!V1535,'Speed Bin B-A'!V1639,'Speed Bin B-A'!V1743,'Speed Bin B-A'!V1847,'Speed Bin B-A'!V1951,'Speed Bin B-A'!V2055,'Speed Bin B-A'!V2159),"-")</f>
        <v>23.8</v>
      </c>
      <c r="W384" s="269">
        <f>IFERROR(AVERAGE('Speed Bin B-A'!W79,'Speed Bin B-A'!W183,'Speed Bin B-A'!W287,'Speed Bin B-A'!W391,'Speed Bin B-A'!W495,'Speed Bin B-A'!W599,'Speed Bin B-A'!W703,'Speed Bin B-A'!W807,'Speed Bin B-A'!W911,'Speed Bin B-A'!W1015,'Speed Bin B-A'!W1119,'Speed Bin B-A'!W1223,'Speed Bin B-A'!W1327,'Speed Bin B-A'!W1431,'Speed Bin B-A'!W1535,'Speed Bin B-A'!W1639,'Speed Bin B-A'!W1743,'Speed Bin B-A'!W1847,'Speed Bin B-A'!W1951,'Speed Bin B-A'!W2055,'Speed Bin B-A'!W2159),"-")</f>
        <v>30.8</v>
      </c>
      <c r="X384" s="277"/>
      <c r="Y384" s="277"/>
    </row>
    <row r="385" spans="1:25" x14ac:dyDescent="0.25">
      <c r="A385" s="267">
        <v>0.71875</v>
      </c>
      <c r="B385" s="268">
        <f>SUM('Speed Bin B-A'!B80,'Speed Bin B-A'!B184,'Speed Bin B-A'!B288,'Speed Bin B-A'!B392,'Speed Bin B-A'!B496,'Speed Bin B-A'!B600,'Speed Bin B-A'!B704,'Speed Bin B-A'!B808,'Speed Bin B-A'!B912,'Speed Bin B-A'!B1016,'Speed Bin B-A'!B1120,'Speed Bin B-A'!B1224,'Speed Bin B-A'!B1328,'Speed Bin B-A'!B1432,'Speed Bin B-A'!B1536,'Speed Bin B-A'!B1640,'Speed Bin B-A'!B1744,'Speed Bin B-A'!B1848,'Speed Bin B-A'!B1952,'Speed Bin B-A'!B2056,'Speed Bin B-A'!B2160)</f>
        <v>63</v>
      </c>
      <c r="C385" s="268">
        <f>SUM('Speed Bin B-A'!C80,'Speed Bin B-A'!C184,'Speed Bin B-A'!C288,'Speed Bin B-A'!C392,'Speed Bin B-A'!C496,'Speed Bin B-A'!C600,'Speed Bin B-A'!C704,'Speed Bin B-A'!C808,'Speed Bin B-A'!C912,'Speed Bin B-A'!C1016,'Speed Bin B-A'!C1120,'Speed Bin B-A'!C1224,'Speed Bin B-A'!C1328,'Speed Bin B-A'!C1432,'Speed Bin B-A'!C1536,'Speed Bin B-A'!C1640,'Speed Bin B-A'!C1744,'Speed Bin B-A'!C1848,'Speed Bin B-A'!C1952,'Speed Bin B-A'!C2056,'Speed Bin B-A'!C2160)</f>
        <v>1</v>
      </c>
      <c r="D385" s="268">
        <f>SUM('Speed Bin B-A'!D80,'Speed Bin B-A'!D184,'Speed Bin B-A'!D288,'Speed Bin B-A'!D392,'Speed Bin B-A'!D496,'Speed Bin B-A'!D600,'Speed Bin B-A'!D704,'Speed Bin B-A'!D808,'Speed Bin B-A'!D912,'Speed Bin B-A'!D1016,'Speed Bin B-A'!D1120,'Speed Bin B-A'!D1224,'Speed Bin B-A'!D1328,'Speed Bin B-A'!D1432,'Speed Bin B-A'!D1536,'Speed Bin B-A'!D1640,'Speed Bin B-A'!D1744,'Speed Bin B-A'!D1848,'Speed Bin B-A'!D1952,'Speed Bin B-A'!D2056,'Speed Bin B-A'!D2160)</f>
        <v>4</v>
      </c>
      <c r="E385" s="268">
        <f>SUM('Speed Bin B-A'!E80,'Speed Bin B-A'!E184,'Speed Bin B-A'!E288,'Speed Bin B-A'!E392,'Speed Bin B-A'!E496,'Speed Bin B-A'!E600,'Speed Bin B-A'!E704,'Speed Bin B-A'!E808,'Speed Bin B-A'!E912,'Speed Bin B-A'!E1016,'Speed Bin B-A'!E1120,'Speed Bin B-A'!E1224,'Speed Bin B-A'!E1328,'Speed Bin B-A'!E1432,'Speed Bin B-A'!E1536,'Speed Bin B-A'!E1640,'Speed Bin B-A'!E1744,'Speed Bin B-A'!E1848,'Speed Bin B-A'!E1952,'Speed Bin B-A'!E2056,'Speed Bin B-A'!E2160)</f>
        <v>8</v>
      </c>
      <c r="F385" s="268">
        <f>SUM('Speed Bin B-A'!F80,'Speed Bin B-A'!F184,'Speed Bin B-A'!F288,'Speed Bin B-A'!F392,'Speed Bin B-A'!F496,'Speed Bin B-A'!F600,'Speed Bin B-A'!F704,'Speed Bin B-A'!F808,'Speed Bin B-A'!F912,'Speed Bin B-A'!F1016,'Speed Bin B-A'!F1120,'Speed Bin B-A'!F1224,'Speed Bin B-A'!F1328,'Speed Bin B-A'!F1432,'Speed Bin B-A'!F1536,'Speed Bin B-A'!F1640,'Speed Bin B-A'!F1744,'Speed Bin B-A'!F1848,'Speed Bin B-A'!F1952,'Speed Bin B-A'!F2056,'Speed Bin B-A'!F2160)</f>
        <v>26</v>
      </c>
      <c r="G385" s="268">
        <f>SUM('Speed Bin B-A'!G80,'Speed Bin B-A'!G184,'Speed Bin B-A'!G288,'Speed Bin B-A'!G392,'Speed Bin B-A'!G496,'Speed Bin B-A'!G600,'Speed Bin B-A'!G704,'Speed Bin B-A'!G808,'Speed Bin B-A'!G912,'Speed Bin B-A'!G1016,'Speed Bin B-A'!G1120,'Speed Bin B-A'!G1224,'Speed Bin B-A'!G1328,'Speed Bin B-A'!G1432,'Speed Bin B-A'!G1536,'Speed Bin B-A'!G1640,'Speed Bin B-A'!G1744,'Speed Bin B-A'!G1848,'Speed Bin B-A'!G1952,'Speed Bin B-A'!G2056,'Speed Bin B-A'!G2160)</f>
        <v>19</v>
      </c>
      <c r="H385" s="268">
        <f>SUM('Speed Bin B-A'!H80,'Speed Bin B-A'!H184,'Speed Bin B-A'!H288,'Speed Bin B-A'!H392,'Speed Bin B-A'!H496,'Speed Bin B-A'!H600,'Speed Bin B-A'!H704,'Speed Bin B-A'!H808,'Speed Bin B-A'!H912,'Speed Bin B-A'!H1016,'Speed Bin B-A'!H1120,'Speed Bin B-A'!H1224,'Speed Bin B-A'!H1328,'Speed Bin B-A'!H1432,'Speed Bin B-A'!H1536,'Speed Bin B-A'!H1640,'Speed Bin B-A'!H1744,'Speed Bin B-A'!H1848,'Speed Bin B-A'!H1952,'Speed Bin B-A'!H2056,'Speed Bin B-A'!H2160)</f>
        <v>4</v>
      </c>
      <c r="I385" s="268">
        <f>SUM('Speed Bin B-A'!I80,'Speed Bin B-A'!I184,'Speed Bin B-A'!I288,'Speed Bin B-A'!I392,'Speed Bin B-A'!I496,'Speed Bin B-A'!I600,'Speed Bin B-A'!I704,'Speed Bin B-A'!I808,'Speed Bin B-A'!I912,'Speed Bin B-A'!I1016,'Speed Bin B-A'!I1120,'Speed Bin B-A'!I1224,'Speed Bin B-A'!I1328,'Speed Bin B-A'!I1432,'Speed Bin B-A'!I1536,'Speed Bin B-A'!I1640,'Speed Bin B-A'!I1744,'Speed Bin B-A'!I1848,'Speed Bin B-A'!I1952,'Speed Bin B-A'!I2056,'Speed Bin B-A'!I2160)</f>
        <v>1</v>
      </c>
      <c r="J385" s="268">
        <f>SUM('Speed Bin B-A'!J80,'Speed Bin B-A'!J184,'Speed Bin B-A'!J288,'Speed Bin B-A'!J392,'Speed Bin B-A'!J496,'Speed Bin B-A'!J600,'Speed Bin B-A'!J704,'Speed Bin B-A'!J808,'Speed Bin B-A'!J912,'Speed Bin B-A'!J1016,'Speed Bin B-A'!J1120,'Speed Bin B-A'!J1224,'Speed Bin B-A'!J1328,'Speed Bin B-A'!J1432,'Speed Bin B-A'!J1536,'Speed Bin B-A'!J1640,'Speed Bin B-A'!J1744,'Speed Bin B-A'!J1848,'Speed Bin B-A'!J1952,'Speed Bin B-A'!J2056,'Speed Bin B-A'!J2160)</f>
        <v>0</v>
      </c>
      <c r="K385" s="268">
        <f>SUM('Speed Bin B-A'!K80,'Speed Bin B-A'!K184,'Speed Bin B-A'!K288,'Speed Bin B-A'!K392,'Speed Bin B-A'!K496,'Speed Bin B-A'!K600,'Speed Bin B-A'!K704,'Speed Bin B-A'!K808,'Speed Bin B-A'!K912,'Speed Bin B-A'!K1016,'Speed Bin B-A'!K1120,'Speed Bin B-A'!K1224,'Speed Bin B-A'!K1328,'Speed Bin B-A'!K1432,'Speed Bin B-A'!K1536,'Speed Bin B-A'!K1640,'Speed Bin B-A'!K1744,'Speed Bin B-A'!K1848,'Speed Bin B-A'!K1952,'Speed Bin B-A'!K2056,'Speed Bin B-A'!K2160)</f>
        <v>0</v>
      </c>
      <c r="L385" s="268">
        <f>SUM('Speed Bin B-A'!L80,'Speed Bin B-A'!L184,'Speed Bin B-A'!L288,'Speed Bin B-A'!L392,'Speed Bin B-A'!L496,'Speed Bin B-A'!L600,'Speed Bin B-A'!L704,'Speed Bin B-A'!L808,'Speed Bin B-A'!L912,'Speed Bin B-A'!L1016,'Speed Bin B-A'!L1120,'Speed Bin B-A'!L1224,'Speed Bin B-A'!L1328,'Speed Bin B-A'!L1432,'Speed Bin B-A'!L1536,'Speed Bin B-A'!L1640,'Speed Bin B-A'!L1744,'Speed Bin B-A'!L1848,'Speed Bin B-A'!L1952,'Speed Bin B-A'!L2056,'Speed Bin B-A'!L2160)</f>
        <v>0</v>
      </c>
      <c r="M385" s="268">
        <f>SUM('Speed Bin B-A'!M80,'Speed Bin B-A'!M184,'Speed Bin B-A'!M288,'Speed Bin B-A'!M392,'Speed Bin B-A'!M496,'Speed Bin B-A'!M600,'Speed Bin B-A'!M704,'Speed Bin B-A'!M808,'Speed Bin B-A'!M912,'Speed Bin B-A'!M1016,'Speed Bin B-A'!M1120,'Speed Bin B-A'!M1224,'Speed Bin B-A'!M1328,'Speed Bin B-A'!M1432,'Speed Bin B-A'!M1536,'Speed Bin B-A'!M1640,'Speed Bin B-A'!M1744,'Speed Bin B-A'!M1848,'Speed Bin B-A'!M1952,'Speed Bin B-A'!M2056,'Speed Bin B-A'!M2160)</f>
        <v>0</v>
      </c>
      <c r="N385" s="268">
        <f>SUM('Speed Bin B-A'!N80,'Speed Bin B-A'!N184,'Speed Bin B-A'!N288,'Speed Bin B-A'!N392,'Speed Bin B-A'!N496,'Speed Bin B-A'!N600,'Speed Bin B-A'!N704,'Speed Bin B-A'!N808,'Speed Bin B-A'!N912,'Speed Bin B-A'!N1016,'Speed Bin B-A'!N1120,'Speed Bin B-A'!N1224,'Speed Bin B-A'!N1328,'Speed Bin B-A'!N1432,'Speed Bin B-A'!N1536,'Speed Bin B-A'!N1640,'Speed Bin B-A'!N1744,'Speed Bin B-A'!N1848,'Speed Bin B-A'!N1952,'Speed Bin B-A'!N2056,'Speed Bin B-A'!N2160)</f>
        <v>0</v>
      </c>
      <c r="O385" s="268">
        <f>SUM('Speed Bin B-A'!O80,'Speed Bin B-A'!O184,'Speed Bin B-A'!O288,'Speed Bin B-A'!O392,'Speed Bin B-A'!O496,'Speed Bin B-A'!O600,'Speed Bin B-A'!O704,'Speed Bin B-A'!O808,'Speed Bin B-A'!O912,'Speed Bin B-A'!O1016,'Speed Bin B-A'!O1120,'Speed Bin B-A'!O1224,'Speed Bin B-A'!O1328,'Speed Bin B-A'!O1432,'Speed Bin B-A'!O1536,'Speed Bin B-A'!O1640,'Speed Bin B-A'!O1744,'Speed Bin B-A'!O1848,'Speed Bin B-A'!O1952,'Speed Bin B-A'!O2056,'Speed Bin B-A'!O2160)</f>
        <v>0</v>
      </c>
      <c r="P385" s="268">
        <f>SUM('Speed Bin B-A'!P80,'Speed Bin B-A'!P184,'Speed Bin B-A'!P288,'Speed Bin B-A'!P392,'Speed Bin B-A'!P496,'Speed Bin B-A'!P600,'Speed Bin B-A'!P704,'Speed Bin B-A'!P808,'Speed Bin B-A'!P912,'Speed Bin B-A'!P1016,'Speed Bin B-A'!P1120,'Speed Bin B-A'!P1224,'Speed Bin B-A'!P1328,'Speed Bin B-A'!P1432,'Speed Bin B-A'!P1536,'Speed Bin B-A'!P1640,'Speed Bin B-A'!P1744,'Speed Bin B-A'!P1848,'Speed Bin B-A'!P1952,'Speed Bin B-A'!P2056,'Speed Bin B-A'!P2160)</f>
        <v>0</v>
      </c>
      <c r="Q385" s="268">
        <f>SUM('Speed Bin B-A'!Q80,'Speed Bin B-A'!Q184,'Speed Bin B-A'!Q288,'Speed Bin B-A'!Q392,'Speed Bin B-A'!Q496,'Speed Bin B-A'!Q600,'Speed Bin B-A'!Q704,'Speed Bin B-A'!Q808,'Speed Bin B-A'!Q912,'Speed Bin B-A'!Q1016,'Speed Bin B-A'!Q1120,'Speed Bin B-A'!Q1224,'Speed Bin B-A'!Q1328,'Speed Bin B-A'!Q1432,'Speed Bin B-A'!Q1536,'Speed Bin B-A'!Q1640,'Speed Bin B-A'!Q1744,'Speed Bin B-A'!Q1848,'Speed Bin B-A'!Q1952,'Speed Bin B-A'!Q2056,'Speed Bin B-A'!Q2160)</f>
        <v>0</v>
      </c>
      <c r="R385" s="268">
        <f>SUM('Speed Bin B-A'!R80,'Speed Bin B-A'!R184,'Speed Bin B-A'!R288,'Speed Bin B-A'!R392,'Speed Bin B-A'!R496,'Speed Bin B-A'!R600,'Speed Bin B-A'!R704,'Speed Bin B-A'!R808,'Speed Bin B-A'!R912,'Speed Bin B-A'!R1016,'Speed Bin B-A'!R1120,'Speed Bin B-A'!R1224,'Speed Bin B-A'!R1328,'Speed Bin B-A'!R1432,'Speed Bin B-A'!R1536,'Speed Bin B-A'!R1640,'Speed Bin B-A'!R1744,'Speed Bin B-A'!R1848,'Speed Bin B-A'!R1952,'Speed Bin B-A'!R2056,'Speed Bin B-A'!R2160)</f>
        <v>0</v>
      </c>
      <c r="S385" s="268">
        <f>SUM('Speed Bin B-A'!S80,'Speed Bin B-A'!S184,'Speed Bin B-A'!S288,'Speed Bin B-A'!S392,'Speed Bin B-A'!S496,'Speed Bin B-A'!S600,'Speed Bin B-A'!S704,'Speed Bin B-A'!S808,'Speed Bin B-A'!S912,'Speed Bin B-A'!S1016,'Speed Bin B-A'!S1120,'Speed Bin B-A'!S1224,'Speed Bin B-A'!S1328,'Speed Bin B-A'!S1432,'Speed Bin B-A'!S1536,'Speed Bin B-A'!S1640,'Speed Bin B-A'!S1744,'Speed Bin B-A'!S1848,'Speed Bin B-A'!S1952,'Speed Bin B-A'!S2056,'Speed Bin B-A'!S2160)</f>
        <v>0</v>
      </c>
      <c r="T385" s="268">
        <f>SUM('Speed Bin B-A'!T80,'Speed Bin B-A'!T184,'Speed Bin B-A'!T288,'Speed Bin B-A'!T392,'Speed Bin B-A'!T496,'Speed Bin B-A'!T600,'Speed Bin B-A'!T704,'Speed Bin B-A'!T808,'Speed Bin B-A'!T912,'Speed Bin B-A'!T1016,'Speed Bin B-A'!T1120,'Speed Bin B-A'!T1224,'Speed Bin B-A'!T1328,'Speed Bin B-A'!T1432,'Speed Bin B-A'!T1536,'Speed Bin B-A'!T1640,'Speed Bin B-A'!T1744,'Speed Bin B-A'!T1848,'Speed Bin B-A'!T1952,'Speed Bin B-A'!T2056,'Speed Bin B-A'!T2160)</f>
        <v>0</v>
      </c>
      <c r="U385" s="268">
        <f>SUM('Speed Bin B-A'!U80,'Speed Bin B-A'!U184,'Speed Bin B-A'!U288,'Speed Bin B-A'!U392,'Speed Bin B-A'!U496,'Speed Bin B-A'!U600,'Speed Bin B-A'!U704,'Speed Bin B-A'!U808,'Speed Bin B-A'!U912,'Speed Bin B-A'!U1016,'Speed Bin B-A'!U1120,'Speed Bin B-A'!U1224,'Speed Bin B-A'!U1328,'Speed Bin B-A'!U1432,'Speed Bin B-A'!U1536,'Speed Bin B-A'!U1640,'Speed Bin B-A'!U1744,'Speed Bin B-A'!U1848,'Speed Bin B-A'!U1952,'Speed Bin B-A'!U2056,'Speed Bin B-A'!U2160)</f>
        <v>0</v>
      </c>
      <c r="V385" s="269">
        <f>IFERROR(AVERAGE('Speed Bin B-A'!V80,'Speed Bin B-A'!V184,'Speed Bin B-A'!V288,'Speed Bin B-A'!V392,'Speed Bin B-A'!V496,'Speed Bin B-A'!V600,'Speed Bin B-A'!V704,'Speed Bin B-A'!V808,'Speed Bin B-A'!V912,'Speed Bin B-A'!V1016,'Speed Bin B-A'!V1120,'Speed Bin B-A'!V1224,'Speed Bin B-A'!V1328,'Speed Bin B-A'!V1432,'Speed Bin B-A'!V1536,'Speed Bin B-A'!V1640,'Speed Bin B-A'!V1744,'Speed Bin B-A'!V1848,'Speed Bin B-A'!V1952,'Speed Bin B-A'!V2056,'Speed Bin B-A'!V2160),"-")</f>
        <v>22.762499999999996</v>
      </c>
      <c r="W385" s="269">
        <f>IFERROR(AVERAGE('Speed Bin B-A'!W80,'Speed Bin B-A'!W184,'Speed Bin B-A'!W288,'Speed Bin B-A'!W392,'Speed Bin B-A'!W496,'Speed Bin B-A'!W600,'Speed Bin B-A'!W704,'Speed Bin B-A'!W808,'Speed Bin B-A'!W912,'Speed Bin B-A'!W1016,'Speed Bin B-A'!W1120,'Speed Bin B-A'!W1224,'Speed Bin B-A'!W1328,'Speed Bin B-A'!W1432,'Speed Bin B-A'!W1536,'Speed Bin B-A'!W1640,'Speed Bin B-A'!W1744,'Speed Bin B-A'!W1848,'Speed Bin B-A'!W1952,'Speed Bin B-A'!W2056,'Speed Bin B-A'!W2160),"-")</f>
        <v>27.1</v>
      </c>
      <c r="X385" s="277"/>
      <c r="Y385" s="277"/>
    </row>
    <row r="386" spans="1:25" x14ac:dyDescent="0.25">
      <c r="A386" s="267">
        <v>0.72916666666666696</v>
      </c>
      <c r="B386" s="268">
        <f>SUM('Speed Bin B-A'!B81,'Speed Bin B-A'!B185,'Speed Bin B-A'!B289,'Speed Bin B-A'!B393,'Speed Bin B-A'!B497,'Speed Bin B-A'!B601,'Speed Bin B-A'!B705,'Speed Bin B-A'!B809,'Speed Bin B-A'!B913,'Speed Bin B-A'!B1017,'Speed Bin B-A'!B1121,'Speed Bin B-A'!B1225,'Speed Bin B-A'!B1329,'Speed Bin B-A'!B1433,'Speed Bin B-A'!B1537,'Speed Bin B-A'!B1641,'Speed Bin B-A'!B1745,'Speed Bin B-A'!B1849,'Speed Bin B-A'!B1953,'Speed Bin B-A'!B2057,'Speed Bin B-A'!B2161)</f>
        <v>65</v>
      </c>
      <c r="C386" s="268">
        <f>SUM('Speed Bin B-A'!C81,'Speed Bin B-A'!C185,'Speed Bin B-A'!C289,'Speed Bin B-A'!C393,'Speed Bin B-A'!C497,'Speed Bin B-A'!C601,'Speed Bin B-A'!C705,'Speed Bin B-A'!C809,'Speed Bin B-A'!C913,'Speed Bin B-A'!C1017,'Speed Bin B-A'!C1121,'Speed Bin B-A'!C1225,'Speed Bin B-A'!C1329,'Speed Bin B-A'!C1433,'Speed Bin B-A'!C1537,'Speed Bin B-A'!C1641,'Speed Bin B-A'!C1745,'Speed Bin B-A'!C1849,'Speed Bin B-A'!C1953,'Speed Bin B-A'!C2057,'Speed Bin B-A'!C2161)</f>
        <v>1</v>
      </c>
      <c r="D386" s="268">
        <f>SUM('Speed Bin B-A'!D81,'Speed Bin B-A'!D185,'Speed Bin B-A'!D289,'Speed Bin B-A'!D393,'Speed Bin B-A'!D497,'Speed Bin B-A'!D601,'Speed Bin B-A'!D705,'Speed Bin B-A'!D809,'Speed Bin B-A'!D913,'Speed Bin B-A'!D1017,'Speed Bin B-A'!D1121,'Speed Bin B-A'!D1225,'Speed Bin B-A'!D1329,'Speed Bin B-A'!D1433,'Speed Bin B-A'!D1537,'Speed Bin B-A'!D1641,'Speed Bin B-A'!D1745,'Speed Bin B-A'!D1849,'Speed Bin B-A'!D1953,'Speed Bin B-A'!D2057,'Speed Bin B-A'!D2161)</f>
        <v>5</v>
      </c>
      <c r="E386" s="268">
        <f>SUM('Speed Bin B-A'!E81,'Speed Bin B-A'!E185,'Speed Bin B-A'!E289,'Speed Bin B-A'!E393,'Speed Bin B-A'!E497,'Speed Bin B-A'!E601,'Speed Bin B-A'!E705,'Speed Bin B-A'!E809,'Speed Bin B-A'!E913,'Speed Bin B-A'!E1017,'Speed Bin B-A'!E1121,'Speed Bin B-A'!E1225,'Speed Bin B-A'!E1329,'Speed Bin B-A'!E1433,'Speed Bin B-A'!E1537,'Speed Bin B-A'!E1641,'Speed Bin B-A'!E1745,'Speed Bin B-A'!E1849,'Speed Bin B-A'!E1953,'Speed Bin B-A'!E2057,'Speed Bin B-A'!E2161)</f>
        <v>22</v>
      </c>
      <c r="F386" s="268">
        <f>SUM('Speed Bin B-A'!F81,'Speed Bin B-A'!F185,'Speed Bin B-A'!F289,'Speed Bin B-A'!F393,'Speed Bin B-A'!F497,'Speed Bin B-A'!F601,'Speed Bin B-A'!F705,'Speed Bin B-A'!F809,'Speed Bin B-A'!F913,'Speed Bin B-A'!F1017,'Speed Bin B-A'!F1121,'Speed Bin B-A'!F1225,'Speed Bin B-A'!F1329,'Speed Bin B-A'!F1433,'Speed Bin B-A'!F1537,'Speed Bin B-A'!F1641,'Speed Bin B-A'!F1745,'Speed Bin B-A'!F1849,'Speed Bin B-A'!F1953,'Speed Bin B-A'!F2057,'Speed Bin B-A'!F2161)</f>
        <v>24</v>
      </c>
      <c r="G386" s="268">
        <f>SUM('Speed Bin B-A'!G81,'Speed Bin B-A'!G185,'Speed Bin B-A'!G289,'Speed Bin B-A'!G393,'Speed Bin B-A'!G497,'Speed Bin B-A'!G601,'Speed Bin B-A'!G705,'Speed Bin B-A'!G809,'Speed Bin B-A'!G913,'Speed Bin B-A'!G1017,'Speed Bin B-A'!G1121,'Speed Bin B-A'!G1225,'Speed Bin B-A'!G1329,'Speed Bin B-A'!G1433,'Speed Bin B-A'!G1537,'Speed Bin B-A'!G1641,'Speed Bin B-A'!G1745,'Speed Bin B-A'!G1849,'Speed Bin B-A'!G1953,'Speed Bin B-A'!G2057,'Speed Bin B-A'!G2161)</f>
        <v>8</v>
      </c>
      <c r="H386" s="268">
        <f>SUM('Speed Bin B-A'!H81,'Speed Bin B-A'!H185,'Speed Bin B-A'!H289,'Speed Bin B-A'!H393,'Speed Bin B-A'!H497,'Speed Bin B-A'!H601,'Speed Bin B-A'!H705,'Speed Bin B-A'!H809,'Speed Bin B-A'!H913,'Speed Bin B-A'!H1017,'Speed Bin B-A'!H1121,'Speed Bin B-A'!H1225,'Speed Bin B-A'!H1329,'Speed Bin B-A'!H1433,'Speed Bin B-A'!H1537,'Speed Bin B-A'!H1641,'Speed Bin B-A'!H1745,'Speed Bin B-A'!H1849,'Speed Bin B-A'!H1953,'Speed Bin B-A'!H2057,'Speed Bin B-A'!H2161)</f>
        <v>3</v>
      </c>
      <c r="I386" s="268">
        <f>SUM('Speed Bin B-A'!I81,'Speed Bin B-A'!I185,'Speed Bin B-A'!I289,'Speed Bin B-A'!I393,'Speed Bin B-A'!I497,'Speed Bin B-A'!I601,'Speed Bin B-A'!I705,'Speed Bin B-A'!I809,'Speed Bin B-A'!I913,'Speed Bin B-A'!I1017,'Speed Bin B-A'!I1121,'Speed Bin B-A'!I1225,'Speed Bin B-A'!I1329,'Speed Bin B-A'!I1433,'Speed Bin B-A'!I1537,'Speed Bin B-A'!I1641,'Speed Bin B-A'!I1745,'Speed Bin B-A'!I1849,'Speed Bin B-A'!I1953,'Speed Bin B-A'!I2057,'Speed Bin B-A'!I2161)</f>
        <v>2</v>
      </c>
      <c r="J386" s="268">
        <f>SUM('Speed Bin B-A'!J81,'Speed Bin B-A'!J185,'Speed Bin B-A'!J289,'Speed Bin B-A'!J393,'Speed Bin B-A'!J497,'Speed Bin B-A'!J601,'Speed Bin B-A'!J705,'Speed Bin B-A'!J809,'Speed Bin B-A'!J913,'Speed Bin B-A'!J1017,'Speed Bin B-A'!J1121,'Speed Bin B-A'!J1225,'Speed Bin B-A'!J1329,'Speed Bin B-A'!J1433,'Speed Bin B-A'!J1537,'Speed Bin B-A'!J1641,'Speed Bin B-A'!J1745,'Speed Bin B-A'!J1849,'Speed Bin B-A'!J1953,'Speed Bin B-A'!J2057,'Speed Bin B-A'!J2161)</f>
        <v>0</v>
      </c>
      <c r="K386" s="268">
        <f>SUM('Speed Bin B-A'!K81,'Speed Bin B-A'!K185,'Speed Bin B-A'!K289,'Speed Bin B-A'!K393,'Speed Bin B-A'!K497,'Speed Bin B-A'!K601,'Speed Bin B-A'!K705,'Speed Bin B-A'!K809,'Speed Bin B-A'!K913,'Speed Bin B-A'!K1017,'Speed Bin B-A'!K1121,'Speed Bin B-A'!K1225,'Speed Bin B-A'!K1329,'Speed Bin B-A'!K1433,'Speed Bin B-A'!K1537,'Speed Bin B-A'!K1641,'Speed Bin B-A'!K1745,'Speed Bin B-A'!K1849,'Speed Bin B-A'!K1953,'Speed Bin B-A'!K2057,'Speed Bin B-A'!K2161)</f>
        <v>0</v>
      </c>
      <c r="L386" s="268">
        <f>SUM('Speed Bin B-A'!L81,'Speed Bin B-A'!L185,'Speed Bin B-A'!L289,'Speed Bin B-A'!L393,'Speed Bin B-A'!L497,'Speed Bin B-A'!L601,'Speed Bin B-A'!L705,'Speed Bin B-A'!L809,'Speed Bin B-A'!L913,'Speed Bin B-A'!L1017,'Speed Bin B-A'!L1121,'Speed Bin B-A'!L1225,'Speed Bin B-A'!L1329,'Speed Bin B-A'!L1433,'Speed Bin B-A'!L1537,'Speed Bin B-A'!L1641,'Speed Bin B-A'!L1745,'Speed Bin B-A'!L1849,'Speed Bin B-A'!L1953,'Speed Bin B-A'!L2057,'Speed Bin B-A'!L2161)</f>
        <v>0</v>
      </c>
      <c r="M386" s="268">
        <f>SUM('Speed Bin B-A'!M81,'Speed Bin B-A'!M185,'Speed Bin B-A'!M289,'Speed Bin B-A'!M393,'Speed Bin B-A'!M497,'Speed Bin B-A'!M601,'Speed Bin B-A'!M705,'Speed Bin B-A'!M809,'Speed Bin B-A'!M913,'Speed Bin B-A'!M1017,'Speed Bin B-A'!M1121,'Speed Bin B-A'!M1225,'Speed Bin B-A'!M1329,'Speed Bin B-A'!M1433,'Speed Bin B-A'!M1537,'Speed Bin B-A'!M1641,'Speed Bin B-A'!M1745,'Speed Bin B-A'!M1849,'Speed Bin B-A'!M1953,'Speed Bin B-A'!M2057,'Speed Bin B-A'!M2161)</f>
        <v>0</v>
      </c>
      <c r="N386" s="268">
        <f>SUM('Speed Bin B-A'!N81,'Speed Bin B-A'!N185,'Speed Bin B-A'!N289,'Speed Bin B-A'!N393,'Speed Bin B-A'!N497,'Speed Bin B-A'!N601,'Speed Bin B-A'!N705,'Speed Bin B-A'!N809,'Speed Bin B-A'!N913,'Speed Bin B-A'!N1017,'Speed Bin B-A'!N1121,'Speed Bin B-A'!N1225,'Speed Bin B-A'!N1329,'Speed Bin B-A'!N1433,'Speed Bin B-A'!N1537,'Speed Bin B-A'!N1641,'Speed Bin B-A'!N1745,'Speed Bin B-A'!N1849,'Speed Bin B-A'!N1953,'Speed Bin B-A'!N2057,'Speed Bin B-A'!N2161)</f>
        <v>0</v>
      </c>
      <c r="O386" s="268">
        <f>SUM('Speed Bin B-A'!O81,'Speed Bin B-A'!O185,'Speed Bin B-A'!O289,'Speed Bin B-A'!O393,'Speed Bin B-A'!O497,'Speed Bin B-A'!O601,'Speed Bin B-A'!O705,'Speed Bin B-A'!O809,'Speed Bin B-A'!O913,'Speed Bin B-A'!O1017,'Speed Bin B-A'!O1121,'Speed Bin B-A'!O1225,'Speed Bin B-A'!O1329,'Speed Bin B-A'!O1433,'Speed Bin B-A'!O1537,'Speed Bin B-A'!O1641,'Speed Bin B-A'!O1745,'Speed Bin B-A'!O1849,'Speed Bin B-A'!O1953,'Speed Bin B-A'!O2057,'Speed Bin B-A'!O2161)</f>
        <v>0</v>
      </c>
      <c r="P386" s="268">
        <f>SUM('Speed Bin B-A'!P81,'Speed Bin B-A'!P185,'Speed Bin B-A'!P289,'Speed Bin B-A'!P393,'Speed Bin B-A'!P497,'Speed Bin B-A'!P601,'Speed Bin B-A'!P705,'Speed Bin B-A'!P809,'Speed Bin B-A'!P913,'Speed Bin B-A'!P1017,'Speed Bin B-A'!P1121,'Speed Bin B-A'!P1225,'Speed Bin B-A'!P1329,'Speed Bin B-A'!P1433,'Speed Bin B-A'!P1537,'Speed Bin B-A'!P1641,'Speed Bin B-A'!P1745,'Speed Bin B-A'!P1849,'Speed Bin B-A'!P1953,'Speed Bin B-A'!P2057,'Speed Bin B-A'!P2161)</f>
        <v>0</v>
      </c>
      <c r="Q386" s="268">
        <f>SUM('Speed Bin B-A'!Q81,'Speed Bin B-A'!Q185,'Speed Bin B-A'!Q289,'Speed Bin B-A'!Q393,'Speed Bin B-A'!Q497,'Speed Bin B-A'!Q601,'Speed Bin B-A'!Q705,'Speed Bin B-A'!Q809,'Speed Bin B-A'!Q913,'Speed Bin B-A'!Q1017,'Speed Bin B-A'!Q1121,'Speed Bin B-A'!Q1225,'Speed Bin B-A'!Q1329,'Speed Bin B-A'!Q1433,'Speed Bin B-A'!Q1537,'Speed Bin B-A'!Q1641,'Speed Bin B-A'!Q1745,'Speed Bin B-A'!Q1849,'Speed Bin B-A'!Q1953,'Speed Bin B-A'!Q2057,'Speed Bin B-A'!Q2161)</f>
        <v>0</v>
      </c>
      <c r="R386" s="268">
        <f>SUM('Speed Bin B-A'!R81,'Speed Bin B-A'!R185,'Speed Bin B-A'!R289,'Speed Bin B-A'!R393,'Speed Bin B-A'!R497,'Speed Bin B-A'!R601,'Speed Bin B-A'!R705,'Speed Bin B-A'!R809,'Speed Bin B-A'!R913,'Speed Bin B-A'!R1017,'Speed Bin B-A'!R1121,'Speed Bin B-A'!R1225,'Speed Bin B-A'!R1329,'Speed Bin B-A'!R1433,'Speed Bin B-A'!R1537,'Speed Bin B-A'!R1641,'Speed Bin B-A'!R1745,'Speed Bin B-A'!R1849,'Speed Bin B-A'!R1953,'Speed Bin B-A'!R2057,'Speed Bin B-A'!R2161)</f>
        <v>0</v>
      </c>
      <c r="S386" s="268">
        <f>SUM('Speed Bin B-A'!S81,'Speed Bin B-A'!S185,'Speed Bin B-A'!S289,'Speed Bin B-A'!S393,'Speed Bin B-A'!S497,'Speed Bin B-A'!S601,'Speed Bin B-A'!S705,'Speed Bin B-A'!S809,'Speed Bin B-A'!S913,'Speed Bin B-A'!S1017,'Speed Bin B-A'!S1121,'Speed Bin B-A'!S1225,'Speed Bin B-A'!S1329,'Speed Bin B-A'!S1433,'Speed Bin B-A'!S1537,'Speed Bin B-A'!S1641,'Speed Bin B-A'!S1745,'Speed Bin B-A'!S1849,'Speed Bin B-A'!S1953,'Speed Bin B-A'!S2057,'Speed Bin B-A'!S2161)</f>
        <v>0</v>
      </c>
      <c r="T386" s="268">
        <f>SUM('Speed Bin B-A'!T81,'Speed Bin B-A'!T185,'Speed Bin B-A'!T289,'Speed Bin B-A'!T393,'Speed Bin B-A'!T497,'Speed Bin B-A'!T601,'Speed Bin B-A'!T705,'Speed Bin B-A'!T809,'Speed Bin B-A'!T913,'Speed Bin B-A'!T1017,'Speed Bin B-A'!T1121,'Speed Bin B-A'!T1225,'Speed Bin B-A'!T1329,'Speed Bin B-A'!T1433,'Speed Bin B-A'!T1537,'Speed Bin B-A'!T1641,'Speed Bin B-A'!T1745,'Speed Bin B-A'!T1849,'Speed Bin B-A'!T1953,'Speed Bin B-A'!T2057,'Speed Bin B-A'!T2161)</f>
        <v>0</v>
      </c>
      <c r="U386" s="268">
        <f>SUM('Speed Bin B-A'!U81,'Speed Bin B-A'!U185,'Speed Bin B-A'!U289,'Speed Bin B-A'!U393,'Speed Bin B-A'!U497,'Speed Bin B-A'!U601,'Speed Bin B-A'!U705,'Speed Bin B-A'!U809,'Speed Bin B-A'!U913,'Speed Bin B-A'!U1017,'Speed Bin B-A'!U1121,'Speed Bin B-A'!U1225,'Speed Bin B-A'!U1329,'Speed Bin B-A'!U1433,'Speed Bin B-A'!U1537,'Speed Bin B-A'!U1641,'Speed Bin B-A'!U1745,'Speed Bin B-A'!U1849,'Speed Bin B-A'!U1953,'Speed Bin B-A'!U2057,'Speed Bin B-A'!U2161)</f>
        <v>0</v>
      </c>
      <c r="V386" s="269">
        <f>IFERROR(AVERAGE('Speed Bin B-A'!V81,'Speed Bin B-A'!V185,'Speed Bin B-A'!V289,'Speed Bin B-A'!V393,'Speed Bin B-A'!V497,'Speed Bin B-A'!V601,'Speed Bin B-A'!V705,'Speed Bin B-A'!V809,'Speed Bin B-A'!V913,'Speed Bin B-A'!V1017,'Speed Bin B-A'!V1121,'Speed Bin B-A'!V1225,'Speed Bin B-A'!V1329,'Speed Bin B-A'!V1433,'Speed Bin B-A'!V1537,'Speed Bin B-A'!V1641,'Speed Bin B-A'!V1745,'Speed Bin B-A'!V1849,'Speed Bin B-A'!V1953,'Speed Bin B-A'!V2057,'Speed Bin B-A'!V2161),"-")</f>
        <v>22.299999999999997</v>
      </c>
      <c r="W386" s="269">
        <f>IFERROR(AVERAGE('Speed Bin B-A'!W81,'Speed Bin B-A'!W185,'Speed Bin B-A'!W289,'Speed Bin B-A'!W393,'Speed Bin B-A'!W497,'Speed Bin B-A'!W601,'Speed Bin B-A'!W705,'Speed Bin B-A'!W809,'Speed Bin B-A'!W913,'Speed Bin B-A'!W1017,'Speed Bin B-A'!W1121,'Speed Bin B-A'!W1225,'Speed Bin B-A'!W1329,'Speed Bin B-A'!W1433,'Speed Bin B-A'!W1537,'Speed Bin B-A'!W1641,'Speed Bin B-A'!W1745,'Speed Bin B-A'!W1849,'Speed Bin B-A'!W1953,'Speed Bin B-A'!W2057,'Speed Bin B-A'!W2161),"-")</f>
        <v>23.866666666666664</v>
      </c>
      <c r="X386" s="277"/>
      <c r="Y386" s="277"/>
    </row>
    <row r="387" spans="1:25" x14ac:dyDescent="0.25">
      <c r="A387" s="267">
        <v>0.73958333333333304</v>
      </c>
      <c r="B387" s="268">
        <f>SUM('Speed Bin B-A'!B82,'Speed Bin B-A'!B186,'Speed Bin B-A'!B290,'Speed Bin B-A'!B394,'Speed Bin B-A'!B498,'Speed Bin B-A'!B602,'Speed Bin B-A'!B706,'Speed Bin B-A'!B810,'Speed Bin B-A'!B914,'Speed Bin B-A'!B1018,'Speed Bin B-A'!B1122,'Speed Bin B-A'!B1226,'Speed Bin B-A'!B1330,'Speed Bin B-A'!B1434,'Speed Bin B-A'!B1538,'Speed Bin B-A'!B1642,'Speed Bin B-A'!B1746,'Speed Bin B-A'!B1850,'Speed Bin B-A'!B1954,'Speed Bin B-A'!B2058,'Speed Bin B-A'!B2162)</f>
        <v>35</v>
      </c>
      <c r="C387" s="268">
        <f>SUM('Speed Bin B-A'!C82,'Speed Bin B-A'!C186,'Speed Bin B-A'!C290,'Speed Bin B-A'!C394,'Speed Bin B-A'!C498,'Speed Bin B-A'!C602,'Speed Bin B-A'!C706,'Speed Bin B-A'!C810,'Speed Bin B-A'!C914,'Speed Bin B-A'!C1018,'Speed Bin B-A'!C1122,'Speed Bin B-A'!C1226,'Speed Bin B-A'!C1330,'Speed Bin B-A'!C1434,'Speed Bin B-A'!C1538,'Speed Bin B-A'!C1642,'Speed Bin B-A'!C1746,'Speed Bin B-A'!C1850,'Speed Bin B-A'!C1954,'Speed Bin B-A'!C2058,'Speed Bin B-A'!C2162)</f>
        <v>0</v>
      </c>
      <c r="D387" s="268">
        <f>SUM('Speed Bin B-A'!D82,'Speed Bin B-A'!D186,'Speed Bin B-A'!D290,'Speed Bin B-A'!D394,'Speed Bin B-A'!D498,'Speed Bin B-A'!D602,'Speed Bin B-A'!D706,'Speed Bin B-A'!D810,'Speed Bin B-A'!D914,'Speed Bin B-A'!D1018,'Speed Bin B-A'!D1122,'Speed Bin B-A'!D1226,'Speed Bin B-A'!D1330,'Speed Bin B-A'!D1434,'Speed Bin B-A'!D1538,'Speed Bin B-A'!D1642,'Speed Bin B-A'!D1746,'Speed Bin B-A'!D1850,'Speed Bin B-A'!D1954,'Speed Bin B-A'!D2058,'Speed Bin B-A'!D2162)</f>
        <v>3</v>
      </c>
      <c r="E387" s="268">
        <f>SUM('Speed Bin B-A'!E82,'Speed Bin B-A'!E186,'Speed Bin B-A'!E290,'Speed Bin B-A'!E394,'Speed Bin B-A'!E498,'Speed Bin B-A'!E602,'Speed Bin B-A'!E706,'Speed Bin B-A'!E810,'Speed Bin B-A'!E914,'Speed Bin B-A'!E1018,'Speed Bin B-A'!E1122,'Speed Bin B-A'!E1226,'Speed Bin B-A'!E1330,'Speed Bin B-A'!E1434,'Speed Bin B-A'!E1538,'Speed Bin B-A'!E1642,'Speed Bin B-A'!E1746,'Speed Bin B-A'!E1850,'Speed Bin B-A'!E1954,'Speed Bin B-A'!E2058,'Speed Bin B-A'!E2162)</f>
        <v>6</v>
      </c>
      <c r="F387" s="268">
        <f>SUM('Speed Bin B-A'!F82,'Speed Bin B-A'!F186,'Speed Bin B-A'!F290,'Speed Bin B-A'!F394,'Speed Bin B-A'!F498,'Speed Bin B-A'!F602,'Speed Bin B-A'!F706,'Speed Bin B-A'!F810,'Speed Bin B-A'!F914,'Speed Bin B-A'!F1018,'Speed Bin B-A'!F1122,'Speed Bin B-A'!F1226,'Speed Bin B-A'!F1330,'Speed Bin B-A'!F1434,'Speed Bin B-A'!F1538,'Speed Bin B-A'!F1642,'Speed Bin B-A'!F1746,'Speed Bin B-A'!F1850,'Speed Bin B-A'!F1954,'Speed Bin B-A'!F2058,'Speed Bin B-A'!F2162)</f>
        <v>12</v>
      </c>
      <c r="G387" s="268">
        <f>SUM('Speed Bin B-A'!G82,'Speed Bin B-A'!G186,'Speed Bin B-A'!G290,'Speed Bin B-A'!G394,'Speed Bin B-A'!G498,'Speed Bin B-A'!G602,'Speed Bin B-A'!G706,'Speed Bin B-A'!G810,'Speed Bin B-A'!G914,'Speed Bin B-A'!G1018,'Speed Bin B-A'!G1122,'Speed Bin B-A'!G1226,'Speed Bin B-A'!G1330,'Speed Bin B-A'!G1434,'Speed Bin B-A'!G1538,'Speed Bin B-A'!G1642,'Speed Bin B-A'!G1746,'Speed Bin B-A'!G1850,'Speed Bin B-A'!G1954,'Speed Bin B-A'!G2058,'Speed Bin B-A'!G2162)</f>
        <v>8</v>
      </c>
      <c r="H387" s="268">
        <f>SUM('Speed Bin B-A'!H82,'Speed Bin B-A'!H186,'Speed Bin B-A'!H290,'Speed Bin B-A'!H394,'Speed Bin B-A'!H498,'Speed Bin B-A'!H602,'Speed Bin B-A'!H706,'Speed Bin B-A'!H810,'Speed Bin B-A'!H914,'Speed Bin B-A'!H1018,'Speed Bin B-A'!H1122,'Speed Bin B-A'!H1226,'Speed Bin B-A'!H1330,'Speed Bin B-A'!H1434,'Speed Bin B-A'!H1538,'Speed Bin B-A'!H1642,'Speed Bin B-A'!H1746,'Speed Bin B-A'!H1850,'Speed Bin B-A'!H1954,'Speed Bin B-A'!H2058,'Speed Bin B-A'!H2162)</f>
        <v>4</v>
      </c>
      <c r="I387" s="268">
        <f>SUM('Speed Bin B-A'!I82,'Speed Bin B-A'!I186,'Speed Bin B-A'!I290,'Speed Bin B-A'!I394,'Speed Bin B-A'!I498,'Speed Bin B-A'!I602,'Speed Bin B-A'!I706,'Speed Bin B-A'!I810,'Speed Bin B-A'!I914,'Speed Bin B-A'!I1018,'Speed Bin B-A'!I1122,'Speed Bin B-A'!I1226,'Speed Bin B-A'!I1330,'Speed Bin B-A'!I1434,'Speed Bin B-A'!I1538,'Speed Bin B-A'!I1642,'Speed Bin B-A'!I1746,'Speed Bin B-A'!I1850,'Speed Bin B-A'!I1954,'Speed Bin B-A'!I2058,'Speed Bin B-A'!I2162)</f>
        <v>2</v>
      </c>
      <c r="J387" s="268">
        <f>SUM('Speed Bin B-A'!J82,'Speed Bin B-A'!J186,'Speed Bin B-A'!J290,'Speed Bin B-A'!J394,'Speed Bin B-A'!J498,'Speed Bin B-A'!J602,'Speed Bin B-A'!J706,'Speed Bin B-A'!J810,'Speed Bin B-A'!J914,'Speed Bin B-A'!J1018,'Speed Bin B-A'!J1122,'Speed Bin B-A'!J1226,'Speed Bin B-A'!J1330,'Speed Bin B-A'!J1434,'Speed Bin B-A'!J1538,'Speed Bin B-A'!J1642,'Speed Bin B-A'!J1746,'Speed Bin B-A'!J1850,'Speed Bin B-A'!J1954,'Speed Bin B-A'!J2058,'Speed Bin B-A'!J2162)</f>
        <v>0</v>
      </c>
      <c r="K387" s="268">
        <f>SUM('Speed Bin B-A'!K82,'Speed Bin B-A'!K186,'Speed Bin B-A'!K290,'Speed Bin B-A'!K394,'Speed Bin B-A'!K498,'Speed Bin B-A'!K602,'Speed Bin B-A'!K706,'Speed Bin B-A'!K810,'Speed Bin B-A'!K914,'Speed Bin B-A'!K1018,'Speed Bin B-A'!K1122,'Speed Bin B-A'!K1226,'Speed Bin B-A'!K1330,'Speed Bin B-A'!K1434,'Speed Bin B-A'!K1538,'Speed Bin B-A'!K1642,'Speed Bin B-A'!K1746,'Speed Bin B-A'!K1850,'Speed Bin B-A'!K1954,'Speed Bin B-A'!K2058,'Speed Bin B-A'!K2162)</f>
        <v>0</v>
      </c>
      <c r="L387" s="268">
        <f>SUM('Speed Bin B-A'!L82,'Speed Bin B-A'!L186,'Speed Bin B-A'!L290,'Speed Bin B-A'!L394,'Speed Bin B-A'!L498,'Speed Bin B-A'!L602,'Speed Bin B-A'!L706,'Speed Bin B-A'!L810,'Speed Bin B-A'!L914,'Speed Bin B-A'!L1018,'Speed Bin B-A'!L1122,'Speed Bin B-A'!L1226,'Speed Bin B-A'!L1330,'Speed Bin B-A'!L1434,'Speed Bin B-A'!L1538,'Speed Bin B-A'!L1642,'Speed Bin B-A'!L1746,'Speed Bin B-A'!L1850,'Speed Bin B-A'!L1954,'Speed Bin B-A'!L2058,'Speed Bin B-A'!L2162)</f>
        <v>0</v>
      </c>
      <c r="M387" s="268">
        <f>SUM('Speed Bin B-A'!M82,'Speed Bin B-A'!M186,'Speed Bin B-A'!M290,'Speed Bin B-A'!M394,'Speed Bin B-A'!M498,'Speed Bin B-A'!M602,'Speed Bin B-A'!M706,'Speed Bin B-A'!M810,'Speed Bin B-A'!M914,'Speed Bin B-A'!M1018,'Speed Bin B-A'!M1122,'Speed Bin B-A'!M1226,'Speed Bin B-A'!M1330,'Speed Bin B-A'!M1434,'Speed Bin B-A'!M1538,'Speed Bin B-A'!M1642,'Speed Bin B-A'!M1746,'Speed Bin B-A'!M1850,'Speed Bin B-A'!M1954,'Speed Bin B-A'!M2058,'Speed Bin B-A'!M2162)</f>
        <v>0</v>
      </c>
      <c r="N387" s="268">
        <f>SUM('Speed Bin B-A'!N82,'Speed Bin B-A'!N186,'Speed Bin B-A'!N290,'Speed Bin B-A'!N394,'Speed Bin B-A'!N498,'Speed Bin B-A'!N602,'Speed Bin B-A'!N706,'Speed Bin B-A'!N810,'Speed Bin B-A'!N914,'Speed Bin B-A'!N1018,'Speed Bin B-A'!N1122,'Speed Bin B-A'!N1226,'Speed Bin B-A'!N1330,'Speed Bin B-A'!N1434,'Speed Bin B-A'!N1538,'Speed Bin B-A'!N1642,'Speed Bin B-A'!N1746,'Speed Bin B-A'!N1850,'Speed Bin B-A'!N1954,'Speed Bin B-A'!N2058,'Speed Bin B-A'!N2162)</f>
        <v>0</v>
      </c>
      <c r="O387" s="268">
        <f>SUM('Speed Bin B-A'!O82,'Speed Bin B-A'!O186,'Speed Bin B-A'!O290,'Speed Bin B-A'!O394,'Speed Bin B-A'!O498,'Speed Bin B-A'!O602,'Speed Bin B-A'!O706,'Speed Bin B-A'!O810,'Speed Bin B-A'!O914,'Speed Bin B-A'!O1018,'Speed Bin B-A'!O1122,'Speed Bin B-A'!O1226,'Speed Bin B-A'!O1330,'Speed Bin B-A'!O1434,'Speed Bin B-A'!O1538,'Speed Bin B-A'!O1642,'Speed Bin B-A'!O1746,'Speed Bin B-A'!O1850,'Speed Bin B-A'!O1954,'Speed Bin B-A'!O2058,'Speed Bin B-A'!O2162)</f>
        <v>0</v>
      </c>
      <c r="P387" s="268">
        <f>SUM('Speed Bin B-A'!P82,'Speed Bin B-A'!P186,'Speed Bin B-A'!P290,'Speed Bin B-A'!P394,'Speed Bin B-A'!P498,'Speed Bin B-A'!P602,'Speed Bin B-A'!P706,'Speed Bin B-A'!P810,'Speed Bin B-A'!P914,'Speed Bin B-A'!P1018,'Speed Bin B-A'!P1122,'Speed Bin B-A'!P1226,'Speed Bin B-A'!P1330,'Speed Bin B-A'!P1434,'Speed Bin B-A'!P1538,'Speed Bin B-A'!P1642,'Speed Bin B-A'!P1746,'Speed Bin B-A'!P1850,'Speed Bin B-A'!P1954,'Speed Bin B-A'!P2058,'Speed Bin B-A'!P2162)</f>
        <v>0</v>
      </c>
      <c r="Q387" s="268">
        <f>SUM('Speed Bin B-A'!Q82,'Speed Bin B-A'!Q186,'Speed Bin B-A'!Q290,'Speed Bin B-A'!Q394,'Speed Bin B-A'!Q498,'Speed Bin B-A'!Q602,'Speed Bin B-A'!Q706,'Speed Bin B-A'!Q810,'Speed Bin B-A'!Q914,'Speed Bin B-A'!Q1018,'Speed Bin B-A'!Q1122,'Speed Bin B-A'!Q1226,'Speed Bin B-A'!Q1330,'Speed Bin B-A'!Q1434,'Speed Bin B-A'!Q1538,'Speed Bin B-A'!Q1642,'Speed Bin B-A'!Q1746,'Speed Bin B-A'!Q1850,'Speed Bin B-A'!Q1954,'Speed Bin B-A'!Q2058,'Speed Bin B-A'!Q2162)</f>
        <v>0</v>
      </c>
      <c r="R387" s="268">
        <f>SUM('Speed Bin B-A'!R82,'Speed Bin B-A'!R186,'Speed Bin B-A'!R290,'Speed Bin B-A'!R394,'Speed Bin B-A'!R498,'Speed Bin B-A'!R602,'Speed Bin B-A'!R706,'Speed Bin B-A'!R810,'Speed Bin B-A'!R914,'Speed Bin B-A'!R1018,'Speed Bin B-A'!R1122,'Speed Bin B-A'!R1226,'Speed Bin B-A'!R1330,'Speed Bin B-A'!R1434,'Speed Bin B-A'!R1538,'Speed Bin B-A'!R1642,'Speed Bin B-A'!R1746,'Speed Bin B-A'!R1850,'Speed Bin B-A'!R1954,'Speed Bin B-A'!R2058,'Speed Bin B-A'!R2162)</f>
        <v>0</v>
      </c>
      <c r="S387" s="268">
        <f>SUM('Speed Bin B-A'!S82,'Speed Bin B-A'!S186,'Speed Bin B-A'!S290,'Speed Bin B-A'!S394,'Speed Bin B-A'!S498,'Speed Bin B-A'!S602,'Speed Bin B-A'!S706,'Speed Bin B-A'!S810,'Speed Bin B-A'!S914,'Speed Bin B-A'!S1018,'Speed Bin B-A'!S1122,'Speed Bin B-A'!S1226,'Speed Bin B-A'!S1330,'Speed Bin B-A'!S1434,'Speed Bin B-A'!S1538,'Speed Bin B-A'!S1642,'Speed Bin B-A'!S1746,'Speed Bin B-A'!S1850,'Speed Bin B-A'!S1954,'Speed Bin B-A'!S2058,'Speed Bin B-A'!S2162)</f>
        <v>0</v>
      </c>
      <c r="T387" s="268">
        <f>SUM('Speed Bin B-A'!T82,'Speed Bin B-A'!T186,'Speed Bin B-A'!T290,'Speed Bin B-A'!T394,'Speed Bin B-A'!T498,'Speed Bin B-A'!T602,'Speed Bin B-A'!T706,'Speed Bin B-A'!T810,'Speed Bin B-A'!T914,'Speed Bin B-A'!T1018,'Speed Bin B-A'!T1122,'Speed Bin B-A'!T1226,'Speed Bin B-A'!T1330,'Speed Bin B-A'!T1434,'Speed Bin B-A'!T1538,'Speed Bin B-A'!T1642,'Speed Bin B-A'!T1746,'Speed Bin B-A'!T1850,'Speed Bin B-A'!T1954,'Speed Bin B-A'!T2058,'Speed Bin B-A'!T2162)</f>
        <v>0</v>
      </c>
      <c r="U387" s="268">
        <f>SUM('Speed Bin B-A'!U82,'Speed Bin B-A'!U186,'Speed Bin B-A'!U290,'Speed Bin B-A'!U394,'Speed Bin B-A'!U498,'Speed Bin B-A'!U602,'Speed Bin B-A'!U706,'Speed Bin B-A'!U810,'Speed Bin B-A'!U914,'Speed Bin B-A'!U1018,'Speed Bin B-A'!U1122,'Speed Bin B-A'!U1226,'Speed Bin B-A'!U1330,'Speed Bin B-A'!U1434,'Speed Bin B-A'!U1538,'Speed Bin B-A'!U1642,'Speed Bin B-A'!U1746,'Speed Bin B-A'!U1850,'Speed Bin B-A'!U1954,'Speed Bin B-A'!U2058,'Speed Bin B-A'!U2162)</f>
        <v>0</v>
      </c>
      <c r="V387" s="269">
        <f>IFERROR(AVERAGE('Speed Bin B-A'!V82,'Speed Bin B-A'!V186,'Speed Bin B-A'!V290,'Speed Bin B-A'!V394,'Speed Bin B-A'!V498,'Speed Bin B-A'!V602,'Speed Bin B-A'!V706,'Speed Bin B-A'!V810,'Speed Bin B-A'!V914,'Speed Bin B-A'!V1018,'Speed Bin B-A'!V1122,'Speed Bin B-A'!V1226,'Speed Bin B-A'!V1330,'Speed Bin B-A'!V1434,'Speed Bin B-A'!V1538,'Speed Bin B-A'!V1642,'Speed Bin B-A'!V1746,'Speed Bin B-A'!V1850,'Speed Bin B-A'!V1954,'Speed Bin B-A'!V2058,'Speed Bin B-A'!V2162),"-")</f>
        <v>22.137499999999999</v>
      </c>
      <c r="W387" s="269">
        <f>IFERROR(AVERAGE('Speed Bin B-A'!W82,'Speed Bin B-A'!W186,'Speed Bin B-A'!W290,'Speed Bin B-A'!W394,'Speed Bin B-A'!W498,'Speed Bin B-A'!W602,'Speed Bin B-A'!W706,'Speed Bin B-A'!W810,'Speed Bin B-A'!W914,'Speed Bin B-A'!W1018,'Speed Bin B-A'!W1122,'Speed Bin B-A'!W1226,'Speed Bin B-A'!W1330,'Speed Bin B-A'!W1434,'Speed Bin B-A'!W1538,'Speed Bin B-A'!W1642,'Speed Bin B-A'!W1746,'Speed Bin B-A'!W1850,'Speed Bin B-A'!W1954,'Speed Bin B-A'!W2058,'Speed Bin B-A'!W2162),"-")</f>
        <v>32.299999999999997</v>
      </c>
      <c r="X387" s="277"/>
      <c r="Y387" s="277"/>
    </row>
    <row r="388" spans="1:25" x14ac:dyDescent="0.25">
      <c r="A388" s="267">
        <v>0.75</v>
      </c>
      <c r="B388" s="268">
        <f>SUM('Speed Bin B-A'!B83,'Speed Bin B-A'!B187,'Speed Bin B-A'!B291,'Speed Bin B-A'!B395,'Speed Bin B-A'!B499,'Speed Bin B-A'!B603,'Speed Bin B-A'!B707,'Speed Bin B-A'!B811,'Speed Bin B-A'!B915,'Speed Bin B-A'!B1019,'Speed Bin B-A'!B1123,'Speed Bin B-A'!B1227,'Speed Bin B-A'!B1331,'Speed Bin B-A'!B1435,'Speed Bin B-A'!B1539,'Speed Bin B-A'!B1643,'Speed Bin B-A'!B1747,'Speed Bin B-A'!B1851,'Speed Bin B-A'!B1955,'Speed Bin B-A'!B2059,'Speed Bin B-A'!B2163)</f>
        <v>47</v>
      </c>
      <c r="C388" s="268">
        <f>SUM('Speed Bin B-A'!C83,'Speed Bin B-A'!C187,'Speed Bin B-A'!C291,'Speed Bin B-A'!C395,'Speed Bin B-A'!C499,'Speed Bin B-A'!C603,'Speed Bin B-A'!C707,'Speed Bin B-A'!C811,'Speed Bin B-A'!C915,'Speed Bin B-A'!C1019,'Speed Bin B-A'!C1123,'Speed Bin B-A'!C1227,'Speed Bin B-A'!C1331,'Speed Bin B-A'!C1435,'Speed Bin B-A'!C1539,'Speed Bin B-A'!C1643,'Speed Bin B-A'!C1747,'Speed Bin B-A'!C1851,'Speed Bin B-A'!C1955,'Speed Bin B-A'!C2059,'Speed Bin B-A'!C2163)</f>
        <v>0</v>
      </c>
      <c r="D388" s="268">
        <f>SUM('Speed Bin B-A'!D83,'Speed Bin B-A'!D187,'Speed Bin B-A'!D291,'Speed Bin B-A'!D395,'Speed Bin B-A'!D499,'Speed Bin B-A'!D603,'Speed Bin B-A'!D707,'Speed Bin B-A'!D811,'Speed Bin B-A'!D915,'Speed Bin B-A'!D1019,'Speed Bin B-A'!D1123,'Speed Bin B-A'!D1227,'Speed Bin B-A'!D1331,'Speed Bin B-A'!D1435,'Speed Bin B-A'!D1539,'Speed Bin B-A'!D1643,'Speed Bin B-A'!D1747,'Speed Bin B-A'!D1851,'Speed Bin B-A'!D1955,'Speed Bin B-A'!D2059,'Speed Bin B-A'!D2163)</f>
        <v>5</v>
      </c>
      <c r="E388" s="268">
        <f>SUM('Speed Bin B-A'!E83,'Speed Bin B-A'!E187,'Speed Bin B-A'!E291,'Speed Bin B-A'!E395,'Speed Bin B-A'!E499,'Speed Bin B-A'!E603,'Speed Bin B-A'!E707,'Speed Bin B-A'!E811,'Speed Bin B-A'!E915,'Speed Bin B-A'!E1019,'Speed Bin B-A'!E1123,'Speed Bin B-A'!E1227,'Speed Bin B-A'!E1331,'Speed Bin B-A'!E1435,'Speed Bin B-A'!E1539,'Speed Bin B-A'!E1643,'Speed Bin B-A'!E1747,'Speed Bin B-A'!E1851,'Speed Bin B-A'!E1955,'Speed Bin B-A'!E2059,'Speed Bin B-A'!E2163)</f>
        <v>4</v>
      </c>
      <c r="F388" s="268">
        <f>SUM('Speed Bin B-A'!F83,'Speed Bin B-A'!F187,'Speed Bin B-A'!F291,'Speed Bin B-A'!F395,'Speed Bin B-A'!F499,'Speed Bin B-A'!F603,'Speed Bin B-A'!F707,'Speed Bin B-A'!F811,'Speed Bin B-A'!F915,'Speed Bin B-A'!F1019,'Speed Bin B-A'!F1123,'Speed Bin B-A'!F1227,'Speed Bin B-A'!F1331,'Speed Bin B-A'!F1435,'Speed Bin B-A'!F1539,'Speed Bin B-A'!F1643,'Speed Bin B-A'!F1747,'Speed Bin B-A'!F1851,'Speed Bin B-A'!F1955,'Speed Bin B-A'!F2059,'Speed Bin B-A'!F2163)</f>
        <v>18</v>
      </c>
      <c r="G388" s="268">
        <f>SUM('Speed Bin B-A'!G83,'Speed Bin B-A'!G187,'Speed Bin B-A'!G291,'Speed Bin B-A'!G395,'Speed Bin B-A'!G499,'Speed Bin B-A'!G603,'Speed Bin B-A'!G707,'Speed Bin B-A'!G811,'Speed Bin B-A'!G915,'Speed Bin B-A'!G1019,'Speed Bin B-A'!G1123,'Speed Bin B-A'!G1227,'Speed Bin B-A'!G1331,'Speed Bin B-A'!G1435,'Speed Bin B-A'!G1539,'Speed Bin B-A'!G1643,'Speed Bin B-A'!G1747,'Speed Bin B-A'!G1851,'Speed Bin B-A'!G1955,'Speed Bin B-A'!G2059,'Speed Bin B-A'!G2163)</f>
        <v>12</v>
      </c>
      <c r="H388" s="268">
        <f>SUM('Speed Bin B-A'!H83,'Speed Bin B-A'!H187,'Speed Bin B-A'!H291,'Speed Bin B-A'!H395,'Speed Bin B-A'!H499,'Speed Bin B-A'!H603,'Speed Bin B-A'!H707,'Speed Bin B-A'!H811,'Speed Bin B-A'!H915,'Speed Bin B-A'!H1019,'Speed Bin B-A'!H1123,'Speed Bin B-A'!H1227,'Speed Bin B-A'!H1331,'Speed Bin B-A'!H1435,'Speed Bin B-A'!H1539,'Speed Bin B-A'!H1643,'Speed Bin B-A'!H1747,'Speed Bin B-A'!H1851,'Speed Bin B-A'!H1955,'Speed Bin B-A'!H2059,'Speed Bin B-A'!H2163)</f>
        <v>4</v>
      </c>
      <c r="I388" s="268">
        <f>SUM('Speed Bin B-A'!I83,'Speed Bin B-A'!I187,'Speed Bin B-A'!I291,'Speed Bin B-A'!I395,'Speed Bin B-A'!I499,'Speed Bin B-A'!I603,'Speed Bin B-A'!I707,'Speed Bin B-A'!I811,'Speed Bin B-A'!I915,'Speed Bin B-A'!I1019,'Speed Bin B-A'!I1123,'Speed Bin B-A'!I1227,'Speed Bin B-A'!I1331,'Speed Bin B-A'!I1435,'Speed Bin B-A'!I1539,'Speed Bin B-A'!I1643,'Speed Bin B-A'!I1747,'Speed Bin B-A'!I1851,'Speed Bin B-A'!I1955,'Speed Bin B-A'!I2059,'Speed Bin B-A'!I2163)</f>
        <v>3</v>
      </c>
      <c r="J388" s="268">
        <f>SUM('Speed Bin B-A'!J83,'Speed Bin B-A'!J187,'Speed Bin B-A'!J291,'Speed Bin B-A'!J395,'Speed Bin B-A'!J499,'Speed Bin B-A'!J603,'Speed Bin B-A'!J707,'Speed Bin B-A'!J811,'Speed Bin B-A'!J915,'Speed Bin B-A'!J1019,'Speed Bin B-A'!J1123,'Speed Bin B-A'!J1227,'Speed Bin B-A'!J1331,'Speed Bin B-A'!J1435,'Speed Bin B-A'!J1539,'Speed Bin B-A'!J1643,'Speed Bin B-A'!J1747,'Speed Bin B-A'!J1851,'Speed Bin B-A'!J1955,'Speed Bin B-A'!J2059,'Speed Bin B-A'!J2163)</f>
        <v>0</v>
      </c>
      <c r="K388" s="268">
        <f>SUM('Speed Bin B-A'!K83,'Speed Bin B-A'!K187,'Speed Bin B-A'!K291,'Speed Bin B-A'!K395,'Speed Bin B-A'!K499,'Speed Bin B-A'!K603,'Speed Bin B-A'!K707,'Speed Bin B-A'!K811,'Speed Bin B-A'!K915,'Speed Bin B-A'!K1019,'Speed Bin B-A'!K1123,'Speed Bin B-A'!K1227,'Speed Bin B-A'!K1331,'Speed Bin B-A'!K1435,'Speed Bin B-A'!K1539,'Speed Bin B-A'!K1643,'Speed Bin B-A'!K1747,'Speed Bin B-A'!K1851,'Speed Bin B-A'!K1955,'Speed Bin B-A'!K2059,'Speed Bin B-A'!K2163)</f>
        <v>0</v>
      </c>
      <c r="L388" s="268">
        <f>SUM('Speed Bin B-A'!L83,'Speed Bin B-A'!L187,'Speed Bin B-A'!L291,'Speed Bin B-A'!L395,'Speed Bin B-A'!L499,'Speed Bin B-A'!L603,'Speed Bin B-A'!L707,'Speed Bin B-A'!L811,'Speed Bin B-A'!L915,'Speed Bin B-A'!L1019,'Speed Bin B-A'!L1123,'Speed Bin B-A'!L1227,'Speed Bin B-A'!L1331,'Speed Bin B-A'!L1435,'Speed Bin B-A'!L1539,'Speed Bin B-A'!L1643,'Speed Bin B-A'!L1747,'Speed Bin B-A'!L1851,'Speed Bin B-A'!L1955,'Speed Bin B-A'!L2059,'Speed Bin B-A'!L2163)</f>
        <v>1</v>
      </c>
      <c r="M388" s="268">
        <f>SUM('Speed Bin B-A'!M83,'Speed Bin B-A'!M187,'Speed Bin B-A'!M291,'Speed Bin B-A'!M395,'Speed Bin B-A'!M499,'Speed Bin B-A'!M603,'Speed Bin B-A'!M707,'Speed Bin B-A'!M811,'Speed Bin B-A'!M915,'Speed Bin B-A'!M1019,'Speed Bin B-A'!M1123,'Speed Bin B-A'!M1227,'Speed Bin B-A'!M1331,'Speed Bin B-A'!M1435,'Speed Bin B-A'!M1539,'Speed Bin B-A'!M1643,'Speed Bin B-A'!M1747,'Speed Bin B-A'!M1851,'Speed Bin B-A'!M1955,'Speed Bin B-A'!M2059,'Speed Bin B-A'!M2163)</f>
        <v>0</v>
      </c>
      <c r="N388" s="268">
        <f>SUM('Speed Bin B-A'!N83,'Speed Bin B-A'!N187,'Speed Bin B-A'!N291,'Speed Bin B-A'!N395,'Speed Bin B-A'!N499,'Speed Bin B-A'!N603,'Speed Bin B-A'!N707,'Speed Bin B-A'!N811,'Speed Bin B-A'!N915,'Speed Bin B-A'!N1019,'Speed Bin B-A'!N1123,'Speed Bin B-A'!N1227,'Speed Bin B-A'!N1331,'Speed Bin B-A'!N1435,'Speed Bin B-A'!N1539,'Speed Bin B-A'!N1643,'Speed Bin B-A'!N1747,'Speed Bin B-A'!N1851,'Speed Bin B-A'!N1955,'Speed Bin B-A'!N2059,'Speed Bin B-A'!N2163)</f>
        <v>0</v>
      </c>
      <c r="O388" s="268">
        <f>SUM('Speed Bin B-A'!O83,'Speed Bin B-A'!O187,'Speed Bin B-A'!O291,'Speed Bin B-A'!O395,'Speed Bin B-A'!O499,'Speed Bin B-A'!O603,'Speed Bin B-A'!O707,'Speed Bin B-A'!O811,'Speed Bin B-A'!O915,'Speed Bin B-A'!O1019,'Speed Bin B-A'!O1123,'Speed Bin B-A'!O1227,'Speed Bin B-A'!O1331,'Speed Bin B-A'!O1435,'Speed Bin B-A'!O1539,'Speed Bin B-A'!O1643,'Speed Bin B-A'!O1747,'Speed Bin B-A'!O1851,'Speed Bin B-A'!O1955,'Speed Bin B-A'!O2059,'Speed Bin B-A'!O2163)</f>
        <v>0</v>
      </c>
      <c r="P388" s="268">
        <f>SUM('Speed Bin B-A'!P83,'Speed Bin B-A'!P187,'Speed Bin B-A'!P291,'Speed Bin B-A'!P395,'Speed Bin B-A'!P499,'Speed Bin B-A'!P603,'Speed Bin B-A'!P707,'Speed Bin B-A'!P811,'Speed Bin B-A'!P915,'Speed Bin B-A'!P1019,'Speed Bin B-A'!P1123,'Speed Bin B-A'!P1227,'Speed Bin B-A'!P1331,'Speed Bin B-A'!P1435,'Speed Bin B-A'!P1539,'Speed Bin B-A'!P1643,'Speed Bin B-A'!P1747,'Speed Bin B-A'!P1851,'Speed Bin B-A'!P1955,'Speed Bin B-A'!P2059,'Speed Bin B-A'!P2163)</f>
        <v>0</v>
      </c>
      <c r="Q388" s="268">
        <f>SUM('Speed Bin B-A'!Q83,'Speed Bin B-A'!Q187,'Speed Bin B-A'!Q291,'Speed Bin B-A'!Q395,'Speed Bin B-A'!Q499,'Speed Bin B-A'!Q603,'Speed Bin B-A'!Q707,'Speed Bin B-A'!Q811,'Speed Bin B-A'!Q915,'Speed Bin B-A'!Q1019,'Speed Bin B-A'!Q1123,'Speed Bin B-A'!Q1227,'Speed Bin B-A'!Q1331,'Speed Bin B-A'!Q1435,'Speed Bin B-A'!Q1539,'Speed Bin B-A'!Q1643,'Speed Bin B-A'!Q1747,'Speed Bin B-A'!Q1851,'Speed Bin B-A'!Q1955,'Speed Bin B-A'!Q2059,'Speed Bin B-A'!Q2163)</f>
        <v>0</v>
      </c>
      <c r="R388" s="268">
        <f>SUM('Speed Bin B-A'!R83,'Speed Bin B-A'!R187,'Speed Bin B-A'!R291,'Speed Bin B-A'!R395,'Speed Bin B-A'!R499,'Speed Bin B-A'!R603,'Speed Bin B-A'!R707,'Speed Bin B-A'!R811,'Speed Bin B-A'!R915,'Speed Bin B-A'!R1019,'Speed Bin B-A'!R1123,'Speed Bin B-A'!R1227,'Speed Bin B-A'!R1331,'Speed Bin B-A'!R1435,'Speed Bin B-A'!R1539,'Speed Bin B-A'!R1643,'Speed Bin B-A'!R1747,'Speed Bin B-A'!R1851,'Speed Bin B-A'!R1955,'Speed Bin B-A'!R2059,'Speed Bin B-A'!R2163)</f>
        <v>0</v>
      </c>
      <c r="S388" s="268">
        <f>SUM('Speed Bin B-A'!S83,'Speed Bin B-A'!S187,'Speed Bin B-A'!S291,'Speed Bin B-A'!S395,'Speed Bin B-A'!S499,'Speed Bin B-A'!S603,'Speed Bin B-A'!S707,'Speed Bin B-A'!S811,'Speed Bin B-A'!S915,'Speed Bin B-A'!S1019,'Speed Bin B-A'!S1123,'Speed Bin B-A'!S1227,'Speed Bin B-A'!S1331,'Speed Bin B-A'!S1435,'Speed Bin B-A'!S1539,'Speed Bin B-A'!S1643,'Speed Bin B-A'!S1747,'Speed Bin B-A'!S1851,'Speed Bin B-A'!S1955,'Speed Bin B-A'!S2059,'Speed Bin B-A'!S2163)</f>
        <v>0</v>
      </c>
      <c r="T388" s="268">
        <f>SUM('Speed Bin B-A'!T83,'Speed Bin B-A'!T187,'Speed Bin B-A'!T291,'Speed Bin B-A'!T395,'Speed Bin B-A'!T499,'Speed Bin B-A'!T603,'Speed Bin B-A'!T707,'Speed Bin B-A'!T811,'Speed Bin B-A'!T915,'Speed Bin B-A'!T1019,'Speed Bin B-A'!T1123,'Speed Bin B-A'!T1227,'Speed Bin B-A'!T1331,'Speed Bin B-A'!T1435,'Speed Bin B-A'!T1539,'Speed Bin B-A'!T1643,'Speed Bin B-A'!T1747,'Speed Bin B-A'!T1851,'Speed Bin B-A'!T1955,'Speed Bin B-A'!T2059,'Speed Bin B-A'!T2163)</f>
        <v>0</v>
      </c>
      <c r="U388" s="268">
        <f>SUM('Speed Bin B-A'!U83,'Speed Bin B-A'!U187,'Speed Bin B-A'!U291,'Speed Bin B-A'!U395,'Speed Bin B-A'!U499,'Speed Bin B-A'!U603,'Speed Bin B-A'!U707,'Speed Bin B-A'!U811,'Speed Bin B-A'!U915,'Speed Bin B-A'!U1019,'Speed Bin B-A'!U1123,'Speed Bin B-A'!U1227,'Speed Bin B-A'!U1331,'Speed Bin B-A'!U1435,'Speed Bin B-A'!U1539,'Speed Bin B-A'!U1643,'Speed Bin B-A'!U1747,'Speed Bin B-A'!U1851,'Speed Bin B-A'!U1955,'Speed Bin B-A'!U2059,'Speed Bin B-A'!U2163)</f>
        <v>0</v>
      </c>
      <c r="V388" s="269">
        <f>IFERROR(AVERAGE('Speed Bin B-A'!V83,'Speed Bin B-A'!V187,'Speed Bin B-A'!V291,'Speed Bin B-A'!V395,'Speed Bin B-A'!V499,'Speed Bin B-A'!V603,'Speed Bin B-A'!V707,'Speed Bin B-A'!V811,'Speed Bin B-A'!V915,'Speed Bin B-A'!V1019,'Speed Bin B-A'!V1123,'Speed Bin B-A'!V1227,'Speed Bin B-A'!V1331,'Speed Bin B-A'!V1435,'Speed Bin B-A'!V1539,'Speed Bin B-A'!V1643,'Speed Bin B-A'!V1747,'Speed Bin B-A'!V1851,'Speed Bin B-A'!V1955,'Speed Bin B-A'!V2059,'Speed Bin B-A'!V2163),"-")</f>
        <v>24.287500000000001</v>
      </c>
      <c r="W388" s="269" t="str">
        <f>IFERROR(AVERAGE('Speed Bin B-A'!W83,'Speed Bin B-A'!W187,'Speed Bin B-A'!W291,'Speed Bin B-A'!W395,'Speed Bin B-A'!W499,'Speed Bin B-A'!W603,'Speed Bin B-A'!W707,'Speed Bin B-A'!W811,'Speed Bin B-A'!W915,'Speed Bin B-A'!W1019,'Speed Bin B-A'!W1123,'Speed Bin B-A'!W1227,'Speed Bin B-A'!W1331,'Speed Bin B-A'!W1435,'Speed Bin B-A'!W1539,'Speed Bin B-A'!W1643,'Speed Bin B-A'!W1747,'Speed Bin B-A'!W1851,'Speed Bin B-A'!W1955,'Speed Bin B-A'!W2059,'Speed Bin B-A'!W2163),"-")</f>
        <v>-</v>
      </c>
      <c r="X388" s="277"/>
      <c r="Y388" s="277"/>
    </row>
    <row r="389" spans="1:25" x14ac:dyDescent="0.25">
      <c r="A389" s="267">
        <v>0.76041666666666696</v>
      </c>
      <c r="B389" s="268">
        <f>SUM('Speed Bin B-A'!B84,'Speed Bin B-A'!B188,'Speed Bin B-A'!B292,'Speed Bin B-A'!B396,'Speed Bin B-A'!B500,'Speed Bin B-A'!B604,'Speed Bin B-A'!B708,'Speed Bin B-A'!B812,'Speed Bin B-A'!B916,'Speed Bin B-A'!B1020,'Speed Bin B-A'!B1124,'Speed Bin B-A'!B1228,'Speed Bin B-A'!B1332,'Speed Bin B-A'!B1436,'Speed Bin B-A'!B1540,'Speed Bin B-A'!B1644,'Speed Bin B-A'!B1748,'Speed Bin B-A'!B1852,'Speed Bin B-A'!B1956,'Speed Bin B-A'!B2060,'Speed Bin B-A'!B2164)</f>
        <v>32</v>
      </c>
      <c r="C389" s="268">
        <f>SUM('Speed Bin B-A'!C84,'Speed Bin B-A'!C188,'Speed Bin B-A'!C292,'Speed Bin B-A'!C396,'Speed Bin B-A'!C500,'Speed Bin B-A'!C604,'Speed Bin B-A'!C708,'Speed Bin B-A'!C812,'Speed Bin B-A'!C916,'Speed Bin B-A'!C1020,'Speed Bin B-A'!C1124,'Speed Bin B-A'!C1228,'Speed Bin B-A'!C1332,'Speed Bin B-A'!C1436,'Speed Bin B-A'!C1540,'Speed Bin B-A'!C1644,'Speed Bin B-A'!C1748,'Speed Bin B-A'!C1852,'Speed Bin B-A'!C1956,'Speed Bin B-A'!C2060,'Speed Bin B-A'!C2164)</f>
        <v>0</v>
      </c>
      <c r="D389" s="268">
        <f>SUM('Speed Bin B-A'!D84,'Speed Bin B-A'!D188,'Speed Bin B-A'!D292,'Speed Bin B-A'!D396,'Speed Bin B-A'!D500,'Speed Bin B-A'!D604,'Speed Bin B-A'!D708,'Speed Bin B-A'!D812,'Speed Bin B-A'!D916,'Speed Bin B-A'!D1020,'Speed Bin B-A'!D1124,'Speed Bin B-A'!D1228,'Speed Bin B-A'!D1332,'Speed Bin B-A'!D1436,'Speed Bin B-A'!D1540,'Speed Bin B-A'!D1644,'Speed Bin B-A'!D1748,'Speed Bin B-A'!D1852,'Speed Bin B-A'!D1956,'Speed Bin B-A'!D2060,'Speed Bin B-A'!D2164)</f>
        <v>2</v>
      </c>
      <c r="E389" s="268">
        <f>SUM('Speed Bin B-A'!E84,'Speed Bin B-A'!E188,'Speed Bin B-A'!E292,'Speed Bin B-A'!E396,'Speed Bin B-A'!E500,'Speed Bin B-A'!E604,'Speed Bin B-A'!E708,'Speed Bin B-A'!E812,'Speed Bin B-A'!E916,'Speed Bin B-A'!E1020,'Speed Bin B-A'!E1124,'Speed Bin B-A'!E1228,'Speed Bin B-A'!E1332,'Speed Bin B-A'!E1436,'Speed Bin B-A'!E1540,'Speed Bin B-A'!E1644,'Speed Bin B-A'!E1748,'Speed Bin B-A'!E1852,'Speed Bin B-A'!E1956,'Speed Bin B-A'!E2060,'Speed Bin B-A'!E2164)</f>
        <v>12</v>
      </c>
      <c r="F389" s="268">
        <f>SUM('Speed Bin B-A'!F84,'Speed Bin B-A'!F188,'Speed Bin B-A'!F292,'Speed Bin B-A'!F396,'Speed Bin B-A'!F500,'Speed Bin B-A'!F604,'Speed Bin B-A'!F708,'Speed Bin B-A'!F812,'Speed Bin B-A'!F916,'Speed Bin B-A'!F1020,'Speed Bin B-A'!F1124,'Speed Bin B-A'!F1228,'Speed Bin B-A'!F1332,'Speed Bin B-A'!F1436,'Speed Bin B-A'!F1540,'Speed Bin B-A'!F1644,'Speed Bin B-A'!F1748,'Speed Bin B-A'!F1852,'Speed Bin B-A'!F1956,'Speed Bin B-A'!F2060,'Speed Bin B-A'!F2164)</f>
        <v>7</v>
      </c>
      <c r="G389" s="268">
        <f>SUM('Speed Bin B-A'!G84,'Speed Bin B-A'!G188,'Speed Bin B-A'!G292,'Speed Bin B-A'!G396,'Speed Bin B-A'!G500,'Speed Bin B-A'!G604,'Speed Bin B-A'!G708,'Speed Bin B-A'!G812,'Speed Bin B-A'!G916,'Speed Bin B-A'!G1020,'Speed Bin B-A'!G1124,'Speed Bin B-A'!G1228,'Speed Bin B-A'!G1332,'Speed Bin B-A'!G1436,'Speed Bin B-A'!G1540,'Speed Bin B-A'!G1644,'Speed Bin B-A'!G1748,'Speed Bin B-A'!G1852,'Speed Bin B-A'!G1956,'Speed Bin B-A'!G2060,'Speed Bin B-A'!G2164)</f>
        <v>6</v>
      </c>
      <c r="H389" s="268">
        <f>SUM('Speed Bin B-A'!H84,'Speed Bin B-A'!H188,'Speed Bin B-A'!H292,'Speed Bin B-A'!H396,'Speed Bin B-A'!H500,'Speed Bin B-A'!H604,'Speed Bin B-A'!H708,'Speed Bin B-A'!H812,'Speed Bin B-A'!H916,'Speed Bin B-A'!H1020,'Speed Bin B-A'!H1124,'Speed Bin B-A'!H1228,'Speed Bin B-A'!H1332,'Speed Bin B-A'!H1436,'Speed Bin B-A'!H1540,'Speed Bin B-A'!H1644,'Speed Bin B-A'!H1748,'Speed Bin B-A'!H1852,'Speed Bin B-A'!H1956,'Speed Bin B-A'!H2060,'Speed Bin B-A'!H2164)</f>
        <v>3</v>
      </c>
      <c r="I389" s="268">
        <f>SUM('Speed Bin B-A'!I84,'Speed Bin B-A'!I188,'Speed Bin B-A'!I292,'Speed Bin B-A'!I396,'Speed Bin B-A'!I500,'Speed Bin B-A'!I604,'Speed Bin B-A'!I708,'Speed Bin B-A'!I812,'Speed Bin B-A'!I916,'Speed Bin B-A'!I1020,'Speed Bin B-A'!I1124,'Speed Bin B-A'!I1228,'Speed Bin B-A'!I1332,'Speed Bin B-A'!I1436,'Speed Bin B-A'!I1540,'Speed Bin B-A'!I1644,'Speed Bin B-A'!I1748,'Speed Bin B-A'!I1852,'Speed Bin B-A'!I1956,'Speed Bin B-A'!I2060,'Speed Bin B-A'!I2164)</f>
        <v>0</v>
      </c>
      <c r="J389" s="268">
        <f>SUM('Speed Bin B-A'!J84,'Speed Bin B-A'!J188,'Speed Bin B-A'!J292,'Speed Bin B-A'!J396,'Speed Bin B-A'!J500,'Speed Bin B-A'!J604,'Speed Bin B-A'!J708,'Speed Bin B-A'!J812,'Speed Bin B-A'!J916,'Speed Bin B-A'!J1020,'Speed Bin B-A'!J1124,'Speed Bin B-A'!J1228,'Speed Bin B-A'!J1332,'Speed Bin B-A'!J1436,'Speed Bin B-A'!J1540,'Speed Bin B-A'!J1644,'Speed Bin B-A'!J1748,'Speed Bin B-A'!J1852,'Speed Bin B-A'!J1956,'Speed Bin B-A'!J2060,'Speed Bin B-A'!J2164)</f>
        <v>1</v>
      </c>
      <c r="K389" s="268">
        <f>SUM('Speed Bin B-A'!K84,'Speed Bin B-A'!K188,'Speed Bin B-A'!K292,'Speed Bin B-A'!K396,'Speed Bin B-A'!K500,'Speed Bin B-A'!K604,'Speed Bin B-A'!K708,'Speed Bin B-A'!K812,'Speed Bin B-A'!K916,'Speed Bin B-A'!K1020,'Speed Bin B-A'!K1124,'Speed Bin B-A'!K1228,'Speed Bin B-A'!K1332,'Speed Bin B-A'!K1436,'Speed Bin B-A'!K1540,'Speed Bin B-A'!K1644,'Speed Bin B-A'!K1748,'Speed Bin B-A'!K1852,'Speed Bin B-A'!K1956,'Speed Bin B-A'!K2060,'Speed Bin B-A'!K2164)</f>
        <v>1</v>
      </c>
      <c r="L389" s="268">
        <f>SUM('Speed Bin B-A'!L84,'Speed Bin B-A'!L188,'Speed Bin B-A'!L292,'Speed Bin B-A'!L396,'Speed Bin B-A'!L500,'Speed Bin B-A'!L604,'Speed Bin B-A'!L708,'Speed Bin B-A'!L812,'Speed Bin B-A'!L916,'Speed Bin B-A'!L1020,'Speed Bin B-A'!L1124,'Speed Bin B-A'!L1228,'Speed Bin B-A'!L1332,'Speed Bin B-A'!L1436,'Speed Bin B-A'!L1540,'Speed Bin B-A'!L1644,'Speed Bin B-A'!L1748,'Speed Bin B-A'!L1852,'Speed Bin B-A'!L1956,'Speed Bin B-A'!L2060,'Speed Bin B-A'!L2164)</f>
        <v>0</v>
      </c>
      <c r="M389" s="268">
        <f>SUM('Speed Bin B-A'!M84,'Speed Bin B-A'!M188,'Speed Bin B-A'!M292,'Speed Bin B-A'!M396,'Speed Bin B-A'!M500,'Speed Bin B-A'!M604,'Speed Bin B-A'!M708,'Speed Bin B-A'!M812,'Speed Bin B-A'!M916,'Speed Bin B-A'!M1020,'Speed Bin B-A'!M1124,'Speed Bin B-A'!M1228,'Speed Bin B-A'!M1332,'Speed Bin B-A'!M1436,'Speed Bin B-A'!M1540,'Speed Bin B-A'!M1644,'Speed Bin B-A'!M1748,'Speed Bin B-A'!M1852,'Speed Bin B-A'!M1956,'Speed Bin B-A'!M2060,'Speed Bin B-A'!M2164)</f>
        <v>0</v>
      </c>
      <c r="N389" s="268">
        <f>SUM('Speed Bin B-A'!N84,'Speed Bin B-A'!N188,'Speed Bin B-A'!N292,'Speed Bin B-A'!N396,'Speed Bin B-A'!N500,'Speed Bin B-A'!N604,'Speed Bin B-A'!N708,'Speed Bin B-A'!N812,'Speed Bin B-A'!N916,'Speed Bin B-A'!N1020,'Speed Bin B-A'!N1124,'Speed Bin B-A'!N1228,'Speed Bin B-A'!N1332,'Speed Bin B-A'!N1436,'Speed Bin B-A'!N1540,'Speed Bin B-A'!N1644,'Speed Bin B-A'!N1748,'Speed Bin B-A'!N1852,'Speed Bin B-A'!N1956,'Speed Bin B-A'!N2060,'Speed Bin B-A'!N2164)</f>
        <v>0</v>
      </c>
      <c r="O389" s="268">
        <f>SUM('Speed Bin B-A'!O84,'Speed Bin B-A'!O188,'Speed Bin B-A'!O292,'Speed Bin B-A'!O396,'Speed Bin B-A'!O500,'Speed Bin B-A'!O604,'Speed Bin B-A'!O708,'Speed Bin B-A'!O812,'Speed Bin B-A'!O916,'Speed Bin B-A'!O1020,'Speed Bin B-A'!O1124,'Speed Bin B-A'!O1228,'Speed Bin B-A'!O1332,'Speed Bin B-A'!O1436,'Speed Bin B-A'!O1540,'Speed Bin B-A'!O1644,'Speed Bin B-A'!O1748,'Speed Bin B-A'!O1852,'Speed Bin B-A'!O1956,'Speed Bin B-A'!O2060,'Speed Bin B-A'!O2164)</f>
        <v>0</v>
      </c>
      <c r="P389" s="268">
        <f>SUM('Speed Bin B-A'!P84,'Speed Bin B-A'!P188,'Speed Bin B-A'!P292,'Speed Bin B-A'!P396,'Speed Bin B-A'!P500,'Speed Bin B-A'!P604,'Speed Bin B-A'!P708,'Speed Bin B-A'!P812,'Speed Bin B-A'!P916,'Speed Bin B-A'!P1020,'Speed Bin B-A'!P1124,'Speed Bin B-A'!P1228,'Speed Bin B-A'!P1332,'Speed Bin B-A'!P1436,'Speed Bin B-A'!P1540,'Speed Bin B-A'!P1644,'Speed Bin B-A'!P1748,'Speed Bin B-A'!P1852,'Speed Bin B-A'!P1956,'Speed Bin B-A'!P2060,'Speed Bin B-A'!P2164)</f>
        <v>0</v>
      </c>
      <c r="Q389" s="268">
        <f>SUM('Speed Bin B-A'!Q84,'Speed Bin B-A'!Q188,'Speed Bin B-A'!Q292,'Speed Bin B-A'!Q396,'Speed Bin B-A'!Q500,'Speed Bin B-A'!Q604,'Speed Bin B-A'!Q708,'Speed Bin B-A'!Q812,'Speed Bin B-A'!Q916,'Speed Bin B-A'!Q1020,'Speed Bin B-A'!Q1124,'Speed Bin B-A'!Q1228,'Speed Bin B-A'!Q1332,'Speed Bin B-A'!Q1436,'Speed Bin B-A'!Q1540,'Speed Bin B-A'!Q1644,'Speed Bin B-A'!Q1748,'Speed Bin B-A'!Q1852,'Speed Bin B-A'!Q1956,'Speed Bin B-A'!Q2060,'Speed Bin B-A'!Q2164)</f>
        <v>0</v>
      </c>
      <c r="R389" s="268">
        <f>SUM('Speed Bin B-A'!R84,'Speed Bin B-A'!R188,'Speed Bin B-A'!R292,'Speed Bin B-A'!R396,'Speed Bin B-A'!R500,'Speed Bin B-A'!R604,'Speed Bin B-A'!R708,'Speed Bin B-A'!R812,'Speed Bin B-A'!R916,'Speed Bin B-A'!R1020,'Speed Bin B-A'!R1124,'Speed Bin B-A'!R1228,'Speed Bin B-A'!R1332,'Speed Bin B-A'!R1436,'Speed Bin B-A'!R1540,'Speed Bin B-A'!R1644,'Speed Bin B-A'!R1748,'Speed Bin B-A'!R1852,'Speed Bin B-A'!R1956,'Speed Bin B-A'!R2060,'Speed Bin B-A'!R2164)</f>
        <v>0</v>
      </c>
      <c r="S389" s="268">
        <f>SUM('Speed Bin B-A'!S84,'Speed Bin B-A'!S188,'Speed Bin B-A'!S292,'Speed Bin B-A'!S396,'Speed Bin B-A'!S500,'Speed Bin B-A'!S604,'Speed Bin B-A'!S708,'Speed Bin B-A'!S812,'Speed Bin B-A'!S916,'Speed Bin B-A'!S1020,'Speed Bin B-A'!S1124,'Speed Bin B-A'!S1228,'Speed Bin B-A'!S1332,'Speed Bin B-A'!S1436,'Speed Bin B-A'!S1540,'Speed Bin B-A'!S1644,'Speed Bin B-A'!S1748,'Speed Bin B-A'!S1852,'Speed Bin B-A'!S1956,'Speed Bin B-A'!S2060,'Speed Bin B-A'!S2164)</f>
        <v>0</v>
      </c>
      <c r="T389" s="268">
        <f>SUM('Speed Bin B-A'!T84,'Speed Bin B-A'!T188,'Speed Bin B-A'!T292,'Speed Bin B-A'!T396,'Speed Bin B-A'!T500,'Speed Bin B-A'!T604,'Speed Bin B-A'!T708,'Speed Bin B-A'!T812,'Speed Bin B-A'!T916,'Speed Bin B-A'!T1020,'Speed Bin B-A'!T1124,'Speed Bin B-A'!T1228,'Speed Bin B-A'!T1332,'Speed Bin B-A'!T1436,'Speed Bin B-A'!T1540,'Speed Bin B-A'!T1644,'Speed Bin B-A'!T1748,'Speed Bin B-A'!T1852,'Speed Bin B-A'!T1956,'Speed Bin B-A'!T2060,'Speed Bin B-A'!T2164)</f>
        <v>0</v>
      </c>
      <c r="U389" s="268">
        <f>SUM('Speed Bin B-A'!U84,'Speed Bin B-A'!U188,'Speed Bin B-A'!U292,'Speed Bin B-A'!U396,'Speed Bin B-A'!U500,'Speed Bin B-A'!U604,'Speed Bin B-A'!U708,'Speed Bin B-A'!U812,'Speed Bin B-A'!U916,'Speed Bin B-A'!U1020,'Speed Bin B-A'!U1124,'Speed Bin B-A'!U1228,'Speed Bin B-A'!U1332,'Speed Bin B-A'!U1436,'Speed Bin B-A'!U1540,'Speed Bin B-A'!U1644,'Speed Bin B-A'!U1748,'Speed Bin B-A'!U1852,'Speed Bin B-A'!U1956,'Speed Bin B-A'!U2060,'Speed Bin B-A'!U2164)</f>
        <v>0</v>
      </c>
      <c r="V389" s="269">
        <f>IFERROR(AVERAGE('Speed Bin B-A'!V84,'Speed Bin B-A'!V188,'Speed Bin B-A'!V292,'Speed Bin B-A'!V396,'Speed Bin B-A'!V500,'Speed Bin B-A'!V604,'Speed Bin B-A'!V708,'Speed Bin B-A'!V812,'Speed Bin B-A'!V916,'Speed Bin B-A'!V1020,'Speed Bin B-A'!V1124,'Speed Bin B-A'!V1228,'Speed Bin B-A'!V1332,'Speed Bin B-A'!V1436,'Speed Bin B-A'!V1540,'Speed Bin B-A'!V1644,'Speed Bin B-A'!V1748,'Speed Bin B-A'!V1852,'Speed Bin B-A'!V1956,'Speed Bin B-A'!V2060,'Speed Bin B-A'!V2164),"-")</f>
        <v>24.662499999999998</v>
      </c>
      <c r="W389" s="269" t="str">
        <f>IFERROR(AVERAGE('Speed Bin B-A'!W84,'Speed Bin B-A'!W188,'Speed Bin B-A'!W292,'Speed Bin B-A'!W396,'Speed Bin B-A'!W500,'Speed Bin B-A'!W604,'Speed Bin B-A'!W708,'Speed Bin B-A'!W812,'Speed Bin B-A'!W916,'Speed Bin B-A'!W1020,'Speed Bin B-A'!W1124,'Speed Bin B-A'!W1228,'Speed Bin B-A'!W1332,'Speed Bin B-A'!W1436,'Speed Bin B-A'!W1540,'Speed Bin B-A'!W1644,'Speed Bin B-A'!W1748,'Speed Bin B-A'!W1852,'Speed Bin B-A'!W1956,'Speed Bin B-A'!W2060,'Speed Bin B-A'!W2164),"-")</f>
        <v>-</v>
      </c>
      <c r="X389" s="277"/>
      <c r="Y389" s="277"/>
    </row>
    <row r="390" spans="1:25" x14ac:dyDescent="0.25">
      <c r="A390" s="267">
        <v>0.77083333333333304</v>
      </c>
      <c r="B390" s="268">
        <f>SUM('Speed Bin B-A'!B85,'Speed Bin B-A'!B189,'Speed Bin B-A'!B293,'Speed Bin B-A'!B397,'Speed Bin B-A'!B501,'Speed Bin B-A'!B605,'Speed Bin B-A'!B709,'Speed Bin B-A'!B813,'Speed Bin B-A'!B917,'Speed Bin B-A'!B1021,'Speed Bin B-A'!B1125,'Speed Bin B-A'!B1229,'Speed Bin B-A'!B1333,'Speed Bin B-A'!B1437,'Speed Bin B-A'!B1541,'Speed Bin B-A'!B1645,'Speed Bin B-A'!B1749,'Speed Bin B-A'!B1853,'Speed Bin B-A'!B1957,'Speed Bin B-A'!B2061,'Speed Bin B-A'!B2165)</f>
        <v>30</v>
      </c>
      <c r="C390" s="268">
        <f>SUM('Speed Bin B-A'!C85,'Speed Bin B-A'!C189,'Speed Bin B-A'!C293,'Speed Bin B-A'!C397,'Speed Bin B-A'!C501,'Speed Bin B-A'!C605,'Speed Bin B-A'!C709,'Speed Bin B-A'!C813,'Speed Bin B-A'!C917,'Speed Bin B-A'!C1021,'Speed Bin B-A'!C1125,'Speed Bin B-A'!C1229,'Speed Bin B-A'!C1333,'Speed Bin B-A'!C1437,'Speed Bin B-A'!C1541,'Speed Bin B-A'!C1645,'Speed Bin B-A'!C1749,'Speed Bin B-A'!C1853,'Speed Bin B-A'!C1957,'Speed Bin B-A'!C2061,'Speed Bin B-A'!C2165)</f>
        <v>0</v>
      </c>
      <c r="D390" s="268">
        <f>SUM('Speed Bin B-A'!D85,'Speed Bin B-A'!D189,'Speed Bin B-A'!D293,'Speed Bin B-A'!D397,'Speed Bin B-A'!D501,'Speed Bin B-A'!D605,'Speed Bin B-A'!D709,'Speed Bin B-A'!D813,'Speed Bin B-A'!D917,'Speed Bin B-A'!D1021,'Speed Bin B-A'!D1125,'Speed Bin B-A'!D1229,'Speed Bin B-A'!D1333,'Speed Bin B-A'!D1437,'Speed Bin B-A'!D1541,'Speed Bin B-A'!D1645,'Speed Bin B-A'!D1749,'Speed Bin B-A'!D1853,'Speed Bin B-A'!D1957,'Speed Bin B-A'!D2061,'Speed Bin B-A'!D2165)</f>
        <v>3</v>
      </c>
      <c r="E390" s="268">
        <f>SUM('Speed Bin B-A'!E85,'Speed Bin B-A'!E189,'Speed Bin B-A'!E293,'Speed Bin B-A'!E397,'Speed Bin B-A'!E501,'Speed Bin B-A'!E605,'Speed Bin B-A'!E709,'Speed Bin B-A'!E813,'Speed Bin B-A'!E917,'Speed Bin B-A'!E1021,'Speed Bin B-A'!E1125,'Speed Bin B-A'!E1229,'Speed Bin B-A'!E1333,'Speed Bin B-A'!E1437,'Speed Bin B-A'!E1541,'Speed Bin B-A'!E1645,'Speed Bin B-A'!E1749,'Speed Bin B-A'!E1853,'Speed Bin B-A'!E1957,'Speed Bin B-A'!E2061,'Speed Bin B-A'!E2165)</f>
        <v>6</v>
      </c>
      <c r="F390" s="268">
        <f>SUM('Speed Bin B-A'!F85,'Speed Bin B-A'!F189,'Speed Bin B-A'!F293,'Speed Bin B-A'!F397,'Speed Bin B-A'!F501,'Speed Bin B-A'!F605,'Speed Bin B-A'!F709,'Speed Bin B-A'!F813,'Speed Bin B-A'!F917,'Speed Bin B-A'!F1021,'Speed Bin B-A'!F1125,'Speed Bin B-A'!F1229,'Speed Bin B-A'!F1333,'Speed Bin B-A'!F1437,'Speed Bin B-A'!F1541,'Speed Bin B-A'!F1645,'Speed Bin B-A'!F1749,'Speed Bin B-A'!F1853,'Speed Bin B-A'!F1957,'Speed Bin B-A'!F2061,'Speed Bin B-A'!F2165)</f>
        <v>13</v>
      </c>
      <c r="G390" s="268">
        <f>SUM('Speed Bin B-A'!G85,'Speed Bin B-A'!G189,'Speed Bin B-A'!G293,'Speed Bin B-A'!G397,'Speed Bin B-A'!G501,'Speed Bin B-A'!G605,'Speed Bin B-A'!G709,'Speed Bin B-A'!G813,'Speed Bin B-A'!G917,'Speed Bin B-A'!G1021,'Speed Bin B-A'!G1125,'Speed Bin B-A'!G1229,'Speed Bin B-A'!G1333,'Speed Bin B-A'!G1437,'Speed Bin B-A'!G1541,'Speed Bin B-A'!G1645,'Speed Bin B-A'!G1749,'Speed Bin B-A'!G1853,'Speed Bin B-A'!G1957,'Speed Bin B-A'!G2061,'Speed Bin B-A'!G2165)</f>
        <v>4</v>
      </c>
      <c r="H390" s="268">
        <f>SUM('Speed Bin B-A'!H85,'Speed Bin B-A'!H189,'Speed Bin B-A'!H293,'Speed Bin B-A'!H397,'Speed Bin B-A'!H501,'Speed Bin B-A'!H605,'Speed Bin B-A'!H709,'Speed Bin B-A'!H813,'Speed Bin B-A'!H917,'Speed Bin B-A'!H1021,'Speed Bin B-A'!H1125,'Speed Bin B-A'!H1229,'Speed Bin B-A'!H1333,'Speed Bin B-A'!H1437,'Speed Bin B-A'!H1541,'Speed Bin B-A'!H1645,'Speed Bin B-A'!H1749,'Speed Bin B-A'!H1853,'Speed Bin B-A'!H1957,'Speed Bin B-A'!H2061,'Speed Bin B-A'!H2165)</f>
        <v>4</v>
      </c>
      <c r="I390" s="268">
        <f>SUM('Speed Bin B-A'!I85,'Speed Bin B-A'!I189,'Speed Bin B-A'!I293,'Speed Bin B-A'!I397,'Speed Bin B-A'!I501,'Speed Bin B-A'!I605,'Speed Bin B-A'!I709,'Speed Bin B-A'!I813,'Speed Bin B-A'!I917,'Speed Bin B-A'!I1021,'Speed Bin B-A'!I1125,'Speed Bin B-A'!I1229,'Speed Bin B-A'!I1333,'Speed Bin B-A'!I1437,'Speed Bin B-A'!I1541,'Speed Bin B-A'!I1645,'Speed Bin B-A'!I1749,'Speed Bin B-A'!I1853,'Speed Bin B-A'!I1957,'Speed Bin B-A'!I2061,'Speed Bin B-A'!I2165)</f>
        <v>0</v>
      </c>
      <c r="J390" s="268">
        <f>SUM('Speed Bin B-A'!J85,'Speed Bin B-A'!J189,'Speed Bin B-A'!J293,'Speed Bin B-A'!J397,'Speed Bin B-A'!J501,'Speed Bin B-A'!J605,'Speed Bin B-A'!J709,'Speed Bin B-A'!J813,'Speed Bin B-A'!J917,'Speed Bin B-A'!J1021,'Speed Bin B-A'!J1125,'Speed Bin B-A'!J1229,'Speed Bin B-A'!J1333,'Speed Bin B-A'!J1437,'Speed Bin B-A'!J1541,'Speed Bin B-A'!J1645,'Speed Bin B-A'!J1749,'Speed Bin B-A'!J1853,'Speed Bin B-A'!J1957,'Speed Bin B-A'!J2061,'Speed Bin B-A'!J2165)</f>
        <v>0</v>
      </c>
      <c r="K390" s="268">
        <f>SUM('Speed Bin B-A'!K85,'Speed Bin B-A'!K189,'Speed Bin B-A'!K293,'Speed Bin B-A'!K397,'Speed Bin B-A'!K501,'Speed Bin B-A'!K605,'Speed Bin B-A'!K709,'Speed Bin B-A'!K813,'Speed Bin B-A'!K917,'Speed Bin B-A'!K1021,'Speed Bin B-A'!K1125,'Speed Bin B-A'!K1229,'Speed Bin B-A'!K1333,'Speed Bin B-A'!K1437,'Speed Bin B-A'!K1541,'Speed Bin B-A'!K1645,'Speed Bin B-A'!K1749,'Speed Bin B-A'!K1853,'Speed Bin B-A'!K1957,'Speed Bin B-A'!K2061,'Speed Bin B-A'!K2165)</f>
        <v>0</v>
      </c>
      <c r="L390" s="268">
        <f>SUM('Speed Bin B-A'!L85,'Speed Bin B-A'!L189,'Speed Bin B-A'!L293,'Speed Bin B-A'!L397,'Speed Bin B-A'!L501,'Speed Bin B-A'!L605,'Speed Bin B-A'!L709,'Speed Bin B-A'!L813,'Speed Bin B-A'!L917,'Speed Bin B-A'!L1021,'Speed Bin B-A'!L1125,'Speed Bin B-A'!L1229,'Speed Bin B-A'!L1333,'Speed Bin B-A'!L1437,'Speed Bin B-A'!L1541,'Speed Bin B-A'!L1645,'Speed Bin B-A'!L1749,'Speed Bin B-A'!L1853,'Speed Bin B-A'!L1957,'Speed Bin B-A'!L2061,'Speed Bin B-A'!L2165)</f>
        <v>0</v>
      </c>
      <c r="M390" s="268">
        <f>SUM('Speed Bin B-A'!M85,'Speed Bin B-A'!M189,'Speed Bin B-A'!M293,'Speed Bin B-A'!M397,'Speed Bin B-A'!M501,'Speed Bin B-A'!M605,'Speed Bin B-A'!M709,'Speed Bin B-A'!M813,'Speed Bin B-A'!M917,'Speed Bin B-A'!M1021,'Speed Bin B-A'!M1125,'Speed Bin B-A'!M1229,'Speed Bin B-A'!M1333,'Speed Bin B-A'!M1437,'Speed Bin B-A'!M1541,'Speed Bin B-A'!M1645,'Speed Bin B-A'!M1749,'Speed Bin B-A'!M1853,'Speed Bin B-A'!M1957,'Speed Bin B-A'!M2061,'Speed Bin B-A'!M2165)</f>
        <v>0</v>
      </c>
      <c r="N390" s="268">
        <f>SUM('Speed Bin B-A'!N85,'Speed Bin B-A'!N189,'Speed Bin B-A'!N293,'Speed Bin B-A'!N397,'Speed Bin B-A'!N501,'Speed Bin B-A'!N605,'Speed Bin B-A'!N709,'Speed Bin B-A'!N813,'Speed Bin B-A'!N917,'Speed Bin B-A'!N1021,'Speed Bin B-A'!N1125,'Speed Bin B-A'!N1229,'Speed Bin B-A'!N1333,'Speed Bin B-A'!N1437,'Speed Bin B-A'!N1541,'Speed Bin B-A'!N1645,'Speed Bin B-A'!N1749,'Speed Bin B-A'!N1853,'Speed Bin B-A'!N1957,'Speed Bin B-A'!N2061,'Speed Bin B-A'!N2165)</f>
        <v>0</v>
      </c>
      <c r="O390" s="268">
        <f>SUM('Speed Bin B-A'!O85,'Speed Bin B-A'!O189,'Speed Bin B-A'!O293,'Speed Bin B-A'!O397,'Speed Bin B-A'!O501,'Speed Bin B-A'!O605,'Speed Bin B-A'!O709,'Speed Bin B-A'!O813,'Speed Bin B-A'!O917,'Speed Bin B-A'!O1021,'Speed Bin B-A'!O1125,'Speed Bin B-A'!O1229,'Speed Bin B-A'!O1333,'Speed Bin B-A'!O1437,'Speed Bin B-A'!O1541,'Speed Bin B-A'!O1645,'Speed Bin B-A'!O1749,'Speed Bin B-A'!O1853,'Speed Bin B-A'!O1957,'Speed Bin B-A'!O2061,'Speed Bin B-A'!O2165)</f>
        <v>0</v>
      </c>
      <c r="P390" s="268">
        <f>SUM('Speed Bin B-A'!P85,'Speed Bin B-A'!P189,'Speed Bin B-A'!P293,'Speed Bin B-A'!P397,'Speed Bin B-A'!P501,'Speed Bin B-A'!P605,'Speed Bin B-A'!P709,'Speed Bin B-A'!P813,'Speed Bin B-A'!P917,'Speed Bin B-A'!P1021,'Speed Bin B-A'!P1125,'Speed Bin B-A'!P1229,'Speed Bin B-A'!P1333,'Speed Bin B-A'!P1437,'Speed Bin B-A'!P1541,'Speed Bin B-A'!P1645,'Speed Bin B-A'!P1749,'Speed Bin B-A'!P1853,'Speed Bin B-A'!P1957,'Speed Bin B-A'!P2061,'Speed Bin B-A'!P2165)</f>
        <v>0</v>
      </c>
      <c r="Q390" s="268">
        <f>SUM('Speed Bin B-A'!Q85,'Speed Bin B-A'!Q189,'Speed Bin B-A'!Q293,'Speed Bin B-A'!Q397,'Speed Bin B-A'!Q501,'Speed Bin B-A'!Q605,'Speed Bin B-A'!Q709,'Speed Bin B-A'!Q813,'Speed Bin B-A'!Q917,'Speed Bin B-A'!Q1021,'Speed Bin B-A'!Q1125,'Speed Bin B-A'!Q1229,'Speed Bin B-A'!Q1333,'Speed Bin B-A'!Q1437,'Speed Bin B-A'!Q1541,'Speed Bin B-A'!Q1645,'Speed Bin B-A'!Q1749,'Speed Bin B-A'!Q1853,'Speed Bin B-A'!Q1957,'Speed Bin B-A'!Q2061,'Speed Bin B-A'!Q2165)</f>
        <v>0</v>
      </c>
      <c r="R390" s="268">
        <f>SUM('Speed Bin B-A'!R85,'Speed Bin B-A'!R189,'Speed Bin B-A'!R293,'Speed Bin B-A'!R397,'Speed Bin B-A'!R501,'Speed Bin B-A'!R605,'Speed Bin B-A'!R709,'Speed Bin B-A'!R813,'Speed Bin B-A'!R917,'Speed Bin B-A'!R1021,'Speed Bin B-A'!R1125,'Speed Bin B-A'!R1229,'Speed Bin B-A'!R1333,'Speed Bin B-A'!R1437,'Speed Bin B-A'!R1541,'Speed Bin B-A'!R1645,'Speed Bin B-A'!R1749,'Speed Bin B-A'!R1853,'Speed Bin B-A'!R1957,'Speed Bin B-A'!R2061,'Speed Bin B-A'!R2165)</f>
        <v>0</v>
      </c>
      <c r="S390" s="268">
        <f>SUM('Speed Bin B-A'!S85,'Speed Bin B-A'!S189,'Speed Bin B-A'!S293,'Speed Bin B-A'!S397,'Speed Bin B-A'!S501,'Speed Bin B-A'!S605,'Speed Bin B-A'!S709,'Speed Bin B-A'!S813,'Speed Bin B-A'!S917,'Speed Bin B-A'!S1021,'Speed Bin B-A'!S1125,'Speed Bin B-A'!S1229,'Speed Bin B-A'!S1333,'Speed Bin B-A'!S1437,'Speed Bin B-A'!S1541,'Speed Bin B-A'!S1645,'Speed Bin B-A'!S1749,'Speed Bin B-A'!S1853,'Speed Bin B-A'!S1957,'Speed Bin B-A'!S2061,'Speed Bin B-A'!S2165)</f>
        <v>0</v>
      </c>
      <c r="T390" s="268">
        <f>SUM('Speed Bin B-A'!T85,'Speed Bin B-A'!T189,'Speed Bin B-A'!T293,'Speed Bin B-A'!T397,'Speed Bin B-A'!T501,'Speed Bin B-A'!T605,'Speed Bin B-A'!T709,'Speed Bin B-A'!T813,'Speed Bin B-A'!T917,'Speed Bin B-A'!T1021,'Speed Bin B-A'!T1125,'Speed Bin B-A'!T1229,'Speed Bin B-A'!T1333,'Speed Bin B-A'!T1437,'Speed Bin B-A'!T1541,'Speed Bin B-A'!T1645,'Speed Bin B-A'!T1749,'Speed Bin B-A'!T1853,'Speed Bin B-A'!T1957,'Speed Bin B-A'!T2061,'Speed Bin B-A'!T2165)</f>
        <v>0</v>
      </c>
      <c r="U390" s="268">
        <f>SUM('Speed Bin B-A'!U85,'Speed Bin B-A'!U189,'Speed Bin B-A'!U293,'Speed Bin B-A'!U397,'Speed Bin B-A'!U501,'Speed Bin B-A'!U605,'Speed Bin B-A'!U709,'Speed Bin B-A'!U813,'Speed Bin B-A'!U917,'Speed Bin B-A'!U1021,'Speed Bin B-A'!U1125,'Speed Bin B-A'!U1229,'Speed Bin B-A'!U1333,'Speed Bin B-A'!U1437,'Speed Bin B-A'!U1541,'Speed Bin B-A'!U1645,'Speed Bin B-A'!U1749,'Speed Bin B-A'!U1853,'Speed Bin B-A'!U1957,'Speed Bin B-A'!U2061,'Speed Bin B-A'!U2165)</f>
        <v>0</v>
      </c>
      <c r="V390" s="269">
        <f>IFERROR(AVERAGE('Speed Bin B-A'!V85,'Speed Bin B-A'!V189,'Speed Bin B-A'!V293,'Speed Bin B-A'!V397,'Speed Bin B-A'!V501,'Speed Bin B-A'!V605,'Speed Bin B-A'!V709,'Speed Bin B-A'!V813,'Speed Bin B-A'!V917,'Speed Bin B-A'!V1021,'Speed Bin B-A'!V1125,'Speed Bin B-A'!V1229,'Speed Bin B-A'!V1333,'Speed Bin B-A'!V1437,'Speed Bin B-A'!V1541,'Speed Bin B-A'!V1645,'Speed Bin B-A'!V1749,'Speed Bin B-A'!V1853,'Speed Bin B-A'!V1957,'Speed Bin B-A'!V2061,'Speed Bin B-A'!V2165),"-")</f>
        <v>22.528571428571432</v>
      </c>
      <c r="W390" s="269" t="str">
        <f>IFERROR(AVERAGE('Speed Bin B-A'!W85,'Speed Bin B-A'!W189,'Speed Bin B-A'!W293,'Speed Bin B-A'!W397,'Speed Bin B-A'!W501,'Speed Bin B-A'!W605,'Speed Bin B-A'!W709,'Speed Bin B-A'!W813,'Speed Bin B-A'!W917,'Speed Bin B-A'!W1021,'Speed Bin B-A'!W1125,'Speed Bin B-A'!W1229,'Speed Bin B-A'!W1333,'Speed Bin B-A'!W1437,'Speed Bin B-A'!W1541,'Speed Bin B-A'!W1645,'Speed Bin B-A'!W1749,'Speed Bin B-A'!W1853,'Speed Bin B-A'!W1957,'Speed Bin B-A'!W2061,'Speed Bin B-A'!W2165),"-")</f>
        <v>-</v>
      </c>
      <c r="X390" s="277"/>
      <c r="Y390" s="277"/>
    </row>
    <row r="391" spans="1:25" x14ac:dyDescent="0.25">
      <c r="A391" s="267">
        <v>0.78125</v>
      </c>
      <c r="B391" s="268">
        <f>SUM('Speed Bin B-A'!B86,'Speed Bin B-A'!B190,'Speed Bin B-A'!B294,'Speed Bin B-A'!B398,'Speed Bin B-A'!B502,'Speed Bin B-A'!B606,'Speed Bin B-A'!B710,'Speed Bin B-A'!B814,'Speed Bin B-A'!B918,'Speed Bin B-A'!B1022,'Speed Bin B-A'!B1126,'Speed Bin B-A'!B1230,'Speed Bin B-A'!B1334,'Speed Bin B-A'!B1438,'Speed Bin B-A'!B1542,'Speed Bin B-A'!B1646,'Speed Bin B-A'!B1750,'Speed Bin B-A'!B1854,'Speed Bin B-A'!B1958,'Speed Bin B-A'!B2062,'Speed Bin B-A'!B2166)</f>
        <v>43</v>
      </c>
      <c r="C391" s="268">
        <f>SUM('Speed Bin B-A'!C86,'Speed Bin B-A'!C190,'Speed Bin B-A'!C294,'Speed Bin B-A'!C398,'Speed Bin B-A'!C502,'Speed Bin B-A'!C606,'Speed Bin B-A'!C710,'Speed Bin B-A'!C814,'Speed Bin B-A'!C918,'Speed Bin B-A'!C1022,'Speed Bin B-A'!C1126,'Speed Bin B-A'!C1230,'Speed Bin B-A'!C1334,'Speed Bin B-A'!C1438,'Speed Bin B-A'!C1542,'Speed Bin B-A'!C1646,'Speed Bin B-A'!C1750,'Speed Bin B-A'!C1854,'Speed Bin B-A'!C1958,'Speed Bin B-A'!C2062,'Speed Bin B-A'!C2166)</f>
        <v>0</v>
      </c>
      <c r="D391" s="268">
        <f>SUM('Speed Bin B-A'!D86,'Speed Bin B-A'!D190,'Speed Bin B-A'!D294,'Speed Bin B-A'!D398,'Speed Bin B-A'!D502,'Speed Bin B-A'!D606,'Speed Bin B-A'!D710,'Speed Bin B-A'!D814,'Speed Bin B-A'!D918,'Speed Bin B-A'!D1022,'Speed Bin B-A'!D1126,'Speed Bin B-A'!D1230,'Speed Bin B-A'!D1334,'Speed Bin B-A'!D1438,'Speed Bin B-A'!D1542,'Speed Bin B-A'!D1646,'Speed Bin B-A'!D1750,'Speed Bin B-A'!D1854,'Speed Bin B-A'!D1958,'Speed Bin B-A'!D2062,'Speed Bin B-A'!D2166)</f>
        <v>4</v>
      </c>
      <c r="E391" s="268">
        <f>SUM('Speed Bin B-A'!E86,'Speed Bin B-A'!E190,'Speed Bin B-A'!E294,'Speed Bin B-A'!E398,'Speed Bin B-A'!E502,'Speed Bin B-A'!E606,'Speed Bin B-A'!E710,'Speed Bin B-A'!E814,'Speed Bin B-A'!E918,'Speed Bin B-A'!E1022,'Speed Bin B-A'!E1126,'Speed Bin B-A'!E1230,'Speed Bin B-A'!E1334,'Speed Bin B-A'!E1438,'Speed Bin B-A'!E1542,'Speed Bin B-A'!E1646,'Speed Bin B-A'!E1750,'Speed Bin B-A'!E1854,'Speed Bin B-A'!E1958,'Speed Bin B-A'!E2062,'Speed Bin B-A'!E2166)</f>
        <v>8</v>
      </c>
      <c r="F391" s="268">
        <f>SUM('Speed Bin B-A'!F86,'Speed Bin B-A'!F190,'Speed Bin B-A'!F294,'Speed Bin B-A'!F398,'Speed Bin B-A'!F502,'Speed Bin B-A'!F606,'Speed Bin B-A'!F710,'Speed Bin B-A'!F814,'Speed Bin B-A'!F918,'Speed Bin B-A'!F1022,'Speed Bin B-A'!F1126,'Speed Bin B-A'!F1230,'Speed Bin B-A'!F1334,'Speed Bin B-A'!F1438,'Speed Bin B-A'!F1542,'Speed Bin B-A'!F1646,'Speed Bin B-A'!F1750,'Speed Bin B-A'!F1854,'Speed Bin B-A'!F1958,'Speed Bin B-A'!F2062,'Speed Bin B-A'!F2166)</f>
        <v>7</v>
      </c>
      <c r="G391" s="268">
        <f>SUM('Speed Bin B-A'!G86,'Speed Bin B-A'!G190,'Speed Bin B-A'!G294,'Speed Bin B-A'!G398,'Speed Bin B-A'!G502,'Speed Bin B-A'!G606,'Speed Bin B-A'!G710,'Speed Bin B-A'!G814,'Speed Bin B-A'!G918,'Speed Bin B-A'!G1022,'Speed Bin B-A'!G1126,'Speed Bin B-A'!G1230,'Speed Bin B-A'!G1334,'Speed Bin B-A'!G1438,'Speed Bin B-A'!G1542,'Speed Bin B-A'!G1646,'Speed Bin B-A'!G1750,'Speed Bin B-A'!G1854,'Speed Bin B-A'!G1958,'Speed Bin B-A'!G2062,'Speed Bin B-A'!G2166)</f>
        <v>17</v>
      </c>
      <c r="H391" s="268">
        <f>SUM('Speed Bin B-A'!H86,'Speed Bin B-A'!H190,'Speed Bin B-A'!H294,'Speed Bin B-A'!H398,'Speed Bin B-A'!H502,'Speed Bin B-A'!H606,'Speed Bin B-A'!H710,'Speed Bin B-A'!H814,'Speed Bin B-A'!H918,'Speed Bin B-A'!H1022,'Speed Bin B-A'!H1126,'Speed Bin B-A'!H1230,'Speed Bin B-A'!H1334,'Speed Bin B-A'!H1438,'Speed Bin B-A'!H1542,'Speed Bin B-A'!H1646,'Speed Bin B-A'!H1750,'Speed Bin B-A'!H1854,'Speed Bin B-A'!H1958,'Speed Bin B-A'!H2062,'Speed Bin B-A'!H2166)</f>
        <v>5</v>
      </c>
      <c r="I391" s="268">
        <f>SUM('Speed Bin B-A'!I86,'Speed Bin B-A'!I190,'Speed Bin B-A'!I294,'Speed Bin B-A'!I398,'Speed Bin B-A'!I502,'Speed Bin B-A'!I606,'Speed Bin B-A'!I710,'Speed Bin B-A'!I814,'Speed Bin B-A'!I918,'Speed Bin B-A'!I1022,'Speed Bin B-A'!I1126,'Speed Bin B-A'!I1230,'Speed Bin B-A'!I1334,'Speed Bin B-A'!I1438,'Speed Bin B-A'!I1542,'Speed Bin B-A'!I1646,'Speed Bin B-A'!I1750,'Speed Bin B-A'!I1854,'Speed Bin B-A'!I1958,'Speed Bin B-A'!I2062,'Speed Bin B-A'!I2166)</f>
        <v>1</v>
      </c>
      <c r="J391" s="268">
        <f>SUM('Speed Bin B-A'!J86,'Speed Bin B-A'!J190,'Speed Bin B-A'!J294,'Speed Bin B-A'!J398,'Speed Bin B-A'!J502,'Speed Bin B-A'!J606,'Speed Bin B-A'!J710,'Speed Bin B-A'!J814,'Speed Bin B-A'!J918,'Speed Bin B-A'!J1022,'Speed Bin B-A'!J1126,'Speed Bin B-A'!J1230,'Speed Bin B-A'!J1334,'Speed Bin B-A'!J1438,'Speed Bin B-A'!J1542,'Speed Bin B-A'!J1646,'Speed Bin B-A'!J1750,'Speed Bin B-A'!J1854,'Speed Bin B-A'!J1958,'Speed Bin B-A'!J2062,'Speed Bin B-A'!J2166)</f>
        <v>1</v>
      </c>
      <c r="K391" s="268">
        <f>SUM('Speed Bin B-A'!K86,'Speed Bin B-A'!K190,'Speed Bin B-A'!K294,'Speed Bin B-A'!K398,'Speed Bin B-A'!K502,'Speed Bin B-A'!K606,'Speed Bin B-A'!K710,'Speed Bin B-A'!K814,'Speed Bin B-A'!K918,'Speed Bin B-A'!K1022,'Speed Bin B-A'!K1126,'Speed Bin B-A'!K1230,'Speed Bin B-A'!K1334,'Speed Bin B-A'!K1438,'Speed Bin B-A'!K1542,'Speed Bin B-A'!K1646,'Speed Bin B-A'!K1750,'Speed Bin B-A'!K1854,'Speed Bin B-A'!K1958,'Speed Bin B-A'!K2062,'Speed Bin B-A'!K2166)</f>
        <v>0</v>
      </c>
      <c r="L391" s="268">
        <f>SUM('Speed Bin B-A'!L86,'Speed Bin B-A'!L190,'Speed Bin B-A'!L294,'Speed Bin B-A'!L398,'Speed Bin B-A'!L502,'Speed Bin B-A'!L606,'Speed Bin B-A'!L710,'Speed Bin B-A'!L814,'Speed Bin B-A'!L918,'Speed Bin B-A'!L1022,'Speed Bin B-A'!L1126,'Speed Bin B-A'!L1230,'Speed Bin B-A'!L1334,'Speed Bin B-A'!L1438,'Speed Bin B-A'!L1542,'Speed Bin B-A'!L1646,'Speed Bin B-A'!L1750,'Speed Bin B-A'!L1854,'Speed Bin B-A'!L1958,'Speed Bin B-A'!L2062,'Speed Bin B-A'!L2166)</f>
        <v>0</v>
      </c>
      <c r="M391" s="268">
        <f>SUM('Speed Bin B-A'!M86,'Speed Bin B-A'!M190,'Speed Bin B-A'!M294,'Speed Bin B-A'!M398,'Speed Bin B-A'!M502,'Speed Bin B-A'!M606,'Speed Bin B-A'!M710,'Speed Bin B-A'!M814,'Speed Bin B-A'!M918,'Speed Bin B-A'!M1022,'Speed Bin B-A'!M1126,'Speed Bin B-A'!M1230,'Speed Bin B-A'!M1334,'Speed Bin B-A'!M1438,'Speed Bin B-A'!M1542,'Speed Bin B-A'!M1646,'Speed Bin B-A'!M1750,'Speed Bin B-A'!M1854,'Speed Bin B-A'!M1958,'Speed Bin B-A'!M2062,'Speed Bin B-A'!M2166)</f>
        <v>0</v>
      </c>
      <c r="N391" s="268">
        <f>SUM('Speed Bin B-A'!N86,'Speed Bin B-A'!N190,'Speed Bin B-A'!N294,'Speed Bin B-A'!N398,'Speed Bin B-A'!N502,'Speed Bin B-A'!N606,'Speed Bin B-A'!N710,'Speed Bin B-A'!N814,'Speed Bin B-A'!N918,'Speed Bin B-A'!N1022,'Speed Bin B-A'!N1126,'Speed Bin B-A'!N1230,'Speed Bin B-A'!N1334,'Speed Bin B-A'!N1438,'Speed Bin B-A'!N1542,'Speed Bin B-A'!N1646,'Speed Bin B-A'!N1750,'Speed Bin B-A'!N1854,'Speed Bin B-A'!N1958,'Speed Bin B-A'!N2062,'Speed Bin B-A'!N2166)</f>
        <v>0</v>
      </c>
      <c r="O391" s="268">
        <f>SUM('Speed Bin B-A'!O86,'Speed Bin B-A'!O190,'Speed Bin B-A'!O294,'Speed Bin B-A'!O398,'Speed Bin B-A'!O502,'Speed Bin B-A'!O606,'Speed Bin B-A'!O710,'Speed Bin B-A'!O814,'Speed Bin B-A'!O918,'Speed Bin B-A'!O1022,'Speed Bin B-A'!O1126,'Speed Bin B-A'!O1230,'Speed Bin B-A'!O1334,'Speed Bin B-A'!O1438,'Speed Bin B-A'!O1542,'Speed Bin B-A'!O1646,'Speed Bin B-A'!O1750,'Speed Bin B-A'!O1854,'Speed Bin B-A'!O1958,'Speed Bin B-A'!O2062,'Speed Bin B-A'!O2166)</f>
        <v>0</v>
      </c>
      <c r="P391" s="268">
        <f>SUM('Speed Bin B-A'!P86,'Speed Bin B-A'!P190,'Speed Bin B-A'!P294,'Speed Bin B-A'!P398,'Speed Bin B-A'!P502,'Speed Bin B-A'!P606,'Speed Bin B-A'!P710,'Speed Bin B-A'!P814,'Speed Bin B-A'!P918,'Speed Bin B-A'!P1022,'Speed Bin B-A'!P1126,'Speed Bin B-A'!P1230,'Speed Bin B-A'!P1334,'Speed Bin B-A'!P1438,'Speed Bin B-A'!P1542,'Speed Bin B-A'!P1646,'Speed Bin B-A'!P1750,'Speed Bin B-A'!P1854,'Speed Bin B-A'!P1958,'Speed Bin B-A'!P2062,'Speed Bin B-A'!P2166)</f>
        <v>0</v>
      </c>
      <c r="Q391" s="268">
        <f>SUM('Speed Bin B-A'!Q86,'Speed Bin B-A'!Q190,'Speed Bin B-A'!Q294,'Speed Bin B-A'!Q398,'Speed Bin B-A'!Q502,'Speed Bin B-A'!Q606,'Speed Bin B-A'!Q710,'Speed Bin B-A'!Q814,'Speed Bin B-A'!Q918,'Speed Bin B-A'!Q1022,'Speed Bin B-A'!Q1126,'Speed Bin B-A'!Q1230,'Speed Bin B-A'!Q1334,'Speed Bin B-A'!Q1438,'Speed Bin B-A'!Q1542,'Speed Bin B-A'!Q1646,'Speed Bin B-A'!Q1750,'Speed Bin B-A'!Q1854,'Speed Bin B-A'!Q1958,'Speed Bin B-A'!Q2062,'Speed Bin B-A'!Q2166)</f>
        <v>0</v>
      </c>
      <c r="R391" s="268">
        <f>SUM('Speed Bin B-A'!R86,'Speed Bin B-A'!R190,'Speed Bin B-A'!R294,'Speed Bin B-A'!R398,'Speed Bin B-A'!R502,'Speed Bin B-A'!R606,'Speed Bin B-A'!R710,'Speed Bin B-A'!R814,'Speed Bin B-A'!R918,'Speed Bin B-A'!R1022,'Speed Bin B-A'!R1126,'Speed Bin B-A'!R1230,'Speed Bin B-A'!R1334,'Speed Bin B-A'!R1438,'Speed Bin B-A'!R1542,'Speed Bin B-A'!R1646,'Speed Bin B-A'!R1750,'Speed Bin B-A'!R1854,'Speed Bin B-A'!R1958,'Speed Bin B-A'!R2062,'Speed Bin B-A'!R2166)</f>
        <v>0</v>
      </c>
      <c r="S391" s="268">
        <f>SUM('Speed Bin B-A'!S86,'Speed Bin B-A'!S190,'Speed Bin B-A'!S294,'Speed Bin B-A'!S398,'Speed Bin B-A'!S502,'Speed Bin B-A'!S606,'Speed Bin B-A'!S710,'Speed Bin B-A'!S814,'Speed Bin B-A'!S918,'Speed Bin B-A'!S1022,'Speed Bin B-A'!S1126,'Speed Bin B-A'!S1230,'Speed Bin B-A'!S1334,'Speed Bin B-A'!S1438,'Speed Bin B-A'!S1542,'Speed Bin B-A'!S1646,'Speed Bin B-A'!S1750,'Speed Bin B-A'!S1854,'Speed Bin B-A'!S1958,'Speed Bin B-A'!S2062,'Speed Bin B-A'!S2166)</f>
        <v>0</v>
      </c>
      <c r="T391" s="268">
        <f>SUM('Speed Bin B-A'!T86,'Speed Bin B-A'!T190,'Speed Bin B-A'!T294,'Speed Bin B-A'!T398,'Speed Bin B-A'!T502,'Speed Bin B-A'!T606,'Speed Bin B-A'!T710,'Speed Bin B-A'!T814,'Speed Bin B-A'!T918,'Speed Bin B-A'!T1022,'Speed Bin B-A'!T1126,'Speed Bin B-A'!T1230,'Speed Bin B-A'!T1334,'Speed Bin B-A'!T1438,'Speed Bin B-A'!T1542,'Speed Bin B-A'!T1646,'Speed Bin B-A'!T1750,'Speed Bin B-A'!T1854,'Speed Bin B-A'!T1958,'Speed Bin B-A'!T2062,'Speed Bin B-A'!T2166)</f>
        <v>0</v>
      </c>
      <c r="U391" s="268">
        <f>SUM('Speed Bin B-A'!U86,'Speed Bin B-A'!U190,'Speed Bin B-A'!U294,'Speed Bin B-A'!U398,'Speed Bin B-A'!U502,'Speed Bin B-A'!U606,'Speed Bin B-A'!U710,'Speed Bin B-A'!U814,'Speed Bin B-A'!U918,'Speed Bin B-A'!U1022,'Speed Bin B-A'!U1126,'Speed Bin B-A'!U1230,'Speed Bin B-A'!U1334,'Speed Bin B-A'!U1438,'Speed Bin B-A'!U1542,'Speed Bin B-A'!U1646,'Speed Bin B-A'!U1750,'Speed Bin B-A'!U1854,'Speed Bin B-A'!U1958,'Speed Bin B-A'!U2062,'Speed Bin B-A'!U2166)</f>
        <v>0</v>
      </c>
      <c r="V391" s="269">
        <f>IFERROR(AVERAGE('Speed Bin B-A'!V86,'Speed Bin B-A'!V190,'Speed Bin B-A'!V294,'Speed Bin B-A'!V398,'Speed Bin B-A'!V502,'Speed Bin B-A'!V606,'Speed Bin B-A'!V710,'Speed Bin B-A'!V814,'Speed Bin B-A'!V918,'Speed Bin B-A'!V1022,'Speed Bin B-A'!V1126,'Speed Bin B-A'!V1230,'Speed Bin B-A'!V1334,'Speed Bin B-A'!V1438,'Speed Bin B-A'!V1542,'Speed Bin B-A'!V1646,'Speed Bin B-A'!V1750,'Speed Bin B-A'!V1854,'Speed Bin B-A'!V1958,'Speed Bin B-A'!V2062,'Speed Bin B-A'!V2166),"-")</f>
        <v>24.612500000000001</v>
      </c>
      <c r="W391" s="269" t="str">
        <f>IFERROR(AVERAGE('Speed Bin B-A'!W86,'Speed Bin B-A'!W190,'Speed Bin B-A'!W294,'Speed Bin B-A'!W398,'Speed Bin B-A'!W502,'Speed Bin B-A'!W606,'Speed Bin B-A'!W710,'Speed Bin B-A'!W814,'Speed Bin B-A'!W918,'Speed Bin B-A'!W1022,'Speed Bin B-A'!W1126,'Speed Bin B-A'!W1230,'Speed Bin B-A'!W1334,'Speed Bin B-A'!W1438,'Speed Bin B-A'!W1542,'Speed Bin B-A'!W1646,'Speed Bin B-A'!W1750,'Speed Bin B-A'!W1854,'Speed Bin B-A'!W1958,'Speed Bin B-A'!W2062,'Speed Bin B-A'!W2166),"-")</f>
        <v>-</v>
      </c>
      <c r="X391" s="277"/>
      <c r="Y391" s="277"/>
    </row>
    <row r="392" spans="1:25" x14ac:dyDescent="0.25">
      <c r="A392" s="267">
        <v>0.79166666666666696</v>
      </c>
      <c r="B392" s="268">
        <f>SUM('Speed Bin B-A'!B87,'Speed Bin B-A'!B191,'Speed Bin B-A'!B295,'Speed Bin B-A'!B399,'Speed Bin B-A'!B503,'Speed Bin B-A'!B607,'Speed Bin B-A'!B711,'Speed Bin B-A'!B815,'Speed Bin B-A'!B919,'Speed Bin B-A'!B1023,'Speed Bin B-A'!B1127,'Speed Bin B-A'!B1231,'Speed Bin B-A'!B1335,'Speed Bin B-A'!B1439,'Speed Bin B-A'!B1543,'Speed Bin B-A'!B1647,'Speed Bin B-A'!B1751,'Speed Bin B-A'!B1855,'Speed Bin B-A'!B1959,'Speed Bin B-A'!B2063,'Speed Bin B-A'!B2167)</f>
        <v>22</v>
      </c>
      <c r="C392" s="268">
        <f>SUM('Speed Bin B-A'!C87,'Speed Bin B-A'!C191,'Speed Bin B-A'!C295,'Speed Bin B-A'!C399,'Speed Bin B-A'!C503,'Speed Bin B-A'!C607,'Speed Bin B-A'!C711,'Speed Bin B-A'!C815,'Speed Bin B-A'!C919,'Speed Bin B-A'!C1023,'Speed Bin B-A'!C1127,'Speed Bin B-A'!C1231,'Speed Bin B-A'!C1335,'Speed Bin B-A'!C1439,'Speed Bin B-A'!C1543,'Speed Bin B-A'!C1647,'Speed Bin B-A'!C1751,'Speed Bin B-A'!C1855,'Speed Bin B-A'!C1959,'Speed Bin B-A'!C2063,'Speed Bin B-A'!C2167)</f>
        <v>0</v>
      </c>
      <c r="D392" s="268">
        <f>SUM('Speed Bin B-A'!D87,'Speed Bin B-A'!D191,'Speed Bin B-A'!D295,'Speed Bin B-A'!D399,'Speed Bin B-A'!D503,'Speed Bin B-A'!D607,'Speed Bin B-A'!D711,'Speed Bin B-A'!D815,'Speed Bin B-A'!D919,'Speed Bin B-A'!D1023,'Speed Bin B-A'!D1127,'Speed Bin B-A'!D1231,'Speed Bin B-A'!D1335,'Speed Bin B-A'!D1439,'Speed Bin B-A'!D1543,'Speed Bin B-A'!D1647,'Speed Bin B-A'!D1751,'Speed Bin B-A'!D1855,'Speed Bin B-A'!D1959,'Speed Bin B-A'!D2063,'Speed Bin B-A'!D2167)</f>
        <v>1</v>
      </c>
      <c r="E392" s="268">
        <f>SUM('Speed Bin B-A'!E87,'Speed Bin B-A'!E191,'Speed Bin B-A'!E295,'Speed Bin B-A'!E399,'Speed Bin B-A'!E503,'Speed Bin B-A'!E607,'Speed Bin B-A'!E711,'Speed Bin B-A'!E815,'Speed Bin B-A'!E919,'Speed Bin B-A'!E1023,'Speed Bin B-A'!E1127,'Speed Bin B-A'!E1231,'Speed Bin B-A'!E1335,'Speed Bin B-A'!E1439,'Speed Bin B-A'!E1543,'Speed Bin B-A'!E1647,'Speed Bin B-A'!E1751,'Speed Bin B-A'!E1855,'Speed Bin B-A'!E1959,'Speed Bin B-A'!E2063,'Speed Bin B-A'!E2167)</f>
        <v>7</v>
      </c>
      <c r="F392" s="268">
        <f>SUM('Speed Bin B-A'!F87,'Speed Bin B-A'!F191,'Speed Bin B-A'!F295,'Speed Bin B-A'!F399,'Speed Bin B-A'!F503,'Speed Bin B-A'!F607,'Speed Bin B-A'!F711,'Speed Bin B-A'!F815,'Speed Bin B-A'!F919,'Speed Bin B-A'!F1023,'Speed Bin B-A'!F1127,'Speed Bin B-A'!F1231,'Speed Bin B-A'!F1335,'Speed Bin B-A'!F1439,'Speed Bin B-A'!F1543,'Speed Bin B-A'!F1647,'Speed Bin B-A'!F1751,'Speed Bin B-A'!F1855,'Speed Bin B-A'!F1959,'Speed Bin B-A'!F2063,'Speed Bin B-A'!F2167)</f>
        <v>6</v>
      </c>
      <c r="G392" s="268">
        <f>SUM('Speed Bin B-A'!G87,'Speed Bin B-A'!G191,'Speed Bin B-A'!G295,'Speed Bin B-A'!G399,'Speed Bin B-A'!G503,'Speed Bin B-A'!G607,'Speed Bin B-A'!G711,'Speed Bin B-A'!G815,'Speed Bin B-A'!G919,'Speed Bin B-A'!G1023,'Speed Bin B-A'!G1127,'Speed Bin B-A'!G1231,'Speed Bin B-A'!G1335,'Speed Bin B-A'!G1439,'Speed Bin B-A'!G1543,'Speed Bin B-A'!G1647,'Speed Bin B-A'!G1751,'Speed Bin B-A'!G1855,'Speed Bin B-A'!G1959,'Speed Bin B-A'!G2063,'Speed Bin B-A'!G2167)</f>
        <v>4</v>
      </c>
      <c r="H392" s="268">
        <f>SUM('Speed Bin B-A'!H87,'Speed Bin B-A'!H191,'Speed Bin B-A'!H295,'Speed Bin B-A'!H399,'Speed Bin B-A'!H503,'Speed Bin B-A'!H607,'Speed Bin B-A'!H711,'Speed Bin B-A'!H815,'Speed Bin B-A'!H919,'Speed Bin B-A'!H1023,'Speed Bin B-A'!H1127,'Speed Bin B-A'!H1231,'Speed Bin B-A'!H1335,'Speed Bin B-A'!H1439,'Speed Bin B-A'!H1543,'Speed Bin B-A'!H1647,'Speed Bin B-A'!H1751,'Speed Bin B-A'!H1855,'Speed Bin B-A'!H1959,'Speed Bin B-A'!H2063,'Speed Bin B-A'!H2167)</f>
        <v>1</v>
      </c>
      <c r="I392" s="268">
        <f>SUM('Speed Bin B-A'!I87,'Speed Bin B-A'!I191,'Speed Bin B-A'!I295,'Speed Bin B-A'!I399,'Speed Bin B-A'!I503,'Speed Bin B-A'!I607,'Speed Bin B-A'!I711,'Speed Bin B-A'!I815,'Speed Bin B-A'!I919,'Speed Bin B-A'!I1023,'Speed Bin B-A'!I1127,'Speed Bin B-A'!I1231,'Speed Bin B-A'!I1335,'Speed Bin B-A'!I1439,'Speed Bin B-A'!I1543,'Speed Bin B-A'!I1647,'Speed Bin B-A'!I1751,'Speed Bin B-A'!I1855,'Speed Bin B-A'!I1959,'Speed Bin B-A'!I2063,'Speed Bin B-A'!I2167)</f>
        <v>2</v>
      </c>
      <c r="J392" s="268">
        <f>SUM('Speed Bin B-A'!J87,'Speed Bin B-A'!J191,'Speed Bin B-A'!J295,'Speed Bin B-A'!J399,'Speed Bin B-A'!J503,'Speed Bin B-A'!J607,'Speed Bin B-A'!J711,'Speed Bin B-A'!J815,'Speed Bin B-A'!J919,'Speed Bin B-A'!J1023,'Speed Bin B-A'!J1127,'Speed Bin B-A'!J1231,'Speed Bin B-A'!J1335,'Speed Bin B-A'!J1439,'Speed Bin B-A'!J1543,'Speed Bin B-A'!J1647,'Speed Bin B-A'!J1751,'Speed Bin B-A'!J1855,'Speed Bin B-A'!J1959,'Speed Bin B-A'!J2063,'Speed Bin B-A'!J2167)</f>
        <v>0</v>
      </c>
      <c r="K392" s="268">
        <f>SUM('Speed Bin B-A'!K87,'Speed Bin B-A'!K191,'Speed Bin B-A'!K295,'Speed Bin B-A'!K399,'Speed Bin B-A'!K503,'Speed Bin B-A'!K607,'Speed Bin B-A'!K711,'Speed Bin B-A'!K815,'Speed Bin B-A'!K919,'Speed Bin B-A'!K1023,'Speed Bin B-A'!K1127,'Speed Bin B-A'!K1231,'Speed Bin B-A'!K1335,'Speed Bin B-A'!K1439,'Speed Bin B-A'!K1543,'Speed Bin B-A'!K1647,'Speed Bin B-A'!K1751,'Speed Bin B-A'!K1855,'Speed Bin B-A'!K1959,'Speed Bin B-A'!K2063,'Speed Bin B-A'!K2167)</f>
        <v>1</v>
      </c>
      <c r="L392" s="268">
        <f>SUM('Speed Bin B-A'!L87,'Speed Bin B-A'!L191,'Speed Bin B-A'!L295,'Speed Bin B-A'!L399,'Speed Bin B-A'!L503,'Speed Bin B-A'!L607,'Speed Bin B-A'!L711,'Speed Bin B-A'!L815,'Speed Bin B-A'!L919,'Speed Bin B-A'!L1023,'Speed Bin B-A'!L1127,'Speed Bin B-A'!L1231,'Speed Bin B-A'!L1335,'Speed Bin B-A'!L1439,'Speed Bin B-A'!L1543,'Speed Bin B-A'!L1647,'Speed Bin B-A'!L1751,'Speed Bin B-A'!L1855,'Speed Bin B-A'!L1959,'Speed Bin B-A'!L2063,'Speed Bin B-A'!L2167)</f>
        <v>0</v>
      </c>
      <c r="M392" s="268">
        <f>SUM('Speed Bin B-A'!M87,'Speed Bin B-A'!M191,'Speed Bin B-A'!M295,'Speed Bin B-A'!M399,'Speed Bin B-A'!M503,'Speed Bin B-A'!M607,'Speed Bin B-A'!M711,'Speed Bin B-A'!M815,'Speed Bin B-A'!M919,'Speed Bin B-A'!M1023,'Speed Bin B-A'!M1127,'Speed Bin B-A'!M1231,'Speed Bin B-A'!M1335,'Speed Bin B-A'!M1439,'Speed Bin B-A'!M1543,'Speed Bin B-A'!M1647,'Speed Bin B-A'!M1751,'Speed Bin B-A'!M1855,'Speed Bin B-A'!M1959,'Speed Bin B-A'!M2063,'Speed Bin B-A'!M2167)</f>
        <v>0</v>
      </c>
      <c r="N392" s="268">
        <f>SUM('Speed Bin B-A'!N87,'Speed Bin B-A'!N191,'Speed Bin B-A'!N295,'Speed Bin B-A'!N399,'Speed Bin B-A'!N503,'Speed Bin B-A'!N607,'Speed Bin B-A'!N711,'Speed Bin B-A'!N815,'Speed Bin B-A'!N919,'Speed Bin B-A'!N1023,'Speed Bin B-A'!N1127,'Speed Bin B-A'!N1231,'Speed Bin B-A'!N1335,'Speed Bin B-A'!N1439,'Speed Bin B-A'!N1543,'Speed Bin B-A'!N1647,'Speed Bin B-A'!N1751,'Speed Bin B-A'!N1855,'Speed Bin B-A'!N1959,'Speed Bin B-A'!N2063,'Speed Bin B-A'!N2167)</f>
        <v>0</v>
      </c>
      <c r="O392" s="268">
        <f>SUM('Speed Bin B-A'!O87,'Speed Bin B-A'!O191,'Speed Bin B-A'!O295,'Speed Bin B-A'!O399,'Speed Bin B-A'!O503,'Speed Bin B-A'!O607,'Speed Bin B-A'!O711,'Speed Bin B-A'!O815,'Speed Bin B-A'!O919,'Speed Bin B-A'!O1023,'Speed Bin B-A'!O1127,'Speed Bin B-A'!O1231,'Speed Bin B-A'!O1335,'Speed Bin B-A'!O1439,'Speed Bin B-A'!O1543,'Speed Bin B-A'!O1647,'Speed Bin B-A'!O1751,'Speed Bin B-A'!O1855,'Speed Bin B-A'!O1959,'Speed Bin B-A'!O2063,'Speed Bin B-A'!O2167)</f>
        <v>0</v>
      </c>
      <c r="P392" s="268">
        <f>SUM('Speed Bin B-A'!P87,'Speed Bin B-A'!P191,'Speed Bin B-A'!P295,'Speed Bin B-A'!P399,'Speed Bin B-A'!P503,'Speed Bin B-A'!P607,'Speed Bin B-A'!P711,'Speed Bin B-A'!P815,'Speed Bin B-A'!P919,'Speed Bin B-A'!P1023,'Speed Bin B-A'!P1127,'Speed Bin B-A'!P1231,'Speed Bin B-A'!P1335,'Speed Bin B-A'!P1439,'Speed Bin B-A'!P1543,'Speed Bin B-A'!P1647,'Speed Bin B-A'!P1751,'Speed Bin B-A'!P1855,'Speed Bin B-A'!P1959,'Speed Bin B-A'!P2063,'Speed Bin B-A'!P2167)</f>
        <v>0</v>
      </c>
      <c r="Q392" s="268">
        <f>SUM('Speed Bin B-A'!Q87,'Speed Bin B-A'!Q191,'Speed Bin B-A'!Q295,'Speed Bin B-A'!Q399,'Speed Bin B-A'!Q503,'Speed Bin B-A'!Q607,'Speed Bin B-A'!Q711,'Speed Bin B-A'!Q815,'Speed Bin B-A'!Q919,'Speed Bin B-A'!Q1023,'Speed Bin B-A'!Q1127,'Speed Bin B-A'!Q1231,'Speed Bin B-A'!Q1335,'Speed Bin B-A'!Q1439,'Speed Bin B-A'!Q1543,'Speed Bin B-A'!Q1647,'Speed Bin B-A'!Q1751,'Speed Bin B-A'!Q1855,'Speed Bin B-A'!Q1959,'Speed Bin B-A'!Q2063,'Speed Bin B-A'!Q2167)</f>
        <v>0</v>
      </c>
      <c r="R392" s="268">
        <f>SUM('Speed Bin B-A'!R87,'Speed Bin B-A'!R191,'Speed Bin B-A'!R295,'Speed Bin B-A'!R399,'Speed Bin B-A'!R503,'Speed Bin B-A'!R607,'Speed Bin B-A'!R711,'Speed Bin B-A'!R815,'Speed Bin B-A'!R919,'Speed Bin B-A'!R1023,'Speed Bin B-A'!R1127,'Speed Bin B-A'!R1231,'Speed Bin B-A'!R1335,'Speed Bin B-A'!R1439,'Speed Bin B-A'!R1543,'Speed Bin B-A'!R1647,'Speed Bin B-A'!R1751,'Speed Bin B-A'!R1855,'Speed Bin B-A'!R1959,'Speed Bin B-A'!R2063,'Speed Bin B-A'!R2167)</f>
        <v>0</v>
      </c>
      <c r="S392" s="268">
        <f>SUM('Speed Bin B-A'!S87,'Speed Bin B-A'!S191,'Speed Bin B-A'!S295,'Speed Bin B-A'!S399,'Speed Bin B-A'!S503,'Speed Bin B-A'!S607,'Speed Bin B-A'!S711,'Speed Bin B-A'!S815,'Speed Bin B-A'!S919,'Speed Bin B-A'!S1023,'Speed Bin B-A'!S1127,'Speed Bin B-A'!S1231,'Speed Bin B-A'!S1335,'Speed Bin B-A'!S1439,'Speed Bin B-A'!S1543,'Speed Bin B-A'!S1647,'Speed Bin B-A'!S1751,'Speed Bin B-A'!S1855,'Speed Bin B-A'!S1959,'Speed Bin B-A'!S2063,'Speed Bin B-A'!S2167)</f>
        <v>0</v>
      </c>
      <c r="T392" s="268">
        <f>SUM('Speed Bin B-A'!T87,'Speed Bin B-A'!T191,'Speed Bin B-A'!T295,'Speed Bin B-A'!T399,'Speed Bin B-A'!T503,'Speed Bin B-A'!T607,'Speed Bin B-A'!T711,'Speed Bin B-A'!T815,'Speed Bin B-A'!T919,'Speed Bin B-A'!T1023,'Speed Bin B-A'!T1127,'Speed Bin B-A'!T1231,'Speed Bin B-A'!T1335,'Speed Bin B-A'!T1439,'Speed Bin B-A'!T1543,'Speed Bin B-A'!T1647,'Speed Bin B-A'!T1751,'Speed Bin B-A'!T1855,'Speed Bin B-A'!T1959,'Speed Bin B-A'!T2063,'Speed Bin B-A'!T2167)</f>
        <v>0</v>
      </c>
      <c r="U392" s="268">
        <f>SUM('Speed Bin B-A'!U87,'Speed Bin B-A'!U191,'Speed Bin B-A'!U295,'Speed Bin B-A'!U399,'Speed Bin B-A'!U503,'Speed Bin B-A'!U607,'Speed Bin B-A'!U711,'Speed Bin B-A'!U815,'Speed Bin B-A'!U919,'Speed Bin B-A'!U1023,'Speed Bin B-A'!U1127,'Speed Bin B-A'!U1231,'Speed Bin B-A'!U1335,'Speed Bin B-A'!U1439,'Speed Bin B-A'!U1543,'Speed Bin B-A'!U1647,'Speed Bin B-A'!U1751,'Speed Bin B-A'!U1855,'Speed Bin B-A'!U1959,'Speed Bin B-A'!U2063,'Speed Bin B-A'!U2167)</f>
        <v>0</v>
      </c>
      <c r="V392" s="269">
        <f>IFERROR(AVERAGE('Speed Bin B-A'!V87,'Speed Bin B-A'!V191,'Speed Bin B-A'!V295,'Speed Bin B-A'!V399,'Speed Bin B-A'!V503,'Speed Bin B-A'!V607,'Speed Bin B-A'!V711,'Speed Bin B-A'!V815,'Speed Bin B-A'!V919,'Speed Bin B-A'!V1023,'Speed Bin B-A'!V1127,'Speed Bin B-A'!V1231,'Speed Bin B-A'!V1335,'Speed Bin B-A'!V1439,'Speed Bin B-A'!V1543,'Speed Bin B-A'!V1647,'Speed Bin B-A'!V1751,'Speed Bin B-A'!V1855,'Speed Bin B-A'!V1959,'Speed Bin B-A'!V2063,'Speed Bin B-A'!V2167),"-")</f>
        <v>25.285714285714285</v>
      </c>
      <c r="W392" s="269" t="str">
        <f>IFERROR(AVERAGE('Speed Bin B-A'!W87,'Speed Bin B-A'!W191,'Speed Bin B-A'!W295,'Speed Bin B-A'!W399,'Speed Bin B-A'!W503,'Speed Bin B-A'!W607,'Speed Bin B-A'!W711,'Speed Bin B-A'!W815,'Speed Bin B-A'!W919,'Speed Bin B-A'!W1023,'Speed Bin B-A'!W1127,'Speed Bin B-A'!W1231,'Speed Bin B-A'!W1335,'Speed Bin B-A'!W1439,'Speed Bin B-A'!W1543,'Speed Bin B-A'!W1647,'Speed Bin B-A'!W1751,'Speed Bin B-A'!W1855,'Speed Bin B-A'!W1959,'Speed Bin B-A'!W2063,'Speed Bin B-A'!W2167),"-")</f>
        <v>-</v>
      </c>
      <c r="X392" s="277"/>
      <c r="Y392" s="277"/>
    </row>
    <row r="393" spans="1:25" x14ac:dyDescent="0.25">
      <c r="A393" s="267">
        <v>0.80208333333333304</v>
      </c>
      <c r="B393" s="268">
        <f>SUM('Speed Bin B-A'!B88,'Speed Bin B-A'!B192,'Speed Bin B-A'!B296,'Speed Bin B-A'!B400,'Speed Bin B-A'!B504,'Speed Bin B-A'!B608,'Speed Bin B-A'!B712,'Speed Bin B-A'!B816,'Speed Bin B-A'!B920,'Speed Bin B-A'!B1024,'Speed Bin B-A'!B1128,'Speed Bin B-A'!B1232,'Speed Bin B-A'!B1336,'Speed Bin B-A'!B1440,'Speed Bin B-A'!B1544,'Speed Bin B-A'!B1648,'Speed Bin B-A'!B1752,'Speed Bin B-A'!B1856,'Speed Bin B-A'!B1960,'Speed Bin B-A'!B2064,'Speed Bin B-A'!B2168)</f>
        <v>24</v>
      </c>
      <c r="C393" s="268">
        <f>SUM('Speed Bin B-A'!C88,'Speed Bin B-A'!C192,'Speed Bin B-A'!C296,'Speed Bin B-A'!C400,'Speed Bin B-A'!C504,'Speed Bin B-A'!C608,'Speed Bin B-A'!C712,'Speed Bin B-A'!C816,'Speed Bin B-A'!C920,'Speed Bin B-A'!C1024,'Speed Bin B-A'!C1128,'Speed Bin B-A'!C1232,'Speed Bin B-A'!C1336,'Speed Bin B-A'!C1440,'Speed Bin B-A'!C1544,'Speed Bin B-A'!C1648,'Speed Bin B-A'!C1752,'Speed Bin B-A'!C1856,'Speed Bin B-A'!C1960,'Speed Bin B-A'!C2064,'Speed Bin B-A'!C2168)</f>
        <v>0</v>
      </c>
      <c r="D393" s="268">
        <f>SUM('Speed Bin B-A'!D88,'Speed Bin B-A'!D192,'Speed Bin B-A'!D296,'Speed Bin B-A'!D400,'Speed Bin B-A'!D504,'Speed Bin B-A'!D608,'Speed Bin B-A'!D712,'Speed Bin B-A'!D816,'Speed Bin B-A'!D920,'Speed Bin B-A'!D1024,'Speed Bin B-A'!D1128,'Speed Bin B-A'!D1232,'Speed Bin B-A'!D1336,'Speed Bin B-A'!D1440,'Speed Bin B-A'!D1544,'Speed Bin B-A'!D1648,'Speed Bin B-A'!D1752,'Speed Bin B-A'!D1856,'Speed Bin B-A'!D1960,'Speed Bin B-A'!D2064,'Speed Bin B-A'!D2168)</f>
        <v>0</v>
      </c>
      <c r="E393" s="268">
        <f>SUM('Speed Bin B-A'!E88,'Speed Bin B-A'!E192,'Speed Bin B-A'!E296,'Speed Bin B-A'!E400,'Speed Bin B-A'!E504,'Speed Bin B-A'!E608,'Speed Bin B-A'!E712,'Speed Bin B-A'!E816,'Speed Bin B-A'!E920,'Speed Bin B-A'!E1024,'Speed Bin B-A'!E1128,'Speed Bin B-A'!E1232,'Speed Bin B-A'!E1336,'Speed Bin B-A'!E1440,'Speed Bin B-A'!E1544,'Speed Bin B-A'!E1648,'Speed Bin B-A'!E1752,'Speed Bin B-A'!E1856,'Speed Bin B-A'!E1960,'Speed Bin B-A'!E2064,'Speed Bin B-A'!E2168)</f>
        <v>5</v>
      </c>
      <c r="F393" s="268">
        <f>SUM('Speed Bin B-A'!F88,'Speed Bin B-A'!F192,'Speed Bin B-A'!F296,'Speed Bin B-A'!F400,'Speed Bin B-A'!F504,'Speed Bin B-A'!F608,'Speed Bin B-A'!F712,'Speed Bin B-A'!F816,'Speed Bin B-A'!F920,'Speed Bin B-A'!F1024,'Speed Bin B-A'!F1128,'Speed Bin B-A'!F1232,'Speed Bin B-A'!F1336,'Speed Bin B-A'!F1440,'Speed Bin B-A'!F1544,'Speed Bin B-A'!F1648,'Speed Bin B-A'!F1752,'Speed Bin B-A'!F1856,'Speed Bin B-A'!F1960,'Speed Bin B-A'!F2064,'Speed Bin B-A'!F2168)</f>
        <v>14</v>
      </c>
      <c r="G393" s="268">
        <f>SUM('Speed Bin B-A'!G88,'Speed Bin B-A'!G192,'Speed Bin B-A'!G296,'Speed Bin B-A'!G400,'Speed Bin B-A'!G504,'Speed Bin B-A'!G608,'Speed Bin B-A'!G712,'Speed Bin B-A'!G816,'Speed Bin B-A'!G920,'Speed Bin B-A'!G1024,'Speed Bin B-A'!G1128,'Speed Bin B-A'!G1232,'Speed Bin B-A'!G1336,'Speed Bin B-A'!G1440,'Speed Bin B-A'!G1544,'Speed Bin B-A'!G1648,'Speed Bin B-A'!G1752,'Speed Bin B-A'!G1856,'Speed Bin B-A'!G1960,'Speed Bin B-A'!G2064,'Speed Bin B-A'!G2168)</f>
        <v>2</v>
      </c>
      <c r="H393" s="268">
        <f>SUM('Speed Bin B-A'!H88,'Speed Bin B-A'!H192,'Speed Bin B-A'!H296,'Speed Bin B-A'!H400,'Speed Bin B-A'!H504,'Speed Bin B-A'!H608,'Speed Bin B-A'!H712,'Speed Bin B-A'!H816,'Speed Bin B-A'!H920,'Speed Bin B-A'!H1024,'Speed Bin B-A'!H1128,'Speed Bin B-A'!H1232,'Speed Bin B-A'!H1336,'Speed Bin B-A'!H1440,'Speed Bin B-A'!H1544,'Speed Bin B-A'!H1648,'Speed Bin B-A'!H1752,'Speed Bin B-A'!H1856,'Speed Bin B-A'!H1960,'Speed Bin B-A'!H2064,'Speed Bin B-A'!H2168)</f>
        <v>1</v>
      </c>
      <c r="I393" s="268">
        <f>SUM('Speed Bin B-A'!I88,'Speed Bin B-A'!I192,'Speed Bin B-A'!I296,'Speed Bin B-A'!I400,'Speed Bin B-A'!I504,'Speed Bin B-A'!I608,'Speed Bin B-A'!I712,'Speed Bin B-A'!I816,'Speed Bin B-A'!I920,'Speed Bin B-A'!I1024,'Speed Bin B-A'!I1128,'Speed Bin B-A'!I1232,'Speed Bin B-A'!I1336,'Speed Bin B-A'!I1440,'Speed Bin B-A'!I1544,'Speed Bin B-A'!I1648,'Speed Bin B-A'!I1752,'Speed Bin B-A'!I1856,'Speed Bin B-A'!I1960,'Speed Bin B-A'!I2064,'Speed Bin B-A'!I2168)</f>
        <v>1</v>
      </c>
      <c r="J393" s="268">
        <f>SUM('Speed Bin B-A'!J88,'Speed Bin B-A'!J192,'Speed Bin B-A'!J296,'Speed Bin B-A'!J400,'Speed Bin B-A'!J504,'Speed Bin B-A'!J608,'Speed Bin B-A'!J712,'Speed Bin B-A'!J816,'Speed Bin B-A'!J920,'Speed Bin B-A'!J1024,'Speed Bin B-A'!J1128,'Speed Bin B-A'!J1232,'Speed Bin B-A'!J1336,'Speed Bin B-A'!J1440,'Speed Bin B-A'!J1544,'Speed Bin B-A'!J1648,'Speed Bin B-A'!J1752,'Speed Bin B-A'!J1856,'Speed Bin B-A'!J1960,'Speed Bin B-A'!J2064,'Speed Bin B-A'!J2168)</f>
        <v>0</v>
      </c>
      <c r="K393" s="268">
        <f>SUM('Speed Bin B-A'!K88,'Speed Bin B-A'!K192,'Speed Bin B-A'!K296,'Speed Bin B-A'!K400,'Speed Bin B-A'!K504,'Speed Bin B-A'!K608,'Speed Bin B-A'!K712,'Speed Bin B-A'!K816,'Speed Bin B-A'!K920,'Speed Bin B-A'!K1024,'Speed Bin B-A'!K1128,'Speed Bin B-A'!K1232,'Speed Bin B-A'!K1336,'Speed Bin B-A'!K1440,'Speed Bin B-A'!K1544,'Speed Bin B-A'!K1648,'Speed Bin B-A'!K1752,'Speed Bin B-A'!K1856,'Speed Bin B-A'!K1960,'Speed Bin B-A'!K2064,'Speed Bin B-A'!K2168)</f>
        <v>0</v>
      </c>
      <c r="L393" s="268">
        <f>SUM('Speed Bin B-A'!L88,'Speed Bin B-A'!L192,'Speed Bin B-A'!L296,'Speed Bin B-A'!L400,'Speed Bin B-A'!L504,'Speed Bin B-A'!L608,'Speed Bin B-A'!L712,'Speed Bin B-A'!L816,'Speed Bin B-A'!L920,'Speed Bin B-A'!L1024,'Speed Bin B-A'!L1128,'Speed Bin B-A'!L1232,'Speed Bin B-A'!L1336,'Speed Bin B-A'!L1440,'Speed Bin B-A'!L1544,'Speed Bin B-A'!L1648,'Speed Bin B-A'!L1752,'Speed Bin B-A'!L1856,'Speed Bin B-A'!L1960,'Speed Bin B-A'!L2064,'Speed Bin B-A'!L2168)</f>
        <v>0</v>
      </c>
      <c r="M393" s="268">
        <f>SUM('Speed Bin B-A'!M88,'Speed Bin B-A'!M192,'Speed Bin B-A'!M296,'Speed Bin B-A'!M400,'Speed Bin B-A'!M504,'Speed Bin B-A'!M608,'Speed Bin B-A'!M712,'Speed Bin B-A'!M816,'Speed Bin B-A'!M920,'Speed Bin B-A'!M1024,'Speed Bin B-A'!M1128,'Speed Bin B-A'!M1232,'Speed Bin B-A'!M1336,'Speed Bin B-A'!M1440,'Speed Bin B-A'!M1544,'Speed Bin B-A'!M1648,'Speed Bin B-A'!M1752,'Speed Bin B-A'!M1856,'Speed Bin B-A'!M1960,'Speed Bin B-A'!M2064,'Speed Bin B-A'!M2168)</f>
        <v>0</v>
      </c>
      <c r="N393" s="268">
        <f>SUM('Speed Bin B-A'!N88,'Speed Bin B-A'!N192,'Speed Bin B-A'!N296,'Speed Bin B-A'!N400,'Speed Bin B-A'!N504,'Speed Bin B-A'!N608,'Speed Bin B-A'!N712,'Speed Bin B-A'!N816,'Speed Bin B-A'!N920,'Speed Bin B-A'!N1024,'Speed Bin B-A'!N1128,'Speed Bin B-A'!N1232,'Speed Bin B-A'!N1336,'Speed Bin B-A'!N1440,'Speed Bin B-A'!N1544,'Speed Bin B-A'!N1648,'Speed Bin B-A'!N1752,'Speed Bin B-A'!N1856,'Speed Bin B-A'!N1960,'Speed Bin B-A'!N2064,'Speed Bin B-A'!N2168)</f>
        <v>0</v>
      </c>
      <c r="O393" s="268">
        <f>SUM('Speed Bin B-A'!O88,'Speed Bin B-A'!O192,'Speed Bin B-A'!O296,'Speed Bin B-A'!O400,'Speed Bin B-A'!O504,'Speed Bin B-A'!O608,'Speed Bin B-A'!O712,'Speed Bin B-A'!O816,'Speed Bin B-A'!O920,'Speed Bin B-A'!O1024,'Speed Bin B-A'!O1128,'Speed Bin B-A'!O1232,'Speed Bin B-A'!O1336,'Speed Bin B-A'!O1440,'Speed Bin B-A'!O1544,'Speed Bin B-A'!O1648,'Speed Bin B-A'!O1752,'Speed Bin B-A'!O1856,'Speed Bin B-A'!O1960,'Speed Bin B-A'!O2064,'Speed Bin B-A'!O2168)</f>
        <v>1</v>
      </c>
      <c r="P393" s="268">
        <f>SUM('Speed Bin B-A'!P88,'Speed Bin B-A'!P192,'Speed Bin B-A'!P296,'Speed Bin B-A'!P400,'Speed Bin B-A'!P504,'Speed Bin B-A'!P608,'Speed Bin B-A'!P712,'Speed Bin B-A'!P816,'Speed Bin B-A'!P920,'Speed Bin B-A'!P1024,'Speed Bin B-A'!P1128,'Speed Bin B-A'!P1232,'Speed Bin B-A'!P1336,'Speed Bin B-A'!P1440,'Speed Bin B-A'!P1544,'Speed Bin B-A'!P1648,'Speed Bin B-A'!P1752,'Speed Bin B-A'!P1856,'Speed Bin B-A'!P1960,'Speed Bin B-A'!P2064,'Speed Bin B-A'!P2168)</f>
        <v>0</v>
      </c>
      <c r="Q393" s="268">
        <f>SUM('Speed Bin B-A'!Q88,'Speed Bin B-A'!Q192,'Speed Bin B-A'!Q296,'Speed Bin B-A'!Q400,'Speed Bin B-A'!Q504,'Speed Bin B-A'!Q608,'Speed Bin B-A'!Q712,'Speed Bin B-A'!Q816,'Speed Bin B-A'!Q920,'Speed Bin B-A'!Q1024,'Speed Bin B-A'!Q1128,'Speed Bin B-A'!Q1232,'Speed Bin B-A'!Q1336,'Speed Bin B-A'!Q1440,'Speed Bin B-A'!Q1544,'Speed Bin B-A'!Q1648,'Speed Bin B-A'!Q1752,'Speed Bin B-A'!Q1856,'Speed Bin B-A'!Q1960,'Speed Bin B-A'!Q2064,'Speed Bin B-A'!Q2168)</f>
        <v>0</v>
      </c>
      <c r="R393" s="268">
        <f>SUM('Speed Bin B-A'!R88,'Speed Bin B-A'!R192,'Speed Bin B-A'!R296,'Speed Bin B-A'!R400,'Speed Bin B-A'!R504,'Speed Bin B-A'!R608,'Speed Bin B-A'!R712,'Speed Bin B-A'!R816,'Speed Bin B-A'!R920,'Speed Bin B-A'!R1024,'Speed Bin B-A'!R1128,'Speed Bin B-A'!R1232,'Speed Bin B-A'!R1336,'Speed Bin B-A'!R1440,'Speed Bin B-A'!R1544,'Speed Bin B-A'!R1648,'Speed Bin B-A'!R1752,'Speed Bin B-A'!R1856,'Speed Bin B-A'!R1960,'Speed Bin B-A'!R2064,'Speed Bin B-A'!R2168)</f>
        <v>0</v>
      </c>
      <c r="S393" s="268">
        <f>SUM('Speed Bin B-A'!S88,'Speed Bin B-A'!S192,'Speed Bin B-A'!S296,'Speed Bin B-A'!S400,'Speed Bin B-A'!S504,'Speed Bin B-A'!S608,'Speed Bin B-A'!S712,'Speed Bin B-A'!S816,'Speed Bin B-A'!S920,'Speed Bin B-A'!S1024,'Speed Bin B-A'!S1128,'Speed Bin B-A'!S1232,'Speed Bin B-A'!S1336,'Speed Bin B-A'!S1440,'Speed Bin B-A'!S1544,'Speed Bin B-A'!S1648,'Speed Bin B-A'!S1752,'Speed Bin B-A'!S1856,'Speed Bin B-A'!S1960,'Speed Bin B-A'!S2064,'Speed Bin B-A'!S2168)</f>
        <v>0</v>
      </c>
      <c r="T393" s="268">
        <f>SUM('Speed Bin B-A'!T88,'Speed Bin B-A'!T192,'Speed Bin B-A'!T296,'Speed Bin B-A'!T400,'Speed Bin B-A'!T504,'Speed Bin B-A'!T608,'Speed Bin B-A'!T712,'Speed Bin B-A'!T816,'Speed Bin B-A'!T920,'Speed Bin B-A'!T1024,'Speed Bin B-A'!T1128,'Speed Bin B-A'!T1232,'Speed Bin B-A'!T1336,'Speed Bin B-A'!T1440,'Speed Bin B-A'!T1544,'Speed Bin B-A'!T1648,'Speed Bin B-A'!T1752,'Speed Bin B-A'!T1856,'Speed Bin B-A'!T1960,'Speed Bin B-A'!T2064,'Speed Bin B-A'!T2168)</f>
        <v>0</v>
      </c>
      <c r="U393" s="268">
        <f>SUM('Speed Bin B-A'!U88,'Speed Bin B-A'!U192,'Speed Bin B-A'!U296,'Speed Bin B-A'!U400,'Speed Bin B-A'!U504,'Speed Bin B-A'!U608,'Speed Bin B-A'!U712,'Speed Bin B-A'!U816,'Speed Bin B-A'!U920,'Speed Bin B-A'!U1024,'Speed Bin B-A'!U1128,'Speed Bin B-A'!U1232,'Speed Bin B-A'!U1336,'Speed Bin B-A'!U1440,'Speed Bin B-A'!U1544,'Speed Bin B-A'!U1648,'Speed Bin B-A'!U1752,'Speed Bin B-A'!U1856,'Speed Bin B-A'!U1960,'Speed Bin B-A'!U2064,'Speed Bin B-A'!U2168)</f>
        <v>0</v>
      </c>
      <c r="V393" s="269">
        <f>IFERROR(AVERAGE('Speed Bin B-A'!V88,'Speed Bin B-A'!V192,'Speed Bin B-A'!V296,'Speed Bin B-A'!V400,'Speed Bin B-A'!V504,'Speed Bin B-A'!V608,'Speed Bin B-A'!V712,'Speed Bin B-A'!V816,'Speed Bin B-A'!V920,'Speed Bin B-A'!V1024,'Speed Bin B-A'!V1128,'Speed Bin B-A'!V1232,'Speed Bin B-A'!V1336,'Speed Bin B-A'!V1440,'Speed Bin B-A'!V1544,'Speed Bin B-A'!V1648,'Speed Bin B-A'!V1752,'Speed Bin B-A'!V1856,'Speed Bin B-A'!V1960,'Speed Bin B-A'!V2064,'Speed Bin B-A'!V2168),"-")</f>
        <v>23.737500000000001</v>
      </c>
      <c r="W393" s="269" t="str">
        <f>IFERROR(AVERAGE('Speed Bin B-A'!W88,'Speed Bin B-A'!W192,'Speed Bin B-A'!W296,'Speed Bin B-A'!W400,'Speed Bin B-A'!W504,'Speed Bin B-A'!W608,'Speed Bin B-A'!W712,'Speed Bin B-A'!W816,'Speed Bin B-A'!W920,'Speed Bin B-A'!W1024,'Speed Bin B-A'!W1128,'Speed Bin B-A'!W1232,'Speed Bin B-A'!W1336,'Speed Bin B-A'!W1440,'Speed Bin B-A'!W1544,'Speed Bin B-A'!W1648,'Speed Bin B-A'!W1752,'Speed Bin B-A'!W1856,'Speed Bin B-A'!W1960,'Speed Bin B-A'!W2064,'Speed Bin B-A'!W2168),"-")</f>
        <v>-</v>
      </c>
      <c r="X393" s="277"/>
      <c r="Y393" s="277"/>
    </row>
    <row r="394" spans="1:25" x14ac:dyDescent="0.25">
      <c r="A394" s="267">
        <v>0.8125</v>
      </c>
      <c r="B394" s="268">
        <f>SUM('Speed Bin B-A'!B89,'Speed Bin B-A'!B193,'Speed Bin B-A'!B297,'Speed Bin B-A'!B401,'Speed Bin B-A'!B505,'Speed Bin B-A'!B609,'Speed Bin B-A'!B713,'Speed Bin B-A'!B817,'Speed Bin B-A'!B921,'Speed Bin B-A'!B1025,'Speed Bin B-A'!B1129,'Speed Bin B-A'!B1233,'Speed Bin B-A'!B1337,'Speed Bin B-A'!B1441,'Speed Bin B-A'!B1545,'Speed Bin B-A'!B1649,'Speed Bin B-A'!B1753,'Speed Bin B-A'!B1857,'Speed Bin B-A'!B1961,'Speed Bin B-A'!B2065,'Speed Bin B-A'!B2169)</f>
        <v>23</v>
      </c>
      <c r="C394" s="268">
        <f>SUM('Speed Bin B-A'!C89,'Speed Bin B-A'!C193,'Speed Bin B-A'!C297,'Speed Bin B-A'!C401,'Speed Bin B-A'!C505,'Speed Bin B-A'!C609,'Speed Bin B-A'!C713,'Speed Bin B-A'!C817,'Speed Bin B-A'!C921,'Speed Bin B-A'!C1025,'Speed Bin B-A'!C1129,'Speed Bin B-A'!C1233,'Speed Bin B-A'!C1337,'Speed Bin B-A'!C1441,'Speed Bin B-A'!C1545,'Speed Bin B-A'!C1649,'Speed Bin B-A'!C1753,'Speed Bin B-A'!C1857,'Speed Bin B-A'!C1961,'Speed Bin B-A'!C2065,'Speed Bin B-A'!C2169)</f>
        <v>2</v>
      </c>
      <c r="D394" s="268">
        <f>SUM('Speed Bin B-A'!D89,'Speed Bin B-A'!D193,'Speed Bin B-A'!D297,'Speed Bin B-A'!D401,'Speed Bin B-A'!D505,'Speed Bin B-A'!D609,'Speed Bin B-A'!D713,'Speed Bin B-A'!D817,'Speed Bin B-A'!D921,'Speed Bin B-A'!D1025,'Speed Bin B-A'!D1129,'Speed Bin B-A'!D1233,'Speed Bin B-A'!D1337,'Speed Bin B-A'!D1441,'Speed Bin B-A'!D1545,'Speed Bin B-A'!D1649,'Speed Bin B-A'!D1753,'Speed Bin B-A'!D1857,'Speed Bin B-A'!D1961,'Speed Bin B-A'!D2065,'Speed Bin B-A'!D2169)</f>
        <v>2</v>
      </c>
      <c r="E394" s="268">
        <f>SUM('Speed Bin B-A'!E89,'Speed Bin B-A'!E193,'Speed Bin B-A'!E297,'Speed Bin B-A'!E401,'Speed Bin B-A'!E505,'Speed Bin B-A'!E609,'Speed Bin B-A'!E713,'Speed Bin B-A'!E817,'Speed Bin B-A'!E921,'Speed Bin B-A'!E1025,'Speed Bin B-A'!E1129,'Speed Bin B-A'!E1233,'Speed Bin B-A'!E1337,'Speed Bin B-A'!E1441,'Speed Bin B-A'!E1545,'Speed Bin B-A'!E1649,'Speed Bin B-A'!E1753,'Speed Bin B-A'!E1857,'Speed Bin B-A'!E1961,'Speed Bin B-A'!E2065,'Speed Bin B-A'!E2169)</f>
        <v>4</v>
      </c>
      <c r="F394" s="268">
        <f>SUM('Speed Bin B-A'!F89,'Speed Bin B-A'!F193,'Speed Bin B-A'!F297,'Speed Bin B-A'!F401,'Speed Bin B-A'!F505,'Speed Bin B-A'!F609,'Speed Bin B-A'!F713,'Speed Bin B-A'!F817,'Speed Bin B-A'!F921,'Speed Bin B-A'!F1025,'Speed Bin B-A'!F1129,'Speed Bin B-A'!F1233,'Speed Bin B-A'!F1337,'Speed Bin B-A'!F1441,'Speed Bin B-A'!F1545,'Speed Bin B-A'!F1649,'Speed Bin B-A'!F1753,'Speed Bin B-A'!F1857,'Speed Bin B-A'!F1961,'Speed Bin B-A'!F2065,'Speed Bin B-A'!F2169)</f>
        <v>10</v>
      </c>
      <c r="G394" s="268">
        <f>SUM('Speed Bin B-A'!G89,'Speed Bin B-A'!G193,'Speed Bin B-A'!G297,'Speed Bin B-A'!G401,'Speed Bin B-A'!G505,'Speed Bin B-A'!G609,'Speed Bin B-A'!G713,'Speed Bin B-A'!G817,'Speed Bin B-A'!G921,'Speed Bin B-A'!G1025,'Speed Bin B-A'!G1129,'Speed Bin B-A'!G1233,'Speed Bin B-A'!G1337,'Speed Bin B-A'!G1441,'Speed Bin B-A'!G1545,'Speed Bin B-A'!G1649,'Speed Bin B-A'!G1753,'Speed Bin B-A'!G1857,'Speed Bin B-A'!G1961,'Speed Bin B-A'!G2065,'Speed Bin B-A'!G2169)</f>
        <v>3</v>
      </c>
      <c r="H394" s="268">
        <f>SUM('Speed Bin B-A'!H89,'Speed Bin B-A'!H193,'Speed Bin B-A'!H297,'Speed Bin B-A'!H401,'Speed Bin B-A'!H505,'Speed Bin B-A'!H609,'Speed Bin B-A'!H713,'Speed Bin B-A'!H817,'Speed Bin B-A'!H921,'Speed Bin B-A'!H1025,'Speed Bin B-A'!H1129,'Speed Bin B-A'!H1233,'Speed Bin B-A'!H1337,'Speed Bin B-A'!H1441,'Speed Bin B-A'!H1545,'Speed Bin B-A'!H1649,'Speed Bin B-A'!H1753,'Speed Bin B-A'!H1857,'Speed Bin B-A'!H1961,'Speed Bin B-A'!H2065,'Speed Bin B-A'!H2169)</f>
        <v>2</v>
      </c>
      <c r="I394" s="268">
        <f>SUM('Speed Bin B-A'!I89,'Speed Bin B-A'!I193,'Speed Bin B-A'!I297,'Speed Bin B-A'!I401,'Speed Bin B-A'!I505,'Speed Bin B-A'!I609,'Speed Bin B-A'!I713,'Speed Bin B-A'!I817,'Speed Bin B-A'!I921,'Speed Bin B-A'!I1025,'Speed Bin B-A'!I1129,'Speed Bin B-A'!I1233,'Speed Bin B-A'!I1337,'Speed Bin B-A'!I1441,'Speed Bin B-A'!I1545,'Speed Bin B-A'!I1649,'Speed Bin B-A'!I1753,'Speed Bin B-A'!I1857,'Speed Bin B-A'!I1961,'Speed Bin B-A'!I2065,'Speed Bin B-A'!I2169)</f>
        <v>0</v>
      </c>
      <c r="J394" s="268">
        <f>SUM('Speed Bin B-A'!J89,'Speed Bin B-A'!J193,'Speed Bin B-A'!J297,'Speed Bin B-A'!J401,'Speed Bin B-A'!J505,'Speed Bin B-A'!J609,'Speed Bin B-A'!J713,'Speed Bin B-A'!J817,'Speed Bin B-A'!J921,'Speed Bin B-A'!J1025,'Speed Bin B-A'!J1129,'Speed Bin B-A'!J1233,'Speed Bin B-A'!J1337,'Speed Bin B-A'!J1441,'Speed Bin B-A'!J1545,'Speed Bin B-A'!J1649,'Speed Bin B-A'!J1753,'Speed Bin B-A'!J1857,'Speed Bin B-A'!J1961,'Speed Bin B-A'!J2065,'Speed Bin B-A'!J2169)</f>
        <v>0</v>
      </c>
      <c r="K394" s="268">
        <f>SUM('Speed Bin B-A'!K89,'Speed Bin B-A'!K193,'Speed Bin B-A'!K297,'Speed Bin B-A'!K401,'Speed Bin B-A'!K505,'Speed Bin B-A'!K609,'Speed Bin B-A'!K713,'Speed Bin B-A'!K817,'Speed Bin B-A'!K921,'Speed Bin B-A'!K1025,'Speed Bin B-A'!K1129,'Speed Bin B-A'!K1233,'Speed Bin B-A'!K1337,'Speed Bin B-A'!K1441,'Speed Bin B-A'!K1545,'Speed Bin B-A'!K1649,'Speed Bin B-A'!K1753,'Speed Bin B-A'!K1857,'Speed Bin B-A'!K1961,'Speed Bin B-A'!K2065,'Speed Bin B-A'!K2169)</f>
        <v>0</v>
      </c>
      <c r="L394" s="268">
        <f>SUM('Speed Bin B-A'!L89,'Speed Bin B-A'!L193,'Speed Bin B-A'!L297,'Speed Bin B-A'!L401,'Speed Bin B-A'!L505,'Speed Bin B-A'!L609,'Speed Bin B-A'!L713,'Speed Bin B-A'!L817,'Speed Bin B-A'!L921,'Speed Bin B-A'!L1025,'Speed Bin B-A'!L1129,'Speed Bin B-A'!L1233,'Speed Bin B-A'!L1337,'Speed Bin B-A'!L1441,'Speed Bin B-A'!L1545,'Speed Bin B-A'!L1649,'Speed Bin B-A'!L1753,'Speed Bin B-A'!L1857,'Speed Bin B-A'!L1961,'Speed Bin B-A'!L2065,'Speed Bin B-A'!L2169)</f>
        <v>0</v>
      </c>
      <c r="M394" s="268">
        <f>SUM('Speed Bin B-A'!M89,'Speed Bin B-A'!M193,'Speed Bin B-A'!M297,'Speed Bin B-A'!M401,'Speed Bin B-A'!M505,'Speed Bin B-A'!M609,'Speed Bin B-A'!M713,'Speed Bin B-A'!M817,'Speed Bin B-A'!M921,'Speed Bin B-A'!M1025,'Speed Bin B-A'!M1129,'Speed Bin B-A'!M1233,'Speed Bin B-A'!M1337,'Speed Bin B-A'!M1441,'Speed Bin B-A'!M1545,'Speed Bin B-A'!M1649,'Speed Bin B-A'!M1753,'Speed Bin B-A'!M1857,'Speed Bin B-A'!M1961,'Speed Bin B-A'!M2065,'Speed Bin B-A'!M2169)</f>
        <v>0</v>
      </c>
      <c r="N394" s="268">
        <f>SUM('Speed Bin B-A'!N89,'Speed Bin B-A'!N193,'Speed Bin B-A'!N297,'Speed Bin B-A'!N401,'Speed Bin B-A'!N505,'Speed Bin B-A'!N609,'Speed Bin B-A'!N713,'Speed Bin B-A'!N817,'Speed Bin B-A'!N921,'Speed Bin B-A'!N1025,'Speed Bin B-A'!N1129,'Speed Bin B-A'!N1233,'Speed Bin B-A'!N1337,'Speed Bin B-A'!N1441,'Speed Bin B-A'!N1545,'Speed Bin B-A'!N1649,'Speed Bin B-A'!N1753,'Speed Bin B-A'!N1857,'Speed Bin B-A'!N1961,'Speed Bin B-A'!N2065,'Speed Bin B-A'!N2169)</f>
        <v>0</v>
      </c>
      <c r="O394" s="268">
        <f>SUM('Speed Bin B-A'!O89,'Speed Bin B-A'!O193,'Speed Bin B-A'!O297,'Speed Bin B-A'!O401,'Speed Bin B-A'!O505,'Speed Bin B-A'!O609,'Speed Bin B-A'!O713,'Speed Bin B-A'!O817,'Speed Bin B-A'!O921,'Speed Bin B-A'!O1025,'Speed Bin B-A'!O1129,'Speed Bin B-A'!O1233,'Speed Bin B-A'!O1337,'Speed Bin B-A'!O1441,'Speed Bin B-A'!O1545,'Speed Bin B-A'!O1649,'Speed Bin B-A'!O1753,'Speed Bin B-A'!O1857,'Speed Bin B-A'!O1961,'Speed Bin B-A'!O2065,'Speed Bin B-A'!O2169)</f>
        <v>0</v>
      </c>
      <c r="P394" s="268">
        <f>SUM('Speed Bin B-A'!P89,'Speed Bin B-A'!P193,'Speed Bin B-A'!P297,'Speed Bin B-A'!P401,'Speed Bin B-A'!P505,'Speed Bin B-A'!P609,'Speed Bin B-A'!P713,'Speed Bin B-A'!P817,'Speed Bin B-A'!P921,'Speed Bin B-A'!P1025,'Speed Bin B-A'!P1129,'Speed Bin B-A'!P1233,'Speed Bin B-A'!P1337,'Speed Bin B-A'!P1441,'Speed Bin B-A'!P1545,'Speed Bin B-A'!P1649,'Speed Bin B-A'!P1753,'Speed Bin B-A'!P1857,'Speed Bin B-A'!P1961,'Speed Bin B-A'!P2065,'Speed Bin B-A'!P2169)</f>
        <v>0</v>
      </c>
      <c r="Q394" s="268">
        <f>SUM('Speed Bin B-A'!Q89,'Speed Bin B-A'!Q193,'Speed Bin B-A'!Q297,'Speed Bin B-A'!Q401,'Speed Bin B-A'!Q505,'Speed Bin B-A'!Q609,'Speed Bin B-A'!Q713,'Speed Bin B-A'!Q817,'Speed Bin B-A'!Q921,'Speed Bin B-A'!Q1025,'Speed Bin B-A'!Q1129,'Speed Bin B-A'!Q1233,'Speed Bin B-A'!Q1337,'Speed Bin B-A'!Q1441,'Speed Bin B-A'!Q1545,'Speed Bin B-A'!Q1649,'Speed Bin B-A'!Q1753,'Speed Bin B-A'!Q1857,'Speed Bin B-A'!Q1961,'Speed Bin B-A'!Q2065,'Speed Bin B-A'!Q2169)</f>
        <v>0</v>
      </c>
      <c r="R394" s="268">
        <f>SUM('Speed Bin B-A'!R89,'Speed Bin B-A'!R193,'Speed Bin B-A'!R297,'Speed Bin B-A'!R401,'Speed Bin B-A'!R505,'Speed Bin B-A'!R609,'Speed Bin B-A'!R713,'Speed Bin B-A'!R817,'Speed Bin B-A'!R921,'Speed Bin B-A'!R1025,'Speed Bin B-A'!R1129,'Speed Bin B-A'!R1233,'Speed Bin B-A'!R1337,'Speed Bin B-A'!R1441,'Speed Bin B-A'!R1545,'Speed Bin B-A'!R1649,'Speed Bin B-A'!R1753,'Speed Bin B-A'!R1857,'Speed Bin B-A'!R1961,'Speed Bin B-A'!R2065,'Speed Bin B-A'!R2169)</f>
        <v>0</v>
      </c>
      <c r="S394" s="268">
        <f>SUM('Speed Bin B-A'!S89,'Speed Bin B-A'!S193,'Speed Bin B-A'!S297,'Speed Bin B-A'!S401,'Speed Bin B-A'!S505,'Speed Bin B-A'!S609,'Speed Bin B-A'!S713,'Speed Bin B-A'!S817,'Speed Bin B-A'!S921,'Speed Bin B-A'!S1025,'Speed Bin B-A'!S1129,'Speed Bin B-A'!S1233,'Speed Bin B-A'!S1337,'Speed Bin B-A'!S1441,'Speed Bin B-A'!S1545,'Speed Bin B-A'!S1649,'Speed Bin B-A'!S1753,'Speed Bin B-A'!S1857,'Speed Bin B-A'!S1961,'Speed Bin B-A'!S2065,'Speed Bin B-A'!S2169)</f>
        <v>0</v>
      </c>
      <c r="T394" s="268">
        <f>SUM('Speed Bin B-A'!T89,'Speed Bin B-A'!T193,'Speed Bin B-A'!T297,'Speed Bin B-A'!T401,'Speed Bin B-A'!T505,'Speed Bin B-A'!T609,'Speed Bin B-A'!T713,'Speed Bin B-A'!T817,'Speed Bin B-A'!T921,'Speed Bin B-A'!T1025,'Speed Bin B-A'!T1129,'Speed Bin B-A'!T1233,'Speed Bin B-A'!T1337,'Speed Bin B-A'!T1441,'Speed Bin B-A'!T1545,'Speed Bin B-A'!T1649,'Speed Bin B-A'!T1753,'Speed Bin B-A'!T1857,'Speed Bin B-A'!T1961,'Speed Bin B-A'!T2065,'Speed Bin B-A'!T2169)</f>
        <v>0</v>
      </c>
      <c r="U394" s="268">
        <f>SUM('Speed Bin B-A'!U89,'Speed Bin B-A'!U193,'Speed Bin B-A'!U297,'Speed Bin B-A'!U401,'Speed Bin B-A'!U505,'Speed Bin B-A'!U609,'Speed Bin B-A'!U713,'Speed Bin B-A'!U817,'Speed Bin B-A'!U921,'Speed Bin B-A'!U1025,'Speed Bin B-A'!U1129,'Speed Bin B-A'!U1233,'Speed Bin B-A'!U1337,'Speed Bin B-A'!U1441,'Speed Bin B-A'!U1545,'Speed Bin B-A'!U1649,'Speed Bin B-A'!U1753,'Speed Bin B-A'!U1857,'Speed Bin B-A'!U1961,'Speed Bin B-A'!U2065,'Speed Bin B-A'!U2169)</f>
        <v>0</v>
      </c>
      <c r="V394" s="269">
        <f>IFERROR(AVERAGE('Speed Bin B-A'!V89,'Speed Bin B-A'!V193,'Speed Bin B-A'!V297,'Speed Bin B-A'!V401,'Speed Bin B-A'!V505,'Speed Bin B-A'!V609,'Speed Bin B-A'!V713,'Speed Bin B-A'!V817,'Speed Bin B-A'!V921,'Speed Bin B-A'!V1025,'Speed Bin B-A'!V1129,'Speed Bin B-A'!V1233,'Speed Bin B-A'!V1337,'Speed Bin B-A'!V1441,'Speed Bin B-A'!V1545,'Speed Bin B-A'!V1649,'Speed Bin B-A'!V1753,'Speed Bin B-A'!V1857,'Speed Bin B-A'!V1961,'Speed Bin B-A'!V2065,'Speed Bin B-A'!V2169),"-")</f>
        <v>22.314285714285713</v>
      </c>
      <c r="W394" s="269" t="str">
        <f>IFERROR(AVERAGE('Speed Bin B-A'!W89,'Speed Bin B-A'!W193,'Speed Bin B-A'!W297,'Speed Bin B-A'!W401,'Speed Bin B-A'!W505,'Speed Bin B-A'!W609,'Speed Bin B-A'!W713,'Speed Bin B-A'!W817,'Speed Bin B-A'!W921,'Speed Bin B-A'!W1025,'Speed Bin B-A'!W1129,'Speed Bin B-A'!W1233,'Speed Bin B-A'!W1337,'Speed Bin B-A'!W1441,'Speed Bin B-A'!W1545,'Speed Bin B-A'!W1649,'Speed Bin B-A'!W1753,'Speed Bin B-A'!W1857,'Speed Bin B-A'!W1961,'Speed Bin B-A'!W2065,'Speed Bin B-A'!W2169),"-")</f>
        <v>-</v>
      </c>
      <c r="X394" s="277"/>
      <c r="Y394" s="277"/>
    </row>
    <row r="395" spans="1:25" x14ac:dyDescent="0.25">
      <c r="A395" s="267">
        <v>0.82291666666666696</v>
      </c>
      <c r="B395" s="268">
        <f>SUM('Speed Bin B-A'!B90,'Speed Bin B-A'!B194,'Speed Bin B-A'!B298,'Speed Bin B-A'!B402,'Speed Bin B-A'!B506,'Speed Bin B-A'!B610,'Speed Bin B-A'!B714,'Speed Bin B-A'!B818,'Speed Bin B-A'!B922,'Speed Bin B-A'!B1026,'Speed Bin B-A'!B1130,'Speed Bin B-A'!B1234,'Speed Bin B-A'!B1338,'Speed Bin B-A'!B1442,'Speed Bin B-A'!B1546,'Speed Bin B-A'!B1650,'Speed Bin B-A'!B1754,'Speed Bin B-A'!B1858,'Speed Bin B-A'!B1962,'Speed Bin B-A'!B2066,'Speed Bin B-A'!B2170)</f>
        <v>18</v>
      </c>
      <c r="C395" s="268">
        <f>SUM('Speed Bin B-A'!C90,'Speed Bin B-A'!C194,'Speed Bin B-A'!C298,'Speed Bin B-A'!C402,'Speed Bin B-A'!C506,'Speed Bin B-A'!C610,'Speed Bin B-A'!C714,'Speed Bin B-A'!C818,'Speed Bin B-A'!C922,'Speed Bin B-A'!C1026,'Speed Bin B-A'!C1130,'Speed Bin B-A'!C1234,'Speed Bin B-A'!C1338,'Speed Bin B-A'!C1442,'Speed Bin B-A'!C1546,'Speed Bin B-A'!C1650,'Speed Bin B-A'!C1754,'Speed Bin B-A'!C1858,'Speed Bin B-A'!C1962,'Speed Bin B-A'!C2066,'Speed Bin B-A'!C2170)</f>
        <v>0</v>
      </c>
      <c r="D395" s="268">
        <f>SUM('Speed Bin B-A'!D90,'Speed Bin B-A'!D194,'Speed Bin B-A'!D298,'Speed Bin B-A'!D402,'Speed Bin B-A'!D506,'Speed Bin B-A'!D610,'Speed Bin B-A'!D714,'Speed Bin B-A'!D818,'Speed Bin B-A'!D922,'Speed Bin B-A'!D1026,'Speed Bin B-A'!D1130,'Speed Bin B-A'!D1234,'Speed Bin B-A'!D1338,'Speed Bin B-A'!D1442,'Speed Bin B-A'!D1546,'Speed Bin B-A'!D1650,'Speed Bin B-A'!D1754,'Speed Bin B-A'!D1858,'Speed Bin B-A'!D1962,'Speed Bin B-A'!D2066,'Speed Bin B-A'!D2170)</f>
        <v>1</v>
      </c>
      <c r="E395" s="268">
        <f>SUM('Speed Bin B-A'!E90,'Speed Bin B-A'!E194,'Speed Bin B-A'!E298,'Speed Bin B-A'!E402,'Speed Bin B-A'!E506,'Speed Bin B-A'!E610,'Speed Bin B-A'!E714,'Speed Bin B-A'!E818,'Speed Bin B-A'!E922,'Speed Bin B-A'!E1026,'Speed Bin B-A'!E1130,'Speed Bin B-A'!E1234,'Speed Bin B-A'!E1338,'Speed Bin B-A'!E1442,'Speed Bin B-A'!E1546,'Speed Bin B-A'!E1650,'Speed Bin B-A'!E1754,'Speed Bin B-A'!E1858,'Speed Bin B-A'!E1962,'Speed Bin B-A'!E2066,'Speed Bin B-A'!E2170)</f>
        <v>1</v>
      </c>
      <c r="F395" s="268">
        <f>SUM('Speed Bin B-A'!F90,'Speed Bin B-A'!F194,'Speed Bin B-A'!F298,'Speed Bin B-A'!F402,'Speed Bin B-A'!F506,'Speed Bin B-A'!F610,'Speed Bin B-A'!F714,'Speed Bin B-A'!F818,'Speed Bin B-A'!F922,'Speed Bin B-A'!F1026,'Speed Bin B-A'!F1130,'Speed Bin B-A'!F1234,'Speed Bin B-A'!F1338,'Speed Bin B-A'!F1442,'Speed Bin B-A'!F1546,'Speed Bin B-A'!F1650,'Speed Bin B-A'!F1754,'Speed Bin B-A'!F1858,'Speed Bin B-A'!F1962,'Speed Bin B-A'!F2066,'Speed Bin B-A'!F2170)</f>
        <v>10</v>
      </c>
      <c r="G395" s="268">
        <f>SUM('Speed Bin B-A'!G90,'Speed Bin B-A'!G194,'Speed Bin B-A'!G298,'Speed Bin B-A'!G402,'Speed Bin B-A'!G506,'Speed Bin B-A'!G610,'Speed Bin B-A'!G714,'Speed Bin B-A'!G818,'Speed Bin B-A'!G922,'Speed Bin B-A'!G1026,'Speed Bin B-A'!G1130,'Speed Bin B-A'!G1234,'Speed Bin B-A'!G1338,'Speed Bin B-A'!G1442,'Speed Bin B-A'!G1546,'Speed Bin B-A'!G1650,'Speed Bin B-A'!G1754,'Speed Bin B-A'!G1858,'Speed Bin B-A'!G1962,'Speed Bin B-A'!G2066,'Speed Bin B-A'!G2170)</f>
        <v>4</v>
      </c>
      <c r="H395" s="268">
        <f>SUM('Speed Bin B-A'!H90,'Speed Bin B-A'!H194,'Speed Bin B-A'!H298,'Speed Bin B-A'!H402,'Speed Bin B-A'!H506,'Speed Bin B-A'!H610,'Speed Bin B-A'!H714,'Speed Bin B-A'!H818,'Speed Bin B-A'!H922,'Speed Bin B-A'!H1026,'Speed Bin B-A'!H1130,'Speed Bin B-A'!H1234,'Speed Bin B-A'!H1338,'Speed Bin B-A'!H1442,'Speed Bin B-A'!H1546,'Speed Bin B-A'!H1650,'Speed Bin B-A'!H1754,'Speed Bin B-A'!H1858,'Speed Bin B-A'!H1962,'Speed Bin B-A'!H2066,'Speed Bin B-A'!H2170)</f>
        <v>2</v>
      </c>
      <c r="I395" s="268">
        <f>SUM('Speed Bin B-A'!I90,'Speed Bin B-A'!I194,'Speed Bin B-A'!I298,'Speed Bin B-A'!I402,'Speed Bin B-A'!I506,'Speed Bin B-A'!I610,'Speed Bin B-A'!I714,'Speed Bin B-A'!I818,'Speed Bin B-A'!I922,'Speed Bin B-A'!I1026,'Speed Bin B-A'!I1130,'Speed Bin B-A'!I1234,'Speed Bin B-A'!I1338,'Speed Bin B-A'!I1442,'Speed Bin B-A'!I1546,'Speed Bin B-A'!I1650,'Speed Bin B-A'!I1754,'Speed Bin B-A'!I1858,'Speed Bin B-A'!I1962,'Speed Bin B-A'!I2066,'Speed Bin B-A'!I2170)</f>
        <v>0</v>
      </c>
      <c r="J395" s="268">
        <f>SUM('Speed Bin B-A'!J90,'Speed Bin B-A'!J194,'Speed Bin B-A'!J298,'Speed Bin B-A'!J402,'Speed Bin B-A'!J506,'Speed Bin B-A'!J610,'Speed Bin B-A'!J714,'Speed Bin B-A'!J818,'Speed Bin B-A'!J922,'Speed Bin B-A'!J1026,'Speed Bin B-A'!J1130,'Speed Bin B-A'!J1234,'Speed Bin B-A'!J1338,'Speed Bin B-A'!J1442,'Speed Bin B-A'!J1546,'Speed Bin B-A'!J1650,'Speed Bin B-A'!J1754,'Speed Bin B-A'!J1858,'Speed Bin B-A'!J1962,'Speed Bin B-A'!J2066,'Speed Bin B-A'!J2170)</f>
        <v>0</v>
      </c>
      <c r="K395" s="268">
        <f>SUM('Speed Bin B-A'!K90,'Speed Bin B-A'!K194,'Speed Bin B-A'!K298,'Speed Bin B-A'!K402,'Speed Bin B-A'!K506,'Speed Bin B-A'!K610,'Speed Bin B-A'!K714,'Speed Bin B-A'!K818,'Speed Bin B-A'!K922,'Speed Bin B-A'!K1026,'Speed Bin B-A'!K1130,'Speed Bin B-A'!K1234,'Speed Bin B-A'!K1338,'Speed Bin B-A'!K1442,'Speed Bin B-A'!K1546,'Speed Bin B-A'!K1650,'Speed Bin B-A'!K1754,'Speed Bin B-A'!K1858,'Speed Bin B-A'!K1962,'Speed Bin B-A'!K2066,'Speed Bin B-A'!K2170)</f>
        <v>0</v>
      </c>
      <c r="L395" s="268">
        <f>SUM('Speed Bin B-A'!L90,'Speed Bin B-A'!L194,'Speed Bin B-A'!L298,'Speed Bin B-A'!L402,'Speed Bin B-A'!L506,'Speed Bin B-A'!L610,'Speed Bin B-A'!L714,'Speed Bin B-A'!L818,'Speed Bin B-A'!L922,'Speed Bin B-A'!L1026,'Speed Bin B-A'!L1130,'Speed Bin B-A'!L1234,'Speed Bin B-A'!L1338,'Speed Bin B-A'!L1442,'Speed Bin B-A'!L1546,'Speed Bin B-A'!L1650,'Speed Bin B-A'!L1754,'Speed Bin B-A'!L1858,'Speed Bin B-A'!L1962,'Speed Bin B-A'!L2066,'Speed Bin B-A'!L2170)</f>
        <v>0</v>
      </c>
      <c r="M395" s="268">
        <f>SUM('Speed Bin B-A'!M90,'Speed Bin B-A'!M194,'Speed Bin B-A'!M298,'Speed Bin B-A'!M402,'Speed Bin B-A'!M506,'Speed Bin B-A'!M610,'Speed Bin B-A'!M714,'Speed Bin B-A'!M818,'Speed Bin B-A'!M922,'Speed Bin B-A'!M1026,'Speed Bin B-A'!M1130,'Speed Bin B-A'!M1234,'Speed Bin B-A'!M1338,'Speed Bin B-A'!M1442,'Speed Bin B-A'!M1546,'Speed Bin B-A'!M1650,'Speed Bin B-A'!M1754,'Speed Bin B-A'!M1858,'Speed Bin B-A'!M1962,'Speed Bin B-A'!M2066,'Speed Bin B-A'!M2170)</f>
        <v>0</v>
      </c>
      <c r="N395" s="268">
        <f>SUM('Speed Bin B-A'!N90,'Speed Bin B-A'!N194,'Speed Bin B-A'!N298,'Speed Bin B-A'!N402,'Speed Bin B-A'!N506,'Speed Bin B-A'!N610,'Speed Bin B-A'!N714,'Speed Bin B-A'!N818,'Speed Bin B-A'!N922,'Speed Bin B-A'!N1026,'Speed Bin B-A'!N1130,'Speed Bin B-A'!N1234,'Speed Bin B-A'!N1338,'Speed Bin B-A'!N1442,'Speed Bin B-A'!N1546,'Speed Bin B-A'!N1650,'Speed Bin B-A'!N1754,'Speed Bin B-A'!N1858,'Speed Bin B-A'!N1962,'Speed Bin B-A'!N2066,'Speed Bin B-A'!N2170)</f>
        <v>0</v>
      </c>
      <c r="O395" s="268">
        <f>SUM('Speed Bin B-A'!O90,'Speed Bin B-A'!O194,'Speed Bin B-A'!O298,'Speed Bin B-A'!O402,'Speed Bin B-A'!O506,'Speed Bin B-A'!O610,'Speed Bin B-A'!O714,'Speed Bin B-A'!O818,'Speed Bin B-A'!O922,'Speed Bin B-A'!O1026,'Speed Bin B-A'!O1130,'Speed Bin B-A'!O1234,'Speed Bin B-A'!O1338,'Speed Bin B-A'!O1442,'Speed Bin B-A'!O1546,'Speed Bin B-A'!O1650,'Speed Bin B-A'!O1754,'Speed Bin B-A'!O1858,'Speed Bin B-A'!O1962,'Speed Bin B-A'!O2066,'Speed Bin B-A'!O2170)</f>
        <v>0</v>
      </c>
      <c r="P395" s="268">
        <f>SUM('Speed Bin B-A'!P90,'Speed Bin B-A'!P194,'Speed Bin B-A'!P298,'Speed Bin B-A'!P402,'Speed Bin B-A'!P506,'Speed Bin B-A'!P610,'Speed Bin B-A'!P714,'Speed Bin B-A'!P818,'Speed Bin B-A'!P922,'Speed Bin B-A'!P1026,'Speed Bin B-A'!P1130,'Speed Bin B-A'!P1234,'Speed Bin B-A'!P1338,'Speed Bin B-A'!P1442,'Speed Bin B-A'!P1546,'Speed Bin B-A'!P1650,'Speed Bin B-A'!P1754,'Speed Bin B-A'!P1858,'Speed Bin B-A'!P1962,'Speed Bin B-A'!P2066,'Speed Bin B-A'!P2170)</f>
        <v>0</v>
      </c>
      <c r="Q395" s="268">
        <f>SUM('Speed Bin B-A'!Q90,'Speed Bin B-A'!Q194,'Speed Bin B-A'!Q298,'Speed Bin B-A'!Q402,'Speed Bin B-A'!Q506,'Speed Bin B-A'!Q610,'Speed Bin B-A'!Q714,'Speed Bin B-A'!Q818,'Speed Bin B-A'!Q922,'Speed Bin B-A'!Q1026,'Speed Bin B-A'!Q1130,'Speed Bin B-A'!Q1234,'Speed Bin B-A'!Q1338,'Speed Bin B-A'!Q1442,'Speed Bin B-A'!Q1546,'Speed Bin B-A'!Q1650,'Speed Bin B-A'!Q1754,'Speed Bin B-A'!Q1858,'Speed Bin B-A'!Q1962,'Speed Bin B-A'!Q2066,'Speed Bin B-A'!Q2170)</f>
        <v>0</v>
      </c>
      <c r="R395" s="268">
        <f>SUM('Speed Bin B-A'!R90,'Speed Bin B-A'!R194,'Speed Bin B-A'!R298,'Speed Bin B-A'!R402,'Speed Bin B-A'!R506,'Speed Bin B-A'!R610,'Speed Bin B-A'!R714,'Speed Bin B-A'!R818,'Speed Bin B-A'!R922,'Speed Bin B-A'!R1026,'Speed Bin B-A'!R1130,'Speed Bin B-A'!R1234,'Speed Bin B-A'!R1338,'Speed Bin B-A'!R1442,'Speed Bin B-A'!R1546,'Speed Bin B-A'!R1650,'Speed Bin B-A'!R1754,'Speed Bin B-A'!R1858,'Speed Bin B-A'!R1962,'Speed Bin B-A'!R2066,'Speed Bin B-A'!R2170)</f>
        <v>0</v>
      </c>
      <c r="S395" s="268">
        <f>SUM('Speed Bin B-A'!S90,'Speed Bin B-A'!S194,'Speed Bin B-A'!S298,'Speed Bin B-A'!S402,'Speed Bin B-A'!S506,'Speed Bin B-A'!S610,'Speed Bin B-A'!S714,'Speed Bin B-A'!S818,'Speed Bin B-A'!S922,'Speed Bin B-A'!S1026,'Speed Bin B-A'!S1130,'Speed Bin B-A'!S1234,'Speed Bin B-A'!S1338,'Speed Bin B-A'!S1442,'Speed Bin B-A'!S1546,'Speed Bin B-A'!S1650,'Speed Bin B-A'!S1754,'Speed Bin B-A'!S1858,'Speed Bin B-A'!S1962,'Speed Bin B-A'!S2066,'Speed Bin B-A'!S2170)</f>
        <v>0</v>
      </c>
      <c r="T395" s="268">
        <f>SUM('Speed Bin B-A'!T90,'Speed Bin B-A'!T194,'Speed Bin B-A'!T298,'Speed Bin B-A'!T402,'Speed Bin B-A'!T506,'Speed Bin B-A'!T610,'Speed Bin B-A'!T714,'Speed Bin B-A'!T818,'Speed Bin B-A'!T922,'Speed Bin B-A'!T1026,'Speed Bin B-A'!T1130,'Speed Bin B-A'!T1234,'Speed Bin B-A'!T1338,'Speed Bin B-A'!T1442,'Speed Bin B-A'!T1546,'Speed Bin B-A'!T1650,'Speed Bin B-A'!T1754,'Speed Bin B-A'!T1858,'Speed Bin B-A'!T1962,'Speed Bin B-A'!T2066,'Speed Bin B-A'!T2170)</f>
        <v>0</v>
      </c>
      <c r="U395" s="268">
        <f>SUM('Speed Bin B-A'!U90,'Speed Bin B-A'!U194,'Speed Bin B-A'!U298,'Speed Bin B-A'!U402,'Speed Bin B-A'!U506,'Speed Bin B-A'!U610,'Speed Bin B-A'!U714,'Speed Bin B-A'!U818,'Speed Bin B-A'!U922,'Speed Bin B-A'!U1026,'Speed Bin B-A'!U1130,'Speed Bin B-A'!U1234,'Speed Bin B-A'!U1338,'Speed Bin B-A'!U1442,'Speed Bin B-A'!U1546,'Speed Bin B-A'!U1650,'Speed Bin B-A'!U1754,'Speed Bin B-A'!U1858,'Speed Bin B-A'!U1962,'Speed Bin B-A'!U2066,'Speed Bin B-A'!U2170)</f>
        <v>0</v>
      </c>
      <c r="V395" s="269">
        <f>IFERROR(AVERAGE('Speed Bin B-A'!V90,'Speed Bin B-A'!V194,'Speed Bin B-A'!V298,'Speed Bin B-A'!V402,'Speed Bin B-A'!V506,'Speed Bin B-A'!V610,'Speed Bin B-A'!V714,'Speed Bin B-A'!V818,'Speed Bin B-A'!V922,'Speed Bin B-A'!V1026,'Speed Bin B-A'!V1130,'Speed Bin B-A'!V1234,'Speed Bin B-A'!V1338,'Speed Bin B-A'!V1442,'Speed Bin B-A'!V1546,'Speed Bin B-A'!V1650,'Speed Bin B-A'!V1754,'Speed Bin B-A'!V1858,'Speed Bin B-A'!V1962,'Speed Bin B-A'!V2066,'Speed Bin B-A'!V2170),"-")</f>
        <v>22.974999999999998</v>
      </c>
      <c r="W395" s="269" t="str">
        <f>IFERROR(AVERAGE('Speed Bin B-A'!W90,'Speed Bin B-A'!W194,'Speed Bin B-A'!W298,'Speed Bin B-A'!W402,'Speed Bin B-A'!W506,'Speed Bin B-A'!W610,'Speed Bin B-A'!W714,'Speed Bin B-A'!W818,'Speed Bin B-A'!W922,'Speed Bin B-A'!W1026,'Speed Bin B-A'!W1130,'Speed Bin B-A'!W1234,'Speed Bin B-A'!W1338,'Speed Bin B-A'!W1442,'Speed Bin B-A'!W1546,'Speed Bin B-A'!W1650,'Speed Bin B-A'!W1754,'Speed Bin B-A'!W1858,'Speed Bin B-A'!W1962,'Speed Bin B-A'!W2066,'Speed Bin B-A'!W2170),"-")</f>
        <v>-</v>
      </c>
      <c r="X395" s="277"/>
      <c r="Y395" s="277"/>
    </row>
    <row r="396" spans="1:25" x14ac:dyDescent="0.25">
      <c r="A396" s="267">
        <v>0.83333333333333304</v>
      </c>
      <c r="B396" s="268">
        <f>SUM('Speed Bin B-A'!B91,'Speed Bin B-A'!B195,'Speed Bin B-A'!B299,'Speed Bin B-A'!B403,'Speed Bin B-A'!B507,'Speed Bin B-A'!B611,'Speed Bin B-A'!B715,'Speed Bin B-A'!B819,'Speed Bin B-A'!B923,'Speed Bin B-A'!B1027,'Speed Bin B-A'!B1131,'Speed Bin B-A'!B1235,'Speed Bin B-A'!B1339,'Speed Bin B-A'!B1443,'Speed Bin B-A'!B1547,'Speed Bin B-A'!B1651,'Speed Bin B-A'!B1755,'Speed Bin B-A'!B1859,'Speed Bin B-A'!B1963,'Speed Bin B-A'!B2067,'Speed Bin B-A'!B2171)</f>
        <v>19</v>
      </c>
      <c r="C396" s="268">
        <f>SUM('Speed Bin B-A'!C91,'Speed Bin B-A'!C195,'Speed Bin B-A'!C299,'Speed Bin B-A'!C403,'Speed Bin B-A'!C507,'Speed Bin B-A'!C611,'Speed Bin B-A'!C715,'Speed Bin B-A'!C819,'Speed Bin B-A'!C923,'Speed Bin B-A'!C1027,'Speed Bin B-A'!C1131,'Speed Bin B-A'!C1235,'Speed Bin B-A'!C1339,'Speed Bin B-A'!C1443,'Speed Bin B-A'!C1547,'Speed Bin B-A'!C1651,'Speed Bin B-A'!C1755,'Speed Bin B-A'!C1859,'Speed Bin B-A'!C1963,'Speed Bin B-A'!C2067,'Speed Bin B-A'!C2171)</f>
        <v>1</v>
      </c>
      <c r="D396" s="268">
        <f>SUM('Speed Bin B-A'!D91,'Speed Bin B-A'!D195,'Speed Bin B-A'!D299,'Speed Bin B-A'!D403,'Speed Bin B-A'!D507,'Speed Bin B-A'!D611,'Speed Bin B-A'!D715,'Speed Bin B-A'!D819,'Speed Bin B-A'!D923,'Speed Bin B-A'!D1027,'Speed Bin B-A'!D1131,'Speed Bin B-A'!D1235,'Speed Bin B-A'!D1339,'Speed Bin B-A'!D1443,'Speed Bin B-A'!D1547,'Speed Bin B-A'!D1651,'Speed Bin B-A'!D1755,'Speed Bin B-A'!D1859,'Speed Bin B-A'!D1963,'Speed Bin B-A'!D2067,'Speed Bin B-A'!D2171)</f>
        <v>0</v>
      </c>
      <c r="E396" s="268">
        <f>SUM('Speed Bin B-A'!E91,'Speed Bin B-A'!E195,'Speed Bin B-A'!E299,'Speed Bin B-A'!E403,'Speed Bin B-A'!E507,'Speed Bin B-A'!E611,'Speed Bin B-A'!E715,'Speed Bin B-A'!E819,'Speed Bin B-A'!E923,'Speed Bin B-A'!E1027,'Speed Bin B-A'!E1131,'Speed Bin B-A'!E1235,'Speed Bin B-A'!E1339,'Speed Bin B-A'!E1443,'Speed Bin B-A'!E1547,'Speed Bin B-A'!E1651,'Speed Bin B-A'!E1755,'Speed Bin B-A'!E1859,'Speed Bin B-A'!E1963,'Speed Bin B-A'!E2067,'Speed Bin B-A'!E2171)</f>
        <v>5</v>
      </c>
      <c r="F396" s="268">
        <f>SUM('Speed Bin B-A'!F91,'Speed Bin B-A'!F195,'Speed Bin B-A'!F299,'Speed Bin B-A'!F403,'Speed Bin B-A'!F507,'Speed Bin B-A'!F611,'Speed Bin B-A'!F715,'Speed Bin B-A'!F819,'Speed Bin B-A'!F923,'Speed Bin B-A'!F1027,'Speed Bin B-A'!F1131,'Speed Bin B-A'!F1235,'Speed Bin B-A'!F1339,'Speed Bin B-A'!F1443,'Speed Bin B-A'!F1547,'Speed Bin B-A'!F1651,'Speed Bin B-A'!F1755,'Speed Bin B-A'!F1859,'Speed Bin B-A'!F1963,'Speed Bin B-A'!F2067,'Speed Bin B-A'!F2171)</f>
        <v>7</v>
      </c>
      <c r="G396" s="268">
        <f>SUM('Speed Bin B-A'!G91,'Speed Bin B-A'!G195,'Speed Bin B-A'!G299,'Speed Bin B-A'!G403,'Speed Bin B-A'!G507,'Speed Bin B-A'!G611,'Speed Bin B-A'!G715,'Speed Bin B-A'!G819,'Speed Bin B-A'!G923,'Speed Bin B-A'!G1027,'Speed Bin B-A'!G1131,'Speed Bin B-A'!G1235,'Speed Bin B-A'!G1339,'Speed Bin B-A'!G1443,'Speed Bin B-A'!G1547,'Speed Bin B-A'!G1651,'Speed Bin B-A'!G1755,'Speed Bin B-A'!G1859,'Speed Bin B-A'!G1963,'Speed Bin B-A'!G2067,'Speed Bin B-A'!G2171)</f>
        <v>4</v>
      </c>
      <c r="H396" s="268">
        <f>SUM('Speed Bin B-A'!H91,'Speed Bin B-A'!H195,'Speed Bin B-A'!H299,'Speed Bin B-A'!H403,'Speed Bin B-A'!H507,'Speed Bin B-A'!H611,'Speed Bin B-A'!H715,'Speed Bin B-A'!H819,'Speed Bin B-A'!H923,'Speed Bin B-A'!H1027,'Speed Bin B-A'!H1131,'Speed Bin B-A'!H1235,'Speed Bin B-A'!H1339,'Speed Bin B-A'!H1443,'Speed Bin B-A'!H1547,'Speed Bin B-A'!H1651,'Speed Bin B-A'!H1755,'Speed Bin B-A'!H1859,'Speed Bin B-A'!H1963,'Speed Bin B-A'!H2067,'Speed Bin B-A'!H2171)</f>
        <v>1</v>
      </c>
      <c r="I396" s="268">
        <f>SUM('Speed Bin B-A'!I91,'Speed Bin B-A'!I195,'Speed Bin B-A'!I299,'Speed Bin B-A'!I403,'Speed Bin B-A'!I507,'Speed Bin B-A'!I611,'Speed Bin B-A'!I715,'Speed Bin B-A'!I819,'Speed Bin B-A'!I923,'Speed Bin B-A'!I1027,'Speed Bin B-A'!I1131,'Speed Bin B-A'!I1235,'Speed Bin B-A'!I1339,'Speed Bin B-A'!I1443,'Speed Bin B-A'!I1547,'Speed Bin B-A'!I1651,'Speed Bin B-A'!I1755,'Speed Bin B-A'!I1859,'Speed Bin B-A'!I1963,'Speed Bin B-A'!I2067,'Speed Bin B-A'!I2171)</f>
        <v>0</v>
      </c>
      <c r="J396" s="268">
        <f>SUM('Speed Bin B-A'!J91,'Speed Bin B-A'!J195,'Speed Bin B-A'!J299,'Speed Bin B-A'!J403,'Speed Bin B-A'!J507,'Speed Bin B-A'!J611,'Speed Bin B-A'!J715,'Speed Bin B-A'!J819,'Speed Bin B-A'!J923,'Speed Bin B-A'!J1027,'Speed Bin B-A'!J1131,'Speed Bin B-A'!J1235,'Speed Bin B-A'!J1339,'Speed Bin B-A'!J1443,'Speed Bin B-A'!J1547,'Speed Bin B-A'!J1651,'Speed Bin B-A'!J1755,'Speed Bin B-A'!J1859,'Speed Bin B-A'!J1963,'Speed Bin B-A'!J2067,'Speed Bin B-A'!J2171)</f>
        <v>0</v>
      </c>
      <c r="K396" s="268">
        <f>SUM('Speed Bin B-A'!K91,'Speed Bin B-A'!K195,'Speed Bin B-A'!K299,'Speed Bin B-A'!K403,'Speed Bin B-A'!K507,'Speed Bin B-A'!K611,'Speed Bin B-A'!K715,'Speed Bin B-A'!K819,'Speed Bin B-A'!K923,'Speed Bin B-A'!K1027,'Speed Bin B-A'!K1131,'Speed Bin B-A'!K1235,'Speed Bin B-A'!K1339,'Speed Bin B-A'!K1443,'Speed Bin B-A'!K1547,'Speed Bin B-A'!K1651,'Speed Bin B-A'!K1755,'Speed Bin B-A'!K1859,'Speed Bin B-A'!K1963,'Speed Bin B-A'!K2067,'Speed Bin B-A'!K2171)</f>
        <v>1</v>
      </c>
      <c r="L396" s="268">
        <f>SUM('Speed Bin B-A'!L91,'Speed Bin B-A'!L195,'Speed Bin B-A'!L299,'Speed Bin B-A'!L403,'Speed Bin B-A'!L507,'Speed Bin B-A'!L611,'Speed Bin B-A'!L715,'Speed Bin B-A'!L819,'Speed Bin B-A'!L923,'Speed Bin B-A'!L1027,'Speed Bin B-A'!L1131,'Speed Bin B-A'!L1235,'Speed Bin B-A'!L1339,'Speed Bin B-A'!L1443,'Speed Bin B-A'!L1547,'Speed Bin B-A'!L1651,'Speed Bin B-A'!L1755,'Speed Bin B-A'!L1859,'Speed Bin B-A'!L1963,'Speed Bin B-A'!L2067,'Speed Bin B-A'!L2171)</f>
        <v>0</v>
      </c>
      <c r="M396" s="268">
        <f>SUM('Speed Bin B-A'!M91,'Speed Bin B-A'!M195,'Speed Bin B-A'!M299,'Speed Bin B-A'!M403,'Speed Bin B-A'!M507,'Speed Bin B-A'!M611,'Speed Bin B-A'!M715,'Speed Bin B-A'!M819,'Speed Bin B-A'!M923,'Speed Bin B-A'!M1027,'Speed Bin B-A'!M1131,'Speed Bin B-A'!M1235,'Speed Bin B-A'!M1339,'Speed Bin B-A'!M1443,'Speed Bin B-A'!M1547,'Speed Bin B-A'!M1651,'Speed Bin B-A'!M1755,'Speed Bin B-A'!M1859,'Speed Bin B-A'!M1963,'Speed Bin B-A'!M2067,'Speed Bin B-A'!M2171)</f>
        <v>0</v>
      </c>
      <c r="N396" s="268">
        <f>SUM('Speed Bin B-A'!N91,'Speed Bin B-A'!N195,'Speed Bin B-A'!N299,'Speed Bin B-A'!N403,'Speed Bin B-A'!N507,'Speed Bin B-A'!N611,'Speed Bin B-A'!N715,'Speed Bin B-A'!N819,'Speed Bin B-A'!N923,'Speed Bin B-A'!N1027,'Speed Bin B-A'!N1131,'Speed Bin B-A'!N1235,'Speed Bin B-A'!N1339,'Speed Bin B-A'!N1443,'Speed Bin B-A'!N1547,'Speed Bin B-A'!N1651,'Speed Bin B-A'!N1755,'Speed Bin B-A'!N1859,'Speed Bin B-A'!N1963,'Speed Bin B-A'!N2067,'Speed Bin B-A'!N2171)</f>
        <v>0</v>
      </c>
      <c r="O396" s="268">
        <f>SUM('Speed Bin B-A'!O91,'Speed Bin B-A'!O195,'Speed Bin B-A'!O299,'Speed Bin B-A'!O403,'Speed Bin B-A'!O507,'Speed Bin B-A'!O611,'Speed Bin B-A'!O715,'Speed Bin B-A'!O819,'Speed Bin B-A'!O923,'Speed Bin B-A'!O1027,'Speed Bin B-A'!O1131,'Speed Bin B-A'!O1235,'Speed Bin B-A'!O1339,'Speed Bin B-A'!O1443,'Speed Bin B-A'!O1547,'Speed Bin B-A'!O1651,'Speed Bin B-A'!O1755,'Speed Bin B-A'!O1859,'Speed Bin B-A'!O1963,'Speed Bin B-A'!O2067,'Speed Bin B-A'!O2171)</f>
        <v>0</v>
      </c>
      <c r="P396" s="268">
        <f>SUM('Speed Bin B-A'!P91,'Speed Bin B-A'!P195,'Speed Bin B-A'!P299,'Speed Bin B-A'!P403,'Speed Bin B-A'!P507,'Speed Bin B-A'!P611,'Speed Bin B-A'!P715,'Speed Bin B-A'!P819,'Speed Bin B-A'!P923,'Speed Bin B-A'!P1027,'Speed Bin B-A'!P1131,'Speed Bin B-A'!P1235,'Speed Bin B-A'!P1339,'Speed Bin B-A'!P1443,'Speed Bin B-A'!P1547,'Speed Bin B-A'!P1651,'Speed Bin B-A'!P1755,'Speed Bin B-A'!P1859,'Speed Bin B-A'!P1963,'Speed Bin B-A'!P2067,'Speed Bin B-A'!P2171)</f>
        <v>0</v>
      </c>
      <c r="Q396" s="268">
        <f>SUM('Speed Bin B-A'!Q91,'Speed Bin B-A'!Q195,'Speed Bin B-A'!Q299,'Speed Bin B-A'!Q403,'Speed Bin B-A'!Q507,'Speed Bin B-A'!Q611,'Speed Bin B-A'!Q715,'Speed Bin B-A'!Q819,'Speed Bin B-A'!Q923,'Speed Bin B-A'!Q1027,'Speed Bin B-A'!Q1131,'Speed Bin B-A'!Q1235,'Speed Bin B-A'!Q1339,'Speed Bin B-A'!Q1443,'Speed Bin B-A'!Q1547,'Speed Bin B-A'!Q1651,'Speed Bin B-A'!Q1755,'Speed Bin B-A'!Q1859,'Speed Bin B-A'!Q1963,'Speed Bin B-A'!Q2067,'Speed Bin B-A'!Q2171)</f>
        <v>0</v>
      </c>
      <c r="R396" s="268">
        <f>SUM('Speed Bin B-A'!R91,'Speed Bin B-A'!R195,'Speed Bin B-A'!R299,'Speed Bin B-A'!R403,'Speed Bin B-A'!R507,'Speed Bin B-A'!R611,'Speed Bin B-A'!R715,'Speed Bin B-A'!R819,'Speed Bin B-A'!R923,'Speed Bin B-A'!R1027,'Speed Bin B-A'!R1131,'Speed Bin B-A'!R1235,'Speed Bin B-A'!R1339,'Speed Bin B-A'!R1443,'Speed Bin B-A'!R1547,'Speed Bin B-A'!R1651,'Speed Bin B-A'!R1755,'Speed Bin B-A'!R1859,'Speed Bin B-A'!R1963,'Speed Bin B-A'!R2067,'Speed Bin B-A'!R2171)</f>
        <v>0</v>
      </c>
      <c r="S396" s="268">
        <f>SUM('Speed Bin B-A'!S91,'Speed Bin B-A'!S195,'Speed Bin B-A'!S299,'Speed Bin B-A'!S403,'Speed Bin B-A'!S507,'Speed Bin B-A'!S611,'Speed Bin B-A'!S715,'Speed Bin B-A'!S819,'Speed Bin B-A'!S923,'Speed Bin B-A'!S1027,'Speed Bin B-A'!S1131,'Speed Bin B-A'!S1235,'Speed Bin B-A'!S1339,'Speed Bin B-A'!S1443,'Speed Bin B-A'!S1547,'Speed Bin B-A'!S1651,'Speed Bin B-A'!S1755,'Speed Bin B-A'!S1859,'Speed Bin B-A'!S1963,'Speed Bin B-A'!S2067,'Speed Bin B-A'!S2171)</f>
        <v>0</v>
      </c>
      <c r="T396" s="268">
        <f>SUM('Speed Bin B-A'!T91,'Speed Bin B-A'!T195,'Speed Bin B-A'!T299,'Speed Bin B-A'!T403,'Speed Bin B-A'!T507,'Speed Bin B-A'!T611,'Speed Bin B-A'!T715,'Speed Bin B-A'!T819,'Speed Bin B-A'!T923,'Speed Bin B-A'!T1027,'Speed Bin B-A'!T1131,'Speed Bin B-A'!T1235,'Speed Bin B-A'!T1339,'Speed Bin B-A'!T1443,'Speed Bin B-A'!T1547,'Speed Bin B-A'!T1651,'Speed Bin B-A'!T1755,'Speed Bin B-A'!T1859,'Speed Bin B-A'!T1963,'Speed Bin B-A'!T2067,'Speed Bin B-A'!T2171)</f>
        <v>0</v>
      </c>
      <c r="U396" s="268">
        <f>SUM('Speed Bin B-A'!U91,'Speed Bin B-A'!U195,'Speed Bin B-A'!U299,'Speed Bin B-A'!U403,'Speed Bin B-A'!U507,'Speed Bin B-A'!U611,'Speed Bin B-A'!U715,'Speed Bin B-A'!U819,'Speed Bin B-A'!U923,'Speed Bin B-A'!U1027,'Speed Bin B-A'!U1131,'Speed Bin B-A'!U1235,'Speed Bin B-A'!U1339,'Speed Bin B-A'!U1443,'Speed Bin B-A'!U1547,'Speed Bin B-A'!U1651,'Speed Bin B-A'!U1755,'Speed Bin B-A'!U1859,'Speed Bin B-A'!U1963,'Speed Bin B-A'!U2067,'Speed Bin B-A'!U2171)</f>
        <v>0</v>
      </c>
      <c r="V396" s="269">
        <f>IFERROR(AVERAGE('Speed Bin B-A'!V91,'Speed Bin B-A'!V195,'Speed Bin B-A'!V299,'Speed Bin B-A'!V403,'Speed Bin B-A'!V507,'Speed Bin B-A'!V611,'Speed Bin B-A'!V715,'Speed Bin B-A'!V819,'Speed Bin B-A'!V923,'Speed Bin B-A'!V1027,'Speed Bin B-A'!V1131,'Speed Bin B-A'!V1235,'Speed Bin B-A'!V1339,'Speed Bin B-A'!V1443,'Speed Bin B-A'!V1547,'Speed Bin B-A'!V1651,'Speed Bin B-A'!V1755,'Speed Bin B-A'!V1859,'Speed Bin B-A'!V1963,'Speed Bin B-A'!V2067,'Speed Bin B-A'!V2171),"-")</f>
        <v>22.971428571428568</v>
      </c>
      <c r="W396" s="269" t="str">
        <f>IFERROR(AVERAGE('Speed Bin B-A'!W91,'Speed Bin B-A'!W195,'Speed Bin B-A'!W299,'Speed Bin B-A'!W403,'Speed Bin B-A'!W507,'Speed Bin B-A'!W611,'Speed Bin B-A'!W715,'Speed Bin B-A'!W819,'Speed Bin B-A'!W923,'Speed Bin B-A'!W1027,'Speed Bin B-A'!W1131,'Speed Bin B-A'!W1235,'Speed Bin B-A'!W1339,'Speed Bin B-A'!W1443,'Speed Bin B-A'!W1547,'Speed Bin B-A'!W1651,'Speed Bin B-A'!W1755,'Speed Bin B-A'!W1859,'Speed Bin B-A'!W1963,'Speed Bin B-A'!W2067,'Speed Bin B-A'!W2171),"-")</f>
        <v>-</v>
      </c>
      <c r="X396" s="277"/>
      <c r="Y396" s="277"/>
    </row>
    <row r="397" spans="1:25" x14ac:dyDescent="0.25">
      <c r="A397" s="267">
        <v>0.84375</v>
      </c>
      <c r="B397" s="268">
        <f>SUM('Speed Bin B-A'!B92,'Speed Bin B-A'!B196,'Speed Bin B-A'!B300,'Speed Bin B-A'!B404,'Speed Bin B-A'!B508,'Speed Bin B-A'!B612,'Speed Bin B-A'!B716,'Speed Bin B-A'!B820,'Speed Bin B-A'!B924,'Speed Bin B-A'!B1028,'Speed Bin B-A'!B1132,'Speed Bin B-A'!B1236,'Speed Bin B-A'!B1340,'Speed Bin B-A'!B1444,'Speed Bin B-A'!B1548,'Speed Bin B-A'!B1652,'Speed Bin B-A'!B1756,'Speed Bin B-A'!B1860,'Speed Bin B-A'!B1964,'Speed Bin B-A'!B2068,'Speed Bin B-A'!B2172)</f>
        <v>16</v>
      </c>
      <c r="C397" s="268">
        <f>SUM('Speed Bin B-A'!C92,'Speed Bin B-A'!C196,'Speed Bin B-A'!C300,'Speed Bin B-A'!C404,'Speed Bin B-A'!C508,'Speed Bin B-A'!C612,'Speed Bin B-A'!C716,'Speed Bin B-A'!C820,'Speed Bin B-A'!C924,'Speed Bin B-A'!C1028,'Speed Bin B-A'!C1132,'Speed Bin B-A'!C1236,'Speed Bin B-A'!C1340,'Speed Bin B-A'!C1444,'Speed Bin B-A'!C1548,'Speed Bin B-A'!C1652,'Speed Bin B-A'!C1756,'Speed Bin B-A'!C1860,'Speed Bin B-A'!C1964,'Speed Bin B-A'!C2068,'Speed Bin B-A'!C2172)</f>
        <v>0</v>
      </c>
      <c r="D397" s="268">
        <f>SUM('Speed Bin B-A'!D92,'Speed Bin B-A'!D196,'Speed Bin B-A'!D300,'Speed Bin B-A'!D404,'Speed Bin B-A'!D508,'Speed Bin B-A'!D612,'Speed Bin B-A'!D716,'Speed Bin B-A'!D820,'Speed Bin B-A'!D924,'Speed Bin B-A'!D1028,'Speed Bin B-A'!D1132,'Speed Bin B-A'!D1236,'Speed Bin B-A'!D1340,'Speed Bin B-A'!D1444,'Speed Bin B-A'!D1548,'Speed Bin B-A'!D1652,'Speed Bin B-A'!D1756,'Speed Bin B-A'!D1860,'Speed Bin B-A'!D1964,'Speed Bin B-A'!D2068,'Speed Bin B-A'!D2172)</f>
        <v>0</v>
      </c>
      <c r="E397" s="268">
        <f>SUM('Speed Bin B-A'!E92,'Speed Bin B-A'!E196,'Speed Bin B-A'!E300,'Speed Bin B-A'!E404,'Speed Bin B-A'!E508,'Speed Bin B-A'!E612,'Speed Bin B-A'!E716,'Speed Bin B-A'!E820,'Speed Bin B-A'!E924,'Speed Bin B-A'!E1028,'Speed Bin B-A'!E1132,'Speed Bin B-A'!E1236,'Speed Bin B-A'!E1340,'Speed Bin B-A'!E1444,'Speed Bin B-A'!E1548,'Speed Bin B-A'!E1652,'Speed Bin B-A'!E1756,'Speed Bin B-A'!E1860,'Speed Bin B-A'!E1964,'Speed Bin B-A'!E2068,'Speed Bin B-A'!E2172)</f>
        <v>5</v>
      </c>
      <c r="F397" s="268">
        <f>SUM('Speed Bin B-A'!F92,'Speed Bin B-A'!F196,'Speed Bin B-A'!F300,'Speed Bin B-A'!F404,'Speed Bin B-A'!F508,'Speed Bin B-A'!F612,'Speed Bin B-A'!F716,'Speed Bin B-A'!F820,'Speed Bin B-A'!F924,'Speed Bin B-A'!F1028,'Speed Bin B-A'!F1132,'Speed Bin B-A'!F1236,'Speed Bin B-A'!F1340,'Speed Bin B-A'!F1444,'Speed Bin B-A'!F1548,'Speed Bin B-A'!F1652,'Speed Bin B-A'!F1756,'Speed Bin B-A'!F1860,'Speed Bin B-A'!F1964,'Speed Bin B-A'!F2068,'Speed Bin B-A'!F2172)</f>
        <v>3</v>
      </c>
      <c r="G397" s="268">
        <f>SUM('Speed Bin B-A'!G92,'Speed Bin B-A'!G196,'Speed Bin B-A'!G300,'Speed Bin B-A'!G404,'Speed Bin B-A'!G508,'Speed Bin B-A'!G612,'Speed Bin B-A'!G716,'Speed Bin B-A'!G820,'Speed Bin B-A'!G924,'Speed Bin B-A'!G1028,'Speed Bin B-A'!G1132,'Speed Bin B-A'!G1236,'Speed Bin B-A'!G1340,'Speed Bin B-A'!G1444,'Speed Bin B-A'!G1548,'Speed Bin B-A'!G1652,'Speed Bin B-A'!G1756,'Speed Bin B-A'!G1860,'Speed Bin B-A'!G1964,'Speed Bin B-A'!G2068,'Speed Bin B-A'!G2172)</f>
        <v>3</v>
      </c>
      <c r="H397" s="268">
        <f>SUM('Speed Bin B-A'!H92,'Speed Bin B-A'!H196,'Speed Bin B-A'!H300,'Speed Bin B-A'!H404,'Speed Bin B-A'!H508,'Speed Bin B-A'!H612,'Speed Bin B-A'!H716,'Speed Bin B-A'!H820,'Speed Bin B-A'!H924,'Speed Bin B-A'!H1028,'Speed Bin B-A'!H1132,'Speed Bin B-A'!H1236,'Speed Bin B-A'!H1340,'Speed Bin B-A'!H1444,'Speed Bin B-A'!H1548,'Speed Bin B-A'!H1652,'Speed Bin B-A'!H1756,'Speed Bin B-A'!H1860,'Speed Bin B-A'!H1964,'Speed Bin B-A'!H2068,'Speed Bin B-A'!H2172)</f>
        <v>4</v>
      </c>
      <c r="I397" s="268">
        <f>SUM('Speed Bin B-A'!I92,'Speed Bin B-A'!I196,'Speed Bin B-A'!I300,'Speed Bin B-A'!I404,'Speed Bin B-A'!I508,'Speed Bin B-A'!I612,'Speed Bin B-A'!I716,'Speed Bin B-A'!I820,'Speed Bin B-A'!I924,'Speed Bin B-A'!I1028,'Speed Bin B-A'!I1132,'Speed Bin B-A'!I1236,'Speed Bin B-A'!I1340,'Speed Bin B-A'!I1444,'Speed Bin B-A'!I1548,'Speed Bin B-A'!I1652,'Speed Bin B-A'!I1756,'Speed Bin B-A'!I1860,'Speed Bin B-A'!I1964,'Speed Bin B-A'!I2068,'Speed Bin B-A'!I2172)</f>
        <v>0</v>
      </c>
      <c r="J397" s="268">
        <f>SUM('Speed Bin B-A'!J92,'Speed Bin B-A'!J196,'Speed Bin B-A'!J300,'Speed Bin B-A'!J404,'Speed Bin B-A'!J508,'Speed Bin B-A'!J612,'Speed Bin B-A'!J716,'Speed Bin B-A'!J820,'Speed Bin B-A'!J924,'Speed Bin B-A'!J1028,'Speed Bin B-A'!J1132,'Speed Bin B-A'!J1236,'Speed Bin B-A'!J1340,'Speed Bin B-A'!J1444,'Speed Bin B-A'!J1548,'Speed Bin B-A'!J1652,'Speed Bin B-A'!J1756,'Speed Bin B-A'!J1860,'Speed Bin B-A'!J1964,'Speed Bin B-A'!J2068,'Speed Bin B-A'!J2172)</f>
        <v>0</v>
      </c>
      <c r="K397" s="268">
        <f>SUM('Speed Bin B-A'!K92,'Speed Bin B-A'!K196,'Speed Bin B-A'!K300,'Speed Bin B-A'!K404,'Speed Bin B-A'!K508,'Speed Bin B-A'!K612,'Speed Bin B-A'!K716,'Speed Bin B-A'!K820,'Speed Bin B-A'!K924,'Speed Bin B-A'!K1028,'Speed Bin B-A'!K1132,'Speed Bin B-A'!K1236,'Speed Bin B-A'!K1340,'Speed Bin B-A'!K1444,'Speed Bin B-A'!K1548,'Speed Bin B-A'!K1652,'Speed Bin B-A'!K1756,'Speed Bin B-A'!K1860,'Speed Bin B-A'!K1964,'Speed Bin B-A'!K2068,'Speed Bin B-A'!K2172)</f>
        <v>1</v>
      </c>
      <c r="L397" s="268">
        <f>SUM('Speed Bin B-A'!L92,'Speed Bin B-A'!L196,'Speed Bin B-A'!L300,'Speed Bin B-A'!L404,'Speed Bin B-A'!L508,'Speed Bin B-A'!L612,'Speed Bin B-A'!L716,'Speed Bin B-A'!L820,'Speed Bin B-A'!L924,'Speed Bin B-A'!L1028,'Speed Bin B-A'!L1132,'Speed Bin B-A'!L1236,'Speed Bin B-A'!L1340,'Speed Bin B-A'!L1444,'Speed Bin B-A'!L1548,'Speed Bin B-A'!L1652,'Speed Bin B-A'!L1756,'Speed Bin B-A'!L1860,'Speed Bin B-A'!L1964,'Speed Bin B-A'!L2068,'Speed Bin B-A'!L2172)</f>
        <v>0</v>
      </c>
      <c r="M397" s="268">
        <f>SUM('Speed Bin B-A'!M92,'Speed Bin B-A'!M196,'Speed Bin B-A'!M300,'Speed Bin B-A'!M404,'Speed Bin B-A'!M508,'Speed Bin B-A'!M612,'Speed Bin B-A'!M716,'Speed Bin B-A'!M820,'Speed Bin B-A'!M924,'Speed Bin B-A'!M1028,'Speed Bin B-A'!M1132,'Speed Bin B-A'!M1236,'Speed Bin B-A'!M1340,'Speed Bin B-A'!M1444,'Speed Bin B-A'!M1548,'Speed Bin B-A'!M1652,'Speed Bin B-A'!M1756,'Speed Bin B-A'!M1860,'Speed Bin B-A'!M1964,'Speed Bin B-A'!M2068,'Speed Bin B-A'!M2172)</f>
        <v>0</v>
      </c>
      <c r="N397" s="268">
        <f>SUM('Speed Bin B-A'!N92,'Speed Bin B-A'!N196,'Speed Bin B-A'!N300,'Speed Bin B-A'!N404,'Speed Bin B-A'!N508,'Speed Bin B-A'!N612,'Speed Bin B-A'!N716,'Speed Bin B-A'!N820,'Speed Bin B-A'!N924,'Speed Bin B-A'!N1028,'Speed Bin B-A'!N1132,'Speed Bin B-A'!N1236,'Speed Bin B-A'!N1340,'Speed Bin B-A'!N1444,'Speed Bin B-A'!N1548,'Speed Bin B-A'!N1652,'Speed Bin B-A'!N1756,'Speed Bin B-A'!N1860,'Speed Bin B-A'!N1964,'Speed Bin B-A'!N2068,'Speed Bin B-A'!N2172)</f>
        <v>0</v>
      </c>
      <c r="O397" s="268">
        <f>SUM('Speed Bin B-A'!O92,'Speed Bin B-A'!O196,'Speed Bin B-A'!O300,'Speed Bin B-A'!O404,'Speed Bin B-A'!O508,'Speed Bin B-A'!O612,'Speed Bin B-A'!O716,'Speed Bin B-A'!O820,'Speed Bin B-A'!O924,'Speed Bin B-A'!O1028,'Speed Bin B-A'!O1132,'Speed Bin B-A'!O1236,'Speed Bin B-A'!O1340,'Speed Bin B-A'!O1444,'Speed Bin B-A'!O1548,'Speed Bin B-A'!O1652,'Speed Bin B-A'!O1756,'Speed Bin B-A'!O1860,'Speed Bin B-A'!O1964,'Speed Bin B-A'!O2068,'Speed Bin B-A'!O2172)</f>
        <v>0</v>
      </c>
      <c r="P397" s="268">
        <f>SUM('Speed Bin B-A'!P92,'Speed Bin B-A'!P196,'Speed Bin B-A'!P300,'Speed Bin B-A'!P404,'Speed Bin B-A'!P508,'Speed Bin B-A'!P612,'Speed Bin B-A'!P716,'Speed Bin B-A'!P820,'Speed Bin B-A'!P924,'Speed Bin B-A'!P1028,'Speed Bin B-A'!P1132,'Speed Bin B-A'!P1236,'Speed Bin B-A'!P1340,'Speed Bin B-A'!P1444,'Speed Bin B-A'!P1548,'Speed Bin B-A'!P1652,'Speed Bin B-A'!P1756,'Speed Bin B-A'!P1860,'Speed Bin B-A'!P1964,'Speed Bin B-A'!P2068,'Speed Bin B-A'!P2172)</f>
        <v>0</v>
      </c>
      <c r="Q397" s="268">
        <f>SUM('Speed Bin B-A'!Q92,'Speed Bin B-A'!Q196,'Speed Bin B-A'!Q300,'Speed Bin B-A'!Q404,'Speed Bin B-A'!Q508,'Speed Bin B-A'!Q612,'Speed Bin B-A'!Q716,'Speed Bin B-A'!Q820,'Speed Bin B-A'!Q924,'Speed Bin B-A'!Q1028,'Speed Bin B-A'!Q1132,'Speed Bin B-A'!Q1236,'Speed Bin B-A'!Q1340,'Speed Bin B-A'!Q1444,'Speed Bin B-A'!Q1548,'Speed Bin B-A'!Q1652,'Speed Bin B-A'!Q1756,'Speed Bin B-A'!Q1860,'Speed Bin B-A'!Q1964,'Speed Bin B-A'!Q2068,'Speed Bin B-A'!Q2172)</f>
        <v>0</v>
      </c>
      <c r="R397" s="268">
        <f>SUM('Speed Bin B-A'!R92,'Speed Bin B-A'!R196,'Speed Bin B-A'!R300,'Speed Bin B-A'!R404,'Speed Bin B-A'!R508,'Speed Bin B-A'!R612,'Speed Bin B-A'!R716,'Speed Bin B-A'!R820,'Speed Bin B-A'!R924,'Speed Bin B-A'!R1028,'Speed Bin B-A'!R1132,'Speed Bin B-A'!R1236,'Speed Bin B-A'!R1340,'Speed Bin B-A'!R1444,'Speed Bin B-A'!R1548,'Speed Bin B-A'!R1652,'Speed Bin B-A'!R1756,'Speed Bin B-A'!R1860,'Speed Bin B-A'!R1964,'Speed Bin B-A'!R2068,'Speed Bin B-A'!R2172)</f>
        <v>0</v>
      </c>
      <c r="S397" s="268">
        <f>SUM('Speed Bin B-A'!S92,'Speed Bin B-A'!S196,'Speed Bin B-A'!S300,'Speed Bin B-A'!S404,'Speed Bin B-A'!S508,'Speed Bin B-A'!S612,'Speed Bin B-A'!S716,'Speed Bin B-A'!S820,'Speed Bin B-A'!S924,'Speed Bin B-A'!S1028,'Speed Bin B-A'!S1132,'Speed Bin B-A'!S1236,'Speed Bin B-A'!S1340,'Speed Bin B-A'!S1444,'Speed Bin B-A'!S1548,'Speed Bin B-A'!S1652,'Speed Bin B-A'!S1756,'Speed Bin B-A'!S1860,'Speed Bin B-A'!S1964,'Speed Bin B-A'!S2068,'Speed Bin B-A'!S2172)</f>
        <v>0</v>
      </c>
      <c r="T397" s="268">
        <f>SUM('Speed Bin B-A'!T92,'Speed Bin B-A'!T196,'Speed Bin B-A'!T300,'Speed Bin B-A'!T404,'Speed Bin B-A'!T508,'Speed Bin B-A'!T612,'Speed Bin B-A'!T716,'Speed Bin B-A'!T820,'Speed Bin B-A'!T924,'Speed Bin B-A'!T1028,'Speed Bin B-A'!T1132,'Speed Bin B-A'!T1236,'Speed Bin B-A'!T1340,'Speed Bin B-A'!T1444,'Speed Bin B-A'!T1548,'Speed Bin B-A'!T1652,'Speed Bin B-A'!T1756,'Speed Bin B-A'!T1860,'Speed Bin B-A'!T1964,'Speed Bin B-A'!T2068,'Speed Bin B-A'!T2172)</f>
        <v>0</v>
      </c>
      <c r="U397" s="268">
        <f>SUM('Speed Bin B-A'!U92,'Speed Bin B-A'!U196,'Speed Bin B-A'!U300,'Speed Bin B-A'!U404,'Speed Bin B-A'!U508,'Speed Bin B-A'!U612,'Speed Bin B-A'!U716,'Speed Bin B-A'!U820,'Speed Bin B-A'!U924,'Speed Bin B-A'!U1028,'Speed Bin B-A'!U1132,'Speed Bin B-A'!U1236,'Speed Bin B-A'!U1340,'Speed Bin B-A'!U1444,'Speed Bin B-A'!U1548,'Speed Bin B-A'!U1652,'Speed Bin B-A'!U1756,'Speed Bin B-A'!U1860,'Speed Bin B-A'!U1964,'Speed Bin B-A'!U2068,'Speed Bin B-A'!U2172)</f>
        <v>0</v>
      </c>
      <c r="V397" s="269">
        <f>IFERROR(AVERAGE('Speed Bin B-A'!V92,'Speed Bin B-A'!V196,'Speed Bin B-A'!V300,'Speed Bin B-A'!V404,'Speed Bin B-A'!V508,'Speed Bin B-A'!V612,'Speed Bin B-A'!V716,'Speed Bin B-A'!V820,'Speed Bin B-A'!V924,'Speed Bin B-A'!V1028,'Speed Bin B-A'!V1132,'Speed Bin B-A'!V1236,'Speed Bin B-A'!V1340,'Speed Bin B-A'!V1444,'Speed Bin B-A'!V1548,'Speed Bin B-A'!V1652,'Speed Bin B-A'!V1756,'Speed Bin B-A'!V1860,'Speed Bin B-A'!V1964,'Speed Bin B-A'!V2068,'Speed Bin B-A'!V2172),"-")</f>
        <v>26.299999999999997</v>
      </c>
      <c r="W397" s="269" t="str">
        <f>IFERROR(AVERAGE('Speed Bin B-A'!W92,'Speed Bin B-A'!W196,'Speed Bin B-A'!W300,'Speed Bin B-A'!W404,'Speed Bin B-A'!W508,'Speed Bin B-A'!W612,'Speed Bin B-A'!W716,'Speed Bin B-A'!W820,'Speed Bin B-A'!W924,'Speed Bin B-A'!W1028,'Speed Bin B-A'!W1132,'Speed Bin B-A'!W1236,'Speed Bin B-A'!W1340,'Speed Bin B-A'!W1444,'Speed Bin B-A'!W1548,'Speed Bin B-A'!W1652,'Speed Bin B-A'!W1756,'Speed Bin B-A'!W1860,'Speed Bin B-A'!W1964,'Speed Bin B-A'!W2068,'Speed Bin B-A'!W2172),"-")</f>
        <v>-</v>
      </c>
      <c r="X397" s="277"/>
      <c r="Y397" s="277"/>
    </row>
    <row r="398" spans="1:25" x14ac:dyDescent="0.25">
      <c r="A398" s="267">
        <v>0.85416666666666696</v>
      </c>
      <c r="B398" s="268">
        <f>SUM('Speed Bin B-A'!B93,'Speed Bin B-A'!B197,'Speed Bin B-A'!B301,'Speed Bin B-A'!B405,'Speed Bin B-A'!B509,'Speed Bin B-A'!B613,'Speed Bin B-A'!B717,'Speed Bin B-A'!B821,'Speed Bin B-A'!B925,'Speed Bin B-A'!B1029,'Speed Bin B-A'!B1133,'Speed Bin B-A'!B1237,'Speed Bin B-A'!B1341,'Speed Bin B-A'!B1445,'Speed Bin B-A'!B1549,'Speed Bin B-A'!B1653,'Speed Bin B-A'!B1757,'Speed Bin B-A'!B1861,'Speed Bin B-A'!B1965,'Speed Bin B-A'!B2069,'Speed Bin B-A'!B2173)</f>
        <v>14</v>
      </c>
      <c r="C398" s="268">
        <f>SUM('Speed Bin B-A'!C93,'Speed Bin B-A'!C197,'Speed Bin B-A'!C301,'Speed Bin B-A'!C405,'Speed Bin B-A'!C509,'Speed Bin B-A'!C613,'Speed Bin B-A'!C717,'Speed Bin B-A'!C821,'Speed Bin B-A'!C925,'Speed Bin B-A'!C1029,'Speed Bin B-A'!C1133,'Speed Bin B-A'!C1237,'Speed Bin B-A'!C1341,'Speed Bin B-A'!C1445,'Speed Bin B-A'!C1549,'Speed Bin B-A'!C1653,'Speed Bin B-A'!C1757,'Speed Bin B-A'!C1861,'Speed Bin B-A'!C1965,'Speed Bin B-A'!C2069,'Speed Bin B-A'!C2173)</f>
        <v>0</v>
      </c>
      <c r="D398" s="268">
        <f>SUM('Speed Bin B-A'!D93,'Speed Bin B-A'!D197,'Speed Bin B-A'!D301,'Speed Bin B-A'!D405,'Speed Bin B-A'!D509,'Speed Bin B-A'!D613,'Speed Bin B-A'!D717,'Speed Bin B-A'!D821,'Speed Bin B-A'!D925,'Speed Bin B-A'!D1029,'Speed Bin B-A'!D1133,'Speed Bin B-A'!D1237,'Speed Bin B-A'!D1341,'Speed Bin B-A'!D1445,'Speed Bin B-A'!D1549,'Speed Bin B-A'!D1653,'Speed Bin B-A'!D1757,'Speed Bin B-A'!D1861,'Speed Bin B-A'!D1965,'Speed Bin B-A'!D2069,'Speed Bin B-A'!D2173)</f>
        <v>0</v>
      </c>
      <c r="E398" s="268">
        <f>SUM('Speed Bin B-A'!E93,'Speed Bin B-A'!E197,'Speed Bin B-A'!E301,'Speed Bin B-A'!E405,'Speed Bin B-A'!E509,'Speed Bin B-A'!E613,'Speed Bin B-A'!E717,'Speed Bin B-A'!E821,'Speed Bin B-A'!E925,'Speed Bin B-A'!E1029,'Speed Bin B-A'!E1133,'Speed Bin B-A'!E1237,'Speed Bin B-A'!E1341,'Speed Bin B-A'!E1445,'Speed Bin B-A'!E1549,'Speed Bin B-A'!E1653,'Speed Bin B-A'!E1757,'Speed Bin B-A'!E1861,'Speed Bin B-A'!E1965,'Speed Bin B-A'!E2069,'Speed Bin B-A'!E2173)</f>
        <v>1</v>
      </c>
      <c r="F398" s="268">
        <f>SUM('Speed Bin B-A'!F93,'Speed Bin B-A'!F197,'Speed Bin B-A'!F301,'Speed Bin B-A'!F405,'Speed Bin B-A'!F509,'Speed Bin B-A'!F613,'Speed Bin B-A'!F717,'Speed Bin B-A'!F821,'Speed Bin B-A'!F925,'Speed Bin B-A'!F1029,'Speed Bin B-A'!F1133,'Speed Bin B-A'!F1237,'Speed Bin B-A'!F1341,'Speed Bin B-A'!F1445,'Speed Bin B-A'!F1549,'Speed Bin B-A'!F1653,'Speed Bin B-A'!F1757,'Speed Bin B-A'!F1861,'Speed Bin B-A'!F1965,'Speed Bin B-A'!F2069,'Speed Bin B-A'!F2173)</f>
        <v>6</v>
      </c>
      <c r="G398" s="268">
        <f>SUM('Speed Bin B-A'!G93,'Speed Bin B-A'!G197,'Speed Bin B-A'!G301,'Speed Bin B-A'!G405,'Speed Bin B-A'!G509,'Speed Bin B-A'!G613,'Speed Bin B-A'!G717,'Speed Bin B-A'!G821,'Speed Bin B-A'!G925,'Speed Bin B-A'!G1029,'Speed Bin B-A'!G1133,'Speed Bin B-A'!G1237,'Speed Bin B-A'!G1341,'Speed Bin B-A'!G1445,'Speed Bin B-A'!G1549,'Speed Bin B-A'!G1653,'Speed Bin B-A'!G1757,'Speed Bin B-A'!G1861,'Speed Bin B-A'!G1965,'Speed Bin B-A'!G2069,'Speed Bin B-A'!G2173)</f>
        <v>5</v>
      </c>
      <c r="H398" s="268">
        <f>SUM('Speed Bin B-A'!H93,'Speed Bin B-A'!H197,'Speed Bin B-A'!H301,'Speed Bin B-A'!H405,'Speed Bin B-A'!H509,'Speed Bin B-A'!H613,'Speed Bin B-A'!H717,'Speed Bin B-A'!H821,'Speed Bin B-A'!H925,'Speed Bin B-A'!H1029,'Speed Bin B-A'!H1133,'Speed Bin B-A'!H1237,'Speed Bin B-A'!H1341,'Speed Bin B-A'!H1445,'Speed Bin B-A'!H1549,'Speed Bin B-A'!H1653,'Speed Bin B-A'!H1757,'Speed Bin B-A'!H1861,'Speed Bin B-A'!H1965,'Speed Bin B-A'!H2069,'Speed Bin B-A'!H2173)</f>
        <v>2</v>
      </c>
      <c r="I398" s="268">
        <f>SUM('Speed Bin B-A'!I93,'Speed Bin B-A'!I197,'Speed Bin B-A'!I301,'Speed Bin B-A'!I405,'Speed Bin B-A'!I509,'Speed Bin B-A'!I613,'Speed Bin B-A'!I717,'Speed Bin B-A'!I821,'Speed Bin B-A'!I925,'Speed Bin B-A'!I1029,'Speed Bin B-A'!I1133,'Speed Bin B-A'!I1237,'Speed Bin B-A'!I1341,'Speed Bin B-A'!I1445,'Speed Bin B-A'!I1549,'Speed Bin B-A'!I1653,'Speed Bin B-A'!I1757,'Speed Bin B-A'!I1861,'Speed Bin B-A'!I1965,'Speed Bin B-A'!I2069,'Speed Bin B-A'!I2173)</f>
        <v>0</v>
      </c>
      <c r="J398" s="268">
        <f>SUM('Speed Bin B-A'!J93,'Speed Bin B-A'!J197,'Speed Bin B-A'!J301,'Speed Bin B-A'!J405,'Speed Bin B-A'!J509,'Speed Bin B-A'!J613,'Speed Bin B-A'!J717,'Speed Bin B-A'!J821,'Speed Bin B-A'!J925,'Speed Bin B-A'!J1029,'Speed Bin B-A'!J1133,'Speed Bin B-A'!J1237,'Speed Bin B-A'!J1341,'Speed Bin B-A'!J1445,'Speed Bin B-A'!J1549,'Speed Bin B-A'!J1653,'Speed Bin B-A'!J1757,'Speed Bin B-A'!J1861,'Speed Bin B-A'!J1965,'Speed Bin B-A'!J2069,'Speed Bin B-A'!J2173)</f>
        <v>0</v>
      </c>
      <c r="K398" s="268">
        <f>SUM('Speed Bin B-A'!K93,'Speed Bin B-A'!K197,'Speed Bin B-A'!K301,'Speed Bin B-A'!K405,'Speed Bin B-A'!K509,'Speed Bin B-A'!K613,'Speed Bin B-A'!K717,'Speed Bin B-A'!K821,'Speed Bin B-A'!K925,'Speed Bin B-A'!K1029,'Speed Bin B-A'!K1133,'Speed Bin B-A'!K1237,'Speed Bin B-A'!K1341,'Speed Bin B-A'!K1445,'Speed Bin B-A'!K1549,'Speed Bin B-A'!K1653,'Speed Bin B-A'!K1757,'Speed Bin B-A'!K1861,'Speed Bin B-A'!K1965,'Speed Bin B-A'!K2069,'Speed Bin B-A'!K2173)</f>
        <v>0</v>
      </c>
      <c r="L398" s="268">
        <f>SUM('Speed Bin B-A'!L93,'Speed Bin B-A'!L197,'Speed Bin B-A'!L301,'Speed Bin B-A'!L405,'Speed Bin B-A'!L509,'Speed Bin B-A'!L613,'Speed Bin B-A'!L717,'Speed Bin B-A'!L821,'Speed Bin B-A'!L925,'Speed Bin B-A'!L1029,'Speed Bin B-A'!L1133,'Speed Bin B-A'!L1237,'Speed Bin B-A'!L1341,'Speed Bin B-A'!L1445,'Speed Bin B-A'!L1549,'Speed Bin B-A'!L1653,'Speed Bin B-A'!L1757,'Speed Bin B-A'!L1861,'Speed Bin B-A'!L1965,'Speed Bin B-A'!L2069,'Speed Bin B-A'!L2173)</f>
        <v>0</v>
      </c>
      <c r="M398" s="268">
        <f>SUM('Speed Bin B-A'!M93,'Speed Bin B-A'!M197,'Speed Bin B-A'!M301,'Speed Bin B-A'!M405,'Speed Bin B-A'!M509,'Speed Bin B-A'!M613,'Speed Bin B-A'!M717,'Speed Bin B-A'!M821,'Speed Bin B-A'!M925,'Speed Bin B-A'!M1029,'Speed Bin B-A'!M1133,'Speed Bin B-A'!M1237,'Speed Bin B-A'!M1341,'Speed Bin B-A'!M1445,'Speed Bin B-A'!M1549,'Speed Bin B-A'!M1653,'Speed Bin B-A'!M1757,'Speed Bin B-A'!M1861,'Speed Bin B-A'!M1965,'Speed Bin B-A'!M2069,'Speed Bin B-A'!M2173)</f>
        <v>0</v>
      </c>
      <c r="N398" s="268">
        <f>SUM('Speed Bin B-A'!N93,'Speed Bin B-A'!N197,'Speed Bin B-A'!N301,'Speed Bin B-A'!N405,'Speed Bin B-A'!N509,'Speed Bin B-A'!N613,'Speed Bin B-A'!N717,'Speed Bin B-A'!N821,'Speed Bin B-A'!N925,'Speed Bin B-A'!N1029,'Speed Bin B-A'!N1133,'Speed Bin B-A'!N1237,'Speed Bin B-A'!N1341,'Speed Bin B-A'!N1445,'Speed Bin B-A'!N1549,'Speed Bin B-A'!N1653,'Speed Bin B-A'!N1757,'Speed Bin B-A'!N1861,'Speed Bin B-A'!N1965,'Speed Bin B-A'!N2069,'Speed Bin B-A'!N2173)</f>
        <v>0</v>
      </c>
      <c r="O398" s="268">
        <f>SUM('Speed Bin B-A'!O93,'Speed Bin B-A'!O197,'Speed Bin B-A'!O301,'Speed Bin B-A'!O405,'Speed Bin B-A'!O509,'Speed Bin B-A'!O613,'Speed Bin B-A'!O717,'Speed Bin B-A'!O821,'Speed Bin B-A'!O925,'Speed Bin B-A'!O1029,'Speed Bin B-A'!O1133,'Speed Bin B-A'!O1237,'Speed Bin B-A'!O1341,'Speed Bin B-A'!O1445,'Speed Bin B-A'!O1549,'Speed Bin B-A'!O1653,'Speed Bin B-A'!O1757,'Speed Bin B-A'!O1861,'Speed Bin B-A'!O1965,'Speed Bin B-A'!O2069,'Speed Bin B-A'!O2173)</f>
        <v>0</v>
      </c>
      <c r="P398" s="268">
        <f>SUM('Speed Bin B-A'!P93,'Speed Bin B-A'!P197,'Speed Bin B-A'!P301,'Speed Bin B-A'!P405,'Speed Bin B-A'!P509,'Speed Bin B-A'!P613,'Speed Bin B-A'!P717,'Speed Bin B-A'!P821,'Speed Bin B-A'!P925,'Speed Bin B-A'!P1029,'Speed Bin B-A'!P1133,'Speed Bin B-A'!P1237,'Speed Bin B-A'!P1341,'Speed Bin B-A'!P1445,'Speed Bin B-A'!P1549,'Speed Bin B-A'!P1653,'Speed Bin B-A'!P1757,'Speed Bin B-A'!P1861,'Speed Bin B-A'!P1965,'Speed Bin B-A'!P2069,'Speed Bin B-A'!P2173)</f>
        <v>0</v>
      </c>
      <c r="Q398" s="268">
        <f>SUM('Speed Bin B-A'!Q93,'Speed Bin B-A'!Q197,'Speed Bin B-A'!Q301,'Speed Bin B-A'!Q405,'Speed Bin B-A'!Q509,'Speed Bin B-A'!Q613,'Speed Bin B-A'!Q717,'Speed Bin B-A'!Q821,'Speed Bin B-A'!Q925,'Speed Bin B-A'!Q1029,'Speed Bin B-A'!Q1133,'Speed Bin B-A'!Q1237,'Speed Bin B-A'!Q1341,'Speed Bin B-A'!Q1445,'Speed Bin B-A'!Q1549,'Speed Bin B-A'!Q1653,'Speed Bin B-A'!Q1757,'Speed Bin B-A'!Q1861,'Speed Bin B-A'!Q1965,'Speed Bin B-A'!Q2069,'Speed Bin B-A'!Q2173)</f>
        <v>0</v>
      </c>
      <c r="R398" s="268">
        <f>SUM('Speed Bin B-A'!R93,'Speed Bin B-A'!R197,'Speed Bin B-A'!R301,'Speed Bin B-A'!R405,'Speed Bin B-A'!R509,'Speed Bin B-A'!R613,'Speed Bin B-A'!R717,'Speed Bin B-A'!R821,'Speed Bin B-A'!R925,'Speed Bin B-A'!R1029,'Speed Bin B-A'!R1133,'Speed Bin B-A'!R1237,'Speed Bin B-A'!R1341,'Speed Bin B-A'!R1445,'Speed Bin B-A'!R1549,'Speed Bin B-A'!R1653,'Speed Bin B-A'!R1757,'Speed Bin B-A'!R1861,'Speed Bin B-A'!R1965,'Speed Bin B-A'!R2069,'Speed Bin B-A'!R2173)</f>
        <v>0</v>
      </c>
      <c r="S398" s="268">
        <f>SUM('Speed Bin B-A'!S93,'Speed Bin B-A'!S197,'Speed Bin B-A'!S301,'Speed Bin B-A'!S405,'Speed Bin B-A'!S509,'Speed Bin B-A'!S613,'Speed Bin B-A'!S717,'Speed Bin B-A'!S821,'Speed Bin B-A'!S925,'Speed Bin B-A'!S1029,'Speed Bin B-A'!S1133,'Speed Bin B-A'!S1237,'Speed Bin B-A'!S1341,'Speed Bin B-A'!S1445,'Speed Bin B-A'!S1549,'Speed Bin B-A'!S1653,'Speed Bin B-A'!S1757,'Speed Bin B-A'!S1861,'Speed Bin B-A'!S1965,'Speed Bin B-A'!S2069,'Speed Bin B-A'!S2173)</f>
        <v>0</v>
      </c>
      <c r="T398" s="268">
        <f>SUM('Speed Bin B-A'!T93,'Speed Bin B-A'!T197,'Speed Bin B-A'!T301,'Speed Bin B-A'!T405,'Speed Bin B-A'!T509,'Speed Bin B-A'!T613,'Speed Bin B-A'!T717,'Speed Bin B-A'!T821,'Speed Bin B-A'!T925,'Speed Bin B-A'!T1029,'Speed Bin B-A'!T1133,'Speed Bin B-A'!T1237,'Speed Bin B-A'!T1341,'Speed Bin B-A'!T1445,'Speed Bin B-A'!T1549,'Speed Bin B-A'!T1653,'Speed Bin B-A'!T1757,'Speed Bin B-A'!T1861,'Speed Bin B-A'!T1965,'Speed Bin B-A'!T2069,'Speed Bin B-A'!T2173)</f>
        <v>0</v>
      </c>
      <c r="U398" s="268">
        <f>SUM('Speed Bin B-A'!U93,'Speed Bin B-A'!U197,'Speed Bin B-A'!U301,'Speed Bin B-A'!U405,'Speed Bin B-A'!U509,'Speed Bin B-A'!U613,'Speed Bin B-A'!U717,'Speed Bin B-A'!U821,'Speed Bin B-A'!U925,'Speed Bin B-A'!U1029,'Speed Bin B-A'!U1133,'Speed Bin B-A'!U1237,'Speed Bin B-A'!U1341,'Speed Bin B-A'!U1445,'Speed Bin B-A'!U1549,'Speed Bin B-A'!U1653,'Speed Bin B-A'!U1757,'Speed Bin B-A'!U1861,'Speed Bin B-A'!U1965,'Speed Bin B-A'!U2069,'Speed Bin B-A'!U2173)</f>
        <v>0</v>
      </c>
      <c r="V398" s="269">
        <f>IFERROR(AVERAGE('Speed Bin B-A'!V93,'Speed Bin B-A'!V197,'Speed Bin B-A'!V301,'Speed Bin B-A'!V405,'Speed Bin B-A'!V509,'Speed Bin B-A'!V613,'Speed Bin B-A'!V717,'Speed Bin B-A'!V821,'Speed Bin B-A'!V925,'Speed Bin B-A'!V1029,'Speed Bin B-A'!V1133,'Speed Bin B-A'!V1237,'Speed Bin B-A'!V1341,'Speed Bin B-A'!V1445,'Speed Bin B-A'!V1549,'Speed Bin B-A'!V1653,'Speed Bin B-A'!V1757,'Speed Bin B-A'!V1861,'Speed Bin B-A'!V1965,'Speed Bin B-A'!V2069,'Speed Bin B-A'!V2173),"-")</f>
        <v>25.714285714285715</v>
      </c>
      <c r="W398" s="269" t="str">
        <f>IFERROR(AVERAGE('Speed Bin B-A'!W93,'Speed Bin B-A'!W197,'Speed Bin B-A'!W301,'Speed Bin B-A'!W405,'Speed Bin B-A'!W509,'Speed Bin B-A'!W613,'Speed Bin B-A'!W717,'Speed Bin B-A'!W821,'Speed Bin B-A'!W925,'Speed Bin B-A'!W1029,'Speed Bin B-A'!W1133,'Speed Bin B-A'!W1237,'Speed Bin B-A'!W1341,'Speed Bin B-A'!W1445,'Speed Bin B-A'!W1549,'Speed Bin B-A'!W1653,'Speed Bin B-A'!W1757,'Speed Bin B-A'!W1861,'Speed Bin B-A'!W1965,'Speed Bin B-A'!W2069,'Speed Bin B-A'!W2173),"-")</f>
        <v>-</v>
      </c>
      <c r="X398" s="277"/>
      <c r="Y398" s="277"/>
    </row>
    <row r="399" spans="1:25" x14ac:dyDescent="0.25">
      <c r="A399" s="267">
        <v>0.86458333333333304</v>
      </c>
      <c r="B399" s="268">
        <f>SUM('Speed Bin B-A'!B94,'Speed Bin B-A'!B198,'Speed Bin B-A'!B302,'Speed Bin B-A'!B406,'Speed Bin B-A'!B510,'Speed Bin B-A'!B614,'Speed Bin B-A'!B718,'Speed Bin B-A'!B822,'Speed Bin B-A'!B926,'Speed Bin B-A'!B1030,'Speed Bin B-A'!B1134,'Speed Bin B-A'!B1238,'Speed Bin B-A'!B1342,'Speed Bin B-A'!B1446,'Speed Bin B-A'!B1550,'Speed Bin B-A'!B1654,'Speed Bin B-A'!B1758,'Speed Bin B-A'!B1862,'Speed Bin B-A'!B1966,'Speed Bin B-A'!B2070,'Speed Bin B-A'!B2174)</f>
        <v>19</v>
      </c>
      <c r="C399" s="268">
        <f>SUM('Speed Bin B-A'!C94,'Speed Bin B-A'!C198,'Speed Bin B-A'!C302,'Speed Bin B-A'!C406,'Speed Bin B-A'!C510,'Speed Bin B-A'!C614,'Speed Bin B-A'!C718,'Speed Bin B-A'!C822,'Speed Bin B-A'!C926,'Speed Bin B-A'!C1030,'Speed Bin B-A'!C1134,'Speed Bin B-A'!C1238,'Speed Bin B-A'!C1342,'Speed Bin B-A'!C1446,'Speed Bin B-A'!C1550,'Speed Bin B-A'!C1654,'Speed Bin B-A'!C1758,'Speed Bin B-A'!C1862,'Speed Bin B-A'!C1966,'Speed Bin B-A'!C2070,'Speed Bin B-A'!C2174)</f>
        <v>0</v>
      </c>
      <c r="D399" s="268">
        <f>SUM('Speed Bin B-A'!D94,'Speed Bin B-A'!D198,'Speed Bin B-A'!D302,'Speed Bin B-A'!D406,'Speed Bin B-A'!D510,'Speed Bin B-A'!D614,'Speed Bin B-A'!D718,'Speed Bin B-A'!D822,'Speed Bin B-A'!D926,'Speed Bin B-A'!D1030,'Speed Bin B-A'!D1134,'Speed Bin B-A'!D1238,'Speed Bin B-A'!D1342,'Speed Bin B-A'!D1446,'Speed Bin B-A'!D1550,'Speed Bin B-A'!D1654,'Speed Bin B-A'!D1758,'Speed Bin B-A'!D1862,'Speed Bin B-A'!D1966,'Speed Bin B-A'!D2070,'Speed Bin B-A'!D2174)</f>
        <v>0</v>
      </c>
      <c r="E399" s="268">
        <f>SUM('Speed Bin B-A'!E94,'Speed Bin B-A'!E198,'Speed Bin B-A'!E302,'Speed Bin B-A'!E406,'Speed Bin B-A'!E510,'Speed Bin B-A'!E614,'Speed Bin B-A'!E718,'Speed Bin B-A'!E822,'Speed Bin B-A'!E926,'Speed Bin B-A'!E1030,'Speed Bin B-A'!E1134,'Speed Bin B-A'!E1238,'Speed Bin B-A'!E1342,'Speed Bin B-A'!E1446,'Speed Bin B-A'!E1550,'Speed Bin B-A'!E1654,'Speed Bin B-A'!E1758,'Speed Bin B-A'!E1862,'Speed Bin B-A'!E1966,'Speed Bin B-A'!E2070,'Speed Bin B-A'!E2174)</f>
        <v>5</v>
      </c>
      <c r="F399" s="268">
        <f>SUM('Speed Bin B-A'!F94,'Speed Bin B-A'!F198,'Speed Bin B-A'!F302,'Speed Bin B-A'!F406,'Speed Bin B-A'!F510,'Speed Bin B-A'!F614,'Speed Bin B-A'!F718,'Speed Bin B-A'!F822,'Speed Bin B-A'!F926,'Speed Bin B-A'!F1030,'Speed Bin B-A'!F1134,'Speed Bin B-A'!F1238,'Speed Bin B-A'!F1342,'Speed Bin B-A'!F1446,'Speed Bin B-A'!F1550,'Speed Bin B-A'!F1654,'Speed Bin B-A'!F1758,'Speed Bin B-A'!F1862,'Speed Bin B-A'!F1966,'Speed Bin B-A'!F2070,'Speed Bin B-A'!F2174)</f>
        <v>6</v>
      </c>
      <c r="G399" s="268">
        <f>SUM('Speed Bin B-A'!G94,'Speed Bin B-A'!G198,'Speed Bin B-A'!G302,'Speed Bin B-A'!G406,'Speed Bin B-A'!G510,'Speed Bin B-A'!G614,'Speed Bin B-A'!G718,'Speed Bin B-A'!G822,'Speed Bin B-A'!G926,'Speed Bin B-A'!G1030,'Speed Bin B-A'!G1134,'Speed Bin B-A'!G1238,'Speed Bin B-A'!G1342,'Speed Bin B-A'!G1446,'Speed Bin B-A'!G1550,'Speed Bin B-A'!G1654,'Speed Bin B-A'!G1758,'Speed Bin B-A'!G1862,'Speed Bin B-A'!G1966,'Speed Bin B-A'!G2070,'Speed Bin B-A'!G2174)</f>
        <v>2</v>
      </c>
      <c r="H399" s="268">
        <f>SUM('Speed Bin B-A'!H94,'Speed Bin B-A'!H198,'Speed Bin B-A'!H302,'Speed Bin B-A'!H406,'Speed Bin B-A'!H510,'Speed Bin B-A'!H614,'Speed Bin B-A'!H718,'Speed Bin B-A'!H822,'Speed Bin B-A'!H926,'Speed Bin B-A'!H1030,'Speed Bin B-A'!H1134,'Speed Bin B-A'!H1238,'Speed Bin B-A'!H1342,'Speed Bin B-A'!H1446,'Speed Bin B-A'!H1550,'Speed Bin B-A'!H1654,'Speed Bin B-A'!H1758,'Speed Bin B-A'!H1862,'Speed Bin B-A'!H1966,'Speed Bin B-A'!H2070,'Speed Bin B-A'!H2174)</f>
        <v>2</v>
      </c>
      <c r="I399" s="268">
        <f>SUM('Speed Bin B-A'!I94,'Speed Bin B-A'!I198,'Speed Bin B-A'!I302,'Speed Bin B-A'!I406,'Speed Bin B-A'!I510,'Speed Bin B-A'!I614,'Speed Bin B-A'!I718,'Speed Bin B-A'!I822,'Speed Bin B-A'!I926,'Speed Bin B-A'!I1030,'Speed Bin B-A'!I1134,'Speed Bin B-A'!I1238,'Speed Bin B-A'!I1342,'Speed Bin B-A'!I1446,'Speed Bin B-A'!I1550,'Speed Bin B-A'!I1654,'Speed Bin B-A'!I1758,'Speed Bin B-A'!I1862,'Speed Bin B-A'!I1966,'Speed Bin B-A'!I2070,'Speed Bin B-A'!I2174)</f>
        <v>2</v>
      </c>
      <c r="J399" s="268">
        <f>SUM('Speed Bin B-A'!J94,'Speed Bin B-A'!J198,'Speed Bin B-A'!J302,'Speed Bin B-A'!J406,'Speed Bin B-A'!J510,'Speed Bin B-A'!J614,'Speed Bin B-A'!J718,'Speed Bin B-A'!J822,'Speed Bin B-A'!J926,'Speed Bin B-A'!J1030,'Speed Bin B-A'!J1134,'Speed Bin B-A'!J1238,'Speed Bin B-A'!J1342,'Speed Bin B-A'!J1446,'Speed Bin B-A'!J1550,'Speed Bin B-A'!J1654,'Speed Bin B-A'!J1758,'Speed Bin B-A'!J1862,'Speed Bin B-A'!J1966,'Speed Bin B-A'!J2070,'Speed Bin B-A'!J2174)</f>
        <v>0</v>
      </c>
      <c r="K399" s="268">
        <f>SUM('Speed Bin B-A'!K94,'Speed Bin B-A'!K198,'Speed Bin B-A'!K302,'Speed Bin B-A'!K406,'Speed Bin B-A'!K510,'Speed Bin B-A'!K614,'Speed Bin B-A'!K718,'Speed Bin B-A'!K822,'Speed Bin B-A'!K926,'Speed Bin B-A'!K1030,'Speed Bin B-A'!K1134,'Speed Bin B-A'!K1238,'Speed Bin B-A'!K1342,'Speed Bin B-A'!K1446,'Speed Bin B-A'!K1550,'Speed Bin B-A'!K1654,'Speed Bin B-A'!K1758,'Speed Bin B-A'!K1862,'Speed Bin B-A'!K1966,'Speed Bin B-A'!K2070,'Speed Bin B-A'!K2174)</f>
        <v>0</v>
      </c>
      <c r="L399" s="268">
        <f>SUM('Speed Bin B-A'!L94,'Speed Bin B-A'!L198,'Speed Bin B-A'!L302,'Speed Bin B-A'!L406,'Speed Bin B-A'!L510,'Speed Bin B-A'!L614,'Speed Bin B-A'!L718,'Speed Bin B-A'!L822,'Speed Bin B-A'!L926,'Speed Bin B-A'!L1030,'Speed Bin B-A'!L1134,'Speed Bin B-A'!L1238,'Speed Bin B-A'!L1342,'Speed Bin B-A'!L1446,'Speed Bin B-A'!L1550,'Speed Bin B-A'!L1654,'Speed Bin B-A'!L1758,'Speed Bin B-A'!L1862,'Speed Bin B-A'!L1966,'Speed Bin B-A'!L2070,'Speed Bin B-A'!L2174)</f>
        <v>2</v>
      </c>
      <c r="M399" s="268">
        <f>SUM('Speed Bin B-A'!M94,'Speed Bin B-A'!M198,'Speed Bin B-A'!M302,'Speed Bin B-A'!M406,'Speed Bin B-A'!M510,'Speed Bin B-A'!M614,'Speed Bin B-A'!M718,'Speed Bin B-A'!M822,'Speed Bin B-A'!M926,'Speed Bin B-A'!M1030,'Speed Bin B-A'!M1134,'Speed Bin B-A'!M1238,'Speed Bin B-A'!M1342,'Speed Bin B-A'!M1446,'Speed Bin B-A'!M1550,'Speed Bin B-A'!M1654,'Speed Bin B-A'!M1758,'Speed Bin B-A'!M1862,'Speed Bin B-A'!M1966,'Speed Bin B-A'!M2070,'Speed Bin B-A'!M2174)</f>
        <v>0</v>
      </c>
      <c r="N399" s="268">
        <f>SUM('Speed Bin B-A'!N94,'Speed Bin B-A'!N198,'Speed Bin B-A'!N302,'Speed Bin B-A'!N406,'Speed Bin B-A'!N510,'Speed Bin B-A'!N614,'Speed Bin B-A'!N718,'Speed Bin B-A'!N822,'Speed Bin B-A'!N926,'Speed Bin B-A'!N1030,'Speed Bin B-A'!N1134,'Speed Bin B-A'!N1238,'Speed Bin B-A'!N1342,'Speed Bin B-A'!N1446,'Speed Bin B-A'!N1550,'Speed Bin B-A'!N1654,'Speed Bin B-A'!N1758,'Speed Bin B-A'!N1862,'Speed Bin B-A'!N1966,'Speed Bin B-A'!N2070,'Speed Bin B-A'!N2174)</f>
        <v>0</v>
      </c>
      <c r="O399" s="268">
        <f>SUM('Speed Bin B-A'!O94,'Speed Bin B-A'!O198,'Speed Bin B-A'!O302,'Speed Bin B-A'!O406,'Speed Bin B-A'!O510,'Speed Bin B-A'!O614,'Speed Bin B-A'!O718,'Speed Bin B-A'!O822,'Speed Bin B-A'!O926,'Speed Bin B-A'!O1030,'Speed Bin B-A'!O1134,'Speed Bin B-A'!O1238,'Speed Bin B-A'!O1342,'Speed Bin B-A'!O1446,'Speed Bin B-A'!O1550,'Speed Bin B-A'!O1654,'Speed Bin B-A'!O1758,'Speed Bin B-A'!O1862,'Speed Bin B-A'!O1966,'Speed Bin B-A'!O2070,'Speed Bin B-A'!O2174)</f>
        <v>0</v>
      </c>
      <c r="P399" s="268">
        <f>SUM('Speed Bin B-A'!P94,'Speed Bin B-A'!P198,'Speed Bin B-A'!P302,'Speed Bin B-A'!P406,'Speed Bin B-A'!P510,'Speed Bin B-A'!P614,'Speed Bin B-A'!P718,'Speed Bin B-A'!P822,'Speed Bin B-A'!P926,'Speed Bin B-A'!P1030,'Speed Bin B-A'!P1134,'Speed Bin B-A'!P1238,'Speed Bin B-A'!P1342,'Speed Bin B-A'!P1446,'Speed Bin B-A'!P1550,'Speed Bin B-A'!P1654,'Speed Bin B-A'!P1758,'Speed Bin B-A'!P1862,'Speed Bin B-A'!P1966,'Speed Bin B-A'!P2070,'Speed Bin B-A'!P2174)</f>
        <v>0</v>
      </c>
      <c r="Q399" s="268">
        <f>SUM('Speed Bin B-A'!Q94,'Speed Bin B-A'!Q198,'Speed Bin B-A'!Q302,'Speed Bin B-A'!Q406,'Speed Bin B-A'!Q510,'Speed Bin B-A'!Q614,'Speed Bin B-A'!Q718,'Speed Bin B-A'!Q822,'Speed Bin B-A'!Q926,'Speed Bin B-A'!Q1030,'Speed Bin B-A'!Q1134,'Speed Bin B-A'!Q1238,'Speed Bin B-A'!Q1342,'Speed Bin B-A'!Q1446,'Speed Bin B-A'!Q1550,'Speed Bin B-A'!Q1654,'Speed Bin B-A'!Q1758,'Speed Bin B-A'!Q1862,'Speed Bin B-A'!Q1966,'Speed Bin B-A'!Q2070,'Speed Bin B-A'!Q2174)</f>
        <v>0</v>
      </c>
      <c r="R399" s="268">
        <f>SUM('Speed Bin B-A'!R94,'Speed Bin B-A'!R198,'Speed Bin B-A'!R302,'Speed Bin B-A'!R406,'Speed Bin B-A'!R510,'Speed Bin B-A'!R614,'Speed Bin B-A'!R718,'Speed Bin B-A'!R822,'Speed Bin B-A'!R926,'Speed Bin B-A'!R1030,'Speed Bin B-A'!R1134,'Speed Bin B-A'!R1238,'Speed Bin B-A'!R1342,'Speed Bin B-A'!R1446,'Speed Bin B-A'!R1550,'Speed Bin B-A'!R1654,'Speed Bin B-A'!R1758,'Speed Bin B-A'!R1862,'Speed Bin B-A'!R1966,'Speed Bin B-A'!R2070,'Speed Bin B-A'!R2174)</f>
        <v>0</v>
      </c>
      <c r="S399" s="268">
        <f>SUM('Speed Bin B-A'!S94,'Speed Bin B-A'!S198,'Speed Bin B-A'!S302,'Speed Bin B-A'!S406,'Speed Bin B-A'!S510,'Speed Bin B-A'!S614,'Speed Bin B-A'!S718,'Speed Bin B-A'!S822,'Speed Bin B-A'!S926,'Speed Bin B-A'!S1030,'Speed Bin B-A'!S1134,'Speed Bin B-A'!S1238,'Speed Bin B-A'!S1342,'Speed Bin B-A'!S1446,'Speed Bin B-A'!S1550,'Speed Bin B-A'!S1654,'Speed Bin B-A'!S1758,'Speed Bin B-A'!S1862,'Speed Bin B-A'!S1966,'Speed Bin B-A'!S2070,'Speed Bin B-A'!S2174)</f>
        <v>0</v>
      </c>
      <c r="T399" s="268">
        <f>SUM('Speed Bin B-A'!T94,'Speed Bin B-A'!T198,'Speed Bin B-A'!T302,'Speed Bin B-A'!T406,'Speed Bin B-A'!T510,'Speed Bin B-A'!T614,'Speed Bin B-A'!T718,'Speed Bin B-A'!T822,'Speed Bin B-A'!T926,'Speed Bin B-A'!T1030,'Speed Bin B-A'!T1134,'Speed Bin B-A'!T1238,'Speed Bin B-A'!T1342,'Speed Bin B-A'!T1446,'Speed Bin B-A'!T1550,'Speed Bin B-A'!T1654,'Speed Bin B-A'!T1758,'Speed Bin B-A'!T1862,'Speed Bin B-A'!T1966,'Speed Bin B-A'!T2070,'Speed Bin B-A'!T2174)</f>
        <v>0</v>
      </c>
      <c r="U399" s="268">
        <f>SUM('Speed Bin B-A'!U94,'Speed Bin B-A'!U198,'Speed Bin B-A'!U302,'Speed Bin B-A'!U406,'Speed Bin B-A'!U510,'Speed Bin B-A'!U614,'Speed Bin B-A'!U718,'Speed Bin B-A'!U822,'Speed Bin B-A'!U926,'Speed Bin B-A'!U1030,'Speed Bin B-A'!U1134,'Speed Bin B-A'!U1238,'Speed Bin B-A'!U1342,'Speed Bin B-A'!U1446,'Speed Bin B-A'!U1550,'Speed Bin B-A'!U1654,'Speed Bin B-A'!U1758,'Speed Bin B-A'!U1862,'Speed Bin B-A'!U1966,'Speed Bin B-A'!U2070,'Speed Bin B-A'!U2174)</f>
        <v>0</v>
      </c>
      <c r="V399" s="269">
        <f>IFERROR(AVERAGE('Speed Bin B-A'!V94,'Speed Bin B-A'!V198,'Speed Bin B-A'!V302,'Speed Bin B-A'!V406,'Speed Bin B-A'!V510,'Speed Bin B-A'!V614,'Speed Bin B-A'!V718,'Speed Bin B-A'!V822,'Speed Bin B-A'!V926,'Speed Bin B-A'!V1030,'Speed Bin B-A'!V1134,'Speed Bin B-A'!V1238,'Speed Bin B-A'!V1342,'Speed Bin B-A'!V1446,'Speed Bin B-A'!V1550,'Speed Bin B-A'!V1654,'Speed Bin B-A'!V1758,'Speed Bin B-A'!V1862,'Speed Bin B-A'!V1966,'Speed Bin B-A'!V2070,'Speed Bin B-A'!V2174),"-")</f>
        <v>25.566666666666666</v>
      </c>
      <c r="W399" s="269" t="str">
        <f>IFERROR(AVERAGE('Speed Bin B-A'!W94,'Speed Bin B-A'!W198,'Speed Bin B-A'!W302,'Speed Bin B-A'!W406,'Speed Bin B-A'!W510,'Speed Bin B-A'!W614,'Speed Bin B-A'!W718,'Speed Bin B-A'!W822,'Speed Bin B-A'!W926,'Speed Bin B-A'!W1030,'Speed Bin B-A'!W1134,'Speed Bin B-A'!W1238,'Speed Bin B-A'!W1342,'Speed Bin B-A'!W1446,'Speed Bin B-A'!W1550,'Speed Bin B-A'!W1654,'Speed Bin B-A'!W1758,'Speed Bin B-A'!W1862,'Speed Bin B-A'!W1966,'Speed Bin B-A'!W2070,'Speed Bin B-A'!W2174),"-")</f>
        <v>-</v>
      </c>
      <c r="X399" s="277"/>
      <c r="Y399" s="277"/>
    </row>
    <row r="400" spans="1:25" x14ac:dyDescent="0.25">
      <c r="A400" s="267">
        <v>0.875</v>
      </c>
      <c r="B400" s="268">
        <f>SUM('Speed Bin B-A'!B95,'Speed Bin B-A'!B199,'Speed Bin B-A'!B303,'Speed Bin B-A'!B407,'Speed Bin B-A'!B511,'Speed Bin B-A'!B615,'Speed Bin B-A'!B719,'Speed Bin B-A'!B823,'Speed Bin B-A'!B927,'Speed Bin B-A'!B1031,'Speed Bin B-A'!B1135,'Speed Bin B-A'!B1239,'Speed Bin B-A'!B1343,'Speed Bin B-A'!B1447,'Speed Bin B-A'!B1551,'Speed Bin B-A'!B1655,'Speed Bin B-A'!B1759,'Speed Bin B-A'!B1863,'Speed Bin B-A'!B1967,'Speed Bin B-A'!B2071,'Speed Bin B-A'!B2175)</f>
        <v>8</v>
      </c>
      <c r="C400" s="268">
        <f>SUM('Speed Bin B-A'!C95,'Speed Bin B-A'!C199,'Speed Bin B-A'!C303,'Speed Bin B-A'!C407,'Speed Bin B-A'!C511,'Speed Bin B-A'!C615,'Speed Bin B-A'!C719,'Speed Bin B-A'!C823,'Speed Bin B-A'!C927,'Speed Bin B-A'!C1031,'Speed Bin B-A'!C1135,'Speed Bin B-A'!C1239,'Speed Bin B-A'!C1343,'Speed Bin B-A'!C1447,'Speed Bin B-A'!C1551,'Speed Bin B-A'!C1655,'Speed Bin B-A'!C1759,'Speed Bin B-A'!C1863,'Speed Bin B-A'!C1967,'Speed Bin B-A'!C2071,'Speed Bin B-A'!C2175)</f>
        <v>0</v>
      </c>
      <c r="D400" s="268">
        <f>SUM('Speed Bin B-A'!D95,'Speed Bin B-A'!D199,'Speed Bin B-A'!D303,'Speed Bin B-A'!D407,'Speed Bin B-A'!D511,'Speed Bin B-A'!D615,'Speed Bin B-A'!D719,'Speed Bin B-A'!D823,'Speed Bin B-A'!D927,'Speed Bin B-A'!D1031,'Speed Bin B-A'!D1135,'Speed Bin B-A'!D1239,'Speed Bin B-A'!D1343,'Speed Bin B-A'!D1447,'Speed Bin B-A'!D1551,'Speed Bin B-A'!D1655,'Speed Bin B-A'!D1759,'Speed Bin B-A'!D1863,'Speed Bin B-A'!D1967,'Speed Bin B-A'!D2071,'Speed Bin B-A'!D2175)</f>
        <v>0</v>
      </c>
      <c r="E400" s="268">
        <f>SUM('Speed Bin B-A'!E95,'Speed Bin B-A'!E199,'Speed Bin B-A'!E303,'Speed Bin B-A'!E407,'Speed Bin B-A'!E511,'Speed Bin B-A'!E615,'Speed Bin B-A'!E719,'Speed Bin B-A'!E823,'Speed Bin B-A'!E927,'Speed Bin B-A'!E1031,'Speed Bin B-A'!E1135,'Speed Bin B-A'!E1239,'Speed Bin B-A'!E1343,'Speed Bin B-A'!E1447,'Speed Bin B-A'!E1551,'Speed Bin B-A'!E1655,'Speed Bin B-A'!E1759,'Speed Bin B-A'!E1863,'Speed Bin B-A'!E1967,'Speed Bin B-A'!E2071,'Speed Bin B-A'!E2175)</f>
        <v>2</v>
      </c>
      <c r="F400" s="268">
        <f>SUM('Speed Bin B-A'!F95,'Speed Bin B-A'!F199,'Speed Bin B-A'!F303,'Speed Bin B-A'!F407,'Speed Bin B-A'!F511,'Speed Bin B-A'!F615,'Speed Bin B-A'!F719,'Speed Bin B-A'!F823,'Speed Bin B-A'!F927,'Speed Bin B-A'!F1031,'Speed Bin B-A'!F1135,'Speed Bin B-A'!F1239,'Speed Bin B-A'!F1343,'Speed Bin B-A'!F1447,'Speed Bin B-A'!F1551,'Speed Bin B-A'!F1655,'Speed Bin B-A'!F1759,'Speed Bin B-A'!F1863,'Speed Bin B-A'!F1967,'Speed Bin B-A'!F2071,'Speed Bin B-A'!F2175)</f>
        <v>3</v>
      </c>
      <c r="G400" s="268">
        <f>SUM('Speed Bin B-A'!G95,'Speed Bin B-A'!G199,'Speed Bin B-A'!G303,'Speed Bin B-A'!G407,'Speed Bin B-A'!G511,'Speed Bin B-A'!G615,'Speed Bin B-A'!G719,'Speed Bin B-A'!G823,'Speed Bin B-A'!G927,'Speed Bin B-A'!G1031,'Speed Bin B-A'!G1135,'Speed Bin B-A'!G1239,'Speed Bin B-A'!G1343,'Speed Bin B-A'!G1447,'Speed Bin B-A'!G1551,'Speed Bin B-A'!G1655,'Speed Bin B-A'!G1759,'Speed Bin B-A'!G1863,'Speed Bin B-A'!G1967,'Speed Bin B-A'!G2071,'Speed Bin B-A'!G2175)</f>
        <v>1</v>
      </c>
      <c r="H400" s="268">
        <f>SUM('Speed Bin B-A'!H95,'Speed Bin B-A'!H199,'Speed Bin B-A'!H303,'Speed Bin B-A'!H407,'Speed Bin B-A'!H511,'Speed Bin B-A'!H615,'Speed Bin B-A'!H719,'Speed Bin B-A'!H823,'Speed Bin B-A'!H927,'Speed Bin B-A'!H1031,'Speed Bin B-A'!H1135,'Speed Bin B-A'!H1239,'Speed Bin B-A'!H1343,'Speed Bin B-A'!H1447,'Speed Bin B-A'!H1551,'Speed Bin B-A'!H1655,'Speed Bin B-A'!H1759,'Speed Bin B-A'!H1863,'Speed Bin B-A'!H1967,'Speed Bin B-A'!H2071,'Speed Bin B-A'!H2175)</f>
        <v>1</v>
      </c>
      <c r="I400" s="268">
        <f>SUM('Speed Bin B-A'!I95,'Speed Bin B-A'!I199,'Speed Bin B-A'!I303,'Speed Bin B-A'!I407,'Speed Bin B-A'!I511,'Speed Bin B-A'!I615,'Speed Bin B-A'!I719,'Speed Bin B-A'!I823,'Speed Bin B-A'!I927,'Speed Bin B-A'!I1031,'Speed Bin B-A'!I1135,'Speed Bin B-A'!I1239,'Speed Bin B-A'!I1343,'Speed Bin B-A'!I1447,'Speed Bin B-A'!I1551,'Speed Bin B-A'!I1655,'Speed Bin B-A'!I1759,'Speed Bin B-A'!I1863,'Speed Bin B-A'!I1967,'Speed Bin B-A'!I2071,'Speed Bin B-A'!I2175)</f>
        <v>0</v>
      </c>
      <c r="J400" s="268">
        <f>SUM('Speed Bin B-A'!J95,'Speed Bin B-A'!J199,'Speed Bin B-A'!J303,'Speed Bin B-A'!J407,'Speed Bin B-A'!J511,'Speed Bin B-A'!J615,'Speed Bin B-A'!J719,'Speed Bin B-A'!J823,'Speed Bin B-A'!J927,'Speed Bin B-A'!J1031,'Speed Bin B-A'!J1135,'Speed Bin B-A'!J1239,'Speed Bin B-A'!J1343,'Speed Bin B-A'!J1447,'Speed Bin B-A'!J1551,'Speed Bin B-A'!J1655,'Speed Bin B-A'!J1759,'Speed Bin B-A'!J1863,'Speed Bin B-A'!J1967,'Speed Bin B-A'!J2071,'Speed Bin B-A'!J2175)</f>
        <v>1</v>
      </c>
      <c r="K400" s="268">
        <f>SUM('Speed Bin B-A'!K95,'Speed Bin B-A'!K199,'Speed Bin B-A'!K303,'Speed Bin B-A'!K407,'Speed Bin B-A'!K511,'Speed Bin B-A'!K615,'Speed Bin B-A'!K719,'Speed Bin B-A'!K823,'Speed Bin B-A'!K927,'Speed Bin B-A'!K1031,'Speed Bin B-A'!K1135,'Speed Bin B-A'!K1239,'Speed Bin B-A'!K1343,'Speed Bin B-A'!K1447,'Speed Bin B-A'!K1551,'Speed Bin B-A'!K1655,'Speed Bin B-A'!K1759,'Speed Bin B-A'!K1863,'Speed Bin B-A'!K1967,'Speed Bin B-A'!K2071,'Speed Bin B-A'!K2175)</f>
        <v>0</v>
      </c>
      <c r="L400" s="268">
        <f>SUM('Speed Bin B-A'!L95,'Speed Bin B-A'!L199,'Speed Bin B-A'!L303,'Speed Bin B-A'!L407,'Speed Bin B-A'!L511,'Speed Bin B-A'!L615,'Speed Bin B-A'!L719,'Speed Bin B-A'!L823,'Speed Bin B-A'!L927,'Speed Bin B-A'!L1031,'Speed Bin B-A'!L1135,'Speed Bin B-A'!L1239,'Speed Bin B-A'!L1343,'Speed Bin B-A'!L1447,'Speed Bin B-A'!L1551,'Speed Bin B-A'!L1655,'Speed Bin B-A'!L1759,'Speed Bin B-A'!L1863,'Speed Bin B-A'!L1967,'Speed Bin B-A'!L2071,'Speed Bin B-A'!L2175)</f>
        <v>0</v>
      </c>
      <c r="M400" s="268">
        <f>SUM('Speed Bin B-A'!M95,'Speed Bin B-A'!M199,'Speed Bin B-A'!M303,'Speed Bin B-A'!M407,'Speed Bin B-A'!M511,'Speed Bin B-A'!M615,'Speed Bin B-A'!M719,'Speed Bin B-A'!M823,'Speed Bin B-A'!M927,'Speed Bin B-A'!M1031,'Speed Bin B-A'!M1135,'Speed Bin B-A'!M1239,'Speed Bin B-A'!M1343,'Speed Bin B-A'!M1447,'Speed Bin B-A'!M1551,'Speed Bin B-A'!M1655,'Speed Bin B-A'!M1759,'Speed Bin B-A'!M1863,'Speed Bin B-A'!M1967,'Speed Bin B-A'!M2071,'Speed Bin B-A'!M2175)</f>
        <v>0</v>
      </c>
      <c r="N400" s="268">
        <f>SUM('Speed Bin B-A'!N95,'Speed Bin B-A'!N199,'Speed Bin B-A'!N303,'Speed Bin B-A'!N407,'Speed Bin B-A'!N511,'Speed Bin B-A'!N615,'Speed Bin B-A'!N719,'Speed Bin B-A'!N823,'Speed Bin B-A'!N927,'Speed Bin B-A'!N1031,'Speed Bin B-A'!N1135,'Speed Bin B-A'!N1239,'Speed Bin B-A'!N1343,'Speed Bin B-A'!N1447,'Speed Bin B-A'!N1551,'Speed Bin B-A'!N1655,'Speed Bin B-A'!N1759,'Speed Bin B-A'!N1863,'Speed Bin B-A'!N1967,'Speed Bin B-A'!N2071,'Speed Bin B-A'!N2175)</f>
        <v>0</v>
      </c>
      <c r="O400" s="268">
        <f>SUM('Speed Bin B-A'!O95,'Speed Bin B-A'!O199,'Speed Bin B-A'!O303,'Speed Bin B-A'!O407,'Speed Bin B-A'!O511,'Speed Bin B-A'!O615,'Speed Bin B-A'!O719,'Speed Bin B-A'!O823,'Speed Bin B-A'!O927,'Speed Bin B-A'!O1031,'Speed Bin B-A'!O1135,'Speed Bin B-A'!O1239,'Speed Bin B-A'!O1343,'Speed Bin B-A'!O1447,'Speed Bin B-A'!O1551,'Speed Bin B-A'!O1655,'Speed Bin B-A'!O1759,'Speed Bin B-A'!O1863,'Speed Bin B-A'!O1967,'Speed Bin B-A'!O2071,'Speed Bin B-A'!O2175)</f>
        <v>0</v>
      </c>
      <c r="P400" s="268">
        <f>SUM('Speed Bin B-A'!P95,'Speed Bin B-A'!P199,'Speed Bin B-A'!P303,'Speed Bin B-A'!P407,'Speed Bin B-A'!P511,'Speed Bin B-A'!P615,'Speed Bin B-A'!P719,'Speed Bin B-A'!P823,'Speed Bin B-A'!P927,'Speed Bin B-A'!P1031,'Speed Bin B-A'!P1135,'Speed Bin B-A'!P1239,'Speed Bin B-A'!P1343,'Speed Bin B-A'!P1447,'Speed Bin B-A'!P1551,'Speed Bin B-A'!P1655,'Speed Bin B-A'!P1759,'Speed Bin B-A'!P1863,'Speed Bin B-A'!P1967,'Speed Bin B-A'!P2071,'Speed Bin B-A'!P2175)</f>
        <v>0</v>
      </c>
      <c r="Q400" s="268">
        <f>SUM('Speed Bin B-A'!Q95,'Speed Bin B-A'!Q199,'Speed Bin B-A'!Q303,'Speed Bin B-A'!Q407,'Speed Bin B-A'!Q511,'Speed Bin B-A'!Q615,'Speed Bin B-A'!Q719,'Speed Bin B-A'!Q823,'Speed Bin B-A'!Q927,'Speed Bin B-A'!Q1031,'Speed Bin B-A'!Q1135,'Speed Bin B-A'!Q1239,'Speed Bin B-A'!Q1343,'Speed Bin B-A'!Q1447,'Speed Bin B-A'!Q1551,'Speed Bin B-A'!Q1655,'Speed Bin B-A'!Q1759,'Speed Bin B-A'!Q1863,'Speed Bin B-A'!Q1967,'Speed Bin B-A'!Q2071,'Speed Bin B-A'!Q2175)</f>
        <v>0</v>
      </c>
      <c r="R400" s="268">
        <f>SUM('Speed Bin B-A'!R95,'Speed Bin B-A'!R199,'Speed Bin B-A'!R303,'Speed Bin B-A'!R407,'Speed Bin B-A'!R511,'Speed Bin B-A'!R615,'Speed Bin B-A'!R719,'Speed Bin B-A'!R823,'Speed Bin B-A'!R927,'Speed Bin B-A'!R1031,'Speed Bin B-A'!R1135,'Speed Bin B-A'!R1239,'Speed Bin B-A'!R1343,'Speed Bin B-A'!R1447,'Speed Bin B-A'!R1551,'Speed Bin B-A'!R1655,'Speed Bin B-A'!R1759,'Speed Bin B-A'!R1863,'Speed Bin B-A'!R1967,'Speed Bin B-A'!R2071,'Speed Bin B-A'!R2175)</f>
        <v>0</v>
      </c>
      <c r="S400" s="268">
        <f>SUM('Speed Bin B-A'!S95,'Speed Bin B-A'!S199,'Speed Bin B-A'!S303,'Speed Bin B-A'!S407,'Speed Bin B-A'!S511,'Speed Bin B-A'!S615,'Speed Bin B-A'!S719,'Speed Bin B-A'!S823,'Speed Bin B-A'!S927,'Speed Bin B-A'!S1031,'Speed Bin B-A'!S1135,'Speed Bin B-A'!S1239,'Speed Bin B-A'!S1343,'Speed Bin B-A'!S1447,'Speed Bin B-A'!S1551,'Speed Bin B-A'!S1655,'Speed Bin B-A'!S1759,'Speed Bin B-A'!S1863,'Speed Bin B-A'!S1967,'Speed Bin B-A'!S2071,'Speed Bin B-A'!S2175)</f>
        <v>0</v>
      </c>
      <c r="T400" s="268">
        <f>SUM('Speed Bin B-A'!T95,'Speed Bin B-A'!T199,'Speed Bin B-A'!T303,'Speed Bin B-A'!T407,'Speed Bin B-A'!T511,'Speed Bin B-A'!T615,'Speed Bin B-A'!T719,'Speed Bin B-A'!T823,'Speed Bin B-A'!T927,'Speed Bin B-A'!T1031,'Speed Bin B-A'!T1135,'Speed Bin B-A'!T1239,'Speed Bin B-A'!T1343,'Speed Bin B-A'!T1447,'Speed Bin B-A'!T1551,'Speed Bin B-A'!T1655,'Speed Bin B-A'!T1759,'Speed Bin B-A'!T1863,'Speed Bin B-A'!T1967,'Speed Bin B-A'!T2071,'Speed Bin B-A'!T2175)</f>
        <v>0</v>
      </c>
      <c r="U400" s="268">
        <f>SUM('Speed Bin B-A'!U95,'Speed Bin B-A'!U199,'Speed Bin B-A'!U303,'Speed Bin B-A'!U407,'Speed Bin B-A'!U511,'Speed Bin B-A'!U615,'Speed Bin B-A'!U719,'Speed Bin B-A'!U823,'Speed Bin B-A'!U927,'Speed Bin B-A'!U1031,'Speed Bin B-A'!U1135,'Speed Bin B-A'!U1239,'Speed Bin B-A'!U1343,'Speed Bin B-A'!U1447,'Speed Bin B-A'!U1551,'Speed Bin B-A'!U1655,'Speed Bin B-A'!U1759,'Speed Bin B-A'!U1863,'Speed Bin B-A'!U1967,'Speed Bin B-A'!U2071,'Speed Bin B-A'!U2175)</f>
        <v>0</v>
      </c>
      <c r="V400" s="269">
        <f>IFERROR(AVERAGE('Speed Bin B-A'!V95,'Speed Bin B-A'!V199,'Speed Bin B-A'!V303,'Speed Bin B-A'!V407,'Speed Bin B-A'!V511,'Speed Bin B-A'!V615,'Speed Bin B-A'!V719,'Speed Bin B-A'!V823,'Speed Bin B-A'!V927,'Speed Bin B-A'!V1031,'Speed Bin B-A'!V1135,'Speed Bin B-A'!V1239,'Speed Bin B-A'!V1343,'Speed Bin B-A'!V1447,'Speed Bin B-A'!V1551,'Speed Bin B-A'!V1655,'Speed Bin B-A'!V1759,'Speed Bin B-A'!V1863,'Speed Bin B-A'!V1967,'Speed Bin B-A'!V2071,'Speed Bin B-A'!V2175),"-")</f>
        <v>25.639999999999997</v>
      </c>
      <c r="W400" s="269" t="str">
        <f>IFERROR(AVERAGE('Speed Bin B-A'!W95,'Speed Bin B-A'!W199,'Speed Bin B-A'!W303,'Speed Bin B-A'!W407,'Speed Bin B-A'!W511,'Speed Bin B-A'!W615,'Speed Bin B-A'!W719,'Speed Bin B-A'!W823,'Speed Bin B-A'!W927,'Speed Bin B-A'!W1031,'Speed Bin B-A'!W1135,'Speed Bin B-A'!W1239,'Speed Bin B-A'!W1343,'Speed Bin B-A'!W1447,'Speed Bin B-A'!W1551,'Speed Bin B-A'!W1655,'Speed Bin B-A'!W1759,'Speed Bin B-A'!W1863,'Speed Bin B-A'!W1967,'Speed Bin B-A'!W2071,'Speed Bin B-A'!W2175),"-")</f>
        <v>-</v>
      </c>
      <c r="X400" s="277"/>
      <c r="Y400" s="277"/>
    </row>
    <row r="401" spans="1:25" x14ac:dyDescent="0.25">
      <c r="A401" s="267">
        <v>0.88541666666666696</v>
      </c>
      <c r="B401" s="268">
        <f>SUM('Speed Bin B-A'!B96,'Speed Bin B-A'!B200,'Speed Bin B-A'!B304,'Speed Bin B-A'!B408,'Speed Bin B-A'!B512,'Speed Bin B-A'!B616,'Speed Bin B-A'!B720,'Speed Bin B-A'!B824,'Speed Bin B-A'!B928,'Speed Bin B-A'!B1032,'Speed Bin B-A'!B1136,'Speed Bin B-A'!B1240,'Speed Bin B-A'!B1344,'Speed Bin B-A'!B1448,'Speed Bin B-A'!B1552,'Speed Bin B-A'!B1656,'Speed Bin B-A'!B1760,'Speed Bin B-A'!B1864,'Speed Bin B-A'!B1968,'Speed Bin B-A'!B2072,'Speed Bin B-A'!B2176)</f>
        <v>17</v>
      </c>
      <c r="C401" s="268">
        <f>SUM('Speed Bin B-A'!C96,'Speed Bin B-A'!C200,'Speed Bin B-A'!C304,'Speed Bin B-A'!C408,'Speed Bin B-A'!C512,'Speed Bin B-A'!C616,'Speed Bin B-A'!C720,'Speed Bin B-A'!C824,'Speed Bin B-A'!C928,'Speed Bin B-A'!C1032,'Speed Bin B-A'!C1136,'Speed Bin B-A'!C1240,'Speed Bin B-A'!C1344,'Speed Bin B-A'!C1448,'Speed Bin B-A'!C1552,'Speed Bin B-A'!C1656,'Speed Bin B-A'!C1760,'Speed Bin B-A'!C1864,'Speed Bin B-A'!C1968,'Speed Bin B-A'!C2072,'Speed Bin B-A'!C2176)</f>
        <v>0</v>
      </c>
      <c r="D401" s="268">
        <f>SUM('Speed Bin B-A'!D96,'Speed Bin B-A'!D200,'Speed Bin B-A'!D304,'Speed Bin B-A'!D408,'Speed Bin B-A'!D512,'Speed Bin B-A'!D616,'Speed Bin B-A'!D720,'Speed Bin B-A'!D824,'Speed Bin B-A'!D928,'Speed Bin B-A'!D1032,'Speed Bin B-A'!D1136,'Speed Bin B-A'!D1240,'Speed Bin B-A'!D1344,'Speed Bin B-A'!D1448,'Speed Bin B-A'!D1552,'Speed Bin B-A'!D1656,'Speed Bin B-A'!D1760,'Speed Bin B-A'!D1864,'Speed Bin B-A'!D1968,'Speed Bin B-A'!D2072,'Speed Bin B-A'!D2176)</f>
        <v>1</v>
      </c>
      <c r="E401" s="268">
        <f>SUM('Speed Bin B-A'!E96,'Speed Bin B-A'!E200,'Speed Bin B-A'!E304,'Speed Bin B-A'!E408,'Speed Bin B-A'!E512,'Speed Bin B-A'!E616,'Speed Bin B-A'!E720,'Speed Bin B-A'!E824,'Speed Bin B-A'!E928,'Speed Bin B-A'!E1032,'Speed Bin B-A'!E1136,'Speed Bin B-A'!E1240,'Speed Bin B-A'!E1344,'Speed Bin B-A'!E1448,'Speed Bin B-A'!E1552,'Speed Bin B-A'!E1656,'Speed Bin B-A'!E1760,'Speed Bin B-A'!E1864,'Speed Bin B-A'!E1968,'Speed Bin B-A'!E2072,'Speed Bin B-A'!E2176)</f>
        <v>2</v>
      </c>
      <c r="F401" s="268">
        <f>SUM('Speed Bin B-A'!F96,'Speed Bin B-A'!F200,'Speed Bin B-A'!F304,'Speed Bin B-A'!F408,'Speed Bin B-A'!F512,'Speed Bin B-A'!F616,'Speed Bin B-A'!F720,'Speed Bin B-A'!F824,'Speed Bin B-A'!F928,'Speed Bin B-A'!F1032,'Speed Bin B-A'!F1136,'Speed Bin B-A'!F1240,'Speed Bin B-A'!F1344,'Speed Bin B-A'!F1448,'Speed Bin B-A'!F1552,'Speed Bin B-A'!F1656,'Speed Bin B-A'!F1760,'Speed Bin B-A'!F1864,'Speed Bin B-A'!F1968,'Speed Bin B-A'!F2072,'Speed Bin B-A'!F2176)</f>
        <v>9</v>
      </c>
      <c r="G401" s="268">
        <f>SUM('Speed Bin B-A'!G96,'Speed Bin B-A'!G200,'Speed Bin B-A'!G304,'Speed Bin B-A'!G408,'Speed Bin B-A'!G512,'Speed Bin B-A'!G616,'Speed Bin B-A'!G720,'Speed Bin B-A'!G824,'Speed Bin B-A'!G928,'Speed Bin B-A'!G1032,'Speed Bin B-A'!G1136,'Speed Bin B-A'!G1240,'Speed Bin B-A'!G1344,'Speed Bin B-A'!G1448,'Speed Bin B-A'!G1552,'Speed Bin B-A'!G1656,'Speed Bin B-A'!G1760,'Speed Bin B-A'!G1864,'Speed Bin B-A'!G1968,'Speed Bin B-A'!G2072,'Speed Bin B-A'!G2176)</f>
        <v>2</v>
      </c>
      <c r="H401" s="268">
        <f>SUM('Speed Bin B-A'!H96,'Speed Bin B-A'!H200,'Speed Bin B-A'!H304,'Speed Bin B-A'!H408,'Speed Bin B-A'!H512,'Speed Bin B-A'!H616,'Speed Bin B-A'!H720,'Speed Bin B-A'!H824,'Speed Bin B-A'!H928,'Speed Bin B-A'!H1032,'Speed Bin B-A'!H1136,'Speed Bin B-A'!H1240,'Speed Bin B-A'!H1344,'Speed Bin B-A'!H1448,'Speed Bin B-A'!H1552,'Speed Bin B-A'!H1656,'Speed Bin B-A'!H1760,'Speed Bin B-A'!H1864,'Speed Bin B-A'!H1968,'Speed Bin B-A'!H2072,'Speed Bin B-A'!H2176)</f>
        <v>3</v>
      </c>
      <c r="I401" s="268">
        <f>SUM('Speed Bin B-A'!I96,'Speed Bin B-A'!I200,'Speed Bin B-A'!I304,'Speed Bin B-A'!I408,'Speed Bin B-A'!I512,'Speed Bin B-A'!I616,'Speed Bin B-A'!I720,'Speed Bin B-A'!I824,'Speed Bin B-A'!I928,'Speed Bin B-A'!I1032,'Speed Bin B-A'!I1136,'Speed Bin B-A'!I1240,'Speed Bin B-A'!I1344,'Speed Bin B-A'!I1448,'Speed Bin B-A'!I1552,'Speed Bin B-A'!I1656,'Speed Bin B-A'!I1760,'Speed Bin B-A'!I1864,'Speed Bin B-A'!I1968,'Speed Bin B-A'!I2072,'Speed Bin B-A'!I2176)</f>
        <v>0</v>
      </c>
      <c r="J401" s="268">
        <f>SUM('Speed Bin B-A'!J96,'Speed Bin B-A'!J200,'Speed Bin B-A'!J304,'Speed Bin B-A'!J408,'Speed Bin B-A'!J512,'Speed Bin B-A'!J616,'Speed Bin B-A'!J720,'Speed Bin B-A'!J824,'Speed Bin B-A'!J928,'Speed Bin B-A'!J1032,'Speed Bin B-A'!J1136,'Speed Bin B-A'!J1240,'Speed Bin B-A'!J1344,'Speed Bin B-A'!J1448,'Speed Bin B-A'!J1552,'Speed Bin B-A'!J1656,'Speed Bin B-A'!J1760,'Speed Bin B-A'!J1864,'Speed Bin B-A'!J1968,'Speed Bin B-A'!J2072,'Speed Bin B-A'!J2176)</f>
        <v>0</v>
      </c>
      <c r="K401" s="268">
        <f>SUM('Speed Bin B-A'!K96,'Speed Bin B-A'!K200,'Speed Bin B-A'!K304,'Speed Bin B-A'!K408,'Speed Bin B-A'!K512,'Speed Bin B-A'!K616,'Speed Bin B-A'!K720,'Speed Bin B-A'!K824,'Speed Bin B-A'!K928,'Speed Bin B-A'!K1032,'Speed Bin B-A'!K1136,'Speed Bin B-A'!K1240,'Speed Bin B-A'!K1344,'Speed Bin B-A'!K1448,'Speed Bin B-A'!K1552,'Speed Bin B-A'!K1656,'Speed Bin B-A'!K1760,'Speed Bin B-A'!K1864,'Speed Bin B-A'!K1968,'Speed Bin B-A'!K2072,'Speed Bin B-A'!K2176)</f>
        <v>0</v>
      </c>
      <c r="L401" s="268">
        <f>SUM('Speed Bin B-A'!L96,'Speed Bin B-A'!L200,'Speed Bin B-A'!L304,'Speed Bin B-A'!L408,'Speed Bin B-A'!L512,'Speed Bin B-A'!L616,'Speed Bin B-A'!L720,'Speed Bin B-A'!L824,'Speed Bin B-A'!L928,'Speed Bin B-A'!L1032,'Speed Bin B-A'!L1136,'Speed Bin B-A'!L1240,'Speed Bin B-A'!L1344,'Speed Bin B-A'!L1448,'Speed Bin B-A'!L1552,'Speed Bin B-A'!L1656,'Speed Bin B-A'!L1760,'Speed Bin B-A'!L1864,'Speed Bin B-A'!L1968,'Speed Bin B-A'!L2072,'Speed Bin B-A'!L2176)</f>
        <v>0</v>
      </c>
      <c r="M401" s="268">
        <f>SUM('Speed Bin B-A'!M96,'Speed Bin B-A'!M200,'Speed Bin B-A'!M304,'Speed Bin B-A'!M408,'Speed Bin B-A'!M512,'Speed Bin B-A'!M616,'Speed Bin B-A'!M720,'Speed Bin B-A'!M824,'Speed Bin B-A'!M928,'Speed Bin B-A'!M1032,'Speed Bin B-A'!M1136,'Speed Bin B-A'!M1240,'Speed Bin B-A'!M1344,'Speed Bin B-A'!M1448,'Speed Bin B-A'!M1552,'Speed Bin B-A'!M1656,'Speed Bin B-A'!M1760,'Speed Bin B-A'!M1864,'Speed Bin B-A'!M1968,'Speed Bin B-A'!M2072,'Speed Bin B-A'!M2176)</f>
        <v>0</v>
      </c>
      <c r="N401" s="268">
        <f>SUM('Speed Bin B-A'!N96,'Speed Bin B-A'!N200,'Speed Bin B-A'!N304,'Speed Bin B-A'!N408,'Speed Bin B-A'!N512,'Speed Bin B-A'!N616,'Speed Bin B-A'!N720,'Speed Bin B-A'!N824,'Speed Bin B-A'!N928,'Speed Bin B-A'!N1032,'Speed Bin B-A'!N1136,'Speed Bin B-A'!N1240,'Speed Bin B-A'!N1344,'Speed Bin B-A'!N1448,'Speed Bin B-A'!N1552,'Speed Bin B-A'!N1656,'Speed Bin B-A'!N1760,'Speed Bin B-A'!N1864,'Speed Bin B-A'!N1968,'Speed Bin B-A'!N2072,'Speed Bin B-A'!N2176)</f>
        <v>0</v>
      </c>
      <c r="O401" s="268">
        <f>SUM('Speed Bin B-A'!O96,'Speed Bin B-A'!O200,'Speed Bin B-A'!O304,'Speed Bin B-A'!O408,'Speed Bin B-A'!O512,'Speed Bin B-A'!O616,'Speed Bin B-A'!O720,'Speed Bin B-A'!O824,'Speed Bin B-A'!O928,'Speed Bin B-A'!O1032,'Speed Bin B-A'!O1136,'Speed Bin B-A'!O1240,'Speed Bin B-A'!O1344,'Speed Bin B-A'!O1448,'Speed Bin B-A'!O1552,'Speed Bin B-A'!O1656,'Speed Bin B-A'!O1760,'Speed Bin B-A'!O1864,'Speed Bin B-A'!O1968,'Speed Bin B-A'!O2072,'Speed Bin B-A'!O2176)</f>
        <v>0</v>
      </c>
      <c r="P401" s="268">
        <f>SUM('Speed Bin B-A'!P96,'Speed Bin B-A'!P200,'Speed Bin B-A'!P304,'Speed Bin B-A'!P408,'Speed Bin B-A'!P512,'Speed Bin B-A'!P616,'Speed Bin B-A'!P720,'Speed Bin B-A'!P824,'Speed Bin B-A'!P928,'Speed Bin B-A'!P1032,'Speed Bin B-A'!P1136,'Speed Bin B-A'!P1240,'Speed Bin B-A'!P1344,'Speed Bin B-A'!P1448,'Speed Bin B-A'!P1552,'Speed Bin B-A'!P1656,'Speed Bin B-A'!P1760,'Speed Bin B-A'!P1864,'Speed Bin B-A'!P1968,'Speed Bin B-A'!P2072,'Speed Bin B-A'!P2176)</f>
        <v>0</v>
      </c>
      <c r="Q401" s="268">
        <f>SUM('Speed Bin B-A'!Q96,'Speed Bin B-A'!Q200,'Speed Bin B-A'!Q304,'Speed Bin B-A'!Q408,'Speed Bin B-A'!Q512,'Speed Bin B-A'!Q616,'Speed Bin B-A'!Q720,'Speed Bin B-A'!Q824,'Speed Bin B-A'!Q928,'Speed Bin B-A'!Q1032,'Speed Bin B-A'!Q1136,'Speed Bin B-A'!Q1240,'Speed Bin B-A'!Q1344,'Speed Bin B-A'!Q1448,'Speed Bin B-A'!Q1552,'Speed Bin B-A'!Q1656,'Speed Bin B-A'!Q1760,'Speed Bin B-A'!Q1864,'Speed Bin B-A'!Q1968,'Speed Bin B-A'!Q2072,'Speed Bin B-A'!Q2176)</f>
        <v>0</v>
      </c>
      <c r="R401" s="268">
        <f>SUM('Speed Bin B-A'!R96,'Speed Bin B-A'!R200,'Speed Bin B-A'!R304,'Speed Bin B-A'!R408,'Speed Bin B-A'!R512,'Speed Bin B-A'!R616,'Speed Bin B-A'!R720,'Speed Bin B-A'!R824,'Speed Bin B-A'!R928,'Speed Bin B-A'!R1032,'Speed Bin B-A'!R1136,'Speed Bin B-A'!R1240,'Speed Bin B-A'!R1344,'Speed Bin B-A'!R1448,'Speed Bin B-A'!R1552,'Speed Bin B-A'!R1656,'Speed Bin B-A'!R1760,'Speed Bin B-A'!R1864,'Speed Bin B-A'!R1968,'Speed Bin B-A'!R2072,'Speed Bin B-A'!R2176)</f>
        <v>0</v>
      </c>
      <c r="S401" s="268">
        <f>SUM('Speed Bin B-A'!S96,'Speed Bin B-A'!S200,'Speed Bin B-A'!S304,'Speed Bin B-A'!S408,'Speed Bin B-A'!S512,'Speed Bin B-A'!S616,'Speed Bin B-A'!S720,'Speed Bin B-A'!S824,'Speed Bin B-A'!S928,'Speed Bin B-A'!S1032,'Speed Bin B-A'!S1136,'Speed Bin B-A'!S1240,'Speed Bin B-A'!S1344,'Speed Bin B-A'!S1448,'Speed Bin B-A'!S1552,'Speed Bin B-A'!S1656,'Speed Bin B-A'!S1760,'Speed Bin B-A'!S1864,'Speed Bin B-A'!S1968,'Speed Bin B-A'!S2072,'Speed Bin B-A'!S2176)</f>
        <v>0</v>
      </c>
      <c r="T401" s="268">
        <f>SUM('Speed Bin B-A'!T96,'Speed Bin B-A'!T200,'Speed Bin B-A'!T304,'Speed Bin B-A'!T408,'Speed Bin B-A'!T512,'Speed Bin B-A'!T616,'Speed Bin B-A'!T720,'Speed Bin B-A'!T824,'Speed Bin B-A'!T928,'Speed Bin B-A'!T1032,'Speed Bin B-A'!T1136,'Speed Bin B-A'!T1240,'Speed Bin B-A'!T1344,'Speed Bin B-A'!T1448,'Speed Bin B-A'!T1552,'Speed Bin B-A'!T1656,'Speed Bin B-A'!T1760,'Speed Bin B-A'!T1864,'Speed Bin B-A'!T1968,'Speed Bin B-A'!T2072,'Speed Bin B-A'!T2176)</f>
        <v>0</v>
      </c>
      <c r="U401" s="268">
        <f>SUM('Speed Bin B-A'!U96,'Speed Bin B-A'!U200,'Speed Bin B-A'!U304,'Speed Bin B-A'!U408,'Speed Bin B-A'!U512,'Speed Bin B-A'!U616,'Speed Bin B-A'!U720,'Speed Bin B-A'!U824,'Speed Bin B-A'!U928,'Speed Bin B-A'!U1032,'Speed Bin B-A'!U1136,'Speed Bin B-A'!U1240,'Speed Bin B-A'!U1344,'Speed Bin B-A'!U1448,'Speed Bin B-A'!U1552,'Speed Bin B-A'!U1656,'Speed Bin B-A'!U1760,'Speed Bin B-A'!U1864,'Speed Bin B-A'!U1968,'Speed Bin B-A'!U2072,'Speed Bin B-A'!U2176)</f>
        <v>0</v>
      </c>
      <c r="V401" s="269">
        <f>IFERROR(AVERAGE('Speed Bin B-A'!V96,'Speed Bin B-A'!V200,'Speed Bin B-A'!V304,'Speed Bin B-A'!V408,'Speed Bin B-A'!V512,'Speed Bin B-A'!V616,'Speed Bin B-A'!V720,'Speed Bin B-A'!V824,'Speed Bin B-A'!V928,'Speed Bin B-A'!V1032,'Speed Bin B-A'!V1136,'Speed Bin B-A'!V1240,'Speed Bin B-A'!V1344,'Speed Bin B-A'!V1448,'Speed Bin B-A'!V1552,'Speed Bin B-A'!V1656,'Speed Bin B-A'!V1760,'Speed Bin B-A'!V1864,'Speed Bin B-A'!V1968,'Speed Bin B-A'!V2072,'Speed Bin B-A'!V2176),"-")</f>
        <v>23.842857142857145</v>
      </c>
      <c r="W401" s="269" t="str">
        <f>IFERROR(AVERAGE('Speed Bin B-A'!W96,'Speed Bin B-A'!W200,'Speed Bin B-A'!W304,'Speed Bin B-A'!W408,'Speed Bin B-A'!W512,'Speed Bin B-A'!W616,'Speed Bin B-A'!W720,'Speed Bin B-A'!W824,'Speed Bin B-A'!W928,'Speed Bin B-A'!W1032,'Speed Bin B-A'!W1136,'Speed Bin B-A'!W1240,'Speed Bin B-A'!W1344,'Speed Bin B-A'!W1448,'Speed Bin B-A'!W1552,'Speed Bin B-A'!W1656,'Speed Bin B-A'!W1760,'Speed Bin B-A'!W1864,'Speed Bin B-A'!W1968,'Speed Bin B-A'!W2072,'Speed Bin B-A'!W2176),"-")</f>
        <v>-</v>
      </c>
      <c r="X401" s="277"/>
      <c r="Y401" s="277"/>
    </row>
    <row r="402" spans="1:25" x14ac:dyDescent="0.25">
      <c r="A402" s="267">
        <v>0.89583333333333304</v>
      </c>
      <c r="B402" s="268">
        <f>SUM('Speed Bin B-A'!B97,'Speed Bin B-A'!B201,'Speed Bin B-A'!B305,'Speed Bin B-A'!B409,'Speed Bin B-A'!B513,'Speed Bin B-A'!B617,'Speed Bin B-A'!B721,'Speed Bin B-A'!B825,'Speed Bin B-A'!B929,'Speed Bin B-A'!B1033,'Speed Bin B-A'!B1137,'Speed Bin B-A'!B1241,'Speed Bin B-A'!B1345,'Speed Bin B-A'!B1449,'Speed Bin B-A'!B1553,'Speed Bin B-A'!B1657,'Speed Bin B-A'!B1761,'Speed Bin B-A'!B1865,'Speed Bin B-A'!B1969,'Speed Bin B-A'!B2073,'Speed Bin B-A'!B2177)</f>
        <v>13</v>
      </c>
      <c r="C402" s="268">
        <f>SUM('Speed Bin B-A'!C97,'Speed Bin B-A'!C201,'Speed Bin B-A'!C305,'Speed Bin B-A'!C409,'Speed Bin B-A'!C513,'Speed Bin B-A'!C617,'Speed Bin B-A'!C721,'Speed Bin B-A'!C825,'Speed Bin B-A'!C929,'Speed Bin B-A'!C1033,'Speed Bin B-A'!C1137,'Speed Bin B-A'!C1241,'Speed Bin B-A'!C1345,'Speed Bin B-A'!C1449,'Speed Bin B-A'!C1553,'Speed Bin B-A'!C1657,'Speed Bin B-A'!C1761,'Speed Bin B-A'!C1865,'Speed Bin B-A'!C1969,'Speed Bin B-A'!C2073,'Speed Bin B-A'!C2177)</f>
        <v>0</v>
      </c>
      <c r="D402" s="268">
        <f>SUM('Speed Bin B-A'!D97,'Speed Bin B-A'!D201,'Speed Bin B-A'!D305,'Speed Bin B-A'!D409,'Speed Bin B-A'!D513,'Speed Bin B-A'!D617,'Speed Bin B-A'!D721,'Speed Bin B-A'!D825,'Speed Bin B-A'!D929,'Speed Bin B-A'!D1033,'Speed Bin B-A'!D1137,'Speed Bin B-A'!D1241,'Speed Bin B-A'!D1345,'Speed Bin B-A'!D1449,'Speed Bin B-A'!D1553,'Speed Bin B-A'!D1657,'Speed Bin B-A'!D1761,'Speed Bin B-A'!D1865,'Speed Bin B-A'!D1969,'Speed Bin B-A'!D2073,'Speed Bin B-A'!D2177)</f>
        <v>1</v>
      </c>
      <c r="E402" s="268">
        <f>SUM('Speed Bin B-A'!E97,'Speed Bin B-A'!E201,'Speed Bin B-A'!E305,'Speed Bin B-A'!E409,'Speed Bin B-A'!E513,'Speed Bin B-A'!E617,'Speed Bin B-A'!E721,'Speed Bin B-A'!E825,'Speed Bin B-A'!E929,'Speed Bin B-A'!E1033,'Speed Bin B-A'!E1137,'Speed Bin B-A'!E1241,'Speed Bin B-A'!E1345,'Speed Bin B-A'!E1449,'Speed Bin B-A'!E1553,'Speed Bin B-A'!E1657,'Speed Bin B-A'!E1761,'Speed Bin B-A'!E1865,'Speed Bin B-A'!E1969,'Speed Bin B-A'!E2073,'Speed Bin B-A'!E2177)</f>
        <v>1</v>
      </c>
      <c r="F402" s="268">
        <f>SUM('Speed Bin B-A'!F97,'Speed Bin B-A'!F201,'Speed Bin B-A'!F305,'Speed Bin B-A'!F409,'Speed Bin B-A'!F513,'Speed Bin B-A'!F617,'Speed Bin B-A'!F721,'Speed Bin B-A'!F825,'Speed Bin B-A'!F929,'Speed Bin B-A'!F1033,'Speed Bin B-A'!F1137,'Speed Bin B-A'!F1241,'Speed Bin B-A'!F1345,'Speed Bin B-A'!F1449,'Speed Bin B-A'!F1553,'Speed Bin B-A'!F1657,'Speed Bin B-A'!F1761,'Speed Bin B-A'!F1865,'Speed Bin B-A'!F1969,'Speed Bin B-A'!F2073,'Speed Bin B-A'!F2177)</f>
        <v>6</v>
      </c>
      <c r="G402" s="268">
        <f>SUM('Speed Bin B-A'!G97,'Speed Bin B-A'!G201,'Speed Bin B-A'!G305,'Speed Bin B-A'!G409,'Speed Bin B-A'!G513,'Speed Bin B-A'!G617,'Speed Bin B-A'!G721,'Speed Bin B-A'!G825,'Speed Bin B-A'!G929,'Speed Bin B-A'!G1033,'Speed Bin B-A'!G1137,'Speed Bin B-A'!G1241,'Speed Bin B-A'!G1345,'Speed Bin B-A'!G1449,'Speed Bin B-A'!G1553,'Speed Bin B-A'!G1657,'Speed Bin B-A'!G1761,'Speed Bin B-A'!G1865,'Speed Bin B-A'!G1969,'Speed Bin B-A'!G2073,'Speed Bin B-A'!G2177)</f>
        <v>4</v>
      </c>
      <c r="H402" s="268">
        <f>SUM('Speed Bin B-A'!H97,'Speed Bin B-A'!H201,'Speed Bin B-A'!H305,'Speed Bin B-A'!H409,'Speed Bin B-A'!H513,'Speed Bin B-A'!H617,'Speed Bin B-A'!H721,'Speed Bin B-A'!H825,'Speed Bin B-A'!H929,'Speed Bin B-A'!H1033,'Speed Bin B-A'!H1137,'Speed Bin B-A'!H1241,'Speed Bin B-A'!H1345,'Speed Bin B-A'!H1449,'Speed Bin B-A'!H1553,'Speed Bin B-A'!H1657,'Speed Bin B-A'!H1761,'Speed Bin B-A'!H1865,'Speed Bin B-A'!H1969,'Speed Bin B-A'!H2073,'Speed Bin B-A'!H2177)</f>
        <v>1</v>
      </c>
      <c r="I402" s="268">
        <f>SUM('Speed Bin B-A'!I97,'Speed Bin B-A'!I201,'Speed Bin B-A'!I305,'Speed Bin B-A'!I409,'Speed Bin B-A'!I513,'Speed Bin B-A'!I617,'Speed Bin B-A'!I721,'Speed Bin B-A'!I825,'Speed Bin B-A'!I929,'Speed Bin B-A'!I1033,'Speed Bin B-A'!I1137,'Speed Bin B-A'!I1241,'Speed Bin B-A'!I1345,'Speed Bin B-A'!I1449,'Speed Bin B-A'!I1553,'Speed Bin B-A'!I1657,'Speed Bin B-A'!I1761,'Speed Bin B-A'!I1865,'Speed Bin B-A'!I1969,'Speed Bin B-A'!I2073,'Speed Bin B-A'!I2177)</f>
        <v>0</v>
      </c>
      <c r="J402" s="268">
        <f>SUM('Speed Bin B-A'!J97,'Speed Bin B-A'!J201,'Speed Bin B-A'!J305,'Speed Bin B-A'!J409,'Speed Bin B-A'!J513,'Speed Bin B-A'!J617,'Speed Bin B-A'!J721,'Speed Bin B-A'!J825,'Speed Bin B-A'!J929,'Speed Bin B-A'!J1033,'Speed Bin B-A'!J1137,'Speed Bin B-A'!J1241,'Speed Bin B-A'!J1345,'Speed Bin B-A'!J1449,'Speed Bin B-A'!J1553,'Speed Bin B-A'!J1657,'Speed Bin B-A'!J1761,'Speed Bin B-A'!J1865,'Speed Bin B-A'!J1969,'Speed Bin B-A'!J2073,'Speed Bin B-A'!J2177)</f>
        <v>0</v>
      </c>
      <c r="K402" s="268">
        <f>SUM('Speed Bin B-A'!K97,'Speed Bin B-A'!K201,'Speed Bin B-A'!K305,'Speed Bin B-A'!K409,'Speed Bin B-A'!K513,'Speed Bin B-A'!K617,'Speed Bin B-A'!K721,'Speed Bin B-A'!K825,'Speed Bin B-A'!K929,'Speed Bin B-A'!K1033,'Speed Bin B-A'!K1137,'Speed Bin B-A'!K1241,'Speed Bin B-A'!K1345,'Speed Bin B-A'!K1449,'Speed Bin B-A'!K1553,'Speed Bin B-A'!K1657,'Speed Bin B-A'!K1761,'Speed Bin B-A'!K1865,'Speed Bin B-A'!K1969,'Speed Bin B-A'!K2073,'Speed Bin B-A'!K2177)</f>
        <v>0</v>
      </c>
      <c r="L402" s="268">
        <f>SUM('Speed Bin B-A'!L97,'Speed Bin B-A'!L201,'Speed Bin B-A'!L305,'Speed Bin B-A'!L409,'Speed Bin B-A'!L513,'Speed Bin B-A'!L617,'Speed Bin B-A'!L721,'Speed Bin B-A'!L825,'Speed Bin B-A'!L929,'Speed Bin B-A'!L1033,'Speed Bin B-A'!L1137,'Speed Bin B-A'!L1241,'Speed Bin B-A'!L1345,'Speed Bin B-A'!L1449,'Speed Bin B-A'!L1553,'Speed Bin B-A'!L1657,'Speed Bin B-A'!L1761,'Speed Bin B-A'!L1865,'Speed Bin B-A'!L1969,'Speed Bin B-A'!L2073,'Speed Bin B-A'!L2177)</f>
        <v>0</v>
      </c>
      <c r="M402" s="268">
        <f>SUM('Speed Bin B-A'!M97,'Speed Bin B-A'!M201,'Speed Bin B-A'!M305,'Speed Bin B-A'!M409,'Speed Bin B-A'!M513,'Speed Bin B-A'!M617,'Speed Bin B-A'!M721,'Speed Bin B-A'!M825,'Speed Bin B-A'!M929,'Speed Bin B-A'!M1033,'Speed Bin B-A'!M1137,'Speed Bin B-A'!M1241,'Speed Bin B-A'!M1345,'Speed Bin B-A'!M1449,'Speed Bin B-A'!M1553,'Speed Bin B-A'!M1657,'Speed Bin B-A'!M1761,'Speed Bin B-A'!M1865,'Speed Bin B-A'!M1969,'Speed Bin B-A'!M2073,'Speed Bin B-A'!M2177)</f>
        <v>0</v>
      </c>
      <c r="N402" s="268">
        <f>SUM('Speed Bin B-A'!N97,'Speed Bin B-A'!N201,'Speed Bin B-A'!N305,'Speed Bin B-A'!N409,'Speed Bin B-A'!N513,'Speed Bin B-A'!N617,'Speed Bin B-A'!N721,'Speed Bin B-A'!N825,'Speed Bin B-A'!N929,'Speed Bin B-A'!N1033,'Speed Bin B-A'!N1137,'Speed Bin B-A'!N1241,'Speed Bin B-A'!N1345,'Speed Bin B-A'!N1449,'Speed Bin B-A'!N1553,'Speed Bin B-A'!N1657,'Speed Bin B-A'!N1761,'Speed Bin B-A'!N1865,'Speed Bin B-A'!N1969,'Speed Bin B-A'!N2073,'Speed Bin B-A'!N2177)</f>
        <v>0</v>
      </c>
      <c r="O402" s="268">
        <f>SUM('Speed Bin B-A'!O97,'Speed Bin B-A'!O201,'Speed Bin B-A'!O305,'Speed Bin B-A'!O409,'Speed Bin B-A'!O513,'Speed Bin B-A'!O617,'Speed Bin B-A'!O721,'Speed Bin B-A'!O825,'Speed Bin B-A'!O929,'Speed Bin B-A'!O1033,'Speed Bin B-A'!O1137,'Speed Bin B-A'!O1241,'Speed Bin B-A'!O1345,'Speed Bin B-A'!O1449,'Speed Bin B-A'!O1553,'Speed Bin B-A'!O1657,'Speed Bin B-A'!O1761,'Speed Bin B-A'!O1865,'Speed Bin B-A'!O1969,'Speed Bin B-A'!O2073,'Speed Bin B-A'!O2177)</f>
        <v>0</v>
      </c>
      <c r="P402" s="268">
        <f>SUM('Speed Bin B-A'!P97,'Speed Bin B-A'!P201,'Speed Bin B-A'!P305,'Speed Bin B-A'!P409,'Speed Bin B-A'!P513,'Speed Bin B-A'!P617,'Speed Bin B-A'!P721,'Speed Bin B-A'!P825,'Speed Bin B-A'!P929,'Speed Bin B-A'!P1033,'Speed Bin B-A'!P1137,'Speed Bin B-A'!P1241,'Speed Bin B-A'!P1345,'Speed Bin B-A'!P1449,'Speed Bin B-A'!P1553,'Speed Bin B-A'!P1657,'Speed Bin B-A'!P1761,'Speed Bin B-A'!P1865,'Speed Bin B-A'!P1969,'Speed Bin B-A'!P2073,'Speed Bin B-A'!P2177)</f>
        <v>0</v>
      </c>
      <c r="Q402" s="268">
        <f>SUM('Speed Bin B-A'!Q97,'Speed Bin B-A'!Q201,'Speed Bin B-A'!Q305,'Speed Bin B-A'!Q409,'Speed Bin B-A'!Q513,'Speed Bin B-A'!Q617,'Speed Bin B-A'!Q721,'Speed Bin B-A'!Q825,'Speed Bin B-A'!Q929,'Speed Bin B-A'!Q1033,'Speed Bin B-A'!Q1137,'Speed Bin B-A'!Q1241,'Speed Bin B-A'!Q1345,'Speed Bin B-A'!Q1449,'Speed Bin B-A'!Q1553,'Speed Bin B-A'!Q1657,'Speed Bin B-A'!Q1761,'Speed Bin B-A'!Q1865,'Speed Bin B-A'!Q1969,'Speed Bin B-A'!Q2073,'Speed Bin B-A'!Q2177)</f>
        <v>0</v>
      </c>
      <c r="R402" s="268">
        <f>SUM('Speed Bin B-A'!R97,'Speed Bin B-A'!R201,'Speed Bin B-A'!R305,'Speed Bin B-A'!R409,'Speed Bin B-A'!R513,'Speed Bin B-A'!R617,'Speed Bin B-A'!R721,'Speed Bin B-A'!R825,'Speed Bin B-A'!R929,'Speed Bin B-A'!R1033,'Speed Bin B-A'!R1137,'Speed Bin B-A'!R1241,'Speed Bin B-A'!R1345,'Speed Bin B-A'!R1449,'Speed Bin B-A'!R1553,'Speed Bin B-A'!R1657,'Speed Bin B-A'!R1761,'Speed Bin B-A'!R1865,'Speed Bin B-A'!R1969,'Speed Bin B-A'!R2073,'Speed Bin B-A'!R2177)</f>
        <v>0</v>
      </c>
      <c r="S402" s="268">
        <f>SUM('Speed Bin B-A'!S97,'Speed Bin B-A'!S201,'Speed Bin B-A'!S305,'Speed Bin B-A'!S409,'Speed Bin B-A'!S513,'Speed Bin B-A'!S617,'Speed Bin B-A'!S721,'Speed Bin B-A'!S825,'Speed Bin B-A'!S929,'Speed Bin B-A'!S1033,'Speed Bin B-A'!S1137,'Speed Bin B-A'!S1241,'Speed Bin B-A'!S1345,'Speed Bin B-A'!S1449,'Speed Bin B-A'!S1553,'Speed Bin B-A'!S1657,'Speed Bin B-A'!S1761,'Speed Bin B-A'!S1865,'Speed Bin B-A'!S1969,'Speed Bin B-A'!S2073,'Speed Bin B-A'!S2177)</f>
        <v>0</v>
      </c>
      <c r="T402" s="268">
        <f>SUM('Speed Bin B-A'!T97,'Speed Bin B-A'!T201,'Speed Bin B-A'!T305,'Speed Bin B-A'!T409,'Speed Bin B-A'!T513,'Speed Bin B-A'!T617,'Speed Bin B-A'!T721,'Speed Bin B-A'!T825,'Speed Bin B-A'!T929,'Speed Bin B-A'!T1033,'Speed Bin B-A'!T1137,'Speed Bin B-A'!T1241,'Speed Bin B-A'!T1345,'Speed Bin B-A'!T1449,'Speed Bin B-A'!T1553,'Speed Bin B-A'!T1657,'Speed Bin B-A'!T1761,'Speed Bin B-A'!T1865,'Speed Bin B-A'!T1969,'Speed Bin B-A'!T2073,'Speed Bin B-A'!T2177)</f>
        <v>0</v>
      </c>
      <c r="U402" s="268">
        <f>SUM('Speed Bin B-A'!U97,'Speed Bin B-A'!U201,'Speed Bin B-A'!U305,'Speed Bin B-A'!U409,'Speed Bin B-A'!U513,'Speed Bin B-A'!U617,'Speed Bin B-A'!U721,'Speed Bin B-A'!U825,'Speed Bin B-A'!U929,'Speed Bin B-A'!U1033,'Speed Bin B-A'!U1137,'Speed Bin B-A'!U1241,'Speed Bin B-A'!U1345,'Speed Bin B-A'!U1449,'Speed Bin B-A'!U1553,'Speed Bin B-A'!U1657,'Speed Bin B-A'!U1761,'Speed Bin B-A'!U1865,'Speed Bin B-A'!U1969,'Speed Bin B-A'!U2073,'Speed Bin B-A'!U2177)</f>
        <v>0</v>
      </c>
      <c r="V402" s="269">
        <f>IFERROR(AVERAGE('Speed Bin B-A'!V97,'Speed Bin B-A'!V201,'Speed Bin B-A'!V305,'Speed Bin B-A'!V409,'Speed Bin B-A'!V513,'Speed Bin B-A'!V617,'Speed Bin B-A'!V721,'Speed Bin B-A'!V825,'Speed Bin B-A'!V929,'Speed Bin B-A'!V1033,'Speed Bin B-A'!V1137,'Speed Bin B-A'!V1241,'Speed Bin B-A'!V1345,'Speed Bin B-A'!V1449,'Speed Bin B-A'!V1553,'Speed Bin B-A'!V1657,'Speed Bin B-A'!V1761,'Speed Bin B-A'!V1865,'Speed Bin B-A'!V1969,'Speed Bin B-A'!V2073,'Speed Bin B-A'!V2177),"-")</f>
        <v>23.985714285714291</v>
      </c>
      <c r="W402" s="269" t="str">
        <f>IFERROR(AVERAGE('Speed Bin B-A'!W97,'Speed Bin B-A'!W201,'Speed Bin B-A'!W305,'Speed Bin B-A'!W409,'Speed Bin B-A'!W513,'Speed Bin B-A'!W617,'Speed Bin B-A'!W721,'Speed Bin B-A'!W825,'Speed Bin B-A'!W929,'Speed Bin B-A'!W1033,'Speed Bin B-A'!W1137,'Speed Bin B-A'!W1241,'Speed Bin B-A'!W1345,'Speed Bin B-A'!W1449,'Speed Bin B-A'!W1553,'Speed Bin B-A'!W1657,'Speed Bin B-A'!W1761,'Speed Bin B-A'!W1865,'Speed Bin B-A'!W1969,'Speed Bin B-A'!W2073,'Speed Bin B-A'!W2177),"-")</f>
        <v>-</v>
      </c>
      <c r="X402" s="277"/>
      <c r="Y402" s="277"/>
    </row>
    <row r="403" spans="1:25" x14ac:dyDescent="0.25">
      <c r="A403" s="267">
        <v>0.90625</v>
      </c>
      <c r="B403" s="268">
        <f>SUM('Speed Bin B-A'!B98,'Speed Bin B-A'!B202,'Speed Bin B-A'!B306,'Speed Bin B-A'!B410,'Speed Bin B-A'!B514,'Speed Bin B-A'!B618,'Speed Bin B-A'!B722,'Speed Bin B-A'!B826,'Speed Bin B-A'!B930,'Speed Bin B-A'!B1034,'Speed Bin B-A'!B1138,'Speed Bin B-A'!B1242,'Speed Bin B-A'!B1346,'Speed Bin B-A'!B1450,'Speed Bin B-A'!B1554,'Speed Bin B-A'!B1658,'Speed Bin B-A'!B1762,'Speed Bin B-A'!B1866,'Speed Bin B-A'!B1970,'Speed Bin B-A'!B2074,'Speed Bin B-A'!B2178)</f>
        <v>13</v>
      </c>
      <c r="C403" s="268">
        <f>SUM('Speed Bin B-A'!C98,'Speed Bin B-A'!C202,'Speed Bin B-A'!C306,'Speed Bin B-A'!C410,'Speed Bin B-A'!C514,'Speed Bin B-A'!C618,'Speed Bin B-A'!C722,'Speed Bin B-A'!C826,'Speed Bin B-A'!C930,'Speed Bin B-A'!C1034,'Speed Bin B-A'!C1138,'Speed Bin B-A'!C1242,'Speed Bin B-A'!C1346,'Speed Bin B-A'!C1450,'Speed Bin B-A'!C1554,'Speed Bin B-A'!C1658,'Speed Bin B-A'!C1762,'Speed Bin B-A'!C1866,'Speed Bin B-A'!C1970,'Speed Bin B-A'!C2074,'Speed Bin B-A'!C2178)</f>
        <v>0</v>
      </c>
      <c r="D403" s="268">
        <f>SUM('Speed Bin B-A'!D98,'Speed Bin B-A'!D202,'Speed Bin B-A'!D306,'Speed Bin B-A'!D410,'Speed Bin B-A'!D514,'Speed Bin B-A'!D618,'Speed Bin B-A'!D722,'Speed Bin B-A'!D826,'Speed Bin B-A'!D930,'Speed Bin B-A'!D1034,'Speed Bin B-A'!D1138,'Speed Bin B-A'!D1242,'Speed Bin B-A'!D1346,'Speed Bin B-A'!D1450,'Speed Bin B-A'!D1554,'Speed Bin B-A'!D1658,'Speed Bin B-A'!D1762,'Speed Bin B-A'!D1866,'Speed Bin B-A'!D1970,'Speed Bin B-A'!D2074,'Speed Bin B-A'!D2178)</f>
        <v>0</v>
      </c>
      <c r="E403" s="268">
        <f>SUM('Speed Bin B-A'!E98,'Speed Bin B-A'!E202,'Speed Bin B-A'!E306,'Speed Bin B-A'!E410,'Speed Bin B-A'!E514,'Speed Bin B-A'!E618,'Speed Bin B-A'!E722,'Speed Bin B-A'!E826,'Speed Bin B-A'!E930,'Speed Bin B-A'!E1034,'Speed Bin B-A'!E1138,'Speed Bin B-A'!E1242,'Speed Bin B-A'!E1346,'Speed Bin B-A'!E1450,'Speed Bin B-A'!E1554,'Speed Bin B-A'!E1658,'Speed Bin B-A'!E1762,'Speed Bin B-A'!E1866,'Speed Bin B-A'!E1970,'Speed Bin B-A'!E2074,'Speed Bin B-A'!E2178)</f>
        <v>1</v>
      </c>
      <c r="F403" s="268">
        <f>SUM('Speed Bin B-A'!F98,'Speed Bin B-A'!F202,'Speed Bin B-A'!F306,'Speed Bin B-A'!F410,'Speed Bin B-A'!F514,'Speed Bin B-A'!F618,'Speed Bin B-A'!F722,'Speed Bin B-A'!F826,'Speed Bin B-A'!F930,'Speed Bin B-A'!F1034,'Speed Bin B-A'!F1138,'Speed Bin B-A'!F1242,'Speed Bin B-A'!F1346,'Speed Bin B-A'!F1450,'Speed Bin B-A'!F1554,'Speed Bin B-A'!F1658,'Speed Bin B-A'!F1762,'Speed Bin B-A'!F1866,'Speed Bin B-A'!F1970,'Speed Bin B-A'!F2074,'Speed Bin B-A'!F2178)</f>
        <v>9</v>
      </c>
      <c r="G403" s="268">
        <f>SUM('Speed Bin B-A'!G98,'Speed Bin B-A'!G202,'Speed Bin B-A'!G306,'Speed Bin B-A'!G410,'Speed Bin B-A'!G514,'Speed Bin B-A'!G618,'Speed Bin B-A'!G722,'Speed Bin B-A'!G826,'Speed Bin B-A'!G930,'Speed Bin B-A'!G1034,'Speed Bin B-A'!G1138,'Speed Bin B-A'!G1242,'Speed Bin B-A'!G1346,'Speed Bin B-A'!G1450,'Speed Bin B-A'!G1554,'Speed Bin B-A'!G1658,'Speed Bin B-A'!G1762,'Speed Bin B-A'!G1866,'Speed Bin B-A'!G1970,'Speed Bin B-A'!G2074,'Speed Bin B-A'!G2178)</f>
        <v>2</v>
      </c>
      <c r="H403" s="268">
        <f>SUM('Speed Bin B-A'!H98,'Speed Bin B-A'!H202,'Speed Bin B-A'!H306,'Speed Bin B-A'!H410,'Speed Bin B-A'!H514,'Speed Bin B-A'!H618,'Speed Bin B-A'!H722,'Speed Bin B-A'!H826,'Speed Bin B-A'!H930,'Speed Bin B-A'!H1034,'Speed Bin B-A'!H1138,'Speed Bin B-A'!H1242,'Speed Bin B-A'!H1346,'Speed Bin B-A'!H1450,'Speed Bin B-A'!H1554,'Speed Bin B-A'!H1658,'Speed Bin B-A'!H1762,'Speed Bin B-A'!H1866,'Speed Bin B-A'!H1970,'Speed Bin B-A'!H2074,'Speed Bin B-A'!H2178)</f>
        <v>1</v>
      </c>
      <c r="I403" s="268">
        <f>SUM('Speed Bin B-A'!I98,'Speed Bin B-A'!I202,'Speed Bin B-A'!I306,'Speed Bin B-A'!I410,'Speed Bin B-A'!I514,'Speed Bin B-A'!I618,'Speed Bin B-A'!I722,'Speed Bin B-A'!I826,'Speed Bin B-A'!I930,'Speed Bin B-A'!I1034,'Speed Bin B-A'!I1138,'Speed Bin B-A'!I1242,'Speed Bin B-A'!I1346,'Speed Bin B-A'!I1450,'Speed Bin B-A'!I1554,'Speed Bin B-A'!I1658,'Speed Bin B-A'!I1762,'Speed Bin B-A'!I1866,'Speed Bin B-A'!I1970,'Speed Bin B-A'!I2074,'Speed Bin B-A'!I2178)</f>
        <v>0</v>
      </c>
      <c r="J403" s="268">
        <f>SUM('Speed Bin B-A'!J98,'Speed Bin B-A'!J202,'Speed Bin B-A'!J306,'Speed Bin B-A'!J410,'Speed Bin B-A'!J514,'Speed Bin B-A'!J618,'Speed Bin B-A'!J722,'Speed Bin B-A'!J826,'Speed Bin B-A'!J930,'Speed Bin B-A'!J1034,'Speed Bin B-A'!J1138,'Speed Bin B-A'!J1242,'Speed Bin B-A'!J1346,'Speed Bin B-A'!J1450,'Speed Bin B-A'!J1554,'Speed Bin B-A'!J1658,'Speed Bin B-A'!J1762,'Speed Bin B-A'!J1866,'Speed Bin B-A'!J1970,'Speed Bin B-A'!J2074,'Speed Bin B-A'!J2178)</f>
        <v>0</v>
      </c>
      <c r="K403" s="268">
        <f>SUM('Speed Bin B-A'!K98,'Speed Bin B-A'!K202,'Speed Bin B-A'!K306,'Speed Bin B-A'!K410,'Speed Bin B-A'!K514,'Speed Bin B-A'!K618,'Speed Bin B-A'!K722,'Speed Bin B-A'!K826,'Speed Bin B-A'!K930,'Speed Bin B-A'!K1034,'Speed Bin B-A'!K1138,'Speed Bin B-A'!K1242,'Speed Bin B-A'!K1346,'Speed Bin B-A'!K1450,'Speed Bin B-A'!K1554,'Speed Bin B-A'!K1658,'Speed Bin B-A'!K1762,'Speed Bin B-A'!K1866,'Speed Bin B-A'!K1970,'Speed Bin B-A'!K2074,'Speed Bin B-A'!K2178)</f>
        <v>0</v>
      </c>
      <c r="L403" s="268">
        <f>SUM('Speed Bin B-A'!L98,'Speed Bin B-A'!L202,'Speed Bin B-A'!L306,'Speed Bin B-A'!L410,'Speed Bin B-A'!L514,'Speed Bin B-A'!L618,'Speed Bin B-A'!L722,'Speed Bin B-A'!L826,'Speed Bin B-A'!L930,'Speed Bin B-A'!L1034,'Speed Bin B-A'!L1138,'Speed Bin B-A'!L1242,'Speed Bin B-A'!L1346,'Speed Bin B-A'!L1450,'Speed Bin B-A'!L1554,'Speed Bin B-A'!L1658,'Speed Bin B-A'!L1762,'Speed Bin B-A'!L1866,'Speed Bin B-A'!L1970,'Speed Bin B-A'!L2074,'Speed Bin B-A'!L2178)</f>
        <v>0</v>
      </c>
      <c r="M403" s="268">
        <f>SUM('Speed Bin B-A'!M98,'Speed Bin B-A'!M202,'Speed Bin B-A'!M306,'Speed Bin B-A'!M410,'Speed Bin B-A'!M514,'Speed Bin B-A'!M618,'Speed Bin B-A'!M722,'Speed Bin B-A'!M826,'Speed Bin B-A'!M930,'Speed Bin B-A'!M1034,'Speed Bin B-A'!M1138,'Speed Bin B-A'!M1242,'Speed Bin B-A'!M1346,'Speed Bin B-A'!M1450,'Speed Bin B-A'!M1554,'Speed Bin B-A'!M1658,'Speed Bin B-A'!M1762,'Speed Bin B-A'!M1866,'Speed Bin B-A'!M1970,'Speed Bin B-A'!M2074,'Speed Bin B-A'!M2178)</f>
        <v>0</v>
      </c>
      <c r="N403" s="268">
        <f>SUM('Speed Bin B-A'!N98,'Speed Bin B-A'!N202,'Speed Bin B-A'!N306,'Speed Bin B-A'!N410,'Speed Bin B-A'!N514,'Speed Bin B-A'!N618,'Speed Bin B-A'!N722,'Speed Bin B-A'!N826,'Speed Bin B-A'!N930,'Speed Bin B-A'!N1034,'Speed Bin B-A'!N1138,'Speed Bin B-A'!N1242,'Speed Bin B-A'!N1346,'Speed Bin B-A'!N1450,'Speed Bin B-A'!N1554,'Speed Bin B-A'!N1658,'Speed Bin B-A'!N1762,'Speed Bin B-A'!N1866,'Speed Bin B-A'!N1970,'Speed Bin B-A'!N2074,'Speed Bin B-A'!N2178)</f>
        <v>0</v>
      </c>
      <c r="O403" s="268">
        <f>SUM('Speed Bin B-A'!O98,'Speed Bin B-A'!O202,'Speed Bin B-A'!O306,'Speed Bin B-A'!O410,'Speed Bin B-A'!O514,'Speed Bin B-A'!O618,'Speed Bin B-A'!O722,'Speed Bin B-A'!O826,'Speed Bin B-A'!O930,'Speed Bin B-A'!O1034,'Speed Bin B-A'!O1138,'Speed Bin B-A'!O1242,'Speed Bin B-A'!O1346,'Speed Bin B-A'!O1450,'Speed Bin B-A'!O1554,'Speed Bin B-A'!O1658,'Speed Bin B-A'!O1762,'Speed Bin B-A'!O1866,'Speed Bin B-A'!O1970,'Speed Bin B-A'!O2074,'Speed Bin B-A'!O2178)</f>
        <v>0</v>
      </c>
      <c r="P403" s="268">
        <f>SUM('Speed Bin B-A'!P98,'Speed Bin B-A'!P202,'Speed Bin B-A'!P306,'Speed Bin B-A'!P410,'Speed Bin B-A'!P514,'Speed Bin B-A'!P618,'Speed Bin B-A'!P722,'Speed Bin B-A'!P826,'Speed Bin B-A'!P930,'Speed Bin B-A'!P1034,'Speed Bin B-A'!P1138,'Speed Bin B-A'!P1242,'Speed Bin B-A'!P1346,'Speed Bin B-A'!P1450,'Speed Bin B-A'!P1554,'Speed Bin B-A'!P1658,'Speed Bin B-A'!P1762,'Speed Bin B-A'!P1866,'Speed Bin B-A'!P1970,'Speed Bin B-A'!P2074,'Speed Bin B-A'!P2178)</f>
        <v>0</v>
      </c>
      <c r="Q403" s="268">
        <f>SUM('Speed Bin B-A'!Q98,'Speed Bin B-A'!Q202,'Speed Bin B-A'!Q306,'Speed Bin B-A'!Q410,'Speed Bin B-A'!Q514,'Speed Bin B-A'!Q618,'Speed Bin B-A'!Q722,'Speed Bin B-A'!Q826,'Speed Bin B-A'!Q930,'Speed Bin B-A'!Q1034,'Speed Bin B-A'!Q1138,'Speed Bin B-A'!Q1242,'Speed Bin B-A'!Q1346,'Speed Bin B-A'!Q1450,'Speed Bin B-A'!Q1554,'Speed Bin B-A'!Q1658,'Speed Bin B-A'!Q1762,'Speed Bin B-A'!Q1866,'Speed Bin B-A'!Q1970,'Speed Bin B-A'!Q2074,'Speed Bin B-A'!Q2178)</f>
        <v>0</v>
      </c>
      <c r="R403" s="268">
        <f>SUM('Speed Bin B-A'!R98,'Speed Bin B-A'!R202,'Speed Bin B-A'!R306,'Speed Bin B-A'!R410,'Speed Bin B-A'!R514,'Speed Bin B-A'!R618,'Speed Bin B-A'!R722,'Speed Bin B-A'!R826,'Speed Bin B-A'!R930,'Speed Bin B-A'!R1034,'Speed Bin B-A'!R1138,'Speed Bin B-A'!R1242,'Speed Bin B-A'!R1346,'Speed Bin B-A'!R1450,'Speed Bin B-A'!R1554,'Speed Bin B-A'!R1658,'Speed Bin B-A'!R1762,'Speed Bin B-A'!R1866,'Speed Bin B-A'!R1970,'Speed Bin B-A'!R2074,'Speed Bin B-A'!R2178)</f>
        <v>0</v>
      </c>
      <c r="S403" s="268">
        <f>SUM('Speed Bin B-A'!S98,'Speed Bin B-A'!S202,'Speed Bin B-A'!S306,'Speed Bin B-A'!S410,'Speed Bin B-A'!S514,'Speed Bin B-A'!S618,'Speed Bin B-A'!S722,'Speed Bin B-A'!S826,'Speed Bin B-A'!S930,'Speed Bin B-A'!S1034,'Speed Bin B-A'!S1138,'Speed Bin B-A'!S1242,'Speed Bin B-A'!S1346,'Speed Bin B-A'!S1450,'Speed Bin B-A'!S1554,'Speed Bin B-A'!S1658,'Speed Bin B-A'!S1762,'Speed Bin B-A'!S1866,'Speed Bin B-A'!S1970,'Speed Bin B-A'!S2074,'Speed Bin B-A'!S2178)</f>
        <v>0</v>
      </c>
      <c r="T403" s="268">
        <f>SUM('Speed Bin B-A'!T98,'Speed Bin B-A'!T202,'Speed Bin B-A'!T306,'Speed Bin B-A'!T410,'Speed Bin B-A'!T514,'Speed Bin B-A'!T618,'Speed Bin B-A'!T722,'Speed Bin B-A'!T826,'Speed Bin B-A'!T930,'Speed Bin B-A'!T1034,'Speed Bin B-A'!T1138,'Speed Bin B-A'!T1242,'Speed Bin B-A'!T1346,'Speed Bin B-A'!T1450,'Speed Bin B-A'!T1554,'Speed Bin B-A'!T1658,'Speed Bin B-A'!T1762,'Speed Bin B-A'!T1866,'Speed Bin B-A'!T1970,'Speed Bin B-A'!T2074,'Speed Bin B-A'!T2178)</f>
        <v>0</v>
      </c>
      <c r="U403" s="268">
        <f>SUM('Speed Bin B-A'!U98,'Speed Bin B-A'!U202,'Speed Bin B-A'!U306,'Speed Bin B-A'!U410,'Speed Bin B-A'!U514,'Speed Bin B-A'!U618,'Speed Bin B-A'!U722,'Speed Bin B-A'!U826,'Speed Bin B-A'!U930,'Speed Bin B-A'!U1034,'Speed Bin B-A'!U1138,'Speed Bin B-A'!U1242,'Speed Bin B-A'!U1346,'Speed Bin B-A'!U1450,'Speed Bin B-A'!U1554,'Speed Bin B-A'!U1658,'Speed Bin B-A'!U1762,'Speed Bin B-A'!U1866,'Speed Bin B-A'!U1970,'Speed Bin B-A'!U2074,'Speed Bin B-A'!U2178)</f>
        <v>0</v>
      </c>
      <c r="V403" s="269">
        <f>IFERROR(AVERAGE('Speed Bin B-A'!V98,'Speed Bin B-A'!V202,'Speed Bin B-A'!V306,'Speed Bin B-A'!V410,'Speed Bin B-A'!V514,'Speed Bin B-A'!V618,'Speed Bin B-A'!V722,'Speed Bin B-A'!V826,'Speed Bin B-A'!V930,'Speed Bin B-A'!V1034,'Speed Bin B-A'!V1138,'Speed Bin B-A'!V1242,'Speed Bin B-A'!V1346,'Speed Bin B-A'!V1450,'Speed Bin B-A'!V1554,'Speed Bin B-A'!V1658,'Speed Bin B-A'!V1762,'Speed Bin B-A'!V1866,'Speed Bin B-A'!V1970,'Speed Bin B-A'!V2074,'Speed Bin B-A'!V2178),"-")</f>
        <v>23.175000000000001</v>
      </c>
      <c r="W403" s="269" t="str">
        <f>IFERROR(AVERAGE('Speed Bin B-A'!W98,'Speed Bin B-A'!W202,'Speed Bin B-A'!W306,'Speed Bin B-A'!W410,'Speed Bin B-A'!W514,'Speed Bin B-A'!W618,'Speed Bin B-A'!W722,'Speed Bin B-A'!W826,'Speed Bin B-A'!W930,'Speed Bin B-A'!W1034,'Speed Bin B-A'!W1138,'Speed Bin B-A'!W1242,'Speed Bin B-A'!W1346,'Speed Bin B-A'!W1450,'Speed Bin B-A'!W1554,'Speed Bin B-A'!W1658,'Speed Bin B-A'!W1762,'Speed Bin B-A'!W1866,'Speed Bin B-A'!W1970,'Speed Bin B-A'!W2074,'Speed Bin B-A'!W2178),"-")</f>
        <v>-</v>
      </c>
      <c r="X403" s="277"/>
      <c r="Y403" s="277"/>
    </row>
    <row r="404" spans="1:25" x14ac:dyDescent="0.25">
      <c r="A404" s="267">
        <v>0.91666666666666696</v>
      </c>
      <c r="B404" s="268">
        <f>SUM('Speed Bin B-A'!B99,'Speed Bin B-A'!B203,'Speed Bin B-A'!B307,'Speed Bin B-A'!B411,'Speed Bin B-A'!B515,'Speed Bin B-A'!B619,'Speed Bin B-A'!B723,'Speed Bin B-A'!B827,'Speed Bin B-A'!B931,'Speed Bin B-A'!B1035,'Speed Bin B-A'!B1139,'Speed Bin B-A'!B1243,'Speed Bin B-A'!B1347,'Speed Bin B-A'!B1451,'Speed Bin B-A'!B1555,'Speed Bin B-A'!B1659,'Speed Bin B-A'!B1763,'Speed Bin B-A'!B1867,'Speed Bin B-A'!B1971,'Speed Bin B-A'!B2075,'Speed Bin B-A'!B2179)</f>
        <v>8</v>
      </c>
      <c r="C404" s="268">
        <f>SUM('Speed Bin B-A'!C99,'Speed Bin B-A'!C203,'Speed Bin B-A'!C307,'Speed Bin B-A'!C411,'Speed Bin B-A'!C515,'Speed Bin B-A'!C619,'Speed Bin B-A'!C723,'Speed Bin B-A'!C827,'Speed Bin B-A'!C931,'Speed Bin B-A'!C1035,'Speed Bin B-A'!C1139,'Speed Bin B-A'!C1243,'Speed Bin B-A'!C1347,'Speed Bin B-A'!C1451,'Speed Bin B-A'!C1555,'Speed Bin B-A'!C1659,'Speed Bin B-A'!C1763,'Speed Bin B-A'!C1867,'Speed Bin B-A'!C1971,'Speed Bin B-A'!C2075,'Speed Bin B-A'!C2179)</f>
        <v>0</v>
      </c>
      <c r="D404" s="268">
        <f>SUM('Speed Bin B-A'!D99,'Speed Bin B-A'!D203,'Speed Bin B-A'!D307,'Speed Bin B-A'!D411,'Speed Bin B-A'!D515,'Speed Bin B-A'!D619,'Speed Bin B-A'!D723,'Speed Bin B-A'!D827,'Speed Bin B-A'!D931,'Speed Bin B-A'!D1035,'Speed Bin B-A'!D1139,'Speed Bin B-A'!D1243,'Speed Bin B-A'!D1347,'Speed Bin B-A'!D1451,'Speed Bin B-A'!D1555,'Speed Bin B-A'!D1659,'Speed Bin B-A'!D1763,'Speed Bin B-A'!D1867,'Speed Bin B-A'!D1971,'Speed Bin B-A'!D2075,'Speed Bin B-A'!D2179)</f>
        <v>1</v>
      </c>
      <c r="E404" s="268">
        <f>SUM('Speed Bin B-A'!E99,'Speed Bin B-A'!E203,'Speed Bin B-A'!E307,'Speed Bin B-A'!E411,'Speed Bin B-A'!E515,'Speed Bin B-A'!E619,'Speed Bin B-A'!E723,'Speed Bin B-A'!E827,'Speed Bin B-A'!E931,'Speed Bin B-A'!E1035,'Speed Bin B-A'!E1139,'Speed Bin B-A'!E1243,'Speed Bin B-A'!E1347,'Speed Bin B-A'!E1451,'Speed Bin B-A'!E1555,'Speed Bin B-A'!E1659,'Speed Bin B-A'!E1763,'Speed Bin B-A'!E1867,'Speed Bin B-A'!E1971,'Speed Bin B-A'!E2075,'Speed Bin B-A'!E2179)</f>
        <v>2</v>
      </c>
      <c r="F404" s="268">
        <f>SUM('Speed Bin B-A'!F99,'Speed Bin B-A'!F203,'Speed Bin B-A'!F307,'Speed Bin B-A'!F411,'Speed Bin B-A'!F515,'Speed Bin B-A'!F619,'Speed Bin B-A'!F723,'Speed Bin B-A'!F827,'Speed Bin B-A'!F931,'Speed Bin B-A'!F1035,'Speed Bin B-A'!F1139,'Speed Bin B-A'!F1243,'Speed Bin B-A'!F1347,'Speed Bin B-A'!F1451,'Speed Bin B-A'!F1555,'Speed Bin B-A'!F1659,'Speed Bin B-A'!F1763,'Speed Bin B-A'!F1867,'Speed Bin B-A'!F1971,'Speed Bin B-A'!F2075,'Speed Bin B-A'!F2179)</f>
        <v>3</v>
      </c>
      <c r="G404" s="268">
        <f>SUM('Speed Bin B-A'!G99,'Speed Bin B-A'!G203,'Speed Bin B-A'!G307,'Speed Bin B-A'!G411,'Speed Bin B-A'!G515,'Speed Bin B-A'!G619,'Speed Bin B-A'!G723,'Speed Bin B-A'!G827,'Speed Bin B-A'!G931,'Speed Bin B-A'!G1035,'Speed Bin B-A'!G1139,'Speed Bin B-A'!G1243,'Speed Bin B-A'!G1347,'Speed Bin B-A'!G1451,'Speed Bin B-A'!G1555,'Speed Bin B-A'!G1659,'Speed Bin B-A'!G1763,'Speed Bin B-A'!G1867,'Speed Bin B-A'!G1971,'Speed Bin B-A'!G2075,'Speed Bin B-A'!G2179)</f>
        <v>0</v>
      </c>
      <c r="H404" s="268">
        <f>SUM('Speed Bin B-A'!H99,'Speed Bin B-A'!H203,'Speed Bin B-A'!H307,'Speed Bin B-A'!H411,'Speed Bin B-A'!H515,'Speed Bin B-A'!H619,'Speed Bin B-A'!H723,'Speed Bin B-A'!H827,'Speed Bin B-A'!H931,'Speed Bin B-A'!H1035,'Speed Bin B-A'!H1139,'Speed Bin B-A'!H1243,'Speed Bin B-A'!H1347,'Speed Bin B-A'!H1451,'Speed Bin B-A'!H1555,'Speed Bin B-A'!H1659,'Speed Bin B-A'!H1763,'Speed Bin B-A'!H1867,'Speed Bin B-A'!H1971,'Speed Bin B-A'!H2075,'Speed Bin B-A'!H2179)</f>
        <v>0</v>
      </c>
      <c r="I404" s="268">
        <f>SUM('Speed Bin B-A'!I99,'Speed Bin B-A'!I203,'Speed Bin B-A'!I307,'Speed Bin B-A'!I411,'Speed Bin B-A'!I515,'Speed Bin B-A'!I619,'Speed Bin B-A'!I723,'Speed Bin B-A'!I827,'Speed Bin B-A'!I931,'Speed Bin B-A'!I1035,'Speed Bin B-A'!I1139,'Speed Bin B-A'!I1243,'Speed Bin B-A'!I1347,'Speed Bin B-A'!I1451,'Speed Bin B-A'!I1555,'Speed Bin B-A'!I1659,'Speed Bin B-A'!I1763,'Speed Bin B-A'!I1867,'Speed Bin B-A'!I1971,'Speed Bin B-A'!I2075,'Speed Bin B-A'!I2179)</f>
        <v>2</v>
      </c>
      <c r="J404" s="268">
        <f>SUM('Speed Bin B-A'!J99,'Speed Bin B-A'!J203,'Speed Bin B-A'!J307,'Speed Bin B-A'!J411,'Speed Bin B-A'!J515,'Speed Bin B-A'!J619,'Speed Bin B-A'!J723,'Speed Bin B-A'!J827,'Speed Bin B-A'!J931,'Speed Bin B-A'!J1035,'Speed Bin B-A'!J1139,'Speed Bin B-A'!J1243,'Speed Bin B-A'!J1347,'Speed Bin B-A'!J1451,'Speed Bin B-A'!J1555,'Speed Bin B-A'!J1659,'Speed Bin B-A'!J1763,'Speed Bin B-A'!J1867,'Speed Bin B-A'!J1971,'Speed Bin B-A'!J2075,'Speed Bin B-A'!J2179)</f>
        <v>0</v>
      </c>
      <c r="K404" s="268">
        <f>SUM('Speed Bin B-A'!K99,'Speed Bin B-A'!K203,'Speed Bin B-A'!K307,'Speed Bin B-A'!K411,'Speed Bin B-A'!K515,'Speed Bin B-A'!K619,'Speed Bin B-A'!K723,'Speed Bin B-A'!K827,'Speed Bin B-A'!K931,'Speed Bin B-A'!K1035,'Speed Bin B-A'!K1139,'Speed Bin B-A'!K1243,'Speed Bin B-A'!K1347,'Speed Bin B-A'!K1451,'Speed Bin B-A'!K1555,'Speed Bin B-A'!K1659,'Speed Bin B-A'!K1763,'Speed Bin B-A'!K1867,'Speed Bin B-A'!K1971,'Speed Bin B-A'!K2075,'Speed Bin B-A'!K2179)</f>
        <v>0</v>
      </c>
      <c r="L404" s="268">
        <f>SUM('Speed Bin B-A'!L99,'Speed Bin B-A'!L203,'Speed Bin B-A'!L307,'Speed Bin B-A'!L411,'Speed Bin B-A'!L515,'Speed Bin B-A'!L619,'Speed Bin B-A'!L723,'Speed Bin B-A'!L827,'Speed Bin B-A'!L931,'Speed Bin B-A'!L1035,'Speed Bin B-A'!L1139,'Speed Bin B-A'!L1243,'Speed Bin B-A'!L1347,'Speed Bin B-A'!L1451,'Speed Bin B-A'!L1555,'Speed Bin B-A'!L1659,'Speed Bin B-A'!L1763,'Speed Bin B-A'!L1867,'Speed Bin B-A'!L1971,'Speed Bin B-A'!L2075,'Speed Bin B-A'!L2179)</f>
        <v>0</v>
      </c>
      <c r="M404" s="268">
        <f>SUM('Speed Bin B-A'!M99,'Speed Bin B-A'!M203,'Speed Bin B-A'!M307,'Speed Bin B-A'!M411,'Speed Bin B-A'!M515,'Speed Bin B-A'!M619,'Speed Bin B-A'!M723,'Speed Bin B-A'!M827,'Speed Bin B-A'!M931,'Speed Bin B-A'!M1035,'Speed Bin B-A'!M1139,'Speed Bin B-A'!M1243,'Speed Bin B-A'!M1347,'Speed Bin B-A'!M1451,'Speed Bin B-A'!M1555,'Speed Bin B-A'!M1659,'Speed Bin B-A'!M1763,'Speed Bin B-A'!M1867,'Speed Bin B-A'!M1971,'Speed Bin B-A'!M2075,'Speed Bin B-A'!M2179)</f>
        <v>0</v>
      </c>
      <c r="N404" s="268">
        <f>SUM('Speed Bin B-A'!N99,'Speed Bin B-A'!N203,'Speed Bin B-A'!N307,'Speed Bin B-A'!N411,'Speed Bin B-A'!N515,'Speed Bin B-A'!N619,'Speed Bin B-A'!N723,'Speed Bin B-A'!N827,'Speed Bin B-A'!N931,'Speed Bin B-A'!N1035,'Speed Bin B-A'!N1139,'Speed Bin B-A'!N1243,'Speed Bin B-A'!N1347,'Speed Bin B-A'!N1451,'Speed Bin B-A'!N1555,'Speed Bin B-A'!N1659,'Speed Bin B-A'!N1763,'Speed Bin B-A'!N1867,'Speed Bin B-A'!N1971,'Speed Bin B-A'!N2075,'Speed Bin B-A'!N2179)</f>
        <v>0</v>
      </c>
      <c r="O404" s="268">
        <f>SUM('Speed Bin B-A'!O99,'Speed Bin B-A'!O203,'Speed Bin B-A'!O307,'Speed Bin B-A'!O411,'Speed Bin B-A'!O515,'Speed Bin B-A'!O619,'Speed Bin B-A'!O723,'Speed Bin B-A'!O827,'Speed Bin B-A'!O931,'Speed Bin B-A'!O1035,'Speed Bin B-A'!O1139,'Speed Bin B-A'!O1243,'Speed Bin B-A'!O1347,'Speed Bin B-A'!O1451,'Speed Bin B-A'!O1555,'Speed Bin B-A'!O1659,'Speed Bin B-A'!O1763,'Speed Bin B-A'!O1867,'Speed Bin B-A'!O1971,'Speed Bin B-A'!O2075,'Speed Bin B-A'!O2179)</f>
        <v>0</v>
      </c>
      <c r="P404" s="268">
        <f>SUM('Speed Bin B-A'!P99,'Speed Bin B-A'!P203,'Speed Bin B-A'!P307,'Speed Bin B-A'!P411,'Speed Bin B-A'!P515,'Speed Bin B-A'!P619,'Speed Bin B-A'!P723,'Speed Bin B-A'!P827,'Speed Bin B-A'!P931,'Speed Bin B-A'!P1035,'Speed Bin B-A'!P1139,'Speed Bin B-A'!P1243,'Speed Bin B-A'!P1347,'Speed Bin B-A'!P1451,'Speed Bin B-A'!P1555,'Speed Bin B-A'!P1659,'Speed Bin B-A'!P1763,'Speed Bin B-A'!P1867,'Speed Bin B-A'!P1971,'Speed Bin B-A'!P2075,'Speed Bin B-A'!P2179)</f>
        <v>0</v>
      </c>
      <c r="Q404" s="268">
        <f>SUM('Speed Bin B-A'!Q99,'Speed Bin B-A'!Q203,'Speed Bin B-A'!Q307,'Speed Bin B-A'!Q411,'Speed Bin B-A'!Q515,'Speed Bin B-A'!Q619,'Speed Bin B-A'!Q723,'Speed Bin B-A'!Q827,'Speed Bin B-A'!Q931,'Speed Bin B-A'!Q1035,'Speed Bin B-A'!Q1139,'Speed Bin B-A'!Q1243,'Speed Bin B-A'!Q1347,'Speed Bin B-A'!Q1451,'Speed Bin B-A'!Q1555,'Speed Bin B-A'!Q1659,'Speed Bin B-A'!Q1763,'Speed Bin B-A'!Q1867,'Speed Bin B-A'!Q1971,'Speed Bin B-A'!Q2075,'Speed Bin B-A'!Q2179)</f>
        <v>0</v>
      </c>
      <c r="R404" s="268">
        <f>SUM('Speed Bin B-A'!R99,'Speed Bin B-A'!R203,'Speed Bin B-A'!R307,'Speed Bin B-A'!R411,'Speed Bin B-A'!R515,'Speed Bin B-A'!R619,'Speed Bin B-A'!R723,'Speed Bin B-A'!R827,'Speed Bin B-A'!R931,'Speed Bin B-A'!R1035,'Speed Bin B-A'!R1139,'Speed Bin B-A'!R1243,'Speed Bin B-A'!R1347,'Speed Bin B-A'!R1451,'Speed Bin B-A'!R1555,'Speed Bin B-A'!R1659,'Speed Bin B-A'!R1763,'Speed Bin B-A'!R1867,'Speed Bin B-A'!R1971,'Speed Bin B-A'!R2075,'Speed Bin B-A'!R2179)</f>
        <v>0</v>
      </c>
      <c r="S404" s="268">
        <f>SUM('Speed Bin B-A'!S99,'Speed Bin B-A'!S203,'Speed Bin B-A'!S307,'Speed Bin B-A'!S411,'Speed Bin B-A'!S515,'Speed Bin B-A'!S619,'Speed Bin B-A'!S723,'Speed Bin B-A'!S827,'Speed Bin B-A'!S931,'Speed Bin B-A'!S1035,'Speed Bin B-A'!S1139,'Speed Bin B-A'!S1243,'Speed Bin B-A'!S1347,'Speed Bin B-A'!S1451,'Speed Bin B-A'!S1555,'Speed Bin B-A'!S1659,'Speed Bin B-A'!S1763,'Speed Bin B-A'!S1867,'Speed Bin B-A'!S1971,'Speed Bin B-A'!S2075,'Speed Bin B-A'!S2179)</f>
        <v>0</v>
      </c>
      <c r="T404" s="268">
        <f>SUM('Speed Bin B-A'!T99,'Speed Bin B-A'!T203,'Speed Bin B-A'!T307,'Speed Bin B-A'!T411,'Speed Bin B-A'!T515,'Speed Bin B-A'!T619,'Speed Bin B-A'!T723,'Speed Bin B-A'!T827,'Speed Bin B-A'!T931,'Speed Bin B-A'!T1035,'Speed Bin B-A'!T1139,'Speed Bin B-A'!T1243,'Speed Bin B-A'!T1347,'Speed Bin B-A'!T1451,'Speed Bin B-A'!T1555,'Speed Bin B-A'!T1659,'Speed Bin B-A'!T1763,'Speed Bin B-A'!T1867,'Speed Bin B-A'!T1971,'Speed Bin B-A'!T2075,'Speed Bin B-A'!T2179)</f>
        <v>0</v>
      </c>
      <c r="U404" s="268">
        <f>SUM('Speed Bin B-A'!U99,'Speed Bin B-A'!U203,'Speed Bin B-A'!U307,'Speed Bin B-A'!U411,'Speed Bin B-A'!U515,'Speed Bin B-A'!U619,'Speed Bin B-A'!U723,'Speed Bin B-A'!U827,'Speed Bin B-A'!U931,'Speed Bin B-A'!U1035,'Speed Bin B-A'!U1139,'Speed Bin B-A'!U1243,'Speed Bin B-A'!U1347,'Speed Bin B-A'!U1451,'Speed Bin B-A'!U1555,'Speed Bin B-A'!U1659,'Speed Bin B-A'!U1763,'Speed Bin B-A'!U1867,'Speed Bin B-A'!U1971,'Speed Bin B-A'!U2075,'Speed Bin B-A'!U2179)</f>
        <v>0</v>
      </c>
      <c r="V404" s="269">
        <f>IFERROR(AVERAGE('Speed Bin B-A'!V99,'Speed Bin B-A'!V203,'Speed Bin B-A'!V307,'Speed Bin B-A'!V411,'Speed Bin B-A'!V515,'Speed Bin B-A'!V619,'Speed Bin B-A'!V723,'Speed Bin B-A'!V827,'Speed Bin B-A'!V931,'Speed Bin B-A'!V1035,'Speed Bin B-A'!V1139,'Speed Bin B-A'!V1243,'Speed Bin B-A'!V1347,'Speed Bin B-A'!V1451,'Speed Bin B-A'!V1555,'Speed Bin B-A'!V1659,'Speed Bin B-A'!V1763,'Speed Bin B-A'!V1867,'Speed Bin B-A'!V1971,'Speed Bin B-A'!V2075,'Speed Bin B-A'!V2179),"-")</f>
        <v>24.06</v>
      </c>
      <c r="W404" s="269" t="str">
        <f>IFERROR(AVERAGE('Speed Bin B-A'!W99,'Speed Bin B-A'!W203,'Speed Bin B-A'!W307,'Speed Bin B-A'!W411,'Speed Bin B-A'!W515,'Speed Bin B-A'!W619,'Speed Bin B-A'!W723,'Speed Bin B-A'!W827,'Speed Bin B-A'!W931,'Speed Bin B-A'!W1035,'Speed Bin B-A'!W1139,'Speed Bin B-A'!W1243,'Speed Bin B-A'!W1347,'Speed Bin B-A'!W1451,'Speed Bin B-A'!W1555,'Speed Bin B-A'!W1659,'Speed Bin B-A'!W1763,'Speed Bin B-A'!W1867,'Speed Bin B-A'!W1971,'Speed Bin B-A'!W2075,'Speed Bin B-A'!W2179),"-")</f>
        <v>-</v>
      </c>
      <c r="X404" s="277"/>
      <c r="Y404" s="277"/>
    </row>
    <row r="405" spans="1:25" x14ac:dyDescent="0.25">
      <c r="A405" s="267">
        <v>0.92708333333333304</v>
      </c>
      <c r="B405" s="268">
        <f>SUM('Speed Bin B-A'!B100,'Speed Bin B-A'!B204,'Speed Bin B-A'!B308,'Speed Bin B-A'!B412,'Speed Bin B-A'!B516,'Speed Bin B-A'!B620,'Speed Bin B-A'!B724,'Speed Bin B-A'!B828,'Speed Bin B-A'!B932,'Speed Bin B-A'!B1036,'Speed Bin B-A'!B1140,'Speed Bin B-A'!B1244,'Speed Bin B-A'!B1348,'Speed Bin B-A'!B1452,'Speed Bin B-A'!B1556,'Speed Bin B-A'!B1660,'Speed Bin B-A'!B1764,'Speed Bin B-A'!B1868,'Speed Bin B-A'!B1972,'Speed Bin B-A'!B2076,'Speed Bin B-A'!B2180)</f>
        <v>12</v>
      </c>
      <c r="C405" s="268">
        <f>SUM('Speed Bin B-A'!C100,'Speed Bin B-A'!C204,'Speed Bin B-A'!C308,'Speed Bin B-A'!C412,'Speed Bin B-A'!C516,'Speed Bin B-A'!C620,'Speed Bin B-A'!C724,'Speed Bin B-A'!C828,'Speed Bin B-A'!C932,'Speed Bin B-A'!C1036,'Speed Bin B-A'!C1140,'Speed Bin B-A'!C1244,'Speed Bin B-A'!C1348,'Speed Bin B-A'!C1452,'Speed Bin B-A'!C1556,'Speed Bin B-A'!C1660,'Speed Bin B-A'!C1764,'Speed Bin B-A'!C1868,'Speed Bin B-A'!C1972,'Speed Bin B-A'!C2076,'Speed Bin B-A'!C2180)</f>
        <v>0</v>
      </c>
      <c r="D405" s="268">
        <f>SUM('Speed Bin B-A'!D100,'Speed Bin B-A'!D204,'Speed Bin B-A'!D308,'Speed Bin B-A'!D412,'Speed Bin B-A'!D516,'Speed Bin B-A'!D620,'Speed Bin B-A'!D724,'Speed Bin B-A'!D828,'Speed Bin B-A'!D932,'Speed Bin B-A'!D1036,'Speed Bin B-A'!D1140,'Speed Bin B-A'!D1244,'Speed Bin B-A'!D1348,'Speed Bin B-A'!D1452,'Speed Bin B-A'!D1556,'Speed Bin B-A'!D1660,'Speed Bin B-A'!D1764,'Speed Bin B-A'!D1868,'Speed Bin B-A'!D1972,'Speed Bin B-A'!D2076,'Speed Bin B-A'!D2180)</f>
        <v>2</v>
      </c>
      <c r="E405" s="268">
        <f>SUM('Speed Bin B-A'!E100,'Speed Bin B-A'!E204,'Speed Bin B-A'!E308,'Speed Bin B-A'!E412,'Speed Bin B-A'!E516,'Speed Bin B-A'!E620,'Speed Bin B-A'!E724,'Speed Bin B-A'!E828,'Speed Bin B-A'!E932,'Speed Bin B-A'!E1036,'Speed Bin B-A'!E1140,'Speed Bin B-A'!E1244,'Speed Bin B-A'!E1348,'Speed Bin B-A'!E1452,'Speed Bin B-A'!E1556,'Speed Bin B-A'!E1660,'Speed Bin B-A'!E1764,'Speed Bin B-A'!E1868,'Speed Bin B-A'!E1972,'Speed Bin B-A'!E2076,'Speed Bin B-A'!E2180)</f>
        <v>2</v>
      </c>
      <c r="F405" s="268">
        <f>SUM('Speed Bin B-A'!F100,'Speed Bin B-A'!F204,'Speed Bin B-A'!F308,'Speed Bin B-A'!F412,'Speed Bin B-A'!F516,'Speed Bin B-A'!F620,'Speed Bin B-A'!F724,'Speed Bin B-A'!F828,'Speed Bin B-A'!F932,'Speed Bin B-A'!F1036,'Speed Bin B-A'!F1140,'Speed Bin B-A'!F1244,'Speed Bin B-A'!F1348,'Speed Bin B-A'!F1452,'Speed Bin B-A'!F1556,'Speed Bin B-A'!F1660,'Speed Bin B-A'!F1764,'Speed Bin B-A'!F1868,'Speed Bin B-A'!F1972,'Speed Bin B-A'!F2076,'Speed Bin B-A'!F2180)</f>
        <v>2</v>
      </c>
      <c r="G405" s="268">
        <f>SUM('Speed Bin B-A'!G100,'Speed Bin B-A'!G204,'Speed Bin B-A'!G308,'Speed Bin B-A'!G412,'Speed Bin B-A'!G516,'Speed Bin B-A'!G620,'Speed Bin B-A'!G724,'Speed Bin B-A'!G828,'Speed Bin B-A'!G932,'Speed Bin B-A'!G1036,'Speed Bin B-A'!G1140,'Speed Bin B-A'!G1244,'Speed Bin B-A'!G1348,'Speed Bin B-A'!G1452,'Speed Bin B-A'!G1556,'Speed Bin B-A'!G1660,'Speed Bin B-A'!G1764,'Speed Bin B-A'!G1868,'Speed Bin B-A'!G1972,'Speed Bin B-A'!G2076,'Speed Bin B-A'!G2180)</f>
        <v>4</v>
      </c>
      <c r="H405" s="268">
        <f>SUM('Speed Bin B-A'!H100,'Speed Bin B-A'!H204,'Speed Bin B-A'!H308,'Speed Bin B-A'!H412,'Speed Bin B-A'!H516,'Speed Bin B-A'!H620,'Speed Bin B-A'!H724,'Speed Bin B-A'!H828,'Speed Bin B-A'!H932,'Speed Bin B-A'!H1036,'Speed Bin B-A'!H1140,'Speed Bin B-A'!H1244,'Speed Bin B-A'!H1348,'Speed Bin B-A'!H1452,'Speed Bin B-A'!H1556,'Speed Bin B-A'!H1660,'Speed Bin B-A'!H1764,'Speed Bin B-A'!H1868,'Speed Bin B-A'!H1972,'Speed Bin B-A'!H2076,'Speed Bin B-A'!H2180)</f>
        <v>2</v>
      </c>
      <c r="I405" s="268">
        <f>SUM('Speed Bin B-A'!I100,'Speed Bin B-A'!I204,'Speed Bin B-A'!I308,'Speed Bin B-A'!I412,'Speed Bin B-A'!I516,'Speed Bin B-A'!I620,'Speed Bin B-A'!I724,'Speed Bin B-A'!I828,'Speed Bin B-A'!I932,'Speed Bin B-A'!I1036,'Speed Bin B-A'!I1140,'Speed Bin B-A'!I1244,'Speed Bin B-A'!I1348,'Speed Bin B-A'!I1452,'Speed Bin B-A'!I1556,'Speed Bin B-A'!I1660,'Speed Bin B-A'!I1764,'Speed Bin B-A'!I1868,'Speed Bin B-A'!I1972,'Speed Bin B-A'!I2076,'Speed Bin B-A'!I2180)</f>
        <v>0</v>
      </c>
      <c r="J405" s="268">
        <f>SUM('Speed Bin B-A'!J100,'Speed Bin B-A'!J204,'Speed Bin B-A'!J308,'Speed Bin B-A'!J412,'Speed Bin B-A'!J516,'Speed Bin B-A'!J620,'Speed Bin B-A'!J724,'Speed Bin B-A'!J828,'Speed Bin B-A'!J932,'Speed Bin B-A'!J1036,'Speed Bin B-A'!J1140,'Speed Bin B-A'!J1244,'Speed Bin B-A'!J1348,'Speed Bin B-A'!J1452,'Speed Bin B-A'!J1556,'Speed Bin B-A'!J1660,'Speed Bin B-A'!J1764,'Speed Bin B-A'!J1868,'Speed Bin B-A'!J1972,'Speed Bin B-A'!J2076,'Speed Bin B-A'!J2180)</f>
        <v>0</v>
      </c>
      <c r="K405" s="268">
        <f>SUM('Speed Bin B-A'!K100,'Speed Bin B-A'!K204,'Speed Bin B-A'!K308,'Speed Bin B-A'!K412,'Speed Bin B-A'!K516,'Speed Bin B-A'!K620,'Speed Bin B-A'!K724,'Speed Bin B-A'!K828,'Speed Bin B-A'!K932,'Speed Bin B-A'!K1036,'Speed Bin B-A'!K1140,'Speed Bin B-A'!K1244,'Speed Bin B-A'!K1348,'Speed Bin B-A'!K1452,'Speed Bin B-A'!K1556,'Speed Bin B-A'!K1660,'Speed Bin B-A'!K1764,'Speed Bin B-A'!K1868,'Speed Bin B-A'!K1972,'Speed Bin B-A'!K2076,'Speed Bin B-A'!K2180)</f>
        <v>0</v>
      </c>
      <c r="L405" s="268">
        <f>SUM('Speed Bin B-A'!L100,'Speed Bin B-A'!L204,'Speed Bin B-A'!L308,'Speed Bin B-A'!L412,'Speed Bin B-A'!L516,'Speed Bin B-A'!L620,'Speed Bin B-A'!L724,'Speed Bin B-A'!L828,'Speed Bin B-A'!L932,'Speed Bin B-A'!L1036,'Speed Bin B-A'!L1140,'Speed Bin B-A'!L1244,'Speed Bin B-A'!L1348,'Speed Bin B-A'!L1452,'Speed Bin B-A'!L1556,'Speed Bin B-A'!L1660,'Speed Bin B-A'!L1764,'Speed Bin B-A'!L1868,'Speed Bin B-A'!L1972,'Speed Bin B-A'!L2076,'Speed Bin B-A'!L2180)</f>
        <v>0</v>
      </c>
      <c r="M405" s="268">
        <f>SUM('Speed Bin B-A'!M100,'Speed Bin B-A'!M204,'Speed Bin B-A'!M308,'Speed Bin B-A'!M412,'Speed Bin B-A'!M516,'Speed Bin B-A'!M620,'Speed Bin B-A'!M724,'Speed Bin B-A'!M828,'Speed Bin B-A'!M932,'Speed Bin B-A'!M1036,'Speed Bin B-A'!M1140,'Speed Bin B-A'!M1244,'Speed Bin B-A'!M1348,'Speed Bin B-A'!M1452,'Speed Bin B-A'!M1556,'Speed Bin B-A'!M1660,'Speed Bin B-A'!M1764,'Speed Bin B-A'!M1868,'Speed Bin B-A'!M1972,'Speed Bin B-A'!M2076,'Speed Bin B-A'!M2180)</f>
        <v>0</v>
      </c>
      <c r="N405" s="268">
        <f>SUM('Speed Bin B-A'!N100,'Speed Bin B-A'!N204,'Speed Bin B-A'!N308,'Speed Bin B-A'!N412,'Speed Bin B-A'!N516,'Speed Bin B-A'!N620,'Speed Bin B-A'!N724,'Speed Bin B-A'!N828,'Speed Bin B-A'!N932,'Speed Bin B-A'!N1036,'Speed Bin B-A'!N1140,'Speed Bin B-A'!N1244,'Speed Bin B-A'!N1348,'Speed Bin B-A'!N1452,'Speed Bin B-A'!N1556,'Speed Bin B-A'!N1660,'Speed Bin B-A'!N1764,'Speed Bin B-A'!N1868,'Speed Bin B-A'!N1972,'Speed Bin B-A'!N2076,'Speed Bin B-A'!N2180)</f>
        <v>0</v>
      </c>
      <c r="O405" s="268">
        <f>SUM('Speed Bin B-A'!O100,'Speed Bin B-A'!O204,'Speed Bin B-A'!O308,'Speed Bin B-A'!O412,'Speed Bin B-A'!O516,'Speed Bin B-A'!O620,'Speed Bin B-A'!O724,'Speed Bin B-A'!O828,'Speed Bin B-A'!O932,'Speed Bin B-A'!O1036,'Speed Bin B-A'!O1140,'Speed Bin B-A'!O1244,'Speed Bin B-A'!O1348,'Speed Bin B-A'!O1452,'Speed Bin B-A'!O1556,'Speed Bin B-A'!O1660,'Speed Bin B-A'!O1764,'Speed Bin B-A'!O1868,'Speed Bin B-A'!O1972,'Speed Bin B-A'!O2076,'Speed Bin B-A'!O2180)</f>
        <v>0</v>
      </c>
      <c r="P405" s="268">
        <f>SUM('Speed Bin B-A'!P100,'Speed Bin B-A'!P204,'Speed Bin B-A'!P308,'Speed Bin B-A'!P412,'Speed Bin B-A'!P516,'Speed Bin B-A'!P620,'Speed Bin B-A'!P724,'Speed Bin B-A'!P828,'Speed Bin B-A'!P932,'Speed Bin B-A'!P1036,'Speed Bin B-A'!P1140,'Speed Bin B-A'!P1244,'Speed Bin B-A'!P1348,'Speed Bin B-A'!P1452,'Speed Bin B-A'!P1556,'Speed Bin B-A'!P1660,'Speed Bin B-A'!P1764,'Speed Bin B-A'!P1868,'Speed Bin B-A'!P1972,'Speed Bin B-A'!P2076,'Speed Bin B-A'!P2180)</f>
        <v>0</v>
      </c>
      <c r="Q405" s="268">
        <f>SUM('Speed Bin B-A'!Q100,'Speed Bin B-A'!Q204,'Speed Bin B-A'!Q308,'Speed Bin B-A'!Q412,'Speed Bin B-A'!Q516,'Speed Bin B-A'!Q620,'Speed Bin B-A'!Q724,'Speed Bin B-A'!Q828,'Speed Bin B-A'!Q932,'Speed Bin B-A'!Q1036,'Speed Bin B-A'!Q1140,'Speed Bin B-A'!Q1244,'Speed Bin B-A'!Q1348,'Speed Bin B-A'!Q1452,'Speed Bin B-A'!Q1556,'Speed Bin B-A'!Q1660,'Speed Bin B-A'!Q1764,'Speed Bin B-A'!Q1868,'Speed Bin B-A'!Q1972,'Speed Bin B-A'!Q2076,'Speed Bin B-A'!Q2180)</f>
        <v>0</v>
      </c>
      <c r="R405" s="268">
        <f>SUM('Speed Bin B-A'!R100,'Speed Bin B-A'!R204,'Speed Bin B-A'!R308,'Speed Bin B-A'!R412,'Speed Bin B-A'!R516,'Speed Bin B-A'!R620,'Speed Bin B-A'!R724,'Speed Bin B-A'!R828,'Speed Bin B-A'!R932,'Speed Bin B-A'!R1036,'Speed Bin B-A'!R1140,'Speed Bin B-A'!R1244,'Speed Bin B-A'!R1348,'Speed Bin B-A'!R1452,'Speed Bin B-A'!R1556,'Speed Bin B-A'!R1660,'Speed Bin B-A'!R1764,'Speed Bin B-A'!R1868,'Speed Bin B-A'!R1972,'Speed Bin B-A'!R2076,'Speed Bin B-A'!R2180)</f>
        <v>0</v>
      </c>
      <c r="S405" s="268">
        <f>SUM('Speed Bin B-A'!S100,'Speed Bin B-A'!S204,'Speed Bin B-A'!S308,'Speed Bin B-A'!S412,'Speed Bin B-A'!S516,'Speed Bin B-A'!S620,'Speed Bin B-A'!S724,'Speed Bin B-A'!S828,'Speed Bin B-A'!S932,'Speed Bin B-A'!S1036,'Speed Bin B-A'!S1140,'Speed Bin B-A'!S1244,'Speed Bin B-A'!S1348,'Speed Bin B-A'!S1452,'Speed Bin B-A'!S1556,'Speed Bin B-A'!S1660,'Speed Bin B-A'!S1764,'Speed Bin B-A'!S1868,'Speed Bin B-A'!S1972,'Speed Bin B-A'!S2076,'Speed Bin B-A'!S2180)</f>
        <v>0</v>
      </c>
      <c r="T405" s="268">
        <f>SUM('Speed Bin B-A'!T100,'Speed Bin B-A'!T204,'Speed Bin B-A'!T308,'Speed Bin B-A'!T412,'Speed Bin B-A'!T516,'Speed Bin B-A'!T620,'Speed Bin B-A'!T724,'Speed Bin B-A'!T828,'Speed Bin B-A'!T932,'Speed Bin B-A'!T1036,'Speed Bin B-A'!T1140,'Speed Bin B-A'!T1244,'Speed Bin B-A'!T1348,'Speed Bin B-A'!T1452,'Speed Bin B-A'!T1556,'Speed Bin B-A'!T1660,'Speed Bin B-A'!T1764,'Speed Bin B-A'!T1868,'Speed Bin B-A'!T1972,'Speed Bin B-A'!T2076,'Speed Bin B-A'!T2180)</f>
        <v>0</v>
      </c>
      <c r="U405" s="268">
        <f>SUM('Speed Bin B-A'!U100,'Speed Bin B-A'!U204,'Speed Bin B-A'!U308,'Speed Bin B-A'!U412,'Speed Bin B-A'!U516,'Speed Bin B-A'!U620,'Speed Bin B-A'!U724,'Speed Bin B-A'!U828,'Speed Bin B-A'!U932,'Speed Bin B-A'!U1036,'Speed Bin B-A'!U1140,'Speed Bin B-A'!U1244,'Speed Bin B-A'!U1348,'Speed Bin B-A'!U1452,'Speed Bin B-A'!U1556,'Speed Bin B-A'!U1660,'Speed Bin B-A'!U1764,'Speed Bin B-A'!U1868,'Speed Bin B-A'!U1972,'Speed Bin B-A'!U2076,'Speed Bin B-A'!U2180)</f>
        <v>0</v>
      </c>
      <c r="V405" s="269">
        <f>IFERROR(AVERAGE('Speed Bin B-A'!V100,'Speed Bin B-A'!V204,'Speed Bin B-A'!V308,'Speed Bin B-A'!V412,'Speed Bin B-A'!V516,'Speed Bin B-A'!V620,'Speed Bin B-A'!V724,'Speed Bin B-A'!V828,'Speed Bin B-A'!V932,'Speed Bin B-A'!V1036,'Speed Bin B-A'!V1140,'Speed Bin B-A'!V1244,'Speed Bin B-A'!V1348,'Speed Bin B-A'!V1452,'Speed Bin B-A'!V1556,'Speed Bin B-A'!V1660,'Speed Bin B-A'!V1764,'Speed Bin B-A'!V1868,'Speed Bin B-A'!V1972,'Speed Bin B-A'!V2076,'Speed Bin B-A'!V2180),"-")</f>
        <v>25.6</v>
      </c>
      <c r="W405" s="269" t="str">
        <f>IFERROR(AVERAGE('Speed Bin B-A'!W100,'Speed Bin B-A'!W204,'Speed Bin B-A'!W308,'Speed Bin B-A'!W412,'Speed Bin B-A'!W516,'Speed Bin B-A'!W620,'Speed Bin B-A'!W724,'Speed Bin B-A'!W828,'Speed Bin B-A'!W932,'Speed Bin B-A'!W1036,'Speed Bin B-A'!W1140,'Speed Bin B-A'!W1244,'Speed Bin B-A'!W1348,'Speed Bin B-A'!W1452,'Speed Bin B-A'!W1556,'Speed Bin B-A'!W1660,'Speed Bin B-A'!W1764,'Speed Bin B-A'!W1868,'Speed Bin B-A'!W1972,'Speed Bin B-A'!W2076,'Speed Bin B-A'!W2180),"-")</f>
        <v>-</v>
      </c>
      <c r="X405" s="277"/>
      <c r="Y405" s="277"/>
    </row>
    <row r="406" spans="1:25" x14ac:dyDescent="0.25">
      <c r="A406" s="267">
        <v>0.9375</v>
      </c>
      <c r="B406" s="268">
        <f>SUM('Speed Bin B-A'!B101,'Speed Bin B-A'!B205,'Speed Bin B-A'!B309,'Speed Bin B-A'!B413,'Speed Bin B-A'!B517,'Speed Bin B-A'!B621,'Speed Bin B-A'!B725,'Speed Bin B-A'!B829,'Speed Bin B-A'!B933,'Speed Bin B-A'!B1037,'Speed Bin B-A'!B1141,'Speed Bin B-A'!B1245,'Speed Bin B-A'!B1349,'Speed Bin B-A'!B1453,'Speed Bin B-A'!B1557,'Speed Bin B-A'!B1661,'Speed Bin B-A'!B1765,'Speed Bin B-A'!B1869,'Speed Bin B-A'!B1973,'Speed Bin B-A'!B2077,'Speed Bin B-A'!B2181)</f>
        <v>6</v>
      </c>
      <c r="C406" s="268">
        <f>SUM('Speed Bin B-A'!C101,'Speed Bin B-A'!C205,'Speed Bin B-A'!C309,'Speed Bin B-A'!C413,'Speed Bin B-A'!C517,'Speed Bin B-A'!C621,'Speed Bin B-A'!C725,'Speed Bin B-A'!C829,'Speed Bin B-A'!C933,'Speed Bin B-A'!C1037,'Speed Bin B-A'!C1141,'Speed Bin B-A'!C1245,'Speed Bin B-A'!C1349,'Speed Bin B-A'!C1453,'Speed Bin B-A'!C1557,'Speed Bin B-A'!C1661,'Speed Bin B-A'!C1765,'Speed Bin B-A'!C1869,'Speed Bin B-A'!C1973,'Speed Bin B-A'!C2077,'Speed Bin B-A'!C2181)</f>
        <v>0</v>
      </c>
      <c r="D406" s="268">
        <f>SUM('Speed Bin B-A'!D101,'Speed Bin B-A'!D205,'Speed Bin B-A'!D309,'Speed Bin B-A'!D413,'Speed Bin B-A'!D517,'Speed Bin B-A'!D621,'Speed Bin B-A'!D725,'Speed Bin B-A'!D829,'Speed Bin B-A'!D933,'Speed Bin B-A'!D1037,'Speed Bin B-A'!D1141,'Speed Bin B-A'!D1245,'Speed Bin B-A'!D1349,'Speed Bin B-A'!D1453,'Speed Bin B-A'!D1557,'Speed Bin B-A'!D1661,'Speed Bin B-A'!D1765,'Speed Bin B-A'!D1869,'Speed Bin B-A'!D1973,'Speed Bin B-A'!D2077,'Speed Bin B-A'!D2181)</f>
        <v>0</v>
      </c>
      <c r="E406" s="268">
        <f>SUM('Speed Bin B-A'!E101,'Speed Bin B-A'!E205,'Speed Bin B-A'!E309,'Speed Bin B-A'!E413,'Speed Bin B-A'!E517,'Speed Bin B-A'!E621,'Speed Bin B-A'!E725,'Speed Bin B-A'!E829,'Speed Bin B-A'!E933,'Speed Bin B-A'!E1037,'Speed Bin B-A'!E1141,'Speed Bin B-A'!E1245,'Speed Bin B-A'!E1349,'Speed Bin B-A'!E1453,'Speed Bin B-A'!E1557,'Speed Bin B-A'!E1661,'Speed Bin B-A'!E1765,'Speed Bin B-A'!E1869,'Speed Bin B-A'!E1973,'Speed Bin B-A'!E2077,'Speed Bin B-A'!E2181)</f>
        <v>0</v>
      </c>
      <c r="F406" s="268">
        <f>SUM('Speed Bin B-A'!F101,'Speed Bin B-A'!F205,'Speed Bin B-A'!F309,'Speed Bin B-A'!F413,'Speed Bin B-A'!F517,'Speed Bin B-A'!F621,'Speed Bin B-A'!F725,'Speed Bin B-A'!F829,'Speed Bin B-A'!F933,'Speed Bin B-A'!F1037,'Speed Bin B-A'!F1141,'Speed Bin B-A'!F1245,'Speed Bin B-A'!F1349,'Speed Bin B-A'!F1453,'Speed Bin B-A'!F1557,'Speed Bin B-A'!F1661,'Speed Bin B-A'!F1765,'Speed Bin B-A'!F1869,'Speed Bin B-A'!F1973,'Speed Bin B-A'!F2077,'Speed Bin B-A'!F2181)</f>
        <v>4</v>
      </c>
      <c r="G406" s="268">
        <f>SUM('Speed Bin B-A'!G101,'Speed Bin B-A'!G205,'Speed Bin B-A'!G309,'Speed Bin B-A'!G413,'Speed Bin B-A'!G517,'Speed Bin B-A'!G621,'Speed Bin B-A'!G725,'Speed Bin B-A'!G829,'Speed Bin B-A'!G933,'Speed Bin B-A'!G1037,'Speed Bin B-A'!G1141,'Speed Bin B-A'!G1245,'Speed Bin B-A'!G1349,'Speed Bin B-A'!G1453,'Speed Bin B-A'!G1557,'Speed Bin B-A'!G1661,'Speed Bin B-A'!G1765,'Speed Bin B-A'!G1869,'Speed Bin B-A'!G1973,'Speed Bin B-A'!G2077,'Speed Bin B-A'!G2181)</f>
        <v>2</v>
      </c>
      <c r="H406" s="268">
        <f>SUM('Speed Bin B-A'!H101,'Speed Bin B-A'!H205,'Speed Bin B-A'!H309,'Speed Bin B-A'!H413,'Speed Bin B-A'!H517,'Speed Bin B-A'!H621,'Speed Bin B-A'!H725,'Speed Bin B-A'!H829,'Speed Bin B-A'!H933,'Speed Bin B-A'!H1037,'Speed Bin B-A'!H1141,'Speed Bin B-A'!H1245,'Speed Bin B-A'!H1349,'Speed Bin B-A'!H1453,'Speed Bin B-A'!H1557,'Speed Bin B-A'!H1661,'Speed Bin B-A'!H1765,'Speed Bin B-A'!H1869,'Speed Bin B-A'!H1973,'Speed Bin B-A'!H2077,'Speed Bin B-A'!H2181)</f>
        <v>0</v>
      </c>
      <c r="I406" s="268">
        <f>SUM('Speed Bin B-A'!I101,'Speed Bin B-A'!I205,'Speed Bin B-A'!I309,'Speed Bin B-A'!I413,'Speed Bin B-A'!I517,'Speed Bin B-A'!I621,'Speed Bin B-A'!I725,'Speed Bin B-A'!I829,'Speed Bin B-A'!I933,'Speed Bin B-A'!I1037,'Speed Bin B-A'!I1141,'Speed Bin B-A'!I1245,'Speed Bin B-A'!I1349,'Speed Bin B-A'!I1453,'Speed Bin B-A'!I1557,'Speed Bin B-A'!I1661,'Speed Bin B-A'!I1765,'Speed Bin B-A'!I1869,'Speed Bin B-A'!I1973,'Speed Bin B-A'!I2077,'Speed Bin B-A'!I2181)</f>
        <v>0</v>
      </c>
      <c r="J406" s="268">
        <f>SUM('Speed Bin B-A'!J101,'Speed Bin B-A'!J205,'Speed Bin B-A'!J309,'Speed Bin B-A'!J413,'Speed Bin B-A'!J517,'Speed Bin B-A'!J621,'Speed Bin B-A'!J725,'Speed Bin B-A'!J829,'Speed Bin B-A'!J933,'Speed Bin B-A'!J1037,'Speed Bin B-A'!J1141,'Speed Bin B-A'!J1245,'Speed Bin B-A'!J1349,'Speed Bin B-A'!J1453,'Speed Bin B-A'!J1557,'Speed Bin B-A'!J1661,'Speed Bin B-A'!J1765,'Speed Bin B-A'!J1869,'Speed Bin B-A'!J1973,'Speed Bin B-A'!J2077,'Speed Bin B-A'!J2181)</f>
        <v>0</v>
      </c>
      <c r="K406" s="268">
        <f>SUM('Speed Bin B-A'!K101,'Speed Bin B-A'!K205,'Speed Bin B-A'!K309,'Speed Bin B-A'!K413,'Speed Bin B-A'!K517,'Speed Bin B-A'!K621,'Speed Bin B-A'!K725,'Speed Bin B-A'!K829,'Speed Bin B-A'!K933,'Speed Bin B-A'!K1037,'Speed Bin B-A'!K1141,'Speed Bin B-A'!K1245,'Speed Bin B-A'!K1349,'Speed Bin B-A'!K1453,'Speed Bin B-A'!K1557,'Speed Bin B-A'!K1661,'Speed Bin B-A'!K1765,'Speed Bin B-A'!K1869,'Speed Bin B-A'!K1973,'Speed Bin B-A'!K2077,'Speed Bin B-A'!K2181)</f>
        <v>0</v>
      </c>
      <c r="L406" s="268">
        <f>SUM('Speed Bin B-A'!L101,'Speed Bin B-A'!L205,'Speed Bin B-A'!L309,'Speed Bin B-A'!L413,'Speed Bin B-A'!L517,'Speed Bin B-A'!L621,'Speed Bin B-A'!L725,'Speed Bin B-A'!L829,'Speed Bin B-A'!L933,'Speed Bin B-A'!L1037,'Speed Bin B-A'!L1141,'Speed Bin B-A'!L1245,'Speed Bin B-A'!L1349,'Speed Bin B-A'!L1453,'Speed Bin B-A'!L1557,'Speed Bin B-A'!L1661,'Speed Bin B-A'!L1765,'Speed Bin B-A'!L1869,'Speed Bin B-A'!L1973,'Speed Bin B-A'!L2077,'Speed Bin B-A'!L2181)</f>
        <v>0</v>
      </c>
      <c r="M406" s="268">
        <f>SUM('Speed Bin B-A'!M101,'Speed Bin B-A'!M205,'Speed Bin B-A'!M309,'Speed Bin B-A'!M413,'Speed Bin B-A'!M517,'Speed Bin B-A'!M621,'Speed Bin B-A'!M725,'Speed Bin B-A'!M829,'Speed Bin B-A'!M933,'Speed Bin B-A'!M1037,'Speed Bin B-A'!M1141,'Speed Bin B-A'!M1245,'Speed Bin B-A'!M1349,'Speed Bin B-A'!M1453,'Speed Bin B-A'!M1557,'Speed Bin B-A'!M1661,'Speed Bin B-A'!M1765,'Speed Bin B-A'!M1869,'Speed Bin B-A'!M1973,'Speed Bin B-A'!M2077,'Speed Bin B-A'!M2181)</f>
        <v>0</v>
      </c>
      <c r="N406" s="268">
        <f>SUM('Speed Bin B-A'!N101,'Speed Bin B-A'!N205,'Speed Bin B-A'!N309,'Speed Bin B-A'!N413,'Speed Bin B-A'!N517,'Speed Bin B-A'!N621,'Speed Bin B-A'!N725,'Speed Bin B-A'!N829,'Speed Bin B-A'!N933,'Speed Bin B-A'!N1037,'Speed Bin B-A'!N1141,'Speed Bin B-A'!N1245,'Speed Bin B-A'!N1349,'Speed Bin B-A'!N1453,'Speed Bin B-A'!N1557,'Speed Bin B-A'!N1661,'Speed Bin B-A'!N1765,'Speed Bin B-A'!N1869,'Speed Bin B-A'!N1973,'Speed Bin B-A'!N2077,'Speed Bin B-A'!N2181)</f>
        <v>0</v>
      </c>
      <c r="O406" s="268">
        <f>SUM('Speed Bin B-A'!O101,'Speed Bin B-A'!O205,'Speed Bin B-A'!O309,'Speed Bin B-A'!O413,'Speed Bin B-A'!O517,'Speed Bin B-A'!O621,'Speed Bin B-A'!O725,'Speed Bin B-A'!O829,'Speed Bin B-A'!O933,'Speed Bin B-A'!O1037,'Speed Bin B-A'!O1141,'Speed Bin B-A'!O1245,'Speed Bin B-A'!O1349,'Speed Bin B-A'!O1453,'Speed Bin B-A'!O1557,'Speed Bin B-A'!O1661,'Speed Bin B-A'!O1765,'Speed Bin B-A'!O1869,'Speed Bin B-A'!O1973,'Speed Bin B-A'!O2077,'Speed Bin B-A'!O2181)</f>
        <v>0</v>
      </c>
      <c r="P406" s="268">
        <f>SUM('Speed Bin B-A'!P101,'Speed Bin B-A'!P205,'Speed Bin B-A'!P309,'Speed Bin B-A'!P413,'Speed Bin B-A'!P517,'Speed Bin B-A'!P621,'Speed Bin B-A'!P725,'Speed Bin B-A'!P829,'Speed Bin B-A'!P933,'Speed Bin B-A'!P1037,'Speed Bin B-A'!P1141,'Speed Bin B-A'!P1245,'Speed Bin B-A'!P1349,'Speed Bin B-A'!P1453,'Speed Bin B-A'!P1557,'Speed Bin B-A'!P1661,'Speed Bin B-A'!P1765,'Speed Bin B-A'!P1869,'Speed Bin B-A'!P1973,'Speed Bin B-A'!P2077,'Speed Bin B-A'!P2181)</f>
        <v>0</v>
      </c>
      <c r="Q406" s="268">
        <f>SUM('Speed Bin B-A'!Q101,'Speed Bin B-A'!Q205,'Speed Bin B-A'!Q309,'Speed Bin B-A'!Q413,'Speed Bin B-A'!Q517,'Speed Bin B-A'!Q621,'Speed Bin B-A'!Q725,'Speed Bin B-A'!Q829,'Speed Bin B-A'!Q933,'Speed Bin B-A'!Q1037,'Speed Bin B-A'!Q1141,'Speed Bin B-A'!Q1245,'Speed Bin B-A'!Q1349,'Speed Bin B-A'!Q1453,'Speed Bin B-A'!Q1557,'Speed Bin B-A'!Q1661,'Speed Bin B-A'!Q1765,'Speed Bin B-A'!Q1869,'Speed Bin B-A'!Q1973,'Speed Bin B-A'!Q2077,'Speed Bin B-A'!Q2181)</f>
        <v>0</v>
      </c>
      <c r="R406" s="268">
        <f>SUM('Speed Bin B-A'!R101,'Speed Bin B-A'!R205,'Speed Bin B-A'!R309,'Speed Bin B-A'!R413,'Speed Bin B-A'!R517,'Speed Bin B-A'!R621,'Speed Bin B-A'!R725,'Speed Bin B-A'!R829,'Speed Bin B-A'!R933,'Speed Bin B-A'!R1037,'Speed Bin B-A'!R1141,'Speed Bin B-A'!R1245,'Speed Bin B-A'!R1349,'Speed Bin B-A'!R1453,'Speed Bin B-A'!R1557,'Speed Bin B-A'!R1661,'Speed Bin B-A'!R1765,'Speed Bin B-A'!R1869,'Speed Bin B-A'!R1973,'Speed Bin B-A'!R2077,'Speed Bin B-A'!R2181)</f>
        <v>0</v>
      </c>
      <c r="S406" s="268">
        <f>SUM('Speed Bin B-A'!S101,'Speed Bin B-A'!S205,'Speed Bin B-A'!S309,'Speed Bin B-A'!S413,'Speed Bin B-A'!S517,'Speed Bin B-A'!S621,'Speed Bin B-A'!S725,'Speed Bin B-A'!S829,'Speed Bin B-A'!S933,'Speed Bin B-A'!S1037,'Speed Bin B-A'!S1141,'Speed Bin B-A'!S1245,'Speed Bin B-A'!S1349,'Speed Bin B-A'!S1453,'Speed Bin B-A'!S1557,'Speed Bin B-A'!S1661,'Speed Bin B-A'!S1765,'Speed Bin B-A'!S1869,'Speed Bin B-A'!S1973,'Speed Bin B-A'!S2077,'Speed Bin B-A'!S2181)</f>
        <v>0</v>
      </c>
      <c r="T406" s="268">
        <f>SUM('Speed Bin B-A'!T101,'Speed Bin B-A'!T205,'Speed Bin B-A'!T309,'Speed Bin B-A'!T413,'Speed Bin B-A'!T517,'Speed Bin B-A'!T621,'Speed Bin B-A'!T725,'Speed Bin B-A'!T829,'Speed Bin B-A'!T933,'Speed Bin B-A'!T1037,'Speed Bin B-A'!T1141,'Speed Bin B-A'!T1245,'Speed Bin B-A'!T1349,'Speed Bin B-A'!T1453,'Speed Bin B-A'!T1557,'Speed Bin B-A'!T1661,'Speed Bin B-A'!T1765,'Speed Bin B-A'!T1869,'Speed Bin B-A'!T1973,'Speed Bin B-A'!T2077,'Speed Bin B-A'!T2181)</f>
        <v>0</v>
      </c>
      <c r="U406" s="268">
        <f>SUM('Speed Bin B-A'!U101,'Speed Bin B-A'!U205,'Speed Bin B-A'!U309,'Speed Bin B-A'!U413,'Speed Bin B-A'!U517,'Speed Bin B-A'!U621,'Speed Bin B-A'!U725,'Speed Bin B-A'!U829,'Speed Bin B-A'!U933,'Speed Bin B-A'!U1037,'Speed Bin B-A'!U1141,'Speed Bin B-A'!U1245,'Speed Bin B-A'!U1349,'Speed Bin B-A'!U1453,'Speed Bin B-A'!U1557,'Speed Bin B-A'!U1661,'Speed Bin B-A'!U1765,'Speed Bin B-A'!U1869,'Speed Bin B-A'!U1973,'Speed Bin B-A'!U2077,'Speed Bin B-A'!U2181)</f>
        <v>0</v>
      </c>
      <c r="V406" s="269">
        <f>IFERROR(AVERAGE('Speed Bin B-A'!V101,'Speed Bin B-A'!V205,'Speed Bin B-A'!V309,'Speed Bin B-A'!V413,'Speed Bin B-A'!V517,'Speed Bin B-A'!V621,'Speed Bin B-A'!V725,'Speed Bin B-A'!V829,'Speed Bin B-A'!V933,'Speed Bin B-A'!V1037,'Speed Bin B-A'!V1141,'Speed Bin B-A'!V1245,'Speed Bin B-A'!V1349,'Speed Bin B-A'!V1453,'Speed Bin B-A'!V1557,'Speed Bin B-A'!V1661,'Speed Bin B-A'!V1765,'Speed Bin B-A'!V1869,'Speed Bin B-A'!V1973,'Speed Bin B-A'!V2077,'Speed Bin B-A'!V2181),"-")</f>
        <v>23.7</v>
      </c>
      <c r="W406" s="269" t="str">
        <f>IFERROR(AVERAGE('Speed Bin B-A'!W101,'Speed Bin B-A'!W205,'Speed Bin B-A'!W309,'Speed Bin B-A'!W413,'Speed Bin B-A'!W517,'Speed Bin B-A'!W621,'Speed Bin B-A'!W725,'Speed Bin B-A'!W829,'Speed Bin B-A'!W933,'Speed Bin B-A'!W1037,'Speed Bin B-A'!W1141,'Speed Bin B-A'!W1245,'Speed Bin B-A'!W1349,'Speed Bin B-A'!W1453,'Speed Bin B-A'!W1557,'Speed Bin B-A'!W1661,'Speed Bin B-A'!W1765,'Speed Bin B-A'!W1869,'Speed Bin B-A'!W1973,'Speed Bin B-A'!W2077,'Speed Bin B-A'!W2181),"-")</f>
        <v>-</v>
      </c>
      <c r="X406" s="277"/>
      <c r="Y406" s="277"/>
    </row>
    <row r="407" spans="1:25" x14ac:dyDescent="0.25">
      <c r="A407" s="267">
        <v>0.94791666666666696</v>
      </c>
      <c r="B407" s="268">
        <f>SUM('Speed Bin B-A'!B102,'Speed Bin B-A'!B206,'Speed Bin B-A'!B310,'Speed Bin B-A'!B414,'Speed Bin B-A'!B518,'Speed Bin B-A'!B622,'Speed Bin B-A'!B726,'Speed Bin B-A'!B830,'Speed Bin B-A'!B934,'Speed Bin B-A'!B1038,'Speed Bin B-A'!B1142,'Speed Bin B-A'!B1246,'Speed Bin B-A'!B1350,'Speed Bin B-A'!B1454,'Speed Bin B-A'!B1558,'Speed Bin B-A'!B1662,'Speed Bin B-A'!B1766,'Speed Bin B-A'!B1870,'Speed Bin B-A'!B1974,'Speed Bin B-A'!B2078,'Speed Bin B-A'!B2182)</f>
        <v>3</v>
      </c>
      <c r="C407" s="268">
        <f>SUM('Speed Bin B-A'!C102,'Speed Bin B-A'!C206,'Speed Bin B-A'!C310,'Speed Bin B-A'!C414,'Speed Bin B-A'!C518,'Speed Bin B-A'!C622,'Speed Bin B-A'!C726,'Speed Bin B-A'!C830,'Speed Bin B-A'!C934,'Speed Bin B-A'!C1038,'Speed Bin B-A'!C1142,'Speed Bin B-A'!C1246,'Speed Bin B-A'!C1350,'Speed Bin B-A'!C1454,'Speed Bin B-A'!C1558,'Speed Bin B-A'!C1662,'Speed Bin B-A'!C1766,'Speed Bin B-A'!C1870,'Speed Bin B-A'!C1974,'Speed Bin B-A'!C2078,'Speed Bin B-A'!C2182)</f>
        <v>0</v>
      </c>
      <c r="D407" s="268">
        <f>SUM('Speed Bin B-A'!D102,'Speed Bin B-A'!D206,'Speed Bin B-A'!D310,'Speed Bin B-A'!D414,'Speed Bin B-A'!D518,'Speed Bin B-A'!D622,'Speed Bin B-A'!D726,'Speed Bin B-A'!D830,'Speed Bin B-A'!D934,'Speed Bin B-A'!D1038,'Speed Bin B-A'!D1142,'Speed Bin B-A'!D1246,'Speed Bin B-A'!D1350,'Speed Bin B-A'!D1454,'Speed Bin B-A'!D1558,'Speed Bin B-A'!D1662,'Speed Bin B-A'!D1766,'Speed Bin B-A'!D1870,'Speed Bin B-A'!D1974,'Speed Bin B-A'!D2078,'Speed Bin B-A'!D2182)</f>
        <v>0</v>
      </c>
      <c r="E407" s="268">
        <f>SUM('Speed Bin B-A'!E102,'Speed Bin B-A'!E206,'Speed Bin B-A'!E310,'Speed Bin B-A'!E414,'Speed Bin B-A'!E518,'Speed Bin B-A'!E622,'Speed Bin B-A'!E726,'Speed Bin B-A'!E830,'Speed Bin B-A'!E934,'Speed Bin B-A'!E1038,'Speed Bin B-A'!E1142,'Speed Bin B-A'!E1246,'Speed Bin B-A'!E1350,'Speed Bin B-A'!E1454,'Speed Bin B-A'!E1558,'Speed Bin B-A'!E1662,'Speed Bin B-A'!E1766,'Speed Bin B-A'!E1870,'Speed Bin B-A'!E1974,'Speed Bin B-A'!E2078,'Speed Bin B-A'!E2182)</f>
        <v>1</v>
      </c>
      <c r="F407" s="268">
        <f>SUM('Speed Bin B-A'!F102,'Speed Bin B-A'!F206,'Speed Bin B-A'!F310,'Speed Bin B-A'!F414,'Speed Bin B-A'!F518,'Speed Bin B-A'!F622,'Speed Bin B-A'!F726,'Speed Bin B-A'!F830,'Speed Bin B-A'!F934,'Speed Bin B-A'!F1038,'Speed Bin B-A'!F1142,'Speed Bin B-A'!F1246,'Speed Bin B-A'!F1350,'Speed Bin B-A'!F1454,'Speed Bin B-A'!F1558,'Speed Bin B-A'!F1662,'Speed Bin B-A'!F1766,'Speed Bin B-A'!F1870,'Speed Bin B-A'!F1974,'Speed Bin B-A'!F2078,'Speed Bin B-A'!F2182)</f>
        <v>1</v>
      </c>
      <c r="G407" s="268">
        <f>SUM('Speed Bin B-A'!G102,'Speed Bin B-A'!G206,'Speed Bin B-A'!G310,'Speed Bin B-A'!G414,'Speed Bin B-A'!G518,'Speed Bin B-A'!G622,'Speed Bin B-A'!G726,'Speed Bin B-A'!G830,'Speed Bin B-A'!G934,'Speed Bin B-A'!G1038,'Speed Bin B-A'!G1142,'Speed Bin B-A'!G1246,'Speed Bin B-A'!G1350,'Speed Bin B-A'!G1454,'Speed Bin B-A'!G1558,'Speed Bin B-A'!G1662,'Speed Bin B-A'!G1766,'Speed Bin B-A'!G1870,'Speed Bin B-A'!G1974,'Speed Bin B-A'!G2078,'Speed Bin B-A'!G2182)</f>
        <v>1</v>
      </c>
      <c r="H407" s="268">
        <f>SUM('Speed Bin B-A'!H102,'Speed Bin B-A'!H206,'Speed Bin B-A'!H310,'Speed Bin B-A'!H414,'Speed Bin B-A'!H518,'Speed Bin B-A'!H622,'Speed Bin B-A'!H726,'Speed Bin B-A'!H830,'Speed Bin B-A'!H934,'Speed Bin B-A'!H1038,'Speed Bin B-A'!H1142,'Speed Bin B-A'!H1246,'Speed Bin B-A'!H1350,'Speed Bin B-A'!H1454,'Speed Bin B-A'!H1558,'Speed Bin B-A'!H1662,'Speed Bin B-A'!H1766,'Speed Bin B-A'!H1870,'Speed Bin B-A'!H1974,'Speed Bin B-A'!H2078,'Speed Bin B-A'!H2182)</f>
        <v>0</v>
      </c>
      <c r="I407" s="268">
        <f>SUM('Speed Bin B-A'!I102,'Speed Bin B-A'!I206,'Speed Bin B-A'!I310,'Speed Bin B-A'!I414,'Speed Bin B-A'!I518,'Speed Bin B-A'!I622,'Speed Bin B-A'!I726,'Speed Bin B-A'!I830,'Speed Bin B-A'!I934,'Speed Bin B-A'!I1038,'Speed Bin B-A'!I1142,'Speed Bin B-A'!I1246,'Speed Bin B-A'!I1350,'Speed Bin B-A'!I1454,'Speed Bin B-A'!I1558,'Speed Bin B-A'!I1662,'Speed Bin B-A'!I1766,'Speed Bin B-A'!I1870,'Speed Bin B-A'!I1974,'Speed Bin B-A'!I2078,'Speed Bin B-A'!I2182)</f>
        <v>0</v>
      </c>
      <c r="J407" s="268">
        <f>SUM('Speed Bin B-A'!J102,'Speed Bin B-A'!J206,'Speed Bin B-A'!J310,'Speed Bin B-A'!J414,'Speed Bin B-A'!J518,'Speed Bin B-A'!J622,'Speed Bin B-A'!J726,'Speed Bin B-A'!J830,'Speed Bin B-A'!J934,'Speed Bin B-A'!J1038,'Speed Bin B-A'!J1142,'Speed Bin B-A'!J1246,'Speed Bin B-A'!J1350,'Speed Bin B-A'!J1454,'Speed Bin B-A'!J1558,'Speed Bin B-A'!J1662,'Speed Bin B-A'!J1766,'Speed Bin B-A'!J1870,'Speed Bin B-A'!J1974,'Speed Bin B-A'!J2078,'Speed Bin B-A'!J2182)</f>
        <v>0</v>
      </c>
      <c r="K407" s="268">
        <f>SUM('Speed Bin B-A'!K102,'Speed Bin B-A'!K206,'Speed Bin B-A'!K310,'Speed Bin B-A'!K414,'Speed Bin B-A'!K518,'Speed Bin B-A'!K622,'Speed Bin B-A'!K726,'Speed Bin B-A'!K830,'Speed Bin B-A'!K934,'Speed Bin B-A'!K1038,'Speed Bin B-A'!K1142,'Speed Bin B-A'!K1246,'Speed Bin B-A'!K1350,'Speed Bin B-A'!K1454,'Speed Bin B-A'!K1558,'Speed Bin B-A'!K1662,'Speed Bin B-A'!K1766,'Speed Bin B-A'!K1870,'Speed Bin B-A'!K1974,'Speed Bin B-A'!K2078,'Speed Bin B-A'!K2182)</f>
        <v>0</v>
      </c>
      <c r="L407" s="268">
        <f>SUM('Speed Bin B-A'!L102,'Speed Bin B-A'!L206,'Speed Bin B-A'!L310,'Speed Bin B-A'!L414,'Speed Bin B-A'!L518,'Speed Bin B-A'!L622,'Speed Bin B-A'!L726,'Speed Bin B-A'!L830,'Speed Bin B-A'!L934,'Speed Bin B-A'!L1038,'Speed Bin B-A'!L1142,'Speed Bin B-A'!L1246,'Speed Bin B-A'!L1350,'Speed Bin B-A'!L1454,'Speed Bin B-A'!L1558,'Speed Bin B-A'!L1662,'Speed Bin B-A'!L1766,'Speed Bin B-A'!L1870,'Speed Bin B-A'!L1974,'Speed Bin B-A'!L2078,'Speed Bin B-A'!L2182)</f>
        <v>0</v>
      </c>
      <c r="M407" s="268">
        <f>SUM('Speed Bin B-A'!M102,'Speed Bin B-A'!M206,'Speed Bin B-A'!M310,'Speed Bin B-A'!M414,'Speed Bin B-A'!M518,'Speed Bin B-A'!M622,'Speed Bin B-A'!M726,'Speed Bin B-A'!M830,'Speed Bin B-A'!M934,'Speed Bin B-A'!M1038,'Speed Bin B-A'!M1142,'Speed Bin B-A'!M1246,'Speed Bin B-A'!M1350,'Speed Bin B-A'!M1454,'Speed Bin B-A'!M1558,'Speed Bin B-A'!M1662,'Speed Bin B-A'!M1766,'Speed Bin B-A'!M1870,'Speed Bin B-A'!M1974,'Speed Bin B-A'!M2078,'Speed Bin B-A'!M2182)</f>
        <v>0</v>
      </c>
      <c r="N407" s="268">
        <f>SUM('Speed Bin B-A'!N102,'Speed Bin B-A'!N206,'Speed Bin B-A'!N310,'Speed Bin B-A'!N414,'Speed Bin B-A'!N518,'Speed Bin B-A'!N622,'Speed Bin B-A'!N726,'Speed Bin B-A'!N830,'Speed Bin B-A'!N934,'Speed Bin B-A'!N1038,'Speed Bin B-A'!N1142,'Speed Bin B-A'!N1246,'Speed Bin B-A'!N1350,'Speed Bin B-A'!N1454,'Speed Bin B-A'!N1558,'Speed Bin B-A'!N1662,'Speed Bin B-A'!N1766,'Speed Bin B-A'!N1870,'Speed Bin B-A'!N1974,'Speed Bin B-A'!N2078,'Speed Bin B-A'!N2182)</f>
        <v>0</v>
      </c>
      <c r="O407" s="268">
        <f>SUM('Speed Bin B-A'!O102,'Speed Bin B-A'!O206,'Speed Bin B-A'!O310,'Speed Bin B-A'!O414,'Speed Bin B-A'!O518,'Speed Bin B-A'!O622,'Speed Bin B-A'!O726,'Speed Bin B-A'!O830,'Speed Bin B-A'!O934,'Speed Bin B-A'!O1038,'Speed Bin B-A'!O1142,'Speed Bin B-A'!O1246,'Speed Bin B-A'!O1350,'Speed Bin B-A'!O1454,'Speed Bin B-A'!O1558,'Speed Bin B-A'!O1662,'Speed Bin B-A'!O1766,'Speed Bin B-A'!O1870,'Speed Bin B-A'!O1974,'Speed Bin B-A'!O2078,'Speed Bin B-A'!O2182)</f>
        <v>0</v>
      </c>
      <c r="P407" s="268">
        <f>SUM('Speed Bin B-A'!P102,'Speed Bin B-A'!P206,'Speed Bin B-A'!P310,'Speed Bin B-A'!P414,'Speed Bin B-A'!P518,'Speed Bin B-A'!P622,'Speed Bin B-A'!P726,'Speed Bin B-A'!P830,'Speed Bin B-A'!P934,'Speed Bin B-A'!P1038,'Speed Bin B-A'!P1142,'Speed Bin B-A'!P1246,'Speed Bin B-A'!P1350,'Speed Bin B-A'!P1454,'Speed Bin B-A'!P1558,'Speed Bin B-A'!P1662,'Speed Bin B-A'!P1766,'Speed Bin B-A'!P1870,'Speed Bin B-A'!P1974,'Speed Bin B-A'!P2078,'Speed Bin B-A'!P2182)</f>
        <v>0</v>
      </c>
      <c r="Q407" s="268">
        <f>SUM('Speed Bin B-A'!Q102,'Speed Bin B-A'!Q206,'Speed Bin B-A'!Q310,'Speed Bin B-A'!Q414,'Speed Bin B-A'!Q518,'Speed Bin B-A'!Q622,'Speed Bin B-A'!Q726,'Speed Bin B-A'!Q830,'Speed Bin B-A'!Q934,'Speed Bin B-A'!Q1038,'Speed Bin B-A'!Q1142,'Speed Bin B-A'!Q1246,'Speed Bin B-A'!Q1350,'Speed Bin B-A'!Q1454,'Speed Bin B-A'!Q1558,'Speed Bin B-A'!Q1662,'Speed Bin B-A'!Q1766,'Speed Bin B-A'!Q1870,'Speed Bin B-A'!Q1974,'Speed Bin B-A'!Q2078,'Speed Bin B-A'!Q2182)</f>
        <v>0</v>
      </c>
      <c r="R407" s="268">
        <f>SUM('Speed Bin B-A'!R102,'Speed Bin B-A'!R206,'Speed Bin B-A'!R310,'Speed Bin B-A'!R414,'Speed Bin B-A'!R518,'Speed Bin B-A'!R622,'Speed Bin B-A'!R726,'Speed Bin B-A'!R830,'Speed Bin B-A'!R934,'Speed Bin B-A'!R1038,'Speed Bin B-A'!R1142,'Speed Bin B-A'!R1246,'Speed Bin B-A'!R1350,'Speed Bin B-A'!R1454,'Speed Bin B-A'!R1558,'Speed Bin B-A'!R1662,'Speed Bin B-A'!R1766,'Speed Bin B-A'!R1870,'Speed Bin B-A'!R1974,'Speed Bin B-A'!R2078,'Speed Bin B-A'!R2182)</f>
        <v>0</v>
      </c>
      <c r="S407" s="268">
        <f>SUM('Speed Bin B-A'!S102,'Speed Bin B-A'!S206,'Speed Bin B-A'!S310,'Speed Bin B-A'!S414,'Speed Bin B-A'!S518,'Speed Bin B-A'!S622,'Speed Bin B-A'!S726,'Speed Bin B-A'!S830,'Speed Bin B-A'!S934,'Speed Bin B-A'!S1038,'Speed Bin B-A'!S1142,'Speed Bin B-A'!S1246,'Speed Bin B-A'!S1350,'Speed Bin B-A'!S1454,'Speed Bin B-A'!S1558,'Speed Bin B-A'!S1662,'Speed Bin B-A'!S1766,'Speed Bin B-A'!S1870,'Speed Bin B-A'!S1974,'Speed Bin B-A'!S2078,'Speed Bin B-A'!S2182)</f>
        <v>0</v>
      </c>
      <c r="T407" s="268">
        <f>SUM('Speed Bin B-A'!T102,'Speed Bin B-A'!T206,'Speed Bin B-A'!T310,'Speed Bin B-A'!T414,'Speed Bin B-A'!T518,'Speed Bin B-A'!T622,'Speed Bin B-A'!T726,'Speed Bin B-A'!T830,'Speed Bin B-A'!T934,'Speed Bin B-A'!T1038,'Speed Bin B-A'!T1142,'Speed Bin B-A'!T1246,'Speed Bin B-A'!T1350,'Speed Bin B-A'!T1454,'Speed Bin B-A'!T1558,'Speed Bin B-A'!T1662,'Speed Bin B-A'!T1766,'Speed Bin B-A'!T1870,'Speed Bin B-A'!T1974,'Speed Bin B-A'!T2078,'Speed Bin B-A'!T2182)</f>
        <v>0</v>
      </c>
      <c r="U407" s="268">
        <f>SUM('Speed Bin B-A'!U102,'Speed Bin B-A'!U206,'Speed Bin B-A'!U310,'Speed Bin B-A'!U414,'Speed Bin B-A'!U518,'Speed Bin B-A'!U622,'Speed Bin B-A'!U726,'Speed Bin B-A'!U830,'Speed Bin B-A'!U934,'Speed Bin B-A'!U1038,'Speed Bin B-A'!U1142,'Speed Bin B-A'!U1246,'Speed Bin B-A'!U1350,'Speed Bin B-A'!U1454,'Speed Bin B-A'!U1558,'Speed Bin B-A'!U1662,'Speed Bin B-A'!U1766,'Speed Bin B-A'!U1870,'Speed Bin B-A'!U1974,'Speed Bin B-A'!U2078,'Speed Bin B-A'!U2182)</f>
        <v>0</v>
      </c>
      <c r="V407" s="269">
        <f>IFERROR(AVERAGE('Speed Bin B-A'!V102,'Speed Bin B-A'!V206,'Speed Bin B-A'!V310,'Speed Bin B-A'!V414,'Speed Bin B-A'!V518,'Speed Bin B-A'!V622,'Speed Bin B-A'!V726,'Speed Bin B-A'!V830,'Speed Bin B-A'!V934,'Speed Bin B-A'!V1038,'Speed Bin B-A'!V1142,'Speed Bin B-A'!V1246,'Speed Bin B-A'!V1350,'Speed Bin B-A'!V1454,'Speed Bin B-A'!V1558,'Speed Bin B-A'!V1662,'Speed Bin B-A'!V1766,'Speed Bin B-A'!V1870,'Speed Bin B-A'!V1974,'Speed Bin B-A'!V2078,'Speed Bin B-A'!V2182),"-")</f>
        <v>24.2</v>
      </c>
      <c r="W407" s="269" t="str">
        <f>IFERROR(AVERAGE('Speed Bin B-A'!W102,'Speed Bin B-A'!W206,'Speed Bin B-A'!W310,'Speed Bin B-A'!W414,'Speed Bin B-A'!W518,'Speed Bin B-A'!W622,'Speed Bin B-A'!W726,'Speed Bin B-A'!W830,'Speed Bin B-A'!W934,'Speed Bin B-A'!W1038,'Speed Bin B-A'!W1142,'Speed Bin B-A'!W1246,'Speed Bin B-A'!W1350,'Speed Bin B-A'!W1454,'Speed Bin B-A'!W1558,'Speed Bin B-A'!W1662,'Speed Bin B-A'!W1766,'Speed Bin B-A'!W1870,'Speed Bin B-A'!W1974,'Speed Bin B-A'!W2078,'Speed Bin B-A'!W2182),"-")</f>
        <v>-</v>
      </c>
      <c r="X407" s="277"/>
      <c r="Y407" s="277"/>
    </row>
    <row r="408" spans="1:25" x14ac:dyDescent="0.25">
      <c r="A408" s="267">
        <v>0.95833333333333304</v>
      </c>
      <c r="B408" s="268">
        <f>SUM('Speed Bin B-A'!B103,'Speed Bin B-A'!B207,'Speed Bin B-A'!B311,'Speed Bin B-A'!B415,'Speed Bin B-A'!B519,'Speed Bin B-A'!B623,'Speed Bin B-A'!B727,'Speed Bin B-A'!B831,'Speed Bin B-A'!B935,'Speed Bin B-A'!B1039,'Speed Bin B-A'!B1143,'Speed Bin B-A'!B1247,'Speed Bin B-A'!B1351,'Speed Bin B-A'!B1455,'Speed Bin B-A'!B1559,'Speed Bin B-A'!B1663,'Speed Bin B-A'!B1767,'Speed Bin B-A'!B1871,'Speed Bin B-A'!B1975,'Speed Bin B-A'!B2079,'Speed Bin B-A'!B2183)</f>
        <v>2</v>
      </c>
      <c r="C408" s="268">
        <f>SUM('Speed Bin B-A'!C103,'Speed Bin B-A'!C207,'Speed Bin B-A'!C311,'Speed Bin B-A'!C415,'Speed Bin B-A'!C519,'Speed Bin B-A'!C623,'Speed Bin B-A'!C727,'Speed Bin B-A'!C831,'Speed Bin B-A'!C935,'Speed Bin B-A'!C1039,'Speed Bin B-A'!C1143,'Speed Bin B-A'!C1247,'Speed Bin B-A'!C1351,'Speed Bin B-A'!C1455,'Speed Bin B-A'!C1559,'Speed Bin B-A'!C1663,'Speed Bin B-A'!C1767,'Speed Bin B-A'!C1871,'Speed Bin B-A'!C1975,'Speed Bin B-A'!C2079,'Speed Bin B-A'!C2183)</f>
        <v>0</v>
      </c>
      <c r="D408" s="268">
        <f>SUM('Speed Bin B-A'!D103,'Speed Bin B-A'!D207,'Speed Bin B-A'!D311,'Speed Bin B-A'!D415,'Speed Bin B-A'!D519,'Speed Bin B-A'!D623,'Speed Bin B-A'!D727,'Speed Bin B-A'!D831,'Speed Bin B-A'!D935,'Speed Bin B-A'!D1039,'Speed Bin B-A'!D1143,'Speed Bin B-A'!D1247,'Speed Bin B-A'!D1351,'Speed Bin B-A'!D1455,'Speed Bin B-A'!D1559,'Speed Bin B-A'!D1663,'Speed Bin B-A'!D1767,'Speed Bin B-A'!D1871,'Speed Bin B-A'!D1975,'Speed Bin B-A'!D2079,'Speed Bin B-A'!D2183)</f>
        <v>0</v>
      </c>
      <c r="E408" s="268">
        <f>SUM('Speed Bin B-A'!E103,'Speed Bin B-A'!E207,'Speed Bin B-A'!E311,'Speed Bin B-A'!E415,'Speed Bin B-A'!E519,'Speed Bin B-A'!E623,'Speed Bin B-A'!E727,'Speed Bin B-A'!E831,'Speed Bin B-A'!E935,'Speed Bin B-A'!E1039,'Speed Bin B-A'!E1143,'Speed Bin B-A'!E1247,'Speed Bin B-A'!E1351,'Speed Bin B-A'!E1455,'Speed Bin B-A'!E1559,'Speed Bin B-A'!E1663,'Speed Bin B-A'!E1767,'Speed Bin B-A'!E1871,'Speed Bin B-A'!E1975,'Speed Bin B-A'!E2079,'Speed Bin B-A'!E2183)</f>
        <v>0</v>
      </c>
      <c r="F408" s="268">
        <f>SUM('Speed Bin B-A'!F103,'Speed Bin B-A'!F207,'Speed Bin B-A'!F311,'Speed Bin B-A'!F415,'Speed Bin B-A'!F519,'Speed Bin B-A'!F623,'Speed Bin B-A'!F727,'Speed Bin B-A'!F831,'Speed Bin B-A'!F935,'Speed Bin B-A'!F1039,'Speed Bin B-A'!F1143,'Speed Bin B-A'!F1247,'Speed Bin B-A'!F1351,'Speed Bin B-A'!F1455,'Speed Bin B-A'!F1559,'Speed Bin B-A'!F1663,'Speed Bin B-A'!F1767,'Speed Bin B-A'!F1871,'Speed Bin B-A'!F1975,'Speed Bin B-A'!F2079,'Speed Bin B-A'!F2183)</f>
        <v>1</v>
      </c>
      <c r="G408" s="268">
        <f>SUM('Speed Bin B-A'!G103,'Speed Bin B-A'!G207,'Speed Bin B-A'!G311,'Speed Bin B-A'!G415,'Speed Bin B-A'!G519,'Speed Bin B-A'!G623,'Speed Bin B-A'!G727,'Speed Bin B-A'!G831,'Speed Bin B-A'!G935,'Speed Bin B-A'!G1039,'Speed Bin B-A'!G1143,'Speed Bin B-A'!G1247,'Speed Bin B-A'!G1351,'Speed Bin B-A'!G1455,'Speed Bin B-A'!G1559,'Speed Bin B-A'!G1663,'Speed Bin B-A'!G1767,'Speed Bin B-A'!G1871,'Speed Bin B-A'!G1975,'Speed Bin B-A'!G2079,'Speed Bin B-A'!G2183)</f>
        <v>0</v>
      </c>
      <c r="H408" s="268">
        <f>SUM('Speed Bin B-A'!H103,'Speed Bin B-A'!H207,'Speed Bin B-A'!H311,'Speed Bin B-A'!H415,'Speed Bin B-A'!H519,'Speed Bin B-A'!H623,'Speed Bin B-A'!H727,'Speed Bin B-A'!H831,'Speed Bin B-A'!H935,'Speed Bin B-A'!H1039,'Speed Bin B-A'!H1143,'Speed Bin B-A'!H1247,'Speed Bin B-A'!H1351,'Speed Bin B-A'!H1455,'Speed Bin B-A'!H1559,'Speed Bin B-A'!H1663,'Speed Bin B-A'!H1767,'Speed Bin B-A'!H1871,'Speed Bin B-A'!H1975,'Speed Bin B-A'!H2079,'Speed Bin B-A'!H2183)</f>
        <v>0</v>
      </c>
      <c r="I408" s="268">
        <f>SUM('Speed Bin B-A'!I103,'Speed Bin B-A'!I207,'Speed Bin B-A'!I311,'Speed Bin B-A'!I415,'Speed Bin B-A'!I519,'Speed Bin B-A'!I623,'Speed Bin B-A'!I727,'Speed Bin B-A'!I831,'Speed Bin B-A'!I935,'Speed Bin B-A'!I1039,'Speed Bin B-A'!I1143,'Speed Bin B-A'!I1247,'Speed Bin B-A'!I1351,'Speed Bin B-A'!I1455,'Speed Bin B-A'!I1559,'Speed Bin B-A'!I1663,'Speed Bin B-A'!I1767,'Speed Bin B-A'!I1871,'Speed Bin B-A'!I1975,'Speed Bin B-A'!I2079,'Speed Bin B-A'!I2183)</f>
        <v>0</v>
      </c>
      <c r="J408" s="268">
        <f>SUM('Speed Bin B-A'!J103,'Speed Bin B-A'!J207,'Speed Bin B-A'!J311,'Speed Bin B-A'!J415,'Speed Bin B-A'!J519,'Speed Bin B-A'!J623,'Speed Bin B-A'!J727,'Speed Bin B-A'!J831,'Speed Bin B-A'!J935,'Speed Bin B-A'!J1039,'Speed Bin B-A'!J1143,'Speed Bin B-A'!J1247,'Speed Bin B-A'!J1351,'Speed Bin B-A'!J1455,'Speed Bin B-A'!J1559,'Speed Bin B-A'!J1663,'Speed Bin B-A'!J1767,'Speed Bin B-A'!J1871,'Speed Bin B-A'!J1975,'Speed Bin B-A'!J2079,'Speed Bin B-A'!J2183)</f>
        <v>1</v>
      </c>
      <c r="K408" s="268">
        <f>SUM('Speed Bin B-A'!K103,'Speed Bin B-A'!K207,'Speed Bin B-A'!K311,'Speed Bin B-A'!K415,'Speed Bin B-A'!K519,'Speed Bin B-A'!K623,'Speed Bin B-A'!K727,'Speed Bin B-A'!K831,'Speed Bin B-A'!K935,'Speed Bin B-A'!K1039,'Speed Bin B-A'!K1143,'Speed Bin B-A'!K1247,'Speed Bin B-A'!K1351,'Speed Bin B-A'!K1455,'Speed Bin B-A'!K1559,'Speed Bin B-A'!K1663,'Speed Bin B-A'!K1767,'Speed Bin B-A'!K1871,'Speed Bin B-A'!K1975,'Speed Bin B-A'!K2079,'Speed Bin B-A'!K2183)</f>
        <v>0</v>
      </c>
      <c r="L408" s="268">
        <f>SUM('Speed Bin B-A'!L103,'Speed Bin B-A'!L207,'Speed Bin B-A'!L311,'Speed Bin B-A'!L415,'Speed Bin B-A'!L519,'Speed Bin B-A'!L623,'Speed Bin B-A'!L727,'Speed Bin B-A'!L831,'Speed Bin B-A'!L935,'Speed Bin B-A'!L1039,'Speed Bin B-A'!L1143,'Speed Bin B-A'!L1247,'Speed Bin B-A'!L1351,'Speed Bin B-A'!L1455,'Speed Bin B-A'!L1559,'Speed Bin B-A'!L1663,'Speed Bin B-A'!L1767,'Speed Bin B-A'!L1871,'Speed Bin B-A'!L1975,'Speed Bin B-A'!L2079,'Speed Bin B-A'!L2183)</f>
        <v>0</v>
      </c>
      <c r="M408" s="268">
        <f>SUM('Speed Bin B-A'!M103,'Speed Bin B-A'!M207,'Speed Bin B-A'!M311,'Speed Bin B-A'!M415,'Speed Bin B-A'!M519,'Speed Bin B-A'!M623,'Speed Bin B-A'!M727,'Speed Bin B-A'!M831,'Speed Bin B-A'!M935,'Speed Bin B-A'!M1039,'Speed Bin B-A'!M1143,'Speed Bin B-A'!M1247,'Speed Bin B-A'!M1351,'Speed Bin B-A'!M1455,'Speed Bin B-A'!M1559,'Speed Bin B-A'!M1663,'Speed Bin B-A'!M1767,'Speed Bin B-A'!M1871,'Speed Bin B-A'!M1975,'Speed Bin B-A'!M2079,'Speed Bin B-A'!M2183)</f>
        <v>0</v>
      </c>
      <c r="N408" s="268">
        <f>SUM('Speed Bin B-A'!N103,'Speed Bin B-A'!N207,'Speed Bin B-A'!N311,'Speed Bin B-A'!N415,'Speed Bin B-A'!N519,'Speed Bin B-A'!N623,'Speed Bin B-A'!N727,'Speed Bin B-A'!N831,'Speed Bin B-A'!N935,'Speed Bin B-A'!N1039,'Speed Bin B-A'!N1143,'Speed Bin B-A'!N1247,'Speed Bin B-A'!N1351,'Speed Bin B-A'!N1455,'Speed Bin B-A'!N1559,'Speed Bin B-A'!N1663,'Speed Bin B-A'!N1767,'Speed Bin B-A'!N1871,'Speed Bin B-A'!N1975,'Speed Bin B-A'!N2079,'Speed Bin B-A'!N2183)</f>
        <v>0</v>
      </c>
      <c r="O408" s="268">
        <f>SUM('Speed Bin B-A'!O103,'Speed Bin B-A'!O207,'Speed Bin B-A'!O311,'Speed Bin B-A'!O415,'Speed Bin B-A'!O519,'Speed Bin B-A'!O623,'Speed Bin B-A'!O727,'Speed Bin B-A'!O831,'Speed Bin B-A'!O935,'Speed Bin B-A'!O1039,'Speed Bin B-A'!O1143,'Speed Bin B-A'!O1247,'Speed Bin B-A'!O1351,'Speed Bin B-A'!O1455,'Speed Bin B-A'!O1559,'Speed Bin B-A'!O1663,'Speed Bin B-A'!O1767,'Speed Bin B-A'!O1871,'Speed Bin B-A'!O1975,'Speed Bin B-A'!O2079,'Speed Bin B-A'!O2183)</f>
        <v>0</v>
      </c>
      <c r="P408" s="268">
        <f>SUM('Speed Bin B-A'!P103,'Speed Bin B-A'!P207,'Speed Bin B-A'!P311,'Speed Bin B-A'!P415,'Speed Bin B-A'!P519,'Speed Bin B-A'!P623,'Speed Bin B-A'!P727,'Speed Bin B-A'!P831,'Speed Bin B-A'!P935,'Speed Bin B-A'!P1039,'Speed Bin B-A'!P1143,'Speed Bin B-A'!P1247,'Speed Bin B-A'!P1351,'Speed Bin B-A'!P1455,'Speed Bin B-A'!P1559,'Speed Bin B-A'!P1663,'Speed Bin B-A'!P1767,'Speed Bin B-A'!P1871,'Speed Bin B-A'!P1975,'Speed Bin B-A'!P2079,'Speed Bin B-A'!P2183)</f>
        <v>0</v>
      </c>
      <c r="Q408" s="268">
        <f>SUM('Speed Bin B-A'!Q103,'Speed Bin B-A'!Q207,'Speed Bin B-A'!Q311,'Speed Bin B-A'!Q415,'Speed Bin B-A'!Q519,'Speed Bin B-A'!Q623,'Speed Bin B-A'!Q727,'Speed Bin B-A'!Q831,'Speed Bin B-A'!Q935,'Speed Bin B-A'!Q1039,'Speed Bin B-A'!Q1143,'Speed Bin B-A'!Q1247,'Speed Bin B-A'!Q1351,'Speed Bin B-A'!Q1455,'Speed Bin B-A'!Q1559,'Speed Bin B-A'!Q1663,'Speed Bin B-A'!Q1767,'Speed Bin B-A'!Q1871,'Speed Bin B-A'!Q1975,'Speed Bin B-A'!Q2079,'Speed Bin B-A'!Q2183)</f>
        <v>0</v>
      </c>
      <c r="R408" s="268">
        <f>SUM('Speed Bin B-A'!R103,'Speed Bin B-A'!R207,'Speed Bin B-A'!R311,'Speed Bin B-A'!R415,'Speed Bin B-A'!R519,'Speed Bin B-A'!R623,'Speed Bin B-A'!R727,'Speed Bin B-A'!R831,'Speed Bin B-A'!R935,'Speed Bin B-A'!R1039,'Speed Bin B-A'!R1143,'Speed Bin B-A'!R1247,'Speed Bin B-A'!R1351,'Speed Bin B-A'!R1455,'Speed Bin B-A'!R1559,'Speed Bin B-A'!R1663,'Speed Bin B-A'!R1767,'Speed Bin B-A'!R1871,'Speed Bin B-A'!R1975,'Speed Bin B-A'!R2079,'Speed Bin B-A'!R2183)</f>
        <v>0</v>
      </c>
      <c r="S408" s="268">
        <f>SUM('Speed Bin B-A'!S103,'Speed Bin B-A'!S207,'Speed Bin B-A'!S311,'Speed Bin B-A'!S415,'Speed Bin B-A'!S519,'Speed Bin B-A'!S623,'Speed Bin B-A'!S727,'Speed Bin B-A'!S831,'Speed Bin B-A'!S935,'Speed Bin B-A'!S1039,'Speed Bin B-A'!S1143,'Speed Bin B-A'!S1247,'Speed Bin B-A'!S1351,'Speed Bin B-A'!S1455,'Speed Bin B-A'!S1559,'Speed Bin B-A'!S1663,'Speed Bin B-A'!S1767,'Speed Bin B-A'!S1871,'Speed Bin B-A'!S1975,'Speed Bin B-A'!S2079,'Speed Bin B-A'!S2183)</f>
        <v>0</v>
      </c>
      <c r="T408" s="268">
        <f>SUM('Speed Bin B-A'!T103,'Speed Bin B-A'!T207,'Speed Bin B-A'!T311,'Speed Bin B-A'!T415,'Speed Bin B-A'!T519,'Speed Bin B-A'!T623,'Speed Bin B-A'!T727,'Speed Bin B-A'!T831,'Speed Bin B-A'!T935,'Speed Bin B-A'!T1039,'Speed Bin B-A'!T1143,'Speed Bin B-A'!T1247,'Speed Bin B-A'!T1351,'Speed Bin B-A'!T1455,'Speed Bin B-A'!T1559,'Speed Bin B-A'!T1663,'Speed Bin B-A'!T1767,'Speed Bin B-A'!T1871,'Speed Bin B-A'!T1975,'Speed Bin B-A'!T2079,'Speed Bin B-A'!T2183)</f>
        <v>0</v>
      </c>
      <c r="U408" s="268">
        <f>SUM('Speed Bin B-A'!U103,'Speed Bin B-A'!U207,'Speed Bin B-A'!U311,'Speed Bin B-A'!U415,'Speed Bin B-A'!U519,'Speed Bin B-A'!U623,'Speed Bin B-A'!U727,'Speed Bin B-A'!U831,'Speed Bin B-A'!U935,'Speed Bin B-A'!U1039,'Speed Bin B-A'!U1143,'Speed Bin B-A'!U1247,'Speed Bin B-A'!U1351,'Speed Bin B-A'!U1455,'Speed Bin B-A'!U1559,'Speed Bin B-A'!U1663,'Speed Bin B-A'!U1767,'Speed Bin B-A'!U1871,'Speed Bin B-A'!U1975,'Speed Bin B-A'!U2079,'Speed Bin B-A'!U2183)</f>
        <v>0</v>
      </c>
      <c r="V408" s="269">
        <f>IFERROR(AVERAGE('Speed Bin B-A'!V103,'Speed Bin B-A'!V207,'Speed Bin B-A'!V311,'Speed Bin B-A'!V415,'Speed Bin B-A'!V519,'Speed Bin B-A'!V623,'Speed Bin B-A'!V727,'Speed Bin B-A'!V831,'Speed Bin B-A'!V935,'Speed Bin B-A'!V1039,'Speed Bin B-A'!V1143,'Speed Bin B-A'!V1247,'Speed Bin B-A'!V1351,'Speed Bin B-A'!V1455,'Speed Bin B-A'!V1559,'Speed Bin B-A'!V1663,'Speed Bin B-A'!V1767,'Speed Bin B-A'!V1871,'Speed Bin B-A'!V1975,'Speed Bin B-A'!V2079,'Speed Bin B-A'!V2183),"-")</f>
        <v>31</v>
      </c>
      <c r="W408" s="269" t="str">
        <f>IFERROR(AVERAGE('Speed Bin B-A'!W103,'Speed Bin B-A'!W207,'Speed Bin B-A'!W311,'Speed Bin B-A'!W415,'Speed Bin B-A'!W519,'Speed Bin B-A'!W623,'Speed Bin B-A'!W727,'Speed Bin B-A'!W831,'Speed Bin B-A'!W935,'Speed Bin B-A'!W1039,'Speed Bin B-A'!W1143,'Speed Bin B-A'!W1247,'Speed Bin B-A'!W1351,'Speed Bin B-A'!W1455,'Speed Bin B-A'!W1559,'Speed Bin B-A'!W1663,'Speed Bin B-A'!W1767,'Speed Bin B-A'!W1871,'Speed Bin B-A'!W1975,'Speed Bin B-A'!W2079,'Speed Bin B-A'!W2183),"-")</f>
        <v>-</v>
      </c>
      <c r="X408" s="277"/>
      <c r="Y408" s="277"/>
    </row>
    <row r="409" spans="1:25" x14ac:dyDescent="0.25">
      <c r="A409" s="267">
        <v>0.96875</v>
      </c>
      <c r="B409" s="268">
        <f>SUM('Speed Bin B-A'!B104,'Speed Bin B-A'!B208,'Speed Bin B-A'!B312,'Speed Bin B-A'!B416,'Speed Bin B-A'!B520,'Speed Bin B-A'!B624,'Speed Bin B-A'!B728,'Speed Bin B-A'!B832,'Speed Bin B-A'!B936,'Speed Bin B-A'!B1040,'Speed Bin B-A'!B1144,'Speed Bin B-A'!B1248,'Speed Bin B-A'!B1352,'Speed Bin B-A'!B1456,'Speed Bin B-A'!B1560,'Speed Bin B-A'!B1664,'Speed Bin B-A'!B1768,'Speed Bin B-A'!B1872,'Speed Bin B-A'!B1976,'Speed Bin B-A'!B2080,'Speed Bin B-A'!B2184)</f>
        <v>5</v>
      </c>
      <c r="C409" s="268">
        <f>SUM('Speed Bin B-A'!C104,'Speed Bin B-A'!C208,'Speed Bin B-A'!C312,'Speed Bin B-A'!C416,'Speed Bin B-A'!C520,'Speed Bin B-A'!C624,'Speed Bin B-A'!C728,'Speed Bin B-A'!C832,'Speed Bin B-A'!C936,'Speed Bin B-A'!C1040,'Speed Bin B-A'!C1144,'Speed Bin B-A'!C1248,'Speed Bin B-A'!C1352,'Speed Bin B-A'!C1456,'Speed Bin B-A'!C1560,'Speed Bin B-A'!C1664,'Speed Bin B-A'!C1768,'Speed Bin B-A'!C1872,'Speed Bin B-A'!C1976,'Speed Bin B-A'!C2080,'Speed Bin B-A'!C2184)</f>
        <v>0</v>
      </c>
      <c r="D409" s="268">
        <f>SUM('Speed Bin B-A'!D104,'Speed Bin B-A'!D208,'Speed Bin B-A'!D312,'Speed Bin B-A'!D416,'Speed Bin B-A'!D520,'Speed Bin B-A'!D624,'Speed Bin B-A'!D728,'Speed Bin B-A'!D832,'Speed Bin B-A'!D936,'Speed Bin B-A'!D1040,'Speed Bin B-A'!D1144,'Speed Bin B-A'!D1248,'Speed Bin B-A'!D1352,'Speed Bin B-A'!D1456,'Speed Bin B-A'!D1560,'Speed Bin B-A'!D1664,'Speed Bin B-A'!D1768,'Speed Bin B-A'!D1872,'Speed Bin B-A'!D1976,'Speed Bin B-A'!D2080,'Speed Bin B-A'!D2184)</f>
        <v>0</v>
      </c>
      <c r="E409" s="268">
        <f>SUM('Speed Bin B-A'!E104,'Speed Bin B-A'!E208,'Speed Bin B-A'!E312,'Speed Bin B-A'!E416,'Speed Bin B-A'!E520,'Speed Bin B-A'!E624,'Speed Bin B-A'!E728,'Speed Bin B-A'!E832,'Speed Bin B-A'!E936,'Speed Bin B-A'!E1040,'Speed Bin B-A'!E1144,'Speed Bin B-A'!E1248,'Speed Bin B-A'!E1352,'Speed Bin B-A'!E1456,'Speed Bin B-A'!E1560,'Speed Bin B-A'!E1664,'Speed Bin B-A'!E1768,'Speed Bin B-A'!E1872,'Speed Bin B-A'!E1976,'Speed Bin B-A'!E2080,'Speed Bin B-A'!E2184)</f>
        <v>0</v>
      </c>
      <c r="F409" s="268">
        <f>SUM('Speed Bin B-A'!F104,'Speed Bin B-A'!F208,'Speed Bin B-A'!F312,'Speed Bin B-A'!F416,'Speed Bin B-A'!F520,'Speed Bin B-A'!F624,'Speed Bin B-A'!F728,'Speed Bin B-A'!F832,'Speed Bin B-A'!F936,'Speed Bin B-A'!F1040,'Speed Bin B-A'!F1144,'Speed Bin B-A'!F1248,'Speed Bin B-A'!F1352,'Speed Bin B-A'!F1456,'Speed Bin B-A'!F1560,'Speed Bin B-A'!F1664,'Speed Bin B-A'!F1768,'Speed Bin B-A'!F1872,'Speed Bin B-A'!F1976,'Speed Bin B-A'!F2080,'Speed Bin B-A'!F2184)</f>
        <v>3</v>
      </c>
      <c r="G409" s="268">
        <f>SUM('Speed Bin B-A'!G104,'Speed Bin B-A'!G208,'Speed Bin B-A'!G312,'Speed Bin B-A'!G416,'Speed Bin B-A'!G520,'Speed Bin B-A'!G624,'Speed Bin B-A'!G728,'Speed Bin B-A'!G832,'Speed Bin B-A'!G936,'Speed Bin B-A'!G1040,'Speed Bin B-A'!G1144,'Speed Bin B-A'!G1248,'Speed Bin B-A'!G1352,'Speed Bin B-A'!G1456,'Speed Bin B-A'!G1560,'Speed Bin B-A'!G1664,'Speed Bin B-A'!G1768,'Speed Bin B-A'!G1872,'Speed Bin B-A'!G1976,'Speed Bin B-A'!G2080,'Speed Bin B-A'!G2184)</f>
        <v>0</v>
      </c>
      <c r="H409" s="268">
        <f>SUM('Speed Bin B-A'!H104,'Speed Bin B-A'!H208,'Speed Bin B-A'!H312,'Speed Bin B-A'!H416,'Speed Bin B-A'!H520,'Speed Bin B-A'!H624,'Speed Bin B-A'!H728,'Speed Bin B-A'!H832,'Speed Bin B-A'!H936,'Speed Bin B-A'!H1040,'Speed Bin B-A'!H1144,'Speed Bin B-A'!H1248,'Speed Bin B-A'!H1352,'Speed Bin B-A'!H1456,'Speed Bin B-A'!H1560,'Speed Bin B-A'!H1664,'Speed Bin B-A'!H1768,'Speed Bin B-A'!H1872,'Speed Bin B-A'!H1976,'Speed Bin B-A'!H2080,'Speed Bin B-A'!H2184)</f>
        <v>1</v>
      </c>
      <c r="I409" s="268">
        <f>SUM('Speed Bin B-A'!I104,'Speed Bin B-A'!I208,'Speed Bin B-A'!I312,'Speed Bin B-A'!I416,'Speed Bin B-A'!I520,'Speed Bin B-A'!I624,'Speed Bin B-A'!I728,'Speed Bin B-A'!I832,'Speed Bin B-A'!I936,'Speed Bin B-A'!I1040,'Speed Bin B-A'!I1144,'Speed Bin B-A'!I1248,'Speed Bin B-A'!I1352,'Speed Bin B-A'!I1456,'Speed Bin B-A'!I1560,'Speed Bin B-A'!I1664,'Speed Bin B-A'!I1768,'Speed Bin B-A'!I1872,'Speed Bin B-A'!I1976,'Speed Bin B-A'!I2080,'Speed Bin B-A'!I2184)</f>
        <v>1</v>
      </c>
      <c r="J409" s="268">
        <f>SUM('Speed Bin B-A'!J104,'Speed Bin B-A'!J208,'Speed Bin B-A'!J312,'Speed Bin B-A'!J416,'Speed Bin B-A'!J520,'Speed Bin B-A'!J624,'Speed Bin B-A'!J728,'Speed Bin B-A'!J832,'Speed Bin B-A'!J936,'Speed Bin B-A'!J1040,'Speed Bin B-A'!J1144,'Speed Bin B-A'!J1248,'Speed Bin B-A'!J1352,'Speed Bin B-A'!J1456,'Speed Bin B-A'!J1560,'Speed Bin B-A'!J1664,'Speed Bin B-A'!J1768,'Speed Bin B-A'!J1872,'Speed Bin B-A'!J1976,'Speed Bin B-A'!J2080,'Speed Bin B-A'!J2184)</f>
        <v>0</v>
      </c>
      <c r="K409" s="268">
        <f>SUM('Speed Bin B-A'!K104,'Speed Bin B-A'!K208,'Speed Bin B-A'!K312,'Speed Bin B-A'!K416,'Speed Bin B-A'!K520,'Speed Bin B-A'!K624,'Speed Bin B-A'!K728,'Speed Bin B-A'!K832,'Speed Bin B-A'!K936,'Speed Bin B-A'!K1040,'Speed Bin B-A'!K1144,'Speed Bin B-A'!K1248,'Speed Bin B-A'!K1352,'Speed Bin B-A'!K1456,'Speed Bin B-A'!K1560,'Speed Bin B-A'!K1664,'Speed Bin B-A'!K1768,'Speed Bin B-A'!K1872,'Speed Bin B-A'!K1976,'Speed Bin B-A'!K2080,'Speed Bin B-A'!K2184)</f>
        <v>0</v>
      </c>
      <c r="L409" s="268">
        <f>SUM('Speed Bin B-A'!L104,'Speed Bin B-A'!L208,'Speed Bin B-A'!L312,'Speed Bin B-A'!L416,'Speed Bin B-A'!L520,'Speed Bin B-A'!L624,'Speed Bin B-A'!L728,'Speed Bin B-A'!L832,'Speed Bin B-A'!L936,'Speed Bin B-A'!L1040,'Speed Bin B-A'!L1144,'Speed Bin B-A'!L1248,'Speed Bin B-A'!L1352,'Speed Bin B-A'!L1456,'Speed Bin B-A'!L1560,'Speed Bin B-A'!L1664,'Speed Bin B-A'!L1768,'Speed Bin B-A'!L1872,'Speed Bin B-A'!L1976,'Speed Bin B-A'!L2080,'Speed Bin B-A'!L2184)</f>
        <v>0</v>
      </c>
      <c r="M409" s="268">
        <f>SUM('Speed Bin B-A'!M104,'Speed Bin B-A'!M208,'Speed Bin B-A'!M312,'Speed Bin B-A'!M416,'Speed Bin B-A'!M520,'Speed Bin B-A'!M624,'Speed Bin B-A'!M728,'Speed Bin B-A'!M832,'Speed Bin B-A'!M936,'Speed Bin B-A'!M1040,'Speed Bin B-A'!M1144,'Speed Bin B-A'!M1248,'Speed Bin B-A'!M1352,'Speed Bin B-A'!M1456,'Speed Bin B-A'!M1560,'Speed Bin B-A'!M1664,'Speed Bin B-A'!M1768,'Speed Bin B-A'!M1872,'Speed Bin B-A'!M1976,'Speed Bin B-A'!M2080,'Speed Bin B-A'!M2184)</f>
        <v>0</v>
      </c>
      <c r="N409" s="268">
        <f>SUM('Speed Bin B-A'!N104,'Speed Bin B-A'!N208,'Speed Bin B-A'!N312,'Speed Bin B-A'!N416,'Speed Bin B-A'!N520,'Speed Bin B-A'!N624,'Speed Bin B-A'!N728,'Speed Bin B-A'!N832,'Speed Bin B-A'!N936,'Speed Bin B-A'!N1040,'Speed Bin B-A'!N1144,'Speed Bin B-A'!N1248,'Speed Bin B-A'!N1352,'Speed Bin B-A'!N1456,'Speed Bin B-A'!N1560,'Speed Bin B-A'!N1664,'Speed Bin B-A'!N1768,'Speed Bin B-A'!N1872,'Speed Bin B-A'!N1976,'Speed Bin B-A'!N2080,'Speed Bin B-A'!N2184)</f>
        <v>0</v>
      </c>
      <c r="O409" s="268">
        <f>SUM('Speed Bin B-A'!O104,'Speed Bin B-A'!O208,'Speed Bin B-A'!O312,'Speed Bin B-A'!O416,'Speed Bin B-A'!O520,'Speed Bin B-A'!O624,'Speed Bin B-A'!O728,'Speed Bin B-A'!O832,'Speed Bin B-A'!O936,'Speed Bin B-A'!O1040,'Speed Bin B-A'!O1144,'Speed Bin B-A'!O1248,'Speed Bin B-A'!O1352,'Speed Bin B-A'!O1456,'Speed Bin B-A'!O1560,'Speed Bin B-A'!O1664,'Speed Bin B-A'!O1768,'Speed Bin B-A'!O1872,'Speed Bin B-A'!O1976,'Speed Bin B-A'!O2080,'Speed Bin B-A'!O2184)</f>
        <v>0</v>
      </c>
      <c r="P409" s="268">
        <f>SUM('Speed Bin B-A'!P104,'Speed Bin B-A'!P208,'Speed Bin B-A'!P312,'Speed Bin B-A'!P416,'Speed Bin B-A'!P520,'Speed Bin B-A'!P624,'Speed Bin B-A'!P728,'Speed Bin B-A'!P832,'Speed Bin B-A'!P936,'Speed Bin B-A'!P1040,'Speed Bin B-A'!P1144,'Speed Bin B-A'!P1248,'Speed Bin B-A'!P1352,'Speed Bin B-A'!P1456,'Speed Bin B-A'!P1560,'Speed Bin B-A'!P1664,'Speed Bin B-A'!P1768,'Speed Bin B-A'!P1872,'Speed Bin B-A'!P1976,'Speed Bin B-A'!P2080,'Speed Bin B-A'!P2184)</f>
        <v>0</v>
      </c>
      <c r="Q409" s="268">
        <f>SUM('Speed Bin B-A'!Q104,'Speed Bin B-A'!Q208,'Speed Bin B-A'!Q312,'Speed Bin B-A'!Q416,'Speed Bin B-A'!Q520,'Speed Bin B-A'!Q624,'Speed Bin B-A'!Q728,'Speed Bin B-A'!Q832,'Speed Bin B-A'!Q936,'Speed Bin B-A'!Q1040,'Speed Bin B-A'!Q1144,'Speed Bin B-A'!Q1248,'Speed Bin B-A'!Q1352,'Speed Bin B-A'!Q1456,'Speed Bin B-A'!Q1560,'Speed Bin B-A'!Q1664,'Speed Bin B-A'!Q1768,'Speed Bin B-A'!Q1872,'Speed Bin B-A'!Q1976,'Speed Bin B-A'!Q2080,'Speed Bin B-A'!Q2184)</f>
        <v>0</v>
      </c>
      <c r="R409" s="268">
        <f>SUM('Speed Bin B-A'!R104,'Speed Bin B-A'!R208,'Speed Bin B-A'!R312,'Speed Bin B-A'!R416,'Speed Bin B-A'!R520,'Speed Bin B-A'!R624,'Speed Bin B-A'!R728,'Speed Bin B-A'!R832,'Speed Bin B-A'!R936,'Speed Bin B-A'!R1040,'Speed Bin B-A'!R1144,'Speed Bin B-A'!R1248,'Speed Bin B-A'!R1352,'Speed Bin B-A'!R1456,'Speed Bin B-A'!R1560,'Speed Bin B-A'!R1664,'Speed Bin B-A'!R1768,'Speed Bin B-A'!R1872,'Speed Bin B-A'!R1976,'Speed Bin B-A'!R2080,'Speed Bin B-A'!R2184)</f>
        <v>0</v>
      </c>
      <c r="S409" s="268">
        <f>SUM('Speed Bin B-A'!S104,'Speed Bin B-A'!S208,'Speed Bin B-A'!S312,'Speed Bin B-A'!S416,'Speed Bin B-A'!S520,'Speed Bin B-A'!S624,'Speed Bin B-A'!S728,'Speed Bin B-A'!S832,'Speed Bin B-A'!S936,'Speed Bin B-A'!S1040,'Speed Bin B-A'!S1144,'Speed Bin B-A'!S1248,'Speed Bin B-A'!S1352,'Speed Bin B-A'!S1456,'Speed Bin B-A'!S1560,'Speed Bin B-A'!S1664,'Speed Bin B-A'!S1768,'Speed Bin B-A'!S1872,'Speed Bin B-A'!S1976,'Speed Bin B-A'!S2080,'Speed Bin B-A'!S2184)</f>
        <v>0</v>
      </c>
      <c r="T409" s="268">
        <f>SUM('Speed Bin B-A'!T104,'Speed Bin B-A'!T208,'Speed Bin B-A'!T312,'Speed Bin B-A'!T416,'Speed Bin B-A'!T520,'Speed Bin B-A'!T624,'Speed Bin B-A'!T728,'Speed Bin B-A'!T832,'Speed Bin B-A'!T936,'Speed Bin B-A'!T1040,'Speed Bin B-A'!T1144,'Speed Bin B-A'!T1248,'Speed Bin B-A'!T1352,'Speed Bin B-A'!T1456,'Speed Bin B-A'!T1560,'Speed Bin B-A'!T1664,'Speed Bin B-A'!T1768,'Speed Bin B-A'!T1872,'Speed Bin B-A'!T1976,'Speed Bin B-A'!T2080,'Speed Bin B-A'!T2184)</f>
        <v>0</v>
      </c>
      <c r="U409" s="268">
        <f>SUM('Speed Bin B-A'!U104,'Speed Bin B-A'!U208,'Speed Bin B-A'!U312,'Speed Bin B-A'!U416,'Speed Bin B-A'!U520,'Speed Bin B-A'!U624,'Speed Bin B-A'!U728,'Speed Bin B-A'!U832,'Speed Bin B-A'!U936,'Speed Bin B-A'!U1040,'Speed Bin B-A'!U1144,'Speed Bin B-A'!U1248,'Speed Bin B-A'!U1352,'Speed Bin B-A'!U1456,'Speed Bin B-A'!U1560,'Speed Bin B-A'!U1664,'Speed Bin B-A'!U1768,'Speed Bin B-A'!U1872,'Speed Bin B-A'!U1976,'Speed Bin B-A'!U2080,'Speed Bin B-A'!U2184)</f>
        <v>0</v>
      </c>
      <c r="V409" s="269">
        <f>IFERROR(AVERAGE('Speed Bin B-A'!V104,'Speed Bin B-A'!V208,'Speed Bin B-A'!V312,'Speed Bin B-A'!V416,'Speed Bin B-A'!V520,'Speed Bin B-A'!V624,'Speed Bin B-A'!V728,'Speed Bin B-A'!V832,'Speed Bin B-A'!V936,'Speed Bin B-A'!V1040,'Speed Bin B-A'!V1144,'Speed Bin B-A'!V1248,'Speed Bin B-A'!V1352,'Speed Bin B-A'!V1456,'Speed Bin B-A'!V1560,'Speed Bin B-A'!V1664,'Speed Bin B-A'!V1768,'Speed Bin B-A'!V1872,'Speed Bin B-A'!V1976,'Speed Bin B-A'!V2080,'Speed Bin B-A'!V2184),"-")</f>
        <v>26.066666666666666</v>
      </c>
      <c r="W409" s="269" t="str">
        <f>IFERROR(AVERAGE('Speed Bin B-A'!W104,'Speed Bin B-A'!W208,'Speed Bin B-A'!W312,'Speed Bin B-A'!W416,'Speed Bin B-A'!W520,'Speed Bin B-A'!W624,'Speed Bin B-A'!W728,'Speed Bin B-A'!W832,'Speed Bin B-A'!W936,'Speed Bin B-A'!W1040,'Speed Bin B-A'!W1144,'Speed Bin B-A'!W1248,'Speed Bin B-A'!W1352,'Speed Bin B-A'!W1456,'Speed Bin B-A'!W1560,'Speed Bin B-A'!W1664,'Speed Bin B-A'!W1768,'Speed Bin B-A'!W1872,'Speed Bin B-A'!W1976,'Speed Bin B-A'!W2080,'Speed Bin B-A'!W2184),"-")</f>
        <v>-</v>
      </c>
      <c r="X409" s="277"/>
      <c r="Y409" s="277"/>
    </row>
    <row r="410" spans="1:25" x14ac:dyDescent="0.25">
      <c r="A410" s="267">
        <v>0.97916666666666696</v>
      </c>
      <c r="B410" s="268">
        <f>SUM('Speed Bin B-A'!B105,'Speed Bin B-A'!B209,'Speed Bin B-A'!B313,'Speed Bin B-A'!B417,'Speed Bin B-A'!B521,'Speed Bin B-A'!B625,'Speed Bin B-A'!B729,'Speed Bin B-A'!B833,'Speed Bin B-A'!B937,'Speed Bin B-A'!B1041,'Speed Bin B-A'!B1145,'Speed Bin B-A'!B1249,'Speed Bin B-A'!B1353,'Speed Bin B-A'!B1457,'Speed Bin B-A'!B1561,'Speed Bin B-A'!B1665,'Speed Bin B-A'!B1769,'Speed Bin B-A'!B1873,'Speed Bin B-A'!B1977,'Speed Bin B-A'!B2081,'Speed Bin B-A'!B2185)</f>
        <v>2</v>
      </c>
      <c r="C410" s="268">
        <f>SUM('Speed Bin B-A'!C105,'Speed Bin B-A'!C209,'Speed Bin B-A'!C313,'Speed Bin B-A'!C417,'Speed Bin B-A'!C521,'Speed Bin B-A'!C625,'Speed Bin B-A'!C729,'Speed Bin B-A'!C833,'Speed Bin B-A'!C937,'Speed Bin B-A'!C1041,'Speed Bin B-A'!C1145,'Speed Bin B-A'!C1249,'Speed Bin B-A'!C1353,'Speed Bin B-A'!C1457,'Speed Bin B-A'!C1561,'Speed Bin B-A'!C1665,'Speed Bin B-A'!C1769,'Speed Bin B-A'!C1873,'Speed Bin B-A'!C1977,'Speed Bin B-A'!C2081,'Speed Bin B-A'!C2185)</f>
        <v>1</v>
      </c>
      <c r="D410" s="268">
        <f>SUM('Speed Bin B-A'!D105,'Speed Bin B-A'!D209,'Speed Bin B-A'!D313,'Speed Bin B-A'!D417,'Speed Bin B-A'!D521,'Speed Bin B-A'!D625,'Speed Bin B-A'!D729,'Speed Bin B-A'!D833,'Speed Bin B-A'!D937,'Speed Bin B-A'!D1041,'Speed Bin B-A'!D1145,'Speed Bin B-A'!D1249,'Speed Bin B-A'!D1353,'Speed Bin B-A'!D1457,'Speed Bin B-A'!D1561,'Speed Bin B-A'!D1665,'Speed Bin B-A'!D1769,'Speed Bin B-A'!D1873,'Speed Bin B-A'!D1977,'Speed Bin B-A'!D2081,'Speed Bin B-A'!D2185)</f>
        <v>0</v>
      </c>
      <c r="E410" s="268">
        <f>SUM('Speed Bin B-A'!E105,'Speed Bin B-A'!E209,'Speed Bin B-A'!E313,'Speed Bin B-A'!E417,'Speed Bin B-A'!E521,'Speed Bin B-A'!E625,'Speed Bin B-A'!E729,'Speed Bin B-A'!E833,'Speed Bin B-A'!E937,'Speed Bin B-A'!E1041,'Speed Bin B-A'!E1145,'Speed Bin B-A'!E1249,'Speed Bin B-A'!E1353,'Speed Bin B-A'!E1457,'Speed Bin B-A'!E1561,'Speed Bin B-A'!E1665,'Speed Bin B-A'!E1769,'Speed Bin B-A'!E1873,'Speed Bin B-A'!E1977,'Speed Bin B-A'!E2081,'Speed Bin B-A'!E2185)</f>
        <v>1</v>
      </c>
      <c r="F410" s="268">
        <f>SUM('Speed Bin B-A'!F105,'Speed Bin B-A'!F209,'Speed Bin B-A'!F313,'Speed Bin B-A'!F417,'Speed Bin B-A'!F521,'Speed Bin B-A'!F625,'Speed Bin B-A'!F729,'Speed Bin B-A'!F833,'Speed Bin B-A'!F937,'Speed Bin B-A'!F1041,'Speed Bin B-A'!F1145,'Speed Bin B-A'!F1249,'Speed Bin B-A'!F1353,'Speed Bin B-A'!F1457,'Speed Bin B-A'!F1561,'Speed Bin B-A'!F1665,'Speed Bin B-A'!F1769,'Speed Bin B-A'!F1873,'Speed Bin B-A'!F1977,'Speed Bin B-A'!F2081,'Speed Bin B-A'!F2185)</f>
        <v>0</v>
      </c>
      <c r="G410" s="268">
        <f>SUM('Speed Bin B-A'!G105,'Speed Bin B-A'!G209,'Speed Bin B-A'!G313,'Speed Bin B-A'!G417,'Speed Bin B-A'!G521,'Speed Bin B-A'!G625,'Speed Bin B-A'!G729,'Speed Bin B-A'!G833,'Speed Bin B-A'!G937,'Speed Bin B-A'!G1041,'Speed Bin B-A'!G1145,'Speed Bin B-A'!G1249,'Speed Bin B-A'!G1353,'Speed Bin B-A'!G1457,'Speed Bin B-A'!G1561,'Speed Bin B-A'!G1665,'Speed Bin B-A'!G1769,'Speed Bin B-A'!G1873,'Speed Bin B-A'!G1977,'Speed Bin B-A'!G2081,'Speed Bin B-A'!G2185)</f>
        <v>0</v>
      </c>
      <c r="H410" s="268">
        <f>SUM('Speed Bin B-A'!H105,'Speed Bin B-A'!H209,'Speed Bin B-A'!H313,'Speed Bin B-A'!H417,'Speed Bin B-A'!H521,'Speed Bin B-A'!H625,'Speed Bin B-A'!H729,'Speed Bin B-A'!H833,'Speed Bin B-A'!H937,'Speed Bin B-A'!H1041,'Speed Bin B-A'!H1145,'Speed Bin B-A'!H1249,'Speed Bin B-A'!H1353,'Speed Bin B-A'!H1457,'Speed Bin B-A'!H1561,'Speed Bin B-A'!H1665,'Speed Bin B-A'!H1769,'Speed Bin B-A'!H1873,'Speed Bin B-A'!H1977,'Speed Bin B-A'!H2081,'Speed Bin B-A'!H2185)</f>
        <v>0</v>
      </c>
      <c r="I410" s="268">
        <f>SUM('Speed Bin B-A'!I105,'Speed Bin B-A'!I209,'Speed Bin B-A'!I313,'Speed Bin B-A'!I417,'Speed Bin B-A'!I521,'Speed Bin B-A'!I625,'Speed Bin B-A'!I729,'Speed Bin B-A'!I833,'Speed Bin B-A'!I937,'Speed Bin B-A'!I1041,'Speed Bin B-A'!I1145,'Speed Bin B-A'!I1249,'Speed Bin B-A'!I1353,'Speed Bin B-A'!I1457,'Speed Bin B-A'!I1561,'Speed Bin B-A'!I1665,'Speed Bin B-A'!I1769,'Speed Bin B-A'!I1873,'Speed Bin B-A'!I1977,'Speed Bin B-A'!I2081,'Speed Bin B-A'!I2185)</f>
        <v>0</v>
      </c>
      <c r="J410" s="268">
        <f>SUM('Speed Bin B-A'!J105,'Speed Bin B-A'!J209,'Speed Bin B-A'!J313,'Speed Bin B-A'!J417,'Speed Bin B-A'!J521,'Speed Bin B-A'!J625,'Speed Bin B-A'!J729,'Speed Bin B-A'!J833,'Speed Bin B-A'!J937,'Speed Bin B-A'!J1041,'Speed Bin B-A'!J1145,'Speed Bin B-A'!J1249,'Speed Bin B-A'!J1353,'Speed Bin B-A'!J1457,'Speed Bin B-A'!J1561,'Speed Bin B-A'!J1665,'Speed Bin B-A'!J1769,'Speed Bin B-A'!J1873,'Speed Bin B-A'!J1977,'Speed Bin B-A'!J2081,'Speed Bin B-A'!J2185)</f>
        <v>0</v>
      </c>
      <c r="K410" s="268">
        <f>SUM('Speed Bin B-A'!K105,'Speed Bin B-A'!K209,'Speed Bin B-A'!K313,'Speed Bin B-A'!K417,'Speed Bin B-A'!K521,'Speed Bin B-A'!K625,'Speed Bin B-A'!K729,'Speed Bin B-A'!K833,'Speed Bin B-A'!K937,'Speed Bin B-A'!K1041,'Speed Bin B-A'!K1145,'Speed Bin B-A'!K1249,'Speed Bin B-A'!K1353,'Speed Bin B-A'!K1457,'Speed Bin B-A'!K1561,'Speed Bin B-A'!K1665,'Speed Bin B-A'!K1769,'Speed Bin B-A'!K1873,'Speed Bin B-A'!K1977,'Speed Bin B-A'!K2081,'Speed Bin B-A'!K2185)</f>
        <v>0</v>
      </c>
      <c r="L410" s="268">
        <f>SUM('Speed Bin B-A'!L105,'Speed Bin B-A'!L209,'Speed Bin B-A'!L313,'Speed Bin B-A'!L417,'Speed Bin B-A'!L521,'Speed Bin B-A'!L625,'Speed Bin B-A'!L729,'Speed Bin B-A'!L833,'Speed Bin B-A'!L937,'Speed Bin B-A'!L1041,'Speed Bin B-A'!L1145,'Speed Bin B-A'!L1249,'Speed Bin B-A'!L1353,'Speed Bin B-A'!L1457,'Speed Bin B-A'!L1561,'Speed Bin B-A'!L1665,'Speed Bin B-A'!L1769,'Speed Bin B-A'!L1873,'Speed Bin B-A'!L1977,'Speed Bin B-A'!L2081,'Speed Bin B-A'!L2185)</f>
        <v>0</v>
      </c>
      <c r="M410" s="268">
        <f>SUM('Speed Bin B-A'!M105,'Speed Bin B-A'!M209,'Speed Bin B-A'!M313,'Speed Bin B-A'!M417,'Speed Bin B-A'!M521,'Speed Bin B-A'!M625,'Speed Bin B-A'!M729,'Speed Bin B-A'!M833,'Speed Bin B-A'!M937,'Speed Bin B-A'!M1041,'Speed Bin B-A'!M1145,'Speed Bin B-A'!M1249,'Speed Bin B-A'!M1353,'Speed Bin B-A'!M1457,'Speed Bin B-A'!M1561,'Speed Bin B-A'!M1665,'Speed Bin B-A'!M1769,'Speed Bin B-A'!M1873,'Speed Bin B-A'!M1977,'Speed Bin B-A'!M2081,'Speed Bin B-A'!M2185)</f>
        <v>0</v>
      </c>
      <c r="N410" s="268">
        <f>SUM('Speed Bin B-A'!N105,'Speed Bin B-A'!N209,'Speed Bin B-A'!N313,'Speed Bin B-A'!N417,'Speed Bin B-A'!N521,'Speed Bin B-A'!N625,'Speed Bin B-A'!N729,'Speed Bin B-A'!N833,'Speed Bin B-A'!N937,'Speed Bin B-A'!N1041,'Speed Bin B-A'!N1145,'Speed Bin B-A'!N1249,'Speed Bin B-A'!N1353,'Speed Bin B-A'!N1457,'Speed Bin B-A'!N1561,'Speed Bin B-A'!N1665,'Speed Bin B-A'!N1769,'Speed Bin B-A'!N1873,'Speed Bin B-A'!N1977,'Speed Bin B-A'!N2081,'Speed Bin B-A'!N2185)</f>
        <v>0</v>
      </c>
      <c r="O410" s="268">
        <f>SUM('Speed Bin B-A'!O105,'Speed Bin B-A'!O209,'Speed Bin B-A'!O313,'Speed Bin B-A'!O417,'Speed Bin B-A'!O521,'Speed Bin B-A'!O625,'Speed Bin B-A'!O729,'Speed Bin B-A'!O833,'Speed Bin B-A'!O937,'Speed Bin B-A'!O1041,'Speed Bin B-A'!O1145,'Speed Bin B-A'!O1249,'Speed Bin B-A'!O1353,'Speed Bin B-A'!O1457,'Speed Bin B-A'!O1561,'Speed Bin B-A'!O1665,'Speed Bin B-A'!O1769,'Speed Bin B-A'!O1873,'Speed Bin B-A'!O1977,'Speed Bin B-A'!O2081,'Speed Bin B-A'!O2185)</f>
        <v>0</v>
      </c>
      <c r="P410" s="268">
        <f>SUM('Speed Bin B-A'!P105,'Speed Bin B-A'!P209,'Speed Bin B-A'!P313,'Speed Bin B-A'!P417,'Speed Bin B-A'!P521,'Speed Bin B-A'!P625,'Speed Bin B-A'!P729,'Speed Bin B-A'!P833,'Speed Bin B-A'!P937,'Speed Bin B-A'!P1041,'Speed Bin B-A'!P1145,'Speed Bin B-A'!P1249,'Speed Bin B-A'!P1353,'Speed Bin B-A'!P1457,'Speed Bin B-A'!P1561,'Speed Bin B-A'!P1665,'Speed Bin B-A'!P1769,'Speed Bin B-A'!P1873,'Speed Bin B-A'!P1977,'Speed Bin B-A'!P2081,'Speed Bin B-A'!P2185)</f>
        <v>0</v>
      </c>
      <c r="Q410" s="268">
        <f>SUM('Speed Bin B-A'!Q105,'Speed Bin B-A'!Q209,'Speed Bin B-A'!Q313,'Speed Bin B-A'!Q417,'Speed Bin B-A'!Q521,'Speed Bin B-A'!Q625,'Speed Bin B-A'!Q729,'Speed Bin B-A'!Q833,'Speed Bin B-A'!Q937,'Speed Bin B-A'!Q1041,'Speed Bin B-A'!Q1145,'Speed Bin B-A'!Q1249,'Speed Bin B-A'!Q1353,'Speed Bin B-A'!Q1457,'Speed Bin B-A'!Q1561,'Speed Bin B-A'!Q1665,'Speed Bin B-A'!Q1769,'Speed Bin B-A'!Q1873,'Speed Bin B-A'!Q1977,'Speed Bin B-A'!Q2081,'Speed Bin B-A'!Q2185)</f>
        <v>0</v>
      </c>
      <c r="R410" s="268">
        <f>SUM('Speed Bin B-A'!R105,'Speed Bin B-A'!R209,'Speed Bin B-A'!R313,'Speed Bin B-A'!R417,'Speed Bin B-A'!R521,'Speed Bin B-A'!R625,'Speed Bin B-A'!R729,'Speed Bin B-A'!R833,'Speed Bin B-A'!R937,'Speed Bin B-A'!R1041,'Speed Bin B-A'!R1145,'Speed Bin B-A'!R1249,'Speed Bin B-A'!R1353,'Speed Bin B-A'!R1457,'Speed Bin B-A'!R1561,'Speed Bin B-A'!R1665,'Speed Bin B-A'!R1769,'Speed Bin B-A'!R1873,'Speed Bin B-A'!R1977,'Speed Bin B-A'!R2081,'Speed Bin B-A'!R2185)</f>
        <v>0</v>
      </c>
      <c r="S410" s="268">
        <f>SUM('Speed Bin B-A'!S105,'Speed Bin B-A'!S209,'Speed Bin B-A'!S313,'Speed Bin B-A'!S417,'Speed Bin B-A'!S521,'Speed Bin B-A'!S625,'Speed Bin B-A'!S729,'Speed Bin B-A'!S833,'Speed Bin B-A'!S937,'Speed Bin B-A'!S1041,'Speed Bin B-A'!S1145,'Speed Bin B-A'!S1249,'Speed Bin B-A'!S1353,'Speed Bin B-A'!S1457,'Speed Bin B-A'!S1561,'Speed Bin B-A'!S1665,'Speed Bin B-A'!S1769,'Speed Bin B-A'!S1873,'Speed Bin B-A'!S1977,'Speed Bin B-A'!S2081,'Speed Bin B-A'!S2185)</f>
        <v>0</v>
      </c>
      <c r="T410" s="268">
        <f>SUM('Speed Bin B-A'!T105,'Speed Bin B-A'!T209,'Speed Bin B-A'!T313,'Speed Bin B-A'!T417,'Speed Bin B-A'!T521,'Speed Bin B-A'!T625,'Speed Bin B-A'!T729,'Speed Bin B-A'!T833,'Speed Bin B-A'!T937,'Speed Bin B-A'!T1041,'Speed Bin B-A'!T1145,'Speed Bin B-A'!T1249,'Speed Bin B-A'!T1353,'Speed Bin B-A'!T1457,'Speed Bin B-A'!T1561,'Speed Bin B-A'!T1665,'Speed Bin B-A'!T1769,'Speed Bin B-A'!T1873,'Speed Bin B-A'!T1977,'Speed Bin B-A'!T2081,'Speed Bin B-A'!T2185)</f>
        <v>0</v>
      </c>
      <c r="U410" s="268">
        <f>SUM('Speed Bin B-A'!U105,'Speed Bin B-A'!U209,'Speed Bin B-A'!U313,'Speed Bin B-A'!U417,'Speed Bin B-A'!U521,'Speed Bin B-A'!U625,'Speed Bin B-A'!U729,'Speed Bin B-A'!U833,'Speed Bin B-A'!U937,'Speed Bin B-A'!U1041,'Speed Bin B-A'!U1145,'Speed Bin B-A'!U1249,'Speed Bin B-A'!U1353,'Speed Bin B-A'!U1457,'Speed Bin B-A'!U1561,'Speed Bin B-A'!U1665,'Speed Bin B-A'!U1769,'Speed Bin B-A'!U1873,'Speed Bin B-A'!U1977,'Speed Bin B-A'!U2081,'Speed Bin B-A'!U2185)</f>
        <v>0</v>
      </c>
      <c r="V410" s="269">
        <f>IFERROR(AVERAGE('Speed Bin B-A'!V105,'Speed Bin B-A'!V209,'Speed Bin B-A'!V313,'Speed Bin B-A'!V417,'Speed Bin B-A'!V521,'Speed Bin B-A'!V625,'Speed Bin B-A'!V729,'Speed Bin B-A'!V833,'Speed Bin B-A'!V937,'Speed Bin B-A'!V1041,'Speed Bin B-A'!V1145,'Speed Bin B-A'!V1249,'Speed Bin B-A'!V1353,'Speed Bin B-A'!V1457,'Speed Bin B-A'!V1561,'Speed Bin B-A'!V1665,'Speed Bin B-A'!V1769,'Speed Bin B-A'!V1873,'Speed Bin B-A'!V1977,'Speed Bin B-A'!V2081,'Speed Bin B-A'!V2185),"-")</f>
        <v>12.2</v>
      </c>
      <c r="W410" s="269" t="str">
        <f>IFERROR(AVERAGE('Speed Bin B-A'!W105,'Speed Bin B-A'!W209,'Speed Bin B-A'!W313,'Speed Bin B-A'!W417,'Speed Bin B-A'!W521,'Speed Bin B-A'!W625,'Speed Bin B-A'!W729,'Speed Bin B-A'!W833,'Speed Bin B-A'!W937,'Speed Bin B-A'!W1041,'Speed Bin B-A'!W1145,'Speed Bin B-A'!W1249,'Speed Bin B-A'!W1353,'Speed Bin B-A'!W1457,'Speed Bin B-A'!W1561,'Speed Bin B-A'!W1665,'Speed Bin B-A'!W1769,'Speed Bin B-A'!W1873,'Speed Bin B-A'!W1977,'Speed Bin B-A'!W2081,'Speed Bin B-A'!W2185),"-")</f>
        <v>-</v>
      </c>
      <c r="X410" s="277"/>
      <c r="Y410" s="277"/>
    </row>
    <row r="411" spans="1:25" ht="13.8" thickBot="1" x14ac:dyDescent="0.3">
      <c r="A411" s="271">
        <v>0.98958333333333304</v>
      </c>
      <c r="B411" s="276">
        <f>SUM('Speed Bin B-A'!B106,'Speed Bin B-A'!B210,'Speed Bin B-A'!B314,'Speed Bin B-A'!B418,'Speed Bin B-A'!B522,'Speed Bin B-A'!B626,'Speed Bin B-A'!B730,'Speed Bin B-A'!B834,'Speed Bin B-A'!B938,'Speed Bin B-A'!B1042,'Speed Bin B-A'!B1146,'Speed Bin B-A'!B1250,'Speed Bin B-A'!B1354,'Speed Bin B-A'!B1458,'Speed Bin B-A'!B1562,'Speed Bin B-A'!B1666,'Speed Bin B-A'!B1770,'Speed Bin B-A'!B1874,'Speed Bin B-A'!B1978,'Speed Bin B-A'!B2082,'Speed Bin B-A'!B2186)</f>
        <v>4</v>
      </c>
      <c r="C411" s="276">
        <f>SUM('Speed Bin B-A'!C106,'Speed Bin B-A'!C210,'Speed Bin B-A'!C314,'Speed Bin B-A'!C418,'Speed Bin B-A'!C522,'Speed Bin B-A'!C626,'Speed Bin B-A'!C730,'Speed Bin B-A'!C834,'Speed Bin B-A'!C938,'Speed Bin B-A'!C1042,'Speed Bin B-A'!C1146,'Speed Bin B-A'!C1250,'Speed Bin B-A'!C1354,'Speed Bin B-A'!C1458,'Speed Bin B-A'!C1562,'Speed Bin B-A'!C1666,'Speed Bin B-A'!C1770,'Speed Bin B-A'!C1874,'Speed Bin B-A'!C1978,'Speed Bin B-A'!C2082,'Speed Bin B-A'!C2186)</f>
        <v>0</v>
      </c>
      <c r="D411" s="276">
        <f>SUM('Speed Bin B-A'!D106,'Speed Bin B-A'!D210,'Speed Bin B-A'!D314,'Speed Bin B-A'!D418,'Speed Bin B-A'!D522,'Speed Bin B-A'!D626,'Speed Bin B-A'!D730,'Speed Bin B-A'!D834,'Speed Bin B-A'!D938,'Speed Bin B-A'!D1042,'Speed Bin B-A'!D1146,'Speed Bin B-A'!D1250,'Speed Bin B-A'!D1354,'Speed Bin B-A'!D1458,'Speed Bin B-A'!D1562,'Speed Bin B-A'!D1666,'Speed Bin B-A'!D1770,'Speed Bin B-A'!D1874,'Speed Bin B-A'!D1978,'Speed Bin B-A'!D2082,'Speed Bin B-A'!D2186)</f>
        <v>0</v>
      </c>
      <c r="E411" s="276">
        <f>SUM('Speed Bin B-A'!E106,'Speed Bin B-A'!E210,'Speed Bin B-A'!E314,'Speed Bin B-A'!E418,'Speed Bin B-A'!E522,'Speed Bin B-A'!E626,'Speed Bin B-A'!E730,'Speed Bin B-A'!E834,'Speed Bin B-A'!E938,'Speed Bin B-A'!E1042,'Speed Bin B-A'!E1146,'Speed Bin B-A'!E1250,'Speed Bin B-A'!E1354,'Speed Bin B-A'!E1458,'Speed Bin B-A'!E1562,'Speed Bin B-A'!E1666,'Speed Bin B-A'!E1770,'Speed Bin B-A'!E1874,'Speed Bin B-A'!E1978,'Speed Bin B-A'!E2082,'Speed Bin B-A'!E2186)</f>
        <v>0</v>
      </c>
      <c r="F411" s="276">
        <f>SUM('Speed Bin B-A'!F106,'Speed Bin B-A'!F210,'Speed Bin B-A'!F314,'Speed Bin B-A'!F418,'Speed Bin B-A'!F522,'Speed Bin B-A'!F626,'Speed Bin B-A'!F730,'Speed Bin B-A'!F834,'Speed Bin B-A'!F938,'Speed Bin B-A'!F1042,'Speed Bin B-A'!F1146,'Speed Bin B-A'!F1250,'Speed Bin B-A'!F1354,'Speed Bin B-A'!F1458,'Speed Bin B-A'!F1562,'Speed Bin B-A'!F1666,'Speed Bin B-A'!F1770,'Speed Bin B-A'!F1874,'Speed Bin B-A'!F1978,'Speed Bin B-A'!F2082,'Speed Bin B-A'!F2186)</f>
        <v>1</v>
      </c>
      <c r="G411" s="276">
        <f>SUM('Speed Bin B-A'!G106,'Speed Bin B-A'!G210,'Speed Bin B-A'!G314,'Speed Bin B-A'!G418,'Speed Bin B-A'!G522,'Speed Bin B-A'!G626,'Speed Bin B-A'!G730,'Speed Bin B-A'!G834,'Speed Bin B-A'!G938,'Speed Bin B-A'!G1042,'Speed Bin B-A'!G1146,'Speed Bin B-A'!G1250,'Speed Bin B-A'!G1354,'Speed Bin B-A'!G1458,'Speed Bin B-A'!G1562,'Speed Bin B-A'!G1666,'Speed Bin B-A'!G1770,'Speed Bin B-A'!G1874,'Speed Bin B-A'!G1978,'Speed Bin B-A'!G2082,'Speed Bin B-A'!G2186)</f>
        <v>3</v>
      </c>
      <c r="H411" s="276">
        <f>SUM('Speed Bin B-A'!H106,'Speed Bin B-A'!H210,'Speed Bin B-A'!H314,'Speed Bin B-A'!H418,'Speed Bin B-A'!H522,'Speed Bin B-A'!H626,'Speed Bin B-A'!H730,'Speed Bin B-A'!H834,'Speed Bin B-A'!H938,'Speed Bin B-A'!H1042,'Speed Bin B-A'!H1146,'Speed Bin B-A'!H1250,'Speed Bin B-A'!H1354,'Speed Bin B-A'!H1458,'Speed Bin B-A'!H1562,'Speed Bin B-A'!H1666,'Speed Bin B-A'!H1770,'Speed Bin B-A'!H1874,'Speed Bin B-A'!H1978,'Speed Bin B-A'!H2082,'Speed Bin B-A'!H2186)</f>
        <v>0</v>
      </c>
      <c r="I411" s="276">
        <f>SUM('Speed Bin B-A'!I106,'Speed Bin B-A'!I210,'Speed Bin B-A'!I314,'Speed Bin B-A'!I418,'Speed Bin B-A'!I522,'Speed Bin B-A'!I626,'Speed Bin B-A'!I730,'Speed Bin B-A'!I834,'Speed Bin B-A'!I938,'Speed Bin B-A'!I1042,'Speed Bin B-A'!I1146,'Speed Bin B-A'!I1250,'Speed Bin B-A'!I1354,'Speed Bin B-A'!I1458,'Speed Bin B-A'!I1562,'Speed Bin B-A'!I1666,'Speed Bin B-A'!I1770,'Speed Bin B-A'!I1874,'Speed Bin B-A'!I1978,'Speed Bin B-A'!I2082,'Speed Bin B-A'!I2186)</f>
        <v>0</v>
      </c>
      <c r="J411" s="276">
        <f>SUM('Speed Bin B-A'!J106,'Speed Bin B-A'!J210,'Speed Bin B-A'!J314,'Speed Bin B-A'!J418,'Speed Bin B-A'!J522,'Speed Bin B-A'!J626,'Speed Bin B-A'!J730,'Speed Bin B-A'!J834,'Speed Bin B-A'!J938,'Speed Bin B-A'!J1042,'Speed Bin B-A'!J1146,'Speed Bin B-A'!J1250,'Speed Bin B-A'!J1354,'Speed Bin B-A'!J1458,'Speed Bin B-A'!J1562,'Speed Bin B-A'!J1666,'Speed Bin B-A'!J1770,'Speed Bin B-A'!J1874,'Speed Bin B-A'!J1978,'Speed Bin B-A'!J2082,'Speed Bin B-A'!J2186)</f>
        <v>0</v>
      </c>
      <c r="K411" s="276">
        <f>SUM('Speed Bin B-A'!K106,'Speed Bin B-A'!K210,'Speed Bin B-A'!K314,'Speed Bin B-A'!K418,'Speed Bin B-A'!K522,'Speed Bin B-A'!K626,'Speed Bin B-A'!K730,'Speed Bin B-A'!K834,'Speed Bin B-A'!K938,'Speed Bin B-A'!K1042,'Speed Bin B-A'!K1146,'Speed Bin B-A'!K1250,'Speed Bin B-A'!K1354,'Speed Bin B-A'!K1458,'Speed Bin B-A'!K1562,'Speed Bin B-A'!K1666,'Speed Bin B-A'!K1770,'Speed Bin B-A'!K1874,'Speed Bin B-A'!K1978,'Speed Bin B-A'!K2082,'Speed Bin B-A'!K2186)</f>
        <v>0</v>
      </c>
      <c r="L411" s="276">
        <f>SUM('Speed Bin B-A'!L106,'Speed Bin B-A'!L210,'Speed Bin B-A'!L314,'Speed Bin B-A'!L418,'Speed Bin B-A'!L522,'Speed Bin B-A'!L626,'Speed Bin B-A'!L730,'Speed Bin B-A'!L834,'Speed Bin B-A'!L938,'Speed Bin B-A'!L1042,'Speed Bin B-A'!L1146,'Speed Bin B-A'!L1250,'Speed Bin B-A'!L1354,'Speed Bin B-A'!L1458,'Speed Bin B-A'!L1562,'Speed Bin B-A'!L1666,'Speed Bin B-A'!L1770,'Speed Bin B-A'!L1874,'Speed Bin B-A'!L1978,'Speed Bin B-A'!L2082,'Speed Bin B-A'!L2186)</f>
        <v>0</v>
      </c>
      <c r="M411" s="276">
        <f>SUM('Speed Bin B-A'!M106,'Speed Bin B-A'!M210,'Speed Bin B-A'!M314,'Speed Bin B-A'!M418,'Speed Bin B-A'!M522,'Speed Bin B-A'!M626,'Speed Bin B-A'!M730,'Speed Bin B-A'!M834,'Speed Bin B-A'!M938,'Speed Bin B-A'!M1042,'Speed Bin B-A'!M1146,'Speed Bin B-A'!M1250,'Speed Bin B-A'!M1354,'Speed Bin B-A'!M1458,'Speed Bin B-A'!M1562,'Speed Bin B-A'!M1666,'Speed Bin B-A'!M1770,'Speed Bin B-A'!M1874,'Speed Bin B-A'!M1978,'Speed Bin B-A'!M2082,'Speed Bin B-A'!M2186)</f>
        <v>0</v>
      </c>
      <c r="N411" s="276">
        <f>SUM('Speed Bin B-A'!N106,'Speed Bin B-A'!N210,'Speed Bin B-A'!N314,'Speed Bin B-A'!N418,'Speed Bin B-A'!N522,'Speed Bin B-A'!N626,'Speed Bin B-A'!N730,'Speed Bin B-A'!N834,'Speed Bin B-A'!N938,'Speed Bin B-A'!N1042,'Speed Bin B-A'!N1146,'Speed Bin B-A'!N1250,'Speed Bin B-A'!N1354,'Speed Bin B-A'!N1458,'Speed Bin B-A'!N1562,'Speed Bin B-A'!N1666,'Speed Bin B-A'!N1770,'Speed Bin B-A'!N1874,'Speed Bin B-A'!N1978,'Speed Bin B-A'!N2082,'Speed Bin B-A'!N2186)</f>
        <v>0</v>
      </c>
      <c r="O411" s="276">
        <f>SUM('Speed Bin B-A'!O106,'Speed Bin B-A'!O210,'Speed Bin B-A'!O314,'Speed Bin B-A'!O418,'Speed Bin B-A'!O522,'Speed Bin B-A'!O626,'Speed Bin B-A'!O730,'Speed Bin B-A'!O834,'Speed Bin B-A'!O938,'Speed Bin B-A'!O1042,'Speed Bin B-A'!O1146,'Speed Bin B-A'!O1250,'Speed Bin B-A'!O1354,'Speed Bin B-A'!O1458,'Speed Bin B-A'!O1562,'Speed Bin B-A'!O1666,'Speed Bin B-A'!O1770,'Speed Bin B-A'!O1874,'Speed Bin B-A'!O1978,'Speed Bin B-A'!O2082,'Speed Bin B-A'!O2186)</f>
        <v>0</v>
      </c>
      <c r="P411" s="276">
        <f>SUM('Speed Bin B-A'!P106,'Speed Bin B-A'!P210,'Speed Bin B-A'!P314,'Speed Bin B-A'!P418,'Speed Bin B-A'!P522,'Speed Bin B-A'!P626,'Speed Bin B-A'!P730,'Speed Bin B-A'!P834,'Speed Bin B-A'!P938,'Speed Bin B-A'!P1042,'Speed Bin B-A'!P1146,'Speed Bin B-A'!P1250,'Speed Bin B-A'!P1354,'Speed Bin B-A'!P1458,'Speed Bin B-A'!P1562,'Speed Bin B-A'!P1666,'Speed Bin B-A'!P1770,'Speed Bin B-A'!P1874,'Speed Bin B-A'!P1978,'Speed Bin B-A'!P2082,'Speed Bin B-A'!P2186)</f>
        <v>0</v>
      </c>
      <c r="Q411" s="276">
        <f>SUM('Speed Bin B-A'!Q106,'Speed Bin B-A'!Q210,'Speed Bin B-A'!Q314,'Speed Bin B-A'!Q418,'Speed Bin B-A'!Q522,'Speed Bin B-A'!Q626,'Speed Bin B-A'!Q730,'Speed Bin B-A'!Q834,'Speed Bin B-A'!Q938,'Speed Bin B-A'!Q1042,'Speed Bin B-A'!Q1146,'Speed Bin B-A'!Q1250,'Speed Bin B-A'!Q1354,'Speed Bin B-A'!Q1458,'Speed Bin B-A'!Q1562,'Speed Bin B-A'!Q1666,'Speed Bin B-A'!Q1770,'Speed Bin B-A'!Q1874,'Speed Bin B-A'!Q1978,'Speed Bin B-A'!Q2082,'Speed Bin B-A'!Q2186)</f>
        <v>0</v>
      </c>
      <c r="R411" s="276">
        <f>SUM('Speed Bin B-A'!R106,'Speed Bin B-A'!R210,'Speed Bin B-A'!R314,'Speed Bin B-A'!R418,'Speed Bin B-A'!R522,'Speed Bin B-A'!R626,'Speed Bin B-A'!R730,'Speed Bin B-A'!R834,'Speed Bin B-A'!R938,'Speed Bin B-A'!R1042,'Speed Bin B-A'!R1146,'Speed Bin B-A'!R1250,'Speed Bin B-A'!R1354,'Speed Bin B-A'!R1458,'Speed Bin B-A'!R1562,'Speed Bin B-A'!R1666,'Speed Bin B-A'!R1770,'Speed Bin B-A'!R1874,'Speed Bin B-A'!R1978,'Speed Bin B-A'!R2082,'Speed Bin B-A'!R2186)</f>
        <v>0</v>
      </c>
      <c r="S411" s="276">
        <f>SUM('Speed Bin B-A'!S106,'Speed Bin B-A'!S210,'Speed Bin B-A'!S314,'Speed Bin B-A'!S418,'Speed Bin B-A'!S522,'Speed Bin B-A'!S626,'Speed Bin B-A'!S730,'Speed Bin B-A'!S834,'Speed Bin B-A'!S938,'Speed Bin B-A'!S1042,'Speed Bin B-A'!S1146,'Speed Bin B-A'!S1250,'Speed Bin B-A'!S1354,'Speed Bin B-A'!S1458,'Speed Bin B-A'!S1562,'Speed Bin B-A'!S1666,'Speed Bin B-A'!S1770,'Speed Bin B-A'!S1874,'Speed Bin B-A'!S1978,'Speed Bin B-A'!S2082,'Speed Bin B-A'!S2186)</f>
        <v>0</v>
      </c>
      <c r="T411" s="276">
        <f>SUM('Speed Bin B-A'!T106,'Speed Bin B-A'!T210,'Speed Bin B-A'!T314,'Speed Bin B-A'!T418,'Speed Bin B-A'!T522,'Speed Bin B-A'!T626,'Speed Bin B-A'!T730,'Speed Bin B-A'!T834,'Speed Bin B-A'!T938,'Speed Bin B-A'!T1042,'Speed Bin B-A'!T1146,'Speed Bin B-A'!T1250,'Speed Bin B-A'!T1354,'Speed Bin B-A'!T1458,'Speed Bin B-A'!T1562,'Speed Bin B-A'!T1666,'Speed Bin B-A'!T1770,'Speed Bin B-A'!T1874,'Speed Bin B-A'!T1978,'Speed Bin B-A'!T2082,'Speed Bin B-A'!T2186)</f>
        <v>0</v>
      </c>
      <c r="U411" s="276">
        <f>SUM('Speed Bin B-A'!U106,'Speed Bin B-A'!U210,'Speed Bin B-A'!U314,'Speed Bin B-A'!U418,'Speed Bin B-A'!U522,'Speed Bin B-A'!U626,'Speed Bin B-A'!U730,'Speed Bin B-A'!U834,'Speed Bin B-A'!U938,'Speed Bin B-A'!U1042,'Speed Bin B-A'!U1146,'Speed Bin B-A'!U1250,'Speed Bin B-A'!U1354,'Speed Bin B-A'!U1458,'Speed Bin B-A'!U1562,'Speed Bin B-A'!U1666,'Speed Bin B-A'!U1770,'Speed Bin B-A'!U1874,'Speed Bin B-A'!U1978,'Speed Bin B-A'!U2082,'Speed Bin B-A'!U2186)</f>
        <v>0</v>
      </c>
      <c r="V411" s="273">
        <f>IFERROR(AVERAGE('Speed Bin B-A'!V106,'Speed Bin B-A'!V210,'Speed Bin B-A'!V314,'Speed Bin B-A'!V418,'Speed Bin B-A'!V522,'Speed Bin B-A'!V626,'Speed Bin B-A'!V730,'Speed Bin B-A'!V834,'Speed Bin B-A'!V938,'Speed Bin B-A'!V1042,'Speed Bin B-A'!V1146,'Speed Bin B-A'!V1250,'Speed Bin B-A'!V1354,'Speed Bin B-A'!V1458,'Speed Bin B-A'!V1562,'Speed Bin B-A'!V1666,'Speed Bin B-A'!V1770,'Speed Bin B-A'!V1874,'Speed Bin B-A'!V1978,'Speed Bin B-A'!V2082,'Speed Bin B-A'!V2186),"-")</f>
        <v>27.433333333333334</v>
      </c>
      <c r="W411" s="273" t="str">
        <f>IFERROR(AVERAGE('Speed Bin B-A'!W106,'Speed Bin B-A'!W210,'Speed Bin B-A'!W314,'Speed Bin B-A'!W418,'Speed Bin B-A'!W522,'Speed Bin B-A'!W626,'Speed Bin B-A'!W730,'Speed Bin B-A'!W834,'Speed Bin B-A'!W938,'Speed Bin B-A'!W1042,'Speed Bin B-A'!W1146,'Speed Bin B-A'!W1250,'Speed Bin B-A'!W1354,'Speed Bin B-A'!W1458,'Speed Bin B-A'!W1562,'Speed Bin B-A'!W1666,'Speed Bin B-A'!W1770,'Speed Bin B-A'!W1874,'Speed Bin B-A'!W1978,'Speed Bin B-A'!W2082,'Speed Bin B-A'!W2186),"-")</f>
        <v>-</v>
      </c>
      <c r="X411" s="277"/>
      <c r="Y411" s="277"/>
    </row>
    <row r="412" spans="1:25" ht="13.8" thickTop="1" x14ac:dyDescent="0.25">
      <c r="A412" s="274" t="s">
        <v>45</v>
      </c>
      <c r="B412" s="264">
        <f>SUM(B344:B391)</f>
        <v>2979</v>
      </c>
      <c r="C412" s="264">
        <f t="shared" ref="C412:U412" si="197">SUM(C344:C391)</f>
        <v>22</v>
      </c>
      <c r="D412" s="264">
        <f t="shared" si="197"/>
        <v>143</v>
      </c>
      <c r="E412" s="264">
        <f t="shared" si="197"/>
        <v>516</v>
      </c>
      <c r="F412" s="264">
        <f t="shared" si="197"/>
        <v>1098</v>
      </c>
      <c r="G412" s="264">
        <f t="shared" si="197"/>
        <v>718</v>
      </c>
      <c r="H412" s="264">
        <f t="shared" si="197"/>
        <v>333</v>
      </c>
      <c r="I412" s="264">
        <f t="shared" si="197"/>
        <v>102</v>
      </c>
      <c r="J412" s="264">
        <f t="shared" si="197"/>
        <v>34</v>
      </c>
      <c r="K412" s="264">
        <f t="shared" si="197"/>
        <v>11</v>
      </c>
      <c r="L412" s="264">
        <f t="shared" si="197"/>
        <v>2</v>
      </c>
      <c r="M412" s="264">
        <f t="shared" si="197"/>
        <v>0</v>
      </c>
      <c r="N412" s="264">
        <f t="shared" si="197"/>
        <v>0</v>
      </c>
      <c r="O412" s="264">
        <f t="shared" si="197"/>
        <v>0</v>
      </c>
      <c r="P412" s="264">
        <f t="shared" si="197"/>
        <v>0</v>
      </c>
      <c r="Q412" s="264">
        <f t="shared" si="197"/>
        <v>0</v>
      </c>
      <c r="R412" s="264">
        <f t="shared" si="197"/>
        <v>0</v>
      </c>
      <c r="S412" s="264">
        <f t="shared" si="197"/>
        <v>0</v>
      </c>
      <c r="T412" s="264">
        <f t="shared" si="197"/>
        <v>0</v>
      </c>
      <c r="U412" s="264">
        <f t="shared" si="197"/>
        <v>0</v>
      </c>
      <c r="V412" s="265">
        <f>IFERROR(AVERAGE('Speed Bin B-A'!V107,'Speed Bin B-A'!V211,'Speed Bin B-A'!V315,'Speed Bin B-A'!V419,'Speed Bin B-A'!V523,'Speed Bin B-A'!V627,'Speed Bin B-A'!V731,'Speed Bin B-A'!V835,'Speed Bin B-A'!V939,'Speed Bin B-A'!V1043,'Speed Bin B-A'!V1147,'Speed Bin B-A'!V1251,'Speed Bin B-A'!V1355,'Speed Bin B-A'!V1459,'Speed Bin B-A'!V1563,'Speed Bin B-A'!V1667,'Speed Bin B-A'!V1771,'Speed Bin B-A'!V1875,'Speed Bin B-A'!V1979,'Speed Bin B-A'!V2083,'Speed Bin B-A'!V2187),"-")</f>
        <v>24.055555555555557</v>
      </c>
      <c r="W412" s="265">
        <f>IFERROR(AVERAGE('Speed Bin B-A'!W107,'Speed Bin B-A'!W211,'Speed Bin B-A'!W315,'Speed Bin B-A'!W419,'Speed Bin B-A'!W523,'Speed Bin B-A'!W627,'Speed Bin B-A'!W731,'Speed Bin B-A'!W835,'Speed Bin B-A'!W939,'Speed Bin B-A'!W1043,'Speed Bin B-A'!W1147,'Speed Bin B-A'!W1251,'Speed Bin B-A'!W1355,'Speed Bin B-A'!W1459,'Speed Bin B-A'!W1563,'Speed Bin B-A'!W1667,'Speed Bin B-A'!W1771,'Speed Bin B-A'!W1875,'Speed Bin B-A'!W1979,'Speed Bin B-A'!W2083,'Speed Bin B-A'!W2187),"-")</f>
        <v>29.933333333333337</v>
      </c>
      <c r="X412" s="277"/>
      <c r="Y412" s="277"/>
    </row>
    <row r="413" spans="1:25" x14ac:dyDescent="0.25">
      <c r="A413" s="275" t="s">
        <v>46</v>
      </c>
      <c r="B413" s="268">
        <f>SUM(B340:B403)</f>
        <v>3281</v>
      </c>
      <c r="C413" s="268">
        <f t="shared" ref="C413:U413" si="198">SUM(C340:C403)</f>
        <v>25</v>
      </c>
      <c r="D413" s="268">
        <f t="shared" si="198"/>
        <v>155</v>
      </c>
      <c r="E413" s="268">
        <f t="shared" si="198"/>
        <v>564</v>
      </c>
      <c r="F413" s="268">
        <f t="shared" si="198"/>
        <v>1200</v>
      </c>
      <c r="G413" s="268">
        <f t="shared" si="198"/>
        <v>776</v>
      </c>
      <c r="H413" s="268">
        <f t="shared" si="198"/>
        <v>376</v>
      </c>
      <c r="I413" s="268">
        <f t="shared" si="198"/>
        <v>125</v>
      </c>
      <c r="J413" s="268">
        <f t="shared" si="198"/>
        <v>40</v>
      </c>
      <c r="K413" s="268">
        <f t="shared" si="198"/>
        <v>15</v>
      </c>
      <c r="L413" s="268">
        <f t="shared" si="198"/>
        <v>4</v>
      </c>
      <c r="M413" s="268">
        <f t="shared" si="198"/>
        <v>0</v>
      </c>
      <c r="N413" s="268">
        <f t="shared" si="198"/>
        <v>0</v>
      </c>
      <c r="O413" s="268">
        <f t="shared" si="198"/>
        <v>1</v>
      </c>
      <c r="P413" s="268">
        <f t="shared" si="198"/>
        <v>0</v>
      </c>
      <c r="Q413" s="268">
        <f t="shared" si="198"/>
        <v>0</v>
      </c>
      <c r="R413" s="268">
        <f t="shared" si="198"/>
        <v>0</v>
      </c>
      <c r="S413" s="268">
        <f t="shared" si="198"/>
        <v>0</v>
      </c>
      <c r="T413" s="268">
        <f t="shared" si="198"/>
        <v>0</v>
      </c>
      <c r="U413" s="268">
        <f t="shared" si="198"/>
        <v>0</v>
      </c>
      <c r="V413" s="269">
        <f>IFERROR(AVERAGE('Speed Bin B-A'!V108,'Speed Bin B-A'!V212,'Speed Bin B-A'!V316,'Speed Bin B-A'!V420,'Speed Bin B-A'!V524,'Speed Bin B-A'!V628,'Speed Bin B-A'!V732,'Speed Bin B-A'!V836,'Speed Bin B-A'!V940,'Speed Bin B-A'!V1044,'Speed Bin B-A'!V1148,'Speed Bin B-A'!V1252,'Speed Bin B-A'!V1356,'Speed Bin B-A'!V1460,'Speed Bin B-A'!V1564,'Speed Bin B-A'!V1668,'Speed Bin B-A'!V1772,'Speed Bin B-A'!V1876,'Speed Bin B-A'!V1980,'Speed Bin B-A'!V2084,'Speed Bin B-A'!V2188),"-")</f>
        <v>24.200000000000003</v>
      </c>
      <c r="W413" s="269">
        <f>IFERROR(AVERAGE('Speed Bin B-A'!W108,'Speed Bin B-A'!W212,'Speed Bin B-A'!W316,'Speed Bin B-A'!W420,'Speed Bin B-A'!W524,'Speed Bin B-A'!W628,'Speed Bin B-A'!W732,'Speed Bin B-A'!W836,'Speed Bin B-A'!W940,'Speed Bin B-A'!W1044,'Speed Bin B-A'!W1148,'Speed Bin B-A'!W1252,'Speed Bin B-A'!W1356,'Speed Bin B-A'!W1460,'Speed Bin B-A'!W1564,'Speed Bin B-A'!W1668,'Speed Bin B-A'!W1772,'Speed Bin B-A'!W1876,'Speed Bin B-A'!W1980,'Speed Bin B-A'!W2084,'Speed Bin B-A'!W2188),"-")</f>
        <v>30.299999999999997</v>
      </c>
      <c r="X413" s="277"/>
      <c r="Y413" s="277"/>
    </row>
    <row r="414" spans="1:25" x14ac:dyDescent="0.25">
      <c r="A414" s="268" t="s">
        <v>47</v>
      </c>
      <c r="B414" s="268">
        <f>SUM(B340:B411)</f>
        <v>3323</v>
      </c>
      <c r="C414" s="268">
        <f t="shared" ref="C414:U414" si="199">SUM(C340:C411)</f>
        <v>26</v>
      </c>
      <c r="D414" s="268">
        <f t="shared" si="199"/>
        <v>158</v>
      </c>
      <c r="E414" s="268">
        <f t="shared" si="199"/>
        <v>570</v>
      </c>
      <c r="F414" s="268">
        <f t="shared" si="199"/>
        <v>1215</v>
      </c>
      <c r="G414" s="268">
        <f t="shared" si="199"/>
        <v>786</v>
      </c>
      <c r="H414" s="268">
        <f t="shared" si="199"/>
        <v>379</v>
      </c>
      <c r="I414" s="268">
        <f t="shared" si="199"/>
        <v>128</v>
      </c>
      <c r="J414" s="268">
        <f t="shared" si="199"/>
        <v>41</v>
      </c>
      <c r="K414" s="268">
        <f t="shared" si="199"/>
        <v>15</v>
      </c>
      <c r="L414" s="268">
        <f t="shared" si="199"/>
        <v>4</v>
      </c>
      <c r="M414" s="268">
        <f t="shared" si="199"/>
        <v>0</v>
      </c>
      <c r="N414" s="268">
        <f t="shared" si="199"/>
        <v>0</v>
      </c>
      <c r="O414" s="268">
        <f t="shared" si="199"/>
        <v>1</v>
      </c>
      <c r="P414" s="268">
        <f t="shared" si="199"/>
        <v>0</v>
      </c>
      <c r="Q414" s="268">
        <f t="shared" si="199"/>
        <v>0</v>
      </c>
      <c r="R414" s="268">
        <f t="shared" si="199"/>
        <v>0</v>
      </c>
      <c r="S414" s="268">
        <f t="shared" si="199"/>
        <v>0</v>
      </c>
      <c r="T414" s="268">
        <f t="shared" si="199"/>
        <v>0</v>
      </c>
      <c r="U414" s="268">
        <f t="shared" si="199"/>
        <v>0</v>
      </c>
      <c r="V414" s="269">
        <f>IFERROR(AVERAGE('Speed Bin B-A'!V109,'Speed Bin B-A'!V213,'Speed Bin B-A'!V317,'Speed Bin B-A'!V421,'Speed Bin B-A'!V525,'Speed Bin B-A'!V629,'Speed Bin B-A'!V733,'Speed Bin B-A'!V837,'Speed Bin B-A'!V941,'Speed Bin B-A'!V1045,'Speed Bin B-A'!V1149,'Speed Bin B-A'!V1253,'Speed Bin B-A'!V1357,'Speed Bin B-A'!V1461,'Speed Bin B-A'!V1565,'Speed Bin B-A'!V1669,'Speed Bin B-A'!V1773,'Speed Bin B-A'!V1877,'Speed Bin B-A'!V1981,'Speed Bin B-A'!V2085,'Speed Bin B-A'!V2189),"-")</f>
        <v>24.211111111111116</v>
      </c>
      <c r="W414" s="269">
        <f>IFERROR(AVERAGE('Speed Bin B-A'!W109,'Speed Bin B-A'!W213,'Speed Bin B-A'!W317,'Speed Bin B-A'!W421,'Speed Bin B-A'!W525,'Speed Bin B-A'!W629,'Speed Bin B-A'!W733,'Speed Bin B-A'!W837,'Speed Bin B-A'!W941,'Speed Bin B-A'!W1045,'Speed Bin B-A'!W1149,'Speed Bin B-A'!W1253,'Speed Bin B-A'!W1357,'Speed Bin B-A'!W1461,'Speed Bin B-A'!W1565,'Speed Bin B-A'!W1669,'Speed Bin B-A'!W1773,'Speed Bin B-A'!W1877,'Speed Bin B-A'!W1981,'Speed Bin B-A'!W2085,'Speed Bin B-A'!W2189),"-")</f>
        <v>30.299999999999997</v>
      </c>
      <c r="X414" s="277"/>
      <c r="Y414" s="277"/>
    </row>
    <row r="415" spans="1:25" ht="13.8" thickBot="1" x14ac:dyDescent="0.3">
      <c r="A415" s="276" t="s">
        <v>48</v>
      </c>
      <c r="B415" s="276">
        <f>SUM(B316:B411)</f>
        <v>3360</v>
      </c>
      <c r="C415" s="276">
        <f t="shared" ref="C415:U415" si="200">SUM(C316:C411)</f>
        <v>27</v>
      </c>
      <c r="D415" s="276">
        <f t="shared" si="200"/>
        <v>165</v>
      </c>
      <c r="E415" s="276">
        <f t="shared" si="200"/>
        <v>578</v>
      </c>
      <c r="F415" s="276">
        <f t="shared" si="200"/>
        <v>1222</v>
      </c>
      <c r="G415" s="276">
        <f t="shared" si="200"/>
        <v>794</v>
      </c>
      <c r="H415" s="276">
        <f t="shared" si="200"/>
        <v>382</v>
      </c>
      <c r="I415" s="276">
        <f t="shared" si="200"/>
        <v>130</v>
      </c>
      <c r="J415" s="276">
        <f t="shared" si="200"/>
        <v>41</v>
      </c>
      <c r="K415" s="276">
        <f t="shared" si="200"/>
        <v>16</v>
      </c>
      <c r="L415" s="276">
        <f t="shared" si="200"/>
        <v>4</v>
      </c>
      <c r="M415" s="276">
        <f t="shared" si="200"/>
        <v>0</v>
      </c>
      <c r="N415" s="276">
        <f t="shared" si="200"/>
        <v>0</v>
      </c>
      <c r="O415" s="276">
        <f t="shared" si="200"/>
        <v>1</v>
      </c>
      <c r="P415" s="276">
        <f t="shared" si="200"/>
        <v>0</v>
      </c>
      <c r="Q415" s="276">
        <f t="shared" si="200"/>
        <v>0</v>
      </c>
      <c r="R415" s="276">
        <f t="shared" si="200"/>
        <v>0</v>
      </c>
      <c r="S415" s="276">
        <f t="shared" si="200"/>
        <v>0</v>
      </c>
      <c r="T415" s="276">
        <f t="shared" si="200"/>
        <v>0</v>
      </c>
      <c r="U415" s="276">
        <f t="shared" si="200"/>
        <v>0</v>
      </c>
      <c r="V415" s="273">
        <f>IFERROR(AVERAGE('Speed Bin B-A'!V110,'Speed Bin B-A'!V214,'Speed Bin B-A'!V318,'Speed Bin B-A'!V422,'Speed Bin B-A'!V526,'Speed Bin B-A'!V630,'Speed Bin B-A'!V734,'Speed Bin B-A'!V838,'Speed Bin B-A'!V942,'Speed Bin B-A'!V1046,'Speed Bin B-A'!V1150,'Speed Bin B-A'!V1254,'Speed Bin B-A'!V1358,'Speed Bin B-A'!V1462,'Speed Bin B-A'!V1566,'Speed Bin B-A'!V1670,'Speed Bin B-A'!V1774,'Speed Bin B-A'!V1878,'Speed Bin B-A'!V1982,'Speed Bin B-A'!V2086,'Speed Bin B-A'!V2190),"-")</f>
        <v>24.200000000000003</v>
      </c>
      <c r="W415" s="273">
        <f>IFERROR(AVERAGE('Speed Bin B-A'!W110,'Speed Bin B-A'!W214,'Speed Bin B-A'!W318,'Speed Bin B-A'!W422,'Speed Bin B-A'!W526,'Speed Bin B-A'!W630,'Speed Bin B-A'!W734,'Speed Bin B-A'!W838,'Speed Bin B-A'!W942,'Speed Bin B-A'!W1046,'Speed Bin B-A'!W1150,'Speed Bin B-A'!W1254,'Speed Bin B-A'!W1358,'Speed Bin B-A'!W1462,'Speed Bin B-A'!W1566,'Speed Bin B-A'!W1670,'Speed Bin B-A'!W1774,'Speed Bin B-A'!W1878,'Speed Bin B-A'!W1982,'Speed Bin B-A'!W2086,'Speed Bin B-A'!W2190),"-")</f>
        <v>30.299999999999997</v>
      </c>
      <c r="X415" s="277"/>
      <c r="Y415" s="277"/>
    </row>
    <row r="416" spans="1:25" ht="13.8" thickTop="1" x14ac:dyDescent="0.25"/>
    <row r="417" spans="1:47" x14ac:dyDescent="0.25">
      <c r="A417" s="349" t="s">
        <v>210</v>
      </c>
    </row>
    <row r="418" spans="1:47" ht="13.8" thickBot="1" x14ac:dyDescent="0.3"/>
    <row r="419" spans="1:47" ht="14.4" thickTop="1" thickBot="1" x14ac:dyDescent="0.3">
      <c r="A419" s="260" t="s">
        <v>51</v>
      </c>
      <c r="B419" s="260" t="s">
        <v>31</v>
      </c>
      <c r="C419" s="261" t="s">
        <v>92</v>
      </c>
      <c r="D419" s="261" t="s">
        <v>93</v>
      </c>
      <c r="E419" s="261" t="s">
        <v>94</v>
      </c>
      <c r="F419" s="261" t="s">
        <v>95</v>
      </c>
      <c r="G419" s="261" t="s">
        <v>96</v>
      </c>
      <c r="H419" s="261" t="s">
        <v>97</v>
      </c>
      <c r="I419" s="261" t="s">
        <v>98</v>
      </c>
      <c r="J419" s="261" t="s">
        <v>99</v>
      </c>
      <c r="K419" s="261" t="s">
        <v>100</v>
      </c>
      <c r="L419" s="261" t="s">
        <v>101</v>
      </c>
      <c r="M419" s="261" t="s">
        <v>102</v>
      </c>
      <c r="N419" s="261" t="s">
        <v>103</v>
      </c>
      <c r="O419" s="261" t="s">
        <v>104</v>
      </c>
      <c r="P419" s="261" t="s">
        <v>105</v>
      </c>
      <c r="Q419" s="261" t="s">
        <v>106</v>
      </c>
      <c r="R419" s="261" t="s">
        <v>107</v>
      </c>
      <c r="S419" s="261" t="s">
        <v>108</v>
      </c>
      <c r="T419" s="261" t="s">
        <v>109</v>
      </c>
      <c r="U419" s="261" t="s">
        <v>110</v>
      </c>
      <c r="V419" s="260" t="s">
        <v>89</v>
      </c>
      <c r="W419" s="260" t="s">
        <v>111</v>
      </c>
      <c r="X419" s="262"/>
      <c r="Y419" s="262"/>
      <c r="Z419" s="260" t="s">
        <v>51</v>
      </c>
      <c r="AA419" s="261" t="s">
        <v>92</v>
      </c>
      <c r="AB419" s="261" t="s">
        <v>93</v>
      </c>
      <c r="AC419" s="261" t="s">
        <v>94</v>
      </c>
      <c r="AD419" s="261" t="s">
        <v>95</v>
      </c>
      <c r="AE419" s="261" t="s">
        <v>96</v>
      </c>
      <c r="AF419" s="261" t="s">
        <v>97</v>
      </c>
      <c r="AG419" s="261" t="s">
        <v>98</v>
      </c>
      <c r="AH419" s="261" t="s">
        <v>99</v>
      </c>
      <c r="AI419" s="261" t="s">
        <v>100</v>
      </c>
      <c r="AJ419" s="261" t="s">
        <v>101</v>
      </c>
      <c r="AK419" s="261" t="s">
        <v>102</v>
      </c>
      <c r="AL419" s="261" t="s">
        <v>103</v>
      </c>
      <c r="AM419" s="261" t="s">
        <v>104</v>
      </c>
      <c r="AN419" s="261" t="s">
        <v>105</v>
      </c>
      <c r="AO419" s="261" t="s">
        <v>106</v>
      </c>
      <c r="AP419" s="261" t="s">
        <v>107</v>
      </c>
      <c r="AQ419" s="261" t="s">
        <v>108</v>
      </c>
      <c r="AR419" s="261" t="s">
        <v>109</v>
      </c>
      <c r="AS419" s="261" t="s">
        <v>110</v>
      </c>
      <c r="AT419" s="260" t="s">
        <v>89</v>
      </c>
      <c r="AU419" s="260" t="s">
        <v>111</v>
      </c>
    </row>
    <row r="420" spans="1:47" ht="13.8" thickTop="1" x14ac:dyDescent="0.25">
      <c r="A420" s="263">
        <v>0</v>
      </c>
      <c r="B420" s="264">
        <f>B4+B212</f>
        <v>2</v>
      </c>
      <c r="C420" s="264">
        <f t="shared" ref="C420:U420" si="201">C4+C212</f>
        <v>0</v>
      </c>
      <c r="D420" s="264">
        <f t="shared" si="201"/>
        <v>0</v>
      </c>
      <c r="E420" s="264">
        <f t="shared" si="201"/>
        <v>0</v>
      </c>
      <c r="F420" s="264">
        <f t="shared" si="201"/>
        <v>1</v>
      </c>
      <c r="G420" s="264">
        <f t="shared" si="201"/>
        <v>1</v>
      </c>
      <c r="H420" s="264">
        <f t="shared" si="201"/>
        <v>0</v>
      </c>
      <c r="I420" s="264">
        <f t="shared" si="201"/>
        <v>0</v>
      </c>
      <c r="J420" s="264">
        <f t="shared" si="201"/>
        <v>0</v>
      </c>
      <c r="K420" s="264">
        <f t="shared" si="201"/>
        <v>0</v>
      </c>
      <c r="L420" s="264">
        <f t="shared" si="201"/>
        <v>0</v>
      </c>
      <c r="M420" s="264">
        <f t="shared" si="201"/>
        <v>0</v>
      </c>
      <c r="N420" s="264">
        <f t="shared" si="201"/>
        <v>0</v>
      </c>
      <c r="O420" s="264">
        <f t="shared" si="201"/>
        <v>0</v>
      </c>
      <c r="P420" s="264">
        <f t="shared" si="201"/>
        <v>0</v>
      </c>
      <c r="Q420" s="264">
        <f t="shared" si="201"/>
        <v>0</v>
      </c>
      <c r="R420" s="264">
        <f t="shared" si="201"/>
        <v>0</v>
      </c>
      <c r="S420" s="264">
        <f t="shared" si="201"/>
        <v>0</v>
      </c>
      <c r="T420" s="264">
        <f t="shared" si="201"/>
        <v>0</v>
      </c>
      <c r="U420" s="264">
        <f t="shared" si="201"/>
        <v>0</v>
      </c>
      <c r="V420" s="265">
        <f>IFERROR(AVERAGE('Speed Bin A-B'!V11,'Speed Bin A-B'!V115,'Speed Bin A-B'!V219,'Speed Bin A-B'!V323,'Speed Bin A-B'!V427,'Speed Bin A-B'!V739,'Speed Bin A-B'!V843,'Speed Bin A-B'!V947,'Speed Bin A-B'!V1051,'Speed Bin A-B'!V1155,'Speed Bin A-B'!V1467,'Speed Bin A-B'!V1571,'Speed Bin A-B'!V1675,'Speed Bin A-B'!V1779,'Speed Bin A-B'!V1883,'Speed Bin B-A'!V11,'Speed Bin B-A'!V115,'Speed Bin B-A'!V219,'Speed Bin B-A'!V323,'Speed Bin B-A'!V427,'Speed Bin B-A'!V739,'Speed Bin B-A'!V843,'Speed Bin B-A'!V947,'Speed Bin B-A'!V1051,'Speed Bin B-A'!V1155,'Speed Bin B-A'!V1467,'Speed Bin B-A'!V1571,'Speed Bin B-A'!V1675,'Speed Bin B-A'!V1779,'Speed Bin B-A'!V1883),"-")</f>
        <v>26.299999999999997</v>
      </c>
      <c r="W420" s="265" t="str">
        <f>IFERROR(AVERAGE('Speed Bin A-B'!W11,'Speed Bin A-B'!W115,'Speed Bin A-B'!W219,'Speed Bin A-B'!W323,'Speed Bin A-B'!W427,'Speed Bin A-B'!W739,'Speed Bin A-B'!W843,'Speed Bin A-B'!W947,'Speed Bin A-B'!W1051,'Speed Bin A-B'!W1155,'Speed Bin A-B'!W1467,'Speed Bin A-B'!W1571,'Speed Bin A-B'!W1675,'Speed Bin A-B'!W1779,'Speed Bin A-B'!W1883,'Speed Bin B-A'!W11,'Speed Bin B-A'!W115,'Speed Bin B-A'!W219,'Speed Bin B-A'!W323,'Speed Bin B-A'!W427,'Speed Bin B-A'!W739,'Speed Bin B-A'!W843,'Speed Bin B-A'!W947,'Speed Bin B-A'!W1051,'Speed Bin B-A'!W1155,'Speed Bin B-A'!W1467,'Speed Bin B-A'!W1571,'Speed Bin B-A'!W1675,'Speed Bin B-A'!W1779,'Speed Bin B-A'!W1883),"-")</f>
        <v>-</v>
      </c>
      <c r="X420" s="262"/>
      <c r="Y420" s="262"/>
      <c r="Z420" s="263">
        <v>0</v>
      </c>
      <c r="AA420" s="266">
        <f t="shared" ref="AA420" si="202">SUM(C420:C423)</f>
        <v>0</v>
      </c>
      <c r="AB420" s="266">
        <f t="shared" ref="AB420" si="203">SUM(D420:D423)</f>
        <v>1</v>
      </c>
      <c r="AC420" s="266">
        <f t="shared" ref="AC420" si="204">SUM(E420:E423)</f>
        <v>3</v>
      </c>
      <c r="AD420" s="266">
        <f t="shared" ref="AD420" si="205">SUM(F420:F423)</f>
        <v>2</v>
      </c>
      <c r="AE420" s="266">
        <f t="shared" ref="AE420" si="206">SUM(G420:G423)</f>
        <v>2</v>
      </c>
      <c r="AF420" s="266">
        <f t="shared" ref="AF420" si="207">SUM(H420:H423)</f>
        <v>2</v>
      </c>
      <c r="AG420" s="266">
        <f t="shared" ref="AG420" si="208">SUM(I420:I423)</f>
        <v>0</v>
      </c>
      <c r="AH420" s="266">
        <f t="shared" ref="AH420" si="209">SUM(J420:J423)</f>
        <v>0</v>
      </c>
      <c r="AI420" s="266">
        <f t="shared" ref="AI420" si="210">SUM(K420:K423)</f>
        <v>0</v>
      </c>
      <c r="AJ420" s="266">
        <f t="shared" ref="AJ420" si="211">SUM(L420:L423)</f>
        <v>0</v>
      </c>
      <c r="AK420" s="266">
        <f t="shared" ref="AK420" si="212">SUM(M420:M423)</f>
        <v>0</v>
      </c>
      <c r="AL420" s="266">
        <f t="shared" ref="AL420" si="213">SUM(N420:N423)</f>
        <v>0</v>
      </c>
      <c r="AM420" s="266">
        <f t="shared" ref="AM420" si="214">SUM(O420:O423)</f>
        <v>0</v>
      </c>
      <c r="AN420" s="266">
        <f t="shared" ref="AN420" si="215">SUM(P420:P423)</f>
        <v>0</v>
      </c>
      <c r="AO420" s="266">
        <f t="shared" ref="AO420" si="216">SUM(Q420:Q423)</f>
        <v>0</v>
      </c>
      <c r="AP420" s="266">
        <f t="shared" ref="AP420" si="217">SUM(R420:R423)</f>
        <v>0</v>
      </c>
      <c r="AQ420" s="266">
        <f t="shared" ref="AQ420" si="218">SUM(S420:S423)</f>
        <v>0</v>
      </c>
      <c r="AR420" s="266">
        <f t="shared" ref="AR420" si="219">SUM(T420:T423)</f>
        <v>0</v>
      </c>
      <c r="AS420" s="266">
        <f>SUM(U420:U423)</f>
        <v>0</v>
      </c>
      <c r="AT420" s="265">
        <f>IFERROR(AVERAGE(V420:V423),"-")</f>
        <v>21.279166666666665</v>
      </c>
      <c r="AU420" s="265" t="str">
        <f>IFERROR(AVERAGE(W420:W423),"-")</f>
        <v>-</v>
      </c>
    </row>
    <row r="421" spans="1:47" x14ac:dyDescent="0.25">
      <c r="A421" s="267">
        <v>1.0416666666666666E-2</v>
      </c>
      <c r="B421" s="268">
        <f t="shared" ref="B421:U421" si="220">B5+B213</f>
        <v>3</v>
      </c>
      <c r="C421" s="268">
        <f t="shared" si="220"/>
        <v>0</v>
      </c>
      <c r="D421" s="268">
        <f t="shared" si="220"/>
        <v>0</v>
      </c>
      <c r="E421" s="268">
        <f t="shared" si="220"/>
        <v>1</v>
      </c>
      <c r="F421" s="268">
        <f t="shared" si="220"/>
        <v>0</v>
      </c>
      <c r="G421" s="268">
        <f t="shared" si="220"/>
        <v>0</v>
      </c>
      <c r="H421" s="268">
        <f t="shared" si="220"/>
        <v>2</v>
      </c>
      <c r="I421" s="268">
        <f t="shared" si="220"/>
        <v>0</v>
      </c>
      <c r="J421" s="268">
        <f t="shared" si="220"/>
        <v>0</v>
      </c>
      <c r="K421" s="268">
        <f t="shared" si="220"/>
        <v>0</v>
      </c>
      <c r="L421" s="268">
        <f t="shared" si="220"/>
        <v>0</v>
      </c>
      <c r="M421" s="268">
        <f t="shared" si="220"/>
        <v>0</v>
      </c>
      <c r="N421" s="268">
        <f t="shared" si="220"/>
        <v>0</v>
      </c>
      <c r="O421" s="268">
        <f t="shared" si="220"/>
        <v>0</v>
      </c>
      <c r="P421" s="268">
        <f t="shared" si="220"/>
        <v>0</v>
      </c>
      <c r="Q421" s="268">
        <f t="shared" si="220"/>
        <v>0</v>
      </c>
      <c r="R421" s="268">
        <f t="shared" si="220"/>
        <v>0</v>
      </c>
      <c r="S421" s="268">
        <f t="shared" si="220"/>
        <v>0</v>
      </c>
      <c r="T421" s="268">
        <f t="shared" si="220"/>
        <v>0</v>
      </c>
      <c r="U421" s="268">
        <f t="shared" si="220"/>
        <v>0</v>
      </c>
      <c r="V421" s="269">
        <f>IFERROR(AVERAGE('Speed Bin A-B'!V12,'Speed Bin A-B'!V116,'Speed Bin A-B'!V220,'Speed Bin A-B'!V324,'Speed Bin A-B'!V428,'Speed Bin A-B'!V740,'Speed Bin A-B'!V844,'Speed Bin A-B'!V948,'Speed Bin A-B'!V1052,'Speed Bin A-B'!V1156,'Speed Bin A-B'!V1468,'Speed Bin A-B'!V1572,'Speed Bin A-B'!V1676,'Speed Bin A-B'!V1780,'Speed Bin A-B'!V1884,'Speed Bin B-A'!V12,'Speed Bin B-A'!V116,'Speed Bin B-A'!V220,'Speed Bin B-A'!V324,'Speed Bin B-A'!V428,'Speed Bin B-A'!V740,'Speed Bin B-A'!V844,'Speed Bin B-A'!V948,'Speed Bin B-A'!V1052,'Speed Bin B-A'!V1156,'Speed Bin B-A'!V1468,'Speed Bin B-A'!V1572,'Speed Bin B-A'!V1676,'Speed Bin B-A'!V1780,'Speed Bin B-A'!V1884),"-")</f>
        <v>23.4</v>
      </c>
      <c r="W421" s="269" t="str">
        <f>IFERROR(AVERAGE('Speed Bin A-B'!W12,'Speed Bin A-B'!W116,'Speed Bin A-B'!W220,'Speed Bin A-B'!W324,'Speed Bin A-B'!W428,'Speed Bin A-B'!W740,'Speed Bin A-B'!W844,'Speed Bin A-B'!W948,'Speed Bin A-B'!W1052,'Speed Bin A-B'!W1156,'Speed Bin A-B'!W1468,'Speed Bin A-B'!W1572,'Speed Bin A-B'!W1676,'Speed Bin A-B'!W1780,'Speed Bin A-B'!W1884,'Speed Bin B-A'!W12,'Speed Bin B-A'!W116,'Speed Bin B-A'!W220,'Speed Bin B-A'!W324,'Speed Bin B-A'!W428,'Speed Bin B-A'!W740,'Speed Bin B-A'!W844,'Speed Bin B-A'!W948,'Speed Bin B-A'!W1052,'Speed Bin B-A'!W1156,'Speed Bin B-A'!W1468,'Speed Bin B-A'!W1572,'Speed Bin B-A'!W1676,'Speed Bin B-A'!W1780,'Speed Bin B-A'!W1884),"-")</f>
        <v>-</v>
      </c>
      <c r="X421" s="262"/>
      <c r="Y421" s="262"/>
      <c r="Z421" s="267">
        <v>4.1666666666666664E-2</v>
      </c>
      <c r="AA421" s="270">
        <f t="shared" ref="AA421" si="221">SUM(C424:C427)</f>
        <v>0</v>
      </c>
      <c r="AB421" s="270">
        <f t="shared" ref="AB421" si="222">SUM(D424:D427)</f>
        <v>2</v>
      </c>
      <c r="AC421" s="270">
        <f t="shared" ref="AC421" si="223">SUM(E424:E427)</f>
        <v>3</v>
      </c>
      <c r="AD421" s="270">
        <f t="shared" ref="AD421" si="224">SUM(F424:F427)</f>
        <v>2</v>
      </c>
      <c r="AE421" s="270">
        <f t="shared" ref="AE421" si="225">SUM(G424:G427)</f>
        <v>3</v>
      </c>
      <c r="AF421" s="270">
        <f t="shared" ref="AF421" si="226">SUM(H424:H427)</f>
        <v>0</v>
      </c>
      <c r="AG421" s="270">
        <f t="shared" ref="AG421" si="227">SUM(I424:I427)</f>
        <v>0</v>
      </c>
      <c r="AH421" s="270">
        <f t="shared" ref="AH421" si="228">SUM(J424:J427)</f>
        <v>0</v>
      </c>
      <c r="AI421" s="270">
        <f t="shared" ref="AI421" si="229">SUM(K424:K427)</f>
        <v>0</v>
      </c>
      <c r="AJ421" s="270">
        <f t="shared" ref="AJ421" si="230">SUM(L424:L427)</f>
        <v>0</v>
      </c>
      <c r="AK421" s="270">
        <f t="shared" ref="AK421" si="231">SUM(M424:M427)</f>
        <v>0</v>
      </c>
      <c r="AL421" s="270">
        <f t="shared" ref="AL421" si="232">SUM(N424:N427)</f>
        <v>0</v>
      </c>
      <c r="AM421" s="270">
        <f t="shared" ref="AM421" si="233">SUM(O424:O427)</f>
        <v>0</v>
      </c>
      <c r="AN421" s="270">
        <f t="shared" ref="AN421" si="234">SUM(P424:P427)</f>
        <v>0</v>
      </c>
      <c r="AO421" s="270">
        <f t="shared" ref="AO421" si="235">SUM(Q424:Q427)</f>
        <v>0</v>
      </c>
      <c r="AP421" s="270">
        <f t="shared" ref="AP421" si="236">SUM(R424:R427)</f>
        <v>0</v>
      </c>
      <c r="AQ421" s="270">
        <f t="shared" ref="AQ421" si="237">SUM(S424:S427)</f>
        <v>0</v>
      </c>
      <c r="AR421" s="270">
        <f t="shared" ref="AR421" si="238">SUM(T424:T427)</f>
        <v>0</v>
      </c>
      <c r="AS421" s="270">
        <f>SUM(U424:U427)</f>
        <v>0</v>
      </c>
      <c r="AT421" s="269">
        <f>IFERROR(AVERAGE(V424:V427),"-")</f>
        <v>21.40625</v>
      </c>
      <c r="AU421" s="269" t="str">
        <f>IFERROR(AVERAGE(W424:W427),"-")</f>
        <v>-</v>
      </c>
    </row>
    <row r="422" spans="1:47" x14ac:dyDescent="0.25">
      <c r="A422" s="267">
        <v>2.0833333333333332E-2</v>
      </c>
      <c r="B422" s="268">
        <f t="shared" ref="B422:U422" si="239">B6+B214</f>
        <v>3</v>
      </c>
      <c r="C422" s="268">
        <f t="shared" si="239"/>
        <v>0</v>
      </c>
      <c r="D422" s="268">
        <f t="shared" si="239"/>
        <v>1</v>
      </c>
      <c r="E422" s="268">
        <f t="shared" si="239"/>
        <v>0</v>
      </c>
      <c r="F422" s="268">
        <f t="shared" si="239"/>
        <v>1</v>
      </c>
      <c r="G422" s="268">
        <f t="shared" si="239"/>
        <v>1</v>
      </c>
      <c r="H422" s="268">
        <f t="shared" si="239"/>
        <v>0</v>
      </c>
      <c r="I422" s="268">
        <f t="shared" si="239"/>
        <v>0</v>
      </c>
      <c r="J422" s="268">
        <f t="shared" si="239"/>
        <v>0</v>
      </c>
      <c r="K422" s="268">
        <f t="shared" si="239"/>
        <v>0</v>
      </c>
      <c r="L422" s="268">
        <f t="shared" si="239"/>
        <v>0</v>
      </c>
      <c r="M422" s="268">
        <f t="shared" si="239"/>
        <v>0</v>
      </c>
      <c r="N422" s="268">
        <f t="shared" si="239"/>
        <v>0</v>
      </c>
      <c r="O422" s="268">
        <f t="shared" si="239"/>
        <v>0</v>
      </c>
      <c r="P422" s="268">
        <f t="shared" si="239"/>
        <v>0</v>
      </c>
      <c r="Q422" s="268">
        <f t="shared" si="239"/>
        <v>0</v>
      </c>
      <c r="R422" s="268">
        <f t="shared" si="239"/>
        <v>0</v>
      </c>
      <c r="S422" s="268">
        <f t="shared" si="239"/>
        <v>0</v>
      </c>
      <c r="T422" s="268">
        <f t="shared" si="239"/>
        <v>0</v>
      </c>
      <c r="U422" s="268">
        <f t="shared" si="239"/>
        <v>0</v>
      </c>
      <c r="V422" s="269">
        <f>IFERROR(AVERAGE('Speed Bin A-B'!V13,'Speed Bin A-B'!V117,'Speed Bin A-B'!V221,'Speed Bin A-B'!V325,'Speed Bin A-B'!V429,'Speed Bin A-B'!V741,'Speed Bin A-B'!V845,'Speed Bin A-B'!V949,'Speed Bin A-B'!V1053,'Speed Bin A-B'!V1157,'Speed Bin A-B'!V1469,'Speed Bin A-B'!V1573,'Speed Bin A-B'!V1677,'Speed Bin A-B'!V1781,'Speed Bin A-B'!V1885,'Speed Bin B-A'!V13,'Speed Bin B-A'!V117,'Speed Bin B-A'!V221,'Speed Bin B-A'!V325,'Speed Bin B-A'!V429,'Speed Bin B-A'!V741,'Speed Bin B-A'!V845,'Speed Bin B-A'!V949,'Speed Bin B-A'!V1053,'Speed Bin B-A'!V1157,'Speed Bin B-A'!V1469,'Speed Bin B-A'!V1573,'Speed Bin B-A'!V1677,'Speed Bin B-A'!V1781,'Speed Bin B-A'!V1885),"-")</f>
        <v>19.366666666666664</v>
      </c>
      <c r="W422" s="269" t="str">
        <f>IFERROR(AVERAGE('Speed Bin A-B'!W13,'Speed Bin A-B'!W117,'Speed Bin A-B'!W221,'Speed Bin A-B'!W325,'Speed Bin A-B'!W429,'Speed Bin A-B'!W741,'Speed Bin A-B'!W845,'Speed Bin A-B'!W949,'Speed Bin A-B'!W1053,'Speed Bin A-B'!W1157,'Speed Bin A-B'!W1469,'Speed Bin A-B'!W1573,'Speed Bin A-B'!W1677,'Speed Bin A-B'!W1781,'Speed Bin A-B'!W1885,'Speed Bin B-A'!W13,'Speed Bin B-A'!W117,'Speed Bin B-A'!W221,'Speed Bin B-A'!W325,'Speed Bin B-A'!W429,'Speed Bin B-A'!W741,'Speed Bin B-A'!W845,'Speed Bin B-A'!W949,'Speed Bin B-A'!W1053,'Speed Bin B-A'!W1157,'Speed Bin B-A'!W1469,'Speed Bin B-A'!W1573,'Speed Bin B-A'!W1677,'Speed Bin B-A'!W1781,'Speed Bin B-A'!W1885),"-")</f>
        <v>-</v>
      </c>
      <c r="X422" s="262"/>
      <c r="Y422" s="262"/>
      <c r="Z422" s="267">
        <v>8.3333333333333301E-2</v>
      </c>
      <c r="AA422" s="270">
        <f t="shared" ref="AA422" si="240">SUM(C428:C431)</f>
        <v>0</v>
      </c>
      <c r="AB422" s="270">
        <f t="shared" ref="AB422" si="241">SUM(D428:D431)</f>
        <v>2</v>
      </c>
      <c r="AC422" s="270">
        <f t="shared" ref="AC422" si="242">SUM(E428:E431)</f>
        <v>2</v>
      </c>
      <c r="AD422" s="270">
        <f t="shared" ref="AD422" si="243">SUM(F428:F431)</f>
        <v>0</v>
      </c>
      <c r="AE422" s="270">
        <f t="shared" ref="AE422" si="244">SUM(G428:G431)</f>
        <v>1</v>
      </c>
      <c r="AF422" s="270">
        <f t="shared" ref="AF422" si="245">SUM(H428:H431)</f>
        <v>0</v>
      </c>
      <c r="AG422" s="270">
        <f t="shared" ref="AG422" si="246">SUM(I428:I431)</f>
        <v>1</v>
      </c>
      <c r="AH422" s="270">
        <f t="shared" ref="AH422" si="247">SUM(J428:J431)</f>
        <v>0</v>
      </c>
      <c r="AI422" s="270">
        <f t="shared" ref="AI422" si="248">SUM(K428:K431)</f>
        <v>0</v>
      </c>
      <c r="AJ422" s="270">
        <f t="shared" ref="AJ422" si="249">SUM(L428:L431)</f>
        <v>0</v>
      </c>
      <c r="AK422" s="270">
        <f t="shared" ref="AK422" si="250">SUM(M428:M431)</f>
        <v>0</v>
      </c>
      <c r="AL422" s="270">
        <f t="shared" ref="AL422" si="251">SUM(N428:N431)</f>
        <v>0</v>
      </c>
      <c r="AM422" s="270">
        <f t="shared" ref="AM422" si="252">SUM(O428:O431)</f>
        <v>0</v>
      </c>
      <c r="AN422" s="270">
        <f t="shared" ref="AN422" si="253">SUM(P428:P431)</f>
        <v>0</v>
      </c>
      <c r="AO422" s="270">
        <f t="shared" ref="AO422" si="254">SUM(Q428:Q431)</f>
        <v>0</v>
      </c>
      <c r="AP422" s="270">
        <f t="shared" ref="AP422" si="255">SUM(R428:R431)</f>
        <v>0</v>
      </c>
      <c r="AQ422" s="270">
        <f t="shared" ref="AQ422" si="256">SUM(S428:S431)</f>
        <v>0</v>
      </c>
      <c r="AR422" s="270">
        <f t="shared" ref="AR422" si="257">SUM(T428:T431)</f>
        <v>0</v>
      </c>
      <c r="AS422" s="270">
        <f>SUM(U428:U431)</f>
        <v>0</v>
      </c>
      <c r="AT422" s="269">
        <f>IFERROR(AVERAGE(V428:V431),"-")</f>
        <v>27.533333333333331</v>
      </c>
      <c r="AU422" s="269" t="str">
        <f>IFERROR(AVERAGE(W428:W431),"-")</f>
        <v>-</v>
      </c>
    </row>
    <row r="423" spans="1:47" x14ac:dyDescent="0.25">
      <c r="A423" s="267">
        <v>3.125E-2</v>
      </c>
      <c r="B423" s="268">
        <f t="shared" ref="B423:U423" si="258">B7+B215</f>
        <v>2</v>
      </c>
      <c r="C423" s="268">
        <f t="shared" si="258"/>
        <v>0</v>
      </c>
      <c r="D423" s="268">
        <f t="shared" si="258"/>
        <v>0</v>
      </c>
      <c r="E423" s="268">
        <f t="shared" si="258"/>
        <v>2</v>
      </c>
      <c r="F423" s="268">
        <f t="shared" si="258"/>
        <v>0</v>
      </c>
      <c r="G423" s="268">
        <f t="shared" si="258"/>
        <v>0</v>
      </c>
      <c r="H423" s="268">
        <f t="shared" si="258"/>
        <v>0</v>
      </c>
      <c r="I423" s="268">
        <f t="shared" si="258"/>
        <v>0</v>
      </c>
      <c r="J423" s="268">
        <f t="shared" si="258"/>
        <v>0</v>
      </c>
      <c r="K423" s="268">
        <f t="shared" si="258"/>
        <v>0</v>
      </c>
      <c r="L423" s="268">
        <f t="shared" si="258"/>
        <v>0</v>
      </c>
      <c r="M423" s="268">
        <f t="shared" si="258"/>
        <v>0</v>
      </c>
      <c r="N423" s="268">
        <f t="shared" si="258"/>
        <v>0</v>
      </c>
      <c r="O423" s="268">
        <f t="shared" si="258"/>
        <v>0</v>
      </c>
      <c r="P423" s="268">
        <f t="shared" si="258"/>
        <v>0</v>
      </c>
      <c r="Q423" s="268">
        <f t="shared" si="258"/>
        <v>0</v>
      </c>
      <c r="R423" s="268">
        <f t="shared" si="258"/>
        <v>0</v>
      </c>
      <c r="S423" s="268">
        <f t="shared" si="258"/>
        <v>0</v>
      </c>
      <c r="T423" s="268">
        <f t="shared" si="258"/>
        <v>0</v>
      </c>
      <c r="U423" s="268">
        <f t="shared" si="258"/>
        <v>0</v>
      </c>
      <c r="V423" s="269">
        <f>IFERROR(AVERAGE('Speed Bin A-B'!V14,'Speed Bin A-B'!V118,'Speed Bin A-B'!V222,'Speed Bin A-B'!V326,'Speed Bin A-B'!V430,'Speed Bin A-B'!V742,'Speed Bin A-B'!V846,'Speed Bin A-B'!V950,'Speed Bin A-B'!V1054,'Speed Bin A-B'!V1158,'Speed Bin A-B'!V1470,'Speed Bin A-B'!V1574,'Speed Bin A-B'!V1678,'Speed Bin A-B'!V1782,'Speed Bin A-B'!V1886,'Speed Bin B-A'!V14,'Speed Bin B-A'!V118,'Speed Bin B-A'!V222,'Speed Bin B-A'!V326,'Speed Bin B-A'!V430,'Speed Bin B-A'!V742,'Speed Bin B-A'!V846,'Speed Bin B-A'!V950,'Speed Bin B-A'!V1054,'Speed Bin B-A'!V1158,'Speed Bin B-A'!V1470,'Speed Bin B-A'!V1574,'Speed Bin B-A'!V1678,'Speed Bin B-A'!V1782,'Speed Bin B-A'!V1886),"-")</f>
        <v>16.05</v>
      </c>
      <c r="W423" s="269" t="str">
        <f>IFERROR(AVERAGE('Speed Bin A-B'!W14,'Speed Bin A-B'!W118,'Speed Bin A-B'!W222,'Speed Bin A-B'!W326,'Speed Bin A-B'!W430,'Speed Bin A-B'!W742,'Speed Bin A-B'!W846,'Speed Bin A-B'!W950,'Speed Bin A-B'!W1054,'Speed Bin A-B'!W1158,'Speed Bin A-B'!W1470,'Speed Bin A-B'!W1574,'Speed Bin A-B'!W1678,'Speed Bin A-B'!W1782,'Speed Bin A-B'!W1886,'Speed Bin B-A'!W14,'Speed Bin B-A'!W118,'Speed Bin B-A'!W222,'Speed Bin B-A'!W326,'Speed Bin B-A'!W430,'Speed Bin B-A'!W742,'Speed Bin B-A'!W846,'Speed Bin B-A'!W950,'Speed Bin B-A'!W1054,'Speed Bin B-A'!W1158,'Speed Bin B-A'!W1470,'Speed Bin B-A'!W1574,'Speed Bin B-A'!W1678,'Speed Bin B-A'!W1782,'Speed Bin B-A'!W1886),"-")</f>
        <v>-</v>
      </c>
      <c r="X423" s="262"/>
      <c r="Y423" s="262"/>
      <c r="Z423" s="267">
        <v>0.125</v>
      </c>
      <c r="AA423" s="270">
        <f t="shared" ref="AA423" si="259">SUM(C432:C435)</f>
        <v>0</v>
      </c>
      <c r="AB423" s="270">
        <f t="shared" ref="AB423" si="260">SUM(D432:D435)</f>
        <v>2</v>
      </c>
      <c r="AC423" s="270">
        <f t="shared" ref="AC423" si="261">SUM(E432:E435)</f>
        <v>0</v>
      </c>
      <c r="AD423" s="270">
        <f t="shared" ref="AD423" si="262">SUM(F432:F435)</f>
        <v>0</v>
      </c>
      <c r="AE423" s="270">
        <f t="shared" ref="AE423" si="263">SUM(G432:G435)</f>
        <v>1</v>
      </c>
      <c r="AF423" s="270">
        <f t="shared" ref="AF423" si="264">SUM(H432:H435)</f>
        <v>0</v>
      </c>
      <c r="AG423" s="270">
        <f t="shared" ref="AG423" si="265">SUM(I432:I435)</f>
        <v>0</v>
      </c>
      <c r="AH423" s="270">
        <f t="shared" ref="AH423" si="266">SUM(J432:J435)</f>
        <v>0</v>
      </c>
      <c r="AI423" s="270">
        <f t="shared" ref="AI423" si="267">SUM(K432:K435)</f>
        <v>0</v>
      </c>
      <c r="AJ423" s="270">
        <f t="shared" ref="AJ423" si="268">SUM(L432:L435)</f>
        <v>0</v>
      </c>
      <c r="AK423" s="270">
        <f t="shared" ref="AK423" si="269">SUM(M432:M435)</f>
        <v>0</v>
      </c>
      <c r="AL423" s="270">
        <f t="shared" ref="AL423" si="270">SUM(N432:N435)</f>
        <v>0</v>
      </c>
      <c r="AM423" s="270">
        <f t="shared" ref="AM423" si="271">SUM(O432:O435)</f>
        <v>0</v>
      </c>
      <c r="AN423" s="270">
        <f t="shared" ref="AN423" si="272">SUM(P432:P435)</f>
        <v>0</v>
      </c>
      <c r="AO423" s="270">
        <f t="shared" ref="AO423" si="273">SUM(Q432:Q435)</f>
        <v>0</v>
      </c>
      <c r="AP423" s="270">
        <f t="shared" ref="AP423" si="274">SUM(R432:R435)</f>
        <v>0</v>
      </c>
      <c r="AQ423" s="270">
        <f t="shared" ref="AQ423" si="275">SUM(S432:S435)</f>
        <v>0</v>
      </c>
      <c r="AR423" s="270">
        <f t="shared" ref="AR423" si="276">SUM(T432:T435)</f>
        <v>0</v>
      </c>
      <c r="AS423" s="270">
        <f>SUM(U432:U435)</f>
        <v>0</v>
      </c>
      <c r="AT423" s="269">
        <f>IFERROR(AVERAGE(V432:V435),"-")</f>
        <v>16.425000000000001</v>
      </c>
      <c r="AU423" s="269" t="str">
        <f>IFERROR(AVERAGE(W432:W435),"-")</f>
        <v>-</v>
      </c>
    </row>
    <row r="424" spans="1:47" x14ac:dyDescent="0.25">
      <c r="A424" s="267">
        <v>4.1666666666666664E-2</v>
      </c>
      <c r="B424" s="268">
        <f t="shared" ref="B424:U424" si="277">B8+B216</f>
        <v>4</v>
      </c>
      <c r="C424" s="268">
        <f t="shared" si="277"/>
        <v>0</v>
      </c>
      <c r="D424" s="268">
        <f t="shared" si="277"/>
        <v>1</v>
      </c>
      <c r="E424" s="268">
        <f t="shared" si="277"/>
        <v>0</v>
      </c>
      <c r="F424" s="268">
        <f t="shared" si="277"/>
        <v>1</v>
      </c>
      <c r="G424" s="268">
        <f t="shared" si="277"/>
        <v>2</v>
      </c>
      <c r="H424" s="268">
        <f t="shared" si="277"/>
        <v>0</v>
      </c>
      <c r="I424" s="268">
        <f t="shared" si="277"/>
        <v>0</v>
      </c>
      <c r="J424" s="268">
        <f t="shared" si="277"/>
        <v>0</v>
      </c>
      <c r="K424" s="268">
        <f t="shared" si="277"/>
        <v>0</v>
      </c>
      <c r="L424" s="268">
        <f t="shared" si="277"/>
        <v>0</v>
      </c>
      <c r="M424" s="268">
        <f t="shared" si="277"/>
        <v>0</v>
      </c>
      <c r="N424" s="268">
        <f t="shared" si="277"/>
        <v>0</v>
      </c>
      <c r="O424" s="268">
        <f t="shared" si="277"/>
        <v>0</v>
      </c>
      <c r="P424" s="268">
        <f t="shared" si="277"/>
        <v>0</v>
      </c>
      <c r="Q424" s="268">
        <f t="shared" si="277"/>
        <v>0</v>
      </c>
      <c r="R424" s="268">
        <f t="shared" si="277"/>
        <v>0</v>
      </c>
      <c r="S424" s="268">
        <f t="shared" si="277"/>
        <v>0</v>
      </c>
      <c r="T424" s="268">
        <f t="shared" si="277"/>
        <v>0</v>
      </c>
      <c r="U424" s="268">
        <f t="shared" si="277"/>
        <v>0</v>
      </c>
      <c r="V424" s="269">
        <f>IFERROR(AVERAGE('Speed Bin A-B'!V15,'Speed Bin A-B'!V119,'Speed Bin A-B'!V223,'Speed Bin A-B'!V327,'Speed Bin A-B'!V431,'Speed Bin A-B'!V743,'Speed Bin A-B'!V847,'Speed Bin A-B'!V951,'Speed Bin A-B'!V1055,'Speed Bin A-B'!V1159,'Speed Bin A-B'!V1471,'Speed Bin A-B'!V1575,'Speed Bin A-B'!V1679,'Speed Bin A-B'!V1783,'Speed Bin A-B'!V1887,'Speed Bin B-A'!V15,'Speed Bin B-A'!V119,'Speed Bin B-A'!V223,'Speed Bin B-A'!V327,'Speed Bin B-A'!V431,'Speed Bin B-A'!V743,'Speed Bin B-A'!V847,'Speed Bin B-A'!V951,'Speed Bin B-A'!V1055,'Speed Bin B-A'!V1159,'Speed Bin B-A'!V1471,'Speed Bin B-A'!V1575,'Speed Bin B-A'!V1679,'Speed Bin B-A'!V1783,'Speed Bin B-A'!V1887),"-")</f>
        <v>23.425000000000001</v>
      </c>
      <c r="W424" s="269" t="str">
        <f>IFERROR(AVERAGE('Speed Bin A-B'!W15,'Speed Bin A-B'!W119,'Speed Bin A-B'!W223,'Speed Bin A-B'!W327,'Speed Bin A-B'!W431,'Speed Bin A-B'!W743,'Speed Bin A-B'!W847,'Speed Bin A-B'!W951,'Speed Bin A-B'!W1055,'Speed Bin A-B'!W1159,'Speed Bin A-B'!W1471,'Speed Bin A-B'!W1575,'Speed Bin A-B'!W1679,'Speed Bin A-B'!W1783,'Speed Bin A-B'!W1887,'Speed Bin B-A'!W15,'Speed Bin B-A'!W119,'Speed Bin B-A'!W223,'Speed Bin B-A'!W327,'Speed Bin B-A'!W431,'Speed Bin B-A'!W743,'Speed Bin B-A'!W847,'Speed Bin B-A'!W951,'Speed Bin B-A'!W1055,'Speed Bin B-A'!W1159,'Speed Bin B-A'!W1471,'Speed Bin B-A'!W1575,'Speed Bin B-A'!W1679,'Speed Bin B-A'!W1783,'Speed Bin B-A'!W1887),"-")</f>
        <v>-</v>
      </c>
      <c r="X424" s="262"/>
      <c r="Y424" s="262"/>
      <c r="Z424" s="267">
        <v>0.16666666666666699</v>
      </c>
      <c r="AA424" s="270">
        <f t="shared" ref="AA424" si="278">SUM(C436:C439)</f>
        <v>0</v>
      </c>
      <c r="AB424" s="270">
        <f t="shared" ref="AB424" si="279">SUM(D436:D439)</f>
        <v>0</v>
      </c>
      <c r="AC424" s="270">
        <f t="shared" ref="AC424" si="280">SUM(E436:E439)</f>
        <v>1</v>
      </c>
      <c r="AD424" s="270">
        <f t="shared" ref="AD424" si="281">SUM(F436:F439)</f>
        <v>0</v>
      </c>
      <c r="AE424" s="270">
        <f t="shared" ref="AE424" si="282">SUM(G436:G439)</f>
        <v>0</v>
      </c>
      <c r="AF424" s="270">
        <f t="shared" ref="AF424" si="283">SUM(H436:H439)</f>
        <v>0</v>
      </c>
      <c r="AG424" s="270">
        <f t="shared" ref="AG424" si="284">SUM(I436:I439)</f>
        <v>1</v>
      </c>
      <c r="AH424" s="270">
        <f t="shared" ref="AH424" si="285">SUM(J436:J439)</f>
        <v>1</v>
      </c>
      <c r="AI424" s="270">
        <f t="shared" ref="AI424" si="286">SUM(K436:K439)</f>
        <v>0</v>
      </c>
      <c r="AJ424" s="270">
        <f t="shared" ref="AJ424" si="287">SUM(L436:L439)</f>
        <v>0</v>
      </c>
      <c r="AK424" s="270">
        <f t="shared" ref="AK424" si="288">SUM(M436:M439)</f>
        <v>0</v>
      </c>
      <c r="AL424" s="270">
        <f t="shared" ref="AL424" si="289">SUM(N436:N439)</f>
        <v>0</v>
      </c>
      <c r="AM424" s="270">
        <f t="shared" ref="AM424" si="290">SUM(O436:O439)</f>
        <v>0</v>
      </c>
      <c r="AN424" s="270">
        <f t="shared" ref="AN424" si="291">SUM(P436:P439)</f>
        <v>0</v>
      </c>
      <c r="AO424" s="270">
        <f t="shared" ref="AO424" si="292">SUM(Q436:Q439)</f>
        <v>0</v>
      </c>
      <c r="AP424" s="270">
        <f t="shared" ref="AP424" si="293">SUM(R436:R439)</f>
        <v>0</v>
      </c>
      <c r="AQ424" s="270">
        <f t="shared" ref="AQ424" si="294">SUM(S436:S439)</f>
        <v>0</v>
      </c>
      <c r="AR424" s="270">
        <f t="shared" ref="AR424" si="295">SUM(T436:T439)</f>
        <v>0</v>
      </c>
      <c r="AS424" s="270">
        <f>SUM(U436:U439)</f>
        <v>0</v>
      </c>
      <c r="AT424" s="269">
        <f>IFERROR(AVERAGE(V436:V439),"-")</f>
        <v>30.866666666666664</v>
      </c>
      <c r="AU424" s="269" t="str">
        <f>IFERROR(AVERAGE(W436:W439),"-")</f>
        <v>-</v>
      </c>
    </row>
    <row r="425" spans="1:47" x14ac:dyDescent="0.25">
      <c r="A425" s="267">
        <v>5.2083333333333336E-2</v>
      </c>
      <c r="B425" s="268">
        <f t="shared" ref="B425:U425" si="296">B9+B217</f>
        <v>1</v>
      </c>
      <c r="C425" s="268">
        <f t="shared" si="296"/>
        <v>0</v>
      </c>
      <c r="D425" s="268">
        <f t="shared" si="296"/>
        <v>0</v>
      </c>
      <c r="E425" s="268">
        <f t="shared" si="296"/>
        <v>0</v>
      </c>
      <c r="F425" s="268">
        <f t="shared" si="296"/>
        <v>1</v>
      </c>
      <c r="G425" s="268">
        <f t="shared" si="296"/>
        <v>0</v>
      </c>
      <c r="H425" s="268">
        <f t="shared" si="296"/>
        <v>0</v>
      </c>
      <c r="I425" s="268">
        <f t="shared" si="296"/>
        <v>0</v>
      </c>
      <c r="J425" s="268">
        <f t="shared" si="296"/>
        <v>0</v>
      </c>
      <c r="K425" s="268">
        <f t="shared" si="296"/>
        <v>0</v>
      </c>
      <c r="L425" s="268">
        <f t="shared" si="296"/>
        <v>0</v>
      </c>
      <c r="M425" s="268">
        <f t="shared" si="296"/>
        <v>0</v>
      </c>
      <c r="N425" s="268">
        <f t="shared" si="296"/>
        <v>0</v>
      </c>
      <c r="O425" s="268">
        <f t="shared" si="296"/>
        <v>0</v>
      </c>
      <c r="P425" s="268">
        <f t="shared" si="296"/>
        <v>0</v>
      </c>
      <c r="Q425" s="268">
        <f t="shared" si="296"/>
        <v>0</v>
      </c>
      <c r="R425" s="268">
        <f t="shared" si="296"/>
        <v>0</v>
      </c>
      <c r="S425" s="268">
        <f t="shared" si="296"/>
        <v>0</v>
      </c>
      <c r="T425" s="268">
        <f t="shared" si="296"/>
        <v>0</v>
      </c>
      <c r="U425" s="268">
        <f t="shared" si="296"/>
        <v>0</v>
      </c>
      <c r="V425" s="269">
        <f>IFERROR(AVERAGE('Speed Bin A-B'!V16,'Speed Bin A-B'!V120,'Speed Bin A-B'!V224,'Speed Bin A-B'!V328,'Speed Bin A-B'!V432,'Speed Bin A-B'!V744,'Speed Bin A-B'!V848,'Speed Bin A-B'!V952,'Speed Bin A-B'!V1056,'Speed Bin A-B'!V1160,'Speed Bin A-B'!V1472,'Speed Bin A-B'!V1576,'Speed Bin A-B'!V1680,'Speed Bin A-B'!V1784,'Speed Bin A-B'!V1888,'Speed Bin B-A'!V16,'Speed Bin B-A'!V120,'Speed Bin B-A'!V224,'Speed Bin B-A'!V328,'Speed Bin B-A'!V432,'Speed Bin B-A'!V744,'Speed Bin B-A'!V848,'Speed Bin B-A'!V952,'Speed Bin B-A'!V1056,'Speed Bin B-A'!V1160,'Speed Bin B-A'!V1472,'Speed Bin B-A'!V1576,'Speed Bin B-A'!V1680,'Speed Bin B-A'!V1784,'Speed Bin B-A'!V1888),"-")</f>
        <v>23.9</v>
      </c>
      <c r="W425" s="269" t="str">
        <f>IFERROR(AVERAGE('Speed Bin A-B'!W16,'Speed Bin A-B'!W120,'Speed Bin A-B'!W224,'Speed Bin A-B'!W328,'Speed Bin A-B'!W432,'Speed Bin A-B'!W744,'Speed Bin A-B'!W848,'Speed Bin A-B'!W952,'Speed Bin A-B'!W1056,'Speed Bin A-B'!W1160,'Speed Bin A-B'!W1472,'Speed Bin A-B'!W1576,'Speed Bin A-B'!W1680,'Speed Bin A-B'!W1784,'Speed Bin A-B'!W1888,'Speed Bin B-A'!W16,'Speed Bin B-A'!W120,'Speed Bin B-A'!W224,'Speed Bin B-A'!W328,'Speed Bin B-A'!W432,'Speed Bin B-A'!W744,'Speed Bin B-A'!W848,'Speed Bin B-A'!W952,'Speed Bin B-A'!W1056,'Speed Bin B-A'!W1160,'Speed Bin B-A'!W1472,'Speed Bin B-A'!W1576,'Speed Bin B-A'!W1680,'Speed Bin B-A'!W1784,'Speed Bin B-A'!W1888),"-")</f>
        <v>-</v>
      </c>
      <c r="X425" s="262"/>
      <c r="Y425" s="262"/>
      <c r="Z425" s="267">
        <v>0.20833333333333301</v>
      </c>
      <c r="AA425" s="270">
        <f t="shared" ref="AA425" si="297">SUM(C440:C443)</f>
        <v>0</v>
      </c>
      <c r="AB425" s="270">
        <f t="shared" ref="AB425" si="298">SUM(D440:D443)</f>
        <v>1</v>
      </c>
      <c r="AC425" s="270">
        <f t="shared" ref="AC425" si="299">SUM(E440:E443)</f>
        <v>1</v>
      </c>
      <c r="AD425" s="270">
        <f t="shared" ref="AD425" si="300">SUM(F440:F443)</f>
        <v>0</v>
      </c>
      <c r="AE425" s="270">
        <f t="shared" ref="AE425" si="301">SUM(G440:G443)</f>
        <v>2</v>
      </c>
      <c r="AF425" s="270">
        <f t="shared" ref="AF425" si="302">SUM(H440:H443)</f>
        <v>2</v>
      </c>
      <c r="AG425" s="270">
        <f t="shared" ref="AG425" si="303">SUM(I440:I443)</f>
        <v>1</v>
      </c>
      <c r="AH425" s="270">
        <f t="shared" ref="AH425" si="304">SUM(J440:J443)</f>
        <v>0</v>
      </c>
      <c r="AI425" s="270">
        <f t="shared" ref="AI425" si="305">SUM(K440:K443)</f>
        <v>2</v>
      </c>
      <c r="AJ425" s="270">
        <f t="shared" ref="AJ425" si="306">SUM(L440:L443)</f>
        <v>1</v>
      </c>
      <c r="AK425" s="270">
        <f t="shared" ref="AK425" si="307">SUM(M440:M443)</f>
        <v>0</v>
      </c>
      <c r="AL425" s="270">
        <f t="shared" ref="AL425" si="308">SUM(N440:N443)</f>
        <v>0</v>
      </c>
      <c r="AM425" s="270">
        <f t="shared" ref="AM425" si="309">SUM(O440:O443)</f>
        <v>0</v>
      </c>
      <c r="AN425" s="270">
        <f t="shared" ref="AN425" si="310">SUM(P440:P443)</f>
        <v>0</v>
      </c>
      <c r="AO425" s="270">
        <f t="shared" ref="AO425" si="311">SUM(Q440:Q443)</f>
        <v>0</v>
      </c>
      <c r="AP425" s="270">
        <f t="shared" ref="AP425" si="312">SUM(R440:R443)</f>
        <v>0</v>
      </c>
      <c r="AQ425" s="270">
        <f t="shared" ref="AQ425" si="313">SUM(S440:S443)</f>
        <v>0</v>
      </c>
      <c r="AR425" s="270">
        <f t="shared" ref="AR425" si="314">SUM(T440:T443)</f>
        <v>0</v>
      </c>
      <c r="AS425" s="270">
        <f>SUM(U440:U443)</f>
        <v>0</v>
      </c>
      <c r="AT425" s="269">
        <f>IFERROR(AVERAGE(V440:V443),"-")</f>
        <v>34</v>
      </c>
      <c r="AU425" s="269" t="str">
        <f>IFERROR(AVERAGE(W440:W443),"-")</f>
        <v>-</v>
      </c>
    </row>
    <row r="426" spans="1:47" x14ac:dyDescent="0.25">
      <c r="A426" s="267">
        <v>6.25E-2</v>
      </c>
      <c r="B426" s="268">
        <f t="shared" ref="B426:U426" si="315">B10+B218</f>
        <v>4</v>
      </c>
      <c r="C426" s="268">
        <f t="shared" si="315"/>
        <v>0</v>
      </c>
      <c r="D426" s="268">
        <f t="shared" si="315"/>
        <v>1</v>
      </c>
      <c r="E426" s="268">
        <f t="shared" si="315"/>
        <v>2</v>
      </c>
      <c r="F426" s="268">
        <f t="shared" si="315"/>
        <v>0</v>
      </c>
      <c r="G426" s="268">
        <f t="shared" si="315"/>
        <v>1</v>
      </c>
      <c r="H426" s="268">
        <f t="shared" si="315"/>
        <v>0</v>
      </c>
      <c r="I426" s="268">
        <f t="shared" si="315"/>
        <v>0</v>
      </c>
      <c r="J426" s="268">
        <f t="shared" si="315"/>
        <v>0</v>
      </c>
      <c r="K426" s="268">
        <f t="shared" si="315"/>
        <v>0</v>
      </c>
      <c r="L426" s="268">
        <f t="shared" si="315"/>
        <v>0</v>
      </c>
      <c r="M426" s="268">
        <f t="shared" si="315"/>
        <v>0</v>
      </c>
      <c r="N426" s="268">
        <f t="shared" si="315"/>
        <v>0</v>
      </c>
      <c r="O426" s="268">
        <f t="shared" si="315"/>
        <v>0</v>
      </c>
      <c r="P426" s="268">
        <f t="shared" si="315"/>
        <v>0</v>
      </c>
      <c r="Q426" s="268">
        <f t="shared" si="315"/>
        <v>0</v>
      </c>
      <c r="R426" s="268">
        <f t="shared" si="315"/>
        <v>0</v>
      </c>
      <c r="S426" s="268">
        <f t="shared" si="315"/>
        <v>0</v>
      </c>
      <c r="T426" s="268">
        <f t="shared" si="315"/>
        <v>0</v>
      </c>
      <c r="U426" s="268">
        <f t="shared" si="315"/>
        <v>0</v>
      </c>
      <c r="V426" s="269">
        <f>IFERROR(AVERAGE('Speed Bin A-B'!V17,'Speed Bin A-B'!V121,'Speed Bin A-B'!V225,'Speed Bin A-B'!V329,'Speed Bin A-B'!V433,'Speed Bin A-B'!V745,'Speed Bin A-B'!V849,'Speed Bin A-B'!V953,'Speed Bin A-B'!V1057,'Speed Bin A-B'!V1161,'Speed Bin A-B'!V1473,'Speed Bin A-B'!V1577,'Speed Bin A-B'!V1681,'Speed Bin A-B'!V1785,'Speed Bin A-B'!V1889,'Speed Bin B-A'!V17,'Speed Bin B-A'!V121,'Speed Bin B-A'!V225,'Speed Bin B-A'!V329,'Speed Bin B-A'!V433,'Speed Bin B-A'!V745,'Speed Bin B-A'!V849,'Speed Bin B-A'!V953,'Speed Bin B-A'!V1057,'Speed Bin B-A'!V1161,'Speed Bin B-A'!V1473,'Speed Bin B-A'!V1577,'Speed Bin B-A'!V1681,'Speed Bin B-A'!V1785,'Speed Bin B-A'!V1889),"-")</f>
        <v>19.399999999999999</v>
      </c>
      <c r="W426" s="269" t="str">
        <f>IFERROR(AVERAGE('Speed Bin A-B'!W17,'Speed Bin A-B'!W121,'Speed Bin A-B'!W225,'Speed Bin A-B'!W329,'Speed Bin A-B'!W433,'Speed Bin A-B'!W745,'Speed Bin A-B'!W849,'Speed Bin A-B'!W953,'Speed Bin A-B'!W1057,'Speed Bin A-B'!W1161,'Speed Bin A-B'!W1473,'Speed Bin A-B'!W1577,'Speed Bin A-B'!W1681,'Speed Bin A-B'!W1785,'Speed Bin A-B'!W1889,'Speed Bin B-A'!W17,'Speed Bin B-A'!W121,'Speed Bin B-A'!W225,'Speed Bin B-A'!W329,'Speed Bin B-A'!W433,'Speed Bin B-A'!W745,'Speed Bin B-A'!W849,'Speed Bin B-A'!W953,'Speed Bin B-A'!W1057,'Speed Bin B-A'!W1161,'Speed Bin B-A'!W1473,'Speed Bin B-A'!W1577,'Speed Bin B-A'!W1681,'Speed Bin B-A'!W1785,'Speed Bin B-A'!W1889),"-")</f>
        <v>-</v>
      </c>
      <c r="X426" s="262"/>
      <c r="Y426" s="262"/>
      <c r="Z426" s="267">
        <v>0.25</v>
      </c>
      <c r="AA426" s="270">
        <f t="shared" ref="AA426" si="316">SUM(C444:C447)</f>
        <v>0</v>
      </c>
      <c r="AB426" s="270">
        <f t="shared" ref="AB426" si="317">SUM(D444:D447)</f>
        <v>6</v>
      </c>
      <c r="AC426" s="270">
        <f t="shared" ref="AC426" si="318">SUM(E444:E447)</f>
        <v>12</v>
      </c>
      <c r="AD426" s="270">
        <f t="shared" ref="AD426" si="319">SUM(F444:F447)</f>
        <v>22</v>
      </c>
      <c r="AE426" s="270">
        <f t="shared" ref="AE426" si="320">SUM(G444:G447)</f>
        <v>28</v>
      </c>
      <c r="AF426" s="270">
        <f t="shared" ref="AF426" si="321">SUM(H444:H447)</f>
        <v>29</v>
      </c>
      <c r="AG426" s="270">
        <f t="shared" ref="AG426" si="322">SUM(I444:I447)</f>
        <v>20</v>
      </c>
      <c r="AH426" s="270">
        <f t="shared" ref="AH426" si="323">SUM(J444:J447)</f>
        <v>8</v>
      </c>
      <c r="AI426" s="270">
        <f t="shared" ref="AI426" si="324">SUM(K444:K447)</f>
        <v>1</v>
      </c>
      <c r="AJ426" s="270">
        <f t="shared" ref="AJ426" si="325">SUM(L444:L447)</f>
        <v>0</v>
      </c>
      <c r="AK426" s="270">
        <f t="shared" ref="AK426" si="326">SUM(M444:M447)</f>
        <v>0</v>
      </c>
      <c r="AL426" s="270">
        <f t="shared" ref="AL426" si="327">SUM(N444:N447)</f>
        <v>0</v>
      </c>
      <c r="AM426" s="270">
        <f t="shared" ref="AM426" si="328">SUM(O444:O447)</f>
        <v>0</v>
      </c>
      <c r="AN426" s="270">
        <f t="shared" ref="AN426" si="329">SUM(P444:P447)</f>
        <v>0</v>
      </c>
      <c r="AO426" s="270">
        <f t="shared" ref="AO426" si="330">SUM(Q444:Q447)</f>
        <v>0</v>
      </c>
      <c r="AP426" s="270">
        <f t="shared" ref="AP426" si="331">SUM(R444:R447)</f>
        <v>0</v>
      </c>
      <c r="AQ426" s="270">
        <f t="shared" ref="AQ426" si="332">SUM(S444:S447)</f>
        <v>0</v>
      </c>
      <c r="AR426" s="270">
        <f t="shared" ref="AR426" si="333">SUM(T444:T447)</f>
        <v>0</v>
      </c>
      <c r="AS426" s="270">
        <f>SUM(U444:U447)</f>
        <v>0</v>
      </c>
      <c r="AT426" s="269">
        <f>IFERROR(AVERAGE(V444:V447),"-")</f>
        <v>28.063352272727272</v>
      </c>
      <c r="AU426" s="269" t="str">
        <f>IFERROR(AVERAGE(W444:W447),"-")</f>
        <v>-</v>
      </c>
    </row>
    <row r="427" spans="1:47" x14ac:dyDescent="0.25">
      <c r="A427" s="267">
        <v>7.2916666666666699E-2</v>
      </c>
      <c r="B427" s="268">
        <f t="shared" ref="B427:U427" si="334">B11+B219</f>
        <v>1</v>
      </c>
      <c r="C427" s="268">
        <f t="shared" si="334"/>
        <v>0</v>
      </c>
      <c r="D427" s="268">
        <f t="shared" si="334"/>
        <v>0</v>
      </c>
      <c r="E427" s="268">
        <f t="shared" si="334"/>
        <v>1</v>
      </c>
      <c r="F427" s="268">
        <f t="shared" si="334"/>
        <v>0</v>
      </c>
      <c r="G427" s="268">
        <f t="shared" si="334"/>
        <v>0</v>
      </c>
      <c r="H427" s="268">
        <f t="shared" si="334"/>
        <v>0</v>
      </c>
      <c r="I427" s="268">
        <f t="shared" si="334"/>
        <v>0</v>
      </c>
      <c r="J427" s="268">
        <f t="shared" si="334"/>
        <v>0</v>
      </c>
      <c r="K427" s="268">
        <f t="shared" si="334"/>
        <v>0</v>
      </c>
      <c r="L427" s="268">
        <f t="shared" si="334"/>
        <v>0</v>
      </c>
      <c r="M427" s="268">
        <f t="shared" si="334"/>
        <v>0</v>
      </c>
      <c r="N427" s="268">
        <f t="shared" si="334"/>
        <v>0</v>
      </c>
      <c r="O427" s="268">
        <f t="shared" si="334"/>
        <v>0</v>
      </c>
      <c r="P427" s="268">
        <f t="shared" si="334"/>
        <v>0</v>
      </c>
      <c r="Q427" s="268">
        <f t="shared" si="334"/>
        <v>0</v>
      </c>
      <c r="R427" s="268">
        <f t="shared" si="334"/>
        <v>0</v>
      </c>
      <c r="S427" s="268">
        <f t="shared" si="334"/>
        <v>0</v>
      </c>
      <c r="T427" s="268">
        <f t="shared" si="334"/>
        <v>0</v>
      </c>
      <c r="U427" s="268">
        <f t="shared" si="334"/>
        <v>0</v>
      </c>
      <c r="V427" s="269">
        <f>IFERROR(AVERAGE('Speed Bin A-B'!V18,'Speed Bin A-B'!V122,'Speed Bin A-B'!V226,'Speed Bin A-B'!V330,'Speed Bin A-B'!V434,'Speed Bin A-B'!V746,'Speed Bin A-B'!V850,'Speed Bin A-B'!V954,'Speed Bin A-B'!V1058,'Speed Bin A-B'!V1162,'Speed Bin A-B'!V1474,'Speed Bin A-B'!V1578,'Speed Bin A-B'!V1682,'Speed Bin A-B'!V1786,'Speed Bin A-B'!V1890,'Speed Bin B-A'!V18,'Speed Bin B-A'!V122,'Speed Bin B-A'!V226,'Speed Bin B-A'!V330,'Speed Bin B-A'!V434,'Speed Bin B-A'!V746,'Speed Bin B-A'!V850,'Speed Bin B-A'!V954,'Speed Bin B-A'!V1058,'Speed Bin B-A'!V1162,'Speed Bin B-A'!V1474,'Speed Bin B-A'!V1578,'Speed Bin B-A'!V1682,'Speed Bin B-A'!V1786,'Speed Bin B-A'!V1890),"-")</f>
        <v>18.899999999999999</v>
      </c>
      <c r="W427" s="269" t="str">
        <f>IFERROR(AVERAGE('Speed Bin A-B'!W18,'Speed Bin A-B'!W122,'Speed Bin A-B'!W226,'Speed Bin A-B'!W330,'Speed Bin A-B'!W434,'Speed Bin A-B'!W746,'Speed Bin A-B'!W850,'Speed Bin A-B'!W954,'Speed Bin A-B'!W1058,'Speed Bin A-B'!W1162,'Speed Bin A-B'!W1474,'Speed Bin A-B'!W1578,'Speed Bin A-B'!W1682,'Speed Bin A-B'!W1786,'Speed Bin A-B'!W1890,'Speed Bin B-A'!W18,'Speed Bin B-A'!W122,'Speed Bin B-A'!W226,'Speed Bin B-A'!W330,'Speed Bin B-A'!W434,'Speed Bin B-A'!W746,'Speed Bin B-A'!W850,'Speed Bin B-A'!W954,'Speed Bin B-A'!W1058,'Speed Bin B-A'!W1162,'Speed Bin B-A'!W1474,'Speed Bin B-A'!W1578,'Speed Bin B-A'!W1682,'Speed Bin B-A'!W1786,'Speed Bin B-A'!W1890),"-")</f>
        <v>-</v>
      </c>
      <c r="X427" s="262"/>
      <c r="Y427" s="262"/>
      <c r="Z427" s="267">
        <v>0.29166666666666702</v>
      </c>
      <c r="AA427" s="270">
        <f t="shared" ref="AA427" si="335">SUM(C448:C451)</f>
        <v>5</v>
      </c>
      <c r="AB427" s="270">
        <f t="shared" ref="AB427" si="336">SUM(D448:D451)</f>
        <v>23</v>
      </c>
      <c r="AC427" s="270">
        <f t="shared" ref="AC427" si="337">SUM(E448:E451)</f>
        <v>55</v>
      </c>
      <c r="AD427" s="270">
        <f t="shared" ref="AD427" si="338">SUM(F448:F451)</f>
        <v>204</v>
      </c>
      <c r="AE427" s="270">
        <f t="shared" ref="AE427" si="339">SUM(G448:G451)</f>
        <v>142</v>
      </c>
      <c r="AF427" s="270">
        <f t="shared" ref="AF427" si="340">SUM(H448:H451)</f>
        <v>76</v>
      </c>
      <c r="AG427" s="270">
        <f t="shared" ref="AG427" si="341">SUM(I448:I451)</f>
        <v>28</v>
      </c>
      <c r="AH427" s="270">
        <f t="shared" ref="AH427" si="342">SUM(J448:J451)</f>
        <v>7</v>
      </c>
      <c r="AI427" s="270">
        <f t="shared" ref="AI427" si="343">SUM(K448:K451)</f>
        <v>2</v>
      </c>
      <c r="AJ427" s="270">
        <f t="shared" ref="AJ427" si="344">SUM(L448:L451)</f>
        <v>1</v>
      </c>
      <c r="AK427" s="270">
        <f t="shared" ref="AK427" si="345">SUM(M448:M451)</f>
        <v>0</v>
      </c>
      <c r="AL427" s="270">
        <f t="shared" ref="AL427" si="346">SUM(N448:N451)</f>
        <v>0</v>
      </c>
      <c r="AM427" s="270">
        <f t="shared" ref="AM427" si="347">SUM(O448:O451)</f>
        <v>0</v>
      </c>
      <c r="AN427" s="270">
        <f t="shared" ref="AN427" si="348">SUM(P448:P451)</f>
        <v>0</v>
      </c>
      <c r="AO427" s="270">
        <f t="shared" ref="AO427" si="349">SUM(Q448:Q451)</f>
        <v>0</v>
      </c>
      <c r="AP427" s="270">
        <f t="shared" ref="AP427" si="350">SUM(R448:R451)</f>
        <v>0</v>
      </c>
      <c r="AQ427" s="270">
        <f t="shared" ref="AQ427" si="351">SUM(S448:S451)</f>
        <v>0</v>
      </c>
      <c r="AR427" s="270">
        <f t="shared" ref="AR427" si="352">SUM(T448:T451)</f>
        <v>0</v>
      </c>
      <c r="AS427" s="270">
        <f>SUM(U448:U451)</f>
        <v>0</v>
      </c>
      <c r="AT427" s="269">
        <f>IFERROR(AVERAGE(V448:V451),"-")</f>
        <v>25.583333333333336</v>
      </c>
      <c r="AU427" s="269">
        <f>IFERROR(AVERAGE(W448:W451),"-")</f>
        <v>32.452500000000001</v>
      </c>
    </row>
    <row r="428" spans="1:47" x14ac:dyDescent="0.25">
      <c r="A428" s="267">
        <v>8.3333333333333301E-2</v>
      </c>
      <c r="B428" s="268">
        <f t="shared" ref="B428:U428" si="353">B12+B220</f>
        <v>4</v>
      </c>
      <c r="C428" s="268">
        <f t="shared" si="353"/>
        <v>0</v>
      </c>
      <c r="D428" s="268">
        <f t="shared" si="353"/>
        <v>2</v>
      </c>
      <c r="E428" s="268">
        <f t="shared" si="353"/>
        <v>2</v>
      </c>
      <c r="F428" s="268">
        <f t="shared" si="353"/>
        <v>0</v>
      </c>
      <c r="G428" s="268">
        <f t="shared" si="353"/>
        <v>0</v>
      </c>
      <c r="H428" s="268">
        <f t="shared" si="353"/>
        <v>0</v>
      </c>
      <c r="I428" s="268">
        <f t="shared" si="353"/>
        <v>0</v>
      </c>
      <c r="J428" s="268">
        <f t="shared" si="353"/>
        <v>0</v>
      </c>
      <c r="K428" s="268">
        <f t="shared" si="353"/>
        <v>0</v>
      </c>
      <c r="L428" s="268">
        <f t="shared" si="353"/>
        <v>0</v>
      </c>
      <c r="M428" s="268">
        <f t="shared" si="353"/>
        <v>0</v>
      </c>
      <c r="N428" s="268">
        <f t="shared" si="353"/>
        <v>0</v>
      </c>
      <c r="O428" s="268">
        <f t="shared" si="353"/>
        <v>0</v>
      </c>
      <c r="P428" s="268">
        <f t="shared" si="353"/>
        <v>0</v>
      </c>
      <c r="Q428" s="268">
        <f t="shared" si="353"/>
        <v>0</v>
      </c>
      <c r="R428" s="268">
        <f t="shared" si="353"/>
        <v>0</v>
      </c>
      <c r="S428" s="268">
        <f t="shared" si="353"/>
        <v>0</v>
      </c>
      <c r="T428" s="268">
        <f t="shared" si="353"/>
        <v>0</v>
      </c>
      <c r="U428" s="268">
        <f t="shared" si="353"/>
        <v>0</v>
      </c>
      <c r="V428" s="269">
        <f>IFERROR(AVERAGE('Speed Bin A-B'!V19,'Speed Bin A-B'!V123,'Speed Bin A-B'!V227,'Speed Bin A-B'!V331,'Speed Bin A-B'!V435,'Speed Bin A-B'!V747,'Speed Bin A-B'!V851,'Speed Bin A-B'!V955,'Speed Bin A-B'!V1059,'Speed Bin A-B'!V1163,'Speed Bin A-B'!V1475,'Speed Bin A-B'!V1579,'Speed Bin A-B'!V1683,'Speed Bin A-B'!V1787,'Speed Bin A-B'!V1891,'Speed Bin B-A'!V19,'Speed Bin B-A'!V123,'Speed Bin B-A'!V227,'Speed Bin B-A'!V331,'Speed Bin B-A'!V435,'Speed Bin B-A'!V747,'Speed Bin B-A'!V851,'Speed Bin B-A'!V955,'Speed Bin B-A'!V1059,'Speed Bin B-A'!V1163,'Speed Bin B-A'!V1475,'Speed Bin B-A'!V1579,'Speed Bin B-A'!V1683,'Speed Bin B-A'!V1787,'Speed Bin B-A'!V1891),"-")</f>
        <v>15.5</v>
      </c>
      <c r="W428" s="269" t="str">
        <f>IFERROR(AVERAGE('Speed Bin A-B'!W19,'Speed Bin A-B'!W123,'Speed Bin A-B'!W227,'Speed Bin A-B'!W331,'Speed Bin A-B'!W435,'Speed Bin A-B'!W747,'Speed Bin A-B'!W851,'Speed Bin A-B'!W955,'Speed Bin A-B'!W1059,'Speed Bin A-B'!W1163,'Speed Bin A-B'!W1475,'Speed Bin A-B'!W1579,'Speed Bin A-B'!W1683,'Speed Bin A-B'!W1787,'Speed Bin A-B'!W1891,'Speed Bin B-A'!W19,'Speed Bin B-A'!W123,'Speed Bin B-A'!W227,'Speed Bin B-A'!W331,'Speed Bin B-A'!W435,'Speed Bin B-A'!W747,'Speed Bin B-A'!W851,'Speed Bin B-A'!W955,'Speed Bin B-A'!W1059,'Speed Bin B-A'!W1163,'Speed Bin B-A'!W1475,'Speed Bin B-A'!W1579,'Speed Bin B-A'!W1683,'Speed Bin B-A'!W1787,'Speed Bin B-A'!W1891),"-")</f>
        <v>-</v>
      </c>
      <c r="X428" s="262"/>
      <c r="Y428" s="262"/>
      <c r="Z428" s="267">
        <v>0.33333333333333298</v>
      </c>
      <c r="AA428" s="270">
        <f t="shared" ref="AA428" si="354">SUM(C452:C455)</f>
        <v>3</v>
      </c>
      <c r="AB428" s="270">
        <f t="shared" ref="AB428" si="355">SUM(D452:D455)</f>
        <v>23</v>
      </c>
      <c r="AC428" s="270">
        <f t="shared" ref="AC428" si="356">SUM(E452:E455)</f>
        <v>90</v>
      </c>
      <c r="AD428" s="270">
        <f t="shared" ref="AD428" si="357">SUM(F452:F455)</f>
        <v>227</v>
      </c>
      <c r="AE428" s="270">
        <f t="shared" ref="AE428" si="358">SUM(G452:G455)</f>
        <v>217</v>
      </c>
      <c r="AF428" s="270">
        <f t="shared" ref="AF428" si="359">SUM(H452:H455)</f>
        <v>100</v>
      </c>
      <c r="AG428" s="270">
        <f t="shared" ref="AG428" si="360">SUM(I452:I455)</f>
        <v>26</v>
      </c>
      <c r="AH428" s="270">
        <f t="shared" ref="AH428" si="361">SUM(J452:J455)</f>
        <v>8</v>
      </c>
      <c r="AI428" s="270">
        <f t="shared" ref="AI428" si="362">SUM(K452:K455)</f>
        <v>2</v>
      </c>
      <c r="AJ428" s="270">
        <f t="shared" ref="AJ428" si="363">SUM(L452:L455)</f>
        <v>0</v>
      </c>
      <c r="AK428" s="270">
        <f t="shared" ref="AK428" si="364">SUM(M452:M455)</f>
        <v>0</v>
      </c>
      <c r="AL428" s="270">
        <f t="shared" ref="AL428" si="365">SUM(N452:N455)</f>
        <v>0</v>
      </c>
      <c r="AM428" s="270">
        <f t="shared" ref="AM428" si="366">SUM(O452:O455)</f>
        <v>0</v>
      </c>
      <c r="AN428" s="270">
        <f t="shared" ref="AN428" si="367">SUM(P452:P455)</f>
        <v>0</v>
      </c>
      <c r="AO428" s="270">
        <f t="shared" ref="AO428" si="368">SUM(Q452:Q455)</f>
        <v>0</v>
      </c>
      <c r="AP428" s="270">
        <f t="shared" ref="AP428" si="369">SUM(R452:R455)</f>
        <v>0</v>
      </c>
      <c r="AQ428" s="270">
        <f t="shared" ref="AQ428" si="370">SUM(S452:S455)</f>
        <v>0</v>
      </c>
      <c r="AR428" s="270">
        <f t="shared" ref="AR428" si="371">SUM(T452:T455)</f>
        <v>0</v>
      </c>
      <c r="AS428" s="270">
        <f>SUM(U452:U455)</f>
        <v>0</v>
      </c>
      <c r="AT428" s="269">
        <f>IFERROR(AVERAGE(V452:V455),"-")</f>
        <v>25.418750000000003</v>
      </c>
      <c r="AU428" s="269">
        <f>IFERROR(AVERAGE(W452:W455),"-")</f>
        <v>30.256818181818179</v>
      </c>
    </row>
    <row r="429" spans="1:47" x14ac:dyDescent="0.25">
      <c r="A429" s="267">
        <v>9.375E-2</v>
      </c>
      <c r="B429" s="268">
        <f t="shared" ref="B429:U429" si="372">B13+B221</f>
        <v>1</v>
      </c>
      <c r="C429" s="268">
        <f t="shared" si="372"/>
        <v>0</v>
      </c>
      <c r="D429" s="268">
        <f t="shared" si="372"/>
        <v>0</v>
      </c>
      <c r="E429" s="268">
        <f t="shared" si="372"/>
        <v>0</v>
      </c>
      <c r="F429" s="268">
        <f t="shared" si="372"/>
        <v>0</v>
      </c>
      <c r="G429" s="268">
        <f t="shared" si="372"/>
        <v>0</v>
      </c>
      <c r="H429" s="268">
        <f t="shared" si="372"/>
        <v>0</v>
      </c>
      <c r="I429" s="268">
        <f t="shared" si="372"/>
        <v>1</v>
      </c>
      <c r="J429" s="268">
        <f t="shared" si="372"/>
        <v>0</v>
      </c>
      <c r="K429" s="268">
        <f t="shared" si="372"/>
        <v>0</v>
      </c>
      <c r="L429" s="268">
        <f t="shared" si="372"/>
        <v>0</v>
      </c>
      <c r="M429" s="268">
        <f t="shared" si="372"/>
        <v>0</v>
      </c>
      <c r="N429" s="268">
        <f t="shared" si="372"/>
        <v>0</v>
      </c>
      <c r="O429" s="268">
        <f t="shared" si="372"/>
        <v>0</v>
      </c>
      <c r="P429" s="268">
        <f t="shared" si="372"/>
        <v>0</v>
      </c>
      <c r="Q429" s="268">
        <f t="shared" si="372"/>
        <v>0</v>
      </c>
      <c r="R429" s="268">
        <f t="shared" si="372"/>
        <v>0</v>
      </c>
      <c r="S429" s="268">
        <f t="shared" si="372"/>
        <v>0</v>
      </c>
      <c r="T429" s="268">
        <f t="shared" si="372"/>
        <v>0</v>
      </c>
      <c r="U429" s="268">
        <f t="shared" si="372"/>
        <v>0</v>
      </c>
      <c r="V429" s="269">
        <f>IFERROR(AVERAGE('Speed Bin A-B'!V20,'Speed Bin A-B'!V124,'Speed Bin A-B'!V228,'Speed Bin A-B'!V332,'Speed Bin A-B'!V436,'Speed Bin A-B'!V748,'Speed Bin A-B'!V852,'Speed Bin A-B'!V956,'Speed Bin A-B'!V1060,'Speed Bin A-B'!V1164,'Speed Bin A-B'!V1476,'Speed Bin A-B'!V1580,'Speed Bin A-B'!V1684,'Speed Bin A-B'!V1788,'Speed Bin A-B'!V1892,'Speed Bin B-A'!V20,'Speed Bin B-A'!V124,'Speed Bin B-A'!V228,'Speed Bin B-A'!V332,'Speed Bin B-A'!V436,'Speed Bin B-A'!V748,'Speed Bin B-A'!V852,'Speed Bin B-A'!V956,'Speed Bin B-A'!V1060,'Speed Bin B-A'!V1164,'Speed Bin B-A'!V1476,'Speed Bin B-A'!V1580,'Speed Bin B-A'!V1684,'Speed Bin B-A'!V1788,'Speed Bin B-A'!V1892),"-")</f>
        <v>38.4</v>
      </c>
      <c r="W429" s="269" t="str">
        <f>IFERROR(AVERAGE('Speed Bin A-B'!W20,'Speed Bin A-B'!W124,'Speed Bin A-B'!W228,'Speed Bin A-B'!W332,'Speed Bin A-B'!W436,'Speed Bin A-B'!W748,'Speed Bin A-B'!W852,'Speed Bin A-B'!W956,'Speed Bin A-B'!W1060,'Speed Bin A-B'!W1164,'Speed Bin A-B'!W1476,'Speed Bin A-B'!W1580,'Speed Bin A-B'!W1684,'Speed Bin A-B'!W1788,'Speed Bin A-B'!W1892,'Speed Bin B-A'!W20,'Speed Bin B-A'!W124,'Speed Bin B-A'!W228,'Speed Bin B-A'!W332,'Speed Bin B-A'!W436,'Speed Bin B-A'!W748,'Speed Bin B-A'!W852,'Speed Bin B-A'!W956,'Speed Bin B-A'!W1060,'Speed Bin B-A'!W1164,'Speed Bin B-A'!W1476,'Speed Bin B-A'!W1580,'Speed Bin B-A'!W1684,'Speed Bin B-A'!W1788,'Speed Bin B-A'!W1892),"-")</f>
        <v>-</v>
      </c>
      <c r="X429" s="262"/>
      <c r="Y429" s="262"/>
      <c r="Z429" s="267">
        <v>0.375</v>
      </c>
      <c r="AA429" s="270">
        <f t="shared" ref="AA429" si="373">SUM(C456:C459)</f>
        <v>2</v>
      </c>
      <c r="AB429" s="270">
        <f t="shared" ref="AB429" si="374">SUM(D456:D459)</f>
        <v>21</v>
      </c>
      <c r="AC429" s="270">
        <f t="shared" ref="AC429" si="375">SUM(E456:E459)</f>
        <v>46</v>
      </c>
      <c r="AD429" s="270">
        <f t="shared" ref="AD429" si="376">SUM(F456:F459)</f>
        <v>110</v>
      </c>
      <c r="AE429" s="270">
        <f t="shared" ref="AE429" si="377">SUM(G456:G459)</f>
        <v>66</v>
      </c>
      <c r="AF429" s="270">
        <f t="shared" ref="AF429" si="378">SUM(H456:H459)</f>
        <v>34</v>
      </c>
      <c r="AG429" s="270">
        <f t="shared" ref="AG429" si="379">SUM(I456:I459)</f>
        <v>11</v>
      </c>
      <c r="AH429" s="270">
        <f t="shared" ref="AH429" si="380">SUM(J456:J459)</f>
        <v>2</v>
      </c>
      <c r="AI429" s="270">
        <f t="shared" ref="AI429" si="381">SUM(K456:K459)</f>
        <v>0</v>
      </c>
      <c r="AJ429" s="270">
        <f t="shared" ref="AJ429" si="382">SUM(L456:L459)</f>
        <v>0</v>
      </c>
      <c r="AK429" s="270">
        <f t="shared" ref="AK429" si="383">SUM(M456:M459)</f>
        <v>0</v>
      </c>
      <c r="AL429" s="270">
        <f t="shared" ref="AL429" si="384">SUM(N456:N459)</f>
        <v>0</v>
      </c>
      <c r="AM429" s="270">
        <f t="shared" ref="AM429" si="385">SUM(O456:O459)</f>
        <v>0</v>
      </c>
      <c r="AN429" s="270">
        <f t="shared" ref="AN429" si="386">SUM(P456:P459)</f>
        <v>0</v>
      </c>
      <c r="AO429" s="270">
        <f t="shared" ref="AO429" si="387">SUM(Q456:Q459)</f>
        <v>0</v>
      </c>
      <c r="AP429" s="270">
        <f t="shared" ref="AP429" si="388">SUM(R456:R459)</f>
        <v>0</v>
      </c>
      <c r="AQ429" s="270">
        <f t="shared" ref="AQ429" si="389">SUM(S456:S459)</f>
        <v>0</v>
      </c>
      <c r="AR429" s="270">
        <f t="shared" ref="AR429" si="390">SUM(T456:T459)</f>
        <v>0</v>
      </c>
      <c r="AS429" s="270">
        <f>SUM(U456:U459)</f>
        <v>0</v>
      </c>
      <c r="AT429" s="269">
        <f>IFERROR(AVERAGE(V456:V459),"-")</f>
        <v>23.537499999999998</v>
      </c>
      <c r="AU429" s="269">
        <f>IFERROR(AVERAGE(W456:W459),"-")</f>
        <v>31.762499999999999</v>
      </c>
    </row>
    <row r="430" spans="1:47" x14ac:dyDescent="0.25">
      <c r="A430" s="267">
        <v>0.104166666666667</v>
      </c>
      <c r="B430" s="268">
        <f t="shared" ref="B430:U430" si="391">B14+B222</f>
        <v>0</v>
      </c>
      <c r="C430" s="268">
        <f t="shared" si="391"/>
        <v>0</v>
      </c>
      <c r="D430" s="268">
        <f t="shared" si="391"/>
        <v>0</v>
      </c>
      <c r="E430" s="268">
        <f t="shared" si="391"/>
        <v>0</v>
      </c>
      <c r="F430" s="268">
        <f t="shared" si="391"/>
        <v>0</v>
      </c>
      <c r="G430" s="268">
        <f t="shared" si="391"/>
        <v>0</v>
      </c>
      <c r="H430" s="268">
        <f t="shared" si="391"/>
        <v>0</v>
      </c>
      <c r="I430" s="268">
        <f t="shared" si="391"/>
        <v>0</v>
      </c>
      <c r="J430" s="268">
        <f t="shared" si="391"/>
        <v>0</v>
      </c>
      <c r="K430" s="268">
        <f t="shared" si="391"/>
        <v>0</v>
      </c>
      <c r="L430" s="268">
        <f t="shared" si="391"/>
        <v>0</v>
      </c>
      <c r="M430" s="268">
        <f t="shared" si="391"/>
        <v>0</v>
      </c>
      <c r="N430" s="268">
        <f t="shared" si="391"/>
        <v>0</v>
      </c>
      <c r="O430" s="268">
        <f t="shared" si="391"/>
        <v>0</v>
      </c>
      <c r="P430" s="268">
        <f t="shared" si="391"/>
        <v>0</v>
      </c>
      <c r="Q430" s="268">
        <f t="shared" si="391"/>
        <v>0</v>
      </c>
      <c r="R430" s="268">
        <f t="shared" si="391"/>
        <v>0</v>
      </c>
      <c r="S430" s="268">
        <f t="shared" si="391"/>
        <v>0</v>
      </c>
      <c r="T430" s="268">
        <f t="shared" si="391"/>
        <v>0</v>
      </c>
      <c r="U430" s="268">
        <f t="shared" si="391"/>
        <v>0</v>
      </c>
      <c r="V430" s="269" t="str">
        <f>IFERROR(AVERAGE('Speed Bin A-B'!V21,'Speed Bin A-B'!V125,'Speed Bin A-B'!V229,'Speed Bin A-B'!V333,'Speed Bin A-B'!V437,'Speed Bin A-B'!V749,'Speed Bin A-B'!V853,'Speed Bin A-B'!V957,'Speed Bin A-B'!V1061,'Speed Bin A-B'!V1165,'Speed Bin A-B'!V1477,'Speed Bin A-B'!V1581,'Speed Bin A-B'!V1685,'Speed Bin A-B'!V1789,'Speed Bin A-B'!V1893,'Speed Bin B-A'!V21,'Speed Bin B-A'!V125,'Speed Bin B-A'!V229,'Speed Bin B-A'!V333,'Speed Bin B-A'!V437,'Speed Bin B-A'!V749,'Speed Bin B-A'!V853,'Speed Bin B-A'!V957,'Speed Bin B-A'!V1061,'Speed Bin B-A'!V1165,'Speed Bin B-A'!V1477,'Speed Bin B-A'!V1581,'Speed Bin B-A'!V1685,'Speed Bin B-A'!V1789,'Speed Bin B-A'!V1893),"-")</f>
        <v>-</v>
      </c>
      <c r="W430" s="269" t="str">
        <f>IFERROR(AVERAGE('Speed Bin A-B'!W21,'Speed Bin A-B'!W125,'Speed Bin A-B'!W229,'Speed Bin A-B'!W333,'Speed Bin A-B'!W437,'Speed Bin A-B'!W749,'Speed Bin A-B'!W853,'Speed Bin A-B'!W957,'Speed Bin A-B'!W1061,'Speed Bin A-B'!W1165,'Speed Bin A-B'!W1477,'Speed Bin A-B'!W1581,'Speed Bin A-B'!W1685,'Speed Bin A-B'!W1789,'Speed Bin A-B'!W1893,'Speed Bin B-A'!W21,'Speed Bin B-A'!W125,'Speed Bin B-A'!W229,'Speed Bin B-A'!W333,'Speed Bin B-A'!W437,'Speed Bin B-A'!W749,'Speed Bin B-A'!W853,'Speed Bin B-A'!W957,'Speed Bin B-A'!W1061,'Speed Bin B-A'!W1165,'Speed Bin B-A'!W1477,'Speed Bin B-A'!W1581,'Speed Bin B-A'!W1685,'Speed Bin B-A'!W1789,'Speed Bin B-A'!W1893),"-")</f>
        <v>-</v>
      </c>
      <c r="X430" s="262"/>
      <c r="Y430" s="262"/>
      <c r="Z430" s="267">
        <v>0.41666666666666702</v>
      </c>
      <c r="AA430" s="270">
        <f t="shared" ref="AA430" si="392">SUM(C460:C463)</f>
        <v>3</v>
      </c>
      <c r="AB430" s="270">
        <f t="shared" ref="AB430" si="393">SUM(D460:D463)</f>
        <v>14</v>
      </c>
      <c r="AC430" s="270">
        <f t="shared" ref="AC430" si="394">SUM(E460:E463)</f>
        <v>42</v>
      </c>
      <c r="AD430" s="270">
        <f t="shared" ref="AD430" si="395">SUM(F460:F463)</f>
        <v>116</v>
      </c>
      <c r="AE430" s="270">
        <f t="shared" ref="AE430" si="396">SUM(G460:G463)</f>
        <v>44</v>
      </c>
      <c r="AF430" s="270">
        <f t="shared" ref="AF430" si="397">SUM(H460:H463)</f>
        <v>15</v>
      </c>
      <c r="AG430" s="270">
        <f t="shared" ref="AG430" si="398">SUM(I460:I463)</f>
        <v>12</v>
      </c>
      <c r="AH430" s="270">
        <f t="shared" ref="AH430" si="399">SUM(J460:J463)</f>
        <v>2</v>
      </c>
      <c r="AI430" s="270">
        <f t="shared" ref="AI430" si="400">SUM(K460:K463)</f>
        <v>2</v>
      </c>
      <c r="AJ430" s="270">
        <f t="shared" ref="AJ430" si="401">SUM(L460:L463)</f>
        <v>0</v>
      </c>
      <c r="AK430" s="270">
        <f t="shared" ref="AK430" si="402">SUM(M460:M463)</f>
        <v>0</v>
      </c>
      <c r="AL430" s="270">
        <f t="shared" ref="AL430" si="403">SUM(N460:N463)</f>
        <v>0</v>
      </c>
      <c r="AM430" s="270">
        <f t="shared" ref="AM430" si="404">SUM(O460:O463)</f>
        <v>0</v>
      </c>
      <c r="AN430" s="270">
        <f t="shared" ref="AN430" si="405">SUM(P460:P463)</f>
        <v>0</v>
      </c>
      <c r="AO430" s="270">
        <f t="shared" ref="AO430" si="406">SUM(Q460:Q463)</f>
        <v>0</v>
      </c>
      <c r="AP430" s="270">
        <f t="shared" ref="AP430" si="407">SUM(R460:R463)</f>
        <v>0</v>
      </c>
      <c r="AQ430" s="270">
        <f t="shared" ref="AQ430" si="408">SUM(S460:S463)</f>
        <v>0</v>
      </c>
      <c r="AR430" s="270">
        <f t="shared" ref="AR430" si="409">SUM(T460:T463)</f>
        <v>0</v>
      </c>
      <c r="AS430" s="270">
        <f>SUM(U460:U463)</f>
        <v>0</v>
      </c>
      <c r="AT430" s="269">
        <f>IFERROR(AVERAGE(V460:V463),"-")</f>
        <v>23.322916666666664</v>
      </c>
      <c r="AU430" s="269">
        <f>IFERROR(AVERAGE(W460:W463),"-")</f>
        <v>29.35</v>
      </c>
    </row>
    <row r="431" spans="1:47" x14ac:dyDescent="0.25">
      <c r="A431" s="267">
        <v>0.114583333333333</v>
      </c>
      <c r="B431" s="268">
        <f t="shared" ref="B431:U431" si="410">B15+B223</f>
        <v>1</v>
      </c>
      <c r="C431" s="268">
        <f t="shared" si="410"/>
        <v>0</v>
      </c>
      <c r="D431" s="268">
        <f t="shared" si="410"/>
        <v>0</v>
      </c>
      <c r="E431" s="268">
        <f t="shared" si="410"/>
        <v>0</v>
      </c>
      <c r="F431" s="268">
        <f t="shared" si="410"/>
        <v>0</v>
      </c>
      <c r="G431" s="268">
        <f t="shared" si="410"/>
        <v>1</v>
      </c>
      <c r="H431" s="268">
        <f t="shared" si="410"/>
        <v>0</v>
      </c>
      <c r="I431" s="268">
        <f t="shared" si="410"/>
        <v>0</v>
      </c>
      <c r="J431" s="268">
        <f t="shared" si="410"/>
        <v>0</v>
      </c>
      <c r="K431" s="268">
        <f t="shared" si="410"/>
        <v>0</v>
      </c>
      <c r="L431" s="268">
        <f t="shared" si="410"/>
        <v>0</v>
      </c>
      <c r="M431" s="268">
        <f t="shared" si="410"/>
        <v>0</v>
      </c>
      <c r="N431" s="268">
        <f t="shared" si="410"/>
        <v>0</v>
      </c>
      <c r="O431" s="268">
        <f t="shared" si="410"/>
        <v>0</v>
      </c>
      <c r="P431" s="268">
        <f t="shared" si="410"/>
        <v>0</v>
      </c>
      <c r="Q431" s="268">
        <f t="shared" si="410"/>
        <v>0</v>
      </c>
      <c r="R431" s="268">
        <f t="shared" si="410"/>
        <v>0</v>
      </c>
      <c r="S431" s="268">
        <f t="shared" si="410"/>
        <v>0</v>
      </c>
      <c r="T431" s="268">
        <f t="shared" si="410"/>
        <v>0</v>
      </c>
      <c r="U431" s="268">
        <f t="shared" si="410"/>
        <v>0</v>
      </c>
      <c r="V431" s="269">
        <f>IFERROR(AVERAGE('Speed Bin A-B'!V22,'Speed Bin A-B'!V126,'Speed Bin A-B'!V230,'Speed Bin A-B'!V334,'Speed Bin A-B'!V438,'Speed Bin A-B'!V750,'Speed Bin A-B'!V854,'Speed Bin A-B'!V958,'Speed Bin A-B'!V1062,'Speed Bin A-B'!V1166,'Speed Bin A-B'!V1478,'Speed Bin A-B'!V1582,'Speed Bin A-B'!V1686,'Speed Bin A-B'!V1790,'Speed Bin A-B'!V1894,'Speed Bin B-A'!V22,'Speed Bin B-A'!V126,'Speed Bin B-A'!V230,'Speed Bin B-A'!V334,'Speed Bin B-A'!V438,'Speed Bin B-A'!V750,'Speed Bin B-A'!V854,'Speed Bin B-A'!V958,'Speed Bin B-A'!V1062,'Speed Bin B-A'!V1166,'Speed Bin B-A'!V1478,'Speed Bin B-A'!V1582,'Speed Bin B-A'!V1686,'Speed Bin B-A'!V1790,'Speed Bin B-A'!V1894),"-")</f>
        <v>28.7</v>
      </c>
      <c r="W431" s="269" t="str">
        <f>IFERROR(AVERAGE('Speed Bin A-B'!W22,'Speed Bin A-B'!W126,'Speed Bin A-B'!W230,'Speed Bin A-B'!W334,'Speed Bin A-B'!W438,'Speed Bin A-B'!W750,'Speed Bin A-B'!W854,'Speed Bin A-B'!W958,'Speed Bin A-B'!W1062,'Speed Bin A-B'!W1166,'Speed Bin A-B'!W1478,'Speed Bin A-B'!W1582,'Speed Bin A-B'!W1686,'Speed Bin A-B'!W1790,'Speed Bin A-B'!W1894,'Speed Bin B-A'!W22,'Speed Bin B-A'!W126,'Speed Bin B-A'!W230,'Speed Bin B-A'!W334,'Speed Bin B-A'!W438,'Speed Bin B-A'!W750,'Speed Bin B-A'!W854,'Speed Bin B-A'!W958,'Speed Bin B-A'!W1062,'Speed Bin B-A'!W1166,'Speed Bin B-A'!W1478,'Speed Bin B-A'!W1582,'Speed Bin B-A'!W1686,'Speed Bin B-A'!W1790,'Speed Bin B-A'!W1894),"-")</f>
        <v>-</v>
      </c>
      <c r="X431" s="262"/>
      <c r="Y431" s="262"/>
      <c r="Z431" s="267">
        <v>0.45833333333333298</v>
      </c>
      <c r="AA431" s="270">
        <f t="shared" ref="AA431" si="411">SUM(C464:C467)</f>
        <v>2</v>
      </c>
      <c r="AB431" s="270">
        <f t="shared" ref="AB431" si="412">SUM(D464:D467)</f>
        <v>16</v>
      </c>
      <c r="AC431" s="270">
        <f t="shared" ref="AC431" si="413">SUM(E464:E467)</f>
        <v>64</v>
      </c>
      <c r="AD431" s="270">
        <f t="shared" ref="AD431" si="414">SUM(F464:F467)</f>
        <v>100</v>
      </c>
      <c r="AE431" s="270">
        <f t="shared" ref="AE431" si="415">SUM(G464:G467)</f>
        <v>82</v>
      </c>
      <c r="AF431" s="270">
        <f t="shared" ref="AF431" si="416">SUM(H464:H467)</f>
        <v>43</v>
      </c>
      <c r="AG431" s="270">
        <f t="shared" ref="AG431" si="417">SUM(I464:I467)</f>
        <v>11</v>
      </c>
      <c r="AH431" s="270">
        <f t="shared" ref="AH431" si="418">SUM(J464:J467)</f>
        <v>2</v>
      </c>
      <c r="AI431" s="270">
        <f t="shared" ref="AI431" si="419">SUM(K464:K467)</f>
        <v>0</v>
      </c>
      <c r="AJ431" s="270">
        <f t="shared" ref="AJ431" si="420">SUM(L464:L467)</f>
        <v>0</v>
      </c>
      <c r="AK431" s="270">
        <f t="shared" ref="AK431" si="421">SUM(M464:M467)</f>
        <v>0</v>
      </c>
      <c r="AL431" s="270">
        <f t="shared" ref="AL431" si="422">SUM(N464:N467)</f>
        <v>0</v>
      </c>
      <c r="AM431" s="270">
        <f t="shared" ref="AM431" si="423">SUM(O464:O467)</f>
        <v>0</v>
      </c>
      <c r="AN431" s="270">
        <f t="shared" ref="AN431" si="424">SUM(P464:P467)</f>
        <v>0</v>
      </c>
      <c r="AO431" s="270">
        <f t="shared" ref="AO431" si="425">SUM(Q464:Q467)</f>
        <v>0</v>
      </c>
      <c r="AP431" s="270">
        <f t="shared" ref="AP431" si="426">SUM(R464:R467)</f>
        <v>0</v>
      </c>
      <c r="AQ431" s="270">
        <f t="shared" ref="AQ431" si="427">SUM(S464:S467)</f>
        <v>0</v>
      </c>
      <c r="AR431" s="270">
        <f t="shared" ref="AR431" si="428">SUM(T464:T467)</f>
        <v>0</v>
      </c>
      <c r="AS431" s="270">
        <f>SUM(U464:U467)</f>
        <v>0</v>
      </c>
      <c r="AT431" s="269">
        <f>IFERROR(AVERAGE(V464:V467),"-")</f>
        <v>23.995833333333334</v>
      </c>
      <c r="AU431" s="269">
        <f>IFERROR(AVERAGE(W464:W467),"-")</f>
        <v>30.427777777777777</v>
      </c>
    </row>
    <row r="432" spans="1:47" x14ac:dyDescent="0.25">
      <c r="A432" s="267">
        <v>0.125</v>
      </c>
      <c r="B432" s="268">
        <f t="shared" ref="B432:U432" si="429">B16+B224</f>
        <v>0</v>
      </c>
      <c r="C432" s="268">
        <f t="shared" si="429"/>
        <v>0</v>
      </c>
      <c r="D432" s="268">
        <f t="shared" si="429"/>
        <v>0</v>
      </c>
      <c r="E432" s="268">
        <f t="shared" si="429"/>
        <v>0</v>
      </c>
      <c r="F432" s="268">
        <f t="shared" si="429"/>
        <v>0</v>
      </c>
      <c r="G432" s="268">
        <f t="shared" si="429"/>
        <v>0</v>
      </c>
      <c r="H432" s="268">
        <f t="shared" si="429"/>
        <v>0</v>
      </c>
      <c r="I432" s="268">
        <f t="shared" si="429"/>
        <v>0</v>
      </c>
      <c r="J432" s="268">
        <f t="shared" si="429"/>
        <v>0</v>
      </c>
      <c r="K432" s="268">
        <f t="shared" si="429"/>
        <v>0</v>
      </c>
      <c r="L432" s="268">
        <f t="shared" si="429"/>
        <v>0</v>
      </c>
      <c r="M432" s="268">
        <f t="shared" si="429"/>
        <v>0</v>
      </c>
      <c r="N432" s="268">
        <f t="shared" si="429"/>
        <v>0</v>
      </c>
      <c r="O432" s="268">
        <f t="shared" si="429"/>
        <v>0</v>
      </c>
      <c r="P432" s="268">
        <f t="shared" si="429"/>
        <v>0</v>
      </c>
      <c r="Q432" s="268">
        <f t="shared" si="429"/>
        <v>0</v>
      </c>
      <c r="R432" s="268">
        <f t="shared" si="429"/>
        <v>0</v>
      </c>
      <c r="S432" s="268">
        <f t="shared" si="429"/>
        <v>0</v>
      </c>
      <c r="T432" s="268">
        <f t="shared" si="429"/>
        <v>0</v>
      </c>
      <c r="U432" s="268">
        <f t="shared" si="429"/>
        <v>0</v>
      </c>
      <c r="V432" s="269" t="str">
        <f>IFERROR(AVERAGE('Speed Bin A-B'!V23,'Speed Bin A-B'!V127,'Speed Bin A-B'!V231,'Speed Bin A-B'!V335,'Speed Bin A-B'!V439,'Speed Bin A-B'!V751,'Speed Bin A-B'!V855,'Speed Bin A-B'!V959,'Speed Bin A-B'!V1063,'Speed Bin A-B'!V1167,'Speed Bin A-B'!V1479,'Speed Bin A-B'!V1583,'Speed Bin A-B'!V1687,'Speed Bin A-B'!V1791,'Speed Bin A-B'!V1895,'Speed Bin B-A'!V23,'Speed Bin B-A'!V127,'Speed Bin B-A'!V231,'Speed Bin B-A'!V335,'Speed Bin B-A'!V439,'Speed Bin B-A'!V751,'Speed Bin B-A'!V855,'Speed Bin B-A'!V959,'Speed Bin B-A'!V1063,'Speed Bin B-A'!V1167,'Speed Bin B-A'!V1479,'Speed Bin B-A'!V1583,'Speed Bin B-A'!V1687,'Speed Bin B-A'!V1791,'Speed Bin B-A'!V1895),"-")</f>
        <v>-</v>
      </c>
      <c r="W432" s="269" t="str">
        <f>IFERROR(AVERAGE('Speed Bin A-B'!W23,'Speed Bin A-B'!W127,'Speed Bin A-B'!W231,'Speed Bin A-B'!W335,'Speed Bin A-B'!W439,'Speed Bin A-B'!W751,'Speed Bin A-B'!W855,'Speed Bin A-B'!W959,'Speed Bin A-B'!W1063,'Speed Bin A-B'!W1167,'Speed Bin A-B'!W1479,'Speed Bin A-B'!W1583,'Speed Bin A-B'!W1687,'Speed Bin A-B'!W1791,'Speed Bin A-B'!W1895,'Speed Bin B-A'!W23,'Speed Bin B-A'!W127,'Speed Bin B-A'!W231,'Speed Bin B-A'!W335,'Speed Bin B-A'!W439,'Speed Bin B-A'!W751,'Speed Bin B-A'!W855,'Speed Bin B-A'!W959,'Speed Bin B-A'!W1063,'Speed Bin B-A'!W1167,'Speed Bin B-A'!W1479,'Speed Bin B-A'!W1583,'Speed Bin B-A'!W1687,'Speed Bin B-A'!W1791,'Speed Bin B-A'!W1895),"-")</f>
        <v>-</v>
      </c>
      <c r="X432" s="262"/>
      <c r="Y432" s="262"/>
      <c r="Z432" s="267">
        <v>0.5</v>
      </c>
      <c r="AA432" s="270">
        <f t="shared" ref="AA432" si="430">SUM(C468:C471)</f>
        <v>5</v>
      </c>
      <c r="AB432" s="270">
        <f t="shared" ref="AB432" si="431">SUM(D468:D471)</f>
        <v>17</v>
      </c>
      <c r="AC432" s="270">
        <f t="shared" ref="AC432" si="432">SUM(E468:E471)</f>
        <v>70</v>
      </c>
      <c r="AD432" s="270">
        <f t="shared" ref="AD432" si="433">SUM(F468:F471)</f>
        <v>116</v>
      </c>
      <c r="AE432" s="270">
        <f t="shared" ref="AE432" si="434">SUM(G468:G471)</f>
        <v>79</v>
      </c>
      <c r="AF432" s="270">
        <f t="shared" ref="AF432" si="435">SUM(H468:H471)</f>
        <v>22</v>
      </c>
      <c r="AG432" s="270">
        <f t="shared" ref="AG432" si="436">SUM(I468:I471)</f>
        <v>9</v>
      </c>
      <c r="AH432" s="270">
        <f t="shared" ref="AH432" si="437">SUM(J468:J471)</f>
        <v>6</v>
      </c>
      <c r="AI432" s="270">
        <f t="shared" ref="AI432" si="438">SUM(K468:K471)</f>
        <v>1</v>
      </c>
      <c r="AJ432" s="270">
        <f t="shared" ref="AJ432" si="439">SUM(L468:L471)</f>
        <v>0</v>
      </c>
      <c r="AK432" s="270">
        <f t="shared" ref="AK432" si="440">SUM(M468:M471)</f>
        <v>0</v>
      </c>
      <c r="AL432" s="270">
        <f t="shared" ref="AL432" si="441">SUM(N468:N471)</f>
        <v>0</v>
      </c>
      <c r="AM432" s="270">
        <f t="shared" ref="AM432" si="442">SUM(O468:O471)</f>
        <v>0</v>
      </c>
      <c r="AN432" s="270">
        <f t="shared" ref="AN432" si="443">SUM(P468:P471)</f>
        <v>0</v>
      </c>
      <c r="AO432" s="270">
        <f t="shared" ref="AO432" si="444">SUM(Q468:Q471)</f>
        <v>0</v>
      </c>
      <c r="AP432" s="270">
        <f t="shared" ref="AP432" si="445">SUM(R468:R471)</f>
        <v>0</v>
      </c>
      <c r="AQ432" s="270">
        <f t="shared" ref="AQ432" si="446">SUM(S468:S471)</f>
        <v>0</v>
      </c>
      <c r="AR432" s="270">
        <f t="shared" ref="AR432" si="447">SUM(T468:T471)</f>
        <v>0</v>
      </c>
      <c r="AS432" s="270">
        <f>SUM(U468:U471)</f>
        <v>0</v>
      </c>
      <c r="AT432" s="269">
        <f>IFERROR(AVERAGE(V468:V471),"-")</f>
        <v>23.856249999999999</v>
      </c>
      <c r="AU432" s="269">
        <f>IFERROR(AVERAGE(W468:W471),"-")</f>
        <v>31.287500000000001</v>
      </c>
    </row>
    <row r="433" spans="1:47" x14ac:dyDescent="0.25">
      <c r="A433" s="267">
        <v>0.13541666666666699</v>
      </c>
      <c r="B433" s="268">
        <f t="shared" ref="B433:U433" si="448">B17+B225</f>
        <v>0</v>
      </c>
      <c r="C433" s="268">
        <f t="shared" si="448"/>
        <v>0</v>
      </c>
      <c r="D433" s="268">
        <f t="shared" si="448"/>
        <v>0</v>
      </c>
      <c r="E433" s="268">
        <f t="shared" si="448"/>
        <v>0</v>
      </c>
      <c r="F433" s="268">
        <f t="shared" si="448"/>
        <v>0</v>
      </c>
      <c r="G433" s="268">
        <f t="shared" si="448"/>
        <v>0</v>
      </c>
      <c r="H433" s="268">
        <f t="shared" si="448"/>
        <v>0</v>
      </c>
      <c r="I433" s="268">
        <f t="shared" si="448"/>
        <v>0</v>
      </c>
      <c r="J433" s="268">
        <f t="shared" si="448"/>
        <v>0</v>
      </c>
      <c r="K433" s="268">
        <f t="shared" si="448"/>
        <v>0</v>
      </c>
      <c r="L433" s="268">
        <f t="shared" si="448"/>
        <v>0</v>
      </c>
      <c r="M433" s="268">
        <f t="shared" si="448"/>
        <v>0</v>
      </c>
      <c r="N433" s="268">
        <f t="shared" si="448"/>
        <v>0</v>
      </c>
      <c r="O433" s="268">
        <f t="shared" si="448"/>
        <v>0</v>
      </c>
      <c r="P433" s="268">
        <f t="shared" si="448"/>
        <v>0</v>
      </c>
      <c r="Q433" s="268">
        <f t="shared" si="448"/>
        <v>0</v>
      </c>
      <c r="R433" s="268">
        <f t="shared" si="448"/>
        <v>0</v>
      </c>
      <c r="S433" s="268">
        <f t="shared" si="448"/>
        <v>0</v>
      </c>
      <c r="T433" s="268">
        <f t="shared" si="448"/>
        <v>0</v>
      </c>
      <c r="U433" s="268">
        <f t="shared" si="448"/>
        <v>0</v>
      </c>
      <c r="V433" s="269" t="str">
        <f>IFERROR(AVERAGE('Speed Bin A-B'!V24,'Speed Bin A-B'!V128,'Speed Bin A-B'!V232,'Speed Bin A-B'!V336,'Speed Bin A-B'!V440,'Speed Bin A-B'!V752,'Speed Bin A-B'!V856,'Speed Bin A-B'!V960,'Speed Bin A-B'!V1064,'Speed Bin A-B'!V1168,'Speed Bin A-B'!V1480,'Speed Bin A-B'!V1584,'Speed Bin A-B'!V1688,'Speed Bin A-B'!V1792,'Speed Bin A-B'!V1896,'Speed Bin B-A'!V24,'Speed Bin B-A'!V128,'Speed Bin B-A'!V232,'Speed Bin B-A'!V336,'Speed Bin B-A'!V440,'Speed Bin B-A'!V752,'Speed Bin B-A'!V856,'Speed Bin B-A'!V960,'Speed Bin B-A'!V1064,'Speed Bin B-A'!V1168,'Speed Bin B-A'!V1480,'Speed Bin B-A'!V1584,'Speed Bin B-A'!V1688,'Speed Bin B-A'!V1792,'Speed Bin B-A'!V1896),"-")</f>
        <v>-</v>
      </c>
      <c r="W433" s="269" t="str">
        <f>IFERROR(AVERAGE('Speed Bin A-B'!W24,'Speed Bin A-B'!W128,'Speed Bin A-B'!W232,'Speed Bin A-B'!W336,'Speed Bin A-B'!W440,'Speed Bin A-B'!W752,'Speed Bin A-B'!W856,'Speed Bin A-B'!W960,'Speed Bin A-B'!W1064,'Speed Bin A-B'!W1168,'Speed Bin A-B'!W1480,'Speed Bin A-B'!W1584,'Speed Bin A-B'!W1688,'Speed Bin A-B'!W1792,'Speed Bin A-B'!W1896,'Speed Bin B-A'!W24,'Speed Bin B-A'!W128,'Speed Bin B-A'!W232,'Speed Bin B-A'!W336,'Speed Bin B-A'!W440,'Speed Bin B-A'!W752,'Speed Bin B-A'!W856,'Speed Bin B-A'!W960,'Speed Bin B-A'!W1064,'Speed Bin B-A'!W1168,'Speed Bin B-A'!W1480,'Speed Bin B-A'!W1584,'Speed Bin B-A'!W1688,'Speed Bin B-A'!W1792,'Speed Bin B-A'!W1896),"-")</f>
        <v>-</v>
      </c>
      <c r="X433" s="262"/>
      <c r="Y433" s="262"/>
      <c r="Z433" s="267">
        <v>0.54166666666666696</v>
      </c>
      <c r="AA433" s="270">
        <f t="shared" ref="AA433" si="449">SUM(C472:C475)</f>
        <v>5</v>
      </c>
      <c r="AB433" s="270">
        <f t="shared" ref="AB433" si="450">SUM(D472:D475)</f>
        <v>8</v>
      </c>
      <c r="AC433" s="270">
        <f t="shared" ref="AC433" si="451">SUM(E472:E475)</f>
        <v>39</v>
      </c>
      <c r="AD433" s="270">
        <f t="shared" ref="AD433" si="452">SUM(F472:F475)</f>
        <v>93</v>
      </c>
      <c r="AE433" s="270">
        <f t="shared" ref="AE433" si="453">SUM(G472:G475)</f>
        <v>47</v>
      </c>
      <c r="AF433" s="270">
        <f t="shared" ref="AF433" si="454">SUM(H472:H475)</f>
        <v>28</v>
      </c>
      <c r="AG433" s="270">
        <f t="shared" ref="AG433" si="455">SUM(I472:I475)</f>
        <v>9</v>
      </c>
      <c r="AH433" s="270">
        <f t="shared" ref="AH433" si="456">SUM(J472:J475)</f>
        <v>3</v>
      </c>
      <c r="AI433" s="270">
        <f t="shared" ref="AI433" si="457">SUM(K472:K475)</f>
        <v>1</v>
      </c>
      <c r="AJ433" s="270">
        <f t="shared" ref="AJ433" si="458">SUM(L472:L475)</f>
        <v>1</v>
      </c>
      <c r="AK433" s="270">
        <f t="shared" ref="AK433" si="459">SUM(M472:M475)</f>
        <v>0</v>
      </c>
      <c r="AL433" s="270">
        <f t="shared" ref="AL433" si="460">SUM(N472:N475)</f>
        <v>0</v>
      </c>
      <c r="AM433" s="270">
        <f t="shared" ref="AM433" si="461">SUM(O472:O475)</f>
        <v>0</v>
      </c>
      <c r="AN433" s="270">
        <f t="shared" ref="AN433" si="462">SUM(P472:P475)</f>
        <v>0</v>
      </c>
      <c r="AO433" s="270">
        <f t="shared" ref="AO433" si="463">SUM(Q472:Q475)</f>
        <v>0</v>
      </c>
      <c r="AP433" s="270">
        <f t="shared" ref="AP433" si="464">SUM(R472:R475)</f>
        <v>0</v>
      </c>
      <c r="AQ433" s="270">
        <f t="shared" ref="AQ433" si="465">SUM(S472:S475)</f>
        <v>0</v>
      </c>
      <c r="AR433" s="270">
        <f t="shared" ref="AR433" si="466">SUM(T472:T475)</f>
        <v>0</v>
      </c>
      <c r="AS433" s="270">
        <f>SUM(U472:U475)</f>
        <v>0</v>
      </c>
      <c r="AT433" s="269">
        <f>IFERROR(AVERAGE(V472:V475),"-")</f>
        <v>24.190681818181819</v>
      </c>
      <c r="AU433" s="269">
        <f>IFERROR(AVERAGE(W472:W475),"-")</f>
        <v>30.716666666666669</v>
      </c>
    </row>
    <row r="434" spans="1:47" x14ac:dyDescent="0.25">
      <c r="A434" s="267">
        <v>0.14583333333333301</v>
      </c>
      <c r="B434" s="268">
        <f t="shared" ref="B434:U434" si="467">B18+B226</f>
        <v>1</v>
      </c>
      <c r="C434" s="268">
        <f t="shared" si="467"/>
        <v>0</v>
      </c>
      <c r="D434" s="268">
        <f t="shared" si="467"/>
        <v>1</v>
      </c>
      <c r="E434" s="268">
        <f t="shared" si="467"/>
        <v>0</v>
      </c>
      <c r="F434" s="268">
        <f t="shared" si="467"/>
        <v>0</v>
      </c>
      <c r="G434" s="268">
        <f t="shared" si="467"/>
        <v>0</v>
      </c>
      <c r="H434" s="268">
        <f t="shared" si="467"/>
        <v>0</v>
      </c>
      <c r="I434" s="268">
        <f t="shared" si="467"/>
        <v>0</v>
      </c>
      <c r="J434" s="268">
        <f t="shared" si="467"/>
        <v>0</v>
      </c>
      <c r="K434" s="268">
        <f t="shared" si="467"/>
        <v>0</v>
      </c>
      <c r="L434" s="268">
        <f t="shared" si="467"/>
        <v>0</v>
      </c>
      <c r="M434" s="268">
        <f t="shared" si="467"/>
        <v>0</v>
      </c>
      <c r="N434" s="268">
        <f t="shared" si="467"/>
        <v>0</v>
      </c>
      <c r="O434" s="268">
        <f t="shared" si="467"/>
        <v>0</v>
      </c>
      <c r="P434" s="268">
        <f t="shared" si="467"/>
        <v>0</v>
      </c>
      <c r="Q434" s="268">
        <f t="shared" si="467"/>
        <v>0</v>
      </c>
      <c r="R434" s="268">
        <f t="shared" si="467"/>
        <v>0</v>
      </c>
      <c r="S434" s="268">
        <f t="shared" si="467"/>
        <v>0</v>
      </c>
      <c r="T434" s="268">
        <f t="shared" si="467"/>
        <v>0</v>
      </c>
      <c r="U434" s="268">
        <f t="shared" si="467"/>
        <v>0</v>
      </c>
      <c r="V434" s="269">
        <f>IFERROR(AVERAGE('Speed Bin A-B'!V25,'Speed Bin A-B'!V129,'Speed Bin A-B'!V233,'Speed Bin A-B'!V337,'Speed Bin A-B'!V441,'Speed Bin A-B'!V753,'Speed Bin A-B'!V857,'Speed Bin A-B'!V961,'Speed Bin A-B'!V1065,'Speed Bin A-B'!V1169,'Speed Bin A-B'!V1481,'Speed Bin A-B'!V1585,'Speed Bin A-B'!V1689,'Speed Bin A-B'!V1793,'Speed Bin A-B'!V1897,'Speed Bin B-A'!V25,'Speed Bin B-A'!V129,'Speed Bin B-A'!V233,'Speed Bin B-A'!V337,'Speed Bin B-A'!V441,'Speed Bin B-A'!V753,'Speed Bin B-A'!V857,'Speed Bin B-A'!V961,'Speed Bin B-A'!V1065,'Speed Bin B-A'!V1169,'Speed Bin B-A'!V1481,'Speed Bin B-A'!V1585,'Speed Bin B-A'!V1689,'Speed Bin B-A'!V1793,'Speed Bin B-A'!V1897),"-")</f>
        <v>12.8</v>
      </c>
      <c r="W434" s="269" t="str">
        <f>IFERROR(AVERAGE('Speed Bin A-B'!W25,'Speed Bin A-B'!W129,'Speed Bin A-B'!W233,'Speed Bin A-B'!W337,'Speed Bin A-B'!W441,'Speed Bin A-B'!W753,'Speed Bin A-B'!W857,'Speed Bin A-B'!W961,'Speed Bin A-B'!W1065,'Speed Bin A-B'!W1169,'Speed Bin A-B'!W1481,'Speed Bin A-B'!W1585,'Speed Bin A-B'!W1689,'Speed Bin A-B'!W1793,'Speed Bin A-B'!W1897,'Speed Bin B-A'!W25,'Speed Bin B-A'!W129,'Speed Bin B-A'!W233,'Speed Bin B-A'!W337,'Speed Bin B-A'!W441,'Speed Bin B-A'!W753,'Speed Bin B-A'!W857,'Speed Bin B-A'!W961,'Speed Bin B-A'!W1065,'Speed Bin B-A'!W1169,'Speed Bin B-A'!W1481,'Speed Bin B-A'!W1585,'Speed Bin B-A'!W1689,'Speed Bin B-A'!W1793,'Speed Bin B-A'!W1897),"-")</f>
        <v>-</v>
      </c>
      <c r="X434" s="262"/>
      <c r="Y434" s="262"/>
      <c r="Z434" s="267">
        <v>0.58333333333333304</v>
      </c>
      <c r="AA434" s="270">
        <f>SUM(C476:C479)</f>
        <v>3</v>
      </c>
      <c r="AB434" s="270">
        <f t="shared" ref="AB434" si="468">SUM(D476:D479)</f>
        <v>10</v>
      </c>
      <c r="AC434" s="270">
        <f t="shared" ref="AC434" si="469">SUM(E476:E479)</f>
        <v>34</v>
      </c>
      <c r="AD434" s="270">
        <f t="shared" ref="AD434" si="470">SUM(F476:F479)</f>
        <v>92</v>
      </c>
      <c r="AE434" s="270">
        <f t="shared" ref="AE434" si="471">SUM(G476:G479)</f>
        <v>57</v>
      </c>
      <c r="AF434" s="270">
        <f t="shared" ref="AF434" si="472">SUM(H476:H479)</f>
        <v>39</v>
      </c>
      <c r="AG434" s="270">
        <f t="shared" ref="AG434" si="473">SUM(I476:I479)</f>
        <v>15</v>
      </c>
      <c r="AH434" s="270">
        <f t="shared" ref="AH434" si="474">SUM(J476:J479)</f>
        <v>3</v>
      </c>
      <c r="AI434" s="270">
        <f t="shared" ref="AI434" si="475">SUM(K476:K479)</f>
        <v>1</v>
      </c>
      <c r="AJ434" s="270">
        <f t="shared" ref="AJ434" si="476">SUM(L476:L479)</f>
        <v>1</v>
      </c>
      <c r="AK434" s="270">
        <f t="shared" ref="AK434" si="477">SUM(M476:M479)</f>
        <v>0</v>
      </c>
      <c r="AL434" s="270">
        <f t="shared" ref="AL434" si="478">SUM(N476:N479)</f>
        <v>0</v>
      </c>
      <c r="AM434" s="270">
        <f t="shared" ref="AM434" si="479">SUM(O476:O479)</f>
        <v>0</v>
      </c>
      <c r="AN434" s="270">
        <f t="shared" ref="AN434" si="480">SUM(P476:P479)</f>
        <v>0</v>
      </c>
      <c r="AO434" s="270">
        <f t="shared" ref="AO434" si="481">SUM(Q476:Q479)</f>
        <v>0</v>
      </c>
      <c r="AP434" s="270">
        <f t="shared" ref="AP434" si="482">SUM(R476:R479)</f>
        <v>0</v>
      </c>
      <c r="AQ434" s="270">
        <f t="shared" ref="AQ434" si="483">SUM(S476:S479)</f>
        <v>0</v>
      </c>
      <c r="AR434" s="270">
        <f t="shared" ref="AR434" si="484">SUM(T476:T479)</f>
        <v>0</v>
      </c>
      <c r="AS434" s="270">
        <f>SUM(U476:U479)</f>
        <v>0</v>
      </c>
      <c r="AT434" s="269">
        <f>IFERROR(AVERAGE(V476:V479),"-")</f>
        <v>24.66</v>
      </c>
      <c r="AU434" s="269">
        <f>IFERROR(AVERAGE(W476:W479),"-")</f>
        <v>30.474999999999998</v>
      </c>
    </row>
    <row r="435" spans="1:47" x14ac:dyDescent="0.25">
      <c r="A435" s="267">
        <v>0.15625</v>
      </c>
      <c r="B435" s="268">
        <f t="shared" ref="B435:U435" si="485">B19+B227</f>
        <v>2</v>
      </c>
      <c r="C435" s="268">
        <f t="shared" si="485"/>
        <v>0</v>
      </c>
      <c r="D435" s="268">
        <f t="shared" si="485"/>
        <v>1</v>
      </c>
      <c r="E435" s="268">
        <f t="shared" si="485"/>
        <v>0</v>
      </c>
      <c r="F435" s="268">
        <f t="shared" si="485"/>
        <v>0</v>
      </c>
      <c r="G435" s="268">
        <f t="shared" si="485"/>
        <v>1</v>
      </c>
      <c r="H435" s="268">
        <f t="shared" si="485"/>
        <v>0</v>
      </c>
      <c r="I435" s="268">
        <f t="shared" si="485"/>
        <v>0</v>
      </c>
      <c r="J435" s="268">
        <f t="shared" si="485"/>
        <v>0</v>
      </c>
      <c r="K435" s="268">
        <f t="shared" si="485"/>
        <v>0</v>
      </c>
      <c r="L435" s="268">
        <f t="shared" si="485"/>
        <v>0</v>
      </c>
      <c r="M435" s="268">
        <f t="shared" si="485"/>
        <v>0</v>
      </c>
      <c r="N435" s="268">
        <f t="shared" si="485"/>
        <v>0</v>
      </c>
      <c r="O435" s="268">
        <f t="shared" si="485"/>
        <v>0</v>
      </c>
      <c r="P435" s="268">
        <f t="shared" si="485"/>
        <v>0</v>
      </c>
      <c r="Q435" s="268">
        <f t="shared" si="485"/>
        <v>0</v>
      </c>
      <c r="R435" s="268">
        <f t="shared" si="485"/>
        <v>0</v>
      </c>
      <c r="S435" s="268">
        <f t="shared" si="485"/>
        <v>0</v>
      </c>
      <c r="T435" s="268">
        <f t="shared" si="485"/>
        <v>0</v>
      </c>
      <c r="U435" s="268">
        <f t="shared" si="485"/>
        <v>0</v>
      </c>
      <c r="V435" s="269">
        <f>IFERROR(AVERAGE('Speed Bin A-B'!V26,'Speed Bin A-B'!V130,'Speed Bin A-B'!V234,'Speed Bin A-B'!V338,'Speed Bin A-B'!V442,'Speed Bin A-B'!V754,'Speed Bin A-B'!V858,'Speed Bin A-B'!V962,'Speed Bin A-B'!V1066,'Speed Bin A-B'!V1170,'Speed Bin A-B'!V1482,'Speed Bin A-B'!V1586,'Speed Bin A-B'!V1690,'Speed Bin A-B'!V1794,'Speed Bin A-B'!V1898,'Speed Bin B-A'!V26,'Speed Bin B-A'!V130,'Speed Bin B-A'!V234,'Speed Bin B-A'!V338,'Speed Bin B-A'!V442,'Speed Bin B-A'!V754,'Speed Bin B-A'!V858,'Speed Bin B-A'!V962,'Speed Bin B-A'!V1066,'Speed Bin B-A'!V1170,'Speed Bin B-A'!V1482,'Speed Bin B-A'!V1586,'Speed Bin B-A'!V1690,'Speed Bin B-A'!V1794,'Speed Bin B-A'!V1898),"-")</f>
        <v>20.05</v>
      </c>
      <c r="W435" s="269" t="str">
        <f>IFERROR(AVERAGE('Speed Bin A-B'!W26,'Speed Bin A-B'!W130,'Speed Bin A-B'!W234,'Speed Bin A-B'!W338,'Speed Bin A-B'!W442,'Speed Bin A-B'!W754,'Speed Bin A-B'!W858,'Speed Bin A-B'!W962,'Speed Bin A-B'!W1066,'Speed Bin A-B'!W1170,'Speed Bin A-B'!W1482,'Speed Bin A-B'!W1586,'Speed Bin A-B'!W1690,'Speed Bin A-B'!W1794,'Speed Bin A-B'!W1898,'Speed Bin B-A'!W26,'Speed Bin B-A'!W130,'Speed Bin B-A'!W234,'Speed Bin B-A'!W338,'Speed Bin B-A'!W442,'Speed Bin B-A'!W754,'Speed Bin B-A'!W858,'Speed Bin B-A'!W962,'Speed Bin B-A'!W1066,'Speed Bin B-A'!W1170,'Speed Bin B-A'!W1482,'Speed Bin B-A'!W1586,'Speed Bin B-A'!W1690,'Speed Bin B-A'!W1794,'Speed Bin B-A'!W1898),"-")</f>
        <v>-</v>
      </c>
      <c r="X435" s="262"/>
      <c r="Y435" s="262"/>
      <c r="Z435" s="267">
        <v>0.625</v>
      </c>
      <c r="AA435" s="270">
        <f t="shared" ref="AA435" si="486">SUM(C480:C483)</f>
        <v>3</v>
      </c>
      <c r="AB435" s="270">
        <f t="shared" ref="AB435" si="487">SUM(D480:D483)</f>
        <v>20</v>
      </c>
      <c r="AC435" s="270">
        <f t="shared" ref="AC435" si="488">SUM(E480:E483)</f>
        <v>56</v>
      </c>
      <c r="AD435" s="270">
        <f t="shared" ref="AD435" si="489">SUM(F480:F483)</f>
        <v>121</v>
      </c>
      <c r="AE435" s="270">
        <f t="shared" ref="AE435" si="490">SUM(G480:G483)</f>
        <v>95</v>
      </c>
      <c r="AF435" s="270">
        <f t="shared" ref="AF435" si="491">SUM(H480:H483)</f>
        <v>50</v>
      </c>
      <c r="AG435" s="270">
        <f t="shared" ref="AG435" si="492">SUM(I480:I483)</f>
        <v>17</v>
      </c>
      <c r="AH435" s="270">
        <f t="shared" ref="AH435" si="493">SUM(J480:J483)</f>
        <v>7</v>
      </c>
      <c r="AI435" s="270">
        <f t="shared" ref="AI435" si="494">SUM(K480:K483)</f>
        <v>3</v>
      </c>
      <c r="AJ435" s="270">
        <f t="shared" ref="AJ435" si="495">SUM(L480:L483)</f>
        <v>0</v>
      </c>
      <c r="AK435" s="270">
        <f t="shared" ref="AK435" si="496">SUM(M480:M483)</f>
        <v>0</v>
      </c>
      <c r="AL435" s="270">
        <f t="shared" ref="AL435" si="497">SUM(N480:N483)</f>
        <v>0</v>
      </c>
      <c r="AM435" s="270">
        <f t="shared" ref="AM435" si="498">SUM(O480:O483)</f>
        <v>0</v>
      </c>
      <c r="AN435" s="270">
        <f t="shared" ref="AN435" si="499">SUM(P480:P483)</f>
        <v>0</v>
      </c>
      <c r="AO435" s="270">
        <f t="shared" ref="AO435" si="500">SUM(Q480:Q483)</f>
        <v>0</v>
      </c>
      <c r="AP435" s="270">
        <f t="shared" ref="AP435" si="501">SUM(R480:R483)</f>
        <v>0</v>
      </c>
      <c r="AQ435" s="270">
        <f t="shared" ref="AQ435" si="502">SUM(S480:S483)</f>
        <v>0</v>
      </c>
      <c r="AR435" s="270">
        <f t="shared" ref="AR435" si="503">SUM(T480:T483)</f>
        <v>0</v>
      </c>
      <c r="AS435" s="270">
        <f>SUM(U480:U483)</f>
        <v>0</v>
      </c>
      <c r="AT435" s="269">
        <f>IFERROR(AVERAGE(V480:V483),"-")</f>
        <v>25.189999999999998</v>
      </c>
      <c r="AU435" s="269">
        <f>IFERROR(AVERAGE(W480:W483),"-")</f>
        <v>33.806666666666665</v>
      </c>
    </row>
    <row r="436" spans="1:47" x14ac:dyDescent="0.25">
      <c r="A436" s="267">
        <v>0.16666666666666699</v>
      </c>
      <c r="B436" s="268">
        <f t="shared" ref="B436:U436" si="504">B20+B228</f>
        <v>0</v>
      </c>
      <c r="C436" s="268">
        <f t="shared" si="504"/>
        <v>0</v>
      </c>
      <c r="D436" s="268">
        <f t="shared" si="504"/>
        <v>0</v>
      </c>
      <c r="E436" s="268">
        <f t="shared" si="504"/>
        <v>0</v>
      </c>
      <c r="F436" s="268">
        <f t="shared" si="504"/>
        <v>0</v>
      </c>
      <c r="G436" s="268">
        <f t="shared" si="504"/>
        <v>0</v>
      </c>
      <c r="H436" s="268">
        <f t="shared" si="504"/>
        <v>0</v>
      </c>
      <c r="I436" s="268">
        <f t="shared" si="504"/>
        <v>0</v>
      </c>
      <c r="J436" s="268">
        <f t="shared" si="504"/>
        <v>0</v>
      </c>
      <c r="K436" s="268">
        <f t="shared" si="504"/>
        <v>0</v>
      </c>
      <c r="L436" s="268">
        <f t="shared" si="504"/>
        <v>0</v>
      </c>
      <c r="M436" s="268">
        <f t="shared" si="504"/>
        <v>0</v>
      </c>
      <c r="N436" s="268">
        <f t="shared" si="504"/>
        <v>0</v>
      </c>
      <c r="O436" s="268">
        <f t="shared" si="504"/>
        <v>0</v>
      </c>
      <c r="P436" s="268">
        <f t="shared" si="504"/>
        <v>0</v>
      </c>
      <c r="Q436" s="268">
        <f t="shared" si="504"/>
        <v>0</v>
      </c>
      <c r="R436" s="268">
        <f t="shared" si="504"/>
        <v>0</v>
      </c>
      <c r="S436" s="268">
        <f t="shared" si="504"/>
        <v>0</v>
      </c>
      <c r="T436" s="268">
        <f t="shared" si="504"/>
        <v>0</v>
      </c>
      <c r="U436" s="268">
        <f t="shared" si="504"/>
        <v>0</v>
      </c>
      <c r="V436" s="269" t="str">
        <f>IFERROR(AVERAGE('Speed Bin A-B'!V27,'Speed Bin A-B'!V131,'Speed Bin A-B'!V235,'Speed Bin A-B'!V339,'Speed Bin A-B'!V443,'Speed Bin A-B'!V755,'Speed Bin A-B'!V859,'Speed Bin A-B'!V963,'Speed Bin A-B'!V1067,'Speed Bin A-B'!V1171,'Speed Bin A-B'!V1483,'Speed Bin A-B'!V1587,'Speed Bin A-B'!V1691,'Speed Bin A-B'!V1795,'Speed Bin A-B'!V1899,'Speed Bin B-A'!V27,'Speed Bin B-A'!V131,'Speed Bin B-A'!V235,'Speed Bin B-A'!V339,'Speed Bin B-A'!V443,'Speed Bin B-A'!V755,'Speed Bin B-A'!V859,'Speed Bin B-A'!V963,'Speed Bin B-A'!V1067,'Speed Bin B-A'!V1171,'Speed Bin B-A'!V1483,'Speed Bin B-A'!V1587,'Speed Bin B-A'!V1691,'Speed Bin B-A'!V1795,'Speed Bin B-A'!V1899),"-")</f>
        <v>-</v>
      </c>
      <c r="W436" s="269" t="str">
        <f>IFERROR(AVERAGE('Speed Bin A-B'!W27,'Speed Bin A-B'!W131,'Speed Bin A-B'!W235,'Speed Bin A-B'!W339,'Speed Bin A-B'!W443,'Speed Bin A-B'!W755,'Speed Bin A-B'!W859,'Speed Bin A-B'!W963,'Speed Bin A-B'!W1067,'Speed Bin A-B'!W1171,'Speed Bin A-B'!W1483,'Speed Bin A-B'!W1587,'Speed Bin A-B'!W1691,'Speed Bin A-B'!W1795,'Speed Bin A-B'!W1899,'Speed Bin B-A'!W27,'Speed Bin B-A'!W131,'Speed Bin B-A'!W235,'Speed Bin B-A'!W339,'Speed Bin B-A'!W443,'Speed Bin B-A'!W755,'Speed Bin B-A'!W859,'Speed Bin B-A'!W963,'Speed Bin B-A'!W1067,'Speed Bin B-A'!W1171,'Speed Bin B-A'!W1483,'Speed Bin B-A'!W1587,'Speed Bin B-A'!W1691,'Speed Bin B-A'!W1795,'Speed Bin B-A'!W1899),"-")</f>
        <v>-</v>
      </c>
      <c r="X436" s="262"/>
      <c r="Y436" s="262"/>
      <c r="Z436" s="267">
        <v>0.66666666666666696</v>
      </c>
      <c r="AA436" s="270">
        <f t="shared" ref="AA436" si="505">SUM(C484:C487)</f>
        <v>0</v>
      </c>
      <c r="AB436" s="270">
        <f t="shared" ref="AB436" si="506">SUM(D484:D487)</f>
        <v>17</v>
      </c>
      <c r="AC436" s="270">
        <f t="shared" ref="AC436" si="507">SUM(E484:E487)</f>
        <v>106</v>
      </c>
      <c r="AD436" s="270">
        <f t="shared" ref="AD436" si="508">SUM(F484:F487)</f>
        <v>224</v>
      </c>
      <c r="AE436" s="270">
        <f t="shared" ref="AE436" si="509">SUM(G484:G487)</f>
        <v>182</v>
      </c>
      <c r="AF436" s="270">
        <f t="shared" ref="AF436" si="510">SUM(H484:H487)</f>
        <v>88</v>
      </c>
      <c r="AG436" s="270">
        <f t="shared" ref="AG436" si="511">SUM(I484:I487)</f>
        <v>20</v>
      </c>
      <c r="AH436" s="270">
        <f t="shared" ref="AH436" si="512">SUM(J484:J487)</f>
        <v>6</v>
      </c>
      <c r="AI436" s="270">
        <f t="shared" ref="AI436" si="513">SUM(K484:K487)</f>
        <v>2</v>
      </c>
      <c r="AJ436" s="270">
        <f t="shared" ref="AJ436" si="514">SUM(L484:L487)</f>
        <v>0</v>
      </c>
      <c r="AK436" s="270">
        <f t="shared" ref="AK436" si="515">SUM(M484:M487)</f>
        <v>0</v>
      </c>
      <c r="AL436" s="270">
        <f t="shared" ref="AL436" si="516">SUM(N484:N487)</f>
        <v>0</v>
      </c>
      <c r="AM436" s="270">
        <f t="shared" ref="AM436" si="517">SUM(O484:O487)</f>
        <v>0</v>
      </c>
      <c r="AN436" s="270">
        <f t="shared" ref="AN436" si="518">SUM(P484:P487)</f>
        <v>0</v>
      </c>
      <c r="AO436" s="270">
        <f t="shared" ref="AO436" si="519">SUM(Q484:Q487)</f>
        <v>0</v>
      </c>
      <c r="AP436" s="270">
        <f t="shared" ref="AP436" si="520">SUM(R484:R487)</f>
        <v>0</v>
      </c>
      <c r="AQ436" s="270">
        <f t="shared" ref="AQ436" si="521">SUM(S484:S487)</f>
        <v>0</v>
      </c>
      <c r="AR436" s="270">
        <f t="shared" ref="AR436" si="522">SUM(T484:T487)</f>
        <v>0</v>
      </c>
      <c r="AS436" s="270">
        <f>SUM(U484:U487)</f>
        <v>0</v>
      </c>
      <c r="AT436" s="269">
        <f>IFERROR(AVERAGE(V484:V487),"-")</f>
        <v>25.000000000000004</v>
      </c>
      <c r="AU436" s="269">
        <f>IFERROR(AVERAGE(W484:W487),"-")</f>
        <v>30.673124999999999</v>
      </c>
    </row>
    <row r="437" spans="1:47" x14ac:dyDescent="0.25">
      <c r="A437" s="267">
        <v>0.17708333333333301</v>
      </c>
      <c r="B437" s="268">
        <f t="shared" ref="B437:U437" si="523">B21+B229</f>
        <v>1</v>
      </c>
      <c r="C437" s="268">
        <f t="shared" si="523"/>
        <v>0</v>
      </c>
      <c r="D437" s="268">
        <f t="shared" si="523"/>
        <v>0</v>
      </c>
      <c r="E437" s="268">
        <f t="shared" si="523"/>
        <v>0</v>
      </c>
      <c r="F437" s="268">
        <f t="shared" si="523"/>
        <v>0</v>
      </c>
      <c r="G437" s="268">
        <f t="shared" si="523"/>
        <v>0</v>
      </c>
      <c r="H437" s="268">
        <f t="shared" si="523"/>
        <v>0</v>
      </c>
      <c r="I437" s="268">
        <f t="shared" si="523"/>
        <v>0</v>
      </c>
      <c r="J437" s="268">
        <f t="shared" si="523"/>
        <v>1</v>
      </c>
      <c r="K437" s="268">
        <f t="shared" si="523"/>
        <v>0</v>
      </c>
      <c r="L437" s="268">
        <f t="shared" si="523"/>
        <v>0</v>
      </c>
      <c r="M437" s="268">
        <f t="shared" si="523"/>
        <v>0</v>
      </c>
      <c r="N437" s="268">
        <f t="shared" si="523"/>
        <v>0</v>
      </c>
      <c r="O437" s="268">
        <f t="shared" si="523"/>
        <v>0</v>
      </c>
      <c r="P437" s="268">
        <f t="shared" si="523"/>
        <v>0</v>
      </c>
      <c r="Q437" s="268">
        <f t="shared" si="523"/>
        <v>0</v>
      </c>
      <c r="R437" s="268">
        <f t="shared" si="523"/>
        <v>0</v>
      </c>
      <c r="S437" s="268">
        <f t="shared" si="523"/>
        <v>0</v>
      </c>
      <c r="T437" s="268">
        <f t="shared" si="523"/>
        <v>0</v>
      </c>
      <c r="U437" s="268">
        <f t="shared" si="523"/>
        <v>0</v>
      </c>
      <c r="V437" s="269">
        <f>IFERROR(AVERAGE('Speed Bin A-B'!V28,'Speed Bin A-B'!V132,'Speed Bin A-B'!V236,'Speed Bin A-B'!V340,'Speed Bin A-B'!V444,'Speed Bin A-B'!V756,'Speed Bin A-B'!V860,'Speed Bin A-B'!V964,'Speed Bin A-B'!V1068,'Speed Bin A-B'!V1172,'Speed Bin A-B'!V1484,'Speed Bin A-B'!V1588,'Speed Bin A-B'!V1692,'Speed Bin A-B'!V1796,'Speed Bin A-B'!V1900,'Speed Bin B-A'!V28,'Speed Bin B-A'!V132,'Speed Bin B-A'!V236,'Speed Bin B-A'!V340,'Speed Bin B-A'!V444,'Speed Bin B-A'!V756,'Speed Bin B-A'!V860,'Speed Bin B-A'!V964,'Speed Bin B-A'!V1068,'Speed Bin B-A'!V1172,'Speed Bin B-A'!V1484,'Speed Bin B-A'!V1588,'Speed Bin B-A'!V1692,'Speed Bin B-A'!V1796,'Speed Bin B-A'!V1900),"-")</f>
        <v>40.5</v>
      </c>
      <c r="W437" s="269" t="str">
        <f>IFERROR(AVERAGE('Speed Bin A-B'!W28,'Speed Bin A-B'!W132,'Speed Bin A-B'!W236,'Speed Bin A-B'!W340,'Speed Bin A-B'!W444,'Speed Bin A-B'!W756,'Speed Bin A-B'!W860,'Speed Bin A-B'!W964,'Speed Bin A-B'!W1068,'Speed Bin A-B'!W1172,'Speed Bin A-B'!W1484,'Speed Bin A-B'!W1588,'Speed Bin A-B'!W1692,'Speed Bin A-B'!W1796,'Speed Bin A-B'!W1900,'Speed Bin B-A'!W28,'Speed Bin B-A'!W132,'Speed Bin B-A'!W236,'Speed Bin B-A'!W340,'Speed Bin B-A'!W444,'Speed Bin B-A'!W756,'Speed Bin B-A'!W860,'Speed Bin B-A'!W964,'Speed Bin B-A'!W1068,'Speed Bin B-A'!W1172,'Speed Bin B-A'!W1484,'Speed Bin B-A'!W1588,'Speed Bin B-A'!W1692,'Speed Bin B-A'!W1796,'Speed Bin B-A'!W1900),"-")</f>
        <v>-</v>
      </c>
      <c r="X437" s="262"/>
      <c r="Y437" s="262"/>
      <c r="Z437" s="267">
        <v>0.70833333333333304</v>
      </c>
      <c r="AA437" s="270">
        <f t="shared" ref="AA437" si="524">SUM(C488:C491)</f>
        <v>6</v>
      </c>
      <c r="AB437" s="270">
        <f t="shared" ref="AB437" si="525">SUM(D488:D491)</f>
        <v>20</v>
      </c>
      <c r="AC437" s="270">
        <f t="shared" ref="AC437" si="526">SUM(E488:E491)</f>
        <v>86</v>
      </c>
      <c r="AD437" s="270">
        <f t="shared" ref="AD437" si="527">SUM(F488:F491)</f>
        <v>172</v>
      </c>
      <c r="AE437" s="270">
        <f t="shared" ref="AE437" si="528">SUM(G488:G491)</f>
        <v>153</v>
      </c>
      <c r="AF437" s="270">
        <f t="shared" ref="AF437" si="529">SUM(H488:H491)</f>
        <v>62</v>
      </c>
      <c r="AG437" s="270">
        <f t="shared" ref="AG437" si="530">SUM(I488:I491)</f>
        <v>17</v>
      </c>
      <c r="AH437" s="270">
        <f t="shared" ref="AH437" si="531">SUM(J488:J491)</f>
        <v>1</v>
      </c>
      <c r="AI437" s="270">
        <f t="shared" ref="AI437" si="532">SUM(K488:K491)</f>
        <v>1</v>
      </c>
      <c r="AJ437" s="270">
        <f t="shared" ref="AJ437" si="533">SUM(L488:L491)</f>
        <v>2</v>
      </c>
      <c r="AK437" s="270">
        <f t="shared" ref="AK437" si="534">SUM(M488:M491)</f>
        <v>0</v>
      </c>
      <c r="AL437" s="270">
        <f t="shared" ref="AL437" si="535">SUM(N488:N491)</f>
        <v>0</v>
      </c>
      <c r="AM437" s="270">
        <f t="shared" ref="AM437" si="536">SUM(O488:O491)</f>
        <v>0</v>
      </c>
      <c r="AN437" s="270">
        <f t="shared" ref="AN437" si="537">SUM(P488:P491)</f>
        <v>0</v>
      </c>
      <c r="AO437" s="270">
        <f t="shared" ref="AO437" si="538">SUM(Q488:Q491)</f>
        <v>0</v>
      </c>
      <c r="AP437" s="270">
        <f t="shared" ref="AP437" si="539">SUM(R488:R491)</f>
        <v>0</v>
      </c>
      <c r="AQ437" s="270">
        <f t="shared" ref="AQ437" si="540">SUM(S488:S491)</f>
        <v>0</v>
      </c>
      <c r="AR437" s="270">
        <f t="shared" ref="AR437" si="541">SUM(T488:T491)</f>
        <v>0</v>
      </c>
      <c r="AS437" s="270">
        <f>SUM(U488:U491)</f>
        <v>0</v>
      </c>
      <c r="AT437" s="269">
        <f>IFERROR(AVERAGE(V488:V491),"-")</f>
        <v>23.952500000000001</v>
      </c>
      <c r="AU437" s="269">
        <f>IFERROR(AVERAGE(W488:W491),"-")</f>
        <v>30.315327380952379</v>
      </c>
    </row>
    <row r="438" spans="1:47" x14ac:dyDescent="0.25">
      <c r="A438" s="267">
        <v>0.1875</v>
      </c>
      <c r="B438" s="268">
        <f t="shared" ref="B438:U438" si="542">B22+B230</f>
        <v>1</v>
      </c>
      <c r="C438" s="268">
        <f t="shared" si="542"/>
        <v>0</v>
      </c>
      <c r="D438" s="268">
        <f t="shared" si="542"/>
        <v>0</v>
      </c>
      <c r="E438" s="268">
        <f t="shared" si="542"/>
        <v>1</v>
      </c>
      <c r="F438" s="268">
        <f t="shared" si="542"/>
        <v>0</v>
      </c>
      <c r="G438" s="268">
        <f t="shared" si="542"/>
        <v>0</v>
      </c>
      <c r="H438" s="268">
        <f t="shared" si="542"/>
        <v>0</v>
      </c>
      <c r="I438" s="268">
        <f t="shared" si="542"/>
        <v>0</v>
      </c>
      <c r="J438" s="268">
        <f t="shared" si="542"/>
        <v>0</v>
      </c>
      <c r="K438" s="268">
        <f t="shared" si="542"/>
        <v>0</v>
      </c>
      <c r="L438" s="268">
        <f t="shared" si="542"/>
        <v>0</v>
      </c>
      <c r="M438" s="268">
        <f t="shared" si="542"/>
        <v>0</v>
      </c>
      <c r="N438" s="268">
        <f t="shared" si="542"/>
        <v>0</v>
      </c>
      <c r="O438" s="268">
        <f t="shared" si="542"/>
        <v>0</v>
      </c>
      <c r="P438" s="268">
        <f t="shared" si="542"/>
        <v>0</v>
      </c>
      <c r="Q438" s="268">
        <f t="shared" si="542"/>
        <v>0</v>
      </c>
      <c r="R438" s="268">
        <f t="shared" si="542"/>
        <v>0</v>
      </c>
      <c r="S438" s="268">
        <f t="shared" si="542"/>
        <v>0</v>
      </c>
      <c r="T438" s="268">
        <f t="shared" si="542"/>
        <v>0</v>
      </c>
      <c r="U438" s="268">
        <f t="shared" si="542"/>
        <v>0</v>
      </c>
      <c r="V438" s="269">
        <f>IFERROR(AVERAGE('Speed Bin A-B'!V29,'Speed Bin A-B'!V133,'Speed Bin A-B'!V237,'Speed Bin A-B'!V341,'Speed Bin A-B'!V445,'Speed Bin A-B'!V757,'Speed Bin A-B'!V861,'Speed Bin A-B'!V965,'Speed Bin A-B'!V1069,'Speed Bin A-B'!V1173,'Speed Bin A-B'!V1485,'Speed Bin A-B'!V1589,'Speed Bin A-B'!V1693,'Speed Bin A-B'!V1797,'Speed Bin A-B'!V1901,'Speed Bin B-A'!V29,'Speed Bin B-A'!V133,'Speed Bin B-A'!V237,'Speed Bin B-A'!V341,'Speed Bin B-A'!V445,'Speed Bin B-A'!V757,'Speed Bin B-A'!V861,'Speed Bin B-A'!V965,'Speed Bin B-A'!V1069,'Speed Bin B-A'!V1173,'Speed Bin B-A'!V1485,'Speed Bin B-A'!V1589,'Speed Bin B-A'!V1693,'Speed Bin B-A'!V1797,'Speed Bin B-A'!V1901),"-")</f>
        <v>16.7</v>
      </c>
      <c r="W438" s="269" t="str">
        <f>IFERROR(AVERAGE('Speed Bin A-B'!W29,'Speed Bin A-B'!W133,'Speed Bin A-B'!W237,'Speed Bin A-B'!W341,'Speed Bin A-B'!W445,'Speed Bin A-B'!W757,'Speed Bin A-B'!W861,'Speed Bin A-B'!W965,'Speed Bin A-B'!W1069,'Speed Bin A-B'!W1173,'Speed Bin A-B'!W1485,'Speed Bin A-B'!W1589,'Speed Bin A-B'!W1693,'Speed Bin A-B'!W1797,'Speed Bin A-B'!W1901,'Speed Bin B-A'!W29,'Speed Bin B-A'!W133,'Speed Bin B-A'!W237,'Speed Bin B-A'!W341,'Speed Bin B-A'!W445,'Speed Bin B-A'!W757,'Speed Bin B-A'!W861,'Speed Bin B-A'!W965,'Speed Bin B-A'!W1069,'Speed Bin B-A'!W1173,'Speed Bin B-A'!W1485,'Speed Bin B-A'!W1589,'Speed Bin B-A'!W1693,'Speed Bin B-A'!W1797,'Speed Bin B-A'!W1901),"-")</f>
        <v>-</v>
      </c>
      <c r="X438" s="262"/>
      <c r="Y438" s="262"/>
      <c r="Z438" s="267">
        <v>0.75</v>
      </c>
      <c r="AA438" s="270">
        <f t="shared" ref="AA438" si="543">SUM(C492:C495)</f>
        <v>1</v>
      </c>
      <c r="AB438" s="270">
        <f t="shared" ref="AB438" si="544">SUM(D492:D495)</f>
        <v>19</v>
      </c>
      <c r="AC438" s="270">
        <f t="shared" ref="AC438" si="545">SUM(E492:E495)</f>
        <v>38</v>
      </c>
      <c r="AD438" s="270">
        <f t="shared" ref="AD438" si="546">SUM(F492:F495)</f>
        <v>72</v>
      </c>
      <c r="AE438" s="270">
        <f t="shared" ref="AE438" si="547">SUM(G492:G495)</f>
        <v>54</v>
      </c>
      <c r="AF438" s="270">
        <f t="shared" ref="AF438" si="548">SUM(H492:H495)</f>
        <v>27</v>
      </c>
      <c r="AG438" s="270">
        <f t="shared" ref="AG438" si="549">SUM(I492:I495)</f>
        <v>6</v>
      </c>
      <c r="AH438" s="270">
        <f t="shared" ref="AH438" si="550">SUM(J492:J495)</f>
        <v>2</v>
      </c>
      <c r="AI438" s="270">
        <f t="shared" ref="AI438" si="551">SUM(K492:K495)</f>
        <v>1</v>
      </c>
      <c r="AJ438" s="270">
        <f t="shared" ref="AJ438" si="552">SUM(L492:L495)</f>
        <v>0</v>
      </c>
      <c r="AK438" s="270">
        <f t="shared" ref="AK438" si="553">SUM(M492:M495)</f>
        <v>0</v>
      </c>
      <c r="AL438" s="270">
        <f t="shared" ref="AL438" si="554">SUM(N492:N495)</f>
        <v>0</v>
      </c>
      <c r="AM438" s="270">
        <f t="shared" ref="AM438" si="555">SUM(O492:O495)</f>
        <v>0</v>
      </c>
      <c r="AN438" s="270">
        <f t="shared" ref="AN438" si="556">SUM(P492:P495)</f>
        <v>0</v>
      </c>
      <c r="AO438" s="270">
        <f t="shared" ref="AO438" si="557">SUM(Q492:Q495)</f>
        <v>0</v>
      </c>
      <c r="AP438" s="270">
        <f t="shared" ref="AP438" si="558">SUM(R492:R495)</f>
        <v>0</v>
      </c>
      <c r="AQ438" s="270">
        <f t="shared" ref="AQ438" si="559">SUM(S492:S495)</f>
        <v>0</v>
      </c>
      <c r="AR438" s="270">
        <f t="shared" ref="AR438" si="560">SUM(T492:T495)</f>
        <v>0</v>
      </c>
      <c r="AS438" s="270">
        <f>SUM(U492:U495)</f>
        <v>0</v>
      </c>
      <c r="AT438" s="269">
        <f>IFERROR(AVERAGE(V492:V495),"-")</f>
        <v>24.174999999999997</v>
      </c>
      <c r="AU438" s="269" t="str">
        <f>IFERROR(AVERAGE(W492:W495),"-")</f>
        <v>-</v>
      </c>
    </row>
    <row r="439" spans="1:47" x14ac:dyDescent="0.25">
      <c r="A439" s="267">
        <v>0.19791666666666699</v>
      </c>
      <c r="B439" s="268">
        <f t="shared" ref="B439:U439" si="561">B23+B231</f>
        <v>1</v>
      </c>
      <c r="C439" s="268">
        <f t="shared" si="561"/>
        <v>0</v>
      </c>
      <c r="D439" s="268">
        <f t="shared" si="561"/>
        <v>0</v>
      </c>
      <c r="E439" s="268">
        <f t="shared" si="561"/>
        <v>0</v>
      </c>
      <c r="F439" s="268">
        <f t="shared" si="561"/>
        <v>0</v>
      </c>
      <c r="G439" s="268">
        <f t="shared" si="561"/>
        <v>0</v>
      </c>
      <c r="H439" s="268">
        <f t="shared" si="561"/>
        <v>0</v>
      </c>
      <c r="I439" s="268">
        <f t="shared" si="561"/>
        <v>1</v>
      </c>
      <c r="J439" s="268">
        <f t="shared" si="561"/>
        <v>0</v>
      </c>
      <c r="K439" s="268">
        <f t="shared" si="561"/>
        <v>0</v>
      </c>
      <c r="L439" s="268">
        <f t="shared" si="561"/>
        <v>0</v>
      </c>
      <c r="M439" s="268">
        <f t="shared" si="561"/>
        <v>0</v>
      </c>
      <c r="N439" s="268">
        <f t="shared" si="561"/>
        <v>0</v>
      </c>
      <c r="O439" s="268">
        <f t="shared" si="561"/>
        <v>0</v>
      </c>
      <c r="P439" s="268">
        <f t="shared" si="561"/>
        <v>0</v>
      </c>
      <c r="Q439" s="268">
        <f t="shared" si="561"/>
        <v>0</v>
      </c>
      <c r="R439" s="268">
        <f t="shared" si="561"/>
        <v>0</v>
      </c>
      <c r="S439" s="268">
        <f t="shared" si="561"/>
        <v>0</v>
      </c>
      <c r="T439" s="268">
        <f t="shared" si="561"/>
        <v>0</v>
      </c>
      <c r="U439" s="268">
        <f t="shared" si="561"/>
        <v>0</v>
      </c>
      <c r="V439" s="269">
        <f>IFERROR(AVERAGE('Speed Bin A-B'!V30,'Speed Bin A-B'!V134,'Speed Bin A-B'!V238,'Speed Bin A-B'!V342,'Speed Bin A-B'!V446,'Speed Bin A-B'!V758,'Speed Bin A-B'!V862,'Speed Bin A-B'!V966,'Speed Bin A-B'!V1070,'Speed Bin A-B'!V1174,'Speed Bin A-B'!V1486,'Speed Bin A-B'!V1590,'Speed Bin A-B'!V1694,'Speed Bin A-B'!V1798,'Speed Bin A-B'!V1902,'Speed Bin B-A'!V30,'Speed Bin B-A'!V134,'Speed Bin B-A'!V238,'Speed Bin B-A'!V342,'Speed Bin B-A'!V446,'Speed Bin B-A'!V758,'Speed Bin B-A'!V862,'Speed Bin B-A'!V966,'Speed Bin B-A'!V1070,'Speed Bin B-A'!V1174,'Speed Bin B-A'!V1486,'Speed Bin B-A'!V1590,'Speed Bin B-A'!V1694,'Speed Bin B-A'!V1798,'Speed Bin B-A'!V1902),"-")</f>
        <v>35.4</v>
      </c>
      <c r="W439" s="269" t="str">
        <f>IFERROR(AVERAGE('Speed Bin A-B'!W30,'Speed Bin A-B'!W134,'Speed Bin A-B'!W238,'Speed Bin A-B'!W342,'Speed Bin A-B'!W446,'Speed Bin A-B'!W758,'Speed Bin A-B'!W862,'Speed Bin A-B'!W966,'Speed Bin A-B'!W1070,'Speed Bin A-B'!W1174,'Speed Bin A-B'!W1486,'Speed Bin A-B'!W1590,'Speed Bin A-B'!W1694,'Speed Bin A-B'!W1798,'Speed Bin A-B'!W1902,'Speed Bin B-A'!W30,'Speed Bin B-A'!W134,'Speed Bin B-A'!W238,'Speed Bin B-A'!W342,'Speed Bin B-A'!W446,'Speed Bin B-A'!W758,'Speed Bin B-A'!W862,'Speed Bin B-A'!W966,'Speed Bin B-A'!W1070,'Speed Bin B-A'!W1174,'Speed Bin B-A'!W1486,'Speed Bin B-A'!W1590,'Speed Bin B-A'!W1694,'Speed Bin B-A'!W1798,'Speed Bin B-A'!W1902),"-")</f>
        <v>-</v>
      </c>
      <c r="X439" s="262"/>
      <c r="Y439" s="262"/>
      <c r="Z439" s="267">
        <v>0.79166666666666696</v>
      </c>
      <c r="AA439" s="270">
        <f t="shared" ref="AA439" si="562">SUM(C496:C499)</f>
        <v>2</v>
      </c>
      <c r="AB439" s="270">
        <f t="shared" ref="AB439" si="563">SUM(D496:D499)</f>
        <v>9</v>
      </c>
      <c r="AC439" s="270">
        <f t="shared" ref="AC439" si="564">SUM(E496:E499)</f>
        <v>23</v>
      </c>
      <c r="AD439" s="270">
        <f t="shared" ref="AD439" si="565">SUM(F496:F499)</f>
        <v>50</v>
      </c>
      <c r="AE439" s="270">
        <f t="shared" ref="AE439" si="566">SUM(G496:G499)</f>
        <v>26</v>
      </c>
      <c r="AF439" s="270">
        <f t="shared" ref="AF439" si="567">SUM(H496:H499)</f>
        <v>13</v>
      </c>
      <c r="AG439" s="270">
        <f t="shared" ref="AG439" si="568">SUM(I496:I499)</f>
        <v>9</v>
      </c>
      <c r="AH439" s="270">
        <f t="shared" ref="AH439" si="569">SUM(J496:J499)</f>
        <v>1</v>
      </c>
      <c r="AI439" s="270">
        <f t="shared" ref="AI439" si="570">SUM(K496:K499)</f>
        <v>1</v>
      </c>
      <c r="AJ439" s="270">
        <f t="shared" ref="AJ439" si="571">SUM(L496:L499)</f>
        <v>0</v>
      </c>
      <c r="AK439" s="270">
        <f t="shared" ref="AK439" si="572">SUM(M496:M499)</f>
        <v>0</v>
      </c>
      <c r="AL439" s="270">
        <f t="shared" ref="AL439" si="573">SUM(N496:N499)</f>
        <v>0</v>
      </c>
      <c r="AM439" s="270">
        <f t="shared" ref="AM439" si="574">SUM(O496:O499)</f>
        <v>1</v>
      </c>
      <c r="AN439" s="270">
        <f t="shared" ref="AN439" si="575">SUM(P496:P499)</f>
        <v>0</v>
      </c>
      <c r="AO439" s="270">
        <f t="shared" ref="AO439" si="576">SUM(Q496:Q499)</f>
        <v>0</v>
      </c>
      <c r="AP439" s="270">
        <f t="shared" ref="AP439" si="577">SUM(R496:R499)</f>
        <v>0</v>
      </c>
      <c r="AQ439" s="270">
        <f t="shared" ref="AQ439" si="578">SUM(S496:S499)</f>
        <v>0</v>
      </c>
      <c r="AR439" s="270">
        <f t="shared" ref="AR439" si="579">SUM(T496:T499)</f>
        <v>0</v>
      </c>
      <c r="AS439" s="270">
        <f>SUM(U496:U499)</f>
        <v>0</v>
      </c>
      <c r="AT439" s="269">
        <f>IFERROR(AVERAGE(V496:V499),"-")</f>
        <v>24.052777777777777</v>
      </c>
      <c r="AU439" s="269" t="str">
        <f>IFERROR(AVERAGE(W496:W499),"-")</f>
        <v>-</v>
      </c>
    </row>
    <row r="440" spans="1:47" x14ac:dyDescent="0.25">
      <c r="A440" s="267">
        <v>0.20833333333333301</v>
      </c>
      <c r="B440" s="268">
        <f t="shared" ref="B440:U440" si="580">B24+B232</f>
        <v>2</v>
      </c>
      <c r="C440" s="268">
        <f t="shared" si="580"/>
        <v>0</v>
      </c>
      <c r="D440" s="268">
        <f t="shared" si="580"/>
        <v>0</v>
      </c>
      <c r="E440" s="268">
        <f t="shared" si="580"/>
        <v>0</v>
      </c>
      <c r="F440" s="268">
        <f t="shared" si="580"/>
        <v>0</v>
      </c>
      <c r="G440" s="268">
        <f t="shared" si="580"/>
        <v>0</v>
      </c>
      <c r="H440" s="268">
        <f t="shared" si="580"/>
        <v>0</v>
      </c>
      <c r="I440" s="268">
        <f t="shared" si="580"/>
        <v>0</v>
      </c>
      <c r="J440" s="268">
        <f t="shared" si="580"/>
        <v>0</v>
      </c>
      <c r="K440" s="268">
        <f t="shared" si="580"/>
        <v>1</v>
      </c>
      <c r="L440" s="268">
        <f t="shared" si="580"/>
        <v>1</v>
      </c>
      <c r="M440" s="268">
        <f t="shared" si="580"/>
        <v>0</v>
      </c>
      <c r="N440" s="268">
        <f t="shared" si="580"/>
        <v>0</v>
      </c>
      <c r="O440" s="268">
        <f t="shared" si="580"/>
        <v>0</v>
      </c>
      <c r="P440" s="268">
        <f t="shared" si="580"/>
        <v>0</v>
      </c>
      <c r="Q440" s="268">
        <f t="shared" si="580"/>
        <v>0</v>
      </c>
      <c r="R440" s="268">
        <f t="shared" si="580"/>
        <v>0</v>
      </c>
      <c r="S440" s="268">
        <f t="shared" si="580"/>
        <v>0</v>
      </c>
      <c r="T440" s="268">
        <f t="shared" si="580"/>
        <v>0</v>
      </c>
      <c r="U440" s="268">
        <f t="shared" si="580"/>
        <v>0</v>
      </c>
      <c r="V440" s="269">
        <f>IFERROR(AVERAGE('Speed Bin A-B'!V31,'Speed Bin A-B'!V135,'Speed Bin A-B'!V239,'Speed Bin A-B'!V343,'Speed Bin A-B'!V447,'Speed Bin A-B'!V759,'Speed Bin A-B'!V863,'Speed Bin A-B'!V967,'Speed Bin A-B'!V1071,'Speed Bin A-B'!V1175,'Speed Bin A-B'!V1487,'Speed Bin A-B'!V1591,'Speed Bin A-B'!V1695,'Speed Bin A-B'!V1799,'Speed Bin A-B'!V1903,'Speed Bin B-A'!V31,'Speed Bin B-A'!V135,'Speed Bin B-A'!V239,'Speed Bin B-A'!V343,'Speed Bin B-A'!V447,'Speed Bin B-A'!V759,'Speed Bin B-A'!V863,'Speed Bin B-A'!V967,'Speed Bin B-A'!V1071,'Speed Bin B-A'!V1175,'Speed Bin B-A'!V1487,'Speed Bin B-A'!V1591,'Speed Bin B-A'!V1695,'Speed Bin B-A'!V1799,'Speed Bin B-A'!V1903),"-")</f>
        <v>49.599999999999994</v>
      </c>
      <c r="W440" s="269" t="str">
        <f>IFERROR(AVERAGE('Speed Bin A-B'!W31,'Speed Bin A-B'!W135,'Speed Bin A-B'!W239,'Speed Bin A-B'!W343,'Speed Bin A-B'!W447,'Speed Bin A-B'!W759,'Speed Bin A-B'!W863,'Speed Bin A-B'!W967,'Speed Bin A-B'!W1071,'Speed Bin A-B'!W1175,'Speed Bin A-B'!W1487,'Speed Bin A-B'!W1591,'Speed Bin A-B'!W1695,'Speed Bin A-B'!W1799,'Speed Bin A-B'!W1903,'Speed Bin B-A'!W31,'Speed Bin B-A'!W135,'Speed Bin B-A'!W239,'Speed Bin B-A'!W343,'Speed Bin B-A'!W447,'Speed Bin B-A'!W759,'Speed Bin B-A'!W863,'Speed Bin B-A'!W967,'Speed Bin B-A'!W1071,'Speed Bin B-A'!W1175,'Speed Bin B-A'!W1487,'Speed Bin B-A'!W1591,'Speed Bin B-A'!W1695,'Speed Bin B-A'!W1799,'Speed Bin B-A'!W1903),"-")</f>
        <v>-</v>
      </c>
      <c r="X440" s="262"/>
      <c r="Y440" s="262"/>
      <c r="Z440" s="267">
        <v>0.83333333333333304</v>
      </c>
      <c r="AA440" s="270">
        <f t="shared" ref="AA440" si="581">SUM(C500:C503)</f>
        <v>0</v>
      </c>
      <c r="AB440" s="270">
        <f t="shared" ref="AB440" si="582">SUM(D500:D503)</f>
        <v>0</v>
      </c>
      <c r="AC440" s="270">
        <f t="shared" ref="AC440" si="583">SUM(E500:E503)</f>
        <v>16</v>
      </c>
      <c r="AD440" s="270">
        <f t="shared" ref="AD440" si="584">SUM(F500:F503)</f>
        <v>25</v>
      </c>
      <c r="AE440" s="270">
        <f t="shared" ref="AE440" si="585">SUM(G500:G503)</f>
        <v>25</v>
      </c>
      <c r="AF440" s="270">
        <f t="shared" ref="AF440" si="586">SUM(H500:H503)</f>
        <v>18</v>
      </c>
      <c r="AG440" s="270">
        <f t="shared" ref="AG440" si="587">SUM(I500:I503)</f>
        <v>5</v>
      </c>
      <c r="AH440" s="270">
        <f t="shared" ref="AH440" si="588">SUM(J500:J503)</f>
        <v>2</v>
      </c>
      <c r="AI440" s="270">
        <f t="shared" ref="AI440" si="589">SUM(K500:K503)</f>
        <v>2</v>
      </c>
      <c r="AJ440" s="270">
        <f t="shared" ref="AJ440" si="590">SUM(L500:L503)</f>
        <v>2</v>
      </c>
      <c r="AK440" s="270">
        <f t="shared" ref="AK440" si="591">SUM(M500:M503)</f>
        <v>0</v>
      </c>
      <c r="AL440" s="270">
        <f t="shared" ref="AL440" si="592">SUM(N500:N503)</f>
        <v>0</v>
      </c>
      <c r="AM440" s="270">
        <f t="shared" ref="AM440" si="593">SUM(O500:O503)</f>
        <v>0</v>
      </c>
      <c r="AN440" s="270">
        <f t="shared" ref="AN440" si="594">SUM(P500:P503)</f>
        <v>0</v>
      </c>
      <c r="AO440" s="270">
        <f t="shared" ref="AO440" si="595">SUM(Q500:Q503)</f>
        <v>0</v>
      </c>
      <c r="AP440" s="270">
        <f t="shared" ref="AP440" si="596">SUM(R500:R503)</f>
        <v>0</v>
      </c>
      <c r="AQ440" s="270">
        <f t="shared" ref="AQ440" si="597">SUM(S500:S503)</f>
        <v>0</v>
      </c>
      <c r="AR440" s="270">
        <f t="shared" ref="AR440" si="598">SUM(T500:T503)</f>
        <v>0</v>
      </c>
      <c r="AS440" s="270">
        <f>SUM(U500:U503)</f>
        <v>0</v>
      </c>
      <c r="AT440" s="269">
        <f>IFERROR(AVERAGE(V500:V503),"-")</f>
        <v>27.30777777777778</v>
      </c>
      <c r="AU440" s="269" t="str">
        <f>IFERROR(AVERAGE(W500:W503),"-")</f>
        <v>-</v>
      </c>
    </row>
    <row r="441" spans="1:47" x14ac:dyDescent="0.25">
      <c r="A441" s="267">
        <v>0.21875</v>
      </c>
      <c r="B441" s="268">
        <f t="shared" ref="B441:U441" si="599">B25+B233</f>
        <v>2</v>
      </c>
      <c r="C441" s="268">
        <f t="shared" si="599"/>
        <v>0</v>
      </c>
      <c r="D441" s="268">
        <f t="shared" si="599"/>
        <v>1</v>
      </c>
      <c r="E441" s="268">
        <f t="shared" si="599"/>
        <v>0</v>
      </c>
      <c r="F441" s="268">
        <f t="shared" si="599"/>
        <v>0</v>
      </c>
      <c r="G441" s="268">
        <f t="shared" si="599"/>
        <v>0</v>
      </c>
      <c r="H441" s="268">
        <f t="shared" si="599"/>
        <v>1</v>
      </c>
      <c r="I441" s="268">
        <f t="shared" si="599"/>
        <v>0</v>
      </c>
      <c r="J441" s="268">
        <f t="shared" si="599"/>
        <v>0</v>
      </c>
      <c r="K441" s="268">
        <f t="shared" si="599"/>
        <v>0</v>
      </c>
      <c r="L441" s="268">
        <f t="shared" si="599"/>
        <v>0</v>
      </c>
      <c r="M441" s="268">
        <f t="shared" si="599"/>
        <v>0</v>
      </c>
      <c r="N441" s="268">
        <f t="shared" si="599"/>
        <v>0</v>
      </c>
      <c r="O441" s="268">
        <f t="shared" si="599"/>
        <v>0</v>
      </c>
      <c r="P441" s="268">
        <f t="shared" si="599"/>
        <v>0</v>
      </c>
      <c r="Q441" s="268">
        <f t="shared" si="599"/>
        <v>0</v>
      </c>
      <c r="R441" s="268">
        <f t="shared" si="599"/>
        <v>0</v>
      </c>
      <c r="S441" s="268">
        <f t="shared" si="599"/>
        <v>0</v>
      </c>
      <c r="T441" s="268">
        <f t="shared" si="599"/>
        <v>0</v>
      </c>
      <c r="U441" s="268">
        <f t="shared" si="599"/>
        <v>0</v>
      </c>
      <c r="V441" s="269">
        <f>IFERROR(AVERAGE('Speed Bin A-B'!V32,'Speed Bin A-B'!V136,'Speed Bin A-B'!V240,'Speed Bin A-B'!V344,'Speed Bin A-B'!V448,'Speed Bin A-B'!V760,'Speed Bin A-B'!V864,'Speed Bin A-B'!V968,'Speed Bin A-B'!V1072,'Speed Bin A-B'!V1176,'Speed Bin A-B'!V1488,'Speed Bin A-B'!V1592,'Speed Bin A-B'!V1696,'Speed Bin A-B'!V1800,'Speed Bin A-B'!V1904,'Speed Bin B-A'!V32,'Speed Bin B-A'!V136,'Speed Bin B-A'!V240,'Speed Bin B-A'!V344,'Speed Bin B-A'!V448,'Speed Bin B-A'!V760,'Speed Bin B-A'!V864,'Speed Bin B-A'!V968,'Speed Bin B-A'!V1072,'Speed Bin B-A'!V1176,'Speed Bin B-A'!V1488,'Speed Bin B-A'!V1592,'Speed Bin B-A'!V1696,'Speed Bin B-A'!V1800,'Speed Bin B-A'!V1904),"-")</f>
        <v>23.1</v>
      </c>
      <c r="W441" s="269" t="str">
        <f>IFERROR(AVERAGE('Speed Bin A-B'!W32,'Speed Bin A-B'!W136,'Speed Bin A-B'!W240,'Speed Bin A-B'!W344,'Speed Bin A-B'!W448,'Speed Bin A-B'!W760,'Speed Bin A-B'!W864,'Speed Bin A-B'!W968,'Speed Bin A-B'!W1072,'Speed Bin A-B'!W1176,'Speed Bin A-B'!W1488,'Speed Bin A-B'!W1592,'Speed Bin A-B'!W1696,'Speed Bin A-B'!W1800,'Speed Bin A-B'!W1904,'Speed Bin B-A'!W32,'Speed Bin B-A'!W136,'Speed Bin B-A'!W240,'Speed Bin B-A'!W344,'Speed Bin B-A'!W448,'Speed Bin B-A'!W760,'Speed Bin B-A'!W864,'Speed Bin B-A'!W968,'Speed Bin B-A'!W1072,'Speed Bin B-A'!W1176,'Speed Bin B-A'!W1488,'Speed Bin B-A'!W1592,'Speed Bin B-A'!W1696,'Speed Bin B-A'!W1800,'Speed Bin B-A'!W1904),"-")</f>
        <v>-</v>
      </c>
      <c r="X441" s="262"/>
      <c r="Y441" s="262"/>
      <c r="Z441" s="267">
        <v>0.875</v>
      </c>
      <c r="AA441" s="270">
        <f t="shared" ref="AA441" si="600">SUM(C504:C507)</f>
        <v>0</v>
      </c>
      <c r="AB441" s="270">
        <f t="shared" ref="AB441" si="601">SUM(D504:D507)</f>
        <v>2</v>
      </c>
      <c r="AC441" s="270">
        <f t="shared" ref="AC441" si="602">SUM(E504:E507)</f>
        <v>8</v>
      </c>
      <c r="AD441" s="270">
        <f t="shared" ref="AD441" si="603">SUM(F504:F507)</f>
        <v>38</v>
      </c>
      <c r="AE441" s="270">
        <f t="shared" ref="AE441" si="604">SUM(G504:G507)</f>
        <v>19</v>
      </c>
      <c r="AF441" s="270">
        <f t="shared" ref="AF441" si="605">SUM(H504:H507)</f>
        <v>10</v>
      </c>
      <c r="AG441" s="270">
        <f t="shared" ref="AG441" si="606">SUM(I504:I507)</f>
        <v>5</v>
      </c>
      <c r="AH441" s="270">
        <f t="shared" ref="AH441" si="607">SUM(J504:J507)</f>
        <v>2</v>
      </c>
      <c r="AI441" s="270">
        <f t="shared" ref="AI441" si="608">SUM(K504:K507)</f>
        <v>0</v>
      </c>
      <c r="AJ441" s="270">
        <f t="shared" ref="AJ441" si="609">SUM(L504:L507)</f>
        <v>0</v>
      </c>
      <c r="AK441" s="270">
        <f t="shared" ref="AK441" si="610">SUM(M504:M507)</f>
        <v>0</v>
      </c>
      <c r="AL441" s="270">
        <f t="shared" ref="AL441" si="611">SUM(N504:N507)</f>
        <v>0</v>
      </c>
      <c r="AM441" s="270">
        <f t="shared" ref="AM441" si="612">SUM(O504:O507)</f>
        <v>0</v>
      </c>
      <c r="AN441" s="270">
        <f t="shared" ref="AN441" si="613">SUM(P504:P507)</f>
        <v>0</v>
      </c>
      <c r="AO441" s="270">
        <f t="shared" ref="AO441" si="614">SUM(Q504:Q507)</f>
        <v>0</v>
      </c>
      <c r="AP441" s="270">
        <f t="shared" ref="AP441" si="615">SUM(R504:R507)</f>
        <v>0</v>
      </c>
      <c r="AQ441" s="270">
        <f t="shared" ref="AQ441" si="616">SUM(S504:S507)</f>
        <v>0</v>
      </c>
      <c r="AR441" s="270">
        <f t="shared" ref="AR441" si="617">SUM(T504:T507)</f>
        <v>0</v>
      </c>
      <c r="AS441" s="270">
        <f>SUM(U504:U507)</f>
        <v>0</v>
      </c>
      <c r="AT441" s="269">
        <f>IFERROR(AVERAGE(V504:V507),"-")</f>
        <v>25.331001984126985</v>
      </c>
      <c r="AU441" s="269" t="str">
        <f>IFERROR(AVERAGE(W504:W507),"-")</f>
        <v>-</v>
      </c>
    </row>
    <row r="442" spans="1:47" x14ac:dyDescent="0.25">
      <c r="A442" s="267">
        <v>0.22916666666666699</v>
      </c>
      <c r="B442" s="268">
        <f t="shared" ref="B442:U442" si="618">B26+B234</f>
        <v>1</v>
      </c>
      <c r="C442" s="268">
        <f t="shared" si="618"/>
        <v>0</v>
      </c>
      <c r="D442" s="268">
        <f t="shared" si="618"/>
        <v>0</v>
      </c>
      <c r="E442" s="268">
        <f t="shared" si="618"/>
        <v>0</v>
      </c>
      <c r="F442" s="268">
        <f t="shared" si="618"/>
        <v>0</v>
      </c>
      <c r="G442" s="268">
        <f t="shared" si="618"/>
        <v>0</v>
      </c>
      <c r="H442" s="268">
        <f t="shared" si="618"/>
        <v>1</v>
      </c>
      <c r="I442" s="268">
        <f t="shared" si="618"/>
        <v>0</v>
      </c>
      <c r="J442" s="268">
        <f t="shared" si="618"/>
        <v>0</v>
      </c>
      <c r="K442" s="268">
        <f t="shared" si="618"/>
        <v>0</v>
      </c>
      <c r="L442" s="268">
        <f t="shared" si="618"/>
        <v>0</v>
      </c>
      <c r="M442" s="268">
        <f t="shared" si="618"/>
        <v>0</v>
      </c>
      <c r="N442" s="268">
        <f t="shared" si="618"/>
        <v>0</v>
      </c>
      <c r="O442" s="268">
        <f t="shared" si="618"/>
        <v>0</v>
      </c>
      <c r="P442" s="268">
        <f t="shared" si="618"/>
        <v>0</v>
      </c>
      <c r="Q442" s="268">
        <f t="shared" si="618"/>
        <v>0</v>
      </c>
      <c r="R442" s="268">
        <f t="shared" si="618"/>
        <v>0</v>
      </c>
      <c r="S442" s="268">
        <f t="shared" si="618"/>
        <v>0</v>
      </c>
      <c r="T442" s="268">
        <f t="shared" si="618"/>
        <v>0</v>
      </c>
      <c r="U442" s="268">
        <f t="shared" si="618"/>
        <v>0</v>
      </c>
      <c r="V442" s="269">
        <f>IFERROR(AVERAGE('Speed Bin A-B'!V33,'Speed Bin A-B'!V137,'Speed Bin A-B'!V241,'Speed Bin A-B'!V345,'Speed Bin A-B'!V449,'Speed Bin A-B'!V761,'Speed Bin A-B'!V865,'Speed Bin A-B'!V969,'Speed Bin A-B'!V1073,'Speed Bin A-B'!V1177,'Speed Bin A-B'!V1489,'Speed Bin A-B'!V1593,'Speed Bin A-B'!V1697,'Speed Bin A-B'!V1801,'Speed Bin A-B'!V1905,'Speed Bin B-A'!V33,'Speed Bin B-A'!V137,'Speed Bin B-A'!V241,'Speed Bin B-A'!V345,'Speed Bin B-A'!V449,'Speed Bin B-A'!V761,'Speed Bin B-A'!V865,'Speed Bin B-A'!V969,'Speed Bin B-A'!V1073,'Speed Bin B-A'!V1177,'Speed Bin B-A'!V1489,'Speed Bin B-A'!V1593,'Speed Bin B-A'!V1697,'Speed Bin B-A'!V1801,'Speed Bin B-A'!V1905),"-")</f>
        <v>32</v>
      </c>
      <c r="W442" s="269" t="str">
        <f>IFERROR(AVERAGE('Speed Bin A-B'!W33,'Speed Bin A-B'!W137,'Speed Bin A-B'!W241,'Speed Bin A-B'!W345,'Speed Bin A-B'!W449,'Speed Bin A-B'!W761,'Speed Bin A-B'!W865,'Speed Bin A-B'!W969,'Speed Bin A-B'!W1073,'Speed Bin A-B'!W1177,'Speed Bin A-B'!W1489,'Speed Bin A-B'!W1593,'Speed Bin A-B'!W1697,'Speed Bin A-B'!W1801,'Speed Bin A-B'!W1905,'Speed Bin B-A'!W33,'Speed Bin B-A'!W137,'Speed Bin B-A'!W241,'Speed Bin B-A'!W345,'Speed Bin B-A'!W449,'Speed Bin B-A'!W761,'Speed Bin B-A'!W865,'Speed Bin B-A'!W969,'Speed Bin B-A'!W1073,'Speed Bin B-A'!W1177,'Speed Bin B-A'!W1489,'Speed Bin B-A'!W1593,'Speed Bin B-A'!W1697,'Speed Bin B-A'!W1801,'Speed Bin B-A'!W1905),"-")</f>
        <v>-</v>
      </c>
      <c r="X442" s="262"/>
      <c r="Y442" s="262"/>
      <c r="Z442" s="267">
        <v>0.91666666666666696</v>
      </c>
      <c r="AA442" s="270">
        <f t="shared" ref="AA442" si="619">SUM(C508:C511)</f>
        <v>0</v>
      </c>
      <c r="AB442" s="270">
        <f t="shared" ref="AB442" si="620">SUM(D508:D511)</f>
        <v>2</v>
      </c>
      <c r="AC442" s="270">
        <f t="shared" ref="AC442" si="621">SUM(E508:E511)</f>
        <v>3</v>
      </c>
      <c r="AD442" s="270">
        <f t="shared" ref="AD442" si="622">SUM(F508:F511)</f>
        <v>17</v>
      </c>
      <c r="AE442" s="270">
        <f t="shared" ref="AE442" si="623">SUM(G508:G511)</f>
        <v>6</v>
      </c>
      <c r="AF442" s="270">
        <f t="shared" ref="AF442" si="624">SUM(H508:H511)</f>
        <v>2</v>
      </c>
      <c r="AG442" s="270">
        <f t="shared" ref="AG442" si="625">SUM(I508:I511)</f>
        <v>3</v>
      </c>
      <c r="AH442" s="270">
        <f t="shared" ref="AH442" si="626">SUM(J508:J511)</f>
        <v>0</v>
      </c>
      <c r="AI442" s="270">
        <f t="shared" ref="AI442" si="627">SUM(K508:K511)</f>
        <v>0</v>
      </c>
      <c r="AJ442" s="270">
        <f t="shared" ref="AJ442" si="628">SUM(L508:L511)</f>
        <v>0</v>
      </c>
      <c r="AK442" s="270">
        <f t="shared" ref="AK442" si="629">SUM(M508:M511)</f>
        <v>0</v>
      </c>
      <c r="AL442" s="270">
        <f t="shared" ref="AL442" si="630">SUM(N508:N511)</f>
        <v>0</v>
      </c>
      <c r="AM442" s="270">
        <f t="shared" ref="AM442" si="631">SUM(O508:O511)</f>
        <v>0</v>
      </c>
      <c r="AN442" s="270">
        <f t="shared" ref="AN442" si="632">SUM(P508:P511)</f>
        <v>0</v>
      </c>
      <c r="AO442" s="270">
        <f t="shared" ref="AO442" si="633">SUM(Q508:Q511)</f>
        <v>0</v>
      </c>
      <c r="AP442" s="270">
        <f t="shared" ref="AP442" si="634">SUM(R508:R511)</f>
        <v>0</v>
      </c>
      <c r="AQ442" s="270">
        <f t="shared" ref="AQ442" si="635">SUM(S508:S511)</f>
        <v>0</v>
      </c>
      <c r="AR442" s="270">
        <f t="shared" ref="AR442" si="636">SUM(T508:T511)</f>
        <v>0</v>
      </c>
      <c r="AS442" s="270">
        <f>SUM(U508:U511)</f>
        <v>0</v>
      </c>
      <c r="AT442" s="269">
        <f>IFERROR(AVERAGE(V508:V511),"-")</f>
        <v>23.168750000000003</v>
      </c>
      <c r="AU442" s="269" t="str">
        <f>IFERROR(AVERAGE(W508:W511),"-")</f>
        <v>-</v>
      </c>
    </row>
    <row r="443" spans="1:47" ht="13.8" thickBot="1" x14ac:dyDescent="0.3">
      <c r="A443" s="267">
        <v>0.23958333333333301</v>
      </c>
      <c r="B443" s="268">
        <f t="shared" ref="B443:U443" si="637">B27+B235</f>
        <v>5</v>
      </c>
      <c r="C443" s="268">
        <f t="shared" si="637"/>
        <v>0</v>
      </c>
      <c r="D443" s="268">
        <f t="shared" si="637"/>
        <v>0</v>
      </c>
      <c r="E443" s="268">
        <f t="shared" si="637"/>
        <v>1</v>
      </c>
      <c r="F443" s="268">
        <f t="shared" si="637"/>
        <v>0</v>
      </c>
      <c r="G443" s="268">
        <f t="shared" si="637"/>
        <v>2</v>
      </c>
      <c r="H443" s="268">
        <f t="shared" si="637"/>
        <v>0</v>
      </c>
      <c r="I443" s="268">
        <f t="shared" si="637"/>
        <v>1</v>
      </c>
      <c r="J443" s="268">
        <f t="shared" si="637"/>
        <v>0</v>
      </c>
      <c r="K443" s="268">
        <f t="shared" si="637"/>
        <v>1</v>
      </c>
      <c r="L443" s="268">
        <f t="shared" si="637"/>
        <v>0</v>
      </c>
      <c r="M443" s="268">
        <f t="shared" si="637"/>
        <v>0</v>
      </c>
      <c r="N443" s="268">
        <f t="shared" si="637"/>
        <v>0</v>
      </c>
      <c r="O443" s="268">
        <f t="shared" si="637"/>
        <v>0</v>
      </c>
      <c r="P443" s="268">
        <f t="shared" si="637"/>
        <v>0</v>
      </c>
      <c r="Q443" s="268">
        <f t="shared" si="637"/>
        <v>0</v>
      </c>
      <c r="R443" s="268">
        <f t="shared" si="637"/>
        <v>0</v>
      </c>
      <c r="S443" s="268">
        <f t="shared" si="637"/>
        <v>0</v>
      </c>
      <c r="T443" s="268">
        <f t="shared" si="637"/>
        <v>0</v>
      </c>
      <c r="U443" s="268">
        <f t="shared" si="637"/>
        <v>0</v>
      </c>
      <c r="V443" s="269">
        <f>IFERROR(AVERAGE('Speed Bin A-B'!V34,'Speed Bin A-B'!V138,'Speed Bin A-B'!V242,'Speed Bin A-B'!V346,'Speed Bin A-B'!V450,'Speed Bin A-B'!V762,'Speed Bin A-B'!V866,'Speed Bin A-B'!V970,'Speed Bin A-B'!V1074,'Speed Bin A-B'!V1178,'Speed Bin A-B'!V1490,'Speed Bin A-B'!V1594,'Speed Bin A-B'!V1698,'Speed Bin A-B'!V1802,'Speed Bin A-B'!V1906,'Speed Bin B-A'!V34,'Speed Bin B-A'!V138,'Speed Bin B-A'!V242,'Speed Bin B-A'!V346,'Speed Bin B-A'!V450,'Speed Bin B-A'!V762,'Speed Bin B-A'!V866,'Speed Bin B-A'!V970,'Speed Bin B-A'!V1074,'Speed Bin B-A'!V1178,'Speed Bin B-A'!V1490,'Speed Bin B-A'!V1594,'Speed Bin B-A'!V1698,'Speed Bin B-A'!V1802,'Speed Bin B-A'!V1906),"-")</f>
        <v>31.3</v>
      </c>
      <c r="W443" s="269" t="str">
        <f>IFERROR(AVERAGE('Speed Bin A-B'!W34,'Speed Bin A-B'!W138,'Speed Bin A-B'!W242,'Speed Bin A-B'!W346,'Speed Bin A-B'!W450,'Speed Bin A-B'!W762,'Speed Bin A-B'!W866,'Speed Bin A-B'!W970,'Speed Bin A-B'!W1074,'Speed Bin A-B'!W1178,'Speed Bin A-B'!W1490,'Speed Bin A-B'!W1594,'Speed Bin A-B'!W1698,'Speed Bin A-B'!W1802,'Speed Bin A-B'!W1906,'Speed Bin B-A'!W34,'Speed Bin B-A'!W138,'Speed Bin B-A'!W242,'Speed Bin B-A'!W346,'Speed Bin B-A'!W450,'Speed Bin B-A'!W762,'Speed Bin B-A'!W866,'Speed Bin B-A'!W970,'Speed Bin B-A'!W1074,'Speed Bin B-A'!W1178,'Speed Bin B-A'!W1490,'Speed Bin B-A'!W1594,'Speed Bin B-A'!W1698,'Speed Bin B-A'!W1802,'Speed Bin B-A'!W1906),"-")</f>
        <v>-</v>
      </c>
      <c r="X443" s="262"/>
      <c r="Y443" s="262"/>
      <c r="Z443" s="271">
        <v>0.95833333333333304</v>
      </c>
      <c r="AA443" s="272">
        <f t="shared" ref="AA443" si="638">SUM(C512:C515)</f>
        <v>2</v>
      </c>
      <c r="AB443" s="272">
        <f t="shared" ref="AB443" si="639">SUM(D512:D515)</f>
        <v>0</v>
      </c>
      <c r="AC443" s="272">
        <f t="shared" ref="AC443" si="640">SUM(E512:E515)</f>
        <v>1</v>
      </c>
      <c r="AD443" s="272">
        <f t="shared" ref="AD443" si="641">SUM(F512:F515)</f>
        <v>9</v>
      </c>
      <c r="AE443" s="272">
        <f t="shared" ref="AE443" si="642">SUM(G512:G515)</f>
        <v>4</v>
      </c>
      <c r="AF443" s="272">
        <f t="shared" ref="AF443" si="643">SUM(H512:H515)</f>
        <v>3</v>
      </c>
      <c r="AG443" s="272">
        <f t="shared" ref="AG443" si="644">SUM(I512:I515)</f>
        <v>1</v>
      </c>
      <c r="AH443" s="272">
        <f t="shared" ref="AH443" si="645">SUM(J512:J515)</f>
        <v>0</v>
      </c>
      <c r="AI443" s="272">
        <f t="shared" ref="AI443" si="646">SUM(K512:K515)</f>
        <v>0</v>
      </c>
      <c r="AJ443" s="272">
        <f t="shared" ref="AJ443" si="647">SUM(L512:L515)</f>
        <v>0</v>
      </c>
      <c r="AK443" s="272">
        <f t="shared" ref="AK443" si="648">SUM(M512:M515)</f>
        <v>0</v>
      </c>
      <c r="AL443" s="272">
        <f t="shared" ref="AL443" si="649">SUM(N512:N515)</f>
        <v>0</v>
      </c>
      <c r="AM443" s="272">
        <f t="shared" ref="AM443" si="650">SUM(O512:O515)</f>
        <v>0</v>
      </c>
      <c r="AN443" s="272">
        <f t="shared" ref="AN443" si="651">SUM(P512:P515)</f>
        <v>0</v>
      </c>
      <c r="AO443" s="272">
        <f t="shared" ref="AO443" si="652">SUM(Q512:Q515)</f>
        <v>0</v>
      </c>
      <c r="AP443" s="272">
        <f t="shared" ref="AP443" si="653">SUM(R512:R515)</f>
        <v>0</v>
      </c>
      <c r="AQ443" s="272">
        <f t="shared" ref="AQ443" si="654">SUM(S512:S515)</f>
        <v>0</v>
      </c>
      <c r="AR443" s="272">
        <f t="shared" ref="AR443" si="655">SUM(T512:T515)</f>
        <v>0</v>
      </c>
      <c r="AS443" s="272">
        <f>SUM(U512:U515)</f>
        <v>0</v>
      </c>
      <c r="AT443" s="273">
        <f>IFERROR(AVERAGE(V512:V515),"-")</f>
        <v>25.756249999999998</v>
      </c>
      <c r="AU443" s="273" t="str">
        <f>IFERROR(AVERAGE(W512:W515),"-")</f>
        <v>-</v>
      </c>
    </row>
    <row r="444" spans="1:47" ht="13.8" thickTop="1" x14ac:dyDescent="0.25">
      <c r="A444" s="267">
        <v>0.25</v>
      </c>
      <c r="B444" s="268">
        <f t="shared" ref="B444:U444" si="656">B28+B236</f>
        <v>15</v>
      </c>
      <c r="C444" s="268">
        <f t="shared" si="656"/>
        <v>0</v>
      </c>
      <c r="D444" s="268">
        <f t="shared" si="656"/>
        <v>1</v>
      </c>
      <c r="E444" s="268">
        <f t="shared" si="656"/>
        <v>4</v>
      </c>
      <c r="F444" s="268">
        <f t="shared" si="656"/>
        <v>2</v>
      </c>
      <c r="G444" s="268">
        <f t="shared" si="656"/>
        <v>2</v>
      </c>
      <c r="H444" s="268">
        <f t="shared" si="656"/>
        <v>3</v>
      </c>
      <c r="I444" s="268">
        <f t="shared" si="656"/>
        <v>1</v>
      </c>
      <c r="J444" s="268">
        <f t="shared" si="656"/>
        <v>2</v>
      </c>
      <c r="K444" s="268">
        <f t="shared" si="656"/>
        <v>0</v>
      </c>
      <c r="L444" s="268">
        <f t="shared" si="656"/>
        <v>0</v>
      </c>
      <c r="M444" s="268">
        <f t="shared" si="656"/>
        <v>0</v>
      </c>
      <c r="N444" s="268">
        <f t="shared" si="656"/>
        <v>0</v>
      </c>
      <c r="O444" s="268">
        <f t="shared" si="656"/>
        <v>0</v>
      </c>
      <c r="P444" s="268">
        <f t="shared" si="656"/>
        <v>0</v>
      </c>
      <c r="Q444" s="268">
        <f t="shared" si="656"/>
        <v>0</v>
      </c>
      <c r="R444" s="268">
        <f t="shared" si="656"/>
        <v>0</v>
      </c>
      <c r="S444" s="268">
        <f t="shared" si="656"/>
        <v>0</v>
      </c>
      <c r="T444" s="268">
        <f t="shared" si="656"/>
        <v>0</v>
      </c>
      <c r="U444" s="268">
        <f t="shared" si="656"/>
        <v>0</v>
      </c>
      <c r="V444" s="269">
        <f>IFERROR(AVERAGE('Speed Bin A-B'!V35,'Speed Bin A-B'!V139,'Speed Bin A-B'!V243,'Speed Bin A-B'!V347,'Speed Bin A-B'!V451,'Speed Bin A-B'!V763,'Speed Bin A-B'!V867,'Speed Bin A-B'!V971,'Speed Bin A-B'!V1075,'Speed Bin A-B'!V1179,'Speed Bin A-B'!V1491,'Speed Bin A-B'!V1595,'Speed Bin A-B'!V1699,'Speed Bin A-B'!V1803,'Speed Bin A-B'!V1907,'Speed Bin B-A'!V35,'Speed Bin B-A'!V139,'Speed Bin B-A'!V243,'Speed Bin B-A'!V347,'Speed Bin B-A'!V451,'Speed Bin B-A'!V763,'Speed Bin B-A'!V867,'Speed Bin B-A'!V971,'Speed Bin B-A'!V1075,'Speed Bin B-A'!V1179,'Speed Bin B-A'!V1491,'Speed Bin B-A'!V1595,'Speed Bin B-A'!V1699,'Speed Bin B-A'!V1803,'Speed Bin B-A'!V1907),"-")</f>
        <v>26.937500000000004</v>
      </c>
      <c r="W444" s="269" t="str">
        <f>IFERROR(AVERAGE('Speed Bin A-B'!W35,'Speed Bin A-B'!W139,'Speed Bin A-B'!W243,'Speed Bin A-B'!W347,'Speed Bin A-B'!W451,'Speed Bin A-B'!W763,'Speed Bin A-B'!W867,'Speed Bin A-B'!W971,'Speed Bin A-B'!W1075,'Speed Bin A-B'!W1179,'Speed Bin A-B'!W1491,'Speed Bin A-B'!W1595,'Speed Bin A-B'!W1699,'Speed Bin A-B'!W1803,'Speed Bin A-B'!W1907,'Speed Bin B-A'!W35,'Speed Bin B-A'!W139,'Speed Bin B-A'!W243,'Speed Bin B-A'!W347,'Speed Bin B-A'!W451,'Speed Bin B-A'!W763,'Speed Bin B-A'!W867,'Speed Bin B-A'!W971,'Speed Bin B-A'!W1075,'Speed Bin B-A'!W1179,'Speed Bin B-A'!W1491,'Speed Bin B-A'!W1595,'Speed Bin B-A'!W1699,'Speed Bin B-A'!W1803,'Speed Bin B-A'!W1907),"-")</f>
        <v>-</v>
      </c>
      <c r="X444" s="262"/>
      <c r="Y444" s="262"/>
      <c r="Z444" s="274" t="s">
        <v>45</v>
      </c>
      <c r="AA444" s="266">
        <f>SUM(AA427:AA438)</f>
        <v>38</v>
      </c>
      <c r="AB444" s="266">
        <f t="shared" ref="AB444:AS444" si="657">SUM(AB427:AB438)</f>
        <v>208</v>
      </c>
      <c r="AC444" s="266">
        <f t="shared" si="657"/>
        <v>726</v>
      </c>
      <c r="AD444" s="266">
        <f t="shared" si="657"/>
        <v>1647</v>
      </c>
      <c r="AE444" s="266">
        <f t="shared" si="657"/>
        <v>1218</v>
      </c>
      <c r="AF444" s="266">
        <f t="shared" si="657"/>
        <v>584</v>
      </c>
      <c r="AG444" s="266">
        <f t="shared" si="657"/>
        <v>181</v>
      </c>
      <c r="AH444" s="266">
        <f t="shared" si="657"/>
        <v>49</v>
      </c>
      <c r="AI444" s="266">
        <f t="shared" si="657"/>
        <v>16</v>
      </c>
      <c r="AJ444" s="266">
        <f t="shared" si="657"/>
        <v>5</v>
      </c>
      <c r="AK444" s="266">
        <f t="shared" si="657"/>
        <v>0</v>
      </c>
      <c r="AL444" s="266">
        <f t="shared" si="657"/>
        <v>0</v>
      </c>
      <c r="AM444" s="266">
        <f t="shared" si="657"/>
        <v>0</v>
      </c>
      <c r="AN444" s="266">
        <f t="shared" si="657"/>
        <v>0</v>
      </c>
      <c r="AO444" s="266">
        <f t="shared" si="657"/>
        <v>0</v>
      </c>
      <c r="AP444" s="266">
        <f t="shared" si="657"/>
        <v>0</v>
      </c>
      <c r="AQ444" s="266">
        <f t="shared" si="657"/>
        <v>0</v>
      </c>
      <c r="AR444" s="266">
        <f t="shared" si="657"/>
        <v>0</v>
      </c>
      <c r="AS444" s="266">
        <f t="shared" si="657"/>
        <v>0</v>
      </c>
      <c r="AT444" s="265">
        <f t="shared" ref="AT444:AT447" si="658">V516</f>
        <v>24.491666666666671</v>
      </c>
      <c r="AU444" s="265">
        <f t="shared" ref="AU444:AU447" si="659">W516</f>
        <v>30.583333333333332</v>
      </c>
    </row>
    <row r="445" spans="1:47" x14ac:dyDescent="0.25">
      <c r="A445" s="267">
        <v>0.26041666666666702</v>
      </c>
      <c r="B445" s="268">
        <f t="shared" ref="B445:U445" si="660">B29+B237</f>
        <v>30</v>
      </c>
      <c r="C445" s="268">
        <f t="shared" si="660"/>
        <v>0</v>
      </c>
      <c r="D445" s="268">
        <f t="shared" si="660"/>
        <v>4</v>
      </c>
      <c r="E445" s="268">
        <f t="shared" si="660"/>
        <v>2</v>
      </c>
      <c r="F445" s="268">
        <f t="shared" si="660"/>
        <v>10</v>
      </c>
      <c r="G445" s="268">
        <f t="shared" si="660"/>
        <v>2</v>
      </c>
      <c r="H445" s="268">
        <f t="shared" si="660"/>
        <v>4</v>
      </c>
      <c r="I445" s="268">
        <f t="shared" si="660"/>
        <v>6</v>
      </c>
      <c r="J445" s="268">
        <f t="shared" si="660"/>
        <v>1</v>
      </c>
      <c r="K445" s="268">
        <f t="shared" si="660"/>
        <v>1</v>
      </c>
      <c r="L445" s="268">
        <f t="shared" si="660"/>
        <v>0</v>
      </c>
      <c r="M445" s="268">
        <f t="shared" si="660"/>
        <v>0</v>
      </c>
      <c r="N445" s="268">
        <f t="shared" si="660"/>
        <v>0</v>
      </c>
      <c r="O445" s="268">
        <f t="shared" si="660"/>
        <v>0</v>
      </c>
      <c r="P445" s="268">
        <f t="shared" si="660"/>
        <v>0</v>
      </c>
      <c r="Q445" s="268">
        <f t="shared" si="660"/>
        <v>0</v>
      </c>
      <c r="R445" s="268">
        <f t="shared" si="660"/>
        <v>0</v>
      </c>
      <c r="S445" s="268">
        <f t="shared" si="660"/>
        <v>0</v>
      </c>
      <c r="T445" s="268">
        <f t="shared" si="660"/>
        <v>0</v>
      </c>
      <c r="U445" s="268">
        <f t="shared" si="660"/>
        <v>0</v>
      </c>
      <c r="V445" s="269">
        <f>IFERROR(AVERAGE('Speed Bin A-B'!V36,'Speed Bin A-B'!V140,'Speed Bin A-B'!V244,'Speed Bin A-B'!V348,'Speed Bin A-B'!V452,'Speed Bin A-B'!V764,'Speed Bin A-B'!V868,'Speed Bin A-B'!V972,'Speed Bin A-B'!V1076,'Speed Bin A-B'!V1180,'Speed Bin A-B'!V1492,'Speed Bin A-B'!V1596,'Speed Bin A-B'!V1700,'Speed Bin A-B'!V1804,'Speed Bin A-B'!V1908,'Speed Bin B-A'!V36,'Speed Bin B-A'!V140,'Speed Bin B-A'!V244,'Speed Bin B-A'!V348,'Speed Bin B-A'!V452,'Speed Bin B-A'!V764,'Speed Bin B-A'!V868,'Speed Bin B-A'!V972,'Speed Bin B-A'!V1076,'Speed Bin B-A'!V1180,'Speed Bin B-A'!V1492,'Speed Bin B-A'!V1596,'Speed Bin B-A'!V1700,'Speed Bin B-A'!V1804,'Speed Bin B-A'!V1908),"-")</f>
        <v>26.15</v>
      </c>
      <c r="W445" s="269" t="str">
        <f>IFERROR(AVERAGE('Speed Bin A-B'!W36,'Speed Bin A-B'!W140,'Speed Bin A-B'!W244,'Speed Bin A-B'!W348,'Speed Bin A-B'!W452,'Speed Bin A-B'!W764,'Speed Bin A-B'!W868,'Speed Bin A-B'!W972,'Speed Bin A-B'!W1076,'Speed Bin A-B'!W1180,'Speed Bin A-B'!W1492,'Speed Bin A-B'!W1596,'Speed Bin A-B'!W1700,'Speed Bin A-B'!W1804,'Speed Bin A-B'!W1908,'Speed Bin B-A'!W36,'Speed Bin B-A'!W140,'Speed Bin B-A'!W244,'Speed Bin B-A'!W348,'Speed Bin B-A'!W452,'Speed Bin B-A'!W764,'Speed Bin B-A'!W868,'Speed Bin B-A'!W972,'Speed Bin B-A'!W1076,'Speed Bin B-A'!W1180,'Speed Bin B-A'!W1492,'Speed Bin B-A'!W1596,'Speed Bin B-A'!W1700,'Speed Bin B-A'!W1804,'Speed Bin B-A'!W1908),"-")</f>
        <v>-</v>
      </c>
      <c r="X445" s="262"/>
      <c r="Y445" s="262"/>
      <c r="Z445" s="275" t="s">
        <v>46</v>
      </c>
      <c r="AA445" s="270">
        <f>SUM(AA426:AA441)</f>
        <v>40</v>
      </c>
      <c r="AB445" s="270">
        <f t="shared" ref="AB445:AS445" si="661">SUM(AB426:AB441)</f>
        <v>225</v>
      </c>
      <c r="AC445" s="270">
        <f t="shared" si="661"/>
        <v>785</v>
      </c>
      <c r="AD445" s="270">
        <f t="shared" si="661"/>
        <v>1782</v>
      </c>
      <c r="AE445" s="270">
        <f t="shared" si="661"/>
        <v>1316</v>
      </c>
      <c r="AF445" s="270">
        <f t="shared" si="661"/>
        <v>654</v>
      </c>
      <c r="AG445" s="270">
        <f t="shared" si="661"/>
        <v>220</v>
      </c>
      <c r="AH445" s="270">
        <f t="shared" si="661"/>
        <v>62</v>
      </c>
      <c r="AI445" s="270">
        <f t="shared" si="661"/>
        <v>20</v>
      </c>
      <c r="AJ445" s="270">
        <f t="shared" si="661"/>
        <v>7</v>
      </c>
      <c r="AK445" s="270">
        <f t="shared" si="661"/>
        <v>0</v>
      </c>
      <c r="AL445" s="270">
        <f t="shared" si="661"/>
        <v>0</v>
      </c>
      <c r="AM445" s="270">
        <f t="shared" si="661"/>
        <v>1</v>
      </c>
      <c r="AN445" s="270">
        <f t="shared" si="661"/>
        <v>0</v>
      </c>
      <c r="AO445" s="270">
        <f t="shared" si="661"/>
        <v>0</v>
      </c>
      <c r="AP445" s="270">
        <f t="shared" si="661"/>
        <v>0</v>
      </c>
      <c r="AQ445" s="270">
        <f t="shared" si="661"/>
        <v>0</v>
      </c>
      <c r="AR445" s="270">
        <f t="shared" si="661"/>
        <v>0</v>
      </c>
      <c r="AS445" s="270">
        <f t="shared" si="661"/>
        <v>0</v>
      </c>
      <c r="AT445" s="269">
        <f t="shared" si="658"/>
        <v>24.666666666666668</v>
      </c>
      <c r="AU445" s="269">
        <f t="shared" si="659"/>
        <v>30.908333333333335</v>
      </c>
    </row>
    <row r="446" spans="1:47" x14ac:dyDescent="0.25">
      <c r="A446" s="267">
        <v>0.27083333333333298</v>
      </c>
      <c r="B446" s="268">
        <f t="shared" ref="B446:U446" si="662">B30+B238</f>
        <v>45</v>
      </c>
      <c r="C446" s="268">
        <f t="shared" si="662"/>
        <v>0</v>
      </c>
      <c r="D446" s="268">
        <f t="shared" si="662"/>
        <v>0</v>
      </c>
      <c r="E446" s="268">
        <f t="shared" si="662"/>
        <v>3</v>
      </c>
      <c r="F446" s="268">
        <f t="shared" si="662"/>
        <v>7</v>
      </c>
      <c r="G446" s="268">
        <f t="shared" si="662"/>
        <v>9</v>
      </c>
      <c r="H446" s="268">
        <f t="shared" si="662"/>
        <v>14</v>
      </c>
      <c r="I446" s="268">
        <f t="shared" si="662"/>
        <v>9</v>
      </c>
      <c r="J446" s="268">
        <f t="shared" si="662"/>
        <v>3</v>
      </c>
      <c r="K446" s="268">
        <f t="shared" si="662"/>
        <v>0</v>
      </c>
      <c r="L446" s="268">
        <f t="shared" si="662"/>
        <v>0</v>
      </c>
      <c r="M446" s="268">
        <f t="shared" si="662"/>
        <v>0</v>
      </c>
      <c r="N446" s="268">
        <f t="shared" si="662"/>
        <v>0</v>
      </c>
      <c r="O446" s="268">
        <f t="shared" si="662"/>
        <v>0</v>
      </c>
      <c r="P446" s="268">
        <f t="shared" si="662"/>
        <v>0</v>
      </c>
      <c r="Q446" s="268">
        <f t="shared" si="662"/>
        <v>0</v>
      </c>
      <c r="R446" s="268">
        <f t="shared" si="662"/>
        <v>0</v>
      </c>
      <c r="S446" s="268">
        <f t="shared" si="662"/>
        <v>0</v>
      </c>
      <c r="T446" s="268">
        <f t="shared" si="662"/>
        <v>0</v>
      </c>
      <c r="U446" s="268">
        <f t="shared" si="662"/>
        <v>0</v>
      </c>
      <c r="V446" s="269">
        <f>IFERROR(AVERAGE('Speed Bin A-B'!V37,'Speed Bin A-B'!V141,'Speed Bin A-B'!V245,'Speed Bin A-B'!V349,'Speed Bin A-B'!V453,'Speed Bin A-B'!V765,'Speed Bin A-B'!V869,'Speed Bin A-B'!V973,'Speed Bin A-B'!V1077,'Speed Bin A-B'!V1181,'Speed Bin A-B'!V1493,'Speed Bin A-B'!V1597,'Speed Bin A-B'!V1701,'Speed Bin A-B'!V1805,'Speed Bin A-B'!V1909,'Speed Bin B-A'!V37,'Speed Bin B-A'!V141,'Speed Bin B-A'!V245,'Speed Bin B-A'!V349,'Speed Bin B-A'!V453,'Speed Bin B-A'!V765,'Speed Bin B-A'!V869,'Speed Bin B-A'!V973,'Speed Bin B-A'!V1077,'Speed Bin B-A'!V1181,'Speed Bin B-A'!V1493,'Speed Bin B-A'!V1597,'Speed Bin B-A'!V1701,'Speed Bin B-A'!V1805,'Speed Bin B-A'!V1909),"-")</f>
        <v>30.675000000000001</v>
      </c>
      <c r="W446" s="269" t="str">
        <f>IFERROR(AVERAGE('Speed Bin A-B'!W37,'Speed Bin A-B'!W141,'Speed Bin A-B'!W245,'Speed Bin A-B'!W349,'Speed Bin A-B'!W453,'Speed Bin A-B'!W765,'Speed Bin A-B'!W869,'Speed Bin A-B'!W973,'Speed Bin A-B'!W1077,'Speed Bin A-B'!W1181,'Speed Bin A-B'!W1493,'Speed Bin A-B'!W1597,'Speed Bin A-B'!W1701,'Speed Bin A-B'!W1805,'Speed Bin A-B'!W1909,'Speed Bin B-A'!W37,'Speed Bin B-A'!W141,'Speed Bin B-A'!W245,'Speed Bin B-A'!W349,'Speed Bin B-A'!W453,'Speed Bin B-A'!W765,'Speed Bin B-A'!W869,'Speed Bin B-A'!W973,'Speed Bin B-A'!W1077,'Speed Bin B-A'!W1181,'Speed Bin B-A'!W1493,'Speed Bin B-A'!W1597,'Speed Bin B-A'!W1701,'Speed Bin B-A'!W1805,'Speed Bin B-A'!W1909),"-")</f>
        <v>-</v>
      </c>
      <c r="X446" s="262"/>
      <c r="Y446" s="262"/>
      <c r="Z446" s="268" t="s">
        <v>47</v>
      </c>
      <c r="AA446" s="270">
        <f>SUM(AA426:AA443)</f>
        <v>42</v>
      </c>
      <c r="AB446" s="270">
        <f t="shared" ref="AB446:AS446" si="663">SUM(AB426:AB443)</f>
        <v>227</v>
      </c>
      <c r="AC446" s="270">
        <f t="shared" si="663"/>
        <v>789</v>
      </c>
      <c r="AD446" s="270">
        <f t="shared" si="663"/>
        <v>1808</v>
      </c>
      <c r="AE446" s="270">
        <f t="shared" si="663"/>
        <v>1326</v>
      </c>
      <c r="AF446" s="270">
        <f t="shared" si="663"/>
        <v>659</v>
      </c>
      <c r="AG446" s="270">
        <f t="shared" si="663"/>
        <v>224</v>
      </c>
      <c r="AH446" s="270">
        <f t="shared" si="663"/>
        <v>62</v>
      </c>
      <c r="AI446" s="270">
        <f t="shared" si="663"/>
        <v>20</v>
      </c>
      <c r="AJ446" s="270">
        <f t="shared" si="663"/>
        <v>7</v>
      </c>
      <c r="AK446" s="270">
        <f t="shared" si="663"/>
        <v>0</v>
      </c>
      <c r="AL446" s="270">
        <f t="shared" si="663"/>
        <v>0</v>
      </c>
      <c r="AM446" s="270">
        <f t="shared" si="663"/>
        <v>1</v>
      </c>
      <c r="AN446" s="270">
        <f t="shared" si="663"/>
        <v>0</v>
      </c>
      <c r="AO446" s="270">
        <f t="shared" si="663"/>
        <v>0</v>
      </c>
      <c r="AP446" s="270">
        <f t="shared" si="663"/>
        <v>0</v>
      </c>
      <c r="AQ446" s="270">
        <f t="shared" si="663"/>
        <v>0</v>
      </c>
      <c r="AR446" s="270">
        <f t="shared" si="663"/>
        <v>0</v>
      </c>
      <c r="AS446" s="270">
        <f t="shared" si="663"/>
        <v>0</v>
      </c>
      <c r="AT446" s="269">
        <f t="shared" si="658"/>
        <v>24.675000000000001</v>
      </c>
      <c r="AU446" s="269">
        <f t="shared" si="659"/>
        <v>30.908333333333342</v>
      </c>
    </row>
    <row r="447" spans="1:47" ht="13.8" thickBot="1" x14ac:dyDescent="0.3">
      <c r="A447" s="267">
        <v>0.28125</v>
      </c>
      <c r="B447" s="268">
        <f t="shared" ref="B447:U447" si="664">B31+B239</f>
        <v>36</v>
      </c>
      <c r="C447" s="268">
        <f t="shared" si="664"/>
        <v>0</v>
      </c>
      <c r="D447" s="268">
        <f t="shared" si="664"/>
        <v>1</v>
      </c>
      <c r="E447" s="268">
        <f t="shared" si="664"/>
        <v>3</v>
      </c>
      <c r="F447" s="268">
        <f t="shared" si="664"/>
        <v>3</v>
      </c>
      <c r="G447" s="268">
        <f t="shared" si="664"/>
        <v>15</v>
      </c>
      <c r="H447" s="268">
        <f t="shared" si="664"/>
        <v>8</v>
      </c>
      <c r="I447" s="268">
        <f t="shared" si="664"/>
        <v>4</v>
      </c>
      <c r="J447" s="268">
        <f t="shared" si="664"/>
        <v>2</v>
      </c>
      <c r="K447" s="268">
        <f t="shared" si="664"/>
        <v>0</v>
      </c>
      <c r="L447" s="268">
        <f t="shared" si="664"/>
        <v>0</v>
      </c>
      <c r="M447" s="268">
        <f t="shared" si="664"/>
        <v>0</v>
      </c>
      <c r="N447" s="268">
        <f t="shared" si="664"/>
        <v>0</v>
      </c>
      <c r="O447" s="268">
        <f t="shared" si="664"/>
        <v>0</v>
      </c>
      <c r="P447" s="268">
        <f t="shared" si="664"/>
        <v>0</v>
      </c>
      <c r="Q447" s="268">
        <f t="shared" si="664"/>
        <v>0</v>
      </c>
      <c r="R447" s="268">
        <f t="shared" si="664"/>
        <v>0</v>
      </c>
      <c r="S447" s="268">
        <f t="shared" si="664"/>
        <v>0</v>
      </c>
      <c r="T447" s="268">
        <f t="shared" si="664"/>
        <v>0</v>
      </c>
      <c r="U447" s="268">
        <f t="shared" si="664"/>
        <v>0</v>
      </c>
      <c r="V447" s="269">
        <f>IFERROR(AVERAGE('Speed Bin A-B'!V38,'Speed Bin A-B'!V142,'Speed Bin A-B'!V246,'Speed Bin A-B'!V350,'Speed Bin A-B'!V454,'Speed Bin A-B'!V766,'Speed Bin A-B'!V870,'Speed Bin A-B'!V974,'Speed Bin A-B'!V1078,'Speed Bin A-B'!V1182,'Speed Bin A-B'!V1494,'Speed Bin A-B'!V1598,'Speed Bin A-B'!V1702,'Speed Bin A-B'!V1806,'Speed Bin A-B'!V1910,'Speed Bin B-A'!V38,'Speed Bin B-A'!V142,'Speed Bin B-A'!V246,'Speed Bin B-A'!V350,'Speed Bin B-A'!V454,'Speed Bin B-A'!V766,'Speed Bin B-A'!V870,'Speed Bin B-A'!V974,'Speed Bin B-A'!V1078,'Speed Bin B-A'!V1182,'Speed Bin B-A'!V1494,'Speed Bin B-A'!V1598,'Speed Bin B-A'!V1702,'Speed Bin B-A'!V1806,'Speed Bin B-A'!V1910),"-")</f>
        <v>28.490909090909089</v>
      </c>
      <c r="W447" s="269" t="str">
        <f>IFERROR(AVERAGE('Speed Bin A-B'!W38,'Speed Bin A-B'!W142,'Speed Bin A-B'!W246,'Speed Bin A-B'!W350,'Speed Bin A-B'!W454,'Speed Bin A-B'!W766,'Speed Bin A-B'!W870,'Speed Bin A-B'!W974,'Speed Bin A-B'!W1078,'Speed Bin A-B'!W1182,'Speed Bin A-B'!W1494,'Speed Bin A-B'!W1598,'Speed Bin A-B'!W1702,'Speed Bin A-B'!W1806,'Speed Bin A-B'!W1910,'Speed Bin B-A'!W38,'Speed Bin B-A'!W142,'Speed Bin B-A'!W246,'Speed Bin B-A'!W350,'Speed Bin B-A'!W454,'Speed Bin B-A'!W766,'Speed Bin B-A'!W870,'Speed Bin B-A'!W974,'Speed Bin B-A'!W1078,'Speed Bin B-A'!W1182,'Speed Bin B-A'!W1494,'Speed Bin B-A'!W1598,'Speed Bin B-A'!W1702,'Speed Bin B-A'!W1806,'Speed Bin B-A'!W1910),"-")</f>
        <v>-</v>
      </c>
      <c r="X447" s="262"/>
      <c r="Y447" s="262"/>
      <c r="Z447" s="276" t="s">
        <v>48</v>
      </c>
      <c r="AA447" s="272">
        <f>SUM(AA420:AA443)</f>
        <v>42</v>
      </c>
      <c r="AB447" s="272">
        <f t="shared" ref="AB447:AS447" si="665">SUM(AB420:AB443)</f>
        <v>235</v>
      </c>
      <c r="AC447" s="272">
        <f t="shared" si="665"/>
        <v>799</v>
      </c>
      <c r="AD447" s="272">
        <f t="shared" si="665"/>
        <v>1812</v>
      </c>
      <c r="AE447" s="272">
        <f t="shared" si="665"/>
        <v>1335</v>
      </c>
      <c r="AF447" s="272">
        <f t="shared" si="665"/>
        <v>663</v>
      </c>
      <c r="AG447" s="272">
        <f t="shared" si="665"/>
        <v>227</v>
      </c>
      <c r="AH447" s="272">
        <f t="shared" si="665"/>
        <v>63</v>
      </c>
      <c r="AI447" s="272">
        <f t="shared" si="665"/>
        <v>22</v>
      </c>
      <c r="AJ447" s="272">
        <f t="shared" si="665"/>
        <v>8</v>
      </c>
      <c r="AK447" s="272">
        <f t="shared" si="665"/>
        <v>0</v>
      </c>
      <c r="AL447" s="272">
        <f t="shared" si="665"/>
        <v>0</v>
      </c>
      <c r="AM447" s="272">
        <f t="shared" si="665"/>
        <v>1</v>
      </c>
      <c r="AN447" s="272">
        <f t="shared" si="665"/>
        <v>0</v>
      </c>
      <c r="AO447" s="272">
        <f t="shared" si="665"/>
        <v>0</v>
      </c>
      <c r="AP447" s="272">
        <f t="shared" si="665"/>
        <v>0</v>
      </c>
      <c r="AQ447" s="272">
        <f t="shared" si="665"/>
        <v>0</v>
      </c>
      <c r="AR447" s="272">
        <f t="shared" si="665"/>
        <v>0</v>
      </c>
      <c r="AS447" s="272">
        <f t="shared" si="665"/>
        <v>0</v>
      </c>
      <c r="AT447" s="273">
        <f t="shared" si="658"/>
        <v>24.683333333333334</v>
      </c>
      <c r="AU447" s="273">
        <f t="shared" si="659"/>
        <v>30.933333333333337</v>
      </c>
    </row>
    <row r="448" spans="1:47" ht="13.8" thickTop="1" x14ac:dyDescent="0.25">
      <c r="A448" s="267">
        <v>0.29166666666666702</v>
      </c>
      <c r="B448" s="268">
        <f t="shared" ref="B448:U448" si="666">B32+B240</f>
        <v>88</v>
      </c>
      <c r="C448" s="268">
        <f t="shared" si="666"/>
        <v>2</v>
      </c>
      <c r="D448" s="268">
        <f t="shared" si="666"/>
        <v>3</v>
      </c>
      <c r="E448" s="268">
        <f t="shared" si="666"/>
        <v>10</v>
      </c>
      <c r="F448" s="268">
        <f t="shared" si="666"/>
        <v>29</v>
      </c>
      <c r="G448" s="268">
        <f t="shared" si="666"/>
        <v>22</v>
      </c>
      <c r="H448" s="268">
        <f t="shared" si="666"/>
        <v>15</v>
      </c>
      <c r="I448" s="268">
        <f t="shared" si="666"/>
        <v>4</v>
      </c>
      <c r="J448" s="268">
        <f t="shared" si="666"/>
        <v>2</v>
      </c>
      <c r="K448" s="268">
        <f t="shared" si="666"/>
        <v>1</v>
      </c>
      <c r="L448" s="268">
        <f t="shared" si="666"/>
        <v>0</v>
      </c>
      <c r="M448" s="268">
        <f t="shared" si="666"/>
        <v>0</v>
      </c>
      <c r="N448" s="268">
        <f t="shared" si="666"/>
        <v>0</v>
      </c>
      <c r="O448" s="268">
        <f t="shared" si="666"/>
        <v>0</v>
      </c>
      <c r="P448" s="268">
        <f t="shared" si="666"/>
        <v>0</v>
      </c>
      <c r="Q448" s="268">
        <f t="shared" si="666"/>
        <v>0</v>
      </c>
      <c r="R448" s="268">
        <f t="shared" si="666"/>
        <v>0</v>
      </c>
      <c r="S448" s="268">
        <f t="shared" si="666"/>
        <v>0</v>
      </c>
      <c r="T448" s="268">
        <f t="shared" si="666"/>
        <v>0</v>
      </c>
      <c r="U448" s="268">
        <f t="shared" si="666"/>
        <v>0</v>
      </c>
      <c r="V448" s="269">
        <f>IFERROR(AVERAGE('Speed Bin A-B'!V39,'Speed Bin A-B'!V143,'Speed Bin A-B'!V247,'Speed Bin A-B'!V351,'Speed Bin A-B'!V455,'Speed Bin A-B'!V767,'Speed Bin A-B'!V871,'Speed Bin A-B'!V975,'Speed Bin A-B'!V1079,'Speed Bin A-B'!V1183,'Speed Bin A-B'!V1495,'Speed Bin A-B'!V1599,'Speed Bin A-B'!V1703,'Speed Bin A-B'!V1807,'Speed Bin A-B'!V1911,'Speed Bin B-A'!V39,'Speed Bin B-A'!V143,'Speed Bin B-A'!V247,'Speed Bin B-A'!V351,'Speed Bin B-A'!V455,'Speed Bin B-A'!V767,'Speed Bin B-A'!V871,'Speed Bin B-A'!V975,'Speed Bin B-A'!V1079,'Speed Bin B-A'!V1183,'Speed Bin B-A'!V1495,'Speed Bin B-A'!V1599,'Speed Bin B-A'!V1703,'Speed Bin B-A'!V1807,'Speed Bin B-A'!V1911),"-")</f>
        <v>25.733333333333334</v>
      </c>
      <c r="W448" s="269">
        <f>IFERROR(AVERAGE('Speed Bin A-B'!W39,'Speed Bin A-B'!W143,'Speed Bin A-B'!W247,'Speed Bin A-B'!W351,'Speed Bin A-B'!W455,'Speed Bin A-B'!W767,'Speed Bin A-B'!W871,'Speed Bin A-B'!W975,'Speed Bin A-B'!W1079,'Speed Bin A-B'!W1183,'Speed Bin A-B'!W1495,'Speed Bin A-B'!W1599,'Speed Bin A-B'!W1703,'Speed Bin A-B'!W1807,'Speed Bin A-B'!W1911,'Speed Bin B-A'!W39,'Speed Bin B-A'!W143,'Speed Bin B-A'!W247,'Speed Bin B-A'!W351,'Speed Bin B-A'!W455,'Speed Bin B-A'!W767,'Speed Bin B-A'!W871,'Speed Bin B-A'!W975,'Speed Bin B-A'!W1079,'Speed Bin B-A'!W1183,'Speed Bin B-A'!W1495,'Speed Bin B-A'!W1599,'Speed Bin B-A'!W1703,'Speed Bin B-A'!W1807,'Speed Bin B-A'!W1911),"-")</f>
        <v>33.9</v>
      </c>
      <c r="X448" s="262"/>
      <c r="Y448" s="262"/>
      <c r="Z448" s="262"/>
      <c r="AT448" s="262"/>
      <c r="AU448" s="262"/>
    </row>
    <row r="449" spans="1:25" x14ac:dyDescent="0.25">
      <c r="A449" s="267">
        <v>0.30208333333333298</v>
      </c>
      <c r="B449" s="268">
        <f t="shared" ref="B449:U449" si="667">B33+B241</f>
        <v>122</v>
      </c>
      <c r="C449" s="268">
        <f t="shared" si="667"/>
        <v>2</v>
      </c>
      <c r="D449" s="268">
        <f t="shared" si="667"/>
        <v>5</v>
      </c>
      <c r="E449" s="268">
        <f t="shared" si="667"/>
        <v>10</v>
      </c>
      <c r="F449" s="268">
        <f t="shared" si="667"/>
        <v>41</v>
      </c>
      <c r="G449" s="268">
        <f t="shared" si="667"/>
        <v>33</v>
      </c>
      <c r="H449" s="268">
        <f t="shared" si="667"/>
        <v>22</v>
      </c>
      <c r="I449" s="268">
        <f t="shared" si="667"/>
        <v>8</v>
      </c>
      <c r="J449" s="268">
        <f t="shared" si="667"/>
        <v>0</v>
      </c>
      <c r="K449" s="268">
        <f t="shared" si="667"/>
        <v>0</v>
      </c>
      <c r="L449" s="268">
        <f t="shared" si="667"/>
        <v>1</v>
      </c>
      <c r="M449" s="268">
        <f t="shared" si="667"/>
        <v>0</v>
      </c>
      <c r="N449" s="268">
        <f t="shared" si="667"/>
        <v>0</v>
      </c>
      <c r="O449" s="268">
        <f t="shared" si="667"/>
        <v>0</v>
      </c>
      <c r="P449" s="268">
        <f t="shared" si="667"/>
        <v>0</v>
      </c>
      <c r="Q449" s="268">
        <f t="shared" si="667"/>
        <v>0</v>
      </c>
      <c r="R449" s="268">
        <f t="shared" si="667"/>
        <v>0</v>
      </c>
      <c r="S449" s="268">
        <f t="shared" si="667"/>
        <v>0</v>
      </c>
      <c r="T449" s="268">
        <f t="shared" si="667"/>
        <v>0</v>
      </c>
      <c r="U449" s="268">
        <f t="shared" si="667"/>
        <v>0</v>
      </c>
      <c r="V449" s="269">
        <f>IFERROR(AVERAGE('Speed Bin A-B'!V40,'Speed Bin A-B'!V144,'Speed Bin A-B'!V248,'Speed Bin A-B'!V352,'Speed Bin A-B'!V456,'Speed Bin A-B'!V768,'Speed Bin A-B'!V872,'Speed Bin A-B'!V976,'Speed Bin A-B'!V1080,'Speed Bin A-B'!V1184,'Speed Bin A-B'!V1496,'Speed Bin A-B'!V1600,'Speed Bin A-B'!V1704,'Speed Bin A-B'!V1808,'Speed Bin A-B'!V1912,'Speed Bin B-A'!V40,'Speed Bin B-A'!V144,'Speed Bin B-A'!V248,'Speed Bin B-A'!V352,'Speed Bin B-A'!V456,'Speed Bin B-A'!V768,'Speed Bin B-A'!V872,'Speed Bin B-A'!V976,'Speed Bin B-A'!V1080,'Speed Bin B-A'!V1184,'Speed Bin B-A'!V1496,'Speed Bin B-A'!V1600,'Speed Bin B-A'!V1704,'Speed Bin B-A'!V1808,'Speed Bin B-A'!V1912),"-")</f>
        <v>25.966666666666669</v>
      </c>
      <c r="W449" s="269">
        <f>IFERROR(AVERAGE('Speed Bin A-B'!W40,'Speed Bin A-B'!W144,'Speed Bin A-B'!W248,'Speed Bin A-B'!W352,'Speed Bin A-B'!W456,'Speed Bin A-B'!W768,'Speed Bin A-B'!W872,'Speed Bin A-B'!W976,'Speed Bin A-B'!W1080,'Speed Bin A-B'!W1184,'Speed Bin A-B'!W1496,'Speed Bin A-B'!W1600,'Speed Bin A-B'!W1704,'Speed Bin A-B'!W1808,'Speed Bin A-B'!W1912,'Speed Bin B-A'!W40,'Speed Bin B-A'!W144,'Speed Bin B-A'!W248,'Speed Bin B-A'!W352,'Speed Bin B-A'!W456,'Speed Bin B-A'!W768,'Speed Bin B-A'!W872,'Speed Bin B-A'!W976,'Speed Bin B-A'!W1080,'Speed Bin B-A'!W1184,'Speed Bin B-A'!W1496,'Speed Bin B-A'!W1600,'Speed Bin B-A'!W1704,'Speed Bin B-A'!W1808,'Speed Bin B-A'!W1912),"-")</f>
        <v>30.25</v>
      </c>
      <c r="X449" s="262"/>
      <c r="Y449" s="262"/>
    </row>
    <row r="450" spans="1:25" x14ac:dyDescent="0.25">
      <c r="A450" s="267">
        <v>0.3125</v>
      </c>
      <c r="B450" s="268">
        <f t="shared" ref="B450:U450" si="668">B34+B242</f>
        <v>167</v>
      </c>
      <c r="C450" s="268">
        <f t="shared" si="668"/>
        <v>1</v>
      </c>
      <c r="D450" s="268">
        <f t="shared" si="668"/>
        <v>10</v>
      </c>
      <c r="E450" s="268">
        <f t="shared" si="668"/>
        <v>21</v>
      </c>
      <c r="F450" s="268">
        <f t="shared" si="668"/>
        <v>73</v>
      </c>
      <c r="G450" s="268">
        <f t="shared" si="668"/>
        <v>36</v>
      </c>
      <c r="H450" s="268">
        <f t="shared" si="668"/>
        <v>19</v>
      </c>
      <c r="I450" s="268">
        <f t="shared" si="668"/>
        <v>6</v>
      </c>
      <c r="J450" s="268">
        <f t="shared" si="668"/>
        <v>1</v>
      </c>
      <c r="K450" s="268">
        <f t="shared" si="668"/>
        <v>0</v>
      </c>
      <c r="L450" s="268">
        <f t="shared" si="668"/>
        <v>0</v>
      </c>
      <c r="M450" s="268">
        <f t="shared" si="668"/>
        <v>0</v>
      </c>
      <c r="N450" s="268">
        <f t="shared" si="668"/>
        <v>0</v>
      </c>
      <c r="O450" s="268">
        <f t="shared" si="668"/>
        <v>0</v>
      </c>
      <c r="P450" s="268">
        <f t="shared" si="668"/>
        <v>0</v>
      </c>
      <c r="Q450" s="268">
        <f t="shared" si="668"/>
        <v>0</v>
      </c>
      <c r="R450" s="268">
        <f t="shared" si="668"/>
        <v>0</v>
      </c>
      <c r="S450" s="268">
        <f t="shared" si="668"/>
        <v>0</v>
      </c>
      <c r="T450" s="268">
        <f t="shared" si="668"/>
        <v>0</v>
      </c>
      <c r="U450" s="268">
        <f t="shared" si="668"/>
        <v>0</v>
      </c>
      <c r="V450" s="269">
        <f>IFERROR(AVERAGE('Speed Bin A-B'!V41,'Speed Bin A-B'!V145,'Speed Bin A-B'!V249,'Speed Bin A-B'!V353,'Speed Bin A-B'!V457,'Speed Bin A-B'!V769,'Speed Bin A-B'!V873,'Speed Bin A-B'!V977,'Speed Bin A-B'!V1081,'Speed Bin A-B'!V1185,'Speed Bin A-B'!V1497,'Speed Bin A-B'!V1601,'Speed Bin A-B'!V1705,'Speed Bin A-B'!V1809,'Speed Bin A-B'!V1913,'Speed Bin B-A'!V41,'Speed Bin B-A'!V145,'Speed Bin B-A'!V249,'Speed Bin B-A'!V353,'Speed Bin B-A'!V457,'Speed Bin B-A'!V769,'Speed Bin B-A'!V873,'Speed Bin B-A'!V977,'Speed Bin B-A'!V1081,'Speed Bin B-A'!V1185,'Speed Bin B-A'!V1497,'Speed Bin B-A'!V1601,'Speed Bin B-A'!V1705,'Speed Bin B-A'!V1809,'Speed Bin B-A'!V1913),"-")</f>
        <v>24.2</v>
      </c>
      <c r="W450" s="269">
        <f>IFERROR(AVERAGE('Speed Bin A-B'!W41,'Speed Bin A-B'!W145,'Speed Bin A-B'!W249,'Speed Bin A-B'!W353,'Speed Bin A-B'!W457,'Speed Bin A-B'!W769,'Speed Bin A-B'!W873,'Speed Bin A-B'!W977,'Speed Bin A-B'!W1081,'Speed Bin A-B'!W1185,'Speed Bin A-B'!W1497,'Speed Bin A-B'!W1601,'Speed Bin A-B'!W1705,'Speed Bin A-B'!W1809,'Speed Bin A-B'!W1913,'Speed Bin B-A'!W41,'Speed Bin B-A'!W145,'Speed Bin B-A'!W249,'Speed Bin B-A'!W353,'Speed Bin B-A'!W457,'Speed Bin B-A'!W769,'Speed Bin B-A'!W873,'Speed Bin B-A'!W977,'Speed Bin B-A'!W1081,'Speed Bin B-A'!W1185,'Speed Bin B-A'!W1497,'Speed Bin B-A'!W1601,'Speed Bin B-A'!W1705,'Speed Bin B-A'!W1809,'Speed Bin B-A'!W1913),"-")</f>
        <v>30.510000000000009</v>
      </c>
      <c r="X450" s="262"/>
      <c r="Y450" s="262"/>
    </row>
    <row r="451" spans="1:25" x14ac:dyDescent="0.25">
      <c r="A451" s="267">
        <v>0.32291666666666702</v>
      </c>
      <c r="B451" s="268">
        <f t="shared" ref="B451:U451" si="669">B35+B243</f>
        <v>166</v>
      </c>
      <c r="C451" s="268">
        <f t="shared" si="669"/>
        <v>0</v>
      </c>
      <c r="D451" s="268">
        <f t="shared" si="669"/>
        <v>5</v>
      </c>
      <c r="E451" s="268">
        <f t="shared" si="669"/>
        <v>14</v>
      </c>
      <c r="F451" s="268">
        <f t="shared" si="669"/>
        <v>61</v>
      </c>
      <c r="G451" s="268">
        <f t="shared" si="669"/>
        <v>51</v>
      </c>
      <c r="H451" s="268">
        <f t="shared" si="669"/>
        <v>20</v>
      </c>
      <c r="I451" s="268">
        <f t="shared" si="669"/>
        <v>10</v>
      </c>
      <c r="J451" s="268">
        <f t="shared" si="669"/>
        <v>4</v>
      </c>
      <c r="K451" s="268">
        <f t="shared" si="669"/>
        <v>1</v>
      </c>
      <c r="L451" s="268">
        <f t="shared" si="669"/>
        <v>0</v>
      </c>
      <c r="M451" s="268">
        <f t="shared" si="669"/>
        <v>0</v>
      </c>
      <c r="N451" s="268">
        <f t="shared" si="669"/>
        <v>0</v>
      </c>
      <c r="O451" s="268">
        <f t="shared" si="669"/>
        <v>0</v>
      </c>
      <c r="P451" s="268">
        <f t="shared" si="669"/>
        <v>0</v>
      </c>
      <c r="Q451" s="268">
        <f t="shared" si="669"/>
        <v>0</v>
      </c>
      <c r="R451" s="268">
        <f t="shared" si="669"/>
        <v>0</v>
      </c>
      <c r="S451" s="268">
        <f t="shared" si="669"/>
        <v>0</v>
      </c>
      <c r="T451" s="268">
        <f t="shared" si="669"/>
        <v>0</v>
      </c>
      <c r="U451" s="268">
        <f t="shared" si="669"/>
        <v>0</v>
      </c>
      <c r="V451" s="269">
        <f>IFERROR(AVERAGE('Speed Bin A-B'!V42,'Speed Bin A-B'!V146,'Speed Bin A-B'!V250,'Speed Bin A-B'!V354,'Speed Bin A-B'!V458,'Speed Bin A-B'!V770,'Speed Bin A-B'!V874,'Speed Bin A-B'!V978,'Speed Bin A-B'!V1082,'Speed Bin A-B'!V1186,'Speed Bin A-B'!V1498,'Speed Bin A-B'!V1602,'Speed Bin A-B'!V1706,'Speed Bin A-B'!V1810,'Speed Bin A-B'!V1914,'Speed Bin B-A'!V42,'Speed Bin B-A'!V146,'Speed Bin B-A'!V250,'Speed Bin B-A'!V354,'Speed Bin B-A'!V458,'Speed Bin B-A'!V770,'Speed Bin B-A'!V874,'Speed Bin B-A'!V978,'Speed Bin B-A'!V1082,'Speed Bin B-A'!V1186,'Speed Bin B-A'!V1498,'Speed Bin B-A'!V1602,'Speed Bin B-A'!V1706,'Speed Bin B-A'!V1810,'Speed Bin B-A'!V1914),"-")</f>
        <v>26.433333333333334</v>
      </c>
      <c r="W451" s="269">
        <f>IFERROR(AVERAGE('Speed Bin A-B'!W42,'Speed Bin A-B'!W146,'Speed Bin A-B'!W250,'Speed Bin A-B'!W354,'Speed Bin A-B'!W458,'Speed Bin A-B'!W770,'Speed Bin A-B'!W874,'Speed Bin A-B'!W978,'Speed Bin A-B'!W1082,'Speed Bin A-B'!W1186,'Speed Bin A-B'!W1498,'Speed Bin A-B'!W1602,'Speed Bin A-B'!W1706,'Speed Bin A-B'!W1810,'Speed Bin A-B'!W1914,'Speed Bin B-A'!W42,'Speed Bin B-A'!W146,'Speed Bin B-A'!W250,'Speed Bin B-A'!W354,'Speed Bin B-A'!W458,'Speed Bin B-A'!W770,'Speed Bin B-A'!W874,'Speed Bin B-A'!W978,'Speed Bin B-A'!W1082,'Speed Bin B-A'!W1186,'Speed Bin B-A'!W1498,'Speed Bin B-A'!W1602,'Speed Bin B-A'!W1706,'Speed Bin B-A'!W1810,'Speed Bin B-A'!W1914),"-")</f>
        <v>35.15</v>
      </c>
      <c r="X451" s="262"/>
      <c r="Y451" s="262"/>
    </row>
    <row r="452" spans="1:25" x14ac:dyDescent="0.25">
      <c r="A452" s="267">
        <v>0.33333333333333298</v>
      </c>
      <c r="B452" s="268">
        <f t="shared" ref="B452:U452" si="670">B36+B244</f>
        <v>210</v>
      </c>
      <c r="C452" s="268">
        <f t="shared" si="670"/>
        <v>0</v>
      </c>
      <c r="D452" s="268">
        <f t="shared" si="670"/>
        <v>8</v>
      </c>
      <c r="E452" s="268">
        <f t="shared" si="670"/>
        <v>28</v>
      </c>
      <c r="F452" s="268">
        <f t="shared" si="670"/>
        <v>66</v>
      </c>
      <c r="G452" s="268">
        <f t="shared" si="670"/>
        <v>68</v>
      </c>
      <c r="H452" s="268">
        <f t="shared" si="670"/>
        <v>32</v>
      </c>
      <c r="I452" s="268">
        <f t="shared" si="670"/>
        <v>7</v>
      </c>
      <c r="J452" s="268">
        <f t="shared" si="670"/>
        <v>1</v>
      </c>
      <c r="K452" s="268">
        <f t="shared" si="670"/>
        <v>0</v>
      </c>
      <c r="L452" s="268">
        <f t="shared" si="670"/>
        <v>0</v>
      </c>
      <c r="M452" s="268">
        <f t="shared" si="670"/>
        <v>0</v>
      </c>
      <c r="N452" s="268">
        <f t="shared" si="670"/>
        <v>0</v>
      </c>
      <c r="O452" s="268">
        <f t="shared" si="670"/>
        <v>0</v>
      </c>
      <c r="P452" s="268">
        <f t="shared" si="670"/>
        <v>0</v>
      </c>
      <c r="Q452" s="268">
        <f t="shared" si="670"/>
        <v>0</v>
      </c>
      <c r="R452" s="268">
        <f t="shared" si="670"/>
        <v>0</v>
      </c>
      <c r="S452" s="268">
        <f t="shared" si="670"/>
        <v>0</v>
      </c>
      <c r="T452" s="268">
        <f t="shared" si="670"/>
        <v>0</v>
      </c>
      <c r="U452" s="268">
        <f t="shared" si="670"/>
        <v>0</v>
      </c>
      <c r="V452" s="269">
        <f>IFERROR(AVERAGE('Speed Bin A-B'!V43,'Speed Bin A-B'!V147,'Speed Bin A-B'!V251,'Speed Bin A-B'!V355,'Speed Bin A-B'!V459,'Speed Bin A-B'!V771,'Speed Bin A-B'!V875,'Speed Bin A-B'!V979,'Speed Bin A-B'!V1083,'Speed Bin A-B'!V1187,'Speed Bin A-B'!V1499,'Speed Bin A-B'!V1603,'Speed Bin A-B'!V1707,'Speed Bin A-B'!V1811,'Speed Bin A-B'!V1915,'Speed Bin B-A'!V43,'Speed Bin B-A'!V147,'Speed Bin B-A'!V251,'Speed Bin B-A'!V355,'Speed Bin B-A'!V459,'Speed Bin B-A'!V771,'Speed Bin B-A'!V875,'Speed Bin B-A'!V979,'Speed Bin B-A'!V1083,'Speed Bin B-A'!V1187,'Speed Bin B-A'!V1499,'Speed Bin B-A'!V1603,'Speed Bin B-A'!V1707,'Speed Bin B-A'!V1811,'Speed Bin B-A'!V1915),"-")</f>
        <v>25.125000000000004</v>
      </c>
      <c r="W452" s="269">
        <f>IFERROR(AVERAGE('Speed Bin A-B'!W43,'Speed Bin A-B'!W147,'Speed Bin A-B'!W251,'Speed Bin A-B'!W355,'Speed Bin A-B'!W459,'Speed Bin A-B'!W771,'Speed Bin A-B'!W875,'Speed Bin A-B'!W979,'Speed Bin A-B'!W1083,'Speed Bin A-B'!W1187,'Speed Bin A-B'!W1499,'Speed Bin A-B'!W1603,'Speed Bin A-B'!W1707,'Speed Bin A-B'!W1811,'Speed Bin A-B'!W1915,'Speed Bin B-A'!W43,'Speed Bin B-A'!W147,'Speed Bin B-A'!W251,'Speed Bin B-A'!W355,'Speed Bin B-A'!W459,'Speed Bin B-A'!W771,'Speed Bin B-A'!W875,'Speed Bin B-A'!W979,'Speed Bin B-A'!W1083,'Speed Bin B-A'!W1187,'Speed Bin B-A'!W1499,'Speed Bin B-A'!W1603,'Speed Bin B-A'!W1707,'Speed Bin B-A'!W1811,'Speed Bin B-A'!W1915),"-")</f>
        <v>31.027272727272727</v>
      </c>
      <c r="X452" s="262"/>
      <c r="Y452" s="262"/>
    </row>
    <row r="453" spans="1:25" x14ac:dyDescent="0.25">
      <c r="A453" s="267">
        <v>0.34375</v>
      </c>
      <c r="B453" s="268">
        <f t="shared" ref="B453:U453" si="671">B37+B245</f>
        <v>222</v>
      </c>
      <c r="C453" s="268">
        <f t="shared" si="671"/>
        <v>1</v>
      </c>
      <c r="D453" s="268">
        <f t="shared" si="671"/>
        <v>4</v>
      </c>
      <c r="E453" s="268">
        <f t="shared" si="671"/>
        <v>21</v>
      </c>
      <c r="F453" s="268">
        <f t="shared" si="671"/>
        <v>72</v>
      </c>
      <c r="G453" s="268">
        <f t="shared" si="671"/>
        <v>75</v>
      </c>
      <c r="H453" s="268">
        <f t="shared" si="671"/>
        <v>33</v>
      </c>
      <c r="I453" s="268">
        <f t="shared" si="671"/>
        <v>10</v>
      </c>
      <c r="J453" s="268">
        <f t="shared" si="671"/>
        <v>6</v>
      </c>
      <c r="K453" s="268">
        <f t="shared" si="671"/>
        <v>0</v>
      </c>
      <c r="L453" s="268">
        <f t="shared" si="671"/>
        <v>0</v>
      </c>
      <c r="M453" s="268">
        <f t="shared" si="671"/>
        <v>0</v>
      </c>
      <c r="N453" s="268">
        <f t="shared" si="671"/>
        <v>0</v>
      </c>
      <c r="O453" s="268">
        <f t="shared" si="671"/>
        <v>0</v>
      </c>
      <c r="P453" s="268">
        <f t="shared" si="671"/>
        <v>0</v>
      </c>
      <c r="Q453" s="268">
        <f t="shared" si="671"/>
        <v>0</v>
      </c>
      <c r="R453" s="268">
        <f t="shared" si="671"/>
        <v>0</v>
      </c>
      <c r="S453" s="268">
        <f t="shared" si="671"/>
        <v>0</v>
      </c>
      <c r="T453" s="268">
        <f t="shared" si="671"/>
        <v>0</v>
      </c>
      <c r="U453" s="268">
        <f t="shared" si="671"/>
        <v>0</v>
      </c>
      <c r="V453" s="269">
        <f>IFERROR(AVERAGE('Speed Bin A-B'!V44,'Speed Bin A-B'!V148,'Speed Bin A-B'!V252,'Speed Bin A-B'!V356,'Speed Bin A-B'!V460,'Speed Bin A-B'!V772,'Speed Bin A-B'!V876,'Speed Bin A-B'!V980,'Speed Bin A-B'!V1084,'Speed Bin A-B'!V1188,'Speed Bin A-B'!V1500,'Speed Bin A-B'!V1604,'Speed Bin A-B'!V1708,'Speed Bin A-B'!V1812,'Speed Bin A-B'!V1916,'Speed Bin B-A'!V44,'Speed Bin B-A'!V148,'Speed Bin B-A'!V252,'Speed Bin B-A'!V356,'Speed Bin B-A'!V460,'Speed Bin B-A'!V772,'Speed Bin B-A'!V876,'Speed Bin B-A'!V980,'Speed Bin B-A'!V1084,'Speed Bin B-A'!V1188,'Speed Bin B-A'!V1500,'Speed Bin B-A'!V1604,'Speed Bin B-A'!V1708,'Speed Bin B-A'!V1812,'Speed Bin B-A'!V1916),"-")</f>
        <v>26.316666666666666</v>
      </c>
      <c r="W453" s="269">
        <f>IFERROR(AVERAGE('Speed Bin A-B'!W44,'Speed Bin A-B'!W148,'Speed Bin A-B'!W252,'Speed Bin A-B'!W356,'Speed Bin A-B'!W460,'Speed Bin A-B'!W772,'Speed Bin A-B'!W876,'Speed Bin A-B'!W980,'Speed Bin A-B'!W1084,'Speed Bin A-B'!W1188,'Speed Bin A-B'!W1500,'Speed Bin A-B'!W1604,'Speed Bin A-B'!W1708,'Speed Bin A-B'!W1812,'Speed Bin A-B'!W1916,'Speed Bin B-A'!W44,'Speed Bin B-A'!W148,'Speed Bin B-A'!W252,'Speed Bin B-A'!W356,'Speed Bin B-A'!W460,'Speed Bin B-A'!W772,'Speed Bin B-A'!W876,'Speed Bin B-A'!W980,'Speed Bin B-A'!W1084,'Speed Bin B-A'!W1188,'Speed Bin B-A'!W1500,'Speed Bin B-A'!W1604,'Speed Bin B-A'!W1708,'Speed Bin B-A'!W1812,'Speed Bin B-A'!W1916),"-")</f>
        <v>32.1</v>
      </c>
      <c r="X453" s="262"/>
      <c r="Y453" s="262"/>
    </row>
    <row r="454" spans="1:25" x14ac:dyDescent="0.25">
      <c r="A454" s="267">
        <v>0.35416666666666702</v>
      </c>
      <c r="B454" s="268">
        <f t="shared" ref="B454:U454" si="672">B38+B246</f>
        <v>170</v>
      </c>
      <c r="C454" s="268">
        <f t="shared" si="672"/>
        <v>0</v>
      </c>
      <c r="D454" s="268">
        <f t="shared" si="672"/>
        <v>6</v>
      </c>
      <c r="E454" s="268">
        <f t="shared" si="672"/>
        <v>30</v>
      </c>
      <c r="F454" s="268">
        <f t="shared" si="672"/>
        <v>62</v>
      </c>
      <c r="G454" s="268">
        <f t="shared" si="672"/>
        <v>43</v>
      </c>
      <c r="H454" s="268">
        <f t="shared" si="672"/>
        <v>23</v>
      </c>
      <c r="I454" s="268">
        <f t="shared" si="672"/>
        <v>4</v>
      </c>
      <c r="J454" s="268">
        <f t="shared" si="672"/>
        <v>1</v>
      </c>
      <c r="K454" s="268">
        <f t="shared" si="672"/>
        <v>1</v>
      </c>
      <c r="L454" s="268">
        <f t="shared" si="672"/>
        <v>0</v>
      </c>
      <c r="M454" s="268">
        <f t="shared" si="672"/>
        <v>0</v>
      </c>
      <c r="N454" s="268">
        <f t="shared" si="672"/>
        <v>0</v>
      </c>
      <c r="O454" s="268">
        <f t="shared" si="672"/>
        <v>0</v>
      </c>
      <c r="P454" s="268">
        <f t="shared" si="672"/>
        <v>0</v>
      </c>
      <c r="Q454" s="268">
        <f t="shared" si="672"/>
        <v>0</v>
      </c>
      <c r="R454" s="268">
        <f t="shared" si="672"/>
        <v>0</v>
      </c>
      <c r="S454" s="268">
        <f t="shared" si="672"/>
        <v>0</v>
      </c>
      <c r="T454" s="268">
        <f t="shared" si="672"/>
        <v>0</v>
      </c>
      <c r="U454" s="268">
        <f t="shared" si="672"/>
        <v>0</v>
      </c>
      <c r="V454" s="269">
        <f>IFERROR(AVERAGE('Speed Bin A-B'!V45,'Speed Bin A-B'!V149,'Speed Bin A-B'!V253,'Speed Bin A-B'!V357,'Speed Bin A-B'!V461,'Speed Bin A-B'!V773,'Speed Bin A-B'!V877,'Speed Bin A-B'!V981,'Speed Bin A-B'!V1085,'Speed Bin A-B'!V1189,'Speed Bin A-B'!V1501,'Speed Bin A-B'!V1605,'Speed Bin A-B'!V1709,'Speed Bin A-B'!V1813,'Speed Bin A-B'!V1917,'Speed Bin B-A'!V45,'Speed Bin B-A'!V149,'Speed Bin B-A'!V253,'Speed Bin B-A'!V357,'Speed Bin B-A'!V461,'Speed Bin B-A'!V773,'Speed Bin B-A'!V877,'Speed Bin B-A'!V981,'Speed Bin B-A'!V1085,'Speed Bin B-A'!V1189,'Speed Bin B-A'!V1501,'Speed Bin B-A'!V1605,'Speed Bin B-A'!V1709,'Speed Bin B-A'!V1813,'Speed Bin B-A'!V1917),"-")</f>
        <v>24.674999999999997</v>
      </c>
      <c r="W454" s="269">
        <f>IFERROR(AVERAGE('Speed Bin A-B'!W45,'Speed Bin A-B'!W149,'Speed Bin A-B'!W253,'Speed Bin A-B'!W357,'Speed Bin A-B'!W461,'Speed Bin A-B'!W773,'Speed Bin A-B'!W877,'Speed Bin A-B'!W981,'Speed Bin A-B'!W1085,'Speed Bin A-B'!W1189,'Speed Bin A-B'!W1501,'Speed Bin A-B'!W1605,'Speed Bin A-B'!W1709,'Speed Bin A-B'!W1813,'Speed Bin A-B'!W1917,'Speed Bin B-A'!W45,'Speed Bin B-A'!W149,'Speed Bin B-A'!W253,'Speed Bin B-A'!W357,'Speed Bin B-A'!W461,'Speed Bin B-A'!W773,'Speed Bin B-A'!W877,'Speed Bin B-A'!W981,'Speed Bin B-A'!W1085,'Speed Bin B-A'!W1189,'Speed Bin B-A'!W1501,'Speed Bin B-A'!W1605,'Speed Bin B-A'!W1709,'Speed Bin B-A'!W1813,'Speed Bin B-A'!W1917),"-")</f>
        <v>29.199999999999996</v>
      </c>
      <c r="X454" s="262"/>
      <c r="Y454" s="262"/>
    </row>
    <row r="455" spans="1:25" x14ac:dyDescent="0.25">
      <c r="A455" s="267">
        <v>0.36458333333333298</v>
      </c>
      <c r="B455" s="268">
        <f t="shared" ref="B455:U455" si="673">B39+B247</f>
        <v>94</v>
      </c>
      <c r="C455" s="268">
        <f t="shared" si="673"/>
        <v>2</v>
      </c>
      <c r="D455" s="268">
        <f t="shared" si="673"/>
        <v>5</v>
      </c>
      <c r="E455" s="268">
        <f t="shared" si="673"/>
        <v>11</v>
      </c>
      <c r="F455" s="268">
        <f t="shared" si="673"/>
        <v>27</v>
      </c>
      <c r="G455" s="268">
        <f t="shared" si="673"/>
        <v>31</v>
      </c>
      <c r="H455" s="268">
        <f t="shared" si="673"/>
        <v>12</v>
      </c>
      <c r="I455" s="268">
        <f t="shared" si="673"/>
        <v>5</v>
      </c>
      <c r="J455" s="268">
        <f t="shared" si="673"/>
        <v>0</v>
      </c>
      <c r="K455" s="268">
        <f t="shared" si="673"/>
        <v>1</v>
      </c>
      <c r="L455" s="268">
        <f t="shared" si="673"/>
        <v>0</v>
      </c>
      <c r="M455" s="268">
        <f t="shared" si="673"/>
        <v>0</v>
      </c>
      <c r="N455" s="268">
        <f t="shared" si="673"/>
        <v>0</v>
      </c>
      <c r="O455" s="268">
        <f t="shared" si="673"/>
        <v>0</v>
      </c>
      <c r="P455" s="268">
        <f t="shared" si="673"/>
        <v>0</v>
      </c>
      <c r="Q455" s="268">
        <f t="shared" si="673"/>
        <v>0</v>
      </c>
      <c r="R455" s="268">
        <f t="shared" si="673"/>
        <v>0</v>
      </c>
      <c r="S455" s="268">
        <f t="shared" si="673"/>
        <v>0</v>
      </c>
      <c r="T455" s="268">
        <f t="shared" si="673"/>
        <v>0</v>
      </c>
      <c r="U455" s="268">
        <f t="shared" si="673"/>
        <v>0</v>
      </c>
      <c r="V455" s="269">
        <f>IFERROR(AVERAGE('Speed Bin A-B'!V46,'Speed Bin A-B'!V150,'Speed Bin A-B'!V254,'Speed Bin A-B'!V358,'Speed Bin A-B'!V462,'Speed Bin A-B'!V774,'Speed Bin A-B'!V878,'Speed Bin A-B'!V982,'Speed Bin A-B'!V1086,'Speed Bin A-B'!V1190,'Speed Bin A-B'!V1502,'Speed Bin A-B'!V1606,'Speed Bin A-B'!V1710,'Speed Bin A-B'!V1814,'Speed Bin A-B'!V1918,'Speed Bin B-A'!V46,'Speed Bin B-A'!V150,'Speed Bin B-A'!V254,'Speed Bin B-A'!V358,'Speed Bin B-A'!V462,'Speed Bin B-A'!V774,'Speed Bin B-A'!V878,'Speed Bin B-A'!V982,'Speed Bin B-A'!V1086,'Speed Bin B-A'!V1190,'Speed Bin B-A'!V1502,'Speed Bin B-A'!V1606,'Speed Bin B-A'!V1710,'Speed Bin B-A'!V1814,'Speed Bin B-A'!V1918),"-")</f>
        <v>25.558333333333337</v>
      </c>
      <c r="W455" s="269">
        <f>IFERROR(AVERAGE('Speed Bin A-B'!W46,'Speed Bin A-B'!W150,'Speed Bin A-B'!W254,'Speed Bin A-B'!W358,'Speed Bin A-B'!W462,'Speed Bin A-B'!W774,'Speed Bin A-B'!W878,'Speed Bin A-B'!W982,'Speed Bin A-B'!W1086,'Speed Bin A-B'!W1190,'Speed Bin A-B'!W1502,'Speed Bin A-B'!W1606,'Speed Bin A-B'!W1710,'Speed Bin A-B'!W1814,'Speed Bin A-B'!W1918,'Speed Bin B-A'!W46,'Speed Bin B-A'!W150,'Speed Bin B-A'!W254,'Speed Bin B-A'!W358,'Speed Bin B-A'!W462,'Speed Bin B-A'!W774,'Speed Bin B-A'!W878,'Speed Bin B-A'!W982,'Speed Bin B-A'!W1086,'Speed Bin B-A'!W1190,'Speed Bin B-A'!W1502,'Speed Bin B-A'!W1606,'Speed Bin B-A'!W1710,'Speed Bin B-A'!W1814,'Speed Bin B-A'!W1918),"-")</f>
        <v>28.7</v>
      </c>
      <c r="X455" s="262"/>
      <c r="Y455" s="262"/>
    </row>
    <row r="456" spans="1:25" x14ac:dyDescent="0.25">
      <c r="A456" s="267">
        <v>0.375</v>
      </c>
      <c r="B456" s="268">
        <f t="shared" ref="B456:U456" si="674">B40+B248</f>
        <v>85</v>
      </c>
      <c r="C456" s="268">
        <f t="shared" si="674"/>
        <v>0</v>
      </c>
      <c r="D456" s="268">
        <f t="shared" si="674"/>
        <v>3</v>
      </c>
      <c r="E456" s="268">
        <f t="shared" si="674"/>
        <v>16</v>
      </c>
      <c r="F456" s="268">
        <f t="shared" si="674"/>
        <v>28</v>
      </c>
      <c r="G456" s="268">
        <f t="shared" si="674"/>
        <v>22</v>
      </c>
      <c r="H456" s="268">
        <f t="shared" si="674"/>
        <v>16</v>
      </c>
      <c r="I456" s="268">
        <f t="shared" si="674"/>
        <v>0</v>
      </c>
      <c r="J456" s="268">
        <f t="shared" si="674"/>
        <v>0</v>
      </c>
      <c r="K456" s="268">
        <f t="shared" si="674"/>
        <v>0</v>
      </c>
      <c r="L456" s="268">
        <f t="shared" si="674"/>
        <v>0</v>
      </c>
      <c r="M456" s="268">
        <f t="shared" si="674"/>
        <v>0</v>
      </c>
      <c r="N456" s="268">
        <f t="shared" si="674"/>
        <v>0</v>
      </c>
      <c r="O456" s="268">
        <f t="shared" si="674"/>
        <v>0</v>
      </c>
      <c r="P456" s="268">
        <f t="shared" si="674"/>
        <v>0</v>
      </c>
      <c r="Q456" s="268">
        <f t="shared" si="674"/>
        <v>0</v>
      </c>
      <c r="R456" s="268">
        <f t="shared" si="674"/>
        <v>0</v>
      </c>
      <c r="S456" s="268">
        <f t="shared" si="674"/>
        <v>0</v>
      </c>
      <c r="T456" s="268">
        <f t="shared" si="674"/>
        <v>0</v>
      </c>
      <c r="U456" s="268">
        <f t="shared" si="674"/>
        <v>0</v>
      </c>
      <c r="V456" s="269">
        <f>IFERROR(AVERAGE('Speed Bin A-B'!V47,'Speed Bin A-B'!V151,'Speed Bin A-B'!V255,'Speed Bin A-B'!V359,'Speed Bin A-B'!V463,'Speed Bin A-B'!V775,'Speed Bin A-B'!V879,'Speed Bin A-B'!V983,'Speed Bin A-B'!V1087,'Speed Bin A-B'!V1191,'Speed Bin A-B'!V1503,'Speed Bin A-B'!V1607,'Speed Bin A-B'!V1711,'Speed Bin A-B'!V1815,'Speed Bin A-B'!V1919,'Speed Bin B-A'!V47,'Speed Bin B-A'!V151,'Speed Bin B-A'!V255,'Speed Bin B-A'!V359,'Speed Bin B-A'!V463,'Speed Bin B-A'!V775,'Speed Bin B-A'!V879,'Speed Bin B-A'!V983,'Speed Bin B-A'!V1087,'Speed Bin B-A'!V1191,'Speed Bin B-A'!V1503,'Speed Bin B-A'!V1607,'Speed Bin B-A'!V1711,'Speed Bin B-A'!V1815,'Speed Bin B-A'!V1919),"-")</f>
        <v>24.125</v>
      </c>
      <c r="W456" s="269">
        <f>IFERROR(AVERAGE('Speed Bin A-B'!W47,'Speed Bin A-B'!W151,'Speed Bin A-B'!W255,'Speed Bin A-B'!W359,'Speed Bin A-B'!W463,'Speed Bin A-B'!W775,'Speed Bin A-B'!W879,'Speed Bin A-B'!W983,'Speed Bin A-B'!W1087,'Speed Bin A-B'!W1191,'Speed Bin A-B'!W1503,'Speed Bin A-B'!W1607,'Speed Bin A-B'!W1711,'Speed Bin A-B'!W1815,'Speed Bin A-B'!W1919,'Speed Bin B-A'!W47,'Speed Bin B-A'!W151,'Speed Bin B-A'!W255,'Speed Bin B-A'!W359,'Speed Bin B-A'!W463,'Speed Bin B-A'!W775,'Speed Bin B-A'!W879,'Speed Bin B-A'!W983,'Speed Bin B-A'!W1087,'Speed Bin B-A'!W1191,'Speed Bin B-A'!W1503,'Speed Bin B-A'!W1607,'Speed Bin B-A'!W1711,'Speed Bin B-A'!W1815,'Speed Bin B-A'!W1919),"-")</f>
        <v>26.2</v>
      </c>
      <c r="X456" s="262"/>
      <c r="Y456" s="262"/>
    </row>
    <row r="457" spans="1:25" x14ac:dyDescent="0.25">
      <c r="A457" s="267">
        <v>0.38541666666666702</v>
      </c>
      <c r="B457" s="268">
        <f t="shared" ref="B457:U457" si="675">B41+B249</f>
        <v>68</v>
      </c>
      <c r="C457" s="268">
        <f t="shared" si="675"/>
        <v>1</v>
      </c>
      <c r="D457" s="268">
        <f t="shared" si="675"/>
        <v>6</v>
      </c>
      <c r="E457" s="268">
        <f t="shared" si="675"/>
        <v>11</v>
      </c>
      <c r="F457" s="268">
        <f t="shared" si="675"/>
        <v>23</v>
      </c>
      <c r="G457" s="268">
        <f t="shared" si="675"/>
        <v>16</v>
      </c>
      <c r="H457" s="268">
        <f t="shared" si="675"/>
        <v>6</v>
      </c>
      <c r="I457" s="268">
        <f t="shared" si="675"/>
        <v>4</v>
      </c>
      <c r="J457" s="268">
        <f t="shared" si="675"/>
        <v>1</v>
      </c>
      <c r="K457" s="268">
        <f t="shared" si="675"/>
        <v>0</v>
      </c>
      <c r="L457" s="268">
        <f t="shared" si="675"/>
        <v>0</v>
      </c>
      <c r="M457" s="268">
        <f t="shared" si="675"/>
        <v>0</v>
      </c>
      <c r="N457" s="268">
        <f t="shared" si="675"/>
        <v>0</v>
      </c>
      <c r="O457" s="268">
        <f t="shared" si="675"/>
        <v>0</v>
      </c>
      <c r="P457" s="268">
        <f t="shared" si="675"/>
        <v>0</v>
      </c>
      <c r="Q457" s="268">
        <f t="shared" si="675"/>
        <v>0</v>
      </c>
      <c r="R457" s="268">
        <f t="shared" si="675"/>
        <v>0</v>
      </c>
      <c r="S457" s="268">
        <f t="shared" si="675"/>
        <v>0</v>
      </c>
      <c r="T457" s="268">
        <f t="shared" si="675"/>
        <v>0</v>
      </c>
      <c r="U457" s="268">
        <f t="shared" si="675"/>
        <v>0</v>
      </c>
      <c r="V457" s="269">
        <f>IFERROR(AVERAGE('Speed Bin A-B'!V48,'Speed Bin A-B'!V152,'Speed Bin A-B'!V256,'Speed Bin A-B'!V360,'Speed Bin A-B'!V464,'Speed Bin A-B'!V776,'Speed Bin A-B'!V880,'Speed Bin A-B'!V984,'Speed Bin A-B'!V1088,'Speed Bin A-B'!V1192,'Speed Bin A-B'!V1504,'Speed Bin A-B'!V1608,'Speed Bin A-B'!V1712,'Speed Bin A-B'!V1816,'Speed Bin A-B'!V1920,'Speed Bin B-A'!V48,'Speed Bin B-A'!V152,'Speed Bin B-A'!V256,'Speed Bin B-A'!V360,'Speed Bin B-A'!V464,'Speed Bin B-A'!V776,'Speed Bin B-A'!V880,'Speed Bin B-A'!V984,'Speed Bin B-A'!V1088,'Speed Bin B-A'!V1192,'Speed Bin B-A'!V1504,'Speed Bin B-A'!V1608,'Speed Bin B-A'!V1712,'Speed Bin B-A'!V1816,'Speed Bin B-A'!V1920),"-")</f>
        <v>22.816666666666666</v>
      </c>
      <c r="W457" s="269">
        <f>IFERROR(AVERAGE('Speed Bin A-B'!W48,'Speed Bin A-B'!W152,'Speed Bin A-B'!W256,'Speed Bin A-B'!W360,'Speed Bin A-B'!W464,'Speed Bin A-B'!W776,'Speed Bin A-B'!W880,'Speed Bin A-B'!W984,'Speed Bin A-B'!W1088,'Speed Bin A-B'!W1192,'Speed Bin A-B'!W1504,'Speed Bin A-B'!W1608,'Speed Bin A-B'!W1712,'Speed Bin A-B'!W1816,'Speed Bin A-B'!W1920,'Speed Bin B-A'!W48,'Speed Bin B-A'!W152,'Speed Bin B-A'!W256,'Speed Bin B-A'!W360,'Speed Bin B-A'!W464,'Speed Bin B-A'!W776,'Speed Bin B-A'!W880,'Speed Bin B-A'!W984,'Speed Bin B-A'!W1088,'Speed Bin B-A'!W1192,'Speed Bin B-A'!W1504,'Speed Bin B-A'!W1608,'Speed Bin B-A'!W1712,'Speed Bin B-A'!W1816,'Speed Bin B-A'!W1920),"-")</f>
        <v>36.4</v>
      </c>
      <c r="X457" s="262"/>
      <c r="Y457" s="262"/>
    </row>
    <row r="458" spans="1:25" x14ac:dyDescent="0.25">
      <c r="A458" s="267">
        <v>0.39583333333333298</v>
      </c>
      <c r="B458" s="268">
        <f t="shared" ref="B458:U458" si="676">B42+B250</f>
        <v>70</v>
      </c>
      <c r="C458" s="268">
        <f t="shared" si="676"/>
        <v>1</v>
      </c>
      <c r="D458" s="268">
        <f t="shared" si="676"/>
        <v>7</v>
      </c>
      <c r="E458" s="268">
        <f t="shared" si="676"/>
        <v>10</v>
      </c>
      <c r="F458" s="268">
        <f t="shared" si="676"/>
        <v>28</v>
      </c>
      <c r="G458" s="268">
        <f t="shared" si="676"/>
        <v>16</v>
      </c>
      <c r="H458" s="268">
        <f t="shared" si="676"/>
        <v>5</v>
      </c>
      <c r="I458" s="268">
        <f t="shared" si="676"/>
        <v>2</v>
      </c>
      <c r="J458" s="268">
        <f t="shared" si="676"/>
        <v>1</v>
      </c>
      <c r="K458" s="268">
        <f t="shared" si="676"/>
        <v>0</v>
      </c>
      <c r="L458" s="268">
        <f t="shared" si="676"/>
        <v>0</v>
      </c>
      <c r="M458" s="268">
        <f t="shared" si="676"/>
        <v>0</v>
      </c>
      <c r="N458" s="268">
        <f t="shared" si="676"/>
        <v>0</v>
      </c>
      <c r="O458" s="268">
        <f t="shared" si="676"/>
        <v>0</v>
      </c>
      <c r="P458" s="268">
        <f t="shared" si="676"/>
        <v>0</v>
      </c>
      <c r="Q458" s="268">
        <f t="shared" si="676"/>
        <v>0</v>
      </c>
      <c r="R458" s="268">
        <f t="shared" si="676"/>
        <v>0</v>
      </c>
      <c r="S458" s="268">
        <f t="shared" si="676"/>
        <v>0</v>
      </c>
      <c r="T458" s="268">
        <f t="shared" si="676"/>
        <v>0</v>
      </c>
      <c r="U458" s="268">
        <f t="shared" si="676"/>
        <v>0</v>
      </c>
      <c r="V458" s="269">
        <f>IFERROR(AVERAGE('Speed Bin A-B'!V49,'Speed Bin A-B'!V153,'Speed Bin A-B'!V257,'Speed Bin A-B'!V361,'Speed Bin A-B'!V465,'Speed Bin A-B'!V777,'Speed Bin A-B'!V881,'Speed Bin A-B'!V985,'Speed Bin A-B'!V1089,'Speed Bin A-B'!V1193,'Speed Bin A-B'!V1505,'Speed Bin A-B'!V1609,'Speed Bin A-B'!V1713,'Speed Bin A-B'!V1817,'Speed Bin A-B'!V1921,'Speed Bin B-A'!V49,'Speed Bin B-A'!V153,'Speed Bin B-A'!V257,'Speed Bin B-A'!V361,'Speed Bin B-A'!V465,'Speed Bin B-A'!V777,'Speed Bin B-A'!V881,'Speed Bin B-A'!V985,'Speed Bin B-A'!V1089,'Speed Bin B-A'!V1193,'Speed Bin B-A'!V1505,'Speed Bin B-A'!V1609,'Speed Bin B-A'!V1713,'Speed Bin B-A'!V1817,'Speed Bin B-A'!V1921),"-")</f>
        <v>22.849999999999998</v>
      </c>
      <c r="W458" s="269">
        <f>IFERROR(AVERAGE('Speed Bin A-B'!W49,'Speed Bin A-B'!W153,'Speed Bin A-B'!W257,'Speed Bin A-B'!W361,'Speed Bin A-B'!W465,'Speed Bin A-B'!W777,'Speed Bin A-B'!W881,'Speed Bin A-B'!W985,'Speed Bin A-B'!W1089,'Speed Bin A-B'!W1193,'Speed Bin A-B'!W1505,'Speed Bin A-B'!W1609,'Speed Bin A-B'!W1713,'Speed Bin A-B'!W1817,'Speed Bin A-B'!W1921,'Speed Bin B-A'!W49,'Speed Bin B-A'!W153,'Speed Bin B-A'!W257,'Speed Bin B-A'!W361,'Speed Bin B-A'!W465,'Speed Bin B-A'!W777,'Speed Bin B-A'!W881,'Speed Bin B-A'!W985,'Speed Bin B-A'!W1089,'Speed Bin B-A'!W1193,'Speed Bin B-A'!W1505,'Speed Bin B-A'!W1609,'Speed Bin B-A'!W1713,'Speed Bin B-A'!W1817,'Speed Bin B-A'!W1921),"-")</f>
        <v>32.65</v>
      </c>
      <c r="X458" s="262"/>
      <c r="Y458" s="262"/>
    </row>
    <row r="459" spans="1:25" x14ac:dyDescent="0.25">
      <c r="A459" s="267">
        <v>0.40625</v>
      </c>
      <c r="B459" s="268">
        <f t="shared" ref="B459:U459" si="677">B43+B251</f>
        <v>69</v>
      </c>
      <c r="C459" s="268">
        <f t="shared" si="677"/>
        <v>0</v>
      </c>
      <c r="D459" s="268">
        <f t="shared" si="677"/>
        <v>5</v>
      </c>
      <c r="E459" s="268">
        <f t="shared" si="677"/>
        <v>9</v>
      </c>
      <c r="F459" s="268">
        <f t="shared" si="677"/>
        <v>31</v>
      </c>
      <c r="G459" s="268">
        <f t="shared" si="677"/>
        <v>12</v>
      </c>
      <c r="H459" s="268">
        <f t="shared" si="677"/>
        <v>7</v>
      </c>
      <c r="I459" s="268">
        <f t="shared" si="677"/>
        <v>5</v>
      </c>
      <c r="J459" s="268">
        <f t="shared" si="677"/>
        <v>0</v>
      </c>
      <c r="K459" s="268">
        <f t="shared" si="677"/>
        <v>0</v>
      </c>
      <c r="L459" s="268">
        <f t="shared" si="677"/>
        <v>0</v>
      </c>
      <c r="M459" s="268">
        <f t="shared" si="677"/>
        <v>0</v>
      </c>
      <c r="N459" s="268">
        <f t="shared" si="677"/>
        <v>0</v>
      </c>
      <c r="O459" s="268">
        <f t="shared" si="677"/>
        <v>0</v>
      </c>
      <c r="P459" s="268">
        <f t="shared" si="677"/>
        <v>0</v>
      </c>
      <c r="Q459" s="268">
        <f t="shared" si="677"/>
        <v>0</v>
      </c>
      <c r="R459" s="268">
        <f t="shared" si="677"/>
        <v>0</v>
      </c>
      <c r="S459" s="268">
        <f t="shared" si="677"/>
        <v>0</v>
      </c>
      <c r="T459" s="268">
        <f t="shared" si="677"/>
        <v>0</v>
      </c>
      <c r="U459" s="268">
        <f t="shared" si="677"/>
        <v>0</v>
      </c>
      <c r="V459" s="269">
        <f>IFERROR(AVERAGE('Speed Bin A-B'!V50,'Speed Bin A-B'!V154,'Speed Bin A-B'!V258,'Speed Bin A-B'!V362,'Speed Bin A-B'!V466,'Speed Bin A-B'!V778,'Speed Bin A-B'!V882,'Speed Bin A-B'!V986,'Speed Bin A-B'!V1090,'Speed Bin A-B'!V1194,'Speed Bin A-B'!V1506,'Speed Bin A-B'!V1610,'Speed Bin A-B'!V1714,'Speed Bin A-B'!V1818,'Speed Bin A-B'!V1922,'Speed Bin B-A'!V50,'Speed Bin B-A'!V154,'Speed Bin B-A'!V258,'Speed Bin B-A'!V362,'Speed Bin B-A'!V466,'Speed Bin B-A'!V778,'Speed Bin B-A'!V882,'Speed Bin B-A'!V986,'Speed Bin B-A'!V1090,'Speed Bin B-A'!V1194,'Speed Bin B-A'!V1506,'Speed Bin B-A'!V1610,'Speed Bin B-A'!V1714,'Speed Bin B-A'!V1818,'Speed Bin B-A'!V1922),"-")</f>
        <v>24.358333333333334</v>
      </c>
      <c r="W459" s="269">
        <f>IFERROR(AVERAGE('Speed Bin A-B'!W50,'Speed Bin A-B'!W154,'Speed Bin A-B'!W258,'Speed Bin A-B'!W362,'Speed Bin A-B'!W466,'Speed Bin A-B'!W778,'Speed Bin A-B'!W882,'Speed Bin A-B'!W986,'Speed Bin A-B'!W1090,'Speed Bin A-B'!W1194,'Speed Bin A-B'!W1506,'Speed Bin A-B'!W1610,'Speed Bin A-B'!W1714,'Speed Bin A-B'!W1818,'Speed Bin A-B'!W1922,'Speed Bin B-A'!W50,'Speed Bin B-A'!W154,'Speed Bin B-A'!W258,'Speed Bin B-A'!W362,'Speed Bin B-A'!W466,'Speed Bin B-A'!W778,'Speed Bin B-A'!W882,'Speed Bin B-A'!W986,'Speed Bin B-A'!W1090,'Speed Bin B-A'!W1194,'Speed Bin B-A'!W1506,'Speed Bin B-A'!W1610,'Speed Bin B-A'!W1714,'Speed Bin B-A'!W1818,'Speed Bin B-A'!W1922),"-")</f>
        <v>31.8</v>
      </c>
      <c r="X459" s="262"/>
      <c r="Y459" s="262"/>
    </row>
    <row r="460" spans="1:25" x14ac:dyDescent="0.25">
      <c r="A460" s="267">
        <v>0.41666666666666702</v>
      </c>
      <c r="B460" s="268">
        <f t="shared" ref="B460:U460" si="678">B44+B252</f>
        <v>60</v>
      </c>
      <c r="C460" s="268">
        <f t="shared" si="678"/>
        <v>1</v>
      </c>
      <c r="D460" s="268">
        <f t="shared" si="678"/>
        <v>8</v>
      </c>
      <c r="E460" s="268">
        <f t="shared" si="678"/>
        <v>5</v>
      </c>
      <c r="F460" s="268">
        <f t="shared" si="678"/>
        <v>26</v>
      </c>
      <c r="G460" s="268">
        <f t="shared" si="678"/>
        <v>14</v>
      </c>
      <c r="H460" s="268">
        <f t="shared" si="678"/>
        <v>2</v>
      </c>
      <c r="I460" s="268">
        <f t="shared" si="678"/>
        <v>3</v>
      </c>
      <c r="J460" s="268">
        <f t="shared" si="678"/>
        <v>0</v>
      </c>
      <c r="K460" s="268">
        <f t="shared" si="678"/>
        <v>1</v>
      </c>
      <c r="L460" s="268">
        <f t="shared" si="678"/>
        <v>0</v>
      </c>
      <c r="M460" s="268">
        <f t="shared" si="678"/>
        <v>0</v>
      </c>
      <c r="N460" s="268">
        <f t="shared" si="678"/>
        <v>0</v>
      </c>
      <c r="O460" s="268">
        <f t="shared" si="678"/>
        <v>0</v>
      </c>
      <c r="P460" s="268">
        <f t="shared" si="678"/>
        <v>0</v>
      </c>
      <c r="Q460" s="268">
        <f t="shared" si="678"/>
        <v>0</v>
      </c>
      <c r="R460" s="268">
        <f t="shared" si="678"/>
        <v>0</v>
      </c>
      <c r="S460" s="268">
        <f t="shared" si="678"/>
        <v>0</v>
      </c>
      <c r="T460" s="268">
        <f t="shared" si="678"/>
        <v>0</v>
      </c>
      <c r="U460" s="268">
        <f t="shared" si="678"/>
        <v>0</v>
      </c>
      <c r="V460" s="269">
        <f>IFERROR(AVERAGE('Speed Bin A-B'!V51,'Speed Bin A-B'!V155,'Speed Bin A-B'!V259,'Speed Bin A-B'!V363,'Speed Bin A-B'!V467,'Speed Bin A-B'!V779,'Speed Bin A-B'!V883,'Speed Bin A-B'!V987,'Speed Bin A-B'!V1091,'Speed Bin A-B'!V1195,'Speed Bin A-B'!V1507,'Speed Bin A-B'!V1611,'Speed Bin A-B'!V1715,'Speed Bin A-B'!V1819,'Speed Bin A-B'!V1923,'Speed Bin B-A'!V51,'Speed Bin B-A'!V155,'Speed Bin B-A'!V259,'Speed Bin B-A'!V363,'Speed Bin B-A'!V467,'Speed Bin B-A'!V779,'Speed Bin B-A'!V883,'Speed Bin B-A'!V987,'Speed Bin B-A'!V1091,'Speed Bin B-A'!V1195,'Speed Bin B-A'!V1507,'Speed Bin B-A'!V1611,'Speed Bin B-A'!V1715,'Speed Bin B-A'!V1819,'Speed Bin B-A'!V1923),"-")</f>
        <v>23.649999999999995</v>
      </c>
      <c r="W460" s="269">
        <f>IFERROR(AVERAGE('Speed Bin A-B'!W51,'Speed Bin A-B'!W155,'Speed Bin A-B'!W259,'Speed Bin A-B'!W363,'Speed Bin A-B'!W467,'Speed Bin A-B'!W779,'Speed Bin A-B'!W883,'Speed Bin A-B'!W987,'Speed Bin A-B'!W1091,'Speed Bin A-B'!W1195,'Speed Bin A-B'!W1507,'Speed Bin A-B'!W1611,'Speed Bin A-B'!W1715,'Speed Bin A-B'!W1819,'Speed Bin A-B'!W1923,'Speed Bin B-A'!W51,'Speed Bin B-A'!W155,'Speed Bin B-A'!W259,'Speed Bin B-A'!W363,'Speed Bin B-A'!W467,'Speed Bin B-A'!W779,'Speed Bin B-A'!W883,'Speed Bin B-A'!W987,'Speed Bin B-A'!W1091,'Speed Bin B-A'!W1195,'Speed Bin B-A'!W1507,'Speed Bin B-A'!W1611,'Speed Bin B-A'!W1715,'Speed Bin B-A'!W1819,'Speed Bin B-A'!W1923),"-")</f>
        <v>29.7</v>
      </c>
      <c r="X460" s="262"/>
      <c r="Y460" s="262"/>
    </row>
    <row r="461" spans="1:25" x14ac:dyDescent="0.25">
      <c r="A461" s="267">
        <v>0.42708333333333298</v>
      </c>
      <c r="B461" s="268">
        <f t="shared" ref="B461:U461" si="679">B45+B253</f>
        <v>67</v>
      </c>
      <c r="C461" s="268">
        <f t="shared" si="679"/>
        <v>0</v>
      </c>
      <c r="D461" s="268">
        <f t="shared" si="679"/>
        <v>1</v>
      </c>
      <c r="E461" s="268">
        <f t="shared" si="679"/>
        <v>18</v>
      </c>
      <c r="F461" s="268">
        <f t="shared" si="679"/>
        <v>29</v>
      </c>
      <c r="G461" s="268">
        <f t="shared" si="679"/>
        <v>11</v>
      </c>
      <c r="H461" s="268">
        <f t="shared" si="679"/>
        <v>6</v>
      </c>
      <c r="I461" s="268">
        <f t="shared" si="679"/>
        <v>2</v>
      </c>
      <c r="J461" s="268">
        <f t="shared" si="679"/>
        <v>0</v>
      </c>
      <c r="K461" s="268">
        <f t="shared" si="679"/>
        <v>0</v>
      </c>
      <c r="L461" s="268">
        <f t="shared" si="679"/>
        <v>0</v>
      </c>
      <c r="M461" s="268">
        <f t="shared" si="679"/>
        <v>0</v>
      </c>
      <c r="N461" s="268">
        <f t="shared" si="679"/>
        <v>0</v>
      </c>
      <c r="O461" s="268">
        <f t="shared" si="679"/>
        <v>0</v>
      </c>
      <c r="P461" s="268">
        <f t="shared" si="679"/>
        <v>0</v>
      </c>
      <c r="Q461" s="268">
        <f t="shared" si="679"/>
        <v>0</v>
      </c>
      <c r="R461" s="268">
        <f t="shared" si="679"/>
        <v>0</v>
      </c>
      <c r="S461" s="268">
        <f t="shared" si="679"/>
        <v>0</v>
      </c>
      <c r="T461" s="268">
        <f t="shared" si="679"/>
        <v>0</v>
      </c>
      <c r="U461" s="268">
        <f t="shared" si="679"/>
        <v>0</v>
      </c>
      <c r="V461" s="269">
        <f>IFERROR(AVERAGE('Speed Bin A-B'!V52,'Speed Bin A-B'!V156,'Speed Bin A-B'!V260,'Speed Bin A-B'!V364,'Speed Bin A-B'!V468,'Speed Bin A-B'!V780,'Speed Bin A-B'!V884,'Speed Bin A-B'!V988,'Speed Bin A-B'!V1092,'Speed Bin A-B'!V1196,'Speed Bin A-B'!V1508,'Speed Bin A-B'!V1612,'Speed Bin A-B'!V1716,'Speed Bin A-B'!V1820,'Speed Bin A-B'!V1924,'Speed Bin B-A'!V52,'Speed Bin B-A'!V156,'Speed Bin B-A'!V260,'Speed Bin B-A'!V364,'Speed Bin B-A'!V468,'Speed Bin B-A'!V780,'Speed Bin B-A'!V884,'Speed Bin B-A'!V988,'Speed Bin B-A'!V1092,'Speed Bin B-A'!V1196,'Speed Bin B-A'!V1508,'Speed Bin B-A'!V1612,'Speed Bin B-A'!V1716,'Speed Bin B-A'!V1820,'Speed Bin B-A'!V1924),"-")</f>
        <v>23.533333333333331</v>
      </c>
      <c r="W461" s="269">
        <f>IFERROR(AVERAGE('Speed Bin A-B'!W52,'Speed Bin A-B'!W156,'Speed Bin A-B'!W260,'Speed Bin A-B'!W364,'Speed Bin A-B'!W468,'Speed Bin A-B'!W780,'Speed Bin A-B'!W884,'Speed Bin A-B'!W988,'Speed Bin A-B'!W1092,'Speed Bin A-B'!W1196,'Speed Bin A-B'!W1508,'Speed Bin A-B'!W1612,'Speed Bin A-B'!W1716,'Speed Bin A-B'!W1820,'Speed Bin A-B'!W1924,'Speed Bin B-A'!W52,'Speed Bin B-A'!W156,'Speed Bin B-A'!W260,'Speed Bin B-A'!W364,'Speed Bin B-A'!W468,'Speed Bin B-A'!W780,'Speed Bin B-A'!W884,'Speed Bin B-A'!W988,'Speed Bin B-A'!W1092,'Speed Bin B-A'!W1196,'Speed Bin B-A'!W1508,'Speed Bin B-A'!W1612,'Speed Bin B-A'!W1716,'Speed Bin B-A'!W1820,'Speed Bin B-A'!W1924),"-")</f>
        <v>24</v>
      </c>
      <c r="X461" s="262"/>
      <c r="Y461" s="262"/>
    </row>
    <row r="462" spans="1:25" x14ac:dyDescent="0.25">
      <c r="A462" s="267">
        <v>0.4375</v>
      </c>
      <c r="B462" s="268">
        <f t="shared" ref="B462:U462" si="680">B46+B254</f>
        <v>65</v>
      </c>
      <c r="C462" s="268">
        <f t="shared" si="680"/>
        <v>0</v>
      </c>
      <c r="D462" s="268">
        <f t="shared" si="680"/>
        <v>4</v>
      </c>
      <c r="E462" s="268">
        <f t="shared" si="680"/>
        <v>10</v>
      </c>
      <c r="F462" s="268">
        <f t="shared" si="680"/>
        <v>38</v>
      </c>
      <c r="G462" s="268">
        <f t="shared" si="680"/>
        <v>7</v>
      </c>
      <c r="H462" s="268">
        <f t="shared" si="680"/>
        <v>2</v>
      </c>
      <c r="I462" s="268">
        <f t="shared" si="680"/>
        <v>4</v>
      </c>
      <c r="J462" s="268">
        <f t="shared" si="680"/>
        <v>0</v>
      </c>
      <c r="K462" s="268">
        <f t="shared" si="680"/>
        <v>0</v>
      </c>
      <c r="L462" s="268">
        <f t="shared" si="680"/>
        <v>0</v>
      </c>
      <c r="M462" s="268">
        <f t="shared" si="680"/>
        <v>0</v>
      </c>
      <c r="N462" s="268">
        <f t="shared" si="680"/>
        <v>0</v>
      </c>
      <c r="O462" s="268">
        <f t="shared" si="680"/>
        <v>0</v>
      </c>
      <c r="P462" s="268">
        <f t="shared" si="680"/>
        <v>0</v>
      </c>
      <c r="Q462" s="268">
        <f t="shared" si="680"/>
        <v>0</v>
      </c>
      <c r="R462" s="268">
        <f t="shared" si="680"/>
        <v>0</v>
      </c>
      <c r="S462" s="268">
        <f t="shared" si="680"/>
        <v>0</v>
      </c>
      <c r="T462" s="268">
        <f t="shared" si="680"/>
        <v>0</v>
      </c>
      <c r="U462" s="268">
        <f t="shared" si="680"/>
        <v>0</v>
      </c>
      <c r="V462" s="269">
        <f>IFERROR(AVERAGE('Speed Bin A-B'!V53,'Speed Bin A-B'!V157,'Speed Bin A-B'!V261,'Speed Bin A-B'!V365,'Speed Bin A-B'!V469,'Speed Bin A-B'!V781,'Speed Bin A-B'!V885,'Speed Bin A-B'!V989,'Speed Bin A-B'!V1093,'Speed Bin A-B'!V1197,'Speed Bin A-B'!V1509,'Speed Bin A-B'!V1613,'Speed Bin A-B'!V1717,'Speed Bin A-B'!V1821,'Speed Bin A-B'!V1925,'Speed Bin B-A'!V53,'Speed Bin B-A'!V157,'Speed Bin B-A'!V261,'Speed Bin B-A'!V365,'Speed Bin B-A'!V469,'Speed Bin B-A'!V781,'Speed Bin B-A'!V885,'Speed Bin B-A'!V989,'Speed Bin B-A'!V1093,'Speed Bin B-A'!V1197,'Speed Bin B-A'!V1509,'Speed Bin B-A'!V1613,'Speed Bin B-A'!V1717,'Speed Bin B-A'!V1821,'Speed Bin B-A'!V1925),"-")</f>
        <v>22.549999999999997</v>
      </c>
      <c r="W462" s="269">
        <f>IFERROR(AVERAGE('Speed Bin A-B'!W53,'Speed Bin A-B'!W157,'Speed Bin A-B'!W261,'Speed Bin A-B'!W365,'Speed Bin A-B'!W469,'Speed Bin A-B'!W781,'Speed Bin A-B'!W885,'Speed Bin A-B'!W989,'Speed Bin A-B'!W1093,'Speed Bin A-B'!W1197,'Speed Bin A-B'!W1509,'Speed Bin A-B'!W1613,'Speed Bin A-B'!W1717,'Speed Bin A-B'!W1821,'Speed Bin A-B'!W1925,'Speed Bin B-A'!W53,'Speed Bin B-A'!W157,'Speed Bin B-A'!W261,'Speed Bin B-A'!W365,'Speed Bin B-A'!W469,'Speed Bin B-A'!W781,'Speed Bin B-A'!W885,'Speed Bin B-A'!W989,'Speed Bin B-A'!W1093,'Speed Bin B-A'!W1197,'Speed Bin B-A'!W1509,'Speed Bin B-A'!W1613,'Speed Bin B-A'!W1717,'Speed Bin B-A'!W1821,'Speed Bin B-A'!W1925),"-")</f>
        <v>29.5</v>
      </c>
      <c r="X462" s="262"/>
      <c r="Y462" s="262"/>
    </row>
    <row r="463" spans="1:25" x14ac:dyDescent="0.25">
      <c r="A463" s="267">
        <v>0.44791666666666702</v>
      </c>
      <c r="B463" s="268">
        <f t="shared" ref="B463:U463" si="681">B47+B255</f>
        <v>58</v>
      </c>
      <c r="C463" s="268">
        <f t="shared" si="681"/>
        <v>2</v>
      </c>
      <c r="D463" s="268">
        <f t="shared" si="681"/>
        <v>1</v>
      </c>
      <c r="E463" s="268">
        <f t="shared" si="681"/>
        <v>9</v>
      </c>
      <c r="F463" s="268">
        <f t="shared" si="681"/>
        <v>23</v>
      </c>
      <c r="G463" s="268">
        <f t="shared" si="681"/>
        <v>12</v>
      </c>
      <c r="H463" s="268">
        <f t="shared" si="681"/>
        <v>5</v>
      </c>
      <c r="I463" s="268">
        <f t="shared" si="681"/>
        <v>3</v>
      </c>
      <c r="J463" s="268">
        <f t="shared" si="681"/>
        <v>2</v>
      </c>
      <c r="K463" s="268">
        <f t="shared" si="681"/>
        <v>1</v>
      </c>
      <c r="L463" s="268">
        <f t="shared" si="681"/>
        <v>0</v>
      </c>
      <c r="M463" s="268">
        <f t="shared" si="681"/>
        <v>0</v>
      </c>
      <c r="N463" s="268">
        <f t="shared" si="681"/>
        <v>0</v>
      </c>
      <c r="O463" s="268">
        <f t="shared" si="681"/>
        <v>0</v>
      </c>
      <c r="P463" s="268">
        <f t="shared" si="681"/>
        <v>0</v>
      </c>
      <c r="Q463" s="268">
        <f t="shared" si="681"/>
        <v>0</v>
      </c>
      <c r="R463" s="268">
        <f t="shared" si="681"/>
        <v>0</v>
      </c>
      <c r="S463" s="268">
        <f t="shared" si="681"/>
        <v>0</v>
      </c>
      <c r="T463" s="268">
        <f t="shared" si="681"/>
        <v>0</v>
      </c>
      <c r="U463" s="268">
        <f t="shared" si="681"/>
        <v>0</v>
      </c>
      <c r="V463" s="269">
        <f>IFERROR(AVERAGE('Speed Bin A-B'!V54,'Speed Bin A-B'!V158,'Speed Bin A-B'!V262,'Speed Bin A-B'!V366,'Speed Bin A-B'!V470,'Speed Bin A-B'!V782,'Speed Bin A-B'!V886,'Speed Bin A-B'!V990,'Speed Bin A-B'!V1094,'Speed Bin A-B'!V1198,'Speed Bin A-B'!V1510,'Speed Bin A-B'!V1614,'Speed Bin A-B'!V1718,'Speed Bin A-B'!V1822,'Speed Bin A-B'!V1926,'Speed Bin B-A'!V54,'Speed Bin B-A'!V158,'Speed Bin B-A'!V262,'Speed Bin B-A'!V366,'Speed Bin B-A'!V470,'Speed Bin B-A'!V782,'Speed Bin B-A'!V886,'Speed Bin B-A'!V990,'Speed Bin B-A'!V1094,'Speed Bin B-A'!V1198,'Speed Bin B-A'!V1510,'Speed Bin B-A'!V1614,'Speed Bin B-A'!V1718,'Speed Bin B-A'!V1822,'Speed Bin B-A'!V1926),"-")</f>
        <v>23.558333333333334</v>
      </c>
      <c r="W463" s="269">
        <f>IFERROR(AVERAGE('Speed Bin A-B'!W54,'Speed Bin A-B'!W158,'Speed Bin A-B'!W262,'Speed Bin A-B'!W366,'Speed Bin A-B'!W470,'Speed Bin A-B'!W782,'Speed Bin A-B'!W886,'Speed Bin A-B'!W990,'Speed Bin A-B'!W1094,'Speed Bin A-B'!W1198,'Speed Bin A-B'!W1510,'Speed Bin A-B'!W1614,'Speed Bin A-B'!W1718,'Speed Bin A-B'!W1822,'Speed Bin A-B'!W1926,'Speed Bin B-A'!W54,'Speed Bin B-A'!W158,'Speed Bin B-A'!W262,'Speed Bin B-A'!W366,'Speed Bin B-A'!W470,'Speed Bin B-A'!W782,'Speed Bin B-A'!W886,'Speed Bin B-A'!W990,'Speed Bin B-A'!W1094,'Speed Bin B-A'!W1198,'Speed Bin B-A'!W1510,'Speed Bin B-A'!W1614,'Speed Bin B-A'!W1718,'Speed Bin B-A'!W1822,'Speed Bin B-A'!W1926),"-")</f>
        <v>34.200000000000003</v>
      </c>
      <c r="X463" s="262"/>
      <c r="Y463" s="262"/>
    </row>
    <row r="464" spans="1:25" x14ac:dyDescent="0.25">
      <c r="A464" s="267">
        <v>0.45833333333333298</v>
      </c>
      <c r="B464" s="268">
        <f t="shared" ref="B464:U464" si="682">B48+B256</f>
        <v>69</v>
      </c>
      <c r="C464" s="268">
        <f t="shared" si="682"/>
        <v>0</v>
      </c>
      <c r="D464" s="268">
        <f t="shared" si="682"/>
        <v>1</v>
      </c>
      <c r="E464" s="268">
        <f t="shared" si="682"/>
        <v>12</v>
      </c>
      <c r="F464" s="268">
        <f t="shared" si="682"/>
        <v>23</v>
      </c>
      <c r="G464" s="268">
        <f t="shared" si="682"/>
        <v>24</v>
      </c>
      <c r="H464" s="268">
        <f t="shared" si="682"/>
        <v>6</v>
      </c>
      <c r="I464" s="268">
        <f t="shared" si="682"/>
        <v>2</v>
      </c>
      <c r="J464" s="268">
        <f t="shared" si="682"/>
        <v>1</v>
      </c>
      <c r="K464" s="268">
        <f t="shared" si="682"/>
        <v>0</v>
      </c>
      <c r="L464" s="268">
        <f t="shared" si="682"/>
        <v>0</v>
      </c>
      <c r="M464" s="268">
        <f t="shared" si="682"/>
        <v>0</v>
      </c>
      <c r="N464" s="268">
        <f t="shared" si="682"/>
        <v>0</v>
      </c>
      <c r="O464" s="268">
        <f t="shared" si="682"/>
        <v>0</v>
      </c>
      <c r="P464" s="268">
        <f t="shared" si="682"/>
        <v>0</v>
      </c>
      <c r="Q464" s="268">
        <f t="shared" si="682"/>
        <v>0</v>
      </c>
      <c r="R464" s="268">
        <f t="shared" si="682"/>
        <v>0</v>
      </c>
      <c r="S464" s="268">
        <f t="shared" si="682"/>
        <v>0</v>
      </c>
      <c r="T464" s="268">
        <f t="shared" si="682"/>
        <v>0</v>
      </c>
      <c r="U464" s="268">
        <f t="shared" si="682"/>
        <v>0</v>
      </c>
      <c r="V464" s="269">
        <f>IFERROR(AVERAGE('Speed Bin A-B'!V55,'Speed Bin A-B'!V159,'Speed Bin A-B'!V263,'Speed Bin A-B'!V367,'Speed Bin A-B'!V471,'Speed Bin A-B'!V783,'Speed Bin A-B'!V887,'Speed Bin A-B'!V991,'Speed Bin A-B'!V1095,'Speed Bin A-B'!V1199,'Speed Bin A-B'!V1511,'Speed Bin A-B'!V1615,'Speed Bin A-B'!V1719,'Speed Bin A-B'!V1823,'Speed Bin A-B'!V1927,'Speed Bin B-A'!V55,'Speed Bin B-A'!V159,'Speed Bin B-A'!V263,'Speed Bin B-A'!V367,'Speed Bin B-A'!V471,'Speed Bin B-A'!V783,'Speed Bin B-A'!V887,'Speed Bin B-A'!V991,'Speed Bin B-A'!V1095,'Speed Bin B-A'!V1199,'Speed Bin B-A'!V1511,'Speed Bin B-A'!V1615,'Speed Bin B-A'!V1719,'Speed Bin B-A'!V1823,'Speed Bin B-A'!V1927),"-")</f>
        <v>24.191666666666666</v>
      </c>
      <c r="W464" s="269">
        <f>IFERROR(AVERAGE('Speed Bin A-B'!W55,'Speed Bin A-B'!W159,'Speed Bin A-B'!W263,'Speed Bin A-B'!W367,'Speed Bin A-B'!W471,'Speed Bin A-B'!W783,'Speed Bin A-B'!W887,'Speed Bin A-B'!W991,'Speed Bin A-B'!W1095,'Speed Bin A-B'!W1199,'Speed Bin A-B'!W1511,'Speed Bin A-B'!W1615,'Speed Bin A-B'!W1719,'Speed Bin A-B'!W1823,'Speed Bin A-B'!W1927,'Speed Bin B-A'!W55,'Speed Bin B-A'!W159,'Speed Bin B-A'!W263,'Speed Bin B-A'!W367,'Speed Bin B-A'!W471,'Speed Bin B-A'!W783,'Speed Bin B-A'!W887,'Speed Bin B-A'!W991,'Speed Bin B-A'!W1095,'Speed Bin B-A'!W1199,'Speed Bin B-A'!W1511,'Speed Bin B-A'!W1615,'Speed Bin B-A'!W1719,'Speed Bin B-A'!W1823,'Speed Bin B-A'!W1927),"-")</f>
        <v>31.6</v>
      </c>
      <c r="X464" s="262"/>
      <c r="Y464" s="262"/>
    </row>
    <row r="465" spans="1:25" x14ac:dyDescent="0.25">
      <c r="A465" s="267">
        <v>0.46875</v>
      </c>
      <c r="B465" s="268">
        <f t="shared" ref="B465:U465" si="683">B49+B257</f>
        <v>82</v>
      </c>
      <c r="C465" s="268">
        <f t="shared" si="683"/>
        <v>2</v>
      </c>
      <c r="D465" s="268">
        <f t="shared" si="683"/>
        <v>6</v>
      </c>
      <c r="E465" s="268">
        <f t="shared" si="683"/>
        <v>10</v>
      </c>
      <c r="F465" s="268">
        <f t="shared" si="683"/>
        <v>20</v>
      </c>
      <c r="G465" s="268">
        <f t="shared" si="683"/>
        <v>26</v>
      </c>
      <c r="H465" s="268">
        <f t="shared" si="683"/>
        <v>12</v>
      </c>
      <c r="I465" s="268">
        <f t="shared" si="683"/>
        <v>6</v>
      </c>
      <c r="J465" s="268">
        <f t="shared" si="683"/>
        <v>0</v>
      </c>
      <c r="K465" s="268">
        <f t="shared" si="683"/>
        <v>0</v>
      </c>
      <c r="L465" s="268">
        <f t="shared" si="683"/>
        <v>0</v>
      </c>
      <c r="M465" s="268">
        <f t="shared" si="683"/>
        <v>0</v>
      </c>
      <c r="N465" s="268">
        <f t="shared" si="683"/>
        <v>0</v>
      </c>
      <c r="O465" s="268">
        <f t="shared" si="683"/>
        <v>0</v>
      </c>
      <c r="P465" s="268">
        <f t="shared" si="683"/>
        <v>0</v>
      </c>
      <c r="Q465" s="268">
        <f t="shared" si="683"/>
        <v>0</v>
      </c>
      <c r="R465" s="268">
        <f t="shared" si="683"/>
        <v>0</v>
      </c>
      <c r="S465" s="268">
        <f t="shared" si="683"/>
        <v>0</v>
      </c>
      <c r="T465" s="268">
        <f t="shared" si="683"/>
        <v>0</v>
      </c>
      <c r="U465" s="268">
        <f t="shared" si="683"/>
        <v>0</v>
      </c>
      <c r="V465" s="269">
        <f>IFERROR(AVERAGE('Speed Bin A-B'!V56,'Speed Bin A-B'!V160,'Speed Bin A-B'!V264,'Speed Bin A-B'!V368,'Speed Bin A-B'!V472,'Speed Bin A-B'!V784,'Speed Bin A-B'!V888,'Speed Bin A-B'!V992,'Speed Bin A-B'!V1096,'Speed Bin A-B'!V1200,'Speed Bin A-B'!V1512,'Speed Bin A-B'!V1616,'Speed Bin A-B'!V1720,'Speed Bin A-B'!V1824,'Speed Bin A-B'!V1928,'Speed Bin B-A'!V56,'Speed Bin B-A'!V160,'Speed Bin B-A'!V264,'Speed Bin B-A'!V368,'Speed Bin B-A'!V472,'Speed Bin B-A'!V784,'Speed Bin B-A'!V888,'Speed Bin B-A'!V992,'Speed Bin B-A'!V1096,'Speed Bin B-A'!V1200,'Speed Bin B-A'!V1512,'Speed Bin B-A'!V1616,'Speed Bin B-A'!V1720,'Speed Bin B-A'!V1824,'Speed Bin B-A'!V1928),"-")</f>
        <v>24.099999999999998</v>
      </c>
      <c r="W465" s="269">
        <f>IFERROR(AVERAGE('Speed Bin A-B'!W56,'Speed Bin A-B'!W160,'Speed Bin A-B'!W264,'Speed Bin A-B'!W368,'Speed Bin A-B'!W472,'Speed Bin A-B'!W784,'Speed Bin A-B'!W888,'Speed Bin A-B'!W992,'Speed Bin A-B'!W1096,'Speed Bin A-B'!W1200,'Speed Bin A-B'!W1512,'Speed Bin A-B'!W1616,'Speed Bin A-B'!W1720,'Speed Bin A-B'!W1824,'Speed Bin A-B'!W1928,'Speed Bin B-A'!W56,'Speed Bin B-A'!W160,'Speed Bin B-A'!W264,'Speed Bin B-A'!W368,'Speed Bin B-A'!W472,'Speed Bin B-A'!W784,'Speed Bin B-A'!W888,'Speed Bin B-A'!W992,'Speed Bin B-A'!W1096,'Speed Bin B-A'!W1200,'Speed Bin B-A'!W1512,'Speed Bin B-A'!W1616,'Speed Bin B-A'!W1720,'Speed Bin B-A'!W1824,'Speed Bin B-A'!W1928),"-")</f>
        <v>31.450000000000003</v>
      </c>
      <c r="X465" s="262"/>
      <c r="Y465" s="262"/>
    </row>
    <row r="466" spans="1:25" x14ac:dyDescent="0.25">
      <c r="A466" s="267">
        <v>0.47916666666666702</v>
      </c>
      <c r="B466" s="268">
        <f t="shared" ref="B466:U466" si="684">B50+B258</f>
        <v>81</v>
      </c>
      <c r="C466" s="268">
        <f t="shared" si="684"/>
        <v>0</v>
      </c>
      <c r="D466" s="268">
        <f t="shared" si="684"/>
        <v>5</v>
      </c>
      <c r="E466" s="268">
        <f t="shared" si="684"/>
        <v>14</v>
      </c>
      <c r="F466" s="268">
        <f t="shared" si="684"/>
        <v>32</v>
      </c>
      <c r="G466" s="268">
        <f t="shared" si="684"/>
        <v>14</v>
      </c>
      <c r="H466" s="268">
        <f t="shared" si="684"/>
        <v>13</v>
      </c>
      <c r="I466" s="268">
        <f t="shared" si="684"/>
        <v>2</v>
      </c>
      <c r="J466" s="268">
        <f t="shared" si="684"/>
        <v>1</v>
      </c>
      <c r="K466" s="268">
        <f t="shared" si="684"/>
        <v>0</v>
      </c>
      <c r="L466" s="268">
        <f t="shared" si="684"/>
        <v>0</v>
      </c>
      <c r="M466" s="268">
        <f t="shared" si="684"/>
        <v>0</v>
      </c>
      <c r="N466" s="268">
        <f t="shared" si="684"/>
        <v>0</v>
      </c>
      <c r="O466" s="268">
        <f t="shared" si="684"/>
        <v>0</v>
      </c>
      <c r="P466" s="268">
        <f t="shared" si="684"/>
        <v>0</v>
      </c>
      <c r="Q466" s="268">
        <f t="shared" si="684"/>
        <v>0</v>
      </c>
      <c r="R466" s="268">
        <f t="shared" si="684"/>
        <v>0</v>
      </c>
      <c r="S466" s="268">
        <f t="shared" si="684"/>
        <v>0</v>
      </c>
      <c r="T466" s="268">
        <f t="shared" si="684"/>
        <v>0</v>
      </c>
      <c r="U466" s="268">
        <f t="shared" si="684"/>
        <v>0</v>
      </c>
      <c r="V466" s="269">
        <f>IFERROR(AVERAGE('Speed Bin A-B'!V57,'Speed Bin A-B'!V161,'Speed Bin A-B'!V265,'Speed Bin A-B'!V369,'Speed Bin A-B'!V473,'Speed Bin A-B'!V785,'Speed Bin A-B'!V889,'Speed Bin A-B'!V993,'Speed Bin A-B'!V1097,'Speed Bin A-B'!V1201,'Speed Bin A-B'!V1513,'Speed Bin A-B'!V1617,'Speed Bin A-B'!V1721,'Speed Bin A-B'!V1825,'Speed Bin A-B'!V1929,'Speed Bin B-A'!V57,'Speed Bin B-A'!V161,'Speed Bin B-A'!V265,'Speed Bin B-A'!V369,'Speed Bin B-A'!V473,'Speed Bin B-A'!V785,'Speed Bin B-A'!V889,'Speed Bin B-A'!V993,'Speed Bin B-A'!V1097,'Speed Bin B-A'!V1201,'Speed Bin B-A'!V1513,'Speed Bin B-A'!V1617,'Speed Bin B-A'!V1721,'Speed Bin B-A'!V1825,'Speed Bin B-A'!V1929),"-")</f>
        <v>23.433333333333337</v>
      </c>
      <c r="W466" s="269" t="str">
        <f>IFERROR(AVERAGE('Speed Bin A-B'!W57,'Speed Bin A-B'!W161,'Speed Bin A-B'!W265,'Speed Bin A-B'!W369,'Speed Bin A-B'!W473,'Speed Bin A-B'!W785,'Speed Bin A-B'!W889,'Speed Bin A-B'!W993,'Speed Bin A-B'!W1097,'Speed Bin A-B'!W1201,'Speed Bin A-B'!W1513,'Speed Bin A-B'!W1617,'Speed Bin A-B'!W1721,'Speed Bin A-B'!W1825,'Speed Bin A-B'!W1929,'Speed Bin B-A'!W57,'Speed Bin B-A'!W161,'Speed Bin B-A'!W265,'Speed Bin B-A'!W369,'Speed Bin B-A'!W473,'Speed Bin B-A'!W785,'Speed Bin B-A'!W889,'Speed Bin B-A'!W993,'Speed Bin B-A'!W1097,'Speed Bin B-A'!W1201,'Speed Bin B-A'!W1513,'Speed Bin B-A'!W1617,'Speed Bin B-A'!W1721,'Speed Bin B-A'!W1825,'Speed Bin B-A'!W1929),"-")</f>
        <v>-</v>
      </c>
      <c r="X466" s="262"/>
      <c r="Y466" s="262"/>
    </row>
    <row r="467" spans="1:25" x14ac:dyDescent="0.25">
      <c r="A467" s="267">
        <v>0.48958333333333298</v>
      </c>
      <c r="B467" s="268">
        <f t="shared" ref="B467:U467" si="685">B51+B259</f>
        <v>88</v>
      </c>
      <c r="C467" s="268">
        <f t="shared" si="685"/>
        <v>0</v>
      </c>
      <c r="D467" s="268">
        <f t="shared" si="685"/>
        <v>4</v>
      </c>
      <c r="E467" s="268">
        <f t="shared" si="685"/>
        <v>28</v>
      </c>
      <c r="F467" s="268">
        <f t="shared" si="685"/>
        <v>25</v>
      </c>
      <c r="G467" s="268">
        <f t="shared" si="685"/>
        <v>18</v>
      </c>
      <c r="H467" s="268">
        <f t="shared" si="685"/>
        <v>12</v>
      </c>
      <c r="I467" s="268">
        <f t="shared" si="685"/>
        <v>1</v>
      </c>
      <c r="J467" s="268">
        <f t="shared" si="685"/>
        <v>0</v>
      </c>
      <c r="K467" s="268">
        <f t="shared" si="685"/>
        <v>0</v>
      </c>
      <c r="L467" s="268">
        <f t="shared" si="685"/>
        <v>0</v>
      </c>
      <c r="M467" s="268">
        <f t="shared" si="685"/>
        <v>0</v>
      </c>
      <c r="N467" s="268">
        <f t="shared" si="685"/>
        <v>0</v>
      </c>
      <c r="O467" s="268">
        <f t="shared" si="685"/>
        <v>0</v>
      </c>
      <c r="P467" s="268">
        <f t="shared" si="685"/>
        <v>0</v>
      </c>
      <c r="Q467" s="268">
        <f t="shared" si="685"/>
        <v>0</v>
      </c>
      <c r="R467" s="268">
        <f t="shared" si="685"/>
        <v>0</v>
      </c>
      <c r="S467" s="268">
        <f t="shared" si="685"/>
        <v>0</v>
      </c>
      <c r="T467" s="268">
        <f t="shared" si="685"/>
        <v>0</v>
      </c>
      <c r="U467" s="268">
        <f t="shared" si="685"/>
        <v>0</v>
      </c>
      <c r="V467" s="269">
        <f>IFERROR(AVERAGE('Speed Bin A-B'!V58,'Speed Bin A-B'!V162,'Speed Bin A-B'!V266,'Speed Bin A-B'!V370,'Speed Bin A-B'!V474,'Speed Bin A-B'!V786,'Speed Bin A-B'!V890,'Speed Bin A-B'!V994,'Speed Bin A-B'!V1098,'Speed Bin A-B'!V1202,'Speed Bin A-B'!V1514,'Speed Bin A-B'!V1618,'Speed Bin A-B'!V1722,'Speed Bin A-B'!V1826,'Speed Bin A-B'!V1930,'Speed Bin B-A'!V58,'Speed Bin B-A'!V162,'Speed Bin B-A'!V266,'Speed Bin B-A'!V370,'Speed Bin B-A'!V474,'Speed Bin B-A'!V786,'Speed Bin B-A'!V890,'Speed Bin B-A'!V994,'Speed Bin B-A'!V1098,'Speed Bin B-A'!V1202,'Speed Bin B-A'!V1514,'Speed Bin B-A'!V1618,'Speed Bin B-A'!V1722,'Speed Bin B-A'!V1826,'Speed Bin B-A'!V1930),"-")</f>
        <v>24.258333333333336</v>
      </c>
      <c r="W467" s="269">
        <f>IFERROR(AVERAGE('Speed Bin A-B'!W58,'Speed Bin A-B'!W162,'Speed Bin A-B'!W266,'Speed Bin A-B'!W370,'Speed Bin A-B'!W474,'Speed Bin A-B'!W786,'Speed Bin A-B'!W890,'Speed Bin A-B'!W994,'Speed Bin A-B'!W1098,'Speed Bin A-B'!W1202,'Speed Bin A-B'!W1514,'Speed Bin A-B'!W1618,'Speed Bin A-B'!W1722,'Speed Bin A-B'!W1826,'Speed Bin A-B'!W1930,'Speed Bin B-A'!W58,'Speed Bin B-A'!W162,'Speed Bin B-A'!W266,'Speed Bin B-A'!W370,'Speed Bin B-A'!W474,'Speed Bin B-A'!W786,'Speed Bin B-A'!W890,'Speed Bin B-A'!W994,'Speed Bin B-A'!W1098,'Speed Bin B-A'!W1202,'Speed Bin B-A'!W1514,'Speed Bin B-A'!W1618,'Speed Bin B-A'!W1722,'Speed Bin B-A'!W1826,'Speed Bin B-A'!W1930),"-")</f>
        <v>28.233333333333334</v>
      </c>
      <c r="X467" s="262"/>
      <c r="Y467" s="262"/>
    </row>
    <row r="468" spans="1:25" x14ac:dyDescent="0.25">
      <c r="A468" s="267">
        <v>0.5</v>
      </c>
      <c r="B468" s="268">
        <f t="shared" ref="B468:U468" si="686">B52+B260</f>
        <v>80</v>
      </c>
      <c r="C468" s="268">
        <f t="shared" si="686"/>
        <v>1</v>
      </c>
      <c r="D468" s="268">
        <f t="shared" si="686"/>
        <v>3</v>
      </c>
      <c r="E468" s="268">
        <f t="shared" si="686"/>
        <v>15</v>
      </c>
      <c r="F468" s="268">
        <f t="shared" si="686"/>
        <v>28</v>
      </c>
      <c r="G468" s="268">
        <f t="shared" si="686"/>
        <v>23</v>
      </c>
      <c r="H468" s="268">
        <f t="shared" si="686"/>
        <v>4</v>
      </c>
      <c r="I468" s="268">
        <f t="shared" si="686"/>
        <v>5</v>
      </c>
      <c r="J468" s="268">
        <f t="shared" si="686"/>
        <v>1</v>
      </c>
      <c r="K468" s="268">
        <f t="shared" si="686"/>
        <v>0</v>
      </c>
      <c r="L468" s="268">
        <f t="shared" si="686"/>
        <v>0</v>
      </c>
      <c r="M468" s="268">
        <f t="shared" si="686"/>
        <v>0</v>
      </c>
      <c r="N468" s="268">
        <f t="shared" si="686"/>
        <v>0</v>
      </c>
      <c r="O468" s="268">
        <f t="shared" si="686"/>
        <v>0</v>
      </c>
      <c r="P468" s="268">
        <f t="shared" si="686"/>
        <v>0</v>
      </c>
      <c r="Q468" s="268">
        <f t="shared" si="686"/>
        <v>0</v>
      </c>
      <c r="R468" s="268">
        <f t="shared" si="686"/>
        <v>0</v>
      </c>
      <c r="S468" s="268">
        <f t="shared" si="686"/>
        <v>0</v>
      </c>
      <c r="T468" s="268">
        <f t="shared" si="686"/>
        <v>0</v>
      </c>
      <c r="U468" s="268">
        <f t="shared" si="686"/>
        <v>0</v>
      </c>
      <c r="V468" s="269">
        <f>IFERROR(AVERAGE('Speed Bin A-B'!V59,'Speed Bin A-B'!V163,'Speed Bin A-B'!V267,'Speed Bin A-B'!V371,'Speed Bin A-B'!V475,'Speed Bin A-B'!V787,'Speed Bin A-B'!V891,'Speed Bin A-B'!V995,'Speed Bin A-B'!V1099,'Speed Bin A-B'!V1203,'Speed Bin A-B'!V1515,'Speed Bin A-B'!V1619,'Speed Bin A-B'!V1723,'Speed Bin A-B'!V1827,'Speed Bin A-B'!V1931,'Speed Bin B-A'!V59,'Speed Bin B-A'!V163,'Speed Bin B-A'!V267,'Speed Bin B-A'!V371,'Speed Bin B-A'!V475,'Speed Bin B-A'!V787,'Speed Bin B-A'!V891,'Speed Bin B-A'!V995,'Speed Bin B-A'!V1099,'Speed Bin B-A'!V1203,'Speed Bin B-A'!V1515,'Speed Bin B-A'!V1619,'Speed Bin B-A'!V1723,'Speed Bin B-A'!V1827,'Speed Bin B-A'!V1931),"-")</f>
        <v>24.441666666666666</v>
      </c>
      <c r="W468" s="269">
        <f>IFERROR(AVERAGE('Speed Bin A-B'!W59,'Speed Bin A-B'!W163,'Speed Bin A-B'!W267,'Speed Bin A-B'!W371,'Speed Bin A-B'!W475,'Speed Bin A-B'!W787,'Speed Bin A-B'!W891,'Speed Bin A-B'!W995,'Speed Bin A-B'!W1099,'Speed Bin A-B'!W1203,'Speed Bin A-B'!W1515,'Speed Bin A-B'!W1619,'Speed Bin A-B'!W1723,'Speed Bin A-B'!W1827,'Speed Bin A-B'!W1931,'Speed Bin B-A'!W59,'Speed Bin B-A'!W163,'Speed Bin B-A'!W267,'Speed Bin B-A'!W371,'Speed Bin B-A'!W475,'Speed Bin B-A'!W787,'Speed Bin B-A'!W891,'Speed Bin B-A'!W995,'Speed Bin B-A'!W1099,'Speed Bin B-A'!W1203,'Speed Bin B-A'!W1515,'Speed Bin B-A'!W1619,'Speed Bin B-A'!W1723,'Speed Bin B-A'!W1827,'Speed Bin B-A'!W1931),"-")</f>
        <v>37</v>
      </c>
      <c r="X468" s="262"/>
      <c r="Y468" s="262"/>
    </row>
    <row r="469" spans="1:25" x14ac:dyDescent="0.25">
      <c r="A469" s="267">
        <v>0.51041666666666696</v>
      </c>
      <c r="B469" s="268">
        <f t="shared" ref="B469:U469" si="687">B53+B261</f>
        <v>91</v>
      </c>
      <c r="C469" s="268">
        <f t="shared" si="687"/>
        <v>1</v>
      </c>
      <c r="D469" s="268">
        <f t="shared" si="687"/>
        <v>4</v>
      </c>
      <c r="E469" s="268">
        <f t="shared" si="687"/>
        <v>24</v>
      </c>
      <c r="F469" s="268">
        <f t="shared" si="687"/>
        <v>28</v>
      </c>
      <c r="G469" s="268">
        <f t="shared" si="687"/>
        <v>22</v>
      </c>
      <c r="H469" s="268">
        <f t="shared" si="687"/>
        <v>9</v>
      </c>
      <c r="I469" s="268">
        <f t="shared" si="687"/>
        <v>1</v>
      </c>
      <c r="J469" s="268">
        <f t="shared" si="687"/>
        <v>1</v>
      </c>
      <c r="K469" s="268">
        <f t="shared" si="687"/>
        <v>1</v>
      </c>
      <c r="L469" s="268">
        <f t="shared" si="687"/>
        <v>0</v>
      </c>
      <c r="M469" s="268">
        <f t="shared" si="687"/>
        <v>0</v>
      </c>
      <c r="N469" s="268">
        <f t="shared" si="687"/>
        <v>0</v>
      </c>
      <c r="O469" s="268">
        <f t="shared" si="687"/>
        <v>0</v>
      </c>
      <c r="P469" s="268">
        <f t="shared" si="687"/>
        <v>0</v>
      </c>
      <c r="Q469" s="268">
        <f t="shared" si="687"/>
        <v>0</v>
      </c>
      <c r="R469" s="268">
        <f t="shared" si="687"/>
        <v>0</v>
      </c>
      <c r="S469" s="268">
        <f t="shared" si="687"/>
        <v>0</v>
      </c>
      <c r="T469" s="268">
        <f t="shared" si="687"/>
        <v>0</v>
      </c>
      <c r="U469" s="268">
        <f t="shared" si="687"/>
        <v>0</v>
      </c>
      <c r="V469" s="269">
        <f>IFERROR(AVERAGE('Speed Bin A-B'!V60,'Speed Bin A-B'!V164,'Speed Bin A-B'!V268,'Speed Bin A-B'!V372,'Speed Bin A-B'!V476,'Speed Bin A-B'!V788,'Speed Bin A-B'!V892,'Speed Bin A-B'!V996,'Speed Bin A-B'!V1100,'Speed Bin A-B'!V1204,'Speed Bin A-B'!V1516,'Speed Bin A-B'!V1620,'Speed Bin A-B'!V1724,'Speed Bin A-B'!V1828,'Speed Bin A-B'!V1932,'Speed Bin B-A'!V60,'Speed Bin B-A'!V164,'Speed Bin B-A'!V268,'Speed Bin B-A'!V372,'Speed Bin B-A'!V476,'Speed Bin B-A'!V788,'Speed Bin B-A'!V892,'Speed Bin B-A'!V996,'Speed Bin B-A'!V1100,'Speed Bin B-A'!V1204,'Speed Bin B-A'!V1516,'Speed Bin B-A'!V1620,'Speed Bin B-A'!V1724,'Speed Bin B-A'!V1828,'Speed Bin B-A'!V1932),"-")</f>
        <v>23.974999999999998</v>
      </c>
      <c r="W469" s="269">
        <f>IFERROR(AVERAGE('Speed Bin A-B'!W60,'Speed Bin A-B'!W164,'Speed Bin A-B'!W268,'Speed Bin A-B'!W372,'Speed Bin A-B'!W476,'Speed Bin A-B'!W788,'Speed Bin A-B'!W892,'Speed Bin A-B'!W996,'Speed Bin A-B'!W1100,'Speed Bin A-B'!W1204,'Speed Bin A-B'!W1516,'Speed Bin A-B'!W1620,'Speed Bin A-B'!W1724,'Speed Bin A-B'!W1828,'Speed Bin A-B'!W1932,'Speed Bin B-A'!W60,'Speed Bin B-A'!W164,'Speed Bin B-A'!W268,'Speed Bin B-A'!W372,'Speed Bin B-A'!W476,'Speed Bin B-A'!W788,'Speed Bin B-A'!W892,'Speed Bin B-A'!W996,'Speed Bin B-A'!W1100,'Speed Bin B-A'!W1204,'Speed Bin B-A'!W1516,'Speed Bin B-A'!W1620,'Speed Bin B-A'!W1724,'Speed Bin B-A'!W1828,'Speed Bin B-A'!W1932),"-")</f>
        <v>30.15</v>
      </c>
      <c r="X469" s="262"/>
      <c r="Y469" s="262"/>
    </row>
    <row r="470" spans="1:25" x14ac:dyDescent="0.25">
      <c r="A470" s="267">
        <v>0.52083333333333304</v>
      </c>
      <c r="B470" s="268">
        <f t="shared" ref="B470:U470" si="688">B54+B262</f>
        <v>92</v>
      </c>
      <c r="C470" s="268">
        <f t="shared" si="688"/>
        <v>1</v>
      </c>
      <c r="D470" s="268">
        <f t="shared" si="688"/>
        <v>7</v>
      </c>
      <c r="E470" s="268">
        <f t="shared" si="688"/>
        <v>21</v>
      </c>
      <c r="F470" s="268">
        <f t="shared" si="688"/>
        <v>38</v>
      </c>
      <c r="G470" s="268">
        <f t="shared" si="688"/>
        <v>15</v>
      </c>
      <c r="H470" s="268">
        <f t="shared" si="688"/>
        <v>5</v>
      </c>
      <c r="I470" s="268">
        <f t="shared" si="688"/>
        <v>2</v>
      </c>
      <c r="J470" s="268">
        <f t="shared" si="688"/>
        <v>3</v>
      </c>
      <c r="K470" s="268">
        <f t="shared" si="688"/>
        <v>0</v>
      </c>
      <c r="L470" s="268">
        <f t="shared" si="688"/>
        <v>0</v>
      </c>
      <c r="M470" s="268">
        <f t="shared" si="688"/>
        <v>0</v>
      </c>
      <c r="N470" s="268">
        <f t="shared" si="688"/>
        <v>0</v>
      </c>
      <c r="O470" s="268">
        <f t="shared" si="688"/>
        <v>0</v>
      </c>
      <c r="P470" s="268">
        <f t="shared" si="688"/>
        <v>0</v>
      </c>
      <c r="Q470" s="268">
        <f t="shared" si="688"/>
        <v>0</v>
      </c>
      <c r="R470" s="268">
        <f t="shared" si="688"/>
        <v>0</v>
      </c>
      <c r="S470" s="268">
        <f t="shared" si="688"/>
        <v>0</v>
      </c>
      <c r="T470" s="268">
        <f t="shared" si="688"/>
        <v>0</v>
      </c>
      <c r="U470" s="268">
        <f t="shared" si="688"/>
        <v>0</v>
      </c>
      <c r="V470" s="269">
        <f>IFERROR(AVERAGE('Speed Bin A-B'!V61,'Speed Bin A-B'!V165,'Speed Bin A-B'!V269,'Speed Bin A-B'!V373,'Speed Bin A-B'!V477,'Speed Bin A-B'!V789,'Speed Bin A-B'!V893,'Speed Bin A-B'!V997,'Speed Bin A-B'!V1101,'Speed Bin A-B'!V1205,'Speed Bin A-B'!V1517,'Speed Bin A-B'!V1621,'Speed Bin A-B'!V1725,'Speed Bin A-B'!V1829,'Speed Bin A-B'!V1933,'Speed Bin B-A'!V61,'Speed Bin B-A'!V165,'Speed Bin B-A'!V269,'Speed Bin B-A'!V373,'Speed Bin B-A'!V477,'Speed Bin B-A'!V789,'Speed Bin B-A'!V893,'Speed Bin B-A'!V997,'Speed Bin B-A'!V1101,'Speed Bin B-A'!V1205,'Speed Bin B-A'!V1517,'Speed Bin B-A'!V1621,'Speed Bin B-A'!V1725,'Speed Bin B-A'!V1829,'Speed Bin B-A'!V1933),"-")</f>
        <v>23.208333333333339</v>
      </c>
      <c r="W470" s="269">
        <f>IFERROR(AVERAGE('Speed Bin A-B'!W61,'Speed Bin A-B'!W165,'Speed Bin A-B'!W269,'Speed Bin A-B'!W373,'Speed Bin A-B'!W477,'Speed Bin A-B'!W789,'Speed Bin A-B'!W893,'Speed Bin A-B'!W997,'Speed Bin A-B'!W1101,'Speed Bin A-B'!W1205,'Speed Bin A-B'!W1517,'Speed Bin A-B'!W1621,'Speed Bin A-B'!W1725,'Speed Bin A-B'!W1829,'Speed Bin A-B'!W1933,'Speed Bin B-A'!W61,'Speed Bin B-A'!W165,'Speed Bin B-A'!W269,'Speed Bin B-A'!W373,'Speed Bin B-A'!W477,'Speed Bin B-A'!W789,'Speed Bin B-A'!W893,'Speed Bin B-A'!W997,'Speed Bin B-A'!W1101,'Speed Bin B-A'!W1205,'Speed Bin B-A'!W1517,'Speed Bin B-A'!W1621,'Speed Bin B-A'!W1725,'Speed Bin B-A'!W1829,'Speed Bin B-A'!W1933),"-")</f>
        <v>27.700000000000003</v>
      </c>
      <c r="X470" s="262"/>
      <c r="Y470" s="262"/>
    </row>
    <row r="471" spans="1:25" x14ac:dyDescent="0.25">
      <c r="A471" s="267">
        <v>0.53125</v>
      </c>
      <c r="B471" s="268">
        <f t="shared" ref="B471:U471" si="689">B55+B263</f>
        <v>62</v>
      </c>
      <c r="C471" s="268">
        <f t="shared" si="689"/>
        <v>2</v>
      </c>
      <c r="D471" s="268">
        <f t="shared" si="689"/>
        <v>3</v>
      </c>
      <c r="E471" s="268">
        <f t="shared" si="689"/>
        <v>10</v>
      </c>
      <c r="F471" s="268">
        <f t="shared" si="689"/>
        <v>22</v>
      </c>
      <c r="G471" s="268">
        <f t="shared" si="689"/>
        <v>19</v>
      </c>
      <c r="H471" s="268">
        <f t="shared" si="689"/>
        <v>4</v>
      </c>
      <c r="I471" s="268">
        <f t="shared" si="689"/>
        <v>1</v>
      </c>
      <c r="J471" s="268">
        <f t="shared" si="689"/>
        <v>1</v>
      </c>
      <c r="K471" s="268">
        <f t="shared" si="689"/>
        <v>0</v>
      </c>
      <c r="L471" s="268">
        <f t="shared" si="689"/>
        <v>0</v>
      </c>
      <c r="M471" s="268">
        <f t="shared" si="689"/>
        <v>0</v>
      </c>
      <c r="N471" s="268">
        <f t="shared" si="689"/>
        <v>0</v>
      </c>
      <c r="O471" s="268">
        <f t="shared" si="689"/>
        <v>0</v>
      </c>
      <c r="P471" s="268">
        <f t="shared" si="689"/>
        <v>0</v>
      </c>
      <c r="Q471" s="268">
        <f t="shared" si="689"/>
        <v>0</v>
      </c>
      <c r="R471" s="268">
        <f t="shared" si="689"/>
        <v>0</v>
      </c>
      <c r="S471" s="268">
        <f t="shared" si="689"/>
        <v>0</v>
      </c>
      <c r="T471" s="268">
        <f t="shared" si="689"/>
        <v>0</v>
      </c>
      <c r="U471" s="268">
        <f t="shared" si="689"/>
        <v>0</v>
      </c>
      <c r="V471" s="269">
        <f>IFERROR(AVERAGE('Speed Bin A-B'!V62,'Speed Bin A-B'!V166,'Speed Bin A-B'!V270,'Speed Bin A-B'!V374,'Speed Bin A-B'!V478,'Speed Bin A-B'!V790,'Speed Bin A-B'!V894,'Speed Bin A-B'!V998,'Speed Bin A-B'!V1102,'Speed Bin A-B'!V1206,'Speed Bin A-B'!V1518,'Speed Bin A-B'!V1622,'Speed Bin A-B'!V1726,'Speed Bin A-B'!V1830,'Speed Bin A-B'!V1934,'Speed Bin B-A'!V62,'Speed Bin B-A'!V166,'Speed Bin B-A'!V270,'Speed Bin B-A'!V374,'Speed Bin B-A'!V478,'Speed Bin B-A'!V790,'Speed Bin B-A'!V894,'Speed Bin B-A'!V998,'Speed Bin B-A'!V1102,'Speed Bin B-A'!V1206,'Speed Bin B-A'!V1518,'Speed Bin B-A'!V1622,'Speed Bin B-A'!V1726,'Speed Bin B-A'!V1830,'Speed Bin B-A'!V1934),"-")</f>
        <v>23.799999999999997</v>
      </c>
      <c r="W471" s="269">
        <f>IFERROR(AVERAGE('Speed Bin A-B'!W62,'Speed Bin A-B'!W166,'Speed Bin A-B'!W270,'Speed Bin A-B'!W374,'Speed Bin A-B'!W478,'Speed Bin A-B'!W790,'Speed Bin A-B'!W894,'Speed Bin A-B'!W998,'Speed Bin A-B'!W1102,'Speed Bin A-B'!W1206,'Speed Bin A-B'!W1518,'Speed Bin A-B'!W1622,'Speed Bin A-B'!W1726,'Speed Bin A-B'!W1830,'Speed Bin A-B'!W1934,'Speed Bin B-A'!W62,'Speed Bin B-A'!W166,'Speed Bin B-A'!W270,'Speed Bin B-A'!W374,'Speed Bin B-A'!W478,'Speed Bin B-A'!W790,'Speed Bin B-A'!W894,'Speed Bin B-A'!W998,'Speed Bin B-A'!W1102,'Speed Bin B-A'!W1206,'Speed Bin B-A'!W1518,'Speed Bin B-A'!W1622,'Speed Bin B-A'!W1726,'Speed Bin B-A'!W1830,'Speed Bin B-A'!W1934),"-")</f>
        <v>30.3</v>
      </c>
      <c r="X471" s="262"/>
      <c r="Y471" s="262"/>
    </row>
    <row r="472" spans="1:25" x14ac:dyDescent="0.25">
      <c r="A472" s="267">
        <v>0.54166666666666696</v>
      </c>
      <c r="B472" s="268">
        <f t="shared" ref="B472:U472" si="690">B56+B264</f>
        <v>63</v>
      </c>
      <c r="C472" s="268">
        <f t="shared" si="690"/>
        <v>2</v>
      </c>
      <c r="D472" s="268">
        <f t="shared" si="690"/>
        <v>4</v>
      </c>
      <c r="E472" s="268">
        <f t="shared" si="690"/>
        <v>12</v>
      </c>
      <c r="F472" s="268">
        <f t="shared" si="690"/>
        <v>22</v>
      </c>
      <c r="G472" s="268">
        <f t="shared" si="690"/>
        <v>11</v>
      </c>
      <c r="H472" s="268">
        <f t="shared" si="690"/>
        <v>8</v>
      </c>
      <c r="I472" s="268">
        <f t="shared" si="690"/>
        <v>3</v>
      </c>
      <c r="J472" s="268">
        <f t="shared" si="690"/>
        <v>1</v>
      </c>
      <c r="K472" s="268">
        <f t="shared" si="690"/>
        <v>0</v>
      </c>
      <c r="L472" s="268">
        <f t="shared" si="690"/>
        <v>0</v>
      </c>
      <c r="M472" s="268">
        <f t="shared" si="690"/>
        <v>0</v>
      </c>
      <c r="N472" s="268">
        <f t="shared" si="690"/>
        <v>0</v>
      </c>
      <c r="O472" s="268">
        <f t="shared" si="690"/>
        <v>0</v>
      </c>
      <c r="P472" s="268">
        <f t="shared" si="690"/>
        <v>0</v>
      </c>
      <c r="Q472" s="268">
        <f t="shared" si="690"/>
        <v>0</v>
      </c>
      <c r="R472" s="268">
        <f t="shared" si="690"/>
        <v>0</v>
      </c>
      <c r="S472" s="268">
        <f t="shared" si="690"/>
        <v>0</v>
      </c>
      <c r="T472" s="268">
        <f t="shared" si="690"/>
        <v>0</v>
      </c>
      <c r="U472" s="268">
        <f t="shared" si="690"/>
        <v>0</v>
      </c>
      <c r="V472" s="269">
        <f>IFERROR(AVERAGE('Speed Bin A-B'!V63,'Speed Bin A-B'!V167,'Speed Bin A-B'!V271,'Speed Bin A-B'!V375,'Speed Bin A-B'!V479,'Speed Bin A-B'!V791,'Speed Bin A-B'!V895,'Speed Bin A-B'!V999,'Speed Bin A-B'!V1103,'Speed Bin A-B'!V1207,'Speed Bin A-B'!V1519,'Speed Bin A-B'!V1623,'Speed Bin A-B'!V1727,'Speed Bin A-B'!V1831,'Speed Bin A-B'!V1935,'Speed Bin B-A'!V63,'Speed Bin B-A'!V167,'Speed Bin B-A'!V271,'Speed Bin B-A'!V375,'Speed Bin B-A'!V479,'Speed Bin B-A'!V791,'Speed Bin B-A'!V895,'Speed Bin B-A'!V999,'Speed Bin B-A'!V1103,'Speed Bin B-A'!V1207,'Speed Bin B-A'!V1519,'Speed Bin B-A'!V1623,'Speed Bin B-A'!V1727,'Speed Bin B-A'!V1831,'Speed Bin B-A'!V1935),"-")</f>
        <v>24.072727272727274</v>
      </c>
      <c r="W472" s="269">
        <f>IFERROR(AVERAGE('Speed Bin A-B'!W63,'Speed Bin A-B'!W167,'Speed Bin A-B'!W271,'Speed Bin A-B'!W375,'Speed Bin A-B'!W479,'Speed Bin A-B'!W791,'Speed Bin A-B'!W895,'Speed Bin A-B'!W999,'Speed Bin A-B'!W1103,'Speed Bin A-B'!W1207,'Speed Bin A-B'!W1519,'Speed Bin A-B'!W1623,'Speed Bin A-B'!W1727,'Speed Bin A-B'!W1831,'Speed Bin A-B'!W1935,'Speed Bin B-A'!W63,'Speed Bin B-A'!W167,'Speed Bin B-A'!W271,'Speed Bin B-A'!W375,'Speed Bin B-A'!W479,'Speed Bin B-A'!W791,'Speed Bin B-A'!W895,'Speed Bin B-A'!W999,'Speed Bin B-A'!W1103,'Speed Bin B-A'!W1207,'Speed Bin B-A'!W1519,'Speed Bin B-A'!W1623,'Speed Bin B-A'!W1727,'Speed Bin B-A'!W1831,'Speed Bin B-A'!W1935),"-")</f>
        <v>32.299999999999997</v>
      </c>
      <c r="X472" s="262"/>
      <c r="Y472" s="262"/>
    </row>
    <row r="473" spans="1:25" x14ac:dyDescent="0.25">
      <c r="A473" s="267">
        <v>0.55208333333333304</v>
      </c>
      <c r="B473" s="268">
        <f t="shared" ref="B473:U473" si="691">B57+B265</f>
        <v>63</v>
      </c>
      <c r="C473" s="268">
        <f t="shared" si="691"/>
        <v>1</v>
      </c>
      <c r="D473" s="268">
        <f t="shared" si="691"/>
        <v>1</v>
      </c>
      <c r="E473" s="268">
        <f t="shared" si="691"/>
        <v>11</v>
      </c>
      <c r="F473" s="268">
        <f t="shared" si="691"/>
        <v>29</v>
      </c>
      <c r="G473" s="268">
        <f t="shared" si="691"/>
        <v>10</v>
      </c>
      <c r="H473" s="268">
        <f t="shared" si="691"/>
        <v>6</v>
      </c>
      <c r="I473" s="268">
        <f t="shared" si="691"/>
        <v>4</v>
      </c>
      <c r="J473" s="268">
        <f t="shared" si="691"/>
        <v>0</v>
      </c>
      <c r="K473" s="268">
        <f t="shared" si="691"/>
        <v>1</v>
      </c>
      <c r="L473" s="268">
        <f t="shared" si="691"/>
        <v>0</v>
      </c>
      <c r="M473" s="268">
        <f t="shared" si="691"/>
        <v>0</v>
      </c>
      <c r="N473" s="268">
        <f t="shared" si="691"/>
        <v>0</v>
      </c>
      <c r="O473" s="268">
        <f t="shared" si="691"/>
        <v>0</v>
      </c>
      <c r="P473" s="268">
        <f t="shared" si="691"/>
        <v>0</v>
      </c>
      <c r="Q473" s="268">
        <f t="shared" si="691"/>
        <v>0</v>
      </c>
      <c r="R473" s="268">
        <f t="shared" si="691"/>
        <v>0</v>
      </c>
      <c r="S473" s="268">
        <f t="shared" si="691"/>
        <v>0</v>
      </c>
      <c r="T473" s="268">
        <f t="shared" si="691"/>
        <v>0</v>
      </c>
      <c r="U473" s="268">
        <f t="shared" si="691"/>
        <v>0</v>
      </c>
      <c r="V473" s="269">
        <f>IFERROR(AVERAGE('Speed Bin A-B'!V64,'Speed Bin A-B'!V168,'Speed Bin A-B'!V272,'Speed Bin A-B'!V376,'Speed Bin A-B'!V480,'Speed Bin A-B'!V792,'Speed Bin A-B'!V896,'Speed Bin A-B'!V1000,'Speed Bin A-B'!V1104,'Speed Bin A-B'!V1208,'Speed Bin A-B'!V1520,'Speed Bin A-B'!V1624,'Speed Bin A-B'!V1728,'Speed Bin A-B'!V1832,'Speed Bin A-B'!V1936,'Speed Bin B-A'!V64,'Speed Bin B-A'!V168,'Speed Bin B-A'!V272,'Speed Bin B-A'!V376,'Speed Bin B-A'!V480,'Speed Bin B-A'!V792,'Speed Bin B-A'!V896,'Speed Bin B-A'!V1000,'Speed Bin B-A'!V1104,'Speed Bin B-A'!V1208,'Speed Bin B-A'!V1520,'Speed Bin B-A'!V1624,'Speed Bin B-A'!V1728,'Speed Bin B-A'!V1832,'Speed Bin B-A'!V1936),"-")</f>
        <v>24.269999999999996</v>
      </c>
      <c r="W473" s="269">
        <f>IFERROR(AVERAGE('Speed Bin A-B'!W64,'Speed Bin A-B'!W168,'Speed Bin A-B'!W272,'Speed Bin A-B'!W376,'Speed Bin A-B'!W480,'Speed Bin A-B'!W792,'Speed Bin A-B'!W896,'Speed Bin A-B'!W1000,'Speed Bin A-B'!W1104,'Speed Bin A-B'!W1208,'Speed Bin A-B'!W1520,'Speed Bin A-B'!W1624,'Speed Bin A-B'!W1728,'Speed Bin A-B'!W1832,'Speed Bin A-B'!W1936,'Speed Bin B-A'!W64,'Speed Bin B-A'!W168,'Speed Bin B-A'!W272,'Speed Bin B-A'!W376,'Speed Bin B-A'!W480,'Speed Bin B-A'!W792,'Speed Bin B-A'!W896,'Speed Bin B-A'!W1000,'Speed Bin B-A'!W1104,'Speed Bin B-A'!W1208,'Speed Bin B-A'!W1520,'Speed Bin B-A'!W1624,'Speed Bin B-A'!W1728,'Speed Bin B-A'!W1832,'Speed Bin B-A'!W1936),"-")</f>
        <v>32.1</v>
      </c>
      <c r="X473" s="262"/>
      <c r="Y473" s="262"/>
    </row>
    <row r="474" spans="1:25" x14ac:dyDescent="0.25">
      <c r="A474" s="267">
        <v>0.5625</v>
      </c>
      <c r="B474" s="268">
        <f t="shared" ref="B474:U474" si="692">B58+B266</f>
        <v>45</v>
      </c>
      <c r="C474" s="268">
        <f t="shared" si="692"/>
        <v>2</v>
      </c>
      <c r="D474" s="268">
        <f t="shared" si="692"/>
        <v>2</v>
      </c>
      <c r="E474" s="268">
        <f t="shared" si="692"/>
        <v>4</v>
      </c>
      <c r="F474" s="268">
        <f t="shared" si="692"/>
        <v>17</v>
      </c>
      <c r="G474" s="268">
        <f t="shared" si="692"/>
        <v>14</v>
      </c>
      <c r="H474" s="268">
        <f t="shared" si="692"/>
        <v>3</v>
      </c>
      <c r="I474" s="268">
        <f t="shared" si="692"/>
        <v>1</v>
      </c>
      <c r="J474" s="268">
        <f t="shared" si="692"/>
        <v>1</v>
      </c>
      <c r="K474" s="268">
        <f t="shared" si="692"/>
        <v>0</v>
      </c>
      <c r="L474" s="268">
        <f t="shared" si="692"/>
        <v>1</v>
      </c>
      <c r="M474" s="268">
        <f t="shared" si="692"/>
        <v>0</v>
      </c>
      <c r="N474" s="268">
        <f t="shared" si="692"/>
        <v>0</v>
      </c>
      <c r="O474" s="268">
        <f t="shared" si="692"/>
        <v>0</v>
      </c>
      <c r="P474" s="268">
        <f t="shared" si="692"/>
        <v>0</v>
      </c>
      <c r="Q474" s="268">
        <f t="shared" si="692"/>
        <v>0</v>
      </c>
      <c r="R474" s="268">
        <f t="shared" si="692"/>
        <v>0</v>
      </c>
      <c r="S474" s="268">
        <f t="shared" si="692"/>
        <v>0</v>
      </c>
      <c r="T474" s="268">
        <f t="shared" si="692"/>
        <v>0</v>
      </c>
      <c r="U474" s="268">
        <f t="shared" si="692"/>
        <v>0</v>
      </c>
      <c r="V474" s="269">
        <f>IFERROR(AVERAGE('Speed Bin A-B'!V65,'Speed Bin A-B'!V169,'Speed Bin A-B'!V273,'Speed Bin A-B'!V377,'Speed Bin A-B'!V481,'Speed Bin A-B'!V793,'Speed Bin A-B'!V897,'Speed Bin A-B'!V1001,'Speed Bin A-B'!V1105,'Speed Bin A-B'!V1209,'Speed Bin A-B'!V1521,'Speed Bin A-B'!V1625,'Speed Bin A-B'!V1729,'Speed Bin A-B'!V1833,'Speed Bin A-B'!V1937,'Speed Bin B-A'!V65,'Speed Bin B-A'!V169,'Speed Bin B-A'!V273,'Speed Bin B-A'!V377,'Speed Bin B-A'!V481,'Speed Bin B-A'!V793,'Speed Bin B-A'!V897,'Speed Bin B-A'!V1001,'Speed Bin B-A'!V1105,'Speed Bin B-A'!V1209,'Speed Bin B-A'!V1521,'Speed Bin B-A'!V1625,'Speed Bin B-A'!V1729,'Speed Bin B-A'!V1833,'Speed Bin B-A'!V1937),"-")</f>
        <v>23.880000000000003</v>
      </c>
      <c r="W474" s="269" t="str">
        <f>IFERROR(AVERAGE('Speed Bin A-B'!W65,'Speed Bin A-B'!W169,'Speed Bin A-B'!W273,'Speed Bin A-B'!W377,'Speed Bin A-B'!W481,'Speed Bin A-B'!W793,'Speed Bin A-B'!W897,'Speed Bin A-B'!W1001,'Speed Bin A-B'!W1105,'Speed Bin A-B'!W1209,'Speed Bin A-B'!W1521,'Speed Bin A-B'!W1625,'Speed Bin A-B'!W1729,'Speed Bin A-B'!W1833,'Speed Bin A-B'!W1937,'Speed Bin B-A'!W65,'Speed Bin B-A'!W169,'Speed Bin B-A'!W273,'Speed Bin B-A'!W377,'Speed Bin B-A'!W481,'Speed Bin B-A'!W793,'Speed Bin B-A'!W897,'Speed Bin B-A'!W1001,'Speed Bin B-A'!W1105,'Speed Bin B-A'!W1209,'Speed Bin B-A'!W1521,'Speed Bin B-A'!W1625,'Speed Bin B-A'!W1729,'Speed Bin B-A'!W1833,'Speed Bin B-A'!W1937),"-")</f>
        <v>-</v>
      </c>
      <c r="X474" s="262"/>
      <c r="Y474" s="262"/>
    </row>
    <row r="475" spans="1:25" x14ac:dyDescent="0.25">
      <c r="A475" s="267">
        <v>0.57291666666666696</v>
      </c>
      <c r="B475" s="268">
        <f t="shared" ref="B475:U475" si="693">B59+B267</f>
        <v>63</v>
      </c>
      <c r="C475" s="268">
        <f t="shared" si="693"/>
        <v>0</v>
      </c>
      <c r="D475" s="268">
        <f t="shared" si="693"/>
        <v>1</v>
      </c>
      <c r="E475" s="268">
        <f t="shared" si="693"/>
        <v>12</v>
      </c>
      <c r="F475" s="268">
        <f t="shared" si="693"/>
        <v>25</v>
      </c>
      <c r="G475" s="268">
        <f t="shared" si="693"/>
        <v>12</v>
      </c>
      <c r="H475" s="268">
        <f t="shared" si="693"/>
        <v>11</v>
      </c>
      <c r="I475" s="268">
        <f t="shared" si="693"/>
        <v>1</v>
      </c>
      <c r="J475" s="268">
        <f t="shared" si="693"/>
        <v>1</v>
      </c>
      <c r="K475" s="268">
        <f t="shared" si="693"/>
        <v>0</v>
      </c>
      <c r="L475" s="268">
        <f t="shared" si="693"/>
        <v>0</v>
      </c>
      <c r="M475" s="268">
        <f t="shared" si="693"/>
        <v>0</v>
      </c>
      <c r="N475" s="268">
        <f t="shared" si="693"/>
        <v>0</v>
      </c>
      <c r="O475" s="268">
        <f t="shared" si="693"/>
        <v>0</v>
      </c>
      <c r="P475" s="268">
        <f t="shared" si="693"/>
        <v>0</v>
      </c>
      <c r="Q475" s="268">
        <f t="shared" si="693"/>
        <v>0</v>
      </c>
      <c r="R475" s="268">
        <f t="shared" si="693"/>
        <v>0</v>
      </c>
      <c r="S475" s="268">
        <f t="shared" si="693"/>
        <v>0</v>
      </c>
      <c r="T475" s="268">
        <f t="shared" si="693"/>
        <v>0</v>
      </c>
      <c r="U475" s="268">
        <f t="shared" si="693"/>
        <v>0</v>
      </c>
      <c r="V475" s="269">
        <f>IFERROR(AVERAGE('Speed Bin A-B'!V66,'Speed Bin A-B'!V170,'Speed Bin A-B'!V274,'Speed Bin A-B'!V378,'Speed Bin A-B'!V482,'Speed Bin A-B'!V794,'Speed Bin A-B'!V898,'Speed Bin A-B'!V1002,'Speed Bin A-B'!V1106,'Speed Bin A-B'!V1210,'Speed Bin A-B'!V1522,'Speed Bin A-B'!V1626,'Speed Bin A-B'!V1730,'Speed Bin A-B'!V1834,'Speed Bin A-B'!V1938,'Speed Bin B-A'!V66,'Speed Bin B-A'!V170,'Speed Bin B-A'!V274,'Speed Bin B-A'!V378,'Speed Bin B-A'!V482,'Speed Bin B-A'!V794,'Speed Bin B-A'!V898,'Speed Bin B-A'!V1002,'Speed Bin B-A'!V1106,'Speed Bin B-A'!V1210,'Speed Bin B-A'!V1522,'Speed Bin B-A'!V1626,'Speed Bin B-A'!V1730,'Speed Bin B-A'!V1834,'Speed Bin B-A'!V1938),"-")</f>
        <v>24.540000000000003</v>
      </c>
      <c r="W475" s="269">
        <f>IFERROR(AVERAGE('Speed Bin A-B'!W66,'Speed Bin A-B'!W170,'Speed Bin A-B'!W274,'Speed Bin A-B'!W378,'Speed Bin A-B'!W482,'Speed Bin A-B'!W794,'Speed Bin A-B'!W898,'Speed Bin A-B'!W1002,'Speed Bin A-B'!W1106,'Speed Bin A-B'!W1210,'Speed Bin A-B'!W1522,'Speed Bin A-B'!W1626,'Speed Bin A-B'!W1730,'Speed Bin A-B'!W1834,'Speed Bin A-B'!W1938,'Speed Bin B-A'!W66,'Speed Bin B-A'!W170,'Speed Bin B-A'!W274,'Speed Bin B-A'!W378,'Speed Bin B-A'!W482,'Speed Bin B-A'!W794,'Speed Bin B-A'!W898,'Speed Bin B-A'!W1002,'Speed Bin B-A'!W1106,'Speed Bin B-A'!W1210,'Speed Bin B-A'!W1522,'Speed Bin B-A'!W1626,'Speed Bin B-A'!W1730,'Speed Bin B-A'!W1834,'Speed Bin B-A'!W1938),"-")</f>
        <v>27.75</v>
      </c>
      <c r="X475" s="262"/>
      <c r="Y475" s="262"/>
    </row>
    <row r="476" spans="1:25" x14ac:dyDescent="0.25">
      <c r="A476" s="267">
        <v>0.58333333333333304</v>
      </c>
      <c r="B476" s="268">
        <f t="shared" ref="B476:U476" si="694">B60+B268</f>
        <v>53</v>
      </c>
      <c r="C476" s="268">
        <f t="shared" si="694"/>
        <v>1</v>
      </c>
      <c r="D476" s="268">
        <f t="shared" si="694"/>
        <v>4</v>
      </c>
      <c r="E476" s="268">
        <f t="shared" si="694"/>
        <v>10</v>
      </c>
      <c r="F476" s="268">
        <f t="shared" si="694"/>
        <v>14</v>
      </c>
      <c r="G476" s="268">
        <f t="shared" si="694"/>
        <v>15</v>
      </c>
      <c r="H476" s="268">
        <f t="shared" si="694"/>
        <v>4</v>
      </c>
      <c r="I476" s="268">
        <f t="shared" si="694"/>
        <v>3</v>
      </c>
      <c r="J476" s="268">
        <f t="shared" si="694"/>
        <v>2</v>
      </c>
      <c r="K476" s="268">
        <f t="shared" si="694"/>
        <v>0</v>
      </c>
      <c r="L476" s="268">
        <f t="shared" si="694"/>
        <v>0</v>
      </c>
      <c r="M476" s="268">
        <f t="shared" si="694"/>
        <v>0</v>
      </c>
      <c r="N476" s="268">
        <f t="shared" si="694"/>
        <v>0</v>
      </c>
      <c r="O476" s="268">
        <f t="shared" si="694"/>
        <v>0</v>
      </c>
      <c r="P476" s="268">
        <f t="shared" si="694"/>
        <v>0</v>
      </c>
      <c r="Q476" s="268">
        <f t="shared" si="694"/>
        <v>0</v>
      </c>
      <c r="R476" s="268">
        <f t="shared" si="694"/>
        <v>0</v>
      </c>
      <c r="S476" s="268">
        <f t="shared" si="694"/>
        <v>0</v>
      </c>
      <c r="T476" s="268">
        <f t="shared" si="694"/>
        <v>0</v>
      </c>
      <c r="U476" s="268">
        <f t="shared" si="694"/>
        <v>0</v>
      </c>
      <c r="V476" s="269">
        <f>IFERROR(AVERAGE('Speed Bin A-B'!V67,'Speed Bin A-B'!V171,'Speed Bin A-B'!V275,'Speed Bin A-B'!V379,'Speed Bin A-B'!V483,'Speed Bin A-B'!V795,'Speed Bin A-B'!V899,'Speed Bin A-B'!V1003,'Speed Bin A-B'!V1107,'Speed Bin A-B'!V1211,'Speed Bin A-B'!V1523,'Speed Bin A-B'!V1627,'Speed Bin A-B'!V1731,'Speed Bin A-B'!V1835,'Speed Bin A-B'!V1939,'Speed Bin B-A'!V67,'Speed Bin B-A'!V171,'Speed Bin B-A'!V275,'Speed Bin B-A'!V379,'Speed Bin B-A'!V483,'Speed Bin B-A'!V795,'Speed Bin B-A'!V899,'Speed Bin B-A'!V1003,'Speed Bin B-A'!V1107,'Speed Bin B-A'!V1211,'Speed Bin B-A'!V1523,'Speed Bin B-A'!V1627,'Speed Bin B-A'!V1731,'Speed Bin B-A'!V1835,'Speed Bin B-A'!V1939),"-")</f>
        <v>22.689999999999998</v>
      </c>
      <c r="W476" s="269" t="str">
        <f>IFERROR(AVERAGE('Speed Bin A-B'!W67,'Speed Bin A-B'!W171,'Speed Bin A-B'!W275,'Speed Bin A-B'!W379,'Speed Bin A-B'!W483,'Speed Bin A-B'!W795,'Speed Bin A-B'!W899,'Speed Bin A-B'!W1003,'Speed Bin A-B'!W1107,'Speed Bin A-B'!W1211,'Speed Bin A-B'!W1523,'Speed Bin A-B'!W1627,'Speed Bin A-B'!W1731,'Speed Bin A-B'!W1835,'Speed Bin A-B'!W1939,'Speed Bin B-A'!W67,'Speed Bin B-A'!W171,'Speed Bin B-A'!W275,'Speed Bin B-A'!W379,'Speed Bin B-A'!W483,'Speed Bin B-A'!W795,'Speed Bin B-A'!W899,'Speed Bin B-A'!W1003,'Speed Bin B-A'!W1107,'Speed Bin B-A'!W1211,'Speed Bin B-A'!W1523,'Speed Bin B-A'!W1627,'Speed Bin B-A'!W1731,'Speed Bin B-A'!W1835,'Speed Bin B-A'!W1939),"-")</f>
        <v>-</v>
      </c>
      <c r="X476" s="262"/>
      <c r="Y476" s="262"/>
    </row>
    <row r="477" spans="1:25" x14ac:dyDescent="0.25">
      <c r="A477" s="267">
        <v>0.59375</v>
      </c>
      <c r="B477" s="268">
        <f t="shared" ref="B477:U477" si="695">B61+B269</f>
        <v>62</v>
      </c>
      <c r="C477" s="268">
        <f t="shared" si="695"/>
        <v>1</v>
      </c>
      <c r="D477" s="268">
        <f t="shared" si="695"/>
        <v>3</v>
      </c>
      <c r="E477" s="268">
        <f t="shared" si="695"/>
        <v>8</v>
      </c>
      <c r="F477" s="268">
        <f t="shared" si="695"/>
        <v>24</v>
      </c>
      <c r="G477" s="268">
        <f t="shared" si="695"/>
        <v>9</v>
      </c>
      <c r="H477" s="268">
        <f t="shared" si="695"/>
        <v>9</v>
      </c>
      <c r="I477" s="268">
        <f t="shared" si="695"/>
        <v>6</v>
      </c>
      <c r="J477" s="268">
        <f t="shared" si="695"/>
        <v>1</v>
      </c>
      <c r="K477" s="268">
        <f t="shared" si="695"/>
        <v>1</v>
      </c>
      <c r="L477" s="268">
        <f t="shared" si="695"/>
        <v>0</v>
      </c>
      <c r="M477" s="268">
        <f t="shared" si="695"/>
        <v>0</v>
      </c>
      <c r="N477" s="268">
        <f t="shared" si="695"/>
        <v>0</v>
      </c>
      <c r="O477" s="268">
        <f t="shared" si="695"/>
        <v>0</v>
      </c>
      <c r="P477" s="268">
        <f t="shared" si="695"/>
        <v>0</v>
      </c>
      <c r="Q477" s="268">
        <f t="shared" si="695"/>
        <v>0</v>
      </c>
      <c r="R477" s="268">
        <f t="shared" si="695"/>
        <v>0</v>
      </c>
      <c r="S477" s="268">
        <f t="shared" si="695"/>
        <v>0</v>
      </c>
      <c r="T477" s="268">
        <f t="shared" si="695"/>
        <v>0</v>
      </c>
      <c r="U477" s="268">
        <f t="shared" si="695"/>
        <v>0</v>
      </c>
      <c r="V477" s="269">
        <f>IFERROR(AVERAGE('Speed Bin A-B'!V68,'Speed Bin A-B'!V172,'Speed Bin A-B'!V276,'Speed Bin A-B'!V380,'Speed Bin A-B'!V484,'Speed Bin A-B'!V796,'Speed Bin A-B'!V900,'Speed Bin A-B'!V1004,'Speed Bin A-B'!V1108,'Speed Bin A-B'!V1212,'Speed Bin A-B'!V1524,'Speed Bin A-B'!V1628,'Speed Bin A-B'!V1732,'Speed Bin A-B'!V1836,'Speed Bin A-B'!V1940,'Speed Bin B-A'!V68,'Speed Bin B-A'!V172,'Speed Bin B-A'!V276,'Speed Bin B-A'!V380,'Speed Bin B-A'!V484,'Speed Bin B-A'!V796,'Speed Bin B-A'!V900,'Speed Bin B-A'!V1004,'Speed Bin B-A'!V1108,'Speed Bin B-A'!V1212,'Speed Bin B-A'!V1524,'Speed Bin B-A'!V1628,'Speed Bin B-A'!V1732,'Speed Bin B-A'!V1836,'Speed Bin B-A'!V1940),"-")</f>
        <v>24.53</v>
      </c>
      <c r="W477" s="269" t="str">
        <f>IFERROR(AVERAGE('Speed Bin A-B'!W68,'Speed Bin A-B'!W172,'Speed Bin A-B'!W276,'Speed Bin A-B'!W380,'Speed Bin A-B'!W484,'Speed Bin A-B'!W796,'Speed Bin A-B'!W900,'Speed Bin A-B'!W1004,'Speed Bin A-B'!W1108,'Speed Bin A-B'!W1212,'Speed Bin A-B'!W1524,'Speed Bin A-B'!W1628,'Speed Bin A-B'!W1732,'Speed Bin A-B'!W1836,'Speed Bin A-B'!W1940,'Speed Bin B-A'!W68,'Speed Bin B-A'!W172,'Speed Bin B-A'!W276,'Speed Bin B-A'!W380,'Speed Bin B-A'!W484,'Speed Bin B-A'!W796,'Speed Bin B-A'!W900,'Speed Bin B-A'!W1004,'Speed Bin B-A'!W1108,'Speed Bin B-A'!W1212,'Speed Bin B-A'!W1524,'Speed Bin B-A'!W1628,'Speed Bin B-A'!W1732,'Speed Bin B-A'!W1836,'Speed Bin B-A'!W1940),"-")</f>
        <v>-</v>
      </c>
      <c r="X477" s="262"/>
      <c r="Y477" s="262"/>
    </row>
    <row r="478" spans="1:25" x14ac:dyDescent="0.25">
      <c r="A478" s="267">
        <v>0.60416666666666696</v>
      </c>
      <c r="B478" s="268">
        <f t="shared" ref="B478:U478" si="696">B62+B270</f>
        <v>73</v>
      </c>
      <c r="C478" s="268">
        <f t="shared" si="696"/>
        <v>1</v>
      </c>
      <c r="D478" s="268">
        <f t="shared" si="696"/>
        <v>3</v>
      </c>
      <c r="E478" s="268">
        <f t="shared" si="696"/>
        <v>7</v>
      </c>
      <c r="F478" s="268">
        <f t="shared" si="696"/>
        <v>24</v>
      </c>
      <c r="G478" s="268">
        <f t="shared" si="696"/>
        <v>16</v>
      </c>
      <c r="H478" s="268">
        <f t="shared" si="696"/>
        <v>17</v>
      </c>
      <c r="I478" s="268">
        <f t="shared" si="696"/>
        <v>5</v>
      </c>
      <c r="J478" s="268">
        <f t="shared" si="696"/>
        <v>0</v>
      </c>
      <c r="K478" s="268">
        <f t="shared" si="696"/>
        <v>0</v>
      </c>
      <c r="L478" s="268">
        <f t="shared" si="696"/>
        <v>0</v>
      </c>
      <c r="M478" s="268">
        <f t="shared" si="696"/>
        <v>0</v>
      </c>
      <c r="N478" s="268">
        <f t="shared" si="696"/>
        <v>0</v>
      </c>
      <c r="O478" s="268">
        <f t="shared" si="696"/>
        <v>0</v>
      </c>
      <c r="P478" s="268">
        <f t="shared" si="696"/>
        <v>0</v>
      </c>
      <c r="Q478" s="268">
        <f t="shared" si="696"/>
        <v>0</v>
      </c>
      <c r="R478" s="268">
        <f t="shared" si="696"/>
        <v>0</v>
      </c>
      <c r="S478" s="268">
        <f t="shared" si="696"/>
        <v>0</v>
      </c>
      <c r="T478" s="268">
        <f t="shared" si="696"/>
        <v>0</v>
      </c>
      <c r="U478" s="268">
        <f t="shared" si="696"/>
        <v>0</v>
      </c>
      <c r="V478" s="269">
        <f>IFERROR(AVERAGE('Speed Bin A-B'!V69,'Speed Bin A-B'!V173,'Speed Bin A-B'!V277,'Speed Bin A-B'!V381,'Speed Bin A-B'!V485,'Speed Bin A-B'!V797,'Speed Bin A-B'!V901,'Speed Bin A-B'!V1005,'Speed Bin A-B'!V1109,'Speed Bin A-B'!V1213,'Speed Bin A-B'!V1525,'Speed Bin A-B'!V1629,'Speed Bin A-B'!V1733,'Speed Bin A-B'!V1837,'Speed Bin A-B'!V1941,'Speed Bin B-A'!V69,'Speed Bin B-A'!V173,'Speed Bin B-A'!V277,'Speed Bin B-A'!V381,'Speed Bin B-A'!V485,'Speed Bin B-A'!V797,'Speed Bin B-A'!V901,'Speed Bin B-A'!V1005,'Speed Bin B-A'!V1109,'Speed Bin B-A'!V1213,'Speed Bin B-A'!V1525,'Speed Bin B-A'!V1629,'Speed Bin B-A'!V1733,'Speed Bin B-A'!V1837,'Speed Bin B-A'!V1941),"-")</f>
        <v>25.029999999999998</v>
      </c>
      <c r="W478" s="269">
        <f>IFERROR(AVERAGE('Speed Bin A-B'!W69,'Speed Bin A-B'!W173,'Speed Bin A-B'!W277,'Speed Bin A-B'!W381,'Speed Bin A-B'!W485,'Speed Bin A-B'!W797,'Speed Bin A-B'!W901,'Speed Bin A-B'!W1005,'Speed Bin A-B'!W1109,'Speed Bin A-B'!W1213,'Speed Bin A-B'!W1525,'Speed Bin A-B'!W1629,'Speed Bin A-B'!W1733,'Speed Bin A-B'!W1837,'Speed Bin A-B'!W1941,'Speed Bin B-A'!W69,'Speed Bin B-A'!W173,'Speed Bin B-A'!W277,'Speed Bin B-A'!W381,'Speed Bin B-A'!W485,'Speed Bin B-A'!W797,'Speed Bin B-A'!W901,'Speed Bin B-A'!W1005,'Speed Bin B-A'!W1109,'Speed Bin B-A'!W1213,'Speed Bin B-A'!W1525,'Speed Bin B-A'!W1629,'Speed Bin B-A'!W1733,'Speed Bin B-A'!W1837,'Speed Bin B-A'!W1941),"-")</f>
        <v>32.549999999999997</v>
      </c>
      <c r="X478" s="262"/>
      <c r="Y478" s="262"/>
    </row>
    <row r="479" spans="1:25" x14ac:dyDescent="0.25">
      <c r="A479" s="267">
        <v>0.61458333333333304</v>
      </c>
      <c r="B479" s="268">
        <f t="shared" ref="B479:U479" si="697">B63+B271</f>
        <v>67</v>
      </c>
      <c r="C479" s="268">
        <f t="shared" si="697"/>
        <v>0</v>
      </c>
      <c r="D479" s="268">
        <f t="shared" si="697"/>
        <v>0</v>
      </c>
      <c r="E479" s="268">
        <f t="shared" si="697"/>
        <v>9</v>
      </c>
      <c r="F479" s="268">
        <f t="shared" si="697"/>
        <v>30</v>
      </c>
      <c r="G479" s="268">
        <f t="shared" si="697"/>
        <v>17</v>
      </c>
      <c r="H479" s="268">
        <f t="shared" si="697"/>
        <v>9</v>
      </c>
      <c r="I479" s="268">
        <f t="shared" si="697"/>
        <v>1</v>
      </c>
      <c r="J479" s="268">
        <f t="shared" si="697"/>
        <v>0</v>
      </c>
      <c r="K479" s="268">
        <f t="shared" si="697"/>
        <v>0</v>
      </c>
      <c r="L479" s="268">
        <f t="shared" si="697"/>
        <v>1</v>
      </c>
      <c r="M479" s="268">
        <f t="shared" si="697"/>
        <v>0</v>
      </c>
      <c r="N479" s="268">
        <f t="shared" si="697"/>
        <v>0</v>
      </c>
      <c r="O479" s="268">
        <f t="shared" si="697"/>
        <v>0</v>
      </c>
      <c r="P479" s="268">
        <f t="shared" si="697"/>
        <v>0</v>
      </c>
      <c r="Q479" s="268">
        <f t="shared" si="697"/>
        <v>0</v>
      </c>
      <c r="R479" s="268">
        <f t="shared" si="697"/>
        <v>0</v>
      </c>
      <c r="S479" s="268">
        <f t="shared" si="697"/>
        <v>0</v>
      </c>
      <c r="T479" s="268">
        <f t="shared" si="697"/>
        <v>0</v>
      </c>
      <c r="U479" s="268">
        <f t="shared" si="697"/>
        <v>0</v>
      </c>
      <c r="V479" s="269">
        <f>IFERROR(AVERAGE('Speed Bin A-B'!V70,'Speed Bin A-B'!V174,'Speed Bin A-B'!V278,'Speed Bin A-B'!V382,'Speed Bin A-B'!V486,'Speed Bin A-B'!V798,'Speed Bin A-B'!V902,'Speed Bin A-B'!V1006,'Speed Bin A-B'!V1110,'Speed Bin A-B'!V1214,'Speed Bin A-B'!V1526,'Speed Bin A-B'!V1630,'Speed Bin A-B'!V1734,'Speed Bin A-B'!V1838,'Speed Bin A-B'!V1942,'Speed Bin B-A'!V70,'Speed Bin B-A'!V174,'Speed Bin B-A'!V278,'Speed Bin B-A'!V382,'Speed Bin B-A'!V486,'Speed Bin B-A'!V798,'Speed Bin B-A'!V902,'Speed Bin B-A'!V1006,'Speed Bin B-A'!V1110,'Speed Bin B-A'!V1214,'Speed Bin B-A'!V1526,'Speed Bin B-A'!V1630,'Speed Bin B-A'!V1734,'Speed Bin B-A'!V1838,'Speed Bin B-A'!V1942),"-")</f>
        <v>26.390000000000004</v>
      </c>
      <c r="W479" s="269">
        <f>IFERROR(AVERAGE('Speed Bin A-B'!W70,'Speed Bin A-B'!W174,'Speed Bin A-B'!W278,'Speed Bin A-B'!W382,'Speed Bin A-B'!W486,'Speed Bin A-B'!W798,'Speed Bin A-B'!W902,'Speed Bin A-B'!W1006,'Speed Bin A-B'!W1110,'Speed Bin A-B'!W1214,'Speed Bin A-B'!W1526,'Speed Bin A-B'!W1630,'Speed Bin A-B'!W1734,'Speed Bin A-B'!W1838,'Speed Bin A-B'!W1942,'Speed Bin B-A'!W70,'Speed Bin B-A'!W174,'Speed Bin B-A'!W278,'Speed Bin B-A'!W382,'Speed Bin B-A'!W486,'Speed Bin B-A'!W798,'Speed Bin B-A'!W902,'Speed Bin B-A'!W1006,'Speed Bin B-A'!W1110,'Speed Bin B-A'!W1214,'Speed Bin B-A'!W1526,'Speed Bin B-A'!W1630,'Speed Bin B-A'!W1734,'Speed Bin B-A'!W1838,'Speed Bin B-A'!W1942),"-")</f>
        <v>28.4</v>
      </c>
      <c r="X479" s="262"/>
      <c r="Y479" s="262"/>
    </row>
    <row r="480" spans="1:25" x14ac:dyDescent="0.25">
      <c r="A480" s="267">
        <v>0.625</v>
      </c>
      <c r="B480" s="268">
        <f t="shared" ref="B480:U480" si="698">B64+B272</f>
        <v>69</v>
      </c>
      <c r="C480" s="268">
        <f t="shared" si="698"/>
        <v>0</v>
      </c>
      <c r="D480" s="268">
        <f t="shared" si="698"/>
        <v>6</v>
      </c>
      <c r="E480" s="268">
        <f t="shared" si="698"/>
        <v>5</v>
      </c>
      <c r="F480" s="268">
        <f t="shared" si="698"/>
        <v>22</v>
      </c>
      <c r="G480" s="268">
        <f t="shared" si="698"/>
        <v>21</v>
      </c>
      <c r="H480" s="268">
        <f t="shared" si="698"/>
        <v>9</v>
      </c>
      <c r="I480" s="268">
        <f t="shared" si="698"/>
        <v>5</v>
      </c>
      <c r="J480" s="268">
        <f t="shared" si="698"/>
        <v>1</v>
      </c>
      <c r="K480" s="268">
        <f t="shared" si="698"/>
        <v>0</v>
      </c>
      <c r="L480" s="268">
        <f t="shared" si="698"/>
        <v>0</v>
      </c>
      <c r="M480" s="268">
        <f t="shared" si="698"/>
        <v>0</v>
      </c>
      <c r="N480" s="268">
        <f t="shared" si="698"/>
        <v>0</v>
      </c>
      <c r="O480" s="268">
        <f t="shared" si="698"/>
        <v>0</v>
      </c>
      <c r="P480" s="268">
        <f t="shared" si="698"/>
        <v>0</v>
      </c>
      <c r="Q480" s="268">
        <f t="shared" si="698"/>
        <v>0</v>
      </c>
      <c r="R480" s="268">
        <f t="shared" si="698"/>
        <v>0</v>
      </c>
      <c r="S480" s="268">
        <f t="shared" si="698"/>
        <v>0</v>
      </c>
      <c r="T480" s="268">
        <f t="shared" si="698"/>
        <v>0</v>
      </c>
      <c r="U480" s="268">
        <f t="shared" si="698"/>
        <v>0</v>
      </c>
      <c r="V480" s="269">
        <f>IFERROR(AVERAGE('Speed Bin A-B'!V71,'Speed Bin A-B'!V175,'Speed Bin A-B'!V279,'Speed Bin A-B'!V383,'Speed Bin A-B'!V487,'Speed Bin A-B'!V799,'Speed Bin A-B'!V903,'Speed Bin A-B'!V1007,'Speed Bin A-B'!V1111,'Speed Bin A-B'!V1215,'Speed Bin A-B'!V1527,'Speed Bin A-B'!V1631,'Speed Bin A-B'!V1735,'Speed Bin A-B'!V1839,'Speed Bin A-B'!V1943,'Speed Bin B-A'!V71,'Speed Bin B-A'!V175,'Speed Bin B-A'!V279,'Speed Bin B-A'!V383,'Speed Bin B-A'!V487,'Speed Bin B-A'!V799,'Speed Bin B-A'!V903,'Speed Bin B-A'!V1007,'Speed Bin B-A'!V1111,'Speed Bin B-A'!V1215,'Speed Bin B-A'!V1527,'Speed Bin B-A'!V1631,'Speed Bin B-A'!V1735,'Speed Bin B-A'!V1839,'Speed Bin B-A'!V1943),"-")</f>
        <v>26.340000000000003</v>
      </c>
      <c r="W480" s="269" t="str">
        <f>IFERROR(AVERAGE('Speed Bin A-B'!W71,'Speed Bin A-B'!W175,'Speed Bin A-B'!W279,'Speed Bin A-B'!W383,'Speed Bin A-B'!W487,'Speed Bin A-B'!W799,'Speed Bin A-B'!W903,'Speed Bin A-B'!W1007,'Speed Bin A-B'!W1111,'Speed Bin A-B'!W1215,'Speed Bin A-B'!W1527,'Speed Bin A-B'!W1631,'Speed Bin A-B'!W1735,'Speed Bin A-B'!W1839,'Speed Bin A-B'!W1943,'Speed Bin B-A'!W71,'Speed Bin B-A'!W175,'Speed Bin B-A'!W279,'Speed Bin B-A'!W383,'Speed Bin B-A'!W487,'Speed Bin B-A'!W799,'Speed Bin B-A'!W903,'Speed Bin B-A'!W1007,'Speed Bin B-A'!W1111,'Speed Bin B-A'!W1215,'Speed Bin B-A'!W1527,'Speed Bin B-A'!W1631,'Speed Bin B-A'!W1735,'Speed Bin B-A'!W1839,'Speed Bin B-A'!W1943),"-")</f>
        <v>-</v>
      </c>
      <c r="X480" s="262"/>
      <c r="Y480" s="262"/>
    </row>
    <row r="481" spans="1:25" x14ac:dyDescent="0.25">
      <c r="A481" s="267">
        <v>0.63541666666666696</v>
      </c>
      <c r="B481" s="268">
        <f t="shared" ref="B481:U481" si="699">B65+B273</f>
        <v>104</v>
      </c>
      <c r="C481" s="268">
        <f t="shared" si="699"/>
        <v>3</v>
      </c>
      <c r="D481" s="268">
        <f t="shared" si="699"/>
        <v>8</v>
      </c>
      <c r="E481" s="268">
        <f t="shared" si="699"/>
        <v>17</v>
      </c>
      <c r="F481" s="268">
        <f t="shared" si="699"/>
        <v>26</v>
      </c>
      <c r="G481" s="268">
        <f t="shared" si="699"/>
        <v>23</v>
      </c>
      <c r="H481" s="268">
        <f t="shared" si="699"/>
        <v>16</v>
      </c>
      <c r="I481" s="268">
        <f t="shared" si="699"/>
        <v>6</v>
      </c>
      <c r="J481" s="268">
        <f t="shared" si="699"/>
        <v>4</v>
      </c>
      <c r="K481" s="268">
        <f t="shared" si="699"/>
        <v>1</v>
      </c>
      <c r="L481" s="268">
        <f t="shared" si="699"/>
        <v>0</v>
      </c>
      <c r="M481" s="268">
        <f t="shared" si="699"/>
        <v>0</v>
      </c>
      <c r="N481" s="268">
        <f t="shared" si="699"/>
        <v>0</v>
      </c>
      <c r="O481" s="268">
        <f t="shared" si="699"/>
        <v>0</v>
      </c>
      <c r="P481" s="268">
        <f t="shared" si="699"/>
        <v>0</v>
      </c>
      <c r="Q481" s="268">
        <f t="shared" si="699"/>
        <v>0</v>
      </c>
      <c r="R481" s="268">
        <f t="shared" si="699"/>
        <v>0</v>
      </c>
      <c r="S481" s="268">
        <f t="shared" si="699"/>
        <v>0</v>
      </c>
      <c r="T481" s="268">
        <f t="shared" si="699"/>
        <v>0</v>
      </c>
      <c r="U481" s="268">
        <f t="shared" si="699"/>
        <v>0</v>
      </c>
      <c r="V481" s="269">
        <f>IFERROR(AVERAGE('Speed Bin A-B'!V72,'Speed Bin A-B'!V176,'Speed Bin A-B'!V280,'Speed Bin A-B'!V384,'Speed Bin A-B'!V488,'Speed Bin A-B'!V800,'Speed Bin A-B'!V904,'Speed Bin A-B'!V1008,'Speed Bin A-B'!V1112,'Speed Bin A-B'!V1216,'Speed Bin A-B'!V1528,'Speed Bin A-B'!V1632,'Speed Bin A-B'!V1736,'Speed Bin A-B'!V1840,'Speed Bin A-B'!V1944,'Speed Bin B-A'!V72,'Speed Bin B-A'!V176,'Speed Bin B-A'!V280,'Speed Bin B-A'!V384,'Speed Bin B-A'!V488,'Speed Bin B-A'!V800,'Speed Bin B-A'!V904,'Speed Bin B-A'!V1008,'Speed Bin B-A'!V1112,'Speed Bin B-A'!V1216,'Speed Bin B-A'!V1528,'Speed Bin B-A'!V1632,'Speed Bin B-A'!V1736,'Speed Bin B-A'!V1840,'Speed Bin B-A'!V1944),"-")</f>
        <v>25.57</v>
      </c>
      <c r="W481" s="269">
        <f>IFERROR(AVERAGE('Speed Bin A-B'!W72,'Speed Bin A-B'!W176,'Speed Bin A-B'!W280,'Speed Bin A-B'!W384,'Speed Bin A-B'!W488,'Speed Bin A-B'!W800,'Speed Bin A-B'!W904,'Speed Bin A-B'!W1008,'Speed Bin A-B'!W1112,'Speed Bin A-B'!W1216,'Speed Bin A-B'!W1528,'Speed Bin A-B'!W1632,'Speed Bin A-B'!W1736,'Speed Bin A-B'!W1840,'Speed Bin A-B'!W1944,'Speed Bin B-A'!W72,'Speed Bin B-A'!W176,'Speed Bin B-A'!W280,'Speed Bin B-A'!W384,'Speed Bin B-A'!W488,'Speed Bin B-A'!W800,'Speed Bin B-A'!W904,'Speed Bin B-A'!W1008,'Speed Bin B-A'!W1112,'Speed Bin B-A'!W1216,'Speed Bin B-A'!W1528,'Speed Bin B-A'!W1632,'Speed Bin B-A'!W1736,'Speed Bin B-A'!W1840,'Speed Bin B-A'!W1944),"-")</f>
        <v>33.42</v>
      </c>
      <c r="X481" s="262"/>
      <c r="Y481" s="262"/>
    </row>
    <row r="482" spans="1:25" x14ac:dyDescent="0.25">
      <c r="A482" s="267">
        <v>0.64583333333333304</v>
      </c>
      <c r="B482" s="268">
        <f t="shared" ref="B482:U482" si="700">B66+B274</f>
        <v>84</v>
      </c>
      <c r="C482" s="268">
        <f t="shared" si="700"/>
        <v>0</v>
      </c>
      <c r="D482" s="268">
        <f t="shared" si="700"/>
        <v>3</v>
      </c>
      <c r="E482" s="268">
        <f t="shared" si="700"/>
        <v>17</v>
      </c>
      <c r="F482" s="268">
        <f t="shared" si="700"/>
        <v>34</v>
      </c>
      <c r="G482" s="268">
        <f t="shared" si="700"/>
        <v>16</v>
      </c>
      <c r="H482" s="268">
        <f t="shared" si="700"/>
        <v>10</v>
      </c>
      <c r="I482" s="268">
        <f t="shared" si="700"/>
        <v>2</v>
      </c>
      <c r="J482" s="268">
        <f t="shared" si="700"/>
        <v>0</v>
      </c>
      <c r="K482" s="268">
        <f t="shared" si="700"/>
        <v>2</v>
      </c>
      <c r="L482" s="268">
        <f t="shared" si="700"/>
        <v>0</v>
      </c>
      <c r="M482" s="268">
        <f t="shared" si="700"/>
        <v>0</v>
      </c>
      <c r="N482" s="268">
        <f t="shared" si="700"/>
        <v>0</v>
      </c>
      <c r="O482" s="268">
        <f t="shared" si="700"/>
        <v>0</v>
      </c>
      <c r="P482" s="268">
        <f t="shared" si="700"/>
        <v>0</v>
      </c>
      <c r="Q482" s="268">
        <f t="shared" si="700"/>
        <v>0</v>
      </c>
      <c r="R482" s="268">
        <f t="shared" si="700"/>
        <v>0</v>
      </c>
      <c r="S482" s="268">
        <f t="shared" si="700"/>
        <v>0</v>
      </c>
      <c r="T482" s="268">
        <f t="shared" si="700"/>
        <v>0</v>
      </c>
      <c r="U482" s="268">
        <f t="shared" si="700"/>
        <v>0</v>
      </c>
      <c r="V482" s="269">
        <f>IFERROR(AVERAGE('Speed Bin A-B'!V73,'Speed Bin A-B'!V177,'Speed Bin A-B'!V281,'Speed Bin A-B'!V385,'Speed Bin A-B'!V489,'Speed Bin A-B'!V801,'Speed Bin A-B'!V905,'Speed Bin A-B'!V1009,'Speed Bin A-B'!V1113,'Speed Bin A-B'!V1217,'Speed Bin A-B'!V1529,'Speed Bin A-B'!V1633,'Speed Bin A-B'!V1737,'Speed Bin A-B'!V1841,'Speed Bin A-B'!V1945,'Speed Bin B-A'!V73,'Speed Bin B-A'!V177,'Speed Bin B-A'!V281,'Speed Bin B-A'!V385,'Speed Bin B-A'!V489,'Speed Bin B-A'!V801,'Speed Bin B-A'!V905,'Speed Bin B-A'!V1009,'Speed Bin B-A'!V1113,'Speed Bin B-A'!V1217,'Speed Bin B-A'!V1529,'Speed Bin B-A'!V1633,'Speed Bin B-A'!V1737,'Speed Bin B-A'!V1841,'Speed Bin B-A'!V1945),"-")</f>
        <v>23.619999999999997</v>
      </c>
      <c r="W482" s="269">
        <f>IFERROR(AVERAGE('Speed Bin A-B'!W73,'Speed Bin A-B'!W177,'Speed Bin A-B'!W281,'Speed Bin A-B'!W385,'Speed Bin A-B'!W489,'Speed Bin A-B'!W801,'Speed Bin A-B'!W905,'Speed Bin A-B'!W1009,'Speed Bin A-B'!W1113,'Speed Bin A-B'!W1217,'Speed Bin A-B'!W1529,'Speed Bin A-B'!W1633,'Speed Bin A-B'!W1737,'Speed Bin A-B'!W1841,'Speed Bin A-B'!W1945,'Speed Bin B-A'!W73,'Speed Bin B-A'!W177,'Speed Bin B-A'!W281,'Speed Bin B-A'!W385,'Speed Bin B-A'!W489,'Speed Bin B-A'!W801,'Speed Bin B-A'!W905,'Speed Bin B-A'!W1009,'Speed Bin B-A'!W1113,'Speed Bin B-A'!W1217,'Speed Bin B-A'!W1529,'Speed Bin B-A'!W1633,'Speed Bin B-A'!W1737,'Speed Bin B-A'!W1841,'Speed Bin B-A'!W1945),"-")</f>
        <v>35.533333333333331</v>
      </c>
      <c r="X482" s="262"/>
      <c r="Y482" s="262"/>
    </row>
    <row r="483" spans="1:25" x14ac:dyDescent="0.25">
      <c r="A483" s="267">
        <v>0.65625</v>
      </c>
      <c r="B483" s="268">
        <f t="shared" ref="B483:U483" si="701">B67+B275</f>
        <v>115</v>
      </c>
      <c r="C483" s="268">
        <f t="shared" si="701"/>
        <v>0</v>
      </c>
      <c r="D483" s="268">
        <f t="shared" si="701"/>
        <v>3</v>
      </c>
      <c r="E483" s="268">
        <f t="shared" si="701"/>
        <v>17</v>
      </c>
      <c r="F483" s="268">
        <f t="shared" si="701"/>
        <v>39</v>
      </c>
      <c r="G483" s="268">
        <f t="shared" si="701"/>
        <v>35</v>
      </c>
      <c r="H483" s="268">
        <f t="shared" si="701"/>
        <v>15</v>
      </c>
      <c r="I483" s="268">
        <f t="shared" si="701"/>
        <v>4</v>
      </c>
      <c r="J483" s="268">
        <f t="shared" si="701"/>
        <v>2</v>
      </c>
      <c r="K483" s="268">
        <f t="shared" si="701"/>
        <v>0</v>
      </c>
      <c r="L483" s="268">
        <f t="shared" si="701"/>
        <v>0</v>
      </c>
      <c r="M483" s="268">
        <f t="shared" si="701"/>
        <v>0</v>
      </c>
      <c r="N483" s="268">
        <f t="shared" si="701"/>
        <v>0</v>
      </c>
      <c r="O483" s="268">
        <f t="shared" si="701"/>
        <v>0</v>
      </c>
      <c r="P483" s="268">
        <f t="shared" si="701"/>
        <v>0</v>
      </c>
      <c r="Q483" s="268">
        <f t="shared" si="701"/>
        <v>0</v>
      </c>
      <c r="R483" s="268">
        <f t="shared" si="701"/>
        <v>0</v>
      </c>
      <c r="S483" s="268">
        <f t="shared" si="701"/>
        <v>0</v>
      </c>
      <c r="T483" s="268">
        <f t="shared" si="701"/>
        <v>0</v>
      </c>
      <c r="U483" s="268">
        <f t="shared" si="701"/>
        <v>0</v>
      </c>
      <c r="V483" s="269">
        <f>IFERROR(AVERAGE('Speed Bin A-B'!V74,'Speed Bin A-B'!V178,'Speed Bin A-B'!V282,'Speed Bin A-B'!V386,'Speed Bin A-B'!V490,'Speed Bin A-B'!V802,'Speed Bin A-B'!V906,'Speed Bin A-B'!V1010,'Speed Bin A-B'!V1114,'Speed Bin A-B'!V1218,'Speed Bin A-B'!V1530,'Speed Bin A-B'!V1634,'Speed Bin A-B'!V1738,'Speed Bin A-B'!V1842,'Speed Bin A-B'!V1946,'Speed Bin B-A'!V74,'Speed Bin B-A'!V178,'Speed Bin B-A'!V282,'Speed Bin B-A'!V386,'Speed Bin B-A'!V490,'Speed Bin B-A'!V802,'Speed Bin B-A'!V906,'Speed Bin B-A'!V1010,'Speed Bin B-A'!V1114,'Speed Bin B-A'!V1218,'Speed Bin B-A'!V1530,'Speed Bin B-A'!V1634,'Speed Bin B-A'!V1738,'Speed Bin B-A'!V1842,'Speed Bin B-A'!V1946),"-")</f>
        <v>25.229999999999997</v>
      </c>
      <c r="W483" s="269">
        <f>IFERROR(AVERAGE('Speed Bin A-B'!W74,'Speed Bin A-B'!W178,'Speed Bin A-B'!W282,'Speed Bin A-B'!W386,'Speed Bin A-B'!W490,'Speed Bin A-B'!W802,'Speed Bin A-B'!W906,'Speed Bin A-B'!W1010,'Speed Bin A-B'!W1114,'Speed Bin A-B'!W1218,'Speed Bin A-B'!W1530,'Speed Bin A-B'!W1634,'Speed Bin A-B'!W1738,'Speed Bin A-B'!W1842,'Speed Bin A-B'!W1946,'Speed Bin B-A'!W74,'Speed Bin B-A'!W178,'Speed Bin B-A'!W282,'Speed Bin B-A'!W386,'Speed Bin B-A'!W490,'Speed Bin B-A'!W802,'Speed Bin B-A'!W906,'Speed Bin B-A'!W1010,'Speed Bin B-A'!W1114,'Speed Bin B-A'!W1218,'Speed Bin B-A'!W1530,'Speed Bin B-A'!W1634,'Speed Bin B-A'!W1738,'Speed Bin B-A'!W1842,'Speed Bin B-A'!W1946),"-")</f>
        <v>32.466666666666669</v>
      </c>
      <c r="X483" s="262"/>
      <c r="Y483" s="262"/>
    </row>
    <row r="484" spans="1:25" x14ac:dyDescent="0.25">
      <c r="A484" s="267">
        <v>0.66666666666666696</v>
      </c>
      <c r="B484" s="268">
        <f t="shared" ref="B484:U484" si="702">B68+B276</f>
        <v>168</v>
      </c>
      <c r="C484" s="268">
        <f t="shared" si="702"/>
        <v>0</v>
      </c>
      <c r="D484" s="268">
        <f t="shared" si="702"/>
        <v>4</v>
      </c>
      <c r="E484" s="268">
        <f t="shared" si="702"/>
        <v>27</v>
      </c>
      <c r="F484" s="268">
        <f t="shared" si="702"/>
        <v>48</v>
      </c>
      <c r="G484" s="268">
        <f t="shared" si="702"/>
        <v>54</v>
      </c>
      <c r="H484" s="268">
        <f t="shared" si="702"/>
        <v>31</v>
      </c>
      <c r="I484" s="268">
        <f t="shared" si="702"/>
        <v>3</v>
      </c>
      <c r="J484" s="268">
        <f t="shared" si="702"/>
        <v>1</v>
      </c>
      <c r="K484" s="268">
        <f t="shared" si="702"/>
        <v>0</v>
      </c>
      <c r="L484" s="268">
        <f t="shared" si="702"/>
        <v>0</v>
      </c>
      <c r="M484" s="268">
        <f t="shared" si="702"/>
        <v>0</v>
      </c>
      <c r="N484" s="268">
        <f t="shared" si="702"/>
        <v>0</v>
      </c>
      <c r="O484" s="268">
        <f t="shared" si="702"/>
        <v>0</v>
      </c>
      <c r="P484" s="268">
        <f t="shared" si="702"/>
        <v>0</v>
      </c>
      <c r="Q484" s="268">
        <f t="shared" si="702"/>
        <v>0</v>
      </c>
      <c r="R484" s="268">
        <f t="shared" si="702"/>
        <v>0</v>
      </c>
      <c r="S484" s="268">
        <f t="shared" si="702"/>
        <v>0</v>
      </c>
      <c r="T484" s="268">
        <f t="shared" si="702"/>
        <v>0</v>
      </c>
      <c r="U484" s="268">
        <f t="shared" si="702"/>
        <v>0</v>
      </c>
      <c r="V484" s="269">
        <f>IFERROR(AVERAGE('Speed Bin A-B'!V75,'Speed Bin A-B'!V179,'Speed Bin A-B'!V283,'Speed Bin A-B'!V387,'Speed Bin A-B'!V491,'Speed Bin A-B'!V803,'Speed Bin A-B'!V907,'Speed Bin A-B'!V1011,'Speed Bin A-B'!V1115,'Speed Bin A-B'!V1219,'Speed Bin A-B'!V1531,'Speed Bin A-B'!V1635,'Speed Bin A-B'!V1739,'Speed Bin A-B'!V1843,'Speed Bin A-B'!V1947,'Speed Bin B-A'!V75,'Speed Bin B-A'!V179,'Speed Bin B-A'!V283,'Speed Bin B-A'!V387,'Speed Bin B-A'!V491,'Speed Bin B-A'!V803,'Speed Bin B-A'!V907,'Speed Bin B-A'!V1011,'Speed Bin B-A'!V1115,'Speed Bin B-A'!V1219,'Speed Bin B-A'!V1531,'Speed Bin B-A'!V1635,'Speed Bin B-A'!V1739,'Speed Bin B-A'!V1843,'Speed Bin B-A'!V1947),"-")</f>
        <v>25.080000000000002</v>
      </c>
      <c r="W484" s="269">
        <f>IFERROR(AVERAGE('Speed Bin A-B'!W75,'Speed Bin A-B'!W179,'Speed Bin A-B'!W283,'Speed Bin A-B'!W387,'Speed Bin A-B'!W491,'Speed Bin A-B'!W803,'Speed Bin A-B'!W907,'Speed Bin A-B'!W1011,'Speed Bin A-B'!W1115,'Speed Bin A-B'!W1219,'Speed Bin A-B'!W1531,'Speed Bin A-B'!W1635,'Speed Bin A-B'!W1739,'Speed Bin A-B'!W1843,'Speed Bin A-B'!W1947,'Speed Bin B-A'!W75,'Speed Bin B-A'!W179,'Speed Bin B-A'!W283,'Speed Bin B-A'!W387,'Speed Bin B-A'!W491,'Speed Bin B-A'!W803,'Speed Bin B-A'!W907,'Speed Bin B-A'!W1011,'Speed Bin B-A'!W1115,'Speed Bin B-A'!W1219,'Speed Bin B-A'!W1531,'Speed Bin B-A'!W1635,'Speed Bin B-A'!W1739,'Speed Bin B-A'!W1843,'Speed Bin B-A'!W1947),"-")</f>
        <v>30.287499999999998</v>
      </c>
      <c r="X484" s="262"/>
      <c r="Y484" s="262"/>
    </row>
    <row r="485" spans="1:25" x14ac:dyDescent="0.25">
      <c r="A485" s="267">
        <v>0.67708333333333304</v>
      </c>
      <c r="B485" s="268">
        <f t="shared" ref="B485:U485" si="703">B69+B277</f>
        <v>174</v>
      </c>
      <c r="C485" s="268">
        <f t="shared" si="703"/>
        <v>0</v>
      </c>
      <c r="D485" s="268">
        <f t="shared" si="703"/>
        <v>2</v>
      </c>
      <c r="E485" s="268">
        <f t="shared" si="703"/>
        <v>32</v>
      </c>
      <c r="F485" s="268">
        <f t="shared" si="703"/>
        <v>66</v>
      </c>
      <c r="G485" s="268">
        <f t="shared" si="703"/>
        <v>54</v>
      </c>
      <c r="H485" s="268">
        <f t="shared" si="703"/>
        <v>13</v>
      </c>
      <c r="I485" s="268">
        <f t="shared" si="703"/>
        <v>5</v>
      </c>
      <c r="J485" s="268">
        <f t="shared" si="703"/>
        <v>1</v>
      </c>
      <c r="K485" s="268">
        <f t="shared" si="703"/>
        <v>1</v>
      </c>
      <c r="L485" s="268">
        <f t="shared" si="703"/>
        <v>0</v>
      </c>
      <c r="M485" s="268">
        <f t="shared" si="703"/>
        <v>0</v>
      </c>
      <c r="N485" s="268">
        <f t="shared" si="703"/>
        <v>0</v>
      </c>
      <c r="O485" s="268">
        <f t="shared" si="703"/>
        <v>0</v>
      </c>
      <c r="P485" s="268">
        <f t="shared" si="703"/>
        <v>0</v>
      </c>
      <c r="Q485" s="268">
        <f t="shared" si="703"/>
        <v>0</v>
      </c>
      <c r="R485" s="268">
        <f t="shared" si="703"/>
        <v>0</v>
      </c>
      <c r="S485" s="268">
        <f t="shared" si="703"/>
        <v>0</v>
      </c>
      <c r="T485" s="268">
        <f t="shared" si="703"/>
        <v>0</v>
      </c>
      <c r="U485" s="268">
        <f t="shared" si="703"/>
        <v>0</v>
      </c>
      <c r="V485" s="269">
        <f>IFERROR(AVERAGE('Speed Bin A-B'!V76,'Speed Bin A-B'!V180,'Speed Bin A-B'!V284,'Speed Bin A-B'!V388,'Speed Bin A-B'!V492,'Speed Bin A-B'!V804,'Speed Bin A-B'!V908,'Speed Bin A-B'!V1012,'Speed Bin A-B'!V1116,'Speed Bin A-B'!V1220,'Speed Bin A-B'!V1532,'Speed Bin A-B'!V1636,'Speed Bin A-B'!V1740,'Speed Bin A-B'!V1844,'Speed Bin A-B'!V1948,'Speed Bin B-A'!V76,'Speed Bin B-A'!V180,'Speed Bin B-A'!V284,'Speed Bin B-A'!V388,'Speed Bin B-A'!V492,'Speed Bin B-A'!V804,'Speed Bin B-A'!V908,'Speed Bin B-A'!V1012,'Speed Bin B-A'!V1116,'Speed Bin B-A'!V1220,'Speed Bin B-A'!V1532,'Speed Bin B-A'!V1636,'Speed Bin B-A'!V1740,'Speed Bin B-A'!V1844,'Speed Bin B-A'!V1948),"-")</f>
        <v>24.619999999999997</v>
      </c>
      <c r="W485" s="269">
        <f>IFERROR(AVERAGE('Speed Bin A-B'!W76,'Speed Bin A-B'!W180,'Speed Bin A-B'!W284,'Speed Bin A-B'!W388,'Speed Bin A-B'!W492,'Speed Bin A-B'!W804,'Speed Bin A-B'!W908,'Speed Bin A-B'!W1012,'Speed Bin A-B'!W1116,'Speed Bin A-B'!W1220,'Speed Bin A-B'!W1532,'Speed Bin A-B'!W1636,'Speed Bin A-B'!W1740,'Speed Bin A-B'!W1844,'Speed Bin A-B'!W1948,'Speed Bin B-A'!W76,'Speed Bin B-A'!W180,'Speed Bin B-A'!W284,'Speed Bin B-A'!W388,'Speed Bin B-A'!W492,'Speed Bin B-A'!W804,'Speed Bin B-A'!W908,'Speed Bin B-A'!W1012,'Speed Bin B-A'!W1116,'Speed Bin B-A'!W1220,'Speed Bin B-A'!W1532,'Speed Bin B-A'!W1636,'Speed Bin B-A'!W1740,'Speed Bin B-A'!W1844,'Speed Bin B-A'!W1948),"-")</f>
        <v>30.637499999999996</v>
      </c>
      <c r="X485" s="262"/>
      <c r="Y485" s="262"/>
    </row>
    <row r="486" spans="1:25" x14ac:dyDescent="0.25">
      <c r="A486" s="267">
        <v>0.6875</v>
      </c>
      <c r="B486" s="268">
        <f t="shared" ref="B486:U486" si="704">B70+B278</f>
        <v>180</v>
      </c>
      <c r="C486" s="268">
        <f t="shared" si="704"/>
        <v>0</v>
      </c>
      <c r="D486" s="268">
        <f t="shared" si="704"/>
        <v>3</v>
      </c>
      <c r="E486" s="268">
        <f t="shared" si="704"/>
        <v>21</v>
      </c>
      <c r="F486" s="268">
        <f t="shared" si="704"/>
        <v>76</v>
      </c>
      <c r="G486" s="268">
        <f t="shared" si="704"/>
        <v>49</v>
      </c>
      <c r="H486" s="268">
        <f t="shared" si="704"/>
        <v>23</v>
      </c>
      <c r="I486" s="268">
        <f t="shared" si="704"/>
        <v>6</v>
      </c>
      <c r="J486" s="268">
        <f t="shared" si="704"/>
        <v>1</v>
      </c>
      <c r="K486" s="268">
        <f t="shared" si="704"/>
        <v>1</v>
      </c>
      <c r="L486" s="268">
        <f t="shared" si="704"/>
        <v>0</v>
      </c>
      <c r="M486" s="268">
        <f t="shared" si="704"/>
        <v>0</v>
      </c>
      <c r="N486" s="268">
        <f t="shared" si="704"/>
        <v>0</v>
      </c>
      <c r="O486" s="268">
        <f t="shared" si="704"/>
        <v>0</v>
      </c>
      <c r="P486" s="268">
        <f t="shared" si="704"/>
        <v>0</v>
      </c>
      <c r="Q486" s="268">
        <f t="shared" si="704"/>
        <v>0</v>
      </c>
      <c r="R486" s="268">
        <f t="shared" si="704"/>
        <v>0</v>
      </c>
      <c r="S486" s="268">
        <f t="shared" si="704"/>
        <v>0</v>
      </c>
      <c r="T486" s="268">
        <f t="shared" si="704"/>
        <v>0</v>
      </c>
      <c r="U486" s="268">
        <f t="shared" si="704"/>
        <v>0</v>
      </c>
      <c r="V486" s="269">
        <f>IFERROR(AVERAGE('Speed Bin A-B'!V77,'Speed Bin A-B'!V181,'Speed Bin A-B'!V285,'Speed Bin A-B'!V389,'Speed Bin A-B'!V493,'Speed Bin A-B'!V805,'Speed Bin A-B'!V909,'Speed Bin A-B'!V1013,'Speed Bin A-B'!V1117,'Speed Bin A-B'!V1221,'Speed Bin A-B'!V1533,'Speed Bin A-B'!V1637,'Speed Bin A-B'!V1741,'Speed Bin A-B'!V1845,'Speed Bin A-B'!V1949,'Speed Bin B-A'!V77,'Speed Bin B-A'!V181,'Speed Bin B-A'!V285,'Speed Bin B-A'!V389,'Speed Bin B-A'!V493,'Speed Bin B-A'!V805,'Speed Bin B-A'!V909,'Speed Bin B-A'!V1013,'Speed Bin B-A'!V1117,'Speed Bin B-A'!V1221,'Speed Bin B-A'!V1533,'Speed Bin B-A'!V1637,'Speed Bin B-A'!V1741,'Speed Bin B-A'!V1845,'Speed Bin B-A'!V1949),"-")</f>
        <v>25.34</v>
      </c>
      <c r="W486" s="269">
        <f>IFERROR(AVERAGE('Speed Bin A-B'!W77,'Speed Bin A-B'!W181,'Speed Bin A-B'!W285,'Speed Bin A-B'!W389,'Speed Bin A-B'!W493,'Speed Bin A-B'!W805,'Speed Bin A-B'!W909,'Speed Bin A-B'!W1013,'Speed Bin A-B'!W1117,'Speed Bin A-B'!W1221,'Speed Bin A-B'!W1533,'Speed Bin A-B'!W1637,'Speed Bin A-B'!W1741,'Speed Bin A-B'!W1845,'Speed Bin A-B'!W1949,'Speed Bin B-A'!W77,'Speed Bin B-A'!W181,'Speed Bin B-A'!W285,'Speed Bin B-A'!W389,'Speed Bin B-A'!W493,'Speed Bin B-A'!W805,'Speed Bin B-A'!W909,'Speed Bin B-A'!W1013,'Speed Bin B-A'!W1117,'Speed Bin B-A'!W1221,'Speed Bin B-A'!W1533,'Speed Bin B-A'!W1637,'Speed Bin B-A'!W1741,'Speed Bin B-A'!W1845,'Speed Bin B-A'!W1949),"-")</f>
        <v>29.6875</v>
      </c>
      <c r="X486" s="262"/>
      <c r="Y486" s="262"/>
    </row>
    <row r="487" spans="1:25" x14ac:dyDescent="0.25">
      <c r="A487" s="267">
        <v>0.69791666666666696</v>
      </c>
      <c r="B487" s="268">
        <f t="shared" ref="B487:U487" si="705">B71+B279</f>
        <v>123</v>
      </c>
      <c r="C487" s="268">
        <f t="shared" si="705"/>
        <v>0</v>
      </c>
      <c r="D487" s="268">
        <f t="shared" si="705"/>
        <v>8</v>
      </c>
      <c r="E487" s="268">
        <f t="shared" si="705"/>
        <v>26</v>
      </c>
      <c r="F487" s="268">
        <f t="shared" si="705"/>
        <v>34</v>
      </c>
      <c r="G487" s="268">
        <f t="shared" si="705"/>
        <v>25</v>
      </c>
      <c r="H487" s="268">
        <f t="shared" si="705"/>
        <v>21</v>
      </c>
      <c r="I487" s="268">
        <f t="shared" si="705"/>
        <v>6</v>
      </c>
      <c r="J487" s="268">
        <f t="shared" si="705"/>
        <v>3</v>
      </c>
      <c r="K487" s="268">
        <f t="shared" si="705"/>
        <v>0</v>
      </c>
      <c r="L487" s="268">
        <f t="shared" si="705"/>
        <v>0</v>
      </c>
      <c r="M487" s="268">
        <f t="shared" si="705"/>
        <v>0</v>
      </c>
      <c r="N487" s="268">
        <f t="shared" si="705"/>
        <v>0</v>
      </c>
      <c r="O487" s="268">
        <f t="shared" si="705"/>
        <v>0</v>
      </c>
      <c r="P487" s="268">
        <f t="shared" si="705"/>
        <v>0</v>
      </c>
      <c r="Q487" s="268">
        <f t="shared" si="705"/>
        <v>0</v>
      </c>
      <c r="R487" s="268">
        <f t="shared" si="705"/>
        <v>0</v>
      </c>
      <c r="S487" s="268">
        <f t="shared" si="705"/>
        <v>0</v>
      </c>
      <c r="T487" s="268">
        <f t="shared" si="705"/>
        <v>0</v>
      </c>
      <c r="U487" s="268">
        <f t="shared" si="705"/>
        <v>0</v>
      </c>
      <c r="V487" s="269">
        <f>IFERROR(AVERAGE('Speed Bin A-B'!V78,'Speed Bin A-B'!V182,'Speed Bin A-B'!V286,'Speed Bin A-B'!V390,'Speed Bin A-B'!V494,'Speed Bin A-B'!V806,'Speed Bin A-B'!V910,'Speed Bin A-B'!V1014,'Speed Bin A-B'!V1118,'Speed Bin A-B'!V1222,'Speed Bin A-B'!V1534,'Speed Bin A-B'!V1638,'Speed Bin A-B'!V1742,'Speed Bin A-B'!V1846,'Speed Bin A-B'!V1950,'Speed Bin B-A'!V78,'Speed Bin B-A'!V182,'Speed Bin B-A'!V286,'Speed Bin B-A'!V390,'Speed Bin B-A'!V494,'Speed Bin B-A'!V806,'Speed Bin B-A'!V910,'Speed Bin B-A'!V1014,'Speed Bin B-A'!V1118,'Speed Bin B-A'!V1222,'Speed Bin B-A'!V1534,'Speed Bin B-A'!V1638,'Speed Bin B-A'!V1742,'Speed Bin B-A'!V1846,'Speed Bin B-A'!V1950),"-")</f>
        <v>24.960000000000004</v>
      </c>
      <c r="W487" s="269">
        <f>IFERROR(AVERAGE('Speed Bin A-B'!W78,'Speed Bin A-B'!W182,'Speed Bin A-B'!W286,'Speed Bin A-B'!W390,'Speed Bin A-B'!W494,'Speed Bin A-B'!W806,'Speed Bin A-B'!W910,'Speed Bin A-B'!W1014,'Speed Bin A-B'!W1118,'Speed Bin A-B'!W1222,'Speed Bin A-B'!W1534,'Speed Bin A-B'!W1638,'Speed Bin A-B'!W1742,'Speed Bin A-B'!W1846,'Speed Bin A-B'!W1950,'Speed Bin B-A'!W78,'Speed Bin B-A'!W182,'Speed Bin B-A'!W286,'Speed Bin B-A'!W390,'Speed Bin B-A'!W494,'Speed Bin B-A'!W806,'Speed Bin B-A'!W910,'Speed Bin B-A'!W1014,'Speed Bin B-A'!W1118,'Speed Bin B-A'!W1222,'Speed Bin B-A'!W1534,'Speed Bin B-A'!W1638,'Speed Bin B-A'!W1742,'Speed Bin B-A'!W1846,'Speed Bin B-A'!W1950),"-")</f>
        <v>32.08</v>
      </c>
      <c r="X487" s="262"/>
      <c r="Y487" s="262"/>
    </row>
    <row r="488" spans="1:25" x14ac:dyDescent="0.25">
      <c r="A488" s="267">
        <v>0.70833333333333304</v>
      </c>
      <c r="B488" s="268">
        <f t="shared" ref="B488:U488" si="706">B72+B280</f>
        <v>164</v>
      </c>
      <c r="C488" s="268">
        <f t="shared" si="706"/>
        <v>5</v>
      </c>
      <c r="D488" s="268">
        <f t="shared" si="706"/>
        <v>4</v>
      </c>
      <c r="E488" s="268">
        <f t="shared" si="706"/>
        <v>23</v>
      </c>
      <c r="F488" s="268">
        <f t="shared" si="706"/>
        <v>52</v>
      </c>
      <c r="G488" s="268">
        <f t="shared" si="706"/>
        <v>47</v>
      </c>
      <c r="H488" s="268">
        <f t="shared" si="706"/>
        <v>26</v>
      </c>
      <c r="I488" s="268">
        <f t="shared" si="706"/>
        <v>6</v>
      </c>
      <c r="J488" s="268">
        <f t="shared" si="706"/>
        <v>0</v>
      </c>
      <c r="K488" s="268">
        <f t="shared" si="706"/>
        <v>1</v>
      </c>
      <c r="L488" s="268">
        <f t="shared" si="706"/>
        <v>0</v>
      </c>
      <c r="M488" s="268">
        <f t="shared" si="706"/>
        <v>0</v>
      </c>
      <c r="N488" s="268">
        <f t="shared" si="706"/>
        <v>0</v>
      </c>
      <c r="O488" s="268">
        <f t="shared" si="706"/>
        <v>0</v>
      </c>
      <c r="P488" s="268">
        <f t="shared" si="706"/>
        <v>0</v>
      </c>
      <c r="Q488" s="268">
        <f t="shared" si="706"/>
        <v>0</v>
      </c>
      <c r="R488" s="268">
        <f t="shared" si="706"/>
        <v>0</v>
      </c>
      <c r="S488" s="268">
        <f t="shared" si="706"/>
        <v>0</v>
      </c>
      <c r="T488" s="268">
        <f t="shared" si="706"/>
        <v>0</v>
      </c>
      <c r="U488" s="268">
        <f t="shared" si="706"/>
        <v>0</v>
      </c>
      <c r="V488" s="269">
        <f>IFERROR(AVERAGE('Speed Bin A-B'!V79,'Speed Bin A-B'!V183,'Speed Bin A-B'!V287,'Speed Bin A-B'!V391,'Speed Bin A-B'!V495,'Speed Bin A-B'!V807,'Speed Bin A-B'!V911,'Speed Bin A-B'!V1015,'Speed Bin A-B'!V1119,'Speed Bin A-B'!V1223,'Speed Bin A-B'!V1535,'Speed Bin A-B'!V1639,'Speed Bin A-B'!V1743,'Speed Bin A-B'!V1847,'Speed Bin A-B'!V1951,'Speed Bin B-A'!V79,'Speed Bin B-A'!V183,'Speed Bin B-A'!V287,'Speed Bin B-A'!V391,'Speed Bin B-A'!V495,'Speed Bin B-A'!V807,'Speed Bin B-A'!V911,'Speed Bin B-A'!V1015,'Speed Bin B-A'!V1119,'Speed Bin B-A'!V1223,'Speed Bin B-A'!V1535,'Speed Bin B-A'!V1639,'Speed Bin B-A'!V1743,'Speed Bin B-A'!V1847,'Speed Bin B-A'!V1951),"-")</f>
        <v>24.18</v>
      </c>
      <c r="W488" s="269">
        <f>IFERROR(AVERAGE('Speed Bin A-B'!W79,'Speed Bin A-B'!W183,'Speed Bin A-B'!W287,'Speed Bin A-B'!W391,'Speed Bin A-B'!W495,'Speed Bin A-B'!W807,'Speed Bin A-B'!W911,'Speed Bin A-B'!W1015,'Speed Bin A-B'!W1119,'Speed Bin A-B'!W1223,'Speed Bin A-B'!W1535,'Speed Bin A-B'!W1639,'Speed Bin A-B'!W1743,'Speed Bin A-B'!W1847,'Speed Bin A-B'!W1951,'Speed Bin B-A'!W79,'Speed Bin B-A'!W183,'Speed Bin B-A'!W287,'Speed Bin B-A'!W391,'Speed Bin B-A'!W495,'Speed Bin B-A'!W807,'Speed Bin B-A'!W911,'Speed Bin B-A'!W1015,'Speed Bin B-A'!W1119,'Speed Bin B-A'!W1223,'Speed Bin B-A'!W1535,'Speed Bin B-A'!W1639,'Speed Bin B-A'!W1743,'Speed Bin B-A'!W1847,'Speed Bin B-A'!W1951),"-")</f>
        <v>31.657142857142855</v>
      </c>
      <c r="X488" s="262"/>
      <c r="Y488" s="262"/>
    </row>
    <row r="489" spans="1:25" x14ac:dyDescent="0.25">
      <c r="A489" s="267">
        <v>0.71875</v>
      </c>
      <c r="B489" s="268">
        <f t="shared" ref="B489:U489" si="707">B73+B281</f>
        <v>157</v>
      </c>
      <c r="C489" s="268">
        <f t="shared" si="707"/>
        <v>1</v>
      </c>
      <c r="D489" s="268">
        <f t="shared" si="707"/>
        <v>6</v>
      </c>
      <c r="E489" s="268">
        <f t="shared" si="707"/>
        <v>27</v>
      </c>
      <c r="F489" s="268">
        <f t="shared" si="707"/>
        <v>56</v>
      </c>
      <c r="G489" s="268">
        <f t="shared" si="707"/>
        <v>48</v>
      </c>
      <c r="H489" s="268">
        <f t="shared" si="707"/>
        <v>13</v>
      </c>
      <c r="I489" s="268">
        <f t="shared" si="707"/>
        <v>4</v>
      </c>
      <c r="J489" s="268">
        <f t="shared" si="707"/>
        <v>1</v>
      </c>
      <c r="K489" s="268">
        <f t="shared" si="707"/>
        <v>0</v>
      </c>
      <c r="L489" s="268">
        <f t="shared" si="707"/>
        <v>1</v>
      </c>
      <c r="M489" s="268">
        <f t="shared" si="707"/>
        <v>0</v>
      </c>
      <c r="N489" s="268">
        <f t="shared" si="707"/>
        <v>0</v>
      </c>
      <c r="O489" s="268">
        <f t="shared" si="707"/>
        <v>0</v>
      </c>
      <c r="P489" s="268">
        <f t="shared" si="707"/>
        <v>0</v>
      </c>
      <c r="Q489" s="268">
        <f t="shared" si="707"/>
        <v>0</v>
      </c>
      <c r="R489" s="268">
        <f t="shared" si="707"/>
        <v>0</v>
      </c>
      <c r="S489" s="268">
        <f t="shared" si="707"/>
        <v>0</v>
      </c>
      <c r="T489" s="268">
        <f t="shared" si="707"/>
        <v>0</v>
      </c>
      <c r="U489" s="268">
        <f t="shared" si="707"/>
        <v>0</v>
      </c>
      <c r="V489" s="269">
        <f>IFERROR(AVERAGE('Speed Bin A-B'!V80,'Speed Bin A-B'!V184,'Speed Bin A-B'!V288,'Speed Bin A-B'!V392,'Speed Bin A-B'!V496,'Speed Bin A-B'!V808,'Speed Bin A-B'!V912,'Speed Bin A-B'!V1016,'Speed Bin A-B'!V1120,'Speed Bin A-B'!V1224,'Speed Bin A-B'!V1536,'Speed Bin A-B'!V1640,'Speed Bin A-B'!V1744,'Speed Bin A-B'!V1848,'Speed Bin A-B'!V1952,'Speed Bin B-A'!V80,'Speed Bin B-A'!V184,'Speed Bin B-A'!V288,'Speed Bin B-A'!V392,'Speed Bin B-A'!V496,'Speed Bin B-A'!V808,'Speed Bin B-A'!V912,'Speed Bin B-A'!V1016,'Speed Bin B-A'!V1120,'Speed Bin B-A'!V1224,'Speed Bin B-A'!V1536,'Speed Bin B-A'!V1640,'Speed Bin B-A'!V1744,'Speed Bin B-A'!V1848,'Speed Bin B-A'!V1952),"-")</f>
        <v>24.029999999999998</v>
      </c>
      <c r="W489" s="269">
        <f>IFERROR(AVERAGE('Speed Bin A-B'!W80,'Speed Bin A-B'!W184,'Speed Bin A-B'!W288,'Speed Bin A-B'!W392,'Speed Bin A-B'!W496,'Speed Bin A-B'!W808,'Speed Bin A-B'!W912,'Speed Bin A-B'!W1016,'Speed Bin A-B'!W1120,'Speed Bin A-B'!W1224,'Speed Bin A-B'!W1536,'Speed Bin A-B'!W1640,'Speed Bin A-B'!W1744,'Speed Bin A-B'!W1848,'Speed Bin A-B'!W1952,'Speed Bin B-A'!W80,'Speed Bin B-A'!W184,'Speed Bin B-A'!W288,'Speed Bin B-A'!W392,'Speed Bin B-A'!W496,'Speed Bin B-A'!W808,'Speed Bin B-A'!W912,'Speed Bin B-A'!W1016,'Speed Bin B-A'!W1120,'Speed Bin B-A'!W1224,'Speed Bin B-A'!W1536,'Speed Bin B-A'!W1640,'Speed Bin B-A'!W1744,'Speed Bin B-A'!W1848,'Speed Bin B-A'!W1952),"-")</f>
        <v>28.816666666666666</v>
      </c>
      <c r="X489" s="262"/>
      <c r="Y489" s="262"/>
    </row>
    <row r="490" spans="1:25" x14ac:dyDescent="0.25">
      <c r="A490" s="267">
        <v>0.72916666666666696</v>
      </c>
      <c r="B490" s="268">
        <f t="shared" ref="B490:U490" si="708">B74+B282</f>
        <v>115</v>
      </c>
      <c r="C490" s="268">
        <f t="shared" si="708"/>
        <v>0</v>
      </c>
      <c r="D490" s="268">
        <f t="shared" si="708"/>
        <v>6</v>
      </c>
      <c r="E490" s="268">
        <f t="shared" si="708"/>
        <v>25</v>
      </c>
      <c r="F490" s="268">
        <f t="shared" si="708"/>
        <v>44</v>
      </c>
      <c r="G490" s="268">
        <f t="shared" si="708"/>
        <v>33</v>
      </c>
      <c r="H490" s="268">
        <f t="shared" si="708"/>
        <v>5</v>
      </c>
      <c r="I490" s="268">
        <f t="shared" si="708"/>
        <v>2</v>
      </c>
      <c r="J490" s="268">
        <f t="shared" si="708"/>
        <v>0</v>
      </c>
      <c r="K490" s="268">
        <f t="shared" si="708"/>
        <v>0</v>
      </c>
      <c r="L490" s="268">
        <f t="shared" si="708"/>
        <v>0</v>
      </c>
      <c r="M490" s="268">
        <f t="shared" si="708"/>
        <v>0</v>
      </c>
      <c r="N490" s="268">
        <f t="shared" si="708"/>
        <v>0</v>
      </c>
      <c r="O490" s="268">
        <f t="shared" si="708"/>
        <v>0</v>
      </c>
      <c r="P490" s="268">
        <f t="shared" si="708"/>
        <v>0</v>
      </c>
      <c r="Q490" s="268">
        <f t="shared" si="708"/>
        <v>0</v>
      </c>
      <c r="R490" s="268">
        <f t="shared" si="708"/>
        <v>0</v>
      </c>
      <c r="S490" s="268">
        <f t="shared" si="708"/>
        <v>0</v>
      </c>
      <c r="T490" s="268">
        <f t="shared" si="708"/>
        <v>0</v>
      </c>
      <c r="U490" s="268">
        <f t="shared" si="708"/>
        <v>0</v>
      </c>
      <c r="V490" s="269">
        <f>IFERROR(AVERAGE('Speed Bin A-B'!V81,'Speed Bin A-B'!V185,'Speed Bin A-B'!V289,'Speed Bin A-B'!V393,'Speed Bin A-B'!V497,'Speed Bin A-B'!V809,'Speed Bin A-B'!V913,'Speed Bin A-B'!V1017,'Speed Bin A-B'!V1121,'Speed Bin A-B'!V1225,'Speed Bin A-B'!V1537,'Speed Bin A-B'!V1641,'Speed Bin A-B'!V1745,'Speed Bin A-B'!V1849,'Speed Bin A-B'!V1953,'Speed Bin B-A'!V81,'Speed Bin B-A'!V185,'Speed Bin B-A'!V289,'Speed Bin B-A'!V393,'Speed Bin B-A'!V497,'Speed Bin B-A'!V809,'Speed Bin B-A'!V913,'Speed Bin B-A'!V1017,'Speed Bin B-A'!V1121,'Speed Bin B-A'!V1225,'Speed Bin B-A'!V1537,'Speed Bin B-A'!V1641,'Speed Bin B-A'!V1745,'Speed Bin B-A'!V1849,'Speed Bin B-A'!V1953),"-")</f>
        <v>23.05</v>
      </c>
      <c r="W490" s="269">
        <f>IFERROR(AVERAGE('Speed Bin A-B'!W81,'Speed Bin A-B'!W185,'Speed Bin A-B'!W289,'Speed Bin A-B'!W393,'Speed Bin A-B'!W497,'Speed Bin A-B'!W809,'Speed Bin A-B'!W913,'Speed Bin A-B'!W1017,'Speed Bin A-B'!W1121,'Speed Bin A-B'!W1225,'Speed Bin A-B'!W1537,'Speed Bin A-B'!W1641,'Speed Bin A-B'!W1745,'Speed Bin A-B'!W1849,'Speed Bin A-B'!W1953,'Speed Bin B-A'!W81,'Speed Bin B-A'!W185,'Speed Bin B-A'!W289,'Speed Bin B-A'!W393,'Speed Bin B-A'!W497,'Speed Bin B-A'!W809,'Speed Bin B-A'!W913,'Speed Bin B-A'!W1017,'Speed Bin B-A'!W1121,'Speed Bin B-A'!W1225,'Speed Bin B-A'!W1537,'Speed Bin B-A'!W1641,'Speed Bin B-A'!W1745,'Speed Bin B-A'!W1849,'Speed Bin B-A'!W1953),"-")</f>
        <v>27.4375</v>
      </c>
      <c r="X490" s="262"/>
      <c r="Y490" s="262"/>
    </row>
    <row r="491" spans="1:25" x14ac:dyDescent="0.25">
      <c r="A491" s="267">
        <v>0.73958333333333304</v>
      </c>
      <c r="B491" s="268">
        <f t="shared" ref="B491:U491" si="709">B75+B283</f>
        <v>84</v>
      </c>
      <c r="C491" s="268">
        <f t="shared" si="709"/>
        <v>0</v>
      </c>
      <c r="D491" s="268">
        <f t="shared" si="709"/>
        <v>4</v>
      </c>
      <c r="E491" s="268">
        <f t="shared" si="709"/>
        <v>11</v>
      </c>
      <c r="F491" s="268">
        <f t="shared" si="709"/>
        <v>20</v>
      </c>
      <c r="G491" s="268">
        <f t="shared" si="709"/>
        <v>25</v>
      </c>
      <c r="H491" s="268">
        <f t="shared" si="709"/>
        <v>18</v>
      </c>
      <c r="I491" s="268">
        <f t="shared" si="709"/>
        <v>5</v>
      </c>
      <c r="J491" s="268">
        <f t="shared" si="709"/>
        <v>0</v>
      </c>
      <c r="K491" s="268">
        <f t="shared" si="709"/>
        <v>0</v>
      </c>
      <c r="L491" s="268">
        <f t="shared" si="709"/>
        <v>1</v>
      </c>
      <c r="M491" s="268">
        <f t="shared" si="709"/>
        <v>0</v>
      </c>
      <c r="N491" s="268">
        <f t="shared" si="709"/>
        <v>0</v>
      </c>
      <c r="O491" s="268">
        <f t="shared" si="709"/>
        <v>0</v>
      </c>
      <c r="P491" s="268">
        <f t="shared" si="709"/>
        <v>0</v>
      </c>
      <c r="Q491" s="268">
        <f t="shared" si="709"/>
        <v>0</v>
      </c>
      <c r="R491" s="268">
        <f t="shared" si="709"/>
        <v>0</v>
      </c>
      <c r="S491" s="268">
        <f t="shared" si="709"/>
        <v>0</v>
      </c>
      <c r="T491" s="268">
        <f t="shared" si="709"/>
        <v>0</v>
      </c>
      <c r="U491" s="268">
        <f t="shared" si="709"/>
        <v>0</v>
      </c>
      <c r="V491" s="269">
        <f>IFERROR(AVERAGE('Speed Bin A-B'!V82,'Speed Bin A-B'!V186,'Speed Bin A-B'!V290,'Speed Bin A-B'!V394,'Speed Bin A-B'!V498,'Speed Bin A-B'!V810,'Speed Bin A-B'!V914,'Speed Bin A-B'!V1018,'Speed Bin A-B'!V1122,'Speed Bin A-B'!V1226,'Speed Bin A-B'!V1538,'Speed Bin A-B'!V1642,'Speed Bin A-B'!V1746,'Speed Bin A-B'!V1850,'Speed Bin A-B'!V1954,'Speed Bin B-A'!V82,'Speed Bin B-A'!V186,'Speed Bin B-A'!V290,'Speed Bin B-A'!V394,'Speed Bin B-A'!V498,'Speed Bin B-A'!V810,'Speed Bin B-A'!V914,'Speed Bin B-A'!V1018,'Speed Bin B-A'!V1122,'Speed Bin B-A'!V1226,'Speed Bin B-A'!V1538,'Speed Bin B-A'!V1642,'Speed Bin B-A'!V1746,'Speed Bin B-A'!V1850,'Speed Bin B-A'!V1954),"-")</f>
        <v>24.550000000000004</v>
      </c>
      <c r="W491" s="269">
        <f>IFERROR(AVERAGE('Speed Bin A-B'!W82,'Speed Bin A-B'!W186,'Speed Bin A-B'!W290,'Speed Bin A-B'!W394,'Speed Bin A-B'!W498,'Speed Bin A-B'!W810,'Speed Bin A-B'!W914,'Speed Bin A-B'!W1018,'Speed Bin A-B'!W1122,'Speed Bin A-B'!W1226,'Speed Bin A-B'!W1538,'Speed Bin A-B'!W1642,'Speed Bin A-B'!W1746,'Speed Bin A-B'!W1850,'Speed Bin A-B'!W1954,'Speed Bin B-A'!W82,'Speed Bin B-A'!W186,'Speed Bin B-A'!W290,'Speed Bin B-A'!W394,'Speed Bin B-A'!W498,'Speed Bin B-A'!W810,'Speed Bin B-A'!W914,'Speed Bin B-A'!W1018,'Speed Bin B-A'!W1122,'Speed Bin B-A'!W1226,'Speed Bin B-A'!W1538,'Speed Bin B-A'!W1642,'Speed Bin B-A'!W1746,'Speed Bin B-A'!W1850,'Speed Bin B-A'!W1954),"-")</f>
        <v>33.349999999999994</v>
      </c>
      <c r="X491" s="262"/>
      <c r="Y491" s="262"/>
    </row>
    <row r="492" spans="1:25" x14ac:dyDescent="0.25">
      <c r="A492" s="267">
        <v>0.75</v>
      </c>
      <c r="B492" s="268">
        <f t="shared" ref="B492:U492" si="710">B76+B284</f>
        <v>70</v>
      </c>
      <c r="C492" s="268">
        <f t="shared" si="710"/>
        <v>1</v>
      </c>
      <c r="D492" s="268">
        <f t="shared" si="710"/>
        <v>8</v>
      </c>
      <c r="E492" s="268">
        <f t="shared" si="710"/>
        <v>6</v>
      </c>
      <c r="F492" s="268">
        <f t="shared" si="710"/>
        <v>26</v>
      </c>
      <c r="G492" s="268">
        <f t="shared" si="710"/>
        <v>20</v>
      </c>
      <c r="H492" s="268">
        <f t="shared" si="710"/>
        <v>5</v>
      </c>
      <c r="I492" s="268">
        <f t="shared" si="710"/>
        <v>4</v>
      </c>
      <c r="J492" s="268">
        <f t="shared" si="710"/>
        <v>0</v>
      </c>
      <c r="K492" s="268">
        <f t="shared" si="710"/>
        <v>0</v>
      </c>
      <c r="L492" s="268">
        <f t="shared" si="710"/>
        <v>0</v>
      </c>
      <c r="M492" s="268">
        <f t="shared" si="710"/>
        <v>0</v>
      </c>
      <c r="N492" s="268">
        <f t="shared" si="710"/>
        <v>0</v>
      </c>
      <c r="O492" s="268">
        <f t="shared" si="710"/>
        <v>0</v>
      </c>
      <c r="P492" s="268">
        <f t="shared" si="710"/>
        <v>0</v>
      </c>
      <c r="Q492" s="268">
        <f t="shared" si="710"/>
        <v>0</v>
      </c>
      <c r="R492" s="268">
        <f t="shared" si="710"/>
        <v>0</v>
      </c>
      <c r="S492" s="268">
        <f t="shared" si="710"/>
        <v>0</v>
      </c>
      <c r="T492" s="268">
        <f t="shared" si="710"/>
        <v>0</v>
      </c>
      <c r="U492" s="268">
        <f t="shared" si="710"/>
        <v>0</v>
      </c>
      <c r="V492" s="269">
        <f>IFERROR(AVERAGE('Speed Bin A-B'!V83,'Speed Bin A-B'!V187,'Speed Bin A-B'!V291,'Speed Bin A-B'!V395,'Speed Bin A-B'!V499,'Speed Bin A-B'!V811,'Speed Bin A-B'!V915,'Speed Bin A-B'!V1019,'Speed Bin A-B'!V1123,'Speed Bin A-B'!V1227,'Speed Bin A-B'!V1539,'Speed Bin A-B'!V1643,'Speed Bin A-B'!V1747,'Speed Bin A-B'!V1851,'Speed Bin A-B'!V1955,'Speed Bin B-A'!V83,'Speed Bin B-A'!V187,'Speed Bin B-A'!V291,'Speed Bin B-A'!V395,'Speed Bin B-A'!V499,'Speed Bin B-A'!V811,'Speed Bin B-A'!V915,'Speed Bin B-A'!V1019,'Speed Bin B-A'!V1123,'Speed Bin B-A'!V1227,'Speed Bin B-A'!V1539,'Speed Bin B-A'!V1643,'Speed Bin B-A'!V1747,'Speed Bin B-A'!V1851,'Speed Bin B-A'!V1955),"-")</f>
        <v>23.53</v>
      </c>
      <c r="W492" s="269" t="str">
        <f>IFERROR(AVERAGE('Speed Bin A-B'!W83,'Speed Bin A-B'!W187,'Speed Bin A-B'!W291,'Speed Bin A-B'!W395,'Speed Bin A-B'!W499,'Speed Bin A-B'!W811,'Speed Bin A-B'!W915,'Speed Bin A-B'!W1019,'Speed Bin A-B'!W1123,'Speed Bin A-B'!W1227,'Speed Bin A-B'!W1539,'Speed Bin A-B'!W1643,'Speed Bin A-B'!W1747,'Speed Bin A-B'!W1851,'Speed Bin A-B'!W1955,'Speed Bin B-A'!W83,'Speed Bin B-A'!W187,'Speed Bin B-A'!W291,'Speed Bin B-A'!W395,'Speed Bin B-A'!W499,'Speed Bin B-A'!W811,'Speed Bin B-A'!W915,'Speed Bin B-A'!W1019,'Speed Bin B-A'!W1123,'Speed Bin B-A'!W1227,'Speed Bin B-A'!W1539,'Speed Bin B-A'!W1643,'Speed Bin B-A'!W1747,'Speed Bin B-A'!W1851,'Speed Bin B-A'!W1955),"-")</f>
        <v>-</v>
      </c>
      <c r="X492" s="262"/>
      <c r="Y492" s="262"/>
    </row>
    <row r="493" spans="1:25" x14ac:dyDescent="0.25">
      <c r="A493" s="267">
        <v>0.76041666666666696</v>
      </c>
      <c r="B493" s="268">
        <f t="shared" ref="B493:U493" si="711">B77+B285</f>
        <v>46</v>
      </c>
      <c r="C493" s="268">
        <f t="shared" si="711"/>
        <v>0</v>
      </c>
      <c r="D493" s="268">
        <f t="shared" si="711"/>
        <v>3</v>
      </c>
      <c r="E493" s="268">
        <f t="shared" si="711"/>
        <v>9</v>
      </c>
      <c r="F493" s="268">
        <f t="shared" si="711"/>
        <v>14</v>
      </c>
      <c r="G493" s="268">
        <f t="shared" si="711"/>
        <v>11</v>
      </c>
      <c r="H493" s="268">
        <f t="shared" si="711"/>
        <v>7</v>
      </c>
      <c r="I493" s="268">
        <f t="shared" si="711"/>
        <v>0</v>
      </c>
      <c r="J493" s="268">
        <f t="shared" si="711"/>
        <v>1</v>
      </c>
      <c r="K493" s="268">
        <f t="shared" si="711"/>
        <v>1</v>
      </c>
      <c r="L493" s="268">
        <f t="shared" si="711"/>
        <v>0</v>
      </c>
      <c r="M493" s="268">
        <f t="shared" si="711"/>
        <v>0</v>
      </c>
      <c r="N493" s="268">
        <f t="shared" si="711"/>
        <v>0</v>
      </c>
      <c r="O493" s="268">
        <f t="shared" si="711"/>
        <v>0</v>
      </c>
      <c r="P493" s="268">
        <f t="shared" si="711"/>
        <v>0</v>
      </c>
      <c r="Q493" s="268">
        <f t="shared" si="711"/>
        <v>0</v>
      </c>
      <c r="R493" s="268">
        <f t="shared" si="711"/>
        <v>0</v>
      </c>
      <c r="S493" s="268">
        <f t="shared" si="711"/>
        <v>0</v>
      </c>
      <c r="T493" s="268">
        <f t="shared" si="711"/>
        <v>0</v>
      </c>
      <c r="U493" s="268">
        <f t="shared" si="711"/>
        <v>0</v>
      </c>
      <c r="V493" s="269">
        <f>IFERROR(AVERAGE('Speed Bin A-B'!V84,'Speed Bin A-B'!V188,'Speed Bin A-B'!V292,'Speed Bin A-B'!V396,'Speed Bin A-B'!V500,'Speed Bin A-B'!V812,'Speed Bin A-B'!V916,'Speed Bin A-B'!V1020,'Speed Bin A-B'!V1124,'Speed Bin A-B'!V1228,'Speed Bin A-B'!V1540,'Speed Bin A-B'!V1644,'Speed Bin A-B'!V1748,'Speed Bin A-B'!V1852,'Speed Bin A-B'!V1956,'Speed Bin B-A'!V84,'Speed Bin B-A'!V188,'Speed Bin B-A'!V292,'Speed Bin B-A'!V396,'Speed Bin B-A'!V500,'Speed Bin B-A'!V812,'Speed Bin B-A'!V916,'Speed Bin B-A'!V1020,'Speed Bin B-A'!V1124,'Speed Bin B-A'!V1228,'Speed Bin B-A'!V1540,'Speed Bin B-A'!V1644,'Speed Bin B-A'!V1748,'Speed Bin B-A'!V1852,'Speed Bin B-A'!V1956),"-")</f>
        <v>25.839999999999996</v>
      </c>
      <c r="W493" s="269" t="str">
        <f>IFERROR(AVERAGE('Speed Bin A-B'!W84,'Speed Bin A-B'!W188,'Speed Bin A-B'!W292,'Speed Bin A-B'!W396,'Speed Bin A-B'!W500,'Speed Bin A-B'!W812,'Speed Bin A-B'!W916,'Speed Bin A-B'!W1020,'Speed Bin A-B'!W1124,'Speed Bin A-B'!W1228,'Speed Bin A-B'!W1540,'Speed Bin A-B'!W1644,'Speed Bin A-B'!W1748,'Speed Bin A-B'!W1852,'Speed Bin A-B'!W1956,'Speed Bin B-A'!W84,'Speed Bin B-A'!W188,'Speed Bin B-A'!W292,'Speed Bin B-A'!W396,'Speed Bin B-A'!W500,'Speed Bin B-A'!W812,'Speed Bin B-A'!W916,'Speed Bin B-A'!W1020,'Speed Bin B-A'!W1124,'Speed Bin B-A'!W1228,'Speed Bin B-A'!W1540,'Speed Bin B-A'!W1644,'Speed Bin B-A'!W1748,'Speed Bin B-A'!W1852,'Speed Bin B-A'!W1956),"-")</f>
        <v>-</v>
      </c>
      <c r="X493" s="262"/>
      <c r="Y493" s="262"/>
    </row>
    <row r="494" spans="1:25" x14ac:dyDescent="0.25">
      <c r="A494" s="267">
        <v>0.77083333333333304</v>
      </c>
      <c r="B494" s="268">
        <f t="shared" ref="B494:U494" si="712">B78+B286</f>
        <v>45</v>
      </c>
      <c r="C494" s="268">
        <f t="shared" si="712"/>
        <v>0</v>
      </c>
      <c r="D494" s="268">
        <f t="shared" si="712"/>
        <v>4</v>
      </c>
      <c r="E494" s="268">
        <f t="shared" si="712"/>
        <v>11</v>
      </c>
      <c r="F494" s="268">
        <f t="shared" si="712"/>
        <v>18</v>
      </c>
      <c r="G494" s="268">
        <f t="shared" si="712"/>
        <v>7</v>
      </c>
      <c r="H494" s="268">
        <f t="shared" si="712"/>
        <v>4</v>
      </c>
      <c r="I494" s="268">
        <f t="shared" si="712"/>
        <v>1</v>
      </c>
      <c r="J494" s="268">
        <f t="shared" si="712"/>
        <v>0</v>
      </c>
      <c r="K494" s="268">
        <f t="shared" si="712"/>
        <v>0</v>
      </c>
      <c r="L494" s="268">
        <f t="shared" si="712"/>
        <v>0</v>
      </c>
      <c r="M494" s="268">
        <f t="shared" si="712"/>
        <v>0</v>
      </c>
      <c r="N494" s="268">
        <f t="shared" si="712"/>
        <v>0</v>
      </c>
      <c r="O494" s="268">
        <f t="shared" si="712"/>
        <v>0</v>
      </c>
      <c r="P494" s="268">
        <f t="shared" si="712"/>
        <v>0</v>
      </c>
      <c r="Q494" s="268">
        <f t="shared" si="712"/>
        <v>0</v>
      </c>
      <c r="R494" s="268">
        <f t="shared" si="712"/>
        <v>0</v>
      </c>
      <c r="S494" s="268">
        <f t="shared" si="712"/>
        <v>0</v>
      </c>
      <c r="T494" s="268">
        <f t="shared" si="712"/>
        <v>0</v>
      </c>
      <c r="U494" s="268">
        <f t="shared" si="712"/>
        <v>0</v>
      </c>
      <c r="V494" s="269">
        <f>IFERROR(AVERAGE('Speed Bin A-B'!V85,'Speed Bin A-B'!V189,'Speed Bin A-B'!V293,'Speed Bin A-B'!V397,'Speed Bin A-B'!V501,'Speed Bin A-B'!V813,'Speed Bin A-B'!V917,'Speed Bin A-B'!V1021,'Speed Bin A-B'!V1125,'Speed Bin A-B'!V1229,'Speed Bin A-B'!V1541,'Speed Bin A-B'!V1645,'Speed Bin A-B'!V1749,'Speed Bin A-B'!V1853,'Speed Bin A-B'!V1957,'Speed Bin B-A'!V85,'Speed Bin B-A'!V189,'Speed Bin B-A'!V293,'Speed Bin B-A'!V397,'Speed Bin B-A'!V501,'Speed Bin B-A'!V813,'Speed Bin B-A'!V917,'Speed Bin B-A'!V1021,'Speed Bin B-A'!V1125,'Speed Bin B-A'!V1229,'Speed Bin B-A'!V1541,'Speed Bin B-A'!V1645,'Speed Bin B-A'!V1749,'Speed Bin B-A'!V1853,'Speed Bin B-A'!V1957),"-")</f>
        <v>22.299999999999997</v>
      </c>
      <c r="W494" s="269" t="str">
        <f>IFERROR(AVERAGE('Speed Bin A-B'!W85,'Speed Bin A-B'!W189,'Speed Bin A-B'!W293,'Speed Bin A-B'!W397,'Speed Bin A-B'!W501,'Speed Bin A-B'!W813,'Speed Bin A-B'!W917,'Speed Bin A-B'!W1021,'Speed Bin A-B'!W1125,'Speed Bin A-B'!W1229,'Speed Bin A-B'!W1541,'Speed Bin A-B'!W1645,'Speed Bin A-B'!W1749,'Speed Bin A-B'!W1853,'Speed Bin A-B'!W1957,'Speed Bin B-A'!W85,'Speed Bin B-A'!W189,'Speed Bin B-A'!W293,'Speed Bin B-A'!W397,'Speed Bin B-A'!W501,'Speed Bin B-A'!W813,'Speed Bin B-A'!W917,'Speed Bin B-A'!W1021,'Speed Bin B-A'!W1125,'Speed Bin B-A'!W1229,'Speed Bin B-A'!W1541,'Speed Bin B-A'!W1645,'Speed Bin B-A'!W1749,'Speed Bin B-A'!W1853,'Speed Bin B-A'!W1957),"-")</f>
        <v>-</v>
      </c>
      <c r="X494" s="262"/>
      <c r="Y494" s="262"/>
    </row>
    <row r="495" spans="1:25" x14ac:dyDescent="0.25">
      <c r="A495" s="267">
        <v>0.78125</v>
      </c>
      <c r="B495" s="268">
        <f t="shared" ref="B495:U495" si="713">B79+B287</f>
        <v>59</v>
      </c>
      <c r="C495" s="268">
        <f t="shared" si="713"/>
        <v>0</v>
      </c>
      <c r="D495" s="268">
        <f t="shared" si="713"/>
        <v>4</v>
      </c>
      <c r="E495" s="268">
        <f t="shared" si="713"/>
        <v>12</v>
      </c>
      <c r="F495" s="268">
        <f t="shared" si="713"/>
        <v>14</v>
      </c>
      <c r="G495" s="268">
        <f t="shared" si="713"/>
        <v>16</v>
      </c>
      <c r="H495" s="268">
        <f t="shared" si="713"/>
        <v>11</v>
      </c>
      <c r="I495" s="268">
        <f t="shared" si="713"/>
        <v>1</v>
      </c>
      <c r="J495" s="268">
        <f t="shared" si="713"/>
        <v>1</v>
      </c>
      <c r="K495" s="268">
        <f t="shared" si="713"/>
        <v>0</v>
      </c>
      <c r="L495" s="268">
        <f t="shared" si="713"/>
        <v>0</v>
      </c>
      <c r="M495" s="268">
        <f t="shared" si="713"/>
        <v>0</v>
      </c>
      <c r="N495" s="268">
        <f t="shared" si="713"/>
        <v>0</v>
      </c>
      <c r="O495" s="268">
        <f t="shared" si="713"/>
        <v>0</v>
      </c>
      <c r="P495" s="268">
        <f t="shared" si="713"/>
        <v>0</v>
      </c>
      <c r="Q495" s="268">
        <f t="shared" si="713"/>
        <v>0</v>
      </c>
      <c r="R495" s="268">
        <f t="shared" si="713"/>
        <v>0</v>
      </c>
      <c r="S495" s="268">
        <f t="shared" si="713"/>
        <v>0</v>
      </c>
      <c r="T495" s="268">
        <f t="shared" si="713"/>
        <v>0</v>
      </c>
      <c r="U495" s="268">
        <f t="shared" si="713"/>
        <v>0</v>
      </c>
      <c r="V495" s="269">
        <f>IFERROR(AVERAGE('Speed Bin A-B'!V86,'Speed Bin A-B'!V190,'Speed Bin A-B'!V294,'Speed Bin A-B'!V398,'Speed Bin A-B'!V502,'Speed Bin A-B'!V814,'Speed Bin A-B'!V918,'Speed Bin A-B'!V1022,'Speed Bin A-B'!V1126,'Speed Bin A-B'!V1230,'Speed Bin A-B'!V1542,'Speed Bin A-B'!V1646,'Speed Bin A-B'!V1750,'Speed Bin A-B'!V1854,'Speed Bin A-B'!V1958,'Speed Bin B-A'!V86,'Speed Bin B-A'!V190,'Speed Bin B-A'!V294,'Speed Bin B-A'!V398,'Speed Bin B-A'!V502,'Speed Bin B-A'!V814,'Speed Bin B-A'!V918,'Speed Bin B-A'!V1022,'Speed Bin B-A'!V1126,'Speed Bin B-A'!V1230,'Speed Bin B-A'!V1542,'Speed Bin B-A'!V1646,'Speed Bin B-A'!V1750,'Speed Bin B-A'!V1854,'Speed Bin B-A'!V1958),"-")</f>
        <v>25.03</v>
      </c>
      <c r="W495" s="269" t="str">
        <f>IFERROR(AVERAGE('Speed Bin A-B'!W86,'Speed Bin A-B'!W190,'Speed Bin A-B'!W294,'Speed Bin A-B'!W398,'Speed Bin A-B'!W502,'Speed Bin A-B'!W814,'Speed Bin A-B'!W918,'Speed Bin A-B'!W1022,'Speed Bin A-B'!W1126,'Speed Bin A-B'!W1230,'Speed Bin A-B'!W1542,'Speed Bin A-B'!W1646,'Speed Bin A-B'!W1750,'Speed Bin A-B'!W1854,'Speed Bin A-B'!W1958,'Speed Bin B-A'!W86,'Speed Bin B-A'!W190,'Speed Bin B-A'!W294,'Speed Bin B-A'!W398,'Speed Bin B-A'!W502,'Speed Bin B-A'!W814,'Speed Bin B-A'!W918,'Speed Bin B-A'!W1022,'Speed Bin B-A'!W1126,'Speed Bin B-A'!W1230,'Speed Bin B-A'!W1542,'Speed Bin B-A'!W1646,'Speed Bin B-A'!W1750,'Speed Bin B-A'!W1854,'Speed Bin B-A'!W1958),"-")</f>
        <v>-</v>
      </c>
      <c r="X495" s="262"/>
      <c r="Y495" s="262"/>
    </row>
    <row r="496" spans="1:25" x14ac:dyDescent="0.25">
      <c r="A496" s="267">
        <v>0.79166666666666696</v>
      </c>
      <c r="B496" s="268">
        <f t="shared" ref="B496:U496" si="714">B80+B288</f>
        <v>36</v>
      </c>
      <c r="C496" s="268">
        <f t="shared" si="714"/>
        <v>0</v>
      </c>
      <c r="D496" s="268">
        <f t="shared" si="714"/>
        <v>3</v>
      </c>
      <c r="E496" s="268">
        <f t="shared" si="714"/>
        <v>8</v>
      </c>
      <c r="F496" s="268">
        <f t="shared" si="714"/>
        <v>11</v>
      </c>
      <c r="G496" s="268">
        <f t="shared" si="714"/>
        <v>5</v>
      </c>
      <c r="H496" s="268">
        <f t="shared" si="714"/>
        <v>3</v>
      </c>
      <c r="I496" s="268">
        <f t="shared" si="714"/>
        <v>5</v>
      </c>
      <c r="J496" s="268">
        <f t="shared" si="714"/>
        <v>0</v>
      </c>
      <c r="K496" s="268">
        <f t="shared" si="714"/>
        <v>1</v>
      </c>
      <c r="L496" s="268">
        <f t="shared" si="714"/>
        <v>0</v>
      </c>
      <c r="M496" s="268">
        <f t="shared" si="714"/>
        <v>0</v>
      </c>
      <c r="N496" s="268">
        <f t="shared" si="714"/>
        <v>0</v>
      </c>
      <c r="O496" s="268">
        <f t="shared" si="714"/>
        <v>0</v>
      </c>
      <c r="P496" s="268">
        <f t="shared" si="714"/>
        <v>0</v>
      </c>
      <c r="Q496" s="268">
        <f t="shared" si="714"/>
        <v>0</v>
      </c>
      <c r="R496" s="268">
        <f t="shared" si="714"/>
        <v>0</v>
      </c>
      <c r="S496" s="268">
        <f t="shared" si="714"/>
        <v>0</v>
      </c>
      <c r="T496" s="268">
        <f t="shared" si="714"/>
        <v>0</v>
      </c>
      <c r="U496" s="268">
        <f t="shared" si="714"/>
        <v>0</v>
      </c>
      <c r="V496" s="269">
        <f>IFERROR(AVERAGE('Speed Bin A-B'!V87,'Speed Bin A-B'!V191,'Speed Bin A-B'!V295,'Speed Bin A-B'!V399,'Speed Bin A-B'!V503,'Speed Bin A-B'!V815,'Speed Bin A-B'!V919,'Speed Bin A-B'!V1023,'Speed Bin A-B'!V1127,'Speed Bin A-B'!V1231,'Speed Bin A-B'!V1543,'Speed Bin A-B'!V1647,'Speed Bin A-B'!V1751,'Speed Bin A-B'!V1855,'Speed Bin A-B'!V1959,'Speed Bin B-A'!V87,'Speed Bin B-A'!V191,'Speed Bin B-A'!V295,'Speed Bin B-A'!V399,'Speed Bin B-A'!V503,'Speed Bin B-A'!V815,'Speed Bin B-A'!V919,'Speed Bin B-A'!V1023,'Speed Bin B-A'!V1127,'Speed Bin B-A'!V1231,'Speed Bin B-A'!V1543,'Speed Bin B-A'!V1647,'Speed Bin B-A'!V1751,'Speed Bin B-A'!V1855,'Speed Bin B-A'!V1959),"-")</f>
        <v>24.488888888888887</v>
      </c>
      <c r="W496" s="269" t="str">
        <f>IFERROR(AVERAGE('Speed Bin A-B'!W87,'Speed Bin A-B'!W191,'Speed Bin A-B'!W295,'Speed Bin A-B'!W399,'Speed Bin A-B'!W503,'Speed Bin A-B'!W815,'Speed Bin A-B'!W919,'Speed Bin A-B'!W1023,'Speed Bin A-B'!W1127,'Speed Bin A-B'!W1231,'Speed Bin A-B'!W1543,'Speed Bin A-B'!W1647,'Speed Bin A-B'!W1751,'Speed Bin A-B'!W1855,'Speed Bin A-B'!W1959,'Speed Bin B-A'!W87,'Speed Bin B-A'!W191,'Speed Bin B-A'!W295,'Speed Bin B-A'!W399,'Speed Bin B-A'!W503,'Speed Bin B-A'!W815,'Speed Bin B-A'!W919,'Speed Bin B-A'!W1023,'Speed Bin B-A'!W1127,'Speed Bin B-A'!W1231,'Speed Bin B-A'!W1543,'Speed Bin B-A'!W1647,'Speed Bin B-A'!W1751,'Speed Bin B-A'!W1855,'Speed Bin B-A'!W1959),"-")</f>
        <v>-</v>
      </c>
      <c r="X496" s="262"/>
      <c r="Y496" s="262"/>
    </row>
    <row r="497" spans="1:25" x14ac:dyDescent="0.25">
      <c r="A497" s="267">
        <v>0.80208333333333304</v>
      </c>
      <c r="B497" s="268">
        <f t="shared" ref="B497:U497" si="715">B81+B289</f>
        <v>34</v>
      </c>
      <c r="C497" s="268">
        <f t="shared" si="715"/>
        <v>0</v>
      </c>
      <c r="D497" s="268">
        <f t="shared" si="715"/>
        <v>1</v>
      </c>
      <c r="E497" s="268">
        <f t="shared" si="715"/>
        <v>5</v>
      </c>
      <c r="F497" s="268">
        <f t="shared" si="715"/>
        <v>17</v>
      </c>
      <c r="G497" s="268">
        <f t="shared" si="715"/>
        <v>7</v>
      </c>
      <c r="H497" s="268">
        <f t="shared" si="715"/>
        <v>1</v>
      </c>
      <c r="I497" s="268">
        <f t="shared" si="715"/>
        <v>2</v>
      </c>
      <c r="J497" s="268">
        <f t="shared" si="715"/>
        <v>0</v>
      </c>
      <c r="K497" s="268">
        <f t="shared" si="715"/>
        <v>0</v>
      </c>
      <c r="L497" s="268">
        <f t="shared" si="715"/>
        <v>0</v>
      </c>
      <c r="M497" s="268">
        <f t="shared" si="715"/>
        <v>0</v>
      </c>
      <c r="N497" s="268">
        <f t="shared" si="715"/>
        <v>0</v>
      </c>
      <c r="O497" s="268">
        <f t="shared" si="715"/>
        <v>1</v>
      </c>
      <c r="P497" s="268">
        <f t="shared" si="715"/>
        <v>0</v>
      </c>
      <c r="Q497" s="268">
        <f t="shared" si="715"/>
        <v>0</v>
      </c>
      <c r="R497" s="268">
        <f t="shared" si="715"/>
        <v>0</v>
      </c>
      <c r="S497" s="268">
        <f t="shared" si="715"/>
        <v>0</v>
      </c>
      <c r="T497" s="268">
        <f t="shared" si="715"/>
        <v>0</v>
      </c>
      <c r="U497" s="268">
        <f t="shared" si="715"/>
        <v>0</v>
      </c>
      <c r="V497" s="269">
        <f>IFERROR(AVERAGE('Speed Bin A-B'!V88,'Speed Bin A-B'!V192,'Speed Bin A-B'!V296,'Speed Bin A-B'!V400,'Speed Bin A-B'!V504,'Speed Bin A-B'!V816,'Speed Bin A-B'!V920,'Speed Bin A-B'!V1024,'Speed Bin A-B'!V1128,'Speed Bin A-B'!V1232,'Speed Bin A-B'!V1544,'Speed Bin A-B'!V1648,'Speed Bin A-B'!V1752,'Speed Bin A-B'!V1856,'Speed Bin A-B'!V1960,'Speed Bin B-A'!V88,'Speed Bin B-A'!V192,'Speed Bin B-A'!V296,'Speed Bin B-A'!V400,'Speed Bin B-A'!V504,'Speed Bin B-A'!V816,'Speed Bin B-A'!V920,'Speed Bin B-A'!V1024,'Speed Bin B-A'!V1128,'Speed Bin B-A'!V1232,'Speed Bin B-A'!V1544,'Speed Bin B-A'!V1648,'Speed Bin B-A'!V1752,'Speed Bin B-A'!V1856,'Speed Bin B-A'!V1960),"-")</f>
        <v>23.522222222222226</v>
      </c>
      <c r="W497" s="269" t="str">
        <f>IFERROR(AVERAGE('Speed Bin A-B'!W88,'Speed Bin A-B'!W192,'Speed Bin A-B'!W296,'Speed Bin A-B'!W400,'Speed Bin A-B'!W504,'Speed Bin A-B'!W816,'Speed Bin A-B'!W920,'Speed Bin A-B'!W1024,'Speed Bin A-B'!W1128,'Speed Bin A-B'!W1232,'Speed Bin A-B'!W1544,'Speed Bin A-B'!W1648,'Speed Bin A-B'!W1752,'Speed Bin A-B'!W1856,'Speed Bin A-B'!W1960,'Speed Bin B-A'!W88,'Speed Bin B-A'!W192,'Speed Bin B-A'!W296,'Speed Bin B-A'!W400,'Speed Bin B-A'!W504,'Speed Bin B-A'!W816,'Speed Bin B-A'!W920,'Speed Bin B-A'!W1024,'Speed Bin B-A'!W1128,'Speed Bin B-A'!W1232,'Speed Bin B-A'!W1544,'Speed Bin B-A'!W1648,'Speed Bin B-A'!W1752,'Speed Bin B-A'!W1856,'Speed Bin B-A'!W1960),"-")</f>
        <v>-</v>
      </c>
      <c r="X497" s="262"/>
      <c r="Y497" s="262"/>
    </row>
    <row r="498" spans="1:25" x14ac:dyDescent="0.25">
      <c r="A498" s="267">
        <v>0.8125</v>
      </c>
      <c r="B498" s="268">
        <f t="shared" ref="B498:U498" si="716">B82+B290</f>
        <v>37</v>
      </c>
      <c r="C498" s="268">
        <f t="shared" si="716"/>
        <v>2</v>
      </c>
      <c r="D498" s="268">
        <f t="shared" si="716"/>
        <v>3</v>
      </c>
      <c r="E498" s="268">
        <f t="shared" si="716"/>
        <v>6</v>
      </c>
      <c r="F498" s="268">
        <f t="shared" si="716"/>
        <v>14</v>
      </c>
      <c r="G498" s="268">
        <f t="shared" si="716"/>
        <v>5</v>
      </c>
      <c r="H498" s="268">
        <f t="shared" si="716"/>
        <v>6</v>
      </c>
      <c r="I498" s="268">
        <f t="shared" si="716"/>
        <v>1</v>
      </c>
      <c r="J498" s="268">
        <f t="shared" si="716"/>
        <v>0</v>
      </c>
      <c r="K498" s="268">
        <f t="shared" si="716"/>
        <v>0</v>
      </c>
      <c r="L498" s="268">
        <f t="shared" si="716"/>
        <v>0</v>
      </c>
      <c r="M498" s="268">
        <f t="shared" si="716"/>
        <v>0</v>
      </c>
      <c r="N498" s="268">
        <f t="shared" si="716"/>
        <v>0</v>
      </c>
      <c r="O498" s="268">
        <f t="shared" si="716"/>
        <v>0</v>
      </c>
      <c r="P498" s="268">
        <f t="shared" si="716"/>
        <v>0</v>
      </c>
      <c r="Q498" s="268">
        <f t="shared" si="716"/>
        <v>0</v>
      </c>
      <c r="R498" s="268">
        <f t="shared" si="716"/>
        <v>0</v>
      </c>
      <c r="S498" s="268">
        <f t="shared" si="716"/>
        <v>0</v>
      </c>
      <c r="T498" s="268">
        <f t="shared" si="716"/>
        <v>0</v>
      </c>
      <c r="U498" s="268">
        <f t="shared" si="716"/>
        <v>0</v>
      </c>
      <c r="V498" s="269">
        <f>IFERROR(AVERAGE('Speed Bin A-B'!V89,'Speed Bin A-B'!V193,'Speed Bin A-B'!V297,'Speed Bin A-B'!V401,'Speed Bin A-B'!V505,'Speed Bin A-B'!V817,'Speed Bin A-B'!V921,'Speed Bin A-B'!V1025,'Speed Bin A-B'!V1129,'Speed Bin A-B'!V1233,'Speed Bin A-B'!V1545,'Speed Bin A-B'!V1649,'Speed Bin A-B'!V1753,'Speed Bin A-B'!V1857,'Speed Bin A-B'!V1961,'Speed Bin B-A'!V89,'Speed Bin B-A'!V193,'Speed Bin B-A'!V297,'Speed Bin B-A'!V401,'Speed Bin B-A'!V505,'Speed Bin B-A'!V817,'Speed Bin B-A'!V921,'Speed Bin B-A'!V1025,'Speed Bin B-A'!V1129,'Speed Bin B-A'!V1233,'Speed Bin B-A'!V1545,'Speed Bin B-A'!V1649,'Speed Bin B-A'!V1753,'Speed Bin B-A'!V1857,'Speed Bin B-A'!V1961),"-")</f>
        <v>23.31</v>
      </c>
      <c r="W498" s="269" t="str">
        <f>IFERROR(AVERAGE('Speed Bin A-B'!W89,'Speed Bin A-B'!W193,'Speed Bin A-B'!W297,'Speed Bin A-B'!W401,'Speed Bin A-B'!W505,'Speed Bin A-B'!W817,'Speed Bin A-B'!W921,'Speed Bin A-B'!W1025,'Speed Bin A-B'!W1129,'Speed Bin A-B'!W1233,'Speed Bin A-B'!W1545,'Speed Bin A-B'!W1649,'Speed Bin A-B'!W1753,'Speed Bin A-B'!W1857,'Speed Bin A-B'!W1961,'Speed Bin B-A'!W89,'Speed Bin B-A'!W193,'Speed Bin B-A'!W297,'Speed Bin B-A'!W401,'Speed Bin B-A'!W505,'Speed Bin B-A'!W817,'Speed Bin B-A'!W921,'Speed Bin B-A'!W1025,'Speed Bin B-A'!W1129,'Speed Bin B-A'!W1233,'Speed Bin B-A'!W1545,'Speed Bin B-A'!W1649,'Speed Bin B-A'!W1753,'Speed Bin B-A'!W1857,'Speed Bin B-A'!W1961),"-")</f>
        <v>-</v>
      </c>
      <c r="X498" s="262"/>
      <c r="Y498" s="262"/>
    </row>
    <row r="499" spans="1:25" x14ac:dyDescent="0.25">
      <c r="A499" s="267">
        <v>0.82291666666666696</v>
      </c>
      <c r="B499" s="268">
        <f t="shared" ref="B499:U499" si="717">B83+B291</f>
        <v>28</v>
      </c>
      <c r="C499" s="268">
        <f t="shared" si="717"/>
        <v>0</v>
      </c>
      <c r="D499" s="268">
        <f t="shared" si="717"/>
        <v>2</v>
      </c>
      <c r="E499" s="268">
        <f t="shared" si="717"/>
        <v>4</v>
      </c>
      <c r="F499" s="268">
        <f t="shared" si="717"/>
        <v>8</v>
      </c>
      <c r="G499" s="268">
        <f t="shared" si="717"/>
        <v>9</v>
      </c>
      <c r="H499" s="268">
        <f t="shared" si="717"/>
        <v>3</v>
      </c>
      <c r="I499" s="268">
        <f t="shared" si="717"/>
        <v>1</v>
      </c>
      <c r="J499" s="268">
        <f t="shared" si="717"/>
        <v>1</v>
      </c>
      <c r="K499" s="268">
        <f t="shared" si="717"/>
        <v>0</v>
      </c>
      <c r="L499" s="268">
        <f t="shared" si="717"/>
        <v>0</v>
      </c>
      <c r="M499" s="268">
        <f t="shared" si="717"/>
        <v>0</v>
      </c>
      <c r="N499" s="268">
        <f t="shared" si="717"/>
        <v>0</v>
      </c>
      <c r="O499" s="268">
        <f t="shared" si="717"/>
        <v>0</v>
      </c>
      <c r="P499" s="268">
        <f t="shared" si="717"/>
        <v>0</v>
      </c>
      <c r="Q499" s="268">
        <f t="shared" si="717"/>
        <v>0</v>
      </c>
      <c r="R499" s="268">
        <f t="shared" si="717"/>
        <v>0</v>
      </c>
      <c r="S499" s="268">
        <f t="shared" si="717"/>
        <v>0</v>
      </c>
      <c r="T499" s="268">
        <f t="shared" si="717"/>
        <v>0</v>
      </c>
      <c r="U499" s="268">
        <f t="shared" si="717"/>
        <v>0</v>
      </c>
      <c r="V499" s="269">
        <f>IFERROR(AVERAGE('Speed Bin A-B'!V90,'Speed Bin A-B'!V194,'Speed Bin A-B'!V298,'Speed Bin A-B'!V402,'Speed Bin A-B'!V506,'Speed Bin A-B'!V818,'Speed Bin A-B'!V922,'Speed Bin A-B'!V1026,'Speed Bin A-B'!V1130,'Speed Bin A-B'!V1234,'Speed Bin A-B'!V1546,'Speed Bin A-B'!V1650,'Speed Bin A-B'!V1754,'Speed Bin A-B'!V1858,'Speed Bin A-B'!V1962,'Speed Bin B-A'!V90,'Speed Bin B-A'!V194,'Speed Bin B-A'!V298,'Speed Bin B-A'!V402,'Speed Bin B-A'!V506,'Speed Bin B-A'!V818,'Speed Bin B-A'!V922,'Speed Bin B-A'!V1026,'Speed Bin B-A'!V1130,'Speed Bin B-A'!V1234,'Speed Bin B-A'!V1546,'Speed Bin B-A'!V1650,'Speed Bin B-A'!V1754,'Speed Bin B-A'!V1858,'Speed Bin B-A'!V1962),"-")</f>
        <v>24.89</v>
      </c>
      <c r="W499" s="269" t="str">
        <f>IFERROR(AVERAGE('Speed Bin A-B'!W90,'Speed Bin A-B'!W194,'Speed Bin A-B'!W298,'Speed Bin A-B'!W402,'Speed Bin A-B'!W506,'Speed Bin A-B'!W818,'Speed Bin A-B'!W922,'Speed Bin A-B'!W1026,'Speed Bin A-B'!W1130,'Speed Bin A-B'!W1234,'Speed Bin A-B'!W1546,'Speed Bin A-B'!W1650,'Speed Bin A-B'!W1754,'Speed Bin A-B'!W1858,'Speed Bin A-B'!W1962,'Speed Bin B-A'!W90,'Speed Bin B-A'!W194,'Speed Bin B-A'!W298,'Speed Bin B-A'!W402,'Speed Bin B-A'!W506,'Speed Bin B-A'!W818,'Speed Bin B-A'!W922,'Speed Bin B-A'!W1026,'Speed Bin B-A'!W1130,'Speed Bin B-A'!W1234,'Speed Bin B-A'!W1546,'Speed Bin B-A'!W1650,'Speed Bin B-A'!W1754,'Speed Bin B-A'!W1858,'Speed Bin B-A'!W1962),"-")</f>
        <v>-</v>
      </c>
      <c r="X499" s="262"/>
      <c r="Y499" s="262"/>
    </row>
    <row r="500" spans="1:25" x14ac:dyDescent="0.25">
      <c r="A500" s="267">
        <v>0.83333333333333304</v>
      </c>
      <c r="B500" s="268">
        <f t="shared" ref="B500:U500" si="718">B84+B292</f>
        <v>24</v>
      </c>
      <c r="C500" s="268">
        <f t="shared" si="718"/>
        <v>0</v>
      </c>
      <c r="D500" s="268">
        <f t="shared" si="718"/>
        <v>0</v>
      </c>
      <c r="E500" s="268">
        <f t="shared" si="718"/>
        <v>4</v>
      </c>
      <c r="F500" s="268">
        <f t="shared" si="718"/>
        <v>7</v>
      </c>
      <c r="G500" s="268">
        <f t="shared" si="718"/>
        <v>7</v>
      </c>
      <c r="H500" s="268">
        <f t="shared" si="718"/>
        <v>3</v>
      </c>
      <c r="I500" s="268">
        <f t="shared" si="718"/>
        <v>2</v>
      </c>
      <c r="J500" s="268">
        <f t="shared" si="718"/>
        <v>0</v>
      </c>
      <c r="K500" s="268">
        <f t="shared" si="718"/>
        <v>1</v>
      </c>
      <c r="L500" s="268">
        <f t="shared" si="718"/>
        <v>0</v>
      </c>
      <c r="M500" s="268">
        <f t="shared" si="718"/>
        <v>0</v>
      </c>
      <c r="N500" s="268">
        <f t="shared" si="718"/>
        <v>0</v>
      </c>
      <c r="O500" s="268">
        <f t="shared" si="718"/>
        <v>0</v>
      </c>
      <c r="P500" s="268">
        <f t="shared" si="718"/>
        <v>0</v>
      </c>
      <c r="Q500" s="268">
        <f t="shared" si="718"/>
        <v>0</v>
      </c>
      <c r="R500" s="268">
        <f t="shared" si="718"/>
        <v>0</v>
      </c>
      <c r="S500" s="268">
        <f t="shared" si="718"/>
        <v>0</v>
      </c>
      <c r="T500" s="268">
        <f t="shared" si="718"/>
        <v>0</v>
      </c>
      <c r="U500" s="268">
        <f t="shared" si="718"/>
        <v>0</v>
      </c>
      <c r="V500" s="269">
        <f>IFERROR(AVERAGE('Speed Bin A-B'!V91,'Speed Bin A-B'!V195,'Speed Bin A-B'!V299,'Speed Bin A-B'!V403,'Speed Bin A-B'!V507,'Speed Bin A-B'!V819,'Speed Bin A-B'!V923,'Speed Bin A-B'!V1027,'Speed Bin A-B'!V1131,'Speed Bin A-B'!V1235,'Speed Bin A-B'!V1547,'Speed Bin A-B'!V1651,'Speed Bin A-B'!V1755,'Speed Bin A-B'!V1859,'Speed Bin A-B'!V1963,'Speed Bin B-A'!V91,'Speed Bin B-A'!V195,'Speed Bin B-A'!V299,'Speed Bin B-A'!V403,'Speed Bin B-A'!V507,'Speed Bin B-A'!V819,'Speed Bin B-A'!V923,'Speed Bin B-A'!V1027,'Speed Bin B-A'!V1131,'Speed Bin B-A'!V1235,'Speed Bin B-A'!V1547,'Speed Bin B-A'!V1651,'Speed Bin B-A'!V1755,'Speed Bin B-A'!V1859,'Speed Bin B-A'!V1963),"-")</f>
        <v>26.839999999999996</v>
      </c>
      <c r="W500" s="269" t="str">
        <f>IFERROR(AVERAGE('Speed Bin A-B'!W91,'Speed Bin A-B'!W195,'Speed Bin A-B'!W299,'Speed Bin A-B'!W403,'Speed Bin A-B'!W507,'Speed Bin A-B'!W819,'Speed Bin A-B'!W923,'Speed Bin A-B'!W1027,'Speed Bin A-B'!W1131,'Speed Bin A-B'!W1235,'Speed Bin A-B'!W1547,'Speed Bin A-B'!W1651,'Speed Bin A-B'!W1755,'Speed Bin A-B'!W1859,'Speed Bin A-B'!W1963,'Speed Bin B-A'!W91,'Speed Bin B-A'!W195,'Speed Bin B-A'!W299,'Speed Bin B-A'!W403,'Speed Bin B-A'!W507,'Speed Bin B-A'!W819,'Speed Bin B-A'!W923,'Speed Bin B-A'!W1027,'Speed Bin B-A'!W1131,'Speed Bin B-A'!W1235,'Speed Bin B-A'!W1547,'Speed Bin B-A'!W1651,'Speed Bin B-A'!W1755,'Speed Bin B-A'!W1859,'Speed Bin B-A'!W1963),"-")</f>
        <v>-</v>
      </c>
      <c r="X500" s="262"/>
      <c r="Y500" s="262"/>
    </row>
    <row r="501" spans="1:25" x14ac:dyDescent="0.25">
      <c r="A501" s="267">
        <v>0.84375</v>
      </c>
      <c r="B501" s="268">
        <f t="shared" ref="B501:U501" si="719">B85+B293</f>
        <v>25</v>
      </c>
      <c r="C501" s="268">
        <f t="shared" si="719"/>
        <v>0</v>
      </c>
      <c r="D501" s="268">
        <f t="shared" si="719"/>
        <v>0</v>
      </c>
      <c r="E501" s="268">
        <f t="shared" si="719"/>
        <v>7</v>
      </c>
      <c r="F501" s="268">
        <f t="shared" si="719"/>
        <v>4</v>
      </c>
      <c r="G501" s="268">
        <f t="shared" si="719"/>
        <v>6</v>
      </c>
      <c r="H501" s="268">
        <f t="shared" si="719"/>
        <v>5</v>
      </c>
      <c r="I501" s="268">
        <f t="shared" si="719"/>
        <v>1</v>
      </c>
      <c r="J501" s="268">
        <f t="shared" si="719"/>
        <v>1</v>
      </c>
      <c r="K501" s="268">
        <f t="shared" si="719"/>
        <v>1</v>
      </c>
      <c r="L501" s="268">
        <f t="shared" si="719"/>
        <v>0</v>
      </c>
      <c r="M501" s="268">
        <f t="shared" si="719"/>
        <v>0</v>
      </c>
      <c r="N501" s="268">
        <f t="shared" si="719"/>
        <v>0</v>
      </c>
      <c r="O501" s="268">
        <f t="shared" si="719"/>
        <v>0</v>
      </c>
      <c r="P501" s="268">
        <f t="shared" si="719"/>
        <v>0</v>
      </c>
      <c r="Q501" s="268">
        <f t="shared" si="719"/>
        <v>0</v>
      </c>
      <c r="R501" s="268">
        <f t="shared" si="719"/>
        <v>0</v>
      </c>
      <c r="S501" s="268">
        <f t="shared" si="719"/>
        <v>0</v>
      </c>
      <c r="T501" s="268">
        <f t="shared" si="719"/>
        <v>0</v>
      </c>
      <c r="U501" s="268">
        <f t="shared" si="719"/>
        <v>0</v>
      </c>
      <c r="V501" s="269">
        <f>IFERROR(AVERAGE('Speed Bin A-B'!V92,'Speed Bin A-B'!V196,'Speed Bin A-B'!V300,'Speed Bin A-B'!V404,'Speed Bin A-B'!V508,'Speed Bin A-B'!V820,'Speed Bin A-B'!V924,'Speed Bin A-B'!V1028,'Speed Bin A-B'!V1132,'Speed Bin A-B'!V1236,'Speed Bin A-B'!V1548,'Speed Bin A-B'!V1652,'Speed Bin A-B'!V1756,'Speed Bin A-B'!V1860,'Speed Bin A-B'!V1964,'Speed Bin B-A'!V92,'Speed Bin B-A'!V196,'Speed Bin B-A'!V300,'Speed Bin B-A'!V404,'Speed Bin B-A'!V508,'Speed Bin B-A'!V820,'Speed Bin B-A'!V924,'Speed Bin B-A'!V1028,'Speed Bin B-A'!V1132,'Speed Bin B-A'!V1236,'Speed Bin B-A'!V1548,'Speed Bin B-A'!V1652,'Speed Bin B-A'!V1756,'Speed Bin B-A'!V1860,'Speed Bin B-A'!V1964),"-")</f>
        <v>27.844444444444449</v>
      </c>
      <c r="W501" s="269" t="str">
        <f>IFERROR(AVERAGE('Speed Bin A-B'!W92,'Speed Bin A-B'!W196,'Speed Bin A-B'!W300,'Speed Bin A-B'!W404,'Speed Bin A-B'!W508,'Speed Bin A-B'!W820,'Speed Bin A-B'!W924,'Speed Bin A-B'!W1028,'Speed Bin A-B'!W1132,'Speed Bin A-B'!W1236,'Speed Bin A-B'!W1548,'Speed Bin A-B'!W1652,'Speed Bin A-B'!W1756,'Speed Bin A-B'!W1860,'Speed Bin A-B'!W1964,'Speed Bin B-A'!W92,'Speed Bin B-A'!W196,'Speed Bin B-A'!W300,'Speed Bin B-A'!W404,'Speed Bin B-A'!W508,'Speed Bin B-A'!W820,'Speed Bin B-A'!W924,'Speed Bin B-A'!W1028,'Speed Bin B-A'!W1132,'Speed Bin B-A'!W1236,'Speed Bin B-A'!W1548,'Speed Bin B-A'!W1652,'Speed Bin B-A'!W1756,'Speed Bin B-A'!W1860,'Speed Bin B-A'!W1964),"-")</f>
        <v>-</v>
      </c>
      <c r="X501" s="262"/>
      <c r="Y501" s="262"/>
    </row>
    <row r="502" spans="1:25" x14ac:dyDescent="0.25">
      <c r="A502" s="267">
        <v>0.85416666666666696</v>
      </c>
      <c r="B502" s="268">
        <f t="shared" ref="B502:U502" si="720">B86+B294</f>
        <v>19</v>
      </c>
      <c r="C502" s="268">
        <f t="shared" si="720"/>
        <v>0</v>
      </c>
      <c r="D502" s="268">
        <f t="shared" si="720"/>
        <v>0</v>
      </c>
      <c r="E502" s="268">
        <f t="shared" si="720"/>
        <v>0</v>
      </c>
      <c r="F502" s="268">
        <f t="shared" si="720"/>
        <v>8</v>
      </c>
      <c r="G502" s="268">
        <f t="shared" si="720"/>
        <v>6</v>
      </c>
      <c r="H502" s="268">
        <f t="shared" si="720"/>
        <v>5</v>
      </c>
      <c r="I502" s="268">
        <f t="shared" si="720"/>
        <v>0</v>
      </c>
      <c r="J502" s="268">
        <f t="shared" si="720"/>
        <v>0</v>
      </c>
      <c r="K502" s="268">
        <f t="shared" si="720"/>
        <v>0</v>
      </c>
      <c r="L502" s="268">
        <f t="shared" si="720"/>
        <v>0</v>
      </c>
      <c r="M502" s="268">
        <f t="shared" si="720"/>
        <v>0</v>
      </c>
      <c r="N502" s="268">
        <f t="shared" si="720"/>
        <v>0</v>
      </c>
      <c r="O502" s="268">
        <f t="shared" si="720"/>
        <v>0</v>
      </c>
      <c r="P502" s="268">
        <f t="shared" si="720"/>
        <v>0</v>
      </c>
      <c r="Q502" s="268">
        <f t="shared" si="720"/>
        <v>0</v>
      </c>
      <c r="R502" s="268">
        <f t="shared" si="720"/>
        <v>0</v>
      </c>
      <c r="S502" s="268">
        <f t="shared" si="720"/>
        <v>0</v>
      </c>
      <c r="T502" s="268">
        <f t="shared" si="720"/>
        <v>0</v>
      </c>
      <c r="U502" s="268">
        <f t="shared" si="720"/>
        <v>0</v>
      </c>
      <c r="V502" s="269">
        <f>IFERROR(AVERAGE('Speed Bin A-B'!V93,'Speed Bin A-B'!V197,'Speed Bin A-B'!V301,'Speed Bin A-B'!V405,'Speed Bin A-B'!V509,'Speed Bin A-B'!V821,'Speed Bin A-B'!V925,'Speed Bin A-B'!V1029,'Speed Bin A-B'!V1133,'Speed Bin A-B'!V1237,'Speed Bin A-B'!V1549,'Speed Bin A-B'!V1653,'Speed Bin A-B'!V1757,'Speed Bin A-B'!V1861,'Speed Bin A-B'!V1965,'Speed Bin B-A'!V93,'Speed Bin B-A'!V197,'Speed Bin B-A'!V301,'Speed Bin B-A'!V405,'Speed Bin B-A'!V509,'Speed Bin B-A'!V821,'Speed Bin B-A'!V925,'Speed Bin B-A'!V1029,'Speed Bin B-A'!V1133,'Speed Bin B-A'!V1237,'Speed Bin B-A'!V1549,'Speed Bin B-A'!V1653,'Speed Bin B-A'!V1757,'Speed Bin B-A'!V1861,'Speed Bin B-A'!V1965),"-")</f>
        <v>27.06666666666667</v>
      </c>
      <c r="W502" s="269" t="str">
        <f>IFERROR(AVERAGE('Speed Bin A-B'!W93,'Speed Bin A-B'!W197,'Speed Bin A-B'!W301,'Speed Bin A-B'!W405,'Speed Bin A-B'!W509,'Speed Bin A-B'!W821,'Speed Bin A-B'!W925,'Speed Bin A-B'!W1029,'Speed Bin A-B'!W1133,'Speed Bin A-B'!W1237,'Speed Bin A-B'!W1549,'Speed Bin A-B'!W1653,'Speed Bin A-B'!W1757,'Speed Bin A-B'!W1861,'Speed Bin A-B'!W1965,'Speed Bin B-A'!W93,'Speed Bin B-A'!W197,'Speed Bin B-A'!W301,'Speed Bin B-A'!W405,'Speed Bin B-A'!W509,'Speed Bin B-A'!W821,'Speed Bin B-A'!W925,'Speed Bin B-A'!W1029,'Speed Bin B-A'!W1133,'Speed Bin B-A'!W1237,'Speed Bin B-A'!W1549,'Speed Bin B-A'!W1653,'Speed Bin B-A'!W1757,'Speed Bin B-A'!W1861,'Speed Bin B-A'!W1965),"-")</f>
        <v>-</v>
      </c>
      <c r="X502" s="262"/>
      <c r="Y502" s="262"/>
    </row>
    <row r="503" spans="1:25" x14ac:dyDescent="0.25">
      <c r="A503" s="267">
        <v>0.86458333333333304</v>
      </c>
      <c r="B503" s="268">
        <f t="shared" ref="B503:U503" si="721">B87+B295</f>
        <v>27</v>
      </c>
      <c r="C503" s="268">
        <f t="shared" si="721"/>
        <v>0</v>
      </c>
      <c r="D503" s="268">
        <f t="shared" si="721"/>
        <v>0</v>
      </c>
      <c r="E503" s="268">
        <f t="shared" si="721"/>
        <v>5</v>
      </c>
      <c r="F503" s="268">
        <f t="shared" si="721"/>
        <v>6</v>
      </c>
      <c r="G503" s="268">
        <f t="shared" si="721"/>
        <v>6</v>
      </c>
      <c r="H503" s="268">
        <f t="shared" si="721"/>
        <v>5</v>
      </c>
      <c r="I503" s="268">
        <f t="shared" si="721"/>
        <v>2</v>
      </c>
      <c r="J503" s="268">
        <f t="shared" si="721"/>
        <v>1</v>
      </c>
      <c r="K503" s="268">
        <f t="shared" si="721"/>
        <v>0</v>
      </c>
      <c r="L503" s="268">
        <f t="shared" si="721"/>
        <v>2</v>
      </c>
      <c r="M503" s="268">
        <f t="shared" si="721"/>
        <v>0</v>
      </c>
      <c r="N503" s="268">
        <f t="shared" si="721"/>
        <v>0</v>
      </c>
      <c r="O503" s="268">
        <f t="shared" si="721"/>
        <v>0</v>
      </c>
      <c r="P503" s="268">
        <f t="shared" si="721"/>
        <v>0</v>
      </c>
      <c r="Q503" s="268">
        <f t="shared" si="721"/>
        <v>0</v>
      </c>
      <c r="R503" s="268">
        <f t="shared" si="721"/>
        <v>0</v>
      </c>
      <c r="S503" s="268">
        <f t="shared" si="721"/>
        <v>0</v>
      </c>
      <c r="T503" s="268">
        <f t="shared" si="721"/>
        <v>0</v>
      </c>
      <c r="U503" s="268">
        <f t="shared" si="721"/>
        <v>0</v>
      </c>
      <c r="V503" s="269">
        <f>IFERROR(AVERAGE('Speed Bin A-B'!V94,'Speed Bin A-B'!V198,'Speed Bin A-B'!V302,'Speed Bin A-B'!V406,'Speed Bin A-B'!V510,'Speed Bin A-B'!V822,'Speed Bin A-B'!V926,'Speed Bin A-B'!V1030,'Speed Bin A-B'!V1134,'Speed Bin A-B'!V1238,'Speed Bin A-B'!V1550,'Speed Bin A-B'!V1654,'Speed Bin A-B'!V1758,'Speed Bin A-B'!V1862,'Speed Bin A-B'!V1966,'Speed Bin B-A'!V94,'Speed Bin B-A'!V198,'Speed Bin B-A'!V302,'Speed Bin B-A'!V406,'Speed Bin B-A'!V510,'Speed Bin B-A'!V822,'Speed Bin B-A'!V926,'Speed Bin B-A'!V1030,'Speed Bin B-A'!V1134,'Speed Bin B-A'!V1238,'Speed Bin B-A'!V1550,'Speed Bin B-A'!V1654,'Speed Bin B-A'!V1758,'Speed Bin B-A'!V1862,'Speed Bin B-A'!V1966),"-")</f>
        <v>27.479999999999997</v>
      </c>
      <c r="W503" s="269" t="str">
        <f>IFERROR(AVERAGE('Speed Bin A-B'!W94,'Speed Bin A-B'!W198,'Speed Bin A-B'!W302,'Speed Bin A-B'!W406,'Speed Bin A-B'!W510,'Speed Bin A-B'!W822,'Speed Bin A-B'!W926,'Speed Bin A-B'!W1030,'Speed Bin A-B'!W1134,'Speed Bin A-B'!W1238,'Speed Bin A-B'!W1550,'Speed Bin A-B'!W1654,'Speed Bin A-B'!W1758,'Speed Bin A-B'!W1862,'Speed Bin A-B'!W1966,'Speed Bin B-A'!W94,'Speed Bin B-A'!W198,'Speed Bin B-A'!W302,'Speed Bin B-A'!W406,'Speed Bin B-A'!W510,'Speed Bin B-A'!W822,'Speed Bin B-A'!W926,'Speed Bin B-A'!W1030,'Speed Bin B-A'!W1134,'Speed Bin B-A'!W1238,'Speed Bin B-A'!W1550,'Speed Bin B-A'!W1654,'Speed Bin B-A'!W1758,'Speed Bin B-A'!W1862,'Speed Bin B-A'!W1966),"-")</f>
        <v>-</v>
      </c>
      <c r="X503" s="262"/>
      <c r="Y503" s="262"/>
    </row>
    <row r="504" spans="1:25" x14ac:dyDescent="0.25">
      <c r="A504" s="267">
        <v>0.875</v>
      </c>
      <c r="B504" s="268">
        <f t="shared" ref="B504:U504" si="722">B88+B296</f>
        <v>17</v>
      </c>
      <c r="C504" s="268">
        <f t="shared" si="722"/>
        <v>0</v>
      </c>
      <c r="D504" s="268">
        <f t="shared" si="722"/>
        <v>0</v>
      </c>
      <c r="E504" s="268">
        <f t="shared" si="722"/>
        <v>2</v>
      </c>
      <c r="F504" s="268">
        <f t="shared" si="722"/>
        <v>6</v>
      </c>
      <c r="G504" s="268">
        <f t="shared" si="722"/>
        <v>3</v>
      </c>
      <c r="H504" s="268">
        <f t="shared" si="722"/>
        <v>3</v>
      </c>
      <c r="I504" s="268">
        <f t="shared" si="722"/>
        <v>2</v>
      </c>
      <c r="J504" s="268">
        <f t="shared" si="722"/>
        <v>1</v>
      </c>
      <c r="K504" s="268">
        <f t="shared" si="722"/>
        <v>0</v>
      </c>
      <c r="L504" s="268">
        <f t="shared" si="722"/>
        <v>0</v>
      </c>
      <c r="M504" s="268">
        <f t="shared" si="722"/>
        <v>0</v>
      </c>
      <c r="N504" s="268">
        <f t="shared" si="722"/>
        <v>0</v>
      </c>
      <c r="O504" s="268">
        <f t="shared" si="722"/>
        <v>0</v>
      </c>
      <c r="P504" s="268">
        <f t="shared" si="722"/>
        <v>0</v>
      </c>
      <c r="Q504" s="268">
        <f t="shared" si="722"/>
        <v>0</v>
      </c>
      <c r="R504" s="268">
        <f t="shared" si="722"/>
        <v>0</v>
      </c>
      <c r="S504" s="268">
        <f t="shared" si="722"/>
        <v>0</v>
      </c>
      <c r="T504" s="268">
        <f t="shared" si="722"/>
        <v>0</v>
      </c>
      <c r="U504" s="268">
        <f t="shared" si="722"/>
        <v>0</v>
      </c>
      <c r="V504" s="269">
        <f>IFERROR(AVERAGE('Speed Bin A-B'!V95,'Speed Bin A-B'!V199,'Speed Bin A-B'!V303,'Speed Bin A-B'!V407,'Speed Bin A-B'!V511,'Speed Bin A-B'!V823,'Speed Bin A-B'!V927,'Speed Bin A-B'!V1031,'Speed Bin A-B'!V1135,'Speed Bin A-B'!V1239,'Speed Bin A-B'!V1551,'Speed Bin A-B'!V1655,'Speed Bin A-B'!V1759,'Speed Bin A-B'!V1863,'Speed Bin A-B'!V1967,'Speed Bin B-A'!V95,'Speed Bin B-A'!V199,'Speed Bin B-A'!V303,'Speed Bin B-A'!V407,'Speed Bin B-A'!V511,'Speed Bin B-A'!V823,'Speed Bin B-A'!V927,'Speed Bin B-A'!V1031,'Speed Bin B-A'!V1135,'Speed Bin B-A'!V1239,'Speed Bin B-A'!V1551,'Speed Bin B-A'!V1655,'Speed Bin B-A'!V1759,'Speed Bin B-A'!V1863,'Speed Bin B-A'!V1967),"-")</f>
        <v>26.857142857142858</v>
      </c>
      <c r="W504" s="269" t="str">
        <f>IFERROR(AVERAGE('Speed Bin A-B'!W95,'Speed Bin A-B'!W199,'Speed Bin A-B'!W303,'Speed Bin A-B'!W407,'Speed Bin A-B'!W511,'Speed Bin A-B'!W823,'Speed Bin A-B'!W927,'Speed Bin A-B'!W1031,'Speed Bin A-B'!W1135,'Speed Bin A-B'!W1239,'Speed Bin A-B'!W1551,'Speed Bin A-B'!W1655,'Speed Bin A-B'!W1759,'Speed Bin A-B'!W1863,'Speed Bin A-B'!W1967,'Speed Bin B-A'!W95,'Speed Bin B-A'!W199,'Speed Bin B-A'!W303,'Speed Bin B-A'!W407,'Speed Bin B-A'!W511,'Speed Bin B-A'!W823,'Speed Bin B-A'!W927,'Speed Bin B-A'!W1031,'Speed Bin B-A'!W1135,'Speed Bin B-A'!W1239,'Speed Bin B-A'!W1551,'Speed Bin B-A'!W1655,'Speed Bin B-A'!W1759,'Speed Bin B-A'!W1863,'Speed Bin B-A'!W1967),"-")</f>
        <v>-</v>
      </c>
      <c r="X504" s="262"/>
      <c r="Y504" s="262"/>
    </row>
    <row r="505" spans="1:25" x14ac:dyDescent="0.25">
      <c r="A505" s="267">
        <v>0.88541666666666696</v>
      </c>
      <c r="B505" s="268">
        <f t="shared" ref="B505:U505" si="723">B89+B297</f>
        <v>21</v>
      </c>
      <c r="C505" s="268">
        <f t="shared" si="723"/>
        <v>0</v>
      </c>
      <c r="D505" s="268">
        <f t="shared" si="723"/>
        <v>1</v>
      </c>
      <c r="E505" s="268">
        <f t="shared" si="723"/>
        <v>2</v>
      </c>
      <c r="F505" s="268">
        <f t="shared" si="723"/>
        <v>9</v>
      </c>
      <c r="G505" s="268">
        <f t="shared" si="723"/>
        <v>6</v>
      </c>
      <c r="H505" s="268">
        <f t="shared" si="723"/>
        <v>2</v>
      </c>
      <c r="I505" s="268">
        <f t="shared" si="723"/>
        <v>1</v>
      </c>
      <c r="J505" s="268">
        <f t="shared" si="723"/>
        <v>0</v>
      </c>
      <c r="K505" s="268">
        <f t="shared" si="723"/>
        <v>0</v>
      </c>
      <c r="L505" s="268">
        <f t="shared" si="723"/>
        <v>0</v>
      </c>
      <c r="M505" s="268">
        <f t="shared" si="723"/>
        <v>0</v>
      </c>
      <c r="N505" s="268">
        <f t="shared" si="723"/>
        <v>0</v>
      </c>
      <c r="O505" s="268">
        <f t="shared" si="723"/>
        <v>0</v>
      </c>
      <c r="P505" s="268">
        <f t="shared" si="723"/>
        <v>0</v>
      </c>
      <c r="Q505" s="268">
        <f t="shared" si="723"/>
        <v>0</v>
      </c>
      <c r="R505" s="268">
        <f t="shared" si="723"/>
        <v>0</v>
      </c>
      <c r="S505" s="268">
        <f t="shared" si="723"/>
        <v>0</v>
      </c>
      <c r="T505" s="268">
        <f t="shared" si="723"/>
        <v>0</v>
      </c>
      <c r="U505" s="268">
        <f t="shared" si="723"/>
        <v>0</v>
      </c>
      <c r="V505" s="269">
        <f>IFERROR(AVERAGE('Speed Bin A-B'!V96,'Speed Bin A-B'!V200,'Speed Bin A-B'!V304,'Speed Bin A-B'!V408,'Speed Bin A-B'!V512,'Speed Bin A-B'!V824,'Speed Bin A-B'!V928,'Speed Bin A-B'!V1032,'Speed Bin A-B'!V1136,'Speed Bin A-B'!V1240,'Speed Bin A-B'!V1552,'Speed Bin A-B'!V1656,'Speed Bin A-B'!V1760,'Speed Bin A-B'!V1864,'Speed Bin A-B'!V1968,'Speed Bin B-A'!V96,'Speed Bin B-A'!V200,'Speed Bin B-A'!V304,'Speed Bin B-A'!V408,'Speed Bin B-A'!V512,'Speed Bin B-A'!V824,'Speed Bin B-A'!V928,'Speed Bin B-A'!V1032,'Speed Bin B-A'!V1136,'Speed Bin B-A'!V1240,'Speed Bin B-A'!V1552,'Speed Bin B-A'!V1656,'Speed Bin B-A'!V1760,'Speed Bin B-A'!V1864,'Speed Bin B-A'!V1968),"-")</f>
        <v>25.12222222222222</v>
      </c>
      <c r="W505" s="269" t="str">
        <f>IFERROR(AVERAGE('Speed Bin A-B'!W96,'Speed Bin A-B'!W200,'Speed Bin A-B'!W304,'Speed Bin A-B'!W408,'Speed Bin A-B'!W512,'Speed Bin A-B'!W824,'Speed Bin A-B'!W928,'Speed Bin A-B'!W1032,'Speed Bin A-B'!W1136,'Speed Bin A-B'!W1240,'Speed Bin A-B'!W1552,'Speed Bin A-B'!W1656,'Speed Bin A-B'!W1760,'Speed Bin A-B'!W1864,'Speed Bin A-B'!W1968,'Speed Bin B-A'!W96,'Speed Bin B-A'!W200,'Speed Bin B-A'!W304,'Speed Bin B-A'!W408,'Speed Bin B-A'!W512,'Speed Bin B-A'!W824,'Speed Bin B-A'!W928,'Speed Bin B-A'!W1032,'Speed Bin B-A'!W1136,'Speed Bin B-A'!W1240,'Speed Bin B-A'!W1552,'Speed Bin B-A'!W1656,'Speed Bin B-A'!W1760,'Speed Bin B-A'!W1864,'Speed Bin B-A'!W1968),"-")</f>
        <v>-</v>
      </c>
      <c r="X505" s="262"/>
      <c r="Y505" s="262"/>
    </row>
    <row r="506" spans="1:25" x14ac:dyDescent="0.25">
      <c r="A506" s="267">
        <v>0.89583333333333304</v>
      </c>
      <c r="B506" s="268">
        <f t="shared" ref="B506:U506" si="724">B90+B298</f>
        <v>23</v>
      </c>
      <c r="C506" s="268">
        <f t="shared" si="724"/>
        <v>0</v>
      </c>
      <c r="D506" s="268">
        <f t="shared" si="724"/>
        <v>1</v>
      </c>
      <c r="E506" s="268">
        <f t="shared" si="724"/>
        <v>2</v>
      </c>
      <c r="F506" s="268">
        <f t="shared" si="724"/>
        <v>10</v>
      </c>
      <c r="G506" s="268">
        <f t="shared" si="724"/>
        <v>5</v>
      </c>
      <c r="H506" s="268">
        <f t="shared" si="724"/>
        <v>3</v>
      </c>
      <c r="I506" s="268">
        <f t="shared" si="724"/>
        <v>1</v>
      </c>
      <c r="J506" s="268">
        <f t="shared" si="724"/>
        <v>1</v>
      </c>
      <c r="K506" s="268">
        <f t="shared" si="724"/>
        <v>0</v>
      </c>
      <c r="L506" s="268">
        <f t="shared" si="724"/>
        <v>0</v>
      </c>
      <c r="M506" s="268">
        <f t="shared" si="724"/>
        <v>0</v>
      </c>
      <c r="N506" s="268">
        <f t="shared" si="724"/>
        <v>0</v>
      </c>
      <c r="O506" s="268">
        <f t="shared" si="724"/>
        <v>0</v>
      </c>
      <c r="P506" s="268">
        <f t="shared" si="724"/>
        <v>0</v>
      </c>
      <c r="Q506" s="268">
        <f t="shared" si="724"/>
        <v>0</v>
      </c>
      <c r="R506" s="268">
        <f t="shared" si="724"/>
        <v>0</v>
      </c>
      <c r="S506" s="268">
        <f t="shared" si="724"/>
        <v>0</v>
      </c>
      <c r="T506" s="268">
        <f t="shared" si="724"/>
        <v>0</v>
      </c>
      <c r="U506" s="268">
        <f t="shared" si="724"/>
        <v>0</v>
      </c>
      <c r="V506" s="269">
        <f>IFERROR(AVERAGE('Speed Bin A-B'!V97,'Speed Bin A-B'!V201,'Speed Bin A-B'!V305,'Speed Bin A-B'!V409,'Speed Bin A-B'!V513,'Speed Bin A-B'!V825,'Speed Bin A-B'!V929,'Speed Bin A-B'!V1033,'Speed Bin A-B'!V1137,'Speed Bin A-B'!V1241,'Speed Bin A-B'!V1553,'Speed Bin A-B'!V1657,'Speed Bin A-B'!V1761,'Speed Bin A-B'!V1865,'Speed Bin A-B'!V1969,'Speed Bin B-A'!V97,'Speed Bin B-A'!V201,'Speed Bin B-A'!V305,'Speed Bin B-A'!V409,'Speed Bin B-A'!V513,'Speed Bin B-A'!V825,'Speed Bin B-A'!V929,'Speed Bin B-A'!V1033,'Speed Bin B-A'!V1137,'Speed Bin B-A'!V1241,'Speed Bin B-A'!V1553,'Speed Bin B-A'!V1657,'Speed Bin B-A'!V1761,'Speed Bin B-A'!V1865,'Speed Bin B-A'!V1969),"-")</f>
        <v>25.087500000000002</v>
      </c>
      <c r="W506" s="269" t="str">
        <f>IFERROR(AVERAGE('Speed Bin A-B'!W97,'Speed Bin A-B'!W201,'Speed Bin A-B'!W305,'Speed Bin A-B'!W409,'Speed Bin A-B'!W513,'Speed Bin A-B'!W825,'Speed Bin A-B'!W929,'Speed Bin A-B'!W1033,'Speed Bin A-B'!W1137,'Speed Bin A-B'!W1241,'Speed Bin A-B'!W1553,'Speed Bin A-B'!W1657,'Speed Bin A-B'!W1761,'Speed Bin A-B'!W1865,'Speed Bin A-B'!W1969,'Speed Bin B-A'!W97,'Speed Bin B-A'!W201,'Speed Bin B-A'!W305,'Speed Bin B-A'!W409,'Speed Bin B-A'!W513,'Speed Bin B-A'!W825,'Speed Bin B-A'!W929,'Speed Bin B-A'!W1033,'Speed Bin B-A'!W1137,'Speed Bin B-A'!W1241,'Speed Bin B-A'!W1553,'Speed Bin B-A'!W1657,'Speed Bin B-A'!W1761,'Speed Bin B-A'!W1865,'Speed Bin B-A'!W1969),"-")</f>
        <v>-</v>
      </c>
      <c r="X506" s="262"/>
      <c r="Y506" s="262"/>
    </row>
    <row r="507" spans="1:25" x14ac:dyDescent="0.25">
      <c r="A507" s="267">
        <v>0.90625</v>
      </c>
      <c r="B507" s="268">
        <f t="shared" ref="B507:U507" si="725">B91+B299</f>
        <v>23</v>
      </c>
      <c r="C507" s="268">
        <f t="shared" si="725"/>
        <v>0</v>
      </c>
      <c r="D507" s="268">
        <f t="shared" si="725"/>
        <v>0</v>
      </c>
      <c r="E507" s="268">
        <f t="shared" si="725"/>
        <v>2</v>
      </c>
      <c r="F507" s="268">
        <f t="shared" si="725"/>
        <v>13</v>
      </c>
      <c r="G507" s="268">
        <f t="shared" si="725"/>
        <v>5</v>
      </c>
      <c r="H507" s="268">
        <f t="shared" si="725"/>
        <v>2</v>
      </c>
      <c r="I507" s="268">
        <f t="shared" si="725"/>
        <v>1</v>
      </c>
      <c r="J507" s="268">
        <f t="shared" si="725"/>
        <v>0</v>
      </c>
      <c r="K507" s="268">
        <f t="shared" si="725"/>
        <v>0</v>
      </c>
      <c r="L507" s="268">
        <f t="shared" si="725"/>
        <v>0</v>
      </c>
      <c r="M507" s="268">
        <f t="shared" si="725"/>
        <v>0</v>
      </c>
      <c r="N507" s="268">
        <f t="shared" si="725"/>
        <v>0</v>
      </c>
      <c r="O507" s="268">
        <f t="shared" si="725"/>
        <v>0</v>
      </c>
      <c r="P507" s="268">
        <f t="shared" si="725"/>
        <v>0</v>
      </c>
      <c r="Q507" s="268">
        <f t="shared" si="725"/>
        <v>0</v>
      </c>
      <c r="R507" s="268">
        <f t="shared" si="725"/>
        <v>0</v>
      </c>
      <c r="S507" s="268">
        <f t="shared" si="725"/>
        <v>0</v>
      </c>
      <c r="T507" s="268">
        <f t="shared" si="725"/>
        <v>0</v>
      </c>
      <c r="U507" s="268">
        <f t="shared" si="725"/>
        <v>0</v>
      </c>
      <c r="V507" s="269">
        <f>IFERROR(AVERAGE('Speed Bin A-B'!V98,'Speed Bin A-B'!V202,'Speed Bin A-B'!V306,'Speed Bin A-B'!V410,'Speed Bin A-B'!V514,'Speed Bin A-B'!V826,'Speed Bin A-B'!V930,'Speed Bin A-B'!V1034,'Speed Bin A-B'!V1138,'Speed Bin A-B'!V1242,'Speed Bin A-B'!V1554,'Speed Bin A-B'!V1658,'Speed Bin A-B'!V1762,'Speed Bin A-B'!V1866,'Speed Bin A-B'!V1970,'Speed Bin B-A'!V98,'Speed Bin B-A'!V202,'Speed Bin B-A'!V306,'Speed Bin B-A'!V410,'Speed Bin B-A'!V514,'Speed Bin B-A'!V826,'Speed Bin B-A'!V930,'Speed Bin B-A'!V1034,'Speed Bin B-A'!V1138,'Speed Bin B-A'!V1242,'Speed Bin B-A'!V1554,'Speed Bin B-A'!V1658,'Speed Bin B-A'!V1762,'Speed Bin B-A'!V1866,'Speed Bin B-A'!V1970),"-")</f>
        <v>24.25714285714286</v>
      </c>
      <c r="W507" s="269" t="str">
        <f>IFERROR(AVERAGE('Speed Bin A-B'!W98,'Speed Bin A-B'!W202,'Speed Bin A-B'!W306,'Speed Bin A-B'!W410,'Speed Bin A-B'!W514,'Speed Bin A-B'!W826,'Speed Bin A-B'!W930,'Speed Bin A-B'!W1034,'Speed Bin A-B'!W1138,'Speed Bin A-B'!W1242,'Speed Bin A-B'!W1554,'Speed Bin A-B'!W1658,'Speed Bin A-B'!W1762,'Speed Bin A-B'!W1866,'Speed Bin A-B'!W1970,'Speed Bin B-A'!W98,'Speed Bin B-A'!W202,'Speed Bin B-A'!W306,'Speed Bin B-A'!W410,'Speed Bin B-A'!W514,'Speed Bin B-A'!W826,'Speed Bin B-A'!W930,'Speed Bin B-A'!W1034,'Speed Bin B-A'!W1138,'Speed Bin B-A'!W1242,'Speed Bin B-A'!W1554,'Speed Bin B-A'!W1658,'Speed Bin B-A'!W1762,'Speed Bin B-A'!W1866,'Speed Bin B-A'!W1970),"-")</f>
        <v>-</v>
      </c>
      <c r="X507" s="262"/>
      <c r="Y507" s="262"/>
    </row>
    <row r="508" spans="1:25" x14ac:dyDescent="0.25">
      <c r="A508" s="267">
        <v>0.91666666666666696</v>
      </c>
      <c r="B508" s="268">
        <f t="shared" ref="B508:U508" si="726">B92+B300</f>
        <v>12</v>
      </c>
      <c r="C508" s="268">
        <f t="shared" si="726"/>
        <v>0</v>
      </c>
      <c r="D508" s="268">
        <f t="shared" si="726"/>
        <v>1</v>
      </c>
      <c r="E508" s="268">
        <f t="shared" si="726"/>
        <v>2</v>
      </c>
      <c r="F508" s="268">
        <f t="shared" si="726"/>
        <v>5</v>
      </c>
      <c r="G508" s="268">
        <f t="shared" si="726"/>
        <v>1</v>
      </c>
      <c r="H508" s="268">
        <f t="shared" si="726"/>
        <v>1</v>
      </c>
      <c r="I508" s="268">
        <f t="shared" si="726"/>
        <v>2</v>
      </c>
      <c r="J508" s="268">
        <f t="shared" si="726"/>
        <v>0</v>
      </c>
      <c r="K508" s="268">
        <f t="shared" si="726"/>
        <v>0</v>
      </c>
      <c r="L508" s="268">
        <f t="shared" si="726"/>
        <v>0</v>
      </c>
      <c r="M508" s="268">
        <f t="shared" si="726"/>
        <v>0</v>
      </c>
      <c r="N508" s="268">
        <f t="shared" si="726"/>
        <v>0</v>
      </c>
      <c r="O508" s="268">
        <f t="shared" si="726"/>
        <v>0</v>
      </c>
      <c r="P508" s="268">
        <f t="shared" si="726"/>
        <v>0</v>
      </c>
      <c r="Q508" s="268">
        <f t="shared" si="726"/>
        <v>0</v>
      </c>
      <c r="R508" s="268">
        <f t="shared" si="726"/>
        <v>0</v>
      </c>
      <c r="S508" s="268">
        <f t="shared" si="726"/>
        <v>0</v>
      </c>
      <c r="T508" s="268">
        <f t="shared" si="726"/>
        <v>0</v>
      </c>
      <c r="U508" s="268">
        <f t="shared" si="726"/>
        <v>0</v>
      </c>
      <c r="V508" s="269">
        <f>IFERROR(AVERAGE('Speed Bin A-B'!V99,'Speed Bin A-B'!V203,'Speed Bin A-B'!V307,'Speed Bin A-B'!V411,'Speed Bin A-B'!V515,'Speed Bin A-B'!V827,'Speed Bin A-B'!V931,'Speed Bin A-B'!V1035,'Speed Bin A-B'!V1139,'Speed Bin A-B'!V1243,'Speed Bin A-B'!V1555,'Speed Bin A-B'!V1659,'Speed Bin A-B'!V1763,'Speed Bin A-B'!V1867,'Speed Bin A-B'!V1971,'Speed Bin B-A'!V99,'Speed Bin B-A'!V203,'Speed Bin B-A'!V307,'Speed Bin B-A'!V411,'Speed Bin B-A'!V515,'Speed Bin B-A'!V827,'Speed Bin B-A'!V931,'Speed Bin B-A'!V1035,'Speed Bin B-A'!V1139,'Speed Bin B-A'!V1243,'Speed Bin B-A'!V1555,'Speed Bin B-A'!V1659,'Speed Bin B-A'!V1763,'Speed Bin B-A'!V1867,'Speed Bin B-A'!V1971),"-")</f>
        <v>23.400000000000002</v>
      </c>
      <c r="W508" s="269" t="str">
        <f>IFERROR(AVERAGE('Speed Bin A-B'!W99,'Speed Bin A-B'!W203,'Speed Bin A-B'!W307,'Speed Bin A-B'!W411,'Speed Bin A-B'!W515,'Speed Bin A-B'!W827,'Speed Bin A-B'!W931,'Speed Bin A-B'!W1035,'Speed Bin A-B'!W1139,'Speed Bin A-B'!W1243,'Speed Bin A-B'!W1555,'Speed Bin A-B'!W1659,'Speed Bin A-B'!W1763,'Speed Bin A-B'!W1867,'Speed Bin A-B'!W1971,'Speed Bin B-A'!W99,'Speed Bin B-A'!W203,'Speed Bin B-A'!W307,'Speed Bin B-A'!W411,'Speed Bin B-A'!W515,'Speed Bin B-A'!W827,'Speed Bin B-A'!W931,'Speed Bin B-A'!W1035,'Speed Bin B-A'!W1139,'Speed Bin B-A'!W1243,'Speed Bin B-A'!W1555,'Speed Bin B-A'!W1659,'Speed Bin B-A'!W1763,'Speed Bin B-A'!W1867,'Speed Bin B-A'!W1971),"-")</f>
        <v>-</v>
      </c>
      <c r="X508" s="262"/>
      <c r="Y508" s="262"/>
    </row>
    <row r="509" spans="1:25" x14ac:dyDescent="0.25">
      <c r="A509" s="267">
        <v>0.92708333333333304</v>
      </c>
      <c r="B509" s="268">
        <f t="shared" ref="B509:U509" si="727">B93+B301</f>
        <v>13</v>
      </c>
      <c r="C509" s="268">
        <f t="shared" si="727"/>
        <v>0</v>
      </c>
      <c r="D509" s="268">
        <f t="shared" si="727"/>
        <v>0</v>
      </c>
      <c r="E509" s="268">
        <f t="shared" si="727"/>
        <v>1</v>
      </c>
      <c r="F509" s="268">
        <f t="shared" si="727"/>
        <v>7</v>
      </c>
      <c r="G509" s="268">
        <f t="shared" si="727"/>
        <v>3</v>
      </c>
      <c r="H509" s="268">
        <f t="shared" si="727"/>
        <v>1</v>
      </c>
      <c r="I509" s="268">
        <f t="shared" si="727"/>
        <v>1</v>
      </c>
      <c r="J509" s="268">
        <f t="shared" si="727"/>
        <v>0</v>
      </c>
      <c r="K509" s="268">
        <f t="shared" si="727"/>
        <v>0</v>
      </c>
      <c r="L509" s="268">
        <f t="shared" si="727"/>
        <v>0</v>
      </c>
      <c r="M509" s="268">
        <f t="shared" si="727"/>
        <v>0</v>
      </c>
      <c r="N509" s="268">
        <f t="shared" si="727"/>
        <v>0</v>
      </c>
      <c r="O509" s="268">
        <f t="shared" si="727"/>
        <v>0</v>
      </c>
      <c r="P509" s="268">
        <f t="shared" si="727"/>
        <v>0</v>
      </c>
      <c r="Q509" s="268">
        <f t="shared" si="727"/>
        <v>0</v>
      </c>
      <c r="R509" s="268">
        <f t="shared" si="727"/>
        <v>0</v>
      </c>
      <c r="S509" s="268">
        <f t="shared" si="727"/>
        <v>0</v>
      </c>
      <c r="T509" s="268">
        <f t="shared" si="727"/>
        <v>0</v>
      </c>
      <c r="U509" s="268">
        <f t="shared" si="727"/>
        <v>0</v>
      </c>
      <c r="V509" s="269">
        <f>IFERROR(AVERAGE('Speed Bin A-B'!V100,'Speed Bin A-B'!V204,'Speed Bin A-B'!V308,'Speed Bin A-B'!V412,'Speed Bin A-B'!V516,'Speed Bin A-B'!V828,'Speed Bin A-B'!V932,'Speed Bin A-B'!V1036,'Speed Bin A-B'!V1140,'Speed Bin A-B'!V1244,'Speed Bin A-B'!V1556,'Speed Bin A-B'!V1660,'Speed Bin A-B'!V1764,'Speed Bin A-B'!V1868,'Speed Bin A-B'!V1972,'Speed Bin B-A'!V100,'Speed Bin B-A'!V204,'Speed Bin B-A'!V308,'Speed Bin B-A'!V412,'Speed Bin B-A'!V516,'Speed Bin B-A'!V828,'Speed Bin B-A'!V932,'Speed Bin B-A'!V1036,'Speed Bin B-A'!V1140,'Speed Bin B-A'!V1244,'Speed Bin B-A'!V1556,'Speed Bin B-A'!V1660,'Speed Bin B-A'!V1764,'Speed Bin B-A'!V1868,'Speed Bin B-A'!V1972),"-")</f>
        <v>24.575000000000003</v>
      </c>
      <c r="W509" s="269" t="str">
        <f>IFERROR(AVERAGE('Speed Bin A-B'!W100,'Speed Bin A-B'!W204,'Speed Bin A-B'!W308,'Speed Bin A-B'!W412,'Speed Bin A-B'!W516,'Speed Bin A-B'!W828,'Speed Bin A-B'!W932,'Speed Bin A-B'!W1036,'Speed Bin A-B'!W1140,'Speed Bin A-B'!W1244,'Speed Bin A-B'!W1556,'Speed Bin A-B'!W1660,'Speed Bin A-B'!W1764,'Speed Bin A-B'!W1868,'Speed Bin A-B'!W1972,'Speed Bin B-A'!W100,'Speed Bin B-A'!W204,'Speed Bin B-A'!W308,'Speed Bin B-A'!W412,'Speed Bin B-A'!W516,'Speed Bin B-A'!W828,'Speed Bin B-A'!W932,'Speed Bin B-A'!W1036,'Speed Bin B-A'!W1140,'Speed Bin B-A'!W1244,'Speed Bin B-A'!W1556,'Speed Bin B-A'!W1660,'Speed Bin B-A'!W1764,'Speed Bin B-A'!W1868,'Speed Bin B-A'!W1972),"-")</f>
        <v>-</v>
      </c>
      <c r="X509" s="262"/>
      <c r="Y509" s="262"/>
    </row>
    <row r="510" spans="1:25" x14ac:dyDescent="0.25">
      <c r="A510" s="267">
        <v>0.9375</v>
      </c>
      <c r="B510" s="268">
        <f t="shared" ref="B510:U510" si="728">B94+B302</f>
        <v>6</v>
      </c>
      <c r="C510" s="268">
        <f t="shared" si="728"/>
        <v>0</v>
      </c>
      <c r="D510" s="268">
        <f t="shared" si="728"/>
        <v>0</v>
      </c>
      <c r="E510" s="268">
        <f t="shared" si="728"/>
        <v>0</v>
      </c>
      <c r="F510" s="268">
        <f t="shared" si="728"/>
        <v>4</v>
      </c>
      <c r="G510" s="268">
        <f t="shared" si="728"/>
        <v>2</v>
      </c>
      <c r="H510" s="268">
        <f t="shared" si="728"/>
        <v>0</v>
      </c>
      <c r="I510" s="268">
        <f t="shared" si="728"/>
        <v>0</v>
      </c>
      <c r="J510" s="268">
        <f t="shared" si="728"/>
        <v>0</v>
      </c>
      <c r="K510" s="268">
        <f t="shared" si="728"/>
        <v>0</v>
      </c>
      <c r="L510" s="268">
        <f t="shared" si="728"/>
        <v>0</v>
      </c>
      <c r="M510" s="268">
        <f t="shared" si="728"/>
        <v>0</v>
      </c>
      <c r="N510" s="268">
        <f t="shared" si="728"/>
        <v>0</v>
      </c>
      <c r="O510" s="268">
        <f t="shared" si="728"/>
        <v>0</v>
      </c>
      <c r="P510" s="268">
        <f t="shared" si="728"/>
        <v>0</v>
      </c>
      <c r="Q510" s="268">
        <f t="shared" si="728"/>
        <v>0</v>
      </c>
      <c r="R510" s="268">
        <f t="shared" si="728"/>
        <v>0</v>
      </c>
      <c r="S510" s="268">
        <f t="shared" si="728"/>
        <v>0</v>
      </c>
      <c r="T510" s="268">
        <f t="shared" si="728"/>
        <v>0</v>
      </c>
      <c r="U510" s="268">
        <f t="shared" si="728"/>
        <v>0</v>
      </c>
      <c r="V510" s="269">
        <f>IFERROR(AVERAGE('Speed Bin A-B'!V101,'Speed Bin A-B'!V205,'Speed Bin A-B'!V309,'Speed Bin A-B'!V413,'Speed Bin A-B'!V517,'Speed Bin A-B'!V829,'Speed Bin A-B'!V933,'Speed Bin A-B'!V1037,'Speed Bin A-B'!V1141,'Speed Bin A-B'!V1245,'Speed Bin A-B'!V1557,'Speed Bin A-B'!V1661,'Speed Bin A-B'!V1765,'Speed Bin A-B'!V1869,'Speed Bin A-B'!V1973,'Speed Bin B-A'!V101,'Speed Bin B-A'!V205,'Speed Bin B-A'!V309,'Speed Bin B-A'!V413,'Speed Bin B-A'!V517,'Speed Bin B-A'!V829,'Speed Bin B-A'!V933,'Speed Bin B-A'!V1037,'Speed Bin B-A'!V1141,'Speed Bin B-A'!V1245,'Speed Bin B-A'!V1557,'Speed Bin B-A'!V1661,'Speed Bin B-A'!V1765,'Speed Bin B-A'!V1869,'Speed Bin B-A'!V1973),"-")</f>
        <v>25.2</v>
      </c>
      <c r="W510" s="269" t="str">
        <f>IFERROR(AVERAGE('Speed Bin A-B'!W101,'Speed Bin A-B'!W205,'Speed Bin A-B'!W309,'Speed Bin A-B'!W413,'Speed Bin A-B'!W517,'Speed Bin A-B'!W829,'Speed Bin A-B'!W933,'Speed Bin A-B'!W1037,'Speed Bin A-B'!W1141,'Speed Bin A-B'!W1245,'Speed Bin A-B'!W1557,'Speed Bin A-B'!W1661,'Speed Bin A-B'!W1765,'Speed Bin A-B'!W1869,'Speed Bin A-B'!W1973,'Speed Bin B-A'!W101,'Speed Bin B-A'!W205,'Speed Bin B-A'!W309,'Speed Bin B-A'!W413,'Speed Bin B-A'!W517,'Speed Bin B-A'!W829,'Speed Bin B-A'!W933,'Speed Bin B-A'!W1037,'Speed Bin B-A'!W1141,'Speed Bin B-A'!W1245,'Speed Bin B-A'!W1557,'Speed Bin B-A'!W1661,'Speed Bin B-A'!W1765,'Speed Bin B-A'!W1869,'Speed Bin B-A'!W1973),"-")</f>
        <v>-</v>
      </c>
      <c r="X510" s="262"/>
      <c r="Y510" s="262"/>
    </row>
    <row r="511" spans="1:25" x14ac:dyDescent="0.25">
      <c r="A511" s="267">
        <v>0.94791666666666696</v>
      </c>
      <c r="B511" s="268">
        <f t="shared" ref="B511:U511" si="729">B95+B303</f>
        <v>2</v>
      </c>
      <c r="C511" s="268">
        <f t="shared" si="729"/>
        <v>0</v>
      </c>
      <c r="D511" s="268">
        <f t="shared" si="729"/>
        <v>1</v>
      </c>
      <c r="E511" s="268">
        <f t="shared" si="729"/>
        <v>0</v>
      </c>
      <c r="F511" s="268">
        <f t="shared" si="729"/>
        <v>1</v>
      </c>
      <c r="G511" s="268">
        <f t="shared" si="729"/>
        <v>0</v>
      </c>
      <c r="H511" s="268">
        <f t="shared" si="729"/>
        <v>0</v>
      </c>
      <c r="I511" s="268">
        <f t="shared" si="729"/>
        <v>0</v>
      </c>
      <c r="J511" s="268">
        <f t="shared" si="729"/>
        <v>0</v>
      </c>
      <c r="K511" s="268">
        <f t="shared" si="729"/>
        <v>0</v>
      </c>
      <c r="L511" s="268">
        <f t="shared" si="729"/>
        <v>0</v>
      </c>
      <c r="M511" s="268">
        <f t="shared" si="729"/>
        <v>0</v>
      </c>
      <c r="N511" s="268">
        <f t="shared" si="729"/>
        <v>0</v>
      </c>
      <c r="O511" s="268">
        <f t="shared" si="729"/>
        <v>0</v>
      </c>
      <c r="P511" s="268">
        <f t="shared" si="729"/>
        <v>0</v>
      </c>
      <c r="Q511" s="268">
        <f t="shared" si="729"/>
        <v>0</v>
      </c>
      <c r="R511" s="268">
        <f t="shared" si="729"/>
        <v>0</v>
      </c>
      <c r="S511" s="268">
        <f t="shared" si="729"/>
        <v>0</v>
      </c>
      <c r="T511" s="268">
        <f t="shared" si="729"/>
        <v>0</v>
      </c>
      <c r="U511" s="268">
        <f t="shared" si="729"/>
        <v>0</v>
      </c>
      <c r="V511" s="269">
        <f>IFERROR(AVERAGE('Speed Bin A-B'!V102,'Speed Bin A-B'!V206,'Speed Bin A-B'!V310,'Speed Bin A-B'!V414,'Speed Bin A-B'!V518,'Speed Bin A-B'!V830,'Speed Bin A-B'!V934,'Speed Bin A-B'!V1038,'Speed Bin A-B'!V1142,'Speed Bin A-B'!V1246,'Speed Bin A-B'!V1558,'Speed Bin A-B'!V1662,'Speed Bin A-B'!V1766,'Speed Bin A-B'!V1870,'Speed Bin A-B'!V1974,'Speed Bin B-A'!V102,'Speed Bin B-A'!V206,'Speed Bin B-A'!V310,'Speed Bin B-A'!V414,'Speed Bin B-A'!V518,'Speed Bin B-A'!V830,'Speed Bin B-A'!V934,'Speed Bin B-A'!V1038,'Speed Bin B-A'!V1142,'Speed Bin B-A'!V1246,'Speed Bin B-A'!V1558,'Speed Bin B-A'!V1662,'Speed Bin B-A'!V1766,'Speed Bin B-A'!V1870,'Speed Bin B-A'!V1974),"-")</f>
        <v>19.5</v>
      </c>
      <c r="W511" s="269" t="str">
        <f>IFERROR(AVERAGE('Speed Bin A-B'!W102,'Speed Bin A-B'!W206,'Speed Bin A-B'!W310,'Speed Bin A-B'!W414,'Speed Bin A-B'!W518,'Speed Bin A-B'!W830,'Speed Bin A-B'!W934,'Speed Bin A-B'!W1038,'Speed Bin A-B'!W1142,'Speed Bin A-B'!W1246,'Speed Bin A-B'!W1558,'Speed Bin A-B'!W1662,'Speed Bin A-B'!W1766,'Speed Bin A-B'!W1870,'Speed Bin A-B'!W1974,'Speed Bin B-A'!W102,'Speed Bin B-A'!W206,'Speed Bin B-A'!W310,'Speed Bin B-A'!W414,'Speed Bin B-A'!W518,'Speed Bin B-A'!W830,'Speed Bin B-A'!W934,'Speed Bin B-A'!W1038,'Speed Bin B-A'!W1142,'Speed Bin B-A'!W1246,'Speed Bin B-A'!W1558,'Speed Bin B-A'!W1662,'Speed Bin B-A'!W1766,'Speed Bin B-A'!W1870,'Speed Bin B-A'!W1974),"-")</f>
        <v>-</v>
      </c>
      <c r="X511" s="262"/>
      <c r="Y511" s="262"/>
    </row>
    <row r="512" spans="1:25" x14ac:dyDescent="0.25">
      <c r="A512" s="267">
        <v>0.95833333333333304</v>
      </c>
      <c r="B512" s="268">
        <f t="shared" ref="B512:U512" si="730">B96+B304</f>
        <v>3</v>
      </c>
      <c r="C512" s="268">
        <f t="shared" si="730"/>
        <v>0</v>
      </c>
      <c r="D512" s="268">
        <f t="shared" si="730"/>
        <v>0</v>
      </c>
      <c r="E512" s="268">
        <f t="shared" si="730"/>
        <v>0</v>
      </c>
      <c r="F512" s="268">
        <f t="shared" si="730"/>
        <v>1</v>
      </c>
      <c r="G512" s="268">
        <f t="shared" si="730"/>
        <v>1</v>
      </c>
      <c r="H512" s="268">
        <f t="shared" si="730"/>
        <v>1</v>
      </c>
      <c r="I512" s="268">
        <f t="shared" si="730"/>
        <v>0</v>
      </c>
      <c r="J512" s="268">
        <f t="shared" si="730"/>
        <v>0</v>
      </c>
      <c r="K512" s="268">
        <f t="shared" si="730"/>
        <v>0</v>
      </c>
      <c r="L512" s="268">
        <f t="shared" si="730"/>
        <v>0</v>
      </c>
      <c r="M512" s="268">
        <f t="shared" si="730"/>
        <v>0</v>
      </c>
      <c r="N512" s="268">
        <f t="shared" si="730"/>
        <v>0</v>
      </c>
      <c r="O512" s="268">
        <f t="shared" si="730"/>
        <v>0</v>
      </c>
      <c r="P512" s="268">
        <f t="shared" si="730"/>
        <v>0</v>
      </c>
      <c r="Q512" s="268">
        <f t="shared" si="730"/>
        <v>0</v>
      </c>
      <c r="R512" s="268">
        <f t="shared" si="730"/>
        <v>0</v>
      </c>
      <c r="S512" s="268">
        <f t="shared" si="730"/>
        <v>0</v>
      </c>
      <c r="T512" s="268">
        <f t="shared" si="730"/>
        <v>0</v>
      </c>
      <c r="U512" s="268">
        <f t="shared" si="730"/>
        <v>0</v>
      </c>
      <c r="V512" s="269">
        <f>IFERROR(AVERAGE('Speed Bin A-B'!V103,'Speed Bin A-B'!V207,'Speed Bin A-B'!V311,'Speed Bin A-B'!V415,'Speed Bin A-B'!V519,'Speed Bin A-B'!V831,'Speed Bin A-B'!V935,'Speed Bin A-B'!V1039,'Speed Bin A-B'!V1143,'Speed Bin A-B'!V1247,'Speed Bin A-B'!V1559,'Speed Bin A-B'!V1663,'Speed Bin A-B'!V1767,'Speed Bin A-B'!V1871,'Speed Bin A-B'!V1975,'Speed Bin B-A'!V103,'Speed Bin B-A'!V207,'Speed Bin B-A'!V311,'Speed Bin B-A'!V415,'Speed Bin B-A'!V519,'Speed Bin B-A'!V831,'Speed Bin B-A'!V935,'Speed Bin B-A'!V1039,'Speed Bin B-A'!V1143,'Speed Bin B-A'!V1247,'Speed Bin B-A'!V1559,'Speed Bin B-A'!V1663,'Speed Bin B-A'!V1767,'Speed Bin B-A'!V1871,'Speed Bin B-A'!V1975),"-")</f>
        <v>28.55</v>
      </c>
      <c r="W512" s="269" t="str">
        <f>IFERROR(AVERAGE('Speed Bin A-B'!W103,'Speed Bin A-B'!W207,'Speed Bin A-B'!W311,'Speed Bin A-B'!W415,'Speed Bin A-B'!W519,'Speed Bin A-B'!W831,'Speed Bin A-B'!W935,'Speed Bin A-B'!W1039,'Speed Bin A-B'!W1143,'Speed Bin A-B'!W1247,'Speed Bin A-B'!W1559,'Speed Bin A-B'!W1663,'Speed Bin A-B'!W1767,'Speed Bin A-B'!W1871,'Speed Bin A-B'!W1975,'Speed Bin B-A'!W103,'Speed Bin B-A'!W207,'Speed Bin B-A'!W311,'Speed Bin B-A'!W415,'Speed Bin B-A'!W519,'Speed Bin B-A'!W831,'Speed Bin B-A'!W935,'Speed Bin B-A'!W1039,'Speed Bin B-A'!W1143,'Speed Bin B-A'!W1247,'Speed Bin B-A'!W1559,'Speed Bin B-A'!W1663,'Speed Bin B-A'!W1767,'Speed Bin B-A'!W1871,'Speed Bin B-A'!W1975),"-")</f>
        <v>-</v>
      </c>
      <c r="X512" s="262"/>
      <c r="Y512" s="262"/>
    </row>
    <row r="513" spans="1:47" x14ac:dyDescent="0.25">
      <c r="A513" s="267">
        <v>0.96875</v>
      </c>
      <c r="B513" s="268">
        <f t="shared" ref="B513:U513" si="731">B97+B305</f>
        <v>8</v>
      </c>
      <c r="C513" s="268">
        <f t="shared" si="731"/>
        <v>0</v>
      </c>
      <c r="D513" s="268">
        <f t="shared" si="731"/>
        <v>0</v>
      </c>
      <c r="E513" s="268">
        <f t="shared" si="731"/>
        <v>0</v>
      </c>
      <c r="F513" s="268">
        <f t="shared" si="731"/>
        <v>5</v>
      </c>
      <c r="G513" s="268">
        <f t="shared" si="731"/>
        <v>1</v>
      </c>
      <c r="H513" s="268">
        <f t="shared" si="731"/>
        <v>1</v>
      </c>
      <c r="I513" s="268">
        <f t="shared" si="731"/>
        <v>1</v>
      </c>
      <c r="J513" s="268">
        <f t="shared" si="731"/>
        <v>0</v>
      </c>
      <c r="K513" s="268">
        <f t="shared" si="731"/>
        <v>0</v>
      </c>
      <c r="L513" s="268">
        <f t="shared" si="731"/>
        <v>0</v>
      </c>
      <c r="M513" s="268">
        <f t="shared" si="731"/>
        <v>0</v>
      </c>
      <c r="N513" s="268">
        <f t="shared" si="731"/>
        <v>0</v>
      </c>
      <c r="O513" s="268">
        <f t="shared" si="731"/>
        <v>0</v>
      </c>
      <c r="P513" s="268">
        <f t="shared" si="731"/>
        <v>0</v>
      </c>
      <c r="Q513" s="268">
        <f t="shared" si="731"/>
        <v>0</v>
      </c>
      <c r="R513" s="268">
        <f t="shared" si="731"/>
        <v>0</v>
      </c>
      <c r="S513" s="268">
        <f t="shared" si="731"/>
        <v>0</v>
      </c>
      <c r="T513" s="268">
        <f t="shared" si="731"/>
        <v>0</v>
      </c>
      <c r="U513" s="268">
        <f t="shared" si="731"/>
        <v>0</v>
      </c>
      <c r="V513" s="269">
        <f>IFERROR(AVERAGE('Speed Bin A-B'!V104,'Speed Bin A-B'!V208,'Speed Bin A-B'!V312,'Speed Bin A-B'!V416,'Speed Bin A-B'!V520,'Speed Bin A-B'!V832,'Speed Bin A-B'!V936,'Speed Bin A-B'!V1040,'Speed Bin A-B'!V1144,'Speed Bin A-B'!V1248,'Speed Bin A-B'!V1560,'Speed Bin A-B'!V1664,'Speed Bin A-B'!V1768,'Speed Bin A-B'!V1872,'Speed Bin A-B'!V1976,'Speed Bin B-A'!V104,'Speed Bin B-A'!V208,'Speed Bin B-A'!V312,'Speed Bin B-A'!V416,'Speed Bin B-A'!V520,'Speed Bin B-A'!V832,'Speed Bin B-A'!V936,'Speed Bin B-A'!V1040,'Speed Bin B-A'!V1144,'Speed Bin B-A'!V1248,'Speed Bin B-A'!V1560,'Speed Bin B-A'!V1664,'Speed Bin B-A'!V1768,'Speed Bin B-A'!V1872,'Speed Bin B-A'!V1976),"-")</f>
        <v>25.649999999999995</v>
      </c>
      <c r="W513" s="269" t="str">
        <f>IFERROR(AVERAGE('Speed Bin A-B'!W104,'Speed Bin A-B'!W208,'Speed Bin A-B'!W312,'Speed Bin A-B'!W416,'Speed Bin A-B'!W520,'Speed Bin A-B'!W832,'Speed Bin A-B'!W936,'Speed Bin A-B'!W1040,'Speed Bin A-B'!W1144,'Speed Bin A-B'!W1248,'Speed Bin A-B'!W1560,'Speed Bin A-B'!W1664,'Speed Bin A-B'!W1768,'Speed Bin A-B'!W1872,'Speed Bin A-B'!W1976,'Speed Bin B-A'!W104,'Speed Bin B-A'!W208,'Speed Bin B-A'!W312,'Speed Bin B-A'!W416,'Speed Bin B-A'!W520,'Speed Bin B-A'!W832,'Speed Bin B-A'!W936,'Speed Bin B-A'!W1040,'Speed Bin B-A'!W1144,'Speed Bin B-A'!W1248,'Speed Bin B-A'!W1560,'Speed Bin B-A'!W1664,'Speed Bin B-A'!W1768,'Speed Bin B-A'!W1872,'Speed Bin B-A'!W1976),"-")</f>
        <v>-</v>
      </c>
      <c r="X513" s="262"/>
      <c r="Y513" s="262"/>
    </row>
    <row r="514" spans="1:47" x14ac:dyDescent="0.25">
      <c r="A514" s="267">
        <v>0.97916666666666696</v>
      </c>
      <c r="B514" s="268">
        <f t="shared" ref="B514:U514" si="732">B98+B306</f>
        <v>7</v>
      </c>
      <c r="C514" s="268">
        <f t="shared" si="732"/>
        <v>2</v>
      </c>
      <c r="D514" s="268">
        <f t="shared" si="732"/>
        <v>0</v>
      </c>
      <c r="E514" s="268">
        <f t="shared" si="732"/>
        <v>1</v>
      </c>
      <c r="F514" s="268">
        <f t="shared" si="732"/>
        <v>2</v>
      </c>
      <c r="G514" s="268">
        <f t="shared" si="732"/>
        <v>1</v>
      </c>
      <c r="H514" s="268">
        <f t="shared" si="732"/>
        <v>1</v>
      </c>
      <c r="I514" s="268">
        <f t="shared" si="732"/>
        <v>0</v>
      </c>
      <c r="J514" s="268">
        <f t="shared" si="732"/>
        <v>0</v>
      </c>
      <c r="K514" s="268">
        <f t="shared" si="732"/>
        <v>0</v>
      </c>
      <c r="L514" s="268">
        <f t="shared" si="732"/>
        <v>0</v>
      </c>
      <c r="M514" s="268">
        <f t="shared" si="732"/>
        <v>0</v>
      </c>
      <c r="N514" s="268">
        <f t="shared" si="732"/>
        <v>0</v>
      </c>
      <c r="O514" s="268">
        <f t="shared" si="732"/>
        <v>0</v>
      </c>
      <c r="P514" s="268">
        <f t="shared" si="732"/>
        <v>0</v>
      </c>
      <c r="Q514" s="268">
        <f t="shared" si="732"/>
        <v>0</v>
      </c>
      <c r="R514" s="268">
        <f t="shared" si="732"/>
        <v>0</v>
      </c>
      <c r="S514" s="268">
        <f t="shared" si="732"/>
        <v>0</v>
      </c>
      <c r="T514" s="268">
        <f t="shared" si="732"/>
        <v>0</v>
      </c>
      <c r="U514" s="268">
        <f t="shared" si="732"/>
        <v>0</v>
      </c>
      <c r="V514" s="269">
        <f>IFERROR(AVERAGE('Speed Bin A-B'!V105,'Speed Bin A-B'!V209,'Speed Bin A-B'!V313,'Speed Bin A-B'!V417,'Speed Bin A-B'!V521,'Speed Bin A-B'!V833,'Speed Bin A-B'!V937,'Speed Bin A-B'!V1041,'Speed Bin A-B'!V1145,'Speed Bin A-B'!V1249,'Speed Bin A-B'!V1561,'Speed Bin A-B'!V1665,'Speed Bin A-B'!V1769,'Speed Bin A-B'!V1873,'Speed Bin A-B'!V1977,'Speed Bin B-A'!V105,'Speed Bin B-A'!V209,'Speed Bin B-A'!V313,'Speed Bin B-A'!V417,'Speed Bin B-A'!V521,'Speed Bin B-A'!V833,'Speed Bin B-A'!V937,'Speed Bin B-A'!V1041,'Speed Bin B-A'!V1145,'Speed Bin B-A'!V1249,'Speed Bin B-A'!V1561,'Speed Bin B-A'!V1665,'Speed Bin B-A'!V1769,'Speed Bin B-A'!V1873,'Speed Bin B-A'!V1977),"-")</f>
        <v>22.824999999999999</v>
      </c>
      <c r="W514" s="269" t="str">
        <f>IFERROR(AVERAGE('Speed Bin A-B'!W105,'Speed Bin A-B'!W209,'Speed Bin A-B'!W313,'Speed Bin A-B'!W417,'Speed Bin A-B'!W521,'Speed Bin A-B'!W833,'Speed Bin A-B'!W937,'Speed Bin A-B'!W1041,'Speed Bin A-B'!W1145,'Speed Bin A-B'!W1249,'Speed Bin A-B'!W1561,'Speed Bin A-B'!W1665,'Speed Bin A-B'!W1769,'Speed Bin A-B'!W1873,'Speed Bin A-B'!W1977,'Speed Bin B-A'!W105,'Speed Bin B-A'!W209,'Speed Bin B-A'!W313,'Speed Bin B-A'!W417,'Speed Bin B-A'!W521,'Speed Bin B-A'!W833,'Speed Bin B-A'!W937,'Speed Bin B-A'!W1041,'Speed Bin B-A'!W1145,'Speed Bin B-A'!W1249,'Speed Bin B-A'!W1561,'Speed Bin B-A'!W1665,'Speed Bin B-A'!W1769,'Speed Bin B-A'!W1873,'Speed Bin B-A'!W1977),"-")</f>
        <v>-</v>
      </c>
      <c r="X514" s="262"/>
      <c r="Y514" s="262"/>
    </row>
    <row r="515" spans="1:47" ht="13.8" thickBot="1" x14ac:dyDescent="0.3">
      <c r="A515" s="271">
        <v>0.98958333333333304</v>
      </c>
      <c r="B515" s="276">
        <f t="shared" ref="B515:U515" si="733">B99+B307</f>
        <v>2</v>
      </c>
      <c r="C515" s="276">
        <f t="shared" si="733"/>
        <v>0</v>
      </c>
      <c r="D515" s="276">
        <f t="shared" si="733"/>
        <v>0</v>
      </c>
      <c r="E515" s="276">
        <f t="shared" si="733"/>
        <v>0</v>
      </c>
      <c r="F515" s="276">
        <f t="shared" si="733"/>
        <v>1</v>
      </c>
      <c r="G515" s="276">
        <f t="shared" si="733"/>
        <v>1</v>
      </c>
      <c r="H515" s="276">
        <f t="shared" si="733"/>
        <v>0</v>
      </c>
      <c r="I515" s="276">
        <f t="shared" si="733"/>
        <v>0</v>
      </c>
      <c r="J515" s="276">
        <f t="shared" si="733"/>
        <v>0</v>
      </c>
      <c r="K515" s="276">
        <f t="shared" si="733"/>
        <v>0</v>
      </c>
      <c r="L515" s="276">
        <f t="shared" si="733"/>
        <v>0</v>
      </c>
      <c r="M515" s="276">
        <f t="shared" si="733"/>
        <v>0</v>
      </c>
      <c r="N515" s="276">
        <f t="shared" si="733"/>
        <v>0</v>
      </c>
      <c r="O515" s="276">
        <f t="shared" si="733"/>
        <v>0</v>
      </c>
      <c r="P515" s="276">
        <f t="shared" si="733"/>
        <v>0</v>
      </c>
      <c r="Q515" s="276">
        <f t="shared" si="733"/>
        <v>0</v>
      </c>
      <c r="R515" s="276">
        <f t="shared" si="733"/>
        <v>0</v>
      </c>
      <c r="S515" s="276">
        <f t="shared" si="733"/>
        <v>0</v>
      </c>
      <c r="T515" s="276">
        <f t="shared" si="733"/>
        <v>0</v>
      </c>
      <c r="U515" s="276">
        <f t="shared" si="733"/>
        <v>0</v>
      </c>
      <c r="V515" s="273">
        <f>IFERROR(AVERAGE('Speed Bin A-B'!V106,'Speed Bin A-B'!V210,'Speed Bin A-B'!V314,'Speed Bin A-B'!V418,'Speed Bin A-B'!V522,'Speed Bin A-B'!V834,'Speed Bin A-B'!V938,'Speed Bin A-B'!V1042,'Speed Bin A-B'!V1146,'Speed Bin A-B'!V1250,'Speed Bin A-B'!V1562,'Speed Bin A-B'!V1666,'Speed Bin A-B'!V1770,'Speed Bin A-B'!V1874,'Speed Bin A-B'!V1978,'Speed Bin B-A'!V106,'Speed Bin B-A'!V210,'Speed Bin B-A'!V314,'Speed Bin B-A'!V418,'Speed Bin B-A'!V522,'Speed Bin B-A'!V834,'Speed Bin B-A'!V938,'Speed Bin B-A'!V1042,'Speed Bin B-A'!V1146,'Speed Bin B-A'!V1250,'Speed Bin B-A'!V1562,'Speed Bin B-A'!V1666,'Speed Bin B-A'!V1770,'Speed Bin B-A'!V1874,'Speed Bin B-A'!V1978),"-")</f>
        <v>26</v>
      </c>
      <c r="W515" s="273" t="str">
        <f>IFERROR(AVERAGE('Speed Bin A-B'!W106,'Speed Bin A-B'!W210,'Speed Bin A-B'!W314,'Speed Bin A-B'!W418,'Speed Bin A-B'!W522,'Speed Bin A-B'!W834,'Speed Bin A-B'!W938,'Speed Bin A-B'!W1042,'Speed Bin A-B'!W1146,'Speed Bin A-B'!W1250,'Speed Bin A-B'!W1562,'Speed Bin A-B'!W1666,'Speed Bin A-B'!W1770,'Speed Bin A-B'!W1874,'Speed Bin A-B'!W1978,'Speed Bin B-A'!W106,'Speed Bin B-A'!W210,'Speed Bin B-A'!W314,'Speed Bin B-A'!W418,'Speed Bin B-A'!W522,'Speed Bin B-A'!W834,'Speed Bin B-A'!W938,'Speed Bin B-A'!W1042,'Speed Bin B-A'!W1146,'Speed Bin B-A'!W1250,'Speed Bin B-A'!W1562,'Speed Bin B-A'!W1666,'Speed Bin B-A'!W1770,'Speed Bin B-A'!W1874,'Speed Bin B-A'!W1978),"-")</f>
        <v>-</v>
      </c>
      <c r="X515" s="262"/>
      <c r="Y515" s="262"/>
    </row>
    <row r="516" spans="1:47" ht="13.8" thickTop="1" x14ac:dyDescent="0.25">
      <c r="A516" s="274" t="s">
        <v>45</v>
      </c>
      <c r="B516" s="264">
        <f>SUM(B448:B495)</f>
        <v>4672</v>
      </c>
      <c r="C516" s="264">
        <f t="shared" ref="C516:U516" si="734">SUM(C448:C495)</f>
        <v>38</v>
      </c>
      <c r="D516" s="264">
        <f t="shared" si="734"/>
        <v>208</v>
      </c>
      <c r="E516" s="264">
        <f t="shared" si="734"/>
        <v>726</v>
      </c>
      <c r="F516" s="264">
        <f t="shared" si="734"/>
        <v>1647</v>
      </c>
      <c r="G516" s="264">
        <f t="shared" si="734"/>
        <v>1218</v>
      </c>
      <c r="H516" s="264">
        <f t="shared" si="734"/>
        <v>584</v>
      </c>
      <c r="I516" s="264">
        <f t="shared" si="734"/>
        <v>181</v>
      </c>
      <c r="J516" s="264">
        <f t="shared" si="734"/>
        <v>49</v>
      </c>
      <c r="K516" s="264">
        <f t="shared" si="734"/>
        <v>16</v>
      </c>
      <c r="L516" s="264">
        <f t="shared" si="734"/>
        <v>5</v>
      </c>
      <c r="M516" s="264">
        <f t="shared" si="734"/>
        <v>0</v>
      </c>
      <c r="N516" s="264">
        <f t="shared" si="734"/>
        <v>0</v>
      </c>
      <c r="O516" s="264">
        <f t="shared" si="734"/>
        <v>0</v>
      </c>
      <c r="P516" s="264">
        <f t="shared" si="734"/>
        <v>0</v>
      </c>
      <c r="Q516" s="264">
        <f t="shared" si="734"/>
        <v>0</v>
      </c>
      <c r="R516" s="264">
        <f t="shared" si="734"/>
        <v>0</v>
      </c>
      <c r="S516" s="264">
        <f t="shared" si="734"/>
        <v>0</v>
      </c>
      <c r="T516" s="264">
        <f t="shared" si="734"/>
        <v>0</v>
      </c>
      <c r="U516" s="264">
        <f t="shared" si="734"/>
        <v>0</v>
      </c>
      <c r="V516" s="265">
        <f>IFERROR(AVERAGE('Speed Bin A-B'!V107,'Speed Bin A-B'!V211,'Speed Bin A-B'!V315,'Speed Bin A-B'!V419,'Speed Bin A-B'!V523,'Speed Bin A-B'!V835,'Speed Bin A-B'!V939,'Speed Bin A-B'!V1043,'Speed Bin A-B'!V1147,'Speed Bin A-B'!V1251,'Speed Bin A-B'!V1563,'Speed Bin A-B'!V1667,'Speed Bin A-B'!V1771,'Speed Bin A-B'!V1875,'Speed Bin A-B'!V1979,'Speed Bin B-A'!V107,'Speed Bin B-A'!V211,'Speed Bin B-A'!V315,'Speed Bin B-A'!V419,'Speed Bin B-A'!V523,'Speed Bin B-A'!V835,'Speed Bin B-A'!V939,'Speed Bin B-A'!V1043,'Speed Bin B-A'!V1147,'Speed Bin B-A'!V1251,'Speed Bin B-A'!V1563,'Speed Bin B-A'!V1667,'Speed Bin B-A'!V1771,'Speed Bin B-A'!V1875,'Speed Bin B-A'!V1979),"-")</f>
        <v>24.491666666666671</v>
      </c>
      <c r="W516" s="265">
        <f>IFERROR(AVERAGE('Speed Bin A-B'!W107,'Speed Bin A-B'!W211,'Speed Bin A-B'!W315,'Speed Bin A-B'!W419,'Speed Bin A-B'!W523,'Speed Bin A-B'!W835,'Speed Bin A-B'!W939,'Speed Bin A-B'!W1043,'Speed Bin A-B'!W1147,'Speed Bin A-B'!W1251,'Speed Bin A-B'!W1563,'Speed Bin A-B'!W1667,'Speed Bin A-B'!W1771,'Speed Bin A-B'!W1875,'Speed Bin A-B'!W1979,'Speed Bin B-A'!W107,'Speed Bin B-A'!W211,'Speed Bin B-A'!W315,'Speed Bin B-A'!W419,'Speed Bin B-A'!W523,'Speed Bin B-A'!W835,'Speed Bin B-A'!W939,'Speed Bin B-A'!W1043,'Speed Bin B-A'!W1147,'Speed Bin B-A'!W1251,'Speed Bin B-A'!W1563,'Speed Bin B-A'!W1667,'Speed Bin B-A'!W1771,'Speed Bin B-A'!W1875,'Speed Bin B-A'!W1979),"-")</f>
        <v>30.583333333333332</v>
      </c>
      <c r="X516" s="262"/>
      <c r="Y516" s="262"/>
    </row>
    <row r="517" spans="1:47" x14ac:dyDescent="0.25">
      <c r="A517" s="275" t="s">
        <v>46</v>
      </c>
      <c r="B517" s="268">
        <f>SUM(B444:B507)</f>
        <v>5112</v>
      </c>
      <c r="C517" s="268">
        <f t="shared" ref="C517:U517" si="735">SUM(C444:C507)</f>
        <v>40</v>
      </c>
      <c r="D517" s="268">
        <f t="shared" si="735"/>
        <v>225</v>
      </c>
      <c r="E517" s="268">
        <f t="shared" si="735"/>
        <v>785</v>
      </c>
      <c r="F517" s="268">
        <f t="shared" si="735"/>
        <v>1782</v>
      </c>
      <c r="G517" s="268">
        <f t="shared" si="735"/>
        <v>1316</v>
      </c>
      <c r="H517" s="268">
        <f t="shared" si="735"/>
        <v>654</v>
      </c>
      <c r="I517" s="268">
        <f t="shared" si="735"/>
        <v>220</v>
      </c>
      <c r="J517" s="268">
        <f t="shared" si="735"/>
        <v>62</v>
      </c>
      <c r="K517" s="268">
        <f t="shared" si="735"/>
        <v>20</v>
      </c>
      <c r="L517" s="268">
        <f t="shared" si="735"/>
        <v>7</v>
      </c>
      <c r="M517" s="268">
        <f t="shared" si="735"/>
        <v>0</v>
      </c>
      <c r="N517" s="268">
        <f t="shared" si="735"/>
        <v>0</v>
      </c>
      <c r="O517" s="268">
        <f t="shared" si="735"/>
        <v>1</v>
      </c>
      <c r="P517" s="268">
        <f t="shared" si="735"/>
        <v>0</v>
      </c>
      <c r="Q517" s="268">
        <f t="shared" si="735"/>
        <v>0</v>
      </c>
      <c r="R517" s="268">
        <f t="shared" si="735"/>
        <v>0</v>
      </c>
      <c r="S517" s="268">
        <f t="shared" si="735"/>
        <v>0</v>
      </c>
      <c r="T517" s="268">
        <f t="shared" si="735"/>
        <v>0</v>
      </c>
      <c r="U517" s="268">
        <f t="shared" si="735"/>
        <v>0</v>
      </c>
      <c r="V517" s="269">
        <f>IFERROR(AVERAGE('Speed Bin A-B'!V108,'Speed Bin A-B'!V212,'Speed Bin A-B'!V316,'Speed Bin A-B'!V420,'Speed Bin A-B'!V524,'Speed Bin A-B'!V836,'Speed Bin A-B'!V940,'Speed Bin A-B'!V1044,'Speed Bin A-B'!V1148,'Speed Bin A-B'!V1252,'Speed Bin A-B'!V1564,'Speed Bin A-B'!V1668,'Speed Bin A-B'!V1772,'Speed Bin A-B'!V1876,'Speed Bin A-B'!V1980,'Speed Bin B-A'!V108,'Speed Bin B-A'!V212,'Speed Bin B-A'!V316,'Speed Bin B-A'!V420,'Speed Bin B-A'!V524,'Speed Bin B-A'!V836,'Speed Bin B-A'!V940,'Speed Bin B-A'!V1044,'Speed Bin B-A'!V1148,'Speed Bin B-A'!V1252,'Speed Bin B-A'!V1564,'Speed Bin B-A'!V1668,'Speed Bin B-A'!V1772,'Speed Bin B-A'!V1876,'Speed Bin B-A'!V1980),"-")</f>
        <v>24.666666666666668</v>
      </c>
      <c r="W517" s="269">
        <f>IFERROR(AVERAGE('Speed Bin A-B'!W108,'Speed Bin A-B'!W212,'Speed Bin A-B'!W316,'Speed Bin A-B'!W420,'Speed Bin A-B'!W524,'Speed Bin A-B'!W836,'Speed Bin A-B'!W940,'Speed Bin A-B'!W1044,'Speed Bin A-B'!W1148,'Speed Bin A-B'!W1252,'Speed Bin A-B'!W1564,'Speed Bin A-B'!W1668,'Speed Bin A-B'!W1772,'Speed Bin A-B'!W1876,'Speed Bin A-B'!W1980,'Speed Bin B-A'!W108,'Speed Bin B-A'!W212,'Speed Bin B-A'!W316,'Speed Bin B-A'!W420,'Speed Bin B-A'!W524,'Speed Bin B-A'!W836,'Speed Bin B-A'!W940,'Speed Bin B-A'!W1044,'Speed Bin B-A'!W1148,'Speed Bin B-A'!W1252,'Speed Bin B-A'!W1564,'Speed Bin B-A'!W1668,'Speed Bin B-A'!W1772,'Speed Bin B-A'!W1876,'Speed Bin B-A'!W1980),"-")</f>
        <v>30.908333333333335</v>
      </c>
      <c r="X517" s="262"/>
      <c r="Y517" s="262"/>
    </row>
    <row r="518" spans="1:47" x14ac:dyDescent="0.25">
      <c r="A518" s="268" t="s">
        <v>47</v>
      </c>
      <c r="B518" s="268">
        <f>SUM(B444:B515)</f>
        <v>5165</v>
      </c>
      <c r="C518" s="268">
        <f t="shared" ref="C518:U518" si="736">SUM(C444:C515)</f>
        <v>42</v>
      </c>
      <c r="D518" s="268">
        <f t="shared" si="736"/>
        <v>227</v>
      </c>
      <c r="E518" s="268">
        <f t="shared" si="736"/>
        <v>789</v>
      </c>
      <c r="F518" s="268">
        <f t="shared" si="736"/>
        <v>1808</v>
      </c>
      <c r="G518" s="268">
        <f t="shared" si="736"/>
        <v>1326</v>
      </c>
      <c r="H518" s="268">
        <f t="shared" si="736"/>
        <v>659</v>
      </c>
      <c r="I518" s="268">
        <f t="shared" si="736"/>
        <v>224</v>
      </c>
      <c r="J518" s="268">
        <f t="shared" si="736"/>
        <v>62</v>
      </c>
      <c r="K518" s="268">
        <f t="shared" si="736"/>
        <v>20</v>
      </c>
      <c r="L518" s="268">
        <f t="shared" si="736"/>
        <v>7</v>
      </c>
      <c r="M518" s="268">
        <f t="shared" si="736"/>
        <v>0</v>
      </c>
      <c r="N518" s="268">
        <f t="shared" si="736"/>
        <v>0</v>
      </c>
      <c r="O518" s="268">
        <f t="shared" si="736"/>
        <v>1</v>
      </c>
      <c r="P518" s="268">
        <f t="shared" si="736"/>
        <v>0</v>
      </c>
      <c r="Q518" s="268">
        <f t="shared" si="736"/>
        <v>0</v>
      </c>
      <c r="R518" s="268">
        <f t="shared" si="736"/>
        <v>0</v>
      </c>
      <c r="S518" s="268">
        <f t="shared" si="736"/>
        <v>0</v>
      </c>
      <c r="T518" s="268">
        <f t="shared" si="736"/>
        <v>0</v>
      </c>
      <c r="U518" s="268">
        <f t="shared" si="736"/>
        <v>0</v>
      </c>
      <c r="V518" s="269">
        <f>IFERROR(AVERAGE('Speed Bin A-B'!V109,'Speed Bin A-B'!V213,'Speed Bin A-B'!V317,'Speed Bin A-B'!V421,'Speed Bin A-B'!V525,'Speed Bin A-B'!V837,'Speed Bin A-B'!V941,'Speed Bin A-B'!V1045,'Speed Bin A-B'!V1149,'Speed Bin A-B'!V1253,'Speed Bin A-B'!V1565,'Speed Bin A-B'!V1669,'Speed Bin A-B'!V1773,'Speed Bin A-B'!V1877,'Speed Bin A-B'!V1981,'Speed Bin B-A'!V109,'Speed Bin B-A'!V213,'Speed Bin B-A'!V317,'Speed Bin B-A'!V421,'Speed Bin B-A'!V525,'Speed Bin B-A'!V837,'Speed Bin B-A'!V941,'Speed Bin B-A'!V1045,'Speed Bin B-A'!V1149,'Speed Bin B-A'!V1253,'Speed Bin B-A'!V1565,'Speed Bin B-A'!V1669,'Speed Bin B-A'!V1773,'Speed Bin B-A'!V1877,'Speed Bin B-A'!V1981),"-")</f>
        <v>24.675000000000001</v>
      </c>
      <c r="W518" s="269">
        <f>IFERROR(AVERAGE('Speed Bin A-B'!W109,'Speed Bin A-B'!W213,'Speed Bin A-B'!W317,'Speed Bin A-B'!W421,'Speed Bin A-B'!W525,'Speed Bin A-B'!W837,'Speed Bin A-B'!W941,'Speed Bin A-B'!W1045,'Speed Bin A-B'!W1149,'Speed Bin A-B'!W1253,'Speed Bin A-B'!W1565,'Speed Bin A-B'!W1669,'Speed Bin A-B'!W1773,'Speed Bin A-B'!W1877,'Speed Bin A-B'!W1981,'Speed Bin B-A'!W109,'Speed Bin B-A'!W213,'Speed Bin B-A'!W317,'Speed Bin B-A'!W421,'Speed Bin B-A'!W525,'Speed Bin B-A'!W837,'Speed Bin B-A'!W941,'Speed Bin B-A'!W1045,'Speed Bin B-A'!W1149,'Speed Bin B-A'!W1253,'Speed Bin B-A'!W1565,'Speed Bin B-A'!W1669,'Speed Bin B-A'!W1773,'Speed Bin B-A'!W1877,'Speed Bin B-A'!W1981),"-")</f>
        <v>30.908333333333342</v>
      </c>
      <c r="X518" s="262"/>
      <c r="Y518" s="262"/>
    </row>
    <row r="519" spans="1:47" ht="13.8" thickBot="1" x14ac:dyDescent="0.3">
      <c r="A519" s="276" t="s">
        <v>48</v>
      </c>
      <c r="B519" s="276">
        <f>SUM(B420:B515)</f>
        <v>5207</v>
      </c>
      <c r="C519" s="276">
        <f t="shared" ref="C519:U519" si="737">SUM(C420:C515)</f>
        <v>42</v>
      </c>
      <c r="D519" s="276">
        <f t="shared" si="737"/>
        <v>235</v>
      </c>
      <c r="E519" s="276">
        <f t="shared" si="737"/>
        <v>799</v>
      </c>
      <c r="F519" s="276">
        <f t="shared" si="737"/>
        <v>1812</v>
      </c>
      <c r="G519" s="276">
        <f t="shared" si="737"/>
        <v>1335</v>
      </c>
      <c r="H519" s="276">
        <f t="shared" si="737"/>
        <v>663</v>
      </c>
      <c r="I519" s="276">
        <f t="shared" si="737"/>
        <v>227</v>
      </c>
      <c r="J519" s="276">
        <f t="shared" si="737"/>
        <v>63</v>
      </c>
      <c r="K519" s="276">
        <f t="shared" si="737"/>
        <v>22</v>
      </c>
      <c r="L519" s="276">
        <f t="shared" si="737"/>
        <v>8</v>
      </c>
      <c r="M519" s="276">
        <f t="shared" si="737"/>
        <v>0</v>
      </c>
      <c r="N519" s="276">
        <f t="shared" si="737"/>
        <v>0</v>
      </c>
      <c r="O519" s="276">
        <f t="shared" si="737"/>
        <v>1</v>
      </c>
      <c r="P519" s="276">
        <f t="shared" si="737"/>
        <v>0</v>
      </c>
      <c r="Q519" s="276">
        <f t="shared" si="737"/>
        <v>0</v>
      </c>
      <c r="R519" s="276">
        <f t="shared" si="737"/>
        <v>0</v>
      </c>
      <c r="S519" s="276">
        <f t="shared" si="737"/>
        <v>0</v>
      </c>
      <c r="T519" s="276">
        <f t="shared" si="737"/>
        <v>0</v>
      </c>
      <c r="U519" s="276">
        <f t="shared" si="737"/>
        <v>0</v>
      </c>
      <c r="V519" s="273">
        <f>IFERROR(AVERAGE('Speed Bin A-B'!V110,'Speed Bin A-B'!V214,'Speed Bin A-B'!V318,'Speed Bin A-B'!V422,'Speed Bin A-B'!V526,'Speed Bin A-B'!V838,'Speed Bin A-B'!V942,'Speed Bin A-B'!V1046,'Speed Bin A-B'!V1150,'Speed Bin A-B'!V1254,'Speed Bin A-B'!V1566,'Speed Bin A-B'!V1670,'Speed Bin A-B'!V1774,'Speed Bin A-B'!V1878,'Speed Bin A-B'!V1982,'Speed Bin B-A'!V110,'Speed Bin B-A'!V214,'Speed Bin B-A'!V318,'Speed Bin B-A'!V422,'Speed Bin B-A'!V526,'Speed Bin B-A'!V838,'Speed Bin B-A'!V942,'Speed Bin B-A'!V1046,'Speed Bin B-A'!V1150,'Speed Bin B-A'!V1254,'Speed Bin B-A'!V1566,'Speed Bin B-A'!V1670,'Speed Bin B-A'!V1774,'Speed Bin B-A'!V1878,'Speed Bin B-A'!V1982),"-")</f>
        <v>24.683333333333334</v>
      </c>
      <c r="W519" s="273">
        <f>IFERROR(AVERAGE('Speed Bin A-B'!W110,'Speed Bin A-B'!W214,'Speed Bin A-B'!W318,'Speed Bin A-B'!W422,'Speed Bin A-B'!W526,'Speed Bin A-B'!W838,'Speed Bin A-B'!W942,'Speed Bin A-B'!W1046,'Speed Bin A-B'!W1150,'Speed Bin A-B'!W1254,'Speed Bin A-B'!W1566,'Speed Bin A-B'!W1670,'Speed Bin A-B'!W1774,'Speed Bin A-B'!W1878,'Speed Bin A-B'!W1982,'Speed Bin B-A'!W110,'Speed Bin B-A'!W214,'Speed Bin B-A'!W318,'Speed Bin B-A'!W422,'Speed Bin B-A'!W526,'Speed Bin B-A'!W838,'Speed Bin B-A'!W942,'Speed Bin B-A'!W1046,'Speed Bin B-A'!W1150,'Speed Bin B-A'!W1254,'Speed Bin B-A'!W1566,'Speed Bin B-A'!W1670,'Speed Bin B-A'!W1774,'Speed Bin B-A'!W1878,'Speed Bin B-A'!W1982),"-")</f>
        <v>30.933333333333337</v>
      </c>
      <c r="X519" s="262"/>
      <c r="Y519" s="262"/>
    </row>
    <row r="520" spans="1:47" ht="13.8" thickTop="1" x14ac:dyDescent="0.25"/>
    <row r="521" spans="1:47" x14ac:dyDescent="0.25">
      <c r="A521" s="349" t="s">
        <v>211</v>
      </c>
    </row>
    <row r="522" spans="1:47" ht="13.8" thickBot="1" x14ac:dyDescent="0.3"/>
    <row r="523" spans="1:47" ht="14.4" thickTop="1" thickBot="1" x14ac:dyDescent="0.3">
      <c r="A523" s="260" t="s">
        <v>51</v>
      </c>
      <c r="B523" s="260" t="s">
        <v>31</v>
      </c>
      <c r="C523" s="261" t="s">
        <v>92</v>
      </c>
      <c r="D523" s="261" t="s">
        <v>93</v>
      </c>
      <c r="E523" s="261" t="s">
        <v>94</v>
      </c>
      <c r="F523" s="261" t="s">
        <v>95</v>
      </c>
      <c r="G523" s="261" t="s">
        <v>96</v>
      </c>
      <c r="H523" s="261" t="s">
        <v>97</v>
      </c>
      <c r="I523" s="261" t="s">
        <v>98</v>
      </c>
      <c r="J523" s="261" t="s">
        <v>99</v>
      </c>
      <c r="K523" s="261" t="s">
        <v>100</v>
      </c>
      <c r="L523" s="261" t="s">
        <v>101</v>
      </c>
      <c r="M523" s="261" t="s">
        <v>102</v>
      </c>
      <c r="N523" s="261" t="s">
        <v>103</v>
      </c>
      <c r="O523" s="261" t="s">
        <v>104</v>
      </c>
      <c r="P523" s="261" t="s">
        <v>105</v>
      </c>
      <c r="Q523" s="261" t="s">
        <v>106</v>
      </c>
      <c r="R523" s="261" t="s">
        <v>107</v>
      </c>
      <c r="S523" s="261" t="s">
        <v>108</v>
      </c>
      <c r="T523" s="261" t="s">
        <v>109</v>
      </c>
      <c r="U523" s="261" t="s">
        <v>110</v>
      </c>
      <c r="V523" s="260" t="s">
        <v>89</v>
      </c>
      <c r="W523" s="260" t="s">
        <v>111</v>
      </c>
      <c r="X523" s="262"/>
      <c r="Y523" s="262"/>
      <c r="Z523" s="260" t="s">
        <v>51</v>
      </c>
      <c r="AA523" s="261" t="s">
        <v>92</v>
      </c>
      <c r="AB523" s="261" t="s">
        <v>93</v>
      </c>
      <c r="AC523" s="261" t="s">
        <v>94</v>
      </c>
      <c r="AD523" s="261" t="s">
        <v>95</v>
      </c>
      <c r="AE523" s="261" t="s">
        <v>96</v>
      </c>
      <c r="AF523" s="261" t="s">
        <v>97</v>
      </c>
      <c r="AG523" s="261" t="s">
        <v>98</v>
      </c>
      <c r="AH523" s="261" t="s">
        <v>99</v>
      </c>
      <c r="AI523" s="261" t="s">
        <v>100</v>
      </c>
      <c r="AJ523" s="261" t="s">
        <v>101</v>
      </c>
      <c r="AK523" s="261" t="s">
        <v>102</v>
      </c>
      <c r="AL523" s="261" t="s">
        <v>103</v>
      </c>
      <c r="AM523" s="261" t="s">
        <v>104</v>
      </c>
      <c r="AN523" s="261" t="s">
        <v>105</v>
      </c>
      <c r="AO523" s="261" t="s">
        <v>106</v>
      </c>
      <c r="AP523" s="261" t="s">
        <v>107</v>
      </c>
      <c r="AQ523" s="261" t="s">
        <v>108</v>
      </c>
      <c r="AR523" s="261" t="s">
        <v>109</v>
      </c>
      <c r="AS523" s="261" t="s">
        <v>110</v>
      </c>
      <c r="AT523" s="260" t="s">
        <v>89</v>
      </c>
      <c r="AU523" s="260" t="s">
        <v>111</v>
      </c>
    </row>
    <row r="524" spans="1:47" ht="13.8" thickTop="1" x14ac:dyDescent="0.25">
      <c r="A524" s="263">
        <v>0</v>
      </c>
      <c r="B524" s="264">
        <f>B108+B316</f>
        <v>4</v>
      </c>
      <c r="C524" s="264">
        <f t="shared" ref="C524:U524" si="738">C108+C316</f>
        <v>1</v>
      </c>
      <c r="D524" s="264">
        <f t="shared" si="738"/>
        <v>0</v>
      </c>
      <c r="E524" s="264">
        <f t="shared" si="738"/>
        <v>0</v>
      </c>
      <c r="F524" s="264">
        <f t="shared" si="738"/>
        <v>1</v>
      </c>
      <c r="G524" s="264">
        <f t="shared" si="738"/>
        <v>1</v>
      </c>
      <c r="H524" s="264">
        <f t="shared" si="738"/>
        <v>0</v>
      </c>
      <c r="I524" s="264">
        <f t="shared" si="738"/>
        <v>1</v>
      </c>
      <c r="J524" s="264">
        <f t="shared" si="738"/>
        <v>0</v>
      </c>
      <c r="K524" s="264">
        <f t="shared" si="738"/>
        <v>0</v>
      </c>
      <c r="L524" s="264">
        <f t="shared" si="738"/>
        <v>0</v>
      </c>
      <c r="M524" s="264">
        <f t="shared" si="738"/>
        <v>0</v>
      </c>
      <c r="N524" s="264">
        <f t="shared" si="738"/>
        <v>0</v>
      </c>
      <c r="O524" s="264">
        <f t="shared" si="738"/>
        <v>0</v>
      </c>
      <c r="P524" s="264">
        <f t="shared" si="738"/>
        <v>0</v>
      </c>
      <c r="Q524" s="264">
        <f t="shared" si="738"/>
        <v>0</v>
      </c>
      <c r="R524" s="264">
        <f t="shared" si="738"/>
        <v>0</v>
      </c>
      <c r="S524" s="264">
        <f t="shared" si="738"/>
        <v>0</v>
      </c>
      <c r="T524" s="264">
        <f t="shared" si="738"/>
        <v>0</v>
      </c>
      <c r="U524" s="264">
        <f t="shared" si="738"/>
        <v>0</v>
      </c>
      <c r="V524" s="265">
        <f>IFERROR(AVERAGE('Speed Bin A-B'!V11,'Speed Bin A-B'!V115,'Speed Bin A-B'!V219,'Speed Bin A-B'!V323,'Speed Bin A-B'!V427,'Speed Bin A-B'!V531,'Speed Bin A-B'!V635,'Speed Bin A-B'!V739,'Speed Bin A-B'!V843,'Speed Bin A-B'!V947,'Speed Bin A-B'!V1051,'Speed Bin A-B'!V1155,'Speed Bin A-B'!V1259,'Speed Bin A-B'!V1363,'Speed Bin A-B'!V1467,'Speed Bin A-B'!V1571,'Speed Bin A-B'!V1675,'Speed Bin A-B'!V1779,'Speed Bin A-B'!V1883,'Speed Bin A-B'!V1987,'Speed Bin A-B'!V2091,'Speed Bin B-A'!V11,'Speed Bin B-A'!V115,'Speed Bin B-A'!V219,'Speed Bin B-A'!V323,'Speed Bin B-A'!V427,'Speed Bin B-A'!V531,'Speed Bin B-A'!V635,'Speed Bin B-A'!V739,'Speed Bin B-A'!V843,'Speed Bin B-A'!V947,'Speed Bin B-A'!V1051,'Speed Bin B-A'!V1155,'Speed Bin B-A'!V1259,'Speed Bin B-A'!V1363,'Speed Bin B-A'!V1467,'Speed Bin B-A'!V1571,'Speed Bin B-A'!V1675,'Speed Bin B-A'!V1779,'Speed Bin B-A'!V1883,'Speed Bin B-A'!V1987,'Speed Bin B-A'!V2091),"-")</f>
        <v>24.125</v>
      </c>
      <c r="W524" s="265" t="str">
        <f>IFERROR(AVERAGE('Speed Bin A-B'!W11,'Speed Bin A-B'!W115,'Speed Bin A-B'!W219,'Speed Bin A-B'!W323,'Speed Bin A-B'!W427,'Speed Bin A-B'!W531,'Speed Bin A-B'!W635,'Speed Bin A-B'!W739,'Speed Bin A-B'!W843,'Speed Bin A-B'!W947,'Speed Bin A-B'!W1051,'Speed Bin A-B'!W1155,'Speed Bin A-B'!W1259,'Speed Bin A-B'!W1363,'Speed Bin A-B'!W1467,'Speed Bin A-B'!W1571,'Speed Bin A-B'!W1675,'Speed Bin A-B'!W1779,'Speed Bin A-B'!W1883,'Speed Bin A-B'!W1987,'Speed Bin A-B'!W2091,'Speed Bin B-A'!W11,'Speed Bin B-A'!W115,'Speed Bin B-A'!W219,'Speed Bin B-A'!W323,'Speed Bin B-A'!W427,'Speed Bin B-A'!W531,'Speed Bin B-A'!W635,'Speed Bin B-A'!W739,'Speed Bin B-A'!W843,'Speed Bin B-A'!W947,'Speed Bin B-A'!W1051,'Speed Bin B-A'!W1155,'Speed Bin B-A'!W1259,'Speed Bin B-A'!W1363,'Speed Bin B-A'!W1467,'Speed Bin B-A'!W1571,'Speed Bin B-A'!W1675,'Speed Bin B-A'!W1779,'Speed Bin B-A'!W1883,'Speed Bin B-A'!W1987,'Speed Bin B-A'!W2091),"-")</f>
        <v>-</v>
      </c>
      <c r="X524" s="277"/>
      <c r="Y524" s="277"/>
      <c r="Z524" s="263">
        <v>0</v>
      </c>
      <c r="AA524" s="266">
        <f t="shared" ref="AA524" si="739">SUM(C524:C527)</f>
        <v>1</v>
      </c>
      <c r="AB524" s="266">
        <f t="shared" ref="AB524" si="740">SUM(D524:D527)</f>
        <v>1</v>
      </c>
      <c r="AC524" s="266">
        <f t="shared" ref="AC524" si="741">SUM(E524:E527)</f>
        <v>4</v>
      </c>
      <c r="AD524" s="266">
        <f t="shared" ref="AD524" si="742">SUM(F524:F527)</f>
        <v>4</v>
      </c>
      <c r="AE524" s="266">
        <f t="shared" ref="AE524" si="743">SUM(G524:G527)</f>
        <v>3</v>
      </c>
      <c r="AF524" s="266">
        <f t="shared" ref="AF524" si="744">SUM(H524:H527)</f>
        <v>2</v>
      </c>
      <c r="AG524" s="266">
        <f t="shared" ref="AG524" si="745">SUM(I524:I527)</f>
        <v>1</v>
      </c>
      <c r="AH524" s="266">
        <f t="shared" ref="AH524" si="746">SUM(J524:J527)</f>
        <v>0</v>
      </c>
      <c r="AI524" s="266">
        <f t="shared" ref="AI524" si="747">SUM(K524:K527)</f>
        <v>0</v>
      </c>
      <c r="AJ524" s="266">
        <f t="shared" ref="AJ524" si="748">SUM(L524:L527)</f>
        <v>0</v>
      </c>
      <c r="AK524" s="266">
        <f t="shared" ref="AK524" si="749">SUM(M524:M527)</f>
        <v>0</v>
      </c>
      <c r="AL524" s="266">
        <f t="shared" ref="AL524" si="750">SUM(N524:N527)</f>
        <v>0</v>
      </c>
      <c r="AM524" s="266">
        <f t="shared" ref="AM524" si="751">SUM(O524:O527)</f>
        <v>0</v>
      </c>
      <c r="AN524" s="266">
        <f t="shared" ref="AN524" si="752">SUM(P524:P527)</f>
        <v>0</v>
      </c>
      <c r="AO524" s="266">
        <f t="shared" ref="AO524" si="753">SUM(Q524:Q527)</f>
        <v>0</v>
      </c>
      <c r="AP524" s="266">
        <f t="shared" ref="AP524" si="754">SUM(R524:R527)</f>
        <v>0</v>
      </c>
      <c r="AQ524" s="266">
        <f t="shared" ref="AQ524" si="755">SUM(S524:S527)</f>
        <v>0</v>
      </c>
      <c r="AR524" s="266">
        <f t="shared" ref="AR524" si="756">SUM(T524:T527)</f>
        <v>0</v>
      </c>
      <c r="AS524" s="266">
        <f>SUM(U524:U527)</f>
        <v>0</v>
      </c>
      <c r="AT524" s="265">
        <f>IFERROR(AVERAGE(V524:V527),"-")</f>
        <v>21.327083333333331</v>
      </c>
      <c r="AU524" s="265" t="str">
        <f>IFERROR(AVERAGE(W524:W527),"-")</f>
        <v>-</v>
      </c>
    </row>
    <row r="525" spans="1:47" x14ac:dyDescent="0.25">
      <c r="A525" s="267">
        <v>1.0416666666666666E-2</v>
      </c>
      <c r="B525" s="268">
        <f t="shared" ref="B525:U525" si="757">B109+B317</f>
        <v>4</v>
      </c>
      <c r="C525" s="268">
        <f t="shared" si="757"/>
        <v>0</v>
      </c>
      <c r="D525" s="268">
        <f t="shared" si="757"/>
        <v>0</v>
      </c>
      <c r="E525" s="268">
        <f t="shared" si="757"/>
        <v>1</v>
      </c>
      <c r="F525" s="268">
        <f t="shared" si="757"/>
        <v>1</v>
      </c>
      <c r="G525" s="268">
        <f t="shared" si="757"/>
        <v>0</v>
      </c>
      <c r="H525" s="268">
        <f t="shared" si="757"/>
        <v>2</v>
      </c>
      <c r="I525" s="268">
        <f t="shared" si="757"/>
        <v>0</v>
      </c>
      <c r="J525" s="268">
        <f t="shared" si="757"/>
        <v>0</v>
      </c>
      <c r="K525" s="268">
        <f t="shared" si="757"/>
        <v>0</v>
      </c>
      <c r="L525" s="268">
        <f t="shared" si="757"/>
        <v>0</v>
      </c>
      <c r="M525" s="268">
        <f t="shared" si="757"/>
        <v>0</v>
      </c>
      <c r="N525" s="268">
        <f t="shared" si="757"/>
        <v>0</v>
      </c>
      <c r="O525" s="268">
        <f t="shared" si="757"/>
        <v>0</v>
      </c>
      <c r="P525" s="268">
        <f t="shared" si="757"/>
        <v>0</v>
      </c>
      <c r="Q525" s="268">
        <f t="shared" si="757"/>
        <v>0</v>
      </c>
      <c r="R525" s="268">
        <f t="shared" si="757"/>
        <v>0</v>
      </c>
      <c r="S525" s="268">
        <f t="shared" si="757"/>
        <v>0</v>
      </c>
      <c r="T525" s="268">
        <f t="shared" si="757"/>
        <v>0</v>
      </c>
      <c r="U525" s="268">
        <f t="shared" si="757"/>
        <v>0</v>
      </c>
      <c r="V525" s="269">
        <f>IFERROR(AVERAGE('Speed Bin A-B'!V12,'Speed Bin A-B'!V116,'Speed Bin A-B'!V220,'Speed Bin A-B'!V324,'Speed Bin A-B'!V428,'Speed Bin A-B'!V532,'Speed Bin A-B'!V636,'Speed Bin A-B'!V740,'Speed Bin A-B'!V844,'Speed Bin A-B'!V948,'Speed Bin A-B'!V1052,'Speed Bin A-B'!V1156,'Speed Bin A-B'!V1260,'Speed Bin A-B'!V1364,'Speed Bin A-B'!V1468,'Speed Bin A-B'!V1572,'Speed Bin A-B'!V1676,'Speed Bin A-B'!V1780,'Speed Bin A-B'!V1884,'Speed Bin A-B'!V1988,'Speed Bin A-B'!V2092,'Speed Bin B-A'!V12,'Speed Bin B-A'!V116,'Speed Bin B-A'!V220,'Speed Bin B-A'!V324,'Speed Bin B-A'!V428,'Speed Bin B-A'!V532,'Speed Bin B-A'!V636,'Speed Bin B-A'!V740,'Speed Bin B-A'!V844,'Speed Bin B-A'!V948,'Speed Bin B-A'!V1052,'Speed Bin B-A'!V1156,'Speed Bin B-A'!V1260,'Speed Bin B-A'!V1364,'Speed Bin B-A'!V1468,'Speed Bin B-A'!V1572,'Speed Bin B-A'!V1676,'Speed Bin B-A'!V1780,'Speed Bin B-A'!V1884,'Speed Bin B-A'!V1988,'Speed Bin B-A'!V2092),"-")</f>
        <v>23.899999999999995</v>
      </c>
      <c r="W525" s="269" t="str">
        <f>IFERROR(AVERAGE('Speed Bin A-B'!W12,'Speed Bin A-B'!W116,'Speed Bin A-B'!W220,'Speed Bin A-B'!W324,'Speed Bin A-B'!W428,'Speed Bin A-B'!W532,'Speed Bin A-B'!W636,'Speed Bin A-B'!W740,'Speed Bin A-B'!W844,'Speed Bin A-B'!W948,'Speed Bin A-B'!W1052,'Speed Bin A-B'!W1156,'Speed Bin A-B'!W1260,'Speed Bin A-B'!W1364,'Speed Bin A-B'!W1468,'Speed Bin A-B'!W1572,'Speed Bin A-B'!W1676,'Speed Bin A-B'!W1780,'Speed Bin A-B'!W1884,'Speed Bin A-B'!W1988,'Speed Bin A-B'!W2092,'Speed Bin B-A'!W12,'Speed Bin B-A'!W116,'Speed Bin B-A'!W220,'Speed Bin B-A'!W324,'Speed Bin B-A'!W428,'Speed Bin B-A'!W532,'Speed Bin B-A'!W636,'Speed Bin B-A'!W740,'Speed Bin B-A'!W844,'Speed Bin B-A'!W948,'Speed Bin B-A'!W1052,'Speed Bin B-A'!W1156,'Speed Bin B-A'!W1260,'Speed Bin B-A'!W1364,'Speed Bin B-A'!W1468,'Speed Bin B-A'!W1572,'Speed Bin B-A'!W1676,'Speed Bin B-A'!W1780,'Speed Bin B-A'!W1884,'Speed Bin B-A'!W1988,'Speed Bin B-A'!W2092),"-")</f>
        <v>-</v>
      </c>
      <c r="X525" s="277"/>
      <c r="Y525" s="277"/>
      <c r="Z525" s="267">
        <v>4.1666666666666664E-2</v>
      </c>
      <c r="AA525" s="270">
        <f t="shared" ref="AA525" si="758">SUM(C528:C531)</f>
        <v>0</v>
      </c>
      <c r="AB525" s="270">
        <f t="shared" ref="AB525" si="759">SUM(D528:D531)</f>
        <v>2</v>
      </c>
      <c r="AC525" s="270">
        <f t="shared" ref="AC525" si="760">SUM(E528:E531)</f>
        <v>3</v>
      </c>
      <c r="AD525" s="270">
        <f t="shared" ref="AD525" si="761">SUM(F528:F531)</f>
        <v>3</v>
      </c>
      <c r="AE525" s="270">
        <f t="shared" ref="AE525" si="762">SUM(G528:G531)</f>
        <v>4</v>
      </c>
      <c r="AF525" s="270">
        <f t="shared" ref="AF525" si="763">SUM(H528:H531)</f>
        <v>0</v>
      </c>
      <c r="AG525" s="270">
        <f t="shared" ref="AG525" si="764">SUM(I528:I531)</f>
        <v>0</v>
      </c>
      <c r="AH525" s="270">
        <f t="shared" ref="AH525" si="765">SUM(J528:J531)</f>
        <v>0</v>
      </c>
      <c r="AI525" s="270">
        <f t="shared" ref="AI525" si="766">SUM(K528:K531)</f>
        <v>0</v>
      </c>
      <c r="AJ525" s="270">
        <f t="shared" ref="AJ525" si="767">SUM(L528:L531)</f>
        <v>0</v>
      </c>
      <c r="AK525" s="270">
        <f t="shared" ref="AK525" si="768">SUM(M528:M531)</f>
        <v>0</v>
      </c>
      <c r="AL525" s="270">
        <f t="shared" ref="AL525" si="769">SUM(N528:N531)</f>
        <v>0</v>
      </c>
      <c r="AM525" s="270">
        <f t="shared" ref="AM525" si="770">SUM(O528:O531)</f>
        <v>0</v>
      </c>
      <c r="AN525" s="270">
        <f t="shared" ref="AN525" si="771">SUM(P528:P531)</f>
        <v>0</v>
      </c>
      <c r="AO525" s="270">
        <f t="shared" ref="AO525" si="772">SUM(Q528:Q531)</f>
        <v>0</v>
      </c>
      <c r="AP525" s="270">
        <f t="shared" ref="AP525" si="773">SUM(R528:R531)</f>
        <v>0</v>
      </c>
      <c r="AQ525" s="270">
        <f t="shared" ref="AQ525" si="774">SUM(S528:S531)</f>
        <v>0</v>
      </c>
      <c r="AR525" s="270">
        <f t="shared" ref="AR525" si="775">SUM(T528:T531)</f>
        <v>0</v>
      </c>
      <c r="AS525" s="270">
        <f>SUM(U528:U531)</f>
        <v>0</v>
      </c>
      <c r="AT525" s="269">
        <f>IFERROR(AVERAGE(V528:V531),"-")</f>
        <v>22.048749999999998</v>
      </c>
      <c r="AU525" s="269" t="str">
        <f>IFERROR(AVERAGE(W528:W531),"-")</f>
        <v>-</v>
      </c>
    </row>
    <row r="526" spans="1:47" x14ac:dyDescent="0.25">
      <c r="A526" s="267">
        <v>2.0833333333333332E-2</v>
      </c>
      <c r="B526" s="268">
        <f t="shared" ref="B526:U526" si="776">B110+B318</f>
        <v>6</v>
      </c>
      <c r="C526" s="268">
        <f t="shared" si="776"/>
        <v>0</v>
      </c>
      <c r="D526" s="268">
        <f t="shared" si="776"/>
        <v>1</v>
      </c>
      <c r="E526" s="268">
        <f t="shared" si="776"/>
        <v>1</v>
      </c>
      <c r="F526" s="268">
        <f t="shared" si="776"/>
        <v>2</v>
      </c>
      <c r="G526" s="268">
        <f t="shared" si="776"/>
        <v>2</v>
      </c>
      <c r="H526" s="268">
        <f t="shared" si="776"/>
        <v>0</v>
      </c>
      <c r="I526" s="268">
        <f t="shared" si="776"/>
        <v>0</v>
      </c>
      <c r="J526" s="268">
        <f t="shared" si="776"/>
        <v>0</v>
      </c>
      <c r="K526" s="268">
        <f t="shared" si="776"/>
        <v>0</v>
      </c>
      <c r="L526" s="268">
        <f t="shared" si="776"/>
        <v>0</v>
      </c>
      <c r="M526" s="268">
        <f t="shared" si="776"/>
        <v>0</v>
      </c>
      <c r="N526" s="268">
        <f t="shared" si="776"/>
        <v>0</v>
      </c>
      <c r="O526" s="268">
        <f t="shared" si="776"/>
        <v>0</v>
      </c>
      <c r="P526" s="268">
        <f t="shared" si="776"/>
        <v>0</v>
      </c>
      <c r="Q526" s="268">
        <f t="shared" si="776"/>
        <v>0</v>
      </c>
      <c r="R526" s="268">
        <f t="shared" si="776"/>
        <v>0</v>
      </c>
      <c r="S526" s="268">
        <f t="shared" si="776"/>
        <v>0</v>
      </c>
      <c r="T526" s="268">
        <f t="shared" si="776"/>
        <v>0</v>
      </c>
      <c r="U526" s="268">
        <f t="shared" si="776"/>
        <v>0</v>
      </c>
      <c r="V526" s="269">
        <f>IFERROR(AVERAGE('Speed Bin A-B'!V13,'Speed Bin A-B'!V117,'Speed Bin A-B'!V221,'Speed Bin A-B'!V325,'Speed Bin A-B'!V429,'Speed Bin A-B'!V533,'Speed Bin A-B'!V637,'Speed Bin A-B'!V741,'Speed Bin A-B'!V845,'Speed Bin A-B'!V949,'Speed Bin A-B'!V1053,'Speed Bin A-B'!V1157,'Speed Bin A-B'!V1261,'Speed Bin A-B'!V1365,'Speed Bin A-B'!V1469,'Speed Bin A-B'!V1573,'Speed Bin A-B'!V1677,'Speed Bin A-B'!V1781,'Speed Bin A-B'!V1885,'Speed Bin A-B'!V1989,'Speed Bin A-B'!V2093,'Speed Bin B-A'!V13,'Speed Bin B-A'!V117,'Speed Bin B-A'!V221,'Speed Bin B-A'!V325,'Speed Bin B-A'!V429,'Speed Bin B-A'!V533,'Speed Bin B-A'!V637,'Speed Bin B-A'!V741,'Speed Bin B-A'!V845,'Speed Bin B-A'!V949,'Speed Bin B-A'!V1053,'Speed Bin B-A'!V1157,'Speed Bin B-A'!V1261,'Speed Bin B-A'!V1365,'Speed Bin B-A'!V1469,'Speed Bin B-A'!V1573,'Speed Bin B-A'!V1677,'Speed Bin B-A'!V1781,'Speed Bin B-A'!V1885,'Speed Bin B-A'!V1989,'Speed Bin B-A'!V2093),"-")</f>
        <v>21.233333333333334</v>
      </c>
      <c r="W526" s="269" t="str">
        <f>IFERROR(AVERAGE('Speed Bin A-B'!W13,'Speed Bin A-B'!W117,'Speed Bin A-B'!W221,'Speed Bin A-B'!W325,'Speed Bin A-B'!W429,'Speed Bin A-B'!W533,'Speed Bin A-B'!W637,'Speed Bin A-B'!W741,'Speed Bin A-B'!W845,'Speed Bin A-B'!W949,'Speed Bin A-B'!W1053,'Speed Bin A-B'!W1157,'Speed Bin A-B'!W1261,'Speed Bin A-B'!W1365,'Speed Bin A-B'!W1469,'Speed Bin A-B'!W1573,'Speed Bin A-B'!W1677,'Speed Bin A-B'!W1781,'Speed Bin A-B'!W1885,'Speed Bin A-B'!W1989,'Speed Bin A-B'!W2093,'Speed Bin B-A'!W13,'Speed Bin B-A'!W117,'Speed Bin B-A'!W221,'Speed Bin B-A'!W325,'Speed Bin B-A'!W429,'Speed Bin B-A'!W533,'Speed Bin B-A'!W637,'Speed Bin B-A'!W741,'Speed Bin B-A'!W845,'Speed Bin B-A'!W949,'Speed Bin B-A'!W1053,'Speed Bin B-A'!W1157,'Speed Bin B-A'!W1261,'Speed Bin B-A'!W1365,'Speed Bin B-A'!W1469,'Speed Bin B-A'!W1573,'Speed Bin B-A'!W1677,'Speed Bin B-A'!W1781,'Speed Bin B-A'!W1885,'Speed Bin B-A'!W1989,'Speed Bin B-A'!W2093),"-")</f>
        <v>-</v>
      </c>
      <c r="X526" s="277"/>
      <c r="Y526" s="277"/>
      <c r="Z526" s="267">
        <v>8.3333333333333301E-2</v>
      </c>
      <c r="AA526" s="270">
        <f t="shared" ref="AA526" si="777">SUM(C532:C535)</f>
        <v>0</v>
      </c>
      <c r="AB526" s="270">
        <f t="shared" ref="AB526" si="778">SUM(D532:D535)</f>
        <v>2</v>
      </c>
      <c r="AC526" s="270">
        <f t="shared" ref="AC526" si="779">SUM(E532:E535)</f>
        <v>5</v>
      </c>
      <c r="AD526" s="270">
        <f t="shared" ref="AD526" si="780">SUM(F532:F535)</f>
        <v>0</v>
      </c>
      <c r="AE526" s="270">
        <f t="shared" ref="AE526" si="781">SUM(G532:G535)</f>
        <v>1</v>
      </c>
      <c r="AF526" s="270">
        <f t="shared" ref="AF526" si="782">SUM(H532:H535)</f>
        <v>0</v>
      </c>
      <c r="AG526" s="270">
        <f t="shared" ref="AG526" si="783">SUM(I532:I535)</f>
        <v>2</v>
      </c>
      <c r="AH526" s="270">
        <f t="shared" ref="AH526" si="784">SUM(J532:J535)</f>
        <v>0</v>
      </c>
      <c r="AI526" s="270">
        <f t="shared" ref="AI526" si="785">SUM(K532:K535)</f>
        <v>0</v>
      </c>
      <c r="AJ526" s="270">
        <f t="shared" ref="AJ526" si="786">SUM(L532:L535)</f>
        <v>0</v>
      </c>
      <c r="AK526" s="270">
        <f t="shared" ref="AK526" si="787">SUM(M532:M535)</f>
        <v>0</v>
      </c>
      <c r="AL526" s="270">
        <f t="shared" ref="AL526" si="788">SUM(N532:N535)</f>
        <v>0</v>
      </c>
      <c r="AM526" s="270">
        <f t="shared" ref="AM526" si="789">SUM(O532:O535)</f>
        <v>0</v>
      </c>
      <c r="AN526" s="270">
        <f t="shared" ref="AN526" si="790">SUM(P532:P535)</f>
        <v>0</v>
      </c>
      <c r="AO526" s="270">
        <f t="shared" ref="AO526" si="791">SUM(Q532:Q535)</f>
        <v>0</v>
      </c>
      <c r="AP526" s="270">
        <f t="shared" ref="AP526" si="792">SUM(R532:R535)</f>
        <v>0</v>
      </c>
      <c r="AQ526" s="270">
        <f t="shared" ref="AQ526" si="793">SUM(S532:S535)</f>
        <v>0</v>
      </c>
      <c r="AR526" s="270">
        <f t="shared" ref="AR526" si="794">SUM(T532:T535)</f>
        <v>0</v>
      </c>
      <c r="AS526" s="270">
        <f>SUM(U532:U535)</f>
        <v>0</v>
      </c>
      <c r="AT526" s="269">
        <f>IFERROR(AVERAGE(V532:V535),"-")</f>
        <v>26.558333333333334</v>
      </c>
      <c r="AU526" s="269" t="str">
        <f>IFERROR(AVERAGE(W532:W535),"-")</f>
        <v>-</v>
      </c>
    </row>
    <row r="527" spans="1:47" x14ac:dyDescent="0.25">
      <c r="A527" s="267">
        <v>3.125E-2</v>
      </c>
      <c r="B527" s="268">
        <f t="shared" ref="B527:U527" si="795">B111+B319</f>
        <v>2</v>
      </c>
      <c r="C527" s="268">
        <f t="shared" si="795"/>
        <v>0</v>
      </c>
      <c r="D527" s="268">
        <f t="shared" si="795"/>
        <v>0</v>
      </c>
      <c r="E527" s="268">
        <f t="shared" si="795"/>
        <v>2</v>
      </c>
      <c r="F527" s="268">
        <f t="shared" si="795"/>
        <v>0</v>
      </c>
      <c r="G527" s="268">
        <f t="shared" si="795"/>
        <v>0</v>
      </c>
      <c r="H527" s="268">
        <f t="shared" si="795"/>
        <v>0</v>
      </c>
      <c r="I527" s="268">
        <f t="shared" si="795"/>
        <v>0</v>
      </c>
      <c r="J527" s="268">
        <f t="shared" si="795"/>
        <v>0</v>
      </c>
      <c r="K527" s="268">
        <f t="shared" si="795"/>
        <v>0</v>
      </c>
      <c r="L527" s="268">
        <f t="shared" si="795"/>
        <v>0</v>
      </c>
      <c r="M527" s="268">
        <f t="shared" si="795"/>
        <v>0</v>
      </c>
      <c r="N527" s="268">
        <f t="shared" si="795"/>
        <v>0</v>
      </c>
      <c r="O527" s="268">
        <f t="shared" si="795"/>
        <v>0</v>
      </c>
      <c r="P527" s="268">
        <f t="shared" si="795"/>
        <v>0</v>
      </c>
      <c r="Q527" s="268">
        <f t="shared" si="795"/>
        <v>0</v>
      </c>
      <c r="R527" s="268">
        <f t="shared" si="795"/>
        <v>0</v>
      </c>
      <c r="S527" s="268">
        <f t="shared" si="795"/>
        <v>0</v>
      </c>
      <c r="T527" s="268">
        <f t="shared" si="795"/>
        <v>0</v>
      </c>
      <c r="U527" s="268">
        <f t="shared" si="795"/>
        <v>0</v>
      </c>
      <c r="V527" s="269">
        <f>IFERROR(AVERAGE('Speed Bin A-B'!V14,'Speed Bin A-B'!V118,'Speed Bin A-B'!V222,'Speed Bin A-B'!V326,'Speed Bin A-B'!V430,'Speed Bin A-B'!V534,'Speed Bin A-B'!V638,'Speed Bin A-B'!V742,'Speed Bin A-B'!V846,'Speed Bin A-B'!V950,'Speed Bin A-B'!V1054,'Speed Bin A-B'!V1158,'Speed Bin A-B'!V1262,'Speed Bin A-B'!V1366,'Speed Bin A-B'!V1470,'Speed Bin A-B'!V1574,'Speed Bin A-B'!V1678,'Speed Bin A-B'!V1782,'Speed Bin A-B'!V1886,'Speed Bin A-B'!V1990,'Speed Bin A-B'!V2094,'Speed Bin B-A'!V14,'Speed Bin B-A'!V118,'Speed Bin B-A'!V222,'Speed Bin B-A'!V326,'Speed Bin B-A'!V430,'Speed Bin B-A'!V534,'Speed Bin B-A'!V638,'Speed Bin B-A'!V742,'Speed Bin B-A'!V846,'Speed Bin B-A'!V950,'Speed Bin B-A'!V1054,'Speed Bin B-A'!V1158,'Speed Bin B-A'!V1262,'Speed Bin B-A'!V1366,'Speed Bin B-A'!V1470,'Speed Bin B-A'!V1574,'Speed Bin B-A'!V1678,'Speed Bin B-A'!V1782,'Speed Bin B-A'!V1886,'Speed Bin B-A'!V1990,'Speed Bin B-A'!V2094),"-")</f>
        <v>16.05</v>
      </c>
      <c r="W527" s="269" t="str">
        <f>IFERROR(AVERAGE('Speed Bin A-B'!W14,'Speed Bin A-B'!W118,'Speed Bin A-B'!W222,'Speed Bin A-B'!W326,'Speed Bin A-B'!W430,'Speed Bin A-B'!W534,'Speed Bin A-B'!W638,'Speed Bin A-B'!W742,'Speed Bin A-B'!W846,'Speed Bin A-B'!W950,'Speed Bin A-B'!W1054,'Speed Bin A-B'!W1158,'Speed Bin A-B'!W1262,'Speed Bin A-B'!W1366,'Speed Bin A-B'!W1470,'Speed Bin A-B'!W1574,'Speed Bin A-B'!W1678,'Speed Bin A-B'!W1782,'Speed Bin A-B'!W1886,'Speed Bin A-B'!W1990,'Speed Bin A-B'!W2094,'Speed Bin B-A'!W14,'Speed Bin B-A'!W118,'Speed Bin B-A'!W222,'Speed Bin B-A'!W326,'Speed Bin B-A'!W430,'Speed Bin B-A'!W534,'Speed Bin B-A'!W638,'Speed Bin B-A'!W742,'Speed Bin B-A'!W846,'Speed Bin B-A'!W950,'Speed Bin B-A'!W1054,'Speed Bin B-A'!W1158,'Speed Bin B-A'!W1262,'Speed Bin B-A'!W1366,'Speed Bin B-A'!W1470,'Speed Bin B-A'!W1574,'Speed Bin B-A'!W1678,'Speed Bin B-A'!W1782,'Speed Bin B-A'!W1886,'Speed Bin B-A'!W1990,'Speed Bin B-A'!W2094),"-")</f>
        <v>-</v>
      </c>
      <c r="X527" s="277"/>
      <c r="Y527" s="277"/>
      <c r="Z527" s="267">
        <v>0.125</v>
      </c>
      <c r="AA527" s="270">
        <f t="shared" ref="AA527" si="796">SUM(C536:C539)</f>
        <v>0</v>
      </c>
      <c r="AB527" s="270">
        <f t="shared" ref="AB527" si="797">SUM(D536:D539)</f>
        <v>2</v>
      </c>
      <c r="AC527" s="270">
        <f t="shared" ref="AC527" si="798">SUM(E536:E539)</f>
        <v>0</v>
      </c>
      <c r="AD527" s="270">
        <f t="shared" ref="AD527" si="799">SUM(F536:F539)</f>
        <v>2</v>
      </c>
      <c r="AE527" s="270">
        <f t="shared" ref="AE527" si="800">SUM(G536:G539)</f>
        <v>2</v>
      </c>
      <c r="AF527" s="270">
        <f t="shared" ref="AF527" si="801">SUM(H536:H539)</f>
        <v>0</v>
      </c>
      <c r="AG527" s="270">
        <f t="shared" ref="AG527" si="802">SUM(I536:I539)</f>
        <v>0</v>
      </c>
      <c r="AH527" s="270">
        <f t="shared" ref="AH527" si="803">SUM(J536:J539)</f>
        <v>1</v>
      </c>
      <c r="AI527" s="270">
        <f t="shared" ref="AI527" si="804">SUM(K536:K539)</f>
        <v>0</v>
      </c>
      <c r="AJ527" s="270">
        <f t="shared" ref="AJ527" si="805">SUM(L536:L539)</f>
        <v>0</v>
      </c>
      <c r="AK527" s="270">
        <f t="shared" ref="AK527" si="806">SUM(M536:M539)</f>
        <v>0</v>
      </c>
      <c r="AL527" s="270">
        <f t="shared" ref="AL527" si="807">SUM(N536:N539)</f>
        <v>0</v>
      </c>
      <c r="AM527" s="270">
        <f t="shared" ref="AM527" si="808">SUM(O536:O539)</f>
        <v>0</v>
      </c>
      <c r="AN527" s="270">
        <f t="shared" ref="AN527" si="809">SUM(P536:P539)</f>
        <v>0</v>
      </c>
      <c r="AO527" s="270">
        <f t="shared" ref="AO527" si="810">SUM(Q536:Q539)</f>
        <v>0</v>
      </c>
      <c r="AP527" s="270">
        <f t="shared" ref="AP527" si="811">SUM(R536:R539)</f>
        <v>0</v>
      </c>
      <c r="AQ527" s="270">
        <f t="shared" ref="AQ527" si="812">SUM(S536:S539)</f>
        <v>0</v>
      </c>
      <c r="AR527" s="270">
        <f t="shared" ref="AR527" si="813">SUM(T536:T539)</f>
        <v>0</v>
      </c>
      <c r="AS527" s="270">
        <f>SUM(U536:U539)</f>
        <v>0</v>
      </c>
      <c r="AT527" s="269">
        <f>IFERROR(AVERAGE(V536:V539),"-")</f>
        <v>23.922222222222221</v>
      </c>
      <c r="AU527" s="269" t="str">
        <f>IFERROR(AVERAGE(W536:W539),"-")</f>
        <v>-</v>
      </c>
    </row>
    <row r="528" spans="1:47" x14ac:dyDescent="0.25">
      <c r="A528" s="267">
        <v>4.1666666666666664E-2</v>
      </c>
      <c r="B528" s="268">
        <f t="shared" ref="B528:U528" si="814">B112+B320</f>
        <v>4</v>
      </c>
      <c r="C528" s="268">
        <f t="shared" si="814"/>
        <v>0</v>
      </c>
      <c r="D528" s="268">
        <f t="shared" si="814"/>
        <v>1</v>
      </c>
      <c r="E528" s="268">
        <f t="shared" si="814"/>
        <v>0</v>
      </c>
      <c r="F528" s="268">
        <f t="shared" si="814"/>
        <v>1</v>
      </c>
      <c r="G528" s="268">
        <f t="shared" si="814"/>
        <v>2</v>
      </c>
      <c r="H528" s="268">
        <f t="shared" si="814"/>
        <v>0</v>
      </c>
      <c r="I528" s="268">
        <f t="shared" si="814"/>
        <v>0</v>
      </c>
      <c r="J528" s="268">
        <f t="shared" si="814"/>
        <v>0</v>
      </c>
      <c r="K528" s="268">
        <f t="shared" si="814"/>
        <v>0</v>
      </c>
      <c r="L528" s="268">
        <f t="shared" si="814"/>
        <v>0</v>
      </c>
      <c r="M528" s="268">
        <f t="shared" si="814"/>
        <v>0</v>
      </c>
      <c r="N528" s="268">
        <f t="shared" si="814"/>
        <v>0</v>
      </c>
      <c r="O528" s="268">
        <f t="shared" si="814"/>
        <v>0</v>
      </c>
      <c r="P528" s="268">
        <f t="shared" si="814"/>
        <v>0</v>
      </c>
      <c r="Q528" s="268">
        <f t="shared" si="814"/>
        <v>0</v>
      </c>
      <c r="R528" s="268">
        <f t="shared" si="814"/>
        <v>0</v>
      </c>
      <c r="S528" s="268">
        <f t="shared" si="814"/>
        <v>0</v>
      </c>
      <c r="T528" s="268">
        <f t="shared" si="814"/>
        <v>0</v>
      </c>
      <c r="U528" s="268">
        <f t="shared" si="814"/>
        <v>0</v>
      </c>
      <c r="V528" s="269">
        <f>IFERROR(AVERAGE('Speed Bin A-B'!V15,'Speed Bin A-B'!V119,'Speed Bin A-B'!V223,'Speed Bin A-B'!V327,'Speed Bin A-B'!V431,'Speed Bin A-B'!V535,'Speed Bin A-B'!V639,'Speed Bin A-B'!V743,'Speed Bin A-B'!V847,'Speed Bin A-B'!V951,'Speed Bin A-B'!V1055,'Speed Bin A-B'!V1159,'Speed Bin A-B'!V1263,'Speed Bin A-B'!V1367,'Speed Bin A-B'!V1471,'Speed Bin A-B'!V1575,'Speed Bin A-B'!V1679,'Speed Bin A-B'!V1783,'Speed Bin A-B'!V1887,'Speed Bin A-B'!V1991,'Speed Bin A-B'!V2095,'Speed Bin B-A'!V15,'Speed Bin B-A'!V119,'Speed Bin B-A'!V223,'Speed Bin B-A'!V327,'Speed Bin B-A'!V431,'Speed Bin B-A'!V535,'Speed Bin B-A'!V639,'Speed Bin B-A'!V743,'Speed Bin B-A'!V847,'Speed Bin B-A'!V951,'Speed Bin B-A'!V1055,'Speed Bin B-A'!V1159,'Speed Bin B-A'!V1263,'Speed Bin B-A'!V1367,'Speed Bin B-A'!V1471,'Speed Bin B-A'!V1575,'Speed Bin B-A'!V1679,'Speed Bin B-A'!V1783,'Speed Bin B-A'!V1887,'Speed Bin B-A'!V1991,'Speed Bin B-A'!V2095),"-")</f>
        <v>23.425000000000001</v>
      </c>
      <c r="W528" s="269" t="str">
        <f>IFERROR(AVERAGE('Speed Bin A-B'!W15,'Speed Bin A-B'!W119,'Speed Bin A-B'!W223,'Speed Bin A-B'!W327,'Speed Bin A-B'!W431,'Speed Bin A-B'!W535,'Speed Bin A-B'!W639,'Speed Bin A-B'!W743,'Speed Bin A-B'!W847,'Speed Bin A-B'!W951,'Speed Bin A-B'!W1055,'Speed Bin A-B'!W1159,'Speed Bin A-B'!W1263,'Speed Bin A-B'!W1367,'Speed Bin A-B'!W1471,'Speed Bin A-B'!W1575,'Speed Bin A-B'!W1679,'Speed Bin A-B'!W1783,'Speed Bin A-B'!W1887,'Speed Bin A-B'!W1991,'Speed Bin A-B'!W2095,'Speed Bin B-A'!W15,'Speed Bin B-A'!W119,'Speed Bin B-A'!W223,'Speed Bin B-A'!W327,'Speed Bin B-A'!W431,'Speed Bin B-A'!W535,'Speed Bin B-A'!W639,'Speed Bin B-A'!W743,'Speed Bin B-A'!W847,'Speed Bin B-A'!W951,'Speed Bin B-A'!W1055,'Speed Bin B-A'!W1159,'Speed Bin B-A'!W1263,'Speed Bin B-A'!W1367,'Speed Bin B-A'!W1471,'Speed Bin B-A'!W1575,'Speed Bin B-A'!W1679,'Speed Bin B-A'!W1783,'Speed Bin B-A'!W1887,'Speed Bin B-A'!W1991,'Speed Bin B-A'!W2095),"-")</f>
        <v>-</v>
      </c>
      <c r="X528" s="277"/>
      <c r="Y528" s="277"/>
      <c r="Z528" s="267">
        <v>0.16666666666666699</v>
      </c>
      <c r="AA528" s="270">
        <f t="shared" ref="AA528" si="815">SUM(C540:C543)</f>
        <v>0</v>
      </c>
      <c r="AB528" s="270">
        <f t="shared" ref="AB528" si="816">SUM(D540:D543)</f>
        <v>0</v>
      </c>
      <c r="AC528" s="270">
        <f t="shared" ref="AC528" si="817">SUM(E540:E543)</f>
        <v>1</v>
      </c>
      <c r="AD528" s="270">
        <f t="shared" ref="AD528" si="818">SUM(F540:F543)</f>
        <v>0</v>
      </c>
      <c r="AE528" s="270">
        <f t="shared" ref="AE528" si="819">SUM(G540:G543)</f>
        <v>1</v>
      </c>
      <c r="AF528" s="270">
        <f t="shared" ref="AF528" si="820">SUM(H540:H543)</f>
        <v>0</v>
      </c>
      <c r="AG528" s="270">
        <f t="shared" ref="AG528" si="821">SUM(I540:I543)</f>
        <v>1</v>
      </c>
      <c r="AH528" s="270">
        <f t="shared" ref="AH528" si="822">SUM(J540:J543)</f>
        <v>1</v>
      </c>
      <c r="AI528" s="270">
        <f t="shared" ref="AI528" si="823">SUM(K540:K543)</f>
        <v>0</v>
      </c>
      <c r="AJ528" s="270">
        <f t="shared" ref="AJ528" si="824">SUM(L540:L543)</f>
        <v>0</v>
      </c>
      <c r="AK528" s="270">
        <f t="shared" ref="AK528" si="825">SUM(M540:M543)</f>
        <v>0</v>
      </c>
      <c r="AL528" s="270">
        <f t="shared" ref="AL528" si="826">SUM(N540:N543)</f>
        <v>0</v>
      </c>
      <c r="AM528" s="270">
        <f t="shared" ref="AM528" si="827">SUM(O540:O543)</f>
        <v>0</v>
      </c>
      <c r="AN528" s="270">
        <f t="shared" ref="AN528" si="828">SUM(P540:P543)</f>
        <v>0</v>
      </c>
      <c r="AO528" s="270">
        <f t="shared" ref="AO528" si="829">SUM(Q540:Q543)</f>
        <v>0</v>
      </c>
      <c r="AP528" s="270">
        <f t="shared" ref="AP528" si="830">SUM(R540:R543)</f>
        <v>0</v>
      </c>
      <c r="AQ528" s="270">
        <f t="shared" ref="AQ528" si="831">SUM(S540:S543)</f>
        <v>0</v>
      </c>
      <c r="AR528" s="270">
        <f t="shared" ref="AR528" si="832">SUM(T540:T543)</f>
        <v>0</v>
      </c>
      <c r="AS528" s="270">
        <f>SUM(U540:U543)</f>
        <v>0</v>
      </c>
      <c r="AT528" s="269">
        <f>IFERROR(AVERAGE(V540:V543),"-")</f>
        <v>32.68333333333333</v>
      </c>
      <c r="AU528" s="269" t="str">
        <f>IFERROR(AVERAGE(W540:W543),"-")</f>
        <v>-</v>
      </c>
    </row>
    <row r="529" spans="1:47" x14ac:dyDescent="0.25">
      <c r="A529" s="267">
        <v>5.2083333333333336E-2</v>
      </c>
      <c r="B529" s="268">
        <f t="shared" ref="B529:U529" si="833">B113+B321</f>
        <v>2</v>
      </c>
      <c r="C529" s="268">
        <f t="shared" si="833"/>
        <v>0</v>
      </c>
      <c r="D529" s="268">
        <f t="shared" si="833"/>
        <v>0</v>
      </c>
      <c r="E529" s="268">
        <f t="shared" si="833"/>
        <v>0</v>
      </c>
      <c r="F529" s="268">
        <f t="shared" si="833"/>
        <v>1</v>
      </c>
      <c r="G529" s="268">
        <f t="shared" si="833"/>
        <v>1</v>
      </c>
      <c r="H529" s="268">
        <f t="shared" si="833"/>
        <v>0</v>
      </c>
      <c r="I529" s="268">
        <f t="shared" si="833"/>
        <v>0</v>
      </c>
      <c r="J529" s="268">
        <f t="shared" si="833"/>
        <v>0</v>
      </c>
      <c r="K529" s="268">
        <f t="shared" si="833"/>
        <v>0</v>
      </c>
      <c r="L529" s="268">
        <f t="shared" si="833"/>
        <v>0</v>
      </c>
      <c r="M529" s="268">
        <f t="shared" si="833"/>
        <v>0</v>
      </c>
      <c r="N529" s="268">
        <f t="shared" si="833"/>
        <v>0</v>
      </c>
      <c r="O529" s="268">
        <f t="shared" si="833"/>
        <v>0</v>
      </c>
      <c r="P529" s="268">
        <f t="shared" si="833"/>
        <v>0</v>
      </c>
      <c r="Q529" s="268">
        <f t="shared" si="833"/>
        <v>0</v>
      </c>
      <c r="R529" s="268">
        <f t="shared" si="833"/>
        <v>0</v>
      </c>
      <c r="S529" s="268">
        <f t="shared" si="833"/>
        <v>0</v>
      </c>
      <c r="T529" s="268">
        <f t="shared" si="833"/>
        <v>0</v>
      </c>
      <c r="U529" s="268">
        <f t="shared" si="833"/>
        <v>0</v>
      </c>
      <c r="V529" s="269">
        <f>IFERROR(AVERAGE('Speed Bin A-B'!V16,'Speed Bin A-B'!V120,'Speed Bin A-B'!V224,'Speed Bin A-B'!V328,'Speed Bin A-B'!V432,'Speed Bin A-B'!V536,'Speed Bin A-B'!V640,'Speed Bin A-B'!V744,'Speed Bin A-B'!V848,'Speed Bin A-B'!V952,'Speed Bin A-B'!V1056,'Speed Bin A-B'!V1160,'Speed Bin A-B'!V1264,'Speed Bin A-B'!V1368,'Speed Bin A-B'!V1472,'Speed Bin A-B'!V1576,'Speed Bin A-B'!V1680,'Speed Bin A-B'!V1784,'Speed Bin A-B'!V1888,'Speed Bin A-B'!V1992,'Speed Bin A-B'!V2096,'Speed Bin B-A'!V16,'Speed Bin B-A'!V120,'Speed Bin B-A'!V224,'Speed Bin B-A'!V328,'Speed Bin B-A'!V432,'Speed Bin B-A'!V536,'Speed Bin B-A'!V640,'Speed Bin B-A'!V744,'Speed Bin B-A'!V848,'Speed Bin B-A'!V952,'Speed Bin B-A'!V1056,'Speed Bin B-A'!V1160,'Speed Bin B-A'!V1264,'Speed Bin B-A'!V1368,'Speed Bin B-A'!V1472,'Speed Bin B-A'!V1576,'Speed Bin B-A'!V1680,'Speed Bin B-A'!V1784,'Speed Bin B-A'!V1888,'Speed Bin B-A'!V1992,'Speed Bin B-A'!V2096),"-")</f>
        <v>25.65</v>
      </c>
      <c r="W529" s="269" t="str">
        <f>IFERROR(AVERAGE('Speed Bin A-B'!W16,'Speed Bin A-B'!W120,'Speed Bin A-B'!W224,'Speed Bin A-B'!W328,'Speed Bin A-B'!W432,'Speed Bin A-B'!W536,'Speed Bin A-B'!W640,'Speed Bin A-B'!W744,'Speed Bin A-B'!W848,'Speed Bin A-B'!W952,'Speed Bin A-B'!W1056,'Speed Bin A-B'!W1160,'Speed Bin A-B'!W1264,'Speed Bin A-B'!W1368,'Speed Bin A-B'!W1472,'Speed Bin A-B'!W1576,'Speed Bin A-B'!W1680,'Speed Bin A-B'!W1784,'Speed Bin A-B'!W1888,'Speed Bin A-B'!W1992,'Speed Bin A-B'!W2096,'Speed Bin B-A'!W16,'Speed Bin B-A'!W120,'Speed Bin B-A'!W224,'Speed Bin B-A'!W328,'Speed Bin B-A'!W432,'Speed Bin B-A'!W536,'Speed Bin B-A'!W640,'Speed Bin B-A'!W744,'Speed Bin B-A'!W848,'Speed Bin B-A'!W952,'Speed Bin B-A'!W1056,'Speed Bin B-A'!W1160,'Speed Bin B-A'!W1264,'Speed Bin B-A'!W1368,'Speed Bin B-A'!W1472,'Speed Bin B-A'!W1576,'Speed Bin B-A'!W1680,'Speed Bin B-A'!W1784,'Speed Bin B-A'!W1888,'Speed Bin B-A'!W1992,'Speed Bin B-A'!W2096),"-")</f>
        <v>-</v>
      </c>
      <c r="X529" s="277"/>
      <c r="Y529" s="277"/>
      <c r="Z529" s="267">
        <v>0.20833333333333301</v>
      </c>
      <c r="AA529" s="270">
        <f t="shared" ref="AA529" si="834">SUM(C544:C547)</f>
        <v>0</v>
      </c>
      <c r="AB529" s="270">
        <f t="shared" ref="AB529" si="835">SUM(D544:D547)</f>
        <v>1</v>
      </c>
      <c r="AC529" s="270">
        <f t="shared" ref="AC529" si="836">SUM(E544:E547)</f>
        <v>1</v>
      </c>
      <c r="AD529" s="270">
        <f t="shared" ref="AD529" si="837">SUM(F544:F547)</f>
        <v>4</v>
      </c>
      <c r="AE529" s="270">
        <f t="shared" ref="AE529" si="838">SUM(G544:G547)</f>
        <v>2</v>
      </c>
      <c r="AF529" s="270">
        <f t="shared" ref="AF529" si="839">SUM(H544:H547)</f>
        <v>2</v>
      </c>
      <c r="AG529" s="270">
        <f t="shared" ref="AG529" si="840">SUM(I544:I547)</f>
        <v>1</v>
      </c>
      <c r="AH529" s="270">
        <f t="shared" ref="AH529" si="841">SUM(J544:J547)</f>
        <v>0</v>
      </c>
      <c r="AI529" s="270">
        <f t="shared" ref="AI529" si="842">SUM(K544:K547)</f>
        <v>2</v>
      </c>
      <c r="AJ529" s="270">
        <f t="shared" ref="AJ529" si="843">SUM(L544:L547)</f>
        <v>1</v>
      </c>
      <c r="AK529" s="270">
        <f t="shared" ref="AK529" si="844">SUM(M544:M547)</f>
        <v>0</v>
      </c>
      <c r="AL529" s="270">
        <f t="shared" ref="AL529" si="845">SUM(N544:N547)</f>
        <v>0</v>
      </c>
      <c r="AM529" s="270">
        <f t="shared" ref="AM529" si="846">SUM(O544:O547)</f>
        <v>0</v>
      </c>
      <c r="AN529" s="270">
        <f t="shared" ref="AN529" si="847">SUM(P544:P547)</f>
        <v>0</v>
      </c>
      <c r="AO529" s="270">
        <f t="shared" ref="AO529" si="848">SUM(Q544:Q547)</f>
        <v>0</v>
      </c>
      <c r="AP529" s="270">
        <f t="shared" ref="AP529" si="849">SUM(R544:R547)</f>
        <v>0</v>
      </c>
      <c r="AQ529" s="270">
        <f t="shared" ref="AQ529" si="850">SUM(S544:S547)</f>
        <v>0</v>
      </c>
      <c r="AR529" s="270">
        <f t="shared" ref="AR529" si="851">SUM(T544:T547)</f>
        <v>0</v>
      </c>
      <c r="AS529" s="270">
        <f>SUM(U544:U547)</f>
        <v>0</v>
      </c>
      <c r="AT529" s="269">
        <f>IFERROR(AVERAGE(V544:V547),"-")</f>
        <v>33.137500000000003</v>
      </c>
      <c r="AU529" s="269" t="str">
        <f>IFERROR(AVERAGE(W544:W547),"-")</f>
        <v>-</v>
      </c>
    </row>
    <row r="530" spans="1:47" x14ac:dyDescent="0.25">
      <c r="A530" s="267">
        <v>6.25E-2</v>
      </c>
      <c r="B530" s="268">
        <f t="shared" ref="B530:U530" si="852">B114+B322</f>
        <v>5</v>
      </c>
      <c r="C530" s="268">
        <f t="shared" si="852"/>
        <v>0</v>
      </c>
      <c r="D530" s="268">
        <f t="shared" si="852"/>
        <v>1</v>
      </c>
      <c r="E530" s="268">
        <f t="shared" si="852"/>
        <v>2</v>
      </c>
      <c r="F530" s="268">
        <f t="shared" si="852"/>
        <v>1</v>
      </c>
      <c r="G530" s="268">
        <f t="shared" si="852"/>
        <v>1</v>
      </c>
      <c r="H530" s="268">
        <f t="shared" si="852"/>
        <v>0</v>
      </c>
      <c r="I530" s="268">
        <f t="shared" si="852"/>
        <v>0</v>
      </c>
      <c r="J530" s="268">
        <f t="shared" si="852"/>
        <v>0</v>
      </c>
      <c r="K530" s="268">
        <f t="shared" si="852"/>
        <v>0</v>
      </c>
      <c r="L530" s="268">
        <f t="shared" si="852"/>
        <v>0</v>
      </c>
      <c r="M530" s="268">
        <f t="shared" si="852"/>
        <v>0</v>
      </c>
      <c r="N530" s="268">
        <f t="shared" si="852"/>
        <v>0</v>
      </c>
      <c r="O530" s="268">
        <f t="shared" si="852"/>
        <v>0</v>
      </c>
      <c r="P530" s="268">
        <f t="shared" si="852"/>
        <v>0</v>
      </c>
      <c r="Q530" s="268">
        <f t="shared" si="852"/>
        <v>0</v>
      </c>
      <c r="R530" s="268">
        <f t="shared" si="852"/>
        <v>0</v>
      </c>
      <c r="S530" s="268">
        <f t="shared" si="852"/>
        <v>0</v>
      </c>
      <c r="T530" s="268">
        <f t="shared" si="852"/>
        <v>0</v>
      </c>
      <c r="U530" s="268">
        <f t="shared" si="852"/>
        <v>0</v>
      </c>
      <c r="V530" s="269">
        <f>IFERROR(AVERAGE('Speed Bin A-B'!V17,'Speed Bin A-B'!V121,'Speed Bin A-B'!V225,'Speed Bin A-B'!V329,'Speed Bin A-B'!V433,'Speed Bin A-B'!V537,'Speed Bin A-B'!V641,'Speed Bin A-B'!V745,'Speed Bin A-B'!V849,'Speed Bin A-B'!V953,'Speed Bin A-B'!V1057,'Speed Bin A-B'!V1161,'Speed Bin A-B'!V1265,'Speed Bin A-B'!V1369,'Speed Bin A-B'!V1473,'Speed Bin A-B'!V1577,'Speed Bin A-B'!V1681,'Speed Bin A-B'!V1785,'Speed Bin A-B'!V1889,'Speed Bin A-B'!V1993,'Speed Bin A-B'!V2097,'Speed Bin B-A'!V17,'Speed Bin B-A'!V121,'Speed Bin B-A'!V225,'Speed Bin B-A'!V329,'Speed Bin B-A'!V433,'Speed Bin B-A'!V537,'Speed Bin B-A'!V641,'Speed Bin B-A'!V745,'Speed Bin B-A'!V849,'Speed Bin B-A'!V953,'Speed Bin B-A'!V1057,'Speed Bin B-A'!V1161,'Speed Bin B-A'!V1265,'Speed Bin B-A'!V1369,'Speed Bin B-A'!V1473,'Speed Bin B-A'!V1577,'Speed Bin B-A'!V1681,'Speed Bin B-A'!V1785,'Speed Bin B-A'!V1889,'Speed Bin B-A'!V1993,'Speed Bin B-A'!V2097),"-")</f>
        <v>20.22</v>
      </c>
      <c r="W530" s="269" t="str">
        <f>IFERROR(AVERAGE('Speed Bin A-B'!W17,'Speed Bin A-B'!W121,'Speed Bin A-B'!W225,'Speed Bin A-B'!W329,'Speed Bin A-B'!W433,'Speed Bin A-B'!W537,'Speed Bin A-B'!W641,'Speed Bin A-B'!W745,'Speed Bin A-B'!W849,'Speed Bin A-B'!W953,'Speed Bin A-B'!W1057,'Speed Bin A-B'!W1161,'Speed Bin A-B'!W1265,'Speed Bin A-B'!W1369,'Speed Bin A-B'!W1473,'Speed Bin A-B'!W1577,'Speed Bin A-B'!W1681,'Speed Bin A-B'!W1785,'Speed Bin A-B'!W1889,'Speed Bin A-B'!W1993,'Speed Bin A-B'!W2097,'Speed Bin B-A'!W17,'Speed Bin B-A'!W121,'Speed Bin B-A'!W225,'Speed Bin B-A'!W329,'Speed Bin B-A'!W433,'Speed Bin B-A'!W537,'Speed Bin B-A'!W641,'Speed Bin B-A'!W745,'Speed Bin B-A'!W849,'Speed Bin B-A'!W953,'Speed Bin B-A'!W1057,'Speed Bin B-A'!W1161,'Speed Bin B-A'!W1265,'Speed Bin B-A'!W1369,'Speed Bin B-A'!W1473,'Speed Bin B-A'!W1577,'Speed Bin B-A'!W1681,'Speed Bin B-A'!W1785,'Speed Bin B-A'!W1889,'Speed Bin B-A'!W1993,'Speed Bin B-A'!W2097),"-")</f>
        <v>-</v>
      </c>
      <c r="X530" s="277"/>
      <c r="Y530" s="277"/>
      <c r="Z530" s="267">
        <v>0.25</v>
      </c>
      <c r="AA530" s="270">
        <f t="shared" ref="AA530" si="853">SUM(C548:C551)</f>
        <v>0</v>
      </c>
      <c r="AB530" s="270">
        <f t="shared" ref="AB530" si="854">SUM(D548:D551)</f>
        <v>7</v>
      </c>
      <c r="AC530" s="270">
        <f t="shared" ref="AC530" si="855">SUM(E548:E551)</f>
        <v>12</v>
      </c>
      <c r="AD530" s="270">
        <f t="shared" ref="AD530" si="856">SUM(F548:F551)</f>
        <v>29</v>
      </c>
      <c r="AE530" s="270">
        <f t="shared" ref="AE530" si="857">SUM(G548:G551)</f>
        <v>29</v>
      </c>
      <c r="AF530" s="270">
        <f t="shared" ref="AF530" si="858">SUM(H548:H551)</f>
        <v>32</v>
      </c>
      <c r="AG530" s="270">
        <f t="shared" ref="AG530" si="859">SUM(I548:I551)</f>
        <v>22</v>
      </c>
      <c r="AH530" s="270">
        <f t="shared" ref="AH530" si="860">SUM(J548:J551)</f>
        <v>8</v>
      </c>
      <c r="AI530" s="270">
        <f t="shared" ref="AI530" si="861">SUM(K548:K551)</f>
        <v>1</v>
      </c>
      <c r="AJ530" s="270">
        <f t="shared" ref="AJ530" si="862">SUM(L548:L551)</f>
        <v>0</v>
      </c>
      <c r="AK530" s="270">
        <f t="shared" ref="AK530" si="863">SUM(M548:M551)</f>
        <v>0</v>
      </c>
      <c r="AL530" s="270">
        <f t="shared" ref="AL530" si="864">SUM(N548:N551)</f>
        <v>0</v>
      </c>
      <c r="AM530" s="270">
        <f t="shared" ref="AM530" si="865">SUM(O548:O551)</f>
        <v>0</v>
      </c>
      <c r="AN530" s="270">
        <f t="shared" ref="AN530" si="866">SUM(P548:P551)</f>
        <v>0</v>
      </c>
      <c r="AO530" s="270">
        <f t="shared" ref="AO530" si="867">SUM(Q548:Q551)</f>
        <v>0</v>
      </c>
      <c r="AP530" s="270">
        <f t="shared" ref="AP530" si="868">SUM(R548:R551)</f>
        <v>0</v>
      </c>
      <c r="AQ530" s="270">
        <f t="shared" ref="AQ530" si="869">SUM(S548:S551)</f>
        <v>0</v>
      </c>
      <c r="AR530" s="270">
        <f t="shared" ref="AR530" si="870">SUM(T548:T551)</f>
        <v>0</v>
      </c>
      <c r="AS530" s="270">
        <f>SUM(U548:U551)</f>
        <v>0</v>
      </c>
      <c r="AT530" s="269">
        <f>IFERROR(AVERAGE(V548:V551),"-")</f>
        <v>28.051858974358971</v>
      </c>
      <c r="AU530" s="269" t="str">
        <f>IFERROR(AVERAGE(W548:W551),"-")</f>
        <v>-</v>
      </c>
    </row>
    <row r="531" spans="1:47" x14ac:dyDescent="0.25">
      <c r="A531" s="267">
        <v>7.2916666666666699E-2</v>
      </c>
      <c r="B531" s="268">
        <f t="shared" ref="B531:U531" si="871">B115+B323</f>
        <v>1</v>
      </c>
      <c r="C531" s="268">
        <f t="shared" si="871"/>
        <v>0</v>
      </c>
      <c r="D531" s="268">
        <f t="shared" si="871"/>
        <v>0</v>
      </c>
      <c r="E531" s="268">
        <f t="shared" si="871"/>
        <v>1</v>
      </c>
      <c r="F531" s="268">
        <f t="shared" si="871"/>
        <v>0</v>
      </c>
      <c r="G531" s="268">
        <f t="shared" si="871"/>
        <v>0</v>
      </c>
      <c r="H531" s="268">
        <f t="shared" si="871"/>
        <v>0</v>
      </c>
      <c r="I531" s="268">
        <f t="shared" si="871"/>
        <v>0</v>
      </c>
      <c r="J531" s="268">
        <f t="shared" si="871"/>
        <v>0</v>
      </c>
      <c r="K531" s="268">
        <f t="shared" si="871"/>
        <v>0</v>
      </c>
      <c r="L531" s="268">
        <f t="shared" si="871"/>
        <v>0</v>
      </c>
      <c r="M531" s="268">
        <f t="shared" si="871"/>
        <v>0</v>
      </c>
      <c r="N531" s="268">
        <f t="shared" si="871"/>
        <v>0</v>
      </c>
      <c r="O531" s="268">
        <f t="shared" si="871"/>
        <v>0</v>
      </c>
      <c r="P531" s="268">
        <f t="shared" si="871"/>
        <v>0</v>
      </c>
      <c r="Q531" s="268">
        <f t="shared" si="871"/>
        <v>0</v>
      </c>
      <c r="R531" s="268">
        <f t="shared" si="871"/>
        <v>0</v>
      </c>
      <c r="S531" s="268">
        <f t="shared" si="871"/>
        <v>0</v>
      </c>
      <c r="T531" s="268">
        <f t="shared" si="871"/>
        <v>0</v>
      </c>
      <c r="U531" s="268">
        <f t="shared" si="871"/>
        <v>0</v>
      </c>
      <c r="V531" s="269">
        <f>IFERROR(AVERAGE('Speed Bin A-B'!V18,'Speed Bin A-B'!V122,'Speed Bin A-B'!V226,'Speed Bin A-B'!V330,'Speed Bin A-B'!V434,'Speed Bin A-B'!V538,'Speed Bin A-B'!V642,'Speed Bin A-B'!V746,'Speed Bin A-B'!V850,'Speed Bin A-B'!V954,'Speed Bin A-B'!V1058,'Speed Bin A-B'!V1162,'Speed Bin A-B'!V1266,'Speed Bin A-B'!V1370,'Speed Bin A-B'!V1474,'Speed Bin A-B'!V1578,'Speed Bin A-B'!V1682,'Speed Bin A-B'!V1786,'Speed Bin A-B'!V1890,'Speed Bin A-B'!V1994,'Speed Bin A-B'!V2098,'Speed Bin B-A'!V18,'Speed Bin B-A'!V122,'Speed Bin B-A'!V226,'Speed Bin B-A'!V330,'Speed Bin B-A'!V434,'Speed Bin B-A'!V538,'Speed Bin B-A'!V642,'Speed Bin B-A'!V746,'Speed Bin B-A'!V850,'Speed Bin B-A'!V954,'Speed Bin B-A'!V1058,'Speed Bin B-A'!V1162,'Speed Bin B-A'!V1266,'Speed Bin B-A'!V1370,'Speed Bin B-A'!V1474,'Speed Bin B-A'!V1578,'Speed Bin B-A'!V1682,'Speed Bin B-A'!V1786,'Speed Bin B-A'!V1890,'Speed Bin B-A'!V1994,'Speed Bin B-A'!V2098),"-")</f>
        <v>18.899999999999999</v>
      </c>
      <c r="W531" s="269" t="str">
        <f>IFERROR(AVERAGE('Speed Bin A-B'!W18,'Speed Bin A-B'!W122,'Speed Bin A-B'!W226,'Speed Bin A-B'!W330,'Speed Bin A-B'!W434,'Speed Bin A-B'!W538,'Speed Bin A-B'!W642,'Speed Bin A-B'!W746,'Speed Bin A-B'!W850,'Speed Bin A-B'!W954,'Speed Bin A-B'!W1058,'Speed Bin A-B'!W1162,'Speed Bin A-B'!W1266,'Speed Bin A-B'!W1370,'Speed Bin A-B'!W1474,'Speed Bin A-B'!W1578,'Speed Bin A-B'!W1682,'Speed Bin A-B'!W1786,'Speed Bin A-B'!W1890,'Speed Bin A-B'!W1994,'Speed Bin A-B'!W2098,'Speed Bin B-A'!W18,'Speed Bin B-A'!W122,'Speed Bin B-A'!W226,'Speed Bin B-A'!W330,'Speed Bin B-A'!W434,'Speed Bin B-A'!W538,'Speed Bin B-A'!W642,'Speed Bin B-A'!W746,'Speed Bin B-A'!W850,'Speed Bin B-A'!W954,'Speed Bin B-A'!W1058,'Speed Bin B-A'!W1162,'Speed Bin B-A'!W1266,'Speed Bin B-A'!W1370,'Speed Bin B-A'!W1474,'Speed Bin B-A'!W1578,'Speed Bin B-A'!W1682,'Speed Bin B-A'!W1786,'Speed Bin B-A'!W1890,'Speed Bin B-A'!W1994,'Speed Bin B-A'!W2098),"-")</f>
        <v>-</v>
      </c>
      <c r="X531" s="277"/>
      <c r="Y531" s="277"/>
      <c r="Z531" s="267">
        <v>0.29166666666666702</v>
      </c>
      <c r="AA531" s="270">
        <f t="shared" ref="AA531" si="872">SUM(C552:C555)</f>
        <v>5</v>
      </c>
      <c r="AB531" s="270">
        <f t="shared" ref="AB531" si="873">SUM(D552:D555)</f>
        <v>23</v>
      </c>
      <c r="AC531" s="270">
        <f t="shared" ref="AC531" si="874">SUM(E552:E555)</f>
        <v>56</v>
      </c>
      <c r="AD531" s="270">
        <f t="shared" ref="AD531" si="875">SUM(F552:F555)</f>
        <v>212</v>
      </c>
      <c r="AE531" s="270">
        <f t="shared" ref="AE531" si="876">SUM(G552:G555)</f>
        <v>149</v>
      </c>
      <c r="AF531" s="270">
        <f t="shared" ref="AF531" si="877">SUM(H552:H555)</f>
        <v>78</v>
      </c>
      <c r="AG531" s="270">
        <f t="shared" ref="AG531" si="878">SUM(I552:I555)</f>
        <v>30</v>
      </c>
      <c r="AH531" s="270">
        <f t="shared" ref="AH531" si="879">SUM(J552:J555)</f>
        <v>8</v>
      </c>
      <c r="AI531" s="270">
        <f t="shared" ref="AI531" si="880">SUM(K552:K555)</f>
        <v>3</v>
      </c>
      <c r="AJ531" s="270">
        <f t="shared" ref="AJ531" si="881">SUM(L552:L555)</f>
        <v>1</v>
      </c>
      <c r="AK531" s="270">
        <f t="shared" ref="AK531" si="882">SUM(M552:M555)</f>
        <v>0</v>
      </c>
      <c r="AL531" s="270">
        <f t="shared" ref="AL531" si="883">SUM(N552:N555)</f>
        <v>0</v>
      </c>
      <c r="AM531" s="270">
        <f t="shared" ref="AM531" si="884">SUM(O552:O555)</f>
        <v>0</v>
      </c>
      <c r="AN531" s="270">
        <f t="shared" ref="AN531" si="885">SUM(P552:P555)</f>
        <v>0</v>
      </c>
      <c r="AO531" s="270">
        <f t="shared" ref="AO531" si="886">SUM(Q552:Q555)</f>
        <v>0</v>
      </c>
      <c r="AP531" s="270">
        <f t="shared" ref="AP531" si="887">SUM(R552:R555)</f>
        <v>0</v>
      </c>
      <c r="AQ531" s="270">
        <f t="shared" ref="AQ531" si="888">SUM(S552:S555)</f>
        <v>0</v>
      </c>
      <c r="AR531" s="270">
        <f t="shared" ref="AR531" si="889">SUM(T552:T555)</f>
        <v>0</v>
      </c>
      <c r="AS531" s="270">
        <f>SUM(U552:U555)</f>
        <v>0</v>
      </c>
      <c r="AT531" s="269">
        <f>IFERROR(AVERAGE(V552:V555),"-")</f>
        <v>26.161145833333332</v>
      </c>
      <c r="AU531" s="269">
        <f>IFERROR(AVERAGE(W552:W555),"-")</f>
        <v>32.452500000000001</v>
      </c>
    </row>
    <row r="532" spans="1:47" x14ac:dyDescent="0.25">
      <c r="A532" s="267">
        <v>8.3333333333333301E-2</v>
      </c>
      <c r="B532" s="268">
        <f t="shared" ref="B532:U532" si="890">B116+B324</f>
        <v>4</v>
      </c>
      <c r="C532" s="268">
        <f t="shared" si="890"/>
        <v>0</v>
      </c>
      <c r="D532" s="268">
        <f t="shared" si="890"/>
        <v>2</v>
      </c>
      <c r="E532" s="268">
        <f t="shared" si="890"/>
        <v>2</v>
      </c>
      <c r="F532" s="268">
        <f t="shared" si="890"/>
        <v>0</v>
      </c>
      <c r="G532" s="268">
        <f t="shared" si="890"/>
        <v>0</v>
      </c>
      <c r="H532" s="268">
        <f t="shared" si="890"/>
        <v>0</v>
      </c>
      <c r="I532" s="268">
        <f t="shared" si="890"/>
        <v>0</v>
      </c>
      <c r="J532" s="268">
        <f t="shared" si="890"/>
        <v>0</v>
      </c>
      <c r="K532" s="268">
        <f t="shared" si="890"/>
        <v>0</v>
      </c>
      <c r="L532" s="268">
        <f t="shared" si="890"/>
        <v>0</v>
      </c>
      <c r="M532" s="268">
        <f t="shared" si="890"/>
        <v>0</v>
      </c>
      <c r="N532" s="268">
        <f t="shared" si="890"/>
        <v>0</v>
      </c>
      <c r="O532" s="268">
        <f t="shared" si="890"/>
        <v>0</v>
      </c>
      <c r="P532" s="268">
        <f t="shared" si="890"/>
        <v>0</v>
      </c>
      <c r="Q532" s="268">
        <f t="shared" si="890"/>
        <v>0</v>
      </c>
      <c r="R532" s="268">
        <f t="shared" si="890"/>
        <v>0</v>
      </c>
      <c r="S532" s="268">
        <f t="shared" si="890"/>
        <v>0</v>
      </c>
      <c r="T532" s="268">
        <f t="shared" si="890"/>
        <v>0</v>
      </c>
      <c r="U532" s="268">
        <f t="shared" si="890"/>
        <v>0</v>
      </c>
      <c r="V532" s="269">
        <f>IFERROR(AVERAGE('Speed Bin A-B'!V19,'Speed Bin A-B'!V123,'Speed Bin A-B'!V227,'Speed Bin A-B'!V331,'Speed Bin A-B'!V435,'Speed Bin A-B'!V539,'Speed Bin A-B'!V643,'Speed Bin A-B'!V747,'Speed Bin A-B'!V851,'Speed Bin A-B'!V955,'Speed Bin A-B'!V1059,'Speed Bin A-B'!V1163,'Speed Bin A-B'!V1267,'Speed Bin A-B'!V1371,'Speed Bin A-B'!V1475,'Speed Bin A-B'!V1579,'Speed Bin A-B'!V1683,'Speed Bin A-B'!V1787,'Speed Bin A-B'!V1891,'Speed Bin A-B'!V1995,'Speed Bin A-B'!V2099,'Speed Bin B-A'!V19,'Speed Bin B-A'!V123,'Speed Bin B-A'!V227,'Speed Bin B-A'!V331,'Speed Bin B-A'!V435,'Speed Bin B-A'!V539,'Speed Bin B-A'!V643,'Speed Bin B-A'!V747,'Speed Bin B-A'!V851,'Speed Bin B-A'!V955,'Speed Bin B-A'!V1059,'Speed Bin B-A'!V1163,'Speed Bin B-A'!V1267,'Speed Bin B-A'!V1371,'Speed Bin B-A'!V1475,'Speed Bin B-A'!V1579,'Speed Bin B-A'!V1683,'Speed Bin B-A'!V1787,'Speed Bin B-A'!V1891,'Speed Bin B-A'!V1995,'Speed Bin B-A'!V2099),"-")</f>
        <v>15.5</v>
      </c>
      <c r="W532" s="269" t="str">
        <f>IFERROR(AVERAGE('Speed Bin A-B'!W19,'Speed Bin A-B'!W123,'Speed Bin A-B'!W227,'Speed Bin A-B'!W331,'Speed Bin A-B'!W435,'Speed Bin A-B'!W539,'Speed Bin A-B'!W643,'Speed Bin A-B'!W747,'Speed Bin A-B'!W851,'Speed Bin A-B'!W955,'Speed Bin A-B'!W1059,'Speed Bin A-B'!W1163,'Speed Bin A-B'!W1267,'Speed Bin A-B'!W1371,'Speed Bin A-B'!W1475,'Speed Bin A-B'!W1579,'Speed Bin A-B'!W1683,'Speed Bin A-B'!W1787,'Speed Bin A-B'!W1891,'Speed Bin A-B'!W1995,'Speed Bin A-B'!W2099,'Speed Bin B-A'!W19,'Speed Bin B-A'!W123,'Speed Bin B-A'!W227,'Speed Bin B-A'!W331,'Speed Bin B-A'!W435,'Speed Bin B-A'!W539,'Speed Bin B-A'!W643,'Speed Bin B-A'!W747,'Speed Bin B-A'!W851,'Speed Bin B-A'!W955,'Speed Bin B-A'!W1059,'Speed Bin B-A'!W1163,'Speed Bin B-A'!W1267,'Speed Bin B-A'!W1371,'Speed Bin B-A'!W1475,'Speed Bin B-A'!W1579,'Speed Bin B-A'!W1683,'Speed Bin B-A'!W1787,'Speed Bin B-A'!W1891,'Speed Bin B-A'!W1995,'Speed Bin B-A'!W2099),"-")</f>
        <v>-</v>
      </c>
      <c r="X532" s="277"/>
      <c r="Y532" s="277"/>
      <c r="Z532" s="267">
        <v>0.33333333333333298</v>
      </c>
      <c r="AA532" s="270">
        <f t="shared" ref="AA532" si="891">SUM(C556:C559)</f>
        <v>3</v>
      </c>
      <c r="AB532" s="270">
        <f t="shared" ref="AB532" si="892">SUM(D556:D559)</f>
        <v>24</v>
      </c>
      <c r="AC532" s="270">
        <f t="shared" ref="AC532" si="893">SUM(E556:E559)</f>
        <v>95</v>
      </c>
      <c r="AD532" s="270">
        <f t="shared" ref="AD532" si="894">SUM(F556:F559)</f>
        <v>245</v>
      </c>
      <c r="AE532" s="270">
        <f t="shared" ref="AE532" si="895">SUM(G556:G559)</f>
        <v>238</v>
      </c>
      <c r="AF532" s="270">
        <f t="shared" ref="AF532" si="896">SUM(H556:H559)</f>
        <v>106</v>
      </c>
      <c r="AG532" s="270">
        <f t="shared" ref="AG532" si="897">SUM(I556:I559)</f>
        <v>31</v>
      </c>
      <c r="AH532" s="270">
        <f t="shared" ref="AH532" si="898">SUM(J556:J559)</f>
        <v>10</v>
      </c>
      <c r="AI532" s="270">
        <f t="shared" ref="AI532" si="899">SUM(K556:K559)</f>
        <v>2</v>
      </c>
      <c r="AJ532" s="270">
        <f t="shared" ref="AJ532" si="900">SUM(L556:L559)</f>
        <v>0</v>
      </c>
      <c r="AK532" s="270">
        <f t="shared" ref="AK532" si="901">SUM(M556:M559)</f>
        <v>0</v>
      </c>
      <c r="AL532" s="270">
        <f t="shared" ref="AL532" si="902">SUM(N556:N559)</f>
        <v>0</v>
      </c>
      <c r="AM532" s="270">
        <f t="shared" ref="AM532" si="903">SUM(O556:O559)</f>
        <v>0</v>
      </c>
      <c r="AN532" s="270">
        <f t="shared" ref="AN532" si="904">SUM(P556:P559)</f>
        <v>0</v>
      </c>
      <c r="AO532" s="270">
        <f t="shared" ref="AO532" si="905">SUM(Q556:Q559)</f>
        <v>0</v>
      </c>
      <c r="AP532" s="270">
        <f t="shared" ref="AP532" si="906">SUM(R556:R559)</f>
        <v>0</v>
      </c>
      <c r="AQ532" s="270">
        <f t="shared" ref="AQ532" si="907">SUM(S556:S559)</f>
        <v>0</v>
      </c>
      <c r="AR532" s="270">
        <f t="shared" ref="AR532" si="908">SUM(T556:T559)</f>
        <v>0</v>
      </c>
      <c r="AS532" s="270">
        <f>SUM(U556:U559)</f>
        <v>0</v>
      </c>
      <c r="AT532" s="269">
        <f>IFERROR(AVERAGE(V556:V559),"-")</f>
        <v>25.493333333333332</v>
      </c>
      <c r="AU532" s="269">
        <f>IFERROR(AVERAGE(W556:W559),"-")</f>
        <v>30.48681818181818</v>
      </c>
    </row>
    <row r="533" spans="1:47" x14ac:dyDescent="0.25">
      <c r="A533" s="267">
        <v>9.375E-2</v>
      </c>
      <c r="B533" s="268">
        <f t="shared" ref="B533:U533" si="909">B117+B325</f>
        <v>1</v>
      </c>
      <c r="C533" s="268">
        <f t="shared" si="909"/>
        <v>0</v>
      </c>
      <c r="D533" s="268">
        <f t="shared" si="909"/>
        <v>0</v>
      </c>
      <c r="E533" s="268">
        <f t="shared" si="909"/>
        <v>0</v>
      </c>
      <c r="F533" s="268">
        <f t="shared" si="909"/>
        <v>0</v>
      </c>
      <c r="G533" s="268">
        <f t="shared" si="909"/>
        <v>0</v>
      </c>
      <c r="H533" s="268">
        <f t="shared" si="909"/>
        <v>0</v>
      </c>
      <c r="I533" s="268">
        <f t="shared" si="909"/>
        <v>1</v>
      </c>
      <c r="J533" s="268">
        <f t="shared" si="909"/>
        <v>0</v>
      </c>
      <c r="K533" s="268">
        <f t="shared" si="909"/>
        <v>0</v>
      </c>
      <c r="L533" s="268">
        <f t="shared" si="909"/>
        <v>0</v>
      </c>
      <c r="M533" s="268">
        <f t="shared" si="909"/>
        <v>0</v>
      </c>
      <c r="N533" s="268">
        <f t="shared" si="909"/>
        <v>0</v>
      </c>
      <c r="O533" s="268">
        <f t="shared" si="909"/>
        <v>0</v>
      </c>
      <c r="P533" s="268">
        <f t="shared" si="909"/>
        <v>0</v>
      </c>
      <c r="Q533" s="268">
        <f t="shared" si="909"/>
        <v>0</v>
      </c>
      <c r="R533" s="268">
        <f t="shared" si="909"/>
        <v>0</v>
      </c>
      <c r="S533" s="268">
        <f t="shared" si="909"/>
        <v>0</v>
      </c>
      <c r="T533" s="268">
        <f t="shared" si="909"/>
        <v>0</v>
      </c>
      <c r="U533" s="268">
        <f t="shared" si="909"/>
        <v>0</v>
      </c>
      <c r="V533" s="269">
        <f>IFERROR(AVERAGE('Speed Bin A-B'!V20,'Speed Bin A-B'!V124,'Speed Bin A-B'!V228,'Speed Bin A-B'!V332,'Speed Bin A-B'!V436,'Speed Bin A-B'!V540,'Speed Bin A-B'!V644,'Speed Bin A-B'!V748,'Speed Bin A-B'!V852,'Speed Bin A-B'!V956,'Speed Bin A-B'!V1060,'Speed Bin A-B'!V1164,'Speed Bin A-B'!V1268,'Speed Bin A-B'!V1372,'Speed Bin A-B'!V1476,'Speed Bin A-B'!V1580,'Speed Bin A-B'!V1684,'Speed Bin A-B'!V1788,'Speed Bin A-B'!V1892,'Speed Bin A-B'!V1996,'Speed Bin A-B'!V2100,'Speed Bin B-A'!V20,'Speed Bin B-A'!V124,'Speed Bin B-A'!V228,'Speed Bin B-A'!V332,'Speed Bin B-A'!V436,'Speed Bin B-A'!V540,'Speed Bin B-A'!V644,'Speed Bin B-A'!V748,'Speed Bin B-A'!V852,'Speed Bin B-A'!V956,'Speed Bin B-A'!V1060,'Speed Bin B-A'!V1164,'Speed Bin B-A'!V1268,'Speed Bin B-A'!V1372,'Speed Bin B-A'!V1476,'Speed Bin B-A'!V1580,'Speed Bin B-A'!V1684,'Speed Bin B-A'!V1788,'Speed Bin B-A'!V1892,'Speed Bin B-A'!V1996,'Speed Bin B-A'!V2100),"-")</f>
        <v>38.4</v>
      </c>
      <c r="W533" s="269" t="str">
        <f>IFERROR(AVERAGE('Speed Bin A-B'!W20,'Speed Bin A-B'!W124,'Speed Bin A-B'!W228,'Speed Bin A-B'!W332,'Speed Bin A-B'!W436,'Speed Bin A-B'!W540,'Speed Bin A-B'!W644,'Speed Bin A-B'!W748,'Speed Bin A-B'!W852,'Speed Bin A-B'!W956,'Speed Bin A-B'!W1060,'Speed Bin A-B'!W1164,'Speed Bin A-B'!W1268,'Speed Bin A-B'!W1372,'Speed Bin A-B'!W1476,'Speed Bin A-B'!W1580,'Speed Bin A-B'!W1684,'Speed Bin A-B'!W1788,'Speed Bin A-B'!W1892,'Speed Bin A-B'!W1996,'Speed Bin A-B'!W2100,'Speed Bin B-A'!W20,'Speed Bin B-A'!W124,'Speed Bin B-A'!W228,'Speed Bin B-A'!W332,'Speed Bin B-A'!W436,'Speed Bin B-A'!W540,'Speed Bin B-A'!W644,'Speed Bin B-A'!W748,'Speed Bin B-A'!W852,'Speed Bin B-A'!W956,'Speed Bin B-A'!W1060,'Speed Bin B-A'!W1164,'Speed Bin B-A'!W1268,'Speed Bin B-A'!W1372,'Speed Bin B-A'!W1476,'Speed Bin B-A'!W1580,'Speed Bin B-A'!W1684,'Speed Bin B-A'!W1788,'Speed Bin B-A'!W1892,'Speed Bin B-A'!W1996,'Speed Bin B-A'!W2100),"-")</f>
        <v>-</v>
      </c>
      <c r="X533" s="277"/>
      <c r="Y533" s="277"/>
      <c r="Z533" s="267">
        <v>0.375</v>
      </c>
      <c r="AA533" s="270">
        <f t="shared" ref="AA533" si="910">SUM(C560:C563)</f>
        <v>5</v>
      </c>
      <c r="AB533" s="270">
        <f t="shared" ref="AB533" si="911">SUM(D560:D563)</f>
        <v>30</v>
      </c>
      <c r="AC533" s="270">
        <f t="shared" ref="AC533" si="912">SUM(E560:E563)</f>
        <v>71</v>
      </c>
      <c r="AD533" s="270">
        <f t="shared" ref="AD533" si="913">SUM(F560:F563)</f>
        <v>165</v>
      </c>
      <c r="AE533" s="270">
        <f t="shared" ref="AE533" si="914">SUM(G560:G563)</f>
        <v>96</v>
      </c>
      <c r="AF533" s="270">
        <f t="shared" ref="AF533" si="915">SUM(H560:H563)</f>
        <v>38</v>
      </c>
      <c r="AG533" s="270">
        <f t="shared" ref="AG533" si="916">SUM(I560:I563)</f>
        <v>15</v>
      </c>
      <c r="AH533" s="270">
        <f t="shared" ref="AH533" si="917">SUM(J560:J563)</f>
        <v>4</v>
      </c>
      <c r="AI533" s="270">
        <f t="shared" ref="AI533" si="918">SUM(K560:K563)</f>
        <v>0</v>
      </c>
      <c r="AJ533" s="270">
        <f t="shared" ref="AJ533" si="919">SUM(L560:L563)</f>
        <v>0</v>
      </c>
      <c r="AK533" s="270">
        <f t="shared" ref="AK533" si="920">SUM(M560:M563)</f>
        <v>0</v>
      </c>
      <c r="AL533" s="270">
        <f t="shared" ref="AL533" si="921">SUM(N560:N563)</f>
        <v>0</v>
      </c>
      <c r="AM533" s="270">
        <f t="shared" ref="AM533" si="922">SUM(O560:O563)</f>
        <v>0</v>
      </c>
      <c r="AN533" s="270">
        <f t="shared" ref="AN533" si="923">SUM(P560:P563)</f>
        <v>0</v>
      </c>
      <c r="AO533" s="270">
        <f t="shared" ref="AO533" si="924">SUM(Q560:Q563)</f>
        <v>0</v>
      </c>
      <c r="AP533" s="270">
        <f t="shared" ref="AP533" si="925">SUM(R560:R563)</f>
        <v>0</v>
      </c>
      <c r="AQ533" s="270">
        <f t="shared" ref="AQ533" si="926">SUM(S560:S563)</f>
        <v>0</v>
      </c>
      <c r="AR533" s="270">
        <f t="shared" ref="AR533" si="927">SUM(T560:T563)</f>
        <v>0</v>
      </c>
      <c r="AS533" s="270">
        <f>SUM(U560:U563)</f>
        <v>0</v>
      </c>
      <c r="AT533" s="269">
        <f>IFERROR(AVERAGE(V560:V563),"-")</f>
        <v>23.218055555555559</v>
      </c>
      <c r="AU533" s="269">
        <f>IFERROR(AVERAGE(W560:W563),"-")</f>
        <v>31.262499999999999</v>
      </c>
    </row>
    <row r="534" spans="1:47" x14ac:dyDescent="0.25">
      <c r="A534" s="267">
        <v>0.104166666666667</v>
      </c>
      <c r="B534" s="268">
        <f t="shared" ref="B534:U534" si="928">B118+B326</f>
        <v>0</v>
      </c>
      <c r="C534" s="268">
        <f t="shared" si="928"/>
        <v>0</v>
      </c>
      <c r="D534" s="268">
        <f t="shared" si="928"/>
        <v>0</v>
      </c>
      <c r="E534" s="268">
        <f t="shared" si="928"/>
        <v>0</v>
      </c>
      <c r="F534" s="268">
        <f t="shared" si="928"/>
        <v>0</v>
      </c>
      <c r="G534" s="268">
        <f t="shared" si="928"/>
        <v>0</v>
      </c>
      <c r="H534" s="268">
        <f t="shared" si="928"/>
        <v>0</v>
      </c>
      <c r="I534" s="268">
        <f t="shared" si="928"/>
        <v>0</v>
      </c>
      <c r="J534" s="268">
        <f t="shared" si="928"/>
        <v>0</v>
      </c>
      <c r="K534" s="268">
        <f t="shared" si="928"/>
        <v>0</v>
      </c>
      <c r="L534" s="268">
        <f t="shared" si="928"/>
        <v>0</v>
      </c>
      <c r="M534" s="268">
        <f t="shared" si="928"/>
        <v>0</v>
      </c>
      <c r="N534" s="268">
        <f t="shared" si="928"/>
        <v>0</v>
      </c>
      <c r="O534" s="268">
        <f t="shared" si="928"/>
        <v>0</v>
      </c>
      <c r="P534" s="268">
        <f t="shared" si="928"/>
        <v>0</v>
      </c>
      <c r="Q534" s="268">
        <f t="shared" si="928"/>
        <v>0</v>
      </c>
      <c r="R534" s="268">
        <f t="shared" si="928"/>
        <v>0</v>
      </c>
      <c r="S534" s="268">
        <f t="shared" si="928"/>
        <v>0</v>
      </c>
      <c r="T534" s="268">
        <f t="shared" si="928"/>
        <v>0</v>
      </c>
      <c r="U534" s="268">
        <f t="shared" si="928"/>
        <v>0</v>
      </c>
      <c r="V534" s="269" t="str">
        <f>IFERROR(AVERAGE('Speed Bin A-B'!V21,'Speed Bin A-B'!V125,'Speed Bin A-B'!V229,'Speed Bin A-B'!V333,'Speed Bin A-B'!V437,'Speed Bin A-B'!V541,'Speed Bin A-B'!V645,'Speed Bin A-B'!V749,'Speed Bin A-B'!V853,'Speed Bin A-B'!V957,'Speed Bin A-B'!V1061,'Speed Bin A-B'!V1165,'Speed Bin A-B'!V1269,'Speed Bin A-B'!V1373,'Speed Bin A-B'!V1477,'Speed Bin A-B'!V1581,'Speed Bin A-B'!V1685,'Speed Bin A-B'!V1789,'Speed Bin A-B'!V1893,'Speed Bin A-B'!V1997,'Speed Bin A-B'!V2101,'Speed Bin B-A'!V21,'Speed Bin B-A'!V125,'Speed Bin B-A'!V229,'Speed Bin B-A'!V333,'Speed Bin B-A'!V437,'Speed Bin B-A'!V541,'Speed Bin B-A'!V645,'Speed Bin B-A'!V749,'Speed Bin B-A'!V853,'Speed Bin B-A'!V957,'Speed Bin B-A'!V1061,'Speed Bin B-A'!V1165,'Speed Bin B-A'!V1269,'Speed Bin B-A'!V1373,'Speed Bin B-A'!V1477,'Speed Bin B-A'!V1581,'Speed Bin B-A'!V1685,'Speed Bin B-A'!V1789,'Speed Bin B-A'!V1893,'Speed Bin B-A'!V1997,'Speed Bin B-A'!V2101),"-")</f>
        <v>-</v>
      </c>
      <c r="W534" s="269" t="str">
        <f>IFERROR(AVERAGE('Speed Bin A-B'!W21,'Speed Bin A-B'!W125,'Speed Bin A-B'!W229,'Speed Bin A-B'!W333,'Speed Bin A-B'!W437,'Speed Bin A-B'!W541,'Speed Bin A-B'!W645,'Speed Bin A-B'!W749,'Speed Bin A-B'!W853,'Speed Bin A-B'!W957,'Speed Bin A-B'!W1061,'Speed Bin A-B'!W1165,'Speed Bin A-B'!W1269,'Speed Bin A-B'!W1373,'Speed Bin A-B'!W1477,'Speed Bin A-B'!W1581,'Speed Bin A-B'!W1685,'Speed Bin A-B'!W1789,'Speed Bin A-B'!W1893,'Speed Bin A-B'!W1997,'Speed Bin A-B'!W2101,'Speed Bin B-A'!W21,'Speed Bin B-A'!W125,'Speed Bin B-A'!W229,'Speed Bin B-A'!W333,'Speed Bin B-A'!W437,'Speed Bin B-A'!W541,'Speed Bin B-A'!W645,'Speed Bin B-A'!W749,'Speed Bin B-A'!W853,'Speed Bin B-A'!W957,'Speed Bin B-A'!W1061,'Speed Bin B-A'!W1165,'Speed Bin B-A'!W1269,'Speed Bin B-A'!W1373,'Speed Bin B-A'!W1477,'Speed Bin B-A'!W1581,'Speed Bin B-A'!W1685,'Speed Bin B-A'!W1789,'Speed Bin B-A'!W1893,'Speed Bin B-A'!W1997,'Speed Bin B-A'!W2101),"-")</f>
        <v>-</v>
      </c>
      <c r="X534" s="277"/>
      <c r="Y534" s="277"/>
      <c r="Z534" s="267">
        <v>0.41666666666666702</v>
      </c>
      <c r="AA534" s="270">
        <f t="shared" ref="AA534" si="929">SUM(C564:C567)</f>
        <v>5</v>
      </c>
      <c r="AB534" s="270">
        <f t="shared" ref="AB534" si="930">SUM(D564:D567)</f>
        <v>24</v>
      </c>
      <c r="AC534" s="270">
        <f t="shared" ref="AC534" si="931">SUM(E564:E567)</f>
        <v>67</v>
      </c>
      <c r="AD534" s="270">
        <f t="shared" ref="AD534" si="932">SUM(F564:F567)</f>
        <v>179</v>
      </c>
      <c r="AE534" s="270">
        <f t="shared" ref="AE534" si="933">SUM(G564:G567)</f>
        <v>84</v>
      </c>
      <c r="AF534" s="270">
        <f t="shared" ref="AF534" si="934">SUM(H564:H567)</f>
        <v>31</v>
      </c>
      <c r="AG534" s="270">
        <f t="shared" ref="AG534" si="935">SUM(I564:I567)</f>
        <v>17</v>
      </c>
      <c r="AH534" s="270">
        <f t="shared" ref="AH534" si="936">SUM(J564:J567)</f>
        <v>5</v>
      </c>
      <c r="AI534" s="270">
        <f t="shared" ref="AI534" si="937">SUM(K564:K567)</f>
        <v>2</v>
      </c>
      <c r="AJ534" s="270">
        <f t="shared" ref="AJ534" si="938">SUM(L564:L567)</f>
        <v>0</v>
      </c>
      <c r="AK534" s="270">
        <f t="shared" ref="AK534" si="939">SUM(M564:M567)</f>
        <v>0</v>
      </c>
      <c r="AL534" s="270">
        <f t="shared" ref="AL534" si="940">SUM(N564:N567)</f>
        <v>0</v>
      </c>
      <c r="AM534" s="270">
        <f t="shared" ref="AM534" si="941">SUM(O564:O567)</f>
        <v>0</v>
      </c>
      <c r="AN534" s="270">
        <f t="shared" ref="AN534" si="942">SUM(P564:P567)</f>
        <v>0</v>
      </c>
      <c r="AO534" s="270">
        <f t="shared" ref="AO534" si="943">SUM(Q564:Q567)</f>
        <v>0</v>
      </c>
      <c r="AP534" s="270">
        <f t="shared" ref="AP534" si="944">SUM(R564:R567)</f>
        <v>0</v>
      </c>
      <c r="AQ534" s="270">
        <f t="shared" ref="AQ534" si="945">SUM(S564:S567)</f>
        <v>0</v>
      </c>
      <c r="AR534" s="270">
        <f t="shared" ref="AR534" si="946">SUM(T564:T567)</f>
        <v>0</v>
      </c>
      <c r="AS534" s="270">
        <f>SUM(U564:U567)</f>
        <v>0</v>
      </c>
      <c r="AT534" s="269">
        <f>IFERROR(AVERAGE(V564:V567),"-")</f>
        <v>23.540277777777778</v>
      </c>
      <c r="AU534" s="269">
        <f>IFERROR(AVERAGE(W564:W567),"-")</f>
        <v>29.724999999999998</v>
      </c>
    </row>
    <row r="535" spans="1:47" x14ac:dyDescent="0.25">
      <c r="A535" s="267">
        <v>0.114583333333333</v>
      </c>
      <c r="B535" s="268">
        <f t="shared" ref="B535:U535" si="947">B119+B327</f>
        <v>5</v>
      </c>
      <c r="C535" s="268">
        <f t="shared" si="947"/>
        <v>0</v>
      </c>
      <c r="D535" s="268">
        <f t="shared" si="947"/>
        <v>0</v>
      </c>
      <c r="E535" s="268">
        <f t="shared" si="947"/>
        <v>3</v>
      </c>
      <c r="F535" s="268">
        <f t="shared" si="947"/>
        <v>0</v>
      </c>
      <c r="G535" s="268">
        <f t="shared" si="947"/>
        <v>1</v>
      </c>
      <c r="H535" s="268">
        <f t="shared" si="947"/>
        <v>0</v>
      </c>
      <c r="I535" s="268">
        <f t="shared" si="947"/>
        <v>1</v>
      </c>
      <c r="J535" s="268">
        <f t="shared" si="947"/>
        <v>0</v>
      </c>
      <c r="K535" s="268">
        <f t="shared" si="947"/>
        <v>0</v>
      </c>
      <c r="L535" s="268">
        <f t="shared" si="947"/>
        <v>0</v>
      </c>
      <c r="M535" s="268">
        <f t="shared" si="947"/>
        <v>0</v>
      </c>
      <c r="N535" s="268">
        <f t="shared" si="947"/>
        <v>0</v>
      </c>
      <c r="O535" s="268">
        <f t="shared" si="947"/>
        <v>0</v>
      </c>
      <c r="P535" s="268">
        <f t="shared" si="947"/>
        <v>0</v>
      </c>
      <c r="Q535" s="268">
        <f t="shared" si="947"/>
        <v>0</v>
      </c>
      <c r="R535" s="268">
        <f t="shared" si="947"/>
        <v>0</v>
      </c>
      <c r="S535" s="268">
        <f t="shared" si="947"/>
        <v>0</v>
      </c>
      <c r="T535" s="268">
        <f t="shared" si="947"/>
        <v>0</v>
      </c>
      <c r="U535" s="268">
        <f t="shared" si="947"/>
        <v>0</v>
      </c>
      <c r="V535" s="269">
        <f>IFERROR(AVERAGE('Speed Bin A-B'!V22,'Speed Bin A-B'!V126,'Speed Bin A-B'!V230,'Speed Bin A-B'!V334,'Speed Bin A-B'!V438,'Speed Bin A-B'!V542,'Speed Bin A-B'!V646,'Speed Bin A-B'!V750,'Speed Bin A-B'!V854,'Speed Bin A-B'!V958,'Speed Bin A-B'!V1062,'Speed Bin A-B'!V1166,'Speed Bin A-B'!V1270,'Speed Bin A-B'!V1374,'Speed Bin A-B'!V1478,'Speed Bin A-B'!V1582,'Speed Bin A-B'!V1686,'Speed Bin A-B'!V1790,'Speed Bin A-B'!V1894,'Speed Bin A-B'!V1998,'Speed Bin A-B'!V2102,'Speed Bin B-A'!V22,'Speed Bin B-A'!V126,'Speed Bin B-A'!V230,'Speed Bin B-A'!V334,'Speed Bin B-A'!V438,'Speed Bin B-A'!V542,'Speed Bin B-A'!V646,'Speed Bin B-A'!V750,'Speed Bin B-A'!V854,'Speed Bin B-A'!V958,'Speed Bin B-A'!V1062,'Speed Bin B-A'!V1166,'Speed Bin B-A'!V1270,'Speed Bin B-A'!V1374,'Speed Bin B-A'!V1478,'Speed Bin B-A'!V1582,'Speed Bin B-A'!V1686,'Speed Bin B-A'!V1790,'Speed Bin B-A'!V1894,'Speed Bin B-A'!V1998,'Speed Bin B-A'!V2102),"-")</f>
        <v>25.774999999999999</v>
      </c>
      <c r="W535" s="269" t="str">
        <f>IFERROR(AVERAGE('Speed Bin A-B'!W22,'Speed Bin A-B'!W126,'Speed Bin A-B'!W230,'Speed Bin A-B'!W334,'Speed Bin A-B'!W438,'Speed Bin A-B'!W542,'Speed Bin A-B'!W646,'Speed Bin A-B'!W750,'Speed Bin A-B'!W854,'Speed Bin A-B'!W958,'Speed Bin A-B'!W1062,'Speed Bin A-B'!W1166,'Speed Bin A-B'!W1270,'Speed Bin A-B'!W1374,'Speed Bin A-B'!W1478,'Speed Bin A-B'!W1582,'Speed Bin A-B'!W1686,'Speed Bin A-B'!W1790,'Speed Bin A-B'!W1894,'Speed Bin A-B'!W1998,'Speed Bin A-B'!W2102,'Speed Bin B-A'!W22,'Speed Bin B-A'!W126,'Speed Bin B-A'!W230,'Speed Bin B-A'!W334,'Speed Bin B-A'!W438,'Speed Bin B-A'!W542,'Speed Bin B-A'!W646,'Speed Bin B-A'!W750,'Speed Bin B-A'!W854,'Speed Bin B-A'!W958,'Speed Bin B-A'!W1062,'Speed Bin B-A'!W1166,'Speed Bin B-A'!W1270,'Speed Bin B-A'!W1374,'Speed Bin B-A'!W1478,'Speed Bin B-A'!W1582,'Speed Bin B-A'!W1686,'Speed Bin B-A'!W1790,'Speed Bin B-A'!W1894,'Speed Bin B-A'!W1998,'Speed Bin B-A'!W2102),"-")</f>
        <v>-</v>
      </c>
      <c r="X535" s="277"/>
      <c r="Y535" s="277"/>
      <c r="Z535" s="267">
        <v>0.45833333333333298</v>
      </c>
      <c r="AA535" s="270">
        <f t="shared" ref="AA535" si="948">SUM(C568:C571)</f>
        <v>5</v>
      </c>
      <c r="AB535" s="270">
        <f t="shared" ref="AB535" si="949">SUM(D568:D571)</f>
        <v>24</v>
      </c>
      <c r="AC535" s="270">
        <f t="shared" ref="AC535" si="950">SUM(E568:E571)</f>
        <v>88</v>
      </c>
      <c r="AD535" s="270">
        <f t="shared" ref="AD535" si="951">SUM(F568:F571)</f>
        <v>154</v>
      </c>
      <c r="AE535" s="270">
        <f t="shared" ref="AE535" si="952">SUM(G568:G571)</f>
        <v>123</v>
      </c>
      <c r="AF535" s="270">
        <f t="shared" ref="AF535" si="953">SUM(H568:H571)</f>
        <v>50</v>
      </c>
      <c r="AG535" s="270">
        <f t="shared" ref="AG535" si="954">SUM(I568:I571)</f>
        <v>18</v>
      </c>
      <c r="AH535" s="270">
        <f t="shared" ref="AH535" si="955">SUM(J568:J571)</f>
        <v>3</v>
      </c>
      <c r="AI535" s="270">
        <f t="shared" ref="AI535" si="956">SUM(K568:K571)</f>
        <v>1</v>
      </c>
      <c r="AJ535" s="270">
        <f t="shared" ref="AJ535" si="957">SUM(L568:L571)</f>
        <v>0</v>
      </c>
      <c r="AK535" s="270">
        <f t="shared" ref="AK535" si="958">SUM(M568:M571)</f>
        <v>0</v>
      </c>
      <c r="AL535" s="270">
        <f t="shared" ref="AL535" si="959">SUM(N568:N571)</f>
        <v>0</v>
      </c>
      <c r="AM535" s="270">
        <f t="shared" ref="AM535" si="960">SUM(O568:O571)</f>
        <v>0</v>
      </c>
      <c r="AN535" s="270">
        <f t="shared" ref="AN535" si="961">SUM(P568:P571)</f>
        <v>0</v>
      </c>
      <c r="AO535" s="270">
        <f t="shared" ref="AO535" si="962">SUM(Q568:Q571)</f>
        <v>0</v>
      </c>
      <c r="AP535" s="270">
        <f t="shared" ref="AP535" si="963">SUM(R568:R571)</f>
        <v>0</v>
      </c>
      <c r="AQ535" s="270">
        <f t="shared" ref="AQ535" si="964">SUM(S568:S571)</f>
        <v>0</v>
      </c>
      <c r="AR535" s="270">
        <f t="shared" ref="AR535" si="965">SUM(T568:T571)</f>
        <v>0</v>
      </c>
      <c r="AS535" s="270">
        <f>SUM(U568:U571)</f>
        <v>0</v>
      </c>
      <c r="AT535" s="269">
        <f>IFERROR(AVERAGE(V568:V571),"-")</f>
        <v>23.936111111111114</v>
      </c>
      <c r="AU535" s="269">
        <f>IFERROR(AVERAGE(W568:W571),"-")</f>
        <v>31.700000000000003</v>
      </c>
    </row>
    <row r="536" spans="1:47" x14ac:dyDescent="0.25">
      <c r="A536" s="267">
        <v>0.125</v>
      </c>
      <c r="B536" s="268">
        <f t="shared" ref="B536:U536" si="966">B120+B328</f>
        <v>0</v>
      </c>
      <c r="C536" s="268">
        <f t="shared" si="966"/>
        <v>0</v>
      </c>
      <c r="D536" s="268">
        <f t="shared" si="966"/>
        <v>0</v>
      </c>
      <c r="E536" s="268">
        <f t="shared" si="966"/>
        <v>0</v>
      </c>
      <c r="F536" s="268">
        <f t="shared" si="966"/>
        <v>0</v>
      </c>
      <c r="G536" s="268">
        <f t="shared" si="966"/>
        <v>0</v>
      </c>
      <c r="H536" s="268">
        <f t="shared" si="966"/>
        <v>0</v>
      </c>
      <c r="I536" s="268">
        <f t="shared" si="966"/>
        <v>0</v>
      </c>
      <c r="J536" s="268">
        <f t="shared" si="966"/>
        <v>0</v>
      </c>
      <c r="K536" s="268">
        <f t="shared" si="966"/>
        <v>0</v>
      </c>
      <c r="L536" s="268">
        <f t="shared" si="966"/>
        <v>0</v>
      </c>
      <c r="M536" s="268">
        <f t="shared" si="966"/>
        <v>0</v>
      </c>
      <c r="N536" s="268">
        <f t="shared" si="966"/>
        <v>0</v>
      </c>
      <c r="O536" s="268">
        <f t="shared" si="966"/>
        <v>0</v>
      </c>
      <c r="P536" s="268">
        <f t="shared" si="966"/>
        <v>0</v>
      </c>
      <c r="Q536" s="268">
        <f t="shared" si="966"/>
        <v>0</v>
      </c>
      <c r="R536" s="268">
        <f t="shared" si="966"/>
        <v>0</v>
      </c>
      <c r="S536" s="268">
        <f t="shared" si="966"/>
        <v>0</v>
      </c>
      <c r="T536" s="268">
        <f t="shared" si="966"/>
        <v>0</v>
      </c>
      <c r="U536" s="268">
        <f t="shared" si="966"/>
        <v>0</v>
      </c>
      <c r="V536" s="269" t="str">
        <f>IFERROR(AVERAGE('Speed Bin A-B'!V23,'Speed Bin A-B'!V127,'Speed Bin A-B'!V231,'Speed Bin A-B'!V335,'Speed Bin A-B'!V439,'Speed Bin A-B'!V543,'Speed Bin A-B'!V647,'Speed Bin A-B'!V751,'Speed Bin A-B'!V855,'Speed Bin A-B'!V959,'Speed Bin A-B'!V1063,'Speed Bin A-B'!V1167,'Speed Bin A-B'!V1271,'Speed Bin A-B'!V1375,'Speed Bin A-B'!V1479,'Speed Bin A-B'!V1583,'Speed Bin A-B'!V1687,'Speed Bin A-B'!V1791,'Speed Bin A-B'!V1895,'Speed Bin A-B'!V1999,'Speed Bin A-B'!V2103,'Speed Bin B-A'!V23,'Speed Bin B-A'!V127,'Speed Bin B-A'!V231,'Speed Bin B-A'!V335,'Speed Bin B-A'!V439,'Speed Bin B-A'!V543,'Speed Bin B-A'!V647,'Speed Bin B-A'!V751,'Speed Bin B-A'!V855,'Speed Bin B-A'!V959,'Speed Bin B-A'!V1063,'Speed Bin B-A'!V1167,'Speed Bin B-A'!V1271,'Speed Bin B-A'!V1375,'Speed Bin B-A'!V1479,'Speed Bin B-A'!V1583,'Speed Bin B-A'!V1687,'Speed Bin B-A'!V1791,'Speed Bin B-A'!V1895,'Speed Bin B-A'!V1999,'Speed Bin B-A'!V2103),"-")</f>
        <v>-</v>
      </c>
      <c r="W536" s="269" t="str">
        <f>IFERROR(AVERAGE('Speed Bin A-B'!W23,'Speed Bin A-B'!W127,'Speed Bin A-B'!W231,'Speed Bin A-B'!W335,'Speed Bin A-B'!W439,'Speed Bin A-B'!W543,'Speed Bin A-B'!W647,'Speed Bin A-B'!W751,'Speed Bin A-B'!W855,'Speed Bin A-B'!W959,'Speed Bin A-B'!W1063,'Speed Bin A-B'!W1167,'Speed Bin A-B'!W1271,'Speed Bin A-B'!W1375,'Speed Bin A-B'!W1479,'Speed Bin A-B'!W1583,'Speed Bin A-B'!W1687,'Speed Bin A-B'!W1791,'Speed Bin A-B'!W1895,'Speed Bin A-B'!W1999,'Speed Bin A-B'!W2103,'Speed Bin B-A'!W23,'Speed Bin B-A'!W127,'Speed Bin B-A'!W231,'Speed Bin B-A'!W335,'Speed Bin B-A'!W439,'Speed Bin B-A'!W543,'Speed Bin B-A'!W647,'Speed Bin B-A'!W751,'Speed Bin B-A'!W855,'Speed Bin B-A'!W959,'Speed Bin B-A'!W1063,'Speed Bin B-A'!W1167,'Speed Bin B-A'!W1271,'Speed Bin B-A'!W1375,'Speed Bin B-A'!W1479,'Speed Bin B-A'!W1583,'Speed Bin B-A'!W1687,'Speed Bin B-A'!W1791,'Speed Bin B-A'!W1895,'Speed Bin B-A'!W1999,'Speed Bin B-A'!W2103),"-")</f>
        <v>-</v>
      </c>
      <c r="X536" s="277"/>
      <c r="Y536" s="277"/>
      <c r="Z536" s="267">
        <v>0.5</v>
      </c>
      <c r="AA536" s="270">
        <f t="shared" ref="AA536" si="967">SUM(C572:C575)</f>
        <v>6</v>
      </c>
      <c r="AB536" s="270">
        <f t="shared" ref="AB536" si="968">SUM(D572:D575)</f>
        <v>29</v>
      </c>
      <c r="AC536" s="270">
        <f t="shared" ref="AC536" si="969">SUM(E572:E575)</f>
        <v>99</v>
      </c>
      <c r="AD536" s="270">
        <f t="shared" ref="AD536" si="970">SUM(F572:F575)</f>
        <v>166</v>
      </c>
      <c r="AE536" s="270">
        <f t="shared" ref="AE536" si="971">SUM(G572:G575)</f>
        <v>115</v>
      </c>
      <c r="AF536" s="270">
        <f t="shared" ref="AF536" si="972">SUM(H572:H575)</f>
        <v>33</v>
      </c>
      <c r="AG536" s="270">
        <f t="shared" ref="AG536" si="973">SUM(I572:I575)</f>
        <v>12</v>
      </c>
      <c r="AH536" s="270">
        <f t="shared" ref="AH536" si="974">SUM(J572:J575)</f>
        <v>7</v>
      </c>
      <c r="AI536" s="270">
        <f t="shared" ref="AI536" si="975">SUM(K572:K575)</f>
        <v>3</v>
      </c>
      <c r="AJ536" s="270">
        <f t="shared" ref="AJ536" si="976">SUM(L572:L575)</f>
        <v>0</v>
      </c>
      <c r="AK536" s="270">
        <f t="shared" ref="AK536" si="977">SUM(M572:M575)</f>
        <v>0</v>
      </c>
      <c r="AL536" s="270">
        <f t="shared" ref="AL536" si="978">SUM(N572:N575)</f>
        <v>0</v>
      </c>
      <c r="AM536" s="270">
        <f t="shared" ref="AM536" si="979">SUM(O572:O575)</f>
        <v>0</v>
      </c>
      <c r="AN536" s="270">
        <f t="shared" ref="AN536" si="980">SUM(P572:P575)</f>
        <v>0</v>
      </c>
      <c r="AO536" s="270">
        <f t="shared" ref="AO536" si="981">SUM(Q572:Q575)</f>
        <v>0</v>
      </c>
      <c r="AP536" s="270">
        <f t="shared" ref="AP536" si="982">SUM(R572:R575)</f>
        <v>0</v>
      </c>
      <c r="AQ536" s="270">
        <f t="shared" ref="AQ536" si="983">SUM(S572:S575)</f>
        <v>0</v>
      </c>
      <c r="AR536" s="270">
        <f t="shared" ref="AR536" si="984">SUM(T572:T575)</f>
        <v>0</v>
      </c>
      <c r="AS536" s="270">
        <f>SUM(U572:U575)</f>
        <v>0</v>
      </c>
      <c r="AT536" s="269">
        <f>IFERROR(AVERAGE(V572:V575),"-")</f>
        <v>23.915277777777781</v>
      </c>
      <c r="AU536" s="269">
        <f>IFERROR(AVERAGE(W572:W575),"-")</f>
        <v>31.133333333333333</v>
      </c>
    </row>
    <row r="537" spans="1:47" x14ac:dyDescent="0.25">
      <c r="A537" s="267">
        <v>0.13541666666666699</v>
      </c>
      <c r="B537" s="268">
        <f t="shared" ref="B537:U537" si="985">B121+B329</f>
        <v>3</v>
      </c>
      <c r="C537" s="268">
        <f t="shared" si="985"/>
        <v>0</v>
      </c>
      <c r="D537" s="268">
        <f t="shared" si="985"/>
        <v>0</v>
      </c>
      <c r="E537" s="268">
        <f t="shared" si="985"/>
        <v>0</v>
      </c>
      <c r="F537" s="268">
        <f t="shared" si="985"/>
        <v>2</v>
      </c>
      <c r="G537" s="268">
        <f t="shared" si="985"/>
        <v>1</v>
      </c>
      <c r="H537" s="268">
        <f t="shared" si="985"/>
        <v>0</v>
      </c>
      <c r="I537" s="268">
        <f t="shared" si="985"/>
        <v>0</v>
      </c>
      <c r="J537" s="268">
        <f t="shared" si="985"/>
        <v>0</v>
      </c>
      <c r="K537" s="268">
        <f t="shared" si="985"/>
        <v>0</v>
      </c>
      <c r="L537" s="268">
        <f t="shared" si="985"/>
        <v>0</v>
      </c>
      <c r="M537" s="268">
        <f t="shared" si="985"/>
        <v>0</v>
      </c>
      <c r="N537" s="268">
        <f t="shared" si="985"/>
        <v>0</v>
      </c>
      <c r="O537" s="268">
        <f t="shared" si="985"/>
        <v>0</v>
      </c>
      <c r="P537" s="268">
        <f t="shared" si="985"/>
        <v>0</v>
      </c>
      <c r="Q537" s="268">
        <f t="shared" si="985"/>
        <v>0</v>
      </c>
      <c r="R537" s="268">
        <f t="shared" si="985"/>
        <v>0</v>
      </c>
      <c r="S537" s="268">
        <f t="shared" si="985"/>
        <v>0</v>
      </c>
      <c r="T537" s="268">
        <f t="shared" si="985"/>
        <v>0</v>
      </c>
      <c r="U537" s="268">
        <f t="shared" si="985"/>
        <v>0</v>
      </c>
      <c r="V537" s="269">
        <f>IFERROR(AVERAGE('Speed Bin A-B'!V24,'Speed Bin A-B'!V128,'Speed Bin A-B'!V232,'Speed Bin A-B'!V336,'Speed Bin A-B'!V440,'Speed Bin A-B'!V544,'Speed Bin A-B'!V648,'Speed Bin A-B'!V752,'Speed Bin A-B'!V856,'Speed Bin A-B'!V960,'Speed Bin A-B'!V1064,'Speed Bin A-B'!V1168,'Speed Bin A-B'!V1272,'Speed Bin A-B'!V1376,'Speed Bin A-B'!V1480,'Speed Bin A-B'!V1584,'Speed Bin A-B'!V1688,'Speed Bin A-B'!V1792,'Speed Bin A-B'!V1896,'Speed Bin A-B'!V2000,'Speed Bin A-B'!V2104,'Speed Bin B-A'!V24,'Speed Bin B-A'!V128,'Speed Bin B-A'!V232,'Speed Bin B-A'!V336,'Speed Bin B-A'!V440,'Speed Bin B-A'!V544,'Speed Bin B-A'!V648,'Speed Bin B-A'!V752,'Speed Bin B-A'!V856,'Speed Bin B-A'!V960,'Speed Bin B-A'!V1064,'Speed Bin B-A'!V1168,'Speed Bin B-A'!V1272,'Speed Bin B-A'!V1376,'Speed Bin B-A'!V1480,'Speed Bin B-A'!V1584,'Speed Bin B-A'!V1688,'Speed Bin B-A'!V1792,'Speed Bin B-A'!V1896,'Speed Bin B-A'!V2000,'Speed Bin B-A'!V2104),"-")</f>
        <v>24.666666666666668</v>
      </c>
      <c r="W537" s="269" t="str">
        <f>IFERROR(AVERAGE('Speed Bin A-B'!W24,'Speed Bin A-B'!W128,'Speed Bin A-B'!W232,'Speed Bin A-B'!W336,'Speed Bin A-B'!W440,'Speed Bin A-B'!W544,'Speed Bin A-B'!W648,'Speed Bin A-B'!W752,'Speed Bin A-B'!W856,'Speed Bin A-B'!W960,'Speed Bin A-B'!W1064,'Speed Bin A-B'!W1168,'Speed Bin A-B'!W1272,'Speed Bin A-B'!W1376,'Speed Bin A-B'!W1480,'Speed Bin A-B'!W1584,'Speed Bin A-B'!W1688,'Speed Bin A-B'!W1792,'Speed Bin A-B'!W1896,'Speed Bin A-B'!W2000,'Speed Bin A-B'!W2104,'Speed Bin B-A'!W24,'Speed Bin B-A'!W128,'Speed Bin B-A'!W232,'Speed Bin B-A'!W336,'Speed Bin B-A'!W440,'Speed Bin B-A'!W544,'Speed Bin B-A'!W648,'Speed Bin B-A'!W752,'Speed Bin B-A'!W856,'Speed Bin B-A'!W960,'Speed Bin B-A'!W1064,'Speed Bin B-A'!W1168,'Speed Bin B-A'!W1272,'Speed Bin B-A'!W1376,'Speed Bin B-A'!W1480,'Speed Bin B-A'!W1584,'Speed Bin B-A'!W1688,'Speed Bin B-A'!W1792,'Speed Bin B-A'!W1896,'Speed Bin B-A'!W2000,'Speed Bin B-A'!W2104),"-")</f>
        <v>-</v>
      </c>
      <c r="X537" s="277"/>
      <c r="Y537" s="277"/>
      <c r="Z537" s="267">
        <v>0.54166666666666696</v>
      </c>
      <c r="AA537" s="270">
        <f t="shared" ref="AA537" si="986">SUM(C576:C579)</f>
        <v>7</v>
      </c>
      <c r="AB537" s="270">
        <f t="shared" ref="AB537" si="987">SUM(D576:D579)</f>
        <v>22</v>
      </c>
      <c r="AC537" s="270">
        <f t="shared" ref="AC537" si="988">SUM(E576:E579)</f>
        <v>69</v>
      </c>
      <c r="AD537" s="270">
        <f t="shared" ref="AD537" si="989">SUM(F576:F579)</f>
        <v>132</v>
      </c>
      <c r="AE537" s="270">
        <f t="shared" ref="AE537" si="990">SUM(G576:G579)</f>
        <v>85</v>
      </c>
      <c r="AF537" s="270">
        <f t="shared" ref="AF537" si="991">SUM(H576:H579)</f>
        <v>48</v>
      </c>
      <c r="AG537" s="270">
        <f t="shared" ref="AG537" si="992">SUM(I576:I579)</f>
        <v>13</v>
      </c>
      <c r="AH537" s="270">
        <f t="shared" ref="AH537" si="993">SUM(J576:J579)</f>
        <v>3</v>
      </c>
      <c r="AI537" s="270">
        <f t="shared" ref="AI537" si="994">SUM(K576:K579)</f>
        <v>1</v>
      </c>
      <c r="AJ537" s="270">
        <f t="shared" ref="AJ537" si="995">SUM(L576:L579)</f>
        <v>1</v>
      </c>
      <c r="AK537" s="270">
        <f t="shared" ref="AK537" si="996">SUM(M576:M579)</f>
        <v>0</v>
      </c>
      <c r="AL537" s="270">
        <f t="shared" ref="AL537" si="997">SUM(N576:N579)</f>
        <v>0</v>
      </c>
      <c r="AM537" s="270">
        <f t="shared" ref="AM537" si="998">SUM(O576:O579)</f>
        <v>0</v>
      </c>
      <c r="AN537" s="270">
        <f t="shared" ref="AN537" si="999">SUM(P576:P579)</f>
        <v>0</v>
      </c>
      <c r="AO537" s="270">
        <f t="shared" ref="AO537" si="1000">SUM(Q576:Q579)</f>
        <v>0</v>
      </c>
      <c r="AP537" s="270">
        <f t="shared" ref="AP537" si="1001">SUM(R576:R579)</f>
        <v>0</v>
      </c>
      <c r="AQ537" s="270">
        <f t="shared" ref="AQ537" si="1002">SUM(S576:S579)</f>
        <v>0</v>
      </c>
      <c r="AR537" s="270">
        <f t="shared" ref="AR537" si="1003">SUM(T576:T579)</f>
        <v>0</v>
      </c>
      <c r="AS537" s="270">
        <f>SUM(U576:U579)</f>
        <v>0</v>
      </c>
      <c r="AT537" s="269">
        <f>IFERROR(AVERAGE(V576:V579),"-")</f>
        <v>24.068106617647061</v>
      </c>
      <c r="AU537" s="269">
        <f>IFERROR(AVERAGE(W576:W579),"-")</f>
        <v>30.716666666666669</v>
      </c>
    </row>
    <row r="538" spans="1:47" x14ac:dyDescent="0.25">
      <c r="A538" s="267">
        <v>0.14583333333333301</v>
      </c>
      <c r="B538" s="268">
        <f t="shared" ref="B538:U538" si="1004">B122+B330</f>
        <v>2</v>
      </c>
      <c r="C538" s="268">
        <f t="shared" si="1004"/>
        <v>0</v>
      </c>
      <c r="D538" s="268">
        <f t="shared" si="1004"/>
        <v>1</v>
      </c>
      <c r="E538" s="268">
        <f t="shared" si="1004"/>
        <v>0</v>
      </c>
      <c r="F538" s="268">
        <f t="shared" si="1004"/>
        <v>0</v>
      </c>
      <c r="G538" s="268">
        <f t="shared" si="1004"/>
        <v>0</v>
      </c>
      <c r="H538" s="268">
        <f t="shared" si="1004"/>
        <v>0</v>
      </c>
      <c r="I538" s="268">
        <f t="shared" si="1004"/>
        <v>0</v>
      </c>
      <c r="J538" s="268">
        <f t="shared" si="1004"/>
        <v>1</v>
      </c>
      <c r="K538" s="268">
        <f t="shared" si="1004"/>
        <v>0</v>
      </c>
      <c r="L538" s="268">
        <f t="shared" si="1004"/>
        <v>0</v>
      </c>
      <c r="M538" s="268">
        <f t="shared" si="1004"/>
        <v>0</v>
      </c>
      <c r="N538" s="268">
        <f t="shared" si="1004"/>
        <v>0</v>
      </c>
      <c r="O538" s="268">
        <f t="shared" si="1004"/>
        <v>0</v>
      </c>
      <c r="P538" s="268">
        <f t="shared" si="1004"/>
        <v>0</v>
      </c>
      <c r="Q538" s="268">
        <f t="shared" si="1004"/>
        <v>0</v>
      </c>
      <c r="R538" s="268">
        <f t="shared" si="1004"/>
        <v>0</v>
      </c>
      <c r="S538" s="268">
        <f t="shared" si="1004"/>
        <v>0</v>
      </c>
      <c r="T538" s="268">
        <f t="shared" si="1004"/>
        <v>0</v>
      </c>
      <c r="U538" s="268">
        <f t="shared" si="1004"/>
        <v>0</v>
      </c>
      <c r="V538" s="269">
        <f>IFERROR(AVERAGE('Speed Bin A-B'!V25,'Speed Bin A-B'!V129,'Speed Bin A-B'!V233,'Speed Bin A-B'!V337,'Speed Bin A-B'!V441,'Speed Bin A-B'!V545,'Speed Bin A-B'!V649,'Speed Bin A-B'!V753,'Speed Bin A-B'!V857,'Speed Bin A-B'!V961,'Speed Bin A-B'!V1065,'Speed Bin A-B'!V1169,'Speed Bin A-B'!V1273,'Speed Bin A-B'!V1377,'Speed Bin A-B'!V1481,'Speed Bin A-B'!V1585,'Speed Bin A-B'!V1689,'Speed Bin A-B'!V1793,'Speed Bin A-B'!V1897,'Speed Bin A-B'!V2001,'Speed Bin A-B'!V2105,'Speed Bin B-A'!V25,'Speed Bin B-A'!V129,'Speed Bin B-A'!V233,'Speed Bin B-A'!V337,'Speed Bin B-A'!V441,'Speed Bin B-A'!V545,'Speed Bin B-A'!V649,'Speed Bin B-A'!V753,'Speed Bin B-A'!V857,'Speed Bin B-A'!V961,'Speed Bin B-A'!V1065,'Speed Bin B-A'!V1169,'Speed Bin B-A'!V1273,'Speed Bin B-A'!V1377,'Speed Bin B-A'!V1481,'Speed Bin B-A'!V1585,'Speed Bin B-A'!V1689,'Speed Bin B-A'!V1793,'Speed Bin B-A'!V1897,'Speed Bin B-A'!V2001,'Speed Bin B-A'!V2105),"-")</f>
        <v>27.049999999999997</v>
      </c>
      <c r="W538" s="269" t="str">
        <f>IFERROR(AVERAGE('Speed Bin A-B'!W25,'Speed Bin A-B'!W129,'Speed Bin A-B'!W233,'Speed Bin A-B'!W337,'Speed Bin A-B'!W441,'Speed Bin A-B'!W545,'Speed Bin A-B'!W649,'Speed Bin A-B'!W753,'Speed Bin A-B'!W857,'Speed Bin A-B'!W961,'Speed Bin A-B'!W1065,'Speed Bin A-B'!W1169,'Speed Bin A-B'!W1273,'Speed Bin A-B'!W1377,'Speed Bin A-B'!W1481,'Speed Bin A-B'!W1585,'Speed Bin A-B'!W1689,'Speed Bin A-B'!W1793,'Speed Bin A-B'!W1897,'Speed Bin A-B'!W2001,'Speed Bin A-B'!W2105,'Speed Bin B-A'!W25,'Speed Bin B-A'!W129,'Speed Bin B-A'!W233,'Speed Bin B-A'!W337,'Speed Bin B-A'!W441,'Speed Bin B-A'!W545,'Speed Bin B-A'!W649,'Speed Bin B-A'!W753,'Speed Bin B-A'!W857,'Speed Bin B-A'!W961,'Speed Bin B-A'!W1065,'Speed Bin B-A'!W1169,'Speed Bin B-A'!W1273,'Speed Bin B-A'!W1377,'Speed Bin B-A'!W1481,'Speed Bin B-A'!W1585,'Speed Bin B-A'!W1689,'Speed Bin B-A'!W1793,'Speed Bin B-A'!W1897,'Speed Bin B-A'!W2001,'Speed Bin B-A'!W2105),"-")</f>
        <v>-</v>
      </c>
      <c r="X538" s="277"/>
      <c r="Y538" s="277"/>
      <c r="Z538" s="267">
        <v>0.58333333333333304</v>
      </c>
      <c r="AA538" s="270">
        <f>SUM(C580:C583)</f>
        <v>3</v>
      </c>
      <c r="AB538" s="270">
        <f t="shared" ref="AB538" si="1005">SUM(D580:D583)</f>
        <v>13</v>
      </c>
      <c r="AC538" s="270">
        <f t="shared" ref="AC538" si="1006">SUM(E580:E583)</f>
        <v>55</v>
      </c>
      <c r="AD538" s="270">
        <f t="shared" ref="AD538" si="1007">SUM(F580:F583)</f>
        <v>143</v>
      </c>
      <c r="AE538" s="270">
        <f t="shared" ref="AE538" si="1008">SUM(G580:G583)</f>
        <v>79</v>
      </c>
      <c r="AF538" s="270">
        <f t="shared" ref="AF538" si="1009">SUM(H580:H583)</f>
        <v>51</v>
      </c>
      <c r="AG538" s="270">
        <f t="shared" ref="AG538" si="1010">SUM(I580:I583)</f>
        <v>19</v>
      </c>
      <c r="AH538" s="270">
        <f t="shared" ref="AH538" si="1011">SUM(J580:J583)</f>
        <v>6</v>
      </c>
      <c r="AI538" s="270">
        <f t="shared" ref="AI538" si="1012">SUM(K580:K583)</f>
        <v>2</v>
      </c>
      <c r="AJ538" s="270">
        <f t="shared" ref="AJ538" si="1013">SUM(L580:L583)</f>
        <v>2</v>
      </c>
      <c r="AK538" s="270">
        <f t="shared" ref="AK538" si="1014">SUM(M580:M583)</f>
        <v>0</v>
      </c>
      <c r="AL538" s="270">
        <f t="shared" ref="AL538" si="1015">SUM(N580:N583)</f>
        <v>0</v>
      </c>
      <c r="AM538" s="270">
        <f t="shared" ref="AM538" si="1016">SUM(O580:O583)</f>
        <v>0</v>
      </c>
      <c r="AN538" s="270">
        <f t="shared" ref="AN538" si="1017">SUM(P580:P583)</f>
        <v>0</v>
      </c>
      <c r="AO538" s="270">
        <f t="shared" ref="AO538" si="1018">SUM(Q580:Q583)</f>
        <v>0</v>
      </c>
      <c r="AP538" s="270">
        <f t="shared" ref="AP538" si="1019">SUM(R580:R583)</f>
        <v>0</v>
      </c>
      <c r="AQ538" s="270">
        <f t="shared" ref="AQ538" si="1020">SUM(S580:S583)</f>
        <v>0</v>
      </c>
      <c r="AR538" s="270">
        <f t="shared" ref="AR538" si="1021">SUM(T580:T583)</f>
        <v>0</v>
      </c>
      <c r="AS538" s="270">
        <f>SUM(U580:U583)</f>
        <v>0</v>
      </c>
      <c r="AT538" s="269">
        <f>IFERROR(AVERAGE(V580:V583),"-")</f>
        <v>24.764375000000001</v>
      </c>
      <c r="AU538" s="269">
        <f>IFERROR(AVERAGE(W580:W583),"-")</f>
        <v>28.75</v>
      </c>
    </row>
    <row r="539" spans="1:47" x14ac:dyDescent="0.25">
      <c r="A539" s="267">
        <v>0.15625</v>
      </c>
      <c r="B539" s="268">
        <f t="shared" ref="B539:U539" si="1022">B123+B331</f>
        <v>2</v>
      </c>
      <c r="C539" s="268">
        <f t="shared" si="1022"/>
        <v>0</v>
      </c>
      <c r="D539" s="268">
        <f t="shared" si="1022"/>
        <v>1</v>
      </c>
      <c r="E539" s="268">
        <f t="shared" si="1022"/>
        <v>0</v>
      </c>
      <c r="F539" s="268">
        <f t="shared" si="1022"/>
        <v>0</v>
      </c>
      <c r="G539" s="268">
        <f t="shared" si="1022"/>
        <v>1</v>
      </c>
      <c r="H539" s="268">
        <f t="shared" si="1022"/>
        <v>0</v>
      </c>
      <c r="I539" s="268">
        <f t="shared" si="1022"/>
        <v>0</v>
      </c>
      <c r="J539" s="268">
        <f t="shared" si="1022"/>
        <v>0</v>
      </c>
      <c r="K539" s="268">
        <f t="shared" si="1022"/>
        <v>0</v>
      </c>
      <c r="L539" s="268">
        <f t="shared" si="1022"/>
        <v>0</v>
      </c>
      <c r="M539" s="268">
        <f t="shared" si="1022"/>
        <v>0</v>
      </c>
      <c r="N539" s="268">
        <f t="shared" si="1022"/>
        <v>0</v>
      </c>
      <c r="O539" s="268">
        <f t="shared" si="1022"/>
        <v>0</v>
      </c>
      <c r="P539" s="268">
        <f t="shared" si="1022"/>
        <v>0</v>
      </c>
      <c r="Q539" s="268">
        <f t="shared" si="1022"/>
        <v>0</v>
      </c>
      <c r="R539" s="268">
        <f t="shared" si="1022"/>
        <v>0</v>
      </c>
      <c r="S539" s="268">
        <f t="shared" si="1022"/>
        <v>0</v>
      </c>
      <c r="T539" s="268">
        <f t="shared" si="1022"/>
        <v>0</v>
      </c>
      <c r="U539" s="268">
        <f t="shared" si="1022"/>
        <v>0</v>
      </c>
      <c r="V539" s="269">
        <f>IFERROR(AVERAGE('Speed Bin A-B'!V26,'Speed Bin A-B'!V130,'Speed Bin A-B'!V234,'Speed Bin A-B'!V338,'Speed Bin A-B'!V442,'Speed Bin A-B'!V546,'Speed Bin A-B'!V650,'Speed Bin A-B'!V754,'Speed Bin A-B'!V858,'Speed Bin A-B'!V962,'Speed Bin A-B'!V1066,'Speed Bin A-B'!V1170,'Speed Bin A-B'!V1274,'Speed Bin A-B'!V1378,'Speed Bin A-B'!V1482,'Speed Bin A-B'!V1586,'Speed Bin A-B'!V1690,'Speed Bin A-B'!V1794,'Speed Bin A-B'!V1898,'Speed Bin A-B'!V2002,'Speed Bin A-B'!V2106,'Speed Bin B-A'!V26,'Speed Bin B-A'!V130,'Speed Bin B-A'!V234,'Speed Bin B-A'!V338,'Speed Bin B-A'!V442,'Speed Bin B-A'!V546,'Speed Bin B-A'!V650,'Speed Bin B-A'!V754,'Speed Bin B-A'!V858,'Speed Bin B-A'!V962,'Speed Bin B-A'!V1066,'Speed Bin B-A'!V1170,'Speed Bin B-A'!V1274,'Speed Bin B-A'!V1378,'Speed Bin B-A'!V1482,'Speed Bin B-A'!V1586,'Speed Bin B-A'!V1690,'Speed Bin B-A'!V1794,'Speed Bin B-A'!V1898,'Speed Bin B-A'!V2002,'Speed Bin B-A'!V2106),"-")</f>
        <v>20.05</v>
      </c>
      <c r="W539" s="269" t="str">
        <f>IFERROR(AVERAGE('Speed Bin A-B'!W26,'Speed Bin A-B'!W130,'Speed Bin A-B'!W234,'Speed Bin A-B'!W338,'Speed Bin A-B'!W442,'Speed Bin A-B'!W546,'Speed Bin A-B'!W650,'Speed Bin A-B'!W754,'Speed Bin A-B'!W858,'Speed Bin A-B'!W962,'Speed Bin A-B'!W1066,'Speed Bin A-B'!W1170,'Speed Bin A-B'!W1274,'Speed Bin A-B'!W1378,'Speed Bin A-B'!W1482,'Speed Bin A-B'!W1586,'Speed Bin A-B'!W1690,'Speed Bin A-B'!W1794,'Speed Bin A-B'!W1898,'Speed Bin A-B'!W2002,'Speed Bin A-B'!W2106,'Speed Bin B-A'!W26,'Speed Bin B-A'!W130,'Speed Bin B-A'!W234,'Speed Bin B-A'!W338,'Speed Bin B-A'!W442,'Speed Bin B-A'!W546,'Speed Bin B-A'!W650,'Speed Bin B-A'!W754,'Speed Bin B-A'!W858,'Speed Bin B-A'!W962,'Speed Bin B-A'!W1066,'Speed Bin B-A'!W1170,'Speed Bin B-A'!W1274,'Speed Bin B-A'!W1378,'Speed Bin B-A'!W1482,'Speed Bin B-A'!W1586,'Speed Bin B-A'!W1690,'Speed Bin B-A'!W1794,'Speed Bin B-A'!W1898,'Speed Bin B-A'!W2002,'Speed Bin B-A'!W2106),"-")</f>
        <v>-</v>
      </c>
      <c r="X539" s="277"/>
      <c r="Y539" s="277"/>
      <c r="Z539" s="267">
        <v>0.625</v>
      </c>
      <c r="AA539" s="270">
        <f t="shared" ref="AA539" si="1023">SUM(C584:C587)</f>
        <v>7</v>
      </c>
      <c r="AB539" s="270">
        <f t="shared" ref="AB539" si="1024">SUM(D584:D587)</f>
        <v>34</v>
      </c>
      <c r="AC539" s="270">
        <f t="shared" ref="AC539" si="1025">SUM(E584:E587)</f>
        <v>87</v>
      </c>
      <c r="AD539" s="270">
        <f t="shared" ref="AD539" si="1026">SUM(F584:F587)</f>
        <v>168</v>
      </c>
      <c r="AE539" s="270">
        <f t="shared" ref="AE539" si="1027">SUM(G584:G587)</f>
        <v>110</v>
      </c>
      <c r="AF539" s="270">
        <f t="shared" ref="AF539" si="1028">SUM(H584:H587)</f>
        <v>62</v>
      </c>
      <c r="AG539" s="270">
        <f t="shared" ref="AG539" si="1029">SUM(I584:I587)</f>
        <v>22</v>
      </c>
      <c r="AH539" s="270">
        <f t="shared" ref="AH539" si="1030">SUM(J584:J587)</f>
        <v>8</v>
      </c>
      <c r="AI539" s="270">
        <f t="shared" ref="AI539" si="1031">SUM(K584:K587)</f>
        <v>3</v>
      </c>
      <c r="AJ539" s="270">
        <f t="shared" ref="AJ539" si="1032">SUM(L584:L587)</f>
        <v>0</v>
      </c>
      <c r="AK539" s="270">
        <f t="shared" ref="AK539" si="1033">SUM(M584:M587)</f>
        <v>0</v>
      </c>
      <c r="AL539" s="270">
        <f t="shared" ref="AL539" si="1034">SUM(N584:N587)</f>
        <v>0</v>
      </c>
      <c r="AM539" s="270">
        <f t="shared" ref="AM539" si="1035">SUM(O584:O587)</f>
        <v>0</v>
      </c>
      <c r="AN539" s="270">
        <f t="shared" ref="AN539" si="1036">SUM(P584:P587)</f>
        <v>0</v>
      </c>
      <c r="AO539" s="270">
        <f t="shared" ref="AO539" si="1037">SUM(Q584:Q587)</f>
        <v>0</v>
      </c>
      <c r="AP539" s="270">
        <f t="shared" ref="AP539" si="1038">SUM(R584:R587)</f>
        <v>0</v>
      </c>
      <c r="AQ539" s="270">
        <f t="shared" ref="AQ539" si="1039">SUM(S584:S587)</f>
        <v>0</v>
      </c>
      <c r="AR539" s="270">
        <f t="shared" ref="AR539" si="1040">SUM(T584:T587)</f>
        <v>0</v>
      </c>
      <c r="AS539" s="270">
        <f>SUM(U584:U587)</f>
        <v>0</v>
      </c>
      <c r="AT539" s="269">
        <f>IFERROR(AVERAGE(V584:V587),"-")</f>
        <v>24.0390625</v>
      </c>
      <c r="AU539" s="269">
        <f>IFERROR(AVERAGE(W584:W587),"-")</f>
        <v>33.806666666666665</v>
      </c>
    </row>
    <row r="540" spans="1:47" x14ac:dyDescent="0.25">
      <c r="A540" s="267">
        <v>0.16666666666666699</v>
      </c>
      <c r="B540" s="268">
        <f t="shared" ref="B540:U540" si="1041">B124+B332</f>
        <v>0</v>
      </c>
      <c r="C540" s="268">
        <f t="shared" si="1041"/>
        <v>0</v>
      </c>
      <c r="D540" s="268">
        <f t="shared" si="1041"/>
        <v>0</v>
      </c>
      <c r="E540" s="268">
        <f t="shared" si="1041"/>
        <v>0</v>
      </c>
      <c r="F540" s="268">
        <f t="shared" si="1041"/>
        <v>0</v>
      </c>
      <c r="G540" s="268">
        <f t="shared" si="1041"/>
        <v>0</v>
      </c>
      <c r="H540" s="268">
        <f t="shared" si="1041"/>
        <v>0</v>
      </c>
      <c r="I540" s="268">
        <f t="shared" si="1041"/>
        <v>0</v>
      </c>
      <c r="J540" s="268">
        <f t="shared" si="1041"/>
        <v>0</v>
      </c>
      <c r="K540" s="268">
        <f t="shared" si="1041"/>
        <v>0</v>
      </c>
      <c r="L540" s="268">
        <f t="shared" si="1041"/>
        <v>0</v>
      </c>
      <c r="M540" s="268">
        <f t="shared" si="1041"/>
        <v>0</v>
      </c>
      <c r="N540" s="268">
        <f t="shared" si="1041"/>
        <v>0</v>
      </c>
      <c r="O540" s="268">
        <f t="shared" si="1041"/>
        <v>0</v>
      </c>
      <c r="P540" s="268">
        <f t="shared" si="1041"/>
        <v>0</v>
      </c>
      <c r="Q540" s="268">
        <f t="shared" si="1041"/>
        <v>0</v>
      </c>
      <c r="R540" s="268">
        <f t="shared" si="1041"/>
        <v>0</v>
      </c>
      <c r="S540" s="268">
        <f t="shared" si="1041"/>
        <v>0</v>
      </c>
      <c r="T540" s="268">
        <f t="shared" si="1041"/>
        <v>0</v>
      </c>
      <c r="U540" s="268">
        <f t="shared" si="1041"/>
        <v>0</v>
      </c>
      <c r="V540" s="269" t="str">
        <f>IFERROR(AVERAGE('Speed Bin A-B'!V27,'Speed Bin A-B'!V131,'Speed Bin A-B'!V235,'Speed Bin A-B'!V339,'Speed Bin A-B'!V443,'Speed Bin A-B'!V547,'Speed Bin A-B'!V651,'Speed Bin A-B'!V755,'Speed Bin A-B'!V859,'Speed Bin A-B'!V963,'Speed Bin A-B'!V1067,'Speed Bin A-B'!V1171,'Speed Bin A-B'!V1275,'Speed Bin A-B'!V1379,'Speed Bin A-B'!V1483,'Speed Bin A-B'!V1587,'Speed Bin A-B'!V1691,'Speed Bin A-B'!V1795,'Speed Bin A-B'!V1899,'Speed Bin A-B'!V2003,'Speed Bin A-B'!V2107,'Speed Bin B-A'!V27,'Speed Bin B-A'!V131,'Speed Bin B-A'!V235,'Speed Bin B-A'!V339,'Speed Bin B-A'!V443,'Speed Bin B-A'!V547,'Speed Bin B-A'!V651,'Speed Bin B-A'!V755,'Speed Bin B-A'!V859,'Speed Bin B-A'!V963,'Speed Bin B-A'!V1067,'Speed Bin B-A'!V1171,'Speed Bin B-A'!V1275,'Speed Bin B-A'!V1379,'Speed Bin B-A'!V1483,'Speed Bin B-A'!V1587,'Speed Bin B-A'!V1691,'Speed Bin B-A'!V1795,'Speed Bin B-A'!V1899,'Speed Bin B-A'!V2003,'Speed Bin B-A'!V2107),"-")</f>
        <v>-</v>
      </c>
      <c r="W540" s="269" t="str">
        <f>IFERROR(AVERAGE('Speed Bin A-B'!W27,'Speed Bin A-B'!W131,'Speed Bin A-B'!W235,'Speed Bin A-B'!W339,'Speed Bin A-B'!W443,'Speed Bin A-B'!W547,'Speed Bin A-B'!W651,'Speed Bin A-B'!W755,'Speed Bin A-B'!W859,'Speed Bin A-B'!W963,'Speed Bin A-B'!W1067,'Speed Bin A-B'!W1171,'Speed Bin A-B'!W1275,'Speed Bin A-B'!W1379,'Speed Bin A-B'!W1483,'Speed Bin A-B'!W1587,'Speed Bin A-B'!W1691,'Speed Bin A-B'!W1795,'Speed Bin A-B'!W1899,'Speed Bin A-B'!W2003,'Speed Bin A-B'!W2107,'Speed Bin B-A'!W27,'Speed Bin B-A'!W131,'Speed Bin B-A'!W235,'Speed Bin B-A'!W339,'Speed Bin B-A'!W443,'Speed Bin B-A'!W547,'Speed Bin B-A'!W651,'Speed Bin B-A'!W755,'Speed Bin B-A'!W859,'Speed Bin B-A'!W963,'Speed Bin B-A'!W1067,'Speed Bin B-A'!W1171,'Speed Bin B-A'!W1275,'Speed Bin B-A'!W1379,'Speed Bin B-A'!W1483,'Speed Bin B-A'!W1587,'Speed Bin B-A'!W1691,'Speed Bin B-A'!W1795,'Speed Bin B-A'!W1899,'Speed Bin B-A'!W2003,'Speed Bin B-A'!W2107),"-")</f>
        <v>-</v>
      </c>
      <c r="X540" s="277"/>
      <c r="Y540" s="277"/>
      <c r="Z540" s="267">
        <v>0.66666666666666696</v>
      </c>
      <c r="AA540" s="270">
        <f t="shared" ref="AA540" si="1042">SUM(C588:C591)</f>
        <v>1</v>
      </c>
      <c r="AB540" s="270">
        <f t="shared" ref="AB540" si="1043">SUM(D588:D591)</f>
        <v>19</v>
      </c>
      <c r="AC540" s="270">
        <f t="shared" ref="AC540" si="1044">SUM(E588:E591)</f>
        <v>137</v>
      </c>
      <c r="AD540" s="270">
        <f t="shared" ref="AD540" si="1045">SUM(F588:F591)</f>
        <v>276</v>
      </c>
      <c r="AE540" s="270">
        <f t="shared" ref="AE540" si="1046">SUM(G588:G591)</f>
        <v>204</v>
      </c>
      <c r="AF540" s="270">
        <f t="shared" ref="AF540" si="1047">SUM(H588:H591)</f>
        <v>98</v>
      </c>
      <c r="AG540" s="270">
        <f t="shared" ref="AG540" si="1048">SUM(I588:I591)</f>
        <v>24</v>
      </c>
      <c r="AH540" s="270">
        <f t="shared" ref="AH540" si="1049">SUM(J588:J591)</f>
        <v>6</v>
      </c>
      <c r="AI540" s="270">
        <f t="shared" ref="AI540" si="1050">SUM(K588:K591)</f>
        <v>2</v>
      </c>
      <c r="AJ540" s="270">
        <f t="shared" ref="AJ540" si="1051">SUM(L588:L591)</f>
        <v>0</v>
      </c>
      <c r="AK540" s="270">
        <f t="shared" ref="AK540" si="1052">SUM(M588:M591)</f>
        <v>0</v>
      </c>
      <c r="AL540" s="270">
        <f t="shared" ref="AL540" si="1053">SUM(N588:N591)</f>
        <v>0</v>
      </c>
      <c r="AM540" s="270">
        <f t="shared" ref="AM540" si="1054">SUM(O588:O591)</f>
        <v>0</v>
      </c>
      <c r="AN540" s="270">
        <f t="shared" ref="AN540" si="1055">SUM(P588:P591)</f>
        <v>0</v>
      </c>
      <c r="AO540" s="270">
        <f t="shared" ref="AO540" si="1056">SUM(Q588:Q591)</f>
        <v>0</v>
      </c>
      <c r="AP540" s="270">
        <f t="shared" ref="AP540" si="1057">SUM(R588:R591)</f>
        <v>0</v>
      </c>
      <c r="AQ540" s="270">
        <f t="shared" ref="AQ540" si="1058">SUM(S588:S591)</f>
        <v>0</v>
      </c>
      <c r="AR540" s="270">
        <f t="shared" ref="AR540" si="1059">SUM(T588:T591)</f>
        <v>0</v>
      </c>
      <c r="AS540" s="270">
        <f>SUM(U588:U591)</f>
        <v>0</v>
      </c>
      <c r="AT540" s="269">
        <f>IFERROR(AVERAGE(V588:V591),"-")</f>
        <v>24.479687500000001</v>
      </c>
      <c r="AU540" s="269">
        <f>IFERROR(AVERAGE(W588:W591),"-")</f>
        <v>30.644305555555555</v>
      </c>
    </row>
    <row r="541" spans="1:47" x14ac:dyDescent="0.25">
      <c r="A541" s="267">
        <v>0.17708333333333301</v>
      </c>
      <c r="B541" s="268">
        <f t="shared" ref="B541:U541" si="1060">B125+B333</f>
        <v>1</v>
      </c>
      <c r="C541" s="268">
        <f t="shared" si="1060"/>
        <v>0</v>
      </c>
      <c r="D541" s="268">
        <f t="shared" si="1060"/>
        <v>0</v>
      </c>
      <c r="E541" s="268">
        <f t="shared" si="1060"/>
        <v>0</v>
      </c>
      <c r="F541" s="268">
        <f t="shared" si="1060"/>
        <v>0</v>
      </c>
      <c r="G541" s="268">
        <f t="shared" si="1060"/>
        <v>0</v>
      </c>
      <c r="H541" s="268">
        <f t="shared" si="1060"/>
        <v>0</v>
      </c>
      <c r="I541" s="268">
        <f t="shared" si="1060"/>
        <v>0</v>
      </c>
      <c r="J541" s="268">
        <f t="shared" si="1060"/>
        <v>1</v>
      </c>
      <c r="K541" s="268">
        <f t="shared" si="1060"/>
        <v>0</v>
      </c>
      <c r="L541" s="268">
        <f t="shared" si="1060"/>
        <v>0</v>
      </c>
      <c r="M541" s="268">
        <f t="shared" si="1060"/>
        <v>0</v>
      </c>
      <c r="N541" s="268">
        <f t="shared" si="1060"/>
        <v>0</v>
      </c>
      <c r="O541" s="268">
        <f t="shared" si="1060"/>
        <v>0</v>
      </c>
      <c r="P541" s="268">
        <f t="shared" si="1060"/>
        <v>0</v>
      </c>
      <c r="Q541" s="268">
        <f t="shared" si="1060"/>
        <v>0</v>
      </c>
      <c r="R541" s="268">
        <f t="shared" si="1060"/>
        <v>0</v>
      </c>
      <c r="S541" s="268">
        <f t="shared" si="1060"/>
        <v>0</v>
      </c>
      <c r="T541" s="268">
        <f t="shared" si="1060"/>
        <v>0</v>
      </c>
      <c r="U541" s="268">
        <f t="shared" si="1060"/>
        <v>0</v>
      </c>
      <c r="V541" s="269">
        <f>IFERROR(AVERAGE('Speed Bin A-B'!V28,'Speed Bin A-B'!V132,'Speed Bin A-B'!V236,'Speed Bin A-B'!V340,'Speed Bin A-B'!V444,'Speed Bin A-B'!V548,'Speed Bin A-B'!V652,'Speed Bin A-B'!V756,'Speed Bin A-B'!V860,'Speed Bin A-B'!V964,'Speed Bin A-B'!V1068,'Speed Bin A-B'!V1172,'Speed Bin A-B'!V1276,'Speed Bin A-B'!V1380,'Speed Bin A-B'!V1484,'Speed Bin A-B'!V1588,'Speed Bin A-B'!V1692,'Speed Bin A-B'!V1796,'Speed Bin A-B'!V1900,'Speed Bin A-B'!V2004,'Speed Bin A-B'!V2108,'Speed Bin B-A'!V28,'Speed Bin B-A'!V132,'Speed Bin B-A'!V236,'Speed Bin B-A'!V340,'Speed Bin B-A'!V444,'Speed Bin B-A'!V548,'Speed Bin B-A'!V652,'Speed Bin B-A'!V756,'Speed Bin B-A'!V860,'Speed Bin B-A'!V964,'Speed Bin B-A'!V1068,'Speed Bin B-A'!V1172,'Speed Bin B-A'!V1276,'Speed Bin B-A'!V1380,'Speed Bin B-A'!V1484,'Speed Bin B-A'!V1588,'Speed Bin B-A'!V1692,'Speed Bin B-A'!V1796,'Speed Bin B-A'!V1900,'Speed Bin B-A'!V2004,'Speed Bin B-A'!V2108),"-")</f>
        <v>40.5</v>
      </c>
      <c r="W541" s="269" t="str">
        <f>IFERROR(AVERAGE('Speed Bin A-B'!W28,'Speed Bin A-B'!W132,'Speed Bin A-B'!W236,'Speed Bin A-B'!W340,'Speed Bin A-B'!W444,'Speed Bin A-B'!W548,'Speed Bin A-B'!W652,'Speed Bin A-B'!W756,'Speed Bin A-B'!W860,'Speed Bin A-B'!W964,'Speed Bin A-B'!W1068,'Speed Bin A-B'!W1172,'Speed Bin A-B'!W1276,'Speed Bin A-B'!W1380,'Speed Bin A-B'!W1484,'Speed Bin A-B'!W1588,'Speed Bin A-B'!W1692,'Speed Bin A-B'!W1796,'Speed Bin A-B'!W1900,'Speed Bin A-B'!W2004,'Speed Bin A-B'!W2108,'Speed Bin B-A'!W28,'Speed Bin B-A'!W132,'Speed Bin B-A'!W236,'Speed Bin B-A'!W340,'Speed Bin B-A'!W444,'Speed Bin B-A'!W548,'Speed Bin B-A'!W652,'Speed Bin B-A'!W756,'Speed Bin B-A'!W860,'Speed Bin B-A'!W964,'Speed Bin B-A'!W1068,'Speed Bin B-A'!W1172,'Speed Bin B-A'!W1276,'Speed Bin B-A'!W1380,'Speed Bin B-A'!W1484,'Speed Bin B-A'!W1588,'Speed Bin B-A'!W1692,'Speed Bin B-A'!W1796,'Speed Bin B-A'!W1900,'Speed Bin B-A'!W2004,'Speed Bin B-A'!W2108),"-")</f>
        <v>-</v>
      </c>
      <c r="X541" s="277"/>
      <c r="Y541" s="277"/>
      <c r="Z541" s="267">
        <v>0.70833333333333304</v>
      </c>
      <c r="AA541" s="270">
        <f t="shared" ref="AA541" si="1061">SUM(C592:C595)</f>
        <v>9</v>
      </c>
      <c r="AB541" s="270">
        <f t="shared" ref="AB541" si="1062">SUM(D592:D595)</f>
        <v>22</v>
      </c>
      <c r="AC541" s="270">
        <f t="shared" ref="AC541" si="1063">SUM(E592:E595)</f>
        <v>101</v>
      </c>
      <c r="AD541" s="270">
        <f t="shared" ref="AD541" si="1064">SUM(F592:F595)</f>
        <v>198</v>
      </c>
      <c r="AE541" s="270">
        <f t="shared" ref="AE541" si="1065">SUM(G592:G595)</f>
        <v>172</v>
      </c>
      <c r="AF541" s="270">
        <f t="shared" ref="AF541" si="1066">SUM(H592:H595)</f>
        <v>71</v>
      </c>
      <c r="AG541" s="270">
        <f t="shared" ref="AG541" si="1067">SUM(I592:I595)</f>
        <v>22</v>
      </c>
      <c r="AH541" s="270">
        <f t="shared" ref="AH541" si="1068">SUM(J592:J595)</f>
        <v>2</v>
      </c>
      <c r="AI541" s="270">
        <f t="shared" ref="AI541" si="1069">SUM(K592:K595)</f>
        <v>1</v>
      </c>
      <c r="AJ541" s="270">
        <f t="shared" ref="AJ541" si="1070">SUM(L592:L595)</f>
        <v>3</v>
      </c>
      <c r="AK541" s="270">
        <f t="shared" ref="AK541" si="1071">SUM(M592:M595)</f>
        <v>0</v>
      </c>
      <c r="AL541" s="270">
        <f t="shared" ref="AL541" si="1072">SUM(N592:N595)</f>
        <v>0</v>
      </c>
      <c r="AM541" s="270">
        <f t="shared" ref="AM541" si="1073">SUM(O592:O595)</f>
        <v>0</v>
      </c>
      <c r="AN541" s="270">
        <f t="shared" ref="AN541" si="1074">SUM(P592:P595)</f>
        <v>0</v>
      </c>
      <c r="AO541" s="270">
        <f t="shared" ref="AO541" si="1075">SUM(Q592:Q595)</f>
        <v>0</v>
      </c>
      <c r="AP541" s="270">
        <f t="shared" ref="AP541" si="1076">SUM(R592:R595)</f>
        <v>0</v>
      </c>
      <c r="AQ541" s="270">
        <f t="shared" ref="AQ541" si="1077">SUM(S592:S595)</f>
        <v>0</v>
      </c>
      <c r="AR541" s="270">
        <f t="shared" ref="AR541" si="1078">SUM(T592:T595)</f>
        <v>0</v>
      </c>
      <c r="AS541" s="270">
        <f>SUM(U592:U595)</f>
        <v>0</v>
      </c>
      <c r="AT541" s="269">
        <f>IFERROR(AVERAGE(V592:V595),"-")</f>
        <v>24.110937499999999</v>
      </c>
      <c r="AU541" s="269">
        <f>IFERROR(AVERAGE(W592:W595),"-")</f>
        <v>30.315327380952379</v>
      </c>
    </row>
    <row r="542" spans="1:47" x14ac:dyDescent="0.25">
      <c r="A542" s="267">
        <v>0.1875</v>
      </c>
      <c r="B542" s="268">
        <f t="shared" ref="B542:U542" si="1079">B126+B334</f>
        <v>2</v>
      </c>
      <c r="C542" s="268">
        <f t="shared" si="1079"/>
        <v>0</v>
      </c>
      <c r="D542" s="268">
        <f t="shared" si="1079"/>
        <v>0</v>
      </c>
      <c r="E542" s="268">
        <f t="shared" si="1079"/>
        <v>1</v>
      </c>
      <c r="F542" s="268">
        <f t="shared" si="1079"/>
        <v>0</v>
      </c>
      <c r="G542" s="268">
        <f t="shared" si="1079"/>
        <v>1</v>
      </c>
      <c r="H542" s="268">
        <f t="shared" si="1079"/>
        <v>0</v>
      </c>
      <c r="I542" s="268">
        <f t="shared" si="1079"/>
        <v>0</v>
      </c>
      <c r="J542" s="268">
        <f t="shared" si="1079"/>
        <v>0</v>
      </c>
      <c r="K542" s="268">
        <f t="shared" si="1079"/>
        <v>0</v>
      </c>
      <c r="L542" s="268">
        <f t="shared" si="1079"/>
        <v>0</v>
      </c>
      <c r="M542" s="268">
        <f t="shared" si="1079"/>
        <v>0</v>
      </c>
      <c r="N542" s="268">
        <f t="shared" si="1079"/>
        <v>0</v>
      </c>
      <c r="O542" s="268">
        <f t="shared" si="1079"/>
        <v>0</v>
      </c>
      <c r="P542" s="268">
        <f t="shared" si="1079"/>
        <v>0</v>
      </c>
      <c r="Q542" s="268">
        <f t="shared" si="1079"/>
        <v>0</v>
      </c>
      <c r="R542" s="268">
        <f t="shared" si="1079"/>
        <v>0</v>
      </c>
      <c r="S542" s="268">
        <f t="shared" si="1079"/>
        <v>0</v>
      </c>
      <c r="T542" s="268">
        <f t="shared" si="1079"/>
        <v>0</v>
      </c>
      <c r="U542" s="268">
        <f t="shared" si="1079"/>
        <v>0</v>
      </c>
      <c r="V542" s="269">
        <f>IFERROR(AVERAGE('Speed Bin A-B'!V29,'Speed Bin A-B'!V133,'Speed Bin A-B'!V237,'Speed Bin A-B'!V341,'Speed Bin A-B'!V445,'Speed Bin A-B'!V549,'Speed Bin A-B'!V653,'Speed Bin A-B'!V757,'Speed Bin A-B'!V861,'Speed Bin A-B'!V965,'Speed Bin A-B'!V1069,'Speed Bin A-B'!V1173,'Speed Bin A-B'!V1277,'Speed Bin A-B'!V1381,'Speed Bin A-B'!V1485,'Speed Bin A-B'!V1589,'Speed Bin A-B'!V1693,'Speed Bin A-B'!V1797,'Speed Bin A-B'!V1901,'Speed Bin A-B'!V2005,'Speed Bin A-B'!V2109,'Speed Bin B-A'!V29,'Speed Bin B-A'!V133,'Speed Bin B-A'!V237,'Speed Bin B-A'!V341,'Speed Bin B-A'!V445,'Speed Bin B-A'!V549,'Speed Bin B-A'!V653,'Speed Bin B-A'!V757,'Speed Bin B-A'!V861,'Speed Bin B-A'!V965,'Speed Bin B-A'!V1069,'Speed Bin B-A'!V1173,'Speed Bin B-A'!V1277,'Speed Bin B-A'!V1381,'Speed Bin B-A'!V1485,'Speed Bin B-A'!V1589,'Speed Bin B-A'!V1693,'Speed Bin B-A'!V1797,'Speed Bin B-A'!V1901,'Speed Bin B-A'!V2005,'Speed Bin B-A'!V2109),"-")</f>
        <v>22.15</v>
      </c>
      <c r="W542" s="269" t="str">
        <f>IFERROR(AVERAGE('Speed Bin A-B'!W29,'Speed Bin A-B'!W133,'Speed Bin A-B'!W237,'Speed Bin A-B'!W341,'Speed Bin A-B'!W445,'Speed Bin A-B'!W549,'Speed Bin A-B'!W653,'Speed Bin A-B'!W757,'Speed Bin A-B'!W861,'Speed Bin A-B'!W965,'Speed Bin A-B'!W1069,'Speed Bin A-B'!W1173,'Speed Bin A-B'!W1277,'Speed Bin A-B'!W1381,'Speed Bin A-B'!W1485,'Speed Bin A-B'!W1589,'Speed Bin A-B'!W1693,'Speed Bin A-B'!W1797,'Speed Bin A-B'!W1901,'Speed Bin A-B'!W2005,'Speed Bin A-B'!W2109,'Speed Bin B-A'!W29,'Speed Bin B-A'!W133,'Speed Bin B-A'!W237,'Speed Bin B-A'!W341,'Speed Bin B-A'!W445,'Speed Bin B-A'!W549,'Speed Bin B-A'!W653,'Speed Bin B-A'!W757,'Speed Bin B-A'!W861,'Speed Bin B-A'!W965,'Speed Bin B-A'!W1069,'Speed Bin B-A'!W1173,'Speed Bin B-A'!W1277,'Speed Bin B-A'!W1381,'Speed Bin B-A'!W1485,'Speed Bin B-A'!W1589,'Speed Bin B-A'!W1693,'Speed Bin B-A'!W1797,'Speed Bin B-A'!W1901,'Speed Bin B-A'!W2005,'Speed Bin B-A'!W2109),"-")</f>
        <v>-</v>
      </c>
      <c r="X542" s="277"/>
      <c r="Y542" s="277"/>
      <c r="Z542" s="267">
        <v>0.75</v>
      </c>
      <c r="AA542" s="270">
        <f t="shared" ref="AA542" si="1080">SUM(C596:C599)</f>
        <v>1</v>
      </c>
      <c r="AB542" s="270">
        <f t="shared" ref="AB542" si="1081">SUM(D596:D599)</f>
        <v>21</v>
      </c>
      <c r="AC542" s="270">
        <f t="shared" ref="AC542" si="1082">SUM(E596:E599)</f>
        <v>57</v>
      </c>
      <c r="AD542" s="270">
        <f t="shared" ref="AD542" si="1083">SUM(F596:F599)</f>
        <v>97</v>
      </c>
      <c r="AE542" s="270">
        <f t="shared" ref="AE542" si="1084">SUM(G596:G599)</f>
        <v>68</v>
      </c>
      <c r="AF542" s="270">
        <f t="shared" ref="AF542" si="1085">SUM(H596:H599)</f>
        <v>31</v>
      </c>
      <c r="AG542" s="270">
        <f t="shared" ref="AG542" si="1086">SUM(I596:I599)</f>
        <v>10</v>
      </c>
      <c r="AH542" s="270">
        <f t="shared" ref="AH542" si="1087">SUM(J596:J599)</f>
        <v>2</v>
      </c>
      <c r="AI542" s="270">
        <f t="shared" ref="AI542" si="1088">SUM(K596:K599)</f>
        <v>1</v>
      </c>
      <c r="AJ542" s="270">
        <f t="shared" ref="AJ542" si="1089">SUM(L596:L599)</f>
        <v>1</v>
      </c>
      <c r="AK542" s="270">
        <f t="shared" ref="AK542" si="1090">SUM(M596:M599)</f>
        <v>0</v>
      </c>
      <c r="AL542" s="270">
        <f t="shared" ref="AL542" si="1091">SUM(N596:N599)</f>
        <v>0</v>
      </c>
      <c r="AM542" s="270">
        <f t="shared" ref="AM542" si="1092">SUM(O596:O599)</f>
        <v>0</v>
      </c>
      <c r="AN542" s="270">
        <f t="shared" ref="AN542" si="1093">SUM(P596:P599)</f>
        <v>0</v>
      </c>
      <c r="AO542" s="270">
        <f t="shared" ref="AO542" si="1094">SUM(Q596:Q599)</f>
        <v>0</v>
      </c>
      <c r="AP542" s="270">
        <f t="shared" ref="AP542" si="1095">SUM(R596:R599)</f>
        <v>0</v>
      </c>
      <c r="AQ542" s="270">
        <f t="shared" ref="AQ542" si="1096">SUM(S596:S599)</f>
        <v>0</v>
      </c>
      <c r="AR542" s="270">
        <f t="shared" ref="AR542" si="1097">SUM(T596:T599)</f>
        <v>0</v>
      </c>
      <c r="AS542" s="270">
        <f>SUM(U596:U599)</f>
        <v>0</v>
      </c>
      <c r="AT542" s="269">
        <f>IFERROR(AVERAGE(V596:V599),"-")</f>
        <v>23.946874999999999</v>
      </c>
      <c r="AU542" s="269" t="str">
        <f>IFERROR(AVERAGE(W596:W599),"-")</f>
        <v>-</v>
      </c>
    </row>
    <row r="543" spans="1:47" x14ac:dyDescent="0.25">
      <c r="A543" s="267">
        <v>0.19791666666666699</v>
      </c>
      <c r="B543" s="268">
        <f t="shared" ref="B543:U543" si="1098">B127+B335</f>
        <v>1</v>
      </c>
      <c r="C543" s="268">
        <f t="shared" si="1098"/>
        <v>0</v>
      </c>
      <c r="D543" s="268">
        <f t="shared" si="1098"/>
        <v>0</v>
      </c>
      <c r="E543" s="268">
        <f t="shared" si="1098"/>
        <v>0</v>
      </c>
      <c r="F543" s="268">
        <f t="shared" si="1098"/>
        <v>0</v>
      </c>
      <c r="G543" s="268">
        <f t="shared" si="1098"/>
        <v>0</v>
      </c>
      <c r="H543" s="268">
        <f t="shared" si="1098"/>
        <v>0</v>
      </c>
      <c r="I543" s="268">
        <f t="shared" si="1098"/>
        <v>1</v>
      </c>
      <c r="J543" s="268">
        <f t="shared" si="1098"/>
        <v>0</v>
      </c>
      <c r="K543" s="268">
        <f t="shared" si="1098"/>
        <v>0</v>
      </c>
      <c r="L543" s="268">
        <f t="shared" si="1098"/>
        <v>0</v>
      </c>
      <c r="M543" s="268">
        <f t="shared" si="1098"/>
        <v>0</v>
      </c>
      <c r="N543" s="268">
        <f t="shared" si="1098"/>
        <v>0</v>
      </c>
      <c r="O543" s="268">
        <f t="shared" si="1098"/>
        <v>0</v>
      </c>
      <c r="P543" s="268">
        <f t="shared" si="1098"/>
        <v>0</v>
      </c>
      <c r="Q543" s="268">
        <f t="shared" si="1098"/>
        <v>0</v>
      </c>
      <c r="R543" s="268">
        <f t="shared" si="1098"/>
        <v>0</v>
      </c>
      <c r="S543" s="268">
        <f t="shared" si="1098"/>
        <v>0</v>
      </c>
      <c r="T543" s="268">
        <f t="shared" si="1098"/>
        <v>0</v>
      </c>
      <c r="U543" s="268">
        <f t="shared" si="1098"/>
        <v>0</v>
      </c>
      <c r="V543" s="269">
        <f>IFERROR(AVERAGE('Speed Bin A-B'!V30,'Speed Bin A-B'!V134,'Speed Bin A-B'!V238,'Speed Bin A-B'!V342,'Speed Bin A-B'!V446,'Speed Bin A-B'!V550,'Speed Bin A-B'!V654,'Speed Bin A-B'!V758,'Speed Bin A-B'!V862,'Speed Bin A-B'!V966,'Speed Bin A-B'!V1070,'Speed Bin A-B'!V1174,'Speed Bin A-B'!V1278,'Speed Bin A-B'!V1382,'Speed Bin A-B'!V1486,'Speed Bin A-B'!V1590,'Speed Bin A-B'!V1694,'Speed Bin A-B'!V1798,'Speed Bin A-B'!V1902,'Speed Bin A-B'!V2006,'Speed Bin A-B'!V2110,'Speed Bin B-A'!V30,'Speed Bin B-A'!V134,'Speed Bin B-A'!V238,'Speed Bin B-A'!V342,'Speed Bin B-A'!V446,'Speed Bin B-A'!V550,'Speed Bin B-A'!V654,'Speed Bin B-A'!V758,'Speed Bin B-A'!V862,'Speed Bin B-A'!V966,'Speed Bin B-A'!V1070,'Speed Bin B-A'!V1174,'Speed Bin B-A'!V1278,'Speed Bin B-A'!V1382,'Speed Bin B-A'!V1486,'Speed Bin B-A'!V1590,'Speed Bin B-A'!V1694,'Speed Bin B-A'!V1798,'Speed Bin B-A'!V1902,'Speed Bin B-A'!V2006,'Speed Bin B-A'!V2110),"-")</f>
        <v>35.4</v>
      </c>
      <c r="W543" s="269" t="str">
        <f>IFERROR(AVERAGE('Speed Bin A-B'!W30,'Speed Bin A-B'!W134,'Speed Bin A-B'!W238,'Speed Bin A-B'!W342,'Speed Bin A-B'!W446,'Speed Bin A-B'!W550,'Speed Bin A-B'!W654,'Speed Bin A-B'!W758,'Speed Bin A-B'!W862,'Speed Bin A-B'!W966,'Speed Bin A-B'!W1070,'Speed Bin A-B'!W1174,'Speed Bin A-B'!W1278,'Speed Bin A-B'!W1382,'Speed Bin A-B'!W1486,'Speed Bin A-B'!W1590,'Speed Bin A-B'!W1694,'Speed Bin A-B'!W1798,'Speed Bin A-B'!W1902,'Speed Bin A-B'!W2006,'Speed Bin A-B'!W2110,'Speed Bin B-A'!W30,'Speed Bin B-A'!W134,'Speed Bin B-A'!W238,'Speed Bin B-A'!W342,'Speed Bin B-A'!W446,'Speed Bin B-A'!W550,'Speed Bin B-A'!W654,'Speed Bin B-A'!W758,'Speed Bin B-A'!W862,'Speed Bin B-A'!W966,'Speed Bin B-A'!W1070,'Speed Bin B-A'!W1174,'Speed Bin B-A'!W1278,'Speed Bin B-A'!W1382,'Speed Bin B-A'!W1486,'Speed Bin B-A'!W1590,'Speed Bin B-A'!W1694,'Speed Bin B-A'!W1798,'Speed Bin B-A'!W1902,'Speed Bin B-A'!W2006,'Speed Bin B-A'!W2110),"-")</f>
        <v>-</v>
      </c>
      <c r="X543" s="277"/>
      <c r="Y543" s="277"/>
      <c r="Z543" s="267">
        <v>0.79166666666666696</v>
      </c>
      <c r="AA543" s="270">
        <f t="shared" ref="AA543" si="1099">SUM(C600:C603)</f>
        <v>2</v>
      </c>
      <c r="AB543" s="270">
        <f t="shared" ref="AB543" si="1100">SUM(D600:D603)</f>
        <v>9</v>
      </c>
      <c r="AC543" s="270">
        <f t="shared" ref="AC543" si="1101">SUM(E600:E603)</f>
        <v>31</v>
      </c>
      <c r="AD543" s="270">
        <f t="shared" ref="AD543" si="1102">SUM(F600:F603)</f>
        <v>76</v>
      </c>
      <c r="AE543" s="270">
        <f t="shared" ref="AE543" si="1103">SUM(G600:G603)</f>
        <v>32</v>
      </c>
      <c r="AF543" s="270">
        <f t="shared" ref="AF543" si="1104">SUM(H600:H603)</f>
        <v>18</v>
      </c>
      <c r="AG543" s="270">
        <f t="shared" ref="AG543" si="1105">SUM(I600:I603)</f>
        <v>11</v>
      </c>
      <c r="AH543" s="270">
        <f t="shared" ref="AH543" si="1106">SUM(J600:J603)</f>
        <v>1</v>
      </c>
      <c r="AI543" s="270">
        <f t="shared" ref="AI543" si="1107">SUM(K600:K603)</f>
        <v>1</v>
      </c>
      <c r="AJ543" s="270">
        <f t="shared" ref="AJ543" si="1108">SUM(L600:L603)</f>
        <v>0</v>
      </c>
      <c r="AK543" s="270">
        <f t="shared" ref="AK543" si="1109">SUM(M600:M603)</f>
        <v>1</v>
      </c>
      <c r="AL543" s="270">
        <f t="shared" ref="AL543" si="1110">SUM(N600:N603)</f>
        <v>0</v>
      </c>
      <c r="AM543" s="270">
        <f t="shared" ref="AM543" si="1111">SUM(O600:O603)</f>
        <v>1</v>
      </c>
      <c r="AN543" s="270">
        <f t="shared" ref="AN543" si="1112">SUM(P600:P603)</f>
        <v>0</v>
      </c>
      <c r="AO543" s="270">
        <f t="shared" ref="AO543" si="1113">SUM(Q600:Q603)</f>
        <v>0</v>
      </c>
      <c r="AP543" s="270">
        <f t="shared" ref="AP543" si="1114">SUM(R600:R603)</f>
        <v>0</v>
      </c>
      <c r="AQ543" s="270">
        <f t="shared" ref="AQ543" si="1115">SUM(S600:S603)</f>
        <v>0</v>
      </c>
      <c r="AR543" s="270">
        <f t="shared" ref="AR543" si="1116">SUM(T600:T603)</f>
        <v>0</v>
      </c>
      <c r="AS543" s="270">
        <f>SUM(U600:U603)</f>
        <v>0</v>
      </c>
      <c r="AT543" s="269">
        <f>IFERROR(AVERAGE(V600:V603),"-")</f>
        <v>24.35345238095238</v>
      </c>
      <c r="AU543" s="269" t="str">
        <f>IFERROR(AVERAGE(W600:W603),"-")</f>
        <v>-</v>
      </c>
    </row>
    <row r="544" spans="1:47" x14ac:dyDescent="0.25">
      <c r="A544" s="267">
        <v>0.20833333333333301</v>
      </c>
      <c r="B544" s="268">
        <f t="shared" ref="B544:U544" si="1117">B128+B336</f>
        <v>2</v>
      </c>
      <c r="C544" s="268">
        <f t="shared" si="1117"/>
        <v>0</v>
      </c>
      <c r="D544" s="268">
        <f t="shared" si="1117"/>
        <v>0</v>
      </c>
      <c r="E544" s="268">
        <f t="shared" si="1117"/>
        <v>0</v>
      </c>
      <c r="F544" s="268">
        <f t="shared" si="1117"/>
        <v>0</v>
      </c>
      <c r="G544" s="268">
        <f t="shared" si="1117"/>
        <v>0</v>
      </c>
      <c r="H544" s="268">
        <f t="shared" si="1117"/>
        <v>0</v>
      </c>
      <c r="I544" s="268">
        <f t="shared" si="1117"/>
        <v>0</v>
      </c>
      <c r="J544" s="268">
        <f t="shared" si="1117"/>
        <v>0</v>
      </c>
      <c r="K544" s="268">
        <f t="shared" si="1117"/>
        <v>1</v>
      </c>
      <c r="L544" s="268">
        <f t="shared" si="1117"/>
        <v>1</v>
      </c>
      <c r="M544" s="268">
        <f t="shared" si="1117"/>
        <v>0</v>
      </c>
      <c r="N544" s="268">
        <f t="shared" si="1117"/>
        <v>0</v>
      </c>
      <c r="O544" s="268">
        <f t="shared" si="1117"/>
        <v>0</v>
      </c>
      <c r="P544" s="268">
        <f t="shared" si="1117"/>
        <v>0</v>
      </c>
      <c r="Q544" s="268">
        <f t="shared" si="1117"/>
        <v>0</v>
      </c>
      <c r="R544" s="268">
        <f t="shared" si="1117"/>
        <v>0</v>
      </c>
      <c r="S544" s="268">
        <f t="shared" si="1117"/>
        <v>0</v>
      </c>
      <c r="T544" s="268">
        <f t="shared" si="1117"/>
        <v>0</v>
      </c>
      <c r="U544" s="268">
        <f t="shared" si="1117"/>
        <v>0</v>
      </c>
      <c r="V544" s="269">
        <f>IFERROR(AVERAGE('Speed Bin A-B'!V31,'Speed Bin A-B'!V135,'Speed Bin A-B'!V239,'Speed Bin A-B'!V343,'Speed Bin A-B'!V447,'Speed Bin A-B'!V551,'Speed Bin A-B'!V655,'Speed Bin A-B'!V759,'Speed Bin A-B'!V863,'Speed Bin A-B'!V967,'Speed Bin A-B'!V1071,'Speed Bin A-B'!V1175,'Speed Bin A-B'!V1279,'Speed Bin A-B'!V1383,'Speed Bin A-B'!V1487,'Speed Bin A-B'!V1591,'Speed Bin A-B'!V1695,'Speed Bin A-B'!V1799,'Speed Bin A-B'!V1903,'Speed Bin A-B'!V2007,'Speed Bin A-B'!V2111,'Speed Bin B-A'!V31,'Speed Bin B-A'!V135,'Speed Bin B-A'!V239,'Speed Bin B-A'!V343,'Speed Bin B-A'!V447,'Speed Bin B-A'!V551,'Speed Bin B-A'!V655,'Speed Bin B-A'!V759,'Speed Bin B-A'!V863,'Speed Bin B-A'!V967,'Speed Bin B-A'!V1071,'Speed Bin B-A'!V1175,'Speed Bin B-A'!V1279,'Speed Bin B-A'!V1383,'Speed Bin B-A'!V1487,'Speed Bin B-A'!V1591,'Speed Bin B-A'!V1695,'Speed Bin B-A'!V1799,'Speed Bin B-A'!V1903,'Speed Bin B-A'!V2007,'Speed Bin B-A'!V2111),"-")</f>
        <v>49.599999999999994</v>
      </c>
      <c r="W544" s="269" t="str">
        <f>IFERROR(AVERAGE('Speed Bin A-B'!W31,'Speed Bin A-B'!W135,'Speed Bin A-B'!W239,'Speed Bin A-B'!W343,'Speed Bin A-B'!W447,'Speed Bin A-B'!W551,'Speed Bin A-B'!W655,'Speed Bin A-B'!W759,'Speed Bin A-B'!W863,'Speed Bin A-B'!W967,'Speed Bin A-B'!W1071,'Speed Bin A-B'!W1175,'Speed Bin A-B'!W1279,'Speed Bin A-B'!W1383,'Speed Bin A-B'!W1487,'Speed Bin A-B'!W1591,'Speed Bin A-B'!W1695,'Speed Bin A-B'!W1799,'Speed Bin A-B'!W1903,'Speed Bin A-B'!W2007,'Speed Bin A-B'!W2111,'Speed Bin B-A'!W31,'Speed Bin B-A'!W135,'Speed Bin B-A'!W239,'Speed Bin B-A'!W343,'Speed Bin B-A'!W447,'Speed Bin B-A'!W551,'Speed Bin B-A'!W655,'Speed Bin B-A'!W759,'Speed Bin B-A'!W863,'Speed Bin B-A'!W967,'Speed Bin B-A'!W1071,'Speed Bin B-A'!W1175,'Speed Bin B-A'!W1279,'Speed Bin B-A'!W1383,'Speed Bin B-A'!W1487,'Speed Bin B-A'!W1591,'Speed Bin B-A'!W1695,'Speed Bin B-A'!W1799,'Speed Bin B-A'!W1903,'Speed Bin B-A'!W2007,'Speed Bin B-A'!W2111),"-")</f>
        <v>-</v>
      </c>
      <c r="X544" s="277"/>
      <c r="Y544" s="277"/>
      <c r="Z544" s="267">
        <v>0.83333333333333304</v>
      </c>
      <c r="AA544" s="270">
        <f t="shared" ref="AA544" si="1118">SUM(C604:C607)</f>
        <v>2</v>
      </c>
      <c r="AB544" s="270">
        <f t="shared" ref="AB544" si="1119">SUM(D604:D607)</f>
        <v>0</v>
      </c>
      <c r="AC544" s="270">
        <f t="shared" ref="AC544" si="1120">SUM(E604:E607)</f>
        <v>24</v>
      </c>
      <c r="AD544" s="270">
        <f t="shared" ref="AD544" si="1121">SUM(F604:F607)</f>
        <v>36</v>
      </c>
      <c r="AE544" s="270">
        <f t="shared" ref="AE544" si="1122">SUM(G604:G607)</f>
        <v>34</v>
      </c>
      <c r="AF544" s="270">
        <f t="shared" ref="AF544" si="1123">SUM(H604:H607)</f>
        <v>23</v>
      </c>
      <c r="AG544" s="270">
        <f t="shared" ref="AG544" si="1124">SUM(I604:I607)</f>
        <v>7</v>
      </c>
      <c r="AH544" s="270">
        <f t="shared" ref="AH544" si="1125">SUM(J604:J607)</f>
        <v>2</v>
      </c>
      <c r="AI544" s="270">
        <f t="shared" ref="AI544" si="1126">SUM(K604:K607)</f>
        <v>2</v>
      </c>
      <c r="AJ544" s="270">
        <f t="shared" ref="AJ544" si="1127">SUM(L604:L607)</f>
        <v>2</v>
      </c>
      <c r="AK544" s="270">
        <f t="shared" ref="AK544" si="1128">SUM(M604:M607)</f>
        <v>0</v>
      </c>
      <c r="AL544" s="270">
        <f t="shared" ref="AL544" si="1129">SUM(N604:N607)</f>
        <v>0</v>
      </c>
      <c r="AM544" s="270">
        <f t="shared" ref="AM544" si="1130">SUM(O604:O607)</f>
        <v>0</v>
      </c>
      <c r="AN544" s="270">
        <f t="shared" ref="AN544" si="1131">SUM(P604:P607)</f>
        <v>0</v>
      </c>
      <c r="AO544" s="270">
        <f t="shared" ref="AO544" si="1132">SUM(Q604:Q607)</f>
        <v>0</v>
      </c>
      <c r="AP544" s="270">
        <f t="shared" ref="AP544" si="1133">SUM(R604:R607)</f>
        <v>0</v>
      </c>
      <c r="AQ544" s="270">
        <f t="shared" ref="AQ544" si="1134">SUM(S604:S607)</f>
        <v>0</v>
      </c>
      <c r="AR544" s="270">
        <f t="shared" ref="AR544" si="1135">SUM(T604:T607)</f>
        <v>0</v>
      </c>
      <c r="AS544" s="270">
        <f>SUM(U604:U607)</f>
        <v>0</v>
      </c>
      <c r="AT544" s="269">
        <f>IFERROR(AVERAGE(V604:V607),"-")</f>
        <v>26.347738095238096</v>
      </c>
      <c r="AU544" s="269" t="str">
        <f>IFERROR(AVERAGE(W604:W607),"-")</f>
        <v>-</v>
      </c>
    </row>
    <row r="545" spans="1:47" x14ac:dyDescent="0.25">
      <c r="A545" s="267">
        <v>0.21875</v>
      </c>
      <c r="B545" s="268">
        <f t="shared" ref="B545:U545" si="1136">B129+B337</f>
        <v>4</v>
      </c>
      <c r="C545" s="268">
        <f t="shared" si="1136"/>
        <v>0</v>
      </c>
      <c r="D545" s="268">
        <f t="shared" si="1136"/>
        <v>1</v>
      </c>
      <c r="E545" s="268">
        <f t="shared" si="1136"/>
        <v>0</v>
      </c>
      <c r="F545" s="268">
        <f t="shared" si="1136"/>
        <v>2</v>
      </c>
      <c r="G545" s="268">
        <f t="shared" si="1136"/>
        <v>0</v>
      </c>
      <c r="H545" s="268">
        <f t="shared" si="1136"/>
        <v>1</v>
      </c>
      <c r="I545" s="268">
        <f t="shared" si="1136"/>
        <v>0</v>
      </c>
      <c r="J545" s="268">
        <f t="shared" si="1136"/>
        <v>0</v>
      </c>
      <c r="K545" s="268">
        <f t="shared" si="1136"/>
        <v>0</v>
      </c>
      <c r="L545" s="268">
        <f t="shared" si="1136"/>
        <v>0</v>
      </c>
      <c r="M545" s="268">
        <f t="shared" si="1136"/>
        <v>0</v>
      </c>
      <c r="N545" s="268">
        <f t="shared" si="1136"/>
        <v>0</v>
      </c>
      <c r="O545" s="268">
        <f t="shared" si="1136"/>
        <v>0</v>
      </c>
      <c r="P545" s="268">
        <f t="shared" si="1136"/>
        <v>0</v>
      </c>
      <c r="Q545" s="268">
        <f t="shared" si="1136"/>
        <v>0</v>
      </c>
      <c r="R545" s="268">
        <f t="shared" si="1136"/>
        <v>0</v>
      </c>
      <c r="S545" s="268">
        <f t="shared" si="1136"/>
        <v>0</v>
      </c>
      <c r="T545" s="268">
        <f t="shared" si="1136"/>
        <v>0</v>
      </c>
      <c r="U545" s="268">
        <f t="shared" si="1136"/>
        <v>0</v>
      </c>
      <c r="V545" s="269">
        <f>IFERROR(AVERAGE('Speed Bin A-B'!V32,'Speed Bin A-B'!V136,'Speed Bin A-B'!V240,'Speed Bin A-B'!V344,'Speed Bin A-B'!V448,'Speed Bin A-B'!V552,'Speed Bin A-B'!V656,'Speed Bin A-B'!V760,'Speed Bin A-B'!V864,'Speed Bin A-B'!V968,'Speed Bin A-B'!V1072,'Speed Bin A-B'!V1176,'Speed Bin A-B'!V1280,'Speed Bin A-B'!V1384,'Speed Bin A-B'!V1488,'Speed Bin A-B'!V1592,'Speed Bin A-B'!V1696,'Speed Bin A-B'!V1800,'Speed Bin A-B'!V1904,'Speed Bin A-B'!V2008,'Speed Bin A-B'!V2112,'Speed Bin B-A'!V32,'Speed Bin B-A'!V136,'Speed Bin B-A'!V240,'Speed Bin B-A'!V344,'Speed Bin B-A'!V448,'Speed Bin B-A'!V552,'Speed Bin B-A'!V656,'Speed Bin B-A'!V760,'Speed Bin B-A'!V864,'Speed Bin B-A'!V968,'Speed Bin B-A'!V1072,'Speed Bin B-A'!V1176,'Speed Bin B-A'!V1280,'Speed Bin B-A'!V1384,'Speed Bin B-A'!V1488,'Speed Bin B-A'!V1592,'Speed Bin B-A'!V1696,'Speed Bin B-A'!V1800,'Speed Bin B-A'!V1904,'Speed Bin B-A'!V2008,'Speed Bin B-A'!V2112),"-")</f>
        <v>23.5</v>
      </c>
      <c r="W545" s="269" t="str">
        <f>IFERROR(AVERAGE('Speed Bin A-B'!W32,'Speed Bin A-B'!W136,'Speed Bin A-B'!W240,'Speed Bin A-B'!W344,'Speed Bin A-B'!W448,'Speed Bin A-B'!W552,'Speed Bin A-B'!W656,'Speed Bin A-B'!W760,'Speed Bin A-B'!W864,'Speed Bin A-B'!W968,'Speed Bin A-B'!W1072,'Speed Bin A-B'!W1176,'Speed Bin A-B'!W1280,'Speed Bin A-B'!W1384,'Speed Bin A-B'!W1488,'Speed Bin A-B'!W1592,'Speed Bin A-B'!W1696,'Speed Bin A-B'!W1800,'Speed Bin A-B'!W1904,'Speed Bin A-B'!W2008,'Speed Bin A-B'!W2112,'Speed Bin B-A'!W32,'Speed Bin B-A'!W136,'Speed Bin B-A'!W240,'Speed Bin B-A'!W344,'Speed Bin B-A'!W448,'Speed Bin B-A'!W552,'Speed Bin B-A'!W656,'Speed Bin B-A'!W760,'Speed Bin B-A'!W864,'Speed Bin B-A'!W968,'Speed Bin B-A'!W1072,'Speed Bin B-A'!W1176,'Speed Bin B-A'!W1280,'Speed Bin B-A'!W1384,'Speed Bin B-A'!W1488,'Speed Bin B-A'!W1592,'Speed Bin B-A'!W1696,'Speed Bin B-A'!W1800,'Speed Bin B-A'!W1904,'Speed Bin B-A'!W2008,'Speed Bin B-A'!W2112),"-")</f>
        <v>-</v>
      </c>
      <c r="X545" s="277"/>
      <c r="Y545" s="277"/>
      <c r="Z545" s="267">
        <v>0.875</v>
      </c>
      <c r="AA545" s="270">
        <f t="shared" ref="AA545" si="1137">SUM(C608:C611)</f>
        <v>0</v>
      </c>
      <c r="AB545" s="270">
        <f t="shared" ref="AB545" si="1138">SUM(D608:D611)</f>
        <v>2</v>
      </c>
      <c r="AC545" s="270">
        <f t="shared" ref="AC545" si="1139">SUM(E608:E611)</f>
        <v>10</v>
      </c>
      <c r="AD545" s="270">
        <f t="shared" ref="AD545" si="1140">SUM(F608:F611)</f>
        <v>45</v>
      </c>
      <c r="AE545" s="270">
        <f t="shared" ref="AE545" si="1141">SUM(G608:G611)</f>
        <v>27</v>
      </c>
      <c r="AF545" s="270">
        <f t="shared" ref="AF545" si="1142">SUM(H608:H611)</f>
        <v>18</v>
      </c>
      <c r="AG545" s="270">
        <f t="shared" ref="AG545" si="1143">SUM(I608:I611)</f>
        <v>7</v>
      </c>
      <c r="AH545" s="270">
        <f t="shared" ref="AH545" si="1144">SUM(J608:J611)</f>
        <v>3</v>
      </c>
      <c r="AI545" s="270">
        <f t="shared" ref="AI545" si="1145">SUM(K608:K611)</f>
        <v>0</v>
      </c>
      <c r="AJ545" s="270">
        <f t="shared" ref="AJ545" si="1146">SUM(L608:L611)</f>
        <v>0</v>
      </c>
      <c r="AK545" s="270">
        <f t="shared" ref="AK545" si="1147">SUM(M608:M611)</f>
        <v>0</v>
      </c>
      <c r="AL545" s="270">
        <f t="shared" ref="AL545" si="1148">SUM(N608:N611)</f>
        <v>0</v>
      </c>
      <c r="AM545" s="270">
        <f t="shared" ref="AM545" si="1149">SUM(O608:O611)</f>
        <v>0</v>
      </c>
      <c r="AN545" s="270">
        <f t="shared" ref="AN545" si="1150">SUM(P608:P611)</f>
        <v>0</v>
      </c>
      <c r="AO545" s="270">
        <f t="shared" ref="AO545" si="1151">SUM(Q608:Q611)</f>
        <v>0</v>
      </c>
      <c r="AP545" s="270">
        <f t="shared" ref="AP545" si="1152">SUM(R608:R611)</f>
        <v>0</v>
      </c>
      <c r="AQ545" s="270">
        <f t="shared" ref="AQ545" si="1153">SUM(S608:S611)</f>
        <v>0</v>
      </c>
      <c r="AR545" s="270">
        <f t="shared" ref="AR545" si="1154">SUM(T608:T611)</f>
        <v>0</v>
      </c>
      <c r="AS545" s="270">
        <f>SUM(U608:U611)</f>
        <v>0</v>
      </c>
      <c r="AT545" s="269">
        <f>IFERROR(AVERAGE(V608:V611),"-")</f>
        <v>26.205453296703297</v>
      </c>
      <c r="AU545" s="269" t="str">
        <f>IFERROR(AVERAGE(W608:W611),"-")</f>
        <v>-</v>
      </c>
    </row>
    <row r="546" spans="1:47" x14ac:dyDescent="0.25">
      <c r="A546" s="267">
        <v>0.22916666666666699</v>
      </c>
      <c r="B546" s="268">
        <f t="shared" ref="B546:U546" si="1155">B130+B338</f>
        <v>3</v>
      </c>
      <c r="C546" s="268">
        <f t="shared" si="1155"/>
        <v>0</v>
      </c>
      <c r="D546" s="268">
        <f t="shared" si="1155"/>
        <v>0</v>
      </c>
      <c r="E546" s="268">
        <f t="shared" si="1155"/>
        <v>0</v>
      </c>
      <c r="F546" s="268">
        <f t="shared" si="1155"/>
        <v>2</v>
      </c>
      <c r="G546" s="268">
        <f t="shared" si="1155"/>
        <v>0</v>
      </c>
      <c r="H546" s="268">
        <f t="shared" si="1155"/>
        <v>1</v>
      </c>
      <c r="I546" s="268">
        <f t="shared" si="1155"/>
        <v>0</v>
      </c>
      <c r="J546" s="268">
        <f t="shared" si="1155"/>
        <v>0</v>
      </c>
      <c r="K546" s="268">
        <f t="shared" si="1155"/>
        <v>0</v>
      </c>
      <c r="L546" s="268">
        <f t="shared" si="1155"/>
        <v>0</v>
      </c>
      <c r="M546" s="268">
        <f t="shared" si="1155"/>
        <v>0</v>
      </c>
      <c r="N546" s="268">
        <f t="shared" si="1155"/>
        <v>0</v>
      </c>
      <c r="O546" s="268">
        <f t="shared" si="1155"/>
        <v>0</v>
      </c>
      <c r="P546" s="268">
        <f t="shared" si="1155"/>
        <v>0</v>
      </c>
      <c r="Q546" s="268">
        <f t="shared" si="1155"/>
        <v>0</v>
      </c>
      <c r="R546" s="268">
        <f t="shared" si="1155"/>
        <v>0</v>
      </c>
      <c r="S546" s="268">
        <f t="shared" si="1155"/>
        <v>0</v>
      </c>
      <c r="T546" s="268">
        <f t="shared" si="1155"/>
        <v>0</v>
      </c>
      <c r="U546" s="268">
        <f t="shared" si="1155"/>
        <v>0</v>
      </c>
      <c r="V546" s="269">
        <f>IFERROR(AVERAGE('Speed Bin A-B'!V33,'Speed Bin A-B'!V137,'Speed Bin A-B'!V241,'Speed Bin A-B'!V345,'Speed Bin A-B'!V449,'Speed Bin A-B'!V553,'Speed Bin A-B'!V657,'Speed Bin A-B'!V761,'Speed Bin A-B'!V865,'Speed Bin A-B'!V969,'Speed Bin A-B'!V1073,'Speed Bin A-B'!V1177,'Speed Bin A-B'!V1281,'Speed Bin A-B'!V1385,'Speed Bin A-B'!V1489,'Speed Bin A-B'!V1593,'Speed Bin A-B'!V1697,'Speed Bin A-B'!V1801,'Speed Bin A-B'!V1905,'Speed Bin A-B'!V2009,'Speed Bin A-B'!V2113,'Speed Bin B-A'!V33,'Speed Bin B-A'!V137,'Speed Bin B-A'!V241,'Speed Bin B-A'!V345,'Speed Bin B-A'!V449,'Speed Bin B-A'!V553,'Speed Bin B-A'!V657,'Speed Bin B-A'!V761,'Speed Bin B-A'!V865,'Speed Bin B-A'!V969,'Speed Bin B-A'!V1073,'Speed Bin B-A'!V1177,'Speed Bin B-A'!V1281,'Speed Bin B-A'!V1385,'Speed Bin B-A'!V1489,'Speed Bin B-A'!V1593,'Speed Bin B-A'!V1697,'Speed Bin B-A'!V1801,'Speed Bin B-A'!V1905,'Speed Bin B-A'!V2009,'Speed Bin B-A'!V2113),"-")</f>
        <v>28.15</v>
      </c>
      <c r="W546" s="269" t="str">
        <f>IFERROR(AVERAGE('Speed Bin A-B'!W33,'Speed Bin A-B'!W137,'Speed Bin A-B'!W241,'Speed Bin A-B'!W345,'Speed Bin A-B'!W449,'Speed Bin A-B'!W553,'Speed Bin A-B'!W657,'Speed Bin A-B'!W761,'Speed Bin A-B'!W865,'Speed Bin A-B'!W969,'Speed Bin A-B'!W1073,'Speed Bin A-B'!W1177,'Speed Bin A-B'!W1281,'Speed Bin A-B'!W1385,'Speed Bin A-B'!W1489,'Speed Bin A-B'!W1593,'Speed Bin A-B'!W1697,'Speed Bin A-B'!W1801,'Speed Bin A-B'!W1905,'Speed Bin A-B'!W2009,'Speed Bin A-B'!W2113,'Speed Bin B-A'!W33,'Speed Bin B-A'!W137,'Speed Bin B-A'!W241,'Speed Bin B-A'!W345,'Speed Bin B-A'!W449,'Speed Bin B-A'!W553,'Speed Bin B-A'!W657,'Speed Bin B-A'!W761,'Speed Bin B-A'!W865,'Speed Bin B-A'!W969,'Speed Bin B-A'!W1073,'Speed Bin B-A'!W1177,'Speed Bin B-A'!W1281,'Speed Bin B-A'!W1385,'Speed Bin B-A'!W1489,'Speed Bin B-A'!W1593,'Speed Bin B-A'!W1697,'Speed Bin B-A'!W1801,'Speed Bin B-A'!W1905,'Speed Bin B-A'!W2009,'Speed Bin B-A'!W2113),"-")</f>
        <v>-</v>
      </c>
      <c r="X546" s="277"/>
      <c r="Y546" s="277"/>
      <c r="Z546" s="267">
        <v>0.91666666666666696</v>
      </c>
      <c r="AA546" s="270">
        <f t="shared" ref="AA546" si="1156">SUM(C612:C615)</f>
        <v>0</v>
      </c>
      <c r="AB546" s="270">
        <f t="shared" ref="AB546" si="1157">SUM(D612:D615)</f>
        <v>5</v>
      </c>
      <c r="AC546" s="270">
        <f t="shared" ref="AC546" si="1158">SUM(E612:E615)</f>
        <v>8</v>
      </c>
      <c r="AD546" s="270">
        <f t="shared" ref="AD546" si="1159">SUM(F612:F615)</f>
        <v>27</v>
      </c>
      <c r="AE546" s="270">
        <f t="shared" ref="AE546" si="1160">SUM(G612:G615)</f>
        <v>17</v>
      </c>
      <c r="AF546" s="270">
        <f t="shared" ref="AF546" si="1161">SUM(H612:H615)</f>
        <v>5</v>
      </c>
      <c r="AG546" s="270">
        <f t="shared" ref="AG546" si="1162">SUM(I612:I615)</f>
        <v>5</v>
      </c>
      <c r="AH546" s="270">
        <f t="shared" ref="AH546" si="1163">SUM(J612:J615)</f>
        <v>1</v>
      </c>
      <c r="AI546" s="270">
        <f t="shared" ref="AI546" si="1164">SUM(K612:K615)</f>
        <v>0</v>
      </c>
      <c r="AJ546" s="270">
        <f t="shared" ref="AJ546" si="1165">SUM(L612:L615)</f>
        <v>1</v>
      </c>
      <c r="AK546" s="270">
        <f t="shared" ref="AK546" si="1166">SUM(M612:M615)</f>
        <v>0</v>
      </c>
      <c r="AL546" s="270">
        <f t="shared" ref="AL546" si="1167">SUM(N612:N615)</f>
        <v>0</v>
      </c>
      <c r="AM546" s="270">
        <f t="shared" ref="AM546" si="1168">SUM(O612:O615)</f>
        <v>0</v>
      </c>
      <c r="AN546" s="270">
        <f t="shared" ref="AN546" si="1169">SUM(P612:P615)</f>
        <v>0</v>
      </c>
      <c r="AO546" s="270">
        <f t="shared" ref="AO546" si="1170">SUM(Q612:Q615)</f>
        <v>0</v>
      </c>
      <c r="AP546" s="270">
        <f t="shared" ref="AP546" si="1171">SUM(R612:R615)</f>
        <v>0</v>
      </c>
      <c r="AQ546" s="270">
        <f t="shared" ref="AQ546" si="1172">SUM(S612:S615)</f>
        <v>0</v>
      </c>
      <c r="AR546" s="270">
        <f t="shared" ref="AR546" si="1173">SUM(T612:T615)</f>
        <v>0</v>
      </c>
      <c r="AS546" s="270">
        <f>SUM(U612:U615)</f>
        <v>0</v>
      </c>
      <c r="AT546" s="269">
        <f>IFERROR(AVERAGE(V612:V615),"-")</f>
        <v>24.657115384615388</v>
      </c>
      <c r="AU546" s="269" t="str">
        <f>IFERROR(AVERAGE(W612:W615),"-")</f>
        <v>-</v>
      </c>
    </row>
    <row r="547" spans="1:47" ht="13.8" thickBot="1" x14ac:dyDescent="0.3">
      <c r="A547" s="267">
        <v>0.23958333333333301</v>
      </c>
      <c r="B547" s="268">
        <f t="shared" ref="B547:U547" si="1174">B131+B339</f>
        <v>5</v>
      </c>
      <c r="C547" s="268">
        <f t="shared" si="1174"/>
        <v>0</v>
      </c>
      <c r="D547" s="268">
        <f t="shared" si="1174"/>
        <v>0</v>
      </c>
      <c r="E547" s="268">
        <f t="shared" si="1174"/>
        <v>1</v>
      </c>
      <c r="F547" s="268">
        <f t="shared" si="1174"/>
        <v>0</v>
      </c>
      <c r="G547" s="268">
        <f t="shared" si="1174"/>
        <v>2</v>
      </c>
      <c r="H547" s="268">
        <f t="shared" si="1174"/>
        <v>0</v>
      </c>
      <c r="I547" s="268">
        <f t="shared" si="1174"/>
        <v>1</v>
      </c>
      <c r="J547" s="268">
        <f t="shared" si="1174"/>
        <v>0</v>
      </c>
      <c r="K547" s="268">
        <f t="shared" si="1174"/>
        <v>1</v>
      </c>
      <c r="L547" s="268">
        <f t="shared" si="1174"/>
        <v>0</v>
      </c>
      <c r="M547" s="268">
        <f t="shared" si="1174"/>
        <v>0</v>
      </c>
      <c r="N547" s="268">
        <f t="shared" si="1174"/>
        <v>0</v>
      </c>
      <c r="O547" s="268">
        <f t="shared" si="1174"/>
        <v>0</v>
      </c>
      <c r="P547" s="268">
        <f t="shared" si="1174"/>
        <v>0</v>
      </c>
      <c r="Q547" s="268">
        <f t="shared" si="1174"/>
        <v>0</v>
      </c>
      <c r="R547" s="268">
        <f t="shared" si="1174"/>
        <v>0</v>
      </c>
      <c r="S547" s="268">
        <f t="shared" si="1174"/>
        <v>0</v>
      </c>
      <c r="T547" s="268">
        <f t="shared" si="1174"/>
        <v>0</v>
      </c>
      <c r="U547" s="268">
        <f t="shared" si="1174"/>
        <v>0</v>
      </c>
      <c r="V547" s="269">
        <f>IFERROR(AVERAGE('Speed Bin A-B'!V34,'Speed Bin A-B'!V138,'Speed Bin A-B'!V242,'Speed Bin A-B'!V346,'Speed Bin A-B'!V450,'Speed Bin A-B'!V554,'Speed Bin A-B'!V658,'Speed Bin A-B'!V762,'Speed Bin A-B'!V866,'Speed Bin A-B'!V970,'Speed Bin A-B'!V1074,'Speed Bin A-B'!V1178,'Speed Bin A-B'!V1282,'Speed Bin A-B'!V1386,'Speed Bin A-B'!V1490,'Speed Bin A-B'!V1594,'Speed Bin A-B'!V1698,'Speed Bin A-B'!V1802,'Speed Bin A-B'!V1906,'Speed Bin A-B'!V2010,'Speed Bin A-B'!V2114,'Speed Bin B-A'!V34,'Speed Bin B-A'!V138,'Speed Bin B-A'!V242,'Speed Bin B-A'!V346,'Speed Bin B-A'!V450,'Speed Bin B-A'!V554,'Speed Bin B-A'!V658,'Speed Bin B-A'!V762,'Speed Bin B-A'!V866,'Speed Bin B-A'!V970,'Speed Bin B-A'!V1074,'Speed Bin B-A'!V1178,'Speed Bin B-A'!V1282,'Speed Bin B-A'!V1386,'Speed Bin B-A'!V1490,'Speed Bin B-A'!V1594,'Speed Bin B-A'!V1698,'Speed Bin B-A'!V1802,'Speed Bin B-A'!V1906,'Speed Bin B-A'!V2010,'Speed Bin B-A'!V2114),"-")</f>
        <v>31.3</v>
      </c>
      <c r="W547" s="269" t="str">
        <f>IFERROR(AVERAGE('Speed Bin A-B'!W34,'Speed Bin A-B'!W138,'Speed Bin A-B'!W242,'Speed Bin A-B'!W346,'Speed Bin A-B'!W450,'Speed Bin A-B'!W554,'Speed Bin A-B'!W658,'Speed Bin A-B'!W762,'Speed Bin A-B'!W866,'Speed Bin A-B'!W970,'Speed Bin A-B'!W1074,'Speed Bin A-B'!W1178,'Speed Bin A-B'!W1282,'Speed Bin A-B'!W1386,'Speed Bin A-B'!W1490,'Speed Bin A-B'!W1594,'Speed Bin A-B'!W1698,'Speed Bin A-B'!W1802,'Speed Bin A-B'!W1906,'Speed Bin A-B'!W2010,'Speed Bin A-B'!W2114,'Speed Bin B-A'!W34,'Speed Bin B-A'!W138,'Speed Bin B-A'!W242,'Speed Bin B-A'!W346,'Speed Bin B-A'!W450,'Speed Bin B-A'!W554,'Speed Bin B-A'!W658,'Speed Bin B-A'!W762,'Speed Bin B-A'!W866,'Speed Bin B-A'!W970,'Speed Bin B-A'!W1074,'Speed Bin B-A'!W1178,'Speed Bin B-A'!W1282,'Speed Bin B-A'!W1386,'Speed Bin B-A'!W1490,'Speed Bin B-A'!W1594,'Speed Bin B-A'!W1698,'Speed Bin B-A'!W1802,'Speed Bin B-A'!W1906,'Speed Bin B-A'!W2010,'Speed Bin B-A'!W2114),"-")</f>
        <v>-</v>
      </c>
      <c r="X547" s="277"/>
      <c r="Y547" s="277"/>
      <c r="Z547" s="271">
        <v>0.95833333333333304</v>
      </c>
      <c r="AA547" s="272">
        <f t="shared" ref="AA547" si="1175">SUM(C616:C619)</f>
        <v>2</v>
      </c>
      <c r="AB547" s="272">
        <f t="shared" ref="AB547" si="1176">SUM(D616:D619)</f>
        <v>0</v>
      </c>
      <c r="AC547" s="272">
        <f t="shared" ref="AC547" si="1177">SUM(E616:E619)</f>
        <v>2</v>
      </c>
      <c r="AD547" s="272">
        <f t="shared" ref="AD547" si="1178">SUM(F616:F619)</f>
        <v>12</v>
      </c>
      <c r="AE547" s="272">
        <f t="shared" ref="AE547" si="1179">SUM(G616:G619)</f>
        <v>9</v>
      </c>
      <c r="AF547" s="272">
        <f t="shared" ref="AF547" si="1180">SUM(H616:H619)</f>
        <v>3</v>
      </c>
      <c r="AG547" s="272">
        <f t="shared" ref="AG547" si="1181">SUM(I616:I619)</f>
        <v>1</v>
      </c>
      <c r="AH547" s="272">
        <f t="shared" ref="AH547" si="1182">SUM(J616:J619)</f>
        <v>1</v>
      </c>
      <c r="AI547" s="272">
        <f t="shared" ref="AI547" si="1183">SUM(K616:K619)</f>
        <v>0</v>
      </c>
      <c r="AJ547" s="272">
        <f t="shared" ref="AJ547" si="1184">SUM(L616:L619)</f>
        <v>0</v>
      </c>
      <c r="AK547" s="272">
        <f t="shared" ref="AK547" si="1185">SUM(M616:M619)</f>
        <v>0</v>
      </c>
      <c r="AL547" s="272">
        <f t="shared" ref="AL547" si="1186">SUM(N616:N619)</f>
        <v>0</v>
      </c>
      <c r="AM547" s="272">
        <f t="shared" ref="AM547" si="1187">SUM(O616:O619)</f>
        <v>0</v>
      </c>
      <c r="AN547" s="272">
        <f t="shared" ref="AN547" si="1188">SUM(P616:P619)</f>
        <v>0</v>
      </c>
      <c r="AO547" s="272">
        <f t="shared" ref="AO547" si="1189">SUM(Q616:Q619)</f>
        <v>0</v>
      </c>
      <c r="AP547" s="272">
        <f t="shared" ref="AP547" si="1190">SUM(R616:R619)</f>
        <v>0</v>
      </c>
      <c r="AQ547" s="272">
        <f t="shared" ref="AQ547" si="1191">SUM(S616:S619)</f>
        <v>0</v>
      </c>
      <c r="AR547" s="272">
        <f t="shared" ref="AR547" si="1192">SUM(T616:T619)</f>
        <v>0</v>
      </c>
      <c r="AS547" s="272">
        <f>SUM(U616:U619)</f>
        <v>0</v>
      </c>
      <c r="AT547" s="273">
        <f>IFERROR(AVERAGE(V616:V619),"-")</f>
        <v>25.965892857142855</v>
      </c>
      <c r="AU547" s="273" t="str">
        <f>IFERROR(AVERAGE(W616:W619),"-")</f>
        <v>-</v>
      </c>
    </row>
    <row r="548" spans="1:47" ht="13.8" thickTop="1" x14ac:dyDescent="0.25">
      <c r="A548" s="267">
        <v>0.25</v>
      </c>
      <c r="B548" s="268">
        <f t="shared" ref="B548:U548" si="1193">B132+B340</f>
        <v>17</v>
      </c>
      <c r="C548" s="268">
        <f t="shared" si="1193"/>
        <v>0</v>
      </c>
      <c r="D548" s="268">
        <f t="shared" si="1193"/>
        <v>1</v>
      </c>
      <c r="E548" s="268">
        <f t="shared" si="1193"/>
        <v>4</v>
      </c>
      <c r="F548" s="268">
        <f t="shared" si="1193"/>
        <v>3</v>
      </c>
      <c r="G548" s="268">
        <f t="shared" si="1193"/>
        <v>2</v>
      </c>
      <c r="H548" s="268">
        <f t="shared" si="1193"/>
        <v>3</v>
      </c>
      <c r="I548" s="268">
        <f t="shared" si="1193"/>
        <v>2</v>
      </c>
      <c r="J548" s="268">
        <f t="shared" si="1193"/>
        <v>2</v>
      </c>
      <c r="K548" s="268">
        <f t="shared" si="1193"/>
        <v>0</v>
      </c>
      <c r="L548" s="268">
        <f t="shared" si="1193"/>
        <v>0</v>
      </c>
      <c r="M548" s="268">
        <f t="shared" si="1193"/>
        <v>0</v>
      </c>
      <c r="N548" s="268">
        <f t="shared" si="1193"/>
        <v>0</v>
      </c>
      <c r="O548" s="268">
        <f t="shared" si="1193"/>
        <v>0</v>
      </c>
      <c r="P548" s="268">
        <f t="shared" si="1193"/>
        <v>0</v>
      </c>
      <c r="Q548" s="268">
        <f t="shared" si="1193"/>
        <v>0</v>
      </c>
      <c r="R548" s="268">
        <f t="shared" si="1193"/>
        <v>0</v>
      </c>
      <c r="S548" s="268">
        <f t="shared" si="1193"/>
        <v>0</v>
      </c>
      <c r="T548" s="268">
        <f t="shared" si="1193"/>
        <v>0</v>
      </c>
      <c r="U548" s="268">
        <f t="shared" si="1193"/>
        <v>0</v>
      </c>
      <c r="V548" s="269">
        <f>IFERROR(AVERAGE('Speed Bin A-B'!V35,'Speed Bin A-B'!V139,'Speed Bin A-B'!V243,'Speed Bin A-B'!V347,'Speed Bin A-B'!V451,'Speed Bin A-B'!V555,'Speed Bin A-B'!V659,'Speed Bin A-B'!V763,'Speed Bin A-B'!V867,'Speed Bin A-B'!V971,'Speed Bin A-B'!V1075,'Speed Bin A-B'!V1179,'Speed Bin A-B'!V1283,'Speed Bin A-B'!V1387,'Speed Bin A-B'!V1491,'Speed Bin A-B'!V1595,'Speed Bin A-B'!V1699,'Speed Bin A-B'!V1803,'Speed Bin A-B'!V1907,'Speed Bin A-B'!V2011,'Speed Bin A-B'!V2115,'Speed Bin B-A'!V35,'Speed Bin B-A'!V139,'Speed Bin B-A'!V243,'Speed Bin B-A'!V347,'Speed Bin B-A'!V451,'Speed Bin B-A'!V555,'Speed Bin B-A'!V659,'Speed Bin B-A'!V763,'Speed Bin B-A'!V867,'Speed Bin B-A'!V971,'Speed Bin B-A'!V1075,'Speed Bin B-A'!V1179,'Speed Bin B-A'!V1283,'Speed Bin B-A'!V1387,'Speed Bin B-A'!V1491,'Speed Bin B-A'!V1595,'Speed Bin B-A'!V1699,'Speed Bin B-A'!V1803,'Speed Bin B-A'!V1907,'Speed Bin B-A'!V2011,'Speed Bin B-A'!V2115),"-")</f>
        <v>27.71</v>
      </c>
      <c r="W548" s="269" t="str">
        <f>IFERROR(AVERAGE('Speed Bin A-B'!W35,'Speed Bin A-B'!W139,'Speed Bin A-B'!W243,'Speed Bin A-B'!W347,'Speed Bin A-B'!W451,'Speed Bin A-B'!W555,'Speed Bin A-B'!W659,'Speed Bin A-B'!W763,'Speed Bin A-B'!W867,'Speed Bin A-B'!W971,'Speed Bin A-B'!W1075,'Speed Bin A-B'!W1179,'Speed Bin A-B'!W1283,'Speed Bin A-B'!W1387,'Speed Bin A-B'!W1491,'Speed Bin A-B'!W1595,'Speed Bin A-B'!W1699,'Speed Bin A-B'!W1803,'Speed Bin A-B'!W1907,'Speed Bin A-B'!W2011,'Speed Bin A-B'!W2115,'Speed Bin B-A'!W35,'Speed Bin B-A'!W139,'Speed Bin B-A'!W243,'Speed Bin B-A'!W347,'Speed Bin B-A'!W451,'Speed Bin B-A'!W555,'Speed Bin B-A'!W659,'Speed Bin B-A'!W763,'Speed Bin B-A'!W867,'Speed Bin B-A'!W971,'Speed Bin B-A'!W1075,'Speed Bin B-A'!W1179,'Speed Bin B-A'!W1283,'Speed Bin B-A'!W1387,'Speed Bin B-A'!W1491,'Speed Bin B-A'!W1595,'Speed Bin B-A'!W1699,'Speed Bin B-A'!W1803,'Speed Bin B-A'!W1907,'Speed Bin B-A'!W2011,'Speed Bin B-A'!W2115),"-")</f>
        <v>-</v>
      </c>
      <c r="X548" s="277"/>
      <c r="Y548" s="277"/>
      <c r="Z548" s="274" t="s">
        <v>45</v>
      </c>
      <c r="AA548" s="266">
        <f>SUM(AA531:AA542)</f>
        <v>57</v>
      </c>
      <c r="AB548" s="266">
        <f t="shared" ref="AB548:AS548" si="1194">SUM(AB531:AB542)</f>
        <v>285</v>
      </c>
      <c r="AC548" s="266">
        <f t="shared" si="1194"/>
        <v>982</v>
      </c>
      <c r="AD548" s="266">
        <f t="shared" si="1194"/>
        <v>2135</v>
      </c>
      <c r="AE548" s="266">
        <f t="shared" si="1194"/>
        <v>1523</v>
      </c>
      <c r="AF548" s="266">
        <f t="shared" si="1194"/>
        <v>697</v>
      </c>
      <c r="AG548" s="266">
        <f t="shared" si="1194"/>
        <v>233</v>
      </c>
      <c r="AH548" s="266">
        <f t="shared" si="1194"/>
        <v>64</v>
      </c>
      <c r="AI548" s="266">
        <f t="shared" si="1194"/>
        <v>21</v>
      </c>
      <c r="AJ548" s="266">
        <f t="shared" si="1194"/>
        <v>8</v>
      </c>
      <c r="AK548" s="266">
        <f t="shared" si="1194"/>
        <v>0</v>
      </c>
      <c r="AL548" s="266">
        <f t="shared" si="1194"/>
        <v>0</v>
      </c>
      <c r="AM548" s="266">
        <f t="shared" si="1194"/>
        <v>0</v>
      </c>
      <c r="AN548" s="266">
        <f t="shared" si="1194"/>
        <v>0</v>
      </c>
      <c r="AO548" s="266">
        <f t="shared" si="1194"/>
        <v>0</v>
      </c>
      <c r="AP548" s="266">
        <f t="shared" si="1194"/>
        <v>0</v>
      </c>
      <c r="AQ548" s="266">
        <f t="shared" si="1194"/>
        <v>0</v>
      </c>
      <c r="AR548" s="266">
        <f t="shared" si="1194"/>
        <v>0</v>
      </c>
      <c r="AS548" s="266">
        <f t="shared" si="1194"/>
        <v>0</v>
      </c>
      <c r="AT548" s="265">
        <f t="shared" ref="AT548:AT551" si="1195">V620</f>
        <v>24.233333333333334</v>
      </c>
      <c r="AU548" s="265">
        <f t="shared" ref="AU548:AU551" si="1196">W620</f>
        <v>30.299999999999997</v>
      </c>
    </row>
    <row r="549" spans="1:47" x14ac:dyDescent="0.25">
      <c r="A549" s="267">
        <v>0.26041666666666702</v>
      </c>
      <c r="B549" s="268">
        <f t="shared" ref="B549:U549" si="1197">B133+B341</f>
        <v>35</v>
      </c>
      <c r="C549" s="268">
        <f t="shared" si="1197"/>
        <v>0</v>
      </c>
      <c r="D549" s="268">
        <f t="shared" si="1197"/>
        <v>4</v>
      </c>
      <c r="E549" s="268">
        <f t="shared" si="1197"/>
        <v>2</v>
      </c>
      <c r="F549" s="268">
        <f t="shared" si="1197"/>
        <v>14</v>
      </c>
      <c r="G549" s="268">
        <f t="shared" si="1197"/>
        <v>2</v>
      </c>
      <c r="H549" s="268">
        <f t="shared" si="1197"/>
        <v>5</v>
      </c>
      <c r="I549" s="268">
        <f t="shared" si="1197"/>
        <v>6</v>
      </c>
      <c r="J549" s="268">
        <f t="shared" si="1197"/>
        <v>1</v>
      </c>
      <c r="K549" s="268">
        <f t="shared" si="1197"/>
        <v>1</v>
      </c>
      <c r="L549" s="268">
        <f t="shared" si="1197"/>
        <v>0</v>
      </c>
      <c r="M549" s="268">
        <f t="shared" si="1197"/>
        <v>0</v>
      </c>
      <c r="N549" s="268">
        <f t="shared" si="1197"/>
        <v>0</v>
      </c>
      <c r="O549" s="268">
        <f t="shared" si="1197"/>
        <v>0</v>
      </c>
      <c r="P549" s="268">
        <f t="shared" si="1197"/>
        <v>0</v>
      </c>
      <c r="Q549" s="268">
        <f t="shared" si="1197"/>
        <v>0</v>
      </c>
      <c r="R549" s="268">
        <f t="shared" si="1197"/>
        <v>0</v>
      </c>
      <c r="S549" s="268">
        <f t="shared" si="1197"/>
        <v>0</v>
      </c>
      <c r="T549" s="268">
        <f t="shared" si="1197"/>
        <v>0</v>
      </c>
      <c r="U549" s="268">
        <f t="shared" si="1197"/>
        <v>0</v>
      </c>
      <c r="V549" s="269">
        <f>IFERROR(AVERAGE('Speed Bin A-B'!V36,'Speed Bin A-B'!V140,'Speed Bin A-B'!V244,'Speed Bin A-B'!V348,'Speed Bin A-B'!V452,'Speed Bin A-B'!V556,'Speed Bin A-B'!V660,'Speed Bin A-B'!V764,'Speed Bin A-B'!V868,'Speed Bin A-B'!V972,'Speed Bin A-B'!V1076,'Speed Bin A-B'!V1180,'Speed Bin A-B'!V1284,'Speed Bin A-B'!V1388,'Speed Bin A-B'!V1492,'Speed Bin A-B'!V1596,'Speed Bin A-B'!V1700,'Speed Bin A-B'!V1804,'Speed Bin A-B'!V1908,'Speed Bin A-B'!V2012,'Speed Bin A-B'!V2116,'Speed Bin B-A'!V36,'Speed Bin B-A'!V140,'Speed Bin B-A'!V244,'Speed Bin B-A'!V348,'Speed Bin B-A'!V452,'Speed Bin B-A'!V556,'Speed Bin B-A'!V660,'Speed Bin B-A'!V764,'Speed Bin B-A'!V868,'Speed Bin B-A'!V972,'Speed Bin B-A'!V1076,'Speed Bin B-A'!V1180,'Speed Bin B-A'!V1284,'Speed Bin B-A'!V1388,'Speed Bin B-A'!V1492,'Speed Bin B-A'!V1596,'Speed Bin B-A'!V1700,'Speed Bin B-A'!V1804,'Speed Bin B-A'!V1908,'Speed Bin B-A'!V2012,'Speed Bin B-A'!V2116),"-")</f>
        <v>25.530769230769234</v>
      </c>
      <c r="W549" s="269" t="str">
        <f>IFERROR(AVERAGE('Speed Bin A-B'!W36,'Speed Bin A-B'!W140,'Speed Bin A-B'!W244,'Speed Bin A-B'!W348,'Speed Bin A-B'!W452,'Speed Bin A-B'!W556,'Speed Bin A-B'!W660,'Speed Bin A-B'!W764,'Speed Bin A-B'!W868,'Speed Bin A-B'!W972,'Speed Bin A-B'!W1076,'Speed Bin A-B'!W1180,'Speed Bin A-B'!W1284,'Speed Bin A-B'!W1388,'Speed Bin A-B'!W1492,'Speed Bin A-B'!W1596,'Speed Bin A-B'!W1700,'Speed Bin A-B'!W1804,'Speed Bin A-B'!W1908,'Speed Bin A-B'!W2012,'Speed Bin A-B'!W2116,'Speed Bin B-A'!W36,'Speed Bin B-A'!W140,'Speed Bin B-A'!W244,'Speed Bin B-A'!W348,'Speed Bin B-A'!W452,'Speed Bin B-A'!W556,'Speed Bin B-A'!W660,'Speed Bin B-A'!W764,'Speed Bin B-A'!W868,'Speed Bin B-A'!W972,'Speed Bin B-A'!W1076,'Speed Bin B-A'!W1180,'Speed Bin B-A'!W1284,'Speed Bin B-A'!W1388,'Speed Bin B-A'!W1492,'Speed Bin B-A'!W1596,'Speed Bin B-A'!W1700,'Speed Bin B-A'!W1804,'Speed Bin B-A'!W1908,'Speed Bin B-A'!W2012,'Speed Bin B-A'!W2116),"-")</f>
        <v>-</v>
      </c>
      <c r="X549" s="277"/>
      <c r="Y549" s="277"/>
      <c r="Z549" s="275" t="s">
        <v>46</v>
      </c>
      <c r="AA549" s="270">
        <f>SUM(AA530:AA545)</f>
        <v>61</v>
      </c>
      <c r="AB549" s="270">
        <f t="shared" ref="AB549:AS549" si="1198">SUM(AB530:AB545)</f>
        <v>303</v>
      </c>
      <c r="AC549" s="270">
        <f t="shared" si="1198"/>
        <v>1059</v>
      </c>
      <c r="AD549" s="270">
        <f t="shared" si="1198"/>
        <v>2321</v>
      </c>
      <c r="AE549" s="270">
        <f t="shared" si="1198"/>
        <v>1645</v>
      </c>
      <c r="AF549" s="270">
        <f t="shared" si="1198"/>
        <v>788</v>
      </c>
      <c r="AG549" s="270">
        <f t="shared" si="1198"/>
        <v>280</v>
      </c>
      <c r="AH549" s="270">
        <f t="shared" si="1198"/>
        <v>78</v>
      </c>
      <c r="AI549" s="270">
        <f t="shared" si="1198"/>
        <v>25</v>
      </c>
      <c r="AJ549" s="270">
        <f t="shared" si="1198"/>
        <v>10</v>
      </c>
      <c r="AK549" s="270">
        <f t="shared" si="1198"/>
        <v>1</v>
      </c>
      <c r="AL549" s="270">
        <f t="shared" si="1198"/>
        <v>0</v>
      </c>
      <c r="AM549" s="270">
        <f t="shared" si="1198"/>
        <v>1</v>
      </c>
      <c r="AN549" s="270">
        <f t="shared" si="1198"/>
        <v>0</v>
      </c>
      <c r="AO549" s="270">
        <f t="shared" si="1198"/>
        <v>0</v>
      </c>
      <c r="AP549" s="270">
        <f t="shared" si="1198"/>
        <v>0</v>
      </c>
      <c r="AQ549" s="270">
        <f t="shared" si="1198"/>
        <v>0</v>
      </c>
      <c r="AR549" s="270">
        <f t="shared" si="1198"/>
        <v>0</v>
      </c>
      <c r="AS549" s="270">
        <f t="shared" si="1198"/>
        <v>0</v>
      </c>
      <c r="AT549" s="269">
        <f t="shared" si="1195"/>
        <v>24.394444444444442</v>
      </c>
      <c r="AU549" s="269">
        <f t="shared" si="1196"/>
        <v>30.583333333333339</v>
      </c>
    </row>
    <row r="550" spans="1:47" x14ac:dyDescent="0.25">
      <c r="A550" s="267">
        <v>0.27083333333333298</v>
      </c>
      <c r="B550" s="268">
        <f t="shared" ref="B550:U550" si="1199">B134+B342</f>
        <v>51</v>
      </c>
      <c r="C550" s="268">
        <f t="shared" si="1199"/>
        <v>0</v>
      </c>
      <c r="D550" s="268">
        <f t="shared" si="1199"/>
        <v>1</v>
      </c>
      <c r="E550" s="268">
        <f t="shared" si="1199"/>
        <v>3</v>
      </c>
      <c r="F550" s="268">
        <f t="shared" si="1199"/>
        <v>9</v>
      </c>
      <c r="G550" s="268">
        <f t="shared" si="1199"/>
        <v>10</v>
      </c>
      <c r="H550" s="268">
        <f t="shared" si="1199"/>
        <v>16</v>
      </c>
      <c r="I550" s="268">
        <f t="shared" si="1199"/>
        <v>9</v>
      </c>
      <c r="J550" s="268">
        <f t="shared" si="1199"/>
        <v>3</v>
      </c>
      <c r="K550" s="268">
        <f t="shared" si="1199"/>
        <v>0</v>
      </c>
      <c r="L550" s="268">
        <f t="shared" si="1199"/>
        <v>0</v>
      </c>
      <c r="M550" s="268">
        <f t="shared" si="1199"/>
        <v>0</v>
      </c>
      <c r="N550" s="268">
        <f t="shared" si="1199"/>
        <v>0</v>
      </c>
      <c r="O550" s="268">
        <f t="shared" si="1199"/>
        <v>0</v>
      </c>
      <c r="P550" s="268">
        <f t="shared" si="1199"/>
        <v>0</v>
      </c>
      <c r="Q550" s="268">
        <f t="shared" si="1199"/>
        <v>0</v>
      </c>
      <c r="R550" s="268">
        <f t="shared" si="1199"/>
        <v>0</v>
      </c>
      <c r="S550" s="268">
        <f t="shared" si="1199"/>
        <v>0</v>
      </c>
      <c r="T550" s="268">
        <f t="shared" si="1199"/>
        <v>0</v>
      </c>
      <c r="U550" s="268">
        <f t="shared" si="1199"/>
        <v>0</v>
      </c>
      <c r="V550" s="269">
        <f>IFERROR(AVERAGE('Speed Bin A-B'!V37,'Speed Bin A-B'!V141,'Speed Bin A-B'!V245,'Speed Bin A-B'!V349,'Speed Bin A-B'!V453,'Speed Bin A-B'!V557,'Speed Bin A-B'!V661,'Speed Bin A-B'!V765,'Speed Bin A-B'!V869,'Speed Bin A-B'!V973,'Speed Bin A-B'!V1077,'Speed Bin A-B'!V1181,'Speed Bin A-B'!V1285,'Speed Bin A-B'!V1389,'Speed Bin A-B'!V1493,'Speed Bin A-B'!V1597,'Speed Bin A-B'!V1701,'Speed Bin A-B'!V1805,'Speed Bin A-B'!V1909,'Speed Bin A-B'!V2013,'Speed Bin A-B'!V2117,'Speed Bin B-A'!V37,'Speed Bin B-A'!V141,'Speed Bin B-A'!V245,'Speed Bin B-A'!V349,'Speed Bin B-A'!V453,'Speed Bin B-A'!V557,'Speed Bin B-A'!V661,'Speed Bin B-A'!V765,'Speed Bin B-A'!V869,'Speed Bin B-A'!V973,'Speed Bin B-A'!V1077,'Speed Bin B-A'!V1181,'Speed Bin B-A'!V1285,'Speed Bin B-A'!V1389,'Speed Bin B-A'!V1493,'Speed Bin B-A'!V1597,'Speed Bin B-A'!V1701,'Speed Bin B-A'!V1805,'Speed Bin B-A'!V1909,'Speed Bin B-A'!V2013,'Speed Bin B-A'!V2117),"-")</f>
        <v>29.833333333333332</v>
      </c>
      <c r="W550" s="269" t="str">
        <f>IFERROR(AVERAGE('Speed Bin A-B'!W37,'Speed Bin A-B'!W141,'Speed Bin A-B'!W245,'Speed Bin A-B'!W349,'Speed Bin A-B'!W453,'Speed Bin A-B'!W557,'Speed Bin A-B'!W661,'Speed Bin A-B'!W765,'Speed Bin A-B'!W869,'Speed Bin A-B'!W973,'Speed Bin A-B'!W1077,'Speed Bin A-B'!W1181,'Speed Bin A-B'!W1285,'Speed Bin A-B'!W1389,'Speed Bin A-B'!W1493,'Speed Bin A-B'!W1597,'Speed Bin A-B'!W1701,'Speed Bin A-B'!W1805,'Speed Bin A-B'!W1909,'Speed Bin A-B'!W2013,'Speed Bin A-B'!W2117,'Speed Bin B-A'!W37,'Speed Bin B-A'!W141,'Speed Bin B-A'!W245,'Speed Bin B-A'!W349,'Speed Bin B-A'!W453,'Speed Bin B-A'!W557,'Speed Bin B-A'!W661,'Speed Bin B-A'!W765,'Speed Bin B-A'!W869,'Speed Bin B-A'!W973,'Speed Bin B-A'!W1077,'Speed Bin B-A'!W1181,'Speed Bin B-A'!W1285,'Speed Bin B-A'!W1389,'Speed Bin B-A'!W1493,'Speed Bin B-A'!W1597,'Speed Bin B-A'!W1701,'Speed Bin B-A'!W1805,'Speed Bin B-A'!W1909,'Speed Bin B-A'!W2013,'Speed Bin B-A'!W2117),"-")</f>
        <v>-</v>
      </c>
      <c r="X550" s="277"/>
      <c r="Y550" s="277"/>
      <c r="Z550" s="268" t="s">
        <v>47</v>
      </c>
      <c r="AA550" s="270">
        <f>SUM(AA530:AA547)</f>
        <v>63</v>
      </c>
      <c r="AB550" s="270">
        <f t="shared" ref="AB550:AS550" si="1200">SUM(AB530:AB547)</f>
        <v>308</v>
      </c>
      <c r="AC550" s="270">
        <f t="shared" si="1200"/>
        <v>1069</v>
      </c>
      <c r="AD550" s="270">
        <f t="shared" si="1200"/>
        <v>2360</v>
      </c>
      <c r="AE550" s="270">
        <f t="shared" si="1200"/>
        <v>1671</v>
      </c>
      <c r="AF550" s="270">
        <f t="shared" si="1200"/>
        <v>796</v>
      </c>
      <c r="AG550" s="270">
        <f t="shared" si="1200"/>
        <v>286</v>
      </c>
      <c r="AH550" s="270">
        <f t="shared" si="1200"/>
        <v>80</v>
      </c>
      <c r="AI550" s="270">
        <f t="shared" si="1200"/>
        <v>25</v>
      </c>
      <c r="AJ550" s="270">
        <f t="shared" si="1200"/>
        <v>11</v>
      </c>
      <c r="AK550" s="270">
        <f t="shared" si="1200"/>
        <v>1</v>
      </c>
      <c r="AL550" s="270">
        <f t="shared" si="1200"/>
        <v>0</v>
      </c>
      <c r="AM550" s="270">
        <f t="shared" si="1200"/>
        <v>1</v>
      </c>
      <c r="AN550" s="270">
        <f t="shared" si="1200"/>
        <v>0</v>
      </c>
      <c r="AO550" s="270">
        <f t="shared" si="1200"/>
        <v>0</v>
      </c>
      <c r="AP550" s="270">
        <f t="shared" si="1200"/>
        <v>0</v>
      </c>
      <c r="AQ550" s="270">
        <f t="shared" si="1200"/>
        <v>0</v>
      </c>
      <c r="AR550" s="270">
        <f t="shared" si="1200"/>
        <v>0</v>
      </c>
      <c r="AS550" s="270">
        <f t="shared" si="1200"/>
        <v>0</v>
      </c>
      <c r="AT550" s="269">
        <f t="shared" si="1195"/>
        <v>24.411111111111111</v>
      </c>
      <c r="AU550" s="269">
        <f t="shared" si="1196"/>
        <v>30.577777777777783</v>
      </c>
    </row>
    <row r="551" spans="1:47" ht="13.8" thickBot="1" x14ac:dyDescent="0.3">
      <c r="A551" s="267">
        <v>0.28125</v>
      </c>
      <c r="B551" s="268">
        <f t="shared" ref="B551:U551" si="1201">B135+B343</f>
        <v>37</v>
      </c>
      <c r="C551" s="268">
        <f t="shared" si="1201"/>
        <v>0</v>
      </c>
      <c r="D551" s="268">
        <f t="shared" si="1201"/>
        <v>1</v>
      </c>
      <c r="E551" s="268">
        <f t="shared" si="1201"/>
        <v>3</v>
      </c>
      <c r="F551" s="268">
        <f t="shared" si="1201"/>
        <v>3</v>
      </c>
      <c r="G551" s="268">
        <f t="shared" si="1201"/>
        <v>15</v>
      </c>
      <c r="H551" s="268">
        <f t="shared" si="1201"/>
        <v>8</v>
      </c>
      <c r="I551" s="268">
        <f t="shared" si="1201"/>
        <v>5</v>
      </c>
      <c r="J551" s="268">
        <f t="shared" si="1201"/>
        <v>2</v>
      </c>
      <c r="K551" s="268">
        <f t="shared" si="1201"/>
        <v>0</v>
      </c>
      <c r="L551" s="268">
        <f t="shared" si="1201"/>
        <v>0</v>
      </c>
      <c r="M551" s="268">
        <f t="shared" si="1201"/>
        <v>0</v>
      </c>
      <c r="N551" s="268">
        <f t="shared" si="1201"/>
        <v>0</v>
      </c>
      <c r="O551" s="268">
        <f t="shared" si="1201"/>
        <v>0</v>
      </c>
      <c r="P551" s="268">
        <f t="shared" si="1201"/>
        <v>0</v>
      </c>
      <c r="Q551" s="268">
        <f t="shared" si="1201"/>
        <v>0</v>
      </c>
      <c r="R551" s="268">
        <f t="shared" si="1201"/>
        <v>0</v>
      </c>
      <c r="S551" s="268">
        <f t="shared" si="1201"/>
        <v>0</v>
      </c>
      <c r="T551" s="268">
        <f t="shared" si="1201"/>
        <v>0</v>
      </c>
      <c r="U551" s="268">
        <f t="shared" si="1201"/>
        <v>0</v>
      </c>
      <c r="V551" s="269">
        <f>IFERROR(AVERAGE('Speed Bin A-B'!V38,'Speed Bin A-B'!V142,'Speed Bin A-B'!V246,'Speed Bin A-B'!V350,'Speed Bin A-B'!V454,'Speed Bin A-B'!V558,'Speed Bin A-B'!V662,'Speed Bin A-B'!V766,'Speed Bin A-B'!V870,'Speed Bin A-B'!V974,'Speed Bin A-B'!V1078,'Speed Bin A-B'!V1182,'Speed Bin A-B'!V1286,'Speed Bin A-B'!V1390,'Speed Bin A-B'!V1494,'Speed Bin A-B'!V1598,'Speed Bin A-B'!V1702,'Speed Bin A-B'!V1806,'Speed Bin A-B'!V1910,'Speed Bin A-B'!V2014,'Speed Bin A-B'!V2118,'Speed Bin B-A'!V38,'Speed Bin B-A'!V142,'Speed Bin B-A'!V246,'Speed Bin B-A'!V350,'Speed Bin B-A'!V454,'Speed Bin B-A'!V558,'Speed Bin B-A'!V662,'Speed Bin B-A'!V766,'Speed Bin B-A'!V870,'Speed Bin B-A'!V974,'Speed Bin B-A'!V1078,'Speed Bin B-A'!V1182,'Speed Bin B-A'!V1286,'Speed Bin B-A'!V1390,'Speed Bin B-A'!V1494,'Speed Bin B-A'!V1598,'Speed Bin B-A'!V1702,'Speed Bin B-A'!V1806,'Speed Bin B-A'!V1910,'Speed Bin B-A'!V2014,'Speed Bin B-A'!V2118),"-")</f>
        <v>29.133333333333329</v>
      </c>
      <c r="W551" s="269" t="str">
        <f>IFERROR(AVERAGE('Speed Bin A-B'!W38,'Speed Bin A-B'!W142,'Speed Bin A-B'!W246,'Speed Bin A-B'!W350,'Speed Bin A-B'!W454,'Speed Bin A-B'!W558,'Speed Bin A-B'!W662,'Speed Bin A-B'!W766,'Speed Bin A-B'!W870,'Speed Bin A-B'!W974,'Speed Bin A-B'!W1078,'Speed Bin A-B'!W1182,'Speed Bin A-B'!W1286,'Speed Bin A-B'!W1390,'Speed Bin A-B'!W1494,'Speed Bin A-B'!W1598,'Speed Bin A-B'!W1702,'Speed Bin A-B'!W1806,'Speed Bin A-B'!W1910,'Speed Bin A-B'!W2014,'Speed Bin A-B'!W2118,'Speed Bin B-A'!W38,'Speed Bin B-A'!W142,'Speed Bin B-A'!W246,'Speed Bin B-A'!W350,'Speed Bin B-A'!W454,'Speed Bin B-A'!W558,'Speed Bin B-A'!W662,'Speed Bin B-A'!W766,'Speed Bin B-A'!W870,'Speed Bin B-A'!W974,'Speed Bin B-A'!W1078,'Speed Bin B-A'!W1182,'Speed Bin B-A'!W1286,'Speed Bin B-A'!W1390,'Speed Bin B-A'!W1494,'Speed Bin B-A'!W1598,'Speed Bin B-A'!W1702,'Speed Bin B-A'!W1806,'Speed Bin B-A'!W1910,'Speed Bin B-A'!W2014,'Speed Bin B-A'!W2118),"-")</f>
        <v>-</v>
      </c>
      <c r="X551" s="277"/>
      <c r="Y551" s="277"/>
      <c r="Z551" s="276" t="s">
        <v>48</v>
      </c>
      <c r="AA551" s="272">
        <f>SUM(AA524:AA547)</f>
        <v>64</v>
      </c>
      <c r="AB551" s="272">
        <f t="shared" ref="AB551:AS551" si="1202">SUM(AB524:AB547)</f>
        <v>316</v>
      </c>
      <c r="AC551" s="272">
        <f t="shared" si="1202"/>
        <v>1083</v>
      </c>
      <c r="AD551" s="272">
        <f t="shared" si="1202"/>
        <v>2373</v>
      </c>
      <c r="AE551" s="272">
        <f t="shared" si="1202"/>
        <v>1684</v>
      </c>
      <c r="AF551" s="272">
        <f t="shared" si="1202"/>
        <v>800</v>
      </c>
      <c r="AG551" s="272">
        <f t="shared" si="1202"/>
        <v>291</v>
      </c>
      <c r="AH551" s="272">
        <f t="shared" si="1202"/>
        <v>82</v>
      </c>
      <c r="AI551" s="272">
        <f t="shared" si="1202"/>
        <v>27</v>
      </c>
      <c r="AJ551" s="272">
        <f t="shared" si="1202"/>
        <v>12</v>
      </c>
      <c r="AK551" s="272">
        <f t="shared" si="1202"/>
        <v>1</v>
      </c>
      <c r="AL551" s="272">
        <f t="shared" si="1202"/>
        <v>0</v>
      </c>
      <c r="AM551" s="272">
        <f t="shared" si="1202"/>
        <v>1</v>
      </c>
      <c r="AN551" s="272">
        <f t="shared" si="1202"/>
        <v>0</v>
      </c>
      <c r="AO551" s="272">
        <f t="shared" si="1202"/>
        <v>0</v>
      </c>
      <c r="AP551" s="272">
        <f t="shared" si="1202"/>
        <v>0</v>
      </c>
      <c r="AQ551" s="272">
        <f t="shared" si="1202"/>
        <v>0</v>
      </c>
      <c r="AR551" s="272">
        <f t="shared" si="1202"/>
        <v>0</v>
      </c>
      <c r="AS551" s="272">
        <f t="shared" si="1202"/>
        <v>0</v>
      </c>
      <c r="AT551" s="273">
        <f t="shared" si="1195"/>
        <v>24.422222222222221</v>
      </c>
      <c r="AU551" s="273">
        <f t="shared" si="1196"/>
        <v>30.594444444444449</v>
      </c>
    </row>
    <row r="552" spans="1:47" ht="13.8" thickTop="1" x14ac:dyDescent="0.25">
      <c r="A552" s="267">
        <v>0.29166666666666702</v>
      </c>
      <c r="B552" s="268">
        <f t="shared" ref="B552:U552" si="1203">B136+B344</f>
        <v>92</v>
      </c>
      <c r="C552" s="268">
        <f t="shared" si="1203"/>
        <v>2</v>
      </c>
      <c r="D552" s="268">
        <f t="shared" si="1203"/>
        <v>3</v>
      </c>
      <c r="E552" s="268">
        <f t="shared" si="1203"/>
        <v>10</v>
      </c>
      <c r="F552" s="268">
        <f t="shared" si="1203"/>
        <v>29</v>
      </c>
      <c r="G552" s="268">
        <f t="shared" si="1203"/>
        <v>24</v>
      </c>
      <c r="H552" s="268">
        <f t="shared" si="1203"/>
        <v>16</v>
      </c>
      <c r="I552" s="268">
        <f t="shared" si="1203"/>
        <v>5</v>
      </c>
      <c r="J552" s="268">
        <f t="shared" si="1203"/>
        <v>2</v>
      </c>
      <c r="K552" s="268">
        <f t="shared" si="1203"/>
        <v>1</v>
      </c>
      <c r="L552" s="268">
        <f t="shared" si="1203"/>
        <v>0</v>
      </c>
      <c r="M552" s="268">
        <f t="shared" si="1203"/>
        <v>0</v>
      </c>
      <c r="N552" s="268">
        <f t="shared" si="1203"/>
        <v>0</v>
      </c>
      <c r="O552" s="268">
        <f t="shared" si="1203"/>
        <v>0</v>
      </c>
      <c r="P552" s="268">
        <f t="shared" si="1203"/>
        <v>0</v>
      </c>
      <c r="Q552" s="268">
        <f t="shared" si="1203"/>
        <v>0</v>
      </c>
      <c r="R552" s="268">
        <f t="shared" si="1203"/>
        <v>0</v>
      </c>
      <c r="S552" s="268">
        <f t="shared" si="1203"/>
        <v>0</v>
      </c>
      <c r="T552" s="268">
        <f t="shared" si="1203"/>
        <v>0</v>
      </c>
      <c r="U552" s="268">
        <f t="shared" si="1203"/>
        <v>0</v>
      </c>
      <c r="V552" s="269">
        <f>IFERROR(AVERAGE('Speed Bin A-B'!V39,'Speed Bin A-B'!V143,'Speed Bin A-B'!V247,'Speed Bin A-B'!V351,'Speed Bin A-B'!V455,'Speed Bin A-B'!V559,'Speed Bin A-B'!V663,'Speed Bin A-B'!V767,'Speed Bin A-B'!V871,'Speed Bin A-B'!V975,'Speed Bin A-B'!V1079,'Speed Bin A-B'!V1183,'Speed Bin A-B'!V1287,'Speed Bin A-B'!V1391,'Speed Bin A-B'!V1495,'Speed Bin A-B'!V1599,'Speed Bin A-B'!V1703,'Speed Bin A-B'!V1807,'Speed Bin A-B'!V1911,'Speed Bin A-B'!V2015,'Speed Bin A-B'!V2119,'Speed Bin B-A'!V39,'Speed Bin B-A'!V143,'Speed Bin B-A'!V247,'Speed Bin B-A'!V351,'Speed Bin B-A'!V455,'Speed Bin B-A'!V559,'Speed Bin B-A'!V663,'Speed Bin B-A'!V767,'Speed Bin B-A'!V871,'Speed Bin B-A'!V975,'Speed Bin B-A'!V1079,'Speed Bin B-A'!V1183,'Speed Bin B-A'!V1287,'Speed Bin B-A'!V1391,'Speed Bin B-A'!V1495,'Speed Bin B-A'!V1599,'Speed Bin B-A'!V1703,'Speed Bin B-A'!V1807,'Speed Bin B-A'!V1911,'Speed Bin B-A'!V2015,'Speed Bin B-A'!V2119),"-")</f>
        <v>27.246666666666663</v>
      </c>
      <c r="W552" s="269">
        <f>IFERROR(AVERAGE('Speed Bin A-B'!W39,'Speed Bin A-B'!W143,'Speed Bin A-B'!W247,'Speed Bin A-B'!W351,'Speed Bin A-B'!W455,'Speed Bin A-B'!W559,'Speed Bin A-B'!W663,'Speed Bin A-B'!W767,'Speed Bin A-B'!W871,'Speed Bin A-B'!W975,'Speed Bin A-B'!W1079,'Speed Bin A-B'!W1183,'Speed Bin A-B'!W1287,'Speed Bin A-B'!W1391,'Speed Bin A-B'!W1495,'Speed Bin A-B'!W1599,'Speed Bin A-B'!W1703,'Speed Bin A-B'!W1807,'Speed Bin A-B'!W1911,'Speed Bin A-B'!W2015,'Speed Bin A-B'!W2119,'Speed Bin B-A'!W39,'Speed Bin B-A'!W143,'Speed Bin B-A'!W247,'Speed Bin B-A'!W351,'Speed Bin B-A'!W455,'Speed Bin B-A'!W559,'Speed Bin B-A'!W663,'Speed Bin B-A'!W767,'Speed Bin B-A'!W871,'Speed Bin B-A'!W975,'Speed Bin B-A'!W1079,'Speed Bin B-A'!W1183,'Speed Bin B-A'!W1287,'Speed Bin B-A'!W1391,'Speed Bin B-A'!W1495,'Speed Bin B-A'!W1599,'Speed Bin B-A'!W1703,'Speed Bin B-A'!W1807,'Speed Bin B-A'!W1911,'Speed Bin B-A'!W2015,'Speed Bin B-A'!W2119),"-")</f>
        <v>33.9</v>
      </c>
      <c r="X552" s="277"/>
      <c r="Y552" s="277"/>
      <c r="Z552" s="262"/>
      <c r="AT552" s="262"/>
      <c r="AU552" s="262"/>
    </row>
    <row r="553" spans="1:47" x14ac:dyDescent="0.25">
      <c r="A553" s="267">
        <v>0.30208333333333298</v>
      </c>
      <c r="B553" s="268">
        <f t="shared" ref="B553:U553" si="1204">B137+B345</f>
        <v>128</v>
      </c>
      <c r="C553" s="268">
        <f t="shared" si="1204"/>
        <v>2</v>
      </c>
      <c r="D553" s="268">
        <f t="shared" si="1204"/>
        <v>5</v>
      </c>
      <c r="E553" s="268">
        <f t="shared" si="1204"/>
        <v>11</v>
      </c>
      <c r="F553" s="268">
        <f t="shared" si="1204"/>
        <v>44</v>
      </c>
      <c r="G553" s="268">
        <f t="shared" si="1204"/>
        <v>35</v>
      </c>
      <c r="H553" s="268">
        <f t="shared" si="1204"/>
        <v>22</v>
      </c>
      <c r="I553" s="268">
        <f t="shared" si="1204"/>
        <v>8</v>
      </c>
      <c r="J553" s="268">
        <f t="shared" si="1204"/>
        <v>0</v>
      </c>
      <c r="K553" s="268">
        <f t="shared" si="1204"/>
        <v>0</v>
      </c>
      <c r="L553" s="268">
        <f t="shared" si="1204"/>
        <v>1</v>
      </c>
      <c r="M553" s="268">
        <f t="shared" si="1204"/>
        <v>0</v>
      </c>
      <c r="N553" s="268">
        <f t="shared" si="1204"/>
        <v>0</v>
      </c>
      <c r="O553" s="268">
        <f t="shared" si="1204"/>
        <v>0</v>
      </c>
      <c r="P553" s="268">
        <f t="shared" si="1204"/>
        <v>0</v>
      </c>
      <c r="Q553" s="268">
        <f t="shared" si="1204"/>
        <v>0</v>
      </c>
      <c r="R553" s="268">
        <f t="shared" si="1204"/>
        <v>0</v>
      </c>
      <c r="S553" s="268">
        <f t="shared" si="1204"/>
        <v>0</v>
      </c>
      <c r="T553" s="268">
        <f t="shared" si="1204"/>
        <v>0</v>
      </c>
      <c r="U553" s="268">
        <f t="shared" si="1204"/>
        <v>0</v>
      </c>
      <c r="V553" s="269">
        <f>IFERROR(AVERAGE('Speed Bin A-B'!V40,'Speed Bin A-B'!V144,'Speed Bin A-B'!V248,'Speed Bin A-B'!V352,'Speed Bin A-B'!V456,'Speed Bin A-B'!V560,'Speed Bin A-B'!V664,'Speed Bin A-B'!V768,'Speed Bin A-B'!V872,'Speed Bin A-B'!V976,'Speed Bin A-B'!V1080,'Speed Bin A-B'!V1184,'Speed Bin A-B'!V1288,'Speed Bin A-B'!V1392,'Speed Bin A-B'!V1496,'Speed Bin A-B'!V1600,'Speed Bin A-B'!V1704,'Speed Bin A-B'!V1808,'Speed Bin A-B'!V1912,'Speed Bin A-B'!V2016,'Speed Bin A-B'!V2120,'Speed Bin B-A'!V40,'Speed Bin B-A'!V144,'Speed Bin B-A'!V248,'Speed Bin B-A'!V352,'Speed Bin B-A'!V456,'Speed Bin B-A'!V560,'Speed Bin B-A'!V664,'Speed Bin B-A'!V768,'Speed Bin B-A'!V872,'Speed Bin B-A'!V976,'Speed Bin B-A'!V1080,'Speed Bin B-A'!V1184,'Speed Bin B-A'!V1288,'Speed Bin B-A'!V1392,'Speed Bin B-A'!V1496,'Speed Bin B-A'!V1600,'Speed Bin B-A'!V1704,'Speed Bin B-A'!V1808,'Speed Bin B-A'!V1912,'Speed Bin B-A'!V2016,'Speed Bin B-A'!V2120),"-")</f>
        <v>25.573333333333334</v>
      </c>
      <c r="W553" s="269">
        <f>IFERROR(AVERAGE('Speed Bin A-B'!W40,'Speed Bin A-B'!W144,'Speed Bin A-B'!W248,'Speed Bin A-B'!W352,'Speed Bin A-B'!W456,'Speed Bin A-B'!W560,'Speed Bin A-B'!W664,'Speed Bin A-B'!W768,'Speed Bin A-B'!W872,'Speed Bin A-B'!W976,'Speed Bin A-B'!W1080,'Speed Bin A-B'!W1184,'Speed Bin A-B'!W1288,'Speed Bin A-B'!W1392,'Speed Bin A-B'!W1496,'Speed Bin A-B'!W1600,'Speed Bin A-B'!W1704,'Speed Bin A-B'!W1808,'Speed Bin A-B'!W1912,'Speed Bin A-B'!W2016,'Speed Bin A-B'!W2120,'Speed Bin B-A'!W40,'Speed Bin B-A'!W144,'Speed Bin B-A'!W248,'Speed Bin B-A'!W352,'Speed Bin B-A'!W456,'Speed Bin B-A'!W560,'Speed Bin B-A'!W664,'Speed Bin B-A'!W768,'Speed Bin B-A'!W872,'Speed Bin B-A'!W976,'Speed Bin B-A'!W1080,'Speed Bin B-A'!W1184,'Speed Bin B-A'!W1288,'Speed Bin B-A'!W1392,'Speed Bin B-A'!W1496,'Speed Bin B-A'!W1600,'Speed Bin B-A'!W1704,'Speed Bin B-A'!W1808,'Speed Bin B-A'!W1912,'Speed Bin B-A'!W2016,'Speed Bin B-A'!W2120),"-")</f>
        <v>30.25</v>
      </c>
      <c r="X553" s="277"/>
      <c r="Y553" s="277"/>
    </row>
    <row r="554" spans="1:47" x14ac:dyDescent="0.25">
      <c r="A554" s="267">
        <v>0.3125</v>
      </c>
      <c r="B554" s="268">
        <f t="shared" ref="B554:U554" si="1205">B138+B346</f>
        <v>174</v>
      </c>
      <c r="C554" s="268">
        <f t="shared" si="1205"/>
        <v>1</v>
      </c>
      <c r="D554" s="268">
        <f t="shared" si="1205"/>
        <v>10</v>
      </c>
      <c r="E554" s="268">
        <f t="shared" si="1205"/>
        <v>21</v>
      </c>
      <c r="F554" s="268">
        <f t="shared" si="1205"/>
        <v>77</v>
      </c>
      <c r="G554" s="268">
        <f t="shared" si="1205"/>
        <v>38</v>
      </c>
      <c r="H554" s="268">
        <f t="shared" si="1205"/>
        <v>19</v>
      </c>
      <c r="I554" s="268">
        <f t="shared" si="1205"/>
        <v>7</v>
      </c>
      <c r="J554" s="268">
        <f t="shared" si="1205"/>
        <v>1</v>
      </c>
      <c r="K554" s="268">
        <f t="shared" si="1205"/>
        <v>0</v>
      </c>
      <c r="L554" s="268">
        <f t="shared" si="1205"/>
        <v>0</v>
      </c>
      <c r="M554" s="268">
        <f t="shared" si="1205"/>
        <v>0</v>
      </c>
      <c r="N554" s="268">
        <f t="shared" si="1205"/>
        <v>0</v>
      </c>
      <c r="O554" s="268">
        <f t="shared" si="1205"/>
        <v>0</v>
      </c>
      <c r="P554" s="268">
        <f t="shared" si="1205"/>
        <v>0</v>
      </c>
      <c r="Q554" s="268">
        <f t="shared" si="1205"/>
        <v>0</v>
      </c>
      <c r="R554" s="268">
        <f t="shared" si="1205"/>
        <v>0</v>
      </c>
      <c r="S554" s="268">
        <f t="shared" si="1205"/>
        <v>0</v>
      </c>
      <c r="T554" s="268">
        <f t="shared" si="1205"/>
        <v>0</v>
      </c>
      <c r="U554" s="268">
        <f t="shared" si="1205"/>
        <v>0</v>
      </c>
      <c r="V554" s="269">
        <f>IFERROR(AVERAGE('Speed Bin A-B'!V41,'Speed Bin A-B'!V145,'Speed Bin A-B'!V249,'Speed Bin A-B'!V353,'Speed Bin A-B'!V457,'Speed Bin A-B'!V561,'Speed Bin A-B'!V665,'Speed Bin A-B'!V769,'Speed Bin A-B'!V873,'Speed Bin A-B'!V977,'Speed Bin A-B'!V1081,'Speed Bin A-B'!V1185,'Speed Bin A-B'!V1289,'Speed Bin A-B'!V1393,'Speed Bin A-B'!V1497,'Speed Bin A-B'!V1601,'Speed Bin A-B'!V1705,'Speed Bin A-B'!V1809,'Speed Bin A-B'!V1913,'Speed Bin A-B'!V2017,'Speed Bin A-B'!V2121,'Speed Bin B-A'!V41,'Speed Bin B-A'!V145,'Speed Bin B-A'!V249,'Speed Bin B-A'!V353,'Speed Bin B-A'!V457,'Speed Bin B-A'!V561,'Speed Bin B-A'!V665,'Speed Bin B-A'!V769,'Speed Bin B-A'!V873,'Speed Bin B-A'!V977,'Speed Bin B-A'!V1081,'Speed Bin B-A'!V1185,'Speed Bin B-A'!V1289,'Speed Bin B-A'!V1393,'Speed Bin B-A'!V1497,'Speed Bin B-A'!V1601,'Speed Bin B-A'!V1705,'Speed Bin B-A'!V1809,'Speed Bin B-A'!V1913,'Speed Bin B-A'!V2017,'Speed Bin B-A'!V2121),"-")</f>
        <v>24.53125</v>
      </c>
      <c r="W554" s="269">
        <f>IFERROR(AVERAGE('Speed Bin A-B'!W41,'Speed Bin A-B'!W145,'Speed Bin A-B'!W249,'Speed Bin A-B'!W353,'Speed Bin A-B'!W457,'Speed Bin A-B'!W561,'Speed Bin A-B'!W665,'Speed Bin A-B'!W769,'Speed Bin A-B'!W873,'Speed Bin A-B'!W977,'Speed Bin A-B'!W1081,'Speed Bin A-B'!W1185,'Speed Bin A-B'!W1289,'Speed Bin A-B'!W1393,'Speed Bin A-B'!W1497,'Speed Bin A-B'!W1601,'Speed Bin A-B'!W1705,'Speed Bin A-B'!W1809,'Speed Bin A-B'!W1913,'Speed Bin A-B'!W2017,'Speed Bin A-B'!W2121,'Speed Bin B-A'!W41,'Speed Bin B-A'!W145,'Speed Bin B-A'!W249,'Speed Bin B-A'!W353,'Speed Bin B-A'!W457,'Speed Bin B-A'!W561,'Speed Bin B-A'!W665,'Speed Bin B-A'!W769,'Speed Bin B-A'!W873,'Speed Bin B-A'!W977,'Speed Bin B-A'!W1081,'Speed Bin B-A'!W1185,'Speed Bin B-A'!W1289,'Speed Bin B-A'!W1393,'Speed Bin B-A'!W1497,'Speed Bin B-A'!W1601,'Speed Bin B-A'!W1705,'Speed Bin B-A'!W1809,'Speed Bin B-A'!W1913,'Speed Bin B-A'!W2017,'Speed Bin B-A'!W2121),"-")</f>
        <v>30.510000000000009</v>
      </c>
      <c r="X554" s="277"/>
      <c r="Y554" s="277"/>
    </row>
    <row r="555" spans="1:47" x14ac:dyDescent="0.25">
      <c r="A555" s="267">
        <v>0.32291666666666702</v>
      </c>
      <c r="B555" s="268">
        <f t="shared" ref="B555:U555" si="1206">B139+B347</f>
        <v>171</v>
      </c>
      <c r="C555" s="268">
        <f t="shared" si="1206"/>
        <v>0</v>
      </c>
      <c r="D555" s="268">
        <f t="shared" si="1206"/>
        <v>5</v>
      </c>
      <c r="E555" s="268">
        <f t="shared" si="1206"/>
        <v>14</v>
      </c>
      <c r="F555" s="268">
        <f t="shared" si="1206"/>
        <v>62</v>
      </c>
      <c r="G555" s="268">
        <f t="shared" si="1206"/>
        <v>52</v>
      </c>
      <c r="H555" s="268">
        <f t="shared" si="1206"/>
        <v>21</v>
      </c>
      <c r="I555" s="268">
        <f t="shared" si="1206"/>
        <v>10</v>
      </c>
      <c r="J555" s="268">
        <f t="shared" si="1206"/>
        <v>5</v>
      </c>
      <c r="K555" s="268">
        <f t="shared" si="1206"/>
        <v>2</v>
      </c>
      <c r="L555" s="268">
        <f t="shared" si="1206"/>
        <v>0</v>
      </c>
      <c r="M555" s="268">
        <f t="shared" si="1206"/>
        <v>0</v>
      </c>
      <c r="N555" s="268">
        <f t="shared" si="1206"/>
        <v>0</v>
      </c>
      <c r="O555" s="268">
        <f t="shared" si="1206"/>
        <v>0</v>
      </c>
      <c r="P555" s="268">
        <f t="shared" si="1206"/>
        <v>0</v>
      </c>
      <c r="Q555" s="268">
        <f t="shared" si="1206"/>
        <v>0</v>
      </c>
      <c r="R555" s="268">
        <f t="shared" si="1206"/>
        <v>0</v>
      </c>
      <c r="S555" s="268">
        <f t="shared" si="1206"/>
        <v>0</v>
      </c>
      <c r="T555" s="268">
        <f t="shared" si="1206"/>
        <v>0</v>
      </c>
      <c r="U555" s="268">
        <f t="shared" si="1206"/>
        <v>0</v>
      </c>
      <c r="V555" s="269">
        <f>IFERROR(AVERAGE('Speed Bin A-B'!V42,'Speed Bin A-B'!V146,'Speed Bin A-B'!V250,'Speed Bin A-B'!V354,'Speed Bin A-B'!V458,'Speed Bin A-B'!V562,'Speed Bin A-B'!V666,'Speed Bin A-B'!V770,'Speed Bin A-B'!V874,'Speed Bin A-B'!V978,'Speed Bin A-B'!V1082,'Speed Bin A-B'!V1186,'Speed Bin A-B'!V1290,'Speed Bin A-B'!V1394,'Speed Bin A-B'!V1498,'Speed Bin A-B'!V1602,'Speed Bin A-B'!V1706,'Speed Bin A-B'!V1810,'Speed Bin A-B'!V1914,'Speed Bin A-B'!V2018,'Speed Bin A-B'!V2122,'Speed Bin B-A'!V42,'Speed Bin B-A'!V146,'Speed Bin B-A'!V250,'Speed Bin B-A'!V354,'Speed Bin B-A'!V458,'Speed Bin B-A'!V562,'Speed Bin B-A'!V666,'Speed Bin B-A'!V770,'Speed Bin B-A'!V874,'Speed Bin B-A'!V978,'Speed Bin B-A'!V1082,'Speed Bin B-A'!V1186,'Speed Bin B-A'!V1290,'Speed Bin B-A'!V1394,'Speed Bin B-A'!V1498,'Speed Bin B-A'!V1602,'Speed Bin B-A'!V1706,'Speed Bin B-A'!V1810,'Speed Bin B-A'!V1914,'Speed Bin B-A'!V2018,'Speed Bin B-A'!V2122),"-")</f>
        <v>27.293333333333337</v>
      </c>
      <c r="W555" s="269">
        <f>IFERROR(AVERAGE('Speed Bin A-B'!W42,'Speed Bin A-B'!W146,'Speed Bin A-B'!W250,'Speed Bin A-B'!W354,'Speed Bin A-B'!W458,'Speed Bin A-B'!W562,'Speed Bin A-B'!W666,'Speed Bin A-B'!W770,'Speed Bin A-B'!W874,'Speed Bin A-B'!W978,'Speed Bin A-B'!W1082,'Speed Bin A-B'!W1186,'Speed Bin A-B'!W1290,'Speed Bin A-B'!W1394,'Speed Bin A-B'!W1498,'Speed Bin A-B'!W1602,'Speed Bin A-B'!W1706,'Speed Bin A-B'!W1810,'Speed Bin A-B'!W1914,'Speed Bin A-B'!W2018,'Speed Bin A-B'!W2122,'Speed Bin B-A'!W42,'Speed Bin B-A'!W146,'Speed Bin B-A'!W250,'Speed Bin B-A'!W354,'Speed Bin B-A'!W458,'Speed Bin B-A'!W562,'Speed Bin B-A'!W666,'Speed Bin B-A'!W770,'Speed Bin B-A'!W874,'Speed Bin B-A'!W978,'Speed Bin B-A'!W1082,'Speed Bin B-A'!W1186,'Speed Bin B-A'!W1290,'Speed Bin B-A'!W1394,'Speed Bin B-A'!W1498,'Speed Bin B-A'!W1602,'Speed Bin B-A'!W1706,'Speed Bin B-A'!W1810,'Speed Bin B-A'!W1914,'Speed Bin B-A'!W2018,'Speed Bin B-A'!W2122),"-")</f>
        <v>35.15</v>
      </c>
      <c r="X555" s="277"/>
      <c r="Y555" s="277"/>
    </row>
    <row r="556" spans="1:47" x14ac:dyDescent="0.25">
      <c r="A556" s="267">
        <v>0.33333333333333298</v>
      </c>
      <c r="B556" s="268">
        <f t="shared" ref="B556:U556" si="1207">B140+B348</f>
        <v>218</v>
      </c>
      <c r="C556" s="268">
        <f t="shared" si="1207"/>
        <v>0</v>
      </c>
      <c r="D556" s="268">
        <f t="shared" si="1207"/>
        <v>8</v>
      </c>
      <c r="E556" s="268">
        <f t="shared" si="1207"/>
        <v>28</v>
      </c>
      <c r="F556" s="268">
        <f t="shared" si="1207"/>
        <v>67</v>
      </c>
      <c r="G556" s="268">
        <f t="shared" si="1207"/>
        <v>72</v>
      </c>
      <c r="H556" s="268">
        <f t="shared" si="1207"/>
        <v>33</v>
      </c>
      <c r="I556" s="268">
        <f t="shared" si="1207"/>
        <v>9</v>
      </c>
      <c r="J556" s="268">
        <f t="shared" si="1207"/>
        <v>1</v>
      </c>
      <c r="K556" s="268">
        <f t="shared" si="1207"/>
        <v>0</v>
      </c>
      <c r="L556" s="268">
        <f t="shared" si="1207"/>
        <v>0</v>
      </c>
      <c r="M556" s="268">
        <f t="shared" si="1207"/>
        <v>0</v>
      </c>
      <c r="N556" s="268">
        <f t="shared" si="1207"/>
        <v>0</v>
      </c>
      <c r="O556" s="268">
        <f t="shared" si="1207"/>
        <v>0</v>
      </c>
      <c r="P556" s="268">
        <f t="shared" si="1207"/>
        <v>0</v>
      </c>
      <c r="Q556" s="268">
        <f t="shared" si="1207"/>
        <v>0</v>
      </c>
      <c r="R556" s="268">
        <f t="shared" si="1207"/>
        <v>0</v>
      </c>
      <c r="S556" s="268">
        <f t="shared" si="1207"/>
        <v>0</v>
      </c>
      <c r="T556" s="268">
        <f t="shared" si="1207"/>
        <v>0</v>
      </c>
      <c r="U556" s="268">
        <f t="shared" si="1207"/>
        <v>0</v>
      </c>
      <c r="V556" s="269">
        <f>IFERROR(AVERAGE('Speed Bin A-B'!V43,'Speed Bin A-B'!V147,'Speed Bin A-B'!V251,'Speed Bin A-B'!V355,'Speed Bin A-B'!V459,'Speed Bin A-B'!V563,'Speed Bin A-B'!V667,'Speed Bin A-B'!V771,'Speed Bin A-B'!V875,'Speed Bin A-B'!V979,'Speed Bin A-B'!V1083,'Speed Bin A-B'!V1187,'Speed Bin A-B'!V1291,'Speed Bin A-B'!V1395,'Speed Bin A-B'!V1499,'Speed Bin A-B'!V1603,'Speed Bin A-B'!V1707,'Speed Bin A-B'!V1811,'Speed Bin A-B'!V1915,'Speed Bin A-B'!V2019,'Speed Bin A-B'!V2123,'Speed Bin B-A'!V43,'Speed Bin B-A'!V147,'Speed Bin B-A'!V251,'Speed Bin B-A'!V355,'Speed Bin B-A'!V459,'Speed Bin B-A'!V563,'Speed Bin B-A'!V667,'Speed Bin B-A'!V771,'Speed Bin B-A'!V875,'Speed Bin B-A'!V979,'Speed Bin B-A'!V1083,'Speed Bin B-A'!V1187,'Speed Bin B-A'!V1291,'Speed Bin B-A'!V1395,'Speed Bin B-A'!V1499,'Speed Bin B-A'!V1603,'Speed Bin B-A'!V1707,'Speed Bin B-A'!V1811,'Speed Bin B-A'!V1915,'Speed Bin B-A'!V2019,'Speed Bin B-A'!V2123),"-")</f>
        <v>26.166666666666668</v>
      </c>
      <c r="W556" s="269">
        <f>IFERROR(AVERAGE('Speed Bin A-B'!W43,'Speed Bin A-B'!W147,'Speed Bin A-B'!W251,'Speed Bin A-B'!W355,'Speed Bin A-B'!W459,'Speed Bin A-B'!W563,'Speed Bin A-B'!W667,'Speed Bin A-B'!W771,'Speed Bin A-B'!W875,'Speed Bin A-B'!W979,'Speed Bin A-B'!W1083,'Speed Bin A-B'!W1187,'Speed Bin A-B'!W1291,'Speed Bin A-B'!W1395,'Speed Bin A-B'!W1499,'Speed Bin A-B'!W1603,'Speed Bin A-B'!W1707,'Speed Bin A-B'!W1811,'Speed Bin A-B'!W1915,'Speed Bin A-B'!W2019,'Speed Bin A-B'!W2123,'Speed Bin B-A'!W43,'Speed Bin B-A'!W147,'Speed Bin B-A'!W251,'Speed Bin B-A'!W355,'Speed Bin B-A'!W459,'Speed Bin B-A'!W563,'Speed Bin B-A'!W667,'Speed Bin B-A'!W771,'Speed Bin B-A'!W875,'Speed Bin B-A'!W979,'Speed Bin B-A'!W1083,'Speed Bin B-A'!W1187,'Speed Bin B-A'!W1291,'Speed Bin B-A'!W1395,'Speed Bin B-A'!W1499,'Speed Bin B-A'!W1603,'Speed Bin B-A'!W1707,'Speed Bin B-A'!W1811,'Speed Bin B-A'!W1915,'Speed Bin B-A'!W2019,'Speed Bin B-A'!W2123),"-")</f>
        <v>31.027272727272727</v>
      </c>
      <c r="X556" s="277"/>
      <c r="Y556" s="277"/>
    </row>
    <row r="557" spans="1:47" x14ac:dyDescent="0.25">
      <c r="A557" s="267">
        <v>0.34375</v>
      </c>
      <c r="B557" s="268">
        <f t="shared" ref="B557:U557" si="1208">B141+B349</f>
        <v>229</v>
      </c>
      <c r="C557" s="268">
        <f t="shared" si="1208"/>
        <v>1</v>
      </c>
      <c r="D557" s="268">
        <f t="shared" si="1208"/>
        <v>4</v>
      </c>
      <c r="E557" s="268">
        <f t="shared" si="1208"/>
        <v>22</v>
      </c>
      <c r="F557" s="268">
        <f t="shared" si="1208"/>
        <v>74</v>
      </c>
      <c r="G557" s="268">
        <f t="shared" si="1208"/>
        <v>78</v>
      </c>
      <c r="H557" s="268">
        <f t="shared" si="1208"/>
        <v>33</v>
      </c>
      <c r="I557" s="268">
        <f t="shared" si="1208"/>
        <v>10</v>
      </c>
      <c r="J557" s="268">
        <f t="shared" si="1208"/>
        <v>7</v>
      </c>
      <c r="K557" s="268">
        <f t="shared" si="1208"/>
        <v>0</v>
      </c>
      <c r="L557" s="268">
        <f t="shared" si="1208"/>
        <v>0</v>
      </c>
      <c r="M557" s="268">
        <f t="shared" si="1208"/>
        <v>0</v>
      </c>
      <c r="N557" s="268">
        <f t="shared" si="1208"/>
        <v>0</v>
      </c>
      <c r="O557" s="268">
        <f t="shared" si="1208"/>
        <v>0</v>
      </c>
      <c r="P557" s="268">
        <f t="shared" si="1208"/>
        <v>0</v>
      </c>
      <c r="Q557" s="268">
        <f t="shared" si="1208"/>
        <v>0</v>
      </c>
      <c r="R557" s="268">
        <f t="shared" si="1208"/>
        <v>0</v>
      </c>
      <c r="S557" s="268">
        <f t="shared" si="1208"/>
        <v>0</v>
      </c>
      <c r="T557" s="268">
        <f t="shared" si="1208"/>
        <v>0</v>
      </c>
      <c r="U557" s="268">
        <f t="shared" si="1208"/>
        <v>0</v>
      </c>
      <c r="V557" s="269">
        <f>IFERROR(AVERAGE('Speed Bin A-B'!V44,'Speed Bin A-B'!V148,'Speed Bin A-B'!V252,'Speed Bin A-B'!V356,'Speed Bin A-B'!V460,'Speed Bin A-B'!V564,'Speed Bin A-B'!V668,'Speed Bin A-B'!V772,'Speed Bin A-B'!V876,'Speed Bin A-B'!V980,'Speed Bin A-B'!V1084,'Speed Bin A-B'!V1188,'Speed Bin A-B'!V1292,'Speed Bin A-B'!V1396,'Speed Bin A-B'!V1500,'Speed Bin A-B'!V1604,'Speed Bin A-B'!V1708,'Speed Bin A-B'!V1812,'Speed Bin A-B'!V1916,'Speed Bin A-B'!V2020,'Speed Bin A-B'!V2124,'Speed Bin B-A'!V44,'Speed Bin B-A'!V148,'Speed Bin B-A'!V252,'Speed Bin B-A'!V356,'Speed Bin B-A'!V460,'Speed Bin B-A'!V564,'Speed Bin B-A'!V668,'Speed Bin B-A'!V772,'Speed Bin B-A'!V876,'Speed Bin B-A'!V980,'Speed Bin B-A'!V1084,'Speed Bin B-A'!V1188,'Speed Bin B-A'!V1292,'Speed Bin B-A'!V1396,'Speed Bin B-A'!V1500,'Speed Bin B-A'!V1604,'Speed Bin B-A'!V1708,'Speed Bin B-A'!V1812,'Speed Bin B-A'!V1916,'Speed Bin B-A'!V2020,'Speed Bin B-A'!V2124),"-")</f>
        <v>25.946666666666665</v>
      </c>
      <c r="W557" s="269">
        <f>IFERROR(AVERAGE('Speed Bin A-B'!W44,'Speed Bin A-B'!W148,'Speed Bin A-B'!W252,'Speed Bin A-B'!W356,'Speed Bin A-B'!W460,'Speed Bin A-B'!W564,'Speed Bin A-B'!W668,'Speed Bin A-B'!W772,'Speed Bin A-B'!W876,'Speed Bin A-B'!W980,'Speed Bin A-B'!W1084,'Speed Bin A-B'!W1188,'Speed Bin A-B'!W1292,'Speed Bin A-B'!W1396,'Speed Bin A-B'!W1500,'Speed Bin A-B'!W1604,'Speed Bin A-B'!W1708,'Speed Bin A-B'!W1812,'Speed Bin A-B'!W1916,'Speed Bin A-B'!W2020,'Speed Bin A-B'!W2124,'Speed Bin B-A'!W44,'Speed Bin B-A'!W148,'Speed Bin B-A'!W252,'Speed Bin B-A'!W356,'Speed Bin B-A'!W460,'Speed Bin B-A'!W564,'Speed Bin B-A'!W668,'Speed Bin B-A'!W772,'Speed Bin B-A'!W876,'Speed Bin B-A'!W980,'Speed Bin B-A'!W1084,'Speed Bin B-A'!W1188,'Speed Bin B-A'!W1292,'Speed Bin B-A'!W1396,'Speed Bin B-A'!W1500,'Speed Bin B-A'!W1604,'Speed Bin B-A'!W1708,'Speed Bin B-A'!W1812,'Speed Bin B-A'!W1916,'Speed Bin B-A'!W2020,'Speed Bin B-A'!W2124),"-")</f>
        <v>32.1</v>
      </c>
      <c r="X557" s="277"/>
      <c r="Y557" s="277"/>
    </row>
    <row r="558" spans="1:47" x14ac:dyDescent="0.25">
      <c r="A558" s="267">
        <v>0.35416666666666702</v>
      </c>
      <c r="B558" s="268">
        <f t="shared" ref="B558:U558" si="1209">B142+B350</f>
        <v>189</v>
      </c>
      <c r="C558" s="268">
        <f t="shared" si="1209"/>
        <v>0</v>
      </c>
      <c r="D558" s="268">
        <f t="shared" si="1209"/>
        <v>7</v>
      </c>
      <c r="E558" s="268">
        <f t="shared" si="1209"/>
        <v>33</v>
      </c>
      <c r="F558" s="268">
        <f t="shared" si="1209"/>
        <v>68</v>
      </c>
      <c r="G558" s="268">
        <f t="shared" si="1209"/>
        <v>45</v>
      </c>
      <c r="H558" s="268">
        <f t="shared" si="1209"/>
        <v>27</v>
      </c>
      <c r="I558" s="268">
        <f t="shared" si="1209"/>
        <v>7</v>
      </c>
      <c r="J558" s="268">
        <f t="shared" si="1209"/>
        <v>1</v>
      </c>
      <c r="K558" s="268">
        <f t="shared" si="1209"/>
        <v>1</v>
      </c>
      <c r="L558" s="268">
        <f t="shared" si="1209"/>
        <v>0</v>
      </c>
      <c r="M558" s="268">
        <f t="shared" si="1209"/>
        <v>0</v>
      </c>
      <c r="N558" s="268">
        <f t="shared" si="1209"/>
        <v>0</v>
      </c>
      <c r="O558" s="268">
        <f t="shared" si="1209"/>
        <v>0</v>
      </c>
      <c r="P558" s="268">
        <f t="shared" si="1209"/>
        <v>0</v>
      </c>
      <c r="Q558" s="268">
        <f t="shared" si="1209"/>
        <v>0</v>
      </c>
      <c r="R558" s="268">
        <f t="shared" si="1209"/>
        <v>0</v>
      </c>
      <c r="S558" s="268">
        <f t="shared" si="1209"/>
        <v>0</v>
      </c>
      <c r="T558" s="268">
        <f t="shared" si="1209"/>
        <v>0</v>
      </c>
      <c r="U558" s="268">
        <f t="shared" si="1209"/>
        <v>0</v>
      </c>
      <c r="V558" s="269">
        <f>IFERROR(AVERAGE('Speed Bin A-B'!V45,'Speed Bin A-B'!V149,'Speed Bin A-B'!V253,'Speed Bin A-B'!V357,'Speed Bin A-B'!V461,'Speed Bin A-B'!V565,'Speed Bin A-B'!V669,'Speed Bin A-B'!V773,'Speed Bin A-B'!V877,'Speed Bin A-B'!V981,'Speed Bin A-B'!V1085,'Speed Bin A-B'!V1189,'Speed Bin A-B'!V1293,'Speed Bin A-B'!V1397,'Speed Bin A-B'!V1501,'Speed Bin A-B'!V1605,'Speed Bin A-B'!V1709,'Speed Bin A-B'!V1813,'Speed Bin A-B'!V1917,'Speed Bin A-B'!V2021,'Speed Bin A-B'!V2125,'Speed Bin B-A'!V45,'Speed Bin B-A'!V149,'Speed Bin B-A'!V253,'Speed Bin B-A'!V357,'Speed Bin B-A'!V461,'Speed Bin B-A'!V565,'Speed Bin B-A'!V669,'Speed Bin B-A'!V773,'Speed Bin B-A'!V877,'Speed Bin B-A'!V981,'Speed Bin B-A'!V1085,'Speed Bin B-A'!V1189,'Speed Bin B-A'!V1293,'Speed Bin B-A'!V1397,'Speed Bin B-A'!V1501,'Speed Bin B-A'!V1605,'Speed Bin B-A'!V1709,'Speed Bin B-A'!V1813,'Speed Bin B-A'!V1917,'Speed Bin B-A'!V2021,'Speed Bin B-A'!V2125),"-")</f>
        <v>24.606666666666666</v>
      </c>
      <c r="W558" s="269">
        <f>IFERROR(AVERAGE('Speed Bin A-B'!W45,'Speed Bin A-B'!W149,'Speed Bin A-B'!W253,'Speed Bin A-B'!W357,'Speed Bin A-B'!W461,'Speed Bin A-B'!W565,'Speed Bin A-B'!W669,'Speed Bin A-B'!W773,'Speed Bin A-B'!W877,'Speed Bin A-B'!W981,'Speed Bin A-B'!W1085,'Speed Bin A-B'!W1189,'Speed Bin A-B'!W1293,'Speed Bin A-B'!W1397,'Speed Bin A-B'!W1501,'Speed Bin A-B'!W1605,'Speed Bin A-B'!W1709,'Speed Bin A-B'!W1813,'Speed Bin A-B'!W1917,'Speed Bin A-B'!W2021,'Speed Bin A-B'!W2125,'Speed Bin B-A'!W45,'Speed Bin B-A'!W149,'Speed Bin B-A'!W253,'Speed Bin B-A'!W357,'Speed Bin B-A'!W461,'Speed Bin B-A'!W565,'Speed Bin B-A'!W669,'Speed Bin B-A'!W773,'Speed Bin B-A'!W877,'Speed Bin B-A'!W981,'Speed Bin B-A'!W1085,'Speed Bin B-A'!W1189,'Speed Bin B-A'!W1293,'Speed Bin B-A'!W1397,'Speed Bin B-A'!W1501,'Speed Bin B-A'!W1605,'Speed Bin B-A'!W1709,'Speed Bin B-A'!W1813,'Speed Bin B-A'!W1917,'Speed Bin B-A'!W2021,'Speed Bin B-A'!W2125),"-")</f>
        <v>29.869999999999994</v>
      </c>
      <c r="X558" s="277"/>
      <c r="Y558" s="277"/>
    </row>
    <row r="559" spans="1:47" x14ac:dyDescent="0.25">
      <c r="A559" s="267">
        <v>0.36458333333333298</v>
      </c>
      <c r="B559" s="268">
        <f t="shared" ref="B559:U559" si="1210">B143+B351</f>
        <v>118</v>
      </c>
      <c r="C559" s="268">
        <f t="shared" si="1210"/>
        <v>2</v>
      </c>
      <c r="D559" s="268">
        <f t="shared" si="1210"/>
        <v>5</v>
      </c>
      <c r="E559" s="268">
        <f t="shared" si="1210"/>
        <v>12</v>
      </c>
      <c r="F559" s="268">
        <f t="shared" si="1210"/>
        <v>36</v>
      </c>
      <c r="G559" s="268">
        <f t="shared" si="1210"/>
        <v>43</v>
      </c>
      <c r="H559" s="268">
        <f t="shared" si="1210"/>
        <v>13</v>
      </c>
      <c r="I559" s="268">
        <f t="shared" si="1210"/>
        <v>5</v>
      </c>
      <c r="J559" s="268">
        <f t="shared" si="1210"/>
        <v>1</v>
      </c>
      <c r="K559" s="268">
        <f t="shared" si="1210"/>
        <v>1</v>
      </c>
      <c r="L559" s="268">
        <f t="shared" si="1210"/>
        <v>0</v>
      </c>
      <c r="M559" s="268">
        <f t="shared" si="1210"/>
        <v>0</v>
      </c>
      <c r="N559" s="268">
        <f t="shared" si="1210"/>
        <v>0</v>
      </c>
      <c r="O559" s="268">
        <f t="shared" si="1210"/>
        <v>0</v>
      </c>
      <c r="P559" s="268">
        <f t="shared" si="1210"/>
        <v>0</v>
      </c>
      <c r="Q559" s="268">
        <f t="shared" si="1210"/>
        <v>0</v>
      </c>
      <c r="R559" s="268">
        <f t="shared" si="1210"/>
        <v>0</v>
      </c>
      <c r="S559" s="268">
        <f t="shared" si="1210"/>
        <v>0</v>
      </c>
      <c r="T559" s="268">
        <f t="shared" si="1210"/>
        <v>0</v>
      </c>
      <c r="U559" s="268">
        <f t="shared" si="1210"/>
        <v>0</v>
      </c>
      <c r="V559" s="269">
        <f>IFERROR(AVERAGE('Speed Bin A-B'!V46,'Speed Bin A-B'!V150,'Speed Bin A-B'!V254,'Speed Bin A-B'!V358,'Speed Bin A-B'!V462,'Speed Bin A-B'!V566,'Speed Bin A-B'!V670,'Speed Bin A-B'!V774,'Speed Bin A-B'!V878,'Speed Bin A-B'!V982,'Speed Bin A-B'!V1086,'Speed Bin A-B'!V1190,'Speed Bin A-B'!V1294,'Speed Bin A-B'!V1398,'Speed Bin A-B'!V1502,'Speed Bin A-B'!V1606,'Speed Bin A-B'!V1710,'Speed Bin A-B'!V1814,'Speed Bin A-B'!V1918,'Speed Bin A-B'!V2022,'Speed Bin A-B'!V2126,'Speed Bin B-A'!V46,'Speed Bin B-A'!V150,'Speed Bin B-A'!V254,'Speed Bin B-A'!V358,'Speed Bin B-A'!V462,'Speed Bin B-A'!V566,'Speed Bin B-A'!V670,'Speed Bin B-A'!V774,'Speed Bin B-A'!V878,'Speed Bin B-A'!V982,'Speed Bin B-A'!V1086,'Speed Bin B-A'!V1190,'Speed Bin B-A'!V1294,'Speed Bin B-A'!V1398,'Speed Bin B-A'!V1502,'Speed Bin B-A'!V1606,'Speed Bin B-A'!V1710,'Speed Bin B-A'!V1814,'Speed Bin B-A'!V1918,'Speed Bin B-A'!V2022,'Speed Bin B-A'!V2126),"-")</f>
        <v>25.253333333333334</v>
      </c>
      <c r="W559" s="269">
        <f>IFERROR(AVERAGE('Speed Bin A-B'!W46,'Speed Bin A-B'!W150,'Speed Bin A-B'!W254,'Speed Bin A-B'!W358,'Speed Bin A-B'!W462,'Speed Bin A-B'!W566,'Speed Bin A-B'!W670,'Speed Bin A-B'!W774,'Speed Bin A-B'!W878,'Speed Bin A-B'!W982,'Speed Bin A-B'!W1086,'Speed Bin A-B'!W1190,'Speed Bin A-B'!W1294,'Speed Bin A-B'!W1398,'Speed Bin A-B'!W1502,'Speed Bin A-B'!W1606,'Speed Bin A-B'!W1710,'Speed Bin A-B'!W1814,'Speed Bin A-B'!W1918,'Speed Bin A-B'!W2022,'Speed Bin A-B'!W2126,'Speed Bin B-A'!W46,'Speed Bin B-A'!W150,'Speed Bin B-A'!W254,'Speed Bin B-A'!W358,'Speed Bin B-A'!W462,'Speed Bin B-A'!W566,'Speed Bin B-A'!W670,'Speed Bin B-A'!W774,'Speed Bin B-A'!W878,'Speed Bin B-A'!W982,'Speed Bin B-A'!W1086,'Speed Bin B-A'!W1190,'Speed Bin B-A'!W1294,'Speed Bin B-A'!W1398,'Speed Bin B-A'!W1502,'Speed Bin B-A'!W1606,'Speed Bin B-A'!W1710,'Speed Bin B-A'!W1814,'Speed Bin B-A'!W1918,'Speed Bin B-A'!W2022,'Speed Bin B-A'!W2126),"-")</f>
        <v>28.95</v>
      </c>
      <c r="X559" s="277"/>
      <c r="Y559" s="277"/>
    </row>
    <row r="560" spans="1:47" x14ac:dyDescent="0.25">
      <c r="A560" s="267">
        <v>0.375</v>
      </c>
      <c r="B560" s="268">
        <f t="shared" ref="B560:U560" si="1211">B144+B352</f>
        <v>113</v>
      </c>
      <c r="C560" s="268">
        <f t="shared" si="1211"/>
        <v>1</v>
      </c>
      <c r="D560" s="268">
        <f t="shared" si="1211"/>
        <v>4</v>
      </c>
      <c r="E560" s="268">
        <f t="shared" si="1211"/>
        <v>24</v>
      </c>
      <c r="F560" s="268">
        <f t="shared" si="1211"/>
        <v>35</v>
      </c>
      <c r="G560" s="268">
        <f t="shared" si="1211"/>
        <v>31</v>
      </c>
      <c r="H560" s="268">
        <f t="shared" si="1211"/>
        <v>17</v>
      </c>
      <c r="I560" s="268">
        <f t="shared" si="1211"/>
        <v>0</v>
      </c>
      <c r="J560" s="268">
        <f t="shared" si="1211"/>
        <v>1</v>
      </c>
      <c r="K560" s="268">
        <f t="shared" si="1211"/>
        <v>0</v>
      </c>
      <c r="L560" s="268">
        <f t="shared" si="1211"/>
        <v>0</v>
      </c>
      <c r="M560" s="268">
        <f t="shared" si="1211"/>
        <v>0</v>
      </c>
      <c r="N560" s="268">
        <f t="shared" si="1211"/>
        <v>0</v>
      </c>
      <c r="O560" s="268">
        <f t="shared" si="1211"/>
        <v>0</v>
      </c>
      <c r="P560" s="268">
        <f t="shared" si="1211"/>
        <v>0</v>
      </c>
      <c r="Q560" s="268">
        <f t="shared" si="1211"/>
        <v>0</v>
      </c>
      <c r="R560" s="268">
        <f t="shared" si="1211"/>
        <v>0</v>
      </c>
      <c r="S560" s="268">
        <f t="shared" si="1211"/>
        <v>0</v>
      </c>
      <c r="T560" s="268">
        <f t="shared" si="1211"/>
        <v>0</v>
      </c>
      <c r="U560" s="268">
        <f t="shared" si="1211"/>
        <v>0</v>
      </c>
      <c r="V560" s="269">
        <f>IFERROR(AVERAGE('Speed Bin A-B'!V47,'Speed Bin A-B'!V151,'Speed Bin A-B'!V255,'Speed Bin A-B'!V359,'Speed Bin A-B'!V463,'Speed Bin A-B'!V567,'Speed Bin A-B'!V671,'Speed Bin A-B'!V775,'Speed Bin A-B'!V879,'Speed Bin A-B'!V983,'Speed Bin A-B'!V1087,'Speed Bin A-B'!V1191,'Speed Bin A-B'!V1295,'Speed Bin A-B'!V1399,'Speed Bin A-B'!V1503,'Speed Bin A-B'!V1607,'Speed Bin A-B'!V1711,'Speed Bin A-B'!V1815,'Speed Bin A-B'!V1919,'Speed Bin A-B'!V2023,'Speed Bin A-B'!V2127,'Speed Bin B-A'!V47,'Speed Bin B-A'!V151,'Speed Bin B-A'!V255,'Speed Bin B-A'!V359,'Speed Bin B-A'!V463,'Speed Bin B-A'!V567,'Speed Bin B-A'!V671,'Speed Bin B-A'!V775,'Speed Bin B-A'!V879,'Speed Bin B-A'!V983,'Speed Bin B-A'!V1087,'Speed Bin B-A'!V1191,'Speed Bin B-A'!V1295,'Speed Bin B-A'!V1399,'Speed Bin B-A'!V1503,'Speed Bin B-A'!V1607,'Speed Bin B-A'!V1711,'Speed Bin B-A'!V1815,'Speed Bin B-A'!V1919,'Speed Bin B-A'!V2023,'Speed Bin B-A'!V2127),"-")</f>
        <v>23.411111111111111</v>
      </c>
      <c r="W560" s="269">
        <f>IFERROR(AVERAGE('Speed Bin A-B'!W47,'Speed Bin A-B'!W151,'Speed Bin A-B'!W255,'Speed Bin A-B'!W359,'Speed Bin A-B'!W463,'Speed Bin A-B'!W567,'Speed Bin A-B'!W671,'Speed Bin A-B'!W775,'Speed Bin A-B'!W879,'Speed Bin A-B'!W983,'Speed Bin A-B'!W1087,'Speed Bin A-B'!W1191,'Speed Bin A-B'!W1295,'Speed Bin A-B'!W1399,'Speed Bin A-B'!W1503,'Speed Bin A-B'!W1607,'Speed Bin A-B'!W1711,'Speed Bin A-B'!W1815,'Speed Bin A-B'!W1919,'Speed Bin A-B'!W2023,'Speed Bin A-B'!W2127,'Speed Bin B-A'!W47,'Speed Bin B-A'!W151,'Speed Bin B-A'!W255,'Speed Bin B-A'!W359,'Speed Bin B-A'!W463,'Speed Bin B-A'!W567,'Speed Bin B-A'!W671,'Speed Bin B-A'!W775,'Speed Bin B-A'!W879,'Speed Bin B-A'!W983,'Speed Bin B-A'!W1087,'Speed Bin B-A'!W1191,'Speed Bin B-A'!W1295,'Speed Bin B-A'!W1399,'Speed Bin B-A'!W1503,'Speed Bin B-A'!W1607,'Speed Bin B-A'!W1711,'Speed Bin B-A'!W1815,'Speed Bin B-A'!W1919,'Speed Bin B-A'!W2023,'Speed Bin B-A'!W2127),"-")</f>
        <v>26.2</v>
      </c>
      <c r="X560" s="277"/>
      <c r="Y560" s="277"/>
    </row>
    <row r="561" spans="1:25" x14ac:dyDescent="0.25">
      <c r="A561" s="267">
        <v>0.38541666666666702</v>
      </c>
      <c r="B561" s="268">
        <f t="shared" ref="B561:U561" si="1212">B145+B353</f>
        <v>98</v>
      </c>
      <c r="C561" s="268">
        <f t="shared" si="1212"/>
        <v>2</v>
      </c>
      <c r="D561" s="268">
        <f t="shared" si="1212"/>
        <v>10</v>
      </c>
      <c r="E561" s="268">
        <f t="shared" si="1212"/>
        <v>19</v>
      </c>
      <c r="F561" s="268">
        <f t="shared" si="1212"/>
        <v>33</v>
      </c>
      <c r="G561" s="268">
        <f t="shared" si="1212"/>
        <v>20</v>
      </c>
      <c r="H561" s="268">
        <f t="shared" si="1212"/>
        <v>7</v>
      </c>
      <c r="I561" s="268">
        <f t="shared" si="1212"/>
        <v>6</v>
      </c>
      <c r="J561" s="268">
        <f t="shared" si="1212"/>
        <v>1</v>
      </c>
      <c r="K561" s="268">
        <f t="shared" si="1212"/>
        <v>0</v>
      </c>
      <c r="L561" s="268">
        <f t="shared" si="1212"/>
        <v>0</v>
      </c>
      <c r="M561" s="268">
        <f t="shared" si="1212"/>
        <v>0</v>
      </c>
      <c r="N561" s="268">
        <f t="shared" si="1212"/>
        <v>0</v>
      </c>
      <c r="O561" s="268">
        <f t="shared" si="1212"/>
        <v>0</v>
      </c>
      <c r="P561" s="268">
        <f t="shared" si="1212"/>
        <v>0</v>
      </c>
      <c r="Q561" s="268">
        <f t="shared" si="1212"/>
        <v>0</v>
      </c>
      <c r="R561" s="268">
        <f t="shared" si="1212"/>
        <v>0</v>
      </c>
      <c r="S561" s="268">
        <f t="shared" si="1212"/>
        <v>0</v>
      </c>
      <c r="T561" s="268">
        <f t="shared" si="1212"/>
        <v>0</v>
      </c>
      <c r="U561" s="268">
        <f t="shared" si="1212"/>
        <v>0</v>
      </c>
      <c r="V561" s="269">
        <f>IFERROR(AVERAGE('Speed Bin A-B'!V48,'Speed Bin A-B'!V152,'Speed Bin A-B'!V256,'Speed Bin A-B'!V360,'Speed Bin A-B'!V464,'Speed Bin A-B'!V568,'Speed Bin A-B'!V672,'Speed Bin A-B'!V776,'Speed Bin A-B'!V880,'Speed Bin A-B'!V984,'Speed Bin A-B'!V1088,'Speed Bin A-B'!V1192,'Speed Bin A-B'!V1296,'Speed Bin A-B'!V1400,'Speed Bin A-B'!V1504,'Speed Bin A-B'!V1608,'Speed Bin A-B'!V1712,'Speed Bin A-B'!V1816,'Speed Bin A-B'!V1920,'Speed Bin A-B'!V2024,'Speed Bin A-B'!V2128,'Speed Bin B-A'!V48,'Speed Bin B-A'!V152,'Speed Bin B-A'!V256,'Speed Bin B-A'!V360,'Speed Bin B-A'!V464,'Speed Bin B-A'!V568,'Speed Bin B-A'!V672,'Speed Bin B-A'!V776,'Speed Bin B-A'!V880,'Speed Bin B-A'!V984,'Speed Bin B-A'!V1088,'Speed Bin B-A'!V1192,'Speed Bin B-A'!V1296,'Speed Bin B-A'!V1400,'Speed Bin B-A'!V1504,'Speed Bin B-A'!V1608,'Speed Bin B-A'!V1712,'Speed Bin B-A'!V1816,'Speed Bin B-A'!V1920,'Speed Bin B-A'!V2024,'Speed Bin B-A'!V2128),"-")</f>
        <v>22.283333333333339</v>
      </c>
      <c r="W561" s="269">
        <f>IFERROR(AVERAGE('Speed Bin A-B'!W48,'Speed Bin A-B'!W152,'Speed Bin A-B'!W256,'Speed Bin A-B'!W360,'Speed Bin A-B'!W464,'Speed Bin A-B'!W568,'Speed Bin A-B'!W672,'Speed Bin A-B'!W776,'Speed Bin A-B'!W880,'Speed Bin A-B'!W984,'Speed Bin A-B'!W1088,'Speed Bin A-B'!W1192,'Speed Bin A-B'!W1296,'Speed Bin A-B'!W1400,'Speed Bin A-B'!W1504,'Speed Bin A-B'!W1608,'Speed Bin A-B'!W1712,'Speed Bin A-B'!W1816,'Speed Bin A-B'!W1920,'Speed Bin A-B'!W2024,'Speed Bin A-B'!W2128,'Speed Bin B-A'!W48,'Speed Bin B-A'!W152,'Speed Bin B-A'!W256,'Speed Bin B-A'!W360,'Speed Bin B-A'!W464,'Speed Bin B-A'!W568,'Speed Bin B-A'!W672,'Speed Bin B-A'!W776,'Speed Bin B-A'!W880,'Speed Bin B-A'!W984,'Speed Bin B-A'!W1088,'Speed Bin B-A'!W1192,'Speed Bin B-A'!W1296,'Speed Bin B-A'!W1400,'Speed Bin B-A'!W1504,'Speed Bin B-A'!W1608,'Speed Bin B-A'!W1712,'Speed Bin B-A'!W1816,'Speed Bin B-A'!W1920,'Speed Bin B-A'!W2024,'Speed Bin B-A'!W2128),"-")</f>
        <v>36.4</v>
      </c>
      <c r="X561" s="277"/>
      <c r="Y561" s="277"/>
    </row>
    <row r="562" spans="1:25" x14ac:dyDescent="0.25">
      <c r="A562" s="267">
        <v>0.39583333333333298</v>
      </c>
      <c r="B562" s="268">
        <f t="shared" ref="B562:U562" si="1213">B146+B354</f>
        <v>104</v>
      </c>
      <c r="C562" s="268">
        <f t="shared" si="1213"/>
        <v>1</v>
      </c>
      <c r="D562" s="268">
        <f t="shared" si="1213"/>
        <v>7</v>
      </c>
      <c r="E562" s="268">
        <f t="shared" si="1213"/>
        <v>14</v>
      </c>
      <c r="F562" s="268">
        <f t="shared" si="1213"/>
        <v>49</v>
      </c>
      <c r="G562" s="268">
        <f t="shared" si="1213"/>
        <v>23</v>
      </c>
      <c r="H562" s="268">
        <f t="shared" si="1213"/>
        <v>6</v>
      </c>
      <c r="I562" s="268">
        <f t="shared" si="1213"/>
        <v>2</v>
      </c>
      <c r="J562" s="268">
        <f t="shared" si="1213"/>
        <v>2</v>
      </c>
      <c r="K562" s="268">
        <f t="shared" si="1213"/>
        <v>0</v>
      </c>
      <c r="L562" s="268">
        <f t="shared" si="1213"/>
        <v>0</v>
      </c>
      <c r="M562" s="268">
        <f t="shared" si="1213"/>
        <v>0</v>
      </c>
      <c r="N562" s="268">
        <f t="shared" si="1213"/>
        <v>0</v>
      </c>
      <c r="O562" s="268">
        <f t="shared" si="1213"/>
        <v>0</v>
      </c>
      <c r="P562" s="268">
        <f t="shared" si="1213"/>
        <v>0</v>
      </c>
      <c r="Q562" s="268">
        <f t="shared" si="1213"/>
        <v>0</v>
      </c>
      <c r="R562" s="268">
        <f t="shared" si="1213"/>
        <v>0</v>
      </c>
      <c r="S562" s="268">
        <f t="shared" si="1213"/>
        <v>0</v>
      </c>
      <c r="T562" s="268">
        <f t="shared" si="1213"/>
        <v>0</v>
      </c>
      <c r="U562" s="268">
        <f t="shared" si="1213"/>
        <v>0</v>
      </c>
      <c r="V562" s="269">
        <f>IFERROR(AVERAGE('Speed Bin A-B'!V49,'Speed Bin A-B'!V153,'Speed Bin A-B'!V257,'Speed Bin A-B'!V361,'Speed Bin A-B'!V465,'Speed Bin A-B'!V569,'Speed Bin A-B'!V673,'Speed Bin A-B'!V777,'Speed Bin A-B'!V881,'Speed Bin A-B'!V985,'Speed Bin A-B'!V1089,'Speed Bin A-B'!V1193,'Speed Bin A-B'!V1297,'Speed Bin A-B'!V1401,'Speed Bin A-B'!V1505,'Speed Bin A-B'!V1609,'Speed Bin A-B'!V1713,'Speed Bin A-B'!V1817,'Speed Bin A-B'!V1921,'Speed Bin A-B'!V2025,'Speed Bin A-B'!V2129,'Speed Bin B-A'!V49,'Speed Bin B-A'!V153,'Speed Bin B-A'!V257,'Speed Bin B-A'!V361,'Speed Bin B-A'!V465,'Speed Bin B-A'!V569,'Speed Bin B-A'!V673,'Speed Bin B-A'!V777,'Speed Bin B-A'!V881,'Speed Bin B-A'!V985,'Speed Bin B-A'!V1089,'Speed Bin B-A'!V1193,'Speed Bin B-A'!V1297,'Speed Bin B-A'!V1401,'Speed Bin B-A'!V1505,'Speed Bin B-A'!V1609,'Speed Bin B-A'!V1713,'Speed Bin B-A'!V1817,'Speed Bin B-A'!V1921,'Speed Bin B-A'!V2025,'Speed Bin B-A'!V2129),"-")</f>
        <v>23.344444444444441</v>
      </c>
      <c r="W562" s="269">
        <f>IFERROR(AVERAGE('Speed Bin A-B'!W49,'Speed Bin A-B'!W153,'Speed Bin A-B'!W257,'Speed Bin A-B'!W361,'Speed Bin A-B'!W465,'Speed Bin A-B'!W569,'Speed Bin A-B'!W673,'Speed Bin A-B'!W777,'Speed Bin A-B'!W881,'Speed Bin A-B'!W985,'Speed Bin A-B'!W1089,'Speed Bin A-B'!W1193,'Speed Bin A-B'!W1297,'Speed Bin A-B'!W1401,'Speed Bin A-B'!W1505,'Speed Bin A-B'!W1609,'Speed Bin A-B'!W1713,'Speed Bin A-B'!W1817,'Speed Bin A-B'!W1921,'Speed Bin A-B'!W2025,'Speed Bin A-B'!W2129,'Speed Bin B-A'!W49,'Speed Bin B-A'!W153,'Speed Bin B-A'!W257,'Speed Bin B-A'!W361,'Speed Bin B-A'!W465,'Speed Bin B-A'!W569,'Speed Bin B-A'!W673,'Speed Bin B-A'!W777,'Speed Bin B-A'!W881,'Speed Bin B-A'!W985,'Speed Bin B-A'!W1089,'Speed Bin B-A'!W1193,'Speed Bin B-A'!W1297,'Speed Bin B-A'!W1401,'Speed Bin B-A'!W1505,'Speed Bin B-A'!W1609,'Speed Bin B-A'!W1713,'Speed Bin B-A'!W1817,'Speed Bin B-A'!W1921,'Speed Bin B-A'!W2025,'Speed Bin B-A'!W2129),"-")</f>
        <v>32.65</v>
      </c>
      <c r="X562" s="277"/>
      <c r="Y562" s="277"/>
    </row>
    <row r="563" spans="1:25" x14ac:dyDescent="0.25">
      <c r="A563" s="267">
        <v>0.40625</v>
      </c>
      <c r="B563" s="268">
        <f t="shared" ref="B563:U563" si="1214">B147+B355</f>
        <v>109</v>
      </c>
      <c r="C563" s="268">
        <f t="shared" si="1214"/>
        <v>1</v>
      </c>
      <c r="D563" s="268">
        <f t="shared" si="1214"/>
        <v>9</v>
      </c>
      <c r="E563" s="268">
        <f t="shared" si="1214"/>
        <v>14</v>
      </c>
      <c r="F563" s="268">
        <f t="shared" si="1214"/>
        <v>48</v>
      </c>
      <c r="G563" s="268">
        <f t="shared" si="1214"/>
        <v>22</v>
      </c>
      <c r="H563" s="268">
        <f t="shared" si="1214"/>
        <v>8</v>
      </c>
      <c r="I563" s="268">
        <f t="shared" si="1214"/>
        <v>7</v>
      </c>
      <c r="J563" s="268">
        <f t="shared" si="1214"/>
        <v>0</v>
      </c>
      <c r="K563" s="268">
        <f t="shared" si="1214"/>
        <v>0</v>
      </c>
      <c r="L563" s="268">
        <f t="shared" si="1214"/>
        <v>0</v>
      </c>
      <c r="M563" s="268">
        <f t="shared" si="1214"/>
        <v>0</v>
      </c>
      <c r="N563" s="268">
        <f t="shared" si="1214"/>
        <v>0</v>
      </c>
      <c r="O563" s="268">
        <f t="shared" si="1214"/>
        <v>0</v>
      </c>
      <c r="P563" s="268">
        <f t="shared" si="1214"/>
        <v>0</v>
      </c>
      <c r="Q563" s="268">
        <f t="shared" si="1214"/>
        <v>0</v>
      </c>
      <c r="R563" s="268">
        <f t="shared" si="1214"/>
        <v>0</v>
      </c>
      <c r="S563" s="268">
        <f t="shared" si="1214"/>
        <v>0</v>
      </c>
      <c r="T563" s="268">
        <f t="shared" si="1214"/>
        <v>0</v>
      </c>
      <c r="U563" s="268">
        <f t="shared" si="1214"/>
        <v>0</v>
      </c>
      <c r="V563" s="269">
        <f>IFERROR(AVERAGE('Speed Bin A-B'!V50,'Speed Bin A-B'!V154,'Speed Bin A-B'!V258,'Speed Bin A-B'!V362,'Speed Bin A-B'!V466,'Speed Bin A-B'!V570,'Speed Bin A-B'!V674,'Speed Bin A-B'!V778,'Speed Bin A-B'!V882,'Speed Bin A-B'!V986,'Speed Bin A-B'!V1090,'Speed Bin A-B'!V1194,'Speed Bin A-B'!V1298,'Speed Bin A-B'!V1402,'Speed Bin A-B'!V1506,'Speed Bin A-B'!V1610,'Speed Bin A-B'!V1714,'Speed Bin A-B'!V1818,'Speed Bin A-B'!V1922,'Speed Bin A-B'!V2026,'Speed Bin A-B'!V2130,'Speed Bin B-A'!V50,'Speed Bin B-A'!V154,'Speed Bin B-A'!V258,'Speed Bin B-A'!V362,'Speed Bin B-A'!V466,'Speed Bin B-A'!V570,'Speed Bin B-A'!V674,'Speed Bin B-A'!V778,'Speed Bin B-A'!V882,'Speed Bin B-A'!V986,'Speed Bin B-A'!V1090,'Speed Bin B-A'!V1194,'Speed Bin B-A'!V1298,'Speed Bin B-A'!V1402,'Speed Bin B-A'!V1506,'Speed Bin B-A'!V1610,'Speed Bin B-A'!V1714,'Speed Bin B-A'!V1818,'Speed Bin B-A'!V1922,'Speed Bin B-A'!V2026,'Speed Bin B-A'!V2130),"-")</f>
        <v>23.833333333333336</v>
      </c>
      <c r="W563" s="269">
        <f>IFERROR(AVERAGE('Speed Bin A-B'!W50,'Speed Bin A-B'!W154,'Speed Bin A-B'!W258,'Speed Bin A-B'!W362,'Speed Bin A-B'!W466,'Speed Bin A-B'!W570,'Speed Bin A-B'!W674,'Speed Bin A-B'!W778,'Speed Bin A-B'!W882,'Speed Bin A-B'!W986,'Speed Bin A-B'!W1090,'Speed Bin A-B'!W1194,'Speed Bin A-B'!W1298,'Speed Bin A-B'!W1402,'Speed Bin A-B'!W1506,'Speed Bin A-B'!W1610,'Speed Bin A-B'!W1714,'Speed Bin A-B'!W1818,'Speed Bin A-B'!W1922,'Speed Bin A-B'!W2026,'Speed Bin A-B'!W2130,'Speed Bin B-A'!W50,'Speed Bin B-A'!W154,'Speed Bin B-A'!W258,'Speed Bin B-A'!W362,'Speed Bin B-A'!W466,'Speed Bin B-A'!W570,'Speed Bin B-A'!W674,'Speed Bin B-A'!W778,'Speed Bin B-A'!W882,'Speed Bin B-A'!W986,'Speed Bin B-A'!W1090,'Speed Bin B-A'!W1194,'Speed Bin B-A'!W1298,'Speed Bin B-A'!W1402,'Speed Bin B-A'!W1506,'Speed Bin B-A'!W1610,'Speed Bin B-A'!W1714,'Speed Bin B-A'!W1818,'Speed Bin B-A'!W1922,'Speed Bin B-A'!W2026,'Speed Bin B-A'!W2130),"-")</f>
        <v>29.8</v>
      </c>
      <c r="X563" s="277"/>
      <c r="Y563" s="277"/>
    </row>
    <row r="564" spans="1:25" x14ac:dyDescent="0.25">
      <c r="A564" s="267">
        <v>0.41666666666666702</v>
      </c>
      <c r="B564" s="268">
        <f t="shared" ref="B564:U564" si="1215">B148+B356</f>
        <v>96</v>
      </c>
      <c r="C564" s="268">
        <f t="shared" si="1215"/>
        <v>1</v>
      </c>
      <c r="D564" s="268">
        <f t="shared" si="1215"/>
        <v>9</v>
      </c>
      <c r="E564" s="268">
        <f t="shared" si="1215"/>
        <v>10</v>
      </c>
      <c r="F564" s="268">
        <f t="shared" si="1215"/>
        <v>45</v>
      </c>
      <c r="G564" s="268">
        <f t="shared" si="1215"/>
        <v>22</v>
      </c>
      <c r="H564" s="268">
        <f t="shared" si="1215"/>
        <v>5</v>
      </c>
      <c r="I564" s="268">
        <f t="shared" si="1215"/>
        <v>3</v>
      </c>
      <c r="J564" s="268">
        <f t="shared" si="1215"/>
        <v>0</v>
      </c>
      <c r="K564" s="268">
        <f t="shared" si="1215"/>
        <v>1</v>
      </c>
      <c r="L564" s="268">
        <f t="shared" si="1215"/>
        <v>0</v>
      </c>
      <c r="M564" s="268">
        <f t="shared" si="1215"/>
        <v>0</v>
      </c>
      <c r="N564" s="268">
        <f t="shared" si="1215"/>
        <v>0</v>
      </c>
      <c r="O564" s="268">
        <f t="shared" si="1215"/>
        <v>0</v>
      </c>
      <c r="P564" s="268">
        <f t="shared" si="1215"/>
        <v>0</v>
      </c>
      <c r="Q564" s="268">
        <f t="shared" si="1215"/>
        <v>0</v>
      </c>
      <c r="R564" s="268">
        <f t="shared" si="1215"/>
        <v>0</v>
      </c>
      <c r="S564" s="268">
        <f t="shared" si="1215"/>
        <v>0</v>
      </c>
      <c r="T564" s="268">
        <f t="shared" si="1215"/>
        <v>0</v>
      </c>
      <c r="U564" s="268">
        <f t="shared" si="1215"/>
        <v>0</v>
      </c>
      <c r="V564" s="269">
        <f>IFERROR(AVERAGE('Speed Bin A-B'!V51,'Speed Bin A-B'!V155,'Speed Bin A-B'!V259,'Speed Bin A-B'!V363,'Speed Bin A-B'!V467,'Speed Bin A-B'!V571,'Speed Bin A-B'!V675,'Speed Bin A-B'!V779,'Speed Bin A-B'!V883,'Speed Bin A-B'!V987,'Speed Bin A-B'!V1091,'Speed Bin A-B'!V1195,'Speed Bin A-B'!V1299,'Speed Bin A-B'!V1403,'Speed Bin A-B'!V1507,'Speed Bin A-B'!V1611,'Speed Bin A-B'!V1715,'Speed Bin A-B'!V1819,'Speed Bin A-B'!V1923,'Speed Bin A-B'!V2027,'Speed Bin A-B'!V2131,'Speed Bin B-A'!V51,'Speed Bin B-A'!V155,'Speed Bin B-A'!V259,'Speed Bin B-A'!V363,'Speed Bin B-A'!V467,'Speed Bin B-A'!V571,'Speed Bin B-A'!V675,'Speed Bin B-A'!V779,'Speed Bin B-A'!V883,'Speed Bin B-A'!V987,'Speed Bin B-A'!V1091,'Speed Bin B-A'!V1195,'Speed Bin B-A'!V1299,'Speed Bin B-A'!V1403,'Speed Bin B-A'!V1507,'Speed Bin B-A'!V1611,'Speed Bin B-A'!V1715,'Speed Bin B-A'!V1819,'Speed Bin B-A'!V1923,'Speed Bin B-A'!V2027,'Speed Bin B-A'!V2131),"-")</f>
        <v>23.577777777777772</v>
      </c>
      <c r="W564" s="269">
        <f>IFERROR(AVERAGE('Speed Bin A-B'!W51,'Speed Bin A-B'!W155,'Speed Bin A-B'!W259,'Speed Bin A-B'!W363,'Speed Bin A-B'!W467,'Speed Bin A-B'!W571,'Speed Bin A-B'!W675,'Speed Bin A-B'!W779,'Speed Bin A-B'!W883,'Speed Bin A-B'!W987,'Speed Bin A-B'!W1091,'Speed Bin A-B'!W1195,'Speed Bin A-B'!W1299,'Speed Bin A-B'!W1403,'Speed Bin A-B'!W1507,'Speed Bin A-B'!W1611,'Speed Bin A-B'!W1715,'Speed Bin A-B'!W1819,'Speed Bin A-B'!W1923,'Speed Bin A-B'!W2027,'Speed Bin A-B'!W2131,'Speed Bin B-A'!W51,'Speed Bin B-A'!W155,'Speed Bin B-A'!W259,'Speed Bin B-A'!W363,'Speed Bin B-A'!W467,'Speed Bin B-A'!W571,'Speed Bin B-A'!W675,'Speed Bin B-A'!W779,'Speed Bin B-A'!W883,'Speed Bin B-A'!W987,'Speed Bin B-A'!W1091,'Speed Bin B-A'!W1195,'Speed Bin B-A'!W1299,'Speed Bin B-A'!W1403,'Speed Bin B-A'!W1507,'Speed Bin B-A'!W1611,'Speed Bin B-A'!W1715,'Speed Bin B-A'!W1819,'Speed Bin B-A'!W1923,'Speed Bin B-A'!W2027,'Speed Bin B-A'!W2131),"-")</f>
        <v>29.7</v>
      </c>
      <c r="X564" s="277"/>
      <c r="Y564" s="277"/>
    </row>
    <row r="565" spans="1:25" x14ac:dyDescent="0.25">
      <c r="A565" s="267">
        <v>0.42708333333333298</v>
      </c>
      <c r="B565" s="268">
        <f t="shared" ref="B565:U565" si="1216">B149+B357</f>
        <v>110</v>
      </c>
      <c r="C565" s="268">
        <f t="shared" si="1216"/>
        <v>0</v>
      </c>
      <c r="D565" s="268">
        <f t="shared" si="1216"/>
        <v>3</v>
      </c>
      <c r="E565" s="268">
        <f t="shared" si="1216"/>
        <v>28</v>
      </c>
      <c r="F565" s="268">
        <f t="shared" si="1216"/>
        <v>40</v>
      </c>
      <c r="G565" s="268">
        <f t="shared" si="1216"/>
        <v>20</v>
      </c>
      <c r="H565" s="268">
        <f t="shared" si="1216"/>
        <v>13</v>
      </c>
      <c r="I565" s="268">
        <f t="shared" si="1216"/>
        <v>4</v>
      </c>
      <c r="J565" s="268">
        <f t="shared" si="1216"/>
        <v>2</v>
      </c>
      <c r="K565" s="268">
        <f t="shared" si="1216"/>
        <v>0</v>
      </c>
      <c r="L565" s="268">
        <f t="shared" si="1216"/>
        <v>0</v>
      </c>
      <c r="M565" s="268">
        <f t="shared" si="1216"/>
        <v>0</v>
      </c>
      <c r="N565" s="268">
        <f t="shared" si="1216"/>
        <v>0</v>
      </c>
      <c r="O565" s="268">
        <f t="shared" si="1216"/>
        <v>0</v>
      </c>
      <c r="P565" s="268">
        <f t="shared" si="1216"/>
        <v>0</v>
      </c>
      <c r="Q565" s="268">
        <f t="shared" si="1216"/>
        <v>0</v>
      </c>
      <c r="R565" s="268">
        <f t="shared" si="1216"/>
        <v>0</v>
      </c>
      <c r="S565" s="268">
        <f t="shared" si="1216"/>
        <v>0</v>
      </c>
      <c r="T565" s="268">
        <f t="shared" si="1216"/>
        <v>0</v>
      </c>
      <c r="U565" s="268">
        <f t="shared" si="1216"/>
        <v>0</v>
      </c>
      <c r="V565" s="269">
        <f>IFERROR(AVERAGE('Speed Bin A-B'!V52,'Speed Bin A-B'!V156,'Speed Bin A-B'!V260,'Speed Bin A-B'!V364,'Speed Bin A-B'!V468,'Speed Bin A-B'!V572,'Speed Bin A-B'!V676,'Speed Bin A-B'!V780,'Speed Bin A-B'!V884,'Speed Bin A-B'!V988,'Speed Bin A-B'!V1092,'Speed Bin A-B'!V1196,'Speed Bin A-B'!V1300,'Speed Bin A-B'!V1404,'Speed Bin A-B'!V1508,'Speed Bin A-B'!V1612,'Speed Bin A-B'!V1716,'Speed Bin A-B'!V1820,'Speed Bin A-B'!V1924,'Speed Bin A-B'!V2028,'Speed Bin A-B'!V2132,'Speed Bin B-A'!V52,'Speed Bin B-A'!V156,'Speed Bin B-A'!V260,'Speed Bin B-A'!V364,'Speed Bin B-A'!V468,'Speed Bin B-A'!V572,'Speed Bin B-A'!V676,'Speed Bin B-A'!V780,'Speed Bin B-A'!V884,'Speed Bin B-A'!V988,'Speed Bin B-A'!V1092,'Speed Bin B-A'!V1196,'Speed Bin B-A'!V1300,'Speed Bin B-A'!V1404,'Speed Bin B-A'!V1508,'Speed Bin B-A'!V1612,'Speed Bin B-A'!V1716,'Speed Bin B-A'!V1820,'Speed Bin B-A'!V1924,'Speed Bin B-A'!V2028,'Speed Bin B-A'!V2132),"-")</f>
        <v>24.06111111111111</v>
      </c>
      <c r="W565" s="269">
        <f>IFERROR(AVERAGE('Speed Bin A-B'!W52,'Speed Bin A-B'!W156,'Speed Bin A-B'!W260,'Speed Bin A-B'!W364,'Speed Bin A-B'!W468,'Speed Bin A-B'!W572,'Speed Bin A-B'!W676,'Speed Bin A-B'!W780,'Speed Bin A-B'!W884,'Speed Bin A-B'!W988,'Speed Bin A-B'!W1092,'Speed Bin A-B'!W1196,'Speed Bin A-B'!W1300,'Speed Bin A-B'!W1404,'Speed Bin A-B'!W1508,'Speed Bin A-B'!W1612,'Speed Bin A-B'!W1716,'Speed Bin A-B'!W1820,'Speed Bin A-B'!W1924,'Speed Bin A-B'!W2028,'Speed Bin A-B'!W2132,'Speed Bin B-A'!W52,'Speed Bin B-A'!W156,'Speed Bin B-A'!W260,'Speed Bin B-A'!W364,'Speed Bin B-A'!W468,'Speed Bin B-A'!W572,'Speed Bin B-A'!W676,'Speed Bin B-A'!W780,'Speed Bin B-A'!W884,'Speed Bin B-A'!W988,'Speed Bin B-A'!W1092,'Speed Bin B-A'!W1196,'Speed Bin B-A'!W1300,'Speed Bin B-A'!W1404,'Speed Bin B-A'!W1508,'Speed Bin B-A'!W1612,'Speed Bin B-A'!W1716,'Speed Bin B-A'!W1820,'Speed Bin B-A'!W1924,'Speed Bin B-A'!W2028,'Speed Bin B-A'!W2132),"-")</f>
        <v>27.55</v>
      </c>
      <c r="X565" s="277"/>
      <c r="Y565" s="277"/>
    </row>
    <row r="566" spans="1:25" x14ac:dyDescent="0.25">
      <c r="A566" s="267">
        <v>0.4375</v>
      </c>
      <c r="B566" s="268">
        <f t="shared" ref="B566:U566" si="1217">B150+B358</f>
        <v>119</v>
      </c>
      <c r="C566" s="268">
        <f t="shared" si="1217"/>
        <v>1</v>
      </c>
      <c r="D566" s="268">
        <f t="shared" si="1217"/>
        <v>10</v>
      </c>
      <c r="E566" s="268">
        <f t="shared" si="1217"/>
        <v>16</v>
      </c>
      <c r="F566" s="268">
        <f t="shared" si="1217"/>
        <v>58</v>
      </c>
      <c r="G566" s="268">
        <f t="shared" si="1217"/>
        <v>24</v>
      </c>
      <c r="H566" s="268">
        <f t="shared" si="1217"/>
        <v>4</v>
      </c>
      <c r="I566" s="268">
        <f t="shared" si="1217"/>
        <v>6</v>
      </c>
      <c r="J566" s="268">
        <f t="shared" si="1217"/>
        <v>0</v>
      </c>
      <c r="K566" s="268">
        <f t="shared" si="1217"/>
        <v>0</v>
      </c>
      <c r="L566" s="268">
        <f t="shared" si="1217"/>
        <v>0</v>
      </c>
      <c r="M566" s="268">
        <f t="shared" si="1217"/>
        <v>0</v>
      </c>
      <c r="N566" s="268">
        <f t="shared" si="1217"/>
        <v>0</v>
      </c>
      <c r="O566" s="268">
        <f t="shared" si="1217"/>
        <v>0</v>
      </c>
      <c r="P566" s="268">
        <f t="shared" si="1217"/>
        <v>0</v>
      </c>
      <c r="Q566" s="268">
        <f t="shared" si="1217"/>
        <v>0</v>
      </c>
      <c r="R566" s="268">
        <f t="shared" si="1217"/>
        <v>0</v>
      </c>
      <c r="S566" s="268">
        <f t="shared" si="1217"/>
        <v>0</v>
      </c>
      <c r="T566" s="268">
        <f t="shared" si="1217"/>
        <v>0</v>
      </c>
      <c r="U566" s="268">
        <f t="shared" si="1217"/>
        <v>0</v>
      </c>
      <c r="V566" s="269">
        <f>IFERROR(AVERAGE('Speed Bin A-B'!V53,'Speed Bin A-B'!V157,'Speed Bin A-B'!V261,'Speed Bin A-B'!V365,'Speed Bin A-B'!V469,'Speed Bin A-B'!V573,'Speed Bin A-B'!V677,'Speed Bin A-B'!V781,'Speed Bin A-B'!V885,'Speed Bin A-B'!V989,'Speed Bin A-B'!V1093,'Speed Bin A-B'!V1197,'Speed Bin A-B'!V1301,'Speed Bin A-B'!V1405,'Speed Bin A-B'!V1509,'Speed Bin A-B'!V1613,'Speed Bin A-B'!V1717,'Speed Bin A-B'!V1821,'Speed Bin A-B'!V1925,'Speed Bin A-B'!V2029,'Speed Bin A-B'!V2133,'Speed Bin B-A'!V53,'Speed Bin B-A'!V157,'Speed Bin B-A'!V261,'Speed Bin B-A'!V365,'Speed Bin B-A'!V469,'Speed Bin B-A'!V573,'Speed Bin B-A'!V677,'Speed Bin B-A'!V781,'Speed Bin B-A'!V885,'Speed Bin B-A'!V989,'Speed Bin B-A'!V1093,'Speed Bin B-A'!V1197,'Speed Bin B-A'!V1301,'Speed Bin B-A'!V1405,'Speed Bin B-A'!V1509,'Speed Bin B-A'!V1613,'Speed Bin B-A'!V1717,'Speed Bin B-A'!V1821,'Speed Bin B-A'!V1925,'Speed Bin B-A'!V2029,'Speed Bin B-A'!V2133),"-")</f>
        <v>22.600000000000005</v>
      </c>
      <c r="W566" s="269">
        <f>IFERROR(AVERAGE('Speed Bin A-B'!W53,'Speed Bin A-B'!W157,'Speed Bin A-B'!W261,'Speed Bin A-B'!W365,'Speed Bin A-B'!W469,'Speed Bin A-B'!W573,'Speed Bin A-B'!W677,'Speed Bin A-B'!W781,'Speed Bin A-B'!W885,'Speed Bin A-B'!W989,'Speed Bin A-B'!W1093,'Speed Bin A-B'!W1197,'Speed Bin A-B'!W1301,'Speed Bin A-B'!W1405,'Speed Bin A-B'!W1509,'Speed Bin A-B'!W1613,'Speed Bin A-B'!W1717,'Speed Bin A-B'!W1821,'Speed Bin A-B'!W1925,'Speed Bin A-B'!W2029,'Speed Bin A-B'!W2133,'Speed Bin B-A'!W53,'Speed Bin B-A'!W157,'Speed Bin B-A'!W261,'Speed Bin B-A'!W365,'Speed Bin B-A'!W469,'Speed Bin B-A'!W573,'Speed Bin B-A'!W677,'Speed Bin B-A'!W781,'Speed Bin B-A'!W885,'Speed Bin B-A'!W989,'Speed Bin B-A'!W1093,'Speed Bin B-A'!W1197,'Speed Bin B-A'!W1301,'Speed Bin B-A'!W1405,'Speed Bin B-A'!W1509,'Speed Bin B-A'!W1613,'Speed Bin B-A'!W1717,'Speed Bin B-A'!W1821,'Speed Bin B-A'!W1925,'Speed Bin B-A'!W2029,'Speed Bin B-A'!W2133),"-")</f>
        <v>27.449999999999996</v>
      </c>
      <c r="X566" s="277"/>
      <c r="Y566" s="277"/>
    </row>
    <row r="567" spans="1:25" x14ac:dyDescent="0.25">
      <c r="A567" s="267">
        <v>0.44791666666666702</v>
      </c>
      <c r="B567" s="268">
        <f t="shared" ref="B567:U567" si="1218">B151+B359</f>
        <v>89</v>
      </c>
      <c r="C567" s="268">
        <f t="shared" si="1218"/>
        <v>3</v>
      </c>
      <c r="D567" s="268">
        <f t="shared" si="1218"/>
        <v>2</v>
      </c>
      <c r="E567" s="268">
        <f t="shared" si="1218"/>
        <v>13</v>
      </c>
      <c r="F567" s="268">
        <f t="shared" si="1218"/>
        <v>36</v>
      </c>
      <c r="G567" s="268">
        <f t="shared" si="1218"/>
        <v>18</v>
      </c>
      <c r="H567" s="268">
        <f t="shared" si="1218"/>
        <v>9</v>
      </c>
      <c r="I567" s="268">
        <f t="shared" si="1218"/>
        <v>4</v>
      </c>
      <c r="J567" s="268">
        <f t="shared" si="1218"/>
        <v>3</v>
      </c>
      <c r="K567" s="268">
        <f t="shared" si="1218"/>
        <v>1</v>
      </c>
      <c r="L567" s="268">
        <f t="shared" si="1218"/>
        <v>0</v>
      </c>
      <c r="M567" s="268">
        <f t="shared" si="1218"/>
        <v>0</v>
      </c>
      <c r="N567" s="268">
        <f t="shared" si="1218"/>
        <v>0</v>
      </c>
      <c r="O567" s="268">
        <f t="shared" si="1218"/>
        <v>0</v>
      </c>
      <c r="P567" s="268">
        <f t="shared" si="1218"/>
        <v>0</v>
      </c>
      <c r="Q567" s="268">
        <f t="shared" si="1218"/>
        <v>0</v>
      </c>
      <c r="R567" s="268">
        <f t="shared" si="1218"/>
        <v>0</v>
      </c>
      <c r="S567" s="268">
        <f t="shared" si="1218"/>
        <v>0</v>
      </c>
      <c r="T567" s="268">
        <f t="shared" si="1218"/>
        <v>0</v>
      </c>
      <c r="U567" s="268">
        <f t="shared" si="1218"/>
        <v>0</v>
      </c>
      <c r="V567" s="269">
        <f>IFERROR(AVERAGE('Speed Bin A-B'!V54,'Speed Bin A-B'!V158,'Speed Bin A-B'!V262,'Speed Bin A-B'!V366,'Speed Bin A-B'!V470,'Speed Bin A-B'!V574,'Speed Bin A-B'!V678,'Speed Bin A-B'!V782,'Speed Bin A-B'!V886,'Speed Bin A-B'!V990,'Speed Bin A-B'!V1094,'Speed Bin A-B'!V1198,'Speed Bin A-B'!V1302,'Speed Bin A-B'!V1406,'Speed Bin A-B'!V1510,'Speed Bin A-B'!V1614,'Speed Bin A-B'!V1718,'Speed Bin A-B'!V1822,'Speed Bin A-B'!V1926,'Speed Bin A-B'!V2030,'Speed Bin A-B'!V2134,'Speed Bin B-A'!V54,'Speed Bin B-A'!V158,'Speed Bin B-A'!V262,'Speed Bin B-A'!V366,'Speed Bin B-A'!V470,'Speed Bin B-A'!V574,'Speed Bin B-A'!V678,'Speed Bin B-A'!V782,'Speed Bin B-A'!V886,'Speed Bin B-A'!V990,'Speed Bin B-A'!V1094,'Speed Bin B-A'!V1198,'Speed Bin B-A'!V1302,'Speed Bin B-A'!V1406,'Speed Bin B-A'!V1510,'Speed Bin B-A'!V1614,'Speed Bin B-A'!V1718,'Speed Bin B-A'!V1822,'Speed Bin B-A'!V1926,'Speed Bin B-A'!V2030,'Speed Bin B-A'!V2134),"-")</f>
        <v>23.922222222222217</v>
      </c>
      <c r="W567" s="269">
        <f>IFERROR(AVERAGE('Speed Bin A-B'!W54,'Speed Bin A-B'!W158,'Speed Bin A-B'!W262,'Speed Bin A-B'!W366,'Speed Bin A-B'!W470,'Speed Bin A-B'!W574,'Speed Bin A-B'!W678,'Speed Bin A-B'!W782,'Speed Bin A-B'!W886,'Speed Bin A-B'!W990,'Speed Bin A-B'!W1094,'Speed Bin A-B'!W1198,'Speed Bin A-B'!W1302,'Speed Bin A-B'!W1406,'Speed Bin A-B'!W1510,'Speed Bin A-B'!W1614,'Speed Bin A-B'!W1718,'Speed Bin A-B'!W1822,'Speed Bin A-B'!W1926,'Speed Bin A-B'!W2030,'Speed Bin A-B'!W2134,'Speed Bin B-A'!W54,'Speed Bin B-A'!W158,'Speed Bin B-A'!W262,'Speed Bin B-A'!W366,'Speed Bin B-A'!W470,'Speed Bin B-A'!W574,'Speed Bin B-A'!W678,'Speed Bin B-A'!W782,'Speed Bin B-A'!W886,'Speed Bin B-A'!W990,'Speed Bin B-A'!W1094,'Speed Bin B-A'!W1198,'Speed Bin B-A'!W1302,'Speed Bin B-A'!W1406,'Speed Bin B-A'!W1510,'Speed Bin B-A'!W1614,'Speed Bin B-A'!W1718,'Speed Bin B-A'!W1822,'Speed Bin B-A'!W1926,'Speed Bin B-A'!W2030,'Speed Bin B-A'!W2134),"-")</f>
        <v>34.200000000000003</v>
      </c>
      <c r="X567" s="277"/>
      <c r="Y567" s="277"/>
    </row>
    <row r="568" spans="1:25" x14ac:dyDescent="0.25">
      <c r="A568" s="267">
        <v>0.45833333333333298</v>
      </c>
      <c r="B568" s="268">
        <f t="shared" ref="B568:U568" si="1219">B152+B360</f>
        <v>109</v>
      </c>
      <c r="C568" s="268">
        <f t="shared" si="1219"/>
        <v>1</v>
      </c>
      <c r="D568" s="268">
        <f t="shared" si="1219"/>
        <v>2</v>
      </c>
      <c r="E568" s="268">
        <f t="shared" si="1219"/>
        <v>21</v>
      </c>
      <c r="F568" s="268">
        <f t="shared" si="1219"/>
        <v>37</v>
      </c>
      <c r="G568" s="268">
        <f t="shared" si="1219"/>
        <v>35</v>
      </c>
      <c r="H568" s="268">
        <f t="shared" si="1219"/>
        <v>8</v>
      </c>
      <c r="I568" s="268">
        <f t="shared" si="1219"/>
        <v>4</v>
      </c>
      <c r="J568" s="268">
        <f t="shared" si="1219"/>
        <v>1</v>
      </c>
      <c r="K568" s="268">
        <f t="shared" si="1219"/>
        <v>0</v>
      </c>
      <c r="L568" s="268">
        <f t="shared" si="1219"/>
        <v>0</v>
      </c>
      <c r="M568" s="268">
        <f t="shared" si="1219"/>
        <v>0</v>
      </c>
      <c r="N568" s="268">
        <f t="shared" si="1219"/>
        <v>0</v>
      </c>
      <c r="O568" s="268">
        <f t="shared" si="1219"/>
        <v>0</v>
      </c>
      <c r="P568" s="268">
        <f t="shared" si="1219"/>
        <v>0</v>
      </c>
      <c r="Q568" s="268">
        <f t="shared" si="1219"/>
        <v>0</v>
      </c>
      <c r="R568" s="268">
        <f t="shared" si="1219"/>
        <v>0</v>
      </c>
      <c r="S568" s="268">
        <f t="shared" si="1219"/>
        <v>0</v>
      </c>
      <c r="T568" s="268">
        <f t="shared" si="1219"/>
        <v>0</v>
      </c>
      <c r="U568" s="268">
        <f t="shared" si="1219"/>
        <v>0</v>
      </c>
      <c r="V568" s="269">
        <f>IFERROR(AVERAGE('Speed Bin A-B'!V55,'Speed Bin A-B'!V159,'Speed Bin A-B'!V263,'Speed Bin A-B'!V367,'Speed Bin A-B'!V471,'Speed Bin A-B'!V575,'Speed Bin A-B'!V679,'Speed Bin A-B'!V783,'Speed Bin A-B'!V887,'Speed Bin A-B'!V991,'Speed Bin A-B'!V1095,'Speed Bin A-B'!V1199,'Speed Bin A-B'!V1303,'Speed Bin A-B'!V1407,'Speed Bin A-B'!V1511,'Speed Bin A-B'!V1615,'Speed Bin A-B'!V1719,'Speed Bin A-B'!V1823,'Speed Bin A-B'!V1927,'Speed Bin A-B'!V2031,'Speed Bin A-B'!V2135,'Speed Bin B-A'!V55,'Speed Bin B-A'!V159,'Speed Bin B-A'!V263,'Speed Bin B-A'!V367,'Speed Bin B-A'!V471,'Speed Bin B-A'!V575,'Speed Bin B-A'!V679,'Speed Bin B-A'!V783,'Speed Bin B-A'!V887,'Speed Bin B-A'!V991,'Speed Bin B-A'!V1095,'Speed Bin B-A'!V1199,'Speed Bin B-A'!V1303,'Speed Bin B-A'!V1407,'Speed Bin B-A'!V1511,'Speed Bin B-A'!V1615,'Speed Bin B-A'!V1719,'Speed Bin B-A'!V1823,'Speed Bin B-A'!V1927,'Speed Bin B-A'!V2031,'Speed Bin B-A'!V2135),"-")</f>
        <v>24.133333333333333</v>
      </c>
      <c r="W568" s="269">
        <f>IFERROR(AVERAGE('Speed Bin A-B'!W55,'Speed Bin A-B'!W159,'Speed Bin A-B'!W263,'Speed Bin A-B'!W367,'Speed Bin A-B'!W471,'Speed Bin A-B'!W575,'Speed Bin A-B'!W679,'Speed Bin A-B'!W783,'Speed Bin A-B'!W887,'Speed Bin A-B'!W991,'Speed Bin A-B'!W1095,'Speed Bin A-B'!W1199,'Speed Bin A-B'!W1303,'Speed Bin A-B'!W1407,'Speed Bin A-B'!W1511,'Speed Bin A-B'!W1615,'Speed Bin A-B'!W1719,'Speed Bin A-B'!W1823,'Speed Bin A-B'!W1927,'Speed Bin A-B'!W2031,'Speed Bin A-B'!W2135,'Speed Bin B-A'!W55,'Speed Bin B-A'!W159,'Speed Bin B-A'!W263,'Speed Bin B-A'!W367,'Speed Bin B-A'!W471,'Speed Bin B-A'!W575,'Speed Bin B-A'!W679,'Speed Bin B-A'!W783,'Speed Bin B-A'!W887,'Speed Bin B-A'!W991,'Speed Bin B-A'!W1095,'Speed Bin B-A'!W1199,'Speed Bin B-A'!W1303,'Speed Bin B-A'!W1407,'Speed Bin B-A'!W1511,'Speed Bin B-A'!W1615,'Speed Bin B-A'!W1719,'Speed Bin B-A'!W1823,'Speed Bin B-A'!W1927,'Speed Bin B-A'!W2031,'Speed Bin B-A'!W2135),"-")</f>
        <v>33.85</v>
      </c>
      <c r="X568" s="277"/>
      <c r="Y568" s="277"/>
    </row>
    <row r="569" spans="1:25" x14ac:dyDescent="0.25">
      <c r="A569" s="267">
        <v>0.46875</v>
      </c>
      <c r="B569" s="268">
        <f t="shared" ref="B569:U569" si="1220">B153+B361</f>
        <v>112</v>
      </c>
      <c r="C569" s="268">
        <f t="shared" si="1220"/>
        <v>2</v>
      </c>
      <c r="D569" s="268">
        <f t="shared" si="1220"/>
        <v>6</v>
      </c>
      <c r="E569" s="268">
        <f t="shared" si="1220"/>
        <v>16</v>
      </c>
      <c r="F569" s="268">
        <f t="shared" si="1220"/>
        <v>32</v>
      </c>
      <c r="G569" s="268">
        <f t="shared" si="1220"/>
        <v>35</v>
      </c>
      <c r="H569" s="268">
        <f t="shared" si="1220"/>
        <v>13</v>
      </c>
      <c r="I569" s="268">
        <f t="shared" si="1220"/>
        <v>8</v>
      </c>
      <c r="J569" s="268">
        <f t="shared" si="1220"/>
        <v>0</v>
      </c>
      <c r="K569" s="268">
        <f t="shared" si="1220"/>
        <v>0</v>
      </c>
      <c r="L569" s="268">
        <f t="shared" si="1220"/>
        <v>0</v>
      </c>
      <c r="M569" s="268">
        <f t="shared" si="1220"/>
        <v>0</v>
      </c>
      <c r="N569" s="268">
        <f t="shared" si="1220"/>
        <v>0</v>
      </c>
      <c r="O569" s="268">
        <f t="shared" si="1220"/>
        <v>0</v>
      </c>
      <c r="P569" s="268">
        <f t="shared" si="1220"/>
        <v>0</v>
      </c>
      <c r="Q569" s="268">
        <f t="shared" si="1220"/>
        <v>0</v>
      </c>
      <c r="R569" s="268">
        <f t="shared" si="1220"/>
        <v>0</v>
      </c>
      <c r="S569" s="268">
        <f t="shared" si="1220"/>
        <v>0</v>
      </c>
      <c r="T569" s="268">
        <f t="shared" si="1220"/>
        <v>0</v>
      </c>
      <c r="U569" s="268">
        <f t="shared" si="1220"/>
        <v>0</v>
      </c>
      <c r="V569" s="269">
        <f>IFERROR(AVERAGE('Speed Bin A-B'!V56,'Speed Bin A-B'!V160,'Speed Bin A-B'!V264,'Speed Bin A-B'!V368,'Speed Bin A-B'!V472,'Speed Bin A-B'!V576,'Speed Bin A-B'!V680,'Speed Bin A-B'!V784,'Speed Bin A-B'!V888,'Speed Bin A-B'!V992,'Speed Bin A-B'!V1096,'Speed Bin A-B'!V1200,'Speed Bin A-B'!V1304,'Speed Bin A-B'!V1408,'Speed Bin A-B'!V1512,'Speed Bin A-B'!V1616,'Speed Bin A-B'!V1720,'Speed Bin A-B'!V1824,'Speed Bin A-B'!V1928,'Speed Bin A-B'!V2032,'Speed Bin A-B'!V2136,'Speed Bin B-A'!V56,'Speed Bin B-A'!V160,'Speed Bin B-A'!V264,'Speed Bin B-A'!V368,'Speed Bin B-A'!V472,'Speed Bin B-A'!V576,'Speed Bin B-A'!V680,'Speed Bin B-A'!V784,'Speed Bin B-A'!V888,'Speed Bin B-A'!V992,'Speed Bin B-A'!V1096,'Speed Bin B-A'!V1200,'Speed Bin B-A'!V1304,'Speed Bin B-A'!V1408,'Speed Bin B-A'!V1512,'Speed Bin B-A'!V1616,'Speed Bin B-A'!V1720,'Speed Bin B-A'!V1824,'Speed Bin B-A'!V1928,'Speed Bin B-A'!V2032,'Speed Bin B-A'!V2136),"-")</f>
        <v>23.938888888888897</v>
      </c>
      <c r="W569" s="269">
        <f>IFERROR(AVERAGE('Speed Bin A-B'!W56,'Speed Bin A-B'!W160,'Speed Bin A-B'!W264,'Speed Bin A-B'!W368,'Speed Bin A-B'!W472,'Speed Bin A-B'!W576,'Speed Bin A-B'!W680,'Speed Bin A-B'!W784,'Speed Bin A-B'!W888,'Speed Bin A-B'!W992,'Speed Bin A-B'!W1096,'Speed Bin A-B'!W1200,'Speed Bin A-B'!W1304,'Speed Bin A-B'!W1408,'Speed Bin A-B'!W1512,'Speed Bin A-B'!W1616,'Speed Bin A-B'!W1720,'Speed Bin A-B'!W1824,'Speed Bin A-B'!W1928,'Speed Bin A-B'!W2032,'Speed Bin A-B'!W2136,'Speed Bin B-A'!W56,'Speed Bin B-A'!W160,'Speed Bin B-A'!W264,'Speed Bin B-A'!W368,'Speed Bin B-A'!W472,'Speed Bin B-A'!W576,'Speed Bin B-A'!W680,'Speed Bin B-A'!W784,'Speed Bin B-A'!W888,'Speed Bin B-A'!W992,'Speed Bin B-A'!W1096,'Speed Bin B-A'!W1200,'Speed Bin B-A'!W1304,'Speed Bin B-A'!W1408,'Speed Bin B-A'!W1512,'Speed Bin B-A'!W1616,'Speed Bin B-A'!W1720,'Speed Bin B-A'!W1824,'Speed Bin B-A'!W1928,'Speed Bin B-A'!W2032,'Speed Bin B-A'!W2136),"-")</f>
        <v>31.450000000000003</v>
      </c>
      <c r="X569" s="277"/>
      <c r="Y569" s="277"/>
    </row>
    <row r="570" spans="1:25" x14ac:dyDescent="0.25">
      <c r="A570" s="267">
        <v>0.47916666666666702</v>
      </c>
      <c r="B570" s="268">
        <f t="shared" ref="B570:U570" si="1221">B154+B362</f>
        <v>106</v>
      </c>
      <c r="C570" s="268">
        <f t="shared" si="1221"/>
        <v>1</v>
      </c>
      <c r="D570" s="268">
        <f t="shared" si="1221"/>
        <v>8</v>
      </c>
      <c r="E570" s="268">
        <f t="shared" si="1221"/>
        <v>17</v>
      </c>
      <c r="F570" s="268">
        <f t="shared" si="1221"/>
        <v>40</v>
      </c>
      <c r="G570" s="268">
        <f t="shared" si="1221"/>
        <v>21</v>
      </c>
      <c r="H570" s="268">
        <f t="shared" si="1221"/>
        <v>15</v>
      </c>
      <c r="I570" s="268">
        <f t="shared" si="1221"/>
        <v>3</v>
      </c>
      <c r="J570" s="268">
        <f t="shared" si="1221"/>
        <v>1</v>
      </c>
      <c r="K570" s="268">
        <f t="shared" si="1221"/>
        <v>0</v>
      </c>
      <c r="L570" s="268">
        <f t="shared" si="1221"/>
        <v>0</v>
      </c>
      <c r="M570" s="268">
        <f t="shared" si="1221"/>
        <v>0</v>
      </c>
      <c r="N570" s="268">
        <f t="shared" si="1221"/>
        <v>0</v>
      </c>
      <c r="O570" s="268">
        <f t="shared" si="1221"/>
        <v>0</v>
      </c>
      <c r="P570" s="268">
        <f t="shared" si="1221"/>
        <v>0</v>
      </c>
      <c r="Q570" s="268">
        <f t="shared" si="1221"/>
        <v>0</v>
      </c>
      <c r="R570" s="268">
        <f t="shared" si="1221"/>
        <v>0</v>
      </c>
      <c r="S570" s="268">
        <f t="shared" si="1221"/>
        <v>0</v>
      </c>
      <c r="T570" s="268">
        <f t="shared" si="1221"/>
        <v>0</v>
      </c>
      <c r="U570" s="268">
        <f t="shared" si="1221"/>
        <v>0</v>
      </c>
      <c r="V570" s="269">
        <f>IFERROR(AVERAGE('Speed Bin A-B'!V57,'Speed Bin A-B'!V161,'Speed Bin A-B'!V265,'Speed Bin A-B'!V369,'Speed Bin A-B'!V473,'Speed Bin A-B'!V577,'Speed Bin A-B'!V681,'Speed Bin A-B'!V785,'Speed Bin A-B'!V889,'Speed Bin A-B'!V993,'Speed Bin A-B'!V1097,'Speed Bin A-B'!V1201,'Speed Bin A-B'!V1305,'Speed Bin A-B'!V1409,'Speed Bin A-B'!V1513,'Speed Bin A-B'!V1617,'Speed Bin A-B'!V1721,'Speed Bin A-B'!V1825,'Speed Bin A-B'!V1929,'Speed Bin A-B'!V2033,'Speed Bin A-B'!V2137,'Speed Bin B-A'!V57,'Speed Bin B-A'!V161,'Speed Bin B-A'!V265,'Speed Bin B-A'!V369,'Speed Bin B-A'!V473,'Speed Bin B-A'!V577,'Speed Bin B-A'!V681,'Speed Bin B-A'!V785,'Speed Bin B-A'!V889,'Speed Bin B-A'!V993,'Speed Bin B-A'!V1097,'Speed Bin B-A'!V1201,'Speed Bin B-A'!V1305,'Speed Bin B-A'!V1409,'Speed Bin B-A'!V1513,'Speed Bin B-A'!V1617,'Speed Bin B-A'!V1721,'Speed Bin B-A'!V1825,'Speed Bin B-A'!V1929,'Speed Bin B-A'!V2033,'Speed Bin B-A'!V2137),"-")</f>
        <v>23.616666666666667</v>
      </c>
      <c r="W570" s="269" t="str">
        <f>IFERROR(AVERAGE('Speed Bin A-B'!W57,'Speed Bin A-B'!W161,'Speed Bin A-B'!W265,'Speed Bin A-B'!W369,'Speed Bin A-B'!W473,'Speed Bin A-B'!W577,'Speed Bin A-B'!W681,'Speed Bin A-B'!W785,'Speed Bin A-B'!W889,'Speed Bin A-B'!W993,'Speed Bin A-B'!W1097,'Speed Bin A-B'!W1201,'Speed Bin A-B'!W1305,'Speed Bin A-B'!W1409,'Speed Bin A-B'!W1513,'Speed Bin A-B'!W1617,'Speed Bin A-B'!W1721,'Speed Bin A-B'!W1825,'Speed Bin A-B'!W1929,'Speed Bin A-B'!W2033,'Speed Bin A-B'!W2137,'Speed Bin B-A'!W57,'Speed Bin B-A'!W161,'Speed Bin B-A'!W265,'Speed Bin B-A'!W369,'Speed Bin B-A'!W473,'Speed Bin B-A'!W577,'Speed Bin B-A'!W681,'Speed Bin B-A'!W785,'Speed Bin B-A'!W889,'Speed Bin B-A'!W993,'Speed Bin B-A'!W1097,'Speed Bin B-A'!W1201,'Speed Bin B-A'!W1305,'Speed Bin B-A'!W1409,'Speed Bin B-A'!W1513,'Speed Bin B-A'!W1617,'Speed Bin B-A'!W1721,'Speed Bin B-A'!W1825,'Speed Bin B-A'!W1929,'Speed Bin B-A'!W2033,'Speed Bin B-A'!W2137),"-")</f>
        <v>-</v>
      </c>
      <c r="X570" s="277"/>
      <c r="Y570" s="277"/>
    </row>
    <row r="571" spans="1:25" x14ac:dyDescent="0.25">
      <c r="A571" s="267">
        <v>0.48958333333333298</v>
      </c>
      <c r="B571" s="268">
        <f t="shared" ref="B571:U571" si="1222">B155+B363</f>
        <v>139</v>
      </c>
      <c r="C571" s="268">
        <f t="shared" si="1222"/>
        <v>1</v>
      </c>
      <c r="D571" s="268">
        <f t="shared" si="1222"/>
        <v>8</v>
      </c>
      <c r="E571" s="268">
        <f t="shared" si="1222"/>
        <v>34</v>
      </c>
      <c r="F571" s="268">
        <f t="shared" si="1222"/>
        <v>45</v>
      </c>
      <c r="G571" s="268">
        <f t="shared" si="1222"/>
        <v>32</v>
      </c>
      <c r="H571" s="268">
        <f t="shared" si="1222"/>
        <v>14</v>
      </c>
      <c r="I571" s="268">
        <f t="shared" si="1222"/>
        <v>3</v>
      </c>
      <c r="J571" s="268">
        <f t="shared" si="1222"/>
        <v>1</v>
      </c>
      <c r="K571" s="268">
        <f t="shared" si="1222"/>
        <v>1</v>
      </c>
      <c r="L571" s="268">
        <f t="shared" si="1222"/>
        <v>0</v>
      </c>
      <c r="M571" s="268">
        <f t="shared" si="1222"/>
        <v>0</v>
      </c>
      <c r="N571" s="268">
        <f t="shared" si="1222"/>
        <v>0</v>
      </c>
      <c r="O571" s="268">
        <f t="shared" si="1222"/>
        <v>0</v>
      </c>
      <c r="P571" s="268">
        <f t="shared" si="1222"/>
        <v>0</v>
      </c>
      <c r="Q571" s="268">
        <f t="shared" si="1222"/>
        <v>0</v>
      </c>
      <c r="R571" s="268">
        <f t="shared" si="1222"/>
        <v>0</v>
      </c>
      <c r="S571" s="268">
        <f t="shared" si="1222"/>
        <v>0</v>
      </c>
      <c r="T571" s="268">
        <f t="shared" si="1222"/>
        <v>0</v>
      </c>
      <c r="U571" s="268">
        <f t="shared" si="1222"/>
        <v>0</v>
      </c>
      <c r="V571" s="269">
        <f>IFERROR(AVERAGE('Speed Bin A-B'!V58,'Speed Bin A-B'!V162,'Speed Bin A-B'!V266,'Speed Bin A-B'!V370,'Speed Bin A-B'!V474,'Speed Bin A-B'!V578,'Speed Bin A-B'!V682,'Speed Bin A-B'!V786,'Speed Bin A-B'!V890,'Speed Bin A-B'!V994,'Speed Bin A-B'!V1098,'Speed Bin A-B'!V1202,'Speed Bin A-B'!V1306,'Speed Bin A-B'!V1410,'Speed Bin A-B'!V1514,'Speed Bin A-B'!V1618,'Speed Bin A-B'!V1722,'Speed Bin A-B'!V1826,'Speed Bin A-B'!V1930,'Speed Bin A-B'!V2034,'Speed Bin A-B'!V2138,'Speed Bin B-A'!V58,'Speed Bin B-A'!V162,'Speed Bin B-A'!V266,'Speed Bin B-A'!V370,'Speed Bin B-A'!V474,'Speed Bin B-A'!V578,'Speed Bin B-A'!V682,'Speed Bin B-A'!V786,'Speed Bin B-A'!V890,'Speed Bin B-A'!V994,'Speed Bin B-A'!V1098,'Speed Bin B-A'!V1202,'Speed Bin B-A'!V1306,'Speed Bin B-A'!V1410,'Speed Bin B-A'!V1514,'Speed Bin B-A'!V1618,'Speed Bin B-A'!V1722,'Speed Bin B-A'!V1826,'Speed Bin B-A'!V1930,'Speed Bin B-A'!V2034,'Speed Bin B-A'!V2138),"-")</f>
        <v>24.055555555555557</v>
      </c>
      <c r="W571" s="269">
        <f>IFERROR(AVERAGE('Speed Bin A-B'!W58,'Speed Bin A-B'!W162,'Speed Bin A-B'!W266,'Speed Bin A-B'!W370,'Speed Bin A-B'!W474,'Speed Bin A-B'!W578,'Speed Bin A-B'!W682,'Speed Bin A-B'!W786,'Speed Bin A-B'!W890,'Speed Bin A-B'!W994,'Speed Bin A-B'!W1098,'Speed Bin A-B'!W1202,'Speed Bin A-B'!W1306,'Speed Bin A-B'!W1410,'Speed Bin A-B'!W1514,'Speed Bin A-B'!W1618,'Speed Bin A-B'!W1722,'Speed Bin A-B'!W1826,'Speed Bin A-B'!W1930,'Speed Bin A-B'!W2034,'Speed Bin A-B'!W2138,'Speed Bin B-A'!W58,'Speed Bin B-A'!W162,'Speed Bin B-A'!W266,'Speed Bin B-A'!W370,'Speed Bin B-A'!W474,'Speed Bin B-A'!W578,'Speed Bin B-A'!W682,'Speed Bin B-A'!W786,'Speed Bin B-A'!W890,'Speed Bin B-A'!W994,'Speed Bin B-A'!W1098,'Speed Bin B-A'!W1202,'Speed Bin B-A'!W1306,'Speed Bin B-A'!W1410,'Speed Bin B-A'!W1514,'Speed Bin B-A'!W1618,'Speed Bin B-A'!W1722,'Speed Bin B-A'!W1826,'Speed Bin B-A'!W1930,'Speed Bin B-A'!W2034,'Speed Bin B-A'!W2138),"-")</f>
        <v>29.8</v>
      </c>
      <c r="X571" s="277"/>
      <c r="Y571" s="277"/>
    </row>
    <row r="572" spans="1:25" x14ac:dyDescent="0.25">
      <c r="A572" s="267">
        <v>0.5</v>
      </c>
      <c r="B572" s="268">
        <f t="shared" ref="B572:U572" si="1223">B156+B364</f>
        <v>115</v>
      </c>
      <c r="C572" s="268">
        <f t="shared" si="1223"/>
        <v>2</v>
      </c>
      <c r="D572" s="268">
        <f t="shared" si="1223"/>
        <v>8</v>
      </c>
      <c r="E572" s="268">
        <f t="shared" si="1223"/>
        <v>18</v>
      </c>
      <c r="F572" s="268">
        <f t="shared" si="1223"/>
        <v>43</v>
      </c>
      <c r="G572" s="268">
        <f t="shared" si="1223"/>
        <v>29</v>
      </c>
      <c r="H572" s="268">
        <f t="shared" si="1223"/>
        <v>8</v>
      </c>
      <c r="I572" s="268">
        <f t="shared" si="1223"/>
        <v>5</v>
      </c>
      <c r="J572" s="268">
        <f t="shared" si="1223"/>
        <v>1</v>
      </c>
      <c r="K572" s="268">
        <f t="shared" si="1223"/>
        <v>1</v>
      </c>
      <c r="L572" s="268">
        <f t="shared" si="1223"/>
        <v>0</v>
      </c>
      <c r="M572" s="268">
        <f t="shared" si="1223"/>
        <v>0</v>
      </c>
      <c r="N572" s="268">
        <f t="shared" si="1223"/>
        <v>0</v>
      </c>
      <c r="O572" s="268">
        <f t="shared" si="1223"/>
        <v>0</v>
      </c>
      <c r="P572" s="268">
        <f t="shared" si="1223"/>
        <v>0</v>
      </c>
      <c r="Q572" s="268">
        <f t="shared" si="1223"/>
        <v>0</v>
      </c>
      <c r="R572" s="268">
        <f t="shared" si="1223"/>
        <v>0</v>
      </c>
      <c r="S572" s="268">
        <f t="shared" si="1223"/>
        <v>0</v>
      </c>
      <c r="T572" s="268">
        <f t="shared" si="1223"/>
        <v>0</v>
      </c>
      <c r="U572" s="268">
        <f t="shared" si="1223"/>
        <v>0</v>
      </c>
      <c r="V572" s="269">
        <f>IFERROR(AVERAGE('Speed Bin A-B'!V59,'Speed Bin A-B'!V163,'Speed Bin A-B'!V267,'Speed Bin A-B'!V371,'Speed Bin A-B'!V475,'Speed Bin A-B'!V579,'Speed Bin A-B'!V683,'Speed Bin A-B'!V787,'Speed Bin A-B'!V891,'Speed Bin A-B'!V995,'Speed Bin A-B'!V1099,'Speed Bin A-B'!V1203,'Speed Bin A-B'!V1307,'Speed Bin A-B'!V1411,'Speed Bin A-B'!V1515,'Speed Bin A-B'!V1619,'Speed Bin A-B'!V1723,'Speed Bin A-B'!V1827,'Speed Bin A-B'!V1931,'Speed Bin A-B'!V2035,'Speed Bin A-B'!V2139,'Speed Bin B-A'!V59,'Speed Bin B-A'!V163,'Speed Bin B-A'!V267,'Speed Bin B-A'!V371,'Speed Bin B-A'!V475,'Speed Bin B-A'!V579,'Speed Bin B-A'!V683,'Speed Bin B-A'!V787,'Speed Bin B-A'!V891,'Speed Bin B-A'!V995,'Speed Bin B-A'!V1099,'Speed Bin B-A'!V1203,'Speed Bin B-A'!V1307,'Speed Bin B-A'!V1411,'Speed Bin B-A'!V1515,'Speed Bin B-A'!V1619,'Speed Bin B-A'!V1723,'Speed Bin B-A'!V1827,'Speed Bin B-A'!V1931,'Speed Bin B-A'!V2035,'Speed Bin B-A'!V2139),"-")</f>
        <v>24.294444444444441</v>
      </c>
      <c r="W572" s="269">
        <f>IFERROR(AVERAGE('Speed Bin A-B'!W59,'Speed Bin A-B'!W163,'Speed Bin A-B'!W267,'Speed Bin A-B'!W371,'Speed Bin A-B'!W475,'Speed Bin A-B'!W579,'Speed Bin A-B'!W683,'Speed Bin A-B'!W787,'Speed Bin A-B'!W891,'Speed Bin A-B'!W995,'Speed Bin A-B'!W1099,'Speed Bin A-B'!W1203,'Speed Bin A-B'!W1307,'Speed Bin A-B'!W1411,'Speed Bin A-B'!W1515,'Speed Bin A-B'!W1619,'Speed Bin A-B'!W1723,'Speed Bin A-B'!W1827,'Speed Bin A-B'!W1931,'Speed Bin A-B'!W2035,'Speed Bin A-B'!W2139,'Speed Bin B-A'!W59,'Speed Bin B-A'!W163,'Speed Bin B-A'!W267,'Speed Bin B-A'!W371,'Speed Bin B-A'!W475,'Speed Bin B-A'!W579,'Speed Bin B-A'!W683,'Speed Bin B-A'!W787,'Speed Bin B-A'!W891,'Speed Bin B-A'!W995,'Speed Bin B-A'!W1099,'Speed Bin B-A'!W1203,'Speed Bin B-A'!W1307,'Speed Bin B-A'!W1411,'Speed Bin B-A'!W1515,'Speed Bin B-A'!W1619,'Speed Bin B-A'!W1723,'Speed Bin B-A'!W1827,'Speed Bin B-A'!W1931,'Speed Bin B-A'!W2035,'Speed Bin B-A'!W2139),"-")</f>
        <v>37</v>
      </c>
      <c r="X572" s="277"/>
      <c r="Y572" s="277"/>
    </row>
    <row r="573" spans="1:25" x14ac:dyDescent="0.25">
      <c r="A573" s="267">
        <v>0.51041666666666696</v>
      </c>
      <c r="B573" s="268">
        <f t="shared" ref="B573:U573" si="1224">B157+B365</f>
        <v>133</v>
      </c>
      <c r="C573" s="268">
        <f t="shared" si="1224"/>
        <v>1</v>
      </c>
      <c r="D573" s="268">
        <f t="shared" si="1224"/>
        <v>6</v>
      </c>
      <c r="E573" s="268">
        <f t="shared" si="1224"/>
        <v>34</v>
      </c>
      <c r="F573" s="268">
        <f t="shared" si="1224"/>
        <v>42</v>
      </c>
      <c r="G573" s="268">
        <f t="shared" si="1224"/>
        <v>32</v>
      </c>
      <c r="H573" s="268">
        <f t="shared" si="1224"/>
        <v>13</v>
      </c>
      <c r="I573" s="268">
        <f t="shared" si="1224"/>
        <v>3</v>
      </c>
      <c r="J573" s="268">
        <f t="shared" si="1224"/>
        <v>1</v>
      </c>
      <c r="K573" s="268">
        <f t="shared" si="1224"/>
        <v>1</v>
      </c>
      <c r="L573" s="268">
        <f t="shared" si="1224"/>
        <v>0</v>
      </c>
      <c r="M573" s="268">
        <f t="shared" si="1224"/>
        <v>0</v>
      </c>
      <c r="N573" s="268">
        <f t="shared" si="1224"/>
        <v>0</v>
      </c>
      <c r="O573" s="268">
        <f t="shared" si="1224"/>
        <v>0</v>
      </c>
      <c r="P573" s="268">
        <f t="shared" si="1224"/>
        <v>0</v>
      </c>
      <c r="Q573" s="268">
        <f t="shared" si="1224"/>
        <v>0</v>
      </c>
      <c r="R573" s="268">
        <f t="shared" si="1224"/>
        <v>0</v>
      </c>
      <c r="S573" s="268">
        <f t="shared" si="1224"/>
        <v>0</v>
      </c>
      <c r="T573" s="268">
        <f t="shared" si="1224"/>
        <v>0</v>
      </c>
      <c r="U573" s="268">
        <f t="shared" si="1224"/>
        <v>0</v>
      </c>
      <c r="V573" s="269">
        <f>IFERROR(AVERAGE('Speed Bin A-B'!V60,'Speed Bin A-B'!V164,'Speed Bin A-B'!V268,'Speed Bin A-B'!V372,'Speed Bin A-B'!V476,'Speed Bin A-B'!V580,'Speed Bin A-B'!V684,'Speed Bin A-B'!V788,'Speed Bin A-B'!V892,'Speed Bin A-B'!V996,'Speed Bin A-B'!V1100,'Speed Bin A-B'!V1204,'Speed Bin A-B'!V1308,'Speed Bin A-B'!V1412,'Speed Bin A-B'!V1516,'Speed Bin A-B'!V1620,'Speed Bin A-B'!V1724,'Speed Bin A-B'!V1828,'Speed Bin A-B'!V1932,'Speed Bin A-B'!V2036,'Speed Bin A-B'!V2140,'Speed Bin B-A'!V60,'Speed Bin B-A'!V164,'Speed Bin B-A'!V268,'Speed Bin B-A'!V372,'Speed Bin B-A'!V476,'Speed Bin B-A'!V580,'Speed Bin B-A'!V684,'Speed Bin B-A'!V788,'Speed Bin B-A'!V892,'Speed Bin B-A'!V996,'Speed Bin B-A'!V1100,'Speed Bin B-A'!V1204,'Speed Bin B-A'!V1308,'Speed Bin B-A'!V1412,'Speed Bin B-A'!V1516,'Speed Bin B-A'!V1620,'Speed Bin B-A'!V1724,'Speed Bin B-A'!V1828,'Speed Bin B-A'!V1932,'Speed Bin B-A'!V2036,'Speed Bin B-A'!V2140),"-")</f>
        <v>23.994444444444447</v>
      </c>
      <c r="W573" s="269">
        <f>IFERROR(AVERAGE('Speed Bin A-B'!W60,'Speed Bin A-B'!W164,'Speed Bin A-B'!W268,'Speed Bin A-B'!W372,'Speed Bin A-B'!W476,'Speed Bin A-B'!W580,'Speed Bin A-B'!W684,'Speed Bin A-B'!W788,'Speed Bin A-B'!W892,'Speed Bin A-B'!W996,'Speed Bin A-B'!W1100,'Speed Bin A-B'!W1204,'Speed Bin A-B'!W1308,'Speed Bin A-B'!W1412,'Speed Bin A-B'!W1516,'Speed Bin A-B'!W1620,'Speed Bin A-B'!W1724,'Speed Bin A-B'!W1828,'Speed Bin A-B'!W1932,'Speed Bin A-B'!W2036,'Speed Bin A-B'!W2140,'Speed Bin B-A'!W60,'Speed Bin B-A'!W164,'Speed Bin B-A'!W268,'Speed Bin B-A'!W372,'Speed Bin B-A'!W476,'Speed Bin B-A'!W580,'Speed Bin B-A'!W684,'Speed Bin B-A'!W788,'Speed Bin B-A'!W892,'Speed Bin B-A'!W996,'Speed Bin B-A'!W1100,'Speed Bin B-A'!W1204,'Speed Bin B-A'!W1308,'Speed Bin B-A'!W1412,'Speed Bin B-A'!W1516,'Speed Bin B-A'!W1620,'Speed Bin B-A'!W1724,'Speed Bin B-A'!W1828,'Speed Bin B-A'!W1932,'Speed Bin B-A'!W2036,'Speed Bin B-A'!W2140),"-")</f>
        <v>29.533333333333331</v>
      </c>
      <c r="X573" s="277"/>
      <c r="Y573" s="277"/>
    </row>
    <row r="574" spans="1:25" x14ac:dyDescent="0.25">
      <c r="A574" s="267">
        <v>0.52083333333333304</v>
      </c>
      <c r="B574" s="268">
        <f t="shared" ref="B574:U574" si="1225">B158+B366</f>
        <v>130</v>
      </c>
      <c r="C574" s="268">
        <f t="shared" si="1225"/>
        <v>1</v>
      </c>
      <c r="D574" s="268">
        <f t="shared" si="1225"/>
        <v>10</v>
      </c>
      <c r="E574" s="268">
        <f t="shared" si="1225"/>
        <v>32</v>
      </c>
      <c r="F574" s="268">
        <f t="shared" si="1225"/>
        <v>54</v>
      </c>
      <c r="G574" s="268">
        <f t="shared" si="1225"/>
        <v>21</v>
      </c>
      <c r="H574" s="268">
        <f t="shared" si="1225"/>
        <v>5</v>
      </c>
      <c r="I574" s="268">
        <f t="shared" si="1225"/>
        <v>3</v>
      </c>
      <c r="J574" s="268">
        <f t="shared" si="1225"/>
        <v>4</v>
      </c>
      <c r="K574" s="268">
        <f t="shared" si="1225"/>
        <v>0</v>
      </c>
      <c r="L574" s="268">
        <f t="shared" si="1225"/>
        <v>0</v>
      </c>
      <c r="M574" s="268">
        <f t="shared" si="1225"/>
        <v>0</v>
      </c>
      <c r="N574" s="268">
        <f t="shared" si="1225"/>
        <v>0</v>
      </c>
      <c r="O574" s="268">
        <f t="shared" si="1225"/>
        <v>0</v>
      </c>
      <c r="P574" s="268">
        <f t="shared" si="1225"/>
        <v>0</v>
      </c>
      <c r="Q574" s="268">
        <f t="shared" si="1225"/>
        <v>0</v>
      </c>
      <c r="R574" s="268">
        <f t="shared" si="1225"/>
        <v>0</v>
      </c>
      <c r="S574" s="268">
        <f t="shared" si="1225"/>
        <v>0</v>
      </c>
      <c r="T574" s="268">
        <f t="shared" si="1225"/>
        <v>0</v>
      </c>
      <c r="U574" s="268">
        <f t="shared" si="1225"/>
        <v>0</v>
      </c>
      <c r="V574" s="269">
        <f>IFERROR(AVERAGE('Speed Bin A-B'!V61,'Speed Bin A-B'!V165,'Speed Bin A-B'!V269,'Speed Bin A-B'!V373,'Speed Bin A-B'!V477,'Speed Bin A-B'!V581,'Speed Bin A-B'!V685,'Speed Bin A-B'!V789,'Speed Bin A-B'!V893,'Speed Bin A-B'!V997,'Speed Bin A-B'!V1101,'Speed Bin A-B'!V1205,'Speed Bin A-B'!V1309,'Speed Bin A-B'!V1413,'Speed Bin A-B'!V1517,'Speed Bin A-B'!V1621,'Speed Bin A-B'!V1725,'Speed Bin A-B'!V1829,'Speed Bin A-B'!V1933,'Speed Bin A-B'!V2037,'Speed Bin A-B'!V2141,'Speed Bin B-A'!V61,'Speed Bin B-A'!V165,'Speed Bin B-A'!V269,'Speed Bin B-A'!V373,'Speed Bin B-A'!V477,'Speed Bin B-A'!V581,'Speed Bin B-A'!V685,'Speed Bin B-A'!V789,'Speed Bin B-A'!V893,'Speed Bin B-A'!V997,'Speed Bin B-A'!V1101,'Speed Bin B-A'!V1205,'Speed Bin B-A'!V1309,'Speed Bin B-A'!V1413,'Speed Bin B-A'!V1517,'Speed Bin B-A'!V1621,'Speed Bin B-A'!V1725,'Speed Bin B-A'!V1829,'Speed Bin B-A'!V1933,'Speed Bin B-A'!V2037,'Speed Bin B-A'!V2141),"-")</f>
        <v>23.155555555555559</v>
      </c>
      <c r="W574" s="269">
        <f>IFERROR(AVERAGE('Speed Bin A-B'!W61,'Speed Bin A-B'!W165,'Speed Bin A-B'!W269,'Speed Bin A-B'!W373,'Speed Bin A-B'!W477,'Speed Bin A-B'!W581,'Speed Bin A-B'!W685,'Speed Bin A-B'!W789,'Speed Bin A-B'!W893,'Speed Bin A-B'!W997,'Speed Bin A-B'!W1101,'Speed Bin A-B'!W1205,'Speed Bin A-B'!W1309,'Speed Bin A-B'!W1413,'Speed Bin A-B'!W1517,'Speed Bin A-B'!W1621,'Speed Bin A-B'!W1725,'Speed Bin A-B'!W1829,'Speed Bin A-B'!W1933,'Speed Bin A-B'!W2037,'Speed Bin A-B'!W2141,'Speed Bin B-A'!W61,'Speed Bin B-A'!W165,'Speed Bin B-A'!W269,'Speed Bin B-A'!W373,'Speed Bin B-A'!W477,'Speed Bin B-A'!W581,'Speed Bin B-A'!W685,'Speed Bin B-A'!W789,'Speed Bin B-A'!W893,'Speed Bin B-A'!W997,'Speed Bin B-A'!W1101,'Speed Bin B-A'!W1205,'Speed Bin B-A'!W1309,'Speed Bin B-A'!W1413,'Speed Bin B-A'!W1517,'Speed Bin B-A'!W1621,'Speed Bin B-A'!W1725,'Speed Bin B-A'!W1829,'Speed Bin B-A'!W1933,'Speed Bin B-A'!W2037,'Speed Bin B-A'!W2141),"-")</f>
        <v>27.700000000000003</v>
      </c>
      <c r="X574" s="277"/>
      <c r="Y574" s="277"/>
    </row>
    <row r="575" spans="1:25" x14ac:dyDescent="0.25">
      <c r="A575" s="267">
        <v>0.53125</v>
      </c>
      <c r="B575" s="268">
        <f t="shared" ref="B575:U575" si="1226">B159+B367</f>
        <v>92</v>
      </c>
      <c r="C575" s="268">
        <f t="shared" si="1226"/>
        <v>2</v>
      </c>
      <c r="D575" s="268">
        <f t="shared" si="1226"/>
        <v>5</v>
      </c>
      <c r="E575" s="268">
        <f t="shared" si="1226"/>
        <v>15</v>
      </c>
      <c r="F575" s="268">
        <f t="shared" si="1226"/>
        <v>27</v>
      </c>
      <c r="G575" s="268">
        <f t="shared" si="1226"/>
        <v>33</v>
      </c>
      <c r="H575" s="268">
        <f t="shared" si="1226"/>
        <v>7</v>
      </c>
      <c r="I575" s="268">
        <f t="shared" si="1226"/>
        <v>1</v>
      </c>
      <c r="J575" s="268">
        <f t="shared" si="1226"/>
        <v>1</v>
      </c>
      <c r="K575" s="268">
        <f t="shared" si="1226"/>
        <v>1</v>
      </c>
      <c r="L575" s="268">
        <f t="shared" si="1226"/>
        <v>0</v>
      </c>
      <c r="M575" s="268">
        <f t="shared" si="1226"/>
        <v>0</v>
      </c>
      <c r="N575" s="268">
        <f t="shared" si="1226"/>
        <v>0</v>
      </c>
      <c r="O575" s="268">
        <f t="shared" si="1226"/>
        <v>0</v>
      </c>
      <c r="P575" s="268">
        <f t="shared" si="1226"/>
        <v>0</v>
      </c>
      <c r="Q575" s="268">
        <f t="shared" si="1226"/>
        <v>0</v>
      </c>
      <c r="R575" s="268">
        <f t="shared" si="1226"/>
        <v>0</v>
      </c>
      <c r="S575" s="268">
        <f t="shared" si="1226"/>
        <v>0</v>
      </c>
      <c r="T575" s="268">
        <f t="shared" si="1226"/>
        <v>0</v>
      </c>
      <c r="U575" s="268">
        <f t="shared" si="1226"/>
        <v>0</v>
      </c>
      <c r="V575" s="269">
        <f>IFERROR(AVERAGE('Speed Bin A-B'!V62,'Speed Bin A-B'!V166,'Speed Bin A-B'!V270,'Speed Bin A-B'!V374,'Speed Bin A-B'!V478,'Speed Bin A-B'!V582,'Speed Bin A-B'!V686,'Speed Bin A-B'!V790,'Speed Bin A-B'!V894,'Speed Bin A-B'!V998,'Speed Bin A-B'!V1102,'Speed Bin A-B'!V1206,'Speed Bin A-B'!V1310,'Speed Bin A-B'!V1414,'Speed Bin A-B'!V1518,'Speed Bin A-B'!V1622,'Speed Bin A-B'!V1726,'Speed Bin A-B'!V1830,'Speed Bin A-B'!V1934,'Speed Bin A-B'!V2038,'Speed Bin A-B'!V2142,'Speed Bin B-A'!V62,'Speed Bin B-A'!V166,'Speed Bin B-A'!V270,'Speed Bin B-A'!V374,'Speed Bin B-A'!V478,'Speed Bin B-A'!V582,'Speed Bin B-A'!V686,'Speed Bin B-A'!V790,'Speed Bin B-A'!V894,'Speed Bin B-A'!V998,'Speed Bin B-A'!V1102,'Speed Bin B-A'!V1206,'Speed Bin B-A'!V1310,'Speed Bin B-A'!V1414,'Speed Bin B-A'!V1518,'Speed Bin B-A'!V1622,'Speed Bin B-A'!V1726,'Speed Bin B-A'!V1830,'Speed Bin B-A'!V1934,'Speed Bin B-A'!V2038,'Speed Bin B-A'!V2142),"-")</f>
        <v>24.216666666666661</v>
      </c>
      <c r="W575" s="269">
        <f>IFERROR(AVERAGE('Speed Bin A-B'!W62,'Speed Bin A-B'!W166,'Speed Bin A-B'!W270,'Speed Bin A-B'!W374,'Speed Bin A-B'!W478,'Speed Bin A-B'!W582,'Speed Bin A-B'!W686,'Speed Bin A-B'!W790,'Speed Bin A-B'!W894,'Speed Bin A-B'!W998,'Speed Bin A-B'!W1102,'Speed Bin A-B'!W1206,'Speed Bin A-B'!W1310,'Speed Bin A-B'!W1414,'Speed Bin A-B'!W1518,'Speed Bin A-B'!W1622,'Speed Bin A-B'!W1726,'Speed Bin A-B'!W1830,'Speed Bin A-B'!W1934,'Speed Bin A-B'!W2038,'Speed Bin A-B'!W2142,'Speed Bin B-A'!W62,'Speed Bin B-A'!W166,'Speed Bin B-A'!W270,'Speed Bin B-A'!W374,'Speed Bin B-A'!W478,'Speed Bin B-A'!W582,'Speed Bin B-A'!W686,'Speed Bin B-A'!W790,'Speed Bin B-A'!W894,'Speed Bin B-A'!W998,'Speed Bin B-A'!W1102,'Speed Bin B-A'!W1206,'Speed Bin B-A'!W1310,'Speed Bin B-A'!W1414,'Speed Bin B-A'!W1518,'Speed Bin B-A'!W1622,'Speed Bin B-A'!W1726,'Speed Bin B-A'!W1830,'Speed Bin B-A'!W1934,'Speed Bin B-A'!W2038,'Speed Bin B-A'!W2142),"-")</f>
        <v>30.3</v>
      </c>
      <c r="X575" s="277"/>
      <c r="Y575" s="277"/>
    </row>
    <row r="576" spans="1:25" x14ac:dyDescent="0.25">
      <c r="A576" s="267">
        <v>0.54166666666666696</v>
      </c>
      <c r="B576" s="268">
        <f t="shared" ref="B576:U576" si="1227">B160+B368</f>
        <v>104</v>
      </c>
      <c r="C576" s="268">
        <f t="shared" si="1227"/>
        <v>2</v>
      </c>
      <c r="D576" s="268">
        <f t="shared" si="1227"/>
        <v>11</v>
      </c>
      <c r="E576" s="268">
        <f t="shared" si="1227"/>
        <v>20</v>
      </c>
      <c r="F576" s="268">
        <f t="shared" si="1227"/>
        <v>34</v>
      </c>
      <c r="G576" s="268">
        <f t="shared" si="1227"/>
        <v>21</v>
      </c>
      <c r="H576" s="268">
        <f t="shared" si="1227"/>
        <v>12</v>
      </c>
      <c r="I576" s="268">
        <f t="shared" si="1227"/>
        <v>3</v>
      </c>
      <c r="J576" s="268">
        <f t="shared" si="1227"/>
        <v>1</v>
      </c>
      <c r="K576" s="268">
        <f t="shared" si="1227"/>
        <v>0</v>
      </c>
      <c r="L576" s="268">
        <f t="shared" si="1227"/>
        <v>0</v>
      </c>
      <c r="M576" s="268">
        <f t="shared" si="1227"/>
        <v>0</v>
      </c>
      <c r="N576" s="268">
        <f t="shared" si="1227"/>
        <v>0</v>
      </c>
      <c r="O576" s="268">
        <f t="shared" si="1227"/>
        <v>0</v>
      </c>
      <c r="P576" s="268">
        <f t="shared" si="1227"/>
        <v>0</v>
      </c>
      <c r="Q576" s="268">
        <f t="shared" si="1227"/>
        <v>0</v>
      </c>
      <c r="R576" s="268">
        <f t="shared" si="1227"/>
        <v>0</v>
      </c>
      <c r="S576" s="268">
        <f t="shared" si="1227"/>
        <v>0</v>
      </c>
      <c r="T576" s="268">
        <f t="shared" si="1227"/>
        <v>0</v>
      </c>
      <c r="U576" s="268">
        <f t="shared" si="1227"/>
        <v>0</v>
      </c>
      <c r="V576" s="269">
        <f>IFERROR(AVERAGE('Speed Bin A-B'!V63,'Speed Bin A-B'!V167,'Speed Bin A-B'!V271,'Speed Bin A-B'!V375,'Speed Bin A-B'!V479,'Speed Bin A-B'!V583,'Speed Bin A-B'!V687,'Speed Bin A-B'!V791,'Speed Bin A-B'!V895,'Speed Bin A-B'!V999,'Speed Bin A-B'!V1103,'Speed Bin A-B'!V1207,'Speed Bin A-B'!V1311,'Speed Bin A-B'!V1415,'Speed Bin A-B'!V1519,'Speed Bin A-B'!V1623,'Speed Bin A-B'!V1727,'Speed Bin A-B'!V1831,'Speed Bin A-B'!V1935,'Speed Bin A-B'!V2039,'Speed Bin A-B'!V2143,'Speed Bin B-A'!V63,'Speed Bin B-A'!V167,'Speed Bin B-A'!V271,'Speed Bin B-A'!V375,'Speed Bin B-A'!V479,'Speed Bin B-A'!V583,'Speed Bin B-A'!V687,'Speed Bin B-A'!V791,'Speed Bin B-A'!V895,'Speed Bin B-A'!V999,'Speed Bin B-A'!V1103,'Speed Bin B-A'!V1207,'Speed Bin B-A'!V1311,'Speed Bin B-A'!V1415,'Speed Bin B-A'!V1519,'Speed Bin B-A'!V1623,'Speed Bin B-A'!V1727,'Speed Bin B-A'!V1831,'Speed Bin B-A'!V1935,'Speed Bin B-A'!V2039,'Speed Bin B-A'!V2143),"-")</f>
        <v>23.541176470588237</v>
      </c>
      <c r="W576" s="269">
        <f>IFERROR(AVERAGE('Speed Bin A-B'!W63,'Speed Bin A-B'!W167,'Speed Bin A-B'!W271,'Speed Bin A-B'!W375,'Speed Bin A-B'!W479,'Speed Bin A-B'!W583,'Speed Bin A-B'!W687,'Speed Bin A-B'!W791,'Speed Bin A-B'!W895,'Speed Bin A-B'!W999,'Speed Bin A-B'!W1103,'Speed Bin A-B'!W1207,'Speed Bin A-B'!W1311,'Speed Bin A-B'!W1415,'Speed Bin A-B'!W1519,'Speed Bin A-B'!W1623,'Speed Bin A-B'!W1727,'Speed Bin A-B'!W1831,'Speed Bin A-B'!W1935,'Speed Bin A-B'!W2039,'Speed Bin A-B'!W2143,'Speed Bin B-A'!W63,'Speed Bin B-A'!W167,'Speed Bin B-A'!W271,'Speed Bin B-A'!W375,'Speed Bin B-A'!W479,'Speed Bin B-A'!W583,'Speed Bin B-A'!W687,'Speed Bin B-A'!W791,'Speed Bin B-A'!W895,'Speed Bin B-A'!W999,'Speed Bin B-A'!W1103,'Speed Bin B-A'!W1207,'Speed Bin B-A'!W1311,'Speed Bin B-A'!W1415,'Speed Bin B-A'!W1519,'Speed Bin B-A'!W1623,'Speed Bin B-A'!W1727,'Speed Bin B-A'!W1831,'Speed Bin B-A'!W1935,'Speed Bin B-A'!W2039,'Speed Bin B-A'!W2143),"-")</f>
        <v>32.299999999999997</v>
      </c>
      <c r="X576" s="277"/>
      <c r="Y576" s="277"/>
    </row>
    <row r="577" spans="1:25" x14ac:dyDescent="0.25">
      <c r="A577" s="267">
        <v>0.55208333333333304</v>
      </c>
      <c r="B577" s="268">
        <f t="shared" ref="B577:U577" si="1228">B161+B369</f>
        <v>95</v>
      </c>
      <c r="C577" s="268">
        <f t="shared" si="1228"/>
        <v>2</v>
      </c>
      <c r="D577" s="268">
        <f t="shared" si="1228"/>
        <v>3</v>
      </c>
      <c r="E577" s="268">
        <f t="shared" si="1228"/>
        <v>19</v>
      </c>
      <c r="F577" s="268">
        <f t="shared" si="1228"/>
        <v>36</v>
      </c>
      <c r="G577" s="268">
        <f t="shared" si="1228"/>
        <v>20</v>
      </c>
      <c r="H577" s="268">
        <f t="shared" si="1228"/>
        <v>9</v>
      </c>
      <c r="I577" s="268">
        <f t="shared" si="1228"/>
        <v>5</v>
      </c>
      <c r="J577" s="268">
        <f t="shared" si="1228"/>
        <v>0</v>
      </c>
      <c r="K577" s="268">
        <f t="shared" si="1228"/>
        <v>1</v>
      </c>
      <c r="L577" s="268">
        <f t="shared" si="1228"/>
        <v>0</v>
      </c>
      <c r="M577" s="268">
        <f t="shared" si="1228"/>
        <v>0</v>
      </c>
      <c r="N577" s="268">
        <f t="shared" si="1228"/>
        <v>0</v>
      </c>
      <c r="O577" s="268">
        <f t="shared" si="1228"/>
        <v>0</v>
      </c>
      <c r="P577" s="268">
        <f t="shared" si="1228"/>
        <v>0</v>
      </c>
      <c r="Q577" s="268">
        <f t="shared" si="1228"/>
        <v>0</v>
      </c>
      <c r="R577" s="268">
        <f t="shared" si="1228"/>
        <v>0</v>
      </c>
      <c r="S577" s="268">
        <f t="shared" si="1228"/>
        <v>0</v>
      </c>
      <c r="T577" s="268">
        <f t="shared" si="1228"/>
        <v>0</v>
      </c>
      <c r="U577" s="268">
        <f t="shared" si="1228"/>
        <v>0</v>
      </c>
      <c r="V577" s="269">
        <f>IFERROR(AVERAGE('Speed Bin A-B'!V64,'Speed Bin A-B'!V168,'Speed Bin A-B'!V272,'Speed Bin A-B'!V376,'Speed Bin A-B'!V480,'Speed Bin A-B'!V584,'Speed Bin A-B'!V688,'Speed Bin A-B'!V792,'Speed Bin A-B'!V896,'Speed Bin A-B'!V1000,'Speed Bin A-B'!V1104,'Speed Bin A-B'!V1208,'Speed Bin A-B'!V1312,'Speed Bin A-B'!V1416,'Speed Bin A-B'!V1520,'Speed Bin A-B'!V1624,'Speed Bin A-B'!V1728,'Speed Bin A-B'!V1832,'Speed Bin A-B'!V1936,'Speed Bin A-B'!V2040,'Speed Bin A-B'!V2144,'Speed Bin B-A'!V64,'Speed Bin B-A'!V168,'Speed Bin B-A'!V272,'Speed Bin B-A'!V376,'Speed Bin B-A'!V480,'Speed Bin B-A'!V584,'Speed Bin B-A'!V688,'Speed Bin B-A'!V792,'Speed Bin B-A'!V896,'Speed Bin B-A'!V1000,'Speed Bin B-A'!V1104,'Speed Bin B-A'!V1208,'Speed Bin B-A'!V1312,'Speed Bin B-A'!V1416,'Speed Bin B-A'!V1520,'Speed Bin B-A'!V1624,'Speed Bin B-A'!V1728,'Speed Bin B-A'!V1832,'Speed Bin B-A'!V1936,'Speed Bin B-A'!V2040,'Speed Bin B-A'!V2144),"-")</f>
        <v>23.999999999999996</v>
      </c>
      <c r="W577" s="269">
        <f>IFERROR(AVERAGE('Speed Bin A-B'!W64,'Speed Bin A-B'!W168,'Speed Bin A-B'!W272,'Speed Bin A-B'!W376,'Speed Bin A-B'!W480,'Speed Bin A-B'!W584,'Speed Bin A-B'!W688,'Speed Bin A-B'!W792,'Speed Bin A-B'!W896,'Speed Bin A-B'!W1000,'Speed Bin A-B'!W1104,'Speed Bin A-B'!W1208,'Speed Bin A-B'!W1312,'Speed Bin A-B'!W1416,'Speed Bin A-B'!W1520,'Speed Bin A-B'!W1624,'Speed Bin A-B'!W1728,'Speed Bin A-B'!W1832,'Speed Bin A-B'!W1936,'Speed Bin A-B'!W2040,'Speed Bin A-B'!W2144,'Speed Bin B-A'!W64,'Speed Bin B-A'!W168,'Speed Bin B-A'!W272,'Speed Bin B-A'!W376,'Speed Bin B-A'!W480,'Speed Bin B-A'!W584,'Speed Bin B-A'!W688,'Speed Bin B-A'!W792,'Speed Bin B-A'!W896,'Speed Bin B-A'!W1000,'Speed Bin B-A'!W1104,'Speed Bin B-A'!W1208,'Speed Bin B-A'!W1312,'Speed Bin B-A'!W1416,'Speed Bin B-A'!W1520,'Speed Bin B-A'!W1624,'Speed Bin B-A'!W1728,'Speed Bin B-A'!W1832,'Speed Bin B-A'!W1936,'Speed Bin B-A'!W2040,'Speed Bin B-A'!W2144),"-")</f>
        <v>32.1</v>
      </c>
      <c r="X577" s="277"/>
      <c r="Y577" s="277"/>
    </row>
    <row r="578" spans="1:25" x14ac:dyDescent="0.25">
      <c r="A578" s="267">
        <v>0.5625</v>
      </c>
      <c r="B578" s="268">
        <f t="shared" ref="B578:U578" si="1229">B162+B370</f>
        <v>87</v>
      </c>
      <c r="C578" s="268">
        <f t="shared" si="1229"/>
        <v>2</v>
      </c>
      <c r="D578" s="268">
        <f t="shared" si="1229"/>
        <v>5</v>
      </c>
      <c r="E578" s="268">
        <f t="shared" si="1229"/>
        <v>13</v>
      </c>
      <c r="F578" s="268">
        <f t="shared" si="1229"/>
        <v>29</v>
      </c>
      <c r="G578" s="268">
        <f t="shared" si="1229"/>
        <v>25</v>
      </c>
      <c r="H578" s="268">
        <f t="shared" si="1229"/>
        <v>8</v>
      </c>
      <c r="I578" s="268">
        <f t="shared" si="1229"/>
        <v>3</v>
      </c>
      <c r="J578" s="268">
        <f t="shared" si="1229"/>
        <v>1</v>
      </c>
      <c r="K578" s="268">
        <f t="shared" si="1229"/>
        <v>0</v>
      </c>
      <c r="L578" s="268">
        <f t="shared" si="1229"/>
        <v>1</v>
      </c>
      <c r="M578" s="268">
        <f t="shared" si="1229"/>
        <v>0</v>
      </c>
      <c r="N578" s="268">
        <f t="shared" si="1229"/>
        <v>0</v>
      </c>
      <c r="O578" s="268">
        <f t="shared" si="1229"/>
        <v>0</v>
      </c>
      <c r="P578" s="268">
        <f t="shared" si="1229"/>
        <v>0</v>
      </c>
      <c r="Q578" s="268">
        <f t="shared" si="1229"/>
        <v>0</v>
      </c>
      <c r="R578" s="268">
        <f t="shared" si="1229"/>
        <v>0</v>
      </c>
      <c r="S578" s="268">
        <f t="shared" si="1229"/>
        <v>0</v>
      </c>
      <c r="T578" s="268">
        <f t="shared" si="1229"/>
        <v>0</v>
      </c>
      <c r="U578" s="268">
        <f t="shared" si="1229"/>
        <v>0</v>
      </c>
      <c r="V578" s="269">
        <f>IFERROR(AVERAGE('Speed Bin A-B'!V65,'Speed Bin A-B'!V169,'Speed Bin A-B'!V273,'Speed Bin A-B'!V377,'Speed Bin A-B'!V481,'Speed Bin A-B'!V585,'Speed Bin A-B'!V689,'Speed Bin A-B'!V793,'Speed Bin A-B'!V897,'Speed Bin A-B'!V1001,'Speed Bin A-B'!V1105,'Speed Bin A-B'!V1209,'Speed Bin A-B'!V1313,'Speed Bin A-B'!V1417,'Speed Bin A-B'!V1521,'Speed Bin A-B'!V1625,'Speed Bin A-B'!V1729,'Speed Bin A-B'!V1833,'Speed Bin A-B'!V1937,'Speed Bin A-B'!V2041,'Speed Bin A-B'!V2145,'Speed Bin B-A'!V65,'Speed Bin B-A'!V169,'Speed Bin B-A'!V273,'Speed Bin B-A'!V377,'Speed Bin B-A'!V481,'Speed Bin B-A'!V585,'Speed Bin B-A'!V689,'Speed Bin B-A'!V793,'Speed Bin B-A'!V897,'Speed Bin B-A'!V1001,'Speed Bin B-A'!V1105,'Speed Bin B-A'!V1209,'Speed Bin B-A'!V1313,'Speed Bin B-A'!V1417,'Speed Bin B-A'!V1521,'Speed Bin B-A'!V1625,'Speed Bin B-A'!V1729,'Speed Bin B-A'!V1833,'Speed Bin B-A'!V1937,'Speed Bin B-A'!V2041,'Speed Bin B-A'!V2145),"-")</f>
        <v>24.05</v>
      </c>
      <c r="W578" s="269" t="str">
        <f>IFERROR(AVERAGE('Speed Bin A-B'!W65,'Speed Bin A-B'!W169,'Speed Bin A-B'!W273,'Speed Bin A-B'!W377,'Speed Bin A-B'!W481,'Speed Bin A-B'!W585,'Speed Bin A-B'!W689,'Speed Bin A-B'!W793,'Speed Bin A-B'!W897,'Speed Bin A-B'!W1001,'Speed Bin A-B'!W1105,'Speed Bin A-B'!W1209,'Speed Bin A-B'!W1313,'Speed Bin A-B'!W1417,'Speed Bin A-B'!W1521,'Speed Bin A-B'!W1625,'Speed Bin A-B'!W1729,'Speed Bin A-B'!W1833,'Speed Bin A-B'!W1937,'Speed Bin A-B'!W2041,'Speed Bin A-B'!W2145,'Speed Bin B-A'!W65,'Speed Bin B-A'!W169,'Speed Bin B-A'!W273,'Speed Bin B-A'!W377,'Speed Bin B-A'!W481,'Speed Bin B-A'!W585,'Speed Bin B-A'!W689,'Speed Bin B-A'!W793,'Speed Bin B-A'!W897,'Speed Bin B-A'!W1001,'Speed Bin B-A'!W1105,'Speed Bin B-A'!W1209,'Speed Bin B-A'!W1313,'Speed Bin B-A'!W1417,'Speed Bin B-A'!W1521,'Speed Bin B-A'!W1625,'Speed Bin B-A'!W1729,'Speed Bin B-A'!W1833,'Speed Bin B-A'!W1937,'Speed Bin B-A'!W2041,'Speed Bin B-A'!W2145),"-")</f>
        <v>-</v>
      </c>
      <c r="X578" s="277"/>
      <c r="Y578" s="277"/>
    </row>
    <row r="579" spans="1:25" x14ac:dyDescent="0.25">
      <c r="A579" s="267">
        <v>0.57291666666666696</v>
      </c>
      <c r="B579" s="268">
        <f t="shared" ref="B579:U579" si="1230">B163+B371</f>
        <v>95</v>
      </c>
      <c r="C579" s="268">
        <f t="shared" si="1230"/>
        <v>1</v>
      </c>
      <c r="D579" s="268">
        <f t="shared" si="1230"/>
        <v>3</v>
      </c>
      <c r="E579" s="268">
        <f t="shared" si="1230"/>
        <v>17</v>
      </c>
      <c r="F579" s="268">
        <f t="shared" si="1230"/>
        <v>33</v>
      </c>
      <c r="G579" s="268">
        <f t="shared" si="1230"/>
        <v>19</v>
      </c>
      <c r="H579" s="268">
        <f t="shared" si="1230"/>
        <v>19</v>
      </c>
      <c r="I579" s="268">
        <f t="shared" si="1230"/>
        <v>2</v>
      </c>
      <c r="J579" s="268">
        <f t="shared" si="1230"/>
        <v>1</v>
      </c>
      <c r="K579" s="268">
        <f t="shared" si="1230"/>
        <v>0</v>
      </c>
      <c r="L579" s="268">
        <f t="shared" si="1230"/>
        <v>0</v>
      </c>
      <c r="M579" s="268">
        <f t="shared" si="1230"/>
        <v>0</v>
      </c>
      <c r="N579" s="268">
        <f t="shared" si="1230"/>
        <v>0</v>
      </c>
      <c r="O579" s="268">
        <f t="shared" si="1230"/>
        <v>0</v>
      </c>
      <c r="P579" s="268">
        <f t="shared" si="1230"/>
        <v>0</v>
      </c>
      <c r="Q579" s="268">
        <f t="shared" si="1230"/>
        <v>0</v>
      </c>
      <c r="R579" s="268">
        <f t="shared" si="1230"/>
        <v>0</v>
      </c>
      <c r="S579" s="268">
        <f t="shared" si="1230"/>
        <v>0</v>
      </c>
      <c r="T579" s="268">
        <f t="shared" si="1230"/>
        <v>0</v>
      </c>
      <c r="U579" s="268">
        <f t="shared" si="1230"/>
        <v>0</v>
      </c>
      <c r="V579" s="269">
        <f>IFERROR(AVERAGE('Speed Bin A-B'!V66,'Speed Bin A-B'!V170,'Speed Bin A-B'!V274,'Speed Bin A-B'!V378,'Speed Bin A-B'!V482,'Speed Bin A-B'!V586,'Speed Bin A-B'!V690,'Speed Bin A-B'!V794,'Speed Bin A-B'!V898,'Speed Bin A-B'!V1002,'Speed Bin A-B'!V1106,'Speed Bin A-B'!V1210,'Speed Bin A-B'!V1314,'Speed Bin A-B'!V1418,'Speed Bin A-B'!V1522,'Speed Bin A-B'!V1626,'Speed Bin A-B'!V1730,'Speed Bin A-B'!V1834,'Speed Bin A-B'!V1938,'Speed Bin A-B'!V2042,'Speed Bin A-B'!V2146,'Speed Bin B-A'!V66,'Speed Bin B-A'!V170,'Speed Bin B-A'!V274,'Speed Bin B-A'!V378,'Speed Bin B-A'!V482,'Speed Bin B-A'!V586,'Speed Bin B-A'!V690,'Speed Bin B-A'!V794,'Speed Bin B-A'!V898,'Speed Bin B-A'!V1002,'Speed Bin B-A'!V1106,'Speed Bin B-A'!V1210,'Speed Bin B-A'!V1314,'Speed Bin B-A'!V1418,'Speed Bin B-A'!V1522,'Speed Bin B-A'!V1626,'Speed Bin B-A'!V1730,'Speed Bin B-A'!V1834,'Speed Bin B-A'!V1938,'Speed Bin B-A'!V2042,'Speed Bin B-A'!V2146),"-")</f>
        <v>24.681250000000002</v>
      </c>
      <c r="W579" s="269">
        <f>IFERROR(AVERAGE('Speed Bin A-B'!W66,'Speed Bin A-B'!W170,'Speed Bin A-B'!W274,'Speed Bin A-B'!W378,'Speed Bin A-B'!W482,'Speed Bin A-B'!W586,'Speed Bin A-B'!W690,'Speed Bin A-B'!W794,'Speed Bin A-B'!W898,'Speed Bin A-B'!W1002,'Speed Bin A-B'!W1106,'Speed Bin A-B'!W1210,'Speed Bin A-B'!W1314,'Speed Bin A-B'!W1418,'Speed Bin A-B'!W1522,'Speed Bin A-B'!W1626,'Speed Bin A-B'!W1730,'Speed Bin A-B'!W1834,'Speed Bin A-B'!W1938,'Speed Bin A-B'!W2042,'Speed Bin A-B'!W2146,'Speed Bin B-A'!W66,'Speed Bin B-A'!W170,'Speed Bin B-A'!W274,'Speed Bin B-A'!W378,'Speed Bin B-A'!W482,'Speed Bin B-A'!W586,'Speed Bin B-A'!W690,'Speed Bin B-A'!W794,'Speed Bin B-A'!W898,'Speed Bin B-A'!W1002,'Speed Bin B-A'!W1106,'Speed Bin B-A'!W1210,'Speed Bin B-A'!W1314,'Speed Bin B-A'!W1418,'Speed Bin B-A'!W1522,'Speed Bin B-A'!W1626,'Speed Bin B-A'!W1730,'Speed Bin B-A'!W1834,'Speed Bin B-A'!W1938,'Speed Bin B-A'!W2042,'Speed Bin B-A'!W2146),"-")</f>
        <v>27.75</v>
      </c>
      <c r="X579" s="277"/>
      <c r="Y579" s="277"/>
    </row>
    <row r="580" spans="1:25" x14ac:dyDescent="0.25">
      <c r="A580" s="267">
        <v>0.58333333333333304</v>
      </c>
      <c r="B580" s="268">
        <f t="shared" ref="B580:U580" si="1231">B164+B372</f>
        <v>79</v>
      </c>
      <c r="C580" s="268">
        <f t="shared" si="1231"/>
        <v>1</v>
      </c>
      <c r="D580" s="268">
        <f t="shared" si="1231"/>
        <v>4</v>
      </c>
      <c r="E580" s="268">
        <f t="shared" si="1231"/>
        <v>15</v>
      </c>
      <c r="F580" s="268">
        <f t="shared" si="1231"/>
        <v>26</v>
      </c>
      <c r="G580" s="268">
        <f t="shared" si="1231"/>
        <v>21</v>
      </c>
      <c r="H580" s="268">
        <f t="shared" si="1231"/>
        <v>5</v>
      </c>
      <c r="I580" s="268">
        <f t="shared" si="1231"/>
        <v>5</v>
      </c>
      <c r="J580" s="268">
        <f t="shared" si="1231"/>
        <v>2</v>
      </c>
      <c r="K580" s="268">
        <f t="shared" si="1231"/>
        <v>0</v>
      </c>
      <c r="L580" s="268">
        <f t="shared" si="1231"/>
        <v>0</v>
      </c>
      <c r="M580" s="268">
        <f t="shared" si="1231"/>
        <v>0</v>
      </c>
      <c r="N580" s="268">
        <f t="shared" si="1231"/>
        <v>0</v>
      </c>
      <c r="O580" s="268">
        <f t="shared" si="1231"/>
        <v>0</v>
      </c>
      <c r="P580" s="268">
        <f t="shared" si="1231"/>
        <v>0</v>
      </c>
      <c r="Q580" s="268">
        <f t="shared" si="1231"/>
        <v>0</v>
      </c>
      <c r="R580" s="268">
        <f t="shared" si="1231"/>
        <v>0</v>
      </c>
      <c r="S580" s="268">
        <f t="shared" si="1231"/>
        <v>0</v>
      </c>
      <c r="T580" s="268">
        <f t="shared" si="1231"/>
        <v>0</v>
      </c>
      <c r="U580" s="268">
        <f t="shared" si="1231"/>
        <v>0</v>
      </c>
      <c r="V580" s="269">
        <f>IFERROR(AVERAGE('Speed Bin A-B'!V67,'Speed Bin A-B'!V171,'Speed Bin A-B'!V275,'Speed Bin A-B'!V379,'Speed Bin A-B'!V483,'Speed Bin A-B'!V587,'Speed Bin A-B'!V691,'Speed Bin A-B'!V795,'Speed Bin A-B'!V899,'Speed Bin A-B'!V1003,'Speed Bin A-B'!V1107,'Speed Bin A-B'!V1211,'Speed Bin A-B'!V1315,'Speed Bin A-B'!V1419,'Speed Bin A-B'!V1523,'Speed Bin A-B'!V1627,'Speed Bin A-B'!V1731,'Speed Bin A-B'!V1835,'Speed Bin A-B'!V1939,'Speed Bin A-B'!V2043,'Speed Bin A-B'!V2147,'Speed Bin B-A'!V67,'Speed Bin B-A'!V171,'Speed Bin B-A'!V275,'Speed Bin B-A'!V379,'Speed Bin B-A'!V483,'Speed Bin B-A'!V587,'Speed Bin B-A'!V691,'Speed Bin B-A'!V795,'Speed Bin B-A'!V899,'Speed Bin B-A'!V1003,'Speed Bin B-A'!V1107,'Speed Bin B-A'!V1211,'Speed Bin B-A'!V1315,'Speed Bin B-A'!V1419,'Speed Bin B-A'!V1523,'Speed Bin B-A'!V1627,'Speed Bin B-A'!V1731,'Speed Bin B-A'!V1835,'Speed Bin B-A'!V1939,'Speed Bin B-A'!V2043,'Speed Bin B-A'!V2147),"-")</f>
        <v>23.52</v>
      </c>
      <c r="W580" s="269">
        <f>IFERROR(AVERAGE('Speed Bin A-B'!W67,'Speed Bin A-B'!W171,'Speed Bin A-B'!W275,'Speed Bin A-B'!W379,'Speed Bin A-B'!W483,'Speed Bin A-B'!W587,'Speed Bin A-B'!W691,'Speed Bin A-B'!W795,'Speed Bin A-B'!W899,'Speed Bin A-B'!W1003,'Speed Bin A-B'!W1107,'Speed Bin A-B'!W1211,'Speed Bin A-B'!W1315,'Speed Bin A-B'!W1419,'Speed Bin A-B'!W1523,'Speed Bin A-B'!W1627,'Speed Bin A-B'!W1731,'Speed Bin A-B'!W1835,'Speed Bin A-B'!W1939,'Speed Bin A-B'!W2043,'Speed Bin A-B'!W2147,'Speed Bin B-A'!W67,'Speed Bin B-A'!W171,'Speed Bin B-A'!W275,'Speed Bin B-A'!W379,'Speed Bin B-A'!W483,'Speed Bin B-A'!W587,'Speed Bin B-A'!W691,'Speed Bin B-A'!W795,'Speed Bin B-A'!W899,'Speed Bin B-A'!W1003,'Speed Bin B-A'!W1107,'Speed Bin B-A'!W1211,'Speed Bin B-A'!W1315,'Speed Bin B-A'!W1419,'Speed Bin B-A'!W1523,'Speed Bin B-A'!W1627,'Speed Bin B-A'!W1731,'Speed Bin B-A'!W1835,'Speed Bin B-A'!W1939,'Speed Bin B-A'!W2043,'Speed Bin B-A'!W2147),"-")</f>
        <v>25.3</v>
      </c>
      <c r="X580" s="277"/>
      <c r="Y580" s="277"/>
    </row>
    <row r="581" spans="1:25" x14ac:dyDescent="0.25">
      <c r="A581" s="267">
        <v>0.59375</v>
      </c>
      <c r="B581" s="268">
        <f t="shared" ref="B581:U581" si="1232">B165+B373</f>
        <v>90</v>
      </c>
      <c r="C581" s="268">
        <f t="shared" si="1232"/>
        <v>1</v>
      </c>
      <c r="D581" s="268">
        <f t="shared" si="1232"/>
        <v>3</v>
      </c>
      <c r="E581" s="268">
        <f t="shared" si="1232"/>
        <v>12</v>
      </c>
      <c r="F581" s="268">
        <f t="shared" si="1232"/>
        <v>33</v>
      </c>
      <c r="G581" s="268">
        <f t="shared" si="1232"/>
        <v>15</v>
      </c>
      <c r="H581" s="268">
        <f t="shared" si="1232"/>
        <v>16</v>
      </c>
      <c r="I581" s="268">
        <f t="shared" si="1232"/>
        <v>7</v>
      </c>
      <c r="J581" s="268">
        <f t="shared" si="1232"/>
        <v>2</v>
      </c>
      <c r="K581" s="268">
        <f t="shared" si="1232"/>
        <v>1</v>
      </c>
      <c r="L581" s="268">
        <f t="shared" si="1232"/>
        <v>0</v>
      </c>
      <c r="M581" s="268">
        <f t="shared" si="1232"/>
        <v>0</v>
      </c>
      <c r="N581" s="268">
        <f t="shared" si="1232"/>
        <v>0</v>
      </c>
      <c r="O581" s="268">
        <f t="shared" si="1232"/>
        <v>0</v>
      </c>
      <c r="P581" s="268">
        <f t="shared" si="1232"/>
        <v>0</v>
      </c>
      <c r="Q581" s="268">
        <f t="shared" si="1232"/>
        <v>0</v>
      </c>
      <c r="R581" s="268">
        <f t="shared" si="1232"/>
        <v>0</v>
      </c>
      <c r="S581" s="268">
        <f t="shared" si="1232"/>
        <v>0</v>
      </c>
      <c r="T581" s="268">
        <f t="shared" si="1232"/>
        <v>0</v>
      </c>
      <c r="U581" s="268">
        <f t="shared" si="1232"/>
        <v>0</v>
      </c>
      <c r="V581" s="269">
        <f>IFERROR(AVERAGE('Speed Bin A-B'!V68,'Speed Bin A-B'!V172,'Speed Bin A-B'!V276,'Speed Bin A-B'!V380,'Speed Bin A-B'!V484,'Speed Bin A-B'!V588,'Speed Bin A-B'!V692,'Speed Bin A-B'!V796,'Speed Bin A-B'!V900,'Speed Bin A-B'!V1004,'Speed Bin A-B'!V1108,'Speed Bin A-B'!V1212,'Speed Bin A-B'!V1316,'Speed Bin A-B'!V1420,'Speed Bin A-B'!V1524,'Speed Bin A-B'!V1628,'Speed Bin A-B'!V1732,'Speed Bin A-B'!V1836,'Speed Bin A-B'!V1940,'Speed Bin A-B'!V2044,'Speed Bin A-B'!V2148,'Speed Bin B-A'!V68,'Speed Bin B-A'!V172,'Speed Bin B-A'!V276,'Speed Bin B-A'!V380,'Speed Bin B-A'!V484,'Speed Bin B-A'!V588,'Speed Bin B-A'!V692,'Speed Bin B-A'!V796,'Speed Bin B-A'!V900,'Speed Bin B-A'!V1004,'Speed Bin B-A'!V1108,'Speed Bin B-A'!V1212,'Speed Bin B-A'!V1316,'Speed Bin B-A'!V1420,'Speed Bin B-A'!V1524,'Speed Bin B-A'!V1628,'Speed Bin B-A'!V1732,'Speed Bin B-A'!V1836,'Speed Bin B-A'!V1940,'Speed Bin B-A'!V2044,'Speed Bin B-A'!V2148),"-")</f>
        <v>25.537500000000001</v>
      </c>
      <c r="W581" s="269" t="str">
        <f>IFERROR(AVERAGE('Speed Bin A-B'!W68,'Speed Bin A-B'!W172,'Speed Bin A-B'!W276,'Speed Bin A-B'!W380,'Speed Bin A-B'!W484,'Speed Bin A-B'!W588,'Speed Bin A-B'!W692,'Speed Bin A-B'!W796,'Speed Bin A-B'!W900,'Speed Bin A-B'!W1004,'Speed Bin A-B'!W1108,'Speed Bin A-B'!W1212,'Speed Bin A-B'!W1316,'Speed Bin A-B'!W1420,'Speed Bin A-B'!W1524,'Speed Bin A-B'!W1628,'Speed Bin A-B'!W1732,'Speed Bin A-B'!W1836,'Speed Bin A-B'!W1940,'Speed Bin A-B'!W2044,'Speed Bin A-B'!W2148,'Speed Bin B-A'!W68,'Speed Bin B-A'!W172,'Speed Bin B-A'!W276,'Speed Bin B-A'!W380,'Speed Bin B-A'!W484,'Speed Bin B-A'!W588,'Speed Bin B-A'!W692,'Speed Bin B-A'!W796,'Speed Bin B-A'!W900,'Speed Bin B-A'!W1004,'Speed Bin B-A'!W1108,'Speed Bin B-A'!W1212,'Speed Bin B-A'!W1316,'Speed Bin B-A'!W1420,'Speed Bin B-A'!W1524,'Speed Bin B-A'!W1628,'Speed Bin B-A'!W1732,'Speed Bin B-A'!W1836,'Speed Bin B-A'!W1940,'Speed Bin B-A'!W2044,'Speed Bin B-A'!W2148),"-")</f>
        <v>-</v>
      </c>
      <c r="X581" s="277"/>
      <c r="Y581" s="277"/>
    </row>
    <row r="582" spans="1:25" x14ac:dyDescent="0.25">
      <c r="A582" s="267">
        <v>0.60416666666666696</v>
      </c>
      <c r="B582" s="268">
        <f t="shared" ref="B582:U582" si="1233">B166+B374</f>
        <v>104</v>
      </c>
      <c r="C582" s="268">
        <f t="shared" si="1233"/>
        <v>1</v>
      </c>
      <c r="D582" s="268">
        <f t="shared" si="1233"/>
        <v>4</v>
      </c>
      <c r="E582" s="268">
        <f t="shared" si="1233"/>
        <v>15</v>
      </c>
      <c r="F582" s="268">
        <f t="shared" si="1233"/>
        <v>39</v>
      </c>
      <c r="G582" s="268">
        <f t="shared" si="1233"/>
        <v>23</v>
      </c>
      <c r="H582" s="268">
        <f t="shared" si="1233"/>
        <v>17</v>
      </c>
      <c r="I582" s="268">
        <f t="shared" si="1233"/>
        <v>5</v>
      </c>
      <c r="J582" s="268">
        <f t="shared" si="1233"/>
        <v>0</v>
      </c>
      <c r="K582" s="268">
        <f t="shared" si="1233"/>
        <v>0</v>
      </c>
      <c r="L582" s="268">
        <f t="shared" si="1233"/>
        <v>0</v>
      </c>
      <c r="M582" s="268">
        <f t="shared" si="1233"/>
        <v>0</v>
      </c>
      <c r="N582" s="268">
        <f t="shared" si="1233"/>
        <v>0</v>
      </c>
      <c r="O582" s="268">
        <f t="shared" si="1233"/>
        <v>0</v>
      </c>
      <c r="P582" s="268">
        <f t="shared" si="1233"/>
        <v>0</v>
      </c>
      <c r="Q582" s="268">
        <f t="shared" si="1233"/>
        <v>0</v>
      </c>
      <c r="R582" s="268">
        <f t="shared" si="1233"/>
        <v>0</v>
      </c>
      <c r="S582" s="268">
        <f t="shared" si="1233"/>
        <v>0</v>
      </c>
      <c r="T582" s="268">
        <f t="shared" si="1233"/>
        <v>0</v>
      </c>
      <c r="U582" s="268">
        <f t="shared" si="1233"/>
        <v>0</v>
      </c>
      <c r="V582" s="269">
        <f>IFERROR(AVERAGE('Speed Bin A-B'!V69,'Speed Bin A-B'!V173,'Speed Bin A-B'!V277,'Speed Bin A-B'!V381,'Speed Bin A-B'!V485,'Speed Bin A-B'!V589,'Speed Bin A-B'!V693,'Speed Bin A-B'!V797,'Speed Bin A-B'!V901,'Speed Bin A-B'!V1005,'Speed Bin A-B'!V1109,'Speed Bin A-B'!V1213,'Speed Bin A-B'!V1317,'Speed Bin A-B'!V1421,'Speed Bin A-B'!V1525,'Speed Bin A-B'!V1629,'Speed Bin A-B'!V1733,'Speed Bin A-B'!V1837,'Speed Bin A-B'!V1941,'Speed Bin A-B'!V2045,'Speed Bin A-B'!V2149,'Speed Bin B-A'!V69,'Speed Bin B-A'!V173,'Speed Bin B-A'!V277,'Speed Bin B-A'!V381,'Speed Bin B-A'!V485,'Speed Bin B-A'!V589,'Speed Bin B-A'!V693,'Speed Bin B-A'!V797,'Speed Bin B-A'!V901,'Speed Bin B-A'!V1005,'Speed Bin B-A'!V1109,'Speed Bin B-A'!V1213,'Speed Bin B-A'!V1317,'Speed Bin B-A'!V1421,'Speed Bin B-A'!V1525,'Speed Bin B-A'!V1629,'Speed Bin B-A'!V1733,'Speed Bin B-A'!V1837,'Speed Bin B-A'!V1941,'Speed Bin B-A'!V2045,'Speed Bin B-A'!V2149),"-")</f>
        <v>24.062500000000004</v>
      </c>
      <c r="W582" s="269">
        <f>IFERROR(AVERAGE('Speed Bin A-B'!W69,'Speed Bin A-B'!W173,'Speed Bin A-B'!W277,'Speed Bin A-B'!W381,'Speed Bin A-B'!W485,'Speed Bin A-B'!W589,'Speed Bin A-B'!W693,'Speed Bin A-B'!W797,'Speed Bin A-B'!W901,'Speed Bin A-B'!W1005,'Speed Bin A-B'!W1109,'Speed Bin A-B'!W1213,'Speed Bin A-B'!W1317,'Speed Bin A-B'!W1421,'Speed Bin A-B'!W1525,'Speed Bin A-B'!W1629,'Speed Bin A-B'!W1733,'Speed Bin A-B'!W1837,'Speed Bin A-B'!W1941,'Speed Bin A-B'!W2045,'Speed Bin A-B'!W2149,'Speed Bin B-A'!W69,'Speed Bin B-A'!W173,'Speed Bin B-A'!W277,'Speed Bin B-A'!W381,'Speed Bin B-A'!W485,'Speed Bin B-A'!W589,'Speed Bin B-A'!W693,'Speed Bin B-A'!W797,'Speed Bin B-A'!W901,'Speed Bin B-A'!W1005,'Speed Bin B-A'!W1109,'Speed Bin B-A'!W1213,'Speed Bin B-A'!W1317,'Speed Bin B-A'!W1421,'Speed Bin B-A'!W1525,'Speed Bin B-A'!W1629,'Speed Bin B-A'!W1733,'Speed Bin B-A'!W1837,'Speed Bin B-A'!W1941,'Speed Bin B-A'!W2045,'Speed Bin B-A'!W2149),"-")</f>
        <v>32.549999999999997</v>
      </c>
      <c r="X582" s="277"/>
      <c r="Y582" s="277"/>
    </row>
    <row r="583" spans="1:25" x14ac:dyDescent="0.25">
      <c r="A583" s="267">
        <v>0.61458333333333304</v>
      </c>
      <c r="B583" s="268">
        <f t="shared" ref="B583:U583" si="1234">B167+B375</f>
        <v>100</v>
      </c>
      <c r="C583" s="268">
        <f t="shared" si="1234"/>
        <v>0</v>
      </c>
      <c r="D583" s="268">
        <f t="shared" si="1234"/>
        <v>2</v>
      </c>
      <c r="E583" s="268">
        <f t="shared" si="1234"/>
        <v>13</v>
      </c>
      <c r="F583" s="268">
        <f t="shared" si="1234"/>
        <v>45</v>
      </c>
      <c r="G583" s="268">
        <f t="shared" si="1234"/>
        <v>20</v>
      </c>
      <c r="H583" s="268">
        <f t="shared" si="1234"/>
        <v>13</v>
      </c>
      <c r="I583" s="268">
        <f t="shared" si="1234"/>
        <v>2</v>
      </c>
      <c r="J583" s="268">
        <f t="shared" si="1234"/>
        <v>2</v>
      </c>
      <c r="K583" s="268">
        <f t="shared" si="1234"/>
        <v>1</v>
      </c>
      <c r="L583" s="268">
        <f t="shared" si="1234"/>
        <v>2</v>
      </c>
      <c r="M583" s="268">
        <f t="shared" si="1234"/>
        <v>0</v>
      </c>
      <c r="N583" s="268">
        <f t="shared" si="1234"/>
        <v>0</v>
      </c>
      <c r="O583" s="268">
        <f t="shared" si="1234"/>
        <v>0</v>
      </c>
      <c r="P583" s="268">
        <f t="shared" si="1234"/>
        <v>0</v>
      </c>
      <c r="Q583" s="268">
        <f t="shared" si="1234"/>
        <v>0</v>
      </c>
      <c r="R583" s="268">
        <f t="shared" si="1234"/>
        <v>0</v>
      </c>
      <c r="S583" s="268">
        <f t="shared" si="1234"/>
        <v>0</v>
      </c>
      <c r="T583" s="268">
        <f t="shared" si="1234"/>
        <v>0</v>
      </c>
      <c r="U583" s="268">
        <f t="shared" si="1234"/>
        <v>0</v>
      </c>
      <c r="V583" s="269">
        <f>IFERROR(AVERAGE('Speed Bin A-B'!V70,'Speed Bin A-B'!V174,'Speed Bin A-B'!V278,'Speed Bin A-B'!V382,'Speed Bin A-B'!V486,'Speed Bin A-B'!V590,'Speed Bin A-B'!V694,'Speed Bin A-B'!V798,'Speed Bin A-B'!V902,'Speed Bin A-B'!V1006,'Speed Bin A-B'!V1110,'Speed Bin A-B'!V1214,'Speed Bin A-B'!V1318,'Speed Bin A-B'!V1422,'Speed Bin A-B'!V1526,'Speed Bin A-B'!V1630,'Speed Bin A-B'!V1734,'Speed Bin A-B'!V1838,'Speed Bin A-B'!V1942,'Speed Bin A-B'!V2046,'Speed Bin A-B'!V2150,'Speed Bin B-A'!V70,'Speed Bin B-A'!V174,'Speed Bin B-A'!V278,'Speed Bin B-A'!V382,'Speed Bin B-A'!V486,'Speed Bin B-A'!V590,'Speed Bin B-A'!V694,'Speed Bin B-A'!V798,'Speed Bin B-A'!V902,'Speed Bin B-A'!V1006,'Speed Bin B-A'!V1110,'Speed Bin B-A'!V1214,'Speed Bin B-A'!V1318,'Speed Bin B-A'!V1422,'Speed Bin B-A'!V1526,'Speed Bin B-A'!V1630,'Speed Bin B-A'!V1734,'Speed Bin B-A'!V1838,'Speed Bin B-A'!V1942,'Speed Bin B-A'!V2046,'Speed Bin B-A'!V2150),"-")</f>
        <v>25.9375</v>
      </c>
      <c r="W583" s="269">
        <f>IFERROR(AVERAGE('Speed Bin A-B'!W70,'Speed Bin A-B'!W174,'Speed Bin A-B'!W278,'Speed Bin A-B'!W382,'Speed Bin A-B'!W486,'Speed Bin A-B'!W590,'Speed Bin A-B'!W694,'Speed Bin A-B'!W798,'Speed Bin A-B'!W902,'Speed Bin A-B'!W1006,'Speed Bin A-B'!W1110,'Speed Bin A-B'!W1214,'Speed Bin A-B'!W1318,'Speed Bin A-B'!W1422,'Speed Bin A-B'!W1526,'Speed Bin A-B'!W1630,'Speed Bin A-B'!W1734,'Speed Bin A-B'!W1838,'Speed Bin A-B'!W1942,'Speed Bin A-B'!W2046,'Speed Bin A-B'!W2150,'Speed Bin B-A'!W70,'Speed Bin B-A'!W174,'Speed Bin B-A'!W278,'Speed Bin B-A'!W382,'Speed Bin B-A'!W486,'Speed Bin B-A'!W590,'Speed Bin B-A'!W694,'Speed Bin B-A'!W798,'Speed Bin B-A'!W902,'Speed Bin B-A'!W1006,'Speed Bin B-A'!W1110,'Speed Bin B-A'!W1214,'Speed Bin B-A'!W1318,'Speed Bin B-A'!W1422,'Speed Bin B-A'!W1526,'Speed Bin B-A'!W1630,'Speed Bin B-A'!W1734,'Speed Bin B-A'!W1838,'Speed Bin B-A'!W1942,'Speed Bin B-A'!W2046,'Speed Bin B-A'!W2150),"-")</f>
        <v>28.4</v>
      </c>
      <c r="X583" s="277"/>
      <c r="Y583" s="277"/>
    </row>
    <row r="584" spans="1:25" x14ac:dyDescent="0.25">
      <c r="A584" s="267">
        <v>0.625</v>
      </c>
      <c r="B584" s="268">
        <f t="shared" ref="B584:U584" si="1235">B168+B376</f>
        <v>101</v>
      </c>
      <c r="C584" s="268">
        <f t="shared" si="1235"/>
        <v>1</v>
      </c>
      <c r="D584" s="268">
        <f t="shared" si="1235"/>
        <v>10</v>
      </c>
      <c r="E584" s="268">
        <f t="shared" si="1235"/>
        <v>13</v>
      </c>
      <c r="F584" s="268">
        <f t="shared" si="1235"/>
        <v>34</v>
      </c>
      <c r="G584" s="268">
        <f t="shared" si="1235"/>
        <v>25</v>
      </c>
      <c r="H584" s="268">
        <f t="shared" si="1235"/>
        <v>12</v>
      </c>
      <c r="I584" s="268">
        <f t="shared" si="1235"/>
        <v>5</v>
      </c>
      <c r="J584" s="268">
        <f t="shared" si="1235"/>
        <v>1</v>
      </c>
      <c r="K584" s="268">
        <f t="shared" si="1235"/>
        <v>0</v>
      </c>
      <c r="L584" s="268">
        <f t="shared" si="1235"/>
        <v>0</v>
      </c>
      <c r="M584" s="268">
        <f t="shared" si="1235"/>
        <v>0</v>
      </c>
      <c r="N584" s="268">
        <f t="shared" si="1235"/>
        <v>0</v>
      </c>
      <c r="O584" s="268">
        <f t="shared" si="1235"/>
        <v>0</v>
      </c>
      <c r="P584" s="268">
        <f t="shared" si="1235"/>
        <v>0</v>
      </c>
      <c r="Q584" s="268">
        <f t="shared" si="1235"/>
        <v>0</v>
      </c>
      <c r="R584" s="268">
        <f t="shared" si="1235"/>
        <v>0</v>
      </c>
      <c r="S584" s="268">
        <f t="shared" si="1235"/>
        <v>0</v>
      </c>
      <c r="T584" s="268">
        <f t="shared" si="1235"/>
        <v>0</v>
      </c>
      <c r="U584" s="268">
        <f t="shared" si="1235"/>
        <v>0</v>
      </c>
      <c r="V584" s="269">
        <f>IFERROR(AVERAGE('Speed Bin A-B'!V71,'Speed Bin A-B'!V175,'Speed Bin A-B'!V279,'Speed Bin A-B'!V383,'Speed Bin A-B'!V487,'Speed Bin A-B'!V591,'Speed Bin A-B'!V695,'Speed Bin A-B'!V799,'Speed Bin A-B'!V903,'Speed Bin A-B'!V1007,'Speed Bin A-B'!V1111,'Speed Bin A-B'!V1215,'Speed Bin A-B'!V1319,'Speed Bin A-B'!V1423,'Speed Bin A-B'!V1527,'Speed Bin A-B'!V1631,'Speed Bin A-B'!V1735,'Speed Bin A-B'!V1839,'Speed Bin A-B'!V1943,'Speed Bin A-B'!V2047,'Speed Bin A-B'!V2151,'Speed Bin B-A'!V71,'Speed Bin B-A'!V175,'Speed Bin B-A'!V279,'Speed Bin B-A'!V383,'Speed Bin B-A'!V487,'Speed Bin B-A'!V591,'Speed Bin B-A'!V695,'Speed Bin B-A'!V799,'Speed Bin B-A'!V903,'Speed Bin B-A'!V1007,'Speed Bin B-A'!V1111,'Speed Bin B-A'!V1215,'Speed Bin B-A'!V1319,'Speed Bin B-A'!V1423,'Speed Bin B-A'!V1527,'Speed Bin B-A'!V1631,'Speed Bin B-A'!V1735,'Speed Bin B-A'!V1839,'Speed Bin B-A'!V1943,'Speed Bin B-A'!V2047,'Speed Bin B-A'!V2151),"-")</f>
        <v>24.643750000000004</v>
      </c>
      <c r="W584" s="269" t="str">
        <f>IFERROR(AVERAGE('Speed Bin A-B'!W71,'Speed Bin A-B'!W175,'Speed Bin A-B'!W279,'Speed Bin A-B'!W383,'Speed Bin A-B'!W487,'Speed Bin A-B'!W591,'Speed Bin A-B'!W695,'Speed Bin A-B'!W799,'Speed Bin A-B'!W903,'Speed Bin A-B'!W1007,'Speed Bin A-B'!W1111,'Speed Bin A-B'!W1215,'Speed Bin A-B'!W1319,'Speed Bin A-B'!W1423,'Speed Bin A-B'!W1527,'Speed Bin A-B'!W1631,'Speed Bin A-B'!W1735,'Speed Bin A-B'!W1839,'Speed Bin A-B'!W1943,'Speed Bin A-B'!W2047,'Speed Bin A-B'!W2151,'Speed Bin B-A'!W71,'Speed Bin B-A'!W175,'Speed Bin B-A'!W279,'Speed Bin B-A'!W383,'Speed Bin B-A'!W487,'Speed Bin B-A'!W591,'Speed Bin B-A'!W695,'Speed Bin B-A'!W799,'Speed Bin B-A'!W903,'Speed Bin B-A'!W1007,'Speed Bin B-A'!W1111,'Speed Bin B-A'!W1215,'Speed Bin B-A'!W1319,'Speed Bin B-A'!W1423,'Speed Bin B-A'!W1527,'Speed Bin B-A'!W1631,'Speed Bin B-A'!W1735,'Speed Bin B-A'!W1839,'Speed Bin B-A'!W1943,'Speed Bin B-A'!W2047,'Speed Bin B-A'!W2151),"-")</f>
        <v>-</v>
      </c>
      <c r="X584" s="277"/>
      <c r="Y584" s="277"/>
    </row>
    <row r="585" spans="1:25" x14ac:dyDescent="0.25">
      <c r="A585" s="267">
        <v>0.63541666666666696</v>
      </c>
      <c r="B585" s="268">
        <f t="shared" ref="B585:U585" si="1236">B169+B377</f>
        <v>141</v>
      </c>
      <c r="C585" s="268">
        <f t="shared" si="1236"/>
        <v>3</v>
      </c>
      <c r="D585" s="268">
        <f t="shared" si="1236"/>
        <v>15</v>
      </c>
      <c r="E585" s="268">
        <f t="shared" si="1236"/>
        <v>26</v>
      </c>
      <c r="F585" s="268">
        <f t="shared" si="1236"/>
        <v>35</v>
      </c>
      <c r="G585" s="268">
        <f t="shared" si="1236"/>
        <v>27</v>
      </c>
      <c r="H585" s="268">
        <f t="shared" si="1236"/>
        <v>20</v>
      </c>
      <c r="I585" s="268">
        <f t="shared" si="1236"/>
        <v>10</v>
      </c>
      <c r="J585" s="268">
        <f t="shared" si="1236"/>
        <v>4</v>
      </c>
      <c r="K585" s="268">
        <f t="shared" si="1236"/>
        <v>1</v>
      </c>
      <c r="L585" s="268">
        <f t="shared" si="1236"/>
        <v>0</v>
      </c>
      <c r="M585" s="268">
        <f t="shared" si="1236"/>
        <v>0</v>
      </c>
      <c r="N585" s="268">
        <f t="shared" si="1236"/>
        <v>0</v>
      </c>
      <c r="O585" s="268">
        <f t="shared" si="1236"/>
        <v>0</v>
      </c>
      <c r="P585" s="268">
        <f t="shared" si="1236"/>
        <v>0</v>
      </c>
      <c r="Q585" s="268">
        <f t="shared" si="1236"/>
        <v>0</v>
      </c>
      <c r="R585" s="268">
        <f t="shared" si="1236"/>
        <v>0</v>
      </c>
      <c r="S585" s="268">
        <f t="shared" si="1236"/>
        <v>0</v>
      </c>
      <c r="T585" s="268">
        <f t="shared" si="1236"/>
        <v>0</v>
      </c>
      <c r="U585" s="268">
        <f t="shared" si="1236"/>
        <v>0</v>
      </c>
      <c r="V585" s="269">
        <f>IFERROR(AVERAGE('Speed Bin A-B'!V72,'Speed Bin A-B'!V176,'Speed Bin A-B'!V280,'Speed Bin A-B'!V384,'Speed Bin A-B'!V488,'Speed Bin A-B'!V592,'Speed Bin A-B'!V696,'Speed Bin A-B'!V800,'Speed Bin A-B'!V904,'Speed Bin A-B'!V1008,'Speed Bin A-B'!V1112,'Speed Bin A-B'!V1216,'Speed Bin A-B'!V1320,'Speed Bin A-B'!V1424,'Speed Bin A-B'!V1528,'Speed Bin A-B'!V1632,'Speed Bin A-B'!V1736,'Speed Bin A-B'!V1840,'Speed Bin A-B'!V1944,'Speed Bin A-B'!V2048,'Speed Bin A-B'!V2152,'Speed Bin B-A'!V72,'Speed Bin B-A'!V176,'Speed Bin B-A'!V280,'Speed Bin B-A'!V384,'Speed Bin B-A'!V488,'Speed Bin B-A'!V592,'Speed Bin B-A'!V696,'Speed Bin B-A'!V800,'Speed Bin B-A'!V904,'Speed Bin B-A'!V1008,'Speed Bin B-A'!V1112,'Speed Bin B-A'!V1216,'Speed Bin B-A'!V1320,'Speed Bin B-A'!V1424,'Speed Bin B-A'!V1528,'Speed Bin B-A'!V1632,'Speed Bin B-A'!V1736,'Speed Bin B-A'!V1840,'Speed Bin B-A'!V1944,'Speed Bin B-A'!V2048,'Speed Bin B-A'!V2152),"-")</f>
        <v>24.824999999999999</v>
      </c>
      <c r="W585" s="269">
        <f>IFERROR(AVERAGE('Speed Bin A-B'!W72,'Speed Bin A-B'!W176,'Speed Bin A-B'!W280,'Speed Bin A-B'!W384,'Speed Bin A-B'!W488,'Speed Bin A-B'!W592,'Speed Bin A-B'!W696,'Speed Bin A-B'!W800,'Speed Bin A-B'!W904,'Speed Bin A-B'!W1008,'Speed Bin A-B'!W1112,'Speed Bin A-B'!W1216,'Speed Bin A-B'!W1320,'Speed Bin A-B'!W1424,'Speed Bin A-B'!W1528,'Speed Bin A-B'!W1632,'Speed Bin A-B'!W1736,'Speed Bin A-B'!W1840,'Speed Bin A-B'!W1944,'Speed Bin A-B'!W2048,'Speed Bin A-B'!W2152,'Speed Bin B-A'!W72,'Speed Bin B-A'!W176,'Speed Bin B-A'!W280,'Speed Bin B-A'!W384,'Speed Bin B-A'!W488,'Speed Bin B-A'!W592,'Speed Bin B-A'!W696,'Speed Bin B-A'!W800,'Speed Bin B-A'!W904,'Speed Bin B-A'!W1008,'Speed Bin B-A'!W1112,'Speed Bin B-A'!W1216,'Speed Bin B-A'!W1320,'Speed Bin B-A'!W1424,'Speed Bin B-A'!W1528,'Speed Bin B-A'!W1632,'Speed Bin B-A'!W1736,'Speed Bin B-A'!W1840,'Speed Bin B-A'!W1944,'Speed Bin B-A'!W2048,'Speed Bin B-A'!W2152),"-")</f>
        <v>33.42</v>
      </c>
      <c r="X585" s="277"/>
      <c r="Y585" s="277"/>
    </row>
    <row r="586" spans="1:25" x14ac:dyDescent="0.25">
      <c r="A586" s="267">
        <v>0.64583333333333304</v>
      </c>
      <c r="B586" s="268">
        <f t="shared" ref="B586:U586" si="1237">B170+B378</f>
        <v>117</v>
      </c>
      <c r="C586" s="268">
        <f t="shared" si="1237"/>
        <v>1</v>
      </c>
      <c r="D586" s="268">
        <f t="shared" si="1237"/>
        <v>4</v>
      </c>
      <c r="E586" s="268">
        <f t="shared" si="1237"/>
        <v>25</v>
      </c>
      <c r="F586" s="268">
        <f t="shared" si="1237"/>
        <v>49</v>
      </c>
      <c r="G586" s="268">
        <f t="shared" si="1237"/>
        <v>21</v>
      </c>
      <c r="H586" s="268">
        <f t="shared" si="1237"/>
        <v>12</v>
      </c>
      <c r="I586" s="268">
        <f t="shared" si="1237"/>
        <v>2</v>
      </c>
      <c r="J586" s="268">
        <f t="shared" si="1237"/>
        <v>1</v>
      </c>
      <c r="K586" s="268">
        <f t="shared" si="1237"/>
        <v>2</v>
      </c>
      <c r="L586" s="268">
        <f t="shared" si="1237"/>
        <v>0</v>
      </c>
      <c r="M586" s="268">
        <f t="shared" si="1237"/>
        <v>0</v>
      </c>
      <c r="N586" s="268">
        <f t="shared" si="1237"/>
        <v>0</v>
      </c>
      <c r="O586" s="268">
        <f t="shared" si="1237"/>
        <v>0</v>
      </c>
      <c r="P586" s="268">
        <f t="shared" si="1237"/>
        <v>0</v>
      </c>
      <c r="Q586" s="268">
        <f t="shared" si="1237"/>
        <v>0</v>
      </c>
      <c r="R586" s="268">
        <f t="shared" si="1237"/>
        <v>0</v>
      </c>
      <c r="S586" s="268">
        <f t="shared" si="1237"/>
        <v>0</v>
      </c>
      <c r="T586" s="268">
        <f t="shared" si="1237"/>
        <v>0</v>
      </c>
      <c r="U586" s="268">
        <f t="shared" si="1237"/>
        <v>0</v>
      </c>
      <c r="V586" s="269">
        <f>IFERROR(AVERAGE('Speed Bin A-B'!V73,'Speed Bin A-B'!V177,'Speed Bin A-B'!V281,'Speed Bin A-B'!V385,'Speed Bin A-B'!V489,'Speed Bin A-B'!V593,'Speed Bin A-B'!V697,'Speed Bin A-B'!V801,'Speed Bin A-B'!V905,'Speed Bin A-B'!V1009,'Speed Bin A-B'!V1113,'Speed Bin A-B'!V1217,'Speed Bin A-B'!V1321,'Speed Bin A-B'!V1425,'Speed Bin A-B'!V1529,'Speed Bin A-B'!V1633,'Speed Bin A-B'!V1737,'Speed Bin A-B'!V1841,'Speed Bin A-B'!V1945,'Speed Bin A-B'!V2049,'Speed Bin A-B'!V2153,'Speed Bin B-A'!V73,'Speed Bin B-A'!V177,'Speed Bin B-A'!V281,'Speed Bin B-A'!V385,'Speed Bin B-A'!V489,'Speed Bin B-A'!V593,'Speed Bin B-A'!V697,'Speed Bin B-A'!V801,'Speed Bin B-A'!V905,'Speed Bin B-A'!V1009,'Speed Bin B-A'!V1113,'Speed Bin B-A'!V1217,'Speed Bin B-A'!V1321,'Speed Bin B-A'!V1425,'Speed Bin B-A'!V1529,'Speed Bin B-A'!V1633,'Speed Bin B-A'!V1737,'Speed Bin B-A'!V1841,'Speed Bin B-A'!V1945,'Speed Bin B-A'!V2049,'Speed Bin B-A'!V2153),"-")</f>
        <v>23.087499999999999</v>
      </c>
      <c r="W586" s="269">
        <f>IFERROR(AVERAGE('Speed Bin A-B'!W73,'Speed Bin A-B'!W177,'Speed Bin A-B'!W281,'Speed Bin A-B'!W385,'Speed Bin A-B'!W489,'Speed Bin A-B'!W593,'Speed Bin A-B'!W697,'Speed Bin A-B'!W801,'Speed Bin A-B'!W905,'Speed Bin A-B'!W1009,'Speed Bin A-B'!W1113,'Speed Bin A-B'!W1217,'Speed Bin A-B'!W1321,'Speed Bin A-B'!W1425,'Speed Bin A-B'!W1529,'Speed Bin A-B'!W1633,'Speed Bin A-B'!W1737,'Speed Bin A-B'!W1841,'Speed Bin A-B'!W1945,'Speed Bin A-B'!W2049,'Speed Bin A-B'!W2153,'Speed Bin B-A'!W73,'Speed Bin B-A'!W177,'Speed Bin B-A'!W281,'Speed Bin B-A'!W385,'Speed Bin B-A'!W489,'Speed Bin B-A'!W593,'Speed Bin B-A'!W697,'Speed Bin B-A'!W801,'Speed Bin B-A'!W905,'Speed Bin B-A'!W1009,'Speed Bin B-A'!W1113,'Speed Bin B-A'!W1217,'Speed Bin B-A'!W1321,'Speed Bin B-A'!W1425,'Speed Bin B-A'!W1529,'Speed Bin B-A'!W1633,'Speed Bin B-A'!W1737,'Speed Bin B-A'!W1841,'Speed Bin B-A'!W1945,'Speed Bin B-A'!W2049,'Speed Bin B-A'!W2153),"-")</f>
        <v>35.533333333333331</v>
      </c>
      <c r="X586" s="277"/>
      <c r="Y586" s="277"/>
    </row>
    <row r="587" spans="1:25" x14ac:dyDescent="0.25">
      <c r="A587" s="267">
        <v>0.65625</v>
      </c>
      <c r="B587" s="268">
        <f t="shared" ref="B587:U587" si="1238">B171+B379</f>
        <v>142</v>
      </c>
      <c r="C587" s="268">
        <f t="shared" si="1238"/>
        <v>2</v>
      </c>
      <c r="D587" s="268">
        <f t="shared" si="1238"/>
        <v>5</v>
      </c>
      <c r="E587" s="268">
        <f t="shared" si="1238"/>
        <v>23</v>
      </c>
      <c r="F587" s="268">
        <f t="shared" si="1238"/>
        <v>50</v>
      </c>
      <c r="G587" s="268">
        <f t="shared" si="1238"/>
        <v>37</v>
      </c>
      <c r="H587" s="268">
        <f t="shared" si="1238"/>
        <v>18</v>
      </c>
      <c r="I587" s="268">
        <f t="shared" si="1238"/>
        <v>5</v>
      </c>
      <c r="J587" s="268">
        <f t="shared" si="1238"/>
        <v>2</v>
      </c>
      <c r="K587" s="268">
        <f t="shared" si="1238"/>
        <v>0</v>
      </c>
      <c r="L587" s="268">
        <f t="shared" si="1238"/>
        <v>0</v>
      </c>
      <c r="M587" s="268">
        <f t="shared" si="1238"/>
        <v>0</v>
      </c>
      <c r="N587" s="268">
        <f t="shared" si="1238"/>
        <v>0</v>
      </c>
      <c r="O587" s="268">
        <f t="shared" si="1238"/>
        <v>0</v>
      </c>
      <c r="P587" s="268">
        <f t="shared" si="1238"/>
        <v>0</v>
      </c>
      <c r="Q587" s="268">
        <f t="shared" si="1238"/>
        <v>0</v>
      </c>
      <c r="R587" s="268">
        <f t="shared" si="1238"/>
        <v>0</v>
      </c>
      <c r="S587" s="268">
        <f t="shared" si="1238"/>
        <v>0</v>
      </c>
      <c r="T587" s="268">
        <f t="shared" si="1238"/>
        <v>0</v>
      </c>
      <c r="U587" s="268">
        <f t="shared" si="1238"/>
        <v>0</v>
      </c>
      <c r="V587" s="269">
        <f>IFERROR(AVERAGE('Speed Bin A-B'!V74,'Speed Bin A-B'!V178,'Speed Bin A-B'!V282,'Speed Bin A-B'!V386,'Speed Bin A-B'!V490,'Speed Bin A-B'!V594,'Speed Bin A-B'!V698,'Speed Bin A-B'!V802,'Speed Bin A-B'!V906,'Speed Bin A-B'!V1010,'Speed Bin A-B'!V1114,'Speed Bin A-B'!V1218,'Speed Bin A-B'!V1322,'Speed Bin A-B'!V1426,'Speed Bin A-B'!V1530,'Speed Bin A-B'!V1634,'Speed Bin A-B'!V1738,'Speed Bin A-B'!V1842,'Speed Bin A-B'!V1946,'Speed Bin A-B'!V2050,'Speed Bin A-B'!V2154,'Speed Bin B-A'!V74,'Speed Bin B-A'!V178,'Speed Bin B-A'!V282,'Speed Bin B-A'!V386,'Speed Bin B-A'!V490,'Speed Bin B-A'!V594,'Speed Bin B-A'!V698,'Speed Bin B-A'!V802,'Speed Bin B-A'!V906,'Speed Bin B-A'!V1010,'Speed Bin B-A'!V1114,'Speed Bin B-A'!V1218,'Speed Bin B-A'!V1322,'Speed Bin B-A'!V1426,'Speed Bin B-A'!V1530,'Speed Bin B-A'!V1634,'Speed Bin B-A'!V1738,'Speed Bin B-A'!V1842,'Speed Bin B-A'!V1946,'Speed Bin B-A'!V2050,'Speed Bin B-A'!V2154),"-")</f>
        <v>23.599999999999994</v>
      </c>
      <c r="W587" s="269">
        <f>IFERROR(AVERAGE('Speed Bin A-B'!W74,'Speed Bin A-B'!W178,'Speed Bin A-B'!W282,'Speed Bin A-B'!W386,'Speed Bin A-B'!W490,'Speed Bin A-B'!W594,'Speed Bin A-B'!W698,'Speed Bin A-B'!W802,'Speed Bin A-B'!W906,'Speed Bin A-B'!W1010,'Speed Bin A-B'!W1114,'Speed Bin A-B'!W1218,'Speed Bin A-B'!W1322,'Speed Bin A-B'!W1426,'Speed Bin A-B'!W1530,'Speed Bin A-B'!W1634,'Speed Bin A-B'!W1738,'Speed Bin A-B'!W1842,'Speed Bin A-B'!W1946,'Speed Bin A-B'!W2050,'Speed Bin A-B'!W2154,'Speed Bin B-A'!W74,'Speed Bin B-A'!W178,'Speed Bin B-A'!W282,'Speed Bin B-A'!W386,'Speed Bin B-A'!W490,'Speed Bin B-A'!W594,'Speed Bin B-A'!W698,'Speed Bin B-A'!W802,'Speed Bin B-A'!W906,'Speed Bin B-A'!W1010,'Speed Bin B-A'!W1114,'Speed Bin B-A'!W1218,'Speed Bin B-A'!W1322,'Speed Bin B-A'!W1426,'Speed Bin B-A'!W1530,'Speed Bin B-A'!W1634,'Speed Bin B-A'!W1738,'Speed Bin B-A'!W1842,'Speed Bin B-A'!W1946,'Speed Bin B-A'!W2050,'Speed Bin B-A'!W2154),"-")</f>
        <v>32.466666666666669</v>
      </c>
      <c r="X587" s="277"/>
      <c r="Y587" s="277"/>
    </row>
    <row r="588" spans="1:25" x14ac:dyDescent="0.25">
      <c r="A588" s="267">
        <v>0.66666666666666696</v>
      </c>
      <c r="B588" s="268">
        <f t="shared" ref="B588:U588" si="1239">B172+B380</f>
        <v>199</v>
      </c>
      <c r="C588" s="268">
        <f t="shared" si="1239"/>
        <v>0</v>
      </c>
      <c r="D588" s="268">
        <f t="shared" si="1239"/>
        <v>5</v>
      </c>
      <c r="E588" s="268">
        <f t="shared" si="1239"/>
        <v>37</v>
      </c>
      <c r="F588" s="268">
        <f t="shared" si="1239"/>
        <v>58</v>
      </c>
      <c r="G588" s="268">
        <f t="shared" si="1239"/>
        <v>60</v>
      </c>
      <c r="H588" s="268">
        <f t="shared" si="1239"/>
        <v>35</v>
      </c>
      <c r="I588" s="268">
        <f t="shared" si="1239"/>
        <v>3</v>
      </c>
      <c r="J588" s="268">
        <f t="shared" si="1239"/>
        <v>1</v>
      </c>
      <c r="K588" s="268">
        <f t="shared" si="1239"/>
        <v>0</v>
      </c>
      <c r="L588" s="268">
        <f t="shared" si="1239"/>
        <v>0</v>
      </c>
      <c r="M588" s="268">
        <f t="shared" si="1239"/>
        <v>0</v>
      </c>
      <c r="N588" s="268">
        <f t="shared" si="1239"/>
        <v>0</v>
      </c>
      <c r="O588" s="268">
        <f t="shared" si="1239"/>
        <v>0</v>
      </c>
      <c r="P588" s="268">
        <f t="shared" si="1239"/>
        <v>0</v>
      </c>
      <c r="Q588" s="268">
        <f t="shared" si="1239"/>
        <v>0</v>
      </c>
      <c r="R588" s="268">
        <f t="shared" si="1239"/>
        <v>0</v>
      </c>
      <c r="S588" s="268">
        <f t="shared" si="1239"/>
        <v>0</v>
      </c>
      <c r="T588" s="268">
        <f t="shared" si="1239"/>
        <v>0</v>
      </c>
      <c r="U588" s="268">
        <f t="shared" si="1239"/>
        <v>0</v>
      </c>
      <c r="V588" s="269">
        <f>IFERROR(AVERAGE('Speed Bin A-B'!V75,'Speed Bin A-B'!V179,'Speed Bin A-B'!V283,'Speed Bin A-B'!V387,'Speed Bin A-B'!V491,'Speed Bin A-B'!V595,'Speed Bin A-B'!V699,'Speed Bin A-B'!V803,'Speed Bin A-B'!V907,'Speed Bin A-B'!V1011,'Speed Bin A-B'!V1115,'Speed Bin A-B'!V1219,'Speed Bin A-B'!V1323,'Speed Bin A-B'!V1427,'Speed Bin A-B'!V1531,'Speed Bin A-B'!V1635,'Speed Bin A-B'!V1739,'Speed Bin A-B'!V1843,'Speed Bin A-B'!V1947,'Speed Bin A-B'!V2051,'Speed Bin A-B'!V2155,'Speed Bin B-A'!V75,'Speed Bin B-A'!V179,'Speed Bin B-A'!V283,'Speed Bin B-A'!V387,'Speed Bin B-A'!V491,'Speed Bin B-A'!V595,'Speed Bin B-A'!V699,'Speed Bin B-A'!V803,'Speed Bin B-A'!V907,'Speed Bin B-A'!V1011,'Speed Bin B-A'!V1115,'Speed Bin B-A'!V1219,'Speed Bin B-A'!V1323,'Speed Bin B-A'!V1427,'Speed Bin B-A'!V1531,'Speed Bin B-A'!V1635,'Speed Bin B-A'!V1739,'Speed Bin B-A'!V1843,'Speed Bin B-A'!V1947,'Speed Bin B-A'!V2051,'Speed Bin B-A'!V2155),"-")</f>
        <v>24.650000000000002</v>
      </c>
      <c r="W588" s="269">
        <f>IFERROR(AVERAGE('Speed Bin A-B'!W75,'Speed Bin A-B'!W179,'Speed Bin A-B'!W283,'Speed Bin A-B'!W387,'Speed Bin A-B'!W491,'Speed Bin A-B'!W595,'Speed Bin A-B'!W699,'Speed Bin A-B'!W803,'Speed Bin A-B'!W907,'Speed Bin A-B'!W1011,'Speed Bin A-B'!W1115,'Speed Bin A-B'!W1219,'Speed Bin A-B'!W1323,'Speed Bin A-B'!W1427,'Speed Bin A-B'!W1531,'Speed Bin A-B'!W1635,'Speed Bin A-B'!W1739,'Speed Bin A-B'!W1843,'Speed Bin A-B'!W1947,'Speed Bin A-B'!W2051,'Speed Bin A-B'!W2155,'Speed Bin B-A'!W75,'Speed Bin B-A'!W179,'Speed Bin B-A'!W283,'Speed Bin B-A'!W387,'Speed Bin B-A'!W491,'Speed Bin B-A'!W595,'Speed Bin B-A'!W699,'Speed Bin B-A'!W803,'Speed Bin B-A'!W907,'Speed Bin B-A'!W1011,'Speed Bin B-A'!W1115,'Speed Bin B-A'!W1219,'Speed Bin B-A'!W1323,'Speed Bin B-A'!W1427,'Speed Bin B-A'!W1531,'Speed Bin B-A'!W1635,'Speed Bin B-A'!W1739,'Speed Bin B-A'!W1843,'Speed Bin B-A'!W1947,'Speed Bin B-A'!W2051,'Speed Bin B-A'!W2155),"-")</f>
        <v>30.287499999999998</v>
      </c>
      <c r="X588" s="277"/>
      <c r="Y588" s="277"/>
    </row>
    <row r="589" spans="1:25" x14ac:dyDescent="0.25">
      <c r="A589" s="267">
        <v>0.67708333333333304</v>
      </c>
      <c r="B589" s="268">
        <f t="shared" ref="B589:U589" si="1240">B173+B381</f>
        <v>217</v>
      </c>
      <c r="C589" s="268">
        <f t="shared" si="1240"/>
        <v>1</v>
      </c>
      <c r="D589" s="268">
        <f t="shared" si="1240"/>
        <v>3</v>
      </c>
      <c r="E589" s="268">
        <f t="shared" si="1240"/>
        <v>43</v>
      </c>
      <c r="F589" s="268">
        <f t="shared" si="1240"/>
        <v>82</v>
      </c>
      <c r="G589" s="268">
        <f t="shared" si="1240"/>
        <v>64</v>
      </c>
      <c r="H589" s="268">
        <f t="shared" si="1240"/>
        <v>16</v>
      </c>
      <c r="I589" s="268">
        <f t="shared" si="1240"/>
        <v>6</v>
      </c>
      <c r="J589" s="268">
        <f t="shared" si="1240"/>
        <v>1</v>
      </c>
      <c r="K589" s="268">
        <f t="shared" si="1240"/>
        <v>1</v>
      </c>
      <c r="L589" s="268">
        <f t="shared" si="1240"/>
        <v>0</v>
      </c>
      <c r="M589" s="268">
        <f t="shared" si="1240"/>
        <v>0</v>
      </c>
      <c r="N589" s="268">
        <f t="shared" si="1240"/>
        <v>0</v>
      </c>
      <c r="O589" s="268">
        <f t="shared" si="1240"/>
        <v>0</v>
      </c>
      <c r="P589" s="268">
        <f t="shared" si="1240"/>
        <v>0</v>
      </c>
      <c r="Q589" s="268">
        <f t="shared" si="1240"/>
        <v>0</v>
      </c>
      <c r="R589" s="268">
        <f t="shared" si="1240"/>
        <v>0</v>
      </c>
      <c r="S589" s="268">
        <f t="shared" si="1240"/>
        <v>0</v>
      </c>
      <c r="T589" s="268">
        <f t="shared" si="1240"/>
        <v>0</v>
      </c>
      <c r="U589" s="268">
        <f t="shared" si="1240"/>
        <v>0</v>
      </c>
      <c r="V589" s="269">
        <f>IFERROR(AVERAGE('Speed Bin A-B'!V76,'Speed Bin A-B'!V180,'Speed Bin A-B'!V284,'Speed Bin A-B'!V388,'Speed Bin A-B'!V492,'Speed Bin A-B'!V596,'Speed Bin A-B'!V700,'Speed Bin A-B'!V804,'Speed Bin A-B'!V908,'Speed Bin A-B'!V1012,'Speed Bin A-B'!V1116,'Speed Bin A-B'!V1220,'Speed Bin A-B'!V1324,'Speed Bin A-B'!V1428,'Speed Bin A-B'!V1532,'Speed Bin A-B'!V1636,'Speed Bin A-B'!V1740,'Speed Bin A-B'!V1844,'Speed Bin A-B'!V1948,'Speed Bin A-B'!V2052,'Speed Bin A-B'!V2156,'Speed Bin B-A'!V76,'Speed Bin B-A'!V180,'Speed Bin B-A'!V284,'Speed Bin B-A'!V388,'Speed Bin B-A'!V492,'Speed Bin B-A'!V596,'Speed Bin B-A'!V700,'Speed Bin B-A'!V804,'Speed Bin B-A'!V908,'Speed Bin B-A'!V1012,'Speed Bin B-A'!V1116,'Speed Bin B-A'!V1220,'Speed Bin B-A'!V1324,'Speed Bin B-A'!V1428,'Speed Bin B-A'!V1532,'Speed Bin B-A'!V1636,'Speed Bin B-A'!V1740,'Speed Bin B-A'!V1844,'Speed Bin B-A'!V1948,'Speed Bin B-A'!V2052,'Speed Bin B-A'!V2156),"-")</f>
        <v>23.931250000000002</v>
      </c>
      <c r="W589" s="269">
        <f>IFERROR(AVERAGE('Speed Bin A-B'!W76,'Speed Bin A-B'!W180,'Speed Bin A-B'!W284,'Speed Bin A-B'!W388,'Speed Bin A-B'!W492,'Speed Bin A-B'!W596,'Speed Bin A-B'!W700,'Speed Bin A-B'!W804,'Speed Bin A-B'!W908,'Speed Bin A-B'!W1012,'Speed Bin A-B'!W1116,'Speed Bin A-B'!W1220,'Speed Bin A-B'!W1324,'Speed Bin A-B'!W1428,'Speed Bin A-B'!W1532,'Speed Bin A-B'!W1636,'Speed Bin A-B'!W1740,'Speed Bin A-B'!W1844,'Speed Bin A-B'!W1948,'Speed Bin A-B'!W2052,'Speed Bin A-B'!W2156,'Speed Bin B-A'!W76,'Speed Bin B-A'!W180,'Speed Bin B-A'!W284,'Speed Bin B-A'!W388,'Speed Bin B-A'!W492,'Speed Bin B-A'!W596,'Speed Bin B-A'!W700,'Speed Bin B-A'!W804,'Speed Bin B-A'!W908,'Speed Bin B-A'!W1012,'Speed Bin B-A'!W1116,'Speed Bin B-A'!W1220,'Speed Bin B-A'!W1324,'Speed Bin B-A'!W1428,'Speed Bin B-A'!W1532,'Speed Bin B-A'!W1636,'Speed Bin B-A'!W1740,'Speed Bin B-A'!W1844,'Speed Bin B-A'!W1948,'Speed Bin B-A'!W2052,'Speed Bin B-A'!W2156),"-")</f>
        <v>30.522222222222222</v>
      </c>
      <c r="X589" s="277"/>
      <c r="Y589" s="277"/>
    </row>
    <row r="590" spans="1:25" x14ac:dyDescent="0.25">
      <c r="A590" s="267">
        <v>0.6875</v>
      </c>
      <c r="B590" s="268">
        <f t="shared" ref="B590:U590" si="1241">B174+B382</f>
        <v>205</v>
      </c>
      <c r="C590" s="268">
        <f t="shared" si="1241"/>
        <v>0</v>
      </c>
      <c r="D590" s="268">
        <f t="shared" si="1241"/>
        <v>3</v>
      </c>
      <c r="E590" s="268">
        <f t="shared" si="1241"/>
        <v>27</v>
      </c>
      <c r="F590" s="268">
        <f t="shared" si="1241"/>
        <v>89</v>
      </c>
      <c r="G590" s="268">
        <f t="shared" si="1241"/>
        <v>51</v>
      </c>
      <c r="H590" s="268">
        <f t="shared" si="1241"/>
        <v>26</v>
      </c>
      <c r="I590" s="268">
        <f t="shared" si="1241"/>
        <v>7</v>
      </c>
      <c r="J590" s="268">
        <f t="shared" si="1241"/>
        <v>1</v>
      </c>
      <c r="K590" s="268">
        <f t="shared" si="1241"/>
        <v>1</v>
      </c>
      <c r="L590" s="268">
        <f t="shared" si="1241"/>
        <v>0</v>
      </c>
      <c r="M590" s="268">
        <f t="shared" si="1241"/>
        <v>0</v>
      </c>
      <c r="N590" s="268">
        <f t="shared" si="1241"/>
        <v>0</v>
      </c>
      <c r="O590" s="268">
        <f t="shared" si="1241"/>
        <v>0</v>
      </c>
      <c r="P590" s="268">
        <f t="shared" si="1241"/>
        <v>0</v>
      </c>
      <c r="Q590" s="268">
        <f t="shared" si="1241"/>
        <v>0</v>
      </c>
      <c r="R590" s="268">
        <f t="shared" si="1241"/>
        <v>0</v>
      </c>
      <c r="S590" s="268">
        <f t="shared" si="1241"/>
        <v>0</v>
      </c>
      <c r="T590" s="268">
        <f t="shared" si="1241"/>
        <v>0</v>
      </c>
      <c r="U590" s="268">
        <f t="shared" si="1241"/>
        <v>0</v>
      </c>
      <c r="V590" s="269">
        <f>IFERROR(AVERAGE('Speed Bin A-B'!V77,'Speed Bin A-B'!V181,'Speed Bin A-B'!V285,'Speed Bin A-B'!V389,'Speed Bin A-B'!V493,'Speed Bin A-B'!V597,'Speed Bin A-B'!V701,'Speed Bin A-B'!V805,'Speed Bin A-B'!V909,'Speed Bin A-B'!V1013,'Speed Bin A-B'!V1117,'Speed Bin A-B'!V1221,'Speed Bin A-B'!V1325,'Speed Bin A-B'!V1429,'Speed Bin A-B'!V1533,'Speed Bin A-B'!V1637,'Speed Bin A-B'!V1741,'Speed Bin A-B'!V1845,'Speed Bin A-B'!V1949,'Speed Bin A-B'!V2053,'Speed Bin A-B'!V2157,'Speed Bin B-A'!V77,'Speed Bin B-A'!V181,'Speed Bin B-A'!V285,'Speed Bin B-A'!V389,'Speed Bin B-A'!V493,'Speed Bin B-A'!V597,'Speed Bin B-A'!V701,'Speed Bin B-A'!V805,'Speed Bin B-A'!V909,'Speed Bin B-A'!V1013,'Speed Bin B-A'!V1117,'Speed Bin B-A'!V1221,'Speed Bin B-A'!V1325,'Speed Bin B-A'!V1429,'Speed Bin B-A'!V1533,'Speed Bin B-A'!V1637,'Speed Bin B-A'!V1741,'Speed Bin B-A'!V1845,'Speed Bin B-A'!V1949,'Speed Bin B-A'!V2053,'Speed Bin B-A'!V2157),"-")</f>
        <v>24.774999999999995</v>
      </c>
      <c r="W590" s="269">
        <f>IFERROR(AVERAGE('Speed Bin A-B'!W77,'Speed Bin A-B'!W181,'Speed Bin A-B'!W285,'Speed Bin A-B'!W389,'Speed Bin A-B'!W493,'Speed Bin A-B'!W597,'Speed Bin A-B'!W701,'Speed Bin A-B'!W805,'Speed Bin A-B'!W909,'Speed Bin A-B'!W1013,'Speed Bin A-B'!W1117,'Speed Bin A-B'!W1221,'Speed Bin A-B'!W1325,'Speed Bin A-B'!W1429,'Speed Bin A-B'!W1533,'Speed Bin A-B'!W1637,'Speed Bin A-B'!W1741,'Speed Bin A-B'!W1845,'Speed Bin A-B'!W1949,'Speed Bin A-B'!W2053,'Speed Bin A-B'!W2157,'Speed Bin B-A'!W77,'Speed Bin B-A'!W181,'Speed Bin B-A'!W285,'Speed Bin B-A'!W389,'Speed Bin B-A'!W493,'Speed Bin B-A'!W597,'Speed Bin B-A'!W701,'Speed Bin B-A'!W805,'Speed Bin B-A'!W909,'Speed Bin B-A'!W1013,'Speed Bin B-A'!W1117,'Speed Bin B-A'!W1221,'Speed Bin B-A'!W1325,'Speed Bin B-A'!W1429,'Speed Bin B-A'!W1533,'Speed Bin B-A'!W1637,'Speed Bin B-A'!W1741,'Speed Bin B-A'!W1845,'Speed Bin B-A'!W1949,'Speed Bin B-A'!W2053,'Speed Bin B-A'!W2157),"-")</f>
        <v>29.6875</v>
      </c>
      <c r="X590" s="277"/>
      <c r="Y590" s="277"/>
    </row>
    <row r="591" spans="1:25" x14ac:dyDescent="0.25">
      <c r="A591" s="267">
        <v>0.69791666666666696</v>
      </c>
      <c r="B591" s="268">
        <f t="shared" ref="B591:U591" si="1242">B175+B383</f>
        <v>146</v>
      </c>
      <c r="C591" s="268">
        <f t="shared" si="1242"/>
        <v>0</v>
      </c>
      <c r="D591" s="268">
        <f t="shared" si="1242"/>
        <v>8</v>
      </c>
      <c r="E591" s="268">
        <f t="shared" si="1242"/>
        <v>30</v>
      </c>
      <c r="F591" s="268">
        <f t="shared" si="1242"/>
        <v>47</v>
      </c>
      <c r="G591" s="268">
        <f t="shared" si="1242"/>
        <v>29</v>
      </c>
      <c r="H591" s="268">
        <f t="shared" si="1242"/>
        <v>21</v>
      </c>
      <c r="I591" s="268">
        <f t="shared" si="1242"/>
        <v>8</v>
      </c>
      <c r="J591" s="268">
        <f t="shared" si="1242"/>
        <v>3</v>
      </c>
      <c r="K591" s="268">
        <f t="shared" si="1242"/>
        <v>0</v>
      </c>
      <c r="L591" s="268">
        <f t="shared" si="1242"/>
        <v>0</v>
      </c>
      <c r="M591" s="268">
        <f t="shared" si="1242"/>
        <v>0</v>
      </c>
      <c r="N591" s="268">
        <f t="shared" si="1242"/>
        <v>0</v>
      </c>
      <c r="O591" s="268">
        <f t="shared" si="1242"/>
        <v>0</v>
      </c>
      <c r="P591" s="268">
        <f t="shared" si="1242"/>
        <v>0</v>
      </c>
      <c r="Q591" s="268">
        <f t="shared" si="1242"/>
        <v>0</v>
      </c>
      <c r="R591" s="268">
        <f t="shared" si="1242"/>
        <v>0</v>
      </c>
      <c r="S591" s="268">
        <f t="shared" si="1242"/>
        <v>0</v>
      </c>
      <c r="T591" s="268">
        <f t="shared" si="1242"/>
        <v>0</v>
      </c>
      <c r="U591" s="268">
        <f t="shared" si="1242"/>
        <v>0</v>
      </c>
      <c r="V591" s="269">
        <f>IFERROR(AVERAGE('Speed Bin A-B'!V78,'Speed Bin A-B'!V182,'Speed Bin A-B'!V286,'Speed Bin A-B'!V390,'Speed Bin A-B'!V494,'Speed Bin A-B'!V598,'Speed Bin A-B'!V702,'Speed Bin A-B'!V806,'Speed Bin A-B'!V910,'Speed Bin A-B'!V1014,'Speed Bin A-B'!V1118,'Speed Bin A-B'!V1222,'Speed Bin A-B'!V1326,'Speed Bin A-B'!V1430,'Speed Bin A-B'!V1534,'Speed Bin A-B'!V1638,'Speed Bin A-B'!V1742,'Speed Bin A-B'!V1846,'Speed Bin A-B'!V1950,'Speed Bin A-B'!V2054,'Speed Bin A-B'!V2158,'Speed Bin B-A'!V78,'Speed Bin B-A'!V182,'Speed Bin B-A'!V286,'Speed Bin B-A'!V390,'Speed Bin B-A'!V494,'Speed Bin B-A'!V598,'Speed Bin B-A'!V702,'Speed Bin B-A'!V806,'Speed Bin B-A'!V910,'Speed Bin B-A'!V1014,'Speed Bin B-A'!V1118,'Speed Bin B-A'!V1222,'Speed Bin B-A'!V1326,'Speed Bin B-A'!V1430,'Speed Bin B-A'!V1534,'Speed Bin B-A'!V1638,'Speed Bin B-A'!V1742,'Speed Bin B-A'!V1846,'Speed Bin B-A'!V1950,'Speed Bin B-A'!V2054,'Speed Bin B-A'!V2158),"-")</f>
        <v>24.562500000000004</v>
      </c>
      <c r="W591" s="269">
        <f>IFERROR(AVERAGE('Speed Bin A-B'!W78,'Speed Bin A-B'!W182,'Speed Bin A-B'!W286,'Speed Bin A-B'!W390,'Speed Bin A-B'!W494,'Speed Bin A-B'!W598,'Speed Bin A-B'!W702,'Speed Bin A-B'!W806,'Speed Bin A-B'!W910,'Speed Bin A-B'!W1014,'Speed Bin A-B'!W1118,'Speed Bin A-B'!W1222,'Speed Bin A-B'!W1326,'Speed Bin A-B'!W1430,'Speed Bin A-B'!W1534,'Speed Bin A-B'!W1638,'Speed Bin A-B'!W1742,'Speed Bin A-B'!W1846,'Speed Bin A-B'!W1950,'Speed Bin A-B'!W2054,'Speed Bin A-B'!W2158,'Speed Bin B-A'!W78,'Speed Bin B-A'!W182,'Speed Bin B-A'!W286,'Speed Bin B-A'!W390,'Speed Bin B-A'!W494,'Speed Bin B-A'!W598,'Speed Bin B-A'!W702,'Speed Bin B-A'!W806,'Speed Bin B-A'!W910,'Speed Bin B-A'!W1014,'Speed Bin B-A'!W1118,'Speed Bin B-A'!W1222,'Speed Bin B-A'!W1326,'Speed Bin B-A'!W1430,'Speed Bin B-A'!W1534,'Speed Bin B-A'!W1638,'Speed Bin B-A'!W1742,'Speed Bin B-A'!W1846,'Speed Bin B-A'!W1950,'Speed Bin B-A'!W2054,'Speed Bin B-A'!W2158),"-")</f>
        <v>32.08</v>
      </c>
      <c r="X591" s="277"/>
      <c r="Y591" s="277"/>
    </row>
    <row r="592" spans="1:25" x14ac:dyDescent="0.25">
      <c r="A592" s="267">
        <v>0.70833333333333304</v>
      </c>
      <c r="B592" s="268">
        <f t="shared" ref="B592:U592" si="1243">B176+B384</f>
        <v>181</v>
      </c>
      <c r="C592" s="268">
        <f t="shared" si="1243"/>
        <v>5</v>
      </c>
      <c r="D592" s="268">
        <f t="shared" si="1243"/>
        <v>4</v>
      </c>
      <c r="E592" s="268">
        <f t="shared" si="1243"/>
        <v>26</v>
      </c>
      <c r="F592" s="268">
        <f t="shared" si="1243"/>
        <v>56</v>
      </c>
      <c r="G592" s="268">
        <f t="shared" si="1243"/>
        <v>51</v>
      </c>
      <c r="H592" s="268">
        <f t="shared" si="1243"/>
        <v>30</v>
      </c>
      <c r="I592" s="268">
        <f t="shared" si="1243"/>
        <v>8</v>
      </c>
      <c r="J592" s="268">
        <f t="shared" si="1243"/>
        <v>0</v>
      </c>
      <c r="K592" s="268">
        <f t="shared" si="1243"/>
        <v>1</v>
      </c>
      <c r="L592" s="268">
        <f t="shared" si="1243"/>
        <v>0</v>
      </c>
      <c r="M592" s="268">
        <f t="shared" si="1243"/>
        <v>0</v>
      </c>
      <c r="N592" s="268">
        <f t="shared" si="1243"/>
        <v>0</v>
      </c>
      <c r="O592" s="268">
        <f t="shared" si="1243"/>
        <v>0</v>
      </c>
      <c r="P592" s="268">
        <f t="shared" si="1243"/>
        <v>0</v>
      </c>
      <c r="Q592" s="268">
        <f t="shared" si="1243"/>
        <v>0</v>
      </c>
      <c r="R592" s="268">
        <f t="shared" si="1243"/>
        <v>0</v>
      </c>
      <c r="S592" s="268">
        <f t="shared" si="1243"/>
        <v>0</v>
      </c>
      <c r="T592" s="268">
        <f t="shared" si="1243"/>
        <v>0</v>
      </c>
      <c r="U592" s="268">
        <f t="shared" si="1243"/>
        <v>0</v>
      </c>
      <c r="V592" s="269">
        <f>IFERROR(AVERAGE('Speed Bin A-B'!V79,'Speed Bin A-B'!V183,'Speed Bin A-B'!V287,'Speed Bin A-B'!V391,'Speed Bin A-B'!V495,'Speed Bin A-B'!V599,'Speed Bin A-B'!V703,'Speed Bin A-B'!V807,'Speed Bin A-B'!V911,'Speed Bin A-B'!V1015,'Speed Bin A-B'!V1119,'Speed Bin A-B'!V1223,'Speed Bin A-B'!V1327,'Speed Bin A-B'!V1431,'Speed Bin A-B'!V1535,'Speed Bin A-B'!V1639,'Speed Bin A-B'!V1743,'Speed Bin A-B'!V1847,'Speed Bin A-B'!V1951,'Speed Bin A-B'!V2055,'Speed Bin A-B'!V2159,'Speed Bin B-A'!V79,'Speed Bin B-A'!V183,'Speed Bin B-A'!V287,'Speed Bin B-A'!V391,'Speed Bin B-A'!V495,'Speed Bin B-A'!V599,'Speed Bin B-A'!V703,'Speed Bin B-A'!V807,'Speed Bin B-A'!V911,'Speed Bin B-A'!V1015,'Speed Bin B-A'!V1119,'Speed Bin B-A'!V1223,'Speed Bin B-A'!V1327,'Speed Bin B-A'!V1431,'Speed Bin B-A'!V1535,'Speed Bin B-A'!V1639,'Speed Bin B-A'!V1743,'Speed Bin B-A'!V1847,'Speed Bin B-A'!V1951,'Speed Bin B-A'!V2055,'Speed Bin B-A'!V2159),"-")</f>
        <v>25.156249999999996</v>
      </c>
      <c r="W592" s="269">
        <f>IFERROR(AVERAGE('Speed Bin A-B'!W79,'Speed Bin A-B'!W183,'Speed Bin A-B'!W287,'Speed Bin A-B'!W391,'Speed Bin A-B'!W495,'Speed Bin A-B'!W599,'Speed Bin A-B'!W703,'Speed Bin A-B'!W807,'Speed Bin A-B'!W911,'Speed Bin A-B'!W1015,'Speed Bin A-B'!W1119,'Speed Bin A-B'!W1223,'Speed Bin A-B'!W1327,'Speed Bin A-B'!W1431,'Speed Bin A-B'!W1535,'Speed Bin A-B'!W1639,'Speed Bin A-B'!W1743,'Speed Bin A-B'!W1847,'Speed Bin A-B'!W1951,'Speed Bin A-B'!W2055,'Speed Bin A-B'!W2159,'Speed Bin B-A'!W79,'Speed Bin B-A'!W183,'Speed Bin B-A'!W287,'Speed Bin B-A'!W391,'Speed Bin B-A'!W495,'Speed Bin B-A'!W599,'Speed Bin B-A'!W703,'Speed Bin B-A'!W807,'Speed Bin B-A'!W911,'Speed Bin B-A'!W1015,'Speed Bin B-A'!W1119,'Speed Bin B-A'!W1223,'Speed Bin B-A'!W1327,'Speed Bin B-A'!W1431,'Speed Bin B-A'!W1535,'Speed Bin B-A'!W1639,'Speed Bin B-A'!W1743,'Speed Bin B-A'!W1847,'Speed Bin B-A'!W1951,'Speed Bin B-A'!W2055,'Speed Bin B-A'!W2159),"-")</f>
        <v>31.657142857142855</v>
      </c>
      <c r="X592" s="277"/>
      <c r="Y592" s="277"/>
    </row>
    <row r="593" spans="1:25" x14ac:dyDescent="0.25">
      <c r="A593" s="267">
        <v>0.71875</v>
      </c>
      <c r="B593" s="268">
        <f t="shared" ref="B593:U593" si="1244">B177+B385</f>
        <v>181</v>
      </c>
      <c r="C593" s="268">
        <f t="shared" si="1244"/>
        <v>1</v>
      </c>
      <c r="D593" s="268">
        <f t="shared" si="1244"/>
        <v>7</v>
      </c>
      <c r="E593" s="268">
        <f t="shared" si="1244"/>
        <v>36</v>
      </c>
      <c r="F593" s="268">
        <f t="shared" si="1244"/>
        <v>61</v>
      </c>
      <c r="G593" s="268">
        <f t="shared" si="1244"/>
        <v>56</v>
      </c>
      <c r="H593" s="268">
        <f t="shared" si="1244"/>
        <v>14</v>
      </c>
      <c r="I593" s="268">
        <f t="shared" si="1244"/>
        <v>4</v>
      </c>
      <c r="J593" s="268">
        <f t="shared" si="1244"/>
        <v>1</v>
      </c>
      <c r="K593" s="268">
        <f t="shared" si="1244"/>
        <v>0</v>
      </c>
      <c r="L593" s="268">
        <f t="shared" si="1244"/>
        <v>1</v>
      </c>
      <c r="M593" s="268">
        <f t="shared" si="1244"/>
        <v>0</v>
      </c>
      <c r="N593" s="268">
        <f t="shared" si="1244"/>
        <v>0</v>
      </c>
      <c r="O593" s="268">
        <f t="shared" si="1244"/>
        <v>0</v>
      </c>
      <c r="P593" s="268">
        <f t="shared" si="1244"/>
        <v>0</v>
      </c>
      <c r="Q593" s="268">
        <f t="shared" si="1244"/>
        <v>0</v>
      </c>
      <c r="R593" s="268">
        <f t="shared" si="1244"/>
        <v>0</v>
      </c>
      <c r="S593" s="268">
        <f t="shared" si="1244"/>
        <v>0</v>
      </c>
      <c r="T593" s="268">
        <f t="shared" si="1244"/>
        <v>0</v>
      </c>
      <c r="U593" s="268">
        <f t="shared" si="1244"/>
        <v>0</v>
      </c>
      <c r="V593" s="269">
        <f>IFERROR(AVERAGE('Speed Bin A-B'!V80,'Speed Bin A-B'!V184,'Speed Bin A-B'!V288,'Speed Bin A-B'!V392,'Speed Bin A-B'!V496,'Speed Bin A-B'!V600,'Speed Bin A-B'!V704,'Speed Bin A-B'!V808,'Speed Bin A-B'!V912,'Speed Bin A-B'!V1016,'Speed Bin A-B'!V1120,'Speed Bin A-B'!V1224,'Speed Bin A-B'!V1328,'Speed Bin A-B'!V1432,'Speed Bin A-B'!V1536,'Speed Bin A-B'!V1640,'Speed Bin A-B'!V1744,'Speed Bin A-B'!V1848,'Speed Bin A-B'!V1952,'Speed Bin A-B'!V2056,'Speed Bin A-B'!V2160,'Speed Bin B-A'!V80,'Speed Bin B-A'!V184,'Speed Bin B-A'!V288,'Speed Bin B-A'!V392,'Speed Bin B-A'!V496,'Speed Bin B-A'!V600,'Speed Bin B-A'!V704,'Speed Bin B-A'!V808,'Speed Bin B-A'!V912,'Speed Bin B-A'!V1016,'Speed Bin B-A'!V1120,'Speed Bin B-A'!V1224,'Speed Bin B-A'!V1328,'Speed Bin B-A'!V1432,'Speed Bin B-A'!V1536,'Speed Bin B-A'!V1640,'Speed Bin B-A'!V1744,'Speed Bin B-A'!V1848,'Speed Bin B-A'!V1952,'Speed Bin B-A'!V2056,'Speed Bin B-A'!V2160),"-")</f>
        <v>23.131250000000001</v>
      </c>
      <c r="W593" s="269">
        <f>IFERROR(AVERAGE('Speed Bin A-B'!W80,'Speed Bin A-B'!W184,'Speed Bin A-B'!W288,'Speed Bin A-B'!W392,'Speed Bin A-B'!W496,'Speed Bin A-B'!W600,'Speed Bin A-B'!W704,'Speed Bin A-B'!W808,'Speed Bin A-B'!W912,'Speed Bin A-B'!W1016,'Speed Bin A-B'!W1120,'Speed Bin A-B'!W1224,'Speed Bin A-B'!W1328,'Speed Bin A-B'!W1432,'Speed Bin A-B'!W1536,'Speed Bin A-B'!W1640,'Speed Bin A-B'!W1744,'Speed Bin A-B'!W1848,'Speed Bin A-B'!W1952,'Speed Bin A-B'!W2056,'Speed Bin A-B'!W2160,'Speed Bin B-A'!W80,'Speed Bin B-A'!W184,'Speed Bin B-A'!W288,'Speed Bin B-A'!W392,'Speed Bin B-A'!W496,'Speed Bin B-A'!W600,'Speed Bin B-A'!W704,'Speed Bin B-A'!W808,'Speed Bin B-A'!W912,'Speed Bin B-A'!W1016,'Speed Bin B-A'!W1120,'Speed Bin B-A'!W1224,'Speed Bin B-A'!W1328,'Speed Bin B-A'!W1432,'Speed Bin B-A'!W1536,'Speed Bin B-A'!W1640,'Speed Bin B-A'!W1744,'Speed Bin B-A'!W1848,'Speed Bin B-A'!W1952,'Speed Bin B-A'!W2056,'Speed Bin B-A'!W2160),"-")</f>
        <v>28.816666666666666</v>
      </c>
      <c r="X593" s="277"/>
      <c r="Y593" s="277"/>
    </row>
    <row r="594" spans="1:25" x14ac:dyDescent="0.25">
      <c r="A594" s="267">
        <v>0.72916666666666696</v>
      </c>
      <c r="B594" s="268">
        <f t="shared" ref="B594:U594" si="1245">B178+B386</f>
        <v>138</v>
      </c>
      <c r="C594" s="268">
        <f t="shared" si="1245"/>
        <v>1</v>
      </c>
      <c r="D594" s="268">
        <f t="shared" si="1245"/>
        <v>7</v>
      </c>
      <c r="E594" s="268">
        <f t="shared" si="1245"/>
        <v>27</v>
      </c>
      <c r="F594" s="268">
        <f t="shared" si="1245"/>
        <v>52</v>
      </c>
      <c r="G594" s="268">
        <f t="shared" si="1245"/>
        <v>38</v>
      </c>
      <c r="H594" s="268">
        <f t="shared" si="1245"/>
        <v>8</v>
      </c>
      <c r="I594" s="268">
        <f t="shared" si="1245"/>
        <v>3</v>
      </c>
      <c r="J594" s="268">
        <f t="shared" si="1245"/>
        <v>1</v>
      </c>
      <c r="K594" s="268">
        <f t="shared" si="1245"/>
        <v>0</v>
      </c>
      <c r="L594" s="268">
        <f t="shared" si="1245"/>
        <v>1</v>
      </c>
      <c r="M594" s="268">
        <f t="shared" si="1245"/>
        <v>0</v>
      </c>
      <c r="N594" s="268">
        <f t="shared" si="1245"/>
        <v>0</v>
      </c>
      <c r="O594" s="268">
        <f t="shared" si="1245"/>
        <v>0</v>
      </c>
      <c r="P594" s="268">
        <f t="shared" si="1245"/>
        <v>0</v>
      </c>
      <c r="Q594" s="268">
        <f t="shared" si="1245"/>
        <v>0</v>
      </c>
      <c r="R594" s="268">
        <f t="shared" si="1245"/>
        <v>0</v>
      </c>
      <c r="S594" s="268">
        <f t="shared" si="1245"/>
        <v>0</v>
      </c>
      <c r="T594" s="268">
        <f t="shared" si="1245"/>
        <v>0</v>
      </c>
      <c r="U594" s="268">
        <f t="shared" si="1245"/>
        <v>0</v>
      </c>
      <c r="V594" s="269">
        <f>IFERROR(AVERAGE('Speed Bin A-B'!V81,'Speed Bin A-B'!V185,'Speed Bin A-B'!V289,'Speed Bin A-B'!V393,'Speed Bin A-B'!V497,'Speed Bin A-B'!V601,'Speed Bin A-B'!V705,'Speed Bin A-B'!V809,'Speed Bin A-B'!V913,'Speed Bin A-B'!V1017,'Speed Bin A-B'!V1121,'Speed Bin A-B'!V1225,'Speed Bin A-B'!V1329,'Speed Bin A-B'!V1433,'Speed Bin A-B'!V1537,'Speed Bin A-B'!V1641,'Speed Bin A-B'!V1745,'Speed Bin A-B'!V1849,'Speed Bin A-B'!V1953,'Speed Bin A-B'!V2057,'Speed Bin A-B'!V2161,'Speed Bin B-A'!V81,'Speed Bin B-A'!V185,'Speed Bin B-A'!V289,'Speed Bin B-A'!V393,'Speed Bin B-A'!V497,'Speed Bin B-A'!V601,'Speed Bin B-A'!V705,'Speed Bin B-A'!V809,'Speed Bin B-A'!V913,'Speed Bin B-A'!V1017,'Speed Bin B-A'!V1121,'Speed Bin B-A'!V1225,'Speed Bin B-A'!V1329,'Speed Bin B-A'!V1433,'Speed Bin B-A'!V1537,'Speed Bin B-A'!V1641,'Speed Bin B-A'!V1745,'Speed Bin B-A'!V1849,'Speed Bin B-A'!V1953,'Speed Bin B-A'!V2057,'Speed Bin B-A'!V2161),"-")</f>
        <v>24.443749999999994</v>
      </c>
      <c r="W594" s="269">
        <f>IFERROR(AVERAGE('Speed Bin A-B'!W81,'Speed Bin A-B'!W185,'Speed Bin A-B'!W289,'Speed Bin A-B'!W393,'Speed Bin A-B'!W497,'Speed Bin A-B'!W601,'Speed Bin A-B'!W705,'Speed Bin A-B'!W809,'Speed Bin A-B'!W913,'Speed Bin A-B'!W1017,'Speed Bin A-B'!W1121,'Speed Bin A-B'!W1225,'Speed Bin A-B'!W1329,'Speed Bin A-B'!W1433,'Speed Bin A-B'!W1537,'Speed Bin A-B'!W1641,'Speed Bin A-B'!W1745,'Speed Bin A-B'!W1849,'Speed Bin A-B'!W1953,'Speed Bin A-B'!W2057,'Speed Bin A-B'!W2161,'Speed Bin B-A'!W81,'Speed Bin B-A'!W185,'Speed Bin B-A'!W289,'Speed Bin B-A'!W393,'Speed Bin B-A'!W497,'Speed Bin B-A'!W601,'Speed Bin B-A'!W705,'Speed Bin B-A'!W809,'Speed Bin B-A'!W913,'Speed Bin B-A'!W1017,'Speed Bin B-A'!W1121,'Speed Bin B-A'!W1225,'Speed Bin B-A'!W1329,'Speed Bin B-A'!W1433,'Speed Bin B-A'!W1537,'Speed Bin B-A'!W1641,'Speed Bin B-A'!W1745,'Speed Bin B-A'!W1849,'Speed Bin B-A'!W1953,'Speed Bin B-A'!W2057,'Speed Bin B-A'!W2161),"-")</f>
        <v>27.4375</v>
      </c>
      <c r="X594" s="277"/>
      <c r="Y594" s="277"/>
    </row>
    <row r="595" spans="1:25" x14ac:dyDescent="0.25">
      <c r="A595" s="267">
        <v>0.73958333333333304</v>
      </c>
      <c r="B595" s="268">
        <f t="shared" ref="B595:U595" si="1246">B179+B387</f>
        <v>101</v>
      </c>
      <c r="C595" s="268">
        <f t="shared" si="1246"/>
        <v>2</v>
      </c>
      <c r="D595" s="268">
        <f t="shared" si="1246"/>
        <v>4</v>
      </c>
      <c r="E595" s="268">
        <f t="shared" si="1246"/>
        <v>12</v>
      </c>
      <c r="F595" s="268">
        <f t="shared" si="1246"/>
        <v>29</v>
      </c>
      <c r="G595" s="268">
        <f t="shared" si="1246"/>
        <v>27</v>
      </c>
      <c r="H595" s="268">
        <f t="shared" si="1246"/>
        <v>19</v>
      </c>
      <c r="I595" s="268">
        <f t="shared" si="1246"/>
        <v>7</v>
      </c>
      <c r="J595" s="268">
        <f t="shared" si="1246"/>
        <v>0</v>
      </c>
      <c r="K595" s="268">
        <f t="shared" si="1246"/>
        <v>0</v>
      </c>
      <c r="L595" s="268">
        <f t="shared" si="1246"/>
        <v>1</v>
      </c>
      <c r="M595" s="268">
        <f t="shared" si="1246"/>
        <v>0</v>
      </c>
      <c r="N595" s="268">
        <f t="shared" si="1246"/>
        <v>0</v>
      </c>
      <c r="O595" s="268">
        <f t="shared" si="1246"/>
        <v>0</v>
      </c>
      <c r="P595" s="268">
        <f t="shared" si="1246"/>
        <v>0</v>
      </c>
      <c r="Q595" s="268">
        <f t="shared" si="1246"/>
        <v>0</v>
      </c>
      <c r="R595" s="268">
        <f t="shared" si="1246"/>
        <v>0</v>
      </c>
      <c r="S595" s="268">
        <f t="shared" si="1246"/>
        <v>0</v>
      </c>
      <c r="T595" s="268">
        <f t="shared" si="1246"/>
        <v>0</v>
      </c>
      <c r="U595" s="268">
        <f t="shared" si="1246"/>
        <v>0</v>
      </c>
      <c r="V595" s="269">
        <f>IFERROR(AVERAGE('Speed Bin A-B'!V82,'Speed Bin A-B'!V186,'Speed Bin A-B'!V290,'Speed Bin A-B'!V394,'Speed Bin A-B'!V498,'Speed Bin A-B'!V602,'Speed Bin A-B'!V706,'Speed Bin A-B'!V810,'Speed Bin A-B'!V914,'Speed Bin A-B'!V1018,'Speed Bin A-B'!V1122,'Speed Bin A-B'!V1226,'Speed Bin A-B'!V1330,'Speed Bin A-B'!V1434,'Speed Bin A-B'!V1538,'Speed Bin A-B'!V1642,'Speed Bin A-B'!V1746,'Speed Bin A-B'!V1850,'Speed Bin A-B'!V1954,'Speed Bin A-B'!V2058,'Speed Bin A-B'!V2162,'Speed Bin B-A'!V82,'Speed Bin B-A'!V186,'Speed Bin B-A'!V290,'Speed Bin B-A'!V394,'Speed Bin B-A'!V498,'Speed Bin B-A'!V602,'Speed Bin B-A'!V706,'Speed Bin B-A'!V810,'Speed Bin B-A'!V914,'Speed Bin B-A'!V1018,'Speed Bin B-A'!V1122,'Speed Bin B-A'!V1226,'Speed Bin B-A'!V1330,'Speed Bin B-A'!V1434,'Speed Bin B-A'!V1538,'Speed Bin B-A'!V1642,'Speed Bin B-A'!V1746,'Speed Bin B-A'!V1850,'Speed Bin B-A'!V1954,'Speed Bin B-A'!V2058,'Speed Bin B-A'!V2162),"-")</f>
        <v>23.712499999999999</v>
      </c>
      <c r="W595" s="269">
        <f>IFERROR(AVERAGE('Speed Bin A-B'!W82,'Speed Bin A-B'!W186,'Speed Bin A-B'!W290,'Speed Bin A-B'!W394,'Speed Bin A-B'!W498,'Speed Bin A-B'!W602,'Speed Bin A-B'!W706,'Speed Bin A-B'!W810,'Speed Bin A-B'!W914,'Speed Bin A-B'!W1018,'Speed Bin A-B'!W1122,'Speed Bin A-B'!W1226,'Speed Bin A-B'!W1330,'Speed Bin A-B'!W1434,'Speed Bin A-B'!W1538,'Speed Bin A-B'!W1642,'Speed Bin A-B'!W1746,'Speed Bin A-B'!W1850,'Speed Bin A-B'!W1954,'Speed Bin A-B'!W2058,'Speed Bin A-B'!W2162,'Speed Bin B-A'!W82,'Speed Bin B-A'!W186,'Speed Bin B-A'!W290,'Speed Bin B-A'!W394,'Speed Bin B-A'!W498,'Speed Bin B-A'!W602,'Speed Bin B-A'!W706,'Speed Bin B-A'!W810,'Speed Bin B-A'!W914,'Speed Bin B-A'!W1018,'Speed Bin B-A'!W1122,'Speed Bin B-A'!W1226,'Speed Bin B-A'!W1330,'Speed Bin B-A'!W1434,'Speed Bin B-A'!W1538,'Speed Bin B-A'!W1642,'Speed Bin B-A'!W1746,'Speed Bin B-A'!W1850,'Speed Bin B-A'!W1954,'Speed Bin B-A'!W2058,'Speed Bin B-A'!W2162),"-")</f>
        <v>33.349999999999994</v>
      </c>
      <c r="X595" s="277"/>
      <c r="Y595" s="277"/>
    </row>
    <row r="596" spans="1:25" x14ac:dyDescent="0.25">
      <c r="A596" s="267">
        <v>0.75</v>
      </c>
      <c r="B596" s="268">
        <f t="shared" ref="B596:U596" si="1247">B180+B388</f>
        <v>93</v>
      </c>
      <c r="C596" s="268">
        <f t="shared" si="1247"/>
        <v>1</v>
      </c>
      <c r="D596" s="268">
        <f t="shared" si="1247"/>
        <v>8</v>
      </c>
      <c r="E596" s="268">
        <f t="shared" si="1247"/>
        <v>13</v>
      </c>
      <c r="F596" s="268">
        <f t="shared" si="1247"/>
        <v>34</v>
      </c>
      <c r="G596" s="268">
        <f t="shared" si="1247"/>
        <v>24</v>
      </c>
      <c r="H596" s="268">
        <f t="shared" si="1247"/>
        <v>5</v>
      </c>
      <c r="I596" s="268">
        <f t="shared" si="1247"/>
        <v>7</v>
      </c>
      <c r="J596" s="268">
        <f t="shared" si="1247"/>
        <v>0</v>
      </c>
      <c r="K596" s="268">
        <f t="shared" si="1247"/>
        <v>0</v>
      </c>
      <c r="L596" s="268">
        <f t="shared" si="1247"/>
        <v>1</v>
      </c>
      <c r="M596" s="268">
        <f t="shared" si="1247"/>
        <v>0</v>
      </c>
      <c r="N596" s="268">
        <f t="shared" si="1247"/>
        <v>0</v>
      </c>
      <c r="O596" s="268">
        <f t="shared" si="1247"/>
        <v>0</v>
      </c>
      <c r="P596" s="268">
        <f t="shared" si="1247"/>
        <v>0</v>
      </c>
      <c r="Q596" s="268">
        <f t="shared" si="1247"/>
        <v>0</v>
      </c>
      <c r="R596" s="268">
        <f t="shared" si="1247"/>
        <v>0</v>
      </c>
      <c r="S596" s="268">
        <f t="shared" si="1247"/>
        <v>0</v>
      </c>
      <c r="T596" s="268">
        <f t="shared" si="1247"/>
        <v>0</v>
      </c>
      <c r="U596" s="268">
        <f t="shared" si="1247"/>
        <v>0</v>
      </c>
      <c r="V596" s="269">
        <f>IFERROR(AVERAGE('Speed Bin A-B'!V83,'Speed Bin A-B'!V187,'Speed Bin A-B'!V291,'Speed Bin A-B'!V395,'Speed Bin A-B'!V499,'Speed Bin A-B'!V603,'Speed Bin A-B'!V707,'Speed Bin A-B'!V811,'Speed Bin A-B'!V915,'Speed Bin A-B'!V1019,'Speed Bin A-B'!V1123,'Speed Bin A-B'!V1227,'Speed Bin A-B'!V1331,'Speed Bin A-B'!V1435,'Speed Bin A-B'!V1539,'Speed Bin A-B'!V1643,'Speed Bin A-B'!V1747,'Speed Bin A-B'!V1851,'Speed Bin A-B'!V1955,'Speed Bin A-B'!V2059,'Speed Bin A-B'!V2163,'Speed Bin B-A'!V83,'Speed Bin B-A'!V187,'Speed Bin B-A'!V291,'Speed Bin B-A'!V395,'Speed Bin B-A'!V499,'Speed Bin B-A'!V603,'Speed Bin B-A'!V707,'Speed Bin B-A'!V811,'Speed Bin B-A'!V915,'Speed Bin B-A'!V1019,'Speed Bin B-A'!V1123,'Speed Bin B-A'!V1227,'Speed Bin B-A'!V1331,'Speed Bin B-A'!V1435,'Speed Bin B-A'!V1539,'Speed Bin B-A'!V1643,'Speed Bin B-A'!V1747,'Speed Bin B-A'!V1851,'Speed Bin B-A'!V1955,'Speed Bin B-A'!V2059,'Speed Bin B-A'!V2163),"-")</f>
        <v>23.743749999999999</v>
      </c>
      <c r="W596" s="269" t="str">
        <f>IFERROR(AVERAGE('Speed Bin A-B'!W83,'Speed Bin A-B'!W187,'Speed Bin A-B'!W291,'Speed Bin A-B'!W395,'Speed Bin A-B'!W499,'Speed Bin A-B'!W603,'Speed Bin A-B'!W707,'Speed Bin A-B'!W811,'Speed Bin A-B'!W915,'Speed Bin A-B'!W1019,'Speed Bin A-B'!W1123,'Speed Bin A-B'!W1227,'Speed Bin A-B'!W1331,'Speed Bin A-B'!W1435,'Speed Bin A-B'!W1539,'Speed Bin A-B'!W1643,'Speed Bin A-B'!W1747,'Speed Bin A-B'!W1851,'Speed Bin A-B'!W1955,'Speed Bin A-B'!W2059,'Speed Bin A-B'!W2163,'Speed Bin B-A'!W83,'Speed Bin B-A'!W187,'Speed Bin B-A'!W291,'Speed Bin B-A'!W395,'Speed Bin B-A'!W499,'Speed Bin B-A'!W603,'Speed Bin B-A'!W707,'Speed Bin B-A'!W811,'Speed Bin B-A'!W915,'Speed Bin B-A'!W1019,'Speed Bin B-A'!W1123,'Speed Bin B-A'!W1227,'Speed Bin B-A'!W1331,'Speed Bin B-A'!W1435,'Speed Bin B-A'!W1539,'Speed Bin B-A'!W1643,'Speed Bin B-A'!W1747,'Speed Bin B-A'!W1851,'Speed Bin B-A'!W1955,'Speed Bin B-A'!W2059,'Speed Bin B-A'!W2163),"-")</f>
        <v>-</v>
      </c>
      <c r="X596" s="277"/>
      <c r="Y596" s="277"/>
    </row>
    <row r="597" spans="1:25" x14ac:dyDescent="0.25">
      <c r="A597" s="267">
        <v>0.76041666666666696</v>
      </c>
      <c r="B597" s="268">
        <f t="shared" ref="B597:U597" si="1248">B181+B389</f>
        <v>70</v>
      </c>
      <c r="C597" s="268">
        <f t="shared" si="1248"/>
        <v>0</v>
      </c>
      <c r="D597" s="268">
        <f t="shared" si="1248"/>
        <v>4</v>
      </c>
      <c r="E597" s="268">
        <f t="shared" si="1248"/>
        <v>19</v>
      </c>
      <c r="F597" s="268">
        <f t="shared" si="1248"/>
        <v>23</v>
      </c>
      <c r="G597" s="268">
        <f t="shared" si="1248"/>
        <v>15</v>
      </c>
      <c r="H597" s="268">
        <f t="shared" si="1248"/>
        <v>7</v>
      </c>
      <c r="I597" s="268">
        <f t="shared" si="1248"/>
        <v>0</v>
      </c>
      <c r="J597" s="268">
        <f t="shared" si="1248"/>
        <v>1</v>
      </c>
      <c r="K597" s="268">
        <f t="shared" si="1248"/>
        <v>1</v>
      </c>
      <c r="L597" s="268">
        <f t="shared" si="1248"/>
        <v>0</v>
      </c>
      <c r="M597" s="268">
        <f t="shared" si="1248"/>
        <v>0</v>
      </c>
      <c r="N597" s="268">
        <f t="shared" si="1248"/>
        <v>0</v>
      </c>
      <c r="O597" s="268">
        <f t="shared" si="1248"/>
        <v>0</v>
      </c>
      <c r="P597" s="268">
        <f t="shared" si="1248"/>
        <v>0</v>
      </c>
      <c r="Q597" s="268">
        <f t="shared" si="1248"/>
        <v>0</v>
      </c>
      <c r="R597" s="268">
        <f t="shared" si="1248"/>
        <v>0</v>
      </c>
      <c r="S597" s="268">
        <f t="shared" si="1248"/>
        <v>0</v>
      </c>
      <c r="T597" s="268">
        <f t="shared" si="1248"/>
        <v>0</v>
      </c>
      <c r="U597" s="268">
        <f t="shared" si="1248"/>
        <v>0</v>
      </c>
      <c r="V597" s="269">
        <f>IFERROR(AVERAGE('Speed Bin A-B'!V84,'Speed Bin A-B'!V188,'Speed Bin A-B'!V292,'Speed Bin A-B'!V396,'Speed Bin A-B'!V500,'Speed Bin A-B'!V604,'Speed Bin A-B'!V708,'Speed Bin A-B'!V812,'Speed Bin A-B'!V916,'Speed Bin A-B'!V1020,'Speed Bin A-B'!V1124,'Speed Bin A-B'!V1228,'Speed Bin A-B'!V1332,'Speed Bin A-B'!V1436,'Speed Bin A-B'!V1540,'Speed Bin A-B'!V1644,'Speed Bin A-B'!V1748,'Speed Bin A-B'!V1852,'Speed Bin A-B'!V1956,'Speed Bin A-B'!V2060,'Speed Bin A-B'!V2164,'Speed Bin B-A'!V84,'Speed Bin B-A'!V188,'Speed Bin B-A'!V292,'Speed Bin B-A'!V396,'Speed Bin B-A'!V500,'Speed Bin B-A'!V604,'Speed Bin B-A'!V708,'Speed Bin B-A'!V812,'Speed Bin B-A'!V916,'Speed Bin B-A'!V1020,'Speed Bin B-A'!V1124,'Speed Bin B-A'!V1228,'Speed Bin B-A'!V1332,'Speed Bin B-A'!V1436,'Speed Bin B-A'!V1540,'Speed Bin B-A'!V1644,'Speed Bin B-A'!V1748,'Speed Bin B-A'!V1852,'Speed Bin B-A'!V1956,'Speed Bin B-A'!V2060,'Speed Bin B-A'!V2164),"-")</f>
        <v>23.918750000000003</v>
      </c>
      <c r="W597" s="269" t="str">
        <f>IFERROR(AVERAGE('Speed Bin A-B'!W84,'Speed Bin A-B'!W188,'Speed Bin A-B'!W292,'Speed Bin A-B'!W396,'Speed Bin A-B'!W500,'Speed Bin A-B'!W604,'Speed Bin A-B'!W708,'Speed Bin A-B'!W812,'Speed Bin A-B'!W916,'Speed Bin A-B'!W1020,'Speed Bin A-B'!W1124,'Speed Bin A-B'!W1228,'Speed Bin A-B'!W1332,'Speed Bin A-B'!W1436,'Speed Bin A-B'!W1540,'Speed Bin A-B'!W1644,'Speed Bin A-B'!W1748,'Speed Bin A-B'!W1852,'Speed Bin A-B'!W1956,'Speed Bin A-B'!W2060,'Speed Bin A-B'!W2164,'Speed Bin B-A'!W84,'Speed Bin B-A'!W188,'Speed Bin B-A'!W292,'Speed Bin B-A'!W396,'Speed Bin B-A'!W500,'Speed Bin B-A'!W604,'Speed Bin B-A'!W708,'Speed Bin B-A'!W812,'Speed Bin B-A'!W916,'Speed Bin B-A'!W1020,'Speed Bin B-A'!W1124,'Speed Bin B-A'!W1228,'Speed Bin B-A'!W1332,'Speed Bin B-A'!W1436,'Speed Bin B-A'!W1540,'Speed Bin B-A'!W1644,'Speed Bin B-A'!W1748,'Speed Bin B-A'!W1852,'Speed Bin B-A'!W1956,'Speed Bin B-A'!W2060,'Speed Bin B-A'!W2164),"-")</f>
        <v>-</v>
      </c>
      <c r="X597" s="277"/>
      <c r="Y597" s="277"/>
    </row>
    <row r="598" spans="1:25" x14ac:dyDescent="0.25">
      <c r="A598" s="267">
        <v>0.77083333333333304</v>
      </c>
      <c r="B598" s="268">
        <f t="shared" ref="B598:U598" si="1249">B182+B390</f>
        <v>55</v>
      </c>
      <c r="C598" s="268">
        <f t="shared" si="1249"/>
        <v>0</v>
      </c>
      <c r="D598" s="268">
        <f t="shared" si="1249"/>
        <v>4</v>
      </c>
      <c r="E598" s="268">
        <f t="shared" si="1249"/>
        <v>12</v>
      </c>
      <c r="F598" s="268">
        <f t="shared" si="1249"/>
        <v>24</v>
      </c>
      <c r="G598" s="268">
        <f t="shared" si="1249"/>
        <v>8</v>
      </c>
      <c r="H598" s="268">
        <f t="shared" si="1249"/>
        <v>6</v>
      </c>
      <c r="I598" s="268">
        <f t="shared" si="1249"/>
        <v>1</v>
      </c>
      <c r="J598" s="268">
        <f t="shared" si="1249"/>
        <v>0</v>
      </c>
      <c r="K598" s="268">
        <f t="shared" si="1249"/>
        <v>0</v>
      </c>
      <c r="L598" s="268">
        <f t="shared" si="1249"/>
        <v>0</v>
      </c>
      <c r="M598" s="268">
        <f t="shared" si="1249"/>
        <v>0</v>
      </c>
      <c r="N598" s="268">
        <f t="shared" si="1249"/>
        <v>0</v>
      </c>
      <c r="O598" s="268">
        <f t="shared" si="1249"/>
        <v>0</v>
      </c>
      <c r="P598" s="268">
        <f t="shared" si="1249"/>
        <v>0</v>
      </c>
      <c r="Q598" s="268">
        <f t="shared" si="1249"/>
        <v>0</v>
      </c>
      <c r="R598" s="268">
        <f t="shared" si="1249"/>
        <v>0</v>
      </c>
      <c r="S598" s="268">
        <f t="shared" si="1249"/>
        <v>0</v>
      </c>
      <c r="T598" s="268">
        <f t="shared" si="1249"/>
        <v>0</v>
      </c>
      <c r="U598" s="268">
        <f t="shared" si="1249"/>
        <v>0</v>
      </c>
      <c r="V598" s="269">
        <f>IFERROR(AVERAGE('Speed Bin A-B'!V85,'Speed Bin A-B'!V189,'Speed Bin A-B'!V293,'Speed Bin A-B'!V397,'Speed Bin A-B'!V501,'Speed Bin A-B'!V605,'Speed Bin A-B'!V709,'Speed Bin A-B'!V813,'Speed Bin A-B'!V917,'Speed Bin A-B'!V1021,'Speed Bin A-B'!V1125,'Speed Bin A-B'!V1229,'Speed Bin A-B'!V1333,'Speed Bin A-B'!V1437,'Speed Bin A-B'!V1541,'Speed Bin A-B'!V1645,'Speed Bin A-B'!V1749,'Speed Bin A-B'!V1853,'Speed Bin A-B'!V1957,'Speed Bin A-B'!V2061,'Speed Bin A-B'!V2165,'Speed Bin B-A'!V85,'Speed Bin B-A'!V189,'Speed Bin B-A'!V293,'Speed Bin B-A'!V397,'Speed Bin B-A'!V501,'Speed Bin B-A'!V605,'Speed Bin B-A'!V709,'Speed Bin B-A'!V813,'Speed Bin B-A'!V917,'Speed Bin B-A'!V1021,'Speed Bin B-A'!V1125,'Speed Bin B-A'!V1229,'Speed Bin B-A'!V1333,'Speed Bin B-A'!V1437,'Speed Bin B-A'!V1541,'Speed Bin B-A'!V1645,'Speed Bin B-A'!V1749,'Speed Bin B-A'!V1853,'Speed Bin B-A'!V1957,'Speed Bin B-A'!V2061,'Speed Bin B-A'!V2165),"-")</f>
        <v>22.5</v>
      </c>
      <c r="W598" s="269" t="str">
        <f>IFERROR(AVERAGE('Speed Bin A-B'!W85,'Speed Bin A-B'!W189,'Speed Bin A-B'!W293,'Speed Bin A-B'!W397,'Speed Bin A-B'!W501,'Speed Bin A-B'!W605,'Speed Bin A-B'!W709,'Speed Bin A-B'!W813,'Speed Bin A-B'!W917,'Speed Bin A-B'!W1021,'Speed Bin A-B'!W1125,'Speed Bin A-B'!W1229,'Speed Bin A-B'!W1333,'Speed Bin A-B'!W1437,'Speed Bin A-B'!W1541,'Speed Bin A-B'!W1645,'Speed Bin A-B'!W1749,'Speed Bin A-B'!W1853,'Speed Bin A-B'!W1957,'Speed Bin A-B'!W2061,'Speed Bin A-B'!W2165,'Speed Bin B-A'!W85,'Speed Bin B-A'!W189,'Speed Bin B-A'!W293,'Speed Bin B-A'!W397,'Speed Bin B-A'!W501,'Speed Bin B-A'!W605,'Speed Bin B-A'!W709,'Speed Bin B-A'!W813,'Speed Bin B-A'!W917,'Speed Bin B-A'!W1021,'Speed Bin B-A'!W1125,'Speed Bin B-A'!W1229,'Speed Bin B-A'!W1333,'Speed Bin B-A'!W1437,'Speed Bin B-A'!W1541,'Speed Bin B-A'!W1645,'Speed Bin B-A'!W1749,'Speed Bin B-A'!W1853,'Speed Bin B-A'!W1957,'Speed Bin B-A'!W2061,'Speed Bin B-A'!W2165),"-")</f>
        <v>-</v>
      </c>
      <c r="X598" s="277"/>
      <c r="Y598" s="277"/>
    </row>
    <row r="599" spans="1:25" x14ac:dyDescent="0.25">
      <c r="A599" s="267">
        <v>0.78125</v>
      </c>
      <c r="B599" s="268">
        <f t="shared" ref="B599:U599" si="1250">B183+B391</f>
        <v>71</v>
      </c>
      <c r="C599" s="268">
        <f t="shared" si="1250"/>
        <v>0</v>
      </c>
      <c r="D599" s="268">
        <f t="shared" si="1250"/>
        <v>5</v>
      </c>
      <c r="E599" s="268">
        <f t="shared" si="1250"/>
        <v>13</v>
      </c>
      <c r="F599" s="268">
        <f t="shared" si="1250"/>
        <v>16</v>
      </c>
      <c r="G599" s="268">
        <f t="shared" si="1250"/>
        <v>21</v>
      </c>
      <c r="H599" s="268">
        <f t="shared" si="1250"/>
        <v>13</v>
      </c>
      <c r="I599" s="268">
        <f t="shared" si="1250"/>
        <v>2</v>
      </c>
      <c r="J599" s="268">
        <f t="shared" si="1250"/>
        <v>1</v>
      </c>
      <c r="K599" s="268">
        <f t="shared" si="1250"/>
        <v>0</v>
      </c>
      <c r="L599" s="268">
        <f t="shared" si="1250"/>
        <v>0</v>
      </c>
      <c r="M599" s="268">
        <f t="shared" si="1250"/>
        <v>0</v>
      </c>
      <c r="N599" s="268">
        <f t="shared" si="1250"/>
        <v>0</v>
      </c>
      <c r="O599" s="268">
        <f t="shared" si="1250"/>
        <v>0</v>
      </c>
      <c r="P599" s="268">
        <f t="shared" si="1250"/>
        <v>0</v>
      </c>
      <c r="Q599" s="268">
        <f t="shared" si="1250"/>
        <v>0</v>
      </c>
      <c r="R599" s="268">
        <f t="shared" si="1250"/>
        <v>0</v>
      </c>
      <c r="S599" s="268">
        <f t="shared" si="1250"/>
        <v>0</v>
      </c>
      <c r="T599" s="268">
        <f t="shared" si="1250"/>
        <v>0</v>
      </c>
      <c r="U599" s="268">
        <f t="shared" si="1250"/>
        <v>0</v>
      </c>
      <c r="V599" s="269">
        <f>IFERROR(AVERAGE('Speed Bin A-B'!V86,'Speed Bin A-B'!V190,'Speed Bin A-B'!V294,'Speed Bin A-B'!V398,'Speed Bin A-B'!V502,'Speed Bin A-B'!V606,'Speed Bin A-B'!V710,'Speed Bin A-B'!V814,'Speed Bin A-B'!V918,'Speed Bin A-B'!V1022,'Speed Bin A-B'!V1126,'Speed Bin A-B'!V1230,'Speed Bin A-B'!V1334,'Speed Bin A-B'!V1438,'Speed Bin A-B'!V1542,'Speed Bin A-B'!V1646,'Speed Bin A-B'!V1750,'Speed Bin A-B'!V1854,'Speed Bin A-B'!V1958,'Speed Bin A-B'!V2062,'Speed Bin A-B'!V2166,'Speed Bin B-A'!V86,'Speed Bin B-A'!V190,'Speed Bin B-A'!V294,'Speed Bin B-A'!V398,'Speed Bin B-A'!V502,'Speed Bin B-A'!V606,'Speed Bin B-A'!V710,'Speed Bin B-A'!V814,'Speed Bin B-A'!V918,'Speed Bin B-A'!V1022,'Speed Bin B-A'!V1126,'Speed Bin B-A'!V1230,'Speed Bin B-A'!V1334,'Speed Bin B-A'!V1438,'Speed Bin B-A'!V1542,'Speed Bin B-A'!V1646,'Speed Bin B-A'!V1750,'Speed Bin B-A'!V1854,'Speed Bin B-A'!V1958,'Speed Bin B-A'!V2062,'Speed Bin B-A'!V2166),"-")</f>
        <v>25.625</v>
      </c>
      <c r="W599" s="269" t="str">
        <f>IFERROR(AVERAGE('Speed Bin A-B'!W86,'Speed Bin A-B'!W190,'Speed Bin A-B'!W294,'Speed Bin A-B'!W398,'Speed Bin A-B'!W502,'Speed Bin A-B'!W606,'Speed Bin A-B'!W710,'Speed Bin A-B'!W814,'Speed Bin A-B'!W918,'Speed Bin A-B'!W1022,'Speed Bin A-B'!W1126,'Speed Bin A-B'!W1230,'Speed Bin A-B'!W1334,'Speed Bin A-B'!W1438,'Speed Bin A-B'!W1542,'Speed Bin A-B'!W1646,'Speed Bin A-B'!W1750,'Speed Bin A-B'!W1854,'Speed Bin A-B'!W1958,'Speed Bin A-B'!W2062,'Speed Bin A-B'!W2166,'Speed Bin B-A'!W86,'Speed Bin B-A'!W190,'Speed Bin B-A'!W294,'Speed Bin B-A'!W398,'Speed Bin B-A'!W502,'Speed Bin B-A'!W606,'Speed Bin B-A'!W710,'Speed Bin B-A'!W814,'Speed Bin B-A'!W918,'Speed Bin B-A'!W1022,'Speed Bin B-A'!W1126,'Speed Bin B-A'!W1230,'Speed Bin B-A'!W1334,'Speed Bin B-A'!W1438,'Speed Bin B-A'!W1542,'Speed Bin B-A'!W1646,'Speed Bin B-A'!W1750,'Speed Bin B-A'!W1854,'Speed Bin B-A'!W1958,'Speed Bin B-A'!W2062,'Speed Bin B-A'!W2166),"-")</f>
        <v>-</v>
      </c>
      <c r="X599" s="277"/>
      <c r="Y599" s="277"/>
    </row>
    <row r="600" spans="1:25" x14ac:dyDescent="0.25">
      <c r="A600" s="267">
        <v>0.79166666666666696</v>
      </c>
      <c r="B600" s="268">
        <f t="shared" ref="B600:U600" si="1251">B184+B392</f>
        <v>49</v>
      </c>
      <c r="C600" s="268">
        <f t="shared" si="1251"/>
        <v>0</v>
      </c>
      <c r="D600" s="268">
        <f t="shared" si="1251"/>
        <v>3</v>
      </c>
      <c r="E600" s="268">
        <f t="shared" si="1251"/>
        <v>11</v>
      </c>
      <c r="F600" s="268">
        <f t="shared" si="1251"/>
        <v>17</v>
      </c>
      <c r="G600" s="268">
        <f t="shared" si="1251"/>
        <v>6</v>
      </c>
      <c r="H600" s="268">
        <f t="shared" si="1251"/>
        <v>3</v>
      </c>
      <c r="I600" s="268">
        <f t="shared" si="1251"/>
        <v>7</v>
      </c>
      <c r="J600" s="268">
        <f t="shared" si="1251"/>
        <v>0</v>
      </c>
      <c r="K600" s="268">
        <f t="shared" si="1251"/>
        <v>1</v>
      </c>
      <c r="L600" s="268">
        <f t="shared" si="1251"/>
        <v>0</v>
      </c>
      <c r="M600" s="268">
        <f t="shared" si="1251"/>
        <v>1</v>
      </c>
      <c r="N600" s="268">
        <f t="shared" si="1251"/>
        <v>0</v>
      </c>
      <c r="O600" s="268">
        <f t="shared" si="1251"/>
        <v>0</v>
      </c>
      <c r="P600" s="268">
        <f t="shared" si="1251"/>
        <v>0</v>
      </c>
      <c r="Q600" s="268">
        <f t="shared" si="1251"/>
        <v>0</v>
      </c>
      <c r="R600" s="268">
        <f t="shared" si="1251"/>
        <v>0</v>
      </c>
      <c r="S600" s="268">
        <f t="shared" si="1251"/>
        <v>0</v>
      </c>
      <c r="T600" s="268">
        <f t="shared" si="1251"/>
        <v>0</v>
      </c>
      <c r="U600" s="268">
        <f t="shared" si="1251"/>
        <v>0</v>
      </c>
      <c r="V600" s="269">
        <f>IFERROR(AVERAGE('Speed Bin A-B'!V87,'Speed Bin A-B'!V191,'Speed Bin A-B'!V295,'Speed Bin A-B'!V399,'Speed Bin A-B'!V503,'Speed Bin A-B'!V607,'Speed Bin A-B'!V711,'Speed Bin A-B'!V815,'Speed Bin A-B'!V919,'Speed Bin A-B'!V1023,'Speed Bin A-B'!V1127,'Speed Bin A-B'!V1231,'Speed Bin A-B'!V1335,'Speed Bin A-B'!V1439,'Speed Bin A-B'!V1543,'Speed Bin A-B'!V1647,'Speed Bin A-B'!V1751,'Speed Bin A-B'!V1855,'Speed Bin A-B'!V1959,'Speed Bin A-B'!V2063,'Speed Bin A-B'!V2167,'Speed Bin B-A'!V87,'Speed Bin B-A'!V191,'Speed Bin B-A'!V295,'Speed Bin B-A'!V399,'Speed Bin B-A'!V503,'Speed Bin B-A'!V607,'Speed Bin B-A'!V711,'Speed Bin B-A'!V815,'Speed Bin B-A'!V919,'Speed Bin B-A'!V1023,'Speed Bin B-A'!V1127,'Speed Bin B-A'!V1231,'Speed Bin B-A'!V1335,'Speed Bin B-A'!V1439,'Speed Bin B-A'!V1543,'Speed Bin B-A'!V1647,'Speed Bin B-A'!V1751,'Speed Bin B-A'!V1855,'Speed Bin B-A'!V1959,'Speed Bin B-A'!V2063,'Speed Bin B-A'!V2167),"-")</f>
        <v>25.557142857142853</v>
      </c>
      <c r="W600" s="269" t="str">
        <f>IFERROR(AVERAGE('Speed Bin A-B'!W87,'Speed Bin A-B'!W191,'Speed Bin A-B'!W295,'Speed Bin A-B'!W399,'Speed Bin A-B'!W503,'Speed Bin A-B'!W607,'Speed Bin A-B'!W711,'Speed Bin A-B'!W815,'Speed Bin A-B'!W919,'Speed Bin A-B'!W1023,'Speed Bin A-B'!W1127,'Speed Bin A-B'!W1231,'Speed Bin A-B'!W1335,'Speed Bin A-B'!W1439,'Speed Bin A-B'!W1543,'Speed Bin A-B'!W1647,'Speed Bin A-B'!W1751,'Speed Bin A-B'!W1855,'Speed Bin A-B'!W1959,'Speed Bin A-B'!W2063,'Speed Bin A-B'!W2167,'Speed Bin B-A'!W87,'Speed Bin B-A'!W191,'Speed Bin B-A'!W295,'Speed Bin B-A'!W399,'Speed Bin B-A'!W503,'Speed Bin B-A'!W607,'Speed Bin B-A'!W711,'Speed Bin B-A'!W815,'Speed Bin B-A'!W919,'Speed Bin B-A'!W1023,'Speed Bin B-A'!W1127,'Speed Bin B-A'!W1231,'Speed Bin B-A'!W1335,'Speed Bin B-A'!W1439,'Speed Bin B-A'!W1543,'Speed Bin B-A'!W1647,'Speed Bin B-A'!W1751,'Speed Bin B-A'!W1855,'Speed Bin B-A'!W1959,'Speed Bin B-A'!W2063,'Speed Bin B-A'!W2167),"-")</f>
        <v>-</v>
      </c>
      <c r="X600" s="277"/>
      <c r="Y600" s="277"/>
    </row>
    <row r="601" spans="1:25" x14ac:dyDescent="0.25">
      <c r="A601" s="267">
        <v>0.80208333333333304</v>
      </c>
      <c r="B601" s="268">
        <f t="shared" ref="B601:U601" si="1252">B185+B393</f>
        <v>48</v>
      </c>
      <c r="C601" s="268">
        <f t="shared" si="1252"/>
        <v>0</v>
      </c>
      <c r="D601" s="268">
        <f t="shared" si="1252"/>
        <v>1</v>
      </c>
      <c r="E601" s="268">
        <f t="shared" si="1252"/>
        <v>8</v>
      </c>
      <c r="F601" s="268">
        <f t="shared" si="1252"/>
        <v>25</v>
      </c>
      <c r="G601" s="268">
        <f t="shared" si="1252"/>
        <v>9</v>
      </c>
      <c r="H601" s="268">
        <f t="shared" si="1252"/>
        <v>2</v>
      </c>
      <c r="I601" s="268">
        <f t="shared" si="1252"/>
        <v>2</v>
      </c>
      <c r="J601" s="268">
        <f t="shared" si="1252"/>
        <v>0</v>
      </c>
      <c r="K601" s="268">
        <f t="shared" si="1252"/>
        <v>0</v>
      </c>
      <c r="L601" s="268">
        <f t="shared" si="1252"/>
        <v>0</v>
      </c>
      <c r="M601" s="268">
        <f t="shared" si="1252"/>
        <v>0</v>
      </c>
      <c r="N601" s="268">
        <f t="shared" si="1252"/>
        <v>0</v>
      </c>
      <c r="O601" s="268">
        <f t="shared" si="1252"/>
        <v>1</v>
      </c>
      <c r="P601" s="268">
        <f t="shared" si="1252"/>
        <v>0</v>
      </c>
      <c r="Q601" s="268">
        <f t="shared" si="1252"/>
        <v>0</v>
      </c>
      <c r="R601" s="268">
        <f t="shared" si="1252"/>
        <v>0</v>
      </c>
      <c r="S601" s="268">
        <f t="shared" si="1252"/>
        <v>0</v>
      </c>
      <c r="T601" s="268">
        <f t="shared" si="1252"/>
        <v>0</v>
      </c>
      <c r="U601" s="268">
        <f t="shared" si="1252"/>
        <v>0</v>
      </c>
      <c r="V601" s="269">
        <f>IFERROR(AVERAGE('Speed Bin A-B'!V88,'Speed Bin A-B'!V192,'Speed Bin A-B'!V296,'Speed Bin A-B'!V400,'Speed Bin A-B'!V504,'Speed Bin A-B'!V608,'Speed Bin A-B'!V712,'Speed Bin A-B'!V816,'Speed Bin A-B'!V920,'Speed Bin A-B'!V1024,'Speed Bin A-B'!V1128,'Speed Bin A-B'!V1232,'Speed Bin A-B'!V1336,'Speed Bin A-B'!V1440,'Speed Bin A-B'!V1544,'Speed Bin A-B'!V1648,'Speed Bin A-B'!V1752,'Speed Bin A-B'!V1856,'Speed Bin A-B'!V1960,'Speed Bin A-B'!V2064,'Speed Bin A-B'!V2168,'Speed Bin B-A'!V88,'Speed Bin B-A'!V192,'Speed Bin B-A'!V296,'Speed Bin B-A'!V400,'Speed Bin B-A'!V504,'Speed Bin B-A'!V608,'Speed Bin B-A'!V712,'Speed Bin B-A'!V816,'Speed Bin B-A'!V920,'Speed Bin B-A'!V1024,'Speed Bin B-A'!V1128,'Speed Bin B-A'!V1232,'Speed Bin B-A'!V1336,'Speed Bin B-A'!V1440,'Speed Bin B-A'!V1544,'Speed Bin B-A'!V1648,'Speed Bin B-A'!V1752,'Speed Bin B-A'!V1856,'Speed Bin B-A'!V1960,'Speed Bin B-A'!V2064,'Speed Bin B-A'!V2168),"-")</f>
        <v>23.150000000000002</v>
      </c>
      <c r="W601" s="269" t="str">
        <f>IFERROR(AVERAGE('Speed Bin A-B'!W88,'Speed Bin A-B'!W192,'Speed Bin A-B'!W296,'Speed Bin A-B'!W400,'Speed Bin A-B'!W504,'Speed Bin A-B'!W608,'Speed Bin A-B'!W712,'Speed Bin A-B'!W816,'Speed Bin A-B'!W920,'Speed Bin A-B'!W1024,'Speed Bin A-B'!W1128,'Speed Bin A-B'!W1232,'Speed Bin A-B'!W1336,'Speed Bin A-B'!W1440,'Speed Bin A-B'!W1544,'Speed Bin A-B'!W1648,'Speed Bin A-B'!W1752,'Speed Bin A-B'!W1856,'Speed Bin A-B'!W1960,'Speed Bin A-B'!W2064,'Speed Bin A-B'!W2168,'Speed Bin B-A'!W88,'Speed Bin B-A'!W192,'Speed Bin B-A'!W296,'Speed Bin B-A'!W400,'Speed Bin B-A'!W504,'Speed Bin B-A'!W608,'Speed Bin B-A'!W712,'Speed Bin B-A'!W816,'Speed Bin B-A'!W920,'Speed Bin B-A'!W1024,'Speed Bin B-A'!W1128,'Speed Bin B-A'!W1232,'Speed Bin B-A'!W1336,'Speed Bin B-A'!W1440,'Speed Bin B-A'!W1544,'Speed Bin B-A'!W1648,'Speed Bin B-A'!W1752,'Speed Bin B-A'!W1856,'Speed Bin B-A'!W1960,'Speed Bin B-A'!W2064,'Speed Bin B-A'!W2168),"-")</f>
        <v>-</v>
      </c>
      <c r="X601" s="277"/>
      <c r="Y601" s="277"/>
    </row>
    <row r="602" spans="1:25" x14ac:dyDescent="0.25">
      <c r="A602" s="267">
        <v>0.8125</v>
      </c>
      <c r="B602" s="268">
        <f t="shared" ref="B602:U602" si="1253">B186+B394</f>
        <v>50</v>
      </c>
      <c r="C602" s="268">
        <f t="shared" si="1253"/>
        <v>2</v>
      </c>
      <c r="D602" s="268">
        <f t="shared" si="1253"/>
        <v>3</v>
      </c>
      <c r="E602" s="268">
        <f t="shared" si="1253"/>
        <v>8</v>
      </c>
      <c r="F602" s="268">
        <f t="shared" si="1253"/>
        <v>22</v>
      </c>
      <c r="G602" s="268">
        <f t="shared" si="1253"/>
        <v>6</v>
      </c>
      <c r="H602" s="268">
        <f t="shared" si="1253"/>
        <v>8</v>
      </c>
      <c r="I602" s="268">
        <f t="shared" si="1253"/>
        <v>1</v>
      </c>
      <c r="J602" s="268">
        <f t="shared" si="1253"/>
        <v>0</v>
      </c>
      <c r="K602" s="268">
        <f t="shared" si="1253"/>
        <v>0</v>
      </c>
      <c r="L602" s="268">
        <f t="shared" si="1253"/>
        <v>0</v>
      </c>
      <c r="M602" s="268">
        <f t="shared" si="1253"/>
        <v>0</v>
      </c>
      <c r="N602" s="268">
        <f t="shared" si="1253"/>
        <v>0</v>
      </c>
      <c r="O602" s="268">
        <f t="shared" si="1253"/>
        <v>0</v>
      </c>
      <c r="P602" s="268">
        <f t="shared" si="1253"/>
        <v>0</v>
      </c>
      <c r="Q602" s="268">
        <f t="shared" si="1253"/>
        <v>0</v>
      </c>
      <c r="R602" s="268">
        <f t="shared" si="1253"/>
        <v>0</v>
      </c>
      <c r="S602" s="268">
        <f t="shared" si="1253"/>
        <v>0</v>
      </c>
      <c r="T602" s="268">
        <f t="shared" si="1253"/>
        <v>0</v>
      </c>
      <c r="U602" s="268">
        <f t="shared" si="1253"/>
        <v>0</v>
      </c>
      <c r="V602" s="269">
        <f>IFERROR(AVERAGE('Speed Bin A-B'!V89,'Speed Bin A-B'!V193,'Speed Bin A-B'!V297,'Speed Bin A-B'!V401,'Speed Bin A-B'!V505,'Speed Bin A-B'!V609,'Speed Bin A-B'!V713,'Speed Bin A-B'!V817,'Speed Bin A-B'!V921,'Speed Bin A-B'!V1025,'Speed Bin A-B'!V1129,'Speed Bin A-B'!V1233,'Speed Bin A-B'!V1337,'Speed Bin A-B'!V1441,'Speed Bin A-B'!V1545,'Speed Bin A-B'!V1649,'Speed Bin A-B'!V1753,'Speed Bin A-B'!V1857,'Speed Bin A-B'!V1961,'Speed Bin A-B'!V2065,'Speed Bin A-B'!V2169,'Speed Bin B-A'!V89,'Speed Bin B-A'!V193,'Speed Bin B-A'!V297,'Speed Bin B-A'!V401,'Speed Bin B-A'!V505,'Speed Bin B-A'!V609,'Speed Bin B-A'!V713,'Speed Bin B-A'!V817,'Speed Bin B-A'!V921,'Speed Bin B-A'!V1025,'Speed Bin B-A'!V1129,'Speed Bin B-A'!V1233,'Speed Bin B-A'!V1337,'Speed Bin B-A'!V1441,'Speed Bin B-A'!V1545,'Speed Bin B-A'!V1649,'Speed Bin B-A'!V1753,'Speed Bin B-A'!V1857,'Speed Bin B-A'!V1961,'Speed Bin B-A'!V2065,'Speed Bin B-A'!V2169),"-")</f>
        <v>23.453333333333333</v>
      </c>
      <c r="W602" s="269" t="str">
        <f>IFERROR(AVERAGE('Speed Bin A-B'!W89,'Speed Bin A-B'!W193,'Speed Bin A-B'!W297,'Speed Bin A-B'!W401,'Speed Bin A-B'!W505,'Speed Bin A-B'!W609,'Speed Bin A-B'!W713,'Speed Bin A-B'!W817,'Speed Bin A-B'!W921,'Speed Bin A-B'!W1025,'Speed Bin A-B'!W1129,'Speed Bin A-B'!W1233,'Speed Bin A-B'!W1337,'Speed Bin A-B'!W1441,'Speed Bin A-B'!W1545,'Speed Bin A-B'!W1649,'Speed Bin A-B'!W1753,'Speed Bin A-B'!W1857,'Speed Bin A-B'!W1961,'Speed Bin A-B'!W2065,'Speed Bin A-B'!W2169,'Speed Bin B-A'!W89,'Speed Bin B-A'!W193,'Speed Bin B-A'!W297,'Speed Bin B-A'!W401,'Speed Bin B-A'!W505,'Speed Bin B-A'!W609,'Speed Bin B-A'!W713,'Speed Bin B-A'!W817,'Speed Bin B-A'!W921,'Speed Bin B-A'!W1025,'Speed Bin B-A'!W1129,'Speed Bin B-A'!W1233,'Speed Bin B-A'!W1337,'Speed Bin B-A'!W1441,'Speed Bin B-A'!W1545,'Speed Bin B-A'!W1649,'Speed Bin B-A'!W1753,'Speed Bin B-A'!W1857,'Speed Bin B-A'!W1961,'Speed Bin B-A'!W2065,'Speed Bin B-A'!W2169),"-")</f>
        <v>-</v>
      </c>
      <c r="X602" s="277"/>
      <c r="Y602" s="277"/>
    </row>
    <row r="603" spans="1:25" x14ac:dyDescent="0.25">
      <c r="A603" s="267">
        <v>0.82291666666666696</v>
      </c>
      <c r="B603" s="268">
        <f t="shared" ref="B603:U603" si="1254">B187+B395</f>
        <v>36</v>
      </c>
      <c r="C603" s="268">
        <f t="shared" si="1254"/>
        <v>0</v>
      </c>
      <c r="D603" s="268">
        <f t="shared" si="1254"/>
        <v>2</v>
      </c>
      <c r="E603" s="268">
        <f t="shared" si="1254"/>
        <v>4</v>
      </c>
      <c r="F603" s="268">
        <f t="shared" si="1254"/>
        <v>12</v>
      </c>
      <c r="G603" s="268">
        <f t="shared" si="1254"/>
        <v>11</v>
      </c>
      <c r="H603" s="268">
        <f t="shared" si="1254"/>
        <v>5</v>
      </c>
      <c r="I603" s="268">
        <f t="shared" si="1254"/>
        <v>1</v>
      </c>
      <c r="J603" s="268">
        <f t="shared" si="1254"/>
        <v>1</v>
      </c>
      <c r="K603" s="268">
        <f t="shared" si="1254"/>
        <v>0</v>
      </c>
      <c r="L603" s="268">
        <f t="shared" si="1254"/>
        <v>0</v>
      </c>
      <c r="M603" s="268">
        <f t="shared" si="1254"/>
        <v>0</v>
      </c>
      <c r="N603" s="268">
        <f t="shared" si="1254"/>
        <v>0</v>
      </c>
      <c r="O603" s="268">
        <f t="shared" si="1254"/>
        <v>0</v>
      </c>
      <c r="P603" s="268">
        <f t="shared" si="1254"/>
        <v>0</v>
      </c>
      <c r="Q603" s="268">
        <f t="shared" si="1254"/>
        <v>0</v>
      </c>
      <c r="R603" s="268">
        <f t="shared" si="1254"/>
        <v>0</v>
      </c>
      <c r="S603" s="268">
        <f t="shared" si="1254"/>
        <v>0</v>
      </c>
      <c r="T603" s="268">
        <f t="shared" si="1254"/>
        <v>0</v>
      </c>
      <c r="U603" s="268">
        <f t="shared" si="1254"/>
        <v>0</v>
      </c>
      <c r="V603" s="269">
        <f>IFERROR(AVERAGE('Speed Bin A-B'!V90,'Speed Bin A-B'!V194,'Speed Bin A-B'!V298,'Speed Bin A-B'!V402,'Speed Bin A-B'!V506,'Speed Bin A-B'!V610,'Speed Bin A-B'!V714,'Speed Bin A-B'!V818,'Speed Bin A-B'!V922,'Speed Bin A-B'!V1026,'Speed Bin A-B'!V1130,'Speed Bin A-B'!V1234,'Speed Bin A-B'!V1338,'Speed Bin A-B'!V1442,'Speed Bin A-B'!V1546,'Speed Bin A-B'!V1650,'Speed Bin A-B'!V1754,'Speed Bin A-B'!V1858,'Speed Bin A-B'!V1962,'Speed Bin A-B'!V2066,'Speed Bin A-B'!V2170,'Speed Bin B-A'!V90,'Speed Bin B-A'!V194,'Speed Bin B-A'!V298,'Speed Bin B-A'!V402,'Speed Bin B-A'!V506,'Speed Bin B-A'!V610,'Speed Bin B-A'!V714,'Speed Bin B-A'!V818,'Speed Bin B-A'!V922,'Speed Bin B-A'!V1026,'Speed Bin B-A'!V1130,'Speed Bin B-A'!V1234,'Speed Bin B-A'!V1338,'Speed Bin B-A'!V1442,'Speed Bin B-A'!V1546,'Speed Bin B-A'!V1650,'Speed Bin B-A'!V1754,'Speed Bin B-A'!V1858,'Speed Bin B-A'!V1962,'Speed Bin B-A'!V2066,'Speed Bin B-A'!V2170),"-")</f>
        <v>25.253333333333334</v>
      </c>
      <c r="W603" s="269" t="str">
        <f>IFERROR(AVERAGE('Speed Bin A-B'!W90,'Speed Bin A-B'!W194,'Speed Bin A-B'!W298,'Speed Bin A-B'!W402,'Speed Bin A-B'!W506,'Speed Bin A-B'!W610,'Speed Bin A-B'!W714,'Speed Bin A-B'!W818,'Speed Bin A-B'!W922,'Speed Bin A-B'!W1026,'Speed Bin A-B'!W1130,'Speed Bin A-B'!W1234,'Speed Bin A-B'!W1338,'Speed Bin A-B'!W1442,'Speed Bin A-B'!W1546,'Speed Bin A-B'!W1650,'Speed Bin A-B'!W1754,'Speed Bin A-B'!W1858,'Speed Bin A-B'!W1962,'Speed Bin A-B'!W2066,'Speed Bin A-B'!W2170,'Speed Bin B-A'!W90,'Speed Bin B-A'!W194,'Speed Bin B-A'!W298,'Speed Bin B-A'!W402,'Speed Bin B-A'!W506,'Speed Bin B-A'!W610,'Speed Bin B-A'!W714,'Speed Bin B-A'!W818,'Speed Bin B-A'!W922,'Speed Bin B-A'!W1026,'Speed Bin B-A'!W1130,'Speed Bin B-A'!W1234,'Speed Bin B-A'!W1338,'Speed Bin B-A'!W1442,'Speed Bin B-A'!W1546,'Speed Bin B-A'!W1650,'Speed Bin B-A'!W1754,'Speed Bin B-A'!W1858,'Speed Bin B-A'!W1962,'Speed Bin B-A'!W2066,'Speed Bin B-A'!W2170),"-")</f>
        <v>-</v>
      </c>
      <c r="X603" s="277"/>
      <c r="Y603" s="277"/>
    </row>
    <row r="604" spans="1:25" x14ac:dyDescent="0.25">
      <c r="A604" s="267">
        <v>0.83333333333333304</v>
      </c>
      <c r="B604" s="268">
        <f t="shared" ref="B604:U604" si="1255">B188+B396</f>
        <v>39</v>
      </c>
      <c r="C604" s="268">
        <f t="shared" si="1255"/>
        <v>2</v>
      </c>
      <c r="D604" s="268">
        <f t="shared" si="1255"/>
        <v>0</v>
      </c>
      <c r="E604" s="268">
        <f t="shared" si="1255"/>
        <v>7</v>
      </c>
      <c r="F604" s="268">
        <f t="shared" si="1255"/>
        <v>11</v>
      </c>
      <c r="G604" s="268">
        <f t="shared" si="1255"/>
        <v>11</v>
      </c>
      <c r="H604" s="268">
        <f t="shared" si="1255"/>
        <v>4</v>
      </c>
      <c r="I604" s="268">
        <f t="shared" si="1255"/>
        <v>3</v>
      </c>
      <c r="J604" s="268">
        <f t="shared" si="1255"/>
        <v>0</v>
      </c>
      <c r="K604" s="268">
        <f t="shared" si="1255"/>
        <v>1</v>
      </c>
      <c r="L604" s="268">
        <f t="shared" si="1255"/>
        <v>0</v>
      </c>
      <c r="M604" s="268">
        <f t="shared" si="1255"/>
        <v>0</v>
      </c>
      <c r="N604" s="268">
        <f t="shared" si="1255"/>
        <v>0</v>
      </c>
      <c r="O604" s="268">
        <f t="shared" si="1255"/>
        <v>0</v>
      </c>
      <c r="P604" s="268">
        <f t="shared" si="1255"/>
        <v>0</v>
      </c>
      <c r="Q604" s="268">
        <f t="shared" si="1255"/>
        <v>0</v>
      </c>
      <c r="R604" s="268">
        <f t="shared" si="1255"/>
        <v>0</v>
      </c>
      <c r="S604" s="268">
        <f t="shared" si="1255"/>
        <v>0</v>
      </c>
      <c r="T604" s="268">
        <f t="shared" si="1255"/>
        <v>0</v>
      </c>
      <c r="U604" s="268">
        <f t="shared" si="1255"/>
        <v>0</v>
      </c>
      <c r="V604" s="269">
        <f>IFERROR(AVERAGE('Speed Bin A-B'!V91,'Speed Bin A-B'!V195,'Speed Bin A-B'!V299,'Speed Bin A-B'!V403,'Speed Bin A-B'!V507,'Speed Bin A-B'!V611,'Speed Bin A-B'!V715,'Speed Bin A-B'!V819,'Speed Bin A-B'!V923,'Speed Bin A-B'!V1027,'Speed Bin A-B'!V1131,'Speed Bin A-B'!V1235,'Speed Bin A-B'!V1339,'Speed Bin A-B'!V1443,'Speed Bin A-B'!V1547,'Speed Bin A-B'!V1651,'Speed Bin A-B'!V1755,'Speed Bin A-B'!V1859,'Speed Bin A-B'!V1963,'Speed Bin A-B'!V2067,'Speed Bin A-B'!V2171,'Speed Bin B-A'!V91,'Speed Bin B-A'!V195,'Speed Bin B-A'!V299,'Speed Bin B-A'!V403,'Speed Bin B-A'!V507,'Speed Bin B-A'!V611,'Speed Bin B-A'!V715,'Speed Bin B-A'!V819,'Speed Bin B-A'!V923,'Speed Bin B-A'!V1027,'Speed Bin B-A'!V1131,'Speed Bin B-A'!V1235,'Speed Bin B-A'!V1339,'Speed Bin B-A'!V1443,'Speed Bin B-A'!V1547,'Speed Bin B-A'!V1651,'Speed Bin B-A'!V1755,'Speed Bin B-A'!V1859,'Speed Bin B-A'!V1963,'Speed Bin B-A'!V2067,'Speed Bin B-A'!V2171),"-")</f>
        <v>25.193333333333335</v>
      </c>
      <c r="W604" s="269" t="str">
        <f>IFERROR(AVERAGE('Speed Bin A-B'!W91,'Speed Bin A-B'!W195,'Speed Bin A-B'!W299,'Speed Bin A-B'!W403,'Speed Bin A-B'!W507,'Speed Bin A-B'!W611,'Speed Bin A-B'!W715,'Speed Bin A-B'!W819,'Speed Bin A-B'!W923,'Speed Bin A-B'!W1027,'Speed Bin A-B'!W1131,'Speed Bin A-B'!W1235,'Speed Bin A-B'!W1339,'Speed Bin A-B'!W1443,'Speed Bin A-B'!W1547,'Speed Bin A-B'!W1651,'Speed Bin A-B'!W1755,'Speed Bin A-B'!W1859,'Speed Bin A-B'!W1963,'Speed Bin A-B'!W2067,'Speed Bin A-B'!W2171,'Speed Bin B-A'!W91,'Speed Bin B-A'!W195,'Speed Bin B-A'!W299,'Speed Bin B-A'!W403,'Speed Bin B-A'!W507,'Speed Bin B-A'!W611,'Speed Bin B-A'!W715,'Speed Bin B-A'!W819,'Speed Bin B-A'!W923,'Speed Bin B-A'!W1027,'Speed Bin B-A'!W1131,'Speed Bin B-A'!W1235,'Speed Bin B-A'!W1339,'Speed Bin B-A'!W1443,'Speed Bin B-A'!W1547,'Speed Bin B-A'!W1651,'Speed Bin B-A'!W1755,'Speed Bin B-A'!W1859,'Speed Bin B-A'!W1963,'Speed Bin B-A'!W2067,'Speed Bin B-A'!W2171),"-")</f>
        <v>-</v>
      </c>
      <c r="X604" s="277"/>
      <c r="Y604" s="277"/>
    </row>
    <row r="605" spans="1:25" x14ac:dyDescent="0.25">
      <c r="A605" s="267">
        <v>0.84375</v>
      </c>
      <c r="B605" s="268">
        <f t="shared" ref="B605:U605" si="1256">B189+B397</f>
        <v>29</v>
      </c>
      <c r="C605" s="268">
        <f t="shared" si="1256"/>
        <v>0</v>
      </c>
      <c r="D605" s="268">
        <f t="shared" si="1256"/>
        <v>0</v>
      </c>
      <c r="E605" s="268">
        <f t="shared" si="1256"/>
        <v>8</v>
      </c>
      <c r="F605" s="268">
        <f t="shared" si="1256"/>
        <v>5</v>
      </c>
      <c r="G605" s="268">
        <f t="shared" si="1256"/>
        <v>7</v>
      </c>
      <c r="H605" s="268">
        <f t="shared" si="1256"/>
        <v>6</v>
      </c>
      <c r="I605" s="268">
        <f t="shared" si="1256"/>
        <v>1</v>
      </c>
      <c r="J605" s="268">
        <f t="shared" si="1256"/>
        <v>1</v>
      </c>
      <c r="K605" s="268">
        <f t="shared" si="1256"/>
        <v>1</v>
      </c>
      <c r="L605" s="268">
        <f t="shared" si="1256"/>
        <v>0</v>
      </c>
      <c r="M605" s="268">
        <f t="shared" si="1256"/>
        <v>0</v>
      </c>
      <c r="N605" s="268">
        <f t="shared" si="1256"/>
        <v>0</v>
      </c>
      <c r="O605" s="268">
        <f t="shared" si="1256"/>
        <v>0</v>
      </c>
      <c r="P605" s="268">
        <f t="shared" si="1256"/>
        <v>0</v>
      </c>
      <c r="Q605" s="268">
        <f t="shared" si="1256"/>
        <v>0</v>
      </c>
      <c r="R605" s="268">
        <f t="shared" si="1256"/>
        <v>0</v>
      </c>
      <c r="S605" s="268">
        <f t="shared" si="1256"/>
        <v>0</v>
      </c>
      <c r="T605" s="268">
        <f t="shared" si="1256"/>
        <v>0</v>
      </c>
      <c r="U605" s="268">
        <f t="shared" si="1256"/>
        <v>0</v>
      </c>
      <c r="V605" s="269">
        <f>IFERROR(AVERAGE('Speed Bin A-B'!V92,'Speed Bin A-B'!V196,'Speed Bin A-B'!V300,'Speed Bin A-B'!V404,'Speed Bin A-B'!V508,'Speed Bin A-B'!V612,'Speed Bin A-B'!V716,'Speed Bin A-B'!V820,'Speed Bin A-B'!V924,'Speed Bin A-B'!V1028,'Speed Bin A-B'!V1132,'Speed Bin A-B'!V1236,'Speed Bin A-B'!V1340,'Speed Bin A-B'!V1444,'Speed Bin A-B'!V1548,'Speed Bin A-B'!V1652,'Speed Bin A-B'!V1756,'Speed Bin A-B'!V1860,'Speed Bin A-B'!V1964,'Speed Bin A-B'!V2068,'Speed Bin A-B'!V2172,'Speed Bin B-A'!V92,'Speed Bin B-A'!V196,'Speed Bin B-A'!V300,'Speed Bin B-A'!V404,'Speed Bin B-A'!V508,'Speed Bin B-A'!V612,'Speed Bin B-A'!V716,'Speed Bin B-A'!V820,'Speed Bin B-A'!V924,'Speed Bin B-A'!V1028,'Speed Bin B-A'!V1132,'Speed Bin B-A'!V1236,'Speed Bin B-A'!V1340,'Speed Bin B-A'!V1444,'Speed Bin B-A'!V1548,'Speed Bin B-A'!V1652,'Speed Bin B-A'!V1756,'Speed Bin B-A'!V1860,'Speed Bin B-A'!V1964,'Speed Bin B-A'!V2068,'Speed Bin B-A'!V2172),"-")</f>
        <v>27.133333333333336</v>
      </c>
      <c r="W605" s="269" t="str">
        <f>IFERROR(AVERAGE('Speed Bin A-B'!W92,'Speed Bin A-B'!W196,'Speed Bin A-B'!W300,'Speed Bin A-B'!W404,'Speed Bin A-B'!W508,'Speed Bin A-B'!W612,'Speed Bin A-B'!W716,'Speed Bin A-B'!W820,'Speed Bin A-B'!W924,'Speed Bin A-B'!W1028,'Speed Bin A-B'!W1132,'Speed Bin A-B'!W1236,'Speed Bin A-B'!W1340,'Speed Bin A-B'!W1444,'Speed Bin A-B'!W1548,'Speed Bin A-B'!W1652,'Speed Bin A-B'!W1756,'Speed Bin A-B'!W1860,'Speed Bin A-B'!W1964,'Speed Bin A-B'!W2068,'Speed Bin A-B'!W2172,'Speed Bin B-A'!W92,'Speed Bin B-A'!W196,'Speed Bin B-A'!W300,'Speed Bin B-A'!W404,'Speed Bin B-A'!W508,'Speed Bin B-A'!W612,'Speed Bin B-A'!W716,'Speed Bin B-A'!W820,'Speed Bin B-A'!W924,'Speed Bin B-A'!W1028,'Speed Bin B-A'!W1132,'Speed Bin B-A'!W1236,'Speed Bin B-A'!W1340,'Speed Bin B-A'!W1444,'Speed Bin B-A'!W1548,'Speed Bin B-A'!W1652,'Speed Bin B-A'!W1756,'Speed Bin B-A'!W1860,'Speed Bin B-A'!W1964,'Speed Bin B-A'!W2068,'Speed Bin B-A'!W2172),"-")</f>
        <v>-</v>
      </c>
      <c r="X605" s="277"/>
      <c r="Y605" s="277"/>
    </row>
    <row r="606" spans="1:25" x14ac:dyDescent="0.25">
      <c r="A606" s="267">
        <v>0.85416666666666696</v>
      </c>
      <c r="B606" s="268">
        <f t="shared" ref="B606:U606" si="1257">B190+B398</f>
        <v>27</v>
      </c>
      <c r="C606" s="268">
        <f t="shared" si="1257"/>
        <v>0</v>
      </c>
      <c r="D606" s="268">
        <f t="shared" si="1257"/>
        <v>0</v>
      </c>
      <c r="E606" s="268">
        <f t="shared" si="1257"/>
        <v>1</v>
      </c>
      <c r="F606" s="268">
        <f t="shared" si="1257"/>
        <v>10</v>
      </c>
      <c r="G606" s="268">
        <f t="shared" si="1257"/>
        <v>9</v>
      </c>
      <c r="H606" s="268">
        <f t="shared" si="1257"/>
        <v>7</v>
      </c>
      <c r="I606" s="268">
        <f t="shared" si="1257"/>
        <v>0</v>
      </c>
      <c r="J606" s="268">
        <f t="shared" si="1257"/>
        <v>0</v>
      </c>
      <c r="K606" s="268">
        <f t="shared" si="1257"/>
        <v>0</v>
      </c>
      <c r="L606" s="268">
        <f t="shared" si="1257"/>
        <v>0</v>
      </c>
      <c r="M606" s="268">
        <f t="shared" si="1257"/>
        <v>0</v>
      </c>
      <c r="N606" s="268">
        <f t="shared" si="1257"/>
        <v>0</v>
      </c>
      <c r="O606" s="268">
        <f t="shared" si="1257"/>
        <v>0</v>
      </c>
      <c r="P606" s="268">
        <f t="shared" si="1257"/>
        <v>0</v>
      </c>
      <c r="Q606" s="268">
        <f t="shared" si="1257"/>
        <v>0</v>
      </c>
      <c r="R606" s="268">
        <f t="shared" si="1257"/>
        <v>0</v>
      </c>
      <c r="S606" s="268">
        <f t="shared" si="1257"/>
        <v>0</v>
      </c>
      <c r="T606" s="268">
        <f t="shared" si="1257"/>
        <v>0</v>
      </c>
      <c r="U606" s="268">
        <f t="shared" si="1257"/>
        <v>0</v>
      </c>
      <c r="V606" s="269">
        <f>IFERROR(AVERAGE('Speed Bin A-B'!V93,'Speed Bin A-B'!V197,'Speed Bin A-B'!V301,'Speed Bin A-B'!V405,'Speed Bin A-B'!V509,'Speed Bin A-B'!V613,'Speed Bin A-B'!V717,'Speed Bin A-B'!V821,'Speed Bin A-B'!V925,'Speed Bin A-B'!V1029,'Speed Bin A-B'!V1133,'Speed Bin A-B'!V1237,'Speed Bin A-B'!V1341,'Speed Bin A-B'!V1445,'Speed Bin A-B'!V1549,'Speed Bin A-B'!V1653,'Speed Bin A-B'!V1757,'Speed Bin A-B'!V1861,'Speed Bin A-B'!V1965,'Speed Bin A-B'!V2069,'Speed Bin A-B'!V2173,'Speed Bin B-A'!V93,'Speed Bin B-A'!V197,'Speed Bin B-A'!V301,'Speed Bin B-A'!V405,'Speed Bin B-A'!V509,'Speed Bin B-A'!V613,'Speed Bin B-A'!V717,'Speed Bin B-A'!V821,'Speed Bin B-A'!V925,'Speed Bin B-A'!V1029,'Speed Bin B-A'!V1133,'Speed Bin B-A'!V1237,'Speed Bin B-A'!V1341,'Speed Bin B-A'!V1445,'Speed Bin B-A'!V1549,'Speed Bin B-A'!V1653,'Speed Bin B-A'!V1757,'Speed Bin B-A'!V1861,'Speed Bin B-A'!V1965,'Speed Bin B-A'!V2069,'Speed Bin B-A'!V2173),"-")</f>
        <v>26.564285714285717</v>
      </c>
      <c r="W606" s="269" t="str">
        <f>IFERROR(AVERAGE('Speed Bin A-B'!W93,'Speed Bin A-B'!W197,'Speed Bin A-B'!W301,'Speed Bin A-B'!W405,'Speed Bin A-B'!W509,'Speed Bin A-B'!W613,'Speed Bin A-B'!W717,'Speed Bin A-B'!W821,'Speed Bin A-B'!W925,'Speed Bin A-B'!W1029,'Speed Bin A-B'!W1133,'Speed Bin A-B'!W1237,'Speed Bin A-B'!W1341,'Speed Bin A-B'!W1445,'Speed Bin A-B'!W1549,'Speed Bin A-B'!W1653,'Speed Bin A-B'!W1757,'Speed Bin A-B'!W1861,'Speed Bin A-B'!W1965,'Speed Bin A-B'!W2069,'Speed Bin A-B'!W2173,'Speed Bin B-A'!W93,'Speed Bin B-A'!W197,'Speed Bin B-A'!W301,'Speed Bin B-A'!W405,'Speed Bin B-A'!W509,'Speed Bin B-A'!W613,'Speed Bin B-A'!W717,'Speed Bin B-A'!W821,'Speed Bin B-A'!W925,'Speed Bin B-A'!W1029,'Speed Bin B-A'!W1133,'Speed Bin B-A'!W1237,'Speed Bin B-A'!W1341,'Speed Bin B-A'!W1445,'Speed Bin B-A'!W1549,'Speed Bin B-A'!W1653,'Speed Bin B-A'!W1757,'Speed Bin B-A'!W1861,'Speed Bin B-A'!W1965,'Speed Bin B-A'!W2069,'Speed Bin B-A'!W2173),"-")</f>
        <v>-</v>
      </c>
      <c r="X606" s="277"/>
      <c r="Y606" s="277"/>
    </row>
    <row r="607" spans="1:25" x14ac:dyDescent="0.25">
      <c r="A607" s="267">
        <v>0.86458333333333304</v>
      </c>
      <c r="B607" s="268">
        <f t="shared" ref="B607:U607" si="1258">B191+B399</f>
        <v>37</v>
      </c>
      <c r="C607" s="268">
        <f t="shared" si="1258"/>
        <v>0</v>
      </c>
      <c r="D607" s="268">
        <f t="shared" si="1258"/>
        <v>0</v>
      </c>
      <c r="E607" s="268">
        <f t="shared" si="1258"/>
        <v>8</v>
      </c>
      <c r="F607" s="268">
        <f t="shared" si="1258"/>
        <v>10</v>
      </c>
      <c r="G607" s="268">
        <f t="shared" si="1258"/>
        <v>7</v>
      </c>
      <c r="H607" s="268">
        <f t="shared" si="1258"/>
        <v>6</v>
      </c>
      <c r="I607" s="268">
        <f t="shared" si="1258"/>
        <v>3</v>
      </c>
      <c r="J607" s="268">
        <f t="shared" si="1258"/>
        <v>1</v>
      </c>
      <c r="K607" s="268">
        <f t="shared" si="1258"/>
        <v>0</v>
      </c>
      <c r="L607" s="268">
        <f t="shared" si="1258"/>
        <v>2</v>
      </c>
      <c r="M607" s="268">
        <f t="shared" si="1258"/>
        <v>0</v>
      </c>
      <c r="N607" s="268">
        <f t="shared" si="1258"/>
        <v>0</v>
      </c>
      <c r="O607" s="268">
        <f t="shared" si="1258"/>
        <v>0</v>
      </c>
      <c r="P607" s="268">
        <f t="shared" si="1258"/>
        <v>0</v>
      </c>
      <c r="Q607" s="268">
        <f t="shared" si="1258"/>
        <v>0</v>
      </c>
      <c r="R607" s="268">
        <f t="shared" si="1258"/>
        <v>0</v>
      </c>
      <c r="S607" s="268">
        <f t="shared" si="1258"/>
        <v>0</v>
      </c>
      <c r="T607" s="268">
        <f t="shared" si="1258"/>
        <v>0</v>
      </c>
      <c r="U607" s="268">
        <f t="shared" si="1258"/>
        <v>0</v>
      </c>
      <c r="V607" s="269">
        <f>IFERROR(AVERAGE('Speed Bin A-B'!V94,'Speed Bin A-B'!V198,'Speed Bin A-B'!V302,'Speed Bin A-B'!V406,'Speed Bin A-B'!V510,'Speed Bin A-B'!V614,'Speed Bin A-B'!V718,'Speed Bin A-B'!V822,'Speed Bin A-B'!V926,'Speed Bin A-B'!V1030,'Speed Bin A-B'!V1134,'Speed Bin A-B'!V1238,'Speed Bin A-B'!V1342,'Speed Bin A-B'!V1446,'Speed Bin A-B'!V1550,'Speed Bin A-B'!V1654,'Speed Bin A-B'!V1758,'Speed Bin A-B'!V1862,'Speed Bin A-B'!V1966,'Speed Bin A-B'!V2070,'Speed Bin A-B'!V2174,'Speed Bin B-A'!V94,'Speed Bin B-A'!V198,'Speed Bin B-A'!V302,'Speed Bin B-A'!V406,'Speed Bin B-A'!V510,'Speed Bin B-A'!V614,'Speed Bin B-A'!V718,'Speed Bin B-A'!V822,'Speed Bin B-A'!V926,'Speed Bin B-A'!V1030,'Speed Bin B-A'!V1134,'Speed Bin B-A'!V1238,'Speed Bin B-A'!V1342,'Speed Bin B-A'!V1446,'Speed Bin B-A'!V1550,'Speed Bin B-A'!V1654,'Speed Bin B-A'!V1758,'Speed Bin B-A'!V1862,'Speed Bin B-A'!V1966,'Speed Bin B-A'!V2070,'Speed Bin B-A'!V2174),"-")</f>
        <v>26.5</v>
      </c>
      <c r="W607" s="269" t="str">
        <f>IFERROR(AVERAGE('Speed Bin A-B'!W94,'Speed Bin A-B'!W198,'Speed Bin A-B'!W302,'Speed Bin A-B'!W406,'Speed Bin A-B'!W510,'Speed Bin A-B'!W614,'Speed Bin A-B'!W718,'Speed Bin A-B'!W822,'Speed Bin A-B'!W926,'Speed Bin A-B'!W1030,'Speed Bin A-B'!W1134,'Speed Bin A-B'!W1238,'Speed Bin A-B'!W1342,'Speed Bin A-B'!W1446,'Speed Bin A-B'!W1550,'Speed Bin A-B'!W1654,'Speed Bin A-B'!W1758,'Speed Bin A-B'!W1862,'Speed Bin A-B'!W1966,'Speed Bin A-B'!W2070,'Speed Bin A-B'!W2174,'Speed Bin B-A'!W94,'Speed Bin B-A'!W198,'Speed Bin B-A'!W302,'Speed Bin B-A'!W406,'Speed Bin B-A'!W510,'Speed Bin B-A'!W614,'Speed Bin B-A'!W718,'Speed Bin B-A'!W822,'Speed Bin B-A'!W926,'Speed Bin B-A'!W1030,'Speed Bin B-A'!W1134,'Speed Bin B-A'!W1238,'Speed Bin B-A'!W1342,'Speed Bin B-A'!W1446,'Speed Bin B-A'!W1550,'Speed Bin B-A'!W1654,'Speed Bin B-A'!W1758,'Speed Bin B-A'!W1862,'Speed Bin B-A'!W1966,'Speed Bin B-A'!W2070,'Speed Bin B-A'!W2174),"-")</f>
        <v>-</v>
      </c>
      <c r="X607" s="277"/>
      <c r="Y607" s="277"/>
    </row>
    <row r="608" spans="1:25" x14ac:dyDescent="0.25">
      <c r="A608" s="267">
        <v>0.875</v>
      </c>
      <c r="B608" s="268">
        <f t="shared" ref="B608:U608" si="1259">B192+B400</f>
        <v>21</v>
      </c>
      <c r="C608" s="268">
        <f t="shared" si="1259"/>
        <v>0</v>
      </c>
      <c r="D608" s="268">
        <f t="shared" si="1259"/>
        <v>0</v>
      </c>
      <c r="E608" s="268">
        <f t="shared" si="1259"/>
        <v>3</v>
      </c>
      <c r="F608" s="268">
        <f t="shared" si="1259"/>
        <v>6</v>
      </c>
      <c r="G608" s="268">
        <f t="shared" si="1259"/>
        <v>4</v>
      </c>
      <c r="H608" s="268">
        <f t="shared" si="1259"/>
        <v>4</v>
      </c>
      <c r="I608" s="268">
        <f t="shared" si="1259"/>
        <v>2</v>
      </c>
      <c r="J608" s="268">
        <f t="shared" si="1259"/>
        <v>2</v>
      </c>
      <c r="K608" s="268">
        <f t="shared" si="1259"/>
        <v>0</v>
      </c>
      <c r="L608" s="268">
        <f t="shared" si="1259"/>
        <v>0</v>
      </c>
      <c r="M608" s="268">
        <f t="shared" si="1259"/>
        <v>0</v>
      </c>
      <c r="N608" s="268">
        <f t="shared" si="1259"/>
        <v>0</v>
      </c>
      <c r="O608" s="268">
        <f t="shared" si="1259"/>
        <v>0</v>
      </c>
      <c r="P608" s="268">
        <f t="shared" si="1259"/>
        <v>0</v>
      </c>
      <c r="Q608" s="268">
        <f t="shared" si="1259"/>
        <v>0</v>
      </c>
      <c r="R608" s="268">
        <f t="shared" si="1259"/>
        <v>0</v>
      </c>
      <c r="S608" s="268">
        <f t="shared" si="1259"/>
        <v>0</v>
      </c>
      <c r="T608" s="268">
        <f t="shared" si="1259"/>
        <v>0</v>
      </c>
      <c r="U608" s="268">
        <f t="shared" si="1259"/>
        <v>0</v>
      </c>
      <c r="V608" s="269">
        <f>IFERROR(AVERAGE('Speed Bin A-B'!V95,'Speed Bin A-B'!V199,'Speed Bin A-B'!V303,'Speed Bin A-B'!V407,'Speed Bin A-B'!V511,'Speed Bin A-B'!V615,'Speed Bin A-B'!V719,'Speed Bin A-B'!V823,'Speed Bin A-B'!V927,'Speed Bin A-B'!V1031,'Speed Bin A-B'!V1135,'Speed Bin A-B'!V1239,'Speed Bin A-B'!V1343,'Speed Bin A-B'!V1447,'Speed Bin A-B'!V1551,'Speed Bin A-B'!V1655,'Speed Bin A-B'!V1759,'Speed Bin A-B'!V1863,'Speed Bin A-B'!V1967,'Speed Bin A-B'!V2071,'Speed Bin A-B'!V2175,'Speed Bin B-A'!V95,'Speed Bin B-A'!V199,'Speed Bin B-A'!V303,'Speed Bin B-A'!V407,'Speed Bin B-A'!V511,'Speed Bin B-A'!V615,'Speed Bin B-A'!V719,'Speed Bin B-A'!V823,'Speed Bin B-A'!V927,'Speed Bin B-A'!V1031,'Speed Bin B-A'!V1135,'Speed Bin B-A'!V1239,'Speed Bin B-A'!V1343,'Speed Bin B-A'!V1447,'Speed Bin B-A'!V1551,'Speed Bin B-A'!V1655,'Speed Bin B-A'!V1759,'Speed Bin B-A'!V1863,'Speed Bin B-A'!V1967,'Speed Bin B-A'!V2071,'Speed Bin B-A'!V2175),"-")</f>
        <v>26.76</v>
      </c>
      <c r="W608" s="269" t="str">
        <f>IFERROR(AVERAGE('Speed Bin A-B'!W95,'Speed Bin A-B'!W199,'Speed Bin A-B'!W303,'Speed Bin A-B'!W407,'Speed Bin A-B'!W511,'Speed Bin A-B'!W615,'Speed Bin A-B'!W719,'Speed Bin A-B'!W823,'Speed Bin A-B'!W927,'Speed Bin A-B'!W1031,'Speed Bin A-B'!W1135,'Speed Bin A-B'!W1239,'Speed Bin A-B'!W1343,'Speed Bin A-B'!W1447,'Speed Bin A-B'!W1551,'Speed Bin A-B'!W1655,'Speed Bin A-B'!W1759,'Speed Bin A-B'!W1863,'Speed Bin A-B'!W1967,'Speed Bin A-B'!W2071,'Speed Bin A-B'!W2175,'Speed Bin B-A'!W95,'Speed Bin B-A'!W199,'Speed Bin B-A'!W303,'Speed Bin B-A'!W407,'Speed Bin B-A'!W511,'Speed Bin B-A'!W615,'Speed Bin B-A'!W719,'Speed Bin B-A'!W823,'Speed Bin B-A'!W927,'Speed Bin B-A'!W1031,'Speed Bin B-A'!W1135,'Speed Bin B-A'!W1239,'Speed Bin B-A'!W1343,'Speed Bin B-A'!W1447,'Speed Bin B-A'!W1551,'Speed Bin B-A'!W1655,'Speed Bin B-A'!W1759,'Speed Bin B-A'!W1863,'Speed Bin B-A'!W1967,'Speed Bin B-A'!W2071,'Speed Bin B-A'!W2175),"-")</f>
        <v>-</v>
      </c>
      <c r="X608" s="277"/>
      <c r="Y608" s="277"/>
    </row>
    <row r="609" spans="1:25" x14ac:dyDescent="0.25">
      <c r="A609" s="267">
        <v>0.88541666666666696</v>
      </c>
      <c r="B609" s="268">
        <f t="shared" ref="B609:U609" si="1260">B193+B401</f>
        <v>33</v>
      </c>
      <c r="C609" s="268">
        <f t="shared" si="1260"/>
        <v>0</v>
      </c>
      <c r="D609" s="268">
        <f t="shared" si="1260"/>
        <v>1</v>
      </c>
      <c r="E609" s="268">
        <f t="shared" si="1260"/>
        <v>3</v>
      </c>
      <c r="F609" s="268">
        <f t="shared" si="1260"/>
        <v>12</v>
      </c>
      <c r="G609" s="268">
        <f t="shared" si="1260"/>
        <v>8</v>
      </c>
      <c r="H609" s="268">
        <f t="shared" si="1260"/>
        <v>7</v>
      </c>
      <c r="I609" s="268">
        <f t="shared" si="1260"/>
        <v>2</v>
      </c>
      <c r="J609" s="268">
        <f t="shared" si="1260"/>
        <v>0</v>
      </c>
      <c r="K609" s="268">
        <f t="shared" si="1260"/>
        <v>0</v>
      </c>
      <c r="L609" s="268">
        <f t="shared" si="1260"/>
        <v>0</v>
      </c>
      <c r="M609" s="268">
        <f t="shared" si="1260"/>
        <v>0</v>
      </c>
      <c r="N609" s="268">
        <f t="shared" si="1260"/>
        <v>0</v>
      </c>
      <c r="O609" s="268">
        <f t="shared" si="1260"/>
        <v>0</v>
      </c>
      <c r="P609" s="268">
        <f t="shared" si="1260"/>
        <v>0</v>
      </c>
      <c r="Q609" s="268">
        <f t="shared" si="1260"/>
        <v>0</v>
      </c>
      <c r="R609" s="268">
        <f t="shared" si="1260"/>
        <v>0</v>
      </c>
      <c r="S609" s="268">
        <f t="shared" si="1260"/>
        <v>0</v>
      </c>
      <c r="T609" s="268">
        <f t="shared" si="1260"/>
        <v>0</v>
      </c>
      <c r="U609" s="268">
        <f t="shared" si="1260"/>
        <v>0</v>
      </c>
      <c r="V609" s="269">
        <f>IFERROR(AVERAGE('Speed Bin A-B'!V96,'Speed Bin A-B'!V200,'Speed Bin A-B'!V304,'Speed Bin A-B'!V408,'Speed Bin A-B'!V512,'Speed Bin A-B'!V616,'Speed Bin A-B'!V720,'Speed Bin A-B'!V824,'Speed Bin A-B'!V928,'Speed Bin A-B'!V1032,'Speed Bin A-B'!V1136,'Speed Bin A-B'!V1240,'Speed Bin A-B'!V1344,'Speed Bin A-B'!V1448,'Speed Bin A-B'!V1552,'Speed Bin A-B'!V1656,'Speed Bin A-B'!V1760,'Speed Bin A-B'!V1864,'Speed Bin A-B'!V1968,'Speed Bin A-B'!V2072,'Speed Bin A-B'!V2176,'Speed Bin B-A'!V96,'Speed Bin B-A'!V200,'Speed Bin B-A'!V304,'Speed Bin B-A'!V408,'Speed Bin B-A'!V512,'Speed Bin B-A'!V616,'Speed Bin B-A'!V720,'Speed Bin B-A'!V824,'Speed Bin B-A'!V928,'Speed Bin B-A'!V1032,'Speed Bin B-A'!V1136,'Speed Bin B-A'!V1240,'Speed Bin B-A'!V1344,'Speed Bin B-A'!V1448,'Speed Bin B-A'!V1552,'Speed Bin B-A'!V1656,'Speed Bin B-A'!V1760,'Speed Bin B-A'!V1864,'Speed Bin B-A'!V1968,'Speed Bin B-A'!V2072,'Speed Bin B-A'!V2176),"-")</f>
        <v>26.571428571428573</v>
      </c>
      <c r="W609" s="269" t="str">
        <f>IFERROR(AVERAGE('Speed Bin A-B'!W96,'Speed Bin A-B'!W200,'Speed Bin A-B'!W304,'Speed Bin A-B'!W408,'Speed Bin A-B'!W512,'Speed Bin A-B'!W616,'Speed Bin A-B'!W720,'Speed Bin A-B'!W824,'Speed Bin A-B'!W928,'Speed Bin A-B'!W1032,'Speed Bin A-B'!W1136,'Speed Bin A-B'!W1240,'Speed Bin A-B'!W1344,'Speed Bin A-B'!W1448,'Speed Bin A-B'!W1552,'Speed Bin A-B'!W1656,'Speed Bin A-B'!W1760,'Speed Bin A-B'!W1864,'Speed Bin A-B'!W1968,'Speed Bin A-B'!W2072,'Speed Bin A-B'!W2176,'Speed Bin B-A'!W96,'Speed Bin B-A'!W200,'Speed Bin B-A'!W304,'Speed Bin B-A'!W408,'Speed Bin B-A'!W512,'Speed Bin B-A'!W616,'Speed Bin B-A'!W720,'Speed Bin B-A'!W824,'Speed Bin B-A'!W928,'Speed Bin B-A'!W1032,'Speed Bin B-A'!W1136,'Speed Bin B-A'!W1240,'Speed Bin B-A'!W1344,'Speed Bin B-A'!W1448,'Speed Bin B-A'!W1552,'Speed Bin B-A'!W1656,'Speed Bin B-A'!W1760,'Speed Bin B-A'!W1864,'Speed Bin B-A'!W1968,'Speed Bin B-A'!W2072,'Speed Bin B-A'!W2176),"-")</f>
        <v>-</v>
      </c>
      <c r="X609" s="277"/>
      <c r="Y609" s="277"/>
    </row>
    <row r="610" spans="1:25" x14ac:dyDescent="0.25">
      <c r="A610" s="267">
        <v>0.89583333333333304</v>
      </c>
      <c r="B610" s="268">
        <f t="shared" ref="B610:U610" si="1261">B194+B402</f>
        <v>30</v>
      </c>
      <c r="C610" s="268">
        <f t="shared" si="1261"/>
        <v>0</v>
      </c>
      <c r="D610" s="268">
        <f t="shared" si="1261"/>
        <v>1</v>
      </c>
      <c r="E610" s="268">
        <f t="shared" si="1261"/>
        <v>2</v>
      </c>
      <c r="F610" s="268">
        <f t="shared" si="1261"/>
        <v>11</v>
      </c>
      <c r="G610" s="268">
        <f t="shared" si="1261"/>
        <v>9</v>
      </c>
      <c r="H610" s="268">
        <f t="shared" si="1261"/>
        <v>4</v>
      </c>
      <c r="I610" s="268">
        <f t="shared" si="1261"/>
        <v>2</v>
      </c>
      <c r="J610" s="268">
        <f t="shared" si="1261"/>
        <v>1</v>
      </c>
      <c r="K610" s="268">
        <f t="shared" si="1261"/>
        <v>0</v>
      </c>
      <c r="L610" s="268">
        <f t="shared" si="1261"/>
        <v>0</v>
      </c>
      <c r="M610" s="268">
        <f t="shared" si="1261"/>
        <v>0</v>
      </c>
      <c r="N610" s="268">
        <f t="shared" si="1261"/>
        <v>0</v>
      </c>
      <c r="O610" s="268">
        <f t="shared" si="1261"/>
        <v>0</v>
      </c>
      <c r="P610" s="268">
        <f t="shared" si="1261"/>
        <v>0</v>
      </c>
      <c r="Q610" s="268">
        <f t="shared" si="1261"/>
        <v>0</v>
      </c>
      <c r="R610" s="268">
        <f t="shared" si="1261"/>
        <v>0</v>
      </c>
      <c r="S610" s="268">
        <f t="shared" si="1261"/>
        <v>0</v>
      </c>
      <c r="T610" s="268">
        <f t="shared" si="1261"/>
        <v>0</v>
      </c>
      <c r="U610" s="268">
        <f t="shared" si="1261"/>
        <v>0</v>
      </c>
      <c r="V610" s="269">
        <f>IFERROR(AVERAGE('Speed Bin A-B'!V97,'Speed Bin A-B'!V201,'Speed Bin A-B'!V305,'Speed Bin A-B'!V409,'Speed Bin A-B'!V513,'Speed Bin A-B'!V617,'Speed Bin A-B'!V721,'Speed Bin A-B'!V825,'Speed Bin A-B'!V929,'Speed Bin A-B'!V1033,'Speed Bin A-B'!V1137,'Speed Bin A-B'!V1241,'Speed Bin A-B'!V1345,'Speed Bin A-B'!V1449,'Speed Bin A-B'!V1553,'Speed Bin A-B'!V1657,'Speed Bin A-B'!V1761,'Speed Bin A-B'!V1865,'Speed Bin A-B'!V1969,'Speed Bin A-B'!V2073,'Speed Bin A-B'!V2177,'Speed Bin B-A'!V97,'Speed Bin B-A'!V201,'Speed Bin B-A'!V305,'Speed Bin B-A'!V409,'Speed Bin B-A'!V513,'Speed Bin B-A'!V617,'Speed Bin B-A'!V721,'Speed Bin B-A'!V825,'Speed Bin B-A'!V929,'Speed Bin B-A'!V1033,'Speed Bin B-A'!V1137,'Speed Bin B-A'!V1241,'Speed Bin B-A'!V1345,'Speed Bin B-A'!V1449,'Speed Bin B-A'!V1553,'Speed Bin B-A'!V1657,'Speed Bin B-A'!V1761,'Speed Bin B-A'!V1865,'Speed Bin B-A'!V1969,'Speed Bin B-A'!V2073,'Speed Bin B-A'!V2177),"-")</f>
        <v>26.61538461538461</v>
      </c>
      <c r="W610" s="269" t="str">
        <f>IFERROR(AVERAGE('Speed Bin A-B'!W97,'Speed Bin A-B'!W201,'Speed Bin A-B'!W305,'Speed Bin A-B'!W409,'Speed Bin A-B'!W513,'Speed Bin A-B'!W617,'Speed Bin A-B'!W721,'Speed Bin A-B'!W825,'Speed Bin A-B'!W929,'Speed Bin A-B'!W1033,'Speed Bin A-B'!W1137,'Speed Bin A-B'!W1241,'Speed Bin A-B'!W1345,'Speed Bin A-B'!W1449,'Speed Bin A-B'!W1553,'Speed Bin A-B'!W1657,'Speed Bin A-B'!W1761,'Speed Bin A-B'!W1865,'Speed Bin A-B'!W1969,'Speed Bin A-B'!W2073,'Speed Bin A-B'!W2177,'Speed Bin B-A'!W97,'Speed Bin B-A'!W201,'Speed Bin B-A'!W305,'Speed Bin B-A'!W409,'Speed Bin B-A'!W513,'Speed Bin B-A'!W617,'Speed Bin B-A'!W721,'Speed Bin B-A'!W825,'Speed Bin B-A'!W929,'Speed Bin B-A'!W1033,'Speed Bin B-A'!W1137,'Speed Bin B-A'!W1241,'Speed Bin B-A'!W1345,'Speed Bin B-A'!W1449,'Speed Bin B-A'!W1553,'Speed Bin B-A'!W1657,'Speed Bin B-A'!W1761,'Speed Bin B-A'!W1865,'Speed Bin B-A'!W1969,'Speed Bin B-A'!W2073,'Speed Bin B-A'!W2177),"-")</f>
        <v>-</v>
      </c>
      <c r="X610" s="277"/>
      <c r="Y610" s="277"/>
    </row>
    <row r="611" spans="1:25" x14ac:dyDescent="0.25">
      <c r="A611" s="267">
        <v>0.90625</v>
      </c>
      <c r="B611" s="268">
        <f t="shared" ref="B611:U611" si="1262">B195+B403</f>
        <v>28</v>
      </c>
      <c r="C611" s="268">
        <f t="shared" si="1262"/>
        <v>0</v>
      </c>
      <c r="D611" s="268">
        <f t="shared" si="1262"/>
        <v>0</v>
      </c>
      <c r="E611" s="268">
        <f t="shared" si="1262"/>
        <v>2</v>
      </c>
      <c r="F611" s="268">
        <f t="shared" si="1262"/>
        <v>16</v>
      </c>
      <c r="G611" s="268">
        <f t="shared" si="1262"/>
        <v>6</v>
      </c>
      <c r="H611" s="268">
        <f t="shared" si="1262"/>
        <v>3</v>
      </c>
      <c r="I611" s="268">
        <f t="shared" si="1262"/>
        <v>1</v>
      </c>
      <c r="J611" s="268">
        <f t="shared" si="1262"/>
        <v>0</v>
      </c>
      <c r="K611" s="268">
        <f t="shared" si="1262"/>
        <v>0</v>
      </c>
      <c r="L611" s="268">
        <f t="shared" si="1262"/>
        <v>0</v>
      </c>
      <c r="M611" s="268">
        <f t="shared" si="1262"/>
        <v>0</v>
      </c>
      <c r="N611" s="268">
        <f t="shared" si="1262"/>
        <v>0</v>
      </c>
      <c r="O611" s="268">
        <f t="shared" si="1262"/>
        <v>0</v>
      </c>
      <c r="P611" s="268">
        <f t="shared" si="1262"/>
        <v>0</v>
      </c>
      <c r="Q611" s="268">
        <f t="shared" si="1262"/>
        <v>0</v>
      </c>
      <c r="R611" s="268">
        <f t="shared" si="1262"/>
        <v>0</v>
      </c>
      <c r="S611" s="268">
        <f t="shared" si="1262"/>
        <v>0</v>
      </c>
      <c r="T611" s="268">
        <f t="shared" si="1262"/>
        <v>0</v>
      </c>
      <c r="U611" s="268">
        <f t="shared" si="1262"/>
        <v>0</v>
      </c>
      <c r="V611" s="269">
        <f>IFERROR(AVERAGE('Speed Bin A-B'!V98,'Speed Bin A-B'!V202,'Speed Bin A-B'!V306,'Speed Bin A-B'!V410,'Speed Bin A-B'!V514,'Speed Bin A-B'!V618,'Speed Bin A-B'!V722,'Speed Bin A-B'!V826,'Speed Bin A-B'!V930,'Speed Bin A-B'!V1034,'Speed Bin A-B'!V1138,'Speed Bin A-B'!V1242,'Speed Bin A-B'!V1346,'Speed Bin A-B'!V1450,'Speed Bin A-B'!V1554,'Speed Bin A-B'!V1658,'Speed Bin A-B'!V1762,'Speed Bin A-B'!V1866,'Speed Bin A-B'!V1970,'Speed Bin A-B'!V2074,'Speed Bin A-B'!V2178,'Speed Bin B-A'!V98,'Speed Bin B-A'!V202,'Speed Bin B-A'!V306,'Speed Bin B-A'!V410,'Speed Bin B-A'!V514,'Speed Bin B-A'!V618,'Speed Bin B-A'!V722,'Speed Bin B-A'!V826,'Speed Bin B-A'!V930,'Speed Bin B-A'!V1034,'Speed Bin B-A'!V1138,'Speed Bin B-A'!V1242,'Speed Bin B-A'!V1346,'Speed Bin B-A'!V1450,'Speed Bin B-A'!V1554,'Speed Bin B-A'!V1658,'Speed Bin B-A'!V1762,'Speed Bin B-A'!V1866,'Speed Bin B-A'!V1970,'Speed Bin B-A'!V2074,'Speed Bin B-A'!V2178),"-")</f>
        <v>24.875</v>
      </c>
      <c r="W611" s="269" t="str">
        <f>IFERROR(AVERAGE('Speed Bin A-B'!W98,'Speed Bin A-B'!W202,'Speed Bin A-B'!W306,'Speed Bin A-B'!W410,'Speed Bin A-B'!W514,'Speed Bin A-B'!W618,'Speed Bin A-B'!W722,'Speed Bin A-B'!W826,'Speed Bin A-B'!W930,'Speed Bin A-B'!W1034,'Speed Bin A-B'!W1138,'Speed Bin A-B'!W1242,'Speed Bin A-B'!W1346,'Speed Bin A-B'!W1450,'Speed Bin A-B'!W1554,'Speed Bin A-B'!W1658,'Speed Bin A-B'!W1762,'Speed Bin A-B'!W1866,'Speed Bin A-B'!W1970,'Speed Bin A-B'!W2074,'Speed Bin A-B'!W2178,'Speed Bin B-A'!W98,'Speed Bin B-A'!W202,'Speed Bin B-A'!W306,'Speed Bin B-A'!W410,'Speed Bin B-A'!W514,'Speed Bin B-A'!W618,'Speed Bin B-A'!W722,'Speed Bin B-A'!W826,'Speed Bin B-A'!W930,'Speed Bin B-A'!W1034,'Speed Bin B-A'!W1138,'Speed Bin B-A'!W1242,'Speed Bin B-A'!W1346,'Speed Bin B-A'!W1450,'Speed Bin B-A'!W1554,'Speed Bin B-A'!W1658,'Speed Bin B-A'!W1762,'Speed Bin B-A'!W1866,'Speed Bin B-A'!W1970,'Speed Bin B-A'!W2074,'Speed Bin B-A'!W2178),"-")</f>
        <v>-</v>
      </c>
      <c r="X611" s="277"/>
      <c r="Y611" s="277"/>
    </row>
    <row r="612" spans="1:25" x14ac:dyDescent="0.25">
      <c r="A612" s="267">
        <v>0.91666666666666696</v>
      </c>
      <c r="B612" s="268">
        <f t="shared" ref="B612:U612" si="1263">B196+B404</f>
        <v>17</v>
      </c>
      <c r="C612" s="268">
        <f t="shared" si="1263"/>
        <v>0</v>
      </c>
      <c r="D612" s="268">
        <f t="shared" si="1263"/>
        <v>2</v>
      </c>
      <c r="E612" s="268">
        <f t="shared" si="1263"/>
        <v>2</v>
      </c>
      <c r="F612" s="268">
        <f t="shared" si="1263"/>
        <v>7</v>
      </c>
      <c r="G612" s="268">
        <f t="shared" si="1263"/>
        <v>2</v>
      </c>
      <c r="H612" s="268">
        <f t="shared" si="1263"/>
        <v>1</v>
      </c>
      <c r="I612" s="268">
        <f t="shared" si="1263"/>
        <v>3</v>
      </c>
      <c r="J612" s="268">
        <f t="shared" si="1263"/>
        <v>0</v>
      </c>
      <c r="K612" s="268">
        <f t="shared" si="1263"/>
        <v>0</v>
      </c>
      <c r="L612" s="268">
        <f t="shared" si="1263"/>
        <v>0</v>
      </c>
      <c r="M612" s="268">
        <f t="shared" si="1263"/>
        <v>0</v>
      </c>
      <c r="N612" s="268">
        <f t="shared" si="1263"/>
        <v>0</v>
      </c>
      <c r="O612" s="268">
        <f t="shared" si="1263"/>
        <v>0</v>
      </c>
      <c r="P612" s="268">
        <f t="shared" si="1263"/>
        <v>0</v>
      </c>
      <c r="Q612" s="268">
        <f t="shared" si="1263"/>
        <v>0</v>
      </c>
      <c r="R612" s="268">
        <f t="shared" si="1263"/>
        <v>0</v>
      </c>
      <c r="S612" s="268">
        <f t="shared" si="1263"/>
        <v>0</v>
      </c>
      <c r="T612" s="268">
        <f t="shared" si="1263"/>
        <v>0</v>
      </c>
      <c r="U612" s="268">
        <f t="shared" si="1263"/>
        <v>0</v>
      </c>
      <c r="V612" s="269">
        <f>IFERROR(AVERAGE('Speed Bin A-B'!V99,'Speed Bin A-B'!V203,'Speed Bin A-B'!V307,'Speed Bin A-B'!V411,'Speed Bin A-B'!V515,'Speed Bin A-B'!V619,'Speed Bin A-B'!V723,'Speed Bin A-B'!V827,'Speed Bin A-B'!V931,'Speed Bin A-B'!V1035,'Speed Bin A-B'!V1139,'Speed Bin A-B'!V1243,'Speed Bin A-B'!V1347,'Speed Bin A-B'!V1451,'Speed Bin A-B'!V1555,'Speed Bin A-B'!V1659,'Speed Bin A-B'!V1763,'Speed Bin A-B'!V1867,'Speed Bin A-B'!V1971,'Speed Bin A-B'!V2075,'Speed Bin A-B'!V2179,'Speed Bin B-A'!V99,'Speed Bin B-A'!V203,'Speed Bin B-A'!V307,'Speed Bin B-A'!V411,'Speed Bin B-A'!V515,'Speed Bin B-A'!V619,'Speed Bin B-A'!V723,'Speed Bin B-A'!V827,'Speed Bin B-A'!V931,'Speed Bin B-A'!V1035,'Speed Bin B-A'!V1139,'Speed Bin B-A'!V1243,'Speed Bin B-A'!V1347,'Speed Bin B-A'!V1451,'Speed Bin B-A'!V1555,'Speed Bin B-A'!V1659,'Speed Bin B-A'!V1763,'Speed Bin B-A'!V1867,'Speed Bin B-A'!V1971,'Speed Bin B-A'!V2075,'Speed Bin B-A'!V2179),"-")</f>
        <v>24.63</v>
      </c>
      <c r="W612" s="269" t="str">
        <f>IFERROR(AVERAGE('Speed Bin A-B'!W99,'Speed Bin A-B'!W203,'Speed Bin A-B'!W307,'Speed Bin A-B'!W411,'Speed Bin A-B'!W515,'Speed Bin A-B'!W619,'Speed Bin A-B'!W723,'Speed Bin A-B'!W827,'Speed Bin A-B'!W931,'Speed Bin A-B'!W1035,'Speed Bin A-B'!W1139,'Speed Bin A-B'!W1243,'Speed Bin A-B'!W1347,'Speed Bin A-B'!W1451,'Speed Bin A-B'!W1555,'Speed Bin A-B'!W1659,'Speed Bin A-B'!W1763,'Speed Bin A-B'!W1867,'Speed Bin A-B'!W1971,'Speed Bin A-B'!W2075,'Speed Bin A-B'!W2179,'Speed Bin B-A'!W99,'Speed Bin B-A'!W203,'Speed Bin B-A'!W307,'Speed Bin B-A'!W411,'Speed Bin B-A'!W515,'Speed Bin B-A'!W619,'Speed Bin B-A'!W723,'Speed Bin B-A'!W827,'Speed Bin B-A'!W931,'Speed Bin B-A'!W1035,'Speed Bin B-A'!W1139,'Speed Bin B-A'!W1243,'Speed Bin B-A'!W1347,'Speed Bin B-A'!W1451,'Speed Bin B-A'!W1555,'Speed Bin B-A'!W1659,'Speed Bin B-A'!W1763,'Speed Bin B-A'!W1867,'Speed Bin B-A'!W1971,'Speed Bin B-A'!W2075,'Speed Bin B-A'!W2179),"-")</f>
        <v>-</v>
      </c>
      <c r="X612" s="277"/>
      <c r="Y612" s="277"/>
    </row>
    <row r="613" spans="1:25" x14ac:dyDescent="0.25">
      <c r="A613" s="267">
        <v>0.92708333333333304</v>
      </c>
      <c r="B613" s="268">
        <f t="shared" ref="B613:U613" si="1264">B197+B405</f>
        <v>27</v>
      </c>
      <c r="C613" s="268">
        <f t="shared" si="1264"/>
        <v>0</v>
      </c>
      <c r="D613" s="268">
        <f t="shared" si="1264"/>
        <v>2</v>
      </c>
      <c r="E613" s="268">
        <f t="shared" si="1264"/>
        <v>4</v>
      </c>
      <c r="F613" s="268">
        <f t="shared" si="1264"/>
        <v>8</v>
      </c>
      <c r="G613" s="268">
        <f t="shared" si="1264"/>
        <v>8</v>
      </c>
      <c r="H613" s="268">
        <f t="shared" si="1264"/>
        <v>3</v>
      </c>
      <c r="I613" s="268">
        <f t="shared" si="1264"/>
        <v>1</v>
      </c>
      <c r="J613" s="268">
        <f t="shared" si="1264"/>
        <v>0</v>
      </c>
      <c r="K613" s="268">
        <f t="shared" si="1264"/>
        <v>0</v>
      </c>
      <c r="L613" s="268">
        <f t="shared" si="1264"/>
        <v>1</v>
      </c>
      <c r="M613" s="268">
        <f t="shared" si="1264"/>
        <v>0</v>
      </c>
      <c r="N613" s="268">
        <f t="shared" si="1264"/>
        <v>0</v>
      </c>
      <c r="O613" s="268">
        <f t="shared" si="1264"/>
        <v>0</v>
      </c>
      <c r="P613" s="268">
        <f t="shared" si="1264"/>
        <v>0</v>
      </c>
      <c r="Q613" s="268">
        <f t="shared" si="1264"/>
        <v>0</v>
      </c>
      <c r="R613" s="268">
        <f t="shared" si="1264"/>
        <v>0</v>
      </c>
      <c r="S613" s="268">
        <f t="shared" si="1264"/>
        <v>0</v>
      </c>
      <c r="T613" s="268">
        <f t="shared" si="1264"/>
        <v>0</v>
      </c>
      <c r="U613" s="268">
        <f t="shared" si="1264"/>
        <v>0</v>
      </c>
      <c r="V613" s="269">
        <f>IFERROR(AVERAGE('Speed Bin A-B'!V100,'Speed Bin A-B'!V204,'Speed Bin A-B'!V308,'Speed Bin A-B'!V412,'Speed Bin A-B'!V516,'Speed Bin A-B'!V620,'Speed Bin A-B'!V724,'Speed Bin A-B'!V828,'Speed Bin A-B'!V932,'Speed Bin A-B'!V1036,'Speed Bin A-B'!V1140,'Speed Bin A-B'!V1244,'Speed Bin A-B'!V1348,'Speed Bin A-B'!V1452,'Speed Bin A-B'!V1556,'Speed Bin A-B'!V1660,'Speed Bin A-B'!V1764,'Speed Bin A-B'!V1868,'Speed Bin A-B'!V1972,'Speed Bin A-B'!V2076,'Speed Bin A-B'!V2180,'Speed Bin B-A'!V100,'Speed Bin B-A'!V204,'Speed Bin B-A'!V308,'Speed Bin B-A'!V412,'Speed Bin B-A'!V516,'Speed Bin B-A'!V620,'Speed Bin B-A'!V724,'Speed Bin B-A'!V828,'Speed Bin B-A'!V932,'Speed Bin B-A'!V1036,'Speed Bin B-A'!V1140,'Speed Bin B-A'!V1244,'Speed Bin B-A'!V1348,'Speed Bin B-A'!V1452,'Speed Bin B-A'!V1556,'Speed Bin B-A'!V1660,'Speed Bin B-A'!V1764,'Speed Bin B-A'!V1868,'Speed Bin B-A'!V1972,'Speed Bin B-A'!V2076,'Speed Bin B-A'!V2180),"-")</f>
        <v>25.538461538461544</v>
      </c>
      <c r="W613" s="269" t="str">
        <f>IFERROR(AVERAGE('Speed Bin A-B'!W100,'Speed Bin A-B'!W204,'Speed Bin A-B'!W308,'Speed Bin A-B'!W412,'Speed Bin A-B'!W516,'Speed Bin A-B'!W620,'Speed Bin A-B'!W724,'Speed Bin A-B'!W828,'Speed Bin A-B'!W932,'Speed Bin A-B'!W1036,'Speed Bin A-B'!W1140,'Speed Bin A-B'!W1244,'Speed Bin A-B'!W1348,'Speed Bin A-B'!W1452,'Speed Bin A-B'!W1556,'Speed Bin A-B'!W1660,'Speed Bin A-B'!W1764,'Speed Bin A-B'!W1868,'Speed Bin A-B'!W1972,'Speed Bin A-B'!W2076,'Speed Bin A-B'!W2180,'Speed Bin B-A'!W100,'Speed Bin B-A'!W204,'Speed Bin B-A'!W308,'Speed Bin B-A'!W412,'Speed Bin B-A'!W516,'Speed Bin B-A'!W620,'Speed Bin B-A'!W724,'Speed Bin B-A'!W828,'Speed Bin B-A'!W932,'Speed Bin B-A'!W1036,'Speed Bin B-A'!W1140,'Speed Bin B-A'!W1244,'Speed Bin B-A'!W1348,'Speed Bin B-A'!W1452,'Speed Bin B-A'!W1556,'Speed Bin B-A'!W1660,'Speed Bin B-A'!W1764,'Speed Bin B-A'!W1868,'Speed Bin B-A'!W1972,'Speed Bin B-A'!W2076,'Speed Bin B-A'!W2180),"-")</f>
        <v>-</v>
      </c>
      <c r="X613" s="277"/>
      <c r="Y613" s="277"/>
    </row>
    <row r="614" spans="1:25" x14ac:dyDescent="0.25">
      <c r="A614" s="267">
        <v>0.9375</v>
      </c>
      <c r="B614" s="268">
        <f t="shared" ref="B614:U614" si="1265">B198+B406</f>
        <v>17</v>
      </c>
      <c r="C614" s="268">
        <f t="shared" si="1265"/>
        <v>0</v>
      </c>
      <c r="D614" s="268">
        <f t="shared" si="1265"/>
        <v>0</v>
      </c>
      <c r="E614" s="268">
        <f t="shared" si="1265"/>
        <v>0</v>
      </c>
      <c r="F614" s="268">
        <f t="shared" si="1265"/>
        <v>10</v>
      </c>
      <c r="G614" s="268">
        <f t="shared" si="1265"/>
        <v>6</v>
      </c>
      <c r="H614" s="268">
        <f t="shared" si="1265"/>
        <v>1</v>
      </c>
      <c r="I614" s="268">
        <f t="shared" si="1265"/>
        <v>0</v>
      </c>
      <c r="J614" s="268">
        <f t="shared" si="1265"/>
        <v>0</v>
      </c>
      <c r="K614" s="268">
        <f t="shared" si="1265"/>
        <v>0</v>
      </c>
      <c r="L614" s="268">
        <f t="shared" si="1265"/>
        <v>0</v>
      </c>
      <c r="M614" s="268">
        <f t="shared" si="1265"/>
        <v>0</v>
      </c>
      <c r="N614" s="268">
        <f t="shared" si="1265"/>
        <v>0</v>
      </c>
      <c r="O614" s="268">
        <f t="shared" si="1265"/>
        <v>0</v>
      </c>
      <c r="P614" s="268">
        <f t="shared" si="1265"/>
        <v>0</v>
      </c>
      <c r="Q614" s="268">
        <f t="shared" si="1265"/>
        <v>0</v>
      </c>
      <c r="R614" s="268">
        <f t="shared" si="1265"/>
        <v>0</v>
      </c>
      <c r="S614" s="268">
        <f t="shared" si="1265"/>
        <v>0</v>
      </c>
      <c r="T614" s="268">
        <f t="shared" si="1265"/>
        <v>0</v>
      </c>
      <c r="U614" s="268">
        <f t="shared" si="1265"/>
        <v>0</v>
      </c>
      <c r="V614" s="269">
        <f>IFERROR(AVERAGE('Speed Bin A-B'!V101,'Speed Bin A-B'!V205,'Speed Bin A-B'!V309,'Speed Bin A-B'!V413,'Speed Bin A-B'!V517,'Speed Bin A-B'!V621,'Speed Bin A-B'!V725,'Speed Bin A-B'!V829,'Speed Bin A-B'!V933,'Speed Bin A-B'!V1037,'Speed Bin A-B'!V1141,'Speed Bin A-B'!V1245,'Speed Bin A-B'!V1349,'Speed Bin A-B'!V1453,'Speed Bin A-B'!V1557,'Speed Bin A-B'!V1661,'Speed Bin A-B'!V1765,'Speed Bin A-B'!V1869,'Speed Bin A-B'!V1973,'Speed Bin A-B'!V2077,'Speed Bin A-B'!V2181,'Speed Bin B-A'!V101,'Speed Bin B-A'!V205,'Speed Bin B-A'!V309,'Speed Bin B-A'!V413,'Speed Bin B-A'!V517,'Speed Bin B-A'!V621,'Speed Bin B-A'!V725,'Speed Bin B-A'!V829,'Speed Bin B-A'!V933,'Speed Bin B-A'!V1037,'Speed Bin B-A'!V1141,'Speed Bin B-A'!V1245,'Speed Bin B-A'!V1349,'Speed Bin B-A'!V1453,'Speed Bin B-A'!V1557,'Speed Bin B-A'!V1661,'Speed Bin B-A'!V1765,'Speed Bin B-A'!V1869,'Speed Bin B-A'!V1973,'Speed Bin B-A'!V2077,'Speed Bin B-A'!V2181),"-")</f>
        <v>24.9</v>
      </c>
      <c r="W614" s="269" t="str">
        <f>IFERROR(AVERAGE('Speed Bin A-B'!W101,'Speed Bin A-B'!W205,'Speed Bin A-B'!W309,'Speed Bin A-B'!W413,'Speed Bin A-B'!W517,'Speed Bin A-B'!W621,'Speed Bin A-B'!W725,'Speed Bin A-B'!W829,'Speed Bin A-B'!W933,'Speed Bin A-B'!W1037,'Speed Bin A-B'!W1141,'Speed Bin A-B'!W1245,'Speed Bin A-B'!W1349,'Speed Bin A-B'!W1453,'Speed Bin A-B'!W1557,'Speed Bin A-B'!W1661,'Speed Bin A-B'!W1765,'Speed Bin A-B'!W1869,'Speed Bin A-B'!W1973,'Speed Bin A-B'!W2077,'Speed Bin A-B'!W2181,'Speed Bin B-A'!W101,'Speed Bin B-A'!W205,'Speed Bin B-A'!W309,'Speed Bin B-A'!W413,'Speed Bin B-A'!W517,'Speed Bin B-A'!W621,'Speed Bin B-A'!W725,'Speed Bin B-A'!W829,'Speed Bin B-A'!W933,'Speed Bin B-A'!W1037,'Speed Bin B-A'!W1141,'Speed Bin B-A'!W1245,'Speed Bin B-A'!W1349,'Speed Bin B-A'!W1453,'Speed Bin B-A'!W1557,'Speed Bin B-A'!W1661,'Speed Bin B-A'!W1765,'Speed Bin B-A'!W1869,'Speed Bin B-A'!W1973,'Speed Bin B-A'!W2077,'Speed Bin B-A'!W2181),"-")</f>
        <v>-</v>
      </c>
      <c r="X614" s="277"/>
      <c r="Y614" s="277"/>
    </row>
    <row r="615" spans="1:25" x14ac:dyDescent="0.25">
      <c r="A615" s="267">
        <v>0.94791666666666696</v>
      </c>
      <c r="B615" s="268">
        <f t="shared" ref="B615:U615" si="1266">B199+B407</f>
        <v>8</v>
      </c>
      <c r="C615" s="268">
        <f t="shared" si="1266"/>
        <v>0</v>
      </c>
      <c r="D615" s="268">
        <f t="shared" si="1266"/>
        <v>1</v>
      </c>
      <c r="E615" s="268">
        <f t="shared" si="1266"/>
        <v>2</v>
      </c>
      <c r="F615" s="268">
        <f t="shared" si="1266"/>
        <v>2</v>
      </c>
      <c r="G615" s="268">
        <f t="shared" si="1266"/>
        <v>1</v>
      </c>
      <c r="H615" s="268">
        <f t="shared" si="1266"/>
        <v>0</v>
      </c>
      <c r="I615" s="268">
        <f t="shared" si="1266"/>
        <v>1</v>
      </c>
      <c r="J615" s="268">
        <f t="shared" si="1266"/>
        <v>1</v>
      </c>
      <c r="K615" s="268">
        <f t="shared" si="1266"/>
        <v>0</v>
      </c>
      <c r="L615" s="268">
        <f t="shared" si="1266"/>
        <v>0</v>
      </c>
      <c r="M615" s="268">
        <f t="shared" si="1266"/>
        <v>0</v>
      </c>
      <c r="N615" s="268">
        <f t="shared" si="1266"/>
        <v>0</v>
      </c>
      <c r="O615" s="268">
        <f t="shared" si="1266"/>
        <v>0</v>
      </c>
      <c r="P615" s="268">
        <f t="shared" si="1266"/>
        <v>0</v>
      </c>
      <c r="Q615" s="268">
        <f t="shared" si="1266"/>
        <v>0</v>
      </c>
      <c r="R615" s="268">
        <f t="shared" si="1266"/>
        <v>0</v>
      </c>
      <c r="S615" s="268">
        <f t="shared" si="1266"/>
        <v>0</v>
      </c>
      <c r="T615" s="268">
        <f t="shared" si="1266"/>
        <v>0</v>
      </c>
      <c r="U615" s="268">
        <f t="shared" si="1266"/>
        <v>0</v>
      </c>
      <c r="V615" s="269">
        <f>IFERROR(AVERAGE('Speed Bin A-B'!V102,'Speed Bin A-B'!V206,'Speed Bin A-B'!V310,'Speed Bin A-B'!V414,'Speed Bin A-B'!V518,'Speed Bin A-B'!V622,'Speed Bin A-B'!V726,'Speed Bin A-B'!V830,'Speed Bin A-B'!V934,'Speed Bin A-B'!V1038,'Speed Bin A-B'!V1142,'Speed Bin A-B'!V1246,'Speed Bin A-B'!V1350,'Speed Bin A-B'!V1454,'Speed Bin A-B'!V1558,'Speed Bin A-B'!V1662,'Speed Bin A-B'!V1766,'Speed Bin A-B'!V1870,'Speed Bin A-B'!V1974,'Speed Bin A-B'!V2078,'Speed Bin A-B'!V2182,'Speed Bin B-A'!V102,'Speed Bin B-A'!V206,'Speed Bin B-A'!V310,'Speed Bin B-A'!V414,'Speed Bin B-A'!V518,'Speed Bin B-A'!V622,'Speed Bin B-A'!V726,'Speed Bin B-A'!V830,'Speed Bin B-A'!V934,'Speed Bin B-A'!V1038,'Speed Bin B-A'!V1142,'Speed Bin B-A'!V1246,'Speed Bin B-A'!V1350,'Speed Bin B-A'!V1454,'Speed Bin B-A'!V1558,'Speed Bin B-A'!V1662,'Speed Bin B-A'!V1766,'Speed Bin B-A'!V1870,'Speed Bin B-A'!V1974,'Speed Bin B-A'!V2078,'Speed Bin B-A'!V2182),"-")</f>
        <v>23.56</v>
      </c>
      <c r="W615" s="269" t="str">
        <f>IFERROR(AVERAGE('Speed Bin A-B'!W102,'Speed Bin A-B'!W206,'Speed Bin A-B'!W310,'Speed Bin A-B'!W414,'Speed Bin A-B'!W518,'Speed Bin A-B'!W622,'Speed Bin A-B'!W726,'Speed Bin A-B'!W830,'Speed Bin A-B'!W934,'Speed Bin A-B'!W1038,'Speed Bin A-B'!W1142,'Speed Bin A-B'!W1246,'Speed Bin A-B'!W1350,'Speed Bin A-B'!W1454,'Speed Bin A-B'!W1558,'Speed Bin A-B'!W1662,'Speed Bin A-B'!W1766,'Speed Bin A-B'!W1870,'Speed Bin A-B'!W1974,'Speed Bin A-B'!W2078,'Speed Bin A-B'!W2182,'Speed Bin B-A'!W102,'Speed Bin B-A'!W206,'Speed Bin B-A'!W310,'Speed Bin B-A'!W414,'Speed Bin B-A'!W518,'Speed Bin B-A'!W622,'Speed Bin B-A'!W726,'Speed Bin B-A'!W830,'Speed Bin B-A'!W934,'Speed Bin B-A'!W1038,'Speed Bin B-A'!W1142,'Speed Bin B-A'!W1246,'Speed Bin B-A'!W1350,'Speed Bin B-A'!W1454,'Speed Bin B-A'!W1558,'Speed Bin B-A'!W1662,'Speed Bin B-A'!W1766,'Speed Bin B-A'!W1870,'Speed Bin B-A'!W1974,'Speed Bin B-A'!W2078,'Speed Bin B-A'!W2182),"-")</f>
        <v>-</v>
      </c>
      <c r="X615" s="277"/>
      <c r="Y615" s="277"/>
    </row>
    <row r="616" spans="1:25" x14ac:dyDescent="0.25">
      <c r="A616" s="267">
        <v>0.95833333333333304</v>
      </c>
      <c r="B616" s="268">
        <f t="shared" ref="B616:U616" si="1267">B200+B408</f>
        <v>7</v>
      </c>
      <c r="C616" s="268">
        <f t="shared" si="1267"/>
        <v>0</v>
      </c>
      <c r="D616" s="268">
        <f t="shared" si="1267"/>
        <v>0</v>
      </c>
      <c r="E616" s="268">
        <f t="shared" si="1267"/>
        <v>1</v>
      </c>
      <c r="F616" s="268">
        <f t="shared" si="1267"/>
        <v>3</v>
      </c>
      <c r="G616" s="268">
        <f t="shared" si="1267"/>
        <v>1</v>
      </c>
      <c r="H616" s="268">
        <f t="shared" si="1267"/>
        <v>1</v>
      </c>
      <c r="I616" s="268">
        <f t="shared" si="1267"/>
        <v>0</v>
      </c>
      <c r="J616" s="268">
        <f t="shared" si="1267"/>
        <v>1</v>
      </c>
      <c r="K616" s="268">
        <f t="shared" si="1267"/>
        <v>0</v>
      </c>
      <c r="L616" s="268">
        <f t="shared" si="1267"/>
        <v>0</v>
      </c>
      <c r="M616" s="268">
        <f t="shared" si="1267"/>
        <v>0</v>
      </c>
      <c r="N616" s="268">
        <f t="shared" si="1267"/>
        <v>0</v>
      </c>
      <c r="O616" s="268">
        <f t="shared" si="1267"/>
        <v>0</v>
      </c>
      <c r="P616" s="268">
        <f t="shared" si="1267"/>
        <v>0</v>
      </c>
      <c r="Q616" s="268">
        <f t="shared" si="1267"/>
        <v>0</v>
      </c>
      <c r="R616" s="268">
        <f t="shared" si="1267"/>
        <v>0</v>
      </c>
      <c r="S616" s="268">
        <f t="shared" si="1267"/>
        <v>0</v>
      </c>
      <c r="T616" s="268">
        <f t="shared" si="1267"/>
        <v>0</v>
      </c>
      <c r="U616" s="268">
        <f t="shared" si="1267"/>
        <v>0</v>
      </c>
      <c r="V616" s="269">
        <f>IFERROR(AVERAGE('Speed Bin A-B'!V103,'Speed Bin A-B'!V207,'Speed Bin A-B'!V311,'Speed Bin A-B'!V415,'Speed Bin A-B'!V519,'Speed Bin A-B'!V623,'Speed Bin A-B'!V727,'Speed Bin A-B'!V831,'Speed Bin A-B'!V935,'Speed Bin A-B'!V1039,'Speed Bin A-B'!V1143,'Speed Bin A-B'!V1247,'Speed Bin A-B'!V1351,'Speed Bin A-B'!V1455,'Speed Bin A-B'!V1559,'Speed Bin A-B'!V1663,'Speed Bin A-B'!V1767,'Speed Bin A-B'!V1871,'Speed Bin A-B'!V1975,'Speed Bin A-B'!V2079,'Speed Bin A-B'!V2183,'Speed Bin B-A'!V103,'Speed Bin B-A'!V207,'Speed Bin B-A'!V311,'Speed Bin B-A'!V415,'Speed Bin B-A'!V519,'Speed Bin B-A'!V623,'Speed Bin B-A'!V727,'Speed Bin B-A'!V831,'Speed Bin B-A'!V935,'Speed Bin B-A'!V1039,'Speed Bin B-A'!V1143,'Speed Bin B-A'!V1247,'Speed Bin B-A'!V1351,'Speed Bin B-A'!V1455,'Speed Bin B-A'!V1559,'Speed Bin B-A'!V1663,'Speed Bin B-A'!V1767,'Speed Bin B-A'!V1871,'Speed Bin B-A'!V1975,'Speed Bin B-A'!V2079,'Speed Bin B-A'!V2183),"-")</f>
        <v>27.425000000000001</v>
      </c>
      <c r="W616" s="269" t="str">
        <f>IFERROR(AVERAGE('Speed Bin A-B'!W103,'Speed Bin A-B'!W207,'Speed Bin A-B'!W311,'Speed Bin A-B'!W415,'Speed Bin A-B'!W519,'Speed Bin A-B'!W623,'Speed Bin A-B'!W727,'Speed Bin A-B'!W831,'Speed Bin A-B'!W935,'Speed Bin A-B'!W1039,'Speed Bin A-B'!W1143,'Speed Bin A-B'!W1247,'Speed Bin A-B'!W1351,'Speed Bin A-B'!W1455,'Speed Bin A-B'!W1559,'Speed Bin A-B'!W1663,'Speed Bin A-B'!W1767,'Speed Bin A-B'!W1871,'Speed Bin A-B'!W1975,'Speed Bin A-B'!W2079,'Speed Bin A-B'!W2183,'Speed Bin B-A'!W103,'Speed Bin B-A'!W207,'Speed Bin B-A'!W311,'Speed Bin B-A'!W415,'Speed Bin B-A'!W519,'Speed Bin B-A'!W623,'Speed Bin B-A'!W727,'Speed Bin B-A'!W831,'Speed Bin B-A'!W935,'Speed Bin B-A'!W1039,'Speed Bin B-A'!W1143,'Speed Bin B-A'!W1247,'Speed Bin B-A'!W1351,'Speed Bin B-A'!W1455,'Speed Bin B-A'!W1559,'Speed Bin B-A'!W1663,'Speed Bin B-A'!W1767,'Speed Bin B-A'!W1871,'Speed Bin B-A'!W1975,'Speed Bin B-A'!W2079,'Speed Bin B-A'!W2183),"-")</f>
        <v>-</v>
      </c>
      <c r="X616" s="277"/>
      <c r="Y616" s="277"/>
    </row>
    <row r="617" spans="1:25" x14ac:dyDescent="0.25">
      <c r="A617" s="267">
        <v>0.96875</v>
      </c>
      <c r="B617" s="268">
        <f t="shared" ref="B617:U617" si="1268">B201+B409</f>
        <v>9</v>
      </c>
      <c r="C617" s="268">
        <f t="shared" si="1268"/>
        <v>0</v>
      </c>
      <c r="D617" s="268">
        <f t="shared" si="1268"/>
        <v>0</v>
      </c>
      <c r="E617" s="268">
        <f t="shared" si="1268"/>
        <v>0</v>
      </c>
      <c r="F617" s="268">
        <f t="shared" si="1268"/>
        <v>5</v>
      </c>
      <c r="G617" s="268">
        <f t="shared" si="1268"/>
        <v>2</v>
      </c>
      <c r="H617" s="268">
        <f t="shared" si="1268"/>
        <v>1</v>
      </c>
      <c r="I617" s="268">
        <f t="shared" si="1268"/>
        <v>1</v>
      </c>
      <c r="J617" s="268">
        <f t="shared" si="1268"/>
        <v>0</v>
      </c>
      <c r="K617" s="268">
        <f t="shared" si="1268"/>
        <v>0</v>
      </c>
      <c r="L617" s="268">
        <f t="shared" si="1268"/>
        <v>0</v>
      </c>
      <c r="M617" s="268">
        <f t="shared" si="1268"/>
        <v>0</v>
      </c>
      <c r="N617" s="268">
        <f t="shared" si="1268"/>
        <v>0</v>
      </c>
      <c r="O617" s="268">
        <f t="shared" si="1268"/>
        <v>0</v>
      </c>
      <c r="P617" s="268">
        <f t="shared" si="1268"/>
        <v>0</v>
      </c>
      <c r="Q617" s="268">
        <f t="shared" si="1268"/>
        <v>0</v>
      </c>
      <c r="R617" s="268">
        <f t="shared" si="1268"/>
        <v>0</v>
      </c>
      <c r="S617" s="268">
        <f t="shared" si="1268"/>
        <v>0</v>
      </c>
      <c r="T617" s="268">
        <f t="shared" si="1268"/>
        <v>0</v>
      </c>
      <c r="U617" s="268">
        <f t="shared" si="1268"/>
        <v>0</v>
      </c>
      <c r="V617" s="269">
        <f>IFERROR(AVERAGE('Speed Bin A-B'!V104,'Speed Bin A-B'!V208,'Speed Bin A-B'!V312,'Speed Bin A-B'!V416,'Speed Bin A-B'!V520,'Speed Bin A-B'!V624,'Speed Bin A-B'!V728,'Speed Bin A-B'!V832,'Speed Bin A-B'!V936,'Speed Bin A-B'!V1040,'Speed Bin A-B'!V1144,'Speed Bin A-B'!V1248,'Speed Bin A-B'!V1352,'Speed Bin A-B'!V1456,'Speed Bin A-B'!V1560,'Speed Bin A-B'!V1664,'Speed Bin A-B'!V1768,'Speed Bin A-B'!V1872,'Speed Bin A-B'!V1976,'Speed Bin A-B'!V2080,'Speed Bin A-B'!V2184,'Speed Bin B-A'!V104,'Speed Bin B-A'!V208,'Speed Bin B-A'!V312,'Speed Bin B-A'!V416,'Speed Bin B-A'!V520,'Speed Bin B-A'!V624,'Speed Bin B-A'!V728,'Speed Bin B-A'!V832,'Speed Bin B-A'!V936,'Speed Bin B-A'!V1040,'Speed Bin B-A'!V1144,'Speed Bin B-A'!V1248,'Speed Bin B-A'!V1352,'Speed Bin B-A'!V1456,'Speed Bin B-A'!V1560,'Speed Bin B-A'!V1664,'Speed Bin B-A'!V1768,'Speed Bin B-A'!V1872,'Speed Bin B-A'!V1976,'Speed Bin B-A'!V2080,'Speed Bin B-A'!V2184),"-")</f>
        <v>25.728571428571428</v>
      </c>
      <c r="W617" s="269" t="str">
        <f>IFERROR(AVERAGE('Speed Bin A-B'!W104,'Speed Bin A-B'!W208,'Speed Bin A-B'!W312,'Speed Bin A-B'!W416,'Speed Bin A-B'!W520,'Speed Bin A-B'!W624,'Speed Bin A-B'!W728,'Speed Bin A-B'!W832,'Speed Bin A-B'!W936,'Speed Bin A-B'!W1040,'Speed Bin A-B'!W1144,'Speed Bin A-B'!W1248,'Speed Bin A-B'!W1352,'Speed Bin A-B'!W1456,'Speed Bin A-B'!W1560,'Speed Bin A-B'!W1664,'Speed Bin A-B'!W1768,'Speed Bin A-B'!W1872,'Speed Bin A-B'!W1976,'Speed Bin A-B'!W2080,'Speed Bin A-B'!W2184,'Speed Bin B-A'!W104,'Speed Bin B-A'!W208,'Speed Bin B-A'!W312,'Speed Bin B-A'!W416,'Speed Bin B-A'!W520,'Speed Bin B-A'!W624,'Speed Bin B-A'!W728,'Speed Bin B-A'!W832,'Speed Bin B-A'!W936,'Speed Bin B-A'!W1040,'Speed Bin B-A'!W1144,'Speed Bin B-A'!W1248,'Speed Bin B-A'!W1352,'Speed Bin B-A'!W1456,'Speed Bin B-A'!W1560,'Speed Bin B-A'!W1664,'Speed Bin B-A'!W1768,'Speed Bin B-A'!W1872,'Speed Bin B-A'!W1976,'Speed Bin B-A'!W2080,'Speed Bin B-A'!W2184),"-")</f>
        <v>-</v>
      </c>
      <c r="X617" s="277"/>
      <c r="Y617" s="277"/>
    </row>
    <row r="618" spans="1:25" x14ac:dyDescent="0.25">
      <c r="A618" s="267">
        <v>0.97916666666666696</v>
      </c>
      <c r="B618" s="268">
        <f t="shared" ref="B618:U618" si="1269">B202+B410</f>
        <v>8</v>
      </c>
      <c r="C618" s="268">
        <f t="shared" si="1269"/>
        <v>2</v>
      </c>
      <c r="D618" s="268">
        <f t="shared" si="1269"/>
        <v>0</v>
      </c>
      <c r="E618" s="268">
        <f t="shared" si="1269"/>
        <v>1</v>
      </c>
      <c r="F618" s="268">
        <f t="shared" si="1269"/>
        <v>2</v>
      </c>
      <c r="G618" s="268">
        <f t="shared" si="1269"/>
        <v>2</v>
      </c>
      <c r="H618" s="268">
        <f t="shared" si="1269"/>
        <v>1</v>
      </c>
      <c r="I618" s="268">
        <f t="shared" si="1269"/>
        <v>0</v>
      </c>
      <c r="J618" s="268">
        <f t="shared" si="1269"/>
        <v>0</v>
      </c>
      <c r="K618" s="268">
        <f t="shared" si="1269"/>
        <v>0</v>
      </c>
      <c r="L618" s="268">
        <f t="shared" si="1269"/>
        <v>0</v>
      </c>
      <c r="M618" s="268">
        <f t="shared" si="1269"/>
        <v>0</v>
      </c>
      <c r="N618" s="268">
        <f t="shared" si="1269"/>
        <v>0</v>
      </c>
      <c r="O618" s="268">
        <f t="shared" si="1269"/>
        <v>0</v>
      </c>
      <c r="P618" s="268">
        <f t="shared" si="1269"/>
        <v>0</v>
      </c>
      <c r="Q618" s="268">
        <f t="shared" si="1269"/>
        <v>0</v>
      </c>
      <c r="R618" s="268">
        <f t="shared" si="1269"/>
        <v>0</v>
      </c>
      <c r="S618" s="268">
        <f t="shared" si="1269"/>
        <v>0</v>
      </c>
      <c r="T618" s="268">
        <f t="shared" si="1269"/>
        <v>0</v>
      </c>
      <c r="U618" s="268">
        <f t="shared" si="1269"/>
        <v>0</v>
      </c>
      <c r="V618" s="269">
        <f>IFERROR(AVERAGE('Speed Bin A-B'!V105,'Speed Bin A-B'!V209,'Speed Bin A-B'!V313,'Speed Bin A-B'!V417,'Speed Bin A-B'!V521,'Speed Bin A-B'!V625,'Speed Bin A-B'!V729,'Speed Bin A-B'!V833,'Speed Bin A-B'!V937,'Speed Bin A-B'!V1041,'Speed Bin A-B'!V1145,'Speed Bin A-B'!V1249,'Speed Bin A-B'!V1353,'Speed Bin A-B'!V1457,'Speed Bin A-B'!V1561,'Speed Bin A-B'!V1665,'Speed Bin A-B'!V1769,'Speed Bin A-B'!V1873,'Speed Bin A-B'!V1977,'Speed Bin A-B'!V2081,'Speed Bin A-B'!V2185,'Speed Bin B-A'!V105,'Speed Bin B-A'!V209,'Speed Bin B-A'!V313,'Speed Bin B-A'!V417,'Speed Bin B-A'!V521,'Speed Bin B-A'!V625,'Speed Bin B-A'!V729,'Speed Bin B-A'!V833,'Speed Bin B-A'!V937,'Speed Bin B-A'!V1041,'Speed Bin B-A'!V1145,'Speed Bin B-A'!V1249,'Speed Bin B-A'!V1353,'Speed Bin B-A'!V1457,'Speed Bin B-A'!V1561,'Speed Bin B-A'!V1665,'Speed Bin B-A'!V1769,'Speed Bin B-A'!V1873,'Speed Bin B-A'!V1977,'Speed Bin B-A'!V2081,'Speed Bin B-A'!V2185),"-")</f>
        <v>24.16</v>
      </c>
      <c r="W618" s="269" t="str">
        <f>IFERROR(AVERAGE('Speed Bin A-B'!W105,'Speed Bin A-B'!W209,'Speed Bin A-B'!W313,'Speed Bin A-B'!W417,'Speed Bin A-B'!W521,'Speed Bin A-B'!W625,'Speed Bin A-B'!W729,'Speed Bin A-B'!W833,'Speed Bin A-B'!W937,'Speed Bin A-B'!W1041,'Speed Bin A-B'!W1145,'Speed Bin A-B'!W1249,'Speed Bin A-B'!W1353,'Speed Bin A-B'!W1457,'Speed Bin A-B'!W1561,'Speed Bin A-B'!W1665,'Speed Bin A-B'!W1769,'Speed Bin A-B'!W1873,'Speed Bin A-B'!W1977,'Speed Bin A-B'!W2081,'Speed Bin A-B'!W2185,'Speed Bin B-A'!W105,'Speed Bin B-A'!W209,'Speed Bin B-A'!W313,'Speed Bin B-A'!W417,'Speed Bin B-A'!W521,'Speed Bin B-A'!W625,'Speed Bin B-A'!W729,'Speed Bin B-A'!W833,'Speed Bin B-A'!W937,'Speed Bin B-A'!W1041,'Speed Bin B-A'!W1145,'Speed Bin B-A'!W1249,'Speed Bin B-A'!W1353,'Speed Bin B-A'!W1457,'Speed Bin B-A'!W1561,'Speed Bin B-A'!W1665,'Speed Bin B-A'!W1769,'Speed Bin B-A'!W1873,'Speed Bin B-A'!W1977,'Speed Bin B-A'!W2081,'Speed Bin B-A'!W2185),"-")</f>
        <v>-</v>
      </c>
      <c r="X618" s="277"/>
      <c r="Y618" s="277"/>
    </row>
    <row r="619" spans="1:25" ht="13.8" thickBot="1" x14ac:dyDescent="0.3">
      <c r="A619" s="271">
        <v>0.98958333333333304</v>
      </c>
      <c r="B619" s="276">
        <f t="shared" ref="B619:U619" si="1270">B203+B411</f>
        <v>6</v>
      </c>
      <c r="C619" s="276">
        <f t="shared" si="1270"/>
        <v>0</v>
      </c>
      <c r="D619" s="276">
        <f t="shared" si="1270"/>
        <v>0</v>
      </c>
      <c r="E619" s="276">
        <f t="shared" si="1270"/>
        <v>0</v>
      </c>
      <c r="F619" s="276">
        <f t="shared" si="1270"/>
        <v>2</v>
      </c>
      <c r="G619" s="276">
        <f t="shared" si="1270"/>
        <v>4</v>
      </c>
      <c r="H619" s="276">
        <f t="shared" si="1270"/>
        <v>0</v>
      </c>
      <c r="I619" s="276">
        <f t="shared" si="1270"/>
        <v>0</v>
      </c>
      <c r="J619" s="276">
        <f t="shared" si="1270"/>
        <v>0</v>
      </c>
      <c r="K619" s="276">
        <f t="shared" si="1270"/>
        <v>0</v>
      </c>
      <c r="L619" s="276">
        <f t="shared" si="1270"/>
        <v>0</v>
      </c>
      <c r="M619" s="276">
        <f t="shared" si="1270"/>
        <v>0</v>
      </c>
      <c r="N619" s="276">
        <f t="shared" si="1270"/>
        <v>0</v>
      </c>
      <c r="O619" s="276">
        <f t="shared" si="1270"/>
        <v>0</v>
      </c>
      <c r="P619" s="276">
        <f t="shared" si="1270"/>
        <v>0</v>
      </c>
      <c r="Q619" s="276">
        <f t="shared" si="1270"/>
        <v>0</v>
      </c>
      <c r="R619" s="276">
        <f t="shared" si="1270"/>
        <v>0</v>
      </c>
      <c r="S619" s="276">
        <f t="shared" si="1270"/>
        <v>0</v>
      </c>
      <c r="T619" s="276">
        <f t="shared" si="1270"/>
        <v>0</v>
      </c>
      <c r="U619" s="276">
        <f t="shared" si="1270"/>
        <v>0</v>
      </c>
      <c r="V619" s="273">
        <f>IFERROR(AVERAGE('Speed Bin A-B'!V106,'Speed Bin A-B'!V210,'Speed Bin A-B'!V314,'Speed Bin A-B'!V418,'Speed Bin A-B'!V522,'Speed Bin A-B'!V626,'Speed Bin A-B'!V730,'Speed Bin A-B'!V834,'Speed Bin A-B'!V938,'Speed Bin A-B'!V1042,'Speed Bin A-B'!V1146,'Speed Bin A-B'!V1250,'Speed Bin A-B'!V1354,'Speed Bin A-B'!V1458,'Speed Bin A-B'!V1562,'Speed Bin A-B'!V1666,'Speed Bin A-B'!V1770,'Speed Bin A-B'!V1874,'Speed Bin A-B'!V1978,'Speed Bin A-B'!V2082,'Speed Bin A-B'!V2186,'Speed Bin B-A'!V106,'Speed Bin B-A'!V210,'Speed Bin B-A'!V314,'Speed Bin B-A'!V418,'Speed Bin B-A'!V522,'Speed Bin B-A'!V626,'Speed Bin B-A'!V730,'Speed Bin B-A'!V834,'Speed Bin B-A'!V938,'Speed Bin B-A'!V1042,'Speed Bin B-A'!V1146,'Speed Bin B-A'!V1250,'Speed Bin B-A'!V1354,'Speed Bin B-A'!V1458,'Speed Bin B-A'!V1562,'Speed Bin B-A'!V1666,'Speed Bin B-A'!V1770,'Speed Bin B-A'!V1874,'Speed Bin B-A'!V1978,'Speed Bin B-A'!V2082,'Speed Bin B-A'!V2186),"-")</f>
        <v>26.55</v>
      </c>
      <c r="W619" s="273" t="str">
        <f>IFERROR(AVERAGE('Speed Bin A-B'!W106,'Speed Bin A-B'!W210,'Speed Bin A-B'!W314,'Speed Bin A-B'!W418,'Speed Bin A-B'!W522,'Speed Bin A-B'!W626,'Speed Bin A-B'!W730,'Speed Bin A-B'!W834,'Speed Bin A-B'!W938,'Speed Bin A-B'!W1042,'Speed Bin A-B'!W1146,'Speed Bin A-B'!W1250,'Speed Bin A-B'!W1354,'Speed Bin A-B'!W1458,'Speed Bin A-B'!W1562,'Speed Bin A-B'!W1666,'Speed Bin A-B'!W1770,'Speed Bin A-B'!W1874,'Speed Bin A-B'!W1978,'Speed Bin A-B'!W2082,'Speed Bin A-B'!W2186,'Speed Bin B-A'!W106,'Speed Bin B-A'!W210,'Speed Bin B-A'!W314,'Speed Bin B-A'!W418,'Speed Bin B-A'!W522,'Speed Bin B-A'!W626,'Speed Bin B-A'!W730,'Speed Bin B-A'!W834,'Speed Bin B-A'!W938,'Speed Bin B-A'!W1042,'Speed Bin B-A'!W1146,'Speed Bin B-A'!W1250,'Speed Bin B-A'!W1354,'Speed Bin B-A'!W1458,'Speed Bin B-A'!W1562,'Speed Bin B-A'!W1666,'Speed Bin B-A'!W1770,'Speed Bin B-A'!W1874,'Speed Bin B-A'!W1978,'Speed Bin B-A'!W2082,'Speed Bin B-A'!W2186),"-")</f>
        <v>-</v>
      </c>
      <c r="X619" s="277"/>
      <c r="Y619" s="277"/>
    </row>
    <row r="620" spans="1:25" ht="13.8" thickTop="1" x14ac:dyDescent="0.25">
      <c r="A620" s="274" t="s">
        <v>45</v>
      </c>
      <c r="B620" s="264">
        <f>SUM(B552:B599)</f>
        <v>6005</v>
      </c>
      <c r="C620" s="264">
        <f t="shared" ref="C620:U620" si="1271">SUM(C552:C599)</f>
        <v>57</v>
      </c>
      <c r="D620" s="264">
        <f t="shared" si="1271"/>
        <v>285</v>
      </c>
      <c r="E620" s="264">
        <f t="shared" si="1271"/>
        <v>982</v>
      </c>
      <c r="F620" s="264">
        <f t="shared" si="1271"/>
        <v>2135</v>
      </c>
      <c r="G620" s="264">
        <f t="shared" si="1271"/>
        <v>1523</v>
      </c>
      <c r="H620" s="264">
        <f t="shared" si="1271"/>
        <v>697</v>
      </c>
      <c r="I620" s="264">
        <f t="shared" si="1271"/>
        <v>233</v>
      </c>
      <c r="J620" s="264">
        <f t="shared" si="1271"/>
        <v>64</v>
      </c>
      <c r="K620" s="264">
        <f t="shared" si="1271"/>
        <v>21</v>
      </c>
      <c r="L620" s="264">
        <f t="shared" si="1271"/>
        <v>8</v>
      </c>
      <c r="M620" s="264">
        <f t="shared" si="1271"/>
        <v>0</v>
      </c>
      <c r="N620" s="264">
        <f t="shared" si="1271"/>
        <v>0</v>
      </c>
      <c r="O620" s="264">
        <f t="shared" si="1271"/>
        <v>0</v>
      </c>
      <c r="P620" s="264">
        <f t="shared" si="1271"/>
        <v>0</v>
      </c>
      <c r="Q620" s="264">
        <f t="shared" si="1271"/>
        <v>0</v>
      </c>
      <c r="R620" s="264">
        <f t="shared" si="1271"/>
        <v>0</v>
      </c>
      <c r="S620" s="264">
        <f t="shared" si="1271"/>
        <v>0</v>
      </c>
      <c r="T620" s="264">
        <f t="shared" si="1271"/>
        <v>0</v>
      </c>
      <c r="U620" s="264">
        <f t="shared" si="1271"/>
        <v>0</v>
      </c>
      <c r="V620" s="265">
        <f>IFERROR(AVERAGE('Speed Bin A-B'!V107,'Speed Bin A-B'!V211,'Speed Bin A-B'!V315,'Speed Bin A-B'!V419,'Speed Bin A-B'!V523,'Speed Bin A-B'!V627,'Speed Bin A-B'!V731,'Speed Bin A-B'!V835,'Speed Bin A-B'!V939,'Speed Bin A-B'!V1043,'Speed Bin A-B'!V1147,'Speed Bin A-B'!V1251,'Speed Bin A-B'!V1355,'Speed Bin A-B'!V1459,'Speed Bin A-B'!V1563,'Speed Bin A-B'!V1667,'Speed Bin A-B'!V1771,'Speed Bin A-B'!V1875,'Speed Bin A-B'!V1979,'Speed Bin A-B'!V2083,'Speed Bin A-B'!V2187,'Speed Bin B-A'!V107,'Speed Bin B-A'!V211,'Speed Bin B-A'!V315,'Speed Bin B-A'!V419,'Speed Bin B-A'!V523,'Speed Bin B-A'!V627,'Speed Bin B-A'!V731,'Speed Bin B-A'!V835,'Speed Bin B-A'!V939,'Speed Bin B-A'!V1043,'Speed Bin B-A'!V1147,'Speed Bin B-A'!V1251,'Speed Bin B-A'!V1355,'Speed Bin B-A'!V1459,'Speed Bin B-A'!V1563,'Speed Bin B-A'!V1667,'Speed Bin B-A'!V1771,'Speed Bin B-A'!V1875,'Speed Bin B-A'!V1979,'Speed Bin B-A'!V2083,'Speed Bin B-A'!V2187),"-")</f>
        <v>24.233333333333334</v>
      </c>
      <c r="W620" s="265">
        <f>IFERROR(AVERAGE('Speed Bin A-B'!W107,'Speed Bin A-B'!W211,'Speed Bin A-B'!W315,'Speed Bin A-B'!W419,'Speed Bin A-B'!W523,'Speed Bin A-B'!W627,'Speed Bin A-B'!W731,'Speed Bin A-B'!W835,'Speed Bin A-B'!W939,'Speed Bin A-B'!W1043,'Speed Bin A-B'!W1147,'Speed Bin A-B'!W1251,'Speed Bin A-B'!W1355,'Speed Bin A-B'!W1459,'Speed Bin A-B'!W1563,'Speed Bin A-B'!W1667,'Speed Bin A-B'!W1771,'Speed Bin A-B'!W1875,'Speed Bin A-B'!W1979,'Speed Bin A-B'!W2083,'Speed Bin A-B'!W2187,'Speed Bin B-A'!W107,'Speed Bin B-A'!W211,'Speed Bin B-A'!W315,'Speed Bin B-A'!W419,'Speed Bin B-A'!W523,'Speed Bin B-A'!W627,'Speed Bin B-A'!W731,'Speed Bin B-A'!W835,'Speed Bin B-A'!W939,'Speed Bin B-A'!W1043,'Speed Bin B-A'!W1147,'Speed Bin B-A'!W1251,'Speed Bin B-A'!W1355,'Speed Bin B-A'!W1459,'Speed Bin B-A'!W1563,'Speed Bin B-A'!W1667,'Speed Bin B-A'!W1771,'Speed Bin B-A'!W1875,'Speed Bin B-A'!W1979,'Speed Bin B-A'!W2083,'Speed Bin B-A'!W2187),"-")</f>
        <v>30.299999999999997</v>
      </c>
      <c r="X620" s="277"/>
      <c r="Y620" s="277"/>
    </row>
    <row r="621" spans="1:25" x14ac:dyDescent="0.25">
      <c r="A621" s="275" t="s">
        <v>46</v>
      </c>
      <c r="B621" s="268">
        <f>SUM(B548:B611)</f>
        <v>6572</v>
      </c>
      <c r="C621" s="268">
        <f t="shared" ref="C621:U621" si="1272">SUM(C548:C611)</f>
        <v>61</v>
      </c>
      <c r="D621" s="268">
        <f t="shared" si="1272"/>
        <v>303</v>
      </c>
      <c r="E621" s="268">
        <f t="shared" si="1272"/>
        <v>1059</v>
      </c>
      <c r="F621" s="268">
        <f t="shared" si="1272"/>
        <v>2321</v>
      </c>
      <c r="G621" s="268">
        <f t="shared" si="1272"/>
        <v>1645</v>
      </c>
      <c r="H621" s="268">
        <f t="shared" si="1272"/>
        <v>788</v>
      </c>
      <c r="I621" s="268">
        <f t="shared" si="1272"/>
        <v>280</v>
      </c>
      <c r="J621" s="268">
        <f t="shared" si="1272"/>
        <v>78</v>
      </c>
      <c r="K621" s="268">
        <f t="shared" si="1272"/>
        <v>25</v>
      </c>
      <c r="L621" s="268">
        <f t="shared" si="1272"/>
        <v>10</v>
      </c>
      <c r="M621" s="268">
        <f t="shared" si="1272"/>
        <v>1</v>
      </c>
      <c r="N621" s="268">
        <f t="shared" si="1272"/>
        <v>0</v>
      </c>
      <c r="O621" s="268">
        <f t="shared" si="1272"/>
        <v>1</v>
      </c>
      <c r="P621" s="268">
        <f t="shared" si="1272"/>
        <v>0</v>
      </c>
      <c r="Q621" s="268">
        <f t="shared" si="1272"/>
        <v>0</v>
      </c>
      <c r="R621" s="268">
        <f t="shared" si="1272"/>
        <v>0</v>
      </c>
      <c r="S621" s="268">
        <f t="shared" si="1272"/>
        <v>0</v>
      </c>
      <c r="T621" s="268">
        <f t="shared" si="1272"/>
        <v>0</v>
      </c>
      <c r="U621" s="268">
        <f t="shared" si="1272"/>
        <v>0</v>
      </c>
      <c r="V621" s="269">
        <f>IFERROR(AVERAGE('Speed Bin A-B'!V108,'Speed Bin A-B'!V212,'Speed Bin A-B'!V316,'Speed Bin A-B'!V420,'Speed Bin A-B'!V524,'Speed Bin A-B'!V628,'Speed Bin A-B'!V732,'Speed Bin A-B'!V836,'Speed Bin A-B'!V940,'Speed Bin A-B'!V1044,'Speed Bin A-B'!V1148,'Speed Bin A-B'!V1252,'Speed Bin A-B'!V1356,'Speed Bin A-B'!V1460,'Speed Bin A-B'!V1564,'Speed Bin A-B'!V1668,'Speed Bin A-B'!V1772,'Speed Bin A-B'!V1876,'Speed Bin A-B'!V1980,'Speed Bin A-B'!V2084,'Speed Bin A-B'!V2188,'Speed Bin B-A'!V108,'Speed Bin B-A'!V212,'Speed Bin B-A'!V316,'Speed Bin B-A'!V420,'Speed Bin B-A'!V524,'Speed Bin B-A'!V628,'Speed Bin B-A'!V732,'Speed Bin B-A'!V836,'Speed Bin B-A'!V940,'Speed Bin B-A'!V1044,'Speed Bin B-A'!V1148,'Speed Bin B-A'!V1252,'Speed Bin B-A'!V1356,'Speed Bin B-A'!V1460,'Speed Bin B-A'!V1564,'Speed Bin B-A'!V1668,'Speed Bin B-A'!V1772,'Speed Bin B-A'!V1876,'Speed Bin B-A'!V1980,'Speed Bin B-A'!V2084,'Speed Bin B-A'!V2188),"-")</f>
        <v>24.394444444444442</v>
      </c>
      <c r="W621" s="269">
        <f>IFERROR(AVERAGE('Speed Bin A-B'!W108,'Speed Bin A-B'!W212,'Speed Bin A-B'!W316,'Speed Bin A-B'!W420,'Speed Bin A-B'!W524,'Speed Bin A-B'!W628,'Speed Bin A-B'!W732,'Speed Bin A-B'!W836,'Speed Bin A-B'!W940,'Speed Bin A-B'!W1044,'Speed Bin A-B'!W1148,'Speed Bin A-B'!W1252,'Speed Bin A-B'!W1356,'Speed Bin A-B'!W1460,'Speed Bin A-B'!W1564,'Speed Bin A-B'!W1668,'Speed Bin A-B'!W1772,'Speed Bin A-B'!W1876,'Speed Bin A-B'!W1980,'Speed Bin A-B'!W2084,'Speed Bin A-B'!W2188,'Speed Bin B-A'!W108,'Speed Bin B-A'!W212,'Speed Bin B-A'!W316,'Speed Bin B-A'!W420,'Speed Bin B-A'!W524,'Speed Bin B-A'!W628,'Speed Bin B-A'!W732,'Speed Bin B-A'!W836,'Speed Bin B-A'!W940,'Speed Bin B-A'!W1044,'Speed Bin B-A'!W1148,'Speed Bin B-A'!W1252,'Speed Bin B-A'!W1356,'Speed Bin B-A'!W1460,'Speed Bin B-A'!W1564,'Speed Bin B-A'!W1668,'Speed Bin B-A'!W1772,'Speed Bin B-A'!W1876,'Speed Bin B-A'!W1980,'Speed Bin B-A'!W2084,'Speed Bin B-A'!W2188),"-")</f>
        <v>30.583333333333339</v>
      </c>
      <c r="X621" s="277"/>
      <c r="Y621" s="277"/>
    </row>
    <row r="622" spans="1:25" x14ac:dyDescent="0.25">
      <c r="A622" s="268" t="s">
        <v>47</v>
      </c>
      <c r="B622" s="268">
        <f>SUM(B548:B619)</f>
        <v>6671</v>
      </c>
      <c r="C622" s="268">
        <f t="shared" ref="C622:U622" si="1273">SUM(C548:C619)</f>
        <v>63</v>
      </c>
      <c r="D622" s="268">
        <f t="shared" si="1273"/>
        <v>308</v>
      </c>
      <c r="E622" s="268">
        <f t="shared" si="1273"/>
        <v>1069</v>
      </c>
      <c r="F622" s="268">
        <f t="shared" si="1273"/>
        <v>2360</v>
      </c>
      <c r="G622" s="268">
        <f t="shared" si="1273"/>
        <v>1671</v>
      </c>
      <c r="H622" s="268">
        <f t="shared" si="1273"/>
        <v>796</v>
      </c>
      <c r="I622" s="268">
        <f t="shared" si="1273"/>
        <v>286</v>
      </c>
      <c r="J622" s="268">
        <f t="shared" si="1273"/>
        <v>80</v>
      </c>
      <c r="K622" s="268">
        <f t="shared" si="1273"/>
        <v>25</v>
      </c>
      <c r="L622" s="268">
        <f t="shared" si="1273"/>
        <v>11</v>
      </c>
      <c r="M622" s="268">
        <f t="shared" si="1273"/>
        <v>1</v>
      </c>
      <c r="N622" s="268">
        <f t="shared" si="1273"/>
        <v>0</v>
      </c>
      <c r="O622" s="268">
        <f t="shared" si="1273"/>
        <v>1</v>
      </c>
      <c r="P622" s="268">
        <f t="shared" si="1273"/>
        <v>0</v>
      </c>
      <c r="Q622" s="268">
        <f t="shared" si="1273"/>
        <v>0</v>
      </c>
      <c r="R622" s="268">
        <f t="shared" si="1273"/>
        <v>0</v>
      </c>
      <c r="S622" s="268">
        <f t="shared" si="1273"/>
        <v>0</v>
      </c>
      <c r="T622" s="268">
        <f t="shared" si="1273"/>
        <v>0</v>
      </c>
      <c r="U622" s="268">
        <f t="shared" si="1273"/>
        <v>0</v>
      </c>
      <c r="V622" s="269">
        <f>IFERROR(AVERAGE('Speed Bin A-B'!V109,'Speed Bin A-B'!V213,'Speed Bin A-B'!V317,'Speed Bin A-B'!V421,'Speed Bin A-B'!V525,'Speed Bin A-B'!V629,'Speed Bin A-B'!V733,'Speed Bin A-B'!V837,'Speed Bin A-B'!V941,'Speed Bin A-B'!V1045,'Speed Bin A-B'!V1149,'Speed Bin A-B'!V1253,'Speed Bin A-B'!V1357,'Speed Bin A-B'!V1461,'Speed Bin A-B'!V1565,'Speed Bin A-B'!V1669,'Speed Bin A-B'!V1773,'Speed Bin A-B'!V1877,'Speed Bin A-B'!V1981,'Speed Bin A-B'!V2085,'Speed Bin A-B'!V2189,'Speed Bin B-A'!V109,'Speed Bin B-A'!V213,'Speed Bin B-A'!V317,'Speed Bin B-A'!V421,'Speed Bin B-A'!V525,'Speed Bin B-A'!V629,'Speed Bin B-A'!V733,'Speed Bin B-A'!V837,'Speed Bin B-A'!V941,'Speed Bin B-A'!V1045,'Speed Bin B-A'!V1149,'Speed Bin B-A'!V1253,'Speed Bin B-A'!V1357,'Speed Bin B-A'!V1461,'Speed Bin B-A'!V1565,'Speed Bin B-A'!V1669,'Speed Bin B-A'!V1773,'Speed Bin B-A'!V1877,'Speed Bin B-A'!V1981,'Speed Bin B-A'!V2085,'Speed Bin B-A'!V2189),"-")</f>
        <v>24.411111111111111</v>
      </c>
      <c r="W622" s="269">
        <f>IFERROR(AVERAGE('Speed Bin A-B'!W109,'Speed Bin A-B'!W213,'Speed Bin A-B'!W317,'Speed Bin A-B'!W421,'Speed Bin A-B'!W525,'Speed Bin A-B'!W629,'Speed Bin A-B'!W733,'Speed Bin A-B'!W837,'Speed Bin A-B'!W941,'Speed Bin A-B'!W1045,'Speed Bin A-B'!W1149,'Speed Bin A-B'!W1253,'Speed Bin A-B'!W1357,'Speed Bin A-B'!W1461,'Speed Bin A-B'!W1565,'Speed Bin A-B'!W1669,'Speed Bin A-B'!W1773,'Speed Bin A-B'!W1877,'Speed Bin A-B'!W1981,'Speed Bin A-B'!W2085,'Speed Bin A-B'!W2189,'Speed Bin B-A'!W109,'Speed Bin B-A'!W213,'Speed Bin B-A'!W317,'Speed Bin B-A'!W421,'Speed Bin B-A'!W525,'Speed Bin B-A'!W629,'Speed Bin B-A'!W733,'Speed Bin B-A'!W837,'Speed Bin B-A'!W941,'Speed Bin B-A'!W1045,'Speed Bin B-A'!W1149,'Speed Bin B-A'!W1253,'Speed Bin B-A'!W1357,'Speed Bin B-A'!W1461,'Speed Bin B-A'!W1565,'Speed Bin B-A'!W1669,'Speed Bin B-A'!W1773,'Speed Bin B-A'!W1877,'Speed Bin B-A'!W1981,'Speed Bin B-A'!W2085,'Speed Bin B-A'!W2189),"-")</f>
        <v>30.577777777777783</v>
      </c>
      <c r="X622" s="277"/>
      <c r="Y622" s="277"/>
    </row>
    <row r="623" spans="1:25" ht="13.8" thickBot="1" x14ac:dyDescent="0.3">
      <c r="A623" s="276" t="s">
        <v>48</v>
      </c>
      <c r="B623" s="276">
        <f>SUM(B524:B619)</f>
        <v>6734</v>
      </c>
      <c r="C623" s="276">
        <f t="shared" ref="C623:U623" si="1274">SUM(C524:C619)</f>
        <v>64</v>
      </c>
      <c r="D623" s="276">
        <f t="shared" si="1274"/>
        <v>316</v>
      </c>
      <c r="E623" s="276">
        <f t="shared" si="1274"/>
        <v>1083</v>
      </c>
      <c r="F623" s="276">
        <f t="shared" si="1274"/>
        <v>2373</v>
      </c>
      <c r="G623" s="276">
        <f t="shared" si="1274"/>
        <v>1684</v>
      </c>
      <c r="H623" s="276">
        <f t="shared" si="1274"/>
        <v>800</v>
      </c>
      <c r="I623" s="276">
        <f t="shared" si="1274"/>
        <v>291</v>
      </c>
      <c r="J623" s="276">
        <f t="shared" si="1274"/>
        <v>82</v>
      </c>
      <c r="K623" s="276">
        <f t="shared" si="1274"/>
        <v>27</v>
      </c>
      <c r="L623" s="276">
        <f t="shared" si="1274"/>
        <v>12</v>
      </c>
      <c r="M623" s="276">
        <f t="shared" si="1274"/>
        <v>1</v>
      </c>
      <c r="N623" s="276">
        <f t="shared" si="1274"/>
        <v>0</v>
      </c>
      <c r="O623" s="276">
        <f t="shared" si="1274"/>
        <v>1</v>
      </c>
      <c r="P623" s="276">
        <f t="shared" si="1274"/>
        <v>0</v>
      </c>
      <c r="Q623" s="276">
        <f t="shared" si="1274"/>
        <v>0</v>
      </c>
      <c r="R623" s="276">
        <f t="shared" si="1274"/>
        <v>0</v>
      </c>
      <c r="S623" s="276">
        <f t="shared" si="1274"/>
        <v>0</v>
      </c>
      <c r="T623" s="276">
        <f t="shared" si="1274"/>
        <v>0</v>
      </c>
      <c r="U623" s="276">
        <f t="shared" si="1274"/>
        <v>0</v>
      </c>
      <c r="V623" s="273">
        <f>IFERROR(AVERAGE('Speed Bin A-B'!V110,'Speed Bin A-B'!V214,'Speed Bin A-B'!V318,'Speed Bin A-B'!V422,'Speed Bin A-B'!V526,'Speed Bin A-B'!V630,'Speed Bin A-B'!V734,'Speed Bin A-B'!V838,'Speed Bin A-B'!V942,'Speed Bin A-B'!V1046,'Speed Bin A-B'!V1150,'Speed Bin A-B'!V1254,'Speed Bin A-B'!V1358,'Speed Bin A-B'!V1462,'Speed Bin A-B'!V1566,'Speed Bin A-B'!V1670,'Speed Bin A-B'!V1774,'Speed Bin A-B'!V1878,'Speed Bin A-B'!V1982,'Speed Bin A-B'!V2086,'Speed Bin A-B'!V2190,'Speed Bin B-A'!V110,'Speed Bin B-A'!V214,'Speed Bin B-A'!V318,'Speed Bin B-A'!V422,'Speed Bin B-A'!V526,'Speed Bin B-A'!V630,'Speed Bin B-A'!V734,'Speed Bin B-A'!V838,'Speed Bin B-A'!V942,'Speed Bin B-A'!V1046,'Speed Bin B-A'!V1150,'Speed Bin B-A'!V1254,'Speed Bin B-A'!V1358,'Speed Bin B-A'!V1462,'Speed Bin B-A'!V1566,'Speed Bin B-A'!V1670,'Speed Bin B-A'!V1774,'Speed Bin B-A'!V1878,'Speed Bin B-A'!V1982,'Speed Bin B-A'!V2086,'Speed Bin B-A'!V2190),"-")</f>
        <v>24.422222222222221</v>
      </c>
      <c r="W623" s="273">
        <f>IFERROR(AVERAGE('Speed Bin A-B'!W110,'Speed Bin A-B'!W214,'Speed Bin A-B'!W318,'Speed Bin A-B'!W422,'Speed Bin A-B'!W526,'Speed Bin A-B'!W630,'Speed Bin A-B'!W734,'Speed Bin A-B'!W838,'Speed Bin A-B'!W942,'Speed Bin A-B'!W1046,'Speed Bin A-B'!W1150,'Speed Bin A-B'!W1254,'Speed Bin A-B'!W1358,'Speed Bin A-B'!W1462,'Speed Bin A-B'!W1566,'Speed Bin A-B'!W1670,'Speed Bin A-B'!W1774,'Speed Bin A-B'!W1878,'Speed Bin A-B'!W1982,'Speed Bin A-B'!W2086,'Speed Bin A-B'!W2190,'Speed Bin B-A'!W110,'Speed Bin B-A'!W214,'Speed Bin B-A'!W318,'Speed Bin B-A'!W422,'Speed Bin B-A'!W526,'Speed Bin B-A'!W630,'Speed Bin B-A'!W734,'Speed Bin B-A'!W838,'Speed Bin B-A'!W942,'Speed Bin B-A'!W1046,'Speed Bin B-A'!W1150,'Speed Bin B-A'!W1254,'Speed Bin B-A'!W1358,'Speed Bin B-A'!W1462,'Speed Bin B-A'!W1566,'Speed Bin B-A'!W1670,'Speed Bin B-A'!W1774,'Speed Bin B-A'!W1878,'Speed Bin B-A'!W1982,'Speed Bin B-A'!W2086,'Speed Bin B-A'!W2190),"-")</f>
        <v>30.594444444444449</v>
      </c>
      <c r="X623" s="277"/>
      <c r="Y623" s="277"/>
    </row>
    <row r="624" spans="1:25" ht="13.8" thickTop="1"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23738-11BD-40DC-97AF-EAD917D22C37}">
  <sheetPr codeName="Sheet16"/>
  <dimension ref="A1:W71"/>
  <sheetViews>
    <sheetView view="pageBreakPreview" zoomScale="80" zoomScaleSheetLayoutView="80" workbookViewId="0"/>
  </sheetViews>
  <sheetFormatPr defaultColWidth="9.109375" defaultRowHeight="13.8" x14ac:dyDescent="0.25"/>
  <cols>
    <col min="1" max="1" width="23.88671875" style="350" customWidth="1"/>
    <col min="2" max="15" width="9.109375" style="350" customWidth="1"/>
    <col min="16" max="16384" width="9.109375" style="350"/>
  </cols>
  <sheetData>
    <row r="1" spans="1:23" ht="25.5" customHeight="1" x14ac:dyDescent="0.25">
      <c r="A1" s="179" t="s">
        <v>6</v>
      </c>
      <c r="B1" s="344"/>
      <c r="C1" s="344"/>
      <c r="D1" s="344"/>
      <c r="E1" s="344"/>
      <c r="F1" s="344"/>
      <c r="G1" s="344"/>
      <c r="H1" s="227"/>
      <c r="I1" s="227"/>
      <c r="J1" s="228"/>
      <c r="K1" s="227"/>
      <c r="L1" s="227"/>
      <c r="M1" s="227"/>
      <c r="N1" s="227"/>
      <c r="O1" s="227"/>
      <c r="P1" s="227"/>
      <c r="Q1" s="227"/>
      <c r="R1" s="227"/>
      <c r="S1" s="227"/>
      <c r="T1" s="227"/>
      <c r="U1" s="227"/>
      <c r="V1" s="227"/>
      <c r="W1" s="227"/>
    </row>
    <row r="2" spans="1:23" ht="14.25" customHeight="1" x14ac:dyDescent="0.25">
      <c r="A2" s="344"/>
      <c r="B2" s="344"/>
      <c r="C2" s="344"/>
      <c r="D2" s="344"/>
      <c r="E2" s="344"/>
      <c r="F2" s="344"/>
      <c r="G2" s="344"/>
      <c r="H2" s="227"/>
      <c r="I2" s="227"/>
      <c r="J2" s="228"/>
      <c r="K2" s="227"/>
      <c r="L2" s="227"/>
      <c r="M2" s="227"/>
      <c r="N2" s="227"/>
      <c r="O2" s="227"/>
      <c r="P2" s="227"/>
      <c r="Q2" s="227"/>
      <c r="R2" s="227"/>
      <c r="S2" s="227"/>
      <c r="T2" s="227"/>
      <c r="U2" s="227"/>
      <c r="V2" s="227"/>
      <c r="W2" s="227"/>
    </row>
    <row r="3" spans="1:23" ht="14.25" customHeight="1" x14ac:dyDescent="0.25">
      <c r="A3" s="340" t="s">
        <v>49</v>
      </c>
      <c r="B3" s="345" t="str">
        <f>'Front Cover'!C27</f>
        <v>Oxfordshire CC</v>
      </c>
      <c r="C3" s="344"/>
      <c r="D3" s="345"/>
      <c r="E3" s="344"/>
      <c r="F3" s="344"/>
      <c r="G3" s="344"/>
      <c r="H3" s="227"/>
      <c r="I3" s="227"/>
      <c r="J3" s="228"/>
      <c r="K3" s="227"/>
      <c r="L3" s="227"/>
      <c r="M3" s="227"/>
      <c r="N3" s="227"/>
      <c r="O3" s="227"/>
      <c r="P3" s="227"/>
      <c r="Q3" s="227"/>
      <c r="R3" s="227"/>
      <c r="S3" s="227"/>
      <c r="T3" s="227"/>
      <c r="U3" s="227"/>
      <c r="V3" s="227"/>
      <c r="W3" s="227"/>
    </row>
    <row r="4" spans="1:23" ht="14.25" customHeight="1" x14ac:dyDescent="0.25">
      <c r="A4" s="340" t="s">
        <v>7</v>
      </c>
      <c r="B4" s="345" t="str">
        <f>'Front Cover'!C28</f>
        <v>ID-0325-0019</v>
      </c>
      <c r="C4" s="344"/>
      <c r="D4" s="345"/>
      <c r="E4" s="344"/>
      <c r="F4" s="344"/>
      <c r="G4" s="344"/>
      <c r="H4" s="227"/>
      <c r="I4" s="227"/>
      <c r="J4" s="228"/>
      <c r="K4" s="227"/>
      <c r="L4" s="227"/>
      <c r="M4" s="227"/>
      <c r="N4" s="227"/>
      <c r="O4" s="227"/>
      <c r="P4" s="227"/>
      <c r="Q4" s="227"/>
      <c r="R4" s="227"/>
      <c r="S4" s="227"/>
      <c r="T4" s="227"/>
      <c r="U4" s="227"/>
      <c r="V4" s="227"/>
      <c r="W4" s="227"/>
    </row>
    <row r="5" spans="1:23" ht="14.25" customHeight="1" x14ac:dyDescent="0.25">
      <c r="A5" s="340" t="s">
        <v>18</v>
      </c>
      <c r="B5" s="345" t="str">
        <f>'Front Cover'!C29</f>
        <v>Site 2</v>
      </c>
      <c r="C5" s="344"/>
      <c r="D5" s="345"/>
      <c r="E5" s="344"/>
      <c r="F5" s="344"/>
      <c r="G5" s="344"/>
      <c r="H5" s="227"/>
      <c r="I5" s="227"/>
      <c r="J5" s="228"/>
      <c r="K5" s="227"/>
      <c r="L5" s="227"/>
      <c r="M5" s="227"/>
      <c r="N5" s="227"/>
      <c r="O5" s="227"/>
      <c r="P5" s="227"/>
      <c r="Q5" s="227"/>
      <c r="R5" s="227"/>
      <c r="S5" s="227"/>
      <c r="T5" s="227"/>
      <c r="U5" s="227"/>
      <c r="V5" s="227"/>
      <c r="W5" s="227"/>
    </row>
    <row r="6" spans="1:23" ht="14.25" customHeight="1" x14ac:dyDescent="0.25">
      <c r="A6" s="347" t="s">
        <v>50</v>
      </c>
      <c r="B6" s="601" t="str">
        <f>'Front Cover'!D33</f>
        <v>The Green (W)</v>
      </c>
      <c r="C6" s="601"/>
      <c r="D6" s="347" t="s">
        <v>4</v>
      </c>
      <c r="E6" s="345" t="str">
        <f>'Front Cover'!H33</f>
        <v>The Glebe (E)</v>
      </c>
      <c r="F6" s="345"/>
      <c r="G6" s="344"/>
      <c r="H6" s="227"/>
      <c r="I6" s="227"/>
      <c r="J6" s="228"/>
      <c r="K6" s="227"/>
      <c r="L6" s="227"/>
      <c r="M6" s="227"/>
      <c r="N6" s="227"/>
      <c r="O6" s="227"/>
      <c r="P6" s="227"/>
      <c r="Q6" s="227"/>
      <c r="R6" s="227"/>
      <c r="S6" s="227"/>
      <c r="T6" s="227"/>
      <c r="U6" s="227"/>
      <c r="V6" s="227"/>
      <c r="W6" s="227"/>
    </row>
    <row r="7" spans="1:23" ht="13.35" customHeight="1" x14ac:dyDescent="0.25">
      <c r="A7" s="351"/>
      <c r="B7" s="351"/>
      <c r="C7" s="351"/>
      <c r="D7" s="351"/>
      <c r="E7" s="351"/>
      <c r="F7" s="351"/>
      <c r="G7" s="351"/>
      <c r="H7" s="351"/>
      <c r="I7" s="351"/>
      <c r="J7" s="351"/>
      <c r="K7" s="351"/>
      <c r="L7" s="351"/>
      <c r="M7" s="351"/>
      <c r="N7" s="351"/>
      <c r="O7" s="351"/>
      <c r="P7" s="351"/>
      <c r="Q7" s="351"/>
      <c r="R7" s="351"/>
      <c r="S7" s="351"/>
      <c r="T7" s="351"/>
      <c r="U7" s="351"/>
      <c r="V7" s="351"/>
      <c r="W7" s="351"/>
    </row>
    <row r="8" spans="1:23" ht="13.35" customHeight="1" thickBot="1" x14ac:dyDescent="0.3">
      <c r="A8" s="348" t="s">
        <v>208</v>
      </c>
    </row>
    <row r="9" spans="1:23" ht="13.35" customHeight="1" thickTop="1" thickBot="1" x14ac:dyDescent="0.3">
      <c r="A9" s="348"/>
      <c r="B9" s="605" t="s">
        <v>91</v>
      </c>
      <c r="C9" s="606"/>
      <c r="D9" s="606"/>
      <c r="E9" s="606"/>
      <c r="F9" s="606"/>
      <c r="G9" s="606"/>
      <c r="H9" s="606"/>
      <c r="I9" s="606"/>
      <c r="J9" s="606"/>
      <c r="K9" s="606"/>
      <c r="L9" s="606"/>
      <c r="M9" s="606"/>
      <c r="N9" s="606"/>
      <c r="O9" s="606"/>
      <c r="P9" s="606"/>
      <c r="Q9" s="606"/>
      <c r="R9" s="606"/>
      <c r="S9" s="606"/>
      <c r="T9" s="606"/>
      <c r="U9" s="606"/>
      <c r="V9" s="607"/>
    </row>
    <row r="10" spans="1:23" ht="13.35" customHeight="1" thickTop="1" thickBot="1" x14ac:dyDescent="0.3">
      <c r="A10" s="234" t="s">
        <v>51</v>
      </c>
      <c r="B10" s="235" t="s">
        <v>92</v>
      </c>
      <c r="C10" s="235" t="s">
        <v>93</v>
      </c>
      <c r="D10" s="235" t="s">
        <v>94</v>
      </c>
      <c r="E10" s="235" t="s">
        <v>95</v>
      </c>
      <c r="F10" s="235" t="s">
        <v>96</v>
      </c>
      <c r="G10" s="235" t="s">
        <v>97</v>
      </c>
      <c r="H10" s="235" t="s">
        <v>98</v>
      </c>
      <c r="I10" s="235" t="s">
        <v>99</v>
      </c>
      <c r="J10" s="235" t="s">
        <v>100</v>
      </c>
      <c r="K10" s="235" t="s">
        <v>101</v>
      </c>
      <c r="L10" s="235" t="s">
        <v>102</v>
      </c>
      <c r="M10" s="235" t="s">
        <v>103</v>
      </c>
      <c r="N10" s="235" t="s">
        <v>104</v>
      </c>
      <c r="O10" s="235" t="s">
        <v>105</v>
      </c>
      <c r="P10" s="235" t="s">
        <v>106</v>
      </c>
      <c r="Q10" s="235" t="s">
        <v>107</v>
      </c>
      <c r="R10" s="235" t="s">
        <v>108</v>
      </c>
      <c r="S10" s="235" t="s">
        <v>109</v>
      </c>
      <c r="T10" s="235" t="s">
        <v>110</v>
      </c>
      <c r="U10" s="234" t="s">
        <v>89</v>
      </c>
      <c r="V10" s="234" t="s">
        <v>111</v>
      </c>
    </row>
    <row r="11" spans="1:23" ht="13.35" customHeight="1" thickTop="1" x14ac:dyDescent="0.25">
      <c r="A11" s="278">
        <v>0</v>
      </c>
      <c r="B11" s="279">
        <f>'Calculation Sheet'!AA4</f>
        <v>0</v>
      </c>
      <c r="C11" s="279">
        <f>'Calculation Sheet'!AB4</f>
        <v>0</v>
      </c>
      <c r="D11" s="279">
        <f>'Calculation Sheet'!AC4</f>
        <v>1</v>
      </c>
      <c r="E11" s="279">
        <f>'Calculation Sheet'!AD4</f>
        <v>2</v>
      </c>
      <c r="F11" s="279">
        <f>'Calculation Sheet'!AE4</f>
        <v>0</v>
      </c>
      <c r="G11" s="279">
        <f>'Calculation Sheet'!AF4</f>
        <v>0</v>
      </c>
      <c r="H11" s="279">
        <f>'Calculation Sheet'!AG4</f>
        <v>0</v>
      </c>
      <c r="I11" s="279">
        <f>'Calculation Sheet'!AH4</f>
        <v>0</v>
      </c>
      <c r="J11" s="279">
        <f>'Calculation Sheet'!AI4</f>
        <v>0</v>
      </c>
      <c r="K11" s="279">
        <f>'Calculation Sheet'!AJ4</f>
        <v>0</v>
      </c>
      <c r="L11" s="279">
        <f>'Calculation Sheet'!AK4</f>
        <v>0</v>
      </c>
      <c r="M11" s="279">
        <f>'Calculation Sheet'!AL4</f>
        <v>0</v>
      </c>
      <c r="N11" s="279">
        <f>'Calculation Sheet'!AM4</f>
        <v>0</v>
      </c>
      <c r="O11" s="279">
        <f>'Calculation Sheet'!AN4</f>
        <v>0</v>
      </c>
      <c r="P11" s="279">
        <f>'Calculation Sheet'!AO4</f>
        <v>0</v>
      </c>
      <c r="Q11" s="279">
        <f>'Calculation Sheet'!AP4</f>
        <v>0</v>
      </c>
      <c r="R11" s="279">
        <f>'Calculation Sheet'!AQ4</f>
        <v>0</v>
      </c>
      <c r="S11" s="279">
        <f>'Calculation Sheet'!AR4</f>
        <v>0</v>
      </c>
      <c r="T11" s="279">
        <f>'Calculation Sheet'!AS4</f>
        <v>0</v>
      </c>
      <c r="U11" s="280">
        <f>'Calculation Sheet'!AT4</f>
        <v>19.866666666666664</v>
      </c>
      <c r="V11" s="280" t="str">
        <f>'Calculation Sheet'!AU4</f>
        <v>-</v>
      </c>
    </row>
    <row r="12" spans="1:23" ht="13.35" customHeight="1" x14ac:dyDescent="0.25">
      <c r="A12" s="170">
        <v>4.1666666666666664E-2</v>
      </c>
      <c r="B12" s="281">
        <f>'Calculation Sheet'!AA5</f>
        <v>0</v>
      </c>
      <c r="C12" s="281">
        <f>'Calculation Sheet'!AB5</f>
        <v>0</v>
      </c>
      <c r="D12" s="281">
        <f>'Calculation Sheet'!AC5</f>
        <v>2</v>
      </c>
      <c r="E12" s="281">
        <f>'Calculation Sheet'!AD5</f>
        <v>2</v>
      </c>
      <c r="F12" s="281">
        <f>'Calculation Sheet'!AE5</f>
        <v>3</v>
      </c>
      <c r="G12" s="281">
        <f>'Calculation Sheet'!AF5</f>
        <v>0</v>
      </c>
      <c r="H12" s="281">
        <f>'Calculation Sheet'!AG5</f>
        <v>0</v>
      </c>
      <c r="I12" s="281">
        <f>'Calculation Sheet'!AH5</f>
        <v>0</v>
      </c>
      <c r="J12" s="281">
        <f>'Calculation Sheet'!AI5</f>
        <v>0</v>
      </c>
      <c r="K12" s="281">
        <f>'Calculation Sheet'!AJ5</f>
        <v>0</v>
      </c>
      <c r="L12" s="281">
        <f>'Calculation Sheet'!AK5</f>
        <v>0</v>
      </c>
      <c r="M12" s="281">
        <f>'Calculation Sheet'!AL5</f>
        <v>0</v>
      </c>
      <c r="N12" s="281">
        <f>'Calculation Sheet'!AM5</f>
        <v>0</v>
      </c>
      <c r="O12" s="281">
        <f>'Calculation Sheet'!AN5</f>
        <v>0</v>
      </c>
      <c r="P12" s="281">
        <f>'Calculation Sheet'!AO5</f>
        <v>0</v>
      </c>
      <c r="Q12" s="281">
        <f>'Calculation Sheet'!AP5</f>
        <v>0</v>
      </c>
      <c r="R12" s="281">
        <f>'Calculation Sheet'!AQ5</f>
        <v>0</v>
      </c>
      <c r="S12" s="281">
        <f>'Calculation Sheet'!AR5</f>
        <v>0</v>
      </c>
      <c r="T12" s="281">
        <f>'Calculation Sheet'!AS5</f>
        <v>0</v>
      </c>
      <c r="U12" s="282">
        <f>'Calculation Sheet'!AT5</f>
        <v>23.1875</v>
      </c>
      <c r="V12" s="282" t="str">
        <f>'Calculation Sheet'!AU5</f>
        <v>-</v>
      </c>
    </row>
    <row r="13" spans="1:23" ht="13.35" customHeight="1" x14ac:dyDescent="0.25">
      <c r="A13" s="170">
        <v>8.3333333333333301E-2</v>
      </c>
      <c r="B13" s="281">
        <f>'Calculation Sheet'!AA6</f>
        <v>0</v>
      </c>
      <c r="C13" s="281">
        <f>'Calculation Sheet'!AB6</f>
        <v>0</v>
      </c>
      <c r="D13" s="281">
        <f>'Calculation Sheet'!AC6</f>
        <v>0</v>
      </c>
      <c r="E13" s="281">
        <f>'Calculation Sheet'!AD6</f>
        <v>0</v>
      </c>
      <c r="F13" s="281">
        <f>'Calculation Sheet'!AE6</f>
        <v>0</v>
      </c>
      <c r="G13" s="281">
        <f>'Calculation Sheet'!AF6</f>
        <v>0</v>
      </c>
      <c r="H13" s="281">
        <f>'Calculation Sheet'!AG6</f>
        <v>1</v>
      </c>
      <c r="I13" s="281">
        <f>'Calculation Sheet'!AH6</f>
        <v>0</v>
      </c>
      <c r="J13" s="281">
        <f>'Calculation Sheet'!AI6</f>
        <v>0</v>
      </c>
      <c r="K13" s="281">
        <f>'Calculation Sheet'!AJ6</f>
        <v>0</v>
      </c>
      <c r="L13" s="281">
        <f>'Calculation Sheet'!AK6</f>
        <v>0</v>
      </c>
      <c r="M13" s="281">
        <f>'Calculation Sheet'!AL6</f>
        <v>0</v>
      </c>
      <c r="N13" s="281">
        <f>'Calculation Sheet'!AM6</f>
        <v>0</v>
      </c>
      <c r="O13" s="281">
        <f>'Calculation Sheet'!AN6</f>
        <v>0</v>
      </c>
      <c r="P13" s="281">
        <f>'Calculation Sheet'!AO6</f>
        <v>0</v>
      </c>
      <c r="Q13" s="281">
        <f>'Calculation Sheet'!AP6</f>
        <v>0</v>
      </c>
      <c r="R13" s="281">
        <f>'Calculation Sheet'!AQ6</f>
        <v>0</v>
      </c>
      <c r="S13" s="281">
        <f>'Calculation Sheet'!AR6</f>
        <v>0</v>
      </c>
      <c r="T13" s="281">
        <f>'Calculation Sheet'!AS6</f>
        <v>0</v>
      </c>
      <c r="U13" s="282">
        <f>'Calculation Sheet'!AT6</f>
        <v>38.4</v>
      </c>
      <c r="V13" s="282" t="str">
        <f>'Calculation Sheet'!AU6</f>
        <v>-</v>
      </c>
    </row>
    <row r="14" spans="1:23" ht="13.35" customHeight="1" x14ac:dyDescent="0.25">
      <c r="A14" s="170">
        <v>0.125</v>
      </c>
      <c r="B14" s="281">
        <f>'Calculation Sheet'!AA7</f>
        <v>0</v>
      </c>
      <c r="C14" s="281">
        <f>'Calculation Sheet'!AB7</f>
        <v>0</v>
      </c>
      <c r="D14" s="281">
        <f>'Calculation Sheet'!AC7</f>
        <v>0</v>
      </c>
      <c r="E14" s="281">
        <f>'Calculation Sheet'!AD7</f>
        <v>0</v>
      </c>
      <c r="F14" s="281">
        <f>'Calculation Sheet'!AE7</f>
        <v>1</v>
      </c>
      <c r="G14" s="281">
        <f>'Calculation Sheet'!AF7</f>
        <v>0</v>
      </c>
      <c r="H14" s="281">
        <f>'Calculation Sheet'!AG7</f>
        <v>0</v>
      </c>
      <c r="I14" s="281">
        <f>'Calculation Sheet'!AH7</f>
        <v>0</v>
      </c>
      <c r="J14" s="281">
        <f>'Calculation Sheet'!AI7</f>
        <v>0</v>
      </c>
      <c r="K14" s="281">
        <f>'Calculation Sheet'!AJ7</f>
        <v>0</v>
      </c>
      <c r="L14" s="281">
        <f>'Calculation Sheet'!AK7</f>
        <v>0</v>
      </c>
      <c r="M14" s="281">
        <f>'Calculation Sheet'!AL7</f>
        <v>0</v>
      </c>
      <c r="N14" s="281">
        <f>'Calculation Sheet'!AM7</f>
        <v>0</v>
      </c>
      <c r="O14" s="281">
        <f>'Calculation Sheet'!AN7</f>
        <v>0</v>
      </c>
      <c r="P14" s="281">
        <f>'Calculation Sheet'!AO7</f>
        <v>0</v>
      </c>
      <c r="Q14" s="281">
        <f>'Calculation Sheet'!AP7</f>
        <v>0</v>
      </c>
      <c r="R14" s="281">
        <f>'Calculation Sheet'!AQ7</f>
        <v>0</v>
      </c>
      <c r="S14" s="281">
        <f>'Calculation Sheet'!AR7</f>
        <v>0</v>
      </c>
      <c r="T14" s="281">
        <f>'Calculation Sheet'!AS7</f>
        <v>0</v>
      </c>
      <c r="U14" s="282">
        <f>'Calculation Sheet'!AT7</f>
        <v>26.5</v>
      </c>
      <c r="V14" s="282" t="str">
        <f>'Calculation Sheet'!AU7</f>
        <v>-</v>
      </c>
    </row>
    <row r="15" spans="1:23" ht="13.35" customHeight="1" x14ac:dyDescent="0.25">
      <c r="A15" s="170">
        <v>0.16666666666666699</v>
      </c>
      <c r="B15" s="281">
        <f>'Calculation Sheet'!AA8</f>
        <v>0</v>
      </c>
      <c r="C15" s="281">
        <f>'Calculation Sheet'!AB8</f>
        <v>0</v>
      </c>
      <c r="D15" s="281">
        <f>'Calculation Sheet'!AC8</f>
        <v>0</v>
      </c>
      <c r="E15" s="281">
        <f>'Calculation Sheet'!AD8</f>
        <v>0</v>
      </c>
      <c r="F15" s="281">
        <f>'Calculation Sheet'!AE8</f>
        <v>0</v>
      </c>
      <c r="G15" s="281">
        <f>'Calculation Sheet'!AF8</f>
        <v>0</v>
      </c>
      <c r="H15" s="281">
        <f>'Calculation Sheet'!AG8</f>
        <v>0</v>
      </c>
      <c r="I15" s="281">
        <f>'Calculation Sheet'!AH8</f>
        <v>1</v>
      </c>
      <c r="J15" s="281">
        <f>'Calculation Sheet'!AI8</f>
        <v>0</v>
      </c>
      <c r="K15" s="281">
        <f>'Calculation Sheet'!AJ8</f>
        <v>0</v>
      </c>
      <c r="L15" s="281">
        <f>'Calculation Sheet'!AK8</f>
        <v>0</v>
      </c>
      <c r="M15" s="281">
        <f>'Calculation Sheet'!AL8</f>
        <v>0</v>
      </c>
      <c r="N15" s="281">
        <f>'Calculation Sheet'!AM8</f>
        <v>0</v>
      </c>
      <c r="O15" s="281">
        <f>'Calculation Sheet'!AN8</f>
        <v>0</v>
      </c>
      <c r="P15" s="281">
        <f>'Calculation Sheet'!AO8</f>
        <v>0</v>
      </c>
      <c r="Q15" s="281">
        <f>'Calculation Sheet'!AP8</f>
        <v>0</v>
      </c>
      <c r="R15" s="281">
        <f>'Calculation Sheet'!AQ8</f>
        <v>0</v>
      </c>
      <c r="S15" s="281">
        <f>'Calculation Sheet'!AR8</f>
        <v>0</v>
      </c>
      <c r="T15" s="281">
        <f>'Calculation Sheet'!AS8</f>
        <v>0</v>
      </c>
      <c r="U15" s="282">
        <f>'Calculation Sheet'!AT8</f>
        <v>40.5</v>
      </c>
      <c r="V15" s="282" t="str">
        <f>'Calculation Sheet'!AU8</f>
        <v>-</v>
      </c>
    </row>
    <row r="16" spans="1:23" ht="13.35" customHeight="1" x14ac:dyDescent="0.25">
      <c r="A16" s="170">
        <v>0.20833333333333301</v>
      </c>
      <c r="B16" s="281">
        <f>'Calculation Sheet'!AA9</f>
        <v>0</v>
      </c>
      <c r="C16" s="281">
        <f>'Calculation Sheet'!AB9</f>
        <v>1</v>
      </c>
      <c r="D16" s="281">
        <f>'Calculation Sheet'!AC9</f>
        <v>0</v>
      </c>
      <c r="E16" s="281">
        <f>'Calculation Sheet'!AD9</f>
        <v>0</v>
      </c>
      <c r="F16" s="281">
        <f>'Calculation Sheet'!AE9</f>
        <v>0</v>
      </c>
      <c r="G16" s="281">
        <f>'Calculation Sheet'!AF9</f>
        <v>1</v>
      </c>
      <c r="H16" s="281">
        <f>'Calculation Sheet'!AG9</f>
        <v>0</v>
      </c>
      <c r="I16" s="281">
        <f>'Calculation Sheet'!AH9</f>
        <v>0</v>
      </c>
      <c r="J16" s="281">
        <f>'Calculation Sheet'!AI9</f>
        <v>1</v>
      </c>
      <c r="K16" s="281">
        <f>'Calculation Sheet'!AJ9</f>
        <v>1</v>
      </c>
      <c r="L16" s="281">
        <f>'Calculation Sheet'!AK9</f>
        <v>0</v>
      </c>
      <c r="M16" s="281">
        <f>'Calculation Sheet'!AL9</f>
        <v>0</v>
      </c>
      <c r="N16" s="281">
        <f>'Calculation Sheet'!AM9</f>
        <v>0</v>
      </c>
      <c r="O16" s="281">
        <f>'Calculation Sheet'!AN9</f>
        <v>0</v>
      </c>
      <c r="P16" s="281">
        <f>'Calculation Sheet'!AO9</f>
        <v>0</v>
      </c>
      <c r="Q16" s="281">
        <f>'Calculation Sheet'!AP9</f>
        <v>0</v>
      </c>
      <c r="R16" s="281">
        <f>'Calculation Sheet'!AQ9</f>
        <v>0</v>
      </c>
      <c r="S16" s="281">
        <f>'Calculation Sheet'!AR9</f>
        <v>0</v>
      </c>
      <c r="T16" s="281">
        <f>'Calculation Sheet'!AS9</f>
        <v>0</v>
      </c>
      <c r="U16" s="282">
        <f>'Calculation Sheet'!AT9</f>
        <v>32</v>
      </c>
      <c r="V16" s="282" t="str">
        <f>'Calculation Sheet'!AU9</f>
        <v>-</v>
      </c>
    </row>
    <row r="17" spans="1:22" ht="13.35" customHeight="1" x14ac:dyDescent="0.25">
      <c r="A17" s="170">
        <v>0.25</v>
      </c>
      <c r="B17" s="281">
        <f>'Calculation Sheet'!AA10</f>
        <v>0</v>
      </c>
      <c r="C17" s="281">
        <f>'Calculation Sheet'!AB10</f>
        <v>1</v>
      </c>
      <c r="D17" s="281">
        <f>'Calculation Sheet'!AC10</f>
        <v>3</v>
      </c>
      <c r="E17" s="281">
        <f>'Calculation Sheet'!AD10</f>
        <v>11</v>
      </c>
      <c r="F17" s="281">
        <f>'Calculation Sheet'!AE10</f>
        <v>7</v>
      </c>
      <c r="G17" s="281">
        <f>'Calculation Sheet'!AF10</f>
        <v>10</v>
      </c>
      <c r="H17" s="281">
        <f>'Calculation Sheet'!AG10</f>
        <v>3</v>
      </c>
      <c r="I17" s="281">
        <f>'Calculation Sheet'!AH10</f>
        <v>3</v>
      </c>
      <c r="J17" s="281">
        <f>'Calculation Sheet'!AI10</f>
        <v>0</v>
      </c>
      <c r="K17" s="281">
        <f>'Calculation Sheet'!AJ10</f>
        <v>0</v>
      </c>
      <c r="L17" s="281">
        <f>'Calculation Sheet'!AK10</f>
        <v>0</v>
      </c>
      <c r="M17" s="281">
        <f>'Calculation Sheet'!AL10</f>
        <v>0</v>
      </c>
      <c r="N17" s="281">
        <f>'Calculation Sheet'!AM10</f>
        <v>0</v>
      </c>
      <c r="O17" s="281">
        <f>'Calculation Sheet'!AN10</f>
        <v>0</v>
      </c>
      <c r="P17" s="281">
        <f>'Calculation Sheet'!AO10</f>
        <v>0</v>
      </c>
      <c r="Q17" s="281">
        <f>'Calculation Sheet'!AP10</f>
        <v>0</v>
      </c>
      <c r="R17" s="281">
        <f>'Calculation Sheet'!AQ10</f>
        <v>0</v>
      </c>
      <c r="S17" s="281">
        <f>'Calculation Sheet'!AR10</f>
        <v>0</v>
      </c>
      <c r="T17" s="281">
        <f>'Calculation Sheet'!AS10</f>
        <v>0</v>
      </c>
      <c r="U17" s="282">
        <f>'Calculation Sheet'!AT10</f>
        <v>28.639166666666668</v>
      </c>
      <c r="V17" s="282" t="str">
        <f>'Calculation Sheet'!AU10</f>
        <v>-</v>
      </c>
    </row>
    <row r="18" spans="1:22" ht="13.35" customHeight="1" x14ac:dyDescent="0.25">
      <c r="A18" s="170">
        <v>0.29166666666666702</v>
      </c>
      <c r="B18" s="281">
        <f>'Calculation Sheet'!AA11</f>
        <v>3</v>
      </c>
      <c r="C18" s="281">
        <f>'Calculation Sheet'!AB11</f>
        <v>15</v>
      </c>
      <c r="D18" s="281">
        <f>'Calculation Sheet'!AC11</f>
        <v>24</v>
      </c>
      <c r="E18" s="281">
        <f>'Calculation Sheet'!AD11</f>
        <v>85</v>
      </c>
      <c r="F18" s="281">
        <f>'Calculation Sheet'!AE11</f>
        <v>46</v>
      </c>
      <c r="G18" s="281">
        <f>'Calculation Sheet'!AF11</f>
        <v>29</v>
      </c>
      <c r="H18" s="281">
        <f>'Calculation Sheet'!AG11</f>
        <v>12</v>
      </c>
      <c r="I18" s="281">
        <f>'Calculation Sheet'!AH11</f>
        <v>2</v>
      </c>
      <c r="J18" s="281">
        <f>'Calculation Sheet'!AI11</f>
        <v>1</v>
      </c>
      <c r="K18" s="281">
        <f>'Calculation Sheet'!AJ11</f>
        <v>0</v>
      </c>
      <c r="L18" s="281">
        <f>'Calculation Sheet'!AK11</f>
        <v>0</v>
      </c>
      <c r="M18" s="281">
        <f>'Calculation Sheet'!AL11</f>
        <v>0</v>
      </c>
      <c r="N18" s="281">
        <f>'Calculation Sheet'!AM11</f>
        <v>0</v>
      </c>
      <c r="O18" s="281">
        <f>'Calculation Sheet'!AN11</f>
        <v>0</v>
      </c>
      <c r="P18" s="281">
        <f>'Calculation Sheet'!AO11</f>
        <v>0</v>
      </c>
      <c r="Q18" s="281">
        <f>'Calculation Sheet'!AP11</f>
        <v>0</v>
      </c>
      <c r="R18" s="281">
        <f>'Calculation Sheet'!AQ11</f>
        <v>0</v>
      </c>
      <c r="S18" s="281">
        <f>'Calculation Sheet'!AR11</f>
        <v>0</v>
      </c>
      <c r="T18" s="281">
        <f>'Calculation Sheet'!AS11</f>
        <v>0</v>
      </c>
      <c r="U18" s="282">
        <f>'Calculation Sheet'!AT11</f>
        <v>24.833333333333332</v>
      </c>
      <c r="V18" s="282">
        <f>'Calculation Sheet'!AU11</f>
        <v>29.45</v>
      </c>
    </row>
    <row r="19" spans="1:22" ht="13.35" customHeight="1" x14ac:dyDescent="0.25">
      <c r="A19" s="170">
        <v>0.33333333333333298</v>
      </c>
      <c r="B19" s="281">
        <f>'Calculation Sheet'!AA12</f>
        <v>1</v>
      </c>
      <c r="C19" s="281">
        <f>'Calculation Sheet'!AB12</f>
        <v>14</v>
      </c>
      <c r="D19" s="281">
        <f>'Calculation Sheet'!AC12</f>
        <v>60</v>
      </c>
      <c r="E19" s="281">
        <f>'Calculation Sheet'!AD12</f>
        <v>115</v>
      </c>
      <c r="F19" s="281">
        <f>'Calculation Sheet'!AE12</f>
        <v>107</v>
      </c>
      <c r="G19" s="281">
        <f>'Calculation Sheet'!AF12</f>
        <v>39</v>
      </c>
      <c r="H19" s="281">
        <f>'Calculation Sheet'!AG12</f>
        <v>14</v>
      </c>
      <c r="I19" s="281">
        <f>'Calculation Sheet'!AH12</f>
        <v>2</v>
      </c>
      <c r="J19" s="281">
        <f>'Calculation Sheet'!AI12</f>
        <v>1</v>
      </c>
      <c r="K19" s="281">
        <f>'Calculation Sheet'!AJ12</f>
        <v>0</v>
      </c>
      <c r="L19" s="281">
        <f>'Calculation Sheet'!AK12</f>
        <v>0</v>
      </c>
      <c r="M19" s="281">
        <f>'Calculation Sheet'!AL12</f>
        <v>0</v>
      </c>
      <c r="N19" s="281">
        <f>'Calculation Sheet'!AM12</f>
        <v>0</v>
      </c>
      <c r="O19" s="281">
        <f>'Calculation Sheet'!AN12</f>
        <v>0</v>
      </c>
      <c r="P19" s="281">
        <f>'Calculation Sheet'!AO12</f>
        <v>0</v>
      </c>
      <c r="Q19" s="281">
        <f>'Calculation Sheet'!AP12</f>
        <v>0</v>
      </c>
      <c r="R19" s="281">
        <f>'Calculation Sheet'!AQ12</f>
        <v>0</v>
      </c>
      <c r="S19" s="281">
        <f>'Calculation Sheet'!AR12</f>
        <v>0</v>
      </c>
      <c r="T19" s="281">
        <f>'Calculation Sheet'!AS12</f>
        <v>0</v>
      </c>
      <c r="U19" s="282">
        <f>'Calculation Sheet'!AT12</f>
        <v>25.058333333333337</v>
      </c>
      <c r="V19" s="282">
        <f>'Calculation Sheet'!AU12</f>
        <v>29.906666666666666</v>
      </c>
    </row>
    <row r="20" spans="1:22" ht="13.35" customHeight="1" x14ac:dyDescent="0.25">
      <c r="A20" s="170">
        <v>0.375</v>
      </c>
      <c r="B20" s="281">
        <f>'Calculation Sheet'!AA13</f>
        <v>0</v>
      </c>
      <c r="C20" s="281">
        <f>'Calculation Sheet'!AB13</f>
        <v>9</v>
      </c>
      <c r="D20" s="281">
        <f>'Calculation Sheet'!AC13</f>
        <v>13</v>
      </c>
      <c r="E20" s="281">
        <f>'Calculation Sheet'!AD13</f>
        <v>36</v>
      </c>
      <c r="F20" s="281">
        <f>'Calculation Sheet'!AE13</f>
        <v>27</v>
      </c>
      <c r="G20" s="281">
        <f>'Calculation Sheet'!AF13</f>
        <v>17</v>
      </c>
      <c r="H20" s="281">
        <f>'Calculation Sheet'!AG13</f>
        <v>1</v>
      </c>
      <c r="I20" s="281">
        <f>'Calculation Sheet'!AH13</f>
        <v>0</v>
      </c>
      <c r="J20" s="281">
        <f>'Calculation Sheet'!AI13</f>
        <v>0</v>
      </c>
      <c r="K20" s="281">
        <f>'Calculation Sheet'!AJ13</f>
        <v>0</v>
      </c>
      <c r="L20" s="281">
        <f>'Calculation Sheet'!AK13</f>
        <v>0</v>
      </c>
      <c r="M20" s="281">
        <f>'Calculation Sheet'!AL13</f>
        <v>0</v>
      </c>
      <c r="N20" s="281">
        <f>'Calculation Sheet'!AM13</f>
        <v>0</v>
      </c>
      <c r="O20" s="281">
        <f>'Calculation Sheet'!AN13</f>
        <v>0</v>
      </c>
      <c r="P20" s="281">
        <f>'Calculation Sheet'!AO13</f>
        <v>0</v>
      </c>
      <c r="Q20" s="281">
        <f>'Calculation Sheet'!AP13</f>
        <v>0</v>
      </c>
      <c r="R20" s="281">
        <f>'Calculation Sheet'!AQ13</f>
        <v>0</v>
      </c>
      <c r="S20" s="281">
        <f>'Calculation Sheet'!AR13</f>
        <v>0</v>
      </c>
      <c r="T20" s="281">
        <f>'Calculation Sheet'!AS13</f>
        <v>0</v>
      </c>
      <c r="U20" s="282">
        <f>'Calculation Sheet'!AT13</f>
        <v>23.529166666666669</v>
      </c>
      <c r="V20" s="282" t="str">
        <f>'Calculation Sheet'!AU13</f>
        <v>-</v>
      </c>
    </row>
    <row r="21" spans="1:22" ht="13.35" customHeight="1" x14ac:dyDescent="0.25">
      <c r="A21" s="170">
        <v>0.41666666666666702</v>
      </c>
      <c r="B21" s="281">
        <f>'Calculation Sheet'!AA14</f>
        <v>3</v>
      </c>
      <c r="C21" s="281">
        <f>'Calculation Sheet'!AB14</f>
        <v>7</v>
      </c>
      <c r="D21" s="281">
        <f>'Calculation Sheet'!AC14</f>
        <v>16</v>
      </c>
      <c r="E21" s="281">
        <f>'Calculation Sheet'!AD14</f>
        <v>43</v>
      </c>
      <c r="F21" s="281">
        <f>'Calculation Sheet'!AE14</f>
        <v>19</v>
      </c>
      <c r="G21" s="281">
        <f>'Calculation Sheet'!AF14</f>
        <v>8</v>
      </c>
      <c r="H21" s="281">
        <f>'Calculation Sheet'!AG14</f>
        <v>4</v>
      </c>
      <c r="I21" s="281">
        <f>'Calculation Sheet'!AH14</f>
        <v>0</v>
      </c>
      <c r="J21" s="281">
        <f>'Calculation Sheet'!AI14</f>
        <v>0</v>
      </c>
      <c r="K21" s="281">
        <f>'Calculation Sheet'!AJ14</f>
        <v>0</v>
      </c>
      <c r="L21" s="281">
        <f>'Calculation Sheet'!AK14</f>
        <v>0</v>
      </c>
      <c r="M21" s="281">
        <f>'Calculation Sheet'!AL14</f>
        <v>0</v>
      </c>
      <c r="N21" s="281">
        <f>'Calculation Sheet'!AM14</f>
        <v>0</v>
      </c>
      <c r="O21" s="281">
        <f>'Calculation Sheet'!AN14</f>
        <v>0</v>
      </c>
      <c r="P21" s="281">
        <f>'Calculation Sheet'!AO14</f>
        <v>0</v>
      </c>
      <c r="Q21" s="281">
        <f>'Calculation Sheet'!AP14</f>
        <v>0</v>
      </c>
      <c r="R21" s="281">
        <f>'Calculation Sheet'!AQ14</f>
        <v>0</v>
      </c>
      <c r="S21" s="281">
        <f>'Calculation Sheet'!AR14</f>
        <v>0</v>
      </c>
      <c r="T21" s="281">
        <f>'Calculation Sheet'!AS14</f>
        <v>0</v>
      </c>
      <c r="U21" s="282">
        <f>'Calculation Sheet'!AT14</f>
        <v>22.983333333333334</v>
      </c>
      <c r="V21" s="282" t="str">
        <f>'Calculation Sheet'!AU14</f>
        <v>-</v>
      </c>
    </row>
    <row r="22" spans="1:22" ht="13.35" customHeight="1" x14ac:dyDescent="0.25">
      <c r="A22" s="170">
        <v>0.45833333333333298</v>
      </c>
      <c r="B22" s="281">
        <f>'Calculation Sheet'!AA15</f>
        <v>1</v>
      </c>
      <c r="C22" s="281">
        <f>'Calculation Sheet'!AB15</f>
        <v>5</v>
      </c>
      <c r="D22" s="281">
        <f>'Calculation Sheet'!AC15</f>
        <v>20</v>
      </c>
      <c r="E22" s="281">
        <f>'Calculation Sheet'!AD15</f>
        <v>47</v>
      </c>
      <c r="F22" s="281">
        <f>'Calculation Sheet'!AE15</f>
        <v>41</v>
      </c>
      <c r="G22" s="281">
        <f>'Calculation Sheet'!AF15</f>
        <v>18</v>
      </c>
      <c r="H22" s="281">
        <f>'Calculation Sheet'!AG15</f>
        <v>6</v>
      </c>
      <c r="I22" s="281">
        <f>'Calculation Sheet'!AH15</f>
        <v>0</v>
      </c>
      <c r="J22" s="281">
        <f>'Calculation Sheet'!AI15</f>
        <v>0</v>
      </c>
      <c r="K22" s="281">
        <f>'Calculation Sheet'!AJ15</f>
        <v>0</v>
      </c>
      <c r="L22" s="281">
        <f>'Calculation Sheet'!AK15</f>
        <v>0</v>
      </c>
      <c r="M22" s="281">
        <f>'Calculation Sheet'!AL15</f>
        <v>0</v>
      </c>
      <c r="N22" s="281">
        <f>'Calculation Sheet'!AM15</f>
        <v>0</v>
      </c>
      <c r="O22" s="281">
        <f>'Calculation Sheet'!AN15</f>
        <v>0</v>
      </c>
      <c r="P22" s="281">
        <f>'Calculation Sheet'!AO15</f>
        <v>0</v>
      </c>
      <c r="Q22" s="281">
        <f>'Calculation Sheet'!AP15</f>
        <v>0</v>
      </c>
      <c r="R22" s="281">
        <f>'Calculation Sheet'!AQ15</f>
        <v>0</v>
      </c>
      <c r="S22" s="281">
        <f>'Calculation Sheet'!AR15</f>
        <v>0</v>
      </c>
      <c r="T22" s="281">
        <f>'Calculation Sheet'!AS15</f>
        <v>0</v>
      </c>
      <c r="U22" s="282">
        <f>'Calculation Sheet'!AT15</f>
        <v>24.841666666666665</v>
      </c>
      <c r="V22" s="282">
        <f>'Calculation Sheet'!AU15</f>
        <v>30.55</v>
      </c>
    </row>
    <row r="23" spans="1:22" ht="13.35" customHeight="1" x14ac:dyDescent="0.25">
      <c r="A23" s="170">
        <v>0.5</v>
      </c>
      <c r="B23" s="281">
        <f>'Calculation Sheet'!AA16</f>
        <v>4</v>
      </c>
      <c r="C23" s="281">
        <f>'Calculation Sheet'!AB16</f>
        <v>5</v>
      </c>
      <c r="D23" s="281">
        <f>'Calculation Sheet'!AC16</f>
        <v>29</v>
      </c>
      <c r="E23" s="281">
        <f>'Calculation Sheet'!AD16</f>
        <v>57</v>
      </c>
      <c r="F23" s="281">
        <f>'Calculation Sheet'!AE16</f>
        <v>44</v>
      </c>
      <c r="G23" s="281">
        <f>'Calculation Sheet'!AF16</f>
        <v>13</v>
      </c>
      <c r="H23" s="281">
        <f>'Calculation Sheet'!AG16</f>
        <v>8</v>
      </c>
      <c r="I23" s="281">
        <f>'Calculation Sheet'!AH16</f>
        <v>5</v>
      </c>
      <c r="J23" s="281">
        <f>'Calculation Sheet'!AI16</f>
        <v>1</v>
      </c>
      <c r="K23" s="281">
        <f>'Calculation Sheet'!AJ16</f>
        <v>0</v>
      </c>
      <c r="L23" s="281">
        <f>'Calculation Sheet'!AK16</f>
        <v>0</v>
      </c>
      <c r="M23" s="281">
        <f>'Calculation Sheet'!AL16</f>
        <v>0</v>
      </c>
      <c r="N23" s="281">
        <f>'Calculation Sheet'!AM16</f>
        <v>0</v>
      </c>
      <c r="O23" s="281">
        <f>'Calculation Sheet'!AN16</f>
        <v>0</v>
      </c>
      <c r="P23" s="281">
        <f>'Calculation Sheet'!AO16</f>
        <v>0</v>
      </c>
      <c r="Q23" s="281">
        <f>'Calculation Sheet'!AP16</f>
        <v>0</v>
      </c>
      <c r="R23" s="281">
        <f>'Calculation Sheet'!AQ16</f>
        <v>0</v>
      </c>
      <c r="S23" s="281">
        <f>'Calculation Sheet'!AR16</f>
        <v>0</v>
      </c>
      <c r="T23" s="281">
        <f>'Calculation Sheet'!AS16</f>
        <v>0</v>
      </c>
      <c r="U23" s="282">
        <f>'Calculation Sheet'!AT16</f>
        <v>24.733333333333331</v>
      </c>
      <c r="V23" s="282">
        <f>'Calculation Sheet'!AU16</f>
        <v>32.825000000000003</v>
      </c>
    </row>
    <row r="24" spans="1:22" ht="13.35" customHeight="1" x14ac:dyDescent="0.25">
      <c r="A24" s="170">
        <v>0.54166666666666696</v>
      </c>
      <c r="B24" s="281">
        <f>'Calculation Sheet'!AA17</f>
        <v>3</v>
      </c>
      <c r="C24" s="281">
        <f>'Calculation Sheet'!AB17</f>
        <v>4</v>
      </c>
      <c r="D24" s="281">
        <f>'Calculation Sheet'!AC17</f>
        <v>17</v>
      </c>
      <c r="E24" s="281">
        <f>'Calculation Sheet'!AD17</f>
        <v>43</v>
      </c>
      <c r="F24" s="281">
        <f>'Calculation Sheet'!AE17</f>
        <v>22</v>
      </c>
      <c r="G24" s="281">
        <f>'Calculation Sheet'!AF17</f>
        <v>13</v>
      </c>
      <c r="H24" s="281">
        <f>'Calculation Sheet'!AG17</f>
        <v>8</v>
      </c>
      <c r="I24" s="281">
        <f>'Calculation Sheet'!AH17</f>
        <v>2</v>
      </c>
      <c r="J24" s="281">
        <f>'Calculation Sheet'!AI17</f>
        <v>0</v>
      </c>
      <c r="K24" s="281">
        <f>'Calculation Sheet'!AJ17</f>
        <v>1</v>
      </c>
      <c r="L24" s="281">
        <f>'Calculation Sheet'!AK17</f>
        <v>0</v>
      </c>
      <c r="M24" s="281">
        <f>'Calculation Sheet'!AL17</f>
        <v>0</v>
      </c>
      <c r="N24" s="281">
        <f>'Calculation Sheet'!AM17</f>
        <v>0</v>
      </c>
      <c r="O24" s="281">
        <f>'Calculation Sheet'!AN17</f>
        <v>0</v>
      </c>
      <c r="P24" s="281">
        <f>'Calculation Sheet'!AO17</f>
        <v>0</v>
      </c>
      <c r="Q24" s="281">
        <f>'Calculation Sheet'!AP17</f>
        <v>0</v>
      </c>
      <c r="R24" s="281">
        <f>'Calculation Sheet'!AQ17</f>
        <v>0</v>
      </c>
      <c r="S24" s="281">
        <f>'Calculation Sheet'!AR17</f>
        <v>0</v>
      </c>
      <c r="T24" s="281">
        <f>'Calculation Sheet'!AS17</f>
        <v>0</v>
      </c>
      <c r="U24" s="282">
        <f>'Calculation Sheet'!AT17</f>
        <v>25.125</v>
      </c>
      <c r="V24" s="282">
        <f>'Calculation Sheet'!AU17</f>
        <v>29</v>
      </c>
    </row>
    <row r="25" spans="1:22" ht="13.35" customHeight="1" x14ac:dyDescent="0.25">
      <c r="A25" s="170">
        <v>0.58333333333333304</v>
      </c>
      <c r="B25" s="281">
        <f>'Calculation Sheet'!AA18</f>
        <v>1</v>
      </c>
      <c r="C25" s="281">
        <f>'Calculation Sheet'!AB18</f>
        <v>9</v>
      </c>
      <c r="D25" s="281">
        <f>'Calculation Sheet'!AC18</f>
        <v>16</v>
      </c>
      <c r="E25" s="281">
        <f>'Calculation Sheet'!AD18</f>
        <v>48</v>
      </c>
      <c r="F25" s="281">
        <f>'Calculation Sheet'!AE18</f>
        <v>32</v>
      </c>
      <c r="G25" s="281">
        <f>'Calculation Sheet'!AF18</f>
        <v>16</v>
      </c>
      <c r="H25" s="281">
        <f>'Calculation Sheet'!AG18</f>
        <v>9</v>
      </c>
      <c r="I25" s="281">
        <f>'Calculation Sheet'!AH18</f>
        <v>1</v>
      </c>
      <c r="J25" s="281">
        <f>'Calculation Sheet'!AI18</f>
        <v>0</v>
      </c>
      <c r="K25" s="281">
        <f>'Calculation Sheet'!AJ18</f>
        <v>1</v>
      </c>
      <c r="L25" s="281">
        <f>'Calculation Sheet'!AK18</f>
        <v>0</v>
      </c>
      <c r="M25" s="281">
        <f>'Calculation Sheet'!AL18</f>
        <v>0</v>
      </c>
      <c r="N25" s="281">
        <f>'Calculation Sheet'!AM18</f>
        <v>0</v>
      </c>
      <c r="O25" s="281">
        <f>'Calculation Sheet'!AN18</f>
        <v>0</v>
      </c>
      <c r="P25" s="281">
        <f>'Calculation Sheet'!AO18</f>
        <v>0</v>
      </c>
      <c r="Q25" s="281">
        <f>'Calculation Sheet'!AP18</f>
        <v>0</v>
      </c>
      <c r="R25" s="281">
        <f>'Calculation Sheet'!AQ18</f>
        <v>0</v>
      </c>
      <c r="S25" s="281">
        <f>'Calculation Sheet'!AR18</f>
        <v>0</v>
      </c>
      <c r="T25" s="281">
        <f>'Calculation Sheet'!AS18</f>
        <v>0</v>
      </c>
      <c r="U25" s="282">
        <f>'Calculation Sheet'!AT18</f>
        <v>23.884999999999998</v>
      </c>
      <c r="V25" s="282">
        <f>'Calculation Sheet'!AU18</f>
        <v>33.799999999999997</v>
      </c>
    </row>
    <row r="26" spans="1:22" ht="13.35" customHeight="1" x14ac:dyDescent="0.25">
      <c r="A26" s="170">
        <v>0.625</v>
      </c>
      <c r="B26" s="281">
        <f>'Calculation Sheet'!AA19</f>
        <v>1</v>
      </c>
      <c r="C26" s="281">
        <f>'Calculation Sheet'!AB19</f>
        <v>8</v>
      </c>
      <c r="D26" s="281">
        <f>'Calculation Sheet'!AC19</f>
        <v>32</v>
      </c>
      <c r="E26" s="281">
        <f>'Calculation Sheet'!AD19</f>
        <v>63</v>
      </c>
      <c r="F26" s="281">
        <f>'Calculation Sheet'!AE19</f>
        <v>48</v>
      </c>
      <c r="G26" s="281">
        <f>'Calculation Sheet'!AF19</f>
        <v>28</v>
      </c>
      <c r="H26" s="281">
        <f>'Calculation Sheet'!AG19</f>
        <v>7</v>
      </c>
      <c r="I26" s="281">
        <f>'Calculation Sheet'!AH19</f>
        <v>5</v>
      </c>
      <c r="J26" s="281">
        <f>'Calculation Sheet'!AI19</f>
        <v>3</v>
      </c>
      <c r="K26" s="281">
        <f>'Calculation Sheet'!AJ19</f>
        <v>0</v>
      </c>
      <c r="L26" s="281">
        <f>'Calculation Sheet'!AK19</f>
        <v>0</v>
      </c>
      <c r="M26" s="281">
        <f>'Calculation Sheet'!AL19</f>
        <v>0</v>
      </c>
      <c r="N26" s="281">
        <f>'Calculation Sheet'!AM19</f>
        <v>0</v>
      </c>
      <c r="O26" s="281">
        <f>'Calculation Sheet'!AN19</f>
        <v>0</v>
      </c>
      <c r="P26" s="281">
        <f>'Calculation Sheet'!AO19</f>
        <v>0</v>
      </c>
      <c r="Q26" s="281">
        <f>'Calculation Sheet'!AP19</f>
        <v>0</v>
      </c>
      <c r="R26" s="281">
        <f>'Calculation Sheet'!AQ19</f>
        <v>0</v>
      </c>
      <c r="S26" s="281">
        <f>'Calculation Sheet'!AR19</f>
        <v>0</v>
      </c>
      <c r="T26" s="281">
        <f>'Calculation Sheet'!AS19</f>
        <v>0</v>
      </c>
      <c r="U26" s="282">
        <f>'Calculation Sheet'!AT19</f>
        <v>25.865000000000002</v>
      </c>
      <c r="V26" s="282">
        <f>'Calculation Sheet'!AU19</f>
        <v>34.422222222222224</v>
      </c>
    </row>
    <row r="27" spans="1:22" ht="13.35" customHeight="1" x14ac:dyDescent="0.25">
      <c r="A27" s="170">
        <v>0.66666666666666696</v>
      </c>
      <c r="B27" s="281">
        <f>'Calculation Sheet'!AA20</f>
        <v>0</v>
      </c>
      <c r="C27" s="281">
        <f>'Calculation Sheet'!AB20</f>
        <v>13</v>
      </c>
      <c r="D27" s="281">
        <f>'Calculation Sheet'!AC20</f>
        <v>74</v>
      </c>
      <c r="E27" s="281">
        <f>'Calculation Sheet'!AD20</f>
        <v>134</v>
      </c>
      <c r="F27" s="281">
        <f>'Calculation Sheet'!AE20</f>
        <v>136</v>
      </c>
      <c r="G27" s="281">
        <f>'Calculation Sheet'!AF20</f>
        <v>58</v>
      </c>
      <c r="H27" s="281">
        <f>'Calculation Sheet'!AG20</f>
        <v>19</v>
      </c>
      <c r="I27" s="281">
        <f>'Calculation Sheet'!AH20</f>
        <v>6</v>
      </c>
      <c r="J27" s="281">
        <f>'Calculation Sheet'!AI20</f>
        <v>0</v>
      </c>
      <c r="K27" s="281">
        <f>'Calculation Sheet'!AJ20</f>
        <v>0</v>
      </c>
      <c r="L27" s="281">
        <f>'Calculation Sheet'!AK20</f>
        <v>0</v>
      </c>
      <c r="M27" s="281">
        <f>'Calculation Sheet'!AL20</f>
        <v>0</v>
      </c>
      <c r="N27" s="281">
        <f>'Calculation Sheet'!AM20</f>
        <v>0</v>
      </c>
      <c r="O27" s="281">
        <f>'Calculation Sheet'!AN20</f>
        <v>0</v>
      </c>
      <c r="P27" s="281">
        <f>'Calculation Sheet'!AO20</f>
        <v>0</v>
      </c>
      <c r="Q27" s="281">
        <f>'Calculation Sheet'!AP20</f>
        <v>0</v>
      </c>
      <c r="R27" s="281">
        <f>'Calculation Sheet'!AQ20</f>
        <v>0</v>
      </c>
      <c r="S27" s="281">
        <f>'Calculation Sheet'!AR20</f>
        <v>0</v>
      </c>
      <c r="T27" s="281">
        <f>'Calculation Sheet'!AS20</f>
        <v>0</v>
      </c>
      <c r="U27" s="282">
        <f>'Calculation Sheet'!AT20</f>
        <v>25.520000000000003</v>
      </c>
      <c r="V27" s="282">
        <f>'Calculation Sheet'!AU20</f>
        <v>31.122500000000002</v>
      </c>
    </row>
    <row r="28" spans="1:22" ht="13.35" customHeight="1" x14ac:dyDescent="0.25">
      <c r="A28" s="170">
        <v>0.70833333333333304</v>
      </c>
      <c r="B28" s="281">
        <f>'Calculation Sheet'!AA21</f>
        <v>5</v>
      </c>
      <c r="C28" s="281">
        <f>'Calculation Sheet'!AB21</f>
        <v>7</v>
      </c>
      <c r="D28" s="281">
        <f>'Calculation Sheet'!AC21</f>
        <v>51</v>
      </c>
      <c r="E28" s="281">
        <f>'Calculation Sheet'!AD21</f>
        <v>98</v>
      </c>
      <c r="F28" s="281">
        <f>'Calculation Sheet'!AE21</f>
        <v>116</v>
      </c>
      <c r="G28" s="281">
        <f>'Calculation Sheet'!AF21</f>
        <v>49</v>
      </c>
      <c r="H28" s="281">
        <f>'Calculation Sheet'!AG21</f>
        <v>12</v>
      </c>
      <c r="I28" s="281">
        <f>'Calculation Sheet'!AH21</f>
        <v>1</v>
      </c>
      <c r="J28" s="281">
        <f>'Calculation Sheet'!AI21</f>
        <v>1</v>
      </c>
      <c r="K28" s="281">
        <f>'Calculation Sheet'!AJ21</f>
        <v>2</v>
      </c>
      <c r="L28" s="281">
        <f>'Calculation Sheet'!AK21</f>
        <v>0</v>
      </c>
      <c r="M28" s="281">
        <f>'Calculation Sheet'!AL21</f>
        <v>0</v>
      </c>
      <c r="N28" s="281">
        <f>'Calculation Sheet'!AM21</f>
        <v>0</v>
      </c>
      <c r="O28" s="281">
        <f>'Calculation Sheet'!AN21</f>
        <v>0</v>
      </c>
      <c r="P28" s="281">
        <f>'Calculation Sheet'!AO21</f>
        <v>0</v>
      </c>
      <c r="Q28" s="281">
        <f>'Calculation Sheet'!AP21</f>
        <v>0</v>
      </c>
      <c r="R28" s="281">
        <f>'Calculation Sheet'!AQ21</f>
        <v>0</v>
      </c>
      <c r="S28" s="281">
        <f>'Calculation Sheet'!AR21</f>
        <v>0</v>
      </c>
      <c r="T28" s="281">
        <f>'Calculation Sheet'!AS21</f>
        <v>0</v>
      </c>
      <c r="U28" s="282">
        <f>'Calculation Sheet'!AT21</f>
        <v>25.454999999999998</v>
      </c>
      <c r="V28" s="282">
        <f>'Calculation Sheet'!AU21</f>
        <v>31.238749999999996</v>
      </c>
    </row>
    <row r="29" spans="1:22" ht="13.35" customHeight="1" x14ac:dyDescent="0.25">
      <c r="A29" s="170">
        <v>0.75</v>
      </c>
      <c r="B29" s="281">
        <f>'Calculation Sheet'!AA22</f>
        <v>1</v>
      </c>
      <c r="C29" s="281">
        <f>'Calculation Sheet'!AB22</f>
        <v>7</v>
      </c>
      <c r="D29" s="281">
        <f>'Calculation Sheet'!AC22</f>
        <v>18</v>
      </c>
      <c r="E29" s="281">
        <f>'Calculation Sheet'!AD22</f>
        <v>35</v>
      </c>
      <c r="F29" s="281">
        <f>'Calculation Sheet'!AE22</f>
        <v>24</v>
      </c>
      <c r="G29" s="281">
        <f>'Calculation Sheet'!AF22</f>
        <v>13</v>
      </c>
      <c r="H29" s="281">
        <f>'Calculation Sheet'!AG22</f>
        <v>4</v>
      </c>
      <c r="I29" s="281">
        <f>'Calculation Sheet'!AH22</f>
        <v>0</v>
      </c>
      <c r="J29" s="281">
        <f>'Calculation Sheet'!AI22</f>
        <v>0</v>
      </c>
      <c r="K29" s="281">
        <f>'Calculation Sheet'!AJ22</f>
        <v>0</v>
      </c>
      <c r="L29" s="281">
        <f>'Calculation Sheet'!AK22</f>
        <v>0</v>
      </c>
      <c r="M29" s="281">
        <f>'Calculation Sheet'!AL22</f>
        <v>0</v>
      </c>
      <c r="N29" s="281">
        <f>'Calculation Sheet'!AM22</f>
        <v>0</v>
      </c>
      <c r="O29" s="281">
        <f>'Calculation Sheet'!AN22</f>
        <v>0</v>
      </c>
      <c r="P29" s="281">
        <f>'Calculation Sheet'!AO22</f>
        <v>0</v>
      </c>
      <c r="Q29" s="281">
        <f>'Calculation Sheet'!AP22</f>
        <v>0</v>
      </c>
      <c r="R29" s="281">
        <f>'Calculation Sheet'!AQ22</f>
        <v>0</v>
      </c>
      <c r="S29" s="281">
        <f>'Calculation Sheet'!AR22</f>
        <v>0</v>
      </c>
      <c r="T29" s="281">
        <f>'Calculation Sheet'!AS22</f>
        <v>0</v>
      </c>
      <c r="U29" s="282">
        <f>'Calculation Sheet'!AT22</f>
        <v>23.983750000000001</v>
      </c>
      <c r="V29" s="282" t="str">
        <f>'Calculation Sheet'!AU22</f>
        <v>-</v>
      </c>
    </row>
    <row r="30" spans="1:22" ht="13.35" customHeight="1" x14ac:dyDescent="0.25">
      <c r="A30" s="170">
        <v>0.79166666666666696</v>
      </c>
      <c r="B30" s="281">
        <f>'Calculation Sheet'!AA23</f>
        <v>0</v>
      </c>
      <c r="C30" s="281">
        <f>'Calculation Sheet'!AB23</f>
        <v>5</v>
      </c>
      <c r="D30" s="281">
        <f>'Calculation Sheet'!AC23</f>
        <v>10</v>
      </c>
      <c r="E30" s="281">
        <f>'Calculation Sheet'!AD23</f>
        <v>25</v>
      </c>
      <c r="F30" s="281">
        <f>'Calculation Sheet'!AE23</f>
        <v>15</v>
      </c>
      <c r="G30" s="281">
        <f>'Calculation Sheet'!AF23</f>
        <v>9</v>
      </c>
      <c r="H30" s="281">
        <f>'Calculation Sheet'!AG23</f>
        <v>6</v>
      </c>
      <c r="I30" s="281">
        <f>'Calculation Sheet'!AH23</f>
        <v>1</v>
      </c>
      <c r="J30" s="281">
        <f>'Calculation Sheet'!AI23</f>
        <v>0</v>
      </c>
      <c r="K30" s="281">
        <f>'Calculation Sheet'!AJ23</f>
        <v>0</v>
      </c>
      <c r="L30" s="281">
        <f>'Calculation Sheet'!AK23</f>
        <v>0</v>
      </c>
      <c r="M30" s="281">
        <f>'Calculation Sheet'!AL23</f>
        <v>0</v>
      </c>
      <c r="N30" s="281">
        <f>'Calculation Sheet'!AM23</f>
        <v>0</v>
      </c>
      <c r="O30" s="281">
        <f>'Calculation Sheet'!AN23</f>
        <v>0</v>
      </c>
      <c r="P30" s="281">
        <f>'Calculation Sheet'!AO23</f>
        <v>0</v>
      </c>
      <c r="Q30" s="281">
        <f>'Calculation Sheet'!AP23</f>
        <v>0</v>
      </c>
      <c r="R30" s="281">
        <f>'Calculation Sheet'!AQ23</f>
        <v>0</v>
      </c>
      <c r="S30" s="281">
        <f>'Calculation Sheet'!AR23</f>
        <v>0</v>
      </c>
      <c r="T30" s="281">
        <f>'Calculation Sheet'!AS23</f>
        <v>0</v>
      </c>
      <c r="U30" s="282">
        <f>'Calculation Sheet'!AT23</f>
        <v>24.158749999999998</v>
      </c>
      <c r="V30" s="282" t="str">
        <f>'Calculation Sheet'!AU23</f>
        <v>-</v>
      </c>
    </row>
    <row r="31" spans="1:22" ht="13.35" customHeight="1" x14ac:dyDescent="0.25">
      <c r="A31" s="170">
        <v>0.83333333333333304</v>
      </c>
      <c r="B31" s="281">
        <f>'Calculation Sheet'!AA24</f>
        <v>0</v>
      </c>
      <c r="C31" s="281">
        <f>'Calculation Sheet'!AB24</f>
        <v>0</v>
      </c>
      <c r="D31" s="281">
        <f>'Calculation Sheet'!AC24</f>
        <v>3</v>
      </c>
      <c r="E31" s="281">
        <f>'Calculation Sheet'!AD24</f>
        <v>8</v>
      </c>
      <c r="F31" s="281">
        <f>'Calculation Sheet'!AE24</f>
        <v>12</v>
      </c>
      <c r="G31" s="281">
        <f>'Calculation Sheet'!AF24</f>
        <v>10</v>
      </c>
      <c r="H31" s="281">
        <f>'Calculation Sheet'!AG24</f>
        <v>3</v>
      </c>
      <c r="I31" s="281">
        <f>'Calculation Sheet'!AH24</f>
        <v>2</v>
      </c>
      <c r="J31" s="281">
        <f>'Calculation Sheet'!AI24</f>
        <v>0</v>
      </c>
      <c r="K31" s="281">
        <f>'Calculation Sheet'!AJ24</f>
        <v>0</v>
      </c>
      <c r="L31" s="281">
        <f>'Calculation Sheet'!AK24</f>
        <v>0</v>
      </c>
      <c r="M31" s="281">
        <f>'Calculation Sheet'!AL24</f>
        <v>0</v>
      </c>
      <c r="N31" s="281">
        <f>'Calculation Sheet'!AM24</f>
        <v>0</v>
      </c>
      <c r="O31" s="281">
        <f>'Calculation Sheet'!AN24</f>
        <v>0</v>
      </c>
      <c r="P31" s="281">
        <f>'Calculation Sheet'!AO24</f>
        <v>0</v>
      </c>
      <c r="Q31" s="281">
        <f>'Calculation Sheet'!AP24</f>
        <v>0</v>
      </c>
      <c r="R31" s="281">
        <f>'Calculation Sheet'!AQ24</f>
        <v>0</v>
      </c>
      <c r="S31" s="281">
        <f>'Calculation Sheet'!AR24</f>
        <v>0</v>
      </c>
      <c r="T31" s="281">
        <f>'Calculation Sheet'!AS24</f>
        <v>0</v>
      </c>
      <c r="U31" s="282">
        <f>'Calculation Sheet'!AT24</f>
        <v>28.623750000000001</v>
      </c>
      <c r="V31" s="282" t="str">
        <f>'Calculation Sheet'!AU24</f>
        <v>-</v>
      </c>
    </row>
    <row r="32" spans="1:22" ht="13.35" customHeight="1" x14ac:dyDescent="0.25">
      <c r="A32" s="170">
        <v>0.875</v>
      </c>
      <c r="B32" s="281">
        <f>'Calculation Sheet'!AA25</f>
        <v>0</v>
      </c>
      <c r="C32" s="281">
        <f>'Calculation Sheet'!AB25</f>
        <v>0</v>
      </c>
      <c r="D32" s="281">
        <f>'Calculation Sheet'!AC25</f>
        <v>3</v>
      </c>
      <c r="E32" s="281">
        <f>'Calculation Sheet'!AD25</f>
        <v>16</v>
      </c>
      <c r="F32" s="281">
        <f>'Calculation Sheet'!AE25</f>
        <v>15</v>
      </c>
      <c r="G32" s="281">
        <f>'Calculation Sheet'!AF25</f>
        <v>8</v>
      </c>
      <c r="H32" s="281">
        <f>'Calculation Sheet'!AG25</f>
        <v>5</v>
      </c>
      <c r="I32" s="281">
        <f>'Calculation Sheet'!AH25</f>
        <v>2</v>
      </c>
      <c r="J32" s="281">
        <f>'Calculation Sheet'!AI25</f>
        <v>0</v>
      </c>
      <c r="K32" s="281">
        <f>'Calculation Sheet'!AJ25</f>
        <v>0</v>
      </c>
      <c r="L32" s="281">
        <f>'Calculation Sheet'!AK25</f>
        <v>0</v>
      </c>
      <c r="M32" s="281">
        <f>'Calculation Sheet'!AL25</f>
        <v>0</v>
      </c>
      <c r="N32" s="281">
        <f>'Calculation Sheet'!AM25</f>
        <v>0</v>
      </c>
      <c r="O32" s="281">
        <f>'Calculation Sheet'!AN25</f>
        <v>0</v>
      </c>
      <c r="P32" s="281">
        <f>'Calculation Sheet'!AO25</f>
        <v>0</v>
      </c>
      <c r="Q32" s="281">
        <f>'Calculation Sheet'!AP25</f>
        <v>0</v>
      </c>
      <c r="R32" s="281">
        <f>'Calculation Sheet'!AQ25</f>
        <v>0</v>
      </c>
      <c r="S32" s="281">
        <f>'Calculation Sheet'!AR25</f>
        <v>0</v>
      </c>
      <c r="T32" s="281">
        <f>'Calculation Sheet'!AS25</f>
        <v>0</v>
      </c>
      <c r="U32" s="282">
        <f>'Calculation Sheet'!AT25</f>
        <v>27.828749999999999</v>
      </c>
      <c r="V32" s="282" t="str">
        <f>'Calculation Sheet'!AU25</f>
        <v>-</v>
      </c>
    </row>
    <row r="33" spans="1:22" ht="13.35" customHeight="1" x14ac:dyDescent="0.25">
      <c r="A33" s="170">
        <v>0.91666666666666696</v>
      </c>
      <c r="B33" s="281">
        <f>'Calculation Sheet'!AA26</f>
        <v>0</v>
      </c>
      <c r="C33" s="281">
        <f>'Calculation Sheet'!AB26</f>
        <v>2</v>
      </c>
      <c r="D33" s="281">
        <f>'Calculation Sheet'!AC26</f>
        <v>1</v>
      </c>
      <c r="E33" s="281">
        <f>'Calculation Sheet'!AD26</f>
        <v>10</v>
      </c>
      <c r="F33" s="281">
        <f>'Calculation Sheet'!AE26</f>
        <v>4</v>
      </c>
      <c r="G33" s="281">
        <f>'Calculation Sheet'!AF26</f>
        <v>1</v>
      </c>
      <c r="H33" s="281">
        <f>'Calculation Sheet'!AG26</f>
        <v>2</v>
      </c>
      <c r="I33" s="281">
        <f>'Calculation Sheet'!AH26</f>
        <v>0</v>
      </c>
      <c r="J33" s="281">
        <f>'Calculation Sheet'!AI26</f>
        <v>0</v>
      </c>
      <c r="K33" s="281">
        <f>'Calculation Sheet'!AJ26</f>
        <v>0</v>
      </c>
      <c r="L33" s="281">
        <f>'Calculation Sheet'!AK26</f>
        <v>0</v>
      </c>
      <c r="M33" s="281">
        <f>'Calculation Sheet'!AL26</f>
        <v>0</v>
      </c>
      <c r="N33" s="281">
        <f>'Calculation Sheet'!AM26</f>
        <v>0</v>
      </c>
      <c r="O33" s="281">
        <f>'Calculation Sheet'!AN26</f>
        <v>0</v>
      </c>
      <c r="P33" s="281">
        <f>'Calculation Sheet'!AO26</f>
        <v>0</v>
      </c>
      <c r="Q33" s="281">
        <f>'Calculation Sheet'!AP26</f>
        <v>0</v>
      </c>
      <c r="R33" s="281">
        <f>'Calculation Sheet'!AQ26</f>
        <v>0</v>
      </c>
      <c r="S33" s="281">
        <f>'Calculation Sheet'!AR26</f>
        <v>0</v>
      </c>
      <c r="T33" s="281">
        <f>'Calculation Sheet'!AS26</f>
        <v>0</v>
      </c>
      <c r="U33" s="282">
        <f>'Calculation Sheet'!AT26</f>
        <v>22.369999999999997</v>
      </c>
      <c r="V33" s="282" t="str">
        <f>'Calculation Sheet'!AU26</f>
        <v>-</v>
      </c>
    </row>
    <row r="34" spans="1:22" ht="13.35" customHeight="1" thickBot="1" x14ac:dyDescent="0.3">
      <c r="A34" s="171">
        <v>0.95833333333333304</v>
      </c>
      <c r="B34" s="283">
        <f>'Calculation Sheet'!AA27</f>
        <v>1</v>
      </c>
      <c r="C34" s="283">
        <f>'Calculation Sheet'!AB27</f>
        <v>0</v>
      </c>
      <c r="D34" s="283">
        <f>'Calculation Sheet'!AC27</f>
        <v>0</v>
      </c>
      <c r="E34" s="283">
        <f>'Calculation Sheet'!AD27</f>
        <v>5</v>
      </c>
      <c r="F34" s="283">
        <f>'Calculation Sheet'!AE27</f>
        <v>3</v>
      </c>
      <c r="G34" s="283">
        <f>'Calculation Sheet'!AF27</f>
        <v>2</v>
      </c>
      <c r="H34" s="283">
        <f>'Calculation Sheet'!AG27</f>
        <v>0</v>
      </c>
      <c r="I34" s="283">
        <f>'Calculation Sheet'!AH27</f>
        <v>0</v>
      </c>
      <c r="J34" s="283">
        <f>'Calculation Sheet'!AI27</f>
        <v>0</v>
      </c>
      <c r="K34" s="283">
        <f>'Calculation Sheet'!AJ27</f>
        <v>0</v>
      </c>
      <c r="L34" s="283">
        <f>'Calculation Sheet'!AK27</f>
        <v>0</v>
      </c>
      <c r="M34" s="283">
        <f>'Calculation Sheet'!AL27</f>
        <v>0</v>
      </c>
      <c r="N34" s="283">
        <f>'Calculation Sheet'!AM27</f>
        <v>0</v>
      </c>
      <c r="O34" s="283">
        <f>'Calculation Sheet'!AN27</f>
        <v>0</v>
      </c>
      <c r="P34" s="283">
        <f>'Calculation Sheet'!AO27</f>
        <v>0</v>
      </c>
      <c r="Q34" s="283">
        <f>'Calculation Sheet'!AP27</f>
        <v>0</v>
      </c>
      <c r="R34" s="283">
        <f>'Calculation Sheet'!AQ27</f>
        <v>0</v>
      </c>
      <c r="S34" s="283">
        <f>'Calculation Sheet'!AR27</f>
        <v>0</v>
      </c>
      <c r="T34" s="283">
        <f>'Calculation Sheet'!AS27</f>
        <v>0</v>
      </c>
      <c r="U34" s="284">
        <f>'Calculation Sheet'!AT27</f>
        <v>26.716666666666665</v>
      </c>
      <c r="V34" s="284" t="str">
        <f>'Calculation Sheet'!AU27</f>
        <v>-</v>
      </c>
    </row>
    <row r="35" spans="1:22" ht="13.35" customHeight="1" thickTop="1" x14ac:dyDescent="0.25">
      <c r="A35" s="285" t="s">
        <v>112</v>
      </c>
      <c r="B35" s="279">
        <f>'Calculation Sheet'!AA28</f>
        <v>23</v>
      </c>
      <c r="C35" s="279">
        <f>'Calculation Sheet'!AB28</f>
        <v>103</v>
      </c>
      <c r="D35" s="279">
        <f>'Calculation Sheet'!AC28</f>
        <v>370</v>
      </c>
      <c r="E35" s="279">
        <f>'Calculation Sheet'!AD28</f>
        <v>804</v>
      </c>
      <c r="F35" s="279">
        <f>'Calculation Sheet'!AE28</f>
        <v>662</v>
      </c>
      <c r="G35" s="279">
        <f>'Calculation Sheet'!AF28</f>
        <v>301</v>
      </c>
      <c r="H35" s="279">
        <f>'Calculation Sheet'!AG28</f>
        <v>104</v>
      </c>
      <c r="I35" s="279">
        <f>'Calculation Sheet'!AH28</f>
        <v>24</v>
      </c>
      <c r="J35" s="279">
        <f>'Calculation Sheet'!AI28</f>
        <v>7</v>
      </c>
      <c r="K35" s="279">
        <f>'Calculation Sheet'!AJ28</f>
        <v>4</v>
      </c>
      <c r="L35" s="279">
        <f>'Calculation Sheet'!AK28</f>
        <v>0</v>
      </c>
      <c r="M35" s="279">
        <f>'Calculation Sheet'!AL28</f>
        <v>0</v>
      </c>
      <c r="N35" s="279">
        <f>'Calculation Sheet'!AM28</f>
        <v>0</v>
      </c>
      <c r="O35" s="279">
        <f>'Calculation Sheet'!AN28</f>
        <v>0</v>
      </c>
      <c r="P35" s="279">
        <f>'Calculation Sheet'!AO28</f>
        <v>0</v>
      </c>
      <c r="Q35" s="279">
        <f>'Calculation Sheet'!AP28</f>
        <v>0</v>
      </c>
      <c r="R35" s="279">
        <f>'Calculation Sheet'!AQ28</f>
        <v>0</v>
      </c>
      <c r="S35" s="279">
        <f>'Calculation Sheet'!AR28</f>
        <v>0</v>
      </c>
      <c r="T35" s="279">
        <f>'Calculation Sheet'!AS28</f>
        <v>0</v>
      </c>
      <c r="U35" s="280">
        <f>'Calculation Sheet'!AT28</f>
        <v>24.633333333333336</v>
      </c>
      <c r="V35" s="280">
        <f>'Calculation Sheet'!AU28</f>
        <v>30.8</v>
      </c>
    </row>
    <row r="36" spans="1:22" ht="13.35" customHeight="1" x14ac:dyDescent="0.25">
      <c r="A36" s="286" t="s">
        <v>113</v>
      </c>
      <c r="B36" s="281">
        <f>'Calculation Sheet'!AA29</f>
        <v>23</v>
      </c>
      <c r="C36" s="281">
        <f>'Calculation Sheet'!AB29</f>
        <v>109</v>
      </c>
      <c r="D36" s="281">
        <f>'Calculation Sheet'!AC29</f>
        <v>389</v>
      </c>
      <c r="E36" s="281">
        <f>'Calculation Sheet'!AD29</f>
        <v>864</v>
      </c>
      <c r="F36" s="281">
        <f>'Calculation Sheet'!AE29</f>
        <v>711</v>
      </c>
      <c r="G36" s="281">
        <f>'Calculation Sheet'!AF29</f>
        <v>338</v>
      </c>
      <c r="H36" s="281">
        <f>'Calculation Sheet'!AG29</f>
        <v>121</v>
      </c>
      <c r="I36" s="281">
        <f>'Calculation Sheet'!AH29</f>
        <v>32</v>
      </c>
      <c r="J36" s="281">
        <f>'Calculation Sheet'!AI29</f>
        <v>7</v>
      </c>
      <c r="K36" s="281">
        <f>'Calculation Sheet'!AJ29</f>
        <v>4</v>
      </c>
      <c r="L36" s="281">
        <f>'Calculation Sheet'!AK29</f>
        <v>0</v>
      </c>
      <c r="M36" s="281">
        <f>'Calculation Sheet'!AL29</f>
        <v>0</v>
      </c>
      <c r="N36" s="281">
        <f>'Calculation Sheet'!AM29</f>
        <v>0</v>
      </c>
      <c r="O36" s="281">
        <f>'Calculation Sheet'!AN29</f>
        <v>0</v>
      </c>
      <c r="P36" s="281">
        <f>'Calculation Sheet'!AO29</f>
        <v>0</v>
      </c>
      <c r="Q36" s="281">
        <f>'Calculation Sheet'!AP29</f>
        <v>0</v>
      </c>
      <c r="R36" s="281">
        <f>'Calculation Sheet'!AQ29</f>
        <v>0</v>
      </c>
      <c r="S36" s="281">
        <f>'Calculation Sheet'!AR29</f>
        <v>0</v>
      </c>
      <c r="T36" s="281">
        <f>'Calculation Sheet'!AS29</f>
        <v>0</v>
      </c>
      <c r="U36" s="282">
        <f>'Calculation Sheet'!AT29</f>
        <v>24.8</v>
      </c>
      <c r="V36" s="282">
        <f>'Calculation Sheet'!AU29</f>
        <v>31.033333333333331</v>
      </c>
    </row>
    <row r="37" spans="1:22" ht="13.35" customHeight="1" x14ac:dyDescent="0.25">
      <c r="A37" s="118" t="s">
        <v>114</v>
      </c>
      <c r="B37" s="281">
        <f>'Calculation Sheet'!AA30</f>
        <v>24</v>
      </c>
      <c r="C37" s="281">
        <f>'Calculation Sheet'!AB30</f>
        <v>111</v>
      </c>
      <c r="D37" s="281">
        <f>'Calculation Sheet'!AC30</f>
        <v>390</v>
      </c>
      <c r="E37" s="281">
        <f>'Calculation Sheet'!AD30</f>
        <v>879</v>
      </c>
      <c r="F37" s="281">
        <f>'Calculation Sheet'!AE30</f>
        <v>718</v>
      </c>
      <c r="G37" s="281">
        <f>'Calculation Sheet'!AF30</f>
        <v>341</v>
      </c>
      <c r="H37" s="281">
        <f>'Calculation Sheet'!AG30</f>
        <v>123</v>
      </c>
      <c r="I37" s="281">
        <f>'Calculation Sheet'!AH30</f>
        <v>32</v>
      </c>
      <c r="J37" s="281">
        <f>'Calculation Sheet'!AI30</f>
        <v>7</v>
      </c>
      <c r="K37" s="281">
        <f>'Calculation Sheet'!AJ30</f>
        <v>4</v>
      </c>
      <c r="L37" s="281">
        <f>'Calculation Sheet'!AK30</f>
        <v>0</v>
      </c>
      <c r="M37" s="281">
        <f>'Calculation Sheet'!AL30</f>
        <v>0</v>
      </c>
      <c r="N37" s="281">
        <f>'Calculation Sheet'!AM30</f>
        <v>0</v>
      </c>
      <c r="O37" s="281">
        <f>'Calculation Sheet'!AN30</f>
        <v>0</v>
      </c>
      <c r="P37" s="281">
        <f>'Calculation Sheet'!AO30</f>
        <v>0</v>
      </c>
      <c r="Q37" s="281">
        <f>'Calculation Sheet'!AP30</f>
        <v>0</v>
      </c>
      <c r="R37" s="281">
        <f>'Calculation Sheet'!AQ30</f>
        <v>0</v>
      </c>
      <c r="S37" s="281">
        <f>'Calculation Sheet'!AR30</f>
        <v>0</v>
      </c>
      <c r="T37" s="281">
        <f>'Calculation Sheet'!AS30</f>
        <v>0</v>
      </c>
      <c r="U37" s="282">
        <f>'Calculation Sheet'!AT30</f>
        <v>24.8</v>
      </c>
      <c r="V37" s="282">
        <f>'Calculation Sheet'!AU30</f>
        <v>31.016666666666666</v>
      </c>
    </row>
    <row r="38" spans="1:22" ht="13.35" customHeight="1" thickBot="1" x14ac:dyDescent="0.3">
      <c r="A38" s="120" t="s">
        <v>115</v>
      </c>
      <c r="B38" s="283">
        <f>'Calculation Sheet'!AA31</f>
        <v>24</v>
      </c>
      <c r="C38" s="283">
        <f>'Calculation Sheet'!AB31</f>
        <v>112</v>
      </c>
      <c r="D38" s="283">
        <f>'Calculation Sheet'!AC31</f>
        <v>393</v>
      </c>
      <c r="E38" s="283">
        <f>'Calculation Sheet'!AD31</f>
        <v>883</v>
      </c>
      <c r="F38" s="283">
        <f>'Calculation Sheet'!AE31</f>
        <v>722</v>
      </c>
      <c r="G38" s="283">
        <f>'Calculation Sheet'!AF31</f>
        <v>342</v>
      </c>
      <c r="H38" s="283">
        <f>'Calculation Sheet'!AG31</f>
        <v>124</v>
      </c>
      <c r="I38" s="283">
        <f>'Calculation Sheet'!AH31</f>
        <v>33</v>
      </c>
      <c r="J38" s="283">
        <f>'Calculation Sheet'!AI31</f>
        <v>8</v>
      </c>
      <c r="K38" s="283">
        <f>'Calculation Sheet'!AJ31</f>
        <v>5</v>
      </c>
      <c r="L38" s="283">
        <f>'Calculation Sheet'!AK31</f>
        <v>0</v>
      </c>
      <c r="M38" s="283">
        <f>'Calculation Sheet'!AL31</f>
        <v>0</v>
      </c>
      <c r="N38" s="283">
        <f>'Calculation Sheet'!AM31</f>
        <v>0</v>
      </c>
      <c r="O38" s="283">
        <f>'Calculation Sheet'!AN31</f>
        <v>0</v>
      </c>
      <c r="P38" s="283">
        <f>'Calculation Sheet'!AO31</f>
        <v>0</v>
      </c>
      <c r="Q38" s="283">
        <f>'Calculation Sheet'!AP31</f>
        <v>0</v>
      </c>
      <c r="R38" s="283">
        <f>'Calculation Sheet'!AQ31</f>
        <v>0</v>
      </c>
      <c r="S38" s="283">
        <f>'Calculation Sheet'!AR31</f>
        <v>0</v>
      </c>
      <c r="T38" s="283">
        <f>'Calculation Sheet'!AS31</f>
        <v>0</v>
      </c>
      <c r="U38" s="284">
        <f>'Calculation Sheet'!AT31</f>
        <v>24.833333333333332</v>
      </c>
      <c r="V38" s="284">
        <f>'Calculation Sheet'!AU31</f>
        <v>31.049999999999997</v>
      </c>
    </row>
    <row r="39" spans="1:22" ht="13.35" customHeight="1" thickTop="1" x14ac:dyDescent="0.25">
      <c r="S39" s="351" t="str">
        <f>CONCATENATE("Mean Speed (mph)"," - ",ROUND(U38,2))</f>
        <v>Mean Speed (mph) - 24.83</v>
      </c>
      <c r="T39" s="351"/>
      <c r="U39" s="351"/>
      <c r="V39" s="352"/>
    </row>
    <row r="40" spans="1:22" ht="13.35" customHeight="1" thickBot="1" x14ac:dyDescent="0.3">
      <c r="A40" s="348" t="s">
        <v>209</v>
      </c>
    </row>
    <row r="41" spans="1:22" ht="12.75" customHeight="1" thickTop="1" thickBot="1" x14ac:dyDescent="0.3">
      <c r="A41" s="243"/>
      <c r="B41" s="605" t="s">
        <v>91</v>
      </c>
      <c r="C41" s="606"/>
      <c r="D41" s="606"/>
      <c r="E41" s="606"/>
      <c r="F41" s="606"/>
      <c r="G41" s="606"/>
      <c r="H41" s="606"/>
      <c r="I41" s="606"/>
      <c r="J41" s="606"/>
      <c r="K41" s="606"/>
      <c r="L41" s="606"/>
      <c r="M41" s="606"/>
      <c r="N41" s="606"/>
      <c r="O41" s="606"/>
      <c r="P41" s="606"/>
      <c r="Q41" s="606"/>
      <c r="R41" s="606"/>
      <c r="S41" s="606"/>
      <c r="T41" s="606"/>
      <c r="U41" s="606"/>
      <c r="V41" s="607"/>
    </row>
    <row r="42" spans="1:22" ht="13.35" customHeight="1" thickTop="1" thickBot="1" x14ac:dyDescent="0.3">
      <c r="A42" s="169" t="s">
        <v>51</v>
      </c>
      <c r="B42" s="353" t="s">
        <v>92</v>
      </c>
      <c r="C42" s="353" t="s">
        <v>93</v>
      </c>
      <c r="D42" s="353" t="s">
        <v>94</v>
      </c>
      <c r="E42" s="353" t="s">
        <v>95</v>
      </c>
      <c r="F42" s="353" t="s">
        <v>96</v>
      </c>
      <c r="G42" s="353" t="s">
        <v>97</v>
      </c>
      <c r="H42" s="353" t="s">
        <v>98</v>
      </c>
      <c r="I42" s="353" t="s">
        <v>99</v>
      </c>
      <c r="J42" s="353" t="s">
        <v>100</v>
      </c>
      <c r="K42" s="353" t="s">
        <v>101</v>
      </c>
      <c r="L42" s="353" t="s">
        <v>102</v>
      </c>
      <c r="M42" s="353" t="s">
        <v>103</v>
      </c>
      <c r="N42" s="353" t="s">
        <v>104</v>
      </c>
      <c r="O42" s="353" t="s">
        <v>105</v>
      </c>
      <c r="P42" s="353" t="s">
        <v>106</v>
      </c>
      <c r="Q42" s="353" t="s">
        <v>107</v>
      </c>
      <c r="R42" s="353" t="s">
        <v>108</v>
      </c>
      <c r="S42" s="353" t="s">
        <v>109</v>
      </c>
      <c r="T42" s="353" t="s">
        <v>110</v>
      </c>
      <c r="U42" s="169" t="s">
        <v>89</v>
      </c>
      <c r="V42" s="169" t="s">
        <v>111</v>
      </c>
    </row>
    <row r="43" spans="1:22" ht="13.35" customHeight="1" thickTop="1" x14ac:dyDescent="0.25">
      <c r="A43" s="278">
        <v>0</v>
      </c>
      <c r="B43" s="279">
        <f>'Calculation Sheet'!AA108</f>
        <v>0</v>
      </c>
      <c r="C43" s="279">
        <f>'Calculation Sheet'!AB108</f>
        <v>0</v>
      </c>
      <c r="D43" s="279">
        <f>'Calculation Sheet'!AC108</f>
        <v>2</v>
      </c>
      <c r="E43" s="279">
        <f>'Calculation Sheet'!AD108</f>
        <v>3</v>
      </c>
      <c r="F43" s="279">
        <f>'Calculation Sheet'!AE108</f>
        <v>0</v>
      </c>
      <c r="G43" s="279">
        <f>'Calculation Sheet'!AF108</f>
        <v>0</v>
      </c>
      <c r="H43" s="279">
        <f>'Calculation Sheet'!AG108</f>
        <v>1</v>
      </c>
      <c r="I43" s="279">
        <f>'Calculation Sheet'!AH108</f>
        <v>0</v>
      </c>
      <c r="J43" s="279">
        <f>'Calculation Sheet'!AI108</f>
        <v>0</v>
      </c>
      <c r="K43" s="279">
        <f>'Calculation Sheet'!AJ108</f>
        <v>0</v>
      </c>
      <c r="L43" s="279">
        <f>'Calculation Sheet'!AK108</f>
        <v>0</v>
      </c>
      <c r="M43" s="279">
        <f>'Calculation Sheet'!AL108</f>
        <v>0</v>
      </c>
      <c r="N43" s="279">
        <f>'Calculation Sheet'!AM108</f>
        <v>0</v>
      </c>
      <c r="O43" s="279">
        <f>'Calculation Sheet'!AN108</f>
        <v>0</v>
      </c>
      <c r="P43" s="279">
        <f>'Calculation Sheet'!AO108</f>
        <v>0</v>
      </c>
      <c r="Q43" s="279">
        <f>'Calculation Sheet'!AP108</f>
        <v>0</v>
      </c>
      <c r="R43" s="279">
        <f>'Calculation Sheet'!AQ108</f>
        <v>0</v>
      </c>
      <c r="S43" s="279">
        <f>'Calculation Sheet'!AR108</f>
        <v>0</v>
      </c>
      <c r="T43" s="279">
        <f>'Calculation Sheet'!AS108</f>
        <v>0</v>
      </c>
      <c r="U43" s="280">
        <f>'Calculation Sheet'!AT108</f>
        <v>22.783333333333331</v>
      </c>
      <c r="V43" s="280" t="str">
        <f>'Calculation Sheet'!AU108</f>
        <v>-</v>
      </c>
    </row>
    <row r="44" spans="1:22" ht="13.35" customHeight="1" x14ac:dyDescent="0.25">
      <c r="A44" s="170">
        <v>4.1666666666666664E-2</v>
      </c>
      <c r="B44" s="281">
        <f>'Calculation Sheet'!AA109</f>
        <v>0</v>
      </c>
      <c r="C44" s="281">
        <f>'Calculation Sheet'!AB109</f>
        <v>0</v>
      </c>
      <c r="D44" s="281">
        <f>'Calculation Sheet'!AC109</f>
        <v>2</v>
      </c>
      <c r="E44" s="281">
        <f>'Calculation Sheet'!AD109</f>
        <v>2</v>
      </c>
      <c r="F44" s="281">
        <f>'Calculation Sheet'!AE109</f>
        <v>4</v>
      </c>
      <c r="G44" s="281">
        <f>'Calculation Sheet'!AF109</f>
        <v>0</v>
      </c>
      <c r="H44" s="281">
        <f>'Calculation Sheet'!AG109</f>
        <v>0</v>
      </c>
      <c r="I44" s="281">
        <f>'Calculation Sheet'!AH109</f>
        <v>0</v>
      </c>
      <c r="J44" s="281">
        <f>'Calculation Sheet'!AI109</f>
        <v>0</v>
      </c>
      <c r="K44" s="281">
        <f>'Calculation Sheet'!AJ109</f>
        <v>0</v>
      </c>
      <c r="L44" s="281">
        <f>'Calculation Sheet'!AK109</f>
        <v>0</v>
      </c>
      <c r="M44" s="281">
        <f>'Calculation Sheet'!AL109</f>
        <v>0</v>
      </c>
      <c r="N44" s="281">
        <f>'Calculation Sheet'!AM109</f>
        <v>0</v>
      </c>
      <c r="O44" s="281">
        <f>'Calculation Sheet'!AN109</f>
        <v>0</v>
      </c>
      <c r="P44" s="281">
        <f>'Calculation Sheet'!AO109</f>
        <v>0</v>
      </c>
      <c r="Q44" s="281">
        <f>'Calculation Sheet'!AP109</f>
        <v>0</v>
      </c>
      <c r="R44" s="281">
        <f>'Calculation Sheet'!AQ109</f>
        <v>0</v>
      </c>
      <c r="S44" s="281">
        <f>'Calculation Sheet'!AR109</f>
        <v>0</v>
      </c>
      <c r="T44" s="281">
        <f>'Calculation Sheet'!AS109</f>
        <v>0</v>
      </c>
      <c r="U44" s="282">
        <f>'Calculation Sheet'!AT109</f>
        <v>23.625</v>
      </c>
      <c r="V44" s="282" t="str">
        <f>'Calculation Sheet'!AU109</f>
        <v>-</v>
      </c>
    </row>
    <row r="45" spans="1:22" ht="13.35" customHeight="1" x14ac:dyDescent="0.25">
      <c r="A45" s="170">
        <v>8.3333333333333301E-2</v>
      </c>
      <c r="B45" s="281">
        <f>'Calculation Sheet'!AA110</f>
        <v>0</v>
      </c>
      <c r="C45" s="281">
        <f>'Calculation Sheet'!AB110</f>
        <v>0</v>
      </c>
      <c r="D45" s="281">
        <f>'Calculation Sheet'!AC110</f>
        <v>2</v>
      </c>
      <c r="E45" s="281">
        <f>'Calculation Sheet'!AD110</f>
        <v>0</v>
      </c>
      <c r="F45" s="281">
        <f>'Calculation Sheet'!AE110</f>
        <v>0</v>
      </c>
      <c r="G45" s="281">
        <f>'Calculation Sheet'!AF110</f>
        <v>0</v>
      </c>
      <c r="H45" s="281">
        <f>'Calculation Sheet'!AG110</f>
        <v>2</v>
      </c>
      <c r="I45" s="281">
        <f>'Calculation Sheet'!AH110</f>
        <v>0</v>
      </c>
      <c r="J45" s="281">
        <f>'Calculation Sheet'!AI110</f>
        <v>0</v>
      </c>
      <c r="K45" s="281">
        <f>'Calculation Sheet'!AJ110</f>
        <v>0</v>
      </c>
      <c r="L45" s="281">
        <f>'Calculation Sheet'!AK110</f>
        <v>0</v>
      </c>
      <c r="M45" s="281">
        <f>'Calculation Sheet'!AL110</f>
        <v>0</v>
      </c>
      <c r="N45" s="281">
        <f>'Calculation Sheet'!AM110</f>
        <v>0</v>
      </c>
      <c r="O45" s="281">
        <f>'Calculation Sheet'!AN110</f>
        <v>0</v>
      </c>
      <c r="P45" s="281">
        <f>'Calculation Sheet'!AO110</f>
        <v>0</v>
      </c>
      <c r="Q45" s="281">
        <f>'Calculation Sheet'!AP110</f>
        <v>0</v>
      </c>
      <c r="R45" s="281">
        <f>'Calculation Sheet'!AQ110</f>
        <v>0</v>
      </c>
      <c r="S45" s="281">
        <f>'Calculation Sheet'!AR110</f>
        <v>0</v>
      </c>
      <c r="T45" s="281">
        <f>'Calculation Sheet'!AS110</f>
        <v>0</v>
      </c>
      <c r="U45" s="282">
        <f>'Calculation Sheet'!AT110</f>
        <v>32.975000000000001</v>
      </c>
      <c r="V45" s="282" t="str">
        <f>'Calculation Sheet'!AU110</f>
        <v>-</v>
      </c>
    </row>
    <row r="46" spans="1:22" ht="13.35" customHeight="1" x14ac:dyDescent="0.25">
      <c r="A46" s="170">
        <v>0.125</v>
      </c>
      <c r="B46" s="281">
        <f>'Calculation Sheet'!AA111</f>
        <v>0</v>
      </c>
      <c r="C46" s="281">
        <f>'Calculation Sheet'!AB111</f>
        <v>0</v>
      </c>
      <c r="D46" s="281">
        <f>'Calculation Sheet'!AC111</f>
        <v>0</v>
      </c>
      <c r="E46" s="281">
        <f>'Calculation Sheet'!AD111</f>
        <v>1</v>
      </c>
      <c r="F46" s="281">
        <f>'Calculation Sheet'!AE111</f>
        <v>1</v>
      </c>
      <c r="G46" s="281">
        <f>'Calculation Sheet'!AF111</f>
        <v>0</v>
      </c>
      <c r="H46" s="281">
        <f>'Calculation Sheet'!AG111</f>
        <v>0</v>
      </c>
      <c r="I46" s="281">
        <f>'Calculation Sheet'!AH111</f>
        <v>1</v>
      </c>
      <c r="J46" s="281">
        <f>'Calculation Sheet'!AI111</f>
        <v>0</v>
      </c>
      <c r="K46" s="281">
        <f>'Calculation Sheet'!AJ111</f>
        <v>0</v>
      </c>
      <c r="L46" s="281">
        <f>'Calculation Sheet'!AK111</f>
        <v>0</v>
      </c>
      <c r="M46" s="281">
        <f>'Calculation Sheet'!AL111</f>
        <v>0</v>
      </c>
      <c r="N46" s="281">
        <f>'Calculation Sheet'!AM111</f>
        <v>0</v>
      </c>
      <c r="O46" s="281">
        <f>'Calculation Sheet'!AN111</f>
        <v>0</v>
      </c>
      <c r="P46" s="281">
        <f>'Calculation Sheet'!AO111</f>
        <v>0</v>
      </c>
      <c r="Q46" s="281">
        <f>'Calculation Sheet'!AP111</f>
        <v>0</v>
      </c>
      <c r="R46" s="281">
        <f>'Calculation Sheet'!AQ111</f>
        <v>0</v>
      </c>
      <c r="S46" s="281">
        <f>'Calculation Sheet'!AR111</f>
        <v>0</v>
      </c>
      <c r="T46" s="281">
        <f>'Calculation Sheet'!AS111</f>
        <v>0</v>
      </c>
      <c r="U46" s="282">
        <f>'Calculation Sheet'!AT111</f>
        <v>30.833333333333332</v>
      </c>
      <c r="V46" s="282" t="str">
        <f>'Calculation Sheet'!AU111</f>
        <v>-</v>
      </c>
    </row>
    <row r="47" spans="1:22" ht="13.35" customHeight="1" x14ac:dyDescent="0.25">
      <c r="A47" s="170">
        <v>0.16666666666666699</v>
      </c>
      <c r="B47" s="281">
        <f>'Calculation Sheet'!AA112</f>
        <v>0</v>
      </c>
      <c r="C47" s="281">
        <f>'Calculation Sheet'!AB112</f>
        <v>0</v>
      </c>
      <c r="D47" s="281">
        <f>'Calculation Sheet'!AC112</f>
        <v>0</v>
      </c>
      <c r="E47" s="281">
        <f>'Calculation Sheet'!AD112</f>
        <v>0</v>
      </c>
      <c r="F47" s="281">
        <f>'Calculation Sheet'!AE112</f>
        <v>0</v>
      </c>
      <c r="G47" s="281">
        <f>'Calculation Sheet'!AF112</f>
        <v>0</v>
      </c>
      <c r="H47" s="281">
        <f>'Calculation Sheet'!AG112</f>
        <v>0</v>
      </c>
      <c r="I47" s="281">
        <f>'Calculation Sheet'!AH112</f>
        <v>1</v>
      </c>
      <c r="J47" s="281">
        <f>'Calculation Sheet'!AI112</f>
        <v>0</v>
      </c>
      <c r="K47" s="281">
        <f>'Calculation Sheet'!AJ112</f>
        <v>0</v>
      </c>
      <c r="L47" s="281">
        <f>'Calculation Sheet'!AK112</f>
        <v>0</v>
      </c>
      <c r="M47" s="281">
        <f>'Calculation Sheet'!AL112</f>
        <v>0</v>
      </c>
      <c r="N47" s="281">
        <f>'Calculation Sheet'!AM112</f>
        <v>0</v>
      </c>
      <c r="O47" s="281">
        <f>'Calculation Sheet'!AN112</f>
        <v>0</v>
      </c>
      <c r="P47" s="281">
        <f>'Calculation Sheet'!AO112</f>
        <v>0</v>
      </c>
      <c r="Q47" s="281">
        <f>'Calculation Sheet'!AP112</f>
        <v>0</v>
      </c>
      <c r="R47" s="281">
        <f>'Calculation Sheet'!AQ112</f>
        <v>0</v>
      </c>
      <c r="S47" s="281">
        <f>'Calculation Sheet'!AR112</f>
        <v>0</v>
      </c>
      <c r="T47" s="281">
        <f>'Calculation Sheet'!AS112</f>
        <v>0</v>
      </c>
      <c r="U47" s="282">
        <f>'Calculation Sheet'!AT112</f>
        <v>40.5</v>
      </c>
      <c r="V47" s="282" t="str">
        <f>'Calculation Sheet'!AU112</f>
        <v>-</v>
      </c>
    </row>
    <row r="48" spans="1:22" ht="13.35" customHeight="1" x14ac:dyDescent="0.25">
      <c r="A48" s="170">
        <v>0.20833333333333301</v>
      </c>
      <c r="B48" s="281">
        <f>'Calculation Sheet'!AA113</f>
        <v>0</v>
      </c>
      <c r="C48" s="281">
        <f>'Calculation Sheet'!AB113</f>
        <v>1</v>
      </c>
      <c r="D48" s="281">
        <f>'Calculation Sheet'!AC113</f>
        <v>0</v>
      </c>
      <c r="E48" s="281">
        <f>'Calculation Sheet'!AD113</f>
        <v>0</v>
      </c>
      <c r="F48" s="281">
        <f>'Calculation Sheet'!AE113</f>
        <v>0</v>
      </c>
      <c r="G48" s="281">
        <f>'Calculation Sheet'!AF113</f>
        <v>1</v>
      </c>
      <c r="H48" s="281">
        <f>'Calculation Sheet'!AG113</f>
        <v>0</v>
      </c>
      <c r="I48" s="281">
        <f>'Calculation Sheet'!AH113</f>
        <v>0</v>
      </c>
      <c r="J48" s="281">
        <f>'Calculation Sheet'!AI113</f>
        <v>1</v>
      </c>
      <c r="K48" s="281">
        <f>'Calculation Sheet'!AJ113</f>
        <v>1</v>
      </c>
      <c r="L48" s="281">
        <f>'Calculation Sheet'!AK113</f>
        <v>0</v>
      </c>
      <c r="M48" s="281">
        <f>'Calculation Sheet'!AL113</f>
        <v>0</v>
      </c>
      <c r="N48" s="281">
        <f>'Calculation Sheet'!AM113</f>
        <v>0</v>
      </c>
      <c r="O48" s="281">
        <f>'Calculation Sheet'!AN113</f>
        <v>0</v>
      </c>
      <c r="P48" s="281">
        <f>'Calculation Sheet'!AO113</f>
        <v>0</v>
      </c>
      <c r="Q48" s="281">
        <f>'Calculation Sheet'!AP113</f>
        <v>0</v>
      </c>
      <c r="R48" s="281">
        <f>'Calculation Sheet'!AQ113</f>
        <v>0</v>
      </c>
      <c r="S48" s="281">
        <f>'Calculation Sheet'!AR113</f>
        <v>0</v>
      </c>
      <c r="T48" s="281">
        <f>'Calculation Sheet'!AS113</f>
        <v>0</v>
      </c>
      <c r="U48" s="282">
        <f>'Calculation Sheet'!AT113</f>
        <v>32</v>
      </c>
      <c r="V48" s="282" t="str">
        <f>'Calculation Sheet'!AU113</f>
        <v>-</v>
      </c>
    </row>
    <row r="49" spans="1:22" ht="13.35" customHeight="1" x14ac:dyDescent="0.25">
      <c r="A49" s="170">
        <v>0.25</v>
      </c>
      <c r="B49" s="281">
        <f>'Calculation Sheet'!AA114</f>
        <v>0</v>
      </c>
      <c r="C49" s="281">
        <f>'Calculation Sheet'!AB114</f>
        <v>1</v>
      </c>
      <c r="D49" s="281">
        <f>'Calculation Sheet'!AC114</f>
        <v>3</v>
      </c>
      <c r="E49" s="281">
        <f>'Calculation Sheet'!AD114</f>
        <v>16</v>
      </c>
      <c r="F49" s="281">
        <f>'Calculation Sheet'!AE114</f>
        <v>7</v>
      </c>
      <c r="G49" s="281">
        <f>'Calculation Sheet'!AF114</f>
        <v>10</v>
      </c>
      <c r="H49" s="281">
        <f>'Calculation Sheet'!AG114</f>
        <v>4</v>
      </c>
      <c r="I49" s="281">
        <f>'Calculation Sheet'!AH114</f>
        <v>3</v>
      </c>
      <c r="J49" s="281">
        <f>'Calculation Sheet'!AI114</f>
        <v>0</v>
      </c>
      <c r="K49" s="281">
        <f>'Calculation Sheet'!AJ114</f>
        <v>0</v>
      </c>
      <c r="L49" s="281">
        <f>'Calculation Sheet'!AK114</f>
        <v>0</v>
      </c>
      <c r="M49" s="281">
        <f>'Calculation Sheet'!AL114</f>
        <v>0</v>
      </c>
      <c r="N49" s="281">
        <f>'Calculation Sheet'!AM114</f>
        <v>0</v>
      </c>
      <c r="O49" s="281">
        <f>'Calculation Sheet'!AN114</f>
        <v>0</v>
      </c>
      <c r="P49" s="281">
        <f>'Calculation Sheet'!AO114</f>
        <v>0</v>
      </c>
      <c r="Q49" s="281">
        <f>'Calculation Sheet'!AP114</f>
        <v>0</v>
      </c>
      <c r="R49" s="281">
        <f>'Calculation Sheet'!AQ114</f>
        <v>0</v>
      </c>
      <c r="S49" s="281">
        <f>'Calculation Sheet'!AR114</f>
        <v>0</v>
      </c>
      <c r="T49" s="281">
        <f>'Calculation Sheet'!AS114</f>
        <v>0</v>
      </c>
      <c r="U49" s="282">
        <f>'Calculation Sheet'!AT114</f>
        <v>28.375476190476192</v>
      </c>
      <c r="V49" s="282" t="str">
        <f>'Calculation Sheet'!AU114</f>
        <v>-</v>
      </c>
    </row>
    <row r="50" spans="1:22" ht="13.35" customHeight="1" x14ac:dyDescent="0.25">
      <c r="A50" s="170">
        <v>0.29166666666666702</v>
      </c>
      <c r="B50" s="281">
        <f>'Calculation Sheet'!AA115</f>
        <v>3</v>
      </c>
      <c r="C50" s="281">
        <f>'Calculation Sheet'!AB115</f>
        <v>15</v>
      </c>
      <c r="D50" s="281">
        <f>'Calculation Sheet'!AC115</f>
        <v>24</v>
      </c>
      <c r="E50" s="281">
        <f>'Calculation Sheet'!AD115</f>
        <v>89</v>
      </c>
      <c r="F50" s="281">
        <f>'Calculation Sheet'!AE115</f>
        <v>49</v>
      </c>
      <c r="G50" s="281">
        <f>'Calculation Sheet'!AF115</f>
        <v>30</v>
      </c>
      <c r="H50" s="281">
        <f>'Calculation Sheet'!AG115</f>
        <v>13</v>
      </c>
      <c r="I50" s="281">
        <f>'Calculation Sheet'!AH115</f>
        <v>2</v>
      </c>
      <c r="J50" s="281">
        <f>'Calculation Sheet'!AI115</f>
        <v>1</v>
      </c>
      <c r="K50" s="281">
        <f>'Calculation Sheet'!AJ115</f>
        <v>0</v>
      </c>
      <c r="L50" s="281">
        <f>'Calculation Sheet'!AK115</f>
        <v>0</v>
      </c>
      <c r="M50" s="281">
        <f>'Calculation Sheet'!AL115</f>
        <v>0</v>
      </c>
      <c r="N50" s="281">
        <f>'Calculation Sheet'!AM115</f>
        <v>0</v>
      </c>
      <c r="O50" s="281">
        <f>'Calculation Sheet'!AN115</f>
        <v>0</v>
      </c>
      <c r="P50" s="281">
        <f>'Calculation Sheet'!AO115</f>
        <v>0</v>
      </c>
      <c r="Q50" s="281">
        <f>'Calculation Sheet'!AP115</f>
        <v>0</v>
      </c>
      <c r="R50" s="281">
        <f>'Calculation Sheet'!AQ115</f>
        <v>0</v>
      </c>
      <c r="S50" s="281">
        <f>'Calculation Sheet'!AR115</f>
        <v>0</v>
      </c>
      <c r="T50" s="281">
        <f>'Calculation Sheet'!AS115</f>
        <v>0</v>
      </c>
      <c r="U50" s="282">
        <f>'Calculation Sheet'!AT115</f>
        <v>25.460267857142856</v>
      </c>
      <c r="V50" s="282">
        <f>'Calculation Sheet'!AU115</f>
        <v>29.45</v>
      </c>
    </row>
    <row r="51" spans="1:22" ht="13.35" customHeight="1" x14ac:dyDescent="0.25">
      <c r="A51" s="170">
        <v>0.33333333333333298</v>
      </c>
      <c r="B51" s="281">
        <f>'Calculation Sheet'!AA116</f>
        <v>1</v>
      </c>
      <c r="C51" s="281">
        <f>'Calculation Sheet'!AB116</f>
        <v>14</v>
      </c>
      <c r="D51" s="281">
        <f>'Calculation Sheet'!AC116</f>
        <v>61</v>
      </c>
      <c r="E51" s="281">
        <f>'Calculation Sheet'!AD116</f>
        <v>121</v>
      </c>
      <c r="F51" s="281">
        <f>'Calculation Sheet'!AE116</f>
        <v>111</v>
      </c>
      <c r="G51" s="281">
        <f>'Calculation Sheet'!AF116</f>
        <v>41</v>
      </c>
      <c r="H51" s="281">
        <f>'Calculation Sheet'!AG116</f>
        <v>16</v>
      </c>
      <c r="I51" s="281">
        <f>'Calculation Sheet'!AH116</f>
        <v>2</v>
      </c>
      <c r="J51" s="281">
        <f>'Calculation Sheet'!AI116</f>
        <v>1</v>
      </c>
      <c r="K51" s="281">
        <f>'Calculation Sheet'!AJ116</f>
        <v>0</v>
      </c>
      <c r="L51" s="281">
        <f>'Calculation Sheet'!AK116</f>
        <v>0</v>
      </c>
      <c r="M51" s="281">
        <f>'Calculation Sheet'!AL116</f>
        <v>0</v>
      </c>
      <c r="N51" s="281">
        <f>'Calculation Sheet'!AM116</f>
        <v>0</v>
      </c>
      <c r="O51" s="281">
        <f>'Calculation Sheet'!AN116</f>
        <v>0</v>
      </c>
      <c r="P51" s="281">
        <f>'Calculation Sheet'!AO116</f>
        <v>0</v>
      </c>
      <c r="Q51" s="281">
        <f>'Calculation Sheet'!AP116</f>
        <v>0</v>
      </c>
      <c r="R51" s="281">
        <f>'Calculation Sheet'!AQ116</f>
        <v>0</v>
      </c>
      <c r="S51" s="281">
        <f>'Calculation Sheet'!AR116</f>
        <v>0</v>
      </c>
      <c r="T51" s="281">
        <f>'Calculation Sheet'!AS116</f>
        <v>0</v>
      </c>
      <c r="U51" s="282">
        <f>'Calculation Sheet'!AT116</f>
        <v>25.520089285714285</v>
      </c>
      <c r="V51" s="282">
        <f>'Calculation Sheet'!AU116</f>
        <v>29.906666666666666</v>
      </c>
    </row>
    <row r="52" spans="1:22" ht="13.35" customHeight="1" x14ac:dyDescent="0.25">
      <c r="A52" s="170">
        <v>0.375</v>
      </c>
      <c r="B52" s="281">
        <f>'Calculation Sheet'!AA117</f>
        <v>1</v>
      </c>
      <c r="C52" s="281">
        <f>'Calculation Sheet'!AB117</f>
        <v>14</v>
      </c>
      <c r="D52" s="281">
        <f>'Calculation Sheet'!AC117</f>
        <v>24</v>
      </c>
      <c r="E52" s="281">
        <f>'Calculation Sheet'!AD117</f>
        <v>55</v>
      </c>
      <c r="F52" s="281">
        <f>'Calculation Sheet'!AE117</f>
        <v>43</v>
      </c>
      <c r="G52" s="281">
        <f>'Calculation Sheet'!AF117</f>
        <v>20</v>
      </c>
      <c r="H52" s="281">
        <f>'Calculation Sheet'!AG117</f>
        <v>3</v>
      </c>
      <c r="I52" s="281">
        <f>'Calculation Sheet'!AH117</f>
        <v>2</v>
      </c>
      <c r="J52" s="281">
        <f>'Calculation Sheet'!AI117</f>
        <v>0</v>
      </c>
      <c r="K52" s="281">
        <f>'Calculation Sheet'!AJ117</f>
        <v>0</v>
      </c>
      <c r="L52" s="281">
        <f>'Calculation Sheet'!AK117</f>
        <v>0</v>
      </c>
      <c r="M52" s="281">
        <f>'Calculation Sheet'!AL117</f>
        <v>0</v>
      </c>
      <c r="N52" s="281">
        <f>'Calculation Sheet'!AM117</f>
        <v>0</v>
      </c>
      <c r="O52" s="281">
        <f>'Calculation Sheet'!AN117</f>
        <v>0</v>
      </c>
      <c r="P52" s="281">
        <f>'Calculation Sheet'!AO117</f>
        <v>0</v>
      </c>
      <c r="Q52" s="281">
        <f>'Calculation Sheet'!AP117</f>
        <v>0</v>
      </c>
      <c r="R52" s="281">
        <f>'Calculation Sheet'!AQ117</f>
        <v>0</v>
      </c>
      <c r="S52" s="281">
        <f>'Calculation Sheet'!AR117</f>
        <v>0</v>
      </c>
      <c r="T52" s="281">
        <f>'Calculation Sheet'!AS117</f>
        <v>0</v>
      </c>
      <c r="U52" s="282">
        <f>'Calculation Sheet'!AT117</f>
        <v>23.461111111111116</v>
      </c>
      <c r="V52" s="282" t="str">
        <f>'Calculation Sheet'!AU117</f>
        <v>-</v>
      </c>
    </row>
    <row r="53" spans="1:22" ht="13.35" customHeight="1" x14ac:dyDescent="0.25">
      <c r="A53" s="170">
        <v>0.41666666666666702</v>
      </c>
      <c r="B53" s="281">
        <f>'Calculation Sheet'!AA118</f>
        <v>5</v>
      </c>
      <c r="C53" s="281">
        <f>'Calculation Sheet'!AB118</f>
        <v>13</v>
      </c>
      <c r="D53" s="281">
        <f>'Calculation Sheet'!AC118</f>
        <v>24</v>
      </c>
      <c r="E53" s="281">
        <f>'Calculation Sheet'!AD118</f>
        <v>74</v>
      </c>
      <c r="F53" s="281">
        <f>'Calculation Sheet'!AE118</f>
        <v>36</v>
      </c>
      <c r="G53" s="281">
        <f>'Calculation Sheet'!AF118</f>
        <v>17</v>
      </c>
      <c r="H53" s="281">
        <f>'Calculation Sheet'!AG118</f>
        <v>4</v>
      </c>
      <c r="I53" s="281">
        <f>'Calculation Sheet'!AH118</f>
        <v>0</v>
      </c>
      <c r="J53" s="281">
        <f>'Calculation Sheet'!AI118</f>
        <v>0</v>
      </c>
      <c r="K53" s="281">
        <f>'Calculation Sheet'!AJ118</f>
        <v>0</v>
      </c>
      <c r="L53" s="281">
        <f>'Calculation Sheet'!AK118</f>
        <v>0</v>
      </c>
      <c r="M53" s="281">
        <f>'Calculation Sheet'!AL118</f>
        <v>0</v>
      </c>
      <c r="N53" s="281">
        <f>'Calculation Sheet'!AM118</f>
        <v>0</v>
      </c>
      <c r="O53" s="281">
        <f>'Calculation Sheet'!AN118</f>
        <v>0</v>
      </c>
      <c r="P53" s="281">
        <f>'Calculation Sheet'!AO118</f>
        <v>0</v>
      </c>
      <c r="Q53" s="281">
        <f>'Calculation Sheet'!AP118</f>
        <v>0</v>
      </c>
      <c r="R53" s="281">
        <f>'Calculation Sheet'!AQ118</f>
        <v>0</v>
      </c>
      <c r="S53" s="281">
        <f>'Calculation Sheet'!AR118</f>
        <v>0</v>
      </c>
      <c r="T53" s="281">
        <f>'Calculation Sheet'!AS118</f>
        <v>0</v>
      </c>
      <c r="U53" s="282">
        <f>'Calculation Sheet'!AT118</f>
        <v>23.075000000000003</v>
      </c>
      <c r="V53" s="282">
        <f>'Calculation Sheet'!AU118</f>
        <v>22.7</v>
      </c>
    </row>
    <row r="54" spans="1:22" ht="13.35" customHeight="1" x14ac:dyDescent="0.25">
      <c r="A54" s="170">
        <v>0.45833333333333298</v>
      </c>
      <c r="B54" s="281">
        <f>'Calculation Sheet'!AA119</f>
        <v>2</v>
      </c>
      <c r="C54" s="281">
        <f>'Calculation Sheet'!AB119</f>
        <v>9</v>
      </c>
      <c r="D54" s="281">
        <f>'Calculation Sheet'!AC119</f>
        <v>32</v>
      </c>
      <c r="E54" s="281">
        <f>'Calculation Sheet'!AD119</f>
        <v>69</v>
      </c>
      <c r="F54" s="281">
        <f>'Calculation Sheet'!AE119</f>
        <v>61</v>
      </c>
      <c r="G54" s="281">
        <f>'Calculation Sheet'!AF119</f>
        <v>22</v>
      </c>
      <c r="H54" s="281">
        <f>'Calculation Sheet'!AG119</f>
        <v>10</v>
      </c>
      <c r="I54" s="281">
        <f>'Calculation Sheet'!AH119</f>
        <v>0</v>
      </c>
      <c r="J54" s="281">
        <f>'Calculation Sheet'!AI119</f>
        <v>0</v>
      </c>
      <c r="K54" s="281">
        <f>'Calculation Sheet'!AJ119</f>
        <v>0</v>
      </c>
      <c r="L54" s="281">
        <f>'Calculation Sheet'!AK119</f>
        <v>0</v>
      </c>
      <c r="M54" s="281">
        <f>'Calculation Sheet'!AL119</f>
        <v>0</v>
      </c>
      <c r="N54" s="281">
        <f>'Calculation Sheet'!AM119</f>
        <v>0</v>
      </c>
      <c r="O54" s="281">
        <f>'Calculation Sheet'!AN119</f>
        <v>0</v>
      </c>
      <c r="P54" s="281">
        <f>'Calculation Sheet'!AO119</f>
        <v>0</v>
      </c>
      <c r="Q54" s="281">
        <f>'Calculation Sheet'!AP119</f>
        <v>0</v>
      </c>
      <c r="R54" s="281">
        <f>'Calculation Sheet'!AQ119</f>
        <v>0</v>
      </c>
      <c r="S54" s="281">
        <f>'Calculation Sheet'!AR119</f>
        <v>0</v>
      </c>
      <c r="T54" s="281">
        <f>'Calculation Sheet'!AS119</f>
        <v>0</v>
      </c>
      <c r="U54" s="282">
        <f>'Calculation Sheet'!AT119</f>
        <v>24.569444444444446</v>
      </c>
      <c r="V54" s="282">
        <f>'Calculation Sheet'!AU119</f>
        <v>30.55</v>
      </c>
    </row>
    <row r="55" spans="1:22" ht="13.35" customHeight="1" x14ac:dyDescent="0.25">
      <c r="A55" s="170">
        <v>0.5</v>
      </c>
      <c r="B55" s="281">
        <f>'Calculation Sheet'!AA120</f>
        <v>5</v>
      </c>
      <c r="C55" s="281">
        <f>'Calculation Sheet'!AB120</f>
        <v>9</v>
      </c>
      <c r="D55" s="281">
        <f>'Calculation Sheet'!AC120</f>
        <v>37</v>
      </c>
      <c r="E55" s="281">
        <f>'Calculation Sheet'!AD120</f>
        <v>83</v>
      </c>
      <c r="F55" s="281">
        <f>'Calculation Sheet'!AE120</f>
        <v>65</v>
      </c>
      <c r="G55" s="281">
        <f>'Calculation Sheet'!AF120</f>
        <v>20</v>
      </c>
      <c r="H55" s="281">
        <f>'Calculation Sheet'!AG120</f>
        <v>9</v>
      </c>
      <c r="I55" s="281">
        <f>'Calculation Sheet'!AH120</f>
        <v>6</v>
      </c>
      <c r="J55" s="281">
        <f>'Calculation Sheet'!AI120</f>
        <v>3</v>
      </c>
      <c r="K55" s="281">
        <f>'Calculation Sheet'!AJ120</f>
        <v>0</v>
      </c>
      <c r="L55" s="281">
        <f>'Calculation Sheet'!AK120</f>
        <v>0</v>
      </c>
      <c r="M55" s="281">
        <f>'Calculation Sheet'!AL120</f>
        <v>0</v>
      </c>
      <c r="N55" s="281">
        <f>'Calculation Sheet'!AM120</f>
        <v>0</v>
      </c>
      <c r="O55" s="281">
        <f>'Calculation Sheet'!AN120</f>
        <v>0</v>
      </c>
      <c r="P55" s="281">
        <f>'Calculation Sheet'!AO120</f>
        <v>0</v>
      </c>
      <c r="Q55" s="281">
        <f>'Calculation Sheet'!AP120</f>
        <v>0</v>
      </c>
      <c r="R55" s="281">
        <f>'Calculation Sheet'!AQ120</f>
        <v>0</v>
      </c>
      <c r="S55" s="281">
        <f>'Calculation Sheet'!AR120</f>
        <v>0</v>
      </c>
      <c r="T55" s="281">
        <f>'Calculation Sheet'!AS120</f>
        <v>0</v>
      </c>
      <c r="U55" s="282">
        <f>'Calculation Sheet'!AT120</f>
        <v>24.863888888888887</v>
      </c>
      <c r="V55" s="282">
        <f>'Calculation Sheet'!AU120</f>
        <v>32.825000000000003</v>
      </c>
    </row>
    <row r="56" spans="1:22" ht="13.35" customHeight="1" x14ac:dyDescent="0.25">
      <c r="A56" s="170">
        <v>0.54166666666666696</v>
      </c>
      <c r="B56" s="281">
        <f>'Calculation Sheet'!AA121</f>
        <v>4</v>
      </c>
      <c r="C56" s="281">
        <f>'Calculation Sheet'!AB121</f>
        <v>10</v>
      </c>
      <c r="D56" s="281">
        <f>'Calculation Sheet'!AC121</f>
        <v>26</v>
      </c>
      <c r="E56" s="281">
        <f>'Calculation Sheet'!AD121</f>
        <v>61</v>
      </c>
      <c r="F56" s="281">
        <f>'Calculation Sheet'!AE121</f>
        <v>41</v>
      </c>
      <c r="G56" s="281">
        <f>'Calculation Sheet'!AF121</f>
        <v>21</v>
      </c>
      <c r="H56" s="281">
        <f>'Calculation Sheet'!AG121</f>
        <v>12</v>
      </c>
      <c r="I56" s="281">
        <f>'Calculation Sheet'!AH121</f>
        <v>2</v>
      </c>
      <c r="J56" s="281">
        <f>'Calculation Sheet'!AI121</f>
        <v>0</v>
      </c>
      <c r="K56" s="281">
        <f>'Calculation Sheet'!AJ121</f>
        <v>1</v>
      </c>
      <c r="L56" s="281">
        <f>'Calculation Sheet'!AK121</f>
        <v>0</v>
      </c>
      <c r="M56" s="281">
        <f>'Calculation Sheet'!AL121</f>
        <v>0</v>
      </c>
      <c r="N56" s="281">
        <f>'Calculation Sheet'!AM121</f>
        <v>0</v>
      </c>
      <c r="O56" s="281">
        <f>'Calculation Sheet'!AN121</f>
        <v>0</v>
      </c>
      <c r="P56" s="281">
        <f>'Calculation Sheet'!AO121</f>
        <v>0</v>
      </c>
      <c r="Q56" s="281">
        <f>'Calculation Sheet'!AP121</f>
        <v>0</v>
      </c>
      <c r="R56" s="281">
        <f>'Calculation Sheet'!AQ121</f>
        <v>0</v>
      </c>
      <c r="S56" s="281">
        <f>'Calculation Sheet'!AR121</f>
        <v>0</v>
      </c>
      <c r="T56" s="281">
        <f>'Calculation Sheet'!AS121</f>
        <v>0</v>
      </c>
      <c r="U56" s="282">
        <f>'Calculation Sheet'!AT121</f>
        <v>24.896874999999998</v>
      </c>
      <c r="V56" s="282">
        <f>'Calculation Sheet'!AU121</f>
        <v>29</v>
      </c>
    </row>
    <row r="57" spans="1:22" ht="13.35" customHeight="1" x14ac:dyDescent="0.25">
      <c r="A57" s="170">
        <v>0.58333333333333304</v>
      </c>
      <c r="B57" s="281">
        <f>'Calculation Sheet'!AA122</f>
        <v>1</v>
      </c>
      <c r="C57" s="281">
        <f>'Calculation Sheet'!AB122</f>
        <v>11</v>
      </c>
      <c r="D57" s="281">
        <f>'Calculation Sheet'!AC122</f>
        <v>26</v>
      </c>
      <c r="E57" s="281">
        <f>'Calculation Sheet'!AD122</f>
        <v>72</v>
      </c>
      <c r="F57" s="281">
        <f>'Calculation Sheet'!AE122</f>
        <v>42</v>
      </c>
      <c r="G57" s="281">
        <f>'Calculation Sheet'!AF122</f>
        <v>23</v>
      </c>
      <c r="H57" s="281">
        <f>'Calculation Sheet'!AG122</f>
        <v>9</v>
      </c>
      <c r="I57" s="281">
        <f>'Calculation Sheet'!AH122</f>
        <v>3</v>
      </c>
      <c r="J57" s="281">
        <f>'Calculation Sheet'!AI122</f>
        <v>1</v>
      </c>
      <c r="K57" s="281">
        <f>'Calculation Sheet'!AJ122</f>
        <v>2</v>
      </c>
      <c r="L57" s="281">
        <f>'Calculation Sheet'!AK122</f>
        <v>0</v>
      </c>
      <c r="M57" s="281">
        <f>'Calculation Sheet'!AL122</f>
        <v>0</v>
      </c>
      <c r="N57" s="281">
        <f>'Calculation Sheet'!AM122</f>
        <v>0</v>
      </c>
      <c r="O57" s="281">
        <f>'Calculation Sheet'!AN122</f>
        <v>0</v>
      </c>
      <c r="P57" s="281">
        <f>'Calculation Sheet'!AO122</f>
        <v>0</v>
      </c>
      <c r="Q57" s="281">
        <f>'Calculation Sheet'!AP122</f>
        <v>0</v>
      </c>
      <c r="R57" s="281">
        <f>'Calculation Sheet'!AQ122</f>
        <v>0</v>
      </c>
      <c r="S57" s="281">
        <f>'Calculation Sheet'!AR122</f>
        <v>0</v>
      </c>
      <c r="T57" s="281">
        <f>'Calculation Sheet'!AS122</f>
        <v>0</v>
      </c>
      <c r="U57" s="282">
        <f>'Calculation Sheet'!AT122</f>
        <v>24.454910714285717</v>
      </c>
      <c r="V57" s="282">
        <f>'Calculation Sheet'!AU122</f>
        <v>33.799999999999997</v>
      </c>
    </row>
    <row r="58" spans="1:22" ht="13.35" customHeight="1" x14ac:dyDescent="0.25">
      <c r="A58" s="170">
        <v>0.625</v>
      </c>
      <c r="B58" s="281">
        <f>'Calculation Sheet'!AA123</f>
        <v>4</v>
      </c>
      <c r="C58" s="281">
        <f>'Calculation Sheet'!AB123</f>
        <v>17</v>
      </c>
      <c r="D58" s="281">
        <f>'Calculation Sheet'!AC123</f>
        <v>43</v>
      </c>
      <c r="E58" s="281">
        <f>'Calculation Sheet'!AD123</f>
        <v>86</v>
      </c>
      <c r="F58" s="281">
        <f>'Calculation Sheet'!AE123</f>
        <v>56</v>
      </c>
      <c r="G58" s="281">
        <f>'Calculation Sheet'!AF123</f>
        <v>35</v>
      </c>
      <c r="H58" s="281">
        <f>'Calculation Sheet'!AG123</f>
        <v>12</v>
      </c>
      <c r="I58" s="281">
        <f>'Calculation Sheet'!AH123</f>
        <v>5</v>
      </c>
      <c r="J58" s="281">
        <f>'Calculation Sheet'!AI123</f>
        <v>3</v>
      </c>
      <c r="K58" s="281">
        <f>'Calculation Sheet'!AJ123</f>
        <v>0</v>
      </c>
      <c r="L58" s="281">
        <f>'Calculation Sheet'!AK123</f>
        <v>0</v>
      </c>
      <c r="M58" s="281">
        <f>'Calculation Sheet'!AL123</f>
        <v>0</v>
      </c>
      <c r="N58" s="281">
        <f>'Calculation Sheet'!AM123</f>
        <v>0</v>
      </c>
      <c r="O58" s="281">
        <f>'Calculation Sheet'!AN123</f>
        <v>0</v>
      </c>
      <c r="P58" s="281">
        <f>'Calculation Sheet'!AO123</f>
        <v>0</v>
      </c>
      <c r="Q58" s="281">
        <f>'Calculation Sheet'!AP123</f>
        <v>0</v>
      </c>
      <c r="R58" s="281">
        <f>'Calculation Sheet'!AQ123</f>
        <v>0</v>
      </c>
      <c r="S58" s="281">
        <f>'Calculation Sheet'!AR123</f>
        <v>0</v>
      </c>
      <c r="T58" s="281">
        <f>'Calculation Sheet'!AS123</f>
        <v>0</v>
      </c>
      <c r="U58" s="282">
        <f>'Calculation Sheet'!AT123</f>
        <v>24.596874999999997</v>
      </c>
      <c r="V58" s="282">
        <f>'Calculation Sheet'!AU123</f>
        <v>34.422222222222224</v>
      </c>
    </row>
    <row r="59" spans="1:22" ht="13.35" customHeight="1" x14ac:dyDescent="0.25">
      <c r="A59" s="170">
        <v>0.66666666666666696</v>
      </c>
      <c r="B59" s="281">
        <f>'Calculation Sheet'!AA124</f>
        <v>1</v>
      </c>
      <c r="C59" s="281">
        <f>'Calculation Sheet'!AB124</f>
        <v>14</v>
      </c>
      <c r="D59" s="281">
        <f>'Calculation Sheet'!AC124</f>
        <v>85</v>
      </c>
      <c r="E59" s="281">
        <f>'Calculation Sheet'!AD124</f>
        <v>163</v>
      </c>
      <c r="F59" s="281">
        <f>'Calculation Sheet'!AE124</f>
        <v>145</v>
      </c>
      <c r="G59" s="281">
        <f>'Calculation Sheet'!AF124</f>
        <v>64</v>
      </c>
      <c r="H59" s="281">
        <f>'Calculation Sheet'!AG124</f>
        <v>23</v>
      </c>
      <c r="I59" s="281">
        <f>'Calculation Sheet'!AH124</f>
        <v>6</v>
      </c>
      <c r="J59" s="281">
        <f>'Calculation Sheet'!AI124</f>
        <v>0</v>
      </c>
      <c r="K59" s="281">
        <f>'Calculation Sheet'!AJ124</f>
        <v>0</v>
      </c>
      <c r="L59" s="281">
        <f>'Calculation Sheet'!AK124</f>
        <v>0</v>
      </c>
      <c r="M59" s="281">
        <f>'Calculation Sheet'!AL124</f>
        <v>0</v>
      </c>
      <c r="N59" s="281">
        <f>'Calculation Sheet'!AM124</f>
        <v>0</v>
      </c>
      <c r="O59" s="281">
        <f>'Calculation Sheet'!AN124</f>
        <v>0</v>
      </c>
      <c r="P59" s="281">
        <f>'Calculation Sheet'!AO124</f>
        <v>0</v>
      </c>
      <c r="Q59" s="281">
        <f>'Calculation Sheet'!AP124</f>
        <v>0</v>
      </c>
      <c r="R59" s="281">
        <f>'Calculation Sheet'!AQ124</f>
        <v>0</v>
      </c>
      <c r="S59" s="281">
        <f>'Calculation Sheet'!AR124</f>
        <v>0</v>
      </c>
      <c r="T59" s="281">
        <f>'Calculation Sheet'!AS124</f>
        <v>0</v>
      </c>
      <c r="U59" s="282">
        <f>'Calculation Sheet'!AT124</f>
        <v>25.184375000000003</v>
      </c>
      <c r="V59" s="282">
        <f>'Calculation Sheet'!AU124</f>
        <v>31.087499999999999</v>
      </c>
    </row>
    <row r="60" spans="1:22" ht="13.35" customHeight="1" x14ac:dyDescent="0.25">
      <c r="A60" s="170">
        <v>0.70833333333333304</v>
      </c>
      <c r="B60" s="281">
        <f>'Calculation Sheet'!AA125</f>
        <v>7</v>
      </c>
      <c r="C60" s="281">
        <f>'Calculation Sheet'!AB125</f>
        <v>9</v>
      </c>
      <c r="D60" s="281">
        <f>'Calculation Sheet'!AC125</f>
        <v>57</v>
      </c>
      <c r="E60" s="281">
        <f>'Calculation Sheet'!AD125</f>
        <v>112</v>
      </c>
      <c r="F60" s="281">
        <f>'Calculation Sheet'!AE125</f>
        <v>127</v>
      </c>
      <c r="G60" s="281">
        <f>'Calculation Sheet'!AF125</f>
        <v>56</v>
      </c>
      <c r="H60" s="281">
        <f>'Calculation Sheet'!AG125</f>
        <v>14</v>
      </c>
      <c r="I60" s="281">
        <f>'Calculation Sheet'!AH125</f>
        <v>2</v>
      </c>
      <c r="J60" s="281">
        <f>'Calculation Sheet'!AI125</f>
        <v>1</v>
      </c>
      <c r="K60" s="281">
        <f>'Calculation Sheet'!AJ125</f>
        <v>3</v>
      </c>
      <c r="L60" s="281">
        <f>'Calculation Sheet'!AK125</f>
        <v>0</v>
      </c>
      <c r="M60" s="281">
        <f>'Calculation Sheet'!AL125</f>
        <v>0</v>
      </c>
      <c r="N60" s="281">
        <f>'Calculation Sheet'!AM125</f>
        <v>0</v>
      </c>
      <c r="O60" s="281">
        <f>'Calculation Sheet'!AN125</f>
        <v>0</v>
      </c>
      <c r="P60" s="281">
        <f>'Calculation Sheet'!AO125</f>
        <v>0</v>
      </c>
      <c r="Q60" s="281">
        <f>'Calculation Sheet'!AP125</f>
        <v>0</v>
      </c>
      <c r="R60" s="281">
        <f>'Calculation Sheet'!AQ125</f>
        <v>0</v>
      </c>
      <c r="S60" s="281">
        <f>'Calculation Sheet'!AR125</f>
        <v>0</v>
      </c>
      <c r="T60" s="281">
        <f>'Calculation Sheet'!AS125</f>
        <v>0</v>
      </c>
      <c r="U60" s="282">
        <f>'Calculation Sheet'!AT125</f>
        <v>25.471874999999997</v>
      </c>
      <c r="V60" s="282">
        <f>'Calculation Sheet'!AU125</f>
        <v>31.238749999999996</v>
      </c>
    </row>
    <row r="61" spans="1:22" ht="13.35" customHeight="1" x14ac:dyDescent="0.25">
      <c r="A61" s="170">
        <v>0.75</v>
      </c>
      <c r="B61" s="281">
        <f>'Calculation Sheet'!AA126</f>
        <v>1</v>
      </c>
      <c r="C61" s="281">
        <f>'Calculation Sheet'!AB126</f>
        <v>7</v>
      </c>
      <c r="D61" s="281">
        <f>'Calculation Sheet'!AC126</f>
        <v>27</v>
      </c>
      <c r="E61" s="281">
        <f>'Calculation Sheet'!AD126</f>
        <v>52</v>
      </c>
      <c r="F61" s="281">
        <f>'Calculation Sheet'!AE126</f>
        <v>29</v>
      </c>
      <c r="G61" s="281">
        <f>'Calculation Sheet'!AF126</f>
        <v>15</v>
      </c>
      <c r="H61" s="281">
        <f>'Calculation Sheet'!AG126</f>
        <v>6</v>
      </c>
      <c r="I61" s="281">
        <f>'Calculation Sheet'!AH126</f>
        <v>0</v>
      </c>
      <c r="J61" s="281">
        <f>'Calculation Sheet'!AI126</f>
        <v>0</v>
      </c>
      <c r="K61" s="281">
        <f>'Calculation Sheet'!AJ126</f>
        <v>0</v>
      </c>
      <c r="L61" s="281">
        <f>'Calculation Sheet'!AK126</f>
        <v>0</v>
      </c>
      <c r="M61" s="281">
        <f>'Calculation Sheet'!AL126</f>
        <v>0</v>
      </c>
      <c r="N61" s="281">
        <f>'Calculation Sheet'!AM126</f>
        <v>0</v>
      </c>
      <c r="O61" s="281">
        <f>'Calculation Sheet'!AN126</f>
        <v>0</v>
      </c>
      <c r="P61" s="281">
        <f>'Calculation Sheet'!AO126</f>
        <v>0</v>
      </c>
      <c r="Q61" s="281">
        <f>'Calculation Sheet'!AP126</f>
        <v>0</v>
      </c>
      <c r="R61" s="281">
        <f>'Calculation Sheet'!AQ126</f>
        <v>0</v>
      </c>
      <c r="S61" s="281">
        <f>'Calculation Sheet'!AR126</f>
        <v>0</v>
      </c>
      <c r="T61" s="281">
        <f>'Calculation Sheet'!AS126</f>
        <v>0</v>
      </c>
      <c r="U61" s="282">
        <f>'Calculation Sheet'!AT126</f>
        <v>23.870982142857137</v>
      </c>
      <c r="V61" s="282" t="str">
        <f>'Calculation Sheet'!AU126</f>
        <v>-</v>
      </c>
    </row>
    <row r="62" spans="1:22" ht="13.35" customHeight="1" x14ac:dyDescent="0.25">
      <c r="A62" s="170">
        <v>0.79166666666666696</v>
      </c>
      <c r="B62" s="281">
        <f>'Calculation Sheet'!AA127</f>
        <v>0</v>
      </c>
      <c r="C62" s="281">
        <f>'Calculation Sheet'!AB127</f>
        <v>5</v>
      </c>
      <c r="D62" s="281">
        <f>'Calculation Sheet'!AC127</f>
        <v>14</v>
      </c>
      <c r="E62" s="281">
        <f>'Calculation Sheet'!AD127</f>
        <v>36</v>
      </c>
      <c r="F62" s="281">
        <f>'Calculation Sheet'!AE127</f>
        <v>19</v>
      </c>
      <c r="G62" s="281">
        <f>'Calculation Sheet'!AF127</f>
        <v>12</v>
      </c>
      <c r="H62" s="281">
        <f>'Calculation Sheet'!AG127</f>
        <v>8</v>
      </c>
      <c r="I62" s="281">
        <f>'Calculation Sheet'!AH127</f>
        <v>1</v>
      </c>
      <c r="J62" s="281">
        <f>'Calculation Sheet'!AI127</f>
        <v>0</v>
      </c>
      <c r="K62" s="281">
        <f>'Calculation Sheet'!AJ127</f>
        <v>0</v>
      </c>
      <c r="L62" s="281">
        <f>'Calculation Sheet'!AK127</f>
        <v>1</v>
      </c>
      <c r="M62" s="281">
        <f>'Calculation Sheet'!AL127</f>
        <v>0</v>
      </c>
      <c r="N62" s="281">
        <f>'Calculation Sheet'!AM127</f>
        <v>0</v>
      </c>
      <c r="O62" s="281">
        <f>'Calculation Sheet'!AN127</f>
        <v>0</v>
      </c>
      <c r="P62" s="281">
        <f>'Calculation Sheet'!AO127</f>
        <v>0</v>
      </c>
      <c r="Q62" s="281">
        <f>'Calculation Sheet'!AP127</f>
        <v>0</v>
      </c>
      <c r="R62" s="281">
        <f>'Calculation Sheet'!AQ127</f>
        <v>0</v>
      </c>
      <c r="S62" s="281">
        <f>'Calculation Sheet'!AR127</f>
        <v>0</v>
      </c>
      <c r="T62" s="281">
        <f>'Calculation Sheet'!AS127</f>
        <v>0</v>
      </c>
      <c r="U62" s="282">
        <f>'Calculation Sheet'!AT127</f>
        <v>25.12559523809524</v>
      </c>
      <c r="V62" s="282" t="str">
        <f>'Calculation Sheet'!AU127</f>
        <v>-</v>
      </c>
    </row>
    <row r="63" spans="1:22" ht="13.35" customHeight="1" x14ac:dyDescent="0.25">
      <c r="A63" s="170">
        <v>0.83333333333333304</v>
      </c>
      <c r="B63" s="281">
        <f>'Calculation Sheet'!AA128</f>
        <v>1</v>
      </c>
      <c r="C63" s="281">
        <f>'Calculation Sheet'!AB128</f>
        <v>0</v>
      </c>
      <c r="D63" s="281">
        <f>'Calculation Sheet'!AC128</f>
        <v>8</v>
      </c>
      <c r="E63" s="281">
        <f>'Calculation Sheet'!AD128</f>
        <v>14</v>
      </c>
      <c r="F63" s="281">
        <f>'Calculation Sheet'!AE128</f>
        <v>20</v>
      </c>
      <c r="G63" s="281">
        <f>'Calculation Sheet'!AF128</f>
        <v>14</v>
      </c>
      <c r="H63" s="281">
        <f>'Calculation Sheet'!AG128</f>
        <v>5</v>
      </c>
      <c r="I63" s="281">
        <f>'Calculation Sheet'!AH128</f>
        <v>2</v>
      </c>
      <c r="J63" s="281">
        <f>'Calculation Sheet'!AI128</f>
        <v>0</v>
      </c>
      <c r="K63" s="281">
        <f>'Calculation Sheet'!AJ128</f>
        <v>0</v>
      </c>
      <c r="L63" s="281">
        <f>'Calculation Sheet'!AK128</f>
        <v>0</v>
      </c>
      <c r="M63" s="281">
        <f>'Calculation Sheet'!AL128</f>
        <v>0</v>
      </c>
      <c r="N63" s="281">
        <f>'Calculation Sheet'!AM128</f>
        <v>0</v>
      </c>
      <c r="O63" s="281">
        <f>'Calculation Sheet'!AN128</f>
        <v>0</v>
      </c>
      <c r="P63" s="281">
        <f>'Calculation Sheet'!AO128</f>
        <v>0</v>
      </c>
      <c r="Q63" s="281">
        <f>'Calculation Sheet'!AP128</f>
        <v>0</v>
      </c>
      <c r="R63" s="281">
        <f>'Calculation Sheet'!AQ128</f>
        <v>0</v>
      </c>
      <c r="S63" s="281">
        <f>'Calculation Sheet'!AR128</f>
        <v>0</v>
      </c>
      <c r="T63" s="281">
        <f>'Calculation Sheet'!AS128</f>
        <v>0</v>
      </c>
      <c r="U63" s="282">
        <f>'Calculation Sheet'!AT128</f>
        <v>27.429613095238096</v>
      </c>
      <c r="V63" s="282" t="str">
        <f>'Calculation Sheet'!AU128</f>
        <v>-</v>
      </c>
    </row>
    <row r="64" spans="1:22" ht="13.35" customHeight="1" x14ac:dyDescent="0.25">
      <c r="A64" s="170">
        <v>0.875</v>
      </c>
      <c r="B64" s="281">
        <f>'Calculation Sheet'!AA129</f>
        <v>0</v>
      </c>
      <c r="C64" s="281">
        <f>'Calculation Sheet'!AB129</f>
        <v>0</v>
      </c>
      <c r="D64" s="281">
        <f>'Calculation Sheet'!AC129</f>
        <v>4</v>
      </c>
      <c r="E64" s="281">
        <f>'Calculation Sheet'!AD129</f>
        <v>18</v>
      </c>
      <c r="F64" s="281">
        <f>'Calculation Sheet'!AE129</f>
        <v>18</v>
      </c>
      <c r="G64" s="281">
        <f>'Calculation Sheet'!AF129</f>
        <v>12</v>
      </c>
      <c r="H64" s="281">
        <f>'Calculation Sheet'!AG129</f>
        <v>7</v>
      </c>
      <c r="I64" s="281">
        <f>'Calculation Sheet'!AH129</f>
        <v>2</v>
      </c>
      <c r="J64" s="281">
        <f>'Calculation Sheet'!AI129</f>
        <v>0</v>
      </c>
      <c r="K64" s="281">
        <f>'Calculation Sheet'!AJ129</f>
        <v>0</v>
      </c>
      <c r="L64" s="281">
        <f>'Calculation Sheet'!AK129</f>
        <v>0</v>
      </c>
      <c r="M64" s="281">
        <f>'Calculation Sheet'!AL129</f>
        <v>0</v>
      </c>
      <c r="N64" s="281">
        <f>'Calculation Sheet'!AM129</f>
        <v>0</v>
      </c>
      <c r="O64" s="281">
        <f>'Calculation Sheet'!AN129</f>
        <v>0</v>
      </c>
      <c r="P64" s="281">
        <f>'Calculation Sheet'!AO129</f>
        <v>0</v>
      </c>
      <c r="Q64" s="281">
        <f>'Calculation Sheet'!AP129</f>
        <v>0</v>
      </c>
      <c r="R64" s="281">
        <f>'Calculation Sheet'!AQ129</f>
        <v>0</v>
      </c>
      <c r="S64" s="281">
        <f>'Calculation Sheet'!AR129</f>
        <v>0</v>
      </c>
      <c r="T64" s="281">
        <f>'Calculation Sheet'!AS129</f>
        <v>0</v>
      </c>
      <c r="U64" s="282">
        <f>'Calculation Sheet'!AT129</f>
        <v>28.147083333333335</v>
      </c>
      <c r="V64" s="282" t="str">
        <f>'Calculation Sheet'!AU129</f>
        <v>-</v>
      </c>
    </row>
    <row r="65" spans="1:22" ht="13.35" customHeight="1" x14ac:dyDescent="0.25">
      <c r="A65" s="170">
        <v>0.91666666666666696</v>
      </c>
      <c r="B65" s="281">
        <f>'Calculation Sheet'!AA130</f>
        <v>0</v>
      </c>
      <c r="C65" s="281">
        <f>'Calculation Sheet'!AB130</f>
        <v>2</v>
      </c>
      <c r="D65" s="281">
        <f>'Calculation Sheet'!AC130</f>
        <v>3</v>
      </c>
      <c r="E65" s="281">
        <f>'Calculation Sheet'!AD130</f>
        <v>17</v>
      </c>
      <c r="F65" s="281">
        <f>'Calculation Sheet'!AE130</f>
        <v>10</v>
      </c>
      <c r="G65" s="281">
        <f>'Calculation Sheet'!AF130</f>
        <v>3</v>
      </c>
      <c r="H65" s="281">
        <f>'Calculation Sheet'!AG130</f>
        <v>3</v>
      </c>
      <c r="I65" s="281">
        <f>'Calculation Sheet'!AH130</f>
        <v>1</v>
      </c>
      <c r="J65" s="281">
        <f>'Calculation Sheet'!AI130</f>
        <v>0</v>
      </c>
      <c r="K65" s="281">
        <f>'Calculation Sheet'!AJ130</f>
        <v>1</v>
      </c>
      <c r="L65" s="281">
        <f>'Calculation Sheet'!AK130</f>
        <v>0</v>
      </c>
      <c r="M65" s="281">
        <f>'Calculation Sheet'!AL130</f>
        <v>0</v>
      </c>
      <c r="N65" s="281">
        <f>'Calculation Sheet'!AM130</f>
        <v>0</v>
      </c>
      <c r="O65" s="281">
        <f>'Calculation Sheet'!AN130</f>
        <v>0</v>
      </c>
      <c r="P65" s="281">
        <f>'Calculation Sheet'!AO130</f>
        <v>0</v>
      </c>
      <c r="Q65" s="281">
        <f>'Calculation Sheet'!AP130</f>
        <v>0</v>
      </c>
      <c r="R65" s="281">
        <f>'Calculation Sheet'!AQ130</f>
        <v>0</v>
      </c>
      <c r="S65" s="281">
        <f>'Calculation Sheet'!AR130</f>
        <v>0</v>
      </c>
      <c r="T65" s="281">
        <f>'Calculation Sheet'!AS130</f>
        <v>0</v>
      </c>
      <c r="U65" s="282">
        <f>'Calculation Sheet'!AT130</f>
        <v>24.774999999999999</v>
      </c>
      <c r="V65" s="282" t="str">
        <f>'Calculation Sheet'!AU130</f>
        <v>-</v>
      </c>
    </row>
    <row r="66" spans="1:22" ht="13.35" customHeight="1" thickBot="1" x14ac:dyDescent="0.3">
      <c r="A66" s="171">
        <v>0.95833333333333304</v>
      </c>
      <c r="B66" s="283">
        <f>'Calculation Sheet'!AA131</f>
        <v>1</v>
      </c>
      <c r="C66" s="283">
        <f>'Calculation Sheet'!AB131</f>
        <v>0</v>
      </c>
      <c r="D66" s="283">
        <f>'Calculation Sheet'!AC131</f>
        <v>1</v>
      </c>
      <c r="E66" s="283">
        <f>'Calculation Sheet'!AD131</f>
        <v>7</v>
      </c>
      <c r="F66" s="283">
        <f>'Calculation Sheet'!AE131</f>
        <v>6</v>
      </c>
      <c r="G66" s="283">
        <f>'Calculation Sheet'!AF131</f>
        <v>2</v>
      </c>
      <c r="H66" s="283">
        <f>'Calculation Sheet'!AG131</f>
        <v>0</v>
      </c>
      <c r="I66" s="283">
        <f>'Calculation Sheet'!AH131</f>
        <v>0</v>
      </c>
      <c r="J66" s="283">
        <f>'Calculation Sheet'!AI131</f>
        <v>0</v>
      </c>
      <c r="K66" s="283">
        <f>'Calculation Sheet'!AJ131</f>
        <v>0</v>
      </c>
      <c r="L66" s="283">
        <f>'Calculation Sheet'!AK131</f>
        <v>0</v>
      </c>
      <c r="M66" s="283">
        <f>'Calculation Sheet'!AL131</f>
        <v>0</v>
      </c>
      <c r="N66" s="283">
        <f>'Calculation Sheet'!AM131</f>
        <v>0</v>
      </c>
      <c r="O66" s="283">
        <f>'Calculation Sheet'!AN131</f>
        <v>0</v>
      </c>
      <c r="P66" s="283">
        <f>'Calculation Sheet'!AO131</f>
        <v>0</v>
      </c>
      <c r="Q66" s="283">
        <f>'Calculation Sheet'!AP131</f>
        <v>0</v>
      </c>
      <c r="R66" s="283">
        <f>'Calculation Sheet'!AQ131</f>
        <v>0</v>
      </c>
      <c r="S66" s="283">
        <f>'Calculation Sheet'!AR131</f>
        <v>0</v>
      </c>
      <c r="T66" s="283">
        <f>'Calculation Sheet'!AS131</f>
        <v>0</v>
      </c>
      <c r="U66" s="284">
        <f>'Calculation Sheet'!AT131</f>
        <v>25.689583333333331</v>
      </c>
      <c r="V66" s="284" t="str">
        <f>'Calculation Sheet'!AU131</f>
        <v>-</v>
      </c>
    </row>
    <row r="67" spans="1:22" ht="13.35" customHeight="1" thickTop="1" x14ac:dyDescent="0.25">
      <c r="A67" s="285" t="s">
        <v>112</v>
      </c>
      <c r="B67" s="279">
        <f>'Calculation Sheet'!AA132</f>
        <v>35</v>
      </c>
      <c r="C67" s="279">
        <f>'Calculation Sheet'!AB132</f>
        <v>142</v>
      </c>
      <c r="D67" s="279">
        <f>'Calculation Sheet'!AC132</f>
        <v>466</v>
      </c>
      <c r="E67" s="279">
        <f>'Calculation Sheet'!AD132</f>
        <v>1037</v>
      </c>
      <c r="F67" s="279">
        <f>'Calculation Sheet'!AE132</f>
        <v>805</v>
      </c>
      <c r="G67" s="279">
        <f>'Calculation Sheet'!AF132</f>
        <v>364</v>
      </c>
      <c r="H67" s="279">
        <f>'Calculation Sheet'!AG132</f>
        <v>131</v>
      </c>
      <c r="I67" s="279">
        <f>'Calculation Sheet'!AH132</f>
        <v>30</v>
      </c>
      <c r="J67" s="279">
        <f>'Calculation Sheet'!AI132</f>
        <v>10</v>
      </c>
      <c r="K67" s="279">
        <f>'Calculation Sheet'!AJ132</f>
        <v>6</v>
      </c>
      <c r="L67" s="279">
        <f>'Calculation Sheet'!AK132</f>
        <v>0</v>
      </c>
      <c r="M67" s="279">
        <f>'Calculation Sheet'!AL132</f>
        <v>0</v>
      </c>
      <c r="N67" s="279">
        <f>'Calculation Sheet'!AM132</f>
        <v>0</v>
      </c>
      <c r="O67" s="279">
        <f>'Calculation Sheet'!AN132</f>
        <v>0</v>
      </c>
      <c r="P67" s="279">
        <f>'Calculation Sheet'!AO132</f>
        <v>0</v>
      </c>
      <c r="Q67" s="279">
        <f>'Calculation Sheet'!AP132</f>
        <v>0</v>
      </c>
      <c r="R67" s="279">
        <f>'Calculation Sheet'!AQ132</f>
        <v>0</v>
      </c>
      <c r="S67" s="279">
        <f>'Calculation Sheet'!AR132</f>
        <v>0</v>
      </c>
      <c r="T67" s="279">
        <f>'Calculation Sheet'!AS132</f>
        <v>0</v>
      </c>
      <c r="U67" s="280">
        <f>'Calculation Sheet'!AT132</f>
        <v>24.411111111111111</v>
      </c>
      <c r="V67" s="280">
        <f>'Calculation Sheet'!AU132</f>
        <v>30.666666666666668</v>
      </c>
    </row>
    <row r="68" spans="1:22" ht="13.35" customHeight="1" x14ac:dyDescent="0.25">
      <c r="A68" s="286" t="s">
        <v>113</v>
      </c>
      <c r="B68" s="281">
        <f>'Calculation Sheet'!AA133</f>
        <v>36</v>
      </c>
      <c r="C68" s="281">
        <f>'Calculation Sheet'!AB133</f>
        <v>148</v>
      </c>
      <c r="D68" s="281">
        <f>'Calculation Sheet'!AC133</f>
        <v>495</v>
      </c>
      <c r="E68" s="281">
        <f>'Calculation Sheet'!AD133</f>
        <v>1121</v>
      </c>
      <c r="F68" s="281">
        <f>'Calculation Sheet'!AE133</f>
        <v>869</v>
      </c>
      <c r="G68" s="281">
        <f>'Calculation Sheet'!AF133</f>
        <v>412</v>
      </c>
      <c r="H68" s="281">
        <f>'Calculation Sheet'!AG133</f>
        <v>155</v>
      </c>
      <c r="I68" s="281">
        <f>'Calculation Sheet'!AH133</f>
        <v>38</v>
      </c>
      <c r="J68" s="281">
        <f>'Calculation Sheet'!AI133</f>
        <v>10</v>
      </c>
      <c r="K68" s="281">
        <f>'Calculation Sheet'!AJ133</f>
        <v>6</v>
      </c>
      <c r="L68" s="281">
        <f>'Calculation Sheet'!AK133</f>
        <v>1</v>
      </c>
      <c r="M68" s="281">
        <f>'Calculation Sheet'!AL133</f>
        <v>0</v>
      </c>
      <c r="N68" s="281">
        <f>'Calculation Sheet'!AM133</f>
        <v>0</v>
      </c>
      <c r="O68" s="281">
        <f>'Calculation Sheet'!AN133</f>
        <v>0</v>
      </c>
      <c r="P68" s="281">
        <f>'Calculation Sheet'!AO133</f>
        <v>0</v>
      </c>
      <c r="Q68" s="281">
        <f>'Calculation Sheet'!AP133</f>
        <v>0</v>
      </c>
      <c r="R68" s="281">
        <f>'Calculation Sheet'!AQ133</f>
        <v>0</v>
      </c>
      <c r="S68" s="281">
        <f>'Calculation Sheet'!AR133</f>
        <v>0</v>
      </c>
      <c r="T68" s="281">
        <f>'Calculation Sheet'!AS133</f>
        <v>0</v>
      </c>
      <c r="U68" s="282">
        <f>'Calculation Sheet'!AT133</f>
        <v>24.588888888888889</v>
      </c>
      <c r="V68" s="282">
        <f>'Calculation Sheet'!AU133</f>
        <v>30.866666666666667</v>
      </c>
    </row>
    <row r="69" spans="1:22" ht="13.35" customHeight="1" x14ac:dyDescent="0.25">
      <c r="A69" s="118" t="s">
        <v>114</v>
      </c>
      <c r="B69" s="281">
        <f>'Calculation Sheet'!AA134</f>
        <v>37</v>
      </c>
      <c r="C69" s="281">
        <f>'Calculation Sheet'!AB134</f>
        <v>150</v>
      </c>
      <c r="D69" s="281">
        <f>'Calculation Sheet'!AC134</f>
        <v>499</v>
      </c>
      <c r="E69" s="281">
        <f>'Calculation Sheet'!AD134</f>
        <v>1145</v>
      </c>
      <c r="F69" s="281">
        <f>'Calculation Sheet'!AE134</f>
        <v>885</v>
      </c>
      <c r="G69" s="281">
        <f>'Calculation Sheet'!AF134</f>
        <v>417</v>
      </c>
      <c r="H69" s="281">
        <f>'Calculation Sheet'!AG134</f>
        <v>158</v>
      </c>
      <c r="I69" s="281">
        <f>'Calculation Sheet'!AH134</f>
        <v>39</v>
      </c>
      <c r="J69" s="281">
        <f>'Calculation Sheet'!AI134</f>
        <v>10</v>
      </c>
      <c r="K69" s="281">
        <f>'Calculation Sheet'!AJ134</f>
        <v>7</v>
      </c>
      <c r="L69" s="281">
        <f>'Calculation Sheet'!AK134</f>
        <v>1</v>
      </c>
      <c r="M69" s="281">
        <f>'Calculation Sheet'!AL134</f>
        <v>0</v>
      </c>
      <c r="N69" s="281">
        <f>'Calculation Sheet'!AM134</f>
        <v>0</v>
      </c>
      <c r="O69" s="281">
        <f>'Calculation Sheet'!AN134</f>
        <v>0</v>
      </c>
      <c r="P69" s="281">
        <f>'Calculation Sheet'!AO134</f>
        <v>0</v>
      </c>
      <c r="Q69" s="281">
        <f>'Calculation Sheet'!AP134</f>
        <v>0</v>
      </c>
      <c r="R69" s="281">
        <f>'Calculation Sheet'!AQ134</f>
        <v>0</v>
      </c>
      <c r="S69" s="281">
        <f>'Calculation Sheet'!AR134</f>
        <v>0</v>
      </c>
      <c r="T69" s="281">
        <f>'Calculation Sheet'!AS134</f>
        <v>0</v>
      </c>
      <c r="U69" s="282">
        <f>'Calculation Sheet'!AT134</f>
        <v>24.611111111111111</v>
      </c>
      <c r="V69" s="282">
        <f>'Calculation Sheet'!AU134</f>
        <v>30.855555555555561</v>
      </c>
    </row>
    <row r="70" spans="1:22" ht="13.35" customHeight="1" thickBot="1" x14ac:dyDescent="0.3">
      <c r="A70" s="120" t="s">
        <v>115</v>
      </c>
      <c r="B70" s="283">
        <f>'Calculation Sheet'!AA135</f>
        <v>37</v>
      </c>
      <c r="C70" s="283">
        <f>'Calculation Sheet'!AB135</f>
        <v>151</v>
      </c>
      <c r="D70" s="283">
        <f>'Calculation Sheet'!AC135</f>
        <v>505</v>
      </c>
      <c r="E70" s="283">
        <f>'Calculation Sheet'!AD135</f>
        <v>1151</v>
      </c>
      <c r="F70" s="283">
        <f>'Calculation Sheet'!AE135</f>
        <v>890</v>
      </c>
      <c r="G70" s="283">
        <f>'Calculation Sheet'!AF135</f>
        <v>418</v>
      </c>
      <c r="H70" s="283">
        <f>'Calculation Sheet'!AG135</f>
        <v>161</v>
      </c>
      <c r="I70" s="283">
        <f>'Calculation Sheet'!AH135</f>
        <v>41</v>
      </c>
      <c r="J70" s="283">
        <f>'Calculation Sheet'!AI135</f>
        <v>11</v>
      </c>
      <c r="K70" s="283">
        <f>'Calculation Sheet'!AJ135</f>
        <v>8</v>
      </c>
      <c r="L70" s="283">
        <f>'Calculation Sheet'!AK135</f>
        <v>1</v>
      </c>
      <c r="M70" s="283">
        <f>'Calculation Sheet'!AL135</f>
        <v>0</v>
      </c>
      <c r="N70" s="283">
        <f>'Calculation Sheet'!AM135</f>
        <v>0</v>
      </c>
      <c r="O70" s="283">
        <f>'Calculation Sheet'!AN135</f>
        <v>0</v>
      </c>
      <c r="P70" s="283">
        <f>'Calculation Sheet'!AO135</f>
        <v>0</v>
      </c>
      <c r="Q70" s="283">
        <f>'Calculation Sheet'!AP135</f>
        <v>0</v>
      </c>
      <c r="R70" s="283">
        <f>'Calculation Sheet'!AQ135</f>
        <v>0</v>
      </c>
      <c r="S70" s="283">
        <f>'Calculation Sheet'!AR135</f>
        <v>0</v>
      </c>
      <c r="T70" s="283">
        <f>'Calculation Sheet'!AS135</f>
        <v>0</v>
      </c>
      <c r="U70" s="284">
        <f>'Calculation Sheet'!AT135</f>
        <v>24.644444444444446</v>
      </c>
      <c r="V70" s="284">
        <f>'Calculation Sheet'!AU135</f>
        <v>30.888888888888889</v>
      </c>
    </row>
    <row r="71" spans="1:22" ht="13.35" customHeight="1" thickTop="1" x14ac:dyDescent="0.25"/>
  </sheetData>
  <mergeCells count="3">
    <mergeCell ref="B6:C6"/>
    <mergeCell ref="B9:V9"/>
    <mergeCell ref="B41:V41"/>
  </mergeCells>
  <pageMargins left="0.7" right="0.7" top="0.75" bottom="0.75" header="0.3" footer="0.3"/>
  <pageSetup paperSize="9" scale="38" orientation="portrait" r:id="rId1"/>
  <ignoredErrors>
    <ignoredError sqref="S39" evalError="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0F90-E64C-4F69-B077-C7D56E267CB7}">
  <sheetPr codeName="Sheet17"/>
  <dimension ref="A1:W71"/>
  <sheetViews>
    <sheetView view="pageBreakPreview" zoomScale="80" zoomScaleSheetLayoutView="80" workbookViewId="0"/>
  </sheetViews>
  <sheetFormatPr defaultColWidth="9.109375" defaultRowHeight="13.8" x14ac:dyDescent="0.25"/>
  <cols>
    <col min="1" max="1" width="23.88671875" style="350" customWidth="1"/>
    <col min="2" max="15" width="9.109375" style="350" customWidth="1"/>
    <col min="16" max="16384" width="9.109375" style="350"/>
  </cols>
  <sheetData>
    <row r="1" spans="1:23" ht="25.5" customHeight="1" x14ac:dyDescent="0.25">
      <c r="A1" s="179" t="s">
        <v>6</v>
      </c>
      <c r="B1" s="344"/>
      <c r="C1" s="344"/>
      <c r="D1" s="344"/>
      <c r="E1" s="344"/>
      <c r="F1" s="344"/>
      <c r="G1" s="344"/>
      <c r="H1" s="227"/>
      <c r="I1" s="227"/>
      <c r="J1" s="228"/>
      <c r="K1" s="227"/>
      <c r="L1" s="227"/>
      <c r="M1" s="227"/>
      <c r="N1" s="227"/>
      <c r="O1" s="227"/>
      <c r="P1" s="227"/>
      <c r="Q1" s="227"/>
      <c r="R1" s="227"/>
      <c r="S1" s="227"/>
      <c r="T1" s="227"/>
      <c r="U1" s="227"/>
      <c r="V1" s="227"/>
      <c r="W1" s="227"/>
    </row>
    <row r="2" spans="1:23" ht="14.25" customHeight="1" x14ac:dyDescent="0.25">
      <c r="A2" s="344"/>
      <c r="B2" s="344"/>
      <c r="C2" s="344"/>
      <c r="D2" s="344"/>
      <c r="E2" s="344"/>
      <c r="F2" s="344"/>
      <c r="G2" s="344"/>
      <c r="H2" s="227"/>
      <c r="I2" s="227"/>
      <c r="J2" s="228"/>
      <c r="K2" s="227"/>
      <c r="L2" s="227"/>
      <c r="M2" s="227"/>
      <c r="N2" s="227"/>
      <c r="O2" s="227"/>
      <c r="P2" s="227"/>
      <c r="Q2" s="227"/>
      <c r="R2" s="227"/>
      <c r="S2" s="227"/>
      <c r="T2" s="227"/>
      <c r="U2" s="227"/>
      <c r="V2" s="227"/>
      <c r="W2" s="227"/>
    </row>
    <row r="3" spans="1:23" ht="14.25" customHeight="1" x14ac:dyDescent="0.25">
      <c r="A3" s="340" t="s">
        <v>49</v>
      </c>
      <c r="B3" s="345" t="str">
        <f>'Front Cover'!C27</f>
        <v>Oxfordshire CC</v>
      </c>
      <c r="C3" s="344"/>
      <c r="D3" s="345"/>
      <c r="E3" s="344"/>
      <c r="F3" s="344"/>
      <c r="G3" s="344"/>
      <c r="H3" s="227"/>
      <c r="I3" s="227"/>
      <c r="J3" s="228"/>
      <c r="K3" s="227"/>
      <c r="L3" s="227"/>
      <c r="M3" s="227"/>
      <c r="N3" s="227"/>
      <c r="O3" s="227"/>
      <c r="P3" s="227"/>
      <c r="Q3" s="227"/>
      <c r="R3" s="227"/>
      <c r="S3" s="227"/>
      <c r="T3" s="227"/>
      <c r="U3" s="227"/>
      <c r="V3" s="227"/>
      <c r="W3" s="227"/>
    </row>
    <row r="4" spans="1:23" ht="14.25" customHeight="1" x14ac:dyDescent="0.25">
      <c r="A4" s="340" t="s">
        <v>7</v>
      </c>
      <c r="B4" s="345" t="str">
        <f>'Front Cover'!C28</f>
        <v>ID-0325-0019</v>
      </c>
      <c r="C4" s="344"/>
      <c r="D4" s="345"/>
      <c r="E4" s="344"/>
      <c r="F4" s="344"/>
      <c r="G4" s="344"/>
      <c r="H4" s="227"/>
      <c r="I4" s="227"/>
      <c r="J4" s="228"/>
      <c r="K4" s="227"/>
      <c r="L4" s="227"/>
      <c r="M4" s="227"/>
      <c r="N4" s="227"/>
      <c r="O4" s="227"/>
      <c r="P4" s="227"/>
      <c r="Q4" s="227"/>
      <c r="R4" s="227"/>
      <c r="S4" s="227"/>
      <c r="T4" s="227"/>
      <c r="U4" s="227"/>
      <c r="V4" s="227"/>
      <c r="W4" s="227"/>
    </row>
    <row r="5" spans="1:23" ht="14.25" customHeight="1" x14ac:dyDescent="0.25">
      <c r="A5" s="340" t="s">
        <v>18</v>
      </c>
      <c r="B5" s="345" t="str">
        <f>'Front Cover'!C29</f>
        <v>Site 2</v>
      </c>
      <c r="C5" s="344"/>
      <c r="D5" s="345"/>
      <c r="E5" s="344"/>
      <c r="F5" s="344"/>
      <c r="G5" s="344"/>
      <c r="H5" s="227"/>
      <c r="I5" s="227"/>
      <c r="J5" s="228"/>
      <c r="K5" s="227"/>
      <c r="L5" s="227"/>
      <c r="M5" s="227"/>
      <c r="N5" s="227"/>
      <c r="O5" s="227"/>
      <c r="P5" s="227"/>
      <c r="Q5" s="227"/>
      <c r="R5" s="227"/>
      <c r="S5" s="227"/>
      <c r="T5" s="227"/>
      <c r="U5" s="227"/>
      <c r="V5" s="227"/>
      <c r="W5" s="227"/>
    </row>
    <row r="6" spans="1:23" ht="14.25" customHeight="1" x14ac:dyDescent="0.25">
      <c r="A6" s="347" t="s">
        <v>50</v>
      </c>
      <c r="B6" s="601" t="str">
        <f>'Front Cover'!D34</f>
        <v>The Glebe (E)</v>
      </c>
      <c r="C6" s="601"/>
      <c r="D6" s="347" t="s">
        <v>4</v>
      </c>
      <c r="E6" s="345" t="str">
        <f>'Front Cover'!H34</f>
        <v>The Green (W)</v>
      </c>
      <c r="F6" s="345"/>
      <c r="G6" s="344"/>
      <c r="H6" s="227"/>
      <c r="I6" s="227"/>
      <c r="J6" s="228"/>
      <c r="K6" s="227"/>
      <c r="L6" s="227"/>
      <c r="M6" s="227"/>
      <c r="N6" s="227"/>
      <c r="O6" s="227"/>
      <c r="P6" s="227"/>
      <c r="Q6" s="227"/>
      <c r="R6" s="227"/>
      <c r="S6" s="227"/>
      <c r="T6" s="227"/>
      <c r="U6" s="227"/>
      <c r="V6" s="227"/>
      <c r="W6" s="227"/>
    </row>
    <row r="7" spans="1:23" ht="13.35" customHeight="1" x14ac:dyDescent="0.25">
      <c r="A7" s="351"/>
      <c r="B7" s="351"/>
      <c r="C7" s="351"/>
      <c r="D7" s="351"/>
      <c r="E7" s="351"/>
      <c r="F7" s="351"/>
      <c r="G7" s="351"/>
      <c r="H7" s="351"/>
      <c r="I7" s="351"/>
      <c r="J7" s="351"/>
      <c r="K7" s="351"/>
      <c r="L7" s="351"/>
      <c r="M7" s="351"/>
      <c r="N7" s="351"/>
      <c r="O7" s="351"/>
      <c r="P7" s="351"/>
      <c r="Q7" s="351"/>
      <c r="R7" s="351"/>
      <c r="S7" s="351"/>
      <c r="T7" s="351"/>
      <c r="U7" s="351"/>
      <c r="V7" s="351"/>
      <c r="W7" s="351"/>
    </row>
    <row r="8" spans="1:23" ht="13.35" customHeight="1" thickBot="1" x14ac:dyDescent="0.3">
      <c r="A8" s="348" t="s">
        <v>208</v>
      </c>
    </row>
    <row r="9" spans="1:23" ht="13.35" customHeight="1" thickTop="1" thickBot="1" x14ac:dyDescent="0.3">
      <c r="A9" s="243"/>
      <c r="B9" s="605" t="s">
        <v>91</v>
      </c>
      <c r="C9" s="606"/>
      <c r="D9" s="606"/>
      <c r="E9" s="606"/>
      <c r="F9" s="606"/>
      <c r="G9" s="606"/>
      <c r="H9" s="606"/>
      <c r="I9" s="606"/>
      <c r="J9" s="606"/>
      <c r="K9" s="606"/>
      <c r="L9" s="606"/>
      <c r="M9" s="606"/>
      <c r="N9" s="606"/>
      <c r="O9" s="606"/>
      <c r="P9" s="606"/>
      <c r="Q9" s="606"/>
      <c r="R9" s="606"/>
      <c r="S9" s="606"/>
      <c r="T9" s="606"/>
      <c r="U9" s="606"/>
      <c r="V9" s="607"/>
    </row>
    <row r="10" spans="1:23" ht="13.35" customHeight="1" thickTop="1" thickBot="1" x14ac:dyDescent="0.3">
      <c r="A10" s="234" t="s">
        <v>51</v>
      </c>
      <c r="B10" s="235" t="s">
        <v>92</v>
      </c>
      <c r="C10" s="235" t="s">
        <v>93</v>
      </c>
      <c r="D10" s="235" t="s">
        <v>94</v>
      </c>
      <c r="E10" s="235" t="s">
        <v>95</v>
      </c>
      <c r="F10" s="235" t="s">
        <v>96</v>
      </c>
      <c r="G10" s="235" t="s">
        <v>97</v>
      </c>
      <c r="H10" s="235" t="s">
        <v>98</v>
      </c>
      <c r="I10" s="235" t="s">
        <v>99</v>
      </c>
      <c r="J10" s="235" t="s">
        <v>100</v>
      </c>
      <c r="K10" s="235" t="s">
        <v>101</v>
      </c>
      <c r="L10" s="235" t="s">
        <v>102</v>
      </c>
      <c r="M10" s="235" t="s">
        <v>103</v>
      </c>
      <c r="N10" s="235" t="s">
        <v>104</v>
      </c>
      <c r="O10" s="235" t="s">
        <v>105</v>
      </c>
      <c r="P10" s="235" t="s">
        <v>106</v>
      </c>
      <c r="Q10" s="235" t="s">
        <v>107</v>
      </c>
      <c r="R10" s="235" t="s">
        <v>108</v>
      </c>
      <c r="S10" s="235" t="s">
        <v>109</v>
      </c>
      <c r="T10" s="235" t="s">
        <v>110</v>
      </c>
      <c r="U10" s="234" t="s">
        <v>89</v>
      </c>
      <c r="V10" s="234" t="s">
        <v>111</v>
      </c>
    </row>
    <row r="11" spans="1:23" ht="13.35" customHeight="1" thickTop="1" x14ac:dyDescent="0.25">
      <c r="A11" s="278">
        <v>0</v>
      </c>
      <c r="B11" s="279">
        <f>'Calculation Sheet'!AA212</f>
        <v>0</v>
      </c>
      <c r="C11" s="279">
        <f>'Calculation Sheet'!AB212</f>
        <v>1</v>
      </c>
      <c r="D11" s="279">
        <f>'Calculation Sheet'!AC212</f>
        <v>2</v>
      </c>
      <c r="E11" s="279">
        <f>'Calculation Sheet'!AD212</f>
        <v>0</v>
      </c>
      <c r="F11" s="279">
        <f>'Calculation Sheet'!AE212</f>
        <v>2</v>
      </c>
      <c r="G11" s="279">
        <f>'Calculation Sheet'!AF212</f>
        <v>2</v>
      </c>
      <c r="H11" s="279">
        <f>'Calculation Sheet'!AG212</f>
        <v>0</v>
      </c>
      <c r="I11" s="279">
        <f>'Calculation Sheet'!AH212</f>
        <v>0</v>
      </c>
      <c r="J11" s="279">
        <f>'Calculation Sheet'!AI212</f>
        <v>0</v>
      </c>
      <c r="K11" s="279">
        <f>'Calculation Sheet'!AJ212</f>
        <v>0</v>
      </c>
      <c r="L11" s="279">
        <f>'Calculation Sheet'!AK212</f>
        <v>0</v>
      </c>
      <c r="M11" s="279">
        <f>'Calculation Sheet'!AL212</f>
        <v>0</v>
      </c>
      <c r="N11" s="279">
        <f>'Calculation Sheet'!AM212</f>
        <v>0</v>
      </c>
      <c r="O11" s="279">
        <f>'Calculation Sheet'!AN212</f>
        <v>0</v>
      </c>
      <c r="P11" s="279">
        <f>'Calculation Sheet'!AO212</f>
        <v>0</v>
      </c>
      <c r="Q11" s="279">
        <f>'Calculation Sheet'!AP212</f>
        <v>0</v>
      </c>
      <c r="R11" s="279">
        <f>'Calculation Sheet'!AQ212</f>
        <v>0</v>
      </c>
      <c r="S11" s="279">
        <f>'Calculation Sheet'!AR212</f>
        <v>0</v>
      </c>
      <c r="T11" s="279">
        <f>'Calculation Sheet'!AS212</f>
        <v>0</v>
      </c>
      <c r="U11" s="280">
        <f>'Calculation Sheet'!AT212</f>
        <v>23.912499999999998</v>
      </c>
      <c r="V11" s="280" t="str">
        <f>'Calculation Sheet'!AU212</f>
        <v>-</v>
      </c>
    </row>
    <row r="12" spans="1:23" ht="13.35" customHeight="1" x14ac:dyDescent="0.25">
      <c r="A12" s="170">
        <v>4.1666666666666664E-2</v>
      </c>
      <c r="B12" s="281">
        <f>'Calculation Sheet'!AA213</f>
        <v>0</v>
      </c>
      <c r="C12" s="281">
        <f>'Calculation Sheet'!AB213</f>
        <v>2</v>
      </c>
      <c r="D12" s="281">
        <f>'Calculation Sheet'!AC213</f>
        <v>1</v>
      </c>
      <c r="E12" s="281">
        <f>'Calculation Sheet'!AD213</f>
        <v>0</v>
      </c>
      <c r="F12" s="281">
        <f>'Calculation Sheet'!AE213</f>
        <v>0</v>
      </c>
      <c r="G12" s="281">
        <f>'Calculation Sheet'!AF213</f>
        <v>0</v>
      </c>
      <c r="H12" s="281">
        <f>'Calculation Sheet'!AG213</f>
        <v>0</v>
      </c>
      <c r="I12" s="281">
        <f>'Calculation Sheet'!AH213</f>
        <v>0</v>
      </c>
      <c r="J12" s="281">
        <f>'Calculation Sheet'!AI213</f>
        <v>0</v>
      </c>
      <c r="K12" s="281">
        <f>'Calculation Sheet'!AJ213</f>
        <v>0</v>
      </c>
      <c r="L12" s="281">
        <f>'Calculation Sheet'!AK213</f>
        <v>0</v>
      </c>
      <c r="M12" s="281">
        <f>'Calculation Sheet'!AL213</f>
        <v>0</v>
      </c>
      <c r="N12" s="281">
        <f>'Calculation Sheet'!AM213</f>
        <v>0</v>
      </c>
      <c r="O12" s="281">
        <f>'Calculation Sheet'!AN213</f>
        <v>0</v>
      </c>
      <c r="P12" s="281">
        <f>'Calculation Sheet'!AO213</f>
        <v>0</v>
      </c>
      <c r="Q12" s="281">
        <f>'Calculation Sheet'!AP213</f>
        <v>0</v>
      </c>
      <c r="R12" s="281">
        <f>'Calculation Sheet'!AQ213</f>
        <v>0</v>
      </c>
      <c r="S12" s="281">
        <f>'Calculation Sheet'!AR213</f>
        <v>0</v>
      </c>
      <c r="T12" s="281">
        <f>'Calculation Sheet'!AS213</f>
        <v>0</v>
      </c>
      <c r="U12" s="282">
        <f>'Calculation Sheet'!AT213</f>
        <v>14.475000000000001</v>
      </c>
      <c r="V12" s="282" t="str">
        <f>'Calculation Sheet'!AU213</f>
        <v>-</v>
      </c>
    </row>
    <row r="13" spans="1:23" ht="13.35" customHeight="1" x14ac:dyDescent="0.25">
      <c r="A13" s="170">
        <v>8.3333333333333301E-2</v>
      </c>
      <c r="B13" s="281">
        <f>'Calculation Sheet'!AA214</f>
        <v>0</v>
      </c>
      <c r="C13" s="281">
        <f>'Calculation Sheet'!AB214</f>
        <v>2</v>
      </c>
      <c r="D13" s="281">
        <f>'Calculation Sheet'!AC214</f>
        <v>2</v>
      </c>
      <c r="E13" s="281">
        <f>'Calculation Sheet'!AD214</f>
        <v>0</v>
      </c>
      <c r="F13" s="281">
        <f>'Calculation Sheet'!AE214</f>
        <v>1</v>
      </c>
      <c r="G13" s="281">
        <f>'Calculation Sheet'!AF214</f>
        <v>0</v>
      </c>
      <c r="H13" s="281">
        <f>'Calculation Sheet'!AG214</f>
        <v>0</v>
      </c>
      <c r="I13" s="281">
        <f>'Calculation Sheet'!AH214</f>
        <v>0</v>
      </c>
      <c r="J13" s="281">
        <f>'Calculation Sheet'!AI214</f>
        <v>0</v>
      </c>
      <c r="K13" s="281">
        <f>'Calculation Sheet'!AJ214</f>
        <v>0</v>
      </c>
      <c r="L13" s="281">
        <f>'Calculation Sheet'!AK214</f>
        <v>0</v>
      </c>
      <c r="M13" s="281">
        <f>'Calculation Sheet'!AL214</f>
        <v>0</v>
      </c>
      <c r="N13" s="281">
        <f>'Calculation Sheet'!AM214</f>
        <v>0</v>
      </c>
      <c r="O13" s="281">
        <f>'Calculation Sheet'!AN214</f>
        <v>0</v>
      </c>
      <c r="P13" s="281">
        <f>'Calculation Sheet'!AO214</f>
        <v>0</v>
      </c>
      <c r="Q13" s="281">
        <f>'Calculation Sheet'!AP214</f>
        <v>0</v>
      </c>
      <c r="R13" s="281">
        <f>'Calculation Sheet'!AQ214</f>
        <v>0</v>
      </c>
      <c r="S13" s="281">
        <f>'Calculation Sheet'!AR214</f>
        <v>0</v>
      </c>
      <c r="T13" s="281">
        <f>'Calculation Sheet'!AS214</f>
        <v>0</v>
      </c>
      <c r="U13" s="282">
        <f>'Calculation Sheet'!AT214</f>
        <v>22.1</v>
      </c>
      <c r="V13" s="282" t="str">
        <f>'Calculation Sheet'!AU214</f>
        <v>-</v>
      </c>
    </row>
    <row r="14" spans="1:23" ht="13.35" customHeight="1" x14ac:dyDescent="0.25">
      <c r="A14" s="170">
        <v>0.125</v>
      </c>
      <c r="B14" s="281">
        <f>'Calculation Sheet'!AA215</f>
        <v>0</v>
      </c>
      <c r="C14" s="281">
        <f>'Calculation Sheet'!AB215</f>
        <v>2</v>
      </c>
      <c r="D14" s="281">
        <f>'Calculation Sheet'!AC215</f>
        <v>0</v>
      </c>
      <c r="E14" s="281">
        <f>'Calculation Sheet'!AD215</f>
        <v>0</v>
      </c>
      <c r="F14" s="281">
        <f>'Calculation Sheet'!AE215</f>
        <v>0</v>
      </c>
      <c r="G14" s="281">
        <f>'Calculation Sheet'!AF215</f>
        <v>0</v>
      </c>
      <c r="H14" s="281">
        <f>'Calculation Sheet'!AG215</f>
        <v>0</v>
      </c>
      <c r="I14" s="281">
        <f>'Calculation Sheet'!AH215</f>
        <v>0</v>
      </c>
      <c r="J14" s="281">
        <f>'Calculation Sheet'!AI215</f>
        <v>0</v>
      </c>
      <c r="K14" s="281">
        <f>'Calculation Sheet'!AJ215</f>
        <v>0</v>
      </c>
      <c r="L14" s="281">
        <f>'Calculation Sheet'!AK215</f>
        <v>0</v>
      </c>
      <c r="M14" s="281">
        <f>'Calculation Sheet'!AL215</f>
        <v>0</v>
      </c>
      <c r="N14" s="281">
        <f>'Calculation Sheet'!AM215</f>
        <v>0</v>
      </c>
      <c r="O14" s="281">
        <f>'Calculation Sheet'!AN215</f>
        <v>0</v>
      </c>
      <c r="P14" s="281">
        <f>'Calculation Sheet'!AO215</f>
        <v>0</v>
      </c>
      <c r="Q14" s="281">
        <f>'Calculation Sheet'!AP215</f>
        <v>0</v>
      </c>
      <c r="R14" s="281">
        <f>'Calculation Sheet'!AQ215</f>
        <v>0</v>
      </c>
      <c r="S14" s="281">
        <f>'Calculation Sheet'!AR215</f>
        <v>0</v>
      </c>
      <c r="T14" s="281">
        <f>'Calculation Sheet'!AS215</f>
        <v>0</v>
      </c>
      <c r="U14" s="282">
        <f>'Calculation Sheet'!AT215</f>
        <v>13.2</v>
      </c>
      <c r="V14" s="282" t="str">
        <f>'Calculation Sheet'!AU215</f>
        <v>-</v>
      </c>
    </row>
    <row r="15" spans="1:23" ht="13.35" customHeight="1" x14ac:dyDescent="0.25">
      <c r="A15" s="170">
        <v>0.16666666666666699</v>
      </c>
      <c r="B15" s="281">
        <f>'Calculation Sheet'!AA216</f>
        <v>0</v>
      </c>
      <c r="C15" s="281">
        <f>'Calculation Sheet'!AB216</f>
        <v>0</v>
      </c>
      <c r="D15" s="281">
        <f>'Calculation Sheet'!AC216</f>
        <v>1</v>
      </c>
      <c r="E15" s="281">
        <f>'Calculation Sheet'!AD216</f>
        <v>0</v>
      </c>
      <c r="F15" s="281">
        <f>'Calculation Sheet'!AE216</f>
        <v>0</v>
      </c>
      <c r="G15" s="281">
        <f>'Calculation Sheet'!AF216</f>
        <v>0</v>
      </c>
      <c r="H15" s="281">
        <f>'Calculation Sheet'!AG216</f>
        <v>1</v>
      </c>
      <c r="I15" s="281">
        <f>'Calculation Sheet'!AH216</f>
        <v>0</v>
      </c>
      <c r="J15" s="281">
        <f>'Calculation Sheet'!AI216</f>
        <v>0</v>
      </c>
      <c r="K15" s="281">
        <f>'Calculation Sheet'!AJ216</f>
        <v>0</v>
      </c>
      <c r="L15" s="281">
        <f>'Calculation Sheet'!AK216</f>
        <v>0</v>
      </c>
      <c r="M15" s="281">
        <f>'Calculation Sheet'!AL216</f>
        <v>0</v>
      </c>
      <c r="N15" s="281">
        <f>'Calculation Sheet'!AM216</f>
        <v>0</v>
      </c>
      <c r="O15" s="281">
        <f>'Calculation Sheet'!AN216</f>
        <v>0</v>
      </c>
      <c r="P15" s="281">
        <f>'Calculation Sheet'!AO216</f>
        <v>0</v>
      </c>
      <c r="Q15" s="281">
        <f>'Calculation Sheet'!AP216</f>
        <v>0</v>
      </c>
      <c r="R15" s="281">
        <f>'Calculation Sheet'!AQ216</f>
        <v>0</v>
      </c>
      <c r="S15" s="281">
        <f>'Calculation Sheet'!AR216</f>
        <v>0</v>
      </c>
      <c r="T15" s="281">
        <f>'Calculation Sheet'!AS216</f>
        <v>0</v>
      </c>
      <c r="U15" s="282">
        <f>'Calculation Sheet'!AT216</f>
        <v>26.049999999999997</v>
      </c>
      <c r="V15" s="282" t="str">
        <f>'Calculation Sheet'!AU216</f>
        <v>-</v>
      </c>
    </row>
    <row r="16" spans="1:23" ht="13.35" customHeight="1" x14ac:dyDescent="0.25">
      <c r="A16" s="170">
        <v>0.20833333333333301</v>
      </c>
      <c r="B16" s="281">
        <f>'Calculation Sheet'!AA217</f>
        <v>0</v>
      </c>
      <c r="C16" s="281">
        <f>'Calculation Sheet'!AB217</f>
        <v>0</v>
      </c>
      <c r="D16" s="281">
        <f>'Calculation Sheet'!AC217</f>
        <v>1</v>
      </c>
      <c r="E16" s="281">
        <f>'Calculation Sheet'!AD217</f>
        <v>0</v>
      </c>
      <c r="F16" s="281">
        <f>'Calculation Sheet'!AE217</f>
        <v>2</v>
      </c>
      <c r="G16" s="281">
        <f>'Calculation Sheet'!AF217</f>
        <v>1</v>
      </c>
      <c r="H16" s="281">
        <f>'Calculation Sheet'!AG217</f>
        <v>1</v>
      </c>
      <c r="I16" s="281">
        <f>'Calculation Sheet'!AH217</f>
        <v>0</v>
      </c>
      <c r="J16" s="281">
        <f>'Calculation Sheet'!AI217</f>
        <v>1</v>
      </c>
      <c r="K16" s="281">
        <f>'Calculation Sheet'!AJ217</f>
        <v>0</v>
      </c>
      <c r="L16" s="281">
        <f>'Calculation Sheet'!AK217</f>
        <v>0</v>
      </c>
      <c r="M16" s="281">
        <f>'Calculation Sheet'!AL217</f>
        <v>0</v>
      </c>
      <c r="N16" s="281">
        <f>'Calculation Sheet'!AM217</f>
        <v>0</v>
      </c>
      <c r="O16" s="281">
        <f>'Calculation Sheet'!AN217</f>
        <v>0</v>
      </c>
      <c r="P16" s="281">
        <f>'Calculation Sheet'!AO217</f>
        <v>0</v>
      </c>
      <c r="Q16" s="281">
        <f>'Calculation Sheet'!AP217</f>
        <v>0</v>
      </c>
      <c r="R16" s="281">
        <f>'Calculation Sheet'!AQ217</f>
        <v>0</v>
      </c>
      <c r="S16" s="281">
        <f>'Calculation Sheet'!AR217</f>
        <v>0</v>
      </c>
      <c r="T16" s="281">
        <f>'Calculation Sheet'!AS217</f>
        <v>0</v>
      </c>
      <c r="U16" s="282">
        <f>'Calculation Sheet'!AT217</f>
        <v>31.55</v>
      </c>
      <c r="V16" s="282" t="str">
        <f>'Calculation Sheet'!AU217</f>
        <v>-</v>
      </c>
    </row>
    <row r="17" spans="1:22" ht="13.35" customHeight="1" x14ac:dyDescent="0.25">
      <c r="A17" s="170">
        <v>0.25</v>
      </c>
      <c r="B17" s="281">
        <f>'Calculation Sheet'!AA218</f>
        <v>0</v>
      </c>
      <c r="C17" s="281">
        <f>'Calculation Sheet'!AB218</f>
        <v>5</v>
      </c>
      <c r="D17" s="281">
        <f>'Calculation Sheet'!AC218</f>
        <v>9</v>
      </c>
      <c r="E17" s="281">
        <f>'Calculation Sheet'!AD218</f>
        <v>11</v>
      </c>
      <c r="F17" s="281">
        <f>'Calculation Sheet'!AE218</f>
        <v>21</v>
      </c>
      <c r="G17" s="281">
        <f>'Calculation Sheet'!AF218</f>
        <v>19</v>
      </c>
      <c r="H17" s="281">
        <f>'Calculation Sheet'!AG218</f>
        <v>17</v>
      </c>
      <c r="I17" s="281">
        <f>'Calculation Sheet'!AH218</f>
        <v>5</v>
      </c>
      <c r="J17" s="281">
        <f>'Calculation Sheet'!AI218</f>
        <v>1</v>
      </c>
      <c r="K17" s="281">
        <f>'Calculation Sheet'!AJ218</f>
        <v>0</v>
      </c>
      <c r="L17" s="281">
        <f>'Calculation Sheet'!AK218</f>
        <v>0</v>
      </c>
      <c r="M17" s="281">
        <f>'Calculation Sheet'!AL218</f>
        <v>0</v>
      </c>
      <c r="N17" s="281">
        <f>'Calculation Sheet'!AM218</f>
        <v>0</v>
      </c>
      <c r="O17" s="281">
        <f>'Calculation Sheet'!AN218</f>
        <v>0</v>
      </c>
      <c r="P17" s="281">
        <f>'Calculation Sheet'!AO218</f>
        <v>0</v>
      </c>
      <c r="Q17" s="281">
        <f>'Calculation Sheet'!AP218</f>
        <v>0</v>
      </c>
      <c r="R17" s="281">
        <f>'Calculation Sheet'!AQ218</f>
        <v>0</v>
      </c>
      <c r="S17" s="281">
        <f>'Calculation Sheet'!AR218</f>
        <v>0</v>
      </c>
      <c r="T17" s="281">
        <f>'Calculation Sheet'!AS218</f>
        <v>0</v>
      </c>
      <c r="U17" s="282">
        <f>'Calculation Sheet'!AT218</f>
        <v>28.595833333333331</v>
      </c>
      <c r="V17" s="282" t="str">
        <f>'Calculation Sheet'!AU218</f>
        <v>-</v>
      </c>
    </row>
    <row r="18" spans="1:22" ht="13.35" customHeight="1" x14ac:dyDescent="0.25">
      <c r="A18" s="170">
        <v>0.29166666666666702</v>
      </c>
      <c r="B18" s="281">
        <f>'Calculation Sheet'!AA219</f>
        <v>2</v>
      </c>
      <c r="C18" s="281">
        <f>'Calculation Sheet'!AB219</f>
        <v>8</v>
      </c>
      <c r="D18" s="281">
        <f>'Calculation Sheet'!AC219</f>
        <v>31</v>
      </c>
      <c r="E18" s="281">
        <f>'Calculation Sheet'!AD219</f>
        <v>119</v>
      </c>
      <c r="F18" s="281">
        <f>'Calculation Sheet'!AE219</f>
        <v>96</v>
      </c>
      <c r="G18" s="281">
        <f>'Calculation Sheet'!AF219</f>
        <v>47</v>
      </c>
      <c r="H18" s="281">
        <f>'Calculation Sheet'!AG219</f>
        <v>16</v>
      </c>
      <c r="I18" s="281">
        <f>'Calculation Sheet'!AH219</f>
        <v>5</v>
      </c>
      <c r="J18" s="281">
        <f>'Calculation Sheet'!AI219</f>
        <v>1</v>
      </c>
      <c r="K18" s="281">
        <f>'Calculation Sheet'!AJ219</f>
        <v>1</v>
      </c>
      <c r="L18" s="281">
        <f>'Calculation Sheet'!AK219</f>
        <v>0</v>
      </c>
      <c r="M18" s="281">
        <f>'Calculation Sheet'!AL219</f>
        <v>0</v>
      </c>
      <c r="N18" s="281">
        <f>'Calculation Sheet'!AM219</f>
        <v>0</v>
      </c>
      <c r="O18" s="281">
        <f>'Calculation Sheet'!AN219</f>
        <v>0</v>
      </c>
      <c r="P18" s="281">
        <f>'Calculation Sheet'!AO219</f>
        <v>0</v>
      </c>
      <c r="Q18" s="281">
        <f>'Calculation Sheet'!AP219</f>
        <v>0</v>
      </c>
      <c r="R18" s="281">
        <f>'Calculation Sheet'!AQ219</f>
        <v>0</v>
      </c>
      <c r="S18" s="281">
        <f>'Calculation Sheet'!AR219</f>
        <v>0</v>
      </c>
      <c r="T18" s="281">
        <f>'Calculation Sheet'!AS219</f>
        <v>0</v>
      </c>
      <c r="U18" s="282">
        <f>'Calculation Sheet'!AT219</f>
        <v>26.333333333333332</v>
      </c>
      <c r="V18" s="282">
        <f>'Calculation Sheet'!AU219</f>
        <v>32.679166666666667</v>
      </c>
    </row>
    <row r="19" spans="1:22" ht="13.35" customHeight="1" x14ac:dyDescent="0.25">
      <c r="A19" s="170">
        <v>0.33333333333333298</v>
      </c>
      <c r="B19" s="281">
        <f>'Calculation Sheet'!AA220</f>
        <v>2</v>
      </c>
      <c r="C19" s="281">
        <f>'Calculation Sheet'!AB220</f>
        <v>9</v>
      </c>
      <c r="D19" s="281">
        <f>'Calculation Sheet'!AC220</f>
        <v>30</v>
      </c>
      <c r="E19" s="281">
        <f>'Calculation Sheet'!AD220</f>
        <v>112</v>
      </c>
      <c r="F19" s="281">
        <f>'Calculation Sheet'!AE220</f>
        <v>110</v>
      </c>
      <c r="G19" s="281">
        <f>'Calculation Sheet'!AF220</f>
        <v>61</v>
      </c>
      <c r="H19" s="281">
        <f>'Calculation Sheet'!AG220</f>
        <v>12</v>
      </c>
      <c r="I19" s="281">
        <f>'Calculation Sheet'!AH220</f>
        <v>6</v>
      </c>
      <c r="J19" s="281">
        <f>'Calculation Sheet'!AI220</f>
        <v>1</v>
      </c>
      <c r="K19" s="281">
        <f>'Calculation Sheet'!AJ220</f>
        <v>0</v>
      </c>
      <c r="L19" s="281">
        <f>'Calculation Sheet'!AK220</f>
        <v>0</v>
      </c>
      <c r="M19" s="281">
        <f>'Calculation Sheet'!AL220</f>
        <v>0</v>
      </c>
      <c r="N19" s="281">
        <f>'Calculation Sheet'!AM220</f>
        <v>0</v>
      </c>
      <c r="O19" s="281">
        <f>'Calculation Sheet'!AN220</f>
        <v>0</v>
      </c>
      <c r="P19" s="281">
        <f>'Calculation Sheet'!AO220</f>
        <v>0</v>
      </c>
      <c r="Q19" s="281">
        <f>'Calculation Sheet'!AP220</f>
        <v>0</v>
      </c>
      <c r="R19" s="281">
        <f>'Calculation Sheet'!AQ220</f>
        <v>0</v>
      </c>
      <c r="S19" s="281">
        <f>'Calculation Sheet'!AR220</f>
        <v>0</v>
      </c>
      <c r="T19" s="281">
        <f>'Calculation Sheet'!AS220</f>
        <v>0</v>
      </c>
      <c r="U19" s="282">
        <f>'Calculation Sheet'!AT220</f>
        <v>25.779166666666669</v>
      </c>
      <c r="V19" s="282">
        <f>'Calculation Sheet'!AU220</f>
        <v>31.091666666666669</v>
      </c>
    </row>
    <row r="20" spans="1:22" ht="13.35" customHeight="1" x14ac:dyDescent="0.25">
      <c r="A20" s="170">
        <v>0.375</v>
      </c>
      <c r="B20" s="281">
        <f>'Calculation Sheet'!AA221</f>
        <v>2</v>
      </c>
      <c r="C20" s="281">
        <f>'Calculation Sheet'!AB221</f>
        <v>12</v>
      </c>
      <c r="D20" s="281">
        <f>'Calculation Sheet'!AC221</f>
        <v>33</v>
      </c>
      <c r="E20" s="281">
        <f>'Calculation Sheet'!AD221</f>
        <v>74</v>
      </c>
      <c r="F20" s="281">
        <f>'Calculation Sheet'!AE221</f>
        <v>39</v>
      </c>
      <c r="G20" s="281">
        <f>'Calculation Sheet'!AF221</f>
        <v>17</v>
      </c>
      <c r="H20" s="281">
        <f>'Calculation Sheet'!AG221</f>
        <v>10</v>
      </c>
      <c r="I20" s="281">
        <f>'Calculation Sheet'!AH221</f>
        <v>2</v>
      </c>
      <c r="J20" s="281">
        <f>'Calculation Sheet'!AI221</f>
        <v>0</v>
      </c>
      <c r="K20" s="281">
        <f>'Calculation Sheet'!AJ221</f>
        <v>0</v>
      </c>
      <c r="L20" s="281">
        <f>'Calculation Sheet'!AK221</f>
        <v>0</v>
      </c>
      <c r="M20" s="281">
        <f>'Calculation Sheet'!AL221</f>
        <v>0</v>
      </c>
      <c r="N20" s="281">
        <f>'Calculation Sheet'!AM221</f>
        <v>0</v>
      </c>
      <c r="O20" s="281">
        <f>'Calculation Sheet'!AN221</f>
        <v>0</v>
      </c>
      <c r="P20" s="281">
        <f>'Calculation Sheet'!AO221</f>
        <v>0</v>
      </c>
      <c r="Q20" s="281">
        <f>'Calculation Sheet'!AP221</f>
        <v>0</v>
      </c>
      <c r="R20" s="281">
        <f>'Calculation Sheet'!AQ221</f>
        <v>0</v>
      </c>
      <c r="S20" s="281">
        <f>'Calculation Sheet'!AR221</f>
        <v>0</v>
      </c>
      <c r="T20" s="281">
        <f>'Calculation Sheet'!AS221</f>
        <v>0</v>
      </c>
      <c r="U20" s="282">
        <f>'Calculation Sheet'!AT221</f>
        <v>23.545833333333334</v>
      </c>
      <c r="V20" s="282">
        <f>'Calculation Sheet'!AU221</f>
        <v>31.762499999999999</v>
      </c>
    </row>
    <row r="21" spans="1:22" ht="13.35" customHeight="1" x14ac:dyDescent="0.25">
      <c r="A21" s="170">
        <v>0.41666666666666702</v>
      </c>
      <c r="B21" s="281">
        <f>'Calculation Sheet'!AA222</f>
        <v>0</v>
      </c>
      <c r="C21" s="281">
        <f>'Calculation Sheet'!AB222</f>
        <v>7</v>
      </c>
      <c r="D21" s="281">
        <f>'Calculation Sheet'!AC222</f>
        <v>26</v>
      </c>
      <c r="E21" s="281">
        <f>'Calculation Sheet'!AD222</f>
        <v>73</v>
      </c>
      <c r="F21" s="281">
        <f>'Calculation Sheet'!AE222</f>
        <v>25</v>
      </c>
      <c r="G21" s="281">
        <f>'Calculation Sheet'!AF222</f>
        <v>7</v>
      </c>
      <c r="H21" s="281">
        <f>'Calculation Sheet'!AG222</f>
        <v>8</v>
      </c>
      <c r="I21" s="281">
        <f>'Calculation Sheet'!AH222</f>
        <v>2</v>
      </c>
      <c r="J21" s="281">
        <f>'Calculation Sheet'!AI222</f>
        <v>2</v>
      </c>
      <c r="K21" s="281">
        <f>'Calculation Sheet'!AJ222</f>
        <v>0</v>
      </c>
      <c r="L21" s="281">
        <f>'Calculation Sheet'!AK222</f>
        <v>0</v>
      </c>
      <c r="M21" s="281">
        <f>'Calculation Sheet'!AL222</f>
        <v>0</v>
      </c>
      <c r="N21" s="281">
        <f>'Calculation Sheet'!AM222</f>
        <v>0</v>
      </c>
      <c r="O21" s="281">
        <f>'Calculation Sheet'!AN222</f>
        <v>0</v>
      </c>
      <c r="P21" s="281">
        <f>'Calculation Sheet'!AO222</f>
        <v>0</v>
      </c>
      <c r="Q21" s="281">
        <f>'Calculation Sheet'!AP222</f>
        <v>0</v>
      </c>
      <c r="R21" s="281">
        <f>'Calculation Sheet'!AQ222</f>
        <v>0</v>
      </c>
      <c r="S21" s="281">
        <f>'Calculation Sheet'!AR222</f>
        <v>0</v>
      </c>
      <c r="T21" s="281">
        <f>'Calculation Sheet'!AS222</f>
        <v>0</v>
      </c>
      <c r="U21" s="282">
        <f>'Calculation Sheet'!AT222</f>
        <v>23.662500000000001</v>
      </c>
      <c r="V21" s="282">
        <f>'Calculation Sheet'!AU222</f>
        <v>29.35</v>
      </c>
    </row>
    <row r="22" spans="1:22" ht="13.35" customHeight="1" x14ac:dyDescent="0.25">
      <c r="A22" s="170">
        <v>0.45833333333333298</v>
      </c>
      <c r="B22" s="281">
        <f>'Calculation Sheet'!AA223</f>
        <v>1</v>
      </c>
      <c r="C22" s="281">
        <f>'Calculation Sheet'!AB223</f>
        <v>11</v>
      </c>
      <c r="D22" s="281">
        <f>'Calculation Sheet'!AC223</f>
        <v>44</v>
      </c>
      <c r="E22" s="281">
        <f>'Calculation Sheet'!AD223</f>
        <v>53</v>
      </c>
      <c r="F22" s="281">
        <f>'Calculation Sheet'!AE223</f>
        <v>41</v>
      </c>
      <c r="G22" s="281">
        <f>'Calculation Sheet'!AF223</f>
        <v>25</v>
      </c>
      <c r="H22" s="281">
        <f>'Calculation Sheet'!AG223</f>
        <v>5</v>
      </c>
      <c r="I22" s="281">
        <f>'Calculation Sheet'!AH223</f>
        <v>2</v>
      </c>
      <c r="J22" s="281">
        <f>'Calculation Sheet'!AI223</f>
        <v>0</v>
      </c>
      <c r="K22" s="281">
        <f>'Calculation Sheet'!AJ223</f>
        <v>0</v>
      </c>
      <c r="L22" s="281">
        <f>'Calculation Sheet'!AK223</f>
        <v>0</v>
      </c>
      <c r="M22" s="281">
        <f>'Calculation Sheet'!AL223</f>
        <v>0</v>
      </c>
      <c r="N22" s="281">
        <f>'Calculation Sheet'!AM223</f>
        <v>0</v>
      </c>
      <c r="O22" s="281">
        <f>'Calculation Sheet'!AN223</f>
        <v>0</v>
      </c>
      <c r="P22" s="281">
        <f>'Calculation Sheet'!AO223</f>
        <v>0</v>
      </c>
      <c r="Q22" s="281">
        <f>'Calculation Sheet'!AP223</f>
        <v>0</v>
      </c>
      <c r="R22" s="281">
        <f>'Calculation Sheet'!AQ223</f>
        <v>0</v>
      </c>
      <c r="S22" s="281">
        <f>'Calculation Sheet'!AR223</f>
        <v>0</v>
      </c>
      <c r="T22" s="281">
        <f>'Calculation Sheet'!AS223</f>
        <v>0</v>
      </c>
      <c r="U22" s="282">
        <f>'Calculation Sheet'!AT223</f>
        <v>23.15</v>
      </c>
      <c r="V22" s="282">
        <f>'Calculation Sheet'!AU223</f>
        <v>29.525000000000002</v>
      </c>
    </row>
    <row r="23" spans="1:22" ht="13.35" customHeight="1" x14ac:dyDescent="0.25">
      <c r="A23" s="170">
        <v>0.5</v>
      </c>
      <c r="B23" s="281">
        <f>'Calculation Sheet'!AA224</f>
        <v>1</v>
      </c>
      <c r="C23" s="281">
        <f>'Calculation Sheet'!AB224</f>
        <v>12</v>
      </c>
      <c r="D23" s="281">
        <f>'Calculation Sheet'!AC224</f>
        <v>41</v>
      </c>
      <c r="E23" s="281">
        <f>'Calculation Sheet'!AD224</f>
        <v>59</v>
      </c>
      <c r="F23" s="281">
        <f>'Calculation Sheet'!AE224</f>
        <v>35</v>
      </c>
      <c r="G23" s="281">
        <f>'Calculation Sheet'!AF224</f>
        <v>9</v>
      </c>
      <c r="H23" s="281">
        <f>'Calculation Sheet'!AG224</f>
        <v>1</v>
      </c>
      <c r="I23" s="281">
        <f>'Calculation Sheet'!AH224</f>
        <v>1</v>
      </c>
      <c r="J23" s="281">
        <f>'Calculation Sheet'!AI224</f>
        <v>0</v>
      </c>
      <c r="K23" s="281">
        <f>'Calculation Sheet'!AJ224</f>
        <v>0</v>
      </c>
      <c r="L23" s="281">
        <f>'Calculation Sheet'!AK224</f>
        <v>0</v>
      </c>
      <c r="M23" s="281">
        <f>'Calculation Sheet'!AL224</f>
        <v>0</v>
      </c>
      <c r="N23" s="281">
        <f>'Calculation Sheet'!AM224</f>
        <v>0</v>
      </c>
      <c r="O23" s="281">
        <f>'Calculation Sheet'!AN224</f>
        <v>0</v>
      </c>
      <c r="P23" s="281">
        <f>'Calculation Sheet'!AO224</f>
        <v>0</v>
      </c>
      <c r="Q23" s="281">
        <f>'Calculation Sheet'!AP224</f>
        <v>0</v>
      </c>
      <c r="R23" s="281">
        <f>'Calculation Sheet'!AQ224</f>
        <v>0</v>
      </c>
      <c r="S23" s="281">
        <f>'Calculation Sheet'!AR224</f>
        <v>0</v>
      </c>
      <c r="T23" s="281">
        <f>'Calculation Sheet'!AS224</f>
        <v>0</v>
      </c>
      <c r="U23" s="282">
        <f>'Calculation Sheet'!AT224</f>
        <v>22.979166666666668</v>
      </c>
      <c r="V23" s="282">
        <f>'Calculation Sheet'!AU224</f>
        <v>25.85</v>
      </c>
    </row>
    <row r="24" spans="1:22" ht="13.35" customHeight="1" x14ac:dyDescent="0.25">
      <c r="A24" s="170">
        <v>0.54166666666666696</v>
      </c>
      <c r="B24" s="281">
        <f>'Calculation Sheet'!AA225</f>
        <v>2</v>
      </c>
      <c r="C24" s="281">
        <f>'Calculation Sheet'!AB225</f>
        <v>4</v>
      </c>
      <c r="D24" s="281">
        <f>'Calculation Sheet'!AC225</f>
        <v>22</v>
      </c>
      <c r="E24" s="281">
        <f>'Calculation Sheet'!AD225</f>
        <v>50</v>
      </c>
      <c r="F24" s="281">
        <f>'Calculation Sheet'!AE225</f>
        <v>25</v>
      </c>
      <c r="G24" s="281">
        <f>'Calculation Sheet'!AF225</f>
        <v>15</v>
      </c>
      <c r="H24" s="281">
        <f>'Calculation Sheet'!AG225</f>
        <v>1</v>
      </c>
      <c r="I24" s="281">
        <f>'Calculation Sheet'!AH225</f>
        <v>1</v>
      </c>
      <c r="J24" s="281">
        <f>'Calculation Sheet'!AI225</f>
        <v>1</v>
      </c>
      <c r="K24" s="281">
        <f>'Calculation Sheet'!AJ225</f>
        <v>0</v>
      </c>
      <c r="L24" s="281">
        <f>'Calculation Sheet'!AK225</f>
        <v>0</v>
      </c>
      <c r="M24" s="281">
        <f>'Calculation Sheet'!AL225</f>
        <v>0</v>
      </c>
      <c r="N24" s="281">
        <f>'Calculation Sheet'!AM225</f>
        <v>0</v>
      </c>
      <c r="O24" s="281">
        <f>'Calculation Sheet'!AN225</f>
        <v>0</v>
      </c>
      <c r="P24" s="281">
        <f>'Calculation Sheet'!AO225</f>
        <v>0</v>
      </c>
      <c r="Q24" s="281">
        <f>'Calculation Sheet'!AP225</f>
        <v>0</v>
      </c>
      <c r="R24" s="281">
        <f>'Calculation Sheet'!AQ225</f>
        <v>0</v>
      </c>
      <c r="S24" s="281">
        <f>'Calculation Sheet'!AR225</f>
        <v>0</v>
      </c>
      <c r="T24" s="281">
        <f>'Calculation Sheet'!AS225</f>
        <v>0</v>
      </c>
      <c r="U24" s="282">
        <f>'Calculation Sheet'!AT225</f>
        <v>23.299166666666665</v>
      </c>
      <c r="V24" s="282">
        <f>'Calculation Sheet'!AU225</f>
        <v>30.950000000000003</v>
      </c>
    </row>
    <row r="25" spans="1:22" ht="13.35" customHeight="1" x14ac:dyDescent="0.25">
      <c r="A25" s="170">
        <v>0.58333333333333304</v>
      </c>
      <c r="B25" s="281">
        <f>'Calculation Sheet'!AA226</f>
        <v>2</v>
      </c>
      <c r="C25" s="281">
        <f>'Calculation Sheet'!AB226</f>
        <v>1</v>
      </c>
      <c r="D25" s="281">
        <f>'Calculation Sheet'!AC226</f>
        <v>18</v>
      </c>
      <c r="E25" s="281">
        <f>'Calculation Sheet'!AD226</f>
        <v>44</v>
      </c>
      <c r="F25" s="281">
        <f>'Calculation Sheet'!AE226</f>
        <v>25</v>
      </c>
      <c r="G25" s="281">
        <f>'Calculation Sheet'!AF226</f>
        <v>23</v>
      </c>
      <c r="H25" s="281">
        <f>'Calculation Sheet'!AG226</f>
        <v>6</v>
      </c>
      <c r="I25" s="281">
        <f>'Calculation Sheet'!AH226</f>
        <v>2</v>
      </c>
      <c r="J25" s="281">
        <f>'Calculation Sheet'!AI226</f>
        <v>1</v>
      </c>
      <c r="K25" s="281">
        <f>'Calculation Sheet'!AJ226</f>
        <v>0</v>
      </c>
      <c r="L25" s="281">
        <f>'Calculation Sheet'!AK226</f>
        <v>0</v>
      </c>
      <c r="M25" s="281">
        <f>'Calculation Sheet'!AL226</f>
        <v>0</v>
      </c>
      <c r="N25" s="281">
        <f>'Calculation Sheet'!AM226</f>
        <v>0</v>
      </c>
      <c r="O25" s="281">
        <f>'Calculation Sheet'!AN226</f>
        <v>0</v>
      </c>
      <c r="P25" s="281">
        <f>'Calculation Sheet'!AO226</f>
        <v>0</v>
      </c>
      <c r="Q25" s="281">
        <f>'Calculation Sheet'!AP226</f>
        <v>0</v>
      </c>
      <c r="R25" s="281">
        <f>'Calculation Sheet'!AQ226</f>
        <v>0</v>
      </c>
      <c r="S25" s="281">
        <f>'Calculation Sheet'!AR226</f>
        <v>0</v>
      </c>
      <c r="T25" s="281">
        <f>'Calculation Sheet'!AS226</f>
        <v>0</v>
      </c>
      <c r="U25" s="282">
        <f>'Calculation Sheet'!AT226</f>
        <v>25.435000000000002</v>
      </c>
      <c r="V25" s="282">
        <f>'Calculation Sheet'!AU226</f>
        <v>27.774999999999999</v>
      </c>
    </row>
    <row r="26" spans="1:22" ht="13.35" customHeight="1" x14ac:dyDescent="0.25">
      <c r="A26" s="170">
        <v>0.625</v>
      </c>
      <c r="B26" s="281">
        <f>'Calculation Sheet'!AA227</f>
        <v>2</v>
      </c>
      <c r="C26" s="281">
        <f>'Calculation Sheet'!AB227</f>
        <v>12</v>
      </c>
      <c r="D26" s="281">
        <f>'Calculation Sheet'!AC227</f>
        <v>24</v>
      </c>
      <c r="E26" s="281">
        <f>'Calculation Sheet'!AD227</f>
        <v>58</v>
      </c>
      <c r="F26" s="281">
        <f>'Calculation Sheet'!AE227</f>
        <v>47</v>
      </c>
      <c r="G26" s="281">
        <f>'Calculation Sheet'!AF227</f>
        <v>22</v>
      </c>
      <c r="H26" s="281">
        <f>'Calculation Sheet'!AG227</f>
        <v>10</v>
      </c>
      <c r="I26" s="281">
        <f>'Calculation Sheet'!AH227</f>
        <v>2</v>
      </c>
      <c r="J26" s="281">
        <f>'Calculation Sheet'!AI227</f>
        <v>0</v>
      </c>
      <c r="K26" s="281">
        <f>'Calculation Sheet'!AJ227</f>
        <v>0</v>
      </c>
      <c r="L26" s="281">
        <f>'Calculation Sheet'!AK227</f>
        <v>0</v>
      </c>
      <c r="M26" s="281">
        <f>'Calculation Sheet'!AL227</f>
        <v>0</v>
      </c>
      <c r="N26" s="281">
        <f>'Calculation Sheet'!AM227</f>
        <v>0</v>
      </c>
      <c r="O26" s="281">
        <f>'Calculation Sheet'!AN227</f>
        <v>0</v>
      </c>
      <c r="P26" s="281">
        <f>'Calculation Sheet'!AO227</f>
        <v>0</v>
      </c>
      <c r="Q26" s="281">
        <f>'Calculation Sheet'!AP227</f>
        <v>0</v>
      </c>
      <c r="R26" s="281">
        <f>'Calculation Sheet'!AQ227</f>
        <v>0</v>
      </c>
      <c r="S26" s="281">
        <f>'Calculation Sheet'!AR227</f>
        <v>0</v>
      </c>
      <c r="T26" s="281">
        <f>'Calculation Sheet'!AS227</f>
        <v>0</v>
      </c>
      <c r="U26" s="282">
        <f>'Calculation Sheet'!AT227</f>
        <v>24.515000000000001</v>
      </c>
      <c r="V26" s="282">
        <f>'Calculation Sheet'!AU227</f>
        <v>31.633333333333333</v>
      </c>
    </row>
    <row r="27" spans="1:22" ht="13.35" customHeight="1" x14ac:dyDescent="0.25">
      <c r="A27" s="170">
        <v>0.66666666666666696</v>
      </c>
      <c r="B27" s="281">
        <f>'Calculation Sheet'!AA228</f>
        <v>0</v>
      </c>
      <c r="C27" s="281">
        <f>'Calculation Sheet'!AB228</f>
        <v>4</v>
      </c>
      <c r="D27" s="281">
        <f>'Calculation Sheet'!AC228</f>
        <v>32</v>
      </c>
      <c r="E27" s="281">
        <f>'Calculation Sheet'!AD228</f>
        <v>90</v>
      </c>
      <c r="F27" s="281">
        <f>'Calculation Sheet'!AE228</f>
        <v>46</v>
      </c>
      <c r="G27" s="281">
        <f>'Calculation Sheet'!AF228</f>
        <v>30</v>
      </c>
      <c r="H27" s="281">
        <f>'Calculation Sheet'!AG228</f>
        <v>1</v>
      </c>
      <c r="I27" s="281">
        <f>'Calculation Sheet'!AH228</f>
        <v>0</v>
      </c>
      <c r="J27" s="281">
        <f>'Calculation Sheet'!AI228</f>
        <v>2</v>
      </c>
      <c r="K27" s="281">
        <f>'Calculation Sheet'!AJ228</f>
        <v>0</v>
      </c>
      <c r="L27" s="281">
        <f>'Calculation Sheet'!AK228</f>
        <v>0</v>
      </c>
      <c r="M27" s="281">
        <f>'Calculation Sheet'!AL228</f>
        <v>0</v>
      </c>
      <c r="N27" s="281">
        <f>'Calculation Sheet'!AM228</f>
        <v>0</v>
      </c>
      <c r="O27" s="281">
        <f>'Calculation Sheet'!AN228</f>
        <v>0</v>
      </c>
      <c r="P27" s="281">
        <f>'Calculation Sheet'!AO228</f>
        <v>0</v>
      </c>
      <c r="Q27" s="281">
        <f>'Calculation Sheet'!AP228</f>
        <v>0</v>
      </c>
      <c r="R27" s="281">
        <f>'Calculation Sheet'!AQ228</f>
        <v>0</v>
      </c>
      <c r="S27" s="281">
        <f>'Calculation Sheet'!AR228</f>
        <v>0</v>
      </c>
      <c r="T27" s="281">
        <f>'Calculation Sheet'!AS228</f>
        <v>0</v>
      </c>
      <c r="U27" s="282">
        <f>'Calculation Sheet'!AT228</f>
        <v>24.480000000000004</v>
      </c>
      <c r="V27" s="282">
        <f>'Calculation Sheet'!AU228</f>
        <v>29.591666666666669</v>
      </c>
    </row>
    <row r="28" spans="1:22" ht="13.35" customHeight="1" x14ac:dyDescent="0.25">
      <c r="A28" s="170">
        <v>0.70833333333333304</v>
      </c>
      <c r="B28" s="281">
        <f>'Calculation Sheet'!AA229</f>
        <v>1</v>
      </c>
      <c r="C28" s="281">
        <f>'Calculation Sheet'!AB229</f>
        <v>13</v>
      </c>
      <c r="D28" s="281">
        <f>'Calculation Sheet'!AC229</f>
        <v>35</v>
      </c>
      <c r="E28" s="281">
        <f>'Calculation Sheet'!AD229</f>
        <v>74</v>
      </c>
      <c r="F28" s="281">
        <f>'Calculation Sheet'!AE229</f>
        <v>37</v>
      </c>
      <c r="G28" s="281">
        <f>'Calculation Sheet'!AF229</f>
        <v>13</v>
      </c>
      <c r="H28" s="281">
        <f>'Calculation Sheet'!AG229</f>
        <v>5</v>
      </c>
      <c r="I28" s="281">
        <f>'Calculation Sheet'!AH229</f>
        <v>0</v>
      </c>
      <c r="J28" s="281">
        <f>'Calculation Sheet'!AI229</f>
        <v>0</v>
      </c>
      <c r="K28" s="281">
        <f>'Calculation Sheet'!AJ229</f>
        <v>0</v>
      </c>
      <c r="L28" s="281">
        <f>'Calculation Sheet'!AK229</f>
        <v>0</v>
      </c>
      <c r="M28" s="281">
        <f>'Calculation Sheet'!AL229</f>
        <v>0</v>
      </c>
      <c r="N28" s="281">
        <f>'Calculation Sheet'!AM229</f>
        <v>0</v>
      </c>
      <c r="O28" s="281">
        <f>'Calculation Sheet'!AN229</f>
        <v>0</v>
      </c>
      <c r="P28" s="281">
        <f>'Calculation Sheet'!AO229</f>
        <v>0</v>
      </c>
      <c r="Q28" s="281">
        <f>'Calculation Sheet'!AP229</f>
        <v>0</v>
      </c>
      <c r="R28" s="281">
        <f>'Calculation Sheet'!AQ229</f>
        <v>0</v>
      </c>
      <c r="S28" s="281">
        <f>'Calculation Sheet'!AR229</f>
        <v>0</v>
      </c>
      <c r="T28" s="281">
        <f>'Calculation Sheet'!AS229</f>
        <v>0</v>
      </c>
      <c r="U28" s="282">
        <f>'Calculation Sheet'!AT229</f>
        <v>22.450000000000003</v>
      </c>
      <c r="V28" s="282">
        <f>'Calculation Sheet'!AU229</f>
        <v>28.516666666666666</v>
      </c>
    </row>
    <row r="29" spans="1:22" ht="13.35" customHeight="1" x14ac:dyDescent="0.25">
      <c r="A29" s="170">
        <v>0.75</v>
      </c>
      <c r="B29" s="281">
        <f>'Calculation Sheet'!AA230</f>
        <v>0</v>
      </c>
      <c r="C29" s="281">
        <f>'Calculation Sheet'!AB230</f>
        <v>12</v>
      </c>
      <c r="D29" s="281">
        <f>'Calculation Sheet'!AC230</f>
        <v>20</v>
      </c>
      <c r="E29" s="281">
        <f>'Calculation Sheet'!AD230</f>
        <v>37</v>
      </c>
      <c r="F29" s="281">
        <f>'Calculation Sheet'!AE230</f>
        <v>30</v>
      </c>
      <c r="G29" s="281">
        <f>'Calculation Sheet'!AF230</f>
        <v>14</v>
      </c>
      <c r="H29" s="281">
        <f>'Calculation Sheet'!AG230</f>
        <v>2</v>
      </c>
      <c r="I29" s="281">
        <f>'Calculation Sheet'!AH230</f>
        <v>2</v>
      </c>
      <c r="J29" s="281">
        <f>'Calculation Sheet'!AI230</f>
        <v>1</v>
      </c>
      <c r="K29" s="281">
        <f>'Calculation Sheet'!AJ230</f>
        <v>0</v>
      </c>
      <c r="L29" s="281">
        <f>'Calculation Sheet'!AK230</f>
        <v>0</v>
      </c>
      <c r="M29" s="281">
        <f>'Calculation Sheet'!AL230</f>
        <v>0</v>
      </c>
      <c r="N29" s="281">
        <f>'Calculation Sheet'!AM230</f>
        <v>0</v>
      </c>
      <c r="O29" s="281">
        <f>'Calculation Sheet'!AN230</f>
        <v>0</v>
      </c>
      <c r="P29" s="281">
        <f>'Calculation Sheet'!AO230</f>
        <v>0</v>
      </c>
      <c r="Q29" s="281">
        <f>'Calculation Sheet'!AP230</f>
        <v>0</v>
      </c>
      <c r="R29" s="281">
        <f>'Calculation Sheet'!AQ230</f>
        <v>0</v>
      </c>
      <c r="S29" s="281">
        <f>'Calculation Sheet'!AR230</f>
        <v>0</v>
      </c>
      <c r="T29" s="281">
        <f>'Calculation Sheet'!AS230</f>
        <v>0</v>
      </c>
      <c r="U29" s="282">
        <f>'Calculation Sheet'!AT230</f>
        <v>24.424999999999997</v>
      </c>
      <c r="V29" s="282" t="str">
        <f>'Calculation Sheet'!AU230</f>
        <v>-</v>
      </c>
    </row>
    <row r="30" spans="1:22" ht="13.35" customHeight="1" x14ac:dyDescent="0.25">
      <c r="A30" s="170">
        <v>0.79166666666666696</v>
      </c>
      <c r="B30" s="281">
        <f>'Calculation Sheet'!AA231</f>
        <v>2</v>
      </c>
      <c r="C30" s="281">
        <f>'Calculation Sheet'!AB231</f>
        <v>4</v>
      </c>
      <c r="D30" s="281">
        <f>'Calculation Sheet'!AC231</f>
        <v>13</v>
      </c>
      <c r="E30" s="281">
        <f>'Calculation Sheet'!AD231</f>
        <v>25</v>
      </c>
      <c r="F30" s="281">
        <f>'Calculation Sheet'!AE231</f>
        <v>11</v>
      </c>
      <c r="G30" s="281">
        <f>'Calculation Sheet'!AF231</f>
        <v>4</v>
      </c>
      <c r="H30" s="281">
        <f>'Calculation Sheet'!AG231</f>
        <v>3</v>
      </c>
      <c r="I30" s="281">
        <f>'Calculation Sheet'!AH231</f>
        <v>0</v>
      </c>
      <c r="J30" s="281">
        <f>'Calculation Sheet'!AI231</f>
        <v>1</v>
      </c>
      <c r="K30" s="281">
        <f>'Calculation Sheet'!AJ231</f>
        <v>0</v>
      </c>
      <c r="L30" s="281">
        <f>'Calculation Sheet'!AK231</f>
        <v>0</v>
      </c>
      <c r="M30" s="281">
        <f>'Calculation Sheet'!AL231</f>
        <v>0</v>
      </c>
      <c r="N30" s="281">
        <f>'Calculation Sheet'!AM231</f>
        <v>1</v>
      </c>
      <c r="O30" s="281">
        <f>'Calculation Sheet'!AN231</f>
        <v>0</v>
      </c>
      <c r="P30" s="281">
        <f>'Calculation Sheet'!AO231</f>
        <v>0</v>
      </c>
      <c r="Q30" s="281">
        <f>'Calculation Sheet'!AP231</f>
        <v>0</v>
      </c>
      <c r="R30" s="281">
        <f>'Calculation Sheet'!AQ231</f>
        <v>0</v>
      </c>
      <c r="S30" s="281">
        <f>'Calculation Sheet'!AR231</f>
        <v>0</v>
      </c>
      <c r="T30" s="281">
        <f>'Calculation Sheet'!AS231</f>
        <v>0</v>
      </c>
      <c r="U30" s="282">
        <f>'Calculation Sheet'!AT231</f>
        <v>23.73</v>
      </c>
      <c r="V30" s="282" t="str">
        <f>'Calculation Sheet'!AU231</f>
        <v>-</v>
      </c>
    </row>
    <row r="31" spans="1:22" ht="13.35" customHeight="1" x14ac:dyDescent="0.25">
      <c r="A31" s="170">
        <v>0.83333333333333304</v>
      </c>
      <c r="B31" s="281">
        <f>'Calculation Sheet'!AA232</f>
        <v>0</v>
      </c>
      <c r="C31" s="281">
        <f>'Calculation Sheet'!AB232</f>
        <v>0</v>
      </c>
      <c r="D31" s="281">
        <f>'Calculation Sheet'!AC232</f>
        <v>13</v>
      </c>
      <c r="E31" s="281">
        <f>'Calculation Sheet'!AD232</f>
        <v>17</v>
      </c>
      <c r="F31" s="281">
        <f>'Calculation Sheet'!AE232</f>
        <v>13</v>
      </c>
      <c r="G31" s="281">
        <f>'Calculation Sheet'!AF232</f>
        <v>8</v>
      </c>
      <c r="H31" s="281">
        <f>'Calculation Sheet'!AG232</f>
        <v>2</v>
      </c>
      <c r="I31" s="281">
        <f>'Calculation Sheet'!AH232</f>
        <v>0</v>
      </c>
      <c r="J31" s="281">
        <f>'Calculation Sheet'!AI232</f>
        <v>2</v>
      </c>
      <c r="K31" s="281">
        <f>'Calculation Sheet'!AJ232</f>
        <v>2</v>
      </c>
      <c r="L31" s="281">
        <f>'Calculation Sheet'!AK232</f>
        <v>0</v>
      </c>
      <c r="M31" s="281">
        <f>'Calculation Sheet'!AL232</f>
        <v>0</v>
      </c>
      <c r="N31" s="281">
        <f>'Calculation Sheet'!AM232</f>
        <v>0</v>
      </c>
      <c r="O31" s="281">
        <f>'Calculation Sheet'!AN232</f>
        <v>0</v>
      </c>
      <c r="P31" s="281">
        <f>'Calculation Sheet'!AO232</f>
        <v>0</v>
      </c>
      <c r="Q31" s="281">
        <f>'Calculation Sheet'!AP232</f>
        <v>0</v>
      </c>
      <c r="R31" s="281">
        <f>'Calculation Sheet'!AQ232</f>
        <v>0</v>
      </c>
      <c r="S31" s="281">
        <f>'Calculation Sheet'!AR232</f>
        <v>0</v>
      </c>
      <c r="T31" s="281">
        <f>'Calculation Sheet'!AS232</f>
        <v>0</v>
      </c>
      <c r="U31" s="282">
        <f>'Calculation Sheet'!AT232</f>
        <v>26.085000000000001</v>
      </c>
      <c r="V31" s="282" t="str">
        <f>'Calculation Sheet'!AU232</f>
        <v>-</v>
      </c>
    </row>
    <row r="32" spans="1:22" ht="13.35" customHeight="1" x14ac:dyDescent="0.25">
      <c r="A32" s="170">
        <v>0.875</v>
      </c>
      <c r="B32" s="281">
        <f>'Calculation Sheet'!AA233</f>
        <v>0</v>
      </c>
      <c r="C32" s="281">
        <f>'Calculation Sheet'!AB233</f>
        <v>2</v>
      </c>
      <c r="D32" s="281">
        <f>'Calculation Sheet'!AC233</f>
        <v>5</v>
      </c>
      <c r="E32" s="281">
        <f>'Calculation Sheet'!AD233</f>
        <v>22</v>
      </c>
      <c r="F32" s="281">
        <f>'Calculation Sheet'!AE233</f>
        <v>4</v>
      </c>
      <c r="G32" s="281">
        <f>'Calculation Sheet'!AF233</f>
        <v>2</v>
      </c>
      <c r="H32" s="281">
        <f>'Calculation Sheet'!AG233</f>
        <v>0</v>
      </c>
      <c r="I32" s="281">
        <f>'Calculation Sheet'!AH233</f>
        <v>0</v>
      </c>
      <c r="J32" s="281">
        <f>'Calculation Sheet'!AI233</f>
        <v>0</v>
      </c>
      <c r="K32" s="281">
        <f>'Calculation Sheet'!AJ233</f>
        <v>0</v>
      </c>
      <c r="L32" s="281">
        <f>'Calculation Sheet'!AK233</f>
        <v>0</v>
      </c>
      <c r="M32" s="281">
        <f>'Calculation Sheet'!AL233</f>
        <v>0</v>
      </c>
      <c r="N32" s="281">
        <f>'Calculation Sheet'!AM233</f>
        <v>0</v>
      </c>
      <c r="O32" s="281">
        <f>'Calculation Sheet'!AN233</f>
        <v>0</v>
      </c>
      <c r="P32" s="281">
        <f>'Calculation Sheet'!AO233</f>
        <v>0</v>
      </c>
      <c r="Q32" s="281">
        <f>'Calculation Sheet'!AP233</f>
        <v>0</v>
      </c>
      <c r="R32" s="281">
        <f>'Calculation Sheet'!AQ233</f>
        <v>0</v>
      </c>
      <c r="S32" s="281">
        <f>'Calculation Sheet'!AR233</f>
        <v>0</v>
      </c>
      <c r="T32" s="281">
        <f>'Calculation Sheet'!AS233</f>
        <v>0</v>
      </c>
      <c r="U32" s="282">
        <f>'Calculation Sheet'!AT233</f>
        <v>22.208333333333336</v>
      </c>
      <c r="V32" s="282" t="str">
        <f>'Calculation Sheet'!AU233</f>
        <v>-</v>
      </c>
    </row>
    <row r="33" spans="1:22" ht="13.35" customHeight="1" x14ac:dyDescent="0.25">
      <c r="A33" s="170">
        <v>0.91666666666666696</v>
      </c>
      <c r="B33" s="281">
        <f>'Calculation Sheet'!AA234</f>
        <v>0</v>
      </c>
      <c r="C33" s="281">
        <f>'Calculation Sheet'!AB234</f>
        <v>0</v>
      </c>
      <c r="D33" s="281">
        <f>'Calculation Sheet'!AC234</f>
        <v>2</v>
      </c>
      <c r="E33" s="281">
        <f>'Calculation Sheet'!AD234</f>
        <v>7</v>
      </c>
      <c r="F33" s="281">
        <f>'Calculation Sheet'!AE234</f>
        <v>2</v>
      </c>
      <c r="G33" s="281">
        <f>'Calculation Sheet'!AF234</f>
        <v>1</v>
      </c>
      <c r="H33" s="281">
        <f>'Calculation Sheet'!AG234</f>
        <v>1</v>
      </c>
      <c r="I33" s="281">
        <f>'Calculation Sheet'!AH234</f>
        <v>0</v>
      </c>
      <c r="J33" s="281">
        <f>'Calculation Sheet'!AI234</f>
        <v>0</v>
      </c>
      <c r="K33" s="281">
        <f>'Calculation Sheet'!AJ234</f>
        <v>0</v>
      </c>
      <c r="L33" s="281">
        <f>'Calculation Sheet'!AK234</f>
        <v>0</v>
      </c>
      <c r="M33" s="281">
        <f>'Calculation Sheet'!AL234</f>
        <v>0</v>
      </c>
      <c r="N33" s="281">
        <f>'Calculation Sheet'!AM234</f>
        <v>0</v>
      </c>
      <c r="O33" s="281">
        <f>'Calculation Sheet'!AN234</f>
        <v>0</v>
      </c>
      <c r="P33" s="281">
        <f>'Calculation Sheet'!AO234</f>
        <v>0</v>
      </c>
      <c r="Q33" s="281">
        <f>'Calculation Sheet'!AP234</f>
        <v>0</v>
      </c>
      <c r="R33" s="281">
        <f>'Calculation Sheet'!AQ234</f>
        <v>0</v>
      </c>
      <c r="S33" s="281">
        <f>'Calculation Sheet'!AR234</f>
        <v>0</v>
      </c>
      <c r="T33" s="281">
        <f>'Calculation Sheet'!AS234</f>
        <v>0</v>
      </c>
      <c r="U33" s="282">
        <f>'Calculation Sheet'!AT234</f>
        <v>24.1</v>
      </c>
      <c r="V33" s="282" t="str">
        <f>'Calculation Sheet'!AU234</f>
        <v>-</v>
      </c>
    </row>
    <row r="34" spans="1:22" ht="13.35" customHeight="1" thickBot="1" x14ac:dyDescent="0.3">
      <c r="A34" s="171">
        <v>0.95833333333333304</v>
      </c>
      <c r="B34" s="283">
        <f>'Calculation Sheet'!AA235</f>
        <v>1</v>
      </c>
      <c r="C34" s="283">
        <f>'Calculation Sheet'!AB235</f>
        <v>0</v>
      </c>
      <c r="D34" s="283">
        <f>'Calculation Sheet'!AC235</f>
        <v>1</v>
      </c>
      <c r="E34" s="283">
        <f>'Calculation Sheet'!AD235</f>
        <v>4</v>
      </c>
      <c r="F34" s="283">
        <f>'Calculation Sheet'!AE235</f>
        <v>1</v>
      </c>
      <c r="G34" s="283">
        <f>'Calculation Sheet'!AF235</f>
        <v>1</v>
      </c>
      <c r="H34" s="283">
        <f>'Calculation Sheet'!AG235</f>
        <v>1</v>
      </c>
      <c r="I34" s="283">
        <f>'Calculation Sheet'!AH235</f>
        <v>0</v>
      </c>
      <c r="J34" s="283">
        <f>'Calculation Sheet'!AI235</f>
        <v>0</v>
      </c>
      <c r="K34" s="283">
        <f>'Calculation Sheet'!AJ235</f>
        <v>0</v>
      </c>
      <c r="L34" s="283">
        <f>'Calculation Sheet'!AK235</f>
        <v>0</v>
      </c>
      <c r="M34" s="283">
        <f>'Calculation Sheet'!AL235</f>
        <v>0</v>
      </c>
      <c r="N34" s="283">
        <f>'Calculation Sheet'!AM235</f>
        <v>0</v>
      </c>
      <c r="O34" s="283">
        <f>'Calculation Sheet'!AN235</f>
        <v>0</v>
      </c>
      <c r="P34" s="283">
        <f>'Calculation Sheet'!AO235</f>
        <v>0</v>
      </c>
      <c r="Q34" s="283">
        <f>'Calculation Sheet'!AP235</f>
        <v>0</v>
      </c>
      <c r="R34" s="283">
        <f>'Calculation Sheet'!AQ235</f>
        <v>0</v>
      </c>
      <c r="S34" s="283">
        <f>'Calculation Sheet'!AR235</f>
        <v>0</v>
      </c>
      <c r="T34" s="283">
        <f>'Calculation Sheet'!AS235</f>
        <v>0</v>
      </c>
      <c r="U34" s="284">
        <f>'Calculation Sheet'!AT235</f>
        <v>21.422222222222221</v>
      </c>
      <c r="V34" s="284" t="str">
        <f>'Calculation Sheet'!AU235</f>
        <v>-</v>
      </c>
    </row>
    <row r="35" spans="1:22" ht="13.35" customHeight="1" thickTop="1" x14ac:dyDescent="0.25">
      <c r="A35" s="285" t="s">
        <v>112</v>
      </c>
      <c r="B35" s="279">
        <f>'Calculation Sheet'!AA236</f>
        <v>15</v>
      </c>
      <c r="C35" s="279">
        <f>'Calculation Sheet'!AB236</f>
        <v>105</v>
      </c>
      <c r="D35" s="279">
        <f>'Calculation Sheet'!AC236</f>
        <v>356</v>
      </c>
      <c r="E35" s="279">
        <f>'Calculation Sheet'!AD236</f>
        <v>843</v>
      </c>
      <c r="F35" s="279">
        <f>'Calculation Sheet'!AE236</f>
        <v>556</v>
      </c>
      <c r="G35" s="279">
        <f>'Calculation Sheet'!AF236</f>
        <v>283</v>
      </c>
      <c r="H35" s="279">
        <f>'Calculation Sheet'!AG236</f>
        <v>77</v>
      </c>
      <c r="I35" s="279">
        <f>'Calculation Sheet'!AH236</f>
        <v>25</v>
      </c>
      <c r="J35" s="279">
        <f>'Calculation Sheet'!AI236</f>
        <v>9</v>
      </c>
      <c r="K35" s="279">
        <f>'Calculation Sheet'!AJ236</f>
        <v>1</v>
      </c>
      <c r="L35" s="279">
        <f>'Calculation Sheet'!AK236</f>
        <v>0</v>
      </c>
      <c r="M35" s="279">
        <f>'Calculation Sheet'!AL236</f>
        <v>0</v>
      </c>
      <c r="N35" s="279">
        <f>'Calculation Sheet'!AM236</f>
        <v>0</v>
      </c>
      <c r="O35" s="279">
        <f>'Calculation Sheet'!AN236</f>
        <v>0</v>
      </c>
      <c r="P35" s="279">
        <f>'Calculation Sheet'!AO236</f>
        <v>0</v>
      </c>
      <c r="Q35" s="279">
        <f>'Calculation Sheet'!AP236</f>
        <v>0</v>
      </c>
      <c r="R35" s="279">
        <f>'Calculation Sheet'!AQ236</f>
        <v>0</v>
      </c>
      <c r="S35" s="279">
        <f>'Calculation Sheet'!AR236</f>
        <v>0</v>
      </c>
      <c r="T35" s="279">
        <f>'Calculation Sheet'!AS236</f>
        <v>0</v>
      </c>
      <c r="U35" s="280">
        <f>'Calculation Sheet'!AT236</f>
        <v>24.349999999999998</v>
      </c>
      <c r="V35" s="280">
        <f>'Calculation Sheet'!AU236</f>
        <v>30.366666666666671</v>
      </c>
    </row>
    <row r="36" spans="1:22" ht="13.35" customHeight="1" x14ac:dyDescent="0.25">
      <c r="A36" s="286" t="s">
        <v>113</v>
      </c>
      <c r="B36" s="281">
        <f>'Calculation Sheet'!AA237</f>
        <v>17</v>
      </c>
      <c r="C36" s="281">
        <f>'Calculation Sheet'!AB237</f>
        <v>116</v>
      </c>
      <c r="D36" s="281">
        <f>'Calculation Sheet'!AC237</f>
        <v>396</v>
      </c>
      <c r="E36" s="281">
        <f>'Calculation Sheet'!AD237</f>
        <v>918</v>
      </c>
      <c r="F36" s="281">
        <f>'Calculation Sheet'!AE237</f>
        <v>605</v>
      </c>
      <c r="G36" s="281">
        <f>'Calculation Sheet'!AF237</f>
        <v>316</v>
      </c>
      <c r="H36" s="281">
        <f>'Calculation Sheet'!AG237</f>
        <v>99</v>
      </c>
      <c r="I36" s="281">
        <f>'Calculation Sheet'!AH237</f>
        <v>30</v>
      </c>
      <c r="J36" s="281">
        <f>'Calculation Sheet'!AI237</f>
        <v>13</v>
      </c>
      <c r="K36" s="281">
        <f>'Calculation Sheet'!AJ237</f>
        <v>3</v>
      </c>
      <c r="L36" s="281">
        <f>'Calculation Sheet'!AK237</f>
        <v>0</v>
      </c>
      <c r="M36" s="281">
        <f>'Calculation Sheet'!AL237</f>
        <v>0</v>
      </c>
      <c r="N36" s="281">
        <f>'Calculation Sheet'!AM237</f>
        <v>1</v>
      </c>
      <c r="O36" s="281">
        <f>'Calculation Sheet'!AN237</f>
        <v>0</v>
      </c>
      <c r="P36" s="281">
        <f>'Calculation Sheet'!AO237</f>
        <v>0</v>
      </c>
      <c r="Q36" s="281">
        <f>'Calculation Sheet'!AP237</f>
        <v>0</v>
      </c>
      <c r="R36" s="281">
        <f>'Calculation Sheet'!AQ237</f>
        <v>0</v>
      </c>
      <c r="S36" s="281">
        <f>'Calculation Sheet'!AR237</f>
        <v>0</v>
      </c>
      <c r="T36" s="281">
        <f>'Calculation Sheet'!AS237</f>
        <v>0</v>
      </c>
      <c r="U36" s="282">
        <f>'Calculation Sheet'!AT237</f>
        <v>24.533333333333335</v>
      </c>
      <c r="V36" s="282">
        <f>'Calculation Sheet'!AU237</f>
        <v>30.783333333333331</v>
      </c>
    </row>
    <row r="37" spans="1:22" ht="13.35" customHeight="1" x14ac:dyDescent="0.25">
      <c r="A37" s="118" t="s">
        <v>114</v>
      </c>
      <c r="B37" s="281">
        <f>'Calculation Sheet'!AA238</f>
        <v>18</v>
      </c>
      <c r="C37" s="281">
        <f>'Calculation Sheet'!AB238</f>
        <v>116</v>
      </c>
      <c r="D37" s="281">
        <f>'Calculation Sheet'!AC238</f>
        <v>399</v>
      </c>
      <c r="E37" s="281">
        <f>'Calculation Sheet'!AD238</f>
        <v>929</v>
      </c>
      <c r="F37" s="281">
        <f>'Calculation Sheet'!AE238</f>
        <v>608</v>
      </c>
      <c r="G37" s="281">
        <f>'Calculation Sheet'!AF238</f>
        <v>318</v>
      </c>
      <c r="H37" s="281">
        <f>'Calculation Sheet'!AG238</f>
        <v>101</v>
      </c>
      <c r="I37" s="281">
        <f>'Calculation Sheet'!AH238</f>
        <v>30</v>
      </c>
      <c r="J37" s="281">
        <f>'Calculation Sheet'!AI238</f>
        <v>13</v>
      </c>
      <c r="K37" s="281">
        <f>'Calculation Sheet'!AJ238</f>
        <v>3</v>
      </c>
      <c r="L37" s="281">
        <f>'Calculation Sheet'!AK238</f>
        <v>0</v>
      </c>
      <c r="M37" s="281">
        <f>'Calculation Sheet'!AL238</f>
        <v>0</v>
      </c>
      <c r="N37" s="281">
        <f>'Calculation Sheet'!AM238</f>
        <v>1</v>
      </c>
      <c r="O37" s="281">
        <f>'Calculation Sheet'!AN238</f>
        <v>0</v>
      </c>
      <c r="P37" s="281">
        <f>'Calculation Sheet'!AO238</f>
        <v>0</v>
      </c>
      <c r="Q37" s="281">
        <f>'Calculation Sheet'!AP238</f>
        <v>0</v>
      </c>
      <c r="R37" s="281">
        <f>'Calculation Sheet'!AQ238</f>
        <v>0</v>
      </c>
      <c r="S37" s="281">
        <f>'Calculation Sheet'!AR238</f>
        <v>0</v>
      </c>
      <c r="T37" s="281">
        <f>'Calculation Sheet'!AS238</f>
        <v>0</v>
      </c>
      <c r="U37" s="282">
        <f>'Calculation Sheet'!AT238</f>
        <v>24.55</v>
      </c>
      <c r="V37" s="282">
        <f>'Calculation Sheet'!AU238</f>
        <v>30.799999999999997</v>
      </c>
    </row>
    <row r="38" spans="1:22" ht="13.35" customHeight="1" thickBot="1" x14ac:dyDescent="0.3">
      <c r="A38" s="120" t="s">
        <v>115</v>
      </c>
      <c r="B38" s="283">
        <f>'Calculation Sheet'!AA239</f>
        <v>18</v>
      </c>
      <c r="C38" s="283">
        <f>'Calculation Sheet'!AB239</f>
        <v>123</v>
      </c>
      <c r="D38" s="283">
        <f>'Calculation Sheet'!AC239</f>
        <v>406</v>
      </c>
      <c r="E38" s="283">
        <f>'Calculation Sheet'!AD239</f>
        <v>929</v>
      </c>
      <c r="F38" s="283">
        <f>'Calculation Sheet'!AE239</f>
        <v>613</v>
      </c>
      <c r="G38" s="283">
        <f>'Calculation Sheet'!AF239</f>
        <v>321</v>
      </c>
      <c r="H38" s="283">
        <f>'Calculation Sheet'!AG239</f>
        <v>103</v>
      </c>
      <c r="I38" s="283">
        <f>'Calculation Sheet'!AH239</f>
        <v>30</v>
      </c>
      <c r="J38" s="283">
        <f>'Calculation Sheet'!AI239</f>
        <v>14</v>
      </c>
      <c r="K38" s="283">
        <f>'Calculation Sheet'!AJ239</f>
        <v>3</v>
      </c>
      <c r="L38" s="283">
        <f>'Calculation Sheet'!AK239</f>
        <v>0</v>
      </c>
      <c r="M38" s="283">
        <f>'Calculation Sheet'!AL239</f>
        <v>0</v>
      </c>
      <c r="N38" s="283">
        <f>'Calculation Sheet'!AM239</f>
        <v>1</v>
      </c>
      <c r="O38" s="283">
        <f>'Calculation Sheet'!AN239</f>
        <v>0</v>
      </c>
      <c r="P38" s="283">
        <f>'Calculation Sheet'!AO239</f>
        <v>0</v>
      </c>
      <c r="Q38" s="283">
        <f>'Calculation Sheet'!AP239</f>
        <v>0</v>
      </c>
      <c r="R38" s="283">
        <f>'Calculation Sheet'!AQ239</f>
        <v>0</v>
      </c>
      <c r="S38" s="283">
        <f>'Calculation Sheet'!AR239</f>
        <v>0</v>
      </c>
      <c r="T38" s="283">
        <f>'Calculation Sheet'!AS239</f>
        <v>0</v>
      </c>
      <c r="U38" s="284">
        <f>'Calculation Sheet'!AT239</f>
        <v>24.533333333333335</v>
      </c>
      <c r="V38" s="284">
        <f>'Calculation Sheet'!AU239</f>
        <v>30.816666666666663</v>
      </c>
    </row>
    <row r="39" spans="1:22" ht="13.35" customHeight="1" thickTop="1" x14ac:dyDescent="0.25">
      <c r="S39" s="351" t="str">
        <f>CONCATENATE("Mean Speed (mph)"," - ",ROUND(U38,2))</f>
        <v>Mean Speed (mph) - 24.53</v>
      </c>
      <c r="T39" s="351"/>
      <c r="U39" s="351"/>
      <c r="V39" s="352"/>
    </row>
    <row r="40" spans="1:22" ht="13.35" customHeight="1" thickBot="1" x14ac:dyDescent="0.3">
      <c r="A40" s="348" t="s">
        <v>209</v>
      </c>
    </row>
    <row r="41" spans="1:22" ht="13.35" customHeight="1" thickTop="1" thickBot="1" x14ac:dyDescent="0.3">
      <c r="A41" s="243"/>
      <c r="B41" s="605" t="s">
        <v>91</v>
      </c>
      <c r="C41" s="606"/>
      <c r="D41" s="606"/>
      <c r="E41" s="606"/>
      <c r="F41" s="606"/>
      <c r="G41" s="606"/>
      <c r="H41" s="606"/>
      <c r="I41" s="606"/>
      <c r="J41" s="606"/>
      <c r="K41" s="606"/>
      <c r="L41" s="606"/>
      <c r="M41" s="606"/>
      <c r="N41" s="606"/>
      <c r="O41" s="606"/>
      <c r="P41" s="606"/>
      <c r="Q41" s="606"/>
      <c r="R41" s="606"/>
      <c r="S41" s="606"/>
      <c r="T41" s="606"/>
      <c r="U41" s="606"/>
      <c r="V41" s="607"/>
    </row>
    <row r="42" spans="1:22" ht="13.35" customHeight="1" thickTop="1" thickBot="1" x14ac:dyDescent="0.3">
      <c r="A42" s="169" t="s">
        <v>51</v>
      </c>
      <c r="B42" s="353" t="s">
        <v>92</v>
      </c>
      <c r="C42" s="353" t="s">
        <v>93</v>
      </c>
      <c r="D42" s="353" t="s">
        <v>94</v>
      </c>
      <c r="E42" s="353" t="s">
        <v>95</v>
      </c>
      <c r="F42" s="353" t="s">
        <v>96</v>
      </c>
      <c r="G42" s="353" t="s">
        <v>97</v>
      </c>
      <c r="H42" s="353" t="s">
        <v>98</v>
      </c>
      <c r="I42" s="353" t="s">
        <v>99</v>
      </c>
      <c r="J42" s="353" t="s">
        <v>100</v>
      </c>
      <c r="K42" s="353" t="s">
        <v>101</v>
      </c>
      <c r="L42" s="353" t="s">
        <v>102</v>
      </c>
      <c r="M42" s="353" t="s">
        <v>103</v>
      </c>
      <c r="N42" s="353" t="s">
        <v>104</v>
      </c>
      <c r="O42" s="353" t="s">
        <v>105</v>
      </c>
      <c r="P42" s="353" t="s">
        <v>106</v>
      </c>
      <c r="Q42" s="353" t="s">
        <v>107</v>
      </c>
      <c r="R42" s="353" t="s">
        <v>108</v>
      </c>
      <c r="S42" s="353" t="s">
        <v>109</v>
      </c>
      <c r="T42" s="353" t="s">
        <v>110</v>
      </c>
      <c r="U42" s="169" t="s">
        <v>89</v>
      </c>
      <c r="V42" s="169" t="s">
        <v>111</v>
      </c>
    </row>
    <row r="43" spans="1:22" ht="13.35" customHeight="1" thickTop="1" x14ac:dyDescent="0.25">
      <c r="A43" s="278">
        <v>0</v>
      </c>
      <c r="B43" s="279">
        <f>'Calculation Sheet'!AA316</f>
        <v>1</v>
      </c>
      <c r="C43" s="279">
        <f>'Calculation Sheet'!AB316</f>
        <v>1</v>
      </c>
      <c r="D43" s="279">
        <f>'Calculation Sheet'!AC316</f>
        <v>2</v>
      </c>
      <c r="E43" s="279">
        <f>'Calculation Sheet'!AD316</f>
        <v>1</v>
      </c>
      <c r="F43" s="279">
        <f>'Calculation Sheet'!AE316</f>
        <v>3</v>
      </c>
      <c r="G43" s="279">
        <f>'Calculation Sheet'!AF316</f>
        <v>2</v>
      </c>
      <c r="H43" s="279">
        <f>'Calculation Sheet'!AG316</f>
        <v>0</v>
      </c>
      <c r="I43" s="279">
        <f>'Calculation Sheet'!AH316</f>
        <v>0</v>
      </c>
      <c r="J43" s="279">
        <f>'Calculation Sheet'!AI316</f>
        <v>0</v>
      </c>
      <c r="K43" s="279">
        <f>'Calculation Sheet'!AJ316</f>
        <v>0</v>
      </c>
      <c r="L43" s="279">
        <f>'Calculation Sheet'!AK316</f>
        <v>0</v>
      </c>
      <c r="M43" s="279">
        <f>'Calculation Sheet'!AL316</f>
        <v>0</v>
      </c>
      <c r="N43" s="279">
        <f>'Calculation Sheet'!AM316</f>
        <v>0</v>
      </c>
      <c r="O43" s="279">
        <f>'Calculation Sheet'!AN316</f>
        <v>0</v>
      </c>
      <c r="P43" s="279">
        <f>'Calculation Sheet'!AO316</f>
        <v>0</v>
      </c>
      <c r="Q43" s="279">
        <f>'Calculation Sheet'!AP316</f>
        <v>0</v>
      </c>
      <c r="R43" s="279">
        <f>'Calculation Sheet'!AQ316</f>
        <v>0</v>
      </c>
      <c r="S43" s="279">
        <f>'Calculation Sheet'!AR316</f>
        <v>0</v>
      </c>
      <c r="T43" s="279">
        <f>'Calculation Sheet'!AS316</f>
        <v>0</v>
      </c>
      <c r="U43" s="280">
        <f>'Calculation Sheet'!AT316</f>
        <v>22.206250000000001</v>
      </c>
      <c r="V43" s="280" t="str">
        <f>'Calculation Sheet'!AU316</f>
        <v>-</v>
      </c>
    </row>
    <row r="44" spans="1:22" ht="13.35" customHeight="1" x14ac:dyDescent="0.25">
      <c r="A44" s="170">
        <v>4.1666666666666664E-2</v>
      </c>
      <c r="B44" s="281">
        <f>'Calculation Sheet'!AA317</f>
        <v>0</v>
      </c>
      <c r="C44" s="281">
        <f>'Calculation Sheet'!AB317</f>
        <v>2</v>
      </c>
      <c r="D44" s="281">
        <f>'Calculation Sheet'!AC317</f>
        <v>1</v>
      </c>
      <c r="E44" s="281">
        <f>'Calculation Sheet'!AD317</f>
        <v>1</v>
      </c>
      <c r="F44" s="281">
        <f>'Calculation Sheet'!AE317</f>
        <v>0</v>
      </c>
      <c r="G44" s="281">
        <f>'Calculation Sheet'!AF317</f>
        <v>0</v>
      </c>
      <c r="H44" s="281">
        <f>'Calculation Sheet'!AG317</f>
        <v>0</v>
      </c>
      <c r="I44" s="281">
        <f>'Calculation Sheet'!AH317</f>
        <v>0</v>
      </c>
      <c r="J44" s="281">
        <f>'Calculation Sheet'!AI317</f>
        <v>0</v>
      </c>
      <c r="K44" s="281">
        <f>'Calculation Sheet'!AJ317</f>
        <v>0</v>
      </c>
      <c r="L44" s="281">
        <f>'Calculation Sheet'!AK317</f>
        <v>0</v>
      </c>
      <c r="M44" s="281">
        <f>'Calculation Sheet'!AL317</f>
        <v>0</v>
      </c>
      <c r="N44" s="281">
        <f>'Calculation Sheet'!AM317</f>
        <v>0</v>
      </c>
      <c r="O44" s="281">
        <f>'Calculation Sheet'!AN317</f>
        <v>0</v>
      </c>
      <c r="P44" s="281">
        <f>'Calculation Sheet'!AO317</f>
        <v>0</v>
      </c>
      <c r="Q44" s="281">
        <f>'Calculation Sheet'!AP317</f>
        <v>0</v>
      </c>
      <c r="R44" s="281">
        <f>'Calculation Sheet'!AQ317</f>
        <v>0</v>
      </c>
      <c r="S44" s="281">
        <f>'Calculation Sheet'!AR317</f>
        <v>0</v>
      </c>
      <c r="T44" s="281">
        <f>'Calculation Sheet'!AS317</f>
        <v>0</v>
      </c>
      <c r="U44" s="282">
        <f>'Calculation Sheet'!AT317</f>
        <v>15.783333333333333</v>
      </c>
      <c r="V44" s="282" t="str">
        <f>'Calculation Sheet'!AU317</f>
        <v>-</v>
      </c>
    </row>
    <row r="45" spans="1:22" ht="13.35" customHeight="1" x14ac:dyDescent="0.25">
      <c r="A45" s="170">
        <v>8.3333333333333301E-2</v>
      </c>
      <c r="B45" s="281">
        <f>'Calculation Sheet'!AA318</f>
        <v>0</v>
      </c>
      <c r="C45" s="281">
        <f>'Calculation Sheet'!AB318</f>
        <v>2</v>
      </c>
      <c r="D45" s="281">
        <f>'Calculation Sheet'!AC318</f>
        <v>3</v>
      </c>
      <c r="E45" s="281">
        <f>'Calculation Sheet'!AD318</f>
        <v>0</v>
      </c>
      <c r="F45" s="281">
        <f>'Calculation Sheet'!AE318</f>
        <v>1</v>
      </c>
      <c r="G45" s="281">
        <f>'Calculation Sheet'!AF318</f>
        <v>0</v>
      </c>
      <c r="H45" s="281">
        <f>'Calculation Sheet'!AG318</f>
        <v>0</v>
      </c>
      <c r="I45" s="281">
        <f>'Calculation Sheet'!AH318</f>
        <v>0</v>
      </c>
      <c r="J45" s="281">
        <f>'Calculation Sheet'!AI318</f>
        <v>0</v>
      </c>
      <c r="K45" s="281">
        <f>'Calculation Sheet'!AJ318</f>
        <v>0</v>
      </c>
      <c r="L45" s="281">
        <f>'Calculation Sheet'!AK318</f>
        <v>0</v>
      </c>
      <c r="M45" s="281">
        <f>'Calculation Sheet'!AL318</f>
        <v>0</v>
      </c>
      <c r="N45" s="281">
        <f>'Calculation Sheet'!AM318</f>
        <v>0</v>
      </c>
      <c r="O45" s="281">
        <f>'Calculation Sheet'!AN318</f>
        <v>0</v>
      </c>
      <c r="P45" s="281">
        <f>'Calculation Sheet'!AO318</f>
        <v>0</v>
      </c>
      <c r="Q45" s="281">
        <f>'Calculation Sheet'!AP318</f>
        <v>0</v>
      </c>
      <c r="R45" s="281">
        <f>'Calculation Sheet'!AQ318</f>
        <v>0</v>
      </c>
      <c r="S45" s="281">
        <f>'Calculation Sheet'!AR318</f>
        <v>0</v>
      </c>
      <c r="T45" s="281">
        <f>'Calculation Sheet'!AS318</f>
        <v>0</v>
      </c>
      <c r="U45" s="282">
        <f>'Calculation Sheet'!AT318</f>
        <v>19.75</v>
      </c>
      <c r="V45" s="282" t="str">
        <f>'Calculation Sheet'!AU318</f>
        <v>-</v>
      </c>
    </row>
    <row r="46" spans="1:22" ht="13.35" customHeight="1" x14ac:dyDescent="0.25">
      <c r="A46" s="170">
        <v>0.125</v>
      </c>
      <c r="B46" s="281">
        <f>'Calculation Sheet'!AA319</f>
        <v>0</v>
      </c>
      <c r="C46" s="281">
        <f>'Calculation Sheet'!AB319</f>
        <v>2</v>
      </c>
      <c r="D46" s="281">
        <f>'Calculation Sheet'!AC319</f>
        <v>0</v>
      </c>
      <c r="E46" s="281">
        <f>'Calculation Sheet'!AD319</f>
        <v>1</v>
      </c>
      <c r="F46" s="281">
        <f>'Calculation Sheet'!AE319</f>
        <v>1</v>
      </c>
      <c r="G46" s="281">
        <f>'Calculation Sheet'!AF319</f>
        <v>0</v>
      </c>
      <c r="H46" s="281">
        <f>'Calculation Sheet'!AG319</f>
        <v>0</v>
      </c>
      <c r="I46" s="281">
        <f>'Calculation Sheet'!AH319</f>
        <v>0</v>
      </c>
      <c r="J46" s="281">
        <f>'Calculation Sheet'!AI319</f>
        <v>0</v>
      </c>
      <c r="K46" s="281">
        <f>'Calculation Sheet'!AJ319</f>
        <v>0</v>
      </c>
      <c r="L46" s="281">
        <f>'Calculation Sheet'!AK319</f>
        <v>0</v>
      </c>
      <c r="M46" s="281">
        <f>'Calculation Sheet'!AL319</f>
        <v>0</v>
      </c>
      <c r="N46" s="281">
        <f>'Calculation Sheet'!AM319</f>
        <v>0</v>
      </c>
      <c r="O46" s="281">
        <f>'Calculation Sheet'!AN319</f>
        <v>0</v>
      </c>
      <c r="P46" s="281">
        <f>'Calculation Sheet'!AO319</f>
        <v>0</v>
      </c>
      <c r="Q46" s="281">
        <f>'Calculation Sheet'!AP319</f>
        <v>0</v>
      </c>
      <c r="R46" s="281">
        <f>'Calculation Sheet'!AQ319</f>
        <v>0</v>
      </c>
      <c r="S46" s="281">
        <f>'Calculation Sheet'!AR319</f>
        <v>0</v>
      </c>
      <c r="T46" s="281">
        <f>'Calculation Sheet'!AS319</f>
        <v>0</v>
      </c>
      <c r="U46" s="282">
        <f>'Calculation Sheet'!AT319</f>
        <v>17.016666666666669</v>
      </c>
      <c r="V46" s="282" t="str">
        <f>'Calculation Sheet'!AU319</f>
        <v>-</v>
      </c>
    </row>
    <row r="47" spans="1:22" ht="13.35" customHeight="1" x14ac:dyDescent="0.25">
      <c r="A47" s="170">
        <v>0.16666666666666699</v>
      </c>
      <c r="B47" s="281">
        <f>'Calculation Sheet'!AA320</f>
        <v>0</v>
      </c>
      <c r="C47" s="281">
        <f>'Calculation Sheet'!AB320</f>
        <v>0</v>
      </c>
      <c r="D47" s="281">
        <f>'Calculation Sheet'!AC320</f>
        <v>1</v>
      </c>
      <c r="E47" s="281">
        <f>'Calculation Sheet'!AD320</f>
        <v>0</v>
      </c>
      <c r="F47" s="281">
        <f>'Calculation Sheet'!AE320</f>
        <v>1</v>
      </c>
      <c r="G47" s="281">
        <f>'Calculation Sheet'!AF320</f>
        <v>0</v>
      </c>
      <c r="H47" s="281">
        <f>'Calculation Sheet'!AG320</f>
        <v>1</v>
      </c>
      <c r="I47" s="281">
        <f>'Calculation Sheet'!AH320</f>
        <v>0</v>
      </c>
      <c r="J47" s="281">
        <f>'Calculation Sheet'!AI320</f>
        <v>0</v>
      </c>
      <c r="K47" s="281">
        <f>'Calculation Sheet'!AJ320</f>
        <v>0</v>
      </c>
      <c r="L47" s="281">
        <f>'Calculation Sheet'!AK320</f>
        <v>0</v>
      </c>
      <c r="M47" s="281">
        <f>'Calculation Sheet'!AL320</f>
        <v>0</v>
      </c>
      <c r="N47" s="281">
        <f>'Calculation Sheet'!AM320</f>
        <v>0</v>
      </c>
      <c r="O47" s="281">
        <f>'Calculation Sheet'!AN320</f>
        <v>0</v>
      </c>
      <c r="P47" s="281">
        <f>'Calculation Sheet'!AO320</f>
        <v>0</v>
      </c>
      <c r="Q47" s="281">
        <f>'Calculation Sheet'!AP320</f>
        <v>0</v>
      </c>
      <c r="R47" s="281">
        <f>'Calculation Sheet'!AQ320</f>
        <v>0</v>
      </c>
      <c r="S47" s="281">
        <f>'Calculation Sheet'!AR320</f>
        <v>0</v>
      </c>
      <c r="T47" s="281">
        <f>'Calculation Sheet'!AS320</f>
        <v>0</v>
      </c>
      <c r="U47" s="282">
        <f>'Calculation Sheet'!AT320</f>
        <v>28.774999999999999</v>
      </c>
      <c r="V47" s="282" t="str">
        <f>'Calculation Sheet'!AU320</f>
        <v>-</v>
      </c>
    </row>
    <row r="48" spans="1:22" ht="13.35" customHeight="1" x14ac:dyDescent="0.25">
      <c r="A48" s="170">
        <v>0.20833333333333301</v>
      </c>
      <c r="B48" s="281">
        <f>'Calculation Sheet'!AA321</f>
        <v>0</v>
      </c>
      <c r="C48" s="281">
        <f>'Calculation Sheet'!AB321</f>
        <v>0</v>
      </c>
      <c r="D48" s="281">
        <f>'Calculation Sheet'!AC321</f>
        <v>1</v>
      </c>
      <c r="E48" s="281">
        <f>'Calculation Sheet'!AD321</f>
        <v>4</v>
      </c>
      <c r="F48" s="281">
        <f>'Calculation Sheet'!AE321</f>
        <v>2</v>
      </c>
      <c r="G48" s="281">
        <f>'Calculation Sheet'!AF321</f>
        <v>1</v>
      </c>
      <c r="H48" s="281">
        <f>'Calculation Sheet'!AG321</f>
        <v>1</v>
      </c>
      <c r="I48" s="281">
        <f>'Calculation Sheet'!AH321</f>
        <v>0</v>
      </c>
      <c r="J48" s="281">
        <f>'Calculation Sheet'!AI321</f>
        <v>1</v>
      </c>
      <c r="K48" s="281">
        <f>'Calculation Sheet'!AJ321</f>
        <v>0</v>
      </c>
      <c r="L48" s="281">
        <f>'Calculation Sheet'!AK321</f>
        <v>0</v>
      </c>
      <c r="M48" s="281">
        <f>'Calculation Sheet'!AL321</f>
        <v>0</v>
      </c>
      <c r="N48" s="281">
        <f>'Calculation Sheet'!AM321</f>
        <v>0</v>
      </c>
      <c r="O48" s="281">
        <f>'Calculation Sheet'!AN321</f>
        <v>0</v>
      </c>
      <c r="P48" s="281">
        <f>'Calculation Sheet'!AO321</f>
        <v>0</v>
      </c>
      <c r="Q48" s="281">
        <f>'Calculation Sheet'!AP321</f>
        <v>0</v>
      </c>
      <c r="R48" s="281">
        <f>'Calculation Sheet'!AQ321</f>
        <v>0</v>
      </c>
      <c r="S48" s="281">
        <f>'Calculation Sheet'!AR321</f>
        <v>0</v>
      </c>
      <c r="T48" s="281">
        <f>'Calculation Sheet'!AS321</f>
        <v>0</v>
      </c>
      <c r="U48" s="282">
        <f>'Calculation Sheet'!AT321</f>
        <v>27.883333333333336</v>
      </c>
      <c r="V48" s="282" t="str">
        <f>'Calculation Sheet'!AU321</f>
        <v>-</v>
      </c>
    </row>
    <row r="49" spans="1:22" ht="13.35" customHeight="1" x14ac:dyDescent="0.25">
      <c r="A49" s="170">
        <v>0.25</v>
      </c>
      <c r="B49" s="281">
        <f>'Calculation Sheet'!AA322</f>
        <v>0</v>
      </c>
      <c r="C49" s="281">
        <f>'Calculation Sheet'!AB322</f>
        <v>6</v>
      </c>
      <c r="D49" s="281">
        <f>'Calculation Sheet'!AC322</f>
        <v>9</v>
      </c>
      <c r="E49" s="281">
        <f>'Calculation Sheet'!AD322</f>
        <v>13</v>
      </c>
      <c r="F49" s="281">
        <f>'Calculation Sheet'!AE322</f>
        <v>22</v>
      </c>
      <c r="G49" s="281">
        <f>'Calculation Sheet'!AF322</f>
        <v>22</v>
      </c>
      <c r="H49" s="281">
        <f>'Calculation Sheet'!AG322</f>
        <v>18</v>
      </c>
      <c r="I49" s="281">
        <f>'Calculation Sheet'!AH322</f>
        <v>5</v>
      </c>
      <c r="J49" s="281">
        <f>'Calculation Sheet'!AI322</f>
        <v>1</v>
      </c>
      <c r="K49" s="281">
        <f>'Calculation Sheet'!AJ322</f>
        <v>0</v>
      </c>
      <c r="L49" s="281">
        <f>'Calculation Sheet'!AK322</f>
        <v>0</v>
      </c>
      <c r="M49" s="281">
        <f>'Calculation Sheet'!AL322</f>
        <v>0</v>
      </c>
      <c r="N49" s="281">
        <f>'Calculation Sheet'!AM322</f>
        <v>0</v>
      </c>
      <c r="O49" s="281">
        <f>'Calculation Sheet'!AN322</f>
        <v>0</v>
      </c>
      <c r="P49" s="281">
        <f>'Calculation Sheet'!AO322</f>
        <v>0</v>
      </c>
      <c r="Q49" s="281">
        <f>'Calculation Sheet'!AP322</f>
        <v>0</v>
      </c>
      <c r="R49" s="281">
        <f>'Calculation Sheet'!AQ322</f>
        <v>0</v>
      </c>
      <c r="S49" s="281">
        <f>'Calculation Sheet'!AR322</f>
        <v>0</v>
      </c>
      <c r="T49" s="281">
        <f>'Calculation Sheet'!AS322</f>
        <v>0</v>
      </c>
      <c r="U49" s="282">
        <f>'Calculation Sheet'!AT322</f>
        <v>28.608928571428574</v>
      </c>
      <c r="V49" s="282" t="str">
        <f>'Calculation Sheet'!AU322</f>
        <v>-</v>
      </c>
    </row>
    <row r="50" spans="1:22" ht="13.35" customHeight="1" x14ac:dyDescent="0.25">
      <c r="A50" s="170">
        <v>0.29166666666666702</v>
      </c>
      <c r="B50" s="281">
        <f>'Calculation Sheet'!AA323</f>
        <v>2</v>
      </c>
      <c r="C50" s="281">
        <f>'Calculation Sheet'!AB323</f>
        <v>8</v>
      </c>
      <c r="D50" s="281">
        <f>'Calculation Sheet'!AC323</f>
        <v>32</v>
      </c>
      <c r="E50" s="281">
        <f>'Calculation Sheet'!AD323</f>
        <v>123</v>
      </c>
      <c r="F50" s="281">
        <f>'Calculation Sheet'!AE323</f>
        <v>100</v>
      </c>
      <c r="G50" s="281">
        <f>'Calculation Sheet'!AF323</f>
        <v>48</v>
      </c>
      <c r="H50" s="281">
        <f>'Calculation Sheet'!AG323</f>
        <v>17</v>
      </c>
      <c r="I50" s="281">
        <f>'Calculation Sheet'!AH323</f>
        <v>6</v>
      </c>
      <c r="J50" s="281">
        <f>'Calculation Sheet'!AI323</f>
        <v>2</v>
      </c>
      <c r="K50" s="281">
        <f>'Calculation Sheet'!AJ323</f>
        <v>1</v>
      </c>
      <c r="L50" s="281">
        <f>'Calculation Sheet'!AK323</f>
        <v>0</v>
      </c>
      <c r="M50" s="281">
        <f>'Calculation Sheet'!AL323</f>
        <v>0</v>
      </c>
      <c r="N50" s="281">
        <f>'Calculation Sheet'!AM323</f>
        <v>0</v>
      </c>
      <c r="O50" s="281">
        <f>'Calculation Sheet'!AN323</f>
        <v>0</v>
      </c>
      <c r="P50" s="281">
        <f>'Calculation Sheet'!AO323</f>
        <v>0</v>
      </c>
      <c r="Q50" s="281">
        <f>'Calculation Sheet'!AP323</f>
        <v>0</v>
      </c>
      <c r="R50" s="281">
        <f>'Calculation Sheet'!AQ323</f>
        <v>0</v>
      </c>
      <c r="S50" s="281">
        <f>'Calculation Sheet'!AR323</f>
        <v>0</v>
      </c>
      <c r="T50" s="281">
        <f>'Calculation Sheet'!AS323</f>
        <v>0</v>
      </c>
      <c r="U50" s="282">
        <f>'Calculation Sheet'!AT323</f>
        <v>26.838839285714286</v>
      </c>
      <c r="V50" s="282">
        <f>'Calculation Sheet'!AU323</f>
        <v>32.679166666666667</v>
      </c>
    </row>
    <row r="51" spans="1:22" ht="13.35" customHeight="1" x14ac:dyDescent="0.25">
      <c r="A51" s="170">
        <v>0.33333333333333298</v>
      </c>
      <c r="B51" s="281">
        <f>'Calculation Sheet'!AA324</f>
        <v>2</v>
      </c>
      <c r="C51" s="281">
        <f>'Calculation Sheet'!AB324</f>
        <v>10</v>
      </c>
      <c r="D51" s="281">
        <f>'Calculation Sheet'!AC324</f>
        <v>34</v>
      </c>
      <c r="E51" s="281">
        <f>'Calculation Sheet'!AD324</f>
        <v>124</v>
      </c>
      <c r="F51" s="281">
        <f>'Calculation Sheet'!AE324</f>
        <v>127</v>
      </c>
      <c r="G51" s="281">
        <f>'Calculation Sheet'!AF324</f>
        <v>65</v>
      </c>
      <c r="H51" s="281">
        <f>'Calculation Sheet'!AG324</f>
        <v>15</v>
      </c>
      <c r="I51" s="281">
        <f>'Calculation Sheet'!AH324</f>
        <v>8</v>
      </c>
      <c r="J51" s="281">
        <f>'Calculation Sheet'!AI324</f>
        <v>1</v>
      </c>
      <c r="K51" s="281">
        <f>'Calculation Sheet'!AJ324</f>
        <v>0</v>
      </c>
      <c r="L51" s="281">
        <f>'Calculation Sheet'!AK324</f>
        <v>0</v>
      </c>
      <c r="M51" s="281">
        <f>'Calculation Sheet'!AL324</f>
        <v>0</v>
      </c>
      <c r="N51" s="281">
        <f>'Calculation Sheet'!AM324</f>
        <v>0</v>
      </c>
      <c r="O51" s="281">
        <f>'Calculation Sheet'!AN324</f>
        <v>0</v>
      </c>
      <c r="P51" s="281">
        <f>'Calculation Sheet'!AO324</f>
        <v>0</v>
      </c>
      <c r="Q51" s="281">
        <f>'Calculation Sheet'!AP324</f>
        <v>0</v>
      </c>
      <c r="R51" s="281">
        <f>'Calculation Sheet'!AQ324</f>
        <v>0</v>
      </c>
      <c r="S51" s="281">
        <f>'Calculation Sheet'!AR324</f>
        <v>0</v>
      </c>
      <c r="T51" s="281">
        <f>'Calculation Sheet'!AS324</f>
        <v>0</v>
      </c>
      <c r="U51" s="282">
        <f>'Calculation Sheet'!AT324</f>
        <v>25.46517857142857</v>
      </c>
      <c r="V51" s="282">
        <f>'Calculation Sheet'!AU324</f>
        <v>31.447916666666668</v>
      </c>
    </row>
    <row r="52" spans="1:22" ht="13.35" customHeight="1" x14ac:dyDescent="0.25">
      <c r="A52" s="170">
        <v>0.375</v>
      </c>
      <c r="B52" s="281">
        <f>'Calculation Sheet'!AA325</f>
        <v>4</v>
      </c>
      <c r="C52" s="281">
        <f>'Calculation Sheet'!AB325</f>
        <v>16</v>
      </c>
      <c r="D52" s="281">
        <f>'Calculation Sheet'!AC325</f>
        <v>47</v>
      </c>
      <c r="E52" s="281">
        <f>'Calculation Sheet'!AD325</f>
        <v>110</v>
      </c>
      <c r="F52" s="281">
        <f>'Calculation Sheet'!AE325</f>
        <v>53</v>
      </c>
      <c r="G52" s="281">
        <f>'Calculation Sheet'!AF325</f>
        <v>18</v>
      </c>
      <c r="H52" s="281">
        <f>'Calculation Sheet'!AG325</f>
        <v>12</v>
      </c>
      <c r="I52" s="281">
        <f>'Calculation Sheet'!AH325</f>
        <v>2</v>
      </c>
      <c r="J52" s="281">
        <f>'Calculation Sheet'!AI325</f>
        <v>0</v>
      </c>
      <c r="K52" s="281">
        <f>'Calculation Sheet'!AJ325</f>
        <v>0</v>
      </c>
      <c r="L52" s="281">
        <f>'Calculation Sheet'!AK325</f>
        <v>0</v>
      </c>
      <c r="M52" s="281">
        <f>'Calculation Sheet'!AL325</f>
        <v>0</v>
      </c>
      <c r="N52" s="281">
        <f>'Calculation Sheet'!AM325</f>
        <v>0</v>
      </c>
      <c r="O52" s="281">
        <f>'Calculation Sheet'!AN325</f>
        <v>0</v>
      </c>
      <c r="P52" s="281">
        <f>'Calculation Sheet'!AO325</f>
        <v>0</v>
      </c>
      <c r="Q52" s="281">
        <f>'Calculation Sheet'!AP325</f>
        <v>0</v>
      </c>
      <c r="R52" s="281">
        <f>'Calculation Sheet'!AQ325</f>
        <v>0</v>
      </c>
      <c r="S52" s="281">
        <f>'Calculation Sheet'!AR325</f>
        <v>0</v>
      </c>
      <c r="T52" s="281">
        <f>'Calculation Sheet'!AS325</f>
        <v>0</v>
      </c>
      <c r="U52" s="282">
        <f>'Calculation Sheet'!AT325</f>
        <v>22.975000000000001</v>
      </c>
      <c r="V52" s="282">
        <f>'Calculation Sheet'!AU325</f>
        <v>31.262499999999999</v>
      </c>
    </row>
    <row r="53" spans="1:22" ht="13.35" customHeight="1" x14ac:dyDescent="0.25">
      <c r="A53" s="170">
        <v>0.41666666666666702</v>
      </c>
      <c r="B53" s="281">
        <f>'Calculation Sheet'!AA326</f>
        <v>0</v>
      </c>
      <c r="C53" s="281">
        <f>'Calculation Sheet'!AB326</f>
        <v>11</v>
      </c>
      <c r="D53" s="281">
        <f>'Calculation Sheet'!AC326</f>
        <v>43</v>
      </c>
      <c r="E53" s="281">
        <f>'Calculation Sheet'!AD326</f>
        <v>105</v>
      </c>
      <c r="F53" s="281">
        <f>'Calculation Sheet'!AE326</f>
        <v>48</v>
      </c>
      <c r="G53" s="281">
        <f>'Calculation Sheet'!AF326</f>
        <v>14</v>
      </c>
      <c r="H53" s="281">
        <f>'Calculation Sheet'!AG326</f>
        <v>13</v>
      </c>
      <c r="I53" s="281">
        <f>'Calculation Sheet'!AH326</f>
        <v>5</v>
      </c>
      <c r="J53" s="281">
        <f>'Calculation Sheet'!AI326</f>
        <v>2</v>
      </c>
      <c r="K53" s="281">
        <f>'Calculation Sheet'!AJ326</f>
        <v>0</v>
      </c>
      <c r="L53" s="281">
        <f>'Calculation Sheet'!AK326</f>
        <v>0</v>
      </c>
      <c r="M53" s="281">
        <f>'Calculation Sheet'!AL326</f>
        <v>0</v>
      </c>
      <c r="N53" s="281">
        <f>'Calculation Sheet'!AM326</f>
        <v>0</v>
      </c>
      <c r="O53" s="281">
        <f>'Calculation Sheet'!AN326</f>
        <v>0</v>
      </c>
      <c r="P53" s="281">
        <f>'Calculation Sheet'!AO326</f>
        <v>0</v>
      </c>
      <c r="Q53" s="281">
        <f>'Calculation Sheet'!AP326</f>
        <v>0</v>
      </c>
      <c r="R53" s="281">
        <f>'Calculation Sheet'!AQ326</f>
        <v>0</v>
      </c>
      <c r="S53" s="281">
        <f>'Calculation Sheet'!AR326</f>
        <v>0</v>
      </c>
      <c r="T53" s="281">
        <f>'Calculation Sheet'!AS326</f>
        <v>0</v>
      </c>
      <c r="U53" s="282">
        <f>'Calculation Sheet'!AT326</f>
        <v>24.005555555555553</v>
      </c>
      <c r="V53" s="282">
        <f>'Calculation Sheet'!AU326</f>
        <v>30.120833333333334</v>
      </c>
    </row>
    <row r="54" spans="1:22" ht="13.35" customHeight="1" x14ac:dyDescent="0.25">
      <c r="A54" s="170">
        <v>0.45833333333333298</v>
      </c>
      <c r="B54" s="281">
        <f>'Calculation Sheet'!AA327</f>
        <v>3</v>
      </c>
      <c r="C54" s="281">
        <f>'Calculation Sheet'!AB327</f>
        <v>15</v>
      </c>
      <c r="D54" s="281">
        <f>'Calculation Sheet'!AC327</f>
        <v>56</v>
      </c>
      <c r="E54" s="281">
        <f>'Calculation Sheet'!AD327</f>
        <v>85</v>
      </c>
      <c r="F54" s="281">
        <f>'Calculation Sheet'!AE327</f>
        <v>62</v>
      </c>
      <c r="G54" s="281">
        <f>'Calculation Sheet'!AF327</f>
        <v>28</v>
      </c>
      <c r="H54" s="281">
        <f>'Calculation Sheet'!AG327</f>
        <v>8</v>
      </c>
      <c r="I54" s="281">
        <f>'Calculation Sheet'!AH327</f>
        <v>3</v>
      </c>
      <c r="J54" s="281">
        <f>'Calculation Sheet'!AI327</f>
        <v>1</v>
      </c>
      <c r="K54" s="281">
        <f>'Calculation Sheet'!AJ327</f>
        <v>0</v>
      </c>
      <c r="L54" s="281">
        <f>'Calculation Sheet'!AK327</f>
        <v>0</v>
      </c>
      <c r="M54" s="281">
        <f>'Calculation Sheet'!AL327</f>
        <v>0</v>
      </c>
      <c r="N54" s="281">
        <f>'Calculation Sheet'!AM327</f>
        <v>0</v>
      </c>
      <c r="O54" s="281">
        <f>'Calculation Sheet'!AN327</f>
        <v>0</v>
      </c>
      <c r="P54" s="281">
        <f>'Calculation Sheet'!AO327</f>
        <v>0</v>
      </c>
      <c r="Q54" s="281">
        <f>'Calculation Sheet'!AP327</f>
        <v>0</v>
      </c>
      <c r="R54" s="281">
        <f>'Calculation Sheet'!AQ327</f>
        <v>0</v>
      </c>
      <c r="S54" s="281">
        <f>'Calculation Sheet'!AR327</f>
        <v>0</v>
      </c>
      <c r="T54" s="281">
        <f>'Calculation Sheet'!AS327</f>
        <v>0</v>
      </c>
      <c r="U54" s="282">
        <f>'Calculation Sheet'!AT327</f>
        <v>23.302777777777777</v>
      </c>
      <c r="V54" s="282">
        <f>'Calculation Sheet'!AU327</f>
        <v>32.475000000000001</v>
      </c>
    </row>
    <row r="55" spans="1:22" ht="13.35" customHeight="1" x14ac:dyDescent="0.25">
      <c r="A55" s="170">
        <v>0.5</v>
      </c>
      <c r="B55" s="281">
        <f>'Calculation Sheet'!AA328</f>
        <v>1</v>
      </c>
      <c r="C55" s="281">
        <f>'Calculation Sheet'!AB328</f>
        <v>20</v>
      </c>
      <c r="D55" s="281">
        <f>'Calculation Sheet'!AC328</f>
        <v>62</v>
      </c>
      <c r="E55" s="281">
        <f>'Calculation Sheet'!AD328</f>
        <v>83</v>
      </c>
      <c r="F55" s="281">
        <f>'Calculation Sheet'!AE328</f>
        <v>50</v>
      </c>
      <c r="G55" s="281">
        <f>'Calculation Sheet'!AF328</f>
        <v>13</v>
      </c>
      <c r="H55" s="281">
        <f>'Calculation Sheet'!AG328</f>
        <v>3</v>
      </c>
      <c r="I55" s="281">
        <f>'Calculation Sheet'!AH328</f>
        <v>1</v>
      </c>
      <c r="J55" s="281">
        <f>'Calculation Sheet'!AI328</f>
        <v>0</v>
      </c>
      <c r="K55" s="281">
        <f>'Calculation Sheet'!AJ328</f>
        <v>0</v>
      </c>
      <c r="L55" s="281">
        <f>'Calculation Sheet'!AK328</f>
        <v>0</v>
      </c>
      <c r="M55" s="281">
        <f>'Calculation Sheet'!AL328</f>
        <v>0</v>
      </c>
      <c r="N55" s="281">
        <f>'Calculation Sheet'!AM328</f>
        <v>0</v>
      </c>
      <c r="O55" s="281">
        <f>'Calculation Sheet'!AN328</f>
        <v>0</v>
      </c>
      <c r="P55" s="281">
        <f>'Calculation Sheet'!AO328</f>
        <v>0</v>
      </c>
      <c r="Q55" s="281">
        <f>'Calculation Sheet'!AP328</f>
        <v>0</v>
      </c>
      <c r="R55" s="281">
        <f>'Calculation Sheet'!AQ328</f>
        <v>0</v>
      </c>
      <c r="S55" s="281">
        <f>'Calculation Sheet'!AR328</f>
        <v>0</v>
      </c>
      <c r="T55" s="281">
        <f>'Calculation Sheet'!AS328</f>
        <v>0</v>
      </c>
      <c r="U55" s="282">
        <f>'Calculation Sheet'!AT328</f>
        <v>22.966666666666669</v>
      </c>
      <c r="V55" s="282">
        <f>'Calculation Sheet'!AU328</f>
        <v>25.424999999999997</v>
      </c>
    </row>
    <row r="56" spans="1:22" ht="13.35" customHeight="1" x14ac:dyDescent="0.25">
      <c r="A56" s="170">
        <v>0.54166666666666696</v>
      </c>
      <c r="B56" s="281">
        <f>'Calculation Sheet'!AA329</f>
        <v>3</v>
      </c>
      <c r="C56" s="281">
        <f>'Calculation Sheet'!AB329</f>
        <v>12</v>
      </c>
      <c r="D56" s="281">
        <f>'Calculation Sheet'!AC329</f>
        <v>43</v>
      </c>
      <c r="E56" s="281">
        <f>'Calculation Sheet'!AD329</f>
        <v>71</v>
      </c>
      <c r="F56" s="281">
        <f>'Calculation Sheet'!AE329</f>
        <v>44</v>
      </c>
      <c r="G56" s="281">
        <f>'Calculation Sheet'!AF329</f>
        <v>27</v>
      </c>
      <c r="H56" s="281">
        <f>'Calculation Sheet'!AG329</f>
        <v>1</v>
      </c>
      <c r="I56" s="281">
        <f>'Calculation Sheet'!AH329</f>
        <v>1</v>
      </c>
      <c r="J56" s="281">
        <f>'Calculation Sheet'!AI329</f>
        <v>1</v>
      </c>
      <c r="K56" s="281">
        <f>'Calculation Sheet'!AJ329</f>
        <v>0</v>
      </c>
      <c r="L56" s="281">
        <f>'Calculation Sheet'!AK329</f>
        <v>0</v>
      </c>
      <c r="M56" s="281">
        <f>'Calculation Sheet'!AL329</f>
        <v>0</v>
      </c>
      <c r="N56" s="281">
        <f>'Calculation Sheet'!AM329</f>
        <v>0</v>
      </c>
      <c r="O56" s="281">
        <f>'Calculation Sheet'!AN329</f>
        <v>0</v>
      </c>
      <c r="P56" s="281">
        <f>'Calculation Sheet'!AO329</f>
        <v>0</v>
      </c>
      <c r="Q56" s="281">
        <f>'Calculation Sheet'!AP329</f>
        <v>0</v>
      </c>
      <c r="R56" s="281">
        <f>'Calculation Sheet'!AQ329</f>
        <v>0</v>
      </c>
      <c r="S56" s="281">
        <f>'Calculation Sheet'!AR329</f>
        <v>0</v>
      </c>
      <c r="T56" s="281">
        <f>'Calculation Sheet'!AS329</f>
        <v>0</v>
      </c>
      <c r="U56" s="282">
        <f>'Calculation Sheet'!AT329</f>
        <v>23.263194444444444</v>
      </c>
      <c r="V56" s="282">
        <f>'Calculation Sheet'!AU329</f>
        <v>30.950000000000003</v>
      </c>
    </row>
    <row r="57" spans="1:22" ht="13.35" customHeight="1" x14ac:dyDescent="0.25">
      <c r="A57" s="170">
        <v>0.58333333333333304</v>
      </c>
      <c r="B57" s="281">
        <f>'Calculation Sheet'!AA330</f>
        <v>2</v>
      </c>
      <c r="C57" s="281">
        <f>'Calculation Sheet'!AB330</f>
        <v>2</v>
      </c>
      <c r="D57" s="281">
        <f>'Calculation Sheet'!AC330</f>
        <v>29</v>
      </c>
      <c r="E57" s="281">
        <f>'Calculation Sheet'!AD330</f>
        <v>71</v>
      </c>
      <c r="F57" s="281">
        <f>'Calculation Sheet'!AE330</f>
        <v>37</v>
      </c>
      <c r="G57" s="281">
        <f>'Calculation Sheet'!AF330</f>
        <v>28</v>
      </c>
      <c r="H57" s="281">
        <f>'Calculation Sheet'!AG330</f>
        <v>10</v>
      </c>
      <c r="I57" s="281">
        <f>'Calculation Sheet'!AH330</f>
        <v>3</v>
      </c>
      <c r="J57" s="281">
        <f>'Calculation Sheet'!AI330</f>
        <v>1</v>
      </c>
      <c r="K57" s="281">
        <f>'Calculation Sheet'!AJ330</f>
        <v>0</v>
      </c>
      <c r="L57" s="281">
        <f>'Calculation Sheet'!AK330</f>
        <v>0</v>
      </c>
      <c r="M57" s="281">
        <f>'Calculation Sheet'!AL330</f>
        <v>0</v>
      </c>
      <c r="N57" s="281">
        <f>'Calculation Sheet'!AM330</f>
        <v>0</v>
      </c>
      <c r="O57" s="281">
        <f>'Calculation Sheet'!AN330</f>
        <v>0</v>
      </c>
      <c r="P57" s="281">
        <f>'Calculation Sheet'!AO330</f>
        <v>0</v>
      </c>
      <c r="Q57" s="281">
        <f>'Calculation Sheet'!AP330</f>
        <v>0</v>
      </c>
      <c r="R57" s="281">
        <f>'Calculation Sheet'!AQ330</f>
        <v>0</v>
      </c>
      <c r="S57" s="281">
        <f>'Calculation Sheet'!AR330</f>
        <v>0</v>
      </c>
      <c r="T57" s="281">
        <f>'Calculation Sheet'!AS330</f>
        <v>0</v>
      </c>
      <c r="U57" s="282">
        <f>'Calculation Sheet'!AT330</f>
        <v>25.056250000000002</v>
      </c>
      <c r="V57" s="282">
        <f>'Calculation Sheet'!AU330</f>
        <v>26.95</v>
      </c>
    </row>
    <row r="58" spans="1:22" ht="13.35" customHeight="1" x14ac:dyDescent="0.25">
      <c r="A58" s="170">
        <v>0.625</v>
      </c>
      <c r="B58" s="281">
        <f>'Calculation Sheet'!AA331</f>
        <v>3</v>
      </c>
      <c r="C58" s="281">
        <f>'Calculation Sheet'!AB331</f>
        <v>17</v>
      </c>
      <c r="D58" s="281">
        <f>'Calculation Sheet'!AC331</f>
        <v>44</v>
      </c>
      <c r="E58" s="281">
        <f>'Calculation Sheet'!AD331</f>
        <v>82</v>
      </c>
      <c r="F58" s="281">
        <f>'Calculation Sheet'!AE331</f>
        <v>54</v>
      </c>
      <c r="G58" s="281">
        <f>'Calculation Sheet'!AF331</f>
        <v>27</v>
      </c>
      <c r="H58" s="281">
        <f>'Calculation Sheet'!AG331</f>
        <v>10</v>
      </c>
      <c r="I58" s="281">
        <f>'Calculation Sheet'!AH331</f>
        <v>3</v>
      </c>
      <c r="J58" s="281">
        <f>'Calculation Sheet'!AI331</f>
        <v>0</v>
      </c>
      <c r="K58" s="281">
        <f>'Calculation Sheet'!AJ331</f>
        <v>0</v>
      </c>
      <c r="L58" s="281">
        <f>'Calculation Sheet'!AK331</f>
        <v>0</v>
      </c>
      <c r="M58" s="281">
        <f>'Calculation Sheet'!AL331</f>
        <v>0</v>
      </c>
      <c r="N58" s="281">
        <f>'Calculation Sheet'!AM331</f>
        <v>0</v>
      </c>
      <c r="O58" s="281">
        <f>'Calculation Sheet'!AN331</f>
        <v>0</v>
      </c>
      <c r="P58" s="281">
        <f>'Calculation Sheet'!AO331</f>
        <v>0</v>
      </c>
      <c r="Q58" s="281">
        <f>'Calculation Sheet'!AP331</f>
        <v>0</v>
      </c>
      <c r="R58" s="281">
        <f>'Calculation Sheet'!AQ331</f>
        <v>0</v>
      </c>
      <c r="S58" s="281">
        <f>'Calculation Sheet'!AR331</f>
        <v>0</v>
      </c>
      <c r="T58" s="281">
        <f>'Calculation Sheet'!AS331</f>
        <v>0</v>
      </c>
      <c r="U58" s="282">
        <f>'Calculation Sheet'!AT331</f>
        <v>23.481249999999999</v>
      </c>
      <c r="V58" s="282">
        <f>'Calculation Sheet'!AU331</f>
        <v>31.633333333333333</v>
      </c>
    </row>
    <row r="59" spans="1:22" ht="13.35" customHeight="1" x14ac:dyDescent="0.25">
      <c r="A59" s="170">
        <v>0.66666666666666696</v>
      </c>
      <c r="B59" s="281">
        <f>'Calculation Sheet'!AA332</f>
        <v>0</v>
      </c>
      <c r="C59" s="281">
        <f>'Calculation Sheet'!AB332</f>
        <v>5</v>
      </c>
      <c r="D59" s="281">
        <f>'Calculation Sheet'!AC332</f>
        <v>52</v>
      </c>
      <c r="E59" s="281">
        <f>'Calculation Sheet'!AD332</f>
        <v>113</v>
      </c>
      <c r="F59" s="281">
        <f>'Calculation Sheet'!AE332</f>
        <v>59</v>
      </c>
      <c r="G59" s="281">
        <f>'Calculation Sheet'!AF332</f>
        <v>34</v>
      </c>
      <c r="H59" s="281">
        <f>'Calculation Sheet'!AG332</f>
        <v>1</v>
      </c>
      <c r="I59" s="281">
        <f>'Calculation Sheet'!AH332</f>
        <v>0</v>
      </c>
      <c r="J59" s="281">
        <f>'Calculation Sheet'!AI332</f>
        <v>2</v>
      </c>
      <c r="K59" s="281">
        <f>'Calculation Sheet'!AJ332</f>
        <v>0</v>
      </c>
      <c r="L59" s="281">
        <f>'Calculation Sheet'!AK332</f>
        <v>0</v>
      </c>
      <c r="M59" s="281">
        <f>'Calculation Sheet'!AL332</f>
        <v>0</v>
      </c>
      <c r="N59" s="281">
        <f>'Calculation Sheet'!AM332</f>
        <v>0</v>
      </c>
      <c r="O59" s="281">
        <f>'Calculation Sheet'!AN332</f>
        <v>0</v>
      </c>
      <c r="P59" s="281">
        <f>'Calculation Sheet'!AO332</f>
        <v>0</v>
      </c>
      <c r="Q59" s="281">
        <f>'Calculation Sheet'!AP332</f>
        <v>0</v>
      </c>
      <c r="R59" s="281">
        <f>'Calculation Sheet'!AQ332</f>
        <v>0</v>
      </c>
      <c r="S59" s="281">
        <f>'Calculation Sheet'!AR332</f>
        <v>0</v>
      </c>
      <c r="T59" s="281">
        <f>'Calculation Sheet'!AS332</f>
        <v>0</v>
      </c>
      <c r="U59" s="282">
        <f>'Calculation Sheet'!AT332</f>
        <v>23.775000000000002</v>
      </c>
      <c r="V59" s="282">
        <f>'Calculation Sheet'!AU332</f>
        <v>29.591666666666669</v>
      </c>
    </row>
    <row r="60" spans="1:22" ht="13.35" customHeight="1" x14ac:dyDescent="0.25">
      <c r="A60" s="170">
        <v>0.70833333333333304</v>
      </c>
      <c r="B60" s="281">
        <f>'Calculation Sheet'!AA333</f>
        <v>2</v>
      </c>
      <c r="C60" s="281">
        <f>'Calculation Sheet'!AB333</f>
        <v>13</v>
      </c>
      <c r="D60" s="281">
        <f>'Calculation Sheet'!AC333</f>
        <v>44</v>
      </c>
      <c r="E60" s="281">
        <f>'Calculation Sheet'!AD333</f>
        <v>86</v>
      </c>
      <c r="F60" s="281">
        <f>'Calculation Sheet'!AE333</f>
        <v>45</v>
      </c>
      <c r="G60" s="281">
        <f>'Calculation Sheet'!AF333</f>
        <v>15</v>
      </c>
      <c r="H60" s="281">
        <f>'Calculation Sheet'!AG333</f>
        <v>8</v>
      </c>
      <c r="I60" s="281">
        <f>'Calculation Sheet'!AH333</f>
        <v>0</v>
      </c>
      <c r="J60" s="281">
        <f>'Calculation Sheet'!AI333</f>
        <v>0</v>
      </c>
      <c r="K60" s="281">
        <f>'Calculation Sheet'!AJ333</f>
        <v>0</v>
      </c>
      <c r="L60" s="281">
        <f>'Calculation Sheet'!AK333</f>
        <v>0</v>
      </c>
      <c r="M60" s="281">
        <f>'Calculation Sheet'!AL333</f>
        <v>0</v>
      </c>
      <c r="N60" s="281">
        <f>'Calculation Sheet'!AM333</f>
        <v>0</v>
      </c>
      <c r="O60" s="281">
        <f>'Calculation Sheet'!AN333</f>
        <v>0</v>
      </c>
      <c r="P60" s="281">
        <f>'Calculation Sheet'!AO333</f>
        <v>0</v>
      </c>
      <c r="Q60" s="281">
        <f>'Calculation Sheet'!AP333</f>
        <v>0</v>
      </c>
      <c r="R60" s="281">
        <f>'Calculation Sheet'!AQ333</f>
        <v>0</v>
      </c>
      <c r="S60" s="281">
        <f>'Calculation Sheet'!AR333</f>
        <v>0</v>
      </c>
      <c r="T60" s="281">
        <f>'Calculation Sheet'!AS333</f>
        <v>0</v>
      </c>
      <c r="U60" s="282">
        <f>'Calculation Sheet'!AT333</f>
        <v>22.75</v>
      </c>
      <c r="V60" s="282">
        <f>'Calculation Sheet'!AU333</f>
        <v>28.516666666666666</v>
      </c>
    </row>
    <row r="61" spans="1:22" ht="13.35" customHeight="1" x14ac:dyDescent="0.25">
      <c r="A61" s="170">
        <v>0.75</v>
      </c>
      <c r="B61" s="281">
        <f>'Calculation Sheet'!AA334</f>
        <v>0</v>
      </c>
      <c r="C61" s="281">
        <f>'Calculation Sheet'!AB334</f>
        <v>14</v>
      </c>
      <c r="D61" s="281">
        <f>'Calculation Sheet'!AC334</f>
        <v>30</v>
      </c>
      <c r="E61" s="281">
        <f>'Calculation Sheet'!AD334</f>
        <v>45</v>
      </c>
      <c r="F61" s="281">
        <f>'Calculation Sheet'!AE334</f>
        <v>39</v>
      </c>
      <c r="G61" s="281">
        <f>'Calculation Sheet'!AF334</f>
        <v>16</v>
      </c>
      <c r="H61" s="281">
        <f>'Calculation Sheet'!AG334</f>
        <v>4</v>
      </c>
      <c r="I61" s="281">
        <f>'Calculation Sheet'!AH334</f>
        <v>2</v>
      </c>
      <c r="J61" s="281">
        <f>'Calculation Sheet'!AI334</f>
        <v>1</v>
      </c>
      <c r="K61" s="281">
        <f>'Calculation Sheet'!AJ334</f>
        <v>1</v>
      </c>
      <c r="L61" s="281">
        <f>'Calculation Sheet'!AK334</f>
        <v>0</v>
      </c>
      <c r="M61" s="281">
        <f>'Calculation Sheet'!AL334</f>
        <v>0</v>
      </c>
      <c r="N61" s="281">
        <f>'Calculation Sheet'!AM334</f>
        <v>0</v>
      </c>
      <c r="O61" s="281">
        <f>'Calculation Sheet'!AN334</f>
        <v>0</v>
      </c>
      <c r="P61" s="281">
        <f>'Calculation Sheet'!AO334</f>
        <v>0</v>
      </c>
      <c r="Q61" s="281">
        <f>'Calculation Sheet'!AP334</f>
        <v>0</v>
      </c>
      <c r="R61" s="281">
        <f>'Calculation Sheet'!AQ334</f>
        <v>0</v>
      </c>
      <c r="S61" s="281">
        <f>'Calculation Sheet'!AR334</f>
        <v>0</v>
      </c>
      <c r="T61" s="281">
        <f>'Calculation Sheet'!AS334</f>
        <v>0</v>
      </c>
      <c r="U61" s="282">
        <f>'Calculation Sheet'!AT334</f>
        <v>24.022767857142856</v>
      </c>
      <c r="V61" s="282" t="str">
        <f>'Calculation Sheet'!AU334</f>
        <v>-</v>
      </c>
    </row>
    <row r="62" spans="1:22" ht="13.35" customHeight="1" x14ac:dyDescent="0.25">
      <c r="A62" s="170">
        <v>0.79166666666666696</v>
      </c>
      <c r="B62" s="281">
        <f>'Calculation Sheet'!AA335</f>
        <v>2</v>
      </c>
      <c r="C62" s="281">
        <f>'Calculation Sheet'!AB335</f>
        <v>4</v>
      </c>
      <c r="D62" s="281">
        <f>'Calculation Sheet'!AC335</f>
        <v>17</v>
      </c>
      <c r="E62" s="281">
        <f>'Calculation Sheet'!AD335</f>
        <v>40</v>
      </c>
      <c r="F62" s="281">
        <f>'Calculation Sheet'!AE335</f>
        <v>13</v>
      </c>
      <c r="G62" s="281">
        <f>'Calculation Sheet'!AF335</f>
        <v>6</v>
      </c>
      <c r="H62" s="281">
        <f>'Calculation Sheet'!AG335</f>
        <v>3</v>
      </c>
      <c r="I62" s="281">
        <f>'Calculation Sheet'!AH335</f>
        <v>0</v>
      </c>
      <c r="J62" s="281">
        <f>'Calculation Sheet'!AI335</f>
        <v>1</v>
      </c>
      <c r="K62" s="281">
        <f>'Calculation Sheet'!AJ335</f>
        <v>0</v>
      </c>
      <c r="L62" s="281">
        <f>'Calculation Sheet'!AK335</f>
        <v>0</v>
      </c>
      <c r="M62" s="281">
        <f>'Calculation Sheet'!AL335</f>
        <v>0</v>
      </c>
      <c r="N62" s="281">
        <f>'Calculation Sheet'!AM335</f>
        <v>1</v>
      </c>
      <c r="O62" s="281">
        <f>'Calculation Sheet'!AN335</f>
        <v>0</v>
      </c>
      <c r="P62" s="281">
        <f>'Calculation Sheet'!AO335</f>
        <v>0</v>
      </c>
      <c r="Q62" s="281">
        <f>'Calculation Sheet'!AP335</f>
        <v>0</v>
      </c>
      <c r="R62" s="281">
        <f>'Calculation Sheet'!AQ335</f>
        <v>0</v>
      </c>
      <c r="S62" s="281">
        <f>'Calculation Sheet'!AR335</f>
        <v>0</v>
      </c>
      <c r="T62" s="281">
        <f>'Calculation Sheet'!AS335</f>
        <v>0</v>
      </c>
      <c r="U62" s="282">
        <f>'Calculation Sheet'!AT335</f>
        <v>23.578125</v>
      </c>
      <c r="V62" s="282" t="str">
        <f>'Calculation Sheet'!AU335</f>
        <v>-</v>
      </c>
    </row>
    <row r="63" spans="1:22" ht="13.35" customHeight="1" x14ac:dyDescent="0.25">
      <c r="A63" s="170">
        <v>0.83333333333333304</v>
      </c>
      <c r="B63" s="281">
        <f>'Calculation Sheet'!AA336</f>
        <v>1</v>
      </c>
      <c r="C63" s="281">
        <f>'Calculation Sheet'!AB336</f>
        <v>0</v>
      </c>
      <c r="D63" s="281">
        <f>'Calculation Sheet'!AC336</f>
        <v>16</v>
      </c>
      <c r="E63" s="281">
        <f>'Calculation Sheet'!AD336</f>
        <v>22</v>
      </c>
      <c r="F63" s="281">
        <f>'Calculation Sheet'!AE336</f>
        <v>14</v>
      </c>
      <c r="G63" s="281">
        <f>'Calculation Sheet'!AF336</f>
        <v>9</v>
      </c>
      <c r="H63" s="281">
        <f>'Calculation Sheet'!AG336</f>
        <v>2</v>
      </c>
      <c r="I63" s="281">
        <f>'Calculation Sheet'!AH336</f>
        <v>0</v>
      </c>
      <c r="J63" s="281">
        <f>'Calculation Sheet'!AI336</f>
        <v>2</v>
      </c>
      <c r="K63" s="281">
        <f>'Calculation Sheet'!AJ336</f>
        <v>2</v>
      </c>
      <c r="L63" s="281">
        <f>'Calculation Sheet'!AK336</f>
        <v>0</v>
      </c>
      <c r="M63" s="281">
        <f>'Calculation Sheet'!AL336</f>
        <v>0</v>
      </c>
      <c r="N63" s="281">
        <f>'Calculation Sheet'!AM336</f>
        <v>0</v>
      </c>
      <c r="O63" s="281">
        <f>'Calculation Sheet'!AN336</f>
        <v>0</v>
      </c>
      <c r="P63" s="281">
        <f>'Calculation Sheet'!AO336</f>
        <v>0</v>
      </c>
      <c r="Q63" s="281">
        <f>'Calculation Sheet'!AP336</f>
        <v>0</v>
      </c>
      <c r="R63" s="281">
        <f>'Calculation Sheet'!AQ336</f>
        <v>0</v>
      </c>
      <c r="S63" s="281">
        <f>'Calculation Sheet'!AR336</f>
        <v>0</v>
      </c>
      <c r="T63" s="281">
        <f>'Calculation Sheet'!AS336</f>
        <v>0</v>
      </c>
      <c r="U63" s="282">
        <f>'Calculation Sheet'!AT336</f>
        <v>25.138095238095236</v>
      </c>
      <c r="V63" s="282" t="str">
        <f>'Calculation Sheet'!AU336</f>
        <v>-</v>
      </c>
    </row>
    <row r="64" spans="1:22" ht="13.35" customHeight="1" x14ac:dyDescent="0.25">
      <c r="A64" s="170">
        <v>0.875</v>
      </c>
      <c r="B64" s="281">
        <f>'Calculation Sheet'!AA337</f>
        <v>0</v>
      </c>
      <c r="C64" s="281">
        <f>'Calculation Sheet'!AB337</f>
        <v>2</v>
      </c>
      <c r="D64" s="281">
        <f>'Calculation Sheet'!AC337</f>
        <v>6</v>
      </c>
      <c r="E64" s="281">
        <f>'Calculation Sheet'!AD337</f>
        <v>27</v>
      </c>
      <c r="F64" s="281">
        <f>'Calculation Sheet'!AE337</f>
        <v>9</v>
      </c>
      <c r="G64" s="281">
        <f>'Calculation Sheet'!AF337</f>
        <v>6</v>
      </c>
      <c r="H64" s="281">
        <f>'Calculation Sheet'!AG337</f>
        <v>0</v>
      </c>
      <c r="I64" s="281">
        <f>'Calculation Sheet'!AH337</f>
        <v>1</v>
      </c>
      <c r="J64" s="281">
        <f>'Calculation Sheet'!AI337</f>
        <v>0</v>
      </c>
      <c r="K64" s="281">
        <f>'Calculation Sheet'!AJ337</f>
        <v>0</v>
      </c>
      <c r="L64" s="281">
        <f>'Calculation Sheet'!AK337</f>
        <v>0</v>
      </c>
      <c r="M64" s="281">
        <f>'Calculation Sheet'!AL337</f>
        <v>0</v>
      </c>
      <c r="N64" s="281">
        <f>'Calculation Sheet'!AM337</f>
        <v>0</v>
      </c>
      <c r="O64" s="281">
        <f>'Calculation Sheet'!AN337</f>
        <v>0</v>
      </c>
      <c r="P64" s="281">
        <f>'Calculation Sheet'!AO337</f>
        <v>0</v>
      </c>
      <c r="Q64" s="281">
        <f>'Calculation Sheet'!AP337</f>
        <v>0</v>
      </c>
      <c r="R64" s="281">
        <f>'Calculation Sheet'!AQ337</f>
        <v>0</v>
      </c>
      <c r="S64" s="281">
        <f>'Calculation Sheet'!AR337</f>
        <v>0</v>
      </c>
      <c r="T64" s="281">
        <f>'Calculation Sheet'!AS337</f>
        <v>0</v>
      </c>
      <c r="U64" s="282">
        <f>'Calculation Sheet'!AT337</f>
        <v>24.160892857142859</v>
      </c>
      <c r="V64" s="282" t="str">
        <f>'Calculation Sheet'!AU337</f>
        <v>-</v>
      </c>
    </row>
    <row r="65" spans="1:22" ht="13.35" customHeight="1" x14ac:dyDescent="0.25">
      <c r="A65" s="170">
        <v>0.91666666666666696</v>
      </c>
      <c r="B65" s="281">
        <f>'Calculation Sheet'!AA338</f>
        <v>0</v>
      </c>
      <c r="C65" s="281">
        <f>'Calculation Sheet'!AB338</f>
        <v>3</v>
      </c>
      <c r="D65" s="281">
        <f>'Calculation Sheet'!AC338</f>
        <v>5</v>
      </c>
      <c r="E65" s="281">
        <f>'Calculation Sheet'!AD338</f>
        <v>10</v>
      </c>
      <c r="F65" s="281">
        <f>'Calculation Sheet'!AE338</f>
        <v>7</v>
      </c>
      <c r="G65" s="281">
        <f>'Calculation Sheet'!AF338</f>
        <v>2</v>
      </c>
      <c r="H65" s="281">
        <f>'Calculation Sheet'!AG338</f>
        <v>2</v>
      </c>
      <c r="I65" s="281">
        <f>'Calculation Sheet'!AH338</f>
        <v>0</v>
      </c>
      <c r="J65" s="281">
        <f>'Calculation Sheet'!AI338</f>
        <v>0</v>
      </c>
      <c r="K65" s="281">
        <f>'Calculation Sheet'!AJ338</f>
        <v>0</v>
      </c>
      <c r="L65" s="281">
        <f>'Calculation Sheet'!AK338</f>
        <v>0</v>
      </c>
      <c r="M65" s="281">
        <f>'Calculation Sheet'!AL338</f>
        <v>0</v>
      </c>
      <c r="N65" s="281">
        <f>'Calculation Sheet'!AM338</f>
        <v>0</v>
      </c>
      <c r="O65" s="281">
        <f>'Calculation Sheet'!AN338</f>
        <v>0</v>
      </c>
      <c r="P65" s="281">
        <f>'Calculation Sheet'!AO338</f>
        <v>0</v>
      </c>
      <c r="Q65" s="281">
        <f>'Calculation Sheet'!AP338</f>
        <v>0</v>
      </c>
      <c r="R65" s="281">
        <f>'Calculation Sheet'!AQ338</f>
        <v>0</v>
      </c>
      <c r="S65" s="281">
        <f>'Calculation Sheet'!AR338</f>
        <v>0</v>
      </c>
      <c r="T65" s="281">
        <f>'Calculation Sheet'!AS338</f>
        <v>0</v>
      </c>
      <c r="U65" s="282">
        <f>'Calculation Sheet'!AT338</f>
        <v>24.39</v>
      </c>
      <c r="V65" s="282" t="str">
        <f>'Calculation Sheet'!AU338</f>
        <v>-</v>
      </c>
    </row>
    <row r="66" spans="1:22" ht="13.35" customHeight="1" thickBot="1" x14ac:dyDescent="0.3">
      <c r="A66" s="171">
        <v>0.95833333333333304</v>
      </c>
      <c r="B66" s="283">
        <f>'Calculation Sheet'!AA339</f>
        <v>1</v>
      </c>
      <c r="C66" s="283">
        <f>'Calculation Sheet'!AB339</f>
        <v>0</v>
      </c>
      <c r="D66" s="283">
        <f>'Calculation Sheet'!AC339</f>
        <v>1</v>
      </c>
      <c r="E66" s="283">
        <f>'Calculation Sheet'!AD339</f>
        <v>5</v>
      </c>
      <c r="F66" s="283">
        <f>'Calculation Sheet'!AE339</f>
        <v>3</v>
      </c>
      <c r="G66" s="283">
        <f>'Calculation Sheet'!AF339</f>
        <v>1</v>
      </c>
      <c r="H66" s="283">
        <f>'Calculation Sheet'!AG339</f>
        <v>1</v>
      </c>
      <c r="I66" s="283">
        <f>'Calculation Sheet'!AH339</f>
        <v>1</v>
      </c>
      <c r="J66" s="283">
        <f>'Calculation Sheet'!AI339</f>
        <v>0</v>
      </c>
      <c r="K66" s="283">
        <f>'Calculation Sheet'!AJ339</f>
        <v>0</v>
      </c>
      <c r="L66" s="283">
        <f>'Calculation Sheet'!AK339</f>
        <v>0</v>
      </c>
      <c r="M66" s="283">
        <f>'Calculation Sheet'!AL339</f>
        <v>0</v>
      </c>
      <c r="N66" s="283">
        <f>'Calculation Sheet'!AM339</f>
        <v>0</v>
      </c>
      <c r="O66" s="283">
        <f>'Calculation Sheet'!AN339</f>
        <v>0</v>
      </c>
      <c r="P66" s="283">
        <f>'Calculation Sheet'!AO339</f>
        <v>0</v>
      </c>
      <c r="Q66" s="283">
        <f>'Calculation Sheet'!AP339</f>
        <v>0</v>
      </c>
      <c r="R66" s="283">
        <f>'Calculation Sheet'!AQ339</f>
        <v>0</v>
      </c>
      <c r="S66" s="283">
        <f>'Calculation Sheet'!AR339</f>
        <v>0</v>
      </c>
      <c r="T66" s="283">
        <f>'Calculation Sheet'!AS339</f>
        <v>0</v>
      </c>
      <c r="U66" s="284">
        <f>'Calculation Sheet'!AT339</f>
        <v>24.175000000000001</v>
      </c>
      <c r="V66" s="284" t="str">
        <f>'Calculation Sheet'!AU339</f>
        <v>-</v>
      </c>
    </row>
    <row r="67" spans="1:22" ht="13.35" customHeight="1" thickTop="1" x14ac:dyDescent="0.25">
      <c r="A67" s="285" t="s">
        <v>112</v>
      </c>
      <c r="B67" s="279">
        <f>'Calculation Sheet'!AA340</f>
        <v>22</v>
      </c>
      <c r="C67" s="279">
        <f>'Calculation Sheet'!AB340</f>
        <v>143</v>
      </c>
      <c r="D67" s="279">
        <f>'Calculation Sheet'!AC340</f>
        <v>516</v>
      </c>
      <c r="E67" s="279">
        <f>'Calculation Sheet'!AD340</f>
        <v>1098</v>
      </c>
      <c r="F67" s="279">
        <f>'Calculation Sheet'!AE340</f>
        <v>718</v>
      </c>
      <c r="G67" s="279">
        <f>'Calculation Sheet'!AF340</f>
        <v>333</v>
      </c>
      <c r="H67" s="279">
        <f>'Calculation Sheet'!AG340</f>
        <v>102</v>
      </c>
      <c r="I67" s="279">
        <f>'Calculation Sheet'!AH340</f>
        <v>34</v>
      </c>
      <c r="J67" s="279">
        <f>'Calculation Sheet'!AI340</f>
        <v>11</v>
      </c>
      <c r="K67" s="279">
        <f>'Calculation Sheet'!AJ340</f>
        <v>2</v>
      </c>
      <c r="L67" s="279">
        <f>'Calculation Sheet'!AK340</f>
        <v>0</v>
      </c>
      <c r="M67" s="279">
        <f>'Calculation Sheet'!AL340</f>
        <v>0</v>
      </c>
      <c r="N67" s="279">
        <f>'Calculation Sheet'!AM340</f>
        <v>0</v>
      </c>
      <c r="O67" s="279">
        <f>'Calculation Sheet'!AN340</f>
        <v>0</v>
      </c>
      <c r="P67" s="279">
        <f>'Calculation Sheet'!AO340</f>
        <v>0</v>
      </c>
      <c r="Q67" s="279">
        <f>'Calculation Sheet'!AP340</f>
        <v>0</v>
      </c>
      <c r="R67" s="279">
        <f>'Calculation Sheet'!AQ340</f>
        <v>0</v>
      </c>
      <c r="S67" s="279">
        <f>'Calculation Sheet'!AR340</f>
        <v>0</v>
      </c>
      <c r="T67" s="279">
        <f>'Calculation Sheet'!AS340</f>
        <v>0</v>
      </c>
      <c r="U67" s="280">
        <f>'Calculation Sheet'!AT340</f>
        <v>24.055555555555557</v>
      </c>
      <c r="V67" s="280">
        <f>'Calculation Sheet'!AU340</f>
        <v>29.933333333333337</v>
      </c>
    </row>
    <row r="68" spans="1:22" ht="13.35" customHeight="1" x14ac:dyDescent="0.25">
      <c r="A68" s="286" t="s">
        <v>113</v>
      </c>
      <c r="B68" s="281">
        <f>'Calculation Sheet'!AA341</f>
        <v>25</v>
      </c>
      <c r="C68" s="281">
        <f>'Calculation Sheet'!AB341</f>
        <v>155</v>
      </c>
      <c r="D68" s="281">
        <f>'Calculation Sheet'!AC341</f>
        <v>564</v>
      </c>
      <c r="E68" s="281">
        <f>'Calculation Sheet'!AD341</f>
        <v>1200</v>
      </c>
      <c r="F68" s="281">
        <f>'Calculation Sheet'!AE341</f>
        <v>776</v>
      </c>
      <c r="G68" s="281">
        <f>'Calculation Sheet'!AF341</f>
        <v>376</v>
      </c>
      <c r="H68" s="281">
        <f>'Calculation Sheet'!AG341</f>
        <v>125</v>
      </c>
      <c r="I68" s="281">
        <f>'Calculation Sheet'!AH341</f>
        <v>40</v>
      </c>
      <c r="J68" s="281">
        <f>'Calculation Sheet'!AI341</f>
        <v>15</v>
      </c>
      <c r="K68" s="281">
        <f>'Calculation Sheet'!AJ341</f>
        <v>4</v>
      </c>
      <c r="L68" s="281">
        <f>'Calculation Sheet'!AK341</f>
        <v>0</v>
      </c>
      <c r="M68" s="281">
        <f>'Calculation Sheet'!AL341</f>
        <v>0</v>
      </c>
      <c r="N68" s="281">
        <f>'Calculation Sheet'!AM341</f>
        <v>1</v>
      </c>
      <c r="O68" s="281">
        <f>'Calculation Sheet'!AN341</f>
        <v>0</v>
      </c>
      <c r="P68" s="281">
        <f>'Calculation Sheet'!AO341</f>
        <v>0</v>
      </c>
      <c r="Q68" s="281">
        <f>'Calculation Sheet'!AP341</f>
        <v>0</v>
      </c>
      <c r="R68" s="281">
        <f>'Calculation Sheet'!AQ341</f>
        <v>0</v>
      </c>
      <c r="S68" s="281">
        <f>'Calculation Sheet'!AR341</f>
        <v>0</v>
      </c>
      <c r="T68" s="281">
        <f>'Calculation Sheet'!AS341</f>
        <v>0</v>
      </c>
      <c r="U68" s="282">
        <f>'Calculation Sheet'!AT341</f>
        <v>24.200000000000003</v>
      </c>
      <c r="V68" s="282">
        <f>'Calculation Sheet'!AU341</f>
        <v>30.299999999999997</v>
      </c>
    </row>
    <row r="69" spans="1:22" ht="13.35" customHeight="1" x14ac:dyDescent="0.25">
      <c r="A69" s="118" t="s">
        <v>114</v>
      </c>
      <c r="B69" s="281">
        <f>'Calculation Sheet'!AA342</f>
        <v>26</v>
      </c>
      <c r="C69" s="281">
        <f>'Calculation Sheet'!AB342</f>
        <v>158</v>
      </c>
      <c r="D69" s="281">
        <f>'Calculation Sheet'!AC342</f>
        <v>570</v>
      </c>
      <c r="E69" s="281">
        <f>'Calculation Sheet'!AD342</f>
        <v>1215</v>
      </c>
      <c r="F69" s="281">
        <f>'Calculation Sheet'!AE342</f>
        <v>786</v>
      </c>
      <c r="G69" s="281">
        <f>'Calculation Sheet'!AF342</f>
        <v>379</v>
      </c>
      <c r="H69" s="281">
        <f>'Calculation Sheet'!AG342</f>
        <v>128</v>
      </c>
      <c r="I69" s="281">
        <f>'Calculation Sheet'!AH342</f>
        <v>41</v>
      </c>
      <c r="J69" s="281">
        <f>'Calculation Sheet'!AI342</f>
        <v>15</v>
      </c>
      <c r="K69" s="281">
        <f>'Calculation Sheet'!AJ342</f>
        <v>4</v>
      </c>
      <c r="L69" s="281">
        <f>'Calculation Sheet'!AK342</f>
        <v>0</v>
      </c>
      <c r="M69" s="281">
        <f>'Calculation Sheet'!AL342</f>
        <v>0</v>
      </c>
      <c r="N69" s="281">
        <f>'Calculation Sheet'!AM342</f>
        <v>1</v>
      </c>
      <c r="O69" s="281">
        <f>'Calculation Sheet'!AN342</f>
        <v>0</v>
      </c>
      <c r="P69" s="281">
        <f>'Calculation Sheet'!AO342</f>
        <v>0</v>
      </c>
      <c r="Q69" s="281">
        <f>'Calculation Sheet'!AP342</f>
        <v>0</v>
      </c>
      <c r="R69" s="281">
        <f>'Calculation Sheet'!AQ342</f>
        <v>0</v>
      </c>
      <c r="S69" s="281">
        <f>'Calculation Sheet'!AR342</f>
        <v>0</v>
      </c>
      <c r="T69" s="281">
        <f>'Calculation Sheet'!AS342</f>
        <v>0</v>
      </c>
      <c r="U69" s="282">
        <f>'Calculation Sheet'!AT342</f>
        <v>24.211111111111116</v>
      </c>
      <c r="V69" s="282">
        <f>'Calculation Sheet'!AU342</f>
        <v>30.299999999999997</v>
      </c>
    </row>
    <row r="70" spans="1:22" ht="13.35" customHeight="1" thickBot="1" x14ac:dyDescent="0.3">
      <c r="A70" s="120" t="s">
        <v>115</v>
      </c>
      <c r="B70" s="283">
        <f>'Calculation Sheet'!AA343</f>
        <v>27</v>
      </c>
      <c r="C70" s="283">
        <f>'Calculation Sheet'!AB343</f>
        <v>165</v>
      </c>
      <c r="D70" s="283">
        <f>'Calculation Sheet'!AC343</f>
        <v>578</v>
      </c>
      <c r="E70" s="283">
        <f>'Calculation Sheet'!AD343</f>
        <v>1222</v>
      </c>
      <c r="F70" s="283">
        <f>'Calculation Sheet'!AE343</f>
        <v>794</v>
      </c>
      <c r="G70" s="283">
        <f>'Calculation Sheet'!AF343</f>
        <v>382</v>
      </c>
      <c r="H70" s="283">
        <f>'Calculation Sheet'!AG343</f>
        <v>130</v>
      </c>
      <c r="I70" s="283">
        <f>'Calculation Sheet'!AH343</f>
        <v>41</v>
      </c>
      <c r="J70" s="283">
        <f>'Calculation Sheet'!AI343</f>
        <v>16</v>
      </c>
      <c r="K70" s="283">
        <f>'Calculation Sheet'!AJ343</f>
        <v>4</v>
      </c>
      <c r="L70" s="283">
        <f>'Calculation Sheet'!AK343</f>
        <v>0</v>
      </c>
      <c r="M70" s="283">
        <f>'Calculation Sheet'!AL343</f>
        <v>0</v>
      </c>
      <c r="N70" s="283">
        <f>'Calculation Sheet'!AM343</f>
        <v>1</v>
      </c>
      <c r="O70" s="283">
        <f>'Calculation Sheet'!AN343</f>
        <v>0</v>
      </c>
      <c r="P70" s="283">
        <f>'Calculation Sheet'!AO343</f>
        <v>0</v>
      </c>
      <c r="Q70" s="283">
        <f>'Calculation Sheet'!AP343</f>
        <v>0</v>
      </c>
      <c r="R70" s="283">
        <f>'Calculation Sheet'!AQ343</f>
        <v>0</v>
      </c>
      <c r="S70" s="283">
        <f>'Calculation Sheet'!AR343</f>
        <v>0</v>
      </c>
      <c r="T70" s="283">
        <f>'Calculation Sheet'!AS343</f>
        <v>0</v>
      </c>
      <c r="U70" s="284">
        <f>'Calculation Sheet'!AT343</f>
        <v>24.200000000000003</v>
      </c>
      <c r="V70" s="284">
        <f>'Calculation Sheet'!AU343</f>
        <v>30.299999999999997</v>
      </c>
    </row>
    <row r="71" spans="1:22" ht="13.35" customHeight="1" thickTop="1" x14ac:dyDescent="0.25"/>
  </sheetData>
  <mergeCells count="3">
    <mergeCell ref="B6:C6"/>
    <mergeCell ref="B9:V9"/>
    <mergeCell ref="B41:V41"/>
  </mergeCells>
  <pageMargins left="0.7" right="0.7" top="0.75" bottom="0.75" header="0.3" footer="0.3"/>
  <pageSetup paperSize="9" scale="38" orientation="portrait" r:id="rId1"/>
  <ignoredErrors>
    <ignoredError sqref="S39" evalErro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AAE59-150E-4B41-B89F-2883ED2BD4B8}">
  <sheetPr codeName="Sheet18"/>
  <dimension ref="A1:W71"/>
  <sheetViews>
    <sheetView view="pageBreakPreview" zoomScale="80" zoomScaleSheetLayoutView="80" workbookViewId="0"/>
  </sheetViews>
  <sheetFormatPr defaultColWidth="9.109375" defaultRowHeight="13.8" x14ac:dyDescent="0.25"/>
  <cols>
    <col min="1" max="1" width="23.88671875" style="350" customWidth="1"/>
    <col min="2" max="15" width="9.109375" style="350" customWidth="1"/>
    <col min="16" max="16384" width="9.109375" style="350"/>
  </cols>
  <sheetData>
    <row r="1" spans="1:23" ht="25.5" customHeight="1" x14ac:dyDescent="0.25">
      <c r="A1" s="179" t="s">
        <v>6</v>
      </c>
      <c r="B1" s="344"/>
      <c r="C1" s="344"/>
      <c r="D1" s="344"/>
      <c r="E1" s="344"/>
      <c r="F1" s="344"/>
      <c r="G1" s="344"/>
      <c r="H1" s="227"/>
      <c r="I1" s="227"/>
      <c r="J1" s="228"/>
      <c r="K1" s="227"/>
      <c r="L1" s="227"/>
      <c r="M1" s="227"/>
      <c r="N1" s="227"/>
      <c r="O1" s="227"/>
      <c r="P1" s="227"/>
      <c r="Q1" s="227"/>
      <c r="R1" s="227"/>
      <c r="S1" s="227"/>
      <c r="T1" s="227"/>
      <c r="U1" s="227"/>
      <c r="V1" s="227"/>
      <c r="W1" s="227"/>
    </row>
    <row r="2" spans="1:23" ht="14.25" customHeight="1" x14ac:dyDescent="0.25">
      <c r="A2" s="344"/>
      <c r="B2" s="344"/>
      <c r="C2" s="344"/>
      <c r="D2" s="344"/>
      <c r="E2" s="344"/>
      <c r="F2" s="344"/>
      <c r="G2" s="344"/>
      <c r="H2" s="227"/>
      <c r="I2" s="227"/>
      <c r="J2" s="228"/>
      <c r="K2" s="227"/>
      <c r="L2" s="227"/>
      <c r="M2" s="227"/>
      <c r="N2" s="227"/>
      <c r="O2" s="227"/>
      <c r="P2" s="227"/>
      <c r="Q2" s="227"/>
      <c r="R2" s="227"/>
      <c r="S2" s="227"/>
      <c r="T2" s="227"/>
      <c r="U2" s="227"/>
      <c r="V2" s="227"/>
      <c r="W2" s="227"/>
    </row>
    <row r="3" spans="1:23" ht="14.25" customHeight="1" x14ac:dyDescent="0.25">
      <c r="A3" s="340" t="s">
        <v>49</v>
      </c>
      <c r="B3" s="345" t="str">
        <f>'Front Cover'!C27</f>
        <v>Oxfordshire CC</v>
      </c>
      <c r="C3" s="344"/>
      <c r="D3" s="345"/>
      <c r="E3" s="344"/>
      <c r="F3" s="344"/>
      <c r="G3" s="344"/>
      <c r="H3" s="227"/>
      <c r="I3" s="227"/>
      <c r="J3" s="228"/>
      <c r="K3" s="227"/>
      <c r="L3" s="227"/>
      <c r="M3" s="227"/>
      <c r="N3" s="227"/>
      <c r="O3" s="227"/>
      <c r="P3" s="227"/>
      <c r="Q3" s="227"/>
      <c r="R3" s="227"/>
      <c r="S3" s="227"/>
      <c r="T3" s="227"/>
      <c r="U3" s="227"/>
      <c r="V3" s="227"/>
      <c r="W3" s="227"/>
    </row>
    <row r="4" spans="1:23" ht="14.25" customHeight="1" x14ac:dyDescent="0.25">
      <c r="A4" s="340" t="s">
        <v>7</v>
      </c>
      <c r="B4" s="345" t="str">
        <f>'Front Cover'!C28</f>
        <v>ID-0325-0019</v>
      </c>
      <c r="C4" s="344"/>
      <c r="D4" s="345"/>
      <c r="E4" s="344"/>
      <c r="F4" s="344"/>
      <c r="G4" s="344"/>
      <c r="H4" s="227"/>
      <c r="I4" s="227"/>
      <c r="J4" s="228"/>
      <c r="K4" s="227"/>
      <c r="L4" s="227"/>
      <c r="M4" s="227"/>
      <c r="N4" s="227"/>
      <c r="O4" s="227"/>
      <c r="P4" s="227"/>
      <c r="Q4" s="227"/>
      <c r="R4" s="227"/>
      <c r="S4" s="227"/>
      <c r="T4" s="227"/>
      <c r="U4" s="227"/>
      <c r="V4" s="227"/>
      <c r="W4" s="227"/>
    </row>
    <row r="5" spans="1:23" ht="14.25" customHeight="1" x14ac:dyDescent="0.25">
      <c r="A5" s="340" t="s">
        <v>18</v>
      </c>
      <c r="B5" s="345" t="str">
        <f>'Front Cover'!C29</f>
        <v>Site 2</v>
      </c>
      <c r="C5" s="344"/>
      <c r="D5" s="345"/>
      <c r="E5" s="344"/>
      <c r="F5" s="344"/>
      <c r="G5" s="344"/>
      <c r="H5" s="227"/>
      <c r="I5" s="227"/>
      <c r="J5" s="228"/>
      <c r="K5" s="227"/>
      <c r="L5" s="227"/>
      <c r="M5" s="227"/>
      <c r="N5" s="227"/>
      <c r="O5" s="227"/>
      <c r="P5" s="227"/>
      <c r="Q5" s="227"/>
      <c r="R5" s="227"/>
      <c r="S5" s="227"/>
      <c r="T5" s="227"/>
      <c r="U5" s="227"/>
      <c r="V5" s="227"/>
      <c r="W5" s="227"/>
    </row>
    <row r="6" spans="1:23" ht="14.25" customHeight="1" x14ac:dyDescent="0.25">
      <c r="A6" s="347" t="s">
        <v>50</v>
      </c>
      <c r="B6" s="174" t="s">
        <v>200</v>
      </c>
      <c r="C6" s="174"/>
      <c r="D6" s="347"/>
      <c r="E6" s="345"/>
      <c r="F6" s="345"/>
      <c r="G6" s="344"/>
      <c r="H6" s="227"/>
      <c r="I6" s="227"/>
      <c r="J6" s="228"/>
      <c r="K6" s="227"/>
      <c r="L6" s="227"/>
      <c r="M6" s="227"/>
      <c r="N6" s="227"/>
      <c r="O6" s="227"/>
      <c r="P6" s="227"/>
      <c r="Q6" s="227"/>
      <c r="R6" s="227"/>
      <c r="S6" s="227"/>
      <c r="T6" s="227"/>
      <c r="U6" s="227"/>
      <c r="V6" s="227"/>
      <c r="W6" s="227"/>
    </row>
    <row r="7" spans="1:23" ht="13.35" customHeight="1" x14ac:dyDescent="0.25">
      <c r="A7" s="351"/>
      <c r="B7" s="351"/>
      <c r="C7" s="351"/>
      <c r="D7" s="351"/>
      <c r="E7" s="351"/>
      <c r="F7" s="351"/>
      <c r="G7" s="351"/>
      <c r="H7" s="351"/>
      <c r="I7" s="351"/>
      <c r="J7" s="351"/>
      <c r="K7" s="351"/>
      <c r="L7" s="351"/>
      <c r="M7" s="351"/>
      <c r="N7" s="351"/>
      <c r="O7" s="351"/>
      <c r="P7" s="351"/>
      <c r="Q7" s="351"/>
      <c r="R7" s="351"/>
      <c r="S7" s="351"/>
      <c r="T7" s="351"/>
      <c r="U7" s="351"/>
      <c r="V7" s="351"/>
      <c r="W7" s="351"/>
    </row>
    <row r="8" spans="1:23" ht="13.35" customHeight="1" thickBot="1" x14ac:dyDescent="0.3">
      <c r="A8" s="348" t="s">
        <v>208</v>
      </c>
    </row>
    <row r="9" spans="1:23" ht="13.35" customHeight="1" thickTop="1" thickBot="1" x14ac:dyDescent="0.3">
      <c r="A9" s="243"/>
      <c r="B9" s="605" t="s">
        <v>91</v>
      </c>
      <c r="C9" s="606"/>
      <c r="D9" s="606"/>
      <c r="E9" s="606"/>
      <c r="F9" s="606"/>
      <c r="G9" s="606"/>
      <c r="H9" s="606"/>
      <c r="I9" s="606"/>
      <c r="J9" s="606"/>
      <c r="K9" s="606"/>
      <c r="L9" s="606"/>
      <c r="M9" s="606"/>
      <c r="N9" s="606"/>
      <c r="O9" s="606"/>
      <c r="P9" s="606"/>
      <c r="Q9" s="606"/>
      <c r="R9" s="606"/>
      <c r="S9" s="606"/>
      <c r="T9" s="606"/>
      <c r="U9" s="606"/>
      <c r="V9" s="607"/>
    </row>
    <row r="10" spans="1:23" ht="13.35" customHeight="1" thickTop="1" thickBot="1" x14ac:dyDescent="0.3">
      <c r="A10" s="234" t="s">
        <v>51</v>
      </c>
      <c r="B10" s="235" t="s">
        <v>92</v>
      </c>
      <c r="C10" s="235" t="s">
        <v>93</v>
      </c>
      <c r="D10" s="235" t="s">
        <v>94</v>
      </c>
      <c r="E10" s="235" t="s">
        <v>95</v>
      </c>
      <c r="F10" s="235" t="s">
        <v>96</v>
      </c>
      <c r="G10" s="235" t="s">
        <v>97</v>
      </c>
      <c r="H10" s="235" t="s">
        <v>98</v>
      </c>
      <c r="I10" s="235" t="s">
        <v>99</v>
      </c>
      <c r="J10" s="235" t="s">
        <v>100</v>
      </c>
      <c r="K10" s="235" t="s">
        <v>101</v>
      </c>
      <c r="L10" s="235" t="s">
        <v>102</v>
      </c>
      <c r="M10" s="235" t="s">
        <v>103</v>
      </c>
      <c r="N10" s="235" t="s">
        <v>104</v>
      </c>
      <c r="O10" s="235" t="s">
        <v>105</v>
      </c>
      <c r="P10" s="235" t="s">
        <v>106</v>
      </c>
      <c r="Q10" s="235" t="s">
        <v>107</v>
      </c>
      <c r="R10" s="235" t="s">
        <v>108</v>
      </c>
      <c r="S10" s="235" t="s">
        <v>109</v>
      </c>
      <c r="T10" s="235" t="s">
        <v>110</v>
      </c>
      <c r="U10" s="234" t="s">
        <v>89</v>
      </c>
      <c r="V10" s="234" t="s">
        <v>111</v>
      </c>
    </row>
    <row r="11" spans="1:23" ht="13.35" customHeight="1" thickTop="1" x14ac:dyDescent="0.25">
      <c r="A11" s="278">
        <v>0</v>
      </c>
      <c r="B11" s="279">
        <f>'Calculation Sheet'!AA420</f>
        <v>0</v>
      </c>
      <c r="C11" s="279">
        <f>'Calculation Sheet'!AB420</f>
        <v>1</v>
      </c>
      <c r="D11" s="279">
        <f>'Calculation Sheet'!AC420</f>
        <v>3</v>
      </c>
      <c r="E11" s="279">
        <f>'Calculation Sheet'!AD420</f>
        <v>2</v>
      </c>
      <c r="F11" s="279">
        <f>'Calculation Sheet'!AE420</f>
        <v>2</v>
      </c>
      <c r="G11" s="279">
        <f>'Calculation Sheet'!AF420</f>
        <v>2</v>
      </c>
      <c r="H11" s="279">
        <f>'Calculation Sheet'!AG420</f>
        <v>0</v>
      </c>
      <c r="I11" s="279">
        <f>'Calculation Sheet'!AH420</f>
        <v>0</v>
      </c>
      <c r="J11" s="279">
        <f>'Calculation Sheet'!AI420</f>
        <v>0</v>
      </c>
      <c r="K11" s="279">
        <f>'Calculation Sheet'!AJ420</f>
        <v>0</v>
      </c>
      <c r="L11" s="279">
        <f>'Calculation Sheet'!AK420</f>
        <v>0</v>
      </c>
      <c r="M11" s="279">
        <f>'Calculation Sheet'!AL420</f>
        <v>0</v>
      </c>
      <c r="N11" s="279">
        <f>'Calculation Sheet'!AM420</f>
        <v>0</v>
      </c>
      <c r="O11" s="279">
        <f>'Calculation Sheet'!AN420</f>
        <v>0</v>
      </c>
      <c r="P11" s="279">
        <f>'Calculation Sheet'!AO420</f>
        <v>0</v>
      </c>
      <c r="Q11" s="279">
        <f>'Calculation Sheet'!AP420</f>
        <v>0</v>
      </c>
      <c r="R11" s="279">
        <f>'Calculation Sheet'!AQ420</f>
        <v>0</v>
      </c>
      <c r="S11" s="279">
        <f>'Calculation Sheet'!AR420</f>
        <v>0</v>
      </c>
      <c r="T11" s="279">
        <f>'Calculation Sheet'!AS420</f>
        <v>0</v>
      </c>
      <c r="U11" s="280">
        <f>'Calculation Sheet'!AT420</f>
        <v>21.279166666666665</v>
      </c>
      <c r="V11" s="280" t="str">
        <f>'Calculation Sheet'!AU420</f>
        <v>-</v>
      </c>
    </row>
    <row r="12" spans="1:23" ht="13.35" customHeight="1" x14ac:dyDescent="0.25">
      <c r="A12" s="170">
        <v>4.1666666666666664E-2</v>
      </c>
      <c r="B12" s="281">
        <f>'Calculation Sheet'!AA421</f>
        <v>0</v>
      </c>
      <c r="C12" s="281">
        <f>'Calculation Sheet'!AB421</f>
        <v>2</v>
      </c>
      <c r="D12" s="281">
        <f>'Calculation Sheet'!AC421</f>
        <v>3</v>
      </c>
      <c r="E12" s="281">
        <f>'Calculation Sheet'!AD421</f>
        <v>2</v>
      </c>
      <c r="F12" s="281">
        <f>'Calculation Sheet'!AE421</f>
        <v>3</v>
      </c>
      <c r="G12" s="281">
        <f>'Calculation Sheet'!AF421</f>
        <v>0</v>
      </c>
      <c r="H12" s="281">
        <f>'Calculation Sheet'!AG421</f>
        <v>0</v>
      </c>
      <c r="I12" s="281">
        <f>'Calculation Sheet'!AH421</f>
        <v>0</v>
      </c>
      <c r="J12" s="281">
        <f>'Calculation Sheet'!AI421</f>
        <v>0</v>
      </c>
      <c r="K12" s="281">
        <f>'Calculation Sheet'!AJ421</f>
        <v>0</v>
      </c>
      <c r="L12" s="281">
        <f>'Calculation Sheet'!AK421</f>
        <v>0</v>
      </c>
      <c r="M12" s="281">
        <f>'Calculation Sheet'!AL421</f>
        <v>0</v>
      </c>
      <c r="N12" s="281">
        <f>'Calculation Sheet'!AM421</f>
        <v>0</v>
      </c>
      <c r="O12" s="281">
        <f>'Calculation Sheet'!AN421</f>
        <v>0</v>
      </c>
      <c r="P12" s="281">
        <f>'Calculation Sheet'!AO421</f>
        <v>0</v>
      </c>
      <c r="Q12" s="281">
        <f>'Calculation Sheet'!AP421</f>
        <v>0</v>
      </c>
      <c r="R12" s="281">
        <f>'Calculation Sheet'!AQ421</f>
        <v>0</v>
      </c>
      <c r="S12" s="281">
        <f>'Calculation Sheet'!AR421</f>
        <v>0</v>
      </c>
      <c r="T12" s="281">
        <f>'Calculation Sheet'!AS421</f>
        <v>0</v>
      </c>
      <c r="U12" s="282">
        <f>'Calculation Sheet'!AT421</f>
        <v>21.40625</v>
      </c>
      <c r="V12" s="282" t="str">
        <f>'Calculation Sheet'!AU421</f>
        <v>-</v>
      </c>
    </row>
    <row r="13" spans="1:23" ht="13.35" customHeight="1" x14ac:dyDescent="0.25">
      <c r="A13" s="170">
        <v>8.3333333333333301E-2</v>
      </c>
      <c r="B13" s="281">
        <f>'Calculation Sheet'!AA422</f>
        <v>0</v>
      </c>
      <c r="C13" s="281">
        <f>'Calculation Sheet'!AB422</f>
        <v>2</v>
      </c>
      <c r="D13" s="281">
        <f>'Calculation Sheet'!AC422</f>
        <v>2</v>
      </c>
      <c r="E13" s="281">
        <f>'Calculation Sheet'!AD422</f>
        <v>0</v>
      </c>
      <c r="F13" s="281">
        <f>'Calculation Sheet'!AE422</f>
        <v>1</v>
      </c>
      <c r="G13" s="281">
        <f>'Calculation Sheet'!AF422</f>
        <v>0</v>
      </c>
      <c r="H13" s="281">
        <f>'Calculation Sheet'!AG422</f>
        <v>1</v>
      </c>
      <c r="I13" s="281">
        <f>'Calculation Sheet'!AH422</f>
        <v>0</v>
      </c>
      <c r="J13" s="281">
        <f>'Calculation Sheet'!AI422</f>
        <v>0</v>
      </c>
      <c r="K13" s="281">
        <f>'Calculation Sheet'!AJ422</f>
        <v>0</v>
      </c>
      <c r="L13" s="281">
        <f>'Calculation Sheet'!AK422</f>
        <v>0</v>
      </c>
      <c r="M13" s="281">
        <f>'Calculation Sheet'!AL422</f>
        <v>0</v>
      </c>
      <c r="N13" s="281">
        <f>'Calculation Sheet'!AM422</f>
        <v>0</v>
      </c>
      <c r="O13" s="281">
        <f>'Calculation Sheet'!AN422</f>
        <v>0</v>
      </c>
      <c r="P13" s="281">
        <f>'Calculation Sheet'!AO422</f>
        <v>0</v>
      </c>
      <c r="Q13" s="281">
        <f>'Calculation Sheet'!AP422</f>
        <v>0</v>
      </c>
      <c r="R13" s="281">
        <f>'Calculation Sheet'!AQ422</f>
        <v>0</v>
      </c>
      <c r="S13" s="281">
        <f>'Calculation Sheet'!AR422</f>
        <v>0</v>
      </c>
      <c r="T13" s="281">
        <f>'Calculation Sheet'!AS422</f>
        <v>0</v>
      </c>
      <c r="U13" s="282">
        <f>'Calculation Sheet'!AT422</f>
        <v>27.533333333333331</v>
      </c>
      <c r="V13" s="282" t="str">
        <f>'Calculation Sheet'!AU422</f>
        <v>-</v>
      </c>
    </row>
    <row r="14" spans="1:23" ht="13.35" customHeight="1" x14ac:dyDescent="0.25">
      <c r="A14" s="170">
        <v>0.125</v>
      </c>
      <c r="B14" s="281">
        <f>'Calculation Sheet'!AA423</f>
        <v>0</v>
      </c>
      <c r="C14" s="281">
        <f>'Calculation Sheet'!AB423</f>
        <v>2</v>
      </c>
      <c r="D14" s="281">
        <f>'Calculation Sheet'!AC423</f>
        <v>0</v>
      </c>
      <c r="E14" s="281">
        <f>'Calculation Sheet'!AD423</f>
        <v>0</v>
      </c>
      <c r="F14" s="281">
        <f>'Calculation Sheet'!AE423</f>
        <v>1</v>
      </c>
      <c r="G14" s="281">
        <f>'Calculation Sheet'!AF423</f>
        <v>0</v>
      </c>
      <c r="H14" s="281">
        <f>'Calculation Sheet'!AG423</f>
        <v>0</v>
      </c>
      <c r="I14" s="281">
        <f>'Calculation Sheet'!AH423</f>
        <v>0</v>
      </c>
      <c r="J14" s="281">
        <f>'Calculation Sheet'!AI423</f>
        <v>0</v>
      </c>
      <c r="K14" s="281">
        <f>'Calculation Sheet'!AJ423</f>
        <v>0</v>
      </c>
      <c r="L14" s="281">
        <f>'Calculation Sheet'!AK423</f>
        <v>0</v>
      </c>
      <c r="M14" s="281">
        <f>'Calculation Sheet'!AL423</f>
        <v>0</v>
      </c>
      <c r="N14" s="281">
        <f>'Calculation Sheet'!AM423</f>
        <v>0</v>
      </c>
      <c r="O14" s="281">
        <f>'Calculation Sheet'!AN423</f>
        <v>0</v>
      </c>
      <c r="P14" s="281">
        <f>'Calculation Sheet'!AO423</f>
        <v>0</v>
      </c>
      <c r="Q14" s="281">
        <f>'Calculation Sheet'!AP423</f>
        <v>0</v>
      </c>
      <c r="R14" s="281">
        <f>'Calculation Sheet'!AQ423</f>
        <v>0</v>
      </c>
      <c r="S14" s="281">
        <f>'Calculation Sheet'!AR423</f>
        <v>0</v>
      </c>
      <c r="T14" s="281">
        <f>'Calculation Sheet'!AS423</f>
        <v>0</v>
      </c>
      <c r="U14" s="282">
        <f>'Calculation Sheet'!AT423</f>
        <v>16.425000000000001</v>
      </c>
      <c r="V14" s="282" t="str">
        <f>'Calculation Sheet'!AU423</f>
        <v>-</v>
      </c>
    </row>
    <row r="15" spans="1:23" ht="13.35" customHeight="1" x14ac:dyDescent="0.25">
      <c r="A15" s="170">
        <v>0.16666666666666699</v>
      </c>
      <c r="B15" s="281">
        <f>'Calculation Sheet'!AA424</f>
        <v>0</v>
      </c>
      <c r="C15" s="281">
        <f>'Calculation Sheet'!AB424</f>
        <v>0</v>
      </c>
      <c r="D15" s="281">
        <f>'Calculation Sheet'!AC424</f>
        <v>1</v>
      </c>
      <c r="E15" s="281">
        <f>'Calculation Sheet'!AD424</f>
        <v>0</v>
      </c>
      <c r="F15" s="281">
        <f>'Calculation Sheet'!AE424</f>
        <v>0</v>
      </c>
      <c r="G15" s="281">
        <f>'Calculation Sheet'!AF424</f>
        <v>0</v>
      </c>
      <c r="H15" s="281">
        <f>'Calculation Sheet'!AG424</f>
        <v>1</v>
      </c>
      <c r="I15" s="281">
        <f>'Calculation Sheet'!AH424</f>
        <v>1</v>
      </c>
      <c r="J15" s="281">
        <f>'Calculation Sheet'!AI424</f>
        <v>0</v>
      </c>
      <c r="K15" s="281">
        <f>'Calculation Sheet'!AJ424</f>
        <v>0</v>
      </c>
      <c r="L15" s="281">
        <f>'Calculation Sheet'!AK424</f>
        <v>0</v>
      </c>
      <c r="M15" s="281">
        <f>'Calculation Sheet'!AL424</f>
        <v>0</v>
      </c>
      <c r="N15" s="281">
        <f>'Calculation Sheet'!AM424</f>
        <v>0</v>
      </c>
      <c r="O15" s="281">
        <f>'Calculation Sheet'!AN424</f>
        <v>0</v>
      </c>
      <c r="P15" s="281">
        <f>'Calculation Sheet'!AO424</f>
        <v>0</v>
      </c>
      <c r="Q15" s="281">
        <f>'Calculation Sheet'!AP424</f>
        <v>0</v>
      </c>
      <c r="R15" s="281">
        <f>'Calculation Sheet'!AQ424</f>
        <v>0</v>
      </c>
      <c r="S15" s="281">
        <f>'Calculation Sheet'!AR424</f>
        <v>0</v>
      </c>
      <c r="T15" s="281">
        <f>'Calculation Sheet'!AS424</f>
        <v>0</v>
      </c>
      <c r="U15" s="282">
        <f>'Calculation Sheet'!AT424</f>
        <v>30.866666666666664</v>
      </c>
      <c r="V15" s="282" t="str">
        <f>'Calculation Sheet'!AU424</f>
        <v>-</v>
      </c>
    </row>
    <row r="16" spans="1:23" ht="13.35" customHeight="1" x14ac:dyDescent="0.25">
      <c r="A16" s="170">
        <v>0.20833333333333301</v>
      </c>
      <c r="B16" s="281">
        <f>'Calculation Sheet'!AA425</f>
        <v>0</v>
      </c>
      <c r="C16" s="281">
        <f>'Calculation Sheet'!AB425</f>
        <v>1</v>
      </c>
      <c r="D16" s="281">
        <f>'Calculation Sheet'!AC425</f>
        <v>1</v>
      </c>
      <c r="E16" s="281">
        <f>'Calculation Sheet'!AD425</f>
        <v>0</v>
      </c>
      <c r="F16" s="281">
        <f>'Calculation Sheet'!AE425</f>
        <v>2</v>
      </c>
      <c r="G16" s="281">
        <f>'Calculation Sheet'!AF425</f>
        <v>2</v>
      </c>
      <c r="H16" s="281">
        <f>'Calculation Sheet'!AG425</f>
        <v>1</v>
      </c>
      <c r="I16" s="281">
        <f>'Calculation Sheet'!AH425</f>
        <v>0</v>
      </c>
      <c r="J16" s="281">
        <f>'Calculation Sheet'!AI425</f>
        <v>2</v>
      </c>
      <c r="K16" s="281">
        <f>'Calculation Sheet'!AJ425</f>
        <v>1</v>
      </c>
      <c r="L16" s="281">
        <f>'Calculation Sheet'!AK425</f>
        <v>0</v>
      </c>
      <c r="M16" s="281">
        <f>'Calculation Sheet'!AL425</f>
        <v>0</v>
      </c>
      <c r="N16" s="281">
        <f>'Calculation Sheet'!AM425</f>
        <v>0</v>
      </c>
      <c r="O16" s="281">
        <f>'Calculation Sheet'!AN425</f>
        <v>0</v>
      </c>
      <c r="P16" s="281">
        <f>'Calculation Sheet'!AO425</f>
        <v>0</v>
      </c>
      <c r="Q16" s="281">
        <f>'Calculation Sheet'!AP425</f>
        <v>0</v>
      </c>
      <c r="R16" s="281">
        <f>'Calculation Sheet'!AQ425</f>
        <v>0</v>
      </c>
      <c r="S16" s="281">
        <f>'Calculation Sheet'!AR425</f>
        <v>0</v>
      </c>
      <c r="T16" s="281">
        <f>'Calculation Sheet'!AS425</f>
        <v>0</v>
      </c>
      <c r="U16" s="282">
        <f>'Calculation Sheet'!AT425</f>
        <v>34</v>
      </c>
      <c r="V16" s="282" t="str">
        <f>'Calculation Sheet'!AU425</f>
        <v>-</v>
      </c>
    </row>
    <row r="17" spans="1:22" ht="13.35" customHeight="1" x14ac:dyDescent="0.25">
      <c r="A17" s="170">
        <v>0.25</v>
      </c>
      <c r="B17" s="281">
        <f>'Calculation Sheet'!AA426</f>
        <v>0</v>
      </c>
      <c r="C17" s="281">
        <f>'Calculation Sheet'!AB426</f>
        <v>6</v>
      </c>
      <c r="D17" s="281">
        <f>'Calculation Sheet'!AC426</f>
        <v>12</v>
      </c>
      <c r="E17" s="281">
        <f>'Calculation Sheet'!AD426</f>
        <v>22</v>
      </c>
      <c r="F17" s="281">
        <f>'Calculation Sheet'!AE426</f>
        <v>28</v>
      </c>
      <c r="G17" s="281">
        <f>'Calculation Sheet'!AF426</f>
        <v>29</v>
      </c>
      <c r="H17" s="281">
        <f>'Calculation Sheet'!AG426</f>
        <v>20</v>
      </c>
      <c r="I17" s="281">
        <f>'Calculation Sheet'!AH426</f>
        <v>8</v>
      </c>
      <c r="J17" s="281">
        <f>'Calculation Sheet'!AI426</f>
        <v>1</v>
      </c>
      <c r="K17" s="281">
        <f>'Calculation Sheet'!AJ426</f>
        <v>0</v>
      </c>
      <c r="L17" s="281">
        <f>'Calculation Sheet'!AK426</f>
        <v>0</v>
      </c>
      <c r="M17" s="281">
        <f>'Calculation Sheet'!AL426</f>
        <v>0</v>
      </c>
      <c r="N17" s="281">
        <f>'Calculation Sheet'!AM426</f>
        <v>0</v>
      </c>
      <c r="O17" s="281">
        <f>'Calculation Sheet'!AN426</f>
        <v>0</v>
      </c>
      <c r="P17" s="281">
        <f>'Calculation Sheet'!AO426</f>
        <v>0</v>
      </c>
      <c r="Q17" s="281">
        <f>'Calculation Sheet'!AP426</f>
        <v>0</v>
      </c>
      <c r="R17" s="281">
        <f>'Calculation Sheet'!AQ426</f>
        <v>0</v>
      </c>
      <c r="S17" s="281">
        <f>'Calculation Sheet'!AR426</f>
        <v>0</v>
      </c>
      <c r="T17" s="281">
        <f>'Calculation Sheet'!AS426</f>
        <v>0</v>
      </c>
      <c r="U17" s="282">
        <f>'Calculation Sheet'!AT426</f>
        <v>28.063352272727272</v>
      </c>
      <c r="V17" s="282" t="str">
        <f>'Calculation Sheet'!AU426</f>
        <v>-</v>
      </c>
    </row>
    <row r="18" spans="1:22" ht="13.35" customHeight="1" x14ac:dyDescent="0.25">
      <c r="A18" s="170">
        <v>0.29166666666666702</v>
      </c>
      <c r="B18" s="281">
        <f>'Calculation Sheet'!AA427</f>
        <v>5</v>
      </c>
      <c r="C18" s="281">
        <f>'Calculation Sheet'!AB427</f>
        <v>23</v>
      </c>
      <c r="D18" s="281">
        <f>'Calculation Sheet'!AC427</f>
        <v>55</v>
      </c>
      <c r="E18" s="281">
        <f>'Calculation Sheet'!AD427</f>
        <v>204</v>
      </c>
      <c r="F18" s="281">
        <f>'Calculation Sheet'!AE427</f>
        <v>142</v>
      </c>
      <c r="G18" s="281">
        <f>'Calculation Sheet'!AF427</f>
        <v>76</v>
      </c>
      <c r="H18" s="281">
        <f>'Calculation Sheet'!AG427</f>
        <v>28</v>
      </c>
      <c r="I18" s="281">
        <f>'Calculation Sheet'!AH427</f>
        <v>7</v>
      </c>
      <c r="J18" s="281">
        <f>'Calculation Sheet'!AI427</f>
        <v>2</v>
      </c>
      <c r="K18" s="281">
        <f>'Calculation Sheet'!AJ427</f>
        <v>1</v>
      </c>
      <c r="L18" s="281">
        <f>'Calculation Sheet'!AK427</f>
        <v>0</v>
      </c>
      <c r="M18" s="281">
        <f>'Calculation Sheet'!AL427</f>
        <v>0</v>
      </c>
      <c r="N18" s="281">
        <f>'Calculation Sheet'!AM427</f>
        <v>0</v>
      </c>
      <c r="O18" s="281">
        <f>'Calculation Sheet'!AN427</f>
        <v>0</v>
      </c>
      <c r="P18" s="281">
        <f>'Calculation Sheet'!AO427</f>
        <v>0</v>
      </c>
      <c r="Q18" s="281">
        <f>'Calculation Sheet'!AP427</f>
        <v>0</v>
      </c>
      <c r="R18" s="281">
        <f>'Calculation Sheet'!AQ427</f>
        <v>0</v>
      </c>
      <c r="S18" s="281">
        <f>'Calculation Sheet'!AR427</f>
        <v>0</v>
      </c>
      <c r="T18" s="281">
        <f>'Calculation Sheet'!AS427</f>
        <v>0</v>
      </c>
      <c r="U18" s="282">
        <f>'Calculation Sheet'!AT427</f>
        <v>25.583333333333336</v>
      </c>
      <c r="V18" s="282">
        <f>'Calculation Sheet'!AU427</f>
        <v>32.452500000000001</v>
      </c>
    </row>
    <row r="19" spans="1:22" ht="13.35" customHeight="1" x14ac:dyDescent="0.25">
      <c r="A19" s="170">
        <v>0.33333333333333298</v>
      </c>
      <c r="B19" s="281">
        <f>'Calculation Sheet'!AA428</f>
        <v>3</v>
      </c>
      <c r="C19" s="281">
        <f>'Calculation Sheet'!AB428</f>
        <v>23</v>
      </c>
      <c r="D19" s="281">
        <f>'Calculation Sheet'!AC428</f>
        <v>90</v>
      </c>
      <c r="E19" s="281">
        <f>'Calculation Sheet'!AD428</f>
        <v>227</v>
      </c>
      <c r="F19" s="281">
        <f>'Calculation Sheet'!AE428</f>
        <v>217</v>
      </c>
      <c r="G19" s="281">
        <f>'Calculation Sheet'!AF428</f>
        <v>100</v>
      </c>
      <c r="H19" s="281">
        <f>'Calculation Sheet'!AG428</f>
        <v>26</v>
      </c>
      <c r="I19" s="281">
        <f>'Calculation Sheet'!AH428</f>
        <v>8</v>
      </c>
      <c r="J19" s="281">
        <f>'Calculation Sheet'!AI428</f>
        <v>2</v>
      </c>
      <c r="K19" s="281">
        <f>'Calculation Sheet'!AJ428</f>
        <v>0</v>
      </c>
      <c r="L19" s="281">
        <f>'Calculation Sheet'!AK428</f>
        <v>0</v>
      </c>
      <c r="M19" s="281">
        <f>'Calculation Sheet'!AL428</f>
        <v>0</v>
      </c>
      <c r="N19" s="281">
        <f>'Calculation Sheet'!AM428</f>
        <v>0</v>
      </c>
      <c r="O19" s="281">
        <f>'Calculation Sheet'!AN428</f>
        <v>0</v>
      </c>
      <c r="P19" s="281">
        <f>'Calculation Sheet'!AO428</f>
        <v>0</v>
      </c>
      <c r="Q19" s="281">
        <f>'Calculation Sheet'!AP428</f>
        <v>0</v>
      </c>
      <c r="R19" s="281">
        <f>'Calculation Sheet'!AQ428</f>
        <v>0</v>
      </c>
      <c r="S19" s="281">
        <f>'Calculation Sheet'!AR428</f>
        <v>0</v>
      </c>
      <c r="T19" s="281">
        <f>'Calculation Sheet'!AS428</f>
        <v>0</v>
      </c>
      <c r="U19" s="282">
        <f>'Calculation Sheet'!AT428</f>
        <v>25.418750000000003</v>
      </c>
      <c r="V19" s="282">
        <f>'Calculation Sheet'!AU428</f>
        <v>30.256818181818179</v>
      </c>
    </row>
    <row r="20" spans="1:22" ht="13.35" customHeight="1" x14ac:dyDescent="0.25">
      <c r="A20" s="170">
        <v>0.375</v>
      </c>
      <c r="B20" s="281">
        <f>'Calculation Sheet'!AA429</f>
        <v>2</v>
      </c>
      <c r="C20" s="281">
        <f>'Calculation Sheet'!AB429</f>
        <v>21</v>
      </c>
      <c r="D20" s="281">
        <f>'Calculation Sheet'!AC429</f>
        <v>46</v>
      </c>
      <c r="E20" s="281">
        <f>'Calculation Sheet'!AD429</f>
        <v>110</v>
      </c>
      <c r="F20" s="281">
        <f>'Calculation Sheet'!AE429</f>
        <v>66</v>
      </c>
      <c r="G20" s="281">
        <f>'Calculation Sheet'!AF429</f>
        <v>34</v>
      </c>
      <c r="H20" s="281">
        <f>'Calculation Sheet'!AG429</f>
        <v>11</v>
      </c>
      <c r="I20" s="281">
        <f>'Calculation Sheet'!AH429</f>
        <v>2</v>
      </c>
      <c r="J20" s="281">
        <f>'Calculation Sheet'!AI429</f>
        <v>0</v>
      </c>
      <c r="K20" s="281">
        <f>'Calculation Sheet'!AJ429</f>
        <v>0</v>
      </c>
      <c r="L20" s="281">
        <f>'Calculation Sheet'!AK429</f>
        <v>0</v>
      </c>
      <c r="M20" s="281">
        <f>'Calculation Sheet'!AL429</f>
        <v>0</v>
      </c>
      <c r="N20" s="281">
        <f>'Calculation Sheet'!AM429</f>
        <v>0</v>
      </c>
      <c r="O20" s="281">
        <f>'Calculation Sheet'!AN429</f>
        <v>0</v>
      </c>
      <c r="P20" s="281">
        <f>'Calculation Sheet'!AO429</f>
        <v>0</v>
      </c>
      <c r="Q20" s="281">
        <f>'Calculation Sheet'!AP429</f>
        <v>0</v>
      </c>
      <c r="R20" s="281">
        <f>'Calculation Sheet'!AQ429</f>
        <v>0</v>
      </c>
      <c r="S20" s="281">
        <f>'Calculation Sheet'!AR429</f>
        <v>0</v>
      </c>
      <c r="T20" s="281">
        <f>'Calculation Sheet'!AS429</f>
        <v>0</v>
      </c>
      <c r="U20" s="282">
        <f>'Calculation Sheet'!AT429</f>
        <v>23.537499999999998</v>
      </c>
      <c r="V20" s="282">
        <f>'Calculation Sheet'!AU429</f>
        <v>31.762499999999999</v>
      </c>
    </row>
    <row r="21" spans="1:22" ht="13.35" customHeight="1" x14ac:dyDescent="0.25">
      <c r="A21" s="170">
        <v>0.41666666666666702</v>
      </c>
      <c r="B21" s="281">
        <f>'Calculation Sheet'!AA430</f>
        <v>3</v>
      </c>
      <c r="C21" s="281">
        <f>'Calculation Sheet'!AB430</f>
        <v>14</v>
      </c>
      <c r="D21" s="281">
        <f>'Calculation Sheet'!AC430</f>
        <v>42</v>
      </c>
      <c r="E21" s="281">
        <f>'Calculation Sheet'!AD430</f>
        <v>116</v>
      </c>
      <c r="F21" s="281">
        <f>'Calculation Sheet'!AE430</f>
        <v>44</v>
      </c>
      <c r="G21" s="281">
        <f>'Calculation Sheet'!AF430</f>
        <v>15</v>
      </c>
      <c r="H21" s="281">
        <f>'Calculation Sheet'!AG430</f>
        <v>12</v>
      </c>
      <c r="I21" s="281">
        <f>'Calculation Sheet'!AH430</f>
        <v>2</v>
      </c>
      <c r="J21" s="281">
        <f>'Calculation Sheet'!AI430</f>
        <v>2</v>
      </c>
      <c r="K21" s="281">
        <f>'Calculation Sheet'!AJ430</f>
        <v>0</v>
      </c>
      <c r="L21" s="281">
        <f>'Calculation Sheet'!AK430</f>
        <v>0</v>
      </c>
      <c r="M21" s="281">
        <f>'Calculation Sheet'!AL430</f>
        <v>0</v>
      </c>
      <c r="N21" s="281">
        <f>'Calculation Sheet'!AM430</f>
        <v>0</v>
      </c>
      <c r="O21" s="281">
        <f>'Calculation Sheet'!AN430</f>
        <v>0</v>
      </c>
      <c r="P21" s="281">
        <f>'Calculation Sheet'!AO430</f>
        <v>0</v>
      </c>
      <c r="Q21" s="281">
        <f>'Calculation Sheet'!AP430</f>
        <v>0</v>
      </c>
      <c r="R21" s="281">
        <f>'Calculation Sheet'!AQ430</f>
        <v>0</v>
      </c>
      <c r="S21" s="281">
        <f>'Calculation Sheet'!AR430</f>
        <v>0</v>
      </c>
      <c r="T21" s="281">
        <f>'Calculation Sheet'!AS430</f>
        <v>0</v>
      </c>
      <c r="U21" s="282">
        <f>'Calculation Sheet'!AT430</f>
        <v>23.322916666666664</v>
      </c>
      <c r="V21" s="282">
        <f>'Calculation Sheet'!AU430</f>
        <v>29.35</v>
      </c>
    </row>
    <row r="22" spans="1:22" ht="13.35" customHeight="1" x14ac:dyDescent="0.25">
      <c r="A22" s="170">
        <v>0.45833333333333298</v>
      </c>
      <c r="B22" s="281">
        <f>'Calculation Sheet'!AA431</f>
        <v>2</v>
      </c>
      <c r="C22" s="281">
        <f>'Calculation Sheet'!AB431</f>
        <v>16</v>
      </c>
      <c r="D22" s="281">
        <f>'Calculation Sheet'!AC431</f>
        <v>64</v>
      </c>
      <c r="E22" s="281">
        <f>'Calculation Sheet'!AD431</f>
        <v>100</v>
      </c>
      <c r="F22" s="281">
        <f>'Calculation Sheet'!AE431</f>
        <v>82</v>
      </c>
      <c r="G22" s="281">
        <f>'Calculation Sheet'!AF431</f>
        <v>43</v>
      </c>
      <c r="H22" s="281">
        <f>'Calculation Sheet'!AG431</f>
        <v>11</v>
      </c>
      <c r="I22" s="281">
        <f>'Calculation Sheet'!AH431</f>
        <v>2</v>
      </c>
      <c r="J22" s="281">
        <f>'Calculation Sheet'!AI431</f>
        <v>0</v>
      </c>
      <c r="K22" s="281">
        <f>'Calculation Sheet'!AJ431</f>
        <v>0</v>
      </c>
      <c r="L22" s="281">
        <f>'Calculation Sheet'!AK431</f>
        <v>0</v>
      </c>
      <c r="M22" s="281">
        <f>'Calculation Sheet'!AL431</f>
        <v>0</v>
      </c>
      <c r="N22" s="281">
        <f>'Calculation Sheet'!AM431</f>
        <v>0</v>
      </c>
      <c r="O22" s="281">
        <f>'Calculation Sheet'!AN431</f>
        <v>0</v>
      </c>
      <c r="P22" s="281">
        <f>'Calculation Sheet'!AO431</f>
        <v>0</v>
      </c>
      <c r="Q22" s="281">
        <f>'Calculation Sheet'!AP431</f>
        <v>0</v>
      </c>
      <c r="R22" s="281">
        <f>'Calculation Sheet'!AQ431</f>
        <v>0</v>
      </c>
      <c r="S22" s="281">
        <f>'Calculation Sheet'!AR431</f>
        <v>0</v>
      </c>
      <c r="T22" s="281">
        <f>'Calculation Sheet'!AS431</f>
        <v>0</v>
      </c>
      <c r="U22" s="282">
        <f>'Calculation Sheet'!AT431</f>
        <v>23.995833333333334</v>
      </c>
      <c r="V22" s="282">
        <f>'Calculation Sheet'!AU431</f>
        <v>30.427777777777777</v>
      </c>
    </row>
    <row r="23" spans="1:22" ht="13.35" customHeight="1" x14ac:dyDescent="0.25">
      <c r="A23" s="170">
        <v>0.5</v>
      </c>
      <c r="B23" s="281">
        <f>'Calculation Sheet'!AA432</f>
        <v>5</v>
      </c>
      <c r="C23" s="281">
        <f>'Calculation Sheet'!AB432</f>
        <v>17</v>
      </c>
      <c r="D23" s="281">
        <f>'Calculation Sheet'!AC432</f>
        <v>70</v>
      </c>
      <c r="E23" s="281">
        <f>'Calculation Sheet'!AD432</f>
        <v>116</v>
      </c>
      <c r="F23" s="281">
        <f>'Calculation Sheet'!AE432</f>
        <v>79</v>
      </c>
      <c r="G23" s="281">
        <f>'Calculation Sheet'!AF432</f>
        <v>22</v>
      </c>
      <c r="H23" s="281">
        <f>'Calculation Sheet'!AG432</f>
        <v>9</v>
      </c>
      <c r="I23" s="281">
        <f>'Calculation Sheet'!AH432</f>
        <v>6</v>
      </c>
      <c r="J23" s="281">
        <f>'Calculation Sheet'!AI432</f>
        <v>1</v>
      </c>
      <c r="K23" s="281">
        <f>'Calculation Sheet'!AJ432</f>
        <v>0</v>
      </c>
      <c r="L23" s="281">
        <f>'Calculation Sheet'!AK432</f>
        <v>0</v>
      </c>
      <c r="M23" s="281">
        <f>'Calculation Sheet'!AL432</f>
        <v>0</v>
      </c>
      <c r="N23" s="281">
        <f>'Calculation Sheet'!AM432</f>
        <v>0</v>
      </c>
      <c r="O23" s="281">
        <f>'Calculation Sheet'!AN432</f>
        <v>0</v>
      </c>
      <c r="P23" s="281">
        <f>'Calculation Sheet'!AO432</f>
        <v>0</v>
      </c>
      <c r="Q23" s="281">
        <f>'Calculation Sheet'!AP432</f>
        <v>0</v>
      </c>
      <c r="R23" s="281">
        <f>'Calculation Sheet'!AQ432</f>
        <v>0</v>
      </c>
      <c r="S23" s="281">
        <f>'Calculation Sheet'!AR432</f>
        <v>0</v>
      </c>
      <c r="T23" s="281">
        <f>'Calculation Sheet'!AS432</f>
        <v>0</v>
      </c>
      <c r="U23" s="282">
        <f>'Calculation Sheet'!AT432</f>
        <v>23.856249999999999</v>
      </c>
      <c r="V23" s="282">
        <f>'Calculation Sheet'!AU432</f>
        <v>31.287500000000001</v>
      </c>
    </row>
    <row r="24" spans="1:22" ht="13.35" customHeight="1" x14ac:dyDescent="0.25">
      <c r="A24" s="170">
        <v>0.54166666666666696</v>
      </c>
      <c r="B24" s="281">
        <f>'Calculation Sheet'!AA433</f>
        <v>5</v>
      </c>
      <c r="C24" s="281">
        <f>'Calculation Sheet'!AB433</f>
        <v>8</v>
      </c>
      <c r="D24" s="281">
        <f>'Calculation Sheet'!AC433</f>
        <v>39</v>
      </c>
      <c r="E24" s="281">
        <f>'Calculation Sheet'!AD433</f>
        <v>93</v>
      </c>
      <c r="F24" s="281">
        <f>'Calculation Sheet'!AE433</f>
        <v>47</v>
      </c>
      <c r="G24" s="281">
        <f>'Calculation Sheet'!AF433</f>
        <v>28</v>
      </c>
      <c r="H24" s="281">
        <f>'Calculation Sheet'!AG433</f>
        <v>9</v>
      </c>
      <c r="I24" s="281">
        <f>'Calculation Sheet'!AH433</f>
        <v>3</v>
      </c>
      <c r="J24" s="281">
        <f>'Calculation Sheet'!AI433</f>
        <v>1</v>
      </c>
      <c r="K24" s="281">
        <f>'Calculation Sheet'!AJ433</f>
        <v>1</v>
      </c>
      <c r="L24" s="281">
        <f>'Calculation Sheet'!AK433</f>
        <v>0</v>
      </c>
      <c r="M24" s="281">
        <f>'Calculation Sheet'!AL433</f>
        <v>0</v>
      </c>
      <c r="N24" s="281">
        <f>'Calculation Sheet'!AM433</f>
        <v>0</v>
      </c>
      <c r="O24" s="281">
        <f>'Calculation Sheet'!AN433</f>
        <v>0</v>
      </c>
      <c r="P24" s="281">
        <f>'Calculation Sheet'!AO433</f>
        <v>0</v>
      </c>
      <c r="Q24" s="281">
        <f>'Calculation Sheet'!AP433</f>
        <v>0</v>
      </c>
      <c r="R24" s="281">
        <f>'Calculation Sheet'!AQ433</f>
        <v>0</v>
      </c>
      <c r="S24" s="281">
        <f>'Calculation Sheet'!AR433</f>
        <v>0</v>
      </c>
      <c r="T24" s="281">
        <f>'Calculation Sheet'!AS433</f>
        <v>0</v>
      </c>
      <c r="U24" s="282">
        <f>'Calculation Sheet'!AT433</f>
        <v>24.190681818181819</v>
      </c>
      <c r="V24" s="282">
        <f>'Calculation Sheet'!AU433</f>
        <v>30.716666666666669</v>
      </c>
    </row>
    <row r="25" spans="1:22" ht="13.35" customHeight="1" x14ac:dyDescent="0.25">
      <c r="A25" s="170">
        <v>0.58333333333333304</v>
      </c>
      <c r="B25" s="281">
        <f>'Calculation Sheet'!AA434</f>
        <v>3</v>
      </c>
      <c r="C25" s="281">
        <f>'Calculation Sheet'!AB434</f>
        <v>10</v>
      </c>
      <c r="D25" s="281">
        <f>'Calculation Sheet'!AC434</f>
        <v>34</v>
      </c>
      <c r="E25" s="281">
        <f>'Calculation Sheet'!AD434</f>
        <v>92</v>
      </c>
      <c r="F25" s="281">
        <f>'Calculation Sheet'!AE434</f>
        <v>57</v>
      </c>
      <c r="G25" s="281">
        <f>'Calculation Sheet'!AF434</f>
        <v>39</v>
      </c>
      <c r="H25" s="281">
        <f>'Calculation Sheet'!AG434</f>
        <v>15</v>
      </c>
      <c r="I25" s="281">
        <f>'Calculation Sheet'!AH434</f>
        <v>3</v>
      </c>
      <c r="J25" s="281">
        <f>'Calculation Sheet'!AI434</f>
        <v>1</v>
      </c>
      <c r="K25" s="281">
        <f>'Calculation Sheet'!AJ434</f>
        <v>1</v>
      </c>
      <c r="L25" s="281">
        <f>'Calculation Sheet'!AK434</f>
        <v>0</v>
      </c>
      <c r="M25" s="281">
        <f>'Calculation Sheet'!AL434</f>
        <v>0</v>
      </c>
      <c r="N25" s="281">
        <f>'Calculation Sheet'!AM434</f>
        <v>0</v>
      </c>
      <c r="O25" s="281">
        <f>'Calculation Sheet'!AN434</f>
        <v>0</v>
      </c>
      <c r="P25" s="281">
        <f>'Calculation Sheet'!AO434</f>
        <v>0</v>
      </c>
      <c r="Q25" s="281">
        <f>'Calculation Sheet'!AP434</f>
        <v>0</v>
      </c>
      <c r="R25" s="281">
        <f>'Calculation Sheet'!AQ434</f>
        <v>0</v>
      </c>
      <c r="S25" s="281">
        <f>'Calculation Sheet'!AR434</f>
        <v>0</v>
      </c>
      <c r="T25" s="281">
        <f>'Calculation Sheet'!AS434</f>
        <v>0</v>
      </c>
      <c r="U25" s="282">
        <f>'Calculation Sheet'!AT434</f>
        <v>24.66</v>
      </c>
      <c r="V25" s="282">
        <f>'Calculation Sheet'!AU434</f>
        <v>30.474999999999998</v>
      </c>
    </row>
    <row r="26" spans="1:22" ht="13.35" customHeight="1" x14ac:dyDescent="0.25">
      <c r="A26" s="170">
        <v>0.625</v>
      </c>
      <c r="B26" s="281">
        <f>'Calculation Sheet'!AA435</f>
        <v>3</v>
      </c>
      <c r="C26" s="281">
        <f>'Calculation Sheet'!AB435</f>
        <v>20</v>
      </c>
      <c r="D26" s="281">
        <f>'Calculation Sheet'!AC435</f>
        <v>56</v>
      </c>
      <c r="E26" s="281">
        <f>'Calculation Sheet'!AD435</f>
        <v>121</v>
      </c>
      <c r="F26" s="281">
        <f>'Calculation Sheet'!AE435</f>
        <v>95</v>
      </c>
      <c r="G26" s="281">
        <f>'Calculation Sheet'!AF435</f>
        <v>50</v>
      </c>
      <c r="H26" s="281">
        <f>'Calculation Sheet'!AG435</f>
        <v>17</v>
      </c>
      <c r="I26" s="281">
        <f>'Calculation Sheet'!AH435</f>
        <v>7</v>
      </c>
      <c r="J26" s="281">
        <f>'Calculation Sheet'!AI435</f>
        <v>3</v>
      </c>
      <c r="K26" s="281">
        <f>'Calculation Sheet'!AJ435</f>
        <v>0</v>
      </c>
      <c r="L26" s="281">
        <f>'Calculation Sheet'!AK435</f>
        <v>0</v>
      </c>
      <c r="M26" s="281">
        <f>'Calculation Sheet'!AL435</f>
        <v>0</v>
      </c>
      <c r="N26" s="281">
        <f>'Calculation Sheet'!AM435</f>
        <v>0</v>
      </c>
      <c r="O26" s="281">
        <f>'Calculation Sheet'!AN435</f>
        <v>0</v>
      </c>
      <c r="P26" s="281">
        <f>'Calculation Sheet'!AO435</f>
        <v>0</v>
      </c>
      <c r="Q26" s="281">
        <f>'Calculation Sheet'!AP435</f>
        <v>0</v>
      </c>
      <c r="R26" s="281">
        <f>'Calculation Sheet'!AQ435</f>
        <v>0</v>
      </c>
      <c r="S26" s="281">
        <f>'Calculation Sheet'!AR435</f>
        <v>0</v>
      </c>
      <c r="T26" s="281">
        <f>'Calculation Sheet'!AS435</f>
        <v>0</v>
      </c>
      <c r="U26" s="282">
        <f>'Calculation Sheet'!AT435</f>
        <v>25.189999999999998</v>
      </c>
      <c r="V26" s="282">
        <f>'Calculation Sheet'!AU435</f>
        <v>33.806666666666665</v>
      </c>
    </row>
    <row r="27" spans="1:22" ht="13.35" customHeight="1" x14ac:dyDescent="0.25">
      <c r="A27" s="170">
        <v>0.66666666666666696</v>
      </c>
      <c r="B27" s="281">
        <f>'Calculation Sheet'!AA436</f>
        <v>0</v>
      </c>
      <c r="C27" s="281">
        <f>'Calculation Sheet'!AB436</f>
        <v>17</v>
      </c>
      <c r="D27" s="281">
        <f>'Calculation Sheet'!AC436</f>
        <v>106</v>
      </c>
      <c r="E27" s="281">
        <f>'Calculation Sheet'!AD436</f>
        <v>224</v>
      </c>
      <c r="F27" s="281">
        <f>'Calculation Sheet'!AE436</f>
        <v>182</v>
      </c>
      <c r="G27" s="281">
        <f>'Calculation Sheet'!AF436</f>
        <v>88</v>
      </c>
      <c r="H27" s="281">
        <f>'Calculation Sheet'!AG436</f>
        <v>20</v>
      </c>
      <c r="I27" s="281">
        <f>'Calculation Sheet'!AH436</f>
        <v>6</v>
      </c>
      <c r="J27" s="281">
        <f>'Calculation Sheet'!AI436</f>
        <v>2</v>
      </c>
      <c r="K27" s="281">
        <f>'Calculation Sheet'!AJ436</f>
        <v>0</v>
      </c>
      <c r="L27" s="281">
        <f>'Calculation Sheet'!AK436</f>
        <v>0</v>
      </c>
      <c r="M27" s="281">
        <f>'Calculation Sheet'!AL436</f>
        <v>0</v>
      </c>
      <c r="N27" s="281">
        <f>'Calculation Sheet'!AM436</f>
        <v>0</v>
      </c>
      <c r="O27" s="281">
        <f>'Calculation Sheet'!AN436</f>
        <v>0</v>
      </c>
      <c r="P27" s="281">
        <f>'Calculation Sheet'!AO436</f>
        <v>0</v>
      </c>
      <c r="Q27" s="281">
        <f>'Calculation Sheet'!AP436</f>
        <v>0</v>
      </c>
      <c r="R27" s="281">
        <f>'Calculation Sheet'!AQ436</f>
        <v>0</v>
      </c>
      <c r="S27" s="281">
        <f>'Calculation Sheet'!AR436</f>
        <v>0</v>
      </c>
      <c r="T27" s="281">
        <f>'Calculation Sheet'!AS436</f>
        <v>0</v>
      </c>
      <c r="U27" s="282">
        <f>'Calculation Sheet'!AT436</f>
        <v>25.000000000000004</v>
      </c>
      <c r="V27" s="282">
        <f>'Calculation Sheet'!AU436</f>
        <v>30.673124999999999</v>
      </c>
    </row>
    <row r="28" spans="1:22" ht="13.35" customHeight="1" x14ac:dyDescent="0.25">
      <c r="A28" s="170">
        <v>0.70833333333333304</v>
      </c>
      <c r="B28" s="281">
        <f>'Calculation Sheet'!AA437</f>
        <v>6</v>
      </c>
      <c r="C28" s="281">
        <f>'Calculation Sheet'!AB437</f>
        <v>20</v>
      </c>
      <c r="D28" s="281">
        <f>'Calculation Sheet'!AC437</f>
        <v>86</v>
      </c>
      <c r="E28" s="281">
        <f>'Calculation Sheet'!AD437</f>
        <v>172</v>
      </c>
      <c r="F28" s="281">
        <f>'Calculation Sheet'!AE437</f>
        <v>153</v>
      </c>
      <c r="G28" s="281">
        <f>'Calculation Sheet'!AF437</f>
        <v>62</v>
      </c>
      <c r="H28" s="281">
        <f>'Calculation Sheet'!AG437</f>
        <v>17</v>
      </c>
      <c r="I28" s="281">
        <f>'Calculation Sheet'!AH437</f>
        <v>1</v>
      </c>
      <c r="J28" s="281">
        <f>'Calculation Sheet'!AI437</f>
        <v>1</v>
      </c>
      <c r="K28" s="281">
        <f>'Calculation Sheet'!AJ437</f>
        <v>2</v>
      </c>
      <c r="L28" s="281">
        <f>'Calculation Sheet'!AK437</f>
        <v>0</v>
      </c>
      <c r="M28" s="281">
        <f>'Calculation Sheet'!AL437</f>
        <v>0</v>
      </c>
      <c r="N28" s="281">
        <f>'Calculation Sheet'!AM437</f>
        <v>0</v>
      </c>
      <c r="O28" s="281">
        <f>'Calculation Sheet'!AN437</f>
        <v>0</v>
      </c>
      <c r="P28" s="281">
        <f>'Calculation Sheet'!AO437</f>
        <v>0</v>
      </c>
      <c r="Q28" s="281">
        <f>'Calculation Sheet'!AP437</f>
        <v>0</v>
      </c>
      <c r="R28" s="281">
        <f>'Calculation Sheet'!AQ437</f>
        <v>0</v>
      </c>
      <c r="S28" s="281">
        <f>'Calculation Sheet'!AR437</f>
        <v>0</v>
      </c>
      <c r="T28" s="281">
        <f>'Calculation Sheet'!AS437</f>
        <v>0</v>
      </c>
      <c r="U28" s="282">
        <f>'Calculation Sheet'!AT437</f>
        <v>23.952500000000001</v>
      </c>
      <c r="V28" s="282">
        <f>'Calculation Sheet'!AU437</f>
        <v>30.315327380952379</v>
      </c>
    </row>
    <row r="29" spans="1:22" ht="13.35" customHeight="1" x14ac:dyDescent="0.25">
      <c r="A29" s="170">
        <v>0.75</v>
      </c>
      <c r="B29" s="281">
        <f>'Calculation Sheet'!AA438</f>
        <v>1</v>
      </c>
      <c r="C29" s="281">
        <f>'Calculation Sheet'!AB438</f>
        <v>19</v>
      </c>
      <c r="D29" s="281">
        <f>'Calculation Sheet'!AC438</f>
        <v>38</v>
      </c>
      <c r="E29" s="281">
        <f>'Calculation Sheet'!AD438</f>
        <v>72</v>
      </c>
      <c r="F29" s="281">
        <f>'Calculation Sheet'!AE438</f>
        <v>54</v>
      </c>
      <c r="G29" s="281">
        <f>'Calculation Sheet'!AF438</f>
        <v>27</v>
      </c>
      <c r="H29" s="281">
        <f>'Calculation Sheet'!AG438</f>
        <v>6</v>
      </c>
      <c r="I29" s="281">
        <f>'Calculation Sheet'!AH438</f>
        <v>2</v>
      </c>
      <c r="J29" s="281">
        <f>'Calculation Sheet'!AI438</f>
        <v>1</v>
      </c>
      <c r="K29" s="281">
        <f>'Calculation Sheet'!AJ438</f>
        <v>0</v>
      </c>
      <c r="L29" s="281">
        <f>'Calculation Sheet'!AK438</f>
        <v>0</v>
      </c>
      <c r="M29" s="281">
        <f>'Calculation Sheet'!AL438</f>
        <v>0</v>
      </c>
      <c r="N29" s="281">
        <f>'Calculation Sheet'!AM438</f>
        <v>0</v>
      </c>
      <c r="O29" s="281">
        <f>'Calculation Sheet'!AN438</f>
        <v>0</v>
      </c>
      <c r="P29" s="281">
        <f>'Calculation Sheet'!AO438</f>
        <v>0</v>
      </c>
      <c r="Q29" s="281">
        <f>'Calculation Sheet'!AP438</f>
        <v>0</v>
      </c>
      <c r="R29" s="281">
        <f>'Calculation Sheet'!AQ438</f>
        <v>0</v>
      </c>
      <c r="S29" s="281">
        <f>'Calculation Sheet'!AR438</f>
        <v>0</v>
      </c>
      <c r="T29" s="281">
        <f>'Calculation Sheet'!AS438</f>
        <v>0</v>
      </c>
      <c r="U29" s="282">
        <f>'Calculation Sheet'!AT438</f>
        <v>24.174999999999997</v>
      </c>
      <c r="V29" s="282" t="str">
        <f>'Calculation Sheet'!AU438</f>
        <v>-</v>
      </c>
    </row>
    <row r="30" spans="1:22" ht="13.35" customHeight="1" x14ac:dyDescent="0.25">
      <c r="A30" s="170">
        <v>0.79166666666666696</v>
      </c>
      <c r="B30" s="281">
        <f>'Calculation Sheet'!AA439</f>
        <v>2</v>
      </c>
      <c r="C30" s="281">
        <f>'Calculation Sheet'!AB439</f>
        <v>9</v>
      </c>
      <c r="D30" s="281">
        <f>'Calculation Sheet'!AC439</f>
        <v>23</v>
      </c>
      <c r="E30" s="281">
        <f>'Calculation Sheet'!AD439</f>
        <v>50</v>
      </c>
      <c r="F30" s="281">
        <f>'Calculation Sheet'!AE439</f>
        <v>26</v>
      </c>
      <c r="G30" s="281">
        <f>'Calculation Sheet'!AF439</f>
        <v>13</v>
      </c>
      <c r="H30" s="281">
        <f>'Calculation Sheet'!AG439</f>
        <v>9</v>
      </c>
      <c r="I30" s="281">
        <f>'Calculation Sheet'!AH439</f>
        <v>1</v>
      </c>
      <c r="J30" s="281">
        <f>'Calculation Sheet'!AI439</f>
        <v>1</v>
      </c>
      <c r="K30" s="281">
        <f>'Calculation Sheet'!AJ439</f>
        <v>0</v>
      </c>
      <c r="L30" s="281">
        <f>'Calculation Sheet'!AK439</f>
        <v>0</v>
      </c>
      <c r="M30" s="281">
        <f>'Calculation Sheet'!AL439</f>
        <v>0</v>
      </c>
      <c r="N30" s="281">
        <f>'Calculation Sheet'!AM439</f>
        <v>1</v>
      </c>
      <c r="O30" s="281">
        <f>'Calculation Sheet'!AN439</f>
        <v>0</v>
      </c>
      <c r="P30" s="281">
        <f>'Calculation Sheet'!AO439</f>
        <v>0</v>
      </c>
      <c r="Q30" s="281">
        <f>'Calculation Sheet'!AP439</f>
        <v>0</v>
      </c>
      <c r="R30" s="281">
        <f>'Calculation Sheet'!AQ439</f>
        <v>0</v>
      </c>
      <c r="S30" s="281">
        <f>'Calculation Sheet'!AR439</f>
        <v>0</v>
      </c>
      <c r="T30" s="281">
        <f>'Calculation Sheet'!AS439</f>
        <v>0</v>
      </c>
      <c r="U30" s="282">
        <f>'Calculation Sheet'!AT439</f>
        <v>24.052777777777777</v>
      </c>
      <c r="V30" s="282" t="str">
        <f>'Calculation Sheet'!AU439</f>
        <v>-</v>
      </c>
    </row>
    <row r="31" spans="1:22" ht="13.35" customHeight="1" x14ac:dyDescent="0.25">
      <c r="A31" s="170">
        <v>0.83333333333333304</v>
      </c>
      <c r="B31" s="281">
        <f>'Calculation Sheet'!AA440</f>
        <v>0</v>
      </c>
      <c r="C31" s="281">
        <f>'Calculation Sheet'!AB440</f>
        <v>0</v>
      </c>
      <c r="D31" s="281">
        <f>'Calculation Sheet'!AC440</f>
        <v>16</v>
      </c>
      <c r="E31" s="281">
        <f>'Calculation Sheet'!AD440</f>
        <v>25</v>
      </c>
      <c r="F31" s="281">
        <f>'Calculation Sheet'!AE440</f>
        <v>25</v>
      </c>
      <c r="G31" s="281">
        <f>'Calculation Sheet'!AF440</f>
        <v>18</v>
      </c>
      <c r="H31" s="281">
        <f>'Calculation Sheet'!AG440</f>
        <v>5</v>
      </c>
      <c r="I31" s="281">
        <f>'Calculation Sheet'!AH440</f>
        <v>2</v>
      </c>
      <c r="J31" s="281">
        <f>'Calculation Sheet'!AI440</f>
        <v>2</v>
      </c>
      <c r="K31" s="281">
        <f>'Calculation Sheet'!AJ440</f>
        <v>2</v>
      </c>
      <c r="L31" s="281">
        <f>'Calculation Sheet'!AK440</f>
        <v>0</v>
      </c>
      <c r="M31" s="281">
        <f>'Calculation Sheet'!AL440</f>
        <v>0</v>
      </c>
      <c r="N31" s="281">
        <f>'Calculation Sheet'!AM440</f>
        <v>0</v>
      </c>
      <c r="O31" s="281">
        <f>'Calculation Sheet'!AN440</f>
        <v>0</v>
      </c>
      <c r="P31" s="281">
        <f>'Calculation Sheet'!AO440</f>
        <v>0</v>
      </c>
      <c r="Q31" s="281">
        <f>'Calculation Sheet'!AP440</f>
        <v>0</v>
      </c>
      <c r="R31" s="281">
        <f>'Calculation Sheet'!AQ440</f>
        <v>0</v>
      </c>
      <c r="S31" s="281">
        <f>'Calculation Sheet'!AR440</f>
        <v>0</v>
      </c>
      <c r="T31" s="281">
        <f>'Calculation Sheet'!AS440</f>
        <v>0</v>
      </c>
      <c r="U31" s="282">
        <f>'Calculation Sheet'!AT440</f>
        <v>27.30777777777778</v>
      </c>
      <c r="V31" s="282" t="str">
        <f>'Calculation Sheet'!AU440</f>
        <v>-</v>
      </c>
    </row>
    <row r="32" spans="1:22" ht="13.35" customHeight="1" x14ac:dyDescent="0.25">
      <c r="A32" s="170">
        <v>0.875</v>
      </c>
      <c r="B32" s="281">
        <f>'Calculation Sheet'!AA441</f>
        <v>0</v>
      </c>
      <c r="C32" s="281">
        <f>'Calculation Sheet'!AB441</f>
        <v>2</v>
      </c>
      <c r="D32" s="281">
        <f>'Calculation Sheet'!AC441</f>
        <v>8</v>
      </c>
      <c r="E32" s="281">
        <f>'Calculation Sheet'!AD441</f>
        <v>38</v>
      </c>
      <c r="F32" s="281">
        <f>'Calculation Sheet'!AE441</f>
        <v>19</v>
      </c>
      <c r="G32" s="281">
        <f>'Calculation Sheet'!AF441</f>
        <v>10</v>
      </c>
      <c r="H32" s="281">
        <f>'Calculation Sheet'!AG441</f>
        <v>5</v>
      </c>
      <c r="I32" s="281">
        <f>'Calculation Sheet'!AH441</f>
        <v>2</v>
      </c>
      <c r="J32" s="281">
        <f>'Calculation Sheet'!AI441</f>
        <v>0</v>
      </c>
      <c r="K32" s="281">
        <f>'Calculation Sheet'!AJ441</f>
        <v>0</v>
      </c>
      <c r="L32" s="281">
        <f>'Calculation Sheet'!AK441</f>
        <v>0</v>
      </c>
      <c r="M32" s="281">
        <f>'Calculation Sheet'!AL441</f>
        <v>0</v>
      </c>
      <c r="N32" s="281">
        <f>'Calculation Sheet'!AM441</f>
        <v>0</v>
      </c>
      <c r="O32" s="281">
        <f>'Calculation Sheet'!AN441</f>
        <v>0</v>
      </c>
      <c r="P32" s="281">
        <f>'Calculation Sheet'!AO441</f>
        <v>0</v>
      </c>
      <c r="Q32" s="281">
        <f>'Calculation Sheet'!AP441</f>
        <v>0</v>
      </c>
      <c r="R32" s="281">
        <f>'Calculation Sheet'!AQ441</f>
        <v>0</v>
      </c>
      <c r="S32" s="281">
        <f>'Calculation Sheet'!AR441</f>
        <v>0</v>
      </c>
      <c r="T32" s="281">
        <f>'Calculation Sheet'!AS441</f>
        <v>0</v>
      </c>
      <c r="U32" s="282">
        <f>'Calculation Sheet'!AT441</f>
        <v>25.331001984126985</v>
      </c>
      <c r="V32" s="282" t="str">
        <f>'Calculation Sheet'!AU441</f>
        <v>-</v>
      </c>
    </row>
    <row r="33" spans="1:22" ht="13.35" customHeight="1" x14ac:dyDescent="0.25">
      <c r="A33" s="170">
        <v>0.91666666666666696</v>
      </c>
      <c r="B33" s="281">
        <f>'Calculation Sheet'!AA442</f>
        <v>0</v>
      </c>
      <c r="C33" s="281">
        <f>'Calculation Sheet'!AB442</f>
        <v>2</v>
      </c>
      <c r="D33" s="281">
        <f>'Calculation Sheet'!AC442</f>
        <v>3</v>
      </c>
      <c r="E33" s="281">
        <f>'Calculation Sheet'!AD442</f>
        <v>17</v>
      </c>
      <c r="F33" s="281">
        <f>'Calculation Sheet'!AE442</f>
        <v>6</v>
      </c>
      <c r="G33" s="281">
        <f>'Calculation Sheet'!AF442</f>
        <v>2</v>
      </c>
      <c r="H33" s="281">
        <f>'Calculation Sheet'!AG442</f>
        <v>3</v>
      </c>
      <c r="I33" s="281">
        <f>'Calculation Sheet'!AH442</f>
        <v>0</v>
      </c>
      <c r="J33" s="281">
        <f>'Calculation Sheet'!AI442</f>
        <v>0</v>
      </c>
      <c r="K33" s="281">
        <f>'Calculation Sheet'!AJ442</f>
        <v>0</v>
      </c>
      <c r="L33" s="281">
        <f>'Calculation Sheet'!AK442</f>
        <v>0</v>
      </c>
      <c r="M33" s="281">
        <f>'Calculation Sheet'!AL442</f>
        <v>0</v>
      </c>
      <c r="N33" s="281">
        <f>'Calculation Sheet'!AM442</f>
        <v>0</v>
      </c>
      <c r="O33" s="281">
        <f>'Calculation Sheet'!AN442</f>
        <v>0</v>
      </c>
      <c r="P33" s="281">
        <f>'Calculation Sheet'!AO442</f>
        <v>0</v>
      </c>
      <c r="Q33" s="281">
        <f>'Calculation Sheet'!AP442</f>
        <v>0</v>
      </c>
      <c r="R33" s="281">
        <f>'Calculation Sheet'!AQ442</f>
        <v>0</v>
      </c>
      <c r="S33" s="281">
        <f>'Calculation Sheet'!AR442</f>
        <v>0</v>
      </c>
      <c r="T33" s="281">
        <f>'Calculation Sheet'!AS442</f>
        <v>0</v>
      </c>
      <c r="U33" s="282">
        <f>'Calculation Sheet'!AT442</f>
        <v>23.168750000000003</v>
      </c>
      <c r="V33" s="282" t="str">
        <f>'Calculation Sheet'!AU442</f>
        <v>-</v>
      </c>
    </row>
    <row r="34" spans="1:22" ht="13.35" customHeight="1" thickBot="1" x14ac:dyDescent="0.3">
      <c r="A34" s="171">
        <v>0.95833333333333304</v>
      </c>
      <c r="B34" s="283">
        <f>'Calculation Sheet'!AA443</f>
        <v>2</v>
      </c>
      <c r="C34" s="283">
        <f>'Calculation Sheet'!AB443</f>
        <v>0</v>
      </c>
      <c r="D34" s="283">
        <f>'Calculation Sheet'!AC443</f>
        <v>1</v>
      </c>
      <c r="E34" s="283">
        <f>'Calculation Sheet'!AD443</f>
        <v>9</v>
      </c>
      <c r="F34" s="283">
        <f>'Calculation Sheet'!AE443</f>
        <v>4</v>
      </c>
      <c r="G34" s="283">
        <f>'Calculation Sheet'!AF443</f>
        <v>3</v>
      </c>
      <c r="H34" s="283">
        <f>'Calculation Sheet'!AG443</f>
        <v>1</v>
      </c>
      <c r="I34" s="283">
        <f>'Calculation Sheet'!AH443</f>
        <v>0</v>
      </c>
      <c r="J34" s="283">
        <f>'Calculation Sheet'!AI443</f>
        <v>0</v>
      </c>
      <c r="K34" s="283">
        <f>'Calculation Sheet'!AJ443</f>
        <v>0</v>
      </c>
      <c r="L34" s="283">
        <f>'Calculation Sheet'!AK443</f>
        <v>0</v>
      </c>
      <c r="M34" s="283">
        <f>'Calculation Sheet'!AL443</f>
        <v>0</v>
      </c>
      <c r="N34" s="283">
        <f>'Calculation Sheet'!AM443</f>
        <v>0</v>
      </c>
      <c r="O34" s="283">
        <f>'Calculation Sheet'!AN443</f>
        <v>0</v>
      </c>
      <c r="P34" s="283">
        <f>'Calculation Sheet'!AO443</f>
        <v>0</v>
      </c>
      <c r="Q34" s="283">
        <f>'Calculation Sheet'!AP443</f>
        <v>0</v>
      </c>
      <c r="R34" s="283">
        <f>'Calculation Sheet'!AQ443</f>
        <v>0</v>
      </c>
      <c r="S34" s="283">
        <f>'Calculation Sheet'!AR443</f>
        <v>0</v>
      </c>
      <c r="T34" s="283">
        <f>'Calculation Sheet'!AS443</f>
        <v>0</v>
      </c>
      <c r="U34" s="284">
        <f>'Calculation Sheet'!AT443</f>
        <v>25.756249999999998</v>
      </c>
      <c r="V34" s="284" t="str">
        <f>'Calculation Sheet'!AU443</f>
        <v>-</v>
      </c>
    </row>
    <row r="35" spans="1:22" ht="13.35" customHeight="1" thickTop="1" x14ac:dyDescent="0.25">
      <c r="A35" s="285" t="s">
        <v>112</v>
      </c>
      <c r="B35" s="279">
        <f>'Calculation Sheet'!AA444</f>
        <v>38</v>
      </c>
      <c r="C35" s="279">
        <f>'Calculation Sheet'!AB444</f>
        <v>208</v>
      </c>
      <c r="D35" s="279">
        <f>'Calculation Sheet'!AC444</f>
        <v>726</v>
      </c>
      <c r="E35" s="279">
        <f>'Calculation Sheet'!AD444</f>
        <v>1647</v>
      </c>
      <c r="F35" s="279">
        <f>'Calculation Sheet'!AE444</f>
        <v>1218</v>
      </c>
      <c r="G35" s="279">
        <f>'Calculation Sheet'!AF444</f>
        <v>584</v>
      </c>
      <c r="H35" s="279">
        <f>'Calculation Sheet'!AG444</f>
        <v>181</v>
      </c>
      <c r="I35" s="279">
        <f>'Calculation Sheet'!AH444</f>
        <v>49</v>
      </c>
      <c r="J35" s="279">
        <f>'Calculation Sheet'!AI444</f>
        <v>16</v>
      </c>
      <c r="K35" s="279">
        <f>'Calculation Sheet'!AJ444</f>
        <v>5</v>
      </c>
      <c r="L35" s="279">
        <f>'Calculation Sheet'!AK444</f>
        <v>0</v>
      </c>
      <c r="M35" s="279">
        <f>'Calculation Sheet'!AL444</f>
        <v>0</v>
      </c>
      <c r="N35" s="279">
        <f>'Calculation Sheet'!AM444</f>
        <v>0</v>
      </c>
      <c r="O35" s="279">
        <f>'Calculation Sheet'!AN444</f>
        <v>0</v>
      </c>
      <c r="P35" s="279">
        <f>'Calculation Sheet'!AO444</f>
        <v>0</v>
      </c>
      <c r="Q35" s="279">
        <f>'Calculation Sheet'!AP444</f>
        <v>0</v>
      </c>
      <c r="R35" s="279">
        <f>'Calculation Sheet'!AQ444</f>
        <v>0</v>
      </c>
      <c r="S35" s="279">
        <f>'Calculation Sheet'!AR444</f>
        <v>0</v>
      </c>
      <c r="T35" s="279">
        <f>'Calculation Sheet'!AS444</f>
        <v>0</v>
      </c>
      <c r="U35" s="280">
        <f>'Calculation Sheet'!AT444</f>
        <v>24.491666666666671</v>
      </c>
      <c r="V35" s="280">
        <f>'Calculation Sheet'!AU444</f>
        <v>30.583333333333332</v>
      </c>
    </row>
    <row r="36" spans="1:22" ht="13.35" customHeight="1" x14ac:dyDescent="0.25">
      <c r="A36" s="286" t="s">
        <v>113</v>
      </c>
      <c r="B36" s="281">
        <f>'Calculation Sheet'!AA445</f>
        <v>40</v>
      </c>
      <c r="C36" s="281">
        <f>'Calculation Sheet'!AB445</f>
        <v>225</v>
      </c>
      <c r="D36" s="281">
        <f>'Calculation Sheet'!AC445</f>
        <v>785</v>
      </c>
      <c r="E36" s="281">
        <f>'Calculation Sheet'!AD445</f>
        <v>1782</v>
      </c>
      <c r="F36" s="281">
        <f>'Calculation Sheet'!AE445</f>
        <v>1316</v>
      </c>
      <c r="G36" s="281">
        <f>'Calculation Sheet'!AF445</f>
        <v>654</v>
      </c>
      <c r="H36" s="281">
        <f>'Calculation Sheet'!AG445</f>
        <v>220</v>
      </c>
      <c r="I36" s="281">
        <f>'Calculation Sheet'!AH445</f>
        <v>62</v>
      </c>
      <c r="J36" s="281">
        <f>'Calculation Sheet'!AI445</f>
        <v>20</v>
      </c>
      <c r="K36" s="281">
        <f>'Calculation Sheet'!AJ445</f>
        <v>7</v>
      </c>
      <c r="L36" s="281">
        <f>'Calculation Sheet'!AK445</f>
        <v>0</v>
      </c>
      <c r="M36" s="281">
        <f>'Calculation Sheet'!AL445</f>
        <v>0</v>
      </c>
      <c r="N36" s="281">
        <f>'Calculation Sheet'!AM445</f>
        <v>1</v>
      </c>
      <c r="O36" s="281">
        <f>'Calculation Sheet'!AN445</f>
        <v>0</v>
      </c>
      <c r="P36" s="281">
        <f>'Calculation Sheet'!AO445</f>
        <v>0</v>
      </c>
      <c r="Q36" s="281">
        <f>'Calculation Sheet'!AP445</f>
        <v>0</v>
      </c>
      <c r="R36" s="281">
        <f>'Calculation Sheet'!AQ445</f>
        <v>0</v>
      </c>
      <c r="S36" s="281">
        <f>'Calculation Sheet'!AR445</f>
        <v>0</v>
      </c>
      <c r="T36" s="281">
        <f>'Calculation Sheet'!AS445</f>
        <v>0</v>
      </c>
      <c r="U36" s="282">
        <f>'Calculation Sheet'!AT445</f>
        <v>24.666666666666668</v>
      </c>
      <c r="V36" s="282">
        <f>'Calculation Sheet'!AU445</f>
        <v>30.908333333333335</v>
      </c>
    </row>
    <row r="37" spans="1:22" ht="13.35" customHeight="1" x14ac:dyDescent="0.25">
      <c r="A37" s="118" t="s">
        <v>114</v>
      </c>
      <c r="B37" s="281">
        <f>'Calculation Sheet'!AA446</f>
        <v>42</v>
      </c>
      <c r="C37" s="281">
        <f>'Calculation Sheet'!AB446</f>
        <v>227</v>
      </c>
      <c r="D37" s="281">
        <f>'Calculation Sheet'!AC446</f>
        <v>789</v>
      </c>
      <c r="E37" s="281">
        <f>'Calculation Sheet'!AD446</f>
        <v>1808</v>
      </c>
      <c r="F37" s="281">
        <f>'Calculation Sheet'!AE446</f>
        <v>1326</v>
      </c>
      <c r="G37" s="281">
        <f>'Calculation Sheet'!AF446</f>
        <v>659</v>
      </c>
      <c r="H37" s="281">
        <f>'Calculation Sheet'!AG446</f>
        <v>224</v>
      </c>
      <c r="I37" s="281">
        <f>'Calculation Sheet'!AH446</f>
        <v>62</v>
      </c>
      <c r="J37" s="281">
        <f>'Calculation Sheet'!AI446</f>
        <v>20</v>
      </c>
      <c r="K37" s="281">
        <f>'Calculation Sheet'!AJ446</f>
        <v>7</v>
      </c>
      <c r="L37" s="281">
        <f>'Calculation Sheet'!AK446</f>
        <v>0</v>
      </c>
      <c r="M37" s="281">
        <f>'Calculation Sheet'!AL446</f>
        <v>0</v>
      </c>
      <c r="N37" s="281">
        <f>'Calculation Sheet'!AM446</f>
        <v>1</v>
      </c>
      <c r="O37" s="281">
        <f>'Calculation Sheet'!AN446</f>
        <v>0</v>
      </c>
      <c r="P37" s="281">
        <f>'Calculation Sheet'!AO446</f>
        <v>0</v>
      </c>
      <c r="Q37" s="281">
        <f>'Calculation Sheet'!AP446</f>
        <v>0</v>
      </c>
      <c r="R37" s="281">
        <f>'Calculation Sheet'!AQ446</f>
        <v>0</v>
      </c>
      <c r="S37" s="281">
        <f>'Calculation Sheet'!AR446</f>
        <v>0</v>
      </c>
      <c r="T37" s="281">
        <f>'Calculation Sheet'!AS446</f>
        <v>0</v>
      </c>
      <c r="U37" s="282">
        <f>'Calculation Sheet'!AT446</f>
        <v>24.675000000000001</v>
      </c>
      <c r="V37" s="282">
        <f>'Calculation Sheet'!AU446</f>
        <v>30.908333333333342</v>
      </c>
    </row>
    <row r="38" spans="1:22" ht="13.35" customHeight="1" thickBot="1" x14ac:dyDescent="0.3">
      <c r="A38" s="120" t="s">
        <v>115</v>
      </c>
      <c r="B38" s="283">
        <f>'Calculation Sheet'!AA447</f>
        <v>42</v>
      </c>
      <c r="C38" s="283">
        <f>'Calculation Sheet'!AB447</f>
        <v>235</v>
      </c>
      <c r="D38" s="283">
        <f>'Calculation Sheet'!AC447</f>
        <v>799</v>
      </c>
      <c r="E38" s="283">
        <f>'Calculation Sheet'!AD447</f>
        <v>1812</v>
      </c>
      <c r="F38" s="283">
        <f>'Calculation Sheet'!AE447</f>
        <v>1335</v>
      </c>
      <c r="G38" s="283">
        <f>'Calculation Sheet'!AF447</f>
        <v>663</v>
      </c>
      <c r="H38" s="283">
        <f>'Calculation Sheet'!AG447</f>
        <v>227</v>
      </c>
      <c r="I38" s="283">
        <f>'Calculation Sheet'!AH447</f>
        <v>63</v>
      </c>
      <c r="J38" s="283">
        <f>'Calculation Sheet'!AI447</f>
        <v>22</v>
      </c>
      <c r="K38" s="283">
        <f>'Calculation Sheet'!AJ447</f>
        <v>8</v>
      </c>
      <c r="L38" s="283">
        <f>'Calculation Sheet'!AK447</f>
        <v>0</v>
      </c>
      <c r="M38" s="283">
        <f>'Calculation Sheet'!AL447</f>
        <v>0</v>
      </c>
      <c r="N38" s="283">
        <f>'Calculation Sheet'!AM447</f>
        <v>1</v>
      </c>
      <c r="O38" s="283">
        <f>'Calculation Sheet'!AN447</f>
        <v>0</v>
      </c>
      <c r="P38" s="283">
        <f>'Calculation Sheet'!AO447</f>
        <v>0</v>
      </c>
      <c r="Q38" s="283">
        <f>'Calculation Sheet'!AP447</f>
        <v>0</v>
      </c>
      <c r="R38" s="283">
        <f>'Calculation Sheet'!AQ447</f>
        <v>0</v>
      </c>
      <c r="S38" s="283">
        <f>'Calculation Sheet'!AR447</f>
        <v>0</v>
      </c>
      <c r="T38" s="283">
        <f>'Calculation Sheet'!AS447</f>
        <v>0</v>
      </c>
      <c r="U38" s="284">
        <f>'Calculation Sheet'!AT447</f>
        <v>24.683333333333334</v>
      </c>
      <c r="V38" s="284">
        <f>'Calculation Sheet'!AU447</f>
        <v>30.933333333333337</v>
      </c>
    </row>
    <row r="39" spans="1:22" ht="13.35" customHeight="1" thickTop="1" x14ac:dyDescent="0.25">
      <c r="S39" s="351"/>
      <c r="T39" s="351"/>
      <c r="U39" s="351"/>
      <c r="V39" s="352"/>
    </row>
    <row r="40" spans="1:22" ht="13.35" customHeight="1" thickBot="1" x14ac:dyDescent="0.3">
      <c r="A40" s="348" t="s">
        <v>209</v>
      </c>
    </row>
    <row r="41" spans="1:22" ht="13.35" customHeight="1" thickTop="1" thickBot="1" x14ac:dyDescent="0.3">
      <c r="A41" s="243"/>
      <c r="B41" s="605" t="s">
        <v>91</v>
      </c>
      <c r="C41" s="606"/>
      <c r="D41" s="606"/>
      <c r="E41" s="606"/>
      <c r="F41" s="606"/>
      <c r="G41" s="606"/>
      <c r="H41" s="606"/>
      <c r="I41" s="606"/>
      <c r="J41" s="606"/>
      <c r="K41" s="606"/>
      <c r="L41" s="606"/>
      <c r="M41" s="606"/>
      <c r="N41" s="606"/>
      <c r="O41" s="606"/>
      <c r="P41" s="606"/>
      <c r="Q41" s="606"/>
      <c r="R41" s="606"/>
      <c r="S41" s="606"/>
      <c r="T41" s="606"/>
      <c r="U41" s="606"/>
      <c r="V41" s="607"/>
    </row>
    <row r="42" spans="1:22" ht="13.35" customHeight="1" thickTop="1" thickBot="1" x14ac:dyDescent="0.3">
      <c r="A42" s="169" t="s">
        <v>51</v>
      </c>
      <c r="B42" s="353" t="s">
        <v>92</v>
      </c>
      <c r="C42" s="353" t="s">
        <v>93</v>
      </c>
      <c r="D42" s="353" t="s">
        <v>94</v>
      </c>
      <c r="E42" s="353" t="s">
        <v>95</v>
      </c>
      <c r="F42" s="353" t="s">
        <v>96</v>
      </c>
      <c r="G42" s="353" t="s">
        <v>97</v>
      </c>
      <c r="H42" s="353" t="s">
        <v>98</v>
      </c>
      <c r="I42" s="353" t="s">
        <v>99</v>
      </c>
      <c r="J42" s="353" t="s">
        <v>100</v>
      </c>
      <c r="K42" s="353" t="s">
        <v>101</v>
      </c>
      <c r="L42" s="353" t="s">
        <v>102</v>
      </c>
      <c r="M42" s="353" t="s">
        <v>103</v>
      </c>
      <c r="N42" s="353" t="s">
        <v>104</v>
      </c>
      <c r="O42" s="353" t="s">
        <v>105</v>
      </c>
      <c r="P42" s="353" t="s">
        <v>106</v>
      </c>
      <c r="Q42" s="353" t="s">
        <v>107</v>
      </c>
      <c r="R42" s="353" t="s">
        <v>108</v>
      </c>
      <c r="S42" s="353" t="s">
        <v>109</v>
      </c>
      <c r="T42" s="353" t="s">
        <v>110</v>
      </c>
      <c r="U42" s="169" t="s">
        <v>89</v>
      </c>
      <c r="V42" s="169" t="s">
        <v>111</v>
      </c>
    </row>
    <row r="43" spans="1:22" ht="13.35" customHeight="1" thickTop="1" x14ac:dyDescent="0.25">
      <c r="A43" s="278">
        <v>0</v>
      </c>
      <c r="B43" s="279">
        <f>'Calculation Sheet'!AA524</f>
        <v>1</v>
      </c>
      <c r="C43" s="279">
        <f>'Calculation Sheet'!AB524</f>
        <v>1</v>
      </c>
      <c r="D43" s="279">
        <f>'Calculation Sheet'!AC524</f>
        <v>4</v>
      </c>
      <c r="E43" s="279">
        <f>'Calculation Sheet'!AD524</f>
        <v>4</v>
      </c>
      <c r="F43" s="279">
        <f>'Calculation Sheet'!AE524</f>
        <v>3</v>
      </c>
      <c r="G43" s="279">
        <f>'Calculation Sheet'!AF524</f>
        <v>2</v>
      </c>
      <c r="H43" s="279">
        <f>'Calculation Sheet'!AG524</f>
        <v>1</v>
      </c>
      <c r="I43" s="279">
        <f>'Calculation Sheet'!AH524</f>
        <v>0</v>
      </c>
      <c r="J43" s="279">
        <f>'Calculation Sheet'!AI524</f>
        <v>0</v>
      </c>
      <c r="K43" s="279">
        <f>'Calculation Sheet'!AJ524</f>
        <v>0</v>
      </c>
      <c r="L43" s="279">
        <f>'Calculation Sheet'!AK524</f>
        <v>0</v>
      </c>
      <c r="M43" s="279">
        <f>'Calculation Sheet'!AL524</f>
        <v>0</v>
      </c>
      <c r="N43" s="279">
        <f>'Calculation Sheet'!AM524</f>
        <v>0</v>
      </c>
      <c r="O43" s="279">
        <f>'Calculation Sheet'!AN524</f>
        <v>0</v>
      </c>
      <c r="P43" s="279">
        <f>'Calculation Sheet'!AO524</f>
        <v>0</v>
      </c>
      <c r="Q43" s="279">
        <f>'Calculation Sheet'!AP524</f>
        <v>0</v>
      </c>
      <c r="R43" s="279">
        <f>'Calculation Sheet'!AQ524</f>
        <v>0</v>
      </c>
      <c r="S43" s="279">
        <f>'Calculation Sheet'!AR524</f>
        <v>0</v>
      </c>
      <c r="T43" s="279">
        <f>'Calculation Sheet'!AS524</f>
        <v>0</v>
      </c>
      <c r="U43" s="280">
        <f>'Calculation Sheet'!AT524</f>
        <v>21.327083333333331</v>
      </c>
      <c r="V43" s="280" t="str">
        <f>'Calculation Sheet'!AU524</f>
        <v>-</v>
      </c>
    </row>
    <row r="44" spans="1:22" ht="13.35" customHeight="1" x14ac:dyDescent="0.25">
      <c r="A44" s="170">
        <v>4.1666666666666664E-2</v>
      </c>
      <c r="B44" s="281">
        <f>'Calculation Sheet'!AA525</f>
        <v>0</v>
      </c>
      <c r="C44" s="281">
        <f>'Calculation Sheet'!AB525</f>
        <v>2</v>
      </c>
      <c r="D44" s="281">
        <f>'Calculation Sheet'!AC525</f>
        <v>3</v>
      </c>
      <c r="E44" s="281">
        <f>'Calculation Sheet'!AD525</f>
        <v>3</v>
      </c>
      <c r="F44" s="281">
        <f>'Calculation Sheet'!AE525</f>
        <v>4</v>
      </c>
      <c r="G44" s="281">
        <f>'Calculation Sheet'!AF525</f>
        <v>0</v>
      </c>
      <c r="H44" s="281">
        <f>'Calculation Sheet'!AG525</f>
        <v>0</v>
      </c>
      <c r="I44" s="281">
        <f>'Calculation Sheet'!AH525</f>
        <v>0</v>
      </c>
      <c r="J44" s="281">
        <f>'Calculation Sheet'!AI525</f>
        <v>0</v>
      </c>
      <c r="K44" s="281">
        <f>'Calculation Sheet'!AJ525</f>
        <v>0</v>
      </c>
      <c r="L44" s="281">
        <f>'Calculation Sheet'!AK525</f>
        <v>0</v>
      </c>
      <c r="M44" s="281">
        <f>'Calculation Sheet'!AL525</f>
        <v>0</v>
      </c>
      <c r="N44" s="281">
        <f>'Calculation Sheet'!AM525</f>
        <v>0</v>
      </c>
      <c r="O44" s="281">
        <f>'Calculation Sheet'!AN525</f>
        <v>0</v>
      </c>
      <c r="P44" s="281">
        <f>'Calculation Sheet'!AO525</f>
        <v>0</v>
      </c>
      <c r="Q44" s="281">
        <f>'Calculation Sheet'!AP525</f>
        <v>0</v>
      </c>
      <c r="R44" s="281">
        <f>'Calculation Sheet'!AQ525</f>
        <v>0</v>
      </c>
      <c r="S44" s="281">
        <f>'Calculation Sheet'!AR525</f>
        <v>0</v>
      </c>
      <c r="T44" s="281">
        <f>'Calculation Sheet'!AS525</f>
        <v>0</v>
      </c>
      <c r="U44" s="282">
        <f>'Calculation Sheet'!AT525</f>
        <v>22.048749999999998</v>
      </c>
      <c r="V44" s="282" t="str">
        <f>'Calculation Sheet'!AU525</f>
        <v>-</v>
      </c>
    </row>
    <row r="45" spans="1:22" ht="13.35" customHeight="1" x14ac:dyDescent="0.25">
      <c r="A45" s="170">
        <v>8.3333333333333301E-2</v>
      </c>
      <c r="B45" s="281">
        <f>'Calculation Sheet'!AA526</f>
        <v>0</v>
      </c>
      <c r="C45" s="281">
        <f>'Calculation Sheet'!AB526</f>
        <v>2</v>
      </c>
      <c r="D45" s="281">
        <f>'Calculation Sheet'!AC526</f>
        <v>5</v>
      </c>
      <c r="E45" s="281">
        <f>'Calculation Sheet'!AD526</f>
        <v>0</v>
      </c>
      <c r="F45" s="281">
        <f>'Calculation Sheet'!AE526</f>
        <v>1</v>
      </c>
      <c r="G45" s="281">
        <f>'Calculation Sheet'!AF526</f>
        <v>0</v>
      </c>
      <c r="H45" s="281">
        <f>'Calculation Sheet'!AG526</f>
        <v>2</v>
      </c>
      <c r="I45" s="281">
        <f>'Calculation Sheet'!AH526</f>
        <v>0</v>
      </c>
      <c r="J45" s="281">
        <f>'Calculation Sheet'!AI526</f>
        <v>0</v>
      </c>
      <c r="K45" s="281">
        <f>'Calculation Sheet'!AJ526</f>
        <v>0</v>
      </c>
      <c r="L45" s="281">
        <f>'Calculation Sheet'!AK526</f>
        <v>0</v>
      </c>
      <c r="M45" s="281">
        <f>'Calculation Sheet'!AL526</f>
        <v>0</v>
      </c>
      <c r="N45" s="281">
        <f>'Calculation Sheet'!AM526</f>
        <v>0</v>
      </c>
      <c r="O45" s="281">
        <f>'Calculation Sheet'!AN526</f>
        <v>0</v>
      </c>
      <c r="P45" s="281">
        <f>'Calculation Sheet'!AO526</f>
        <v>0</v>
      </c>
      <c r="Q45" s="281">
        <f>'Calculation Sheet'!AP526</f>
        <v>0</v>
      </c>
      <c r="R45" s="281">
        <f>'Calculation Sheet'!AQ526</f>
        <v>0</v>
      </c>
      <c r="S45" s="281">
        <f>'Calculation Sheet'!AR526</f>
        <v>0</v>
      </c>
      <c r="T45" s="281">
        <f>'Calculation Sheet'!AS526</f>
        <v>0</v>
      </c>
      <c r="U45" s="282">
        <f>'Calculation Sheet'!AT526</f>
        <v>26.558333333333334</v>
      </c>
      <c r="V45" s="282" t="str">
        <f>'Calculation Sheet'!AU526</f>
        <v>-</v>
      </c>
    </row>
    <row r="46" spans="1:22" ht="13.35" customHeight="1" x14ac:dyDescent="0.25">
      <c r="A46" s="170">
        <v>0.125</v>
      </c>
      <c r="B46" s="281">
        <f>'Calculation Sheet'!AA527</f>
        <v>0</v>
      </c>
      <c r="C46" s="281">
        <f>'Calculation Sheet'!AB527</f>
        <v>2</v>
      </c>
      <c r="D46" s="281">
        <f>'Calculation Sheet'!AC527</f>
        <v>0</v>
      </c>
      <c r="E46" s="281">
        <f>'Calculation Sheet'!AD527</f>
        <v>2</v>
      </c>
      <c r="F46" s="281">
        <f>'Calculation Sheet'!AE527</f>
        <v>2</v>
      </c>
      <c r="G46" s="281">
        <f>'Calculation Sheet'!AF527</f>
        <v>0</v>
      </c>
      <c r="H46" s="281">
        <f>'Calculation Sheet'!AG527</f>
        <v>0</v>
      </c>
      <c r="I46" s="281">
        <f>'Calculation Sheet'!AH527</f>
        <v>1</v>
      </c>
      <c r="J46" s="281">
        <f>'Calculation Sheet'!AI527</f>
        <v>0</v>
      </c>
      <c r="K46" s="281">
        <f>'Calculation Sheet'!AJ527</f>
        <v>0</v>
      </c>
      <c r="L46" s="281">
        <f>'Calculation Sheet'!AK527</f>
        <v>0</v>
      </c>
      <c r="M46" s="281">
        <f>'Calculation Sheet'!AL527</f>
        <v>0</v>
      </c>
      <c r="N46" s="281">
        <f>'Calculation Sheet'!AM527</f>
        <v>0</v>
      </c>
      <c r="O46" s="281">
        <f>'Calculation Sheet'!AN527</f>
        <v>0</v>
      </c>
      <c r="P46" s="281">
        <f>'Calculation Sheet'!AO527</f>
        <v>0</v>
      </c>
      <c r="Q46" s="281">
        <f>'Calculation Sheet'!AP527</f>
        <v>0</v>
      </c>
      <c r="R46" s="281">
        <f>'Calculation Sheet'!AQ527</f>
        <v>0</v>
      </c>
      <c r="S46" s="281">
        <f>'Calculation Sheet'!AR527</f>
        <v>0</v>
      </c>
      <c r="T46" s="281">
        <f>'Calculation Sheet'!AS527</f>
        <v>0</v>
      </c>
      <c r="U46" s="282">
        <f>'Calculation Sheet'!AT527</f>
        <v>23.922222222222221</v>
      </c>
      <c r="V46" s="282" t="str">
        <f>'Calculation Sheet'!AU527</f>
        <v>-</v>
      </c>
    </row>
    <row r="47" spans="1:22" ht="13.35" customHeight="1" x14ac:dyDescent="0.25">
      <c r="A47" s="170">
        <v>0.16666666666666699</v>
      </c>
      <c r="B47" s="281">
        <f>'Calculation Sheet'!AA528</f>
        <v>0</v>
      </c>
      <c r="C47" s="281">
        <f>'Calculation Sheet'!AB528</f>
        <v>0</v>
      </c>
      <c r="D47" s="281">
        <f>'Calculation Sheet'!AC528</f>
        <v>1</v>
      </c>
      <c r="E47" s="281">
        <f>'Calculation Sheet'!AD528</f>
        <v>0</v>
      </c>
      <c r="F47" s="281">
        <f>'Calculation Sheet'!AE528</f>
        <v>1</v>
      </c>
      <c r="G47" s="281">
        <f>'Calculation Sheet'!AF528</f>
        <v>0</v>
      </c>
      <c r="H47" s="281">
        <f>'Calculation Sheet'!AG528</f>
        <v>1</v>
      </c>
      <c r="I47" s="281">
        <f>'Calculation Sheet'!AH528</f>
        <v>1</v>
      </c>
      <c r="J47" s="281">
        <f>'Calculation Sheet'!AI528</f>
        <v>0</v>
      </c>
      <c r="K47" s="281">
        <f>'Calculation Sheet'!AJ528</f>
        <v>0</v>
      </c>
      <c r="L47" s="281">
        <f>'Calculation Sheet'!AK528</f>
        <v>0</v>
      </c>
      <c r="M47" s="281">
        <f>'Calculation Sheet'!AL528</f>
        <v>0</v>
      </c>
      <c r="N47" s="281">
        <f>'Calculation Sheet'!AM528</f>
        <v>0</v>
      </c>
      <c r="O47" s="281">
        <f>'Calculation Sheet'!AN528</f>
        <v>0</v>
      </c>
      <c r="P47" s="281">
        <f>'Calculation Sheet'!AO528</f>
        <v>0</v>
      </c>
      <c r="Q47" s="281">
        <f>'Calculation Sheet'!AP528</f>
        <v>0</v>
      </c>
      <c r="R47" s="281">
        <f>'Calculation Sheet'!AQ528</f>
        <v>0</v>
      </c>
      <c r="S47" s="281">
        <f>'Calculation Sheet'!AR528</f>
        <v>0</v>
      </c>
      <c r="T47" s="281">
        <f>'Calculation Sheet'!AS528</f>
        <v>0</v>
      </c>
      <c r="U47" s="282">
        <f>'Calculation Sheet'!AT528</f>
        <v>32.68333333333333</v>
      </c>
      <c r="V47" s="282" t="str">
        <f>'Calculation Sheet'!AU528</f>
        <v>-</v>
      </c>
    </row>
    <row r="48" spans="1:22" ht="13.35" customHeight="1" x14ac:dyDescent="0.25">
      <c r="A48" s="170">
        <v>0.20833333333333301</v>
      </c>
      <c r="B48" s="281">
        <f>'Calculation Sheet'!AA529</f>
        <v>0</v>
      </c>
      <c r="C48" s="281">
        <f>'Calculation Sheet'!AB529</f>
        <v>1</v>
      </c>
      <c r="D48" s="281">
        <f>'Calculation Sheet'!AC529</f>
        <v>1</v>
      </c>
      <c r="E48" s="281">
        <f>'Calculation Sheet'!AD529</f>
        <v>4</v>
      </c>
      <c r="F48" s="281">
        <f>'Calculation Sheet'!AE529</f>
        <v>2</v>
      </c>
      <c r="G48" s="281">
        <f>'Calculation Sheet'!AF529</f>
        <v>2</v>
      </c>
      <c r="H48" s="281">
        <f>'Calculation Sheet'!AG529</f>
        <v>1</v>
      </c>
      <c r="I48" s="281">
        <f>'Calculation Sheet'!AH529</f>
        <v>0</v>
      </c>
      <c r="J48" s="281">
        <f>'Calculation Sheet'!AI529</f>
        <v>2</v>
      </c>
      <c r="K48" s="281">
        <f>'Calculation Sheet'!AJ529</f>
        <v>1</v>
      </c>
      <c r="L48" s="281">
        <f>'Calculation Sheet'!AK529</f>
        <v>0</v>
      </c>
      <c r="M48" s="281">
        <f>'Calculation Sheet'!AL529</f>
        <v>0</v>
      </c>
      <c r="N48" s="281">
        <f>'Calculation Sheet'!AM529</f>
        <v>0</v>
      </c>
      <c r="O48" s="281">
        <f>'Calculation Sheet'!AN529</f>
        <v>0</v>
      </c>
      <c r="P48" s="281">
        <f>'Calculation Sheet'!AO529</f>
        <v>0</v>
      </c>
      <c r="Q48" s="281">
        <f>'Calculation Sheet'!AP529</f>
        <v>0</v>
      </c>
      <c r="R48" s="281">
        <f>'Calculation Sheet'!AQ529</f>
        <v>0</v>
      </c>
      <c r="S48" s="281">
        <f>'Calculation Sheet'!AR529</f>
        <v>0</v>
      </c>
      <c r="T48" s="281">
        <f>'Calculation Sheet'!AS529</f>
        <v>0</v>
      </c>
      <c r="U48" s="282">
        <f>'Calculation Sheet'!AT529</f>
        <v>33.137500000000003</v>
      </c>
      <c r="V48" s="282" t="str">
        <f>'Calculation Sheet'!AU529</f>
        <v>-</v>
      </c>
    </row>
    <row r="49" spans="1:22" ht="13.35" customHeight="1" x14ac:dyDescent="0.25">
      <c r="A49" s="170">
        <v>0.25</v>
      </c>
      <c r="B49" s="281">
        <f>'Calculation Sheet'!AA530</f>
        <v>0</v>
      </c>
      <c r="C49" s="281">
        <f>'Calculation Sheet'!AB530</f>
        <v>7</v>
      </c>
      <c r="D49" s="281">
        <f>'Calculation Sheet'!AC530</f>
        <v>12</v>
      </c>
      <c r="E49" s="281">
        <f>'Calculation Sheet'!AD530</f>
        <v>29</v>
      </c>
      <c r="F49" s="281">
        <f>'Calculation Sheet'!AE530</f>
        <v>29</v>
      </c>
      <c r="G49" s="281">
        <f>'Calculation Sheet'!AF530</f>
        <v>32</v>
      </c>
      <c r="H49" s="281">
        <f>'Calculation Sheet'!AG530</f>
        <v>22</v>
      </c>
      <c r="I49" s="281">
        <f>'Calculation Sheet'!AH530</f>
        <v>8</v>
      </c>
      <c r="J49" s="281">
        <f>'Calculation Sheet'!AI530</f>
        <v>1</v>
      </c>
      <c r="K49" s="281">
        <f>'Calculation Sheet'!AJ530</f>
        <v>0</v>
      </c>
      <c r="L49" s="281">
        <f>'Calculation Sheet'!AK530</f>
        <v>0</v>
      </c>
      <c r="M49" s="281">
        <f>'Calculation Sheet'!AL530</f>
        <v>0</v>
      </c>
      <c r="N49" s="281">
        <f>'Calculation Sheet'!AM530</f>
        <v>0</v>
      </c>
      <c r="O49" s="281">
        <f>'Calculation Sheet'!AN530</f>
        <v>0</v>
      </c>
      <c r="P49" s="281">
        <f>'Calculation Sheet'!AO530</f>
        <v>0</v>
      </c>
      <c r="Q49" s="281">
        <f>'Calculation Sheet'!AP530</f>
        <v>0</v>
      </c>
      <c r="R49" s="281">
        <f>'Calculation Sheet'!AQ530</f>
        <v>0</v>
      </c>
      <c r="S49" s="281">
        <f>'Calculation Sheet'!AR530</f>
        <v>0</v>
      </c>
      <c r="T49" s="281">
        <f>'Calculation Sheet'!AS530</f>
        <v>0</v>
      </c>
      <c r="U49" s="282">
        <f>'Calculation Sheet'!AT530</f>
        <v>28.051858974358971</v>
      </c>
      <c r="V49" s="282" t="str">
        <f>'Calculation Sheet'!AU530</f>
        <v>-</v>
      </c>
    </row>
    <row r="50" spans="1:22" ht="13.35" customHeight="1" x14ac:dyDescent="0.25">
      <c r="A50" s="170">
        <v>0.29166666666666702</v>
      </c>
      <c r="B50" s="281">
        <f>'Calculation Sheet'!AA531</f>
        <v>5</v>
      </c>
      <c r="C50" s="281">
        <f>'Calculation Sheet'!AB531</f>
        <v>23</v>
      </c>
      <c r="D50" s="281">
        <f>'Calculation Sheet'!AC531</f>
        <v>56</v>
      </c>
      <c r="E50" s="281">
        <f>'Calculation Sheet'!AD531</f>
        <v>212</v>
      </c>
      <c r="F50" s="281">
        <f>'Calculation Sheet'!AE531</f>
        <v>149</v>
      </c>
      <c r="G50" s="281">
        <f>'Calculation Sheet'!AF531</f>
        <v>78</v>
      </c>
      <c r="H50" s="281">
        <f>'Calculation Sheet'!AG531</f>
        <v>30</v>
      </c>
      <c r="I50" s="281">
        <f>'Calculation Sheet'!AH531</f>
        <v>8</v>
      </c>
      <c r="J50" s="281">
        <f>'Calculation Sheet'!AI531</f>
        <v>3</v>
      </c>
      <c r="K50" s="281">
        <f>'Calculation Sheet'!AJ531</f>
        <v>1</v>
      </c>
      <c r="L50" s="281">
        <f>'Calculation Sheet'!AK531</f>
        <v>0</v>
      </c>
      <c r="M50" s="281">
        <f>'Calculation Sheet'!AL531</f>
        <v>0</v>
      </c>
      <c r="N50" s="281">
        <f>'Calculation Sheet'!AM531</f>
        <v>0</v>
      </c>
      <c r="O50" s="281">
        <f>'Calculation Sheet'!AN531</f>
        <v>0</v>
      </c>
      <c r="P50" s="281">
        <f>'Calculation Sheet'!AO531</f>
        <v>0</v>
      </c>
      <c r="Q50" s="281">
        <f>'Calculation Sheet'!AP531</f>
        <v>0</v>
      </c>
      <c r="R50" s="281">
        <f>'Calculation Sheet'!AQ531</f>
        <v>0</v>
      </c>
      <c r="S50" s="281">
        <f>'Calculation Sheet'!AR531</f>
        <v>0</v>
      </c>
      <c r="T50" s="281">
        <f>'Calculation Sheet'!AS531</f>
        <v>0</v>
      </c>
      <c r="U50" s="282">
        <f>'Calculation Sheet'!AT531</f>
        <v>26.161145833333332</v>
      </c>
      <c r="V50" s="282">
        <f>'Calculation Sheet'!AU531</f>
        <v>32.452500000000001</v>
      </c>
    </row>
    <row r="51" spans="1:22" ht="13.35" customHeight="1" x14ac:dyDescent="0.25">
      <c r="A51" s="170">
        <v>0.33333333333333298</v>
      </c>
      <c r="B51" s="281">
        <f>'Calculation Sheet'!AA532</f>
        <v>3</v>
      </c>
      <c r="C51" s="281">
        <f>'Calculation Sheet'!AB532</f>
        <v>24</v>
      </c>
      <c r="D51" s="281">
        <f>'Calculation Sheet'!AC532</f>
        <v>95</v>
      </c>
      <c r="E51" s="281">
        <f>'Calculation Sheet'!AD532</f>
        <v>245</v>
      </c>
      <c r="F51" s="281">
        <f>'Calculation Sheet'!AE532</f>
        <v>238</v>
      </c>
      <c r="G51" s="281">
        <f>'Calculation Sheet'!AF532</f>
        <v>106</v>
      </c>
      <c r="H51" s="281">
        <f>'Calculation Sheet'!AG532</f>
        <v>31</v>
      </c>
      <c r="I51" s="281">
        <f>'Calculation Sheet'!AH532</f>
        <v>10</v>
      </c>
      <c r="J51" s="281">
        <f>'Calculation Sheet'!AI532</f>
        <v>2</v>
      </c>
      <c r="K51" s="281">
        <f>'Calculation Sheet'!AJ532</f>
        <v>0</v>
      </c>
      <c r="L51" s="281">
        <f>'Calculation Sheet'!AK532</f>
        <v>0</v>
      </c>
      <c r="M51" s="281">
        <f>'Calculation Sheet'!AL532</f>
        <v>0</v>
      </c>
      <c r="N51" s="281">
        <f>'Calculation Sheet'!AM532</f>
        <v>0</v>
      </c>
      <c r="O51" s="281">
        <f>'Calculation Sheet'!AN532</f>
        <v>0</v>
      </c>
      <c r="P51" s="281">
        <f>'Calculation Sheet'!AO532</f>
        <v>0</v>
      </c>
      <c r="Q51" s="281">
        <f>'Calculation Sheet'!AP532</f>
        <v>0</v>
      </c>
      <c r="R51" s="281">
        <f>'Calculation Sheet'!AQ532</f>
        <v>0</v>
      </c>
      <c r="S51" s="281">
        <f>'Calculation Sheet'!AR532</f>
        <v>0</v>
      </c>
      <c r="T51" s="281">
        <f>'Calculation Sheet'!AS532</f>
        <v>0</v>
      </c>
      <c r="U51" s="282">
        <f>'Calculation Sheet'!AT532</f>
        <v>25.493333333333332</v>
      </c>
      <c r="V51" s="282">
        <f>'Calculation Sheet'!AU532</f>
        <v>30.48681818181818</v>
      </c>
    </row>
    <row r="52" spans="1:22" ht="13.35" customHeight="1" x14ac:dyDescent="0.25">
      <c r="A52" s="170">
        <v>0.375</v>
      </c>
      <c r="B52" s="281">
        <f>'Calculation Sheet'!AA533</f>
        <v>5</v>
      </c>
      <c r="C52" s="281">
        <f>'Calculation Sheet'!AB533</f>
        <v>30</v>
      </c>
      <c r="D52" s="281">
        <f>'Calculation Sheet'!AC533</f>
        <v>71</v>
      </c>
      <c r="E52" s="281">
        <f>'Calculation Sheet'!AD533</f>
        <v>165</v>
      </c>
      <c r="F52" s="281">
        <f>'Calculation Sheet'!AE533</f>
        <v>96</v>
      </c>
      <c r="G52" s="281">
        <f>'Calculation Sheet'!AF533</f>
        <v>38</v>
      </c>
      <c r="H52" s="281">
        <f>'Calculation Sheet'!AG533</f>
        <v>15</v>
      </c>
      <c r="I52" s="281">
        <f>'Calculation Sheet'!AH533</f>
        <v>4</v>
      </c>
      <c r="J52" s="281">
        <f>'Calculation Sheet'!AI533</f>
        <v>0</v>
      </c>
      <c r="K52" s="281">
        <f>'Calculation Sheet'!AJ533</f>
        <v>0</v>
      </c>
      <c r="L52" s="281">
        <f>'Calculation Sheet'!AK533</f>
        <v>0</v>
      </c>
      <c r="M52" s="281">
        <f>'Calculation Sheet'!AL533</f>
        <v>0</v>
      </c>
      <c r="N52" s="281">
        <f>'Calculation Sheet'!AM533</f>
        <v>0</v>
      </c>
      <c r="O52" s="281">
        <f>'Calculation Sheet'!AN533</f>
        <v>0</v>
      </c>
      <c r="P52" s="281">
        <f>'Calculation Sheet'!AO533</f>
        <v>0</v>
      </c>
      <c r="Q52" s="281">
        <f>'Calculation Sheet'!AP533</f>
        <v>0</v>
      </c>
      <c r="R52" s="281">
        <f>'Calculation Sheet'!AQ533</f>
        <v>0</v>
      </c>
      <c r="S52" s="281">
        <f>'Calculation Sheet'!AR533</f>
        <v>0</v>
      </c>
      <c r="T52" s="281">
        <f>'Calculation Sheet'!AS533</f>
        <v>0</v>
      </c>
      <c r="U52" s="282">
        <f>'Calculation Sheet'!AT533</f>
        <v>23.218055555555559</v>
      </c>
      <c r="V52" s="282">
        <f>'Calculation Sheet'!AU533</f>
        <v>31.262499999999999</v>
      </c>
    </row>
    <row r="53" spans="1:22" ht="13.35" customHeight="1" x14ac:dyDescent="0.25">
      <c r="A53" s="170">
        <v>0.41666666666666702</v>
      </c>
      <c r="B53" s="281">
        <f>'Calculation Sheet'!AA534</f>
        <v>5</v>
      </c>
      <c r="C53" s="281">
        <f>'Calculation Sheet'!AB534</f>
        <v>24</v>
      </c>
      <c r="D53" s="281">
        <f>'Calculation Sheet'!AC534</f>
        <v>67</v>
      </c>
      <c r="E53" s="281">
        <f>'Calculation Sheet'!AD534</f>
        <v>179</v>
      </c>
      <c r="F53" s="281">
        <f>'Calculation Sheet'!AE534</f>
        <v>84</v>
      </c>
      <c r="G53" s="281">
        <f>'Calculation Sheet'!AF534</f>
        <v>31</v>
      </c>
      <c r="H53" s="281">
        <f>'Calculation Sheet'!AG534</f>
        <v>17</v>
      </c>
      <c r="I53" s="281">
        <f>'Calculation Sheet'!AH534</f>
        <v>5</v>
      </c>
      <c r="J53" s="281">
        <f>'Calculation Sheet'!AI534</f>
        <v>2</v>
      </c>
      <c r="K53" s="281">
        <f>'Calculation Sheet'!AJ534</f>
        <v>0</v>
      </c>
      <c r="L53" s="281">
        <f>'Calculation Sheet'!AK534</f>
        <v>0</v>
      </c>
      <c r="M53" s="281">
        <f>'Calculation Sheet'!AL534</f>
        <v>0</v>
      </c>
      <c r="N53" s="281">
        <f>'Calculation Sheet'!AM534</f>
        <v>0</v>
      </c>
      <c r="O53" s="281">
        <f>'Calculation Sheet'!AN534</f>
        <v>0</v>
      </c>
      <c r="P53" s="281">
        <f>'Calculation Sheet'!AO534</f>
        <v>0</v>
      </c>
      <c r="Q53" s="281">
        <f>'Calculation Sheet'!AP534</f>
        <v>0</v>
      </c>
      <c r="R53" s="281">
        <f>'Calculation Sheet'!AQ534</f>
        <v>0</v>
      </c>
      <c r="S53" s="281">
        <f>'Calculation Sheet'!AR534</f>
        <v>0</v>
      </c>
      <c r="T53" s="281">
        <f>'Calculation Sheet'!AS534</f>
        <v>0</v>
      </c>
      <c r="U53" s="282">
        <f>'Calculation Sheet'!AT534</f>
        <v>23.540277777777778</v>
      </c>
      <c r="V53" s="282">
        <f>'Calculation Sheet'!AU534</f>
        <v>29.724999999999998</v>
      </c>
    </row>
    <row r="54" spans="1:22" ht="13.35" customHeight="1" x14ac:dyDescent="0.25">
      <c r="A54" s="170">
        <v>0.45833333333333298</v>
      </c>
      <c r="B54" s="281">
        <f>'Calculation Sheet'!AA535</f>
        <v>5</v>
      </c>
      <c r="C54" s="281">
        <f>'Calculation Sheet'!AB535</f>
        <v>24</v>
      </c>
      <c r="D54" s="281">
        <f>'Calculation Sheet'!AC535</f>
        <v>88</v>
      </c>
      <c r="E54" s="281">
        <f>'Calculation Sheet'!AD535</f>
        <v>154</v>
      </c>
      <c r="F54" s="281">
        <f>'Calculation Sheet'!AE535</f>
        <v>123</v>
      </c>
      <c r="G54" s="281">
        <f>'Calculation Sheet'!AF535</f>
        <v>50</v>
      </c>
      <c r="H54" s="281">
        <f>'Calculation Sheet'!AG535</f>
        <v>18</v>
      </c>
      <c r="I54" s="281">
        <f>'Calculation Sheet'!AH535</f>
        <v>3</v>
      </c>
      <c r="J54" s="281">
        <f>'Calculation Sheet'!AI535</f>
        <v>1</v>
      </c>
      <c r="K54" s="281">
        <f>'Calculation Sheet'!AJ535</f>
        <v>0</v>
      </c>
      <c r="L54" s="281">
        <f>'Calculation Sheet'!AK535</f>
        <v>0</v>
      </c>
      <c r="M54" s="281">
        <f>'Calculation Sheet'!AL535</f>
        <v>0</v>
      </c>
      <c r="N54" s="281">
        <f>'Calculation Sheet'!AM535</f>
        <v>0</v>
      </c>
      <c r="O54" s="281">
        <f>'Calculation Sheet'!AN535</f>
        <v>0</v>
      </c>
      <c r="P54" s="281">
        <f>'Calculation Sheet'!AO535</f>
        <v>0</v>
      </c>
      <c r="Q54" s="281">
        <f>'Calculation Sheet'!AP535</f>
        <v>0</v>
      </c>
      <c r="R54" s="281">
        <f>'Calculation Sheet'!AQ535</f>
        <v>0</v>
      </c>
      <c r="S54" s="281">
        <f>'Calculation Sheet'!AR535</f>
        <v>0</v>
      </c>
      <c r="T54" s="281">
        <f>'Calculation Sheet'!AS535</f>
        <v>0</v>
      </c>
      <c r="U54" s="282">
        <f>'Calculation Sheet'!AT535</f>
        <v>23.936111111111114</v>
      </c>
      <c r="V54" s="282">
        <f>'Calculation Sheet'!AU535</f>
        <v>31.700000000000003</v>
      </c>
    </row>
    <row r="55" spans="1:22" ht="13.35" customHeight="1" x14ac:dyDescent="0.25">
      <c r="A55" s="170">
        <v>0.5</v>
      </c>
      <c r="B55" s="281">
        <f>'Calculation Sheet'!AA536</f>
        <v>6</v>
      </c>
      <c r="C55" s="281">
        <f>'Calculation Sheet'!AB536</f>
        <v>29</v>
      </c>
      <c r="D55" s="281">
        <f>'Calculation Sheet'!AC536</f>
        <v>99</v>
      </c>
      <c r="E55" s="281">
        <f>'Calculation Sheet'!AD536</f>
        <v>166</v>
      </c>
      <c r="F55" s="281">
        <f>'Calculation Sheet'!AE536</f>
        <v>115</v>
      </c>
      <c r="G55" s="281">
        <f>'Calculation Sheet'!AF536</f>
        <v>33</v>
      </c>
      <c r="H55" s="281">
        <f>'Calculation Sheet'!AG536</f>
        <v>12</v>
      </c>
      <c r="I55" s="281">
        <f>'Calculation Sheet'!AH536</f>
        <v>7</v>
      </c>
      <c r="J55" s="281">
        <f>'Calculation Sheet'!AI536</f>
        <v>3</v>
      </c>
      <c r="K55" s="281">
        <f>'Calculation Sheet'!AJ536</f>
        <v>0</v>
      </c>
      <c r="L55" s="281">
        <f>'Calculation Sheet'!AK536</f>
        <v>0</v>
      </c>
      <c r="M55" s="281">
        <f>'Calculation Sheet'!AL536</f>
        <v>0</v>
      </c>
      <c r="N55" s="281">
        <f>'Calculation Sheet'!AM536</f>
        <v>0</v>
      </c>
      <c r="O55" s="281">
        <f>'Calculation Sheet'!AN536</f>
        <v>0</v>
      </c>
      <c r="P55" s="281">
        <f>'Calculation Sheet'!AO536</f>
        <v>0</v>
      </c>
      <c r="Q55" s="281">
        <f>'Calculation Sheet'!AP536</f>
        <v>0</v>
      </c>
      <c r="R55" s="281">
        <f>'Calculation Sheet'!AQ536</f>
        <v>0</v>
      </c>
      <c r="S55" s="281">
        <f>'Calculation Sheet'!AR536</f>
        <v>0</v>
      </c>
      <c r="T55" s="281">
        <f>'Calculation Sheet'!AS536</f>
        <v>0</v>
      </c>
      <c r="U55" s="282">
        <f>'Calculation Sheet'!AT536</f>
        <v>23.915277777777781</v>
      </c>
      <c r="V55" s="282">
        <f>'Calculation Sheet'!AU536</f>
        <v>31.133333333333333</v>
      </c>
    </row>
    <row r="56" spans="1:22" ht="13.35" customHeight="1" x14ac:dyDescent="0.25">
      <c r="A56" s="170">
        <v>0.54166666666666696</v>
      </c>
      <c r="B56" s="281">
        <f>'Calculation Sheet'!AA537</f>
        <v>7</v>
      </c>
      <c r="C56" s="281">
        <f>'Calculation Sheet'!AB537</f>
        <v>22</v>
      </c>
      <c r="D56" s="281">
        <f>'Calculation Sheet'!AC537</f>
        <v>69</v>
      </c>
      <c r="E56" s="281">
        <f>'Calculation Sheet'!AD537</f>
        <v>132</v>
      </c>
      <c r="F56" s="281">
        <f>'Calculation Sheet'!AE537</f>
        <v>85</v>
      </c>
      <c r="G56" s="281">
        <f>'Calculation Sheet'!AF537</f>
        <v>48</v>
      </c>
      <c r="H56" s="281">
        <f>'Calculation Sheet'!AG537</f>
        <v>13</v>
      </c>
      <c r="I56" s="281">
        <f>'Calculation Sheet'!AH537</f>
        <v>3</v>
      </c>
      <c r="J56" s="281">
        <f>'Calculation Sheet'!AI537</f>
        <v>1</v>
      </c>
      <c r="K56" s="281">
        <f>'Calculation Sheet'!AJ537</f>
        <v>1</v>
      </c>
      <c r="L56" s="281">
        <f>'Calculation Sheet'!AK537</f>
        <v>0</v>
      </c>
      <c r="M56" s="281">
        <f>'Calculation Sheet'!AL537</f>
        <v>0</v>
      </c>
      <c r="N56" s="281">
        <f>'Calculation Sheet'!AM537</f>
        <v>0</v>
      </c>
      <c r="O56" s="281">
        <f>'Calculation Sheet'!AN537</f>
        <v>0</v>
      </c>
      <c r="P56" s="281">
        <f>'Calculation Sheet'!AO537</f>
        <v>0</v>
      </c>
      <c r="Q56" s="281">
        <f>'Calculation Sheet'!AP537</f>
        <v>0</v>
      </c>
      <c r="R56" s="281">
        <f>'Calculation Sheet'!AQ537</f>
        <v>0</v>
      </c>
      <c r="S56" s="281">
        <f>'Calculation Sheet'!AR537</f>
        <v>0</v>
      </c>
      <c r="T56" s="281">
        <f>'Calculation Sheet'!AS537</f>
        <v>0</v>
      </c>
      <c r="U56" s="282">
        <f>'Calculation Sheet'!AT537</f>
        <v>24.068106617647061</v>
      </c>
      <c r="V56" s="282">
        <f>'Calculation Sheet'!AU537</f>
        <v>30.716666666666669</v>
      </c>
    </row>
    <row r="57" spans="1:22" ht="13.35" customHeight="1" x14ac:dyDescent="0.25">
      <c r="A57" s="170">
        <v>0.58333333333333304</v>
      </c>
      <c r="B57" s="281">
        <f>'Calculation Sheet'!AA538</f>
        <v>3</v>
      </c>
      <c r="C57" s="281">
        <f>'Calculation Sheet'!AB538</f>
        <v>13</v>
      </c>
      <c r="D57" s="281">
        <f>'Calculation Sheet'!AC538</f>
        <v>55</v>
      </c>
      <c r="E57" s="281">
        <f>'Calculation Sheet'!AD538</f>
        <v>143</v>
      </c>
      <c r="F57" s="281">
        <f>'Calculation Sheet'!AE538</f>
        <v>79</v>
      </c>
      <c r="G57" s="281">
        <f>'Calculation Sheet'!AF538</f>
        <v>51</v>
      </c>
      <c r="H57" s="281">
        <f>'Calculation Sheet'!AG538</f>
        <v>19</v>
      </c>
      <c r="I57" s="281">
        <f>'Calculation Sheet'!AH538</f>
        <v>6</v>
      </c>
      <c r="J57" s="281">
        <f>'Calculation Sheet'!AI538</f>
        <v>2</v>
      </c>
      <c r="K57" s="281">
        <f>'Calculation Sheet'!AJ538</f>
        <v>2</v>
      </c>
      <c r="L57" s="281">
        <f>'Calculation Sheet'!AK538</f>
        <v>0</v>
      </c>
      <c r="M57" s="281">
        <f>'Calculation Sheet'!AL538</f>
        <v>0</v>
      </c>
      <c r="N57" s="281">
        <f>'Calculation Sheet'!AM538</f>
        <v>0</v>
      </c>
      <c r="O57" s="281">
        <f>'Calculation Sheet'!AN538</f>
        <v>0</v>
      </c>
      <c r="P57" s="281">
        <f>'Calculation Sheet'!AO538</f>
        <v>0</v>
      </c>
      <c r="Q57" s="281">
        <f>'Calculation Sheet'!AP538</f>
        <v>0</v>
      </c>
      <c r="R57" s="281">
        <f>'Calculation Sheet'!AQ538</f>
        <v>0</v>
      </c>
      <c r="S57" s="281">
        <f>'Calculation Sheet'!AR538</f>
        <v>0</v>
      </c>
      <c r="T57" s="281">
        <f>'Calculation Sheet'!AS538</f>
        <v>0</v>
      </c>
      <c r="U57" s="282">
        <f>'Calculation Sheet'!AT538</f>
        <v>24.764375000000001</v>
      </c>
      <c r="V57" s="282">
        <f>'Calculation Sheet'!AU538</f>
        <v>28.75</v>
      </c>
    </row>
    <row r="58" spans="1:22" ht="13.35" customHeight="1" x14ac:dyDescent="0.25">
      <c r="A58" s="170">
        <v>0.625</v>
      </c>
      <c r="B58" s="281">
        <f>'Calculation Sheet'!AA539</f>
        <v>7</v>
      </c>
      <c r="C58" s="281">
        <f>'Calculation Sheet'!AB539</f>
        <v>34</v>
      </c>
      <c r="D58" s="281">
        <f>'Calculation Sheet'!AC539</f>
        <v>87</v>
      </c>
      <c r="E58" s="281">
        <f>'Calculation Sheet'!AD539</f>
        <v>168</v>
      </c>
      <c r="F58" s="281">
        <f>'Calculation Sheet'!AE539</f>
        <v>110</v>
      </c>
      <c r="G58" s="281">
        <f>'Calculation Sheet'!AF539</f>
        <v>62</v>
      </c>
      <c r="H58" s="281">
        <f>'Calculation Sheet'!AG539</f>
        <v>22</v>
      </c>
      <c r="I58" s="281">
        <f>'Calculation Sheet'!AH539</f>
        <v>8</v>
      </c>
      <c r="J58" s="281">
        <f>'Calculation Sheet'!AI539</f>
        <v>3</v>
      </c>
      <c r="K58" s="281">
        <f>'Calculation Sheet'!AJ539</f>
        <v>0</v>
      </c>
      <c r="L58" s="281">
        <f>'Calculation Sheet'!AK539</f>
        <v>0</v>
      </c>
      <c r="M58" s="281">
        <f>'Calculation Sheet'!AL539</f>
        <v>0</v>
      </c>
      <c r="N58" s="281">
        <f>'Calculation Sheet'!AM539</f>
        <v>0</v>
      </c>
      <c r="O58" s="281">
        <f>'Calculation Sheet'!AN539</f>
        <v>0</v>
      </c>
      <c r="P58" s="281">
        <f>'Calculation Sheet'!AO539</f>
        <v>0</v>
      </c>
      <c r="Q58" s="281">
        <f>'Calculation Sheet'!AP539</f>
        <v>0</v>
      </c>
      <c r="R58" s="281">
        <f>'Calculation Sheet'!AQ539</f>
        <v>0</v>
      </c>
      <c r="S58" s="281">
        <f>'Calculation Sheet'!AR539</f>
        <v>0</v>
      </c>
      <c r="T58" s="281">
        <f>'Calculation Sheet'!AS539</f>
        <v>0</v>
      </c>
      <c r="U58" s="282">
        <f>'Calculation Sheet'!AT539</f>
        <v>24.0390625</v>
      </c>
      <c r="V58" s="282">
        <f>'Calculation Sheet'!AU539</f>
        <v>33.806666666666665</v>
      </c>
    </row>
    <row r="59" spans="1:22" ht="13.35" customHeight="1" x14ac:dyDescent="0.25">
      <c r="A59" s="170">
        <v>0.66666666666666696</v>
      </c>
      <c r="B59" s="281">
        <f>'Calculation Sheet'!AA540</f>
        <v>1</v>
      </c>
      <c r="C59" s="281">
        <f>'Calculation Sheet'!AB540</f>
        <v>19</v>
      </c>
      <c r="D59" s="281">
        <f>'Calculation Sheet'!AC540</f>
        <v>137</v>
      </c>
      <c r="E59" s="281">
        <f>'Calculation Sheet'!AD540</f>
        <v>276</v>
      </c>
      <c r="F59" s="281">
        <f>'Calculation Sheet'!AE540</f>
        <v>204</v>
      </c>
      <c r="G59" s="281">
        <f>'Calculation Sheet'!AF540</f>
        <v>98</v>
      </c>
      <c r="H59" s="281">
        <f>'Calculation Sheet'!AG540</f>
        <v>24</v>
      </c>
      <c r="I59" s="281">
        <f>'Calculation Sheet'!AH540</f>
        <v>6</v>
      </c>
      <c r="J59" s="281">
        <f>'Calculation Sheet'!AI540</f>
        <v>2</v>
      </c>
      <c r="K59" s="281">
        <f>'Calculation Sheet'!AJ540</f>
        <v>0</v>
      </c>
      <c r="L59" s="281">
        <f>'Calculation Sheet'!AK540</f>
        <v>0</v>
      </c>
      <c r="M59" s="281">
        <f>'Calculation Sheet'!AL540</f>
        <v>0</v>
      </c>
      <c r="N59" s="281">
        <f>'Calculation Sheet'!AM540</f>
        <v>0</v>
      </c>
      <c r="O59" s="281">
        <f>'Calculation Sheet'!AN540</f>
        <v>0</v>
      </c>
      <c r="P59" s="281">
        <f>'Calculation Sheet'!AO540</f>
        <v>0</v>
      </c>
      <c r="Q59" s="281">
        <f>'Calculation Sheet'!AP540</f>
        <v>0</v>
      </c>
      <c r="R59" s="281">
        <f>'Calculation Sheet'!AQ540</f>
        <v>0</v>
      </c>
      <c r="S59" s="281">
        <f>'Calculation Sheet'!AR540</f>
        <v>0</v>
      </c>
      <c r="T59" s="281">
        <f>'Calculation Sheet'!AS540</f>
        <v>0</v>
      </c>
      <c r="U59" s="282">
        <f>'Calculation Sheet'!AT540</f>
        <v>24.479687500000001</v>
      </c>
      <c r="V59" s="282">
        <f>'Calculation Sheet'!AU540</f>
        <v>30.644305555555555</v>
      </c>
    </row>
    <row r="60" spans="1:22" ht="13.35" customHeight="1" x14ac:dyDescent="0.25">
      <c r="A60" s="170">
        <v>0.70833333333333304</v>
      </c>
      <c r="B60" s="281">
        <f>'Calculation Sheet'!AA541</f>
        <v>9</v>
      </c>
      <c r="C60" s="281">
        <f>'Calculation Sheet'!AB541</f>
        <v>22</v>
      </c>
      <c r="D60" s="281">
        <f>'Calculation Sheet'!AC541</f>
        <v>101</v>
      </c>
      <c r="E60" s="281">
        <f>'Calculation Sheet'!AD541</f>
        <v>198</v>
      </c>
      <c r="F60" s="281">
        <f>'Calculation Sheet'!AE541</f>
        <v>172</v>
      </c>
      <c r="G60" s="281">
        <f>'Calculation Sheet'!AF541</f>
        <v>71</v>
      </c>
      <c r="H60" s="281">
        <f>'Calculation Sheet'!AG541</f>
        <v>22</v>
      </c>
      <c r="I60" s="281">
        <f>'Calculation Sheet'!AH541</f>
        <v>2</v>
      </c>
      <c r="J60" s="281">
        <f>'Calculation Sheet'!AI541</f>
        <v>1</v>
      </c>
      <c r="K60" s="281">
        <f>'Calculation Sheet'!AJ541</f>
        <v>3</v>
      </c>
      <c r="L60" s="281">
        <f>'Calculation Sheet'!AK541</f>
        <v>0</v>
      </c>
      <c r="M60" s="281">
        <f>'Calculation Sheet'!AL541</f>
        <v>0</v>
      </c>
      <c r="N60" s="281">
        <f>'Calculation Sheet'!AM541</f>
        <v>0</v>
      </c>
      <c r="O60" s="281">
        <f>'Calculation Sheet'!AN541</f>
        <v>0</v>
      </c>
      <c r="P60" s="281">
        <f>'Calculation Sheet'!AO541</f>
        <v>0</v>
      </c>
      <c r="Q60" s="281">
        <f>'Calculation Sheet'!AP541</f>
        <v>0</v>
      </c>
      <c r="R60" s="281">
        <f>'Calculation Sheet'!AQ541</f>
        <v>0</v>
      </c>
      <c r="S60" s="281">
        <f>'Calculation Sheet'!AR541</f>
        <v>0</v>
      </c>
      <c r="T60" s="281">
        <f>'Calculation Sheet'!AS541</f>
        <v>0</v>
      </c>
      <c r="U60" s="282">
        <f>'Calculation Sheet'!AT541</f>
        <v>24.110937499999999</v>
      </c>
      <c r="V60" s="282">
        <f>'Calculation Sheet'!AU541</f>
        <v>30.315327380952379</v>
      </c>
    </row>
    <row r="61" spans="1:22" ht="13.35" customHeight="1" x14ac:dyDescent="0.25">
      <c r="A61" s="170">
        <v>0.75</v>
      </c>
      <c r="B61" s="281">
        <f>'Calculation Sheet'!AA542</f>
        <v>1</v>
      </c>
      <c r="C61" s="281">
        <f>'Calculation Sheet'!AB542</f>
        <v>21</v>
      </c>
      <c r="D61" s="281">
        <f>'Calculation Sheet'!AC542</f>
        <v>57</v>
      </c>
      <c r="E61" s="281">
        <f>'Calculation Sheet'!AD542</f>
        <v>97</v>
      </c>
      <c r="F61" s="281">
        <f>'Calculation Sheet'!AE542</f>
        <v>68</v>
      </c>
      <c r="G61" s="281">
        <f>'Calculation Sheet'!AF542</f>
        <v>31</v>
      </c>
      <c r="H61" s="281">
        <f>'Calculation Sheet'!AG542</f>
        <v>10</v>
      </c>
      <c r="I61" s="281">
        <f>'Calculation Sheet'!AH542</f>
        <v>2</v>
      </c>
      <c r="J61" s="281">
        <f>'Calculation Sheet'!AI542</f>
        <v>1</v>
      </c>
      <c r="K61" s="281">
        <f>'Calculation Sheet'!AJ542</f>
        <v>1</v>
      </c>
      <c r="L61" s="281">
        <f>'Calculation Sheet'!AK542</f>
        <v>0</v>
      </c>
      <c r="M61" s="281">
        <f>'Calculation Sheet'!AL542</f>
        <v>0</v>
      </c>
      <c r="N61" s="281">
        <f>'Calculation Sheet'!AM542</f>
        <v>0</v>
      </c>
      <c r="O61" s="281">
        <f>'Calculation Sheet'!AN542</f>
        <v>0</v>
      </c>
      <c r="P61" s="281">
        <f>'Calculation Sheet'!AO542</f>
        <v>0</v>
      </c>
      <c r="Q61" s="281">
        <f>'Calculation Sheet'!AP542</f>
        <v>0</v>
      </c>
      <c r="R61" s="281">
        <f>'Calculation Sheet'!AQ542</f>
        <v>0</v>
      </c>
      <c r="S61" s="281">
        <f>'Calculation Sheet'!AR542</f>
        <v>0</v>
      </c>
      <c r="T61" s="281">
        <f>'Calculation Sheet'!AS542</f>
        <v>0</v>
      </c>
      <c r="U61" s="282">
        <f>'Calculation Sheet'!AT542</f>
        <v>23.946874999999999</v>
      </c>
      <c r="V61" s="282" t="str">
        <f>'Calculation Sheet'!AU542</f>
        <v>-</v>
      </c>
    </row>
    <row r="62" spans="1:22" ht="13.35" customHeight="1" x14ac:dyDescent="0.25">
      <c r="A62" s="170">
        <v>0.79166666666666696</v>
      </c>
      <c r="B62" s="281">
        <f>'Calculation Sheet'!AA543</f>
        <v>2</v>
      </c>
      <c r="C62" s="281">
        <f>'Calculation Sheet'!AB543</f>
        <v>9</v>
      </c>
      <c r="D62" s="281">
        <f>'Calculation Sheet'!AC543</f>
        <v>31</v>
      </c>
      <c r="E62" s="281">
        <f>'Calculation Sheet'!AD543</f>
        <v>76</v>
      </c>
      <c r="F62" s="281">
        <f>'Calculation Sheet'!AE543</f>
        <v>32</v>
      </c>
      <c r="G62" s="281">
        <f>'Calculation Sheet'!AF543</f>
        <v>18</v>
      </c>
      <c r="H62" s="281">
        <f>'Calculation Sheet'!AG543</f>
        <v>11</v>
      </c>
      <c r="I62" s="281">
        <f>'Calculation Sheet'!AH543</f>
        <v>1</v>
      </c>
      <c r="J62" s="281">
        <f>'Calculation Sheet'!AI543</f>
        <v>1</v>
      </c>
      <c r="K62" s="281">
        <f>'Calculation Sheet'!AJ543</f>
        <v>0</v>
      </c>
      <c r="L62" s="281">
        <f>'Calculation Sheet'!AK543</f>
        <v>1</v>
      </c>
      <c r="M62" s="281">
        <f>'Calculation Sheet'!AL543</f>
        <v>0</v>
      </c>
      <c r="N62" s="281">
        <f>'Calculation Sheet'!AM543</f>
        <v>1</v>
      </c>
      <c r="O62" s="281">
        <f>'Calculation Sheet'!AN543</f>
        <v>0</v>
      </c>
      <c r="P62" s="281">
        <f>'Calculation Sheet'!AO543</f>
        <v>0</v>
      </c>
      <c r="Q62" s="281">
        <f>'Calculation Sheet'!AP543</f>
        <v>0</v>
      </c>
      <c r="R62" s="281">
        <f>'Calculation Sheet'!AQ543</f>
        <v>0</v>
      </c>
      <c r="S62" s="281">
        <f>'Calculation Sheet'!AR543</f>
        <v>0</v>
      </c>
      <c r="T62" s="281">
        <f>'Calculation Sheet'!AS543</f>
        <v>0</v>
      </c>
      <c r="U62" s="282">
        <f>'Calculation Sheet'!AT543</f>
        <v>24.35345238095238</v>
      </c>
      <c r="V62" s="282" t="str">
        <f>'Calculation Sheet'!AU543</f>
        <v>-</v>
      </c>
    </row>
    <row r="63" spans="1:22" ht="13.35" customHeight="1" x14ac:dyDescent="0.25">
      <c r="A63" s="170">
        <v>0.83333333333333304</v>
      </c>
      <c r="B63" s="281">
        <f>'Calculation Sheet'!AA544</f>
        <v>2</v>
      </c>
      <c r="C63" s="281">
        <f>'Calculation Sheet'!AB544</f>
        <v>0</v>
      </c>
      <c r="D63" s="281">
        <f>'Calculation Sheet'!AC544</f>
        <v>24</v>
      </c>
      <c r="E63" s="281">
        <f>'Calculation Sheet'!AD544</f>
        <v>36</v>
      </c>
      <c r="F63" s="281">
        <f>'Calculation Sheet'!AE544</f>
        <v>34</v>
      </c>
      <c r="G63" s="281">
        <f>'Calculation Sheet'!AF544</f>
        <v>23</v>
      </c>
      <c r="H63" s="281">
        <f>'Calculation Sheet'!AG544</f>
        <v>7</v>
      </c>
      <c r="I63" s="281">
        <f>'Calculation Sheet'!AH544</f>
        <v>2</v>
      </c>
      <c r="J63" s="281">
        <f>'Calculation Sheet'!AI544</f>
        <v>2</v>
      </c>
      <c r="K63" s="281">
        <f>'Calculation Sheet'!AJ544</f>
        <v>2</v>
      </c>
      <c r="L63" s="281">
        <f>'Calculation Sheet'!AK544</f>
        <v>0</v>
      </c>
      <c r="M63" s="281">
        <f>'Calculation Sheet'!AL544</f>
        <v>0</v>
      </c>
      <c r="N63" s="281">
        <f>'Calculation Sheet'!AM544</f>
        <v>0</v>
      </c>
      <c r="O63" s="281">
        <f>'Calculation Sheet'!AN544</f>
        <v>0</v>
      </c>
      <c r="P63" s="281">
        <f>'Calculation Sheet'!AO544</f>
        <v>0</v>
      </c>
      <c r="Q63" s="281">
        <f>'Calculation Sheet'!AP544</f>
        <v>0</v>
      </c>
      <c r="R63" s="281">
        <f>'Calculation Sheet'!AQ544</f>
        <v>0</v>
      </c>
      <c r="S63" s="281">
        <f>'Calculation Sheet'!AR544</f>
        <v>0</v>
      </c>
      <c r="T63" s="281">
        <f>'Calculation Sheet'!AS544</f>
        <v>0</v>
      </c>
      <c r="U63" s="282">
        <f>'Calculation Sheet'!AT544</f>
        <v>26.347738095238096</v>
      </c>
      <c r="V63" s="282" t="str">
        <f>'Calculation Sheet'!AU544</f>
        <v>-</v>
      </c>
    </row>
    <row r="64" spans="1:22" ht="13.35" customHeight="1" x14ac:dyDescent="0.25">
      <c r="A64" s="170">
        <v>0.875</v>
      </c>
      <c r="B64" s="281">
        <f>'Calculation Sheet'!AA545</f>
        <v>0</v>
      </c>
      <c r="C64" s="281">
        <f>'Calculation Sheet'!AB545</f>
        <v>2</v>
      </c>
      <c r="D64" s="281">
        <f>'Calculation Sheet'!AC545</f>
        <v>10</v>
      </c>
      <c r="E64" s="281">
        <f>'Calculation Sheet'!AD545</f>
        <v>45</v>
      </c>
      <c r="F64" s="281">
        <f>'Calculation Sheet'!AE545</f>
        <v>27</v>
      </c>
      <c r="G64" s="281">
        <f>'Calculation Sheet'!AF545</f>
        <v>18</v>
      </c>
      <c r="H64" s="281">
        <f>'Calculation Sheet'!AG545</f>
        <v>7</v>
      </c>
      <c r="I64" s="281">
        <f>'Calculation Sheet'!AH545</f>
        <v>3</v>
      </c>
      <c r="J64" s="281">
        <f>'Calculation Sheet'!AI545</f>
        <v>0</v>
      </c>
      <c r="K64" s="281">
        <f>'Calculation Sheet'!AJ545</f>
        <v>0</v>
      </c>
      <c r="L64" s="281">
        <f>'Calculation Sheet'!AK545</f>
        <v>0</v>
      </c>
      <c r="M64" s="281">
        <f>'Calculation Sheet'!AL545</f>
        <v>0</v>
      </c>
      <c r="N64" s="281">
        <f>'Calculation Sheet'!AM545</f>
        <v>0</v>
      </c>
      <c r="O64" s="281">
        <f>'Calculation Sheet'!AN545</f>
        <v>0</v>
      </c>
      <c r="P64" s="281">
        <f>'Calculation Sheet'!AO545</f>
        <v>0</v>
      </c>
      <c r="Q64" s="281">
        <f>'Calculation Sheet'!AP545</f>
        <v>0</v>
      </c>
      <c r="R64" s="281">
        <f>'Calculation Sheet'!AQ545</f>
        <v>0</v>
      </c>
      <c r="S64" s="281">
        <f>'Calculation Sheet'!AR545</f>
        <v>0</v>
      </c>
      <c r="T64" s="281">
        <f>'Calculation Sheet'!AS545</f>
        <v>0</v>
      </c>
      <c r="U64" s="282">
        <f>'Calculation Sheet'!AT545</f>
        <v>26.205453296703297</v>
      </c>
      <c r="V64" s="282" t="str">
        <f>'Calculation Sheet'!AU545</f>
        <v>-</v>
      </c>
    </row>
    <row r="65" spans="1:22" ht="13.35" customHeight="1" x14ac:dyDescent="0.25">
      <c r="A65" s="170">
        <v>0.91666666666666696</v>
      </c>
      <c r="B65" s="281">
        <f>'Calculation Sheet'!AA546</f>
        <v>0</v>
      </c>
      <c r="C65" s="281">
        <f>'Calculation Sheet'!AB546</f>
        <v>5</v>
      </c>
      <c r="D65" s="281">
        <f>'Calculation Sheet'!AC546</f>
        <v>8</v>
      </c>
      <c r="E65" s="281">
        <f>'Calculation Sheet'!AD546</f>
        <v>27</v>
      </c>
      <c r="F65" s="281">
        <f>'Calculation Sheet'!AE546</f>
        <v>17</v>
      </c>
      <c r="G65" s="281">
        <f>'Calculation Sheet'!AF546</f>
        <v>5</v>
      </c>
      <c r="H65" s="281">
        <f>'Calculation Sheet'!AG546</f>
        <v>5</v>
      </c>
      <c r="I65" s="281">
        <f>'Calculation Sheet'!AH546</f>
        <v>1</v>
      </c>
      <c r="J65" s="281">
        <f>'Calculation Sheet'!AI546</f>
        <v>0</v>
      </c>
      <c r="K65" s="281">
        <f>'Calculation Sheet'!AJ546</f>
        <v>1</v>
      </c>
      <c r="L65" s="281">
        <f>'Calculation Sheet'!AK546</f>
        <v>0</v>
      </c>
      <c r="M65" s="281">
        <f>'Calculation Sheet'!AL546</f>
        <v>0</v>
      </c>
      <c r="N65" s="281">
        <f>'Calculation Sheet'!AM546</f>
        <v>0</v>
      </c>
      <c r="O65" s="281">
        <f>'Calculation Sheet'!AN546</f>
        <v>0</v>
      </c>
      <c r="P65" s="281">
        <f>'Calculation Sheet'!AO546</f>
        <v>0</v>
      </c>
      <c r="Q65" s="281">
        <f>'Calculation Sheet'!AP546</f>
        <v>0</v>
      </c>
      <c r="R65" s="281">
        <f>'Calculation Sheet'!AQ546</f>
        <v>0</v>
      </c>
      <c r="S65" s="281">
        <f>'Calculation Sheet'!AR546</f>
        <v>0</v>
      </c>
      <c r="T65" s="281">
        <f>'Calculation Sheet'!AS546</f>
        <v>0</v>
      </c>
      <c r="U65" s="282">
        <f>'Calculation Sheet'!AT546</f>
        <v>24.657115384615388</v>
      </c>
      <c r="V65" s="282" t="str">
        <f>'Calculation Sheet'!AU546</f>
        <v>-</v>
      </c>
    </row>
    <row r="66" spans="1:22" ht="13.35" customHeight="1" thickBot="1" x14ac:dyDescent="0.3">
      <c r="A66" s="171">
        <v>0.95833333333333304</v>
      </c>
      <c r="B66" s="283">
        <f>'Calculation Sheet'!AA547</f>
        <v>2</v>
      </c>
      <c r="C66" s="283">
        <f>'Calculation Sheet'!AB547</f>
        <v>0</v>
      </c>
      <c r="D66" s="283">
        <f>'Calculation Sheet'!AC547</f>
        <v>2</v>
      </c>
      <c r="E66" s="283">
        <f>'Calculation Sheet'!AD547</f>
        <v>12</v>
      </c>
      <c r="F66" s="283">
        <f>'Calculation Sheet'!AE547</f>
        <v>9</v>
      </c>
      <c r="G66" s="283">
        <f>'Calculation Sheet'!AF547</f>
        <v>3</v>
      </c>
      <c r="H66" s="283">
        <f>'Calculation Sheet'!AG547</f>
        <v>1</v>
      </c>
      <c r="I66" s="283">
        <f>'Calculation Sheet'!AH547</f>
        <v>1</v>
      </c>
      <c r="J66" s="283">
        <f>'Calculation Sheet'!AI547</f>
        <v>0</v>
      </c>
      <c r="K66" s="283">
        <f>'Calculation Sheet'!AJ547</f>
        <v>0</v>
      </c>
      <c r="L66" s="283">
        <f>'Calculation Sheet'!AK547</f>
        <v>0</v>
      </c>
      <c r="M66" s="283">
        <f>'Calculation Sheet'!AL547</f>
        <v>0</v>
      </c>
      <c r="N66" s="283">
        <f>'Calculation Sheet'!AM547</f>
        <v>0</v>
      </c>
      <c r="O66" s="283">
        <f>'Calculation Sheet'!AN547</f>
        <v>0</v>
      </c>
      <c r="P66" s="283">
        <f>'Calculation Sheet'!AO547</f>
        <v>0</v>
      </c>
      <c r="Q66" s="283">
        <f>'Calculation Sheet'!AP547</f>
        <v>0</v>
      </c>
      <c r="R66" s="283">
        <f>'Calculation Sheet'!AQ547</f>
        <v>0</v>
      </c>
      <c r="S66" s="283">
        <f>'Calculation Sheet'!AR547</f>
        <v>0</v>
      </c>
      <c r="T66" s="283">
        <f>'Calculation Sheet'!AS547</f>
        <v>0</v>
      </c>
      <c r="U66" s="284">
        <f>'Calculation Sheet'!AT547</f>
        <v>25.965892857142855</v>
      </c>
      <c r="V66" s="284" t="str">
        <f>'Calculation Sheet'!AU547</f>
        <v>-</v>
      </c>
    </row>
    <row r="67" spans="1:22" ht="13.35" customHeight="1" thickTop="1" x14ac:dyDescent="0.25">
      <c r="A67" s="285" t="s">
        <v>112</v>
      </c>
      <c r="B67" s="279">
        <f>'Calculation Sheet'!AA548</f>
        <v>57</v>
      </c>
      <c r="C67" s="279">
        <f>'Calculation Sheet'!AB548</f>
        <v>285</v>
      </c>
      <c r="D67" s="279">
        <f>'Calculation Sheet'!AC548</f>
        <v>982</v>
      </c>
      <c r="E67" s="279">
        <f>'Calculation Sheet'!AD548</f>
        <v>2135</v>
      </c>
      <c r="F67" s="279">
        <f>'Calculation Sheet'!AE548</f>
        <v>1523</v>
      </c>
      <c r="G67" s="279">
        <f>'Calculation Sheet'!AF548</f>
        <v>697</v>
      </c>
      <c r="H67" s="279">
        <f>'Calculation Sheet'!AG548</f>
        <v>233</v>
      </c>
      <c r="I67" s="279">
        <f>'Calculation Sheet'!AH548</f>
        <v>64</v>
      </c>
      <c r="J67" s="279">
        <f>'Calculation Sheet'!AI548</f>
        <v>21</v>
      </c>
      <c r="K67" s="279">
        <f>'Calculation Sheet'!AJ548</f>
        <v>8</v>
      </c>
      <c r="L67" s="279">
        <f>'Calculation Sheet'!AK548</f>
        <v>0</v>
      </c>
      <c r="M67" s="279">
        <f>'Calculation Sheet'!AL548</f>
        <v>0</v>
      </c>
      <c r="N67" s="279">
        <f>'Calculation Sheet'!AM548</f>
        <v>0</v>
      </c>
      <c r="O67" s="279">
        <f>'Calculation Sheet'!AN548</f>
        <v>0</v>
      </c>
      <c r="P67" s="279">
        <f>'Calculation Sheet'!AO548</f>
        <v>0</v>
      </c>
      <c r="Q67" s="279">
        <f>'Calculation Sheet'!AP548</f>
        <v>0</v>
      </c>
      <c r="R67" s="279">
        <f>'Calculation Sheet'!AQ548</f>
        <v>0</v>
      </c>
      <c r="S67" s="279">
        <f>'Calculation Sheet'!AR548</f>
        <v>0</v>
      </c>
      <c r="T67" s="279">
        <f>'Calculation Sheet'!AS548</f>
        <v>0</v>
      </c>
      <c r="U67" s="280">
        <f>'Calculation Sheet'!AT548</f>
        <v>24.233333333333334</v>
      </c>
      <c r="V67" s="280">
        <f>'Calculation Sheet'!AU548</f>
        <v>30.299999999999997</v>
      </c>
    </row>
    <row r="68" spans="1:22" ht="13.35" customHeight="1" x14ac:dyDescent="0.25">
      <c r="A68" s="286" t="s">
        <v>113</v>
      </c>
      <c r="B68" s="281">
        <f>'Calculation Sheet'!AA549</f>
        <v>61</v>
      </c>
      <c r="C68" s="281">
        <f>'Calculation Sheet'!AB549</f>
        <v>303</v>
      </c>
      <c r="D68" s="281">
        <f>'Calculation Sheet'!AC549</f>
        <v>1059</v>
      </c>
      <c r="E68" s="281">
        <f>'Calculation Sheet'!AD549</f>
        <v>2321</v>
      </c>
      <c r="F68" s="281">
        <f>'Calculation Sheet'!AE549</f>
        <v>1645</v>
      </c>
      <c r="G68" s="281">
        <f>'Calculation Sheet'!AF549</f>
        <v>788</v>
      </c>
      <c r="H68" s="281">
        <f>'Calculation Sheet'!AG549</f>
        <v>280</v>
      </c>
      <c r="I68" s="281">
        <f>'Calculation Sheet'!AH549</f>
        <v>78</v>
      </c>
      <c r="J68" s="281">
        <f>'Calculation Sheet'!AI549</f>
        <v>25</v>
      </c>
      <c r="K68" s="281">
        <f>'Calculation Sheet'!AJ549</f>
        <v>10</v>
      </c>
      <c r="L68" s="281">
        <f>'Calculation Sheet'!AK549</f>
        <v>1</v>
      </c>
      <c r="M68" s="281">
        <f>'Calculation Sheet'!AL549</f>
        <v>0</v>
      </c>
      <c r="N68" s="281">
        <f>'Calculation Sheet'!AM549</f>
        <v>1</v>
      </c>
      <c r="O68" s="281">
        <f>'Calculation Sheet'!AN549</f>
        <v>0</v>
      </c>
      <c r="P68" s="281">
        <f>'Calculation Sheet'!AO549</f>
        <v>0</v>
      </c>
      <c r="Q68" s="281">
        <f>'Calculation Sheet'!AP549</f>
        <v>0</v>
      </c>
      <c r="R68" s="281">
        <f>'Calculation Sheet'!AQ549</f>
        <v>0</v>
      </c>
      <c r="S68" s="281">
        <f>'Calculation Sheet'!AR549</f>
        <v>0</v>
      </c>
      <c r="T68" s="281">
        <f>'Calculation Sheet'!AS549</f>
        <v>0</v>
      </c>
      <c r="U68" s="282">
        <f>'Calculation Sheet'!AT549</f>
        <v>24.394444444444442</v>
      </c>
      <c r="V68" s="282">
        <f>'Calculation Sheet'!AU549</f>
        <v>30.583333333333339</v>
      </c>
    </row>
    <row r="69" spans="1:22" ht="13.35" customHeight="1" x14ac:dyDescent="0.25">
      <c r="A69" s="118" t="s">
        <v>114</v>
      </c>
      <c r="B69" s="281">
        <f>'Calculation Sheet'!AA550</f>
        <v>63</v>
      </c>
      <c r="C69" s="281">
        <f>'Calculation Sheet'!AB550</f>
        <v>308</v>
      </c>
      <c r="D69" s="281">
        <f>'Calculation Sheet'!AC550</f>
        <v>1069</v>
      </c>
      <c r="E69" s="281">
        <f>'Calculation Sheet'!AD550</f>
        <v>2360</v>
      </c>
      <c r="F69" s="281">
        <f>'Calculation Sheet'!AE550</f>
        <v>1671</v>
      </c>
      <c r="G69" s="281">
        <f>'Calculation Sheet'!AF550</f>
        <v>796</v>
      </c>
      <c r="H69" s="281">
        <f>'Calculation Sheet'!AG550</f>
        <v>286</v>
      </c>
      <c r="I69" s="281">
        <f>'Calculation Sheet'!AH550</f>
        <v>80</v>
      </c>
      <c r="J69" s="281">
        <f>'Calculation Sheet'!AI550</f>
        <v>25</v>
      </c>
      <c r="K69" s="281">
        <f>'Calculation Sheet'!AJ550</f>
        <v>11</v>
      </c>
      <c r="L69" s="281">
        <f>'Calculation Sheet'!AK550</f>
        <v>1</v>
      </c>
      <c r="M69" s="281">
        <f>'Calculation Sheet'!AL550</f>
        <v>0</v>
      </c>
      <c r="N69" s="281">
        <f>'Calculation Sheet'!AM550</f>
        <v>1</v>
      </c>
      <c r="O69" s="281">
        <f>'Calculation Sheet'!AN550</f>
        <v>0</v>
      </c>
      <c r="P69" s="281">
        <f>'Calculation Sheet'!AO550</f>
        <v>0</v>
      </c>
      <c r="Q69" s="281">
        <f>'Calculation Sheet'!AP550</f>
        <v>0</v>
      </c>
      <c r="R69" s="281">
        <f>'Calculation Sheet'!AQ550</f>
        <v>0</v>
      </c>
      <c r="S69" s="281">
        <f>'Calculation Sheet'!AR550</f>
        <v>0</v>
      </c>
      <c r="T69" s="281">
        <f>'Calculation Sheet'!AS550</f>
        <v>0</v>
      </c>
      <c r="U69" s="282">
        <f>'Calculation Sheet'!AT550</f>
        <v>24.411111111111111</v>
      </c>
      <c r="V69" s="282">
        <f>'Calculation Sheet'!AU550</f>
        <v>30.577777777777783</v>
      </c>
    </row>
    <row r="70" spans="1:22" ht="13.35" customHeight="1" thickBot="1" x14ac:dyDescent="0.3">
      <c r="A70" s="120" t="s">
        <v>115</v>
      </c>
      <c r="B70" s="283">
        <f>'Calculation Sheet'!AA551</f>
        <v>64</v>
      </c>
      <c r="C70" s="283">
        <f>'Calculation Sheet'!AB551</f>
        <v>316</v>
      </c>
      <c r="D70" s="283">
        <f>'Calculation Sheet'!AC551</f>
        <v>1083</v>
      </c>
      <c r="E70" s="283">
        <f>'Calculation Sheet'!AD551</f>
        <v>2373</v>
      </c>
      <c r="F70" s="283">
        <f>'Calculation Sheet'!AE551</f>
        <v>1684</v>
      </c>
      <c r="G70" s="283">
        <f>'Calculation Sheet'!AF551</f>
        <v>800</v>
      </c>
      <c r="H70" s="283">
        <f>'Calculation Sheet'!AG551</f>
        <v>291</v>
      </c>
      <c r="I70" s="283">
        <f>'Calculation Sheet'!AH551</f>
        <v>82</v>
      </c>
      <c r="J70" s="283">
        <f>'Calculation Sheet'!AI551</f>
        <v>27</v>
      </c>
      <c r="K70" s="283">
        <f>'Calculation Sheet'!AJ551</f>
        <v>12</v>
      </c>
      <c r="L70" s="283">
        <f>'Calculation Sheet'!AK551</f>
        <v>1</v>
      </c>
      <c r="M70" s="283">
        <f>'Calculation Sheet'!AL551</f>
        <v>0</v>
      </c>
      <c r="N70" s="283">
        <f>'Calculation Sheet'!AM551</f>
        <v>1</v>
      </c>
      <c r="O70" s="283">
        <f>'Calculation Sheet'!AN551</f>
        <v>0</v>
      </c>
      <c r="P70" s="283">
        <f>'Calculation Sheet'!AO551</f>
        <v>0</v>
      </c>
      <c r="Q70" s="283">
        <f>'Calculation Sheet'!AP551</f>
        <v>0</v>
      </c>
      <c r="R70" s="283">
        <f>'Calculation Sheet'!AQ551</f>
        <v>0</v>
      </c>
      <c r="S70" s="283">
        <f>'Calculation Sheet'!AR551</f>
        <v>0</v>
      </c>
      <c r="T70" s="283">
        <f>'Calculation Sheet'!AS551</f>
        <v>0</v>
      </c>
      <c r="U70" s="284">
        <f>'Calculation Sheet'!AT551</f>
        <v>24.422222222222221</v>
      </c>
      <c r="V70" s="284">
        <f>'Calculation Sheet'!AU551</f>
        <v>30.594444444444449</v>
      </c>
    </row>
    <row r="71" spans="1:22" ht="13.35" customHeight="1" thickTop="1" x14ac:dyDescent="0.25"/>
  </sheetData>
  <mergeCells count="2">
    <mergeCell ref="B9:V9"/>
    <mergeCell ref="B41:V41"/>
  </mergeCells>
  <pageMargins left="0.7" right="0.7" top="0.75" bottom="0.75" header="0.3" footer="0.3"/>
  <pageSetup paperSize="9" scale="3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17</vt:i4>
      </vt:variant>
    </vt:vector>
  </HeadingPairs>
  <TitlesOfParts>
    <vt:vector size="35" baseType="lpstr">
      <vt:lpstr>Front Cover</vt:lpstr>
      <vt:lpstr>QA &amp; Issue</vt:lpstr>
      <vt:lpstr>Site Details</vt:lpstr>
      <vt:lpstr>General Summary</vt:lpstr>
      <vt:lpstr>Mean Speed Map</vt:lpstr>
      <vt:lpstr>Class Bin A-B</vt:lpstr>
      <vt:lpstr>Class Bin B-A</vt:lpstr>
      <vt:lpstr>Hourly Flow Summary A-B</vt:lpstr>
      <vt:lpstr>Hourly Flow Summary B-A</vt:lpstr>
      <vt:lpstr>Hourly Flow Summary Two-Way</vt:lpstr>
      <vt:lpstr>Speeds &amp; Visibility</vt:lpstr>
      <vt:lpstr>Vehicle Proportions &amp; Checks</vt:lpstr>
      <vt:lpstr>Speed Bin A-B</vt:lpstr>
      <vt:lpstr>Speed Bin B-A</vt:lpstr>
      <vt:lpstr>Calculation Sheet</vt:lpstr>
      <vt:lpstr>Speed Summary A-B</vt:lpstr>
      <vt:lpstr>Speed Summary B-A</vt:lpstr>
      <vt:lpstr>Speed Summary Two-Way</vt:lpstr>
      <vt:lpstr>'Class Bin A-B'!Print_Area</vt:lpstr>
      <vt:lpstr>'Class Bin B-A'!Print_Area</vt:lpstr>
      <vt:lpstr>'Front Cover'!Print_Area</vt:lpstr>
      <vt:lpstr>'General Summary'!Print_Area</vt:lpstr>
      <vt:lpstr>'Hourly Flow Summary A-B'!Print_Area</vt:lpstr>
      <vt:lpstr>'Hourly Flow Summary B-A'!Print_Area</vt:lpstr>
      <vt:lpstr>'Hourly Flow Summary Two-Way'!Print_Area</vt:lpstr>
      <vt:lpstr>'Mean Speed Map'!Print_Area</vt:lpstr>
      <vt:lpstr>'QA &amp; Issue'!Print_Area</vt:lpstr>
      <vt:lpstr>'Site Details'!Print_Area</vt:lpstr>
      <vt:lpstr>'Speed Bin A-B'!Print_Area</vt:lpstr>
      <vt:lpstr>'Speed Bin B-A'!Print_Area</vt:lpstr>
      <vt:lpstr>'Speed Summary A-B'!Print_Area</vt:lpstr>
      <vt:lpstr>'Speed Summary B-A'!Print_Area</vt:lpstr>
      <vt:lpstr>'Speed Summary Two-Way'!Print_Area</vt:lpstr>
      <vt:lpstr>'Speeds &amp; Visibility'!Print_Area</vt:lpstr>
      <vt:lpstr>'Vehicle Proportions &amp; Checks'!Print_Area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Chief</dc:creator>
  <cp:lastModifiedBy>Denise Corney</cp:lastModifiedBy>
  <cp:lastPrinted>2020-07-19T15:09:32Z</cp:lastPrinted>
  <dcterms:created xsi:type="dcterms:W3CDTF">2007-10-13T08:18:13Z</dcterms:created>
  <dcterms:modified xsi:type="dcterms:W3CDTF">2026-10-12T10:59:26Z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f6e1e2c9-c710-46f6-92e1-3d67b3b5d0e7</vt:lpwstr>
  </property>
</Properties>
</file>